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0c3ee60f108d078/デスクトップ/"/>
    </mc:Choice>
  </mc:AlternateContent>
  <xr:revisionPtr revIDLastSave="2141" documentId="8_{65AA50BC-83EE-4B11-865F-752D36604CD1}" xr6:coauthVersionLast="47" xr6:coauthVersionMax="47" xr10:uidLastSave="{E3F8668A-B4B1-4238-994B-86DD492FDA56}"/>
  <workbookProtection workbookAlgorithmName="SHA-512" workbookHashValue="42CoPt6LFGwo3NNZxEUeCPddai9PAoOHP6gwZuqG6BvQoYO2jT5oEQRm8MlObLFyNUAkV/K7WcoMn9AOTysJoQ==" workbookSaltValue="UYAwdw9K17l7DwRIAmJnbw==" workbookSpinCount="100000" lockStructure="1"/>
  <bookViews>
    <workbookView xWindow="-110" yWindow="-110" windowWidth="19420" windowHeight="10420" firstSheet="6" activeTab="6" xr2:uid="{81BDA40B-8CF9-4950-BC92-5BEDF1205320}"/>
  </bookViews>
  <sheets>
    <sheet name="競技会情報" sheetId="2" state="hidden" r:id="rId1"/>
    <sheet name="男子登録情報" sheetId="4" state="hidden" r:id="rId2"/>
    <sheet name="女子登録情報" sheetId="5" state="hidden" r:id="rId3"/>
    <sheet name="MASTER" sheetId="1" state="hidden" r:id="rId4"/>
    <sheet name="プロ原本" sheetId="13" state="hidden" r:id="rId5"/>
    <sheet name="団体情報" sheetId="11" state="hidden" r:id="rId6"/>
    <sheet name="申込書" sheetId="10" r:id="rId7"/>
    <sheet name="チーム申込" sheetId="7" r:id="rId8"/>
    <sheet name="プログラム用データ" sheetId="9" r:id="rId9"/>
    <sheet name="申込確認表" sheetId="14" r:id="rId10"/>
    <sheet name="男子データ" sheetId="8" state="hidden" r:id="rId11"/>
    <sheet name="女子データ" sheetId="12" state="hidden" r:id="rId12"/>
    <sheet name="リスト" sheetId="3" state="hidden" r:id="rId13"/>
  </sheets>
  <definedNames>
    <definedName name="_xlnm.Print_Area" localSheetId="7">チーム申込!$B$1:$AB$29</definedName>
    <definedName name="_xlnm.Print_Area" localSheetId="8">プログラム用データ!$A$1:$K$8</definedName>
    <definedName name="_xlnm.Print_Area" localSheetId="4">プロ原本!$A$1:$K$58</definedName>
    <definedName name="_xlnm.Print_Area" localSheetId="9">申込確認表!$A$1:$F$11</definedName>
    <definedName name="その他種目">リスト!$A$2:$A$8</definedName>
    <definedName name="チーム属性">OFFSET(リスト!$C$2,0,0,2-COUNTBLANK(リスト!$C$2:$C$3))</definedName>
    <definedName name="混合用性別">OFFSET(リスト!$D$2,0,0,2-COUNTBLANK(リスト!$D$2:$D$3))</definedName>
    <definedName name="所属団体名">OFFSET(団体情報!$B$2,0,0,COUNTA(団体情報!$B:$B)-1)</definedName>
    <definedName name="性別">リスト!$B$2:$B$4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14" l="1"/>
  <c r="E8" i="14"/>
  <c r="E9" i="14"/>
  <c r="D11" i="7"/>
  <c r="E11" i="7"/>
  <c r="F11" i="7"/>
  <c r="G11" i="7"/>
  <c r="H11" i="7"/>
  <c r="I11" i="7"/>
  <c r="J11" i="7"/>
  <c r="D12" i="7"/>
  <c r="E12" i="7"/>
  <c r="F12" i="7"/>
  <c r="G12" i="7"/>
  <c r="H12" i="7"/>
  <c r="I12" i="7"/>
  <c r="J12" i="7"/>
  <c r="D13" i="7"/>
  <c r="E13" i="7"/>
  <c r="F13" i="7"/>
  <c r="G13" i="7"/>
  <c r="H13" i="7"/>
  <c r="I13" i="7"/>
  <c r="J13" i="7"/>
  <c r="D14" i="7"/>
  <c r="E14" i="7"/>
  <c r="F14" i="7"/>
  <c r="G14" i="7"/>
  <c r="H14" i="7"/>
  <c r="I14" i="7"/>
  <c r="J14" i="7"/>
  <c r="D15" i="7"/>
  <c r="E15" i="7"/>
  <c r="F15" i="7"/>
  <c r="G15" i="7"/>
  <c r="H15" i="7"/>
  <c r="I15" i="7"/>
  <c r="J15" i="7"/>
  <c r="D16" i="7"/>
  <c r="E16" i="7"/>
  <c r="F16" i="7"/>
  <c r="G16" i="7"/>
  <c r="H16" i="7"/>
  <c r="I16" i="7"/>
  <c r="J16" i="7"/>
  <c r="D17" i="7"/>
  <c r="E17" i="7"/>
  <c r="F17" i="7"/>
  <c r="G17" i="7"/>
  <c r="H17" i="7"/>
  <c r="I17" i="7"/>
  <c r="J17" i="7"/>
  <c r="D18" i="7"/>
  <c r="E18" i="7"/>
  <c r="F18" i="7"/>
  <c r="G18" i="7"/>
  <c r="H18" i="7"/>
  <c r="I18" i="7"/>
  <c r="J18" i="7"/>
  <c r="D19" i="7"/>
  <c r="E19" i="7"/>
  <c r="F19" i="7"/>
  <c r="G19" i="7"/>
  <c r="H19" i="7"/>
  <c r="I19" i="7"/>
  <c r="J19" i="7"/>
  <c r="D20" i="7"/>
  <c r="E20" i="7"/>
  <c r="F20" i="7"/>
  <c r="G20" i="7"/>
  <c r="H20" i="7"/>
  <c r="I20" i="7"/>
  <c r="J20" i="7"/>
  <c r="D21" i="7"/>
  <c r="E21" i="7"/>
  <c r="F21" i="7"/>
  <c r="G21" i="7"/>
  <c r="H21" i="7"/>
  <c r="I21" i="7"/>
  <c r="J21" i="7"/>
  <c r="D22" i="7"/>
  <c r="E22" i="7"/>
  <c r="F22" i="7"/>
  <c r="G22" i="7"/>
  <c r="H22" i="7"/>
  <c r="I22" i="7"/>
  <c r="J22" i="7"/>
  <c r="D23" i="7"/>
  <c r="E23" i="7"/>
  <c r="F23" i="7"/>
  <c r="G23" i="7"/>
  <c r="H23" i="7"/>
  <c r="I23" i="7"/>
  <c r="J23" i="7"/>
  <c r="D24" i="7"/>
  <c r="E24" i="7"/>
  <c r="F24" i="7"/>
  <c r="G24" i="7"/>
  <c r="H24" i="7"/>
  <c r="I24" i="7"/>
  <c r="J24" i="7"/>
  <c r="D25" i="7"/>
  <c r="E25" i="7"/>
  <c r="F25" i="7"/>
  <c r="G25" i="7"/>
  <c r="H25" i="7"/>
  <c r="I25" i="7"/>
  <c r="J25" i="7"/>
  <c r="D26" i="7"/>
  <c r="E26" i="7"/>
  <c r="F26" i="7"/>
  <c r="G26" i="7"/>
  <c r="H26" i="7"/>
  <c r="I26" i="7"/>
  <c r="J26" i="7"/>
  <c r="D27" i="7"/>
  <c r="E27" i="7"/>
  <c r="F27" i="7"/>
  <c r="G27" i="7"/>
  <c r="H27" i="7"/>
  <c r="I27" i="7"/>
  <c r="J27" i="7"/>
  <c r="D28" i="7"/>
  <c r="E28" i="7"/>
  <c r="F28" i="7"/>
  <c r="G28" i="7"/>
  <c r="H28" i="7"/>
  <c r="I28" i="7"/>
  <c r="J28" i="7"/>
  <c r="D29" i="7"/>
  <c r="E29" i="7"/>
  <c r="F29" i="7"/>
  <c r="G29" i="7"/>
  <c r="H29" i="7"/>
  <c r="I29" i="7"/>
  <c r="J29" i="7"/>
  <c r="C3" i="13"/>
  <c r="I2" i="9"/>
  <c r="B23" i="13"/>
  <c r="G209" i="12"/>
  <c r="G465" i="12"/>
  <c r="G721" i="12"/>
  <c r="G977" i="12"/>
  <c r="G1233" i="12"/>
  <c r="G1489" i="12"/>
  <c r="G2231" i="12"/>
  <c r="G2263" i="12"/>
  <c r="G2487" i="12"/>
  <c r="G2519" i="12"/>
  <c r="G2743" i="12"/>
  <c r="G2775" i="12"/>
  <c r="G2999" i="12"/>
  <c r="H24" i="12"/>
  <c r="H32" i="12"/>
  <c r="H56" i="12"/>
  <c r="H64" i="12"/>
  <c r="H88" i="12"/>
  <c r="H96" i="12"/>
  <c r="H120" i="12"/>
  <c r="H128" i="12"/>
  <c r="H152" i="12"/>
  <c r="H160" i="12"/>
  <c r="H184" i="12"/>
  <c r="H192" i="12"/>
  <c r="H224" i="12"/>
  <c r="H256" i="12"/>
  <c r="H288" i="12"/>
  <c r="H320" i="12"/>
  <c r="H352" i="12"/>
  <c r="H384" i="12"/>
  <c r="H416" i="12"/>
  <c r="H448" i="12"/>
  <c r="H480" i="12"/>
  <c r="H512" i="12"/>
  <c r="H544" i="12"/>
  <c r="H576" i="12"/>
  <c r="H608" i="12"/>
  <c r="H640" i="12"/>
  <c r="H672" i="12"/>
  <c r="H704" i="12"/>
  <c r="H736" i="12"/>
  <c r="H768" i="12"/>
  <c r="H800" i="12"/>
  <c r="H832" i="12"/>
  <c r="H864" i="12"/>
  <c r="H896" i="12"/>
  <c r="H928" i="12"/>
  <c r="H960" i="12"/>
  <c r="H992" i="12"/>
  <c r="H1024" i="12"/>
  <c r="H1056" i="12"/>
  <c r="H1088" i="12"/>
  <c r="H1120" i="12"/>
  <c r="H1152" i="12"/>
  <c r="H1184" i="12"/>
  <c r="H1216" i="12"/>
  <c r="H1248" i="12"/>
  <c r="H1280" i="12"/>
  <c r="H1312" i="12"/>
  <c r="H1343" i="12"/>
  <c r="H1365" i="12"/>
  <c r="H1384" i="12"/>
  <c r="H1407" i="12"/>
  <c r="H1429" i="12"/>
  <c r="H1443" i="12"/>
  <c r="H1455" i="12"/>
  <c r="H1465" i="12"/>
  <c r="H1475" i="12"/>
  <c r="K3" i="12"/>
  <c r="K4" i="12"/>
  <c r="K5" i="12"/>
  <c r="K6" i="12"/>
  <c r="K7" i="12"/>
  <c r="K8" i="12"/>
  <c r="K9" i="12"/>
  <c r="K10" i="12"/>
  <c r="K11" i="12"/>
  <c r="K12" i="12"/>
  <c r="K13" i="12"/>
  <c r="K14" i="12"/>
  <c r="K15" i="12"/>
  <c r="H15" i="12" s="1"/>
  <c r="K16" i="12"/>
  <c r="H16" i="12" s="1"/>
  <c r="K17" i="12"/>
  <c r="K18" i="12"/>
  <c r="K19" i="12"/>
  <c r="K20" i="12"/>
  <c r="K21" i="12"/>
  <c r="K22" i="12"/>
  <c r="K23" i="12"/>
  <c r="H23" i="12" s="1"/>
  <c r="K24" i="12"/>
  <c r="K25" i="12"/>
  <c r="K26" i="12"/>
  <c r="K27" i="12"/>
  <c r="K28" i="12"/>
  <c r="K29" i="12"/>
  <c r="K30" i="12"/>
  <c r="K31" i="12"/>
  <c r="H31" i="12" s="1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H47" i="12" s="1"/>
  <c r="K48" i="12"/>
  <c r="H48" i="12" s="1"/>
  <c r="K49" i="12"/>
  <c r="K50" i="12"/>
  <c r="K51" i="12"/>
  <c r="K52" i="12"/>
  <c r="K53" i="12"/>
  <c r="K54" i="12"/>
  <c r="K55" i="12"/>
  <c r="H55" i="12" s="1"/>
  <c r="K56" i="12"/>
  <c r="K57" i="12"/>
  <c r="K58" i="12"/>
  <c r="K59" i="12"/>
  <c r="K60" i="12"/>
  <c r="K61" i="12"/>
  <c r="K62" i="12"/>
  <c r="K63" i="12"/>
  <c r="H63" i="12" s="1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H79" i="12" s="1"/>
  <c r="K80" i="12"/>
  <c r="H80" i="12" s="1"/>
  <c r="K81" i="12"/>
  <c r="G81" i="12" s="1"/>
  <c r="K82" i="12"/>
  <c r="K83" i="12"/>
  <c r="K84" i="12"/>
  <c r="K85" i="12"/>
  <c r="K86" i="12"/>
  <c r="K87" i="12"/>
  <c r="H87" i="12" s="1"/>
  <c r="K88" i="12"/>
  <c r="K89" i="12"/>
  <c r="K90" i="12"/>
  <c r="K91" i="12"/>
  <c r="K92" i="12"/>
  <c r="K93" i="12"/>
  <c r="K94" i="12"/>
  <c r="K95" i="12"/>
  <c r="H95" i="12" s="1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H111" i="12" s="1"/>
  <c r="K112" i="12"/>
  <c r="H112" i="12" s="1"/>
  <c r="K113" i="12"/>
  <c r="K114" i="12"/>
  <c r="K115" i="12"/>
  <c r="K116" i="12"/>
  <c r="K117" i="12"/>
  <c r="K118" i="12"/>
  <c r="K119" i="12"/>
  <c r="H119" i="12" s="1"/>
  <c r="K120" i="12"/>
  <c r="K121" i="12"/>
  <c r="K122" i="12"/>
  <c r="K123" i="12"/>
  <c r="K124" i="12"/>
  <c r="K125" i="12"/>
  <c r="K126" i="12"/>
  <c r="K127" i="12"/>
  <c r="H127" i="12" s="1"/>
  <c r="K128" i="12"/>
  <c r="K129" i="12"/>
  <c r="K130" i="12"/>
  <c r="K131" i="12"/>
  <c r="K132" i="12"/>
  <c r="K133" i="12"/>
  <c r="K134" i="12"/>
  <c r="K135" i="12"/>
  <c r="K136" i="12"/>
  <c r="K137" i="12"/>
  <c r="G137" i="12" s="1"/>
  <c r="K138" i="12"/>
  <c r="K139" i="12"/>
  <c r="K140" i="12"/>
  <c r="K141" i="12"/>
  <c r="K142" i="12"/>
  <c r="K143" i="12"/>
  <c r="H143" i="12" s="1"/>
  <c r="K144" i="12"/>
  <c r="H144" i="12" s="1"/>
  <c r="K145" i="12"/>
  <c r="G145" i="12" s="1"/>
  <c r="K146" i="12"/>
  <c r="K147" i="12"/>
  <c r="K148" i="12"/>
  <c r="K149" i="12"/>
  <c r="K150" i="12"/>
  <c r="K151" i="12"/>
  <c r="H151" i="12" s="1"/>
  <c r="K152" i="12"/>
  <c r="K153" i="12"/>
  <c r="K154" i="12"/>
  <c r="K155" i="12"/>
  <c r="K156" i="12"/>
  <c r="K157" i="12"/>
  <c r="K158" i="12"/>
  <c r="K159" i="12"/>
  <c r="H159" i="12" s="1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H175" i="12" s="1"/>
  <c r="K176" i="12"/>
  <c r="H176" i="12" s="1"/>
  <c r="K177" i="12"/>
  <c r="K178" i="12"/>
  <c r="K179" i="12"/>
  <c r="K180" i="12"/>
  <c r="K181" i="12"/>
  <c r="K182" i="12"/>
  <c r="K183" i="12"/>
  <c r="H183" i="12" s="1"/>
  <c r="K184" i="12"/>
  <c r="K185" i="12"/>
  <c r="K186" i="12"/>
  <c r="K187" i="12"/>
  <c r="K188" i="12"/>
  <c r="K189" i="12"/>
  <c r="K190" i="12"/>
  <c r="K191" i="12"/>
  <c r="H191" i="12" s="1"/>
  <c r="K192" i="12"/>
  <c r="K193" i="12"/>
  <c r="K194" i="12"/>
  <c r="K195" i="12"/>
  <c r="K196" i="12"/>
  <c r="K197" i="12"/>
  <c r="K198" i="12"/>
  <c r="K199" i="12"/>
  <c r="K200" i="12"/>
  <c r="K201" i="12"/>
  <c r="G201" i="12" s="1"/>
  <c r="K202" i="12"/>
  <c r="K203" i="12"/>
  <c r="K204" i="12"/>
  <c r="K205" i="12"/>
  <c r="K206" i="12"/>
  <c r="K207" i="12"/>
  <c r="H207" i="12" s="1"/>
  <c r="K208" i="12"/>
  <c r="H208" i="12" s="1"/>
  <c r="K209" i="12"/>
  <c r="K210" i="12"/>
  <c r="K211" i="12"/>
  <c r="K212" i="12"/>
  <c r="K213" i="12"/>
  <c r="K214" i="12"/>
  <c r="K215" i="12"/>
  <c r="H215" i="12" s="1"/>
  <c r="K216" i="12"/>
  <c r="H216" i="12" s="1"/>
  <c r="K217" i="12"/>
  <c r="K218" i="12"/>
  <c r="K219" i="12"/>
  <c r="K220" i="12"/>
  <c r="K221" i="12"/>
  <c r="K222" i="12"/>
  <c r="K223" i="12"/>
  <c r="H223" i="12" s="1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H239" i="12" s="1"/>
  <c r="K240" i="12"/>
  <c r="H240" i="12" s="1"/>
  <c r="K241" i="12"/>
  <c r="K242" i="12"/>
  <c r="K243" i="12"/>
  <c r="K244" i="12"/>
  <c r="K245" i="12"/>
  <c r="K246" i="12"/>
  <c r="K247" i="12"/>
  <c r="H247" i="12" s="1"/>
  <c r="K248" i="12"/>
  <c r="H248" i="12" s="1"/>
  <c r="K249" i="12"/>
  <c r="K250" i="12"/>
  <c r="K251" i="12"/>
  <c r="K252" i="12"/>
  <c r="K253" i="12"/>
  <c r="K254" i="12"/>
  <c r="K255" i="12"/>
  <c r="H255" i="12" s="1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H271" i="12" s="1"/>
  <c r="K272" i="12"/>
  <c r="H272" i="12" s="1"/>
  <c r="K273" i="12"/>
  <c r="K274" i="12"/>
  <c r="K275" i="12"/>
  <c r="K276" i="12"/>
  <c r="K277" i="12"/>
  <c r="K278" i="12"/>
  <c r="K279" i="12"/>
  <c r="H279" i="12" s="1"/>
  <c r="K280" i="12"/>
  <c r="H280" i="12" s="1"/>
  <c r="K281" i="12"/>
  <c r="K282" i="12"/>
  <c r="K283" i="12"/>
  <c r="K284" i="12"/>
  <c r="K285" i="12"/>
  <c r="K286" i="12"/>
  <c r="K287" i="12"/>
  <c r="H287" i="12" s="1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H303" i="12" s="1"/>
  <c r="K304" i="12"/>
  <c r="H304" i="12" s="1"/>
  <c r="K305" i="12"/>
  <c r="K306" i="12"/>
  <c r="K307" i="12"/>
  <c r="K308" i="12"/>
  <c r="K309" i="12"/>
  <c r="K310" i="12"/>
  <c r="K311" i="12"/>
  <c r="H311" i="12" s="1"/>
  <c r="K312" i="12"/>
  <c r="H312" i="12" s="1"/>
  <c r="K313" i="12"/>
  <c r="K314" i="12"/>
  <c r="K315" i="12"/>
  <c r="K316" i="12"/>
  <c r="K317" i="12"/>
  <c r="K318" i="12"/>
  <c r="K319" i="12"/>
  <c r="H319" i="12" s="1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H335" i="12" s="1"/>
  <c r="K336" i="12"/>
  <c r="H336" i="12" s="1"/>
  <c r="K337" i="12"/>
  <c r="G337" i="12" s="1"/>
  <c r="K338" i="12"/>
  <c r="K339" i="12"/>
  <c r="K340" i="12"/>
  <c r="K341" i="12"/>
  <c r="K342" i="12"/>
  <c r="K343" i="12"/>
  <c r="H343" i="12" s="1"/>
  <c r="K344" i="12"/>
  <c r="H344" i="12" s="1"/>
  <c r="K345" i="12"/>
  <c r="K346" i="12"/>
  <c r="K347" i="12"/>
  <c r="K348" i="12"/>
  <c r="K349" i="12"/>
  <c r="K350" i="12"/>
  <c r="K351" i="12"/>
  <c r="H351" i="12" s="1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H367" i="12" s="1"/>
  <c r="K368" i="12"/>
  <c r="H368" i="12" s="1"/>
  <c r="K369" i="12"/>
  <c r="K370" i="12"/>
  <c r="K371" i="12"/>
  <c r="K372" i="12"/>
  <c r="K373" i="12"/>
  <c r="K374" i="12"/>
  <c r="K375" i="12"/>
  <c r="H375" i="12" s="1"/>
  <c r="K376" i="12"/>
  <c r="H376" i="12" s="1"/>
  <c r="K377" i="12"/>
  <c r="K378" i="12"/>
  <c r="K379" i="12"/>
  <c r="K380" i="12"/>
  <c r="K381" i="12"/>
  <c r="K382" i="12"/>
  <c r="K383" i="12"/>
  <c r="H383" i="12" s="1"/>
  <c r="K384" i="12"/>
  <c r="K385" i="12"/>
  <c r="K386" i="12"/>
  <c r="K387" i="12"/>
  <c r="K388" i="12"/>
  <c r="K389" i="12"/>
  <c r="K390" i="12"/>
  <c r="K391" i="12"/>
  <c r="K392" i="12"/>
  <c r="K393" i="12"/>
  <c r="G393" i="12" s="1"/>
  <c r="K394" i="12"/>
  <c r="K395" i="12"/>
  <c r="K396" i="12"/>
  <c r="K397" i="12"/>
  <c r="K398" i="12"/>
  <c r="K399" i="12"/>
  <c r="H399" i="12" s="1"/>
  <c r="K400" i="12"/>
  <c r="H400" i="12" s="1"/>
  <c r="K401" i="12"/>
  <c r="G401" i="12" s="1"/>
  <c r="K402" i="12"/>
  <c r="K403" i="12"/>
  <c r="K404" i="12"/>
  <c r="K405" i="12"/>
  <c r="K406" i="12"/>
  <c r="K407" i="12"/>
  <c r="H407" i="12" s="1"/>
  <c r="K408" i="12"/>
  <c r="H408" i="12" s="1"/>
  <c r="K409" i="12"/>
  <c r="K410" i="12"/>
  <c r="K411" i="12"/>
  <c r="K412" i="12"/>
  <c r="K413" i="12"/>
  <c r="K414" i="12"/>
  <c r="K415" i="12"/>
  <c r="H415" i="12" s="1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H431" i="12" s="1"/>
  <c r="K432" i="12"/>
  <c r="H432" i="12" s="1"/>
  <c r="K433" i="12"/>
  <c r="K434" i="12"/>
  <c r="K435" i="12"/>
  <c r="K436" i="12"/>
  <c r="K437" i="12"/>
  <c r="K438" i="12"/>
  <c r="K439" i="12"/>
  <c r="H439" i="12" s="1"/>
  <c r="K440" i="12"/>
  <c r="H440" i="12" s="1"/>
  <c r="K441" i="12"/>
  <c r="K442" i="12"/>
  <c r="K443" i="12"/>
  <c r="K444" i="12"/>
  <c r="K445" i="12"/>
  <c r="K446" i="12"/>
  <c r="K447" i="12"/>
  <c r="H447" i="12" s="1"/>
  <c r="K448" i="12"/>
  <c r="K449" i="12"/>
  <c r="K450" i="12"/>
  <c r="K451" i="12"/>
  <c r="K452" i="12"/>
  <c r="K453" i="12"/>
  <c r="K454" i="12"/>
  <c r="K455" i="12"/>
  <c r="K456" i="12"/>
  <c r="K457" i="12"/>
  <c r="G457" i="12" s="1"/>
  <c r="K458" i="12"/>
  <c r="K459" i="12"/>
  <c r="K460" i="12"/>
  <c r="K461" i="12"/>
  <c r="K462" i="12"/>
  <c r="K463" i="12"/>
  <c r="H463" i="12" s="1"/>
  <c r="K464" i="12"/>
  <c r="H464" i="12" s="1"/>
  <c r="K465" i="12"/>
  <c r="K466" i="12"/>
  <c r="K467" i="12"/>
  <c r="K468" i="12"/>
  <c r="K469" i="12"/>
  <c r="K470" i="12"/>
  <c r="K471" i="12"/>
  <c r="H471" i="12" s="1"/>
  <c r="K472" i="12"/>
  <c r="H472" i="12" s="1"/>
  <c r="K473" i="12"/>
  <c r="K474" i="12"/>
  <c r="K475" i="12"/>
  <c r="K476" i="12"/>
  <c r="K477" i="12"/>
  <c r="K478" i="12"/>
  <c r="K479" i="12"/>
  <c r="H479" i="12" s="1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H495" i="12" s="1"/>
  <c r="K496" i="12"/>
  <c r="H496" i="12" s="1"/>
  <c r="K497" i="12"/>
  <c r="K498" i="12"/>
  <c r="K499" i="12"/>
  <c r="K500" i="12"/>
  <c r="K501" i="12"/>
  <c r="K502" i="12"/>
  <c r="K503" i="12"/>
  <c r="H503" i="12" s="1"/>
  <c r="K504" i="12"/>
  <c r="H504" i="12" s="1"/>
  <c r="K505" i="12"/>
  <c r="K506" i="12"/>
  <c r="K507" i="12"/>
  <c r="K508" i="12"/>
  <c r="K509" i="12"/>
  <c r="K510" i="12"/>
  <c r="K511" i="12"/>
  <c r="H511" i="12" s="1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H527" i="12" s="1"/>
  <c r="K528" i="12"/>
  <c r="H528" i="12" s="1"/>
  <c r="K529" i="12"/>
  <c r="K530" i="12"/>
  <c r="K531" i="12"/>
  <c r="K532" i="12"/>
  <c r="K533" i="12"/>
  <c r="K534" i="12"/>
  <c r="K535" i="12"/>
  <c r="H535" i="12" s="1"/>
  <c r="K536" i="12"/>
  <c r="H536" i="12" s="1"/>
  <c r="K537" i="12"/>
  <c r="K538" i="12"/>
  <c r="K539" i="12"/>
  <c r="K540" i="12"/>
  <c r="K541" i="12"/>
  <c r="K542" i="12"/>
  <c r="K543" i="12"/>
  <c r="H543" i="12" s="1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H559" i="12" s="1"/>
  <c r="K560" i="12"/>
  <c r="H560" i="12" s="1"/>
  <c r="K561" i="12"/>
  <c r="K562" i="12"/>
  <c r="K563" i="12"/>
  <c r="K564" i="12"/>
  <c r="K565" i="12"/>
  <c r="K566" i="12"/>
  <c r="K567" i="12"/>
  <c r="H567" i="12" s="1"/>
  <c r="K568" i="12"/>
  <c r="H568" i="12" s="1"/>
  <c r="K569" i="12"/>
  <c r="K570" i="12"/>
  <c r="K571" i="12"/>
  <c r="K572" i="12"/>
  <c r="K573" i="12"/>
  <c r="K574" i="12"/>
  <c r="K575" i="12"/>
  <c r="H575" i="12" s="1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H591" i="12" s="1"/>
  <c r="K592" i="12"/>
  <c r="H592" i="12" s="1"/>
  <c r="K593" i="12"/>
  <c r="G593" i="12" s="1"/>
  <c r="K594" i="12"/>
  <c r="K595" i="12"/>
  <c r="K596" i="12"/>
  <c r="K597" i="12"/>
  <c r="K598" i="12"/>
  <c r="K599" i="12"/>
  <c r="H599" i="12" s="1"/>
  <c r="K600" i="12"/>
  <c r="H600" i="12" s="1"/>
  <c r="K601" i="12"/>
  <c r="K602" i="12"/>
  <c r="K603" i="12"/>
  <c r="K604" i="12"/>
  <c r="K605" i="12"/>
  <c r="K606" i="12"/>
  <c r="K607" i="12"/>
  <c r="H607" i="12" s="1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H623" i="12" s="1"/>
  <c r="K624" i="12"/>
  <c r="H624" i="12" s="1"/>
  <c r="K625" i="12"/>
  <c r="K626" i="12"/>
  <c r="K627" i="12"/>
  <c r="K628" i="12"/>
  <c r="K629" i="12"/>
  <c r="K630" i="12"/>
  <c r="K631" i="12"/>
  <c r="H631" i="12" s="1"/>
  <c r="K632" i="12"/>
  <c r="H632" i="12" s="1"/>
  <c r="K633" i="12"/>
  <c r="K634" i="12"/>
  <c r="K635" i="12"/>
  <c r="K636" i="12"/>
  <c r="K637" i="12"/>
  <c r="K638" i="12"/>
  <c r="K639" i="12"/>
  <c r="H639" i="12" s="1"/>
  <c r="K640" i="12"/>
  <c r="K641" i="12"/>
  <c r="K642" i="12"/>
  <c r="K643" i="12"/>
  <c r="K644" i="12"/>
  <c r="K645" i="12"/>
  <c r="K646" i="12"/>
  <c r="K647" i="12"/>
  <c r="K648" i="12"/>
  <c r="K649" i="12"/>
  <c r="G649" i="12" s="1"/>
  <c r="K650" i="12"/>
  <c r="K651" i="12"/>
  <c r="K652" i="12"/>
  <c r="K653" i="12"/>
  <c r="K654" i="12"/>
  <c r="K655" i="12"/>
  <c r="H655" i="12" s="1"/>
  <c r="K656" i="12"/>
  <c r="H656" i="12" s="1"/>
  <c r="K657" i="12"/>
  <c r="G657" i="12" s="1"/>
  <c r="K658" i="12"/>
  <c r="K659" i="12"/>
  <c r="K660" i="12"/>
  <c r="K661" i="12"/>
  <c r="K662" i="12"/>
  <c r="K663" i="12"/>
  <c r="H663" i="12" s="1"/>
  <c r="K664" i="12"/>
  <c r="H664" i="12" s="1"/>
  <c r="K665" i="12"/>
  <c r="K666" i="12"/>
  <c r="K667" i="12"/>
  <c r="K668" i="12"/>
  <c r="K669" i="12"/>
  <c r="K670" i="12"/>
  <c r="K671" i="12"/>
  <c r="H671" i="12" s="1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H687" i="12" s="1"/>
  <c r="K688" i="12"/>
  <c r="H688" i="12" s="1"/>
  <c r="K689" i="12"/>
  <c r="K690" i="12"/>
  <c r="K691" i="12"/>
  <c r="K692" i="12"/>
  <c r="K693" i="12"/>
  <c r="K694" i="12"/>
  <c r="K695" i="12"/>
  <c r="H695" i="12" s="1"/>
  <c r="K696" i="12"/>
  <c r="H696" i="12" s="1"/>
  <c r="K697" i="12"/>
  <c r="K698" i="12"/>
  <c r="K699" i="12"/>
  <c r="K700" i="12"/>
  <c r="K701" i="12"/>
  <c r="K702" i="12"/>
  <c r="K703" i="12"/>
  <c r="H703" i="12" s="1"/>
  <c r="K704" i="12"/>
  <c r="K705" i="12"/>
  <c r="K706" i="12"/>
  <c r="K707" i="12"/>
  <c r="K708" i="12"/>
  <c r="K709" i="12"/>
  <c r="K710" i="12"/>
  <c r="K711" i="12"/>
  <c r="K712" i="12"/>
  <c r="K713" i="12"/>
  <c r="G713" i="12" s="1"/>
  <c r="K714" i="12"/>
  <c r="K715" i="12"/>
  <c r="K716" i="12"/>
  <c r="K717" i="12"/>
  <c r="K718" i="12"/>
  <c r="K719" i="12"/>
  <c r="H719" i="12" s="1"/>
  <c r="K720" i="12"/>
  <c r="H720" i="12" s="1"/>
  <c r="K721" i="12"/>
  <c r="K722" i="12"/>
  <c r="K723" i="12"/>
  <c r="K724" i="12"/>
  <c r="K725" i="12"/>
  <c r="K726" i="12"/>
  <c r="K727" i="12"/>
  <c r="H727" i="12" s="1"/>
  <c r="K728" i="12"/>
  <c r="H728" i="12" s="1"/>
  <c r="K729" i="12"/>
  <c r="K730" i="12"/>
  <c r="K731" i="12"/>
  <c r="K732" i="12"/>
  <c r="K733" i="12"/>
  <c r="K734" i="12"/>
  <c r="K735" i="12"/>
  <c r="H735" i="12" s="1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H751" i="12" s="1"/>
  <c r="K752" i="12"/>
  <c r="H752" i="12" s="1"/>
  <c r="K753" i="12"/>
  <c r="K754" i="12"/>
  <c r="K755" i="12"/>
  <c r="K756" i="12"/>
  <c r="K757" i="12"/>
  <c r="K758" i="12"/>
  <c r="K759" i="12"/>
  <c r="H759" i="12" s="1"/>
  <c r="K760" i="12"/>
  <c r="H760" i="12" s="1"/>
  <c r="K761" i="12"/>
  <c r="K762" i="12"/>
  <c r="K763" i="12"/>
  <c r="K764" i="12"/>
  <c r="K765" i="12"/>
  <c r="K766" i="12"/>
  <c r="K767" i="12"/>
  <c r="H767" i="12" s="1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H783" i="12" s="1"/>
  <c r="K784" i="12"/>
  <c r="H784" i="12" s="1"/>
  <c r="K785" i="12"/>
  <c r="K786" i="12"/>
  <c r="K787" i="12"/>
  <c r="K788" i="12"/>
  <c r="K789" i="12"/>
  <c r="K790" i="12"/>
  <c r="K791" i="12"/>
  <c r="H791" i="12" s="1"/>
  <c r="K792" i="12"/>
  <c r="H792" i="12" s="1"/>
  <c r="K793" i="12"/>
  <c r="K794" i="12"/>
  <c r="K795" i="12"/>
  <c r="K796" i="12"/>
  <c r="K797" i="12"/>
  <c r="K798" i="12"/>
  <c r="K799" i="12"/>
  <c r="H799" i="12" s="1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H815" i="12" s="1"/>
  <c r="K816" i="12"/>
  <c r="H816" i="12" s="1"/>
  <c r="K817" i="12"/>
  <c r="K818" i="12"/>
  <c r="K819" i="12"/>
  <c r="K820" i="12"/>
  <c r="K821" i="12"/>
  <c r="K822" i="12"/>
  <c r="K823" i="12"/>
  <c r="H823" i="12" s="1"/>
  <c r="K824" i="12"/>
  <c r="H824" i="12" s="1"/>
  <c r="K825" i="12"/>
  <c r="K826" i="12"/>
  <c r="K827" i="12"/>
  <c r="K828" i="12"/>
  <c r="K829" i="12"/>
  <c r="K830" i="12"/>
  <c r="K831" i="12"/>
  <c r="H831" i="12" s="1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H847" i="12" s="1"/>
  <c r="K848" i="12"/>
  <c r="H848" i="12" s="1"/>
  <c r="K849" i="12"/>
  <c r="G849" i="12" s="1"/>
  <c r="K850" i="12"/>
  <c r="K851" i="12"/>
  <c r="K852" i="12"/>
  <c r="K853" i="12"/>
  <c r="K854" i="12"/>
  <c r="K855" i="12"/>
  <c r="H855" i="12" s="1"/>
  <c r="K856" i="12"/>
  <c r="H856" i="12" s="1"/>
  <c r="K857" i="12"/>
  <c r="K858" i="12"/>
  <c r="K859" i="12"/>
  <c r="K860" i="12"/>
  <c r="K861" i="12"/>
  <c r="K862" i="12"/>
  <c r="K863" i="12"/>
  <c r="H863" i="12" s="1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H879" i="12" s="1"/>
  <c r="K880" i="12"/>
  <c r="H880" i="12" s="1"/>
  <c r="K881" i="12"/>
  <c r="K882" i="12"/>
  <c r="K883" i="12"/>
  <c r="K884" i="12"/>
  <c r="K885" i="12"/>
  <c r="K886" i="12"/>
  <c r="K887" i="12"/>
  <c r="H887" i="12" s="1"/>
  <c r="K888" i="12"/>
  <c r="H888" i="12" s="1"/>
  <c r="K889" i="12"/>
  <c r="K890" i="12"/>
  <c r="K891" i="12"/>
  <c r="K892" i="12"/>
  <c r="K893" i="12"/>
  <c r="K894" i="12"/>
  <c r="K895" i="12"/>
  <c r="H895" i="12" s="1"/>
  <c r="K896" i="12"/>
  <c r="K897" i="12"/>
  <c r="K898" i="12"/>
  <c r="K899" i="12"/>
  <c r="K900" i="12"/>
  <c r="K901" i="12"/>
  <c r="K902" i="12"/>
  <c r="K903" i="12"/>
  <c r="K904" i="12"/>
  <c r="K905" i="12"/>
  <c r="G905" i="12" s="1"/>
  <c r="K906" i="12"/>
  <c r="K907" i="12"/>
  <c r="K908" i="12"/>
  <c r="K909" i="12"/>
  <c r="K910" i="12"/>
  <c r="K911" i="12"/>
  <c r="H911" i="12" s="1"/>
  <c r="K912" i="12"/>
  <c r="H912" i="12" s="1"/>
  <c r="K913" i="12"/>
  <c r="G913" i="12" s="1"/>
  <c r="K914" i="12"/>
  <c r="K915" i="12"/>
  <c r="K916" i="12"/>
  <c r="K917" i="12"/>
  <c r="K918" i="12"/>
  <c r="K919" i="12"/>
  <c r="H919" i="12" s="1"/>
  <c r="K920" i="12"/>
  <c r="H920" i="12" s="1"/>
  <c r="K921" i="12"/>
  <c r="K922" i="12"/>
  <c r="K923" i="12"/>
  <c r="K924" i="12"/>
  <c r="K925" i="12"/>
  <c r="K926" i="12"/>
  <c r="K927" i="12"/>
  <c r="H927" i="12" s="1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H943" i="12" s="1"/>
  <c r="K944" i="12"/>
  <c r="H944" i="12" s="1"/>
  <c r="K945" i="12"/>
  <c r="K946" i="12"/>
  <c r="K947" i="12"/>
  <c r="K948" i="12"/>
  <c r="K949" i="12"/>
  <c r="K950" i="12"/>
  <c r="K951" i="12"/>
  <c r="H951" i="12" s="1"/>
  <c r="K952" i="12"/>
  <c r="H952" i="12" s="1"/>
  <c r="K953" i="12"/>
  <c r="K954" i="12"/>
  <c r="K955" i="12"/>
  <c r="K956" i="12"/>
  <c r="K957" i="12"/>
  <c r="K958" i="12"/>
  <c r="K959" i="12"/>
  <c r="H959" i="12" s="1"/>
  <c r="K960" i="12"/>
  <c r="K961" i="12"/>
  <c r="K962" i="12"/>
  <c r="K963" i="12"/>
  <c r="K964" i="12"/>
  <c r="K965" i="12"/>
  <c r="K966" i="12"/>
  <c r="K967" i="12"/>
  <c r="K968" i="12"/>
  <c r="K969" i="12"/>
  <c r="G969" i="12" s="1"/>
  <c r="K970" i="12"/>
  <c r="K971" i="12"/>
  <c r="K972" i="12"/>
  <c r="K973" i="12"/>
  <c r="K974" i="12"/>
  <c r="K975" i="12"/>
  <c r="H975" i="12" s="1"/>
  <c r="K976" i="12"/>
  <c r="H976" i="12" s="1"/>
  <c r="K977" i="12"/>
  <c r="K978" i="12"/>
  <c r="K979" i="12"/>
  <c r="K980" i="12"/>
  <c r="K981" i="12"/>
  <c r="K982" i="12"/>
  <c r="K983" i="12"/>
  <c r="H983" i="12" s="1"/>
  <c r="K984" i="12"/>
  <c r="H984" i="12" s="1"/>
  <c r="K985" i="12"/>
  <c r="K986" i="12"/>
  <c r="K987" i="12"/>
  <c r="K988" i="12"/>
  <c r="K989" i="12"/>
  <c r="K990" i="12"/>
  <c r="K991" i="12"/>
  <c r="H991" i="12" s="1"/>
  <c r="K992" i="12"/>
  <c r="K993" i="12"/>
  <c r="K994" i="12"/>
  <c r="K995" i="12"/>
  <c r="K996" i="12"/>
  <c r="K997" i="12"/>
  <c r="K998" i="12"/>
  <c r="K999" i="12"/>
  <c r="K1000" i="12"/>
  <c r="K1001" i="12"/>
  <c r="K1002" i="12"/>
  <c r="K1003" i="12"/>
  <c r="K1004" i="12"/>
  <c r="K1005" i="12"/>
  <c r="K1006" i="12"/>
  <c r="K1007" i="12"/>
  <c r="H1007" i="12" s="1"/>
  <c r="K1008" i="12"/>
  <c r="H1008" i="12" s="1"/>
  <c r="K1009" i="12"/>
  <c r="K1010" i="12"/>
  <c r="K1011" i="12"/>
  <c r="K1012" i="12"/>
  <c r="K1013" i="12"/>
  <c r="K1014" i="12"/>
  <c r="K1015" i="12"/>
  <c r="H1015" i="12" s="1"/>
  <c r="K1016" i="12"/>
  <c r="H1016" i="12" s="1"/>
  <c r="K1017" i="12"/>
  <c r="K1018" i="12"/>
  <c r="K1019" i="12"/>
  <c r="K1020" i="12"/>
  <c r="K1021" i="12"/>
  <c r="K1022" i="12"/>
  <c r="K1023" i="12"/>
  <c r="H1023" i="12" s="1"/>
  <c r="K1024" i="12"/>
  <c r="K1025" i="12"/>
  <c r="K1026" i="12"/>
  <c r="K1027" i="12"/>
  <c r="K1028" i="12"/>
  <c r="K1029" i="12"/>
  <c r="K1030" i="12"/>
  <c r="K1031" i="12"/>
  <c r="K1032" i="12"/>
  <c r="K1033" i="12"/>
  <c r="K1034" i="12"/>
  <c r="K1035" i="12"/>
  <c r="K1036" i="12"/>
  <c r="K1037" i="12"/>
  <c r="K1038" i="12"/>
  <c r="K1039" i="12"/>
  <c r="H1039" i="12" s="1"/>
  <c r="K1040" i="12"/>
  <c r="H1040" i="12" s="1"/>
  <c r="K1041" i="12"/>
  <c r="K1042" i="12"/>
  <c r="K1043" i="12"/>
  <c r="K1044" i="12"/>
  <c r="K1045" i="12"/>
  <c r="K1046" i="12"/>
  <c r="K1047" i="12"/>
  <c r="H1047" i="12" s="1"/>
  <c r="K1048" i="12"/>
  <c r="H1048" i="12" s="1"/>
  <c r="K1049" i="12"/>
  <c r="K1050" i="12"/>
  <c r="K1051" i="12"/>
  <c r="K1052" i="12"/>
  <c r="K1053" i="12"/>
  <c r="K1054" i="12"/>
  <c r="K1055" i="12"/>
  <c r="H1055" i="12" s="1"/>
  <c r="K1056" i="12"/>
  <c r="K1057" i="12"/>
  <c r="K1058" i="12"/>
  <c r="K1059" i="12"/>
  <c r="K1060" i="12"/>
  <c r="K1061" i="12"/>
  <c r="K1062" i="12"/>
  <c r="K1063" i="12"/>
  <c r="K1064" i="12"/>
  <c r="K1065" i="12"/>
  <c r="K1066" i="12"/>
  <c r="K1067" i="12"/>
  <c r="K1068" i="12"/>
  <c r="K1069" i="12"/>
  <c r="K1070" i="12"/>
  <c r="K1071" i="12"/>
  <c r="H1071" i="12" s="1"/>
  <c r="K1072" i="12"/>
  <c r="H1072" i="12" s="1"/>
  <c r="K1073" i="12"/>
  <c r="K1074" i="12"/>
  <c r="K1075" i="12"/>
  <c r="K1076" i="12"/>
  <c r="K1077" i="12"/>
  <c r="K1078" i="12"/>
  <c r="K1079" i="12"/>
  <c r="H1079" i="12" s="1"/>
  <c r="K1080" i="12"/>
  <c r="H1080" i="12" s="1"/>
  <c r="K1081" i="12"/>
  <c r="K1082" i="12"/>
  <c r="K1083" i="12"/>
  <c r="K1084" i="12"/>
  <c r="K1085" i="12"/>
  <c r="K1086" i="12"/>
  <c r="K1087" i="12"/>
  <c r="H1087" i="12" s="1"/>
  <c r="K1088" i="12"/>
  <c r="K1089" i="12"/>
  <c r="K1090" i="12"/>
  <c r="K1091" i="12"/>
  <c r="K1092" i="12"/>
  <c r="K1093" i="12"/>
  <c r="K1094" i="12"/>
  <c r="K1095" i="12"/>
  <c r="K1096" i="12"/>
  <c r="K1097" i="12"/>
  <c r="K1098" i="12"/>
  <c r="K1099" i="12"/>
  <c r="K1100" i="12"/>
  <c r="K1101" i="12"/>
  <c r="K1102" i="12"/>
  <c r="K1103" i="12"/>
  <c r="H1103" i="12" s="1"/>
  <c r="K1104" i="12"/>
  <c r="H1104" i="12" s="1"/>
  <c r="K1105" i="12"/>
  <c r="G1105" i="12" s="1"/>
  <c r="K1106" i="12"/>
  <c r="K1107" i="12"/>
  <c r="K1108" i="12"/>
  <c r="K1109" i="12"/>
  <c r="K1110" i="12"/>
  <c r="K1111" i="12"/>
  <c r="H1111" i="12" s="1"/>
  <c r="K1112" i="12"/>
  <c r="H1112" i="12" s="1"/>
  <c r="K1113" i="12"/>
  <c r="K1114" i="12"/>
  <c r="K1115" i="12"/>
  <c r="K1116" i="12"/>
  <c r="K1117" i="12"/>
  <c r="K1118" i="12"/>
  <c r="K1119" i="12"/>
  <c r="H1119" i="12" s="1"/>
  <c r="K1120" i="12"/>
  <c r="K1121" i="12"/>
  <c r="K1122" i="12"/>
  <c r="K1123" i="12"/>
  <c r="K1124" i="12"/>
  <c r="K1125" i="12"/>
  <c r="K1126" i="12"/>
  <c r="K1127" i="12"/>
  <c r="K1128" i="12"/>
  <c r="K1129" i="12"/>
  <c r="K1130" i="12"/>
  <c r="K1131" i="12"/>
  <c r="K1132" i="12"/>
  <c r="K1133" i="12"/>
  <c r="K1134" i="12"/>
  <c r="K1135" i="12"/>
  <c r="H1135" i="12" s="1"/>
  <c r="K1136" i="12"/>
  <c r="H1136" i="12" s="1"/>
  <c r="K1137" i="12"/>
  <c r="K1138" i="12"/>
  <c r="K1139" i="12"/>
  <c r="K1140" i="12"/>
  <c r="K1141" i="12"/>
  <c r="K1142" i="12"/>
  <c r="K1143" i="12"/>
  <c r="H1143" i="12" s="1"/>
  <c r="K1144" i="12"/>
  <c r="H1144" i="12" s="1"/>
  <c r="K1145" i="12"/>
  <c r="K1146" i="12"/>
  <c r="K1147" i="12"/>
  <c r="K1148" i="12"/>
  <c r="K1149" i="12"/>
  <c r="K1150" i="12"/>
  <c r="K1151" i="12"/>
  <c r="H1151" i="12" s="1"/>
  <c r="K1152" i="12"/>
  <c r="K1153" i="12"/>
  <c r="K1154" i="12"/>
  <c r="K1155" i="12"/>
  <c r="K1156" i="12"/>
  <c r="K1157" i="12"/>
  <c r="K1158" i="12"/>
  <c r="K1159" i="12"/>
  <c r="K1160" i="12"/>
  <c r="K1161" i="12"/>
  <c r="G1161" i="12" s="1"/>
  <c r="K1162" i="12"/>
  <c r="K1163" i="12"/>
  <c r="K1164" i="12"/>
  <c r="K1165" i="12"/>
  <c r="K1166" i="12"/>
  <c r="K1167" i="12"/>
  <c r="H1167" i="12" s="1"/>
  <c r="K1168" i="12"/>
  <c r="H1168" i="12" s="1"/>
  <c r="K1169" i="12"/>
  <c r="G1169" i="12" s="1"/>
  <c r="K1170" i="12"/>
  <c r="K1171" i="12"/>
  <c r="K1172" i="12"/>
  <c r="K1173" i="12"/>
  <c r="K1174" i="12"/>
  <c r="K1175" i="12"/>
  <c r="H1175" i="12" s="1"/>
  <c r="K1176" i="12"/>
  <c r="H1176" i="12" s="1"/>
  <c r="K1177" i="12"/>
  <c r="K1178" i="12"/>
  <c r="K1179" i="12"/>
  <c r="K1180" i="12"/>
  <c r="K1181" i="12"/>
  <c r="K1182" i="12"/>
  <c r="K1183" i="12"/>
  <c r="H1183" i="12" s="1"/>
  <c r="K1184" i="12"/>
  <c r="K1185" i="12"/>
  <c r="K1186" i="12"/>
  <c r="K1187" i="12"/>
  <c r="K1188" i="12"/>
  <c r="K1189" i="12"/>
  <c r="K1190" i="12"/>
  <c r="K1191" i="12"/>
  <c r="K1192" i="12"/>
  <c r="K1193" i="12"/>
  <c r="K1194" i="12"/>
  <c r="K1195" i="12"/>
  <c r="K1196" i="12"/>
  <c r="K1197" i="12"/>
  <c r="K1198" i="12"/>
  <c r="K1199" i="12"/>
  <c r="H1199" i="12" s="1"/>
  <c r="K1200" i="12"/>
  <c r="H1200" i="12" s="1"/>
  <c r="K1201" i="12"/>
  <c r="K1202" i="12"/>
  <c r="K1203" i="12"/>
  <c r="K1204" i="12"/>
  <c r="K1205" i="12"/>
  <c r="K1206" i="12"/>
  <c r="K1207" i="12"/>
  <c r="H1207" i="12" s="1"/>
  <c r="K1208" i="12"/>
  <c r="H1208" i="12" s="1"/>
  <c r="K1209" i="12"/>
  <c r="K1210" i="12"/>
  <c r="K1211" i="12"/>
  <c r="K1212" i="12"/>
  <c r="K1213" i="12"/>
  <c r="K1214" i="12"/>
  <c r="K1215" i="12"/>
  <c r="H1215" i="12" s="1"/>
  <c r="K1216" i="12"/>
  <c r="K1217" i="12"/>
  <c r="K1218" i="12"/>
  <c r="K1219" i="12"/>
  <c r="K1220" i="12"/>
  <c r="K1221" i="12"/>
  <c r="K1222" i="12"/>
  <c r="K1223" i="12"/>
  <c r="K1224" i="12"/>
  <c r="K1225" i="12"/>
  <c r="G1225" i="12" s="1"/>
  <c r="K1226" i="12"/>
  <c r="K1227" i="12"/>
  <c r="K1228" i="12"/>
  <c r="K1229" i="12"/>
  <c r="K1230" i="12"/>
  <c r="K1231" i="12"/>
  <c r="H1231" i="12" s="1"/>
  <c r="K1232" i="12"/>
  <c r="H1232" i="12" s="1"/>
  <c r="K1233" i="12"/>
  <c r="K1234" i="12"/>
  <c r="K1235" i="12"/>
  <c r="K1236" i="12"/>
  <c r="K1237" i="12"/>
  <c r="K1238" i="12"/>
  <c r="K1239" i="12"/>
  <c r="H1239" i="12" s="1"/>
  <c r="K1240" i="12"/>
  <c r="H1240" i="12" s="1"/>
  <c r="K1241" i="12"/>
  <c r="K1242" i="12"/>
  <c r="K1243" i="12"/>
  <c r="K1244" i="12"/>
  <c r="K1245" i="12"/>
  <c r="K1246" i="12"/>
  <c r="K1247" i="12"/>
  <c r="H1247" i="12" s="1"/>
  <c r="K1248" i="12"/>
  <c r="K1249" i="12"/>
  <c r="K1250" i="12"/>
  <c r="K1251" i="12"/>
  <c r="K1252" i="12"/>
  <c r="K1253" i="12"/>
  <c r="K1254" i="12"/>
  <c r="K1255" i="12"/>
  <c r="K1256" i="12"/>
  <c r="K1257" i="12"/>
  <c r="K1258" i="12"/>
  <c r="K1259" i="12"/>
  <c r="K1260" i="12"/>
  <c r="K1261" i="12"/>
  <c r="K1262" i="12"/>
  <c r="K1263" i="12"/>
  <c r="H1263" i="12" s="1"/>
  <c r="K1264" i="12"/>
  <c r="H1264" i="12" s="1"/>
  <c r="K1265" i="12"/>
  <c r="K1266" i="12"/>
  <c r="K1267" i="12"/>
  <c r="K1268" i="12"/>
  <c r="K1269" i="12"/>
  <c r="K1270" i="12"/>
  <c r="K1271" i="12"/>
  <c r="H1271" i="12" s="1"/>
  <c r="K1272" i="12"/>
  <c r="H1272" i="12" s="1"/>
  <c r="K1273" i="12"/>
  <c r="K1274" i="12"/>
  <c r="K1275" i="12"/>
  <c r="K1276" i="12"/>
  <c r="K1277" i="12"/>
  <c r="K1278" i="12"/>
  <c r="K1279" i="12"/>
  <c r="H1279" i="12" s="1"/>
  <c r="K1280" i="12"/>
  <c r="K1281" i="12"/>
  <c r="K1282" i="12"/>
  <c r="K1283" i="12"/>
  <c r="K1284" i="12"/>
  <c r="K1285" i="12"/>
  <c r="K1286" i="12"/>
  <c r="K1287" i="12"/>
  <c r="K1288" i="12"/>
  <c r="K1289" i="12"/>
  <c r="K1290" i="12"/>
  <c r="K1291" i="12"/>
  <c r="K1292" i="12"/>
  <c r="K1293" i="12"/>
  <c r="K1294" i="12"/>
  <c r="K1295" i="12"/>
  <c r="H1295" i="12" s="1"/>
  <c r="K1296" i="12"/>
  <c r="H1296" i="12" s="1"/>
  <c r="K1297" i="12"/>
  <c r="K1298" i="12"/>
  <c r="K1299" i="12"/>
  <c r="K1300" i="12"/>
  <c r="K1301" i="12"/>
  <c r="K1302" i="12"/>
  <c r="K1303" i="12"/>
  <c r="H1303" i="12" s="1"/>
  <c r="K1304" i="12"/>
  <c r="H1304" i="12" s="1"/>
  <c r="K1305" i="12"/>
  <c r="K1306" i="12"/>
  <c r="K1307" i="12"/>
  <c r="K1308" i="12"/>
  <c r="K1309" i="12"/>
  <c r="K1310" i="12"/>
  <c r="K1311" i="12"/>
  <c r="H1311" i="12" s="1"/>
  <c r="K1312" i="12"/>
  <c r="K1313" i="12"/>
  <c r="K1314" i="12"/>
  <c r="K1315" i="12"/>
  <c r="K1316" i="12"/>
  <c r="K1317" i="12"/>
  <c r="K1318" i="12"/>
  <c r="K1319" i="12"/>
  <c r="K1320" i="12"/>
  <c r="K1321" i="12"/>
  <c r="K1322" i="12"/>
  <c r="K1323" i="12"/>
  <c r="K1324" i="12"/>
  <c r="K1325" i="12"/>
  <c r="K1326" i="12"/>
  <c r="K1327" i="12"/>
  <c r="H1327" i="12" s="1"/>
  <c r="K1328" i="12"/>
  <c r="H1328" i="12" s="1"/>
  <c r="K1329" i="12"/>
  <c r="K1330" i="12"/>
  <c r="K1331" i="12"/>
  <c r="K1332" i="12"/>
  <c r="K1333" i="12"/>
  <c r="K1334" i="12"/>
  <c r="K1335" i="12"/>
  <c r="H1335" i="12" s="1"/>
  <c r="K1336" i="12"/>
  <c r="H1336" i="12" s="1"/>
  <c r="K1337" i="12"/>
  <c r="K1338" i="12"/>
  <c r="K1339" i="12"/>
  <c r="K1340" i="12"/>
  <c r="K1341" i="12"/>
  <c r="K1342" i="12"/>
  <c r="K1343" i="12"/>
  <c r="K1344" i="12"/>
  <c r="K1345" i="12"/>
  <c r="K1346" i="12"/>
  <c r="K1347" i="12"/>
  <c r="K1348" i="12"/>
  <c r="K1349" i="12"/>
  <c r="K1350" i="12"/>
  <c r="K1351" i="12"/>
  <c r="H1351" i="12" s="1"/>
  <c r="K1352" i="12"/>
  <c r="H1352" i="12" s="1"/>
  <c r="K1353" i="12"/>
  <c r="K1354" i="12"/>
  <c r="K1355" i="12"/>
  <c r="K1356" i="12"/>
  <c r="K1357" i="12"/>
  <c r="K1358" i="12"/>
  <c r="K1359" i="12"/>
  <c r="H1359" i="12" s="1"/>
  <c r="K1360" i="12"/>
  <c r="H1360" i="12" s="1"/>
  <c r="K1361" i="12"/>
  <c r="G1361" i="12" s="1"/>
  <c r="K1362" i="12"/>
  <c r="K1363" i="12"/>
  <c r="K1364" i="12"/>
  <c r="K1365" i="12"/>
  <c r="K1366" i="12"/>
  <c r="K1367" i="12"/>
  <c r="K1368" i="12"/>
  <c r="K1369" i="12"/>
  <c r="K1370" i="12"/>
  <c r="K1371" i="12"/>
  <c r="K1372" i="12"/>
  <c r="K1373" i="12"/>
  <c r="K1374" i="12"/>
  <c r="K1375" i="12"/>
  <c r="H1375" i="12" s="1"/>
  <c r="K1376" i="12"/>
  <c r="H1376" i="12" s="1"/>
  <c r="K1377" i="12"/>
  <c r="K1378" i="12"/>
  <c r="K1379" i="12"/>
  <c r="K1380" i="12"/>
  <c r="K1381" i="12"/>
  <c r="K1382" i="12"/>
  <c r="K1383" i="12"/>
  <c r="H1383" i="12" s="1"/>
  <c r="K1384" i="12"/>
  <c r="K1385" i="12"/>
  <c r="K1386" i="12"/>
  <c r="K1387" i="12"/>
  <c r="K1388" i="12"/>
  <c r="K1389" i="12"/>
  <c r="K1390" i="12"/>
  <c r="K1391" i="12"/>
  <c r="H1391" i="12" s="1"/>
  <c r="K1392" i="12"/>
  <c r="H1392" i="12" s="1"/>
  <c r="K1393" i="12"/>
  <c r="K1394" i="12"/>
  <c r="K1395" i="12"/>
  <c r="K1396" i="12"/>
  <c r="K1397" i="12"/>
  <c r="K1398" i="12"/>
  <c r="K1399" i="12"/>
  <c r="H1399" i="12" s="1"/>
  <c r="K1400" i="12"/>
  <c r="H1400" i="12" s="1"/>
  <c r="K1401" i="12"/>
  <c r="K1402" i="12"/>
  <c r="K1403" i="12"/>
  <c r="K1404" i="12"/>
  <c r="K1405" i="12"/>
  <c r="K1406" i="12"/>
  <c r="K1407" i="12"/>
  <c r="K1408" i="12"/>
  <c r="K1409" i="12"/>
  <c r="K1410" i="12"/>
  <c r="K1411" i="12"/>
  <c r="K1412" i="12"/>
  <c r="K1413" i="12"/>
  <c r="K1414" i="12"/>
  <c r="K1415" i="12"/>
  <c r="H1415" i="12" s="1"/>
  <c r="K1416" i="12"/>
  <c r="H1416" i="12" s="1"/>
  <c r="K1417" i="12"/>
  <c r="G1417" i="12" s="1"/>
  <c r="K1418" i="12"/>
  <c r="K1419" i="12"/>
  <c r="K1420" i="12"/>
  <c r="K1421" i="12"/>
  <c r="K1422" i="12"/>
  <c r="K1423" i="12"/>
  <c r="H1423" i="12" s="1"/>
  <c r="K1424" i="12"/>
  <c r="H1424" i="12" s="1"/>
  <c r="K1425" i="12"/>
  <c r="G1425" i="12" s="1"/>
  <c r="K1426" i="12"/>
  <c r="K1427" i="12"/>
  <c r="K1428" i="12"/>
  <c r="K1429" i="12"/>
  <c r="K1430" i="12"/>
  <c r="K1431" i="12"/>
  <c r="K1432" i="12"/>
  <c r="K1433" i="12"/>
  <c r="K1434" i="12"/>
  <c r="K1435" i="12"/>
  <c r="K1436" i="12"/>
  <c r="K1437" i="12"/>
  <c r="K1438" i="12"/>
  <c r="K1439" i="12"/>
  <c r="H1439" i="12" s="1"/>
  <c r="K1440" i="12"/>
  <c r="H1440" i="12" s="1"/>
  <c r="K1441" i="12"/>
  <c r="H1441" i="12" s="1"/>
  <c r="K1442" i="12"/>
  <c r="H1442" i="12" s="1"/>
  <c r="K1443" i="12"/>
  <c r="K1444" i="12"/>
  <c r="K1445" i="12"/>
  <c r="K1446" i="12"/>
  <c r="K1447" i="12"/>
  <c r="H1447" i="12" s="1"/>
  <c r="K1448" i="12"/>
  <c r="H1448" i="12" s="1"/>
  <c r="K1449" i="12"/>
  <c r="H1449" i="12" s="1"/>
  <c r="K1450" i="12"/>
  <c r="H1450" i="12" s="1"/>
  <c r="K1451" i="12"/>
  <c r="H1451" i="12" s="1"/>
  <c r="K1452" i="12"/>
  <c r="K1453" i="12"/>
  <c r="K1454" i="12"/>
  <c r="K1455" i="12"/>
  <c r="K1456" i="12"/>
  <c r="K1457" i="12"/>
  <c r="K1458" i="12"/>
  <c r="K1459" i="12"/>
  <c r="K1460" i="12"/>
  <c r="K1461" i="12"/>
  <c r="K1462" i="12"/>
  <c r="K1463" i="12"/>
  <c r="H1463" i="12" s="1"/>
  <c r="K1464" i="12"/>
  <c r="H1464" i="12" s="1"/>
  <c r="K1465" i="12"/>
  <c r="K1466" i="12"/>
  <c r="K1467" i="12"/>
  <c r="K1468" i="12"/>
  <c r="K1469" i="12"/>
  <c r="K1470" i="12"/>
  <c r="K1471" i="12"/>
  <c r="H1471" i="12" s="1"/>
  <c r="K1472" i="12"/>
  <c r="H1472" i="12" s="1"/>
  <c r="K1473" i="12"/>
  <c r="H1473" i="12" s="1"/>
  <c r="K1474" i="12"/>
  <c r="H1474" i="12" s="1"/>
  <c r="K1475" i="12"/>
  <c r="K1476" i="12"/>
  <c r="K1477" i="12"/>
  <c r="N1477" i="12" s="1"/>
  <c r="K1478" i="12"/>
  <c r="K1479" i="12"/>
  <c r="H1479" i="12" s="1"/>
  <c r="K1480" i="12"/>
  <c r="H1480" i="12" s="1"/>
  <c r="K1481" i="12"/>
  <c r="H1481" i="12" s="1"/>
  <c r="K1482" i="12"/>
  <c r="H1482" i="12" s="1"/>
  <c r="K1483" i="12"/>
  <c r="K1484" i="12"/>
  <c r="K1485" i="12"/>
  <c r="K1486" i="12"/>
  <c r="K1487" i="12"/>
  <c r="H1487" i="12" s="1"/>
  <c r="K1488" i="12"/>
  <c r="H1488" i="12" s="1"/>
  <c r="K1489" i="12"/>
  <c r="H1489" i="12" s="1"/>
  <c r="K1490" i="12"/>
  <c r="H1490" i="12" s="1"/>
  <c r="K1491" i="12"/>
  <c r="K1492" i="12"/>
  <c r="K1493" i="12"/>
  <c r="N1493" i="12" s="1"/>
  <c r="K1494" i="12"/>
  <c r="K1495" i="12"/>
  <c r="H1495" i="12" s="1"/>
  <c r="K1496" i="12"/>
  <c r="H1496" i="12" s="1"/>
  <c r="K1497" i="12"/>
  <c r="H1497" i="12" s="1"/>
  <c r="K1498" i="12"/>
  <c r="H1498" i="12" s="1"/>
  <c r="K1499" i="12"/>
  <c r="K1500" i="12"/>
  <c r="K1501" i="12"/>
  <c r="K1502" i="12"/>
  <c r="K1503" i="12"/>
  <c r="H1503" i="12" s="1"/>
  <c r="K1504" i="12"/>
  <c r="H1504" i="12" s="1"/>
  <c r="K1505" i="12"/>
  <c r="H1505" i="12" s="1"/>
  <c r="K1506" i="12"/>
  <c r="H1506" i="12" s="1"/>
  <c r="K1507" i="12"/>
  <c r="K1508" i="12"/>
  <c r="K1509" i="12"/>
  <c r="K1510" i="12"/>
  <c r="K1511" i="12"/>
  <c r="H1511" i="12" s="1"/>
  <c r="K1512" i="12"/>
  <c r="H1512" i="12" s="1"/>
  <c r="K1513" i="12"/>
  <c r="H1513" i="12" s="1"/>
  <c r="K1514" i="12"/>
  <c r="H1514" i="12" s="1"/>
  <c r="K1515" i="12"/>
  <c r="K1516" i="12"/>
  <c r="K1517" i="12"/>
  <c r="K1518" i="12"/>
  <c r="K1519" i="12"/>
  <c r="H1519" i="12" s="1"/>
  <c r="K1520" i="12"/>
  <c r="H1520" i="12" s="1"/>
  <c r="K1521" i="12"/>
  <c r="H1521" i="12" s="1"/>
  <c r="K1522" i="12"/>
  <c r="H1522" i="12" s="1"/>
  <c r="K1523" i="12"/>
  <c r="K1524" i="12"/>
  <c r="K1525" i="12"/>
  <c r="H1525" i="12" s="1"/>
  <c r="K1526" i="12"/>
  <c r="K1527" i="12"/>
  <c r="H1527" i="12" s="1"/>
  <c r="K1528" i="12"/>
  <c r="H1528" i="12" s="1"/>
  <c r="K1529" i="12"/>
  <c r="H1529" i="12" s="1"/>
  <c r="K1530" i="12"/>
  <c r="H1530" i="12" s="1"/>
  <c r="K1531" i="12"/>
  <c r="K1532" i="12"/>
  <c r="K1533" i="12"/>
  <c r="H1533" i="12" s="1"/>
  <c r="K1534" i="12"/>
  <c r="K1535" i="12"/>
  <c r="H1535" i="12" s="1"/>
  <c r="K1536" i="12"/>
  <c r="H1536" i="12" s="1"/>
  <c r="K1537" i="12"/>
  <c r="H1537" i="12" s="1"/>
  <c r="K1538" i="12"/>
  <c r="H1538" i="12" s="1"/>
  <c r="K1539" i="12"/>
  <c r="K1540" i="12"/>
  <c r="K1541" i="12"/>
  <c r="N1541" i="12" s="1"/>
  <c r="K1542" i="12"/>
  <c r="K1543" i="12"/>
  <c r="H1543" i="12" s="1"/>
  <c r="K1544" i="12"/>
  <c r="H1544" i="12" s="1"/>
  <c r="K1545" i="12"/>
  <c r="H1545" i="12" s="1"/>
  <c r="K1546" i="12"/>
  <c r="H1546" i="12" s="1"/>
  <c r="K1547" i="12"/>
  <c r="K1548" i="12"/>
  <c r="K1549" i="12"/>
  <c r="K1550" i="12"/>
  <c r="K1551" i="12"/>
  <c r="H1551" i="12" s="1"/>
  <c r="K1552" i="12"/>
  <c r="H1552" i="12" s="1"/>
  <c r="K1553" i="12"/>
  <c r="H1553" i="12" s="1"/>
  <c r="K1554" i="12"/>
  <c r="H1554" i="12" s="1"/>
  <c r="K1555" i="12"/>
  <c r="K1556" i="12"/>
  <c r="K1557" i="12"/>
  <c r="O1557" i="12" s="1"/>
  <c r="K1558" i="12"/>
  <c r="K1559" i="12"/>
  <c r="H1559" i="12" s="1"/>
  <c r="K1560" i="12"/>
  <c r="H1560" i="12" s="1"/>
  <c r="K1561" i="12"/>
  <c r="H1561" i="12" s="1"/>
  <c r="K1562" i="12"/>
  <c r="H1562" i="12" s="1"/>
  <c r="K1563" i="12"/>
  <c r="K1564" i="12"/>
  <c r="K1565" i="12"/>
  <c r="K1566" i="12"/>
  <c r="K1567" i="12"/>
  <c r="H1567" i="12" s="1"/>
  <c r="K1568" i="12"/>
  <c r="K1569" i="12"/>
  <c r="K1570" i="12"/>
  <c r="H1570" i="12" s="1"/>
  <c r="K1571" i="12"/>
  <c r="K1572" i="12"/>
  <c r="K1573" i="12"/>
  <c r="K1574" i="12"/>
  <c r="K1575" i="12"/>
  <c r="H1575" i="12" s="1"/>
  <c r="K1576" i="12"/>
  <c r="K1577" i="12"/>
  <c r="K1578" i="12"/>
  <c r="H1578" i="12" s="1"/>
  <c r="K1579" i="12"/>
  <c r="K1580" i="12"/>
  <c r="K1581" i="12"/>
  <c r="O1581" i="12" s="1"/>
  <c r="K1582" i="12"/>
  <c r="K1583" i="12"/>
  <c r="H1583" i="12" s="1"/>
  <c r="K1584" i="12"/>
  <c r="K1585" i="12"/>
  <c r="K1586" i="12"/>
  <c r="H1586" i="12" s="1"/>
  <c r="K1587" i="12"/>
  <c r="K1588" i="12"/>
  <c r="K1589" i="12"/>
  <c r="H1589" i="12" s="1"/>
  <c r="K1590" i="12"/>
  <c r="K1591" i="12"/>
  <c r="H1591" i="12" s="1"/>
  <c r="K1592" i="12"/>
  <c r="K1593" i="12"/>
  <c r="K1594" i="12"/>
  <c r="H1594" i="12" s="1"/>
  <c r="K1595" i="12"/>
  <c r="K1596" i="12"/>
  <c r="K1597" i="12"/>
  <c r="H1597" i="12" s="1"/>
  <c r="K1598" i="12"/>
  <c r="K1599" i="12"/>
  <c r="H1599" i="12" s="1"/>
  <c r="K1600" i="12"/>
  <c r="K1601" i="12"/>
  <c r="K1602" i="12"/>
  <c r="H1602" i="12" s="1"/>
  <c r="K1603" i="12"/>
  <c r="K1604" i="12"/>
  <c r="K1605" i="12"/>
  <c r="H1605" i="12" s="1"/>
  <c r="K1606" i="12"/>
  <c r="K1607" i="12"/>
  <c r="H1607" i="12" s="1"/>
  <c r="K1608" i="12"/>
  <c r="K1609" i="12"/>
  <c r="K1610" i="12"/>
  <c r="H1610" i="12" s="1"/>
  <c r="K1611" i="12"/>
  <c r="K1612" i="12"/>
  <c r="K1613" i="12"/>
  <c r="N1613" i="12" s="1"/>
  <c r="K1614" i="12"/>
  <c r="K1615" i="12"/>
  <c r="H1615" i="12" s="1"/>
  <c r="K1616" i="12"/>
  <c r="K1617" i="12"/>
  <c r="K1618" i="12"/>
  <c r="H1618" i="12" s="1"/>
  <c r="K1619" i="12"/>
  <c r="K1620" i="12"/>
  <c r="K1621" i="12"/>
  <c r="K1622" i="12"/>
  <c r="K1623" i="12"/>
  <c r="H1623" i="12" s="1"/>
  <c r="K1624" i="12"/>
  <c r="K1625" i="12"/>
  <c r="K1626" i="12"/>
  <c r="H1626" i="12" s="1"/>
  <c r="K1627" i="12"/>
  <c r="K1628" i="12"/>
  <c r="K1629" i="12"/>
  <c r="K1630" i="12"/>
  <c r="K1631" i="12"/>
  <c r="H1631" i="12" s="1"/>
  <c r="K1632" i="12"/>
  <c r="K1633" i="12"/>
  <c r="K1634" i="12"/>
  <c r="H1634" i="12" s="1"/>
  <c r="K1635" i="12"/>
  <c r="K1636" i="12"/>
  <c r="K1637" i="12"/>
  <c r="H1637" i="12" s="1"/>
  <c r="K1638" i="12"/>
  <c r="K1639" i="12"/>
  <c r="H1639" i="12" s="1"/>
  <c r="K1640" i="12"/>
  <c r="K1641" i="12"/>
  <c r="K1642" i="12"/>
  <c r="H1642" i="12" s="1"/>
  <c r="K1643" i="12"/>
  <c r="K1644" i="12"/>
  <c r="K1645" i="12"/>
  <c r="K1646" i="12"/>
  <c r="K1647" i="12"/>
  <c r="H1647" i="12" s="1"/>
  <c r="K1648" i="12"/>
  <c r="K1649" i="12"/>
  <c r="K1650" i="12"/>
  <c r="H1650" i="12" s="1"/>
  <c r="K1651" i="12"/>
  <c r="K1652" i="12"/>
  <c r="K1653" i="12"/>
  <c r="K1654" i="12"/>
  <c r="K1655" i="12"/>
  <c r="H1655" i="12" s="1"/>
  <c r="K1656" i="12"/>
  <c r="K1657" i="12"/>
  <c r="K1658" i="12"/>
  <c r="H1658" i="12" s="1"/>
  <c r="K1659" i="12"/>
  <c r="K1660" i="12"/>
  <c r="K1661" i="12"/>
  <c r="H1661" i="12" s="1"/>
  <c r="K1662" i="12"/>
  <c r="K1663" i="12"/>
  <c r="H1663" i="12" s="1"/>
  <c r="K1664" i="12"/>
  <c r="K1665" i="12"/>
  <c r="K1666" i="12"/>
  <c r="H1666" i="12" s="1"/>
  <c r="K1667" i="12"/>
  <c r="K1668" i="12"/>
  <c r="K1669" i="12"/>
  <c r="N1669" i="12" s="1"/>
  <c r="K1670" i="12"/>
  <c r="K1671" i="12"/>
  <c r="H1671" i="12" s="1"/>
  <c r="K1672" i="12"/>
  <c r="K1673" i="12"/>
  <c r="K1674" i="12"/>
  <c r="H1674" i="12" s="1"/>
  <c r="K1675" i="12"/>
  <c r="K1676" i="12"/>
  <c r="K1677" i="12"/>
  <c r="K1678" i="12"/>
  <c r="K1679" i="12"/>
  <c r="H1679" i="12" s="1"/>
  <c r="K1680" i="12"/>
  <c r="K1681" i="12"/>
  <c r="K1682" i="12"/>
  <c r="K1683" i="12"/>
  <c r="K1684" i="12"/>
  <c r="K1685" i="12"/>
  <c r="K1686" i="12"/>
  <c r="K1687" i="12"/>
  <c r="H1687" i="12" s="1"/>
  <c r="K1688" i="12"/>
  <c r="K1689" i="12"/>
  <c r="K1690" i="12"/>
  <c r="K1691" i="12"/>
  <c r="K1692" i="12"/>
  <c r="K1693" i="12"/>
  <c r="K1694" i="12"/>
  <c r="K1695" i="12"/>
  <c r="H1695" i="12" s="1"/>
  <c r="K1696" i="12"/>
  <c r="K1697" i="12"/>
  <c r="K1698" i="12"/>
  <c r="K1699" i="12"/>
  <c r="K1700" i="12"/>
  <c r="K1701" i="12"/>
  <c r="K1702" i="12"/>
  <c r="K1703" i="12"/>
  <c r="H1703" i="12" s="1"/>
  <c r="K1704" i="12"/>
  <c r="K1705" i="12"/>
  <c r="K1706" i="12"/>
  <c r="K1707" i="12"/>
  <c r="K1708" i="12"/>
  <c r="K1709" i="12"/>
  <c r="H1709" i="12" s="1"/>
  <c r="K1710" i="12"/>
  <c r="K1711" i="12"/>
  <c r="H1711" i="12" s="1"/>
  <c r="K1712" i="12"/>
  <c r="K1713" i="12"/>
  <c r="K1714" i="12"/>
  <c r="K1715" i="12"/>
  <c r="K1716" i="12"/>
  <c r="K1717" i="12"/>
  <c r="H1717" i="12" s="1"/>
  <c r="K1718" i="12"/>
  <c r="K1719" i="12"/>
  <c r="H1719" i="12" s="1"/>
  <c r="K1720" i="12"/>
  <c r="K1721" i="12"/>
  <c r="K1722" i="12"/>
  <c r="K1723" i="12"/>
  <c r="K1724" i="12"/>
  <c r="K1725" i="12"/>
  <c r="H1725" i="12" s="1"/>
  <c r="K1726" i="12"/>
  <c r="K1727" i="12"/>
  <c r="H1727" i="12" s="1"/>
  <c r="K1728" i="12"/>
  <c r="K1729" i="12"/>
  <c r="K1730" i="12"/>
  <c r="K1731" i="12"/>
  <c r="K1732" i="12"/>
  <c r="K1733" i="12"/>
  <c r="K1734" i="12"/>
  <c r="K1735" i="12"/>
  <c r="H1735" i="12" s="1"/>
  <c r="K1736" i="12"/>
  <c r="K1737" i="12"/>
  <c r="K1738" i="12"/>
  <c r="K1739" i="12"/>
  <c r="K1740" i="12"/>
  <c r="K1741" i="12"/>
  <c r="N1741" i="12" s="1"/>
  <c r="K1742" i="12"/>
  <c r="K1743" i="12"/>
  <c r="K1744" i="12"/>
  <c r="K1745" i="12"/>
  <c r="K1746" i="12"/>
  <c r="K1747" i="12"/>
  <c r="K1748" i="12"/>
  <c r="K1749" i="12"/>
  <c r="K1750" i="12"/>
  <c r="K1751" i="12"/>
  <c r="K1752" i="12"/>
  <c r="K1753" i="12"/>
  <c r="K1754" i="12"/>
  <c r="K1755" i="12"/>
  <c r="K1756" i="12"/>
  <c r="K1757" i="12"/>
  <c r="K1758" i="12"/>
  <c r="K1759" i="12"/>
  <c r="K1760" i="12"/>
  <c r="K1761" i="12"/>
  <c r="K1762" i="12"/>
  <c r="K1763" i="12"/>
  <c r="K1764" i="12"/>
  <c r="K1765" i="12"/>
  <c r="H1765" i="12" s="1"/>
  <c r="K1766" i="12"/>
  <c r="K1767" i="12"/>
  <c r="K1768" i="12"/>
  <c r="K1769" i="12"/>
  <c r="K1770" i="12"/>
  <c r="K1771" i="12"/>
  <c r="K1772" i="12"/>
  <c r="K1773" i="12"/>
  <c r="K1774" i="12"/>
  <c r="K1775" i="12"/>
  <c r="K1776" i="12"/>
  <c r="K1777" i="12"/>
  <c r="K1778" i="12"/>
  <c r="K1779" i="12"/>
  <c r="K1780" i="12"/>
  <c r="K1781" i="12"/>
  <c r="H1781" i="12" s="1"/>
  <c r="K1782" i="12"/>
  <c r="K1783" i="12"/>
  <c r="K1784" i="12"/>
  <c r="K1785" i="12"/>
  <c r="K1786" i="12"/>
  <c r="K1787" i="12"/>
  <c r="K1788" i="12"/>
  <c r="K1789" i="12"/>
  <c r="H1789" i="12" s="1"/>
  <c r="K1790" i="12"/>
  <c r="K1791" i="12"/>
  <c r="K1792" i="12"/>
  <c r="K1793" i="12"/>
  <c r="K1794" i="12"/>
  <c r="K1795" i="12"/>
  <c r="K1796" i="12"/>
  <c r="K1797" i="12"/>
  <c r="N1797" i="12" s="1"/>
  <c r="K1798" i="12"/>
  <c r="K1799" i="12"/>
  <c r="K1800" i="12"/>
  <c r="K1801" i="12"/>
  <c r="K1802" i="12"/>
  <c r="K1803" i="12"/>
  <c r="K1804" i="12"/>
  <c r="K1805" i="12"/>
  <c r="N1805" i="12" s="1"/>
  <c r="K1806" i="12"/>
  <c r="K1807" i="12"/>
  <c r="K1808" i="12"/>
  <c r="K1809" i="12"/>
  <c r="K1810" i="12"/>
  <c r="K1811" i="12"/>
  <c r="K1812" i="12"/>
  <c r="K1813" i="12"/>
  <c r="K1814" i="12"/>
  <c r="K1815" i="12"/>
  <c r="K1816" i="12"/>
  <c r="K1817" i="12"/>
  <c r="K1818" i="12"/>
  <c r="K1819" i="12"/>
  <c r="K1820" i="12"/>
  <c r="K1821" i="12"/>
  <c r="K1822" i="12"/>
  <c r="K1823" i="12"/>
  <c r="K1824" i="12"/>
  <c r="K1825" i="12"/>
  <c r="K1826" i="12"/>
  <c r="K1827" i="12"/>
  <c r="K1828" i="12"/>
  <c r="K1829" i="12"/>
  <c r="K1830" i="12"/>
  <c r="K1831" i="12"/>
  <c r="K1832" i="12"/>
  <c r="K1833" i="12"/>
  <c r="K1834" i="12"/>
  <c r="K1835" i="12"/>
  <c r="K1836" i="12"/>
  <c r="K1837" i="12"/>
  <c r="H1837" i="12" s="1"/>
  <c r="K1838" i="12"/>
  <c r="K1839" i="12"/>
  <c r="K1840" i="12"/>
  <c r="K1841" i="12"/>
  <c r="K1842" i="12"/>
  <c r="K1843" i="12"/>
  <c r="K1844" i="12"/>
  <c r="K1845" i="12"/>
  <c r="H1845" i="12" s="1"/>
  <c r="K1846" i="12"/>
  <c r="K1847" i="12"/>
  <c r="K1848" i="12"/>
  <c r="K1849" i="12"/>
  <c r="K1850" i="12"/>
  <c r="K1851" i="12"/>
  <c r="K1852" i="12"/>
  <c r="K1853" i="12"/>
  <c r="H1853" i="12" s="1"/>
  <c r="K1854" i="12"/>
  <c r="K1855" i="12"/>
  <c r="K1856" i="12"/>
  <c r="K1857" i="12"/>
  <c r="K1858" i="12"/>
  <c r="K1859" i="12"/>
  <c r="K1860" i="12"/>
  <c r="K1861" i="12"/>
  <c r="H1861" i="12" s="1"/>
  <c r="K1862" i="12"/>
  <c r="K1863" i="12"/>
  <c r="K1864" i="12"/>
  <c r="K1865" i="12"/>
  <c r="K1866" i="12"/>
  <c r="K1867" i="12"/>
  <c r="K1868" i="12"/>
  <c r="K1869" i="12"/>
  <c r="N1869" i="12" s="1"/>
  <c r="K1870" i="12"/>
  <c r="K1871" i="12"/>
  <c r="K1872" i="12"/>
  <c r="K1873" i="12"/>
  <c r="K1874" i="12"/>
  <c r="K1875" i="12"/>
  <c r="K1876" i="12"/>
  <c r="K1877" i="12"/>
  <c r="K1878" i="12"/>
  <c r="K1879" i="12"/>
  <c r="K1880" i="12"/>
  <c r="K1881" i="12"/>
  <c r="K1882" i="12"/>
  <c r="K1883" i="12"/>
  <c r="K1884" i="12"/>
  <c r="K1885" i="12"/>
  <c r="K1886" i="12"/>
  <c r="K1887" i="12"/>
  <c r="K1888" i="12"/>
  <c r="K1889" i="12"/>
  <c r="K1890" i="12"/>
  <c r="K1891" i="12"/>
  <c r="K1892" i="12"/>
  <c r="K1893" i="12"/>
  <c r="K1894" i="12"/>
  <c r="K1895" i="12"/>
  <c r="K1896" i="12"/>
  <c r="K1897" i="12"/>
  <c r="K1898" i="12"/>
  <c r="K1899" i="12"/>
  <c r="K1900" i="12"/>
  <c r="K1901" i="12"/>
  <c r="O1901" i="12" s="1"/>
  <c r="K1902" i="12"/>
  <c r="K1903" i="12"/>
  <c r="K1904" i="12"/>
  <c r="K1905" i="12"/>
  <c r="K1906" i="12"/>
  <c r="K1907" i="12"/>
  <c r="K1908" i="12"/>
  <c r="K1909" i="12"/>
  <c r="K1910" i="12"/>
  <c r="K1911" i="12"/>
  <c r="K1912" i="12"/>
  <c r="K1913" i="12"/>
  <c r="K1914" i="12"/>
  <c r="K1915" i="12"/>
  <c r="K1916" i="12"/>
  <c r="K1917" i="12"/>
  <c r="H1917" i="12" s="1"/>
  <c r="K1918" i="12"/>
  <c r="K1919" i="12"/>
  <c r="K1920" i="12"/>
  <c r="K1921" i="12"/>
  <c r="K1922" i="12"/>
  <c r="K1923" i="12"/>
  <c r="K1924" i="12"/>
  <c r="K1925" i="12"/>
  <c r="N1925" i="12" s="1"/>
  <c r="K1926" i="12"/>
  <c r="K1927" i="12"/>
  <c r="K1928" i="12"/>
  <c r="K1929" i="12"/>
  <c r="K1930" i="12"/>
  <c r="K1931" i="12"/>
  <c r="K1932" i="12"/>
  <c r="K1933" i="12"/>
  <c r="N1933" i="12" s="1"/>
  <c r="K1934" i="12"/>
  <c r="K1935" i="12"/>
  <c r="K1936" i="12"/>
  <c r="K1937" i="12"/>
  <c r="K1938" i="12"/>
  <c r="K1939" i="12"/>
  <c r="K1940" i="12"/>
  <c r="K1941" i="12"/>
  <c r="K1942" i="12"/>
  <c r="K1943" i="12"/>
  <c r="K1944" i="12"/>
  <c r="K1945" i="12"/>
  <c r="K1946" i="12"/>
  <c r="K1947" i="12"/>
  <c r="K1948" i="12"/>
  <c r="K1949" i="12"/>
  <c r="O1949" i="12" s="1"/>
  <c r="K1950" i="12"/>
  <c r="K1951" i="12"/>
  <c r="K1952" i="12"/>
  <c r="K1953" i="12"/>
  <c r="K1954" i="12"/>
  <c r="K1955" i="12"/>
  <c r="K1956" i="12"/>
  <c r="K1957" i="12"/>
  <c r="N1957" i="12" s="1"/>
  <c r="K1958" i="12"/>
  <c r="K1959" i="12"/>
  <c r="K1960" i="12"/>
  <c r="K1961" i="12"/>
  <c r="K1962" i="12"/>
  <c r="K1963" i="12"/>
  <c r="K1964" i="12"/>
  <c r="K1965" i="12"/>
  <c r="K1966" i="12"/>
  <c r="K1967" i="12"/>
  <c r="K1968" i="12"/>
  <c r="K1969" i="12"/>
  <c r="K1970" i="12"/>
  <c r="K1971" i="12"/>
  <c r="K1972" i="12"/>
  <c r="K1973" i="12"/>
  <c r="H1973" i="12" s="1"/>
  <c r="K1974" i="12"/>
  <c r="K1975" i="12"/>
  <c r="K1976" i="12"/>
  <c r="K1977" i="12"/>
  <c r="K1978" i="12"/>
  <c r="K1979" i="12"/>
  <c r="K1980" i="12"/>
  <c r="K1981" i="12"/>
  <c r="H1981" i="12" s="1"/>
  <c r="K1982" i="12"/>
  <c r="K1983" i="12"/>
  <c r="K1984" i="12"/>
  <c r="K1985" i="12"/>
  <c r="K1986" i="12"/>
  <c r="K1987" i="12"/>
  <c r="K1988" i="12"/>
  <c r="K1989" i="12"/>
  <c r="K1990" i="12"/>
  <c r="K1991" i="12"/>
  <c r="K1992" i="12"/>
  <c r="K1993" i="12"/>
  <c r="K1994" i="12"/>
  <c r="K1995" i="12"/>
  <c r="K1996" i="12"/>
  <c r="K1997" i="12"/>
  <c r="N1997" i="12" s="1"/>
  <c r="K1998" i="12"/>
  <c r="K1999" i="12"/>
  <c r="K2000" i="12"/>
  <c r="K2001" i="12"/>
  <c r="K2002" i="12"/>
  <c r="K2003" i="12"/>
  <c r="K2004" i="12"/>
  <c r="K2005" i="12"/>
  <c r="K2006" i="12"/>
  <c r="K2007" i="12"/>
  <c r="K2008" i="12"/>
  <c r="K2009" i="12"/>
  <c r="K2010" i="12"/>
  <c r="K2011" i="12"/>
  <c r="K2012" i="12"/>
  <c r="K2013" i="12"/>
  <c r="O2013" i="12" s="1"/>
  <c r="K2014" i="12"/>
  <c r="K2015" i="12"/>
  <c r="K2016" i="12"/>
  <c r="K2017" i="12"/>
  <c r="K2018" i="12"/>
  <c r="K2019" i="12"/>
  <c r="K2020" i="12"/>
  <c r="K2021" i="12"/>
  <c r="H2021" i="12" s="1"/>
  <c r="K2022" i="12"/>
  <c r="K2023" i="12"/>
  <c r="K2024" i="12"/>
  <c r="K2025" i="12"/>
  <c r="K2026" i="12"/>
  <c r="K2027" i="12"/>
  <c r="K2028" i="12"/>
  <c r="K2029" i="12"/>
  <c r="O2029" i="12" s="1"/>
  <c r="K2030" i="12"/>
  <c r="K2031" i="12"/>
  <c r="K2032" i="12"/>
  <c r="K2033" i="12"/>
  <c r="K2034" i="12"/>
  <c r="K2035" i="12"/>
  <c r="K2036" i="12"/>
  <c r="K2037" i="12"/>
  <c r="K2038" i="12"/>
  <c r="K2039" i="12"/>
  <c r="K2040" i="12"/>
  <c r="K2041" i="12"/>
  <c r="K2042" i="12"/>
  <c r="K2043" i="12"/>
  <c r="K2044" i="12"/>
  <c r="K2045" i="12"/>
  <c r="H2045" i="12" s="1"/>
  <c r="K2046" i="12"/>
  <c r="K2047" i="12"/>
  <c r="K2048" i="12"/>
  <c r="K2049" i="12"/>
  <c r="K2050" i="12"/>
  <c r="K2051" i="12"/>
  <c r="K2052" i="12"/>
  <c r="K2053" i="12"/>
  <c r="N2053" i="12" s="1"/>
  <c r="K2054" i="12"/>
  <c r="K2055" i="12"/>
  <c r="K2056" i="12"/>
  <c r="K2057" i="12"/>
  <c r="K2058" i="12"/>
  <c r="K2059" i="12"/>
  <c r="K2060" i="12"/>
  <c r="K2061" i="12"/>
  <c r="K2062" i="12"/>
  <c r="K2063" i="12"/>
  <c r="K2064" i="12"/>
  <c r="K2065" i="12"/>
  <c r="K2066" i="12"/>
  <c r="K2067" i="12"/>
  <c r="K2068" i="12"/>
  <c r="K2069" i="12"/>
  <c r="N2069" i="12" s="1"/>
  <c r="K2070" i="12"/>
  <c r="K2071" i="12"/>
  <c r="K2072" i="12"/>
  <c r="K2073" i="12"/>
  <c r="K2074" i="12"/>
  <c r="K2075" i="12"/>
  <c r="K2076" i="12"/>
  <c r="K2077" i="12"/>
  <c r="H2077" i="12" s="1"/>
  <c r="K2078" i="12"/>
  <c r="K2079" i="12"/>
  <c r="K2080" i="12"/>
  <c r="K2081" i="12"/>
  <c r="K2082" i="12"/>
  <c r="K2083" i="12"/>
  <c r="K2084" i="12"/>
  <c r="K2085" i="12"/>
  <c r="K2086" i="12"/>
  <c r="K2087" i="12"/>
  <c r="K2088" i="12"/>
  <c r="K2089" i="12"/>
  <c r="K2090" i="12"/>
  <c r="K2091" i="12"/>
  <c r="K2092" i="12"/>
  <c r="K2093" i="12"/>
  <c r="H2093" i="12" s="1"/>
  <c r="K2094" i="12"/>
  <c r="K2095" i="12"/>
  <c r="K2096" i="12"/>
  <c r="K2097" i="12"/>
  <c r="K2098" i="12"/>
  <c r="K2099" i="12"/>
  <c r="K2100" i="12"/>
  <c r="K2101" i="12"/>
  <c r="K2102" i="12"/>
  <c r="K2103" i="12"/>
  <c r="K2104" i="12"/>
  <c r="K2105" i="12"/>
  <c r="K2106" i="12"/>
  <c r="K2107" i="12"/>
  <c r="K2108" i="12"/>
  <c r="K2109" i="12"/>
  <c r="H2109" i="12" s="1"/>
  <c r="K2110" i="12"/>
  <c r="K2111" i="12"/>
  <c r="K2112" i="12"/>
  <c r="K2113" i="12"/>
  <c r="K2114" i="12"/>
  <c r="K2115" i="12"/>
  <c r="K2116" i="12"/>
  <c r="K2117" i="12"/>
  <c r="H2117" i="12" s="1"/>
  <c r="K2118" i="12"/>
  <c r="K2119" i="12"/>
  <c r="K2120" i="12"/>
  <c r="K2121" i="12"/>
  <c r="K2122" i="12"/>
  <c r="K2123" i="12"/>
  <c r="K2124" i="12"/>
  <c r="K2125" i="12"/>
  <c r="N2125" i="12" s="1"/>
  <c r="K2126" i="12"/>
  <c r="K2127" i="12"/>
  <c r="K2128" i="12"/>
  <c r="K2129" i="12"/>
  <c r="K2130" i="12"/>
  <c r="K2131" i="12"/>
  <c r="K2132" i="12"/>
  <c r="K2133" i="12"/>
  <c r="N2133" i="12" s="1"/>
  <c r="K2134" i="12"/>
  <c r="K2135" i="12"/>
  <c r="K2136" i="12"/>
  <c r="K2137" i="12"/>
  <c r="K2138" i="12"/>
  <c r="K2139" i="12"/>
  <c r="K2140" i="12"/>
  <c r="K2141" i="12"/>
  <c r="K2142" i="12"/>
  <c r="K2143" i="12"/>
  <c r="K2144" i="12"/>
  <c r="K2145" i="12"/>
  <c r="K2146" i="12"/>
  <c r="K2147" i="12"/>
  <c r="K2148" i="12"/>
  <c r="K2149" i="12"/>
  <c r="K2150" i="12"/>
  <c r="K2151" i="12"/>
  <c r="K2152" i="12"/>
  <c r="K2153" i="12"/>
  <c r="K2154" i="12"/>
  <c r="K2155" i="12"/>
  <c r="K2156" i="12"/>
  <c r="K2157" i="12"/>
  <c r="K2158" i="12"/>
  <c r="K2159" i="12"/>
  <c r="K2160" i="12"/>
  <c r="K2161" i="12"/>
  <c r="K2162" i="12"/>
  <c r="K2163" i="12"/>
  <c r="K2164" i="12"/>
  <c r="K2165" i="12"/>
  <c r="K2166" i="12"/>
  <c r="G2166" i="12" s="1"/>
  <c r="K2167" i="12"/>
  <c r="K2168" i="12"/>
  <c r="K2169" i="12"/>
  <c r="K2170" i="12"/>
  <c r="K2171" i="12"/>
  <c r="K2172" i="12"/>
  <c r="K2173" i="12"/>
  <c r="H2173" i="12" s="1"/>
  <c r="K2174" i="12"/>
  <c r="K2175" i="12"/>
  <c r="K2176" i="12"/>
  <c r="K2177" i="12"/>
  <c r="K2178" i="12"/>
  <c r="K2179" i="12"/>
  <c r="K2180" i="12"/>
  <c r="K2181" i="12"/>
  <c r="N2181" i="12" s="1"/>
  <c r="K2182" i="12"/>
  <c r="K2183" i="12"/>
  <c r="K2184" i="12"/>
  <c r="K2185" i="12"/>
  <c r="K2186" i="12"/>
  <c r="K2187" i="12"/>
  <c r="K2188" i="12"/>
  <c r="K2189" i="12"/>
  <c r="N2189" i="12" s="1"/>
  <c r="K2190" i="12"/>
  <c r="K2191" i="12"/>
  <c r="K2192" i="12"/>
  <c r="K2193" i="12"/>
  <c r="K2194" i="12"/>
  <c r="K2195" i="12"/>
  <c r="K2196" i="12"/>
  <c r="K2197" i="12"/>
  <c r="K2198" i="12"/>
  <c r="K2199" i="12"/>
  <c r="G2199" i="12" s="1"/>
  <c r="K2200" i="12"/>
  <c r="K2201" i="12"/>
  <c r="K2202" i="12"/>
  <c r="K2203" i="12"/>
  <c r="K2204" i="12"/>
  <c r="K2205" i="12"/>
  <c r="K2206" i="12"/>
  <c r="K2207" i="12"/>
  <c r="K2208" i="12"/>
  <c r="K2209" i="12"/>
  <c r="K2210" i="12"/>
  <c r="K2211" i="12"/>
  <c r="K2212" i="12"/>
  <c r="K2213" i="12"/>
  <c r="K2214" i="12"/>
  <c r="K2215" i="12"/>
  <c r="K2216" i="12"/>
  <c r="K2217" i="12"/>
  <c r="K2218" i="12"/>
  <c r="K2219" i="12"/>
  <c r="K2220" i="12"/>
  <c r="K2221" i="12"/>
  <c r="K2222" i="12"/>
  <c r="K2223" i="12"/>
  <c r="K2224" i="12"/>
  <c r="K2225" i="12"/>
  <c r="K2226" i="12"/>
  <c r="K2227" i="12"/>
  <c r="K2228" i="12"/>
  <c r="K2229" i="12"/>
  <c r="H2229" i="12" s="1"/>
  <c r="K2230" i="12"/>
  <c r="K2231" i="12"/>
  <c r="K2232" i="12"/>
  <c r="K2233" i="12"/>
  <c r="K2234" i="12"/>
  <c r="K2235" i="12"/>
  <c r="K2236" i="12"/>
  <c r="K2237" i="12"/>
  <c r="H2237" i="12" s="1"/>
  <c r="K2238" i="12"/>
  <c r="K2239" i="12"/>
  <c r="K2240" i="12"/>
  <c r="K2241" i="12"/>
  <c r="K2242" i="12"/>
  <c r="K2243" i="12"/>
  <c r="K2244" i="12"/>
  <c r="K2245" i="12"/>
  <c r="H2245" i="12" s="1"/>
  <c r="K2246" i="12"/>
  <c r="K2247" i="12"/>
  <c r="K2248" i="12"/>
  <c r="K2249" i="12"/>
  <c r="K2250" i="12"/>
  <c r="K2251" i="12"/>
  <c r="K2252" i="12"/>
  <c r="K2253" i="12"/>
  <c r="N2253" i="12" s="1"/>
  <c r="K2254" i="12"/>
  <c r="K2255" i="12"/>
  <c r="K2256" i="12"/>
  <c r="K2257" i="12"/>
  <c r="K2258" i="12"/>
  <c r="K2259" i="12"/>
  <c r="K2260" i="12"/>
  <c r="K2261" i="12"/>
  <c r="K2262" i="12"/>
  <c r="K2263" i="12"/>
  <c r="K2264" i="12"/>
  <c r="K2265" i="12"/>
  <c r="K2266" i="12"/>
  <c r="K2267" i="12"/>
  <c r="K2268" i="12"/>
  <c r="K2269" i="12"/>
  <c r="K2270" i="12"/>
  <c r="K2271" i="12"/>
  <c r="K2272" i="12"/>
  <c r="K2273" i="12"/>
  <c r="K2274" i="12"/>
  <c r="K2275" i="12"/>
  <c r="K2276" i="12"/>
  <c r="K2277" i="12"/>
  <c r="N2277" i="12" s="1"/>
  <c r="K2278" i="12"/>
  <c r="K2279" i="12"/>
  <c r="K2280" i="12"/>
  <c r="K2281" i="12"/>
  <c r="K2282" i="12"/>
  <c r="K2283" i="12"/>
  <c r="K2284" i="12"/>
  <c r="K2285" i="12"/>
  <c r="H2285" i="12" s="1"/>
  <c r="K2286" i="12"/>
  <c r="K2287" i="12"/>
  <c r="K2288" i="12"/>
  <c r="K2289" i="12"/>
  <c r="K2290" i="12"/>
  <c r="K2291" i="12"/>
  <c r="K2292" i="12"/>
  <c r="K2293" i="12"/>
  <c r="H2293" i="12" s="1"/>
  <c r="K2294" i="12"/>
  <c r="K2295" i="12"/>
  <c r="K2296" i="12"/>
  <c r="K2297" i="12"/>
  <c r="K2298" i="12"/>
  <c r="K2299" i="12"/>
  <c r="K2300" i="12"/>
  <c r="K2301" i="12"/>
  <c r="N2301" i="12" s="1"/>
  <c r="K2302" i="12"/>
  <c r="K2303" i="12"/>
  <c r="K2304" i="12"/>
  <c r="K2305" i="12"/>
  <c r="K2306" i="12"/>
  <c r="K2307" i="12"/>
  <c r="K2308" i="12"/>
  <c r="K2309" i="12"/>
  <c r="O2309" i="12" s="1"/>
  <c r="K2310" i="12"/>
  <c r="K2311" i="12"/>
  <c r="K2312" i="12"/>
  <c r="K2313" i="12"/>
  <c r="K2314" i="12"/>
  <c r="K2315" i="12"/>
  <c r="K2316" i="12"/>
  <c r="K2317" i="12"/>
  <c r="O2317" i="12" s="1"/>
  <c r="K2318" i="12"/>
  <c r="K2319" i="12"/>
  <c r="K2320" i="12"/>
  <c r="K2321" i="12"/>
  <c r="K2322" i="12"/>
  <c r="K2323" i="12"/>
  <c r="K2324" i="12"/>
  <c r="K2325" i="12"/>
  <c r="K2326" i="12"/>
  <c r="K2327" i="12"/>
  <c r="K2328" i="12"/>
  <c r="K2329" i="12"/>
  <c r="K2330" i="12"/>
  <c r="K2331" i="12"/>
  <c r="K2332" i="12"/>
  <c r="K2333" i="12"/>
  <c r="H2333" i="12" s="1"/>
  <c r="K2334" i="12"/>
  <c r="K2335" i="12"/>
  <c r="K2336" i="12"/>
  <c r="K2337" i="12"/>
  <c r="K2338" i="12"/>
  <c r="K2339" i="12"/>
  <c r="K2340" i="12"/>
  <c r="K2341" i="12"/>
  <c r="K2342" i="12"/>
  <c r="K2343" i="12"/>
  <c r="K2344" i="12"/>
  <c r="K2345" i="12"/>
  <c r="K2346" i="12"/>
  <c r="K2347" i="12"/>
  <c r="K2348" i="12"/>
  <c r="K2349" i="12"/>
  <c r="K2350" i="12"/>
  <c r="K2351" i="12"/>
  <c r="K2352" i="12"/>
  <c r="K2353" i="12"/>
  <c r="K2354" i="12"/>
  <c r="K2355" i="12"/>
  <c r="K2356" i="12"/>
  <c r="K2357" i="12"/>
  <c r="K2358" i="12"/>
  <c r="K2359" i="12"/>
  <c r="G2359" i="12" s="1"/>
  <c r="K2360" i="12"/>
  <c r="K2361" i="12"/>
  <c r="K2362" i="12"/>
  <c r="K2363" i="12"/>
  <c r="K2364" i="12"/>
  <c r="K2365" i="12"/>
  <c r="H2365" i="12" s="1"/>
  <c r="K2366" i="12"/>
  <c r="K2367" i="12"/>
  <c r="K2368" i="12"/>
  <c r="K2369" i="12"/>
  <c r="K2370" i="12"/>
  <c r="K2371" i="12"/>
  <c r="K2372" i="12"/>
  <c r="K2373" i="12"/>
  <c r="N2373" i="12" s="1"/>
  <c r="K2374" i="12"/>
  <c r="K2375" i="12"/>
  <c r="K2376" i="12"/>
  <c r="K2377" i="12"/>
  <c r="K2378" i="12"/>
  <c r="K2379" i="12"/>
  <c r="K2380" i="12"/>
  <c r="K2381" i="12"/>
  <c r="K2382" i="12"/>
  <c r="K2383" i="12"/>
  <c r="K2384" i="12"/>
  <c r="K2385" i="12"/>
  <c r="K2386" i="12"/>
  <c r="K2387" i="12"/>
  <c r="K2388" i="12"/>
  <c r="K2389" i="12"/>
  <c r="O2389" i="12" s="1"/>
  <c r="K2390" i="12"/>
  <c r="K2391" i="12"/>
  <c r="G2391" i="12" s="1"/>
  <c r="K2392" i="12"/>
  <c r="K2393" i="12"/>
  <c r="K2394" i="12"/>
  <c r="K2395" i="12"/>
  <c r="K2396" i="12"/>
  <c r="K2397" i="12"/>
  <c r="K2398" i="12"/>
  <c r="K2399" i="12"/>
  <c r="K2400" i="12"/>
  <c r="K2401" i="12"/>
  <c r="K2402" i="12"/>
  <c r="K2403" i="12"/>
  <c r="K2404" i="12"/>
  <c r="K2405" i="12"/>
  <c r="K2406" i="12"/>
  <c r="K2407" i="12"/>
  <c r="K2408" i="12"/>
  <c r="K2409" i="12"/>
  <c r="K2410" i="12"/>
  <c r="K2411" i="12"/>
  <c r="K2412" i="12"/>
  <c r="K2413" i="12"/>
  <c r="K2414" i="12"/>
  <c r="K2415" i="12"/>
  <c r="K2416" i="12"/>
  <c r="K2417" i="12"/>
  <c r="K2418" i="12"/>
  <c r="K2419" i="12"/>
  <c r="K2420" i="12"/>
  <c r="K2421" i="12"/>
  <c r="H2421" i="12" s="1"/>
  <c r="K2422" i="12"/>
  <c r="K2423" i="12"/>
  <c r="G2423" i="12" s="1"/>
  <c r="K2424" i="12"/>
  <c r="K2425" i="12"/>
  <c r="K2426" i="12"/>
  <c r="K2427" i="12"/>
  <c r="K2428" i="12"/>
  <c r="K2429" i="12"/>
  <c r="K2430" i="12"/>
  <c r="K2431" i="12"/>
  <c r="K2432" i="12"/>
  <c r="K2433" i="12"/>
  <c r="K2434" i="12"/>
  <c r="K2435" i="12"/>
  <c r="K2436" i="12"/>
  <c r="K2437" i="12"/>
  <c r="N2437" i="12" s="1"/>
  <c r="K2438" i="12"/>
  <c r="K2439" i="12"/>
  <c r="K2440" i="12"/>
  <c r="K2441" i="12"/>
  <c r="K2442" i="12"/>
  <c r="K2443" i="12"/>
  <c r="K2444" i="12"/>
  <c r="K2445" i="12"/>
  <c r="N2445" i="12" s="1"/>
  <c r="K2446" i="12"/>
  <c r="K2447" i="12"/>
  <c r="K2448" i="12"/>
  <c r="K2449" i="12"/>
  <c r="K2450" i="12"/>
  <c r="K2451" i="12"/>
  <c r="K2452" i="12"/>
  <c r="K2453" i="12"/>
  <c r="N2453" i="12" s="1"/>
  <c r="K2454" i="12"/>
  <c r="K2455" i="12"/>
  <c r="G2455" i="12" s="1"/>
  <c r="K2456" i="12"/>
  <c r="K2457" i="12"/>
  <c r="K2458" i="12"/>
  <c r="K2459" i="12"/>
  <c r="K2460" i="12"/>
  <c r="K2461" i="12"/>
  <c r="K2462" i="12"/>
  <c r="K2463" i="12"/>
  <c r="K2464" i="12"/>
  <c r="K2465" i="12"/>
  <c r="K2466" i="12"/>
  <c r="K2467" i="12"/>
  <c r="K2468" i="12"/>
  <c r="K2469" i="12"/>
  <c r="K2470" i="12"/>
  <c r="K2471" i="12"/>
  <c r="K2472" i="12"/>
  <c r="K2473" i="12"/>
  <c r="K2474" i="12"/>
  <c r="K2475" i="12"/>
  <c r="K2476" i="12"/>
  <c r="K2477" i="12"/>
  <c r="K2478" i="12"/>
  <c r="K2479" i="12"/>
  <c r="K2480" i="12"/>
  <c r="K2481" i="12"/>
  <c r="K2482" i="12"/>
  <c r="K2483" i="12"/>
  <c r="K2484" i="12"/>
  <c r="K2485" i="12"/>
  <c r="K2486" i="12"/>
  <c r="K2487" i="12"/>
  <c r="K2488" i="12"/>
  <c r="K2489" i="12"/>
  <c r="K2490" i="12"/>
  <c r="K2491" i="12"/>
  <c r="K2492" i="12"/>
  <c r="K2493" i="12"/>
  <c r="H2493" i="12" s="1"/>
  <c r="K2494" i="12"/>
  <c r="K2495" i="12"/>
  <c r="K2496" i="12"/>
  <c r="K2497" i="12"/>
  <c r="K2498" i="12"/>
  <c r="K2499" i="12"/>
  <c r="K2500" i="12"/>
  <c r="K2501" i="12"/>
  <c r="N2501" i="12" s="1"/>
  <c r="K2502" i="12"/>
  <c r="K2503" i="12"/>
  <c r="K2504" i="12"/>
  <c r="K2505" i="12"/>
  <c r="K2506" i="12"/>
  <c r="K2507" i="12"/>
  <c r="K2508" i="12"/>
  <c r="K2509" i="12"/>
  <c r="O2509" i="12" s="1"/>
  <c r="K2510" i="12"/>
  <c r="K2511" i="12"/>
  <c r="K2512" i="12"/>
  <c r="K2513" i="12"/>
  <c r="K2514" i="12"/>
  <c r="K2515" i="12"/>
  <c r="K2516" i="12"/>
  <c r="K2517" i="12"/>
  <c r="K2518" i="12"/>
  <c r="K2519" i="12"/>
  <c r="K2520" i="12"/>
  <c r="K2521" i="12"/>
  <c r="K2522" i="12"/>
  <c r="K2523" i="12"/>
  <c r="K2524" i="12"/>
  <c r="K2525" i="12"/>
  <c r="N2525" i="12" s="1"/>
  <c r="K2526" i="12"/>
  <c r="K2527" i="12"/>
  <c r="K2528" i="12"/>
  <c r="K2529" i="12"/>
  <c r="K2530" i="12"/>
  <c r="K2531" i="12"/>
  <c r="K2532" i="12"/>
  <c r="K2533" i="12"/>
  <c r="K2534" i="12"/>
  <c r="K2535" i="12"/>
  <c r="K2536" i="12"/>
  <c r="K2537" i="12"/>
  <c r="K2538" i="12"/>
  <c r="K2539" i="12"/>
  <c r="K2540" i="12"/>
  <c r="K2541" i="12"/>
  <c r="K2542" i="12"/>
  <c r="K2543" i="12"/>
  <c r="K2544" i="12"/>
  <c r="K2545" i="12"/>
  <c r="K2546" i="12"/>
  <c r="K2547" i="12"/>
  <c r="K2548" i="12"/>
  <c r="K2549" i="12"/>
  <c r="K2550" i="12"/>
  <c r="K2551" i="12"/>
  <c r="K2552" i="12"/>
  <c r="K2553" i="12"/>
  <c r="K2554" i="12"/>
  <c r="K2555" i="12"/>
  <c r="K2556" i="12"/>
  <c r="K2557" i="12"/>
  <c r="H2557" i="12" s="1"/>
  <c r="K2558" i="12"/>
  <c r="K2559" i="12"/>
  <c r="K2560" i="12"/>
  <c r="K2561" i="12"/>
  <c r="K2562" i="12"/>
  <c r="K2563" i="12"/>
  <c r="K2564" i="12"/>
  <c r="K2565" i="12"/>
  <c r="N2565" i="12" s="1"/>
  <c r="K2566" i="12"/>
  <c r="K2567" i="12"/>
  <c r="K2568" i="12"/>
  <c r="K2569" i="12"/>
  <c r="K2570" i="12"/>
  <c r="K2571" i="12"/>
  <c r="K2572" i="12"/>
  <c r="K2573" i="12"/>
  <c r="K2574" i="12"/>
  <c r="K2575" i="12"/>
  <c r="K2576" i="12"/>
  <c r="K2577" i="12"/>
  <c r="K2578" i="12"/>
  <c r="K2579" i="12"/>
  <c r="K2580" i="12"/>
  <c r="K2581" i="12"/>
  <c r="N2581" i="12" s="1"/>
  <c r="K2582" i="12"/>
  <c r="K2583" i="12"/>
  <c r="K2584" i="12"/>
  <c r="K2585" i="12"/>
  <c r="K2586" i="12"/>
  <c r="K2587" i="12"/>
  <c r="K2588" i="12"/>
  <c r="K2589" i="12"/>
  <c r="N2589" i="12" s="1"/>
  <c r="K2590" i="12"/>
  <c r="K2591" i="12"/>
  <c r="K2592" i="12"/>
  <c r="K2593" i="12"/>
  <c r="K2594" i="12"/>
  <c r="K2595" i="12"/>
  <c r="K2596" i="12"/>
  <c r="K2597" i="12"/>
  <c r="K2598" i="12"/>
  <c r="K2599" i="12"/>
  <c r="K2600" i="12"/>
  <c r="K2601" i="12"/>
  <c r="K2602" i="12"/>
  <c r="K2603" i="12"/>
  <c r="K2604" i="12"/>
  <c r="K2605" i="12"/>
  <c r="K2606" i="12"/>
  <c r="K2607" i="12"/>
  <c r="K2608" i="12"/>
  <c r="K2609" i="12"/>
  <c r="K2610" i="12"/>
  <c r="K2611" i="12"/>
  <c r="K2612" i="12"/>
  <c r="K2613" i="12"/>
  <c r="K2614" i="12"/>
  <c r="K2615" i="12"/>
  <c r="G2615" i="12" s="1"/>
  <c r="K2616" i="12"/>
  <c r="K2617" i="12"/>
  <c r="K2618" i="12"/>
  <c r="K2619" i="12"/>
  <c r="K2620" i="12"/>
  <c r="K2621" i="12"/>
  <c r="K2622" i="12"/>
  <c r="K2623" i="12"/>
  <c r="K2624" i="12"/>
  <c r="K2625" i="12"/>
  <c r="K2626" i="12"/>
  <c r="K2627" i="12"/>
  <c r="K2628" i="12"/>
  <c r="K2629" i="12"/>
  <c r="N2629" i="12" s="1"/>
  <c r="K2630" i="12"/>
  <c r="K2631" i="12"/>
  <c r="K2632" i="12"/>
  <c r="K2633" i="12"/>
  <c r="K2634" i="12"/>
  <c r="K2635" i="12"/>
  <c r="K2636" i="12"/>
  <c r="K2637" i="12"/>
  <c r="N2637" i="12" s="1"/>
  <c r="K2638" i="12"/>
  <c r="K2639" i="12"/>
  <c r="K2640" i="12"/>
  <c r="K2641" i="12"/>
  <c r="K2642" i="12"/>
  <c r="K2643" i="12"/>
  <c r="K2644" i="12"/>
  <c r="K2645" i="12"/>
  <c r="K2646" i="12"/>
  <c r="K2647" i="12"/>
  <c r="G2647" i="12" s="1"/>
  <c r="K2648" i="12"/>
  <c r="K2649" i="12"/>
  <c r="K2650" i="12"/>
  <c r="K2651" i="12"/>
  <c r="K2652" i="12"/>
  <c r="K2653" i="12"/>
  <c r="K2654" i="12"/>
  <c r="K2655" i="12"/>
  <c r="K2656" i="12"/>
  <c r="K2657" i="12"/>
  <c r="K2658" i="12"/>
  <c r="K2659" i="12"/>
  <c r="K2660" i="12"/>
  <c r="K2661" i="12"/>
  <c r="K2662" i="12"/>
  <c r="K2663" i="12"/>
  <c r="K2664" i="12"/>
  <c r="K2665" i="12"/>
  <c r="K2666" i="12"/>
  <c r="K2667" i="12"/>
  <c r="K2668" i="12"/>
  <c r="K2669" i="12"/>
  <c r="K2670" i="12"/>
  <c r="K2671" i="12"/>
  <c r="K2672" i="12"/>
  <c r="K2673" i="12"/>
  <c r="K2674" i="12"/>
  <c r="K2675" i="12"/>
  <c r="K2676" i="12"/>
  <c r="K2677" i="12"/>
  <c r="H2677" i="12" s="1"/>
  <c r="K2678" i="12"/>
  <c r="K2679" i="12"/>
  <c r="G2679" i="12" s="1"/>
  <c r="K2680" i="12"/>
  <c r="K2681" i="12"/>
  <c r="K2682" i="12"/>
  <c r="K2683" i="12"/>
  <c r="K2684" i="12"/>
  <c r="K2685" i="12"/>
  <c r="N2685" i="12" s="1"/>
  <c r="K2686" i="12"/>
  <c r="K2687" i="12"/>
  <c r="K2688" i="12"/>
  <c r="K2689" i="12"/>
  <c r="K2690" i="12"/>
  <c r="K2691" i="12"/>
  <c r="K2692" i="12"/>
  <c r="K2693" i="12"/>
  <c r="N2693" i="12" s="1"/>
  <c r="K2694" i="12"/>
  <c r="K2695" i="12"/>
  <c r="K2696" i="12"/>
  <c r="K2697" i="12"/>
  <c r="K2698" i="12"/>
  <c r="K2699" i="12"/>
  <c r="K2700" i="12"/>
  <c r="K2701" i="12"/>
  <c r="N2701" i="12" s="1"/>
  <c r="K2702" i="12"/>
  <c r="K2703" i="12"/>
  <c r="K2704" i="12"/>
  <c r="K2705" i="12"/>
  <c r="K2706" i="12"/>
  <c r="K2707" i="12"/>
  <c r="K2708" i="12"/>
  <c r="K2709" i="12"/>
  <c r="K2710" i="12"/>
  <c r="K2711" i="12"/>
  <c r="G2711" i="12" s="1"/>
  <c r="K2712" i="12"/>
  <c r="K2713" i="12"/>
  <c r="K2714" i="12"/>
  <c r="K2715" i="12"/>
  <c r="K2716" i="12"/>
  <c r="K2717" i="12"/>
  <c r="K2718" i="12"/>
  <c r="K2719" i="12"/>
  <c r="K2720" i="12"/>
  <c r="K2721" i="12"/>
  <c r="K2722" i="12"/>
  <c r="K2723" i="12"/>
  <c r="K2724" i="12"/>
  <c r="K2725" i="12"/>
  <c r="K2726" i="12"/>
  <c r="K2727" i="12"/>
  <c r="K2728" i="12"/>
  <c r="K2729" i="12"/>
  <c r="K2730" i="12"/>
  <c r="K2731" i="12"/>
  <c r="K2732" i="12"/>
  <c r="K2733" i="12"/>
  <c r="K2734" i="12"/>
  <c r="K2735" i="12"/>
  <c r="K2736" i="12"/>
  <c r="K2737" i="12"/>
  <c r="K2738" i="12"/>
  <c r="K2739" i="12"/>
  <c r="K2740" i="12"/>
  <c r="K2741" i="12"/>
  <c r="H2741" i="12" s="1"/>
  <c r="K2742" i="12"/>
  <c r="K2743" i="12"/>
  <c r="K2744" i="12"/>
  <c r="K2745" i="12"/>
  <c r="K2746" i="12"/>
  <c r="K2747" i="12"/>
  <c r="K2748" i="12"/>
  <c r="K2749" i="12"/>
  <c r="N2749" i="12" s="1"/>
  <c r="K2750" i="12"/>
  <c r="K2751" i="12"/>
  <c r="K2752" i="12"/>
  <c r="K2753" i="12"/>
  <c r="K2754" i="12"/>
  <c r="K2755" i="12"/>
  <c r="K2756" i="12"/>
  <c r="K2757" i="12"/>
  <c r="N2757" i="12" s="1"/>
  <c r="K2758" i="12"/>
  <c r="K2759" i="12"/>
  <c r="K2760" i="12"/>
  <c r="K2761" i="12"/>
  <c r="K2762" i="12"/>
  <c r="K2763" i="12"/>
  <c r="K2764" i="12"/>
  <c r="K2765" i="12"/>
  <c r="N2765" i="12" s="1"/>
  <c r="K2766" i="12"/>
  <c r="K2767" i="12"/>
  <c r="K2768" i="12"/>
  <c r="K2769" i="12"/>
  <c r="K2770" i="12"/>
  <c r="K2771" i="12"/>
  <c r="K2772" i="12"/>
  <c r="K2773" i="12"/>
  <c r="N2773" i="12" s="1"/>
  <c r="K2774" i="12"/>
  <c r="K2775" i="12"/>
  <c r="K2776" i="12"/>
  <c r="K2777" i="12"/>
  <c r="K2778" i="12"/>
  <c r="K2779" i="12"/>
  <c r="K2780" i="12"/>
  <c r="K2781" i="12"/>
  <c r="K2782" i="12"/>
  <c r="K2783" i="12"/>
  <c r="K2784" i="12"/>
  <c r="K2785" i="12"/>
  <c r="K2786" i="12"/>
  <c r="K2787" i="12"/>
  <c r="K2788" i="12"/>
  <c r="K2789" i="12"/>
  <c r="K2790" i="12"/>
  <c r="K2791" i="12"/>
  <c r="K2792" i="12"/>
  <c r="K2793" i="12"/>
  <c r="K2794" i="12"/>
  <c r="K2795" i="12"/>
  <c r="K2796" i="12"/>
  <c r="K2797" i="12"/>
  <c r="K2798" i="12"/>
  <c r="K2799" i="12"/>
  <c r="K2800" i="12"/>
  <c r="K2801" i="12"/>
  <c r="K2802" i="12"/>
  <c r="K2803" i="12"/>
  <c r="K2804" i="12"/>
  <c r="K2805" i="12"/>
  <c r="K2806" i="12"/>
  <c r="K2807" i="12"/>
  <c r="K2808" i="12"/>
  <c r="K2809" i="12"/>
  <c r="K2810" i="12"/>
  <c r="K2811" i="12"/>
  <c r="K2812" i="12"/>
  <c r="K2813" i="12"/>
  <c r="H2813" i="12" s="1"/>
  <c r="K2814" i="12"/>
  <c r="K2815" i="12"/>
  <c r="K2816" i="12"/>
  <c r="K2817" i="12"/>
  <c r="K2818" i="12"/>
  <c r="K2819" i="12"/>
  <c r="K2820" i="12"/>
  <c r="K2821" i="12"/>
  <c r="H2821" i="12" s="1"/>
  <c r="K2822" i="12"/>
  <c r="K2823" i="12"/>
  <c r="K2824" i="12"/>
  <c r="K2825" i="12"/>
  <c r="K2826" i="12"/>
  <c r="K2827" i="12"/>
  <c r="K2828" i="12"/>
  <c r="K2829" i="12"/>
  <c r="H2829" i="12" s="1"/>
  <c r="K2830" i="12"/>
  <c r="K2831" i="12"/>
  <c r="K2832" i="12"/>
  <c r="K2833" i="12"/>
  <c r="K2834" i="12"/>
  <c r="K2835" i="12"/>
  <c r="K2836" i="12"/>
  <c r="K2837" i="12"/>
  <c r="N2837" i="12" s="1"/>
  <c r="K2838" i="12"/>
  <c r="K2839" i="12"/>
  <c r="K2840" i="12"/>
  <c r="K2841" i="12"/>
  <c r="K2842" i="12"/>
  <c r="K2843" i="12"/>
  <c r="K2844" i="12"/>
  <c r="K2845" i="12"/>
  <c r="N2845" i="12" s="1"/>
  <c r="K2846" i="12"/>
  <c r="K2847" i="12"/>
  <c r="K2848" i="12"/>
  <c r="K2849" i="12"/>
  <c r="K2850" i="12"/>
  <c r="K2851" i="12"/>
  <c r="K2852" i="12"/>
  <c r="K2853" i="12"/>
  <c r="K2854" i="12"/>
  <c r="K2855" i="12"/>
  <c r="K2856" i="12"/>
  <c r="K2857" i="12"/>
  <c r="K2858" i="12"/>
  <c r="K2859" i="12"/>
  <c r="K2860" i="12"/>
  <c r="K2861" i="12"/>
  <c r="K2862" i="12"/>
  <c r="K2863" i="12"/>
  <c r="K2864" i="12"/>
  <c r="K2865" i="12"/>
  <c r="K2866" i="12"/>
  <c r="K2867" i="12"/>
  <c r="K2868" i="12"/>
  <c r="K2869" i="12"/>
  <c r="H2869" i="12" s="1"/>
  <c r="K2870" i="12"/>
  <c r="K2871" i="12"/>
  <c r="G2871" i="12" s="1"/>
  <c r="K2872" i="12"/>
  <c r="K2873" i="12"/>
  <c r="K2874" i="12"/>
  <c r="K2875" i="12"/>
  <c r="K2876" i="12"/>
  <c r="K2877" i="12"/>
  <c r="N2877" i="12" s="1"/>
  <c r="K2878" i="12"/>
  <c r="K2879" i="12"/>
  <c r="K2880" i="12"/>
  <c r="K2881" i="12"/>
  <c r="K2882" i="12"/>
  <c r="K2883" i="12"/>
  <c r="K2884" i="12"/>
  <c r="K2885" i="12"/>
  <c r="N2885" i="12" s="1"/>
  <c r="K2886" i="12"/>
  <c r="K2887" i="12"/>
  <c r="K2888" i="12"/>
  <c r="K2889" i="12"/>
  <c r="K2890" i="12"/>
  <c r="K2891" i="12"/>
  <c r="K2892" i="12"/>
  <c r="K2893" i="12"/>
  <c r="H2893" i="12" s="1"/>
  <c r="K2894" i="12"/>
  <c r="K2895" i="12"/>
  <c r="K2896" i="12"/>
  <c r="K2897" i="12"/>
  <c r="K2898" i="12"/>
  <c r="K2899" i="12"/>
  <c r="K2900" i="12"/>
  <c r="K2901" i="12"/>
  <c r="K2902" i="12"/>
  <c r="K2903" i="12"/>
  <c r="G2903" i="12" s="1"/>
  <c r="K2904" i="12"/>
  <c r="K2905" i="12"/>
  <c r="K2906" i="12"/>
  <c r="K2907" i="12"/>
  <c r="K2908" i="12"/>
  <c r="K2909" i="12"/>
  <c r="K2910" i="12"/>
  <c r="K2911" i="12"/>
  <c r="K2912" i="12"/>
  <c r="K2913" i="12"/>
  <c r="K2914" i="12"/>
  <c r="K2915" i="12"/>
  <c r="K2916" i="12"/>
  <c r="K2917" i="12"/>
  <c r="H2917" i="12" s="1"/>
  <c r="K2918" i="12"/>
  <c r="K2919" i="12"/>
  <c r="K2920" i="12"/>
  <c r="K2921" i="12"/>
  <c r="K2922" i="12"/>
  <c r="K2923" i="12"/>
  <c r="K2924" i="12"/>
  <c r="K2925" i="12"/>
  <c r="K2926" i="12"/>
  <c r="K2927" i="12"/>
  <c r="K2928" i="12"/>
  <c r="K2929" i="12"/>
  <c r="K2930" i="12"/>
  <c r="K2931" i="12"/>
  <c r="K2932" i="12"/>
  <c r="K2933" i="12"/>
  <c r="H2933" i="12" s="1"/>
  <c r="K2934" i="12"/>
  <c r="K2935" i="12"/>
  <c r="G2935" i="12" s="1"/>
  <c r="K2936" i="12"/>
  <c r="K2937" i="12"/>
  <c r="K2938" i="12"/>
  <c r="K2939" i="12"/>
  <c r="K2940" i="12"/>
  <c r="K2941" i="12"/>
  <c r="H2941" i="12" s="1"/>
  <c r="K2942" i="12"/>
  <c r="K2943" i="12"/>
  <c r="K2944" i="12"/>
  <c r="K2945" i="12"/>
  <c r="K2946" i="12"/>
  <c r="K2947" i="12"/>
  <c r="K2948" i="12"/>
  <c r="K2949" i="12"/>
  <c r="N2949" i="12" s="1"/>
  <c r="K2950" i="12"/>
  <c r="K2951" i="12"/>
  <c r="K2952" i="12"/>
  <c r="K2953" i="12"/>
  <c r="K2954" i="12"/>
  <c r="K2955" i="12"/>
  <c r="K2956" i="12"/>
  <c r="K2957" i="12"/>
  <c r="O2957" i="12" s="1"/>
  <c r="K2958" i="12"/>
  <c r="K2959" i="12"/>
  <c r="K2960" i="12"/>
  <c r="K2961" i="12"/>
  <c r="K2962" i="12"/>
  <c r="K2963" i="12"/>
  <c r="K2964" i="12"/>
  <c r="K2965" i="12"/>
  <c r="K2966" i="12"/>
  <c r="K2967" i="12"/>
  <c r="G2967" i="12" s="1"/>
  <c r="K2968" i="12"/>
  <c r="K2969" i="12"/>
  <c r="K2970" i="12"/>
  <c r="K2971" i="12"/>
  <c r="K2972" i="12"/>
  <c r="K2973" i="12"/>
  <c r="K2974" i="12"/>
  <c r="K2975" i="12"/>
  <c r="K2976" i="12"/>
  <c r="K2977" i="12"/>
  <c r="K2978" i="12"/>
  <c r="K2979" i="12"/>
  <c r="K2980" i="12"/>
  <c r="K2981" i="12"/>
  <c r="K2982" i="12"/>
  <c r="K2983" i="12"/>
  <c r="K2984" i="12"/>
  <c r="K2985" i="12"/>
  <c r="K2986" i="12"/>
  <c r="K2987" i="12"/>
  <c r="K2988" i="12"/>
  <c r="K2989" i="12"/>
  <c r="H2989" i="12" s="1"/>
  <c r="K2990" i="12"/>
  <c r="K2991" i="12"/>
  <c r="K2992" i="12"/>
  <c r="K2993" i="12"/>
  <c r="K2994" i="12"/>
  <c r="K2995" i="12"/>
  <c r="K2996" i="12"/>
  <c r="K2997" i="12"/>
  <c r="H2997" i="12" s="1"/>
  <c r="K2998" i="12"/>
  <c r="K2999" i="12"/>
  <c r="K3000" i="12"/>
  <c r="K3001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M1470" i="12"/>
  <c r="M1471" i="12"/>
  <c r="M1472" i="12"/>
  <c r="M1473" i="12"/>
  <c r="M1474" i="12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M1496" i="12"/>
  <c r="M1497" i="12"/>
  <c r="M1498" i="12"/>
  <c r="M1499" i="12"/>
  <c r="M1500" i="12"/>
  <c r="M1501" i="12"/>
  <c r="M1502" i="12"/>
  <c r="M1503" i="12"/>
  <c r="M1504" i="12"/>
  <c r="M1505" i="12"/>
  <c r="M1506" i="12"/>
  <c r="M1507" i="12"/>
  <c r="M1508" i="12"/>
  <c r="M1509" i="12"/>
  <c r="M1510" i="12"/>
  <c r="M1511" i="12"/>
  <c r="M1512" i="12"/>
  <c r="M1513" i="12"/>
  <c r="M1514" i="12"/>
  <c r="M1515" i="12"/>
  <c r="M1516" i="12"/>
  <c r="M1517" i="12"/>
  <c r="M1518" i="12"/>
  <c r="M1519" i="12"/>
  <c r="M1520" i="12"/>
  <c r="M1521" i="12"/>
  <c r="M1522" i="12"/>
  <c r="M1523" i="12"/>
  <c r="M1524" i="12"/>
  <c r="M1525" i="12"/>
  <c r="M1526" i="12"/>
  <c r="M1527" i="12"/>
  <c r="M1528" i="12"/>
  <c r="M1529" i="12"/>
  <c r="M1530" i="12"/>
  <c r="M1531" i="12"/>
  <c r="M1532" i="12"/>
  <c r="M1533" i="12"/>
  <c r="M1534" i="12"/>
  <c r="M1535" i="12"/>
  <c r="M1536" i="12"/>
  <c r="M1537" i="12"/>
  <c r="M1538" i="12"/>
  <c r="M1539" i="12"/>
  <c r="M1540" i="12"/>
  <c r="M1541" i="12"/>
  <c r="M1542" i="12"/>
  <c r="M1543" i="12"/>
  <c r="M1544" i="12"/>
  <c r="M1545" i="12"/>
  <c r="M1546" i="12"/>
  <c r="M1547" i="12"/>
  <c r="M1548" i="12"/>
  <c r="M1549" i="12"/>
  <c r="M1550" i="12"/>
  <c r="M1551" i="12"/>
  <c r="M1552" i="12"/>
  <c r="M1553" i="12"/>
  <c r="M1554" i="12"/>
  <c r="M1555" i="12"/>
  <c r="M1556" i="12"/>
  <c r="M1557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M1652" i="12"/>
  <c r="M1653" i="12"/>
  <c r="M1654" i="12"/>
  <c r="M1655" i="12"/>
  <c r="M1656" i="12"/>
  <c r="M1657" i="12"/>
  <c r="M1658" i="12"/>
  <c r="M1659" i="12"/>
  <c r="M1660" i="12"/>
  <c r="M1661" i="12"/>
  <c r="M1662" i="12"/>
  <c r="M1663" i="12"/>
  <c r="M1664" i="12"/>
  <c r="M1665" i="12"/>
  <c r="M1666" i="12"/>
  <c r="M1667" i="12"/>
  <c r="M1668" i="12"/>
  <c r="M1669" i="12"/>
  <c r="M1670" i="12"/>
  <c r="M1671" i="12"/>
  <c r="M1672" i="12"/>
  <c r="M1673" i="12"/>
  <c r="M1674" i="12"/>
  <c r="M1675" i="12"/>
  <c r="M1676" i="12"/>
  <c r="M1677" i="12"/>
  <c r="M1678" i="12"/>
  <c r="M1679" i="12"/>
  <c r="M1680" i="12"/>
  <c r="M1681" i="12"/>
  <c r="M1682" i="12"/>
  <c r="M1683" i="12"/>
  <c r="M1684" i="12"/>
  <c r="M1685" i="12"/>
  <c r="M1686" i="12"/>
  <c r="M1687" i="12"/>
  <c r="M1688" i="12"/>
  <c r="M1689" i="12"/>
  <c r="M1690" i="12"/>
  <c r="M1691" i="12"/>
  <c r="M1692" i="12"/>
  <c r="M1693" i="12"/>
  <c r="M1694" i="12"/>
  <c r="M1695" i="12"/>
  <c r="M1696" i="12"/>
  <c r="M1697" i="12"/>
  <c r="M1698" i="12"/>
  <c r="M1699" i="12"/>
  <c r="M1700" i="12"/>
  <c r="M1701" i="12"/>
  <c r="M1702" i="12"/>
  <c r="M1703" i="12"/>
  <c r="M1704" i="12"/>
  <c r="M1705" i="12"/>
  <c r="M1706" i="12"/>
  <c r="M1707" i="12"/>
  <c r="M1708" i="12"/>
  <c r="M1709" i="12"/>
  <c r="M1710" i="12"/>
  <c r="M1711" i="12"/>
  <c r="M1712" i="12"/>
  <c r="M1713" i="12"/>
  <c r="M1714" i="12"/>
  <c r="M1715" i="12"/>
  <c r="M1716" i="12"/>
  <c r="M1717" i="12"/>
  <c r="M1718" i="12"/>
  <c r="M1719" i="12"/>
  <c r="M1720" i="12"/>
  <c r="M1721" i="12"/>
  <c r="M1722" i="12"/>
  <c r="M1723" i="12"/>
  <c r="M1724" i="12"/>
  <c r="M1725" i="12"/>
  <c r="M1726" i="12"/>
  <c r="M1727" i="12"/>
  <c r="M1728" i="12"/>
  <c r="M1729" i="12"/>
  <c r="M1730" i="12"/>
  <c r="M1731" i="12"/>
  <c r="M1732" i="12"/>
  <c r="M1733" i="12"/>
  <c r="M1734" i="12"/>
  <c r="M1735" i="12"/>
  <c r="M1736" i="12"/>
  <c r="M1737" i="12"/>
  <c r="M1738" i="12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1759" i="12"/>
  <c r="M1760" i="12"/>
  <c r="M1761" i="12"/>
  <c r="M1762" i="12"/>
  <c r="M1763" i="12"/>
  <c r="M1764" i="12"/>
  <c r="M1765" i="12"/>
  <c r="M1766" i="12"/>
  <c r="M1767" i="12"/>
  <c r="M1768" i="12"/>
  <c r="M1769" i="12"/>
  <c r="M1770" i="12"/>
  <c r="M1771" i="12"/>
  <c r="M1772" i="12"/>
  <c r="M1773" i="12"/>
  <c r="M1774" i="12"/>
  <c r="M1775" i="12"/>
  <c r="M1776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1798" i="12"/>
  <c r="M1799" i="12"/>
  <c r="M1800" i="12"/>
  <c r="M1801" i="12"/>
  <c r="M1802" i="12"/>
  <c r="M1803" i="12"/>
  <c r="M1804" i="12"/>
  <c r="M1805" i="12"/>
  <c r="M1806" i="12"/>
  <c r="M1807" i="12"/>
  <c r="M1808" i="12"/>
  <c r="M1809" i="12"/>
  <c r="M1810" i="12"/>
  <c r="M1811" i="12"/>
  <c r="M1812" i="12"/>
  <c r="M1813" i="12"/>
  <c r="M1814" i="12"/>
  <c r="M1815" i="12"/>
  <c r="M1816" i="12"/>
  <c r="M1817" i="12"/>
  <c r="M1818" i="12"/>
  <c r="M1819" i="12"/>
  <c r="M1820" i="12"/>
  <c r="M1821" i="12"/>
  <c r="M1822" i="12"/>
  <c r="M1823" i="12"/>
  <c r="M1824" i="12"/>
  <c r="M1825" i="12"/>
  <c r="M1826" i="12"/>
  <c r="M1827" i="12"/>
  <c r="M1828" i="12"/>
  <c r="M1829" i="12"/>
  <c r="M1830" i="12"/>
  <c r="M1831" i="12"/>
  <c r="M1832" i="12"/>
  <c r="M1833" i="12"/>
  <c r="M1834" i="12"/>
  <c r="M1835" i="12"/>
  <c r="M1836" i="12"/>
  <c r="M1837" i="12"/>
  <c r="M1838" i="12"/>
  <c r="M1839" i="12"/>
  <c r="M1840" i="12"/>
  <c r="M1841" i="12"/>
  <c r="M1842" i="12"/>
  <c r="M1843" i="12"/>
  <c r="M1844" i="12"/>
  <c r="M1845" i="12"/>
  <c r="M1846" i="12"/>
  <c r="M1847" i="12"/>
  <c r="M1848" i="12"/>
  <c r="M1849" i="12"/>
  <c r="M1850" i="12"/>
  <c r="M1851" i="12"/>
  <c r="M1852" i="12"/>
  <c r="M1853" i="12"/>
  <c r="M1854" i="12"/>
  <c r="M1855" i="12"/>
  <c r="M1856" i="12"/>
  <c r="M1857" i="12"/>
  <c r="M1858" i="12"/>
  <c r="M1859" i="12"/>
  <c r="M1860" i="12"/>
  <c r="M1861" i="12"/>
  <c r="M1862" i="12"/>
  <c r="M1863" i="12"/>
  <c r="M1864" i="12"/>
  <c r="M1865" i="12"/>
  <c r="M1866" i="12"/>
  <c r="M1867" i="12"/>
  <c r="M1868" i="12"/>
  <c r="M1869" i="12"/>
  <c r="M1870" i="12"/>
  <c r="M1871" i="12"/>
  <c r="M1872" i="12"/>
  <c r="M1873" i="12"/>
  <c r="M1874" i="12"/>
  <c r="M1875" i="12"/>
  <c r="M1876" i="12"/>
  <c r="M1877" i="12"/>
  <c r="M1878" i="12"/>
  <c r="M1879" i="12"/>
  <c r="M1880" i="12"/>
  <c r="M1881" i="12"/>
  <c r="M1882" i="12"/>
  <c r="M1883" i="12"/>
  <c r="M1884" i="12"/>
  <c r="M1885" i="12"/>
  <c r="M1886" i="12"/>
  <c r="M1887" i="12"/>
  <c r="M1888" i="12"/>
  <c r="M1889" i="12"/>
  <c r="M1890" i="12"/>
  <c r="M1891" i="12"/>
  <c r="M1892" i="12"/>
  <c r="M1893" i="12"/>
  <c r="M1894" i="12"/>
  <c r="M1895" i="12"/>
  <c r="M1896" i="12"/>
  <c r="M1897" i="12"/>
  <c r="M1898" i="12"/>
  <c r="M1899" i="12"/>
  <c r="M1900" i="12"/>
  <c r="M1901" i="12"/>
  <c r="M1902" i="12"/>
  <c r="M1903" i="12"/>
  <c r="M1904" i="12"/>
  <c r="M1905" i="12"/>
  <c r="M1906" i="12"/>
  <c r="M1907" i="12"/>
  <c r="M1908" i="12"/>
  <c r="M1909" i="12"/>
  <c r="M1910" i="12"/>
  <c r="M1911" i="12"/>
  <c r="M1912" i="12"/>
  <c r="M1913" i="12"/>
  <c r="M1914" i="12"/>
  <c r="M1915" i="12"/>
  <c r="M1916" i="12"/>
  <c r="M1917" i="12"/>
  <c r="M1918" i="12"/>
  <c r="M1919" i="12"/>
  <c r="M1920" i="12"/>
  <c r="M1921" i="12"/>
  <c r="M1922" i="12"/>
  <c r="M1923" i="12"/>
  <c r="M1924" i="12"/>
  <c r="M1925" i="12"/>
  <c r="M1926" i="12"/>
  <c r="M1927" i="12"/>
  <c r="M1928" i="12"/>
  <c r="M1929" i="12"/>
  <c r="M1930" i="12"/>
  <c r="M1931" i="12"/>
  <c r="M1932" i="12"/>
  <c r="M1933" i="12"/>
  <c r="M1934" i="12"/>
  <c r="M1935" i="12"/>
  <c r="M1936" i="12"/>
  <c r="M1937" i="12"/>
  <c r="M1938" i="12"/>
  <c r="M1939" i="12"/>
  <c r="M1940" i="12"/>
  <c r="M1941" i="12"/>
  <c r="M1942" i="12"/>
  <c r="M1943" i="12"/>
  <c r="M1944" i="12"/>
  <c r="M1945" i="12"/>
  <c r="M1946" i="12"/>
  <c r="M1947" i="12"/>
  <c r="M1948" i="12"/>
  <c r="M1949" i="12"/>
  <c r="M1950" i="12"/>
  <c r="M1951" i="12"/>
  <c r="M1952" i="12"/>
  <c r="M1953" i="12"/>
  <c r="M1954" i="12"/>
  <c r="M1955" i="12"/>
  <c r="M1956" i="12"/>
  <c r="M1957" i="12"/>
  <c r="M1958" i="12"/>
  <c r="M1959" i="12"/>
  <c r="M1960" i="12"/>
  <c r="M1961" i="12"/>
  <c r="M1962" i="12"/>
  <c r="M1963" i="12"/>
  <c r="M1964" i="12"/>
  <c r="M1965" i="12"/>
  <c r="M1966" i="12"/>
  <c r="M1967" i="12"/>
  <c r="M1968" i="12"/>
  <c r="M1969" i="12"/>
  <c r="M1970" i="12"/>
  <c r="M1971" i="12"/>
  <c r="M1972" i="12"/>
  <c r="M1973" i="12"/>
  <c r="M1974" i="12"/>
  <c r="M1975" i="12"/>
  <c r="M1976" i="12"/>
  <c r="M1977" i="12"/>
  <c r="M1978" i="12"/>
  <c r="M1979" i="12"/>
  <c r="M1980" i="12"/>
  <c r="M1981" i="12"/>
  <c r="M1982" i="12"/>
  <c r="M1983" i="12"/>
  <c r="M1984" i="12"/>
  <c r="M1985" i="12"/>
  <c r="M1986" i="12"/>
  <c r="M1987" i="12"/>
  <c r="M1988" i="12"/>
  <c r="M1989" i="12"/>
  <c r="M1990" i="12"/>
  <c r="M1991" i="12"/>
  <c r="M1992" i="12"/>
  <c r="M1993" i="12"/>
  <c r="M1994" i="12"/>
  <c r="M1995" i="12"/>
  <c r="M1996" i="12"/>
  <c r="M1997" i="12"/>
  <c r="M1998" i="12"/>
  <c r="M1999" i="12"/>
  <c r="M2000" i="12"/>
  <c r="M2001" i="12"/>
  <c r="M2002" i="12"/>
  <c r="M2003" i="12"/>
  <c r="M2004" i="12"/>
  <c r="M2005" i="12"/>
  <c r="M2006" i="12"/>
  <c r="M2007" i="12"/>
  <c r="M2008" i="12"/>
  <c r="M2009" i="12"/>
  <c r="M2010" i="12"/>
  <c r="M2011" i="12"/>
  <c r="M2012" i="12"/>
  <c r="M2013" i="12"/>
  <c r="M2014" i="12"/>
  <c r="M2015" i="12"/>
  <c r="M2016" i="12"/>
  <c r="M2017" i="12"/>
  <c r="M2018" i="12"/>
  <c r="M2019" i="12"/>
  <c r="M2020" i="12"/>
  <c r="M2021" i="12"/>
  <c r="M2022" i="12"/>
  <c r="M2023" i="12"/>
  <c r="M2024" i="12"/>
  <c r="M2025" i="12"/>
  <c r="M2026" i="12"/>
  <c r="M2027" i="12"/>
  <c r="M2028" i="12"/>
  <c r="M2029" i="12"/>
  <c r="M2030" i="12"/>
  <c r="M2031" i="12"/>
  <c r="M2032" i="12"/>
  <c r="M2033" i="12"/>
  <c r="M2034" i="12"/>
  <c r="M2035" i="12"/>
  <c r="M2036" i="12"/>
  <c r="M2037" i="12"/>
  <c r="M2038" i="12"/>
  <c r="M2039" i="12"/>
  <c r="M2040" i="12"/>
  <c r="M2041" i="12"/>
  <c r="M2042" i="12"/>
  <c r="M2043" i="12"/>
  <c r="M2044" i="12"/>
  <c r="M2045" i="12"/>
  <c r="M2046" i="12"/>
  <c r="M2047" i="12"/>
  <c r="M2048" i="12"/>
  <c r="M2049" i="12"/>
  <c r="M2050" i="12"/>
  <c r="M2051" i="12"/>
  <c r="M2052" i="12"/>
  <c r="M2053" i="12"/>
  <c r="M2054" i="12"/>
  <c r="M2055" i="12"/>
  <c r="M2056" i="12"/>
  <c r="M2057" i="12"/>
  <c r="M2058" i="12"/>
  <c r="M2059" i="12"/>
  <c r="M2060" i="12"/>
  <c r="M2061" i="12"/>
  <c r="M2062" i="12"/>
  <c r="M2063" i="12"/>
  <c r="M2064" i="12"/>
  <c r="M2065" i="12"/>
  <c r="M2066" i="12"/>
  <c r="M2067" i="12"/>
  <c r="M2068" i="12"/>
  <c r="M2069" i="12"/>
  <c r="M2070" i="12"/>
  <c r="M2071" i="12"/>
  <c r="M2072" i="12"/>
  <c r="M2073" i="12"/>
  <c r="M2074" i="12"/>
  <c r="M2075" i="12"/>
  <c r="M2076" i="12"/>
  <c r="M2077" i="12"/>
  <c r="M2078" i="12"/>
  <c r="M2079" i="12"/>
  <c r="M2080" i="12"/>
  <c r="M2081" i="12"/>
  <c r="M2082" i="12"/>
  <c r="M2083" i="12"/>
  <c r="M2084" i="12"/>
  <c r="M2085" i="12"/>
  <c r="M2086" i="12"/>
  <c r="M2087" i="12"/>
  <c r="M2088" i="12"/>
  <c r="M2089" i="12"/>
  <c r="M2090" i="12"/>
  <c r="M2091" i="12"/>
  <c r="M2092" i="12"/>
  <c r="M2093" i="12"/>
  <c r="M2094" i="12"/>
  <c r="M2095" i="12"/>
  <c r="M2096" i="12"/>
  <c r="M2097" i="12"/>
  <c r="M2098" i="12"/>
  <c r="M2099" i="12"/>
  <c r="M2100" i="12"/>
  <c r="M2101" i="12"/>
  <c r="M2102" i="12"/>
  <c r="M2103" i="12"/>
  <c r="M2104" i="12"/>
  <c r="M2105" i="12"/>
  <c r="M2106" i="12"/>
  <c r="M2107" i="12"/>
  <c r="M2108" i="12"/>
  <c r="M2109" i="12"/>
  <c r="M2110" i="12"/>
  <c r="M2111" i="12"/>
  <c r="M2112" i="12"/>
  <c r="M2113" i="12"/>
  <c r="M2114" i="12"/>
  <c r="M2115" i="12"/>
  <c r="M2116" i="12"/>
  <c r="M2117" i="12"/>
  <c r="M2118" i="12"/>
  <c r="M2119" i="12"/>
  <c r="M2120" i="12"/>
  <c r="M2121" i="12"/>
  <c r="M2122" i="12"/>
  <c r="M2123" i="12"/>
  <c r="M2124" i="12"/>
  <c r="M2125" i="12"/>
  <c r="M2126" i="12"/>
  <c r="M2127" i="12"/>
  <c r="M2128" i="12"/>
  <c r="M2129" i="12"/>
  <c r="M2130" i="12"/>
  <c r="M2131" i="12"/>
  <c r="M2132" i="12"/>
  <c r="M2133" i="12"/>
  <c r="M2134" i="12"/>
  <c r="M2135" i="12"/>
  <c r="M2136" i="12"/>
  <c r="M2137" i="12"/>
  <c r="M2138" i="12"/>
  <c r="M2139" i="12"/>
  <c r="M2140" i="12"/>
  <c r="M2141" i="12"/>
  <c r="M2142" i="12"/>
  <c r="M2143" i="12"/>
  <c r="M2144" i="12"/>
  <c r="M2145" i="12"/>
  <c r="M2146" i="12"/>
  <c r="M2147" i="12"/>
  <c r="M2148" i="12"/>
  <c r="M2149" i="12"/>
  <c r="M2150" i="12"/>
  <c r="M2151" i="12"/>
  <c r="M2152" i="12"/>
  <c r="M2153" i="12"/>
  <c r="M2154" i="12"/>
  <c r="M2155" i="12"/>
  <c r="M2156" i="12"/>
  <c r="M2157" i="12"/>
  <c r="M2158" i="12"/>
  <c r="M2159" i="12"/>
  <c r="M2160" i="12"/>
  <c r="M2161" i="12"/>
  <c r="M2162" i="12"/>
  <c r="M2163" i="12"/>
  <c r="M2164" i="12"/>
  <c r="M2165" i="12"/>
  <c r="M2166" i="12"/>
  <c r="M2167" i="12"/>
  <c r="M2168" i="12"/>
  <c r="M2169" i="12"/>
  <c r="M2170" i="12"/>
  <c r="M2171" i="12"/>
  <c r="M2172" i="12"/>
  <c r="M2173" i="12"/>
  <c r="M2174" i="12"/>
  <c r="M2175" i="12"/>
  <c r="M2176" i="12"/>
  <c r="M2177" i="12"/>
  <c r="M2178" i="12"/>
  <c r="M2179" i="12"/>
  <c r="M2180" i="12"/>
  <c r="M2181" i="12"/>
  <c r="M2182" i="12"/>
  <c r="M2183" i="12"/>
  <c r="M2184" i="12"/>
  <c r="M2185" i="12"/>
  <c r="M2186" i="12"/>
  <c r="M2187" i="12"/>
  <c r="M2188" i="12"/>
  <c r="M2189" i="12"/>
  <c r="M2190" i="12"/>
  <c r="M2191" i="12"/>
  <c r="M2192" i="12"/>
  <c r="M2193" i="12"/>
  <c r="M2194" i="12"/>
  <c r="M2195" i="12"/>
  <c r="M2196" i="12"/>
  <c r="M2197" i="12"/>
  <c r="M2198" i="12"/>
  <c r="M2199" i="12"/>
  <c r="M2200" i="12"/>
  <c r="M2201" i="12"/>
  <c r="M2202" i="12"/>
  <c r="M2203" i="12"/>
  <c r="M2204" i="12"/>
  <c r="M2205" i="12"/>
  <c r="M2206" i="12"/>
  <c r="M2207" i="12"/>
  <c r="M2208" i="12"/>
  <c r="M2209" i="12"/>
  <c r="M2210" i="12"/>
  <c r="M2211" i="12"/>
  <c r="M2212" i="12"/>
  <c r="M2213" i="12"/>
  <c r="M2214" i="12"/>
  <c r="M2215" i="12"/>
  <c r="M2216" i="12"/>
  <c r="M2217" i="12"/>
  <c r="M2218" i="12"/>
  <c r="M2219" i="12"/>
  <c r="M2220" i="12"/>
  <c r="M2221" i="12"/>
  <c r="M2222" i="12"/>
  <c r="M2223" i="12"/>
  <c r="M2224" i="12"/>
  <c r="M2225" i="12"/>
  <c r="M2226" i="12"/>
  <c r="M2227" i="12"/>
  <c r="M2228" i="12"/>
  <c r="M2229" i="12"/>
  <c r="M2230" i="12"/>
  <c r="M2231" i="12"/>
  <c r="M2232" i="12"/>
  <c r="M2233" i="12"/>
  <c r="M2234" i="12"/>
  <c r="M2235" i="12"/>
  <c r="M2236" i="12"/>
  <c r="M2237" i="12"/>
  <c r="M2238" i="12"/>
  <c r="M2239" i="12"/>
  <c r="M2240" i="12"/>
  <c r="M2241" i="12"/>
  <c r="M2242" i="12"/>
  <c r="M2243" i="12"/>
  <c r="M2244" i="12"/>
  <c r="M2245" i="12"/>
  <c r="M2246" i="12"/>
  <c r="M2247" i="12"/>
  <c r="M2248" i="12"/>
  <c r="M2249" i="12"/>
  <c r="M2250" i="12"/>
  <c r="M2251" i="12"/>
  <c r="M2252" i="12"/>
  <c r="M2253" i="12"/>
  <c r="M2254" i="12"/>
  <c r="M2255" i="12"/>
  <c r="M2256" i="12"/>
  <c r="M2257" i="12"/>
  <c r="M2258" i="12"/>
  <c r="M2259" i="12"/>
  <c r="M2260" i="12"/>
  <c r="M2261" i="12"/>
  <c r="M2262" i="12"/>
  <c r="M2263" i="12"/>
  <c r="M2264" i="12"/>
  <c r="M2265" i="12"/>
  <c r="M2266" i="12"/>
  <c r="M2267" i="12"/>
  <c r="M2268" i="12"/>
  <c r="M2269" i="12"/>
  <c r="M2270" i="12"/>
  <c r="M2271" i="12"/>
  <c r="M2272" i="12"/>
  <c r="M2273" i="12"/>
  <c r="M2274" i="12"/>
  <c r="M2275" i="12"/>
  <c r="M2276" i="12"/>
  <c r="M2277" i="12"/>
  <c r="M2278" i="12"/>
  <c r="M2279" i="12"/>
  <c r="M2280" i="12"/>
  <c r="M2281" i="12"/>
  <c r="M2282" i="12"/>
  <c r="M2283" i="12"/>
  <c r="M2284" i="12"/>
  <c r="M2285" i="12"/>
  <c r="M2286" i="12"/>
  <c r="M2287" i="12"/>
  <c r="M2288" i="12"/>
  <c r="M2289" i="12"/>
  <c r="M2290" i="12"/>
  <c r="M2291" i="12"/>
  <c r="M2292" i="12"/>
  <c r="M2293" i="12"/>
  <c r="M2294" i="12"/>
  <c r="M2295" i="12"/>
  <c r="M2296" i="12"/>
  <c r="M2297" i="12"/>
  <c r="M2298" i="12"/>
  <c r="M2299" i="12"/>
  <c r="M2300" i="12"/>
  <c r="M2301" i="12"/>
  <c r="M2302" i="12"/>
  <c r="M2303" i="12"/>
  <c r="M2304" i="12"/>
  <c r="M2305" i="12"/>
  <c r="M2306" i="12"/>
  <c r="M2307" i="12"/>
  <c r="M2308" i="12"/>
  <c r="M2309" i="12"/>
  <c r="M2310" i="12"/>
  <c r="M2311" i="12"/>
  <c r="M2312" i="12"/>
  <c r="M2313" i="12"/>
  <c r="M2314" i="12"/>
  <c r="M2315" i="12"/>
  <c r="M2316" i="12"/>
  <c r="M2317" i="12"/>
  <c r="M2318" i="12"/>
  <c r="M2319" i="12"/>
  <c r="M2320" i="12"/>
  <c r="M2321" i="12"/>
  <c r="M2322" i="12"/>
  <c r="M2323" i="12"/>
  <c r="M2324" i="12"/>
  <c r="M2325" i="12"/>
  <c r="M2326" i="12"/>
  <c r="M2327" i="12"/>
  <c r="M2328" i="12"/>
  <c r="M2329" i="12"/>
  <c r="M2330" i="12"/>
  <c r="M2331" i="12"/>
  <c r="M2332" i="12"/>
  <c r="M2333" i="12"/>
  <c r="M2334" i="12"/>
  <c r="M2335" i="12"/>
  <c r="M2336" i="12"/>
  <c r="M2337" i="12"/>
  <c r="M2338" i="12"/>
  <c r="M2339" i="12"/>
  <c r="M2340" i="12"/>
  <c r="M2341" i="12"/>
  <c r="M2342" i="12"/>
  <c r="M2343" i="12"/>
  <c r="M2344" i="12"/>
  <c r="M2345" i="12"/>
  <c r="M2346" i="12"/>
  <c r="M2347" i="12"/>
  <c r="M2348" i="12"/>
  <c r="M2349" i="12"/>
  <c r="M2350" i="12"/>
  <c r="M2351" i="12"/>
  <c r="M2352" i="12"/>
  <c r="M2353" i="12"/>
  <c r="M2354" i="12"/>
  <c r="M2355" i="12"/>
  <c r="M2356" i="12"/>
  <c r="M2357" i="12"/>
  <c r="M2358" i="12"/>
  <c r="M2359" i="12"/>
  <c r="M2360" i="12"/>
  <c r="M2361" i="12"/>
  <c r="M2362" i="12"/>
  <c r="M2363" i="12"/>
  <c r="M2364" i="12"/>
  <c r="M2365" i="12"/>
  <c r="M2366" i="12"/>
  <c r="M2367" i="12"/>
  <c r="M2368" i="12"/>
  <c r="M2369" i="12"/>
  <c r="M2370" i="12"/>
  <c r="M2371" i="12"/>
  <c r="M2372" i="12"/>
  <c r="M2373" i="12"/>
  <c r="M2374" i="12"/>
  <c r="M2375" i="12"/>
  <c r="M2376" i="12"/>
  <c r="M2377" i="12"/>
  <c r="M2378" i="12"/>
  <c r="M2379" i="12"/>
  <c r="M2380" i="12"/>
  <c r="M2381" i="12"/>
  <c r="M2382" i="12"/>
  <c r="M2383" i="12"/>
  <c r="M2384" i="12"/>
  <c r="M2385" i="12"/>
  <c r="M2386" i="12"/>
  <c r="M2387" i="12"/>
  <c r="M2388" i="12"/>
  <c r="M2389" i="12"/>
  <c r="M2390" i="12"/>
  <c r="M2391" i="12"/>
  <c r="M2392" i="12"/>
  <c r="M2393" i="12"/>
  <c r="M2394" i="12"/>
  <c r="M2395" i="12"/>
  <c r="M2396" i="12"/>
  <c r="M2397" i="12"/>
  <c r="M2398" i="12"/>
  <c r="M2399" i="12"/>
  <c r="M2400" i="12"/>
  <c r="M2401" i="12"/>
  <c r="M2402" i="12"/>
  <c r="M2403" i="12"/>
  <c r="M2404" i="12"/>
  <c r="M2405" i="12"/>
  <c r="M2406" i="12"/>
  <c r="M2407" i="12"/>
  <c r="M2408" i="12"/>
  <c r="M2409" i="12"/>
  <c r="M2410" i="12"/>
  <c r="M2411" i="12"/>
  <c r="M2412" i="12"/>
  <c r="M2413" i="12"/>
  <c r="M2414" i="12"/>
  <c r="M2415" i="12"/>
  <c r="M2416" i="12"/>
  <c r="M2417" i="12"/>
  <c r="M2418" i="12"/>
  <c r="M2419" i="12"/>
  <c r="M2420" i="12"/>
  <c r="M2421" i="12"/>
  <c r="M2422" i="12"/>
  <c r="M2423" i="12"/>
  <c r="M2424" i="12"/>
  <c r="M2425" i="12"/>
  <c r="M2426" i="12"/>
  <c r="M2427" i="12"/>
  <c r="M2428" i="12"/>
  <c r="M2429" i="12"/>
  <c r="M2430" i="12"/>
  <c r="M2431" i="12"/>
  <c r="M2432" i="12"/>
  <c r="M2433" i="12"/>
  <c r="M2434" i="12"/>
  <c r="M2435" i="12"/>
  <c r="M2436" i="12"/>
  <c r="M2437" i="12"/>
  <c r="M2438" i="12"/>
  <c r="M2439" i="12"/>
  <c r="M2440" i="12"/>
  <c r="M2441" i="12"/>
  <c r="M2442" i="12"/>
  <c r="M2443" i="12"/>
  <c r="M2444" i="12"/>
  <c r="M2445" i="12"/>
  <c r="M2446" i="12"/>
  <c r="M2447" i="12"/>
  <c r="M2448" i="12"/>
  <c r="M2449" i="12"/>
  <c r="M2450" i="12"/>
  <c r="M2451" i="12"/>
  <c r="M2452" i="12"/>
  <c r="M2453" i="12"/>
  <c r="M2454" i="12"/>
  <c r="M2455" i="12"/>
  <c r="M2456" i="12"/>
  <c r="M2457" i="12"/>
  <c r="M2458" i="12"/>
  <c r="M2459" i="12"/>
  <c r="M2460" i="12"/>
  <c r="M2461" i="12"/>
  <c r="M2462" i="12"/>
  <c r="M2463" i="12"/>
  <c r="M2464" i="12"/>
  <c r="M2465" i="12"/>
  <c r="M2466" i="12"/>
  <c r="M2467" i="12"/>
  <c r="M2468" i="12"/>
  <c r="M2469" i="12"/>
  <c r="M2470" i="12"/>
  <c r="M2471" i="12"/>
  <c r="M2472" i="12"/>
  <c r="M2473" i="12"/>
  <c r="M2474" i="12"/>
  <c r="M2475" i="12"/>
  <c r="M2476" i="12"/>
  <c r="M2477" i="12"/>
  <c r="M2478" i="12"/>
  <c r="M2479" i="12"/>
  <c r="M2480" i="12"/>
  <c r="M2481" i="12"/>
  <c r="M2482" i="12"/>
  <c r="M2483" i="12"/>
  <c r="M2484" i="12"/>
  <c r="M2485" i="12"/>
  <c r="M2486" i="12"/>
  <c r="M2487" i="12"/>
  <c r="M2488" i="12"/>
  <c r="M2489" i="12"/>
  <c r="M2490" i="12"/>
  <c r="M2491" i="12"/>
  <c r="M2492" i="12"/>
  <c r="M2493" i="12"/>
  <c r="M2494" i="12"/>
  <c r="M2495" i="12"/>
  <c r="M2496" i="12"/>
  <c r="M2497" i="12"/>
  <c r="M2498" i="12"/>
  <c r="M2499" i="12"/>
  <c r="M2500" i="12"/>
  <c r="M2501" i="12"/>
  <c r="M2502" i="12"/>
  <c r="M2503" i="12"/>
  <c r="M2504" i="12"/>
  <c r="M2505" i="12"/>
  <c r="M2506" i="12"/>
  <c r="M2507" i="12"/>
  <c r="M2508" i="12"/>
  <c r="M2509" i="12"/>
  <c r="M2510" i="12"/>
  <c r="M2511" i="12"/>
  <c r="M2512" i="12"/>
  <c r="M2513" i="12"/>
  <c r="M2514" i="12"/>
  <c r="M2515" i="12"/>
  <c r="M2516" i="12"/>
  <c r="M2517" i="12"/>
  <c r="M2518" i="12"/>
  <c r="M2519" i="12"/>
  <c r="M2520" i="12"/>
  <c r="M2521" i="12"/>
  <c r="M2522" i="12"/>
  <c r="M2523" i="12"/>
  <c r="M2524" i="12"/>
  <c r="M2525" i="12"/>
  <c r="M2526" i="12"/>
  <c r="M2527" i="12"/>
  <c r="M2528" i="12"/>
  <c r="M2529" i="12"/>
  <c r="M2530" i="12"/>
  <c r="M2531" i="12"/>
  <c r="M2532" i="12"/>
  <c r="M2533" i="12"/>
  <c r="M2534" i="12"/>
  <c r="M2535" i="12"/>
  <c r="M2536" i="12"/>
  <c r="M2537" i="12"/>
  <c r="M2538" i="12"/>
  <c r="M2539" i="12"/>
  <c r="M2540" i="12"/>
  <c r="M2541" i="12"/>
  <c r="M2542" i="12"/>
  <c r="M2543" i="12"/>
  <c r="M2544" i="12"/>
  <c r="M2545" i="12"/>
  <c r="M2546" i="12"/>
  <c r="M2547" i="12"/>
  <c r="M2548" i="12"/>
  <c r="M2549" i="12"/>
  <c r="M2550" i="12"/>
  <c r="M2551" i="12"/>
  <c r="M2552" i="12"/>
  <c r="M2553" i="12"/>
  <c r="M2554" i="12"/>
  <c r="M2555" i="12"/>
  <c r="M2556" i="12"/>
  <c r="M2557" i="12"/>
  <c r="M2558" i="12"/>
  <c r="M2559" i="12"/>
  <c r="M2560" i="12"/>
  <c r="M2561" i="12"/>
  <c r="M2562" i="12"/>
  <c r="M2563" i="12"/>
  <c r="M2564" i="12"/>
  <c r="M2565" i="12"/>
  <c r="M2566" i="12"/>
  <c r="M2567" i="12"/>
  <c r="M2568" i="12"/>
  <c r="M2569" i="12"/>
  <c r="M2570" i="12"/>
  <c r="M2571" i="12"/>
  <c r="M2572" i="12"/>
  <c r="M2573" i="12"/>
  <c r="M2574" i="12"/>
  <c r="M2575" i="12"/>
  <c r="M2576" i="12"/>
  <c r="M2577" i="12"/>
  <c r="M2578" i="12"/>
  <c r="M2579" i="12"/>
  <c r="M2580" i="12"/>
  <c r="M2581" i="12"/>
  <c r="M2582" i="12"/>
  <c r="M2583" i="12"/>
  <c r="M2584" i="12"/>
  <c r="M2585" i="12"/>
  <c r="M2586" i="12"/>
  <c r="M2587" i="12"/>
  <c r="M2588" i="12"/>
  <c r="M2589" i="12"/>
  <c r="M2590" i="12"/>
  <c r="M2591" i="12"/>
  <c r="M2592" i="12"/>
  <c r="M2593" i="12"/>
  <c r="M2594" i="12"/>
  <c r="M2595" i="12"/>
  <c r="M2596" i="12"/>
  <c r="M2597" i="12"/>
  <c r="M2598" i="12"/>
  <c r="M2599" i="12"/>
  <c r="M2600" i="12"/>
  <c r="M2601" i="12"/>
  <c r="M2602" i="12"/>
  <c r="M2603" i="12"/>
  <c r="M2604" i="12"/>
  <c r="M2605" i="12"/>
  <c r="M2606" i="12"/>
  <c r="M2607" i="12"/>
  <c r="M2608" i="12"/>
  <c r="M2609" i="12"/>
  <c r="M2610" i="12"/>
  <c r="M2611" i="12"/>
  <c r="M2612" i="12"/>
  <c r="M2613" i="12"/>
  <c r="M2614" i="12"/>
  <c r="M2615" i="12"/>
  <c r="M2616" i="12"/>
  <c r="M2617" i="12"/>
  <c r="M2618" i="12"/>
  <c r="M2619" i="12"/>
  <c r="M2620" i="12"/>
  <c r="M2621" i="12"/>
  <c r="M2622" i="12"/>
  <c r="M2623" i="12"/>
  <c r="M2624" i="12"/>
  <c r="M2625" i="12"/>
  <c r="M2626" i="12"/>
  <c r="M2627" i="12"/>
  <c r="M2628" i="12"/>
  <c r="M2629" i="12"/>
  <c r="M2630" i="12"/>
  <c r="M2631" i="12"/>
  <c r="M2632" i="12"/>
  <c r="M2633" i="12"/>
  <c r="M2634" i="12"/>
  <c r="M2635" i="12"/>
  <c r="M2636" i="12"/>
  <c r="M2637" i="12"/>
  <c r="M2638" i="12"/>
  <c r="M2639" i="12"/>
  <c r="M2640" i="12"/>
  <c r="M2641" i="12"/>
  <c r="M2642" i="12"/>
  <c r="M2643" i="12"/>
  <c r="M2644" i="12"/>
  <c r="M2645" i="12"/>
  <c r="M2646" i="12"/>
  <c r="M2647" i="12"/>
  <c r="M2648" i="12"/>
  <c r="M2649" i="12"/>
  <c r="M2650" i="12"/>
  <c r="M2651" i="12"/>
  <c r="M2652" i="12"/>
  <c r="M2653" i="12"/>
  <c r="M2654" i="12"/>
  <c r="M2655" i="12"/>
  <c r="M2656" i="12"/>
  <c r="M2657" i="12"/>
  <c r="M2658" i="12"/>
  <c r="M2659" i="12"/>
  <c r="M2660" i="12"/>
  <c r="M2661" i="12"/>
  <c r="M2662" i="12"/>
  <c r="M2663" i="12"/>
  <c r="M2664" i="12"/>
  <c r="M2665" i="12"/>
  <c r="M2666" i="12"/>
  <c r="M2667" i="12"/>
  <c r="M2668" i="12"/>
  <c r="M2669" i="12"/>
  <c r="M2670" i="12"/>
  <c r="M2671" i="12"/>
  <c r="M2672" i="12"/>
  <c r="M2673" i="12"/>
  <c r="M2674" i="12"/>
  <c r="M2675" i="12"/>
  <c r="M2676" i="12"/>
  <c r="M2677" i="12"/>
  <c r="M2678" i="12"/>
  <c r="M2679" i="12"/>
  <c r="M2680" i="12"/>
  <c r="M2681" i="12"/>
  <c r="M2682" i="12"/>
  <c r="M2683" i="12"/>
  <c r="M2684" i="12"/>
  <c r="M2685" i="12"/>
  <c r="M2686" i="12"/>
  <c r="M2687" i="12"/>
  <c r="M2688" i="12"/>
  <c r="M2689" i="12"/>
  <c r="M2690" i="12"/>
  <c r="M2691" i="12"/>
  <c r="M2692" i="12"/>
  <c r="M2693" i="12"/>
  <c r="M2694" i="12"/>
  <c r="M2695" i="12"/>
  <c r="M2696" i="12"/>
  <c r="M2697" i="12"/>
  <c r="M2698" i="12"/>
  <c r="M2699" i="12"/>
  <c r="M2700" i="12"/>
  <c r="M2701" i="12"/>
  <c r="M2702" i="12"/>
  <c r="M2703" i="12"/>
  <c r="M2704" i="12"/>
  <c r="M2705" i="12"/>
  <c r="M2706" i="12"/>
  <c r="M2707" i="12"/>
  <c r="M2708" i="12"/>
  <c r="M2709" i="12"/>
  <c r="M2710" i="12"/>
  <c r="M2711" i="12"/>
  <c r="M2712" i="12"/>
  <c r="M2713" i="12"/>
  <c r="M2714" i="12"/>
  <c r="M2715" i="12"/>
  <c r="M2716" i="12"/>
  <c r="M2717" i="12"/>
  <c r="M2718" i="12"/>
  <c r="M2719" i="12"/>
  <c r="M2720" i="12"/>
  <c r="M2721" i="12"/>
  <c r="M2722" i="12"/>
  <c r="M2723" i="12"/>
  <c r="M2724" i="12"/>
  <c r="M2725" i="12"/>
  <c r="M2726" i="12"/>
  <c r="M2727" i="12"/>
  <c r="M2728" i="12"/>
  <c r="M2729" i="12"/>
  <c r="M2730" i="12"/>
  <c r="M2731" i="12"/>
  <c r="M2732" i="12"/>
  <c r="M2733" i="12"/>
  <c r="M2734" i="12"/>
  <c r="M2735" i="12"/>
  <c r="M2736" i="12"/>
  <c r="M2737" i="12"/>
  <c r="M2738" i="12"/>
  <c r="M2739" i="12"/>
  <c r="M2740" i="12"/>
  <c r="M2741" i="12"/>
  <c r="M2742" i="12"/>
  <c r="M2743" i="12"/>
  <c r="M2744" i="12"/>
  <c r="M2745" i="12"/>
  <c r="M2746" i="12"/>
  <c r="M2747" i="12"/>
  <c r="M2748" i="12"/>
  <c r="M2749" i="12"/>
  <c r="M2750" i="12"/>
  <c r="M2751" i="12"/>
  <c r="M2752" i="12"/>
  <c r="M2753" i="12"/>
  <c r="M2754" i="12"/>
  <c r="M2755" i="12"/>
  <c r="M2756" i="12"/>
  <c r="M2757" i="12"/>
  <c r="M2758" i="12"/>
  <c r="M2759" i="12"/>
  <c r="M2760" i="12"/>
  <c r="M2761" i="12"/>
  <c r="M2762" i="12"/>
  <c r="M2763" i="12"/>
  <c r="M2764" i="12"/>
  <c r="M2765" i="12"/>
  <c r="M2766" i="12"/>
  <c r="M2767" i="12"/>
  <c r="M2768" i="12"/>
  <c r="M2769" i="12"/>
  <c r="M2770" i="12"/>
  <c r="M2771" i="12"/>
  <c r="M2772" i="12"/>
  <c r="M2773" i="12"/>
  <c r="M2774" i="12"/>
  <c r="M2775" i="12"/>
  <c r="M2776" i="12"/>
  <c r="M2777" i="12"/>
  <c r="M2778" i="12"/>
  <c r="M2779" i="12"/>
  <c r="M2780" i="12"/>
  <c r="M2781" i="12"/>
  <c r="M2782" i="12"/>
  <c r="M2783" i="12"/>
  <c r="M2784" i="12"/>
  <c r="M2785" i="12"/>
  <c r="M2786" i="12"/>
  <c r="M2787" i="12"/>
  <c r="M2788" i="12"/>
  <c r="M2789" i="12"/>
  <c r="M2790" i="12"/>
  <c r="M2791" i="12"/>
  <c r="M2792" i="12"/>
  <c r="M2793" i="12"/>
  <c r="M2794" i="12"/>
  <c r="M2795" i="12"/>
  <c r="M2796" i="12"/>
  <c r="M2797" i="12"/>
  <c r="M2798" i="12"/>
  <c r="M2799" i="12"/>
  <c r="M2800" i="12"/>
  <c r="M2801" i="12"/>
  <c r="M2802" i="12"/>
  <c r="M2803" i="12"/>
  <c r="M2804" i="12"/>
  <c r="M2805" i="12"/>
  <c r="M2806" i="12"/>
  <c r="M2807" i="12"/>
  <c r="M2808" i="12"/>
  <c r="M2809" i="12"/>
  <c r="M2810" i="12"/>
  <c r="M2811" i="12"/>
  <c r="M2812" i="12"/>
  <c r="M2813" i="12"/>
  <c r="M2814" i="12"/>
  <c r="M2815" i="12"/>
  <c r="M2816" i="12"/>
  <c r="M2817" i="12"/>
  <c r="M2818" i="12"/>
  <c r="M2819" i="12"/>
  <c r="M2820" i="12"/>
  <c r="M2821" i="12"/>
  <c r="M2822" i="12"/>
  <c r="M2823" i="12"/>
  <c r="M2824" i="12"/>
  <c r="M2825" i="12"/>
  <c r="M2826" i="12"/>
  <c r="M2827" i="12"/>
  <c r="M2828" i="12"/>
  <c r="M2829" i="12"/>
  <c r="M2830" i="12"/>
  <c r="M2831" i="12"/>
  <c r="M2832" i="12"/>
  <c r="M2833" i="12"/>
  <c r="M2834" i="12"/>
  <c r="M2835" i="12"/>
  <c r="M2836" i="12"/>
  <c r="M2837" i="12"/>
  <c r="M2838" i="12"/>
  <c r="M2839" i="12"/>
  <c r="M2840" i="12"/>
  <c r="M2841" i="12"/>
  <c r="M2842" i="12"/>
  <c r="M2843" i="12"/>
  <c r="M2844" i="12"/>
  <c r="M2845" i="12"/>
  <c r="M2846" i="12"/>
  <c r="M2847" i="12"/>
  <c r="M2848" i="12"/>
  <c r="M2849" i="12"/>
  <c r="M2850" i="12"/>
  <c r="M2851" i="12"/>
  <c r="M2852" i="12"/>
  <c r="M2853" i="12"/>
  <c r="M2854" i="12"/>
  <c r="M2855" i="12"/>
  <c r="M2856" i="12"/>
  <c r="M2857" i="12"/>
  <c r="M2858" i="12"/>
  <c r="M2859" i="12"/>
  <c r="M2860" i="12"/>
  <c r="M2861" i="12"/>
  <c r="M2862" i="12"/>
  <c r="M2863" i="12"/>
  <c r="M2864" i="12"/>
  <c r="M2865" i="12"/>
  <c r="M2866" i="12"/>
  <c r="M2867" i="12"/>
  <c r="M2868" i="12"/>
  <c r="M2869" i="12"/>
  <c r="M2870" i="12"/>
  <c r="M2871" i="12"/>
  <c r="M2872" i="12"/>
  <c r="M2873" i="12"/>
  <c r="M2874" i="12"/>
  <c r="M2875" i="12"/>
  <c r="M2876" i="12"/>
  <c r="M2877" i="12"/>
  <c r="M2878" i="12"/>
  <c r="M2879" i="12"/>
  <c r="M2880" i="12"/>
  <c r="M2881" i="12"/>
  <c r="M2882" i="12"/>
  <c r="M2883" i="12"/>
  <c r="M2884" i="12"/>
  <c r="M2885" i="12"/>
  <c r="M2886" i="12"/>
  <c r="M2887" i="12"/>
  <c r="M2888" i="12"/>
  <c r="M2889" i="12"/>
  <c r="M2890" i="12"/>
  <c r="M2891" i="12"/>
  <c r="M2892" i="12"/>
  <c r="M2893" i="12"/>
  <c r="M2894" i="12"/>
  <c r="M2895" i="12"/>
  <c r="M2896" i="12"/>
  <c r="M2897" i="12"/>
  <c r="M2898" i="12"/>
  <c r="M2899" i="12"/>
  <c r="M2900" i="12"/>
  <c r="M2901" i="12"/>
  <c r="M2902" i="12"/>
  <c r="M2903" i="12"/>
  <c r="M2904" i="12"/>
  <c r="M2905" i="12"/>
  <c r="M2906" i="12"/>
  <c r="M2907" i="12"/>
  <c r="M2908" i="12"/>
  <c r="M2909" i="12"/>
  <c r="M2910" i="12"/>
  <c r="M2911" i="12"/>
  <c r="M2912" i="12"/>
  <c r="M2913" i="12"/>
  <c r="M2914" i="12"/>
  <c r="M2915" i="12"/>
  <c r="M2916" i="12"/>
  <c r="M2917" i="12"/>
  <c r="M2918" i="12"/>
  <c r="M2919" i="12"/>
  <c r="M2920" i="12"/>
  <c r="M2921" i="12"/>
  <c r="M2922" i="12"/>
  <c r="M2923" i="12"/>
  <c r="M2924" i="12"/>
  <c r="M2925" i="12"/>
  <c r="M2926" i="12"/>
  <c r="M2927" i="12"/>
  <c r="M2928" i="12"/>
  <c r="M2929" i="12"/>
  <c r="M2930" i="12"/>
  <c r="M2931" i="12"/>
  <c r="M2932" i="12"/>
  <c r="M2933" i="12"/>
  <c r="M2934" i="12"/>
  <c r="M2935" i="12"/>
  <c r="M2936" i="12"/>
  <c r="M2937" i="12"/>
  <c r="M2938" i="12"/>
  <c r="M2939" i="12"/>
  <c r="M2940" i="12"/>
  <c r="M2941" i="12"/>
  <c r="M2942" i="12"/>
  <c r="M2943" i="12"/>
  <c r="M2944" i="12"/>
  <c r="M2945" i="12"/>
  <c r="M2946" i="12"/>
  <c r="M2947" i="12"/>
  <c r="M2948" i="12"/>
  <c r="M2949" i="12"/>
  <c r="M2950" i="12"/>
  <c r="M2951" i="12"/>
  <c r="M2952" i="12"/>
  <c r="M2953" i="12"/>
  <c r="M2954" i="12"/>
  <c r="M2955" i="12"/>
  <c r="M2956" i="12"/>
  <c r="M2957" i="12"/>
  <c r="M2958" i="12"/>
  <c r="M2959" i="12"/>
  <c r="M2960" i="12"/>
  <c r="M2961" i="12"/>
  <c r="M2962" i="12"/>
  <c r="M2963" i="12"/>
  <c r="M2964" i="12"/>
  <c r="M2965" i="12"/>
  <c r="M2966" i="12"/>
  <c r="M2967" i="12"/>
  <c r="M2968" i="12"/>
  <c r="M2969" i="12"/>
  <c r="M2970" i="12"/>
  <c r="M2971" i="12"/>
  <c r="M2972" i="12"/>
  <c r="M2973" i="12"/>
  <c r="M2974" i="12"/>
  <c r="M2975" i="12"/>
  <c r="M2976" i="12"/>
  <c r="M2977" i="12"/>
  <c r="M2978" i="12"/>
  <c r="M2979" i="12"/>
  <c r="M2980" i="12"/>
  <c r="M2981" i="12"/>
  <c r="M2982" i="12"/>
  <c r="M2983" i="12"/>
  <c r="M2984" i="12"/>
  <c r="M2985" i="12"/>
  <c r="M2986" i="12"/>
  <c r="M2987" i="12"/>
  <c r="M2988" i="12"/>
  <c r="M2989" i="12"/>
  <c r="M2990" i="12"/>
  <c r="M2991" i="12"/>
  <c r="M2992" i="12"/>
  <c r="M2993" i="12"/>
  <c r="M2994" i="12"/>
  <c r="M2995" i="12"/>
  <c r="M2996" i="12"/>
  <c r="M2997" i="12"/>
  <c r="M2998" i="12"/>
  <c r="M2999" i="12"/>
  <c r="M3000" i="12"/>
  <c r="M3001" i="12"/>
  <c r="N3" i="12"/>
  <c r="N4" i="12"/>
  <c r="O4" i="12" s="1"/>
  <c r="N5" i="12"/>
  <c r="N6" i="12"/>
  <c r="N7" i="12"/>
  <c r="N8" i="12"/>
  <c r="N9" i="12"/>
  <c r="N11" i="12"/>
  <c r="N12" i="12"/>
  <c r="N13" i="12"/>
  <c r="N14" i="12"/>
  <c r="N15" i="12"/>
  <c r="N16" i="12"/>
  <c r="N17" i="12"/>
  <c r="N19" i="12"/>
  <c r="N20" i="12"/>
  <c r="N21" i="12"/>
  <c r="N22" i="12"/>
  <c r="N23" i="12"/>
  <c r="N24" i="12"/>
  <c r="N25" i="12"/>
  <c r="N27" i="12"/>
  <c r="N28" i="12"/>
  <c r="N29" i="12"/>
  <c r="N30" i="12"/>
  <c r="N31" i="12"/>
  <c r="N32" i="12"/>
  <c r="N33" i="12"/>
  <c r="N35" i="12"/>
  <c r="N36" i="12"/>
  <c r="N37" i="12"/>
  <c r="N38" i="12"/>
  <c r="N39" i="12"/>
  <c r="N40" i="12"/>
  <c r="N41" i="12"/>
  <c r="N43" i="12"/>
  <c r="N44" i="12"/>
  <c r="N45" i="12"/>
  <c r="N46" i="12"/>
  <c r="N47" i="12"/>
  <c r="N48" i="12"/>
  <c r="N49" i="12"/>
  <c r="N51" i="12"/>
  <c r="N52" i="12"/>
  <c r="N53" i="12"/>
  <c r="N54" i="12"/>
  <c r="N55" i="12"/>
  <c r="N56" i="12"/>
  <c r="N57" i="12"/>
  <c r="N59" i="12"/>
  <c r="N60" i="12"/>
  <c r="N61" i="12"/>
  <c r="N62" i="12"/>
  <c r="N63" i="12"/>
  <c r="N64" i="12"/>
  <c r="N65" i="12"/>
  <c r="N67" i="12"/>
  <c r="N68" i="12"/>
  <c r="O68" i="12" s="1"/>
  <c r="N69" i="12"/>
  <c r="N70" i="12"/>
  <c r="N71" i="12"/>
  <c r="O71" i="12" s="1"/>
  <c r="N72" i="12"/>
  <c r="N73" i="12"/>
  <c r="N75" i="12"/>
  <c r="N76" i="12"/>
  <c r="N77" i="12"/>
  <c r="N78" i="12"/>
  <c r="N79" i="12"/>
  <c r="N80" i="12"/>
  <c r="O80" i="12" s="1"/>
  <c r="N81" i="12"/>
  <c r="N83" i="12"/>
  <c r="N84" i="12"/>
  <c r="N85" i="12"/>
  <c r="N86" i="12"/>
  <c r="N87" i="12"/>
  <c r="N88" i="12"/>
  <c r="N89" i="12"/>
  <c r="O89" i="12" s="1"/>
  <c r="N91" i="12"/>
  <c r="N92" i="12"/>
  <c r="N93" i="12"/>
  <c r="N94" i="12"/>
  <c r="N95" i="12"/>
  <c r="N96" i="12"/>
  <c r="N97" i="12"/>
  <c r="N99" i="12"/>
  <c r="O99" i="12" s="1"/>
  <c r="N100" i="12"/>
  <c r="N101" i="12"/>
  <c r="N102" i="12"/>
  <c r="N103" i="12"/>
  <c r="N104" i="12"/>
  <c r="N105" i="12"/>
  <c r="N107" i="12"/>
  <c r="N108" i="12"/>
  <c r="O108" i="12" s="1"/>
  <c r="N109" i="12"/>
  <c r="N110" i="12"/>
  <c r="N111" i="12"/>
  <c r="N112" i="12"/>
  <c r="N113" i="12"/>
  <c r="N115" i="12"/>
  <c r="N116" i="12"/>
  <c r="N117" i="12"/>
  <c r="O117" i="12" s="1"/>
  <c r="N118" i="12"/>
  <c r="N119" i="12"/>
  <c r="N120" i="12"/>
  <c r="N121" i="12"/>
  <c r="N123" i="12"/>
  <c r="N124" i="12"/>
  <c r="N125" i="12"/>
  <c r="N126" i="12"/>
  <c r="O126" i="12" s="1"/>
  <c r="N127" i="12"/>
  <c r="N128" i="12"/>
  <c r="N129" i="12"/>
  <c r="N131" i="12"/>
  <c r="N132" i="12"/>
  <c r="O132" i="12" s="1"/>
  <c r="N133" i="12"/>
  <c r="N134" i="12"/>
  <c r="N135" i="12"/>
  <c r="O135" i="12" s="1"/>
  <c r="N136" i="12"/>
  <c r="N137" i="12"/>
  <c r="N139" i="12"/>
  <c r="N140" i="12"/>
  <c r="N141" i="12"/>
  <c r="N142" i="12"/>
  <c r="N143" i="12"/>
  <c r="N144" i="12"/>
  <c r="O144" i="12" s="1"/>
  <c r="N145" i="12"/>
  <c r="N147" i="12"/>
  <c r="N148" i="12"/>
  <c r="N149" i="12"/>
  <c r="N150" i="12"/>
  <c r="O150" i="12" s="1"/>
  <c r="N151" i="12"/>
  <c r="N152" i="12"/>
  <c r="N153" i="12"/>
  <c r="O153" i="12" s="1"/>
  <c r="N155" i="12"/>
  <c r="N156" i="12"/>
  <c r="N157" i="12"/>
  <c r="N158" i="12"/>
  <c r="N159" i="12"/>
  <c r="O159" i="12" s="1"/>
  <c r="N160" i="12"/>
  <c r="N161" i="12"/>
  <c r="N163" i="12"/>
  <c r="O163" i="12" s="1"/>
  <c r="N164" i="12"/>
  <c r="N165" i="12"/>
  <c r="N166" i="12"/>
  <c r="N167" i="12"/>
  <c r="N168" i="12"/>
  <c r="O168" i="12" s="1"/>
  <c r="N169" i="12"/>
  <c r="N171" i="12"/>
  <c r="N172" i="12"/>
  <c r="O172" i="12" s="1"/>
  <c r="N173" i="12"/>
  <c r="N174" i="12"/>
  <c r="N175" i="12"/>
  <c r="N176" i="12"/>
  <c r="N177" i="12"/>
  <c r="O177" i="12" s="1"/>
  <c r="N179" i="12"/>
  <c r="N180" i="12"/>
  <c r="N181" i="12"/>
  <c r="O181" i="12" s="1"/>
  <c r="N182" i="12"/>
  <c r="N183" i="12"/>
  <c r="N184" i="12"/>
  <c r="N185" i="12"/>
  <c r="N187" i="12"/>
  <c r="O187" i="12" s="1"/>
  <c r="N188" i="12"/>
  <c r="N189" i="12"/>
  <c r="N190" i="12"/>
  <c r="O190" i="12" s="1"/>
  <c r="N191" i="12"/>
  <c r="N192" i="12"/>
  <c r="N193" i="12"/>
  <c r="N195" i="12"/>
  <c r="N196" i="12"/>
  <c r="O196" i="12" s="1"/>
  <c r="N197" i="12"/>
  <c r="N198" i="12"/>
  <c r="N199" i="12"/>
  <c r="N200" i="12"/>
  <c r="N201" i="12"/>
  <c r="N203" i="12"/>
  <c r="N204" i="12"/>
  <c r="N205" i="12"/>
  <c r="O205" i="12" s="1"/>
  <c r="N206" i="12"/>
  <c r="N207" i="12"/>
  <c r="N208" i="12"/>
  <c r="O208" i="12" s="1"/>
  <c r="N209" i="12"/>
  <c r="N211" i="12"/>
  <c r="N212" i="12"/>
  <c r="N213" i="12"/>
  <c r="N214" i="12"/>
  <c r="O214" i="12" s="1"/>
  <c r="N215" i="12"/>
  <c r="N216" i="12"/>
  <c r="N217" i="12"/>
  <c r="O217" i="12" s="1"/>
  <c r="N219" i="12"/>
  <c r="N220" i="12"/>
  <c r="N221" i="12"/>
  <c r="N222" i="12"/>
  <c r="N223" i="12"/>
  <c r="O223" i="12" s="1"/>
  <c r="N224" i="12"/>
  <c r="N225" i="12"/>
  <c r="N227" i="12"/>
  <c r="O227" i="12" s="1"/>
  <c r="N228" i="12"/>
  <c r="N229" i="12"/>
  <c r="N230" i="12"/>
  <c r="N231" i="12"/>
  <c r="N232" i="12"/>
  <c r="O232" i="12" s="1"/>
  <c r="N233" i="12"/>
  <c r="N235" i="12"/>
  <c r="N236" i="12"/>
  <c r="O236" i="12" s="1"/>
  <c r="N237" i="12"/>
  <c r="N238" i="12"/>
  <c r="N239" i="12"/>
  <c r="N240" i="12"/>
  <c r="N241" i="12"/>
  <c r="O241" i="12" s="1"/>
  <c r="N243" i="12"/>
  <c r="N244" i="12"/>
  <c r="N245" i="12"/>
  <c r="O245" i="12" s="1"/>
  <c r="N246" i="12"/>
  <c r="N247" i="12"/>
  <c r="N248" i="12"/>
  <c r="N249" i="12"/>
  <c r="N251" i="12"/>
  <c r="O251" i="12" s="1"/>
  <c r="N252" i="12"/>
  <c r="N253" i="12"/>
  <c r="N254" i="12"/>
  <c r="O254" i="12" s="1"/>
  <c r="N255" i="12"/>
  <c r="N256" i="12"/>
  <c r="N257" i="12"/>
  <c r="N259" i="12"/>
  <c r="N260" i="12"/>
  <c r="O260" i="12" s="1"/>
  <c r="N261" i="12"/>
  <c r="N262" i="12"/>
  <c r="N263" i="12"/>
  <c r="O263" i="12" s="1"/>
  <c r="N264" i="12"/>
  <c r="N265" i="12"/>
  <c r="N267" i="12"/>
  <c r="N268" i="12"/>
  <c r="N269" i="12"/>
  <c r="O269" i="12" s="1"/>
  <c r="N270" i="12"/>
  <c r="N271" i="12"/>
  <c r="N272" i="12"/>
  <c r="N273" i="12"/>
  <c r="N275" i="12"/>
  <c r="N276" i="12"/>
  <c r="N277" i="12"/>
  <c r="N278" i="12"/>
  <c r="O278" i="12" s="1"/>
  <c r="N279" i="12"/>
  <c r="N280" i="12"/>
  <c r="N281" i="12"/>
  <c r="O281" i="12" s="1"/>
  <c r="N283" i="12"/>
  <c r="N284" i="12"/>
  <c r="N285" i="12"/>
  <c r="N286" i="12"/>
  <c r="N287" i="12"/>
  <c r="O287" i="12" s="1"/>
  <c r="N288" i="12"/>
  <c r="N289" i="12"/>
  <c r="N291" i="12"/>
  <c r="O291" i="12" s="1"/>
  <c r="N292" i="12"/>
  <c r="N293" i="12"/>
  <c r="N294" i="12"/>
  <c r="N295" i="12"/>
  <c r="N296" i="12"/>
  <c r="O296" i="12" s="1"/>
  <c r="N297" i="12"/>
  <c r="N299" i="12"/>
  <c r="N300" i="12"/>
  <c r="O300" i="12" s="1"/>
  <c r="N301" i="12"/>
  <c r="N302" i="12"/>
  <c r="N303" i="12"/>
  <c r="N304" i="12"/>
  <c r="N305" i="12"/>
  <c r="O305" i="12" s="1"/>
  <c r="N307" i="12"/>
  <c r="N308" i="12"/>
  <c r="N309" i="12"/>
  <c r="O309" i="12" s="1"/>
  <c r="N310" i="12"/>
  <c r="N311" i="12"/>
  <c r="N312" i="12"/>
  <c r="N313" i="12"/>
  <c r="N315" i="12"/>
  <c r="O315" i="12" s="1"/>
  <c r="N316" i="12"/>
  <c r="N317" i="12"/>
  <c r="N318" i="12"/>
  <c r="O318" i="12" s="1"/>
  <c r="N319" i="12"/>
  <c r="N320" i="12"/>
  <c r="N321" i="12"/>
  <c r="N323" i="12"/>
  <c r="N324" i="12"/>
  <c r="O324" i="12" s="1"/>
  <c r="N325" i="12"/>
  <c r="N326" i="12"/>
  <c r="N327" i="12"/>
  <c r="O327" i="12" s="1"/>
  <c r="N328" i="12"/>
  <c r="N329" i="12"/>
  <c r="N331" i="12"/>
  <c r="N332" i="12"/>
  <c r="N333" i="12"/>
  <c r="O333" i="12" s="1"/>
  <c r="N334" i="12"/>
  <c r="N335" i="12"/>
  <c r="N336" i="12"/>
  <c r="O336" i="12" s="1"/>
  <c r="N337" i="12"/>
  <c r="N339" i="12"/>
  <c r="N340" i="12"/>
  <c r="N341" i="12"/>
  <c r="N342" i="12"/>
  <c r="O342" i="12" s="1"/>
  <c r="N343" i="12"/>
  <c r="N344" i="12"/>
  <c r="N345" i="12"/>
  <c r="N347" i="12"/>
  <c r="N348" i="12"/>
  <c r="N349" i="12"/>
  <c r="N350" i="12"/>
  <c r="N351" i="12"/>
  <c r="O351" i="12" s="1"/>
  <c r="N352" i="12"/>
  <c r="N353" i="12"/>
  <c r="N355" i="12"/>
  <c r="O355" i="12" s="1"/>
  <c r="N356" i="12"/>
  <c r="N357" i="12"/>
  <c r="N358" i="12"/>
  <c r="N359" i="12"/>
  <c r="N360" i="12"/>
  <c r="O360" i="12" s="1"/>
  <c r="N361" i="12"/>
  <c r="N363" i="12"/>
  <c r="N364" i="12"/>
  <c r="O364" i="12" s="1"/>
  <c r="N365" i="12"/>
  <c r="N366" i="12"/>
  <c r="N367" i="12"/>
  <c r="N368" i="12"/>
  <c r="N369" i="12"/>
  <c r="O369" i="12" s="1"/>
  <c r="N371" i="12"/>
  <c r="N372" i="12"/>
  <c r="N373" i="12"/>
  <c r="O373" i="12" s="1"/>
  <c r="N374" i="12"/>
  <c r="N375" i="12"/>
  <c r="N376" i="12"/>
  <c r="N377" i="12"/>
  <c r="N379" i="12"/>
  <c r="O379" i="12" s="1"/>
  <c r="N380" i="12"/>
  <c r="N381" i="12"/>
  <c r="N382" i="12"/>
  <c r="O382" i="12" s="1"/>
  <c r="N383" i="12"/>
  <c r="N384" i="12"/>
  <c r="N385" i="12"/>
  <c r="N387" i="12"/>
  <c r="N388" i="12"/>
  <c r="O388" i="12" s="1"/>
  <c r="N389" i="12"/>
  <c r="N390" i="12"/>
  <c r="N391" i="12"/>
  <c r="O391" i="12" s="1"/>
  <c r="N392" i="12"/>
  <c r="N393" i="12"/>
  <c r="N395" i="12"/>
  <c r="N396" i="12"/>
  <c r="N397" i="12"/>
  <c r="O397" i="12" s="1"/>
  <c r="N398" i="12"/>
  <c r="N399" i="12"/>
  <c r="N400" i="12"/>
  <c r="O400" i="12" s="1"/>
  <c r="N401" i="12"/>
  <c r="N403" i="12"/>
  <c r="N404" i="12"/>
  <c r="N405" i="12"/>
  <c r="N406" i="12"/>
  <c r="O406" i="12" s="1"/>
  <c r="N407" i="12"/>
  <c r="N408" i="12"/>
  <c r="N409" i="12"/>
  <c r="O409" i="12" s="1"/>
  <c r="N411" i="12"/>
  <c r="N412" i="12"/>
  <c r="N413" i="12"/>
  <c r="N414" i="12"/>
  <c r="N415" i="12"/>
  <c r="O415" i="12" s="1"/>
  <c r="N416" i="12"/>
  <c r="N417" i="12"/>
  <c r="N419" i="12"/>
  <c r="N420" i="12"/>
  <c r="N421" i="12"/>
  <c r="N422" i="12"/>
  <c r="N423" i="12"/>
  <c r="N424" i="12"/>
  <c r="O424" i="12" s="1"/>
  <c r="N425" i="12"/>
  <c r="N427" i="12"/>
  <c r="N428" i="12"/>
  <c r="O428" i="12" s="1"/>
  <c r="N429" i="12"/>
  <c r="N430" i="12"/>
  <c r="N431" i="12"/>
  <c r="N432" i="12"/>
  <c r="N433" i="12"/>
  <c r="O433" i="12" s="1"/>
  <c r="N435" i="12"/>
  <c r="N436" i="12"/>
  <c r="N437" i="12"/>
  <c r="O437" i="12" s="1"/>
  <c r="N438" i="12"/>
  <c r="N439" i="12"/>
  <c r="N440" i="12"/>
  <c r="N441" i="12"/>
  <c r="N443" i="12"/>
  <c r="O443" i="12" s="1"/>
  <c r="N444" i="12"/>
  <c r="N445" i="12"/>
  <c r="N446" i="12"/>
  <c r="O446" i="12" s="1"/>
  <c r="N447" i="12"/>
  <c r="N448" i="12"/>
  <c r="N449" i="12"/>
  <c r="N451" i="12"/>
  <c r="N452" i="12"/>
  <c r="O452" i="12" s="1"/>
  <c r="N453" i="12"/>
  <c r="N454" i="12"/>
  <c r="N455" i="12"/>
  <c r="O455" i="12" s="1"/>
  <c r="N456" i="12"/>
  <c r="N457" i="12"/>
  <c r="N459" i="12"/>
  <c r="N460" i="12"/>
  <c r="N461" i="12"/>
  <c r="O461" i="12" s="1"/>
  <c r="N462" i="12"/>
  <c r="N463" i="12"/>
  <c r="N464" i="12"/>
  <c r="O464" i="12" s="1"/>
  <c r="N465" i="12"/>
  <c r="N467" i="12"/>
  <c r="N468" i="12"/>
  <c r="N469" i="12"/>
  <c r="N470" i="12"/>
  <c r="O470" i="12" s="1"/>
  <c r="N471" i="12"/>
  <c r="N472" i="12"/>
  <c r="N473" i="12"/>
  <c r="O473" i="12" s="1"/>
  <c r="N475" i="12"/>
  <c r="N476" i="12"/>
  <c r="N477" i="12"/>
  <c r="N478" i="12"/>
  <c r="N479" i="12"/>
  <c r="O479" i="12" s="1"/>
  <c r="N480" i="12"/>
  <c r="N481" i="12"/>
  <c r="N483" i="12"/>
  <c r="O483" i="12" s="1"/>
  <c r="N484" i="12"/>
  <c r="N485" i="12"/>
  <c r="N486" i="12"/>
  <c r="N487" i="12"/>
  <c r="N488" i="12"/>
  <c r="O488" i="12" s="1"/>
  <c r="N489" i="12"/>
  <c r="N491" i="12"/>
  <c r="N492" i="12"/>
  <c r="N493" i="12"/>
  <c r="N494" i="12"/>
  <c r="N495" i="12"/>
  <c r="N496" i="12"/>
  <c r="N497" i="12"/>
  <c r="O497" i="12" s="1"/>
  <c r="N499" i="12"/>
  <c r="N500" i="12"/>
  <c r="N501" i="12"/>
  <c r="O501" i="12" s="1"/>
  <c r="N502" i="12"/>
  <c r="N503" i="12"/>
  <c r="N504" i="12"/>
  <c r="N505" i="12"/>
  <c r="N507" i="12"/>
  <c r="O507" i="12" s="1"/>
  <c r="N508" i="12"/>
  <c r="N509" i="12"/>
  <c r="N510" i="12"/>
  <c r="O510" i="12" s="1"/>
  <c r="N511" i="12"/>
  <c r="N512" i="12"/>
  <c r="N513" i="12"/>
  <c r="N515" i="12"/>
  <c r="N516" i="12"/>
  <c r="O516" i="12" s="1"/>
  <c r="N517" i="12"/>
  <c r="N518" i="12"/>
  <c r="N519" i="12"/>
  <c r="O519" i="12" s="1"/>
  <c r="N520" i="12"/>
  <c r="N521" i="12"/>
  <c r="N523" i="12"/>
  <c r="N524" i="12"/>
  <c r="N525" i="12"/>
  <c r="O525" i="12" s="1"/>
  <c r="N526" i="12"/>
  <c r="N527" i="12"/>
  <c r="N528" i="12"/>
  <c r="O528" i="12" s="1"/>
  <c r="N529" i="12"/>
  <c r="N531" i="12"/>
  <c r="N532" i="12"/>
  <c r="N533" i="12"/>
  <c r="N534" i="12"/>
  <c r="O534" i="12" s="1"/>
  <c r="N535" i="12"/>
  <c r="N536" i="12"/>
  <c r="N537" i="12"/>
  <c r="O537" i="12" s="1"/>
  <c r="N539" i="12"/>
  <c r="N540" i="12"/>
  <c r="N541" i="12"/>
  <c r="N542" i="12"/>
  <c r="N543" i="12"/>
  <c r="O543" i="12" s="1"/>
  <c r="N544" i="12"/>
  <c r="N545" i="12"/>
  <c r="N547" i="12"/>
  <c r="O547" i="12" s="1"/>
  <c r="N548" i="12"/>
  <c r="N549" i="12"/>
  <c r="N550" i="12"/>
  <c r="N551" i="12"/>
  <c r="N552" i="12"/>
  <c r="O552" i="12" s="1"/>
  <c r="N553" i="12"/>
  <c r="N555" i="12"/>
  <c r="N556" i="12"/>
  <c r="O556" i="12" s="1"/>
  <c r="N557" i="12"/>
  <c r="N558" i="12"/>
  <c r="N559" i="12"/>
  <c r="N560" i="12"/>
  <c r="N561" i="12"/>
  <c r="O561" i="12" s="1"/>
  <c r="N563" i="12"/>
  <c r="N564" i="12"/>
  <c r="N565" i="12"/>
  <c r="N566" i="12"/>
  <c r="N567" i="12"/>
  <c r="N568" i="12"/>
  <c r="N569" i="12"/>
  <c r="N571" i="12"/>
  <c r="O571" i="12" s="1"/>
  <c r="N572" i="12"/>
  <c r="N573" i="12"/>
  <c r="N574" i="12"/>
  <c r="O574" i="12" s="1"/>
  <c r="N575" i="12"/>
  <c r="N576" i="12"/>
  <c r="N577" i="12"/>
  <c r="N579" i="12"/>
  <c r="N580" i="12"/>
  <c r="O580" i="12" s="1"/>
  <c r="N581" i="12"/>
  <c r="N582" i="12"/>
  <c r="N583" i="12"/>
  <c r="O583" i="12" s="1"/>
  <c r="N584" i="12"/>
  <c r="N585" i="12"/>
  <c r="N587" i="12"/>
  <c r="N588" i="12"/>
  <c r="N589" i="12"/>
  <c r="O589" i="12" s="1"/>
  <c r="N590" i="12"/>
  <c r="N591" i="12"/>
  <c r="N592" i="12"/>
  <c r="O592" i="12" s="1"/>
  <c r="N593" i="12"/>
  <c r="N595" i="12"/>
  <c r="N596" i="12"/>
  <c r="N597" i="12"/>
  <c r="N598" i="12"/>
  <c r="O598" i="12" s="1"/>
  <c r="N599" i="12"/>
  <c r="N600" i="12"/>
  <c r="N601" i="12"/>
  <c r="O601" i="12" s="1"/>
  <c r="N603" i="12"/>
  <c r="N604" i="12"/>
  <c r="N605" i="12"/>
  <c r="N606" i="12"/>
  <c r="N607" i="12"/>
  <c r="O607" i="12" s="1"/>
  <c r="N608" i="12"/>
  <c r="N609" i="12"/>
  <c r="N611" i="12"/>
  <c r="O611" i="12" s="1"/>
  <c r="N612" i="12"/>
  <c r="N613" i="12"/>
  <c r="N614" i="12"/>
  <c r="N615" i="12"/>
  <c r="N616" i="12"/>
  <c r="O616" i="12" s="1"/>
  <c r="N617" i="12"/>
  <c r="N619" i="12"/>
  <c r="N620" i="12"/>
  <c r="O620" i="12" s="1"/>
  <c r="N621" i="12"/>
  <c r="N622" i="12"/>
  <c r="N623" i="12"/>
  <c r="N624" i="12"/>
  <c r="N625" i="12"/>
  <c r="O625" i="12" s="1"/>
  <c r="N627" i="12"/>
  <c r="N628" i="12"/>
  <c r="N629" i="12"/>
  <c r="O629" i="12" s="1"/>
  <c r="N630" i="12"/>
  <c r="N631" i="12"/>
  <c r="N632" i="12"/>
  <c r="N633" i="12"/>
  <c r="N635" i="12"/>
  <c r="O635" i="12" s="1"/>
  <c r="N636" i="12"/>
  <c r="N637" i="12"/>
  <c r="N638" i="12"/>
  <c r="N639" i="12"/>
  <c r="N640" i="12"/>
  <c r="N641" i="12"/>
  <c r="N643" i="12"/>
  <c r="N644" i="12"/>
  <c r="O644" i="12" s="1"/>
  <c r="N645" i="12"/>
  <c r="N646" i="12"/>
  <c r="N647" i="12"/>
  <c r="O647" i="12" s="1"/>
  <c r="N648" i="12"/>
  <c r="N649" i="12"/>
  <c r="N651" i="12"/>
  <c r="N652" i="12"/>
  <c r="N653" i="12"/>
  <c r="O653" i="12" s="1"/>
  <c r="N654" i="12"/>
  <c r="N655" i="12"/>
  <c r="N656" i="12"/>
  <c r="O656" i="12" s="1"/>
  <c r="N657" i="12"/>
  <c r="N659" i="12"/>
  <c r="N660" i="12"/>
  <c r="N661" i="12"/>
  <c r="N662" i="12"/>
  <c r="O662" i="12" s="1"/>
  <c r="N663" i="12"/>
  <c r="N664" i="12"/>
  <c r="N665" i="12"/>
  <c r="O665" i="12" s="1"/>
  <c r="N667" i="12"/>
  <c r="N668" i="12"/>
  <c r="N669" i="12"/>
  <c r="N670" i="12"/>
  <c r="N671" i="12"/>
  <c r="O671" i="12" s="1"/>
  <c r="N672" i="12"/>
  <c r="N673" i="12"/>
  <c r="N675" i="12"/>
  <c r="O675" i="12" s="1"/>
  <c r="N676" i="12"/>
  <c r="N677" i="12"/>
  <c r="N678" i="12"/>
  <c r="N679" i="12"/>
  <c r="N680" i="12"/>
  <c r="O680" i="12" s="1"/>
  <c r="N681" i="12"/>
  <c r="N683" i="12"/>
  <c r="N684" i="12"/>
  <c r="O684" i="12" s="1"/>
  <c r="N685" i="12"/>
  <c r="N686" i="12"/>
  <c r="N687" i="12"/>
  <c r="N688" i="12"/>
  <c r="N689" i="12"/>
  <c r="O689" i="12" s="1"/>
  <c r="N691" i="12"/>
  <c r="N692" i="12"/>
  <c r="N693" i="12"/>
  <c r="O693" i="12" s="1"/>
  <c r="N694" i="12"/>
  <c r="N695" i="12"/>
  <c r="N696" i="12"/>
  <c r="N697" i="12"/>
  <c r="N699" i="12"/>
  <c r="N700" i="12"/>
  <c r="N701" i="12"/>
  <c r="N702" i="12"/>
  <c r="O702" i="12" s="1"/>
  <c r="N703" i="12"/>
  <c r="N704" i="12"/>
  <c r="N705" i="12"/>
  <c r="N707" i="12"/>
  <c r="N708" i="12"/>
  <c r="N709" i="12"/>
  <c r="N710" i="12"/>
  <c r="N711" i="12"/>
  <c r="O711" i="12" s="1"/>
  <c r="N712" i="12"/>
  <c r="N713" i="12"/>
  <c r="N715" i="12"/>
  <c r="N716" i="12"/>
  <c r="N717" i="12"/>
  <c r="N718" i="12"/>
  <c r="N719" i="12"/>
  <c r="N720" i="12"/>
  <c r="O720" i="12" s="1"/>
  <c r="N721" i="12"/>
  <c r="N723" i="12"/>
  <c r="N724" i="12"/>
  <c r="N725" i="12"/>
  <c r="N726" i="12"/>
  <c r="N727" i="12"/>
  <c r="N728" i="12"/>
  <c r="N729" i="12"/>
  <c r="O729" i="12" s="1"/>
  <c r="N731" i="12"/>
  <c r="N732" i="12"/>
  <c r="N733" i="12"/>
  <c r="N734" i="12"/>
  <c r="N735" i="12"/>
  <c r="N736" i="12"/>
  <c r="N737" i="12"/>
  <c r="N739" i="12"/>
  <c r="O739" i="12" s="1"/>
  <c r="N740" i="12"/>
  <c r="N741" i="12"/>
  <c r="N742" i="12"/>
  <c r="N743" i="12"/>
  <c r="N744" i="12"/>
  <c r="N745" i="12"/>
  <c r="N747" i="12"/>
  <c r="N748" i="12"/>
  <c r="O748" i="12" s="1"/>
  <c r="N749" i="12"/>
  <c r="N750" i="12"/>
  <c r="N751" i="12"/>
  <c r="N752" i="12"/>
  <c r="N753" i="12"/>
  <c r="O753" i="12" s="1"/>
  <c r="N755" i="12"/>
  <c r="N756" i="12"/>
  <c r="N757" i="12"/>
  <c r="O757" i="12" s="1"/>
  <c r="N758" i="12"/>
  <c r="N759" i="12"/>
  <c r="N760" i="12"/>
  <c r="N761" i="12"/>
  <c r="N763" i="12"/>
  <c r="N764" i="12"/>
  <c r="N765" i="12"/>
  <c r="N766" i="12"/>
  <c r="O766" i="12" s="1"/>
  <c r="N767" i="12"/>
  <c r="N768" i="12"/>
  <c r="N769" i="12"/>
  <c r="N771" i="12"/>
  <c r="N772" i="12"/>
  <c r="N773" i="12"/>
  <c r="N774" i="12"/>
  <c r="N775" i="12"/>
  <c r="O775" i="12" s="1"/>
  <c r="N776" i="12"/>
  <c r="N777" i="12"/>
  <c r="N779" i="12"/>
  <c r="N780" i="12"/>
  <c r="N781" i="12"/>
  <c r="N782" i="12"/>
  <c r="N783" i="12"/>
  <c r="N784" i="12"/>
  <c r="O784" i="12" s="1"/>
  <c r="N785" i="12"/>
  <c r="N787" i="12"/>
  <c r="N788" i="12"/>
  <c r="N789" i="12"/>
  <c r="N790" i="12"/>
  <c r="N791" i="12"/>
  <c r="N792" i="12"/>
  <c r="N793" i="12"/>
  <c r="O793" i="12" s="1"/>
  <c r="N795" i="12"/>
  <c r="N796" i="12"/>
  <c r="N797" i="12"/>
  <c r="N798" i="12"/>
  <c r="N799" i="12"/>
  <c r="N800" i="12"/>
  <c r="N801" i="12"/>
  <c r="N803" i="12"/>
  <c r="O803" i="12" s="1"/>
  <c r="N804" i="12"/>
  <c r="N805" i="12"/>
  <c r="N806" i="12"/>
  <c r="N807" i="12"/>
  <c r="N808" i="12"/>
  <c r="O808" i="12" s="1"/>
  <c r="N809" i="12"/>
  <c r="N811" i="12"/>
  <c r="N812" i="12"/>
  <c r="N813" i="12"/>
  <c r="N814" i="12"/>
  <c r="N815" i="12"/>
  <c r="N816" i="12"/>
  <c r="N817" i="12"/>
  <c r="O817" i="12" s="1"/>
  <c r="N819" i="12"/>
  <c r="N820" i="12"/>
  <c r="N821" i="12"/>
  <c r="O821" i="12" s="1"/>
  <c r="N822" i="12"/>
  <c r="N823" i="12"/>
  <c r="N824" i="12"/>
  <c r="N825" i="12"/>
  <c r="N827" i="12"/>
  <c r="N828" i="12"/>
  <c r="N829" i="12"/>
  <c r="N830" i="12"/>
  <c r="O830" i="12" s="1"/>
  <c r="N831" i="12"/>
  <c r="N832" i="12"/>
  <c r="N833" i="12"/>
  <c r="N835" i="12"/>
  <c r="N836" i="12"/>
  <c r="N837" i="12"/>
  <c r="N838" i="12"/>
  <c r="N839" i="12"/>
  <c r="O839" i="12" s="1"/>
  <c r="N840" i="12"/>
  <c r="N841" i="12"/>
  <c r="N843" i="12"/>
  <c r="N844" i="12"/>
  <c r="N845" i="12"/>
  <c r="N846" i="12"/>
  <c r="N847" i="12"/>
  <c r="N848" i="12"/>
  <c r="O848" i="12" s="1"/>
  <c r="N849" i="12"/>
  <c r="N851" i="12"/>
  <c r="N852" i="12"/>
  <c r="N853" i="12"/>
  <c r="N854" i="12"/>
  <c r="N855" i="12"/>
  <c r="N856" i="12"/>
  <c r="N857" i="12"/>
  <c r="O857" i="12" s="1"/>
  <c r="N859" i="12"/>
  <c r="N860" i="12"/>
  <c r="N861" i="12"/>
  <c r="N862" i="12"/>
  <c r="N863" i="12"/>
  <c r="N864" i="12"/>
  <c r="N865" i="12"/>
  <c r="N867" i="12"/>
  <c r="O867" i="12" s="1"/>
  <c r="N868" i="12"/>
  <c r="N869" i="12"/>
  <c r="N870" i="12"/>
  <c r="N871" i="12"/>
  <c r="N872" i="12"/>
  <c r="O872" i="12" s="1"/>
  <c r="N873" i="12"/>
  <c r="N875" i="12"/>
  <c r="N876" i="12"/>
  <c r="O876" i="12" s="1"/>
  <c r="N877" i="12"/>
  <c r="N878" i="12"/>
  <c r="N879" i="12"/>
  <c r="N880" i="12"/>
  <c r="N881" i="12"/>
  <c r="O881" i="12" s="1"/>
  <c r="N883" i="12"/>
  <c r="N884" i="12"/>
  <c r="N885" i="12"/>
  <c r="O885" i="12" s="1"/>
  <c r="N886" i="12"/>
  <c r="N887" i="12"/>
  <c r="N888" i="12"/>
  <c r="N889" i="12"/>
  <c r="N891" i="12"/>
  <c r="O891" i="12" s="1"/>
  <c r="N892" i="12"/>
  <c r="N893" i="12"/>
  <c r="N894" i="12"/>
  <c r="O894" i="12" s="1"/>
  <c r="N895" i="12"/>
  <c r="N896" i="12"/>
  <c r="N897" i="12"/>
  <c r="N899" i="12"/>
  <c r="N900" i="12"/>
  <c r="O900" i="12" s="1"/>
  <c r="N901" i="12"/>
  <c r="N902" i="12"/>
  <c r="N903" i="12"/>
  <c r="O903" i="12" s="1"/>
  <c r="N904" i="12"/>
  <c r="N905" i="12"/>
  <c r="N907" i="12"/>
  <c r="N908" i="12"/>
  <c r="N909" i="12"/>
  <c r="O909" i="12" s="1"/>
  <c r="N910" i="12"/>
  <c r="N911" i="12"/>
  <c r="N912" i="12"/>
  <c r="O912" i="12" s="1"/>
  <c r="N913" i="12"/>
  <c r="N915" i="12"/>
  <c r="N916" i="12"/>
  <c r="N917" i="12"/>
  <c r="N918" i="12"/>
  <c r="O918" i="12" s="1"/>
  <c r="N919" i="12"/>
  <c r="N920" i="12"/>
  <c r="N921" i="12"/>
  <c r="O921" i="12" s="1"/>
  <c r="N923" i="12"/>
  <c r="N924" i="12"/>
  <c r="N925" i="12"/>
  <c r="N926" i="12"/>
  <c r="N927" i="12"/>
  <c r="O927" i="12" s="1"/>
  <c r="N928" i="12"/>
  <c r="N929" i="12"/>
  <c r="N931" i="12"/>
  <c r="N932" i="12"/>
  <c r="N933" i="12"/>
  <c r="N934" i="12"/>
  <c r="N935" i="12"/>
  <c r="N936" i="12"/>
  <c r="O936" i="12" s="1"/>
  <c r="N937" i="12"/>
  <c r="N939" i="12"/>
  <c r="N940" i="12"/>
  <c r="O940" i="12" s="1"/>
  <c r="N941" i="12"/>
  <c r="N942" i="12"/>
  <c r="N943" i="12"/>
  <c r="N944" i="12"/>
  <c r="N945" i="12"/>
  <c r="O945" i="12" s="1"/>
  <c r="N947" i="12"/>
  <c r="N948" i="12"/>
  <c r="N949" i="12"/>
  <c r="O949" i="12" s="1"/>
  <c r="N950" i="12"/>
  <c r="N951" i="12"/>
  <c r="N952" i="12"/>
  <c r="N953" i="12"/>
  <c r="N955" i="12"/>
  <c r="O955" i="12" s="1"/>
  <c r="N956" i="12"/>
  <c r="N957" i="12"/>
  <c r="N958" i="12"/>
  <c r="O958" i="12" s="1"/>
  <c r="N959" i="12"/>
  <c r="N960" i="12"/>
  <c r="N961" i="12"/>
  <c r="N963" i="12"/>
  <c r="N964" i="12"/>
  <c r="O964" i="12" s="1"/>
  <c r="N965" i="12"/>
  <c r="N966" i="12"/>
  <c r="N967" i="12"/>
  <c r="O967" i="12" s="1"/>
  <c r="N968" i="12"/>
  <c r="N969" i="12"/>
  <c r="N971" i="12"/>
  <c r="N972" i="12"/>
  <c r="N973" i="12"/>
  <c r="O973" i="12" s="1"/>
  <c r="N974" i="12"/>
  <c r="N975" i="12"/>
  <c r="N976" i="12"/>
  <c r="O976" i="12" s="1"/>
  <c r="N977" i="12"/>
  <c r="N979" i="12"/>
  <c r="N980" i="12"/>
  <c r="N981" i="12"/>
  <c r="N982" i="12"/>
  <c r="O982" i="12" s="1"/>
  <c r="N983" i="12"/>
  <c r="N984" i="12"/>
  <c r="N985" i="12"/>
  <c r="O985" i="12" s="1"/>
  <c r="N987" i="12"/>
  <c r="N988" i="12"/>
  <c r="N989" i="12"/>
  <c r="N990" i="12"/>
  <c r="N991" i="12"/>
  <c r="O991" i="12" s="1"/>
  <c r="N992" i="12"/>
  <c r="N993" i="12"/>
  <c r="N995" i="12"/>
  <c r="O995" i="12" s="1"/>
  <c r="N996" i="12"/>
  <c r="N997" i="12"/>
  <c r="N998" i="12"/>
  <c r="N999" i="12"/>
  <c r="N1000" i="12"/>
  <c r="O1000" i="12" s="1"/>
  <c r="N1001" i="12"/>
  <c r="N1003" i="12"/>
  <c r="N1004" i="12"/>
  <c r="N1005" i="12"/>
  <c r="N1006" i="12"/>
  <c r="N1007" i="12"/>
  <c r="N1008" i="12"/>
  <c r="N1009" i="12"/>
  <c r="O1009" i="12" s="1"/>
  <c r="N1011" i="12"/>
  <c r="N1012" i="12"/>
  <c r="N1013" i="12"/>
  <c r="O1013" i="12" s="1"/>
  <c r="N1014" i="12"/>
  <c r="N1015" i="12"/>
  <c r="N1016" i="12"/>
  <c r="N1017" i="12"/>
  <c r="N1019" i="12"/>
  <c r="O1019" i="12" s="1"/>
  <c r="N1020" i="12"/>
  <c r="N1021" i="12"/>
  <c r="N1022" i="12"/>
  <c r="O1022" i="12" s="1"/>
  <c r="N1023" i="12"/>
  <c r="N1024" i="12"/>
  <c r="N1025" i="12"/>
  <c r="N1027" i="12"/>
  <c r="N1028" i="12"/>
  <c r="O1028" i="12" s="1"/>
  <c r="N1029" i="12"/>
  <c r="N1030" i="12"/>
  <c r="N1031" i="12"/>
  <c r="O1031" i="12" s="1"/>
  <c r="N1032" i="12"/>
  <c r="N1033" i="12"/>
  <c r="N1035" i="12"/>
  <c r="N1036" i="12"/>
  <c r="N1037" i="12"/>
  <c r="O1037" i="12" s="1"/>
  <c r="N1038" i="12"/>
  <c r="N1039" i="12"/>
  <c r="N1040" i="12"/>
  <c r="O1040" i="12" s="1"/>
  <c r="N1041" i="12"/>
  <c r="N1043" i="12"/>
  <c r="N1044" i="12"/>
  <c r="N1045" i="12"/>
  <c r="N1046" i="12"/>
  <c r="O1046" i="12" s="1"/>
  <c r="N1047" i="12"/>
  <c r="N1048" i="12"/>
  <c r="N1049" i="12"/>
  <c r="O1049" i="12" s="1"/>
  <c r="N1051" i="12"/>
  <c r="N1052" i="12"/>
  <c r="N1053" i="12"/>
  <c r="N1054" i="12"/>
  <c r="N1055" i="12"/>
  <c r="O1055" i="12" s="1"/>
  <c r="N1056" i="12"/>
  <c r="N1057" i="12"/>
  <c r="N1059" i="12"/>
  <c r="O1059" i="12" s="1"/>
  <c r="N1060" i="12"/>
  <c r="N1061" i="12"/>
  <c r="N1062" i="12"/>
  <c r="N1063" i="12"/>
  <c r="N1064" i="12"/>
  <c r="O1064" i="12" s="1"/>
  <c r="N1065" i="12"/>
  <c r="N1067" i="12"/>
  <c r="N1068" i="12"/>
  <c r="N1069" i="12"/>
  <c r="N1070" i="12"/>
  <c r="N1071" i="12"/>
  <c r="N1072" i="12"/>
  <c r="N1073" i="12"/>
  <c r="N1075" i="12"/>
  <c r="N1076" i="12"/>
  <c r="N1077" i="12"/>
  <c r="N1078" i="12"/>
  <c r="N1079" i="12"/>
  <c r="N1080" i="12"/>
  <c r="N1081" i="12"/>
  <c r="N1083" i="12"/>
  <c r="N1084" i="12"/>
  <c r="N1085" i="12"/>
  <c r="N1086" i="12"/>
  <c r="N1087" i="12"/>
  <c r="N1088" i="12"/>
  <c r="N1089" i="12"/>
  <c r="N1091" i="12"/>
  <c r="N1092" i="12"/>
  <c r="N1093" i="12"/>
  <c r="N1094" i="12"/>
  <c r="N1095" i="12"/>
  <c r="N1096" i="12"/>
  <c r="N1097" i="12"/>
  <c r="N1099" i="12"/>
  <c r="N1100" i="12"/>
  <c r="N1101" i="12"/>
  <c r="N1102" i="12"/>
  <c r="N1103" i="12"/>
  <c r="N1104" i="12"/>
  <c r="N1105" i="12"/>
  <c r="N1107" i="12"/>
  <c r="N1108" i="12"/>
  <c r="N1109" i="12"/>
  <c r="N1110" i="12"/>
  <c r="N1111" i="12"/>
  <c r="N1112" i="12"/>
  <c r="N1113" i="12"/>
  <c r="N1115" i="12"/>
  <c r="N1116" i="12"/>
  <c r="N1117" i="12"/>
  <c r="N1118" i="12"/>
  <c r="N1119" i="12"/>
  <c r="N1120" i="12"/>
  <c r="N1121" i="12"/>
  <c r="N1123" i="12"/>
  <c r="N1124" i="12"/>
  <c r="N1125" i="12"/>
  <c r="N1126" i="12"/>
  <c r="N1127" i="12"/>
  <c r="N1128" i="12"/>
  <c r="N1129" i="12"/>
  <c r="N1131" i="12"/>
  <c r="N1132" i="12"/>
  <c r="N1133" i="12"/>
  <c r="N1134" i="12"/>
  <c r="N1135" i="12"/>
  <c r="N1136" i="12"/>
  <c r="N1137" i="12"/>
  <c r="N1139" i="12"/>
  <c r="N1140" i="12"/>
  <c r="N1141" i="12"/>
  <c r="N1142" i="12"/>
  <c r="N1143" i="12"/>
  <c r="N1144" i="12"/>
  <c r="N1145" i="12"/>
  <c r="N1147" i="12"/>
  <c r="N1148" i="12"/>
  <c r="N1149" i="12"/>
  <c r="N1150" i="12"/>
  <c r="N1151" i="12"/>
  <c r="N1152" i="12"/>
  <c r="N1153" i="12"/>
  <c r="N1155" i="12"/>
  <c r="N1156" i="12"/>
  <c r="N1157" i="12"/>
  <c r="N1158" i="12"/>
  <c r="N1159" i="12"/>
  <c r="N1160" i="12"/>
  <c r="N1161" i="12"/>
  <c r="N1163" i="12"/>
  <c r="N1164" i="12"/>
  <c r="N1165" i="12"/>
  <c r="N1166" i="12"/>
  <c r="N1167" i="12"/>
  <c r="N1168" i="12"/>
  <c r="N1169" i="12"/>
  <c r="N1171" i="12"/>
  <c r="N1172" i="12"/>
  <c r="N1173" i="12"/>
  <c r="N1174" i="12"/>
  <c r="N1175" i="12"/>
  <c r="N1176" i="12"/>
  <c r="N1177" i="12"/>
  <c r="N1179" i="12"/>
  <c r="N1180" i="12"/>
  <c r="N1181" i="12"/>
  <c r="N1182" i="12"/>
  <c r="N1183" i="12"/>
  <c r="N1184" i="12"/>
  <c r="N1185" i="12"/>
  <c r="N1187" i="12"/>
  <c r="N1188" i="12"/>
  <c r="N1189" i="12"/>
  <c r="N1190" i="12"/>
  <c r="N1191" i="12"/>
  <c r="N1192" i="12"/>
  <c r="N1193" i="12"/>
  <c r="N1195" i="12"/>
  <c r="N1196" i="12"/>
  <c r="N1197" i="12"/>
  <c r="N1198" i="12"/>
  <c r="N1199" i="12"/>
  <c r="N1200" i="12"/>
  <c r="N1201" i="12"/>
  <c r="N1203" i="12"/>
  <c r="N1204" i="12"/>
  <c r="N1205" i="12"/>
  <c r="N1206" i="12"/>
  <c r="N1207" i="12"/>
  <c r="N1208" i="12"/>
  <c r="N1209" i="12"/>
  <c r="N1211" i="12"/>
  <c r="N1212" i="12"/>
  <c r="N1213" i="12"/>
  <c r="N1214" i="12"/>
  <c r="N1215" i="12"/>
  <c r="N1216" i="12"/>
  <c r="N1217" i="12"/>
  <c r="N1219" i="12"/>
  <c r="N1220" i="12"/>
  <c r="N1221" i="12"/>
  <c r="N1222" i="12"/>
  <c r="N1223" i="12"/>
  <c r="N1224" i="12"/>
  <c r="N1225" i="12"/>
  <c r="N1227" i="12"/>
  <c r="N1228" i="12"/>
  <c r="N1229" i="12"/>
  <c r="N1230" i="12"/>
  <c r="N1231" i="12"/>
  <c r="N1232" i="12"/>
  <c r="N1233" i="12"/>
  <c r="N1235" i="12"/>
  <c r="N1236" i="12"/>
  <c r="N1237" i="12"/>
  <c r="N1238" i="12"/>
  <c r="N1239" i="12"/>
  <c r="N1240" i="12"/>
  <c r="N1241" i="12"/>
  <c r="N1243" i="12"/>
  <c r="N1244" i="12"/>
  <c r="N1245" i="12"/>
  <c r="N1246" i="12"/>
  <c r="N1247" i="12"/>
  <c r="N1248" i="12"/>
  <c r="N1249" i="12"/>
  <c r="N1251" i="12"/>
  <c r="N1252" i="12"/>
  <c r="N1253" i="12"/>
  <c r="N1254" i="12"/>
  <c r="N1255" i="12"/>
  <c r="N1256" i="12"/>
  <c r="N1257" i="12"/>
  <c r="N1259" i="12"/>
  <c r="N1260" i="12"/>
  <c r="N1261" i="12"/>
  <c r="N1262" i="12"/>
  <c r="N1263" i="12"/>
  <c r="N1264" i="12"/>
  <c r="N1265" i="12"/>
  <c r="N1267" i="12"/>
  <c r="N1268" i="12"/>
  <c r="N1269" i="12"/>
  <c r="N1270" i="12"/>
  <c r="N1271" i="12"/>
  <c r="N1272" i="12"/>
  <c r="N1273" i="12"/>
  <c r="N1275" i="12"/>
  <c r="N1276" i="12"/>
  <c r="N1277" i="12"/>
  <c r="N1278" i="12"/>
  <c r="N1279" i="12"/>
  <c r="N1280" i="12"/>
  <c r="N1281" i="12"/>
  <c r="N1283" i="12"/>
  <c r="N1284" i="12"/>
  <c r="N1285" i="12"/>
  <c r="N1286" i="12"/>
  <c r="N1287" i="12"/>
  <c r="N1288" i="12"/>
  <c r="N1289" i="12"/>
  <c r="N1291" i="12"/>
  <c r="N1292" i="12"/>
  <c r="N1293" i="12"/>
  <c r="N1294" i="12"/>
  <c r="N1295" i="12"/>
  <c r="N1296" i="12"/>
  <c r="N1297" i="12"/>
  <c r="N1299" i="12"/>
  <c r="N1300" i="12"/>
  <c r="N1301" i="12"/>
  <c r="N1302" i="12"/>
  <c r="N1303" i="12"/>
  <c r="N1304" i="12"/>
  <c r="N1305" i="12"/>
  <c r="N1307" i="12"/>
  <c r="N1308" i="12"/>
  <c r="N1309" i="12"/>
  <c r="N1310" i="12"/>
  <c r="N1311" i="12"/>
  <c r="N1312" i="12"/>
  <c r="N1313" i="12"/>
  <c r="N1315" i="12"/>
  <c r="N1316" i="12"/>
  <c r="N1317" i="12"/>
  <c r="N1318" i="12"/>
  <c r="N1319" i="12"/>
  <c r="N1320" i="12"/>
  <c r="N1321" i="12"/>
  <c r="N1323" i="12"/>
  <c r="N1324" i="12"/>
  <c r="N1325" i="12"/>
  <c r="N1326" i="12"/>
  <c r="N1327" i="12"/>
  <c r="N1328" i="12"/>
  <c r="N1329" i="12"/>
  <c r="N1331" i="12"/>
  <c r="N1332" i="12"/>
  <c r="N1333" i="12"/>
  <c r="N1334" i="12"/>
  <c r="N1335" i="12"/>
  <c r="N1336" i="12"/>
  <c r="N1337" i="12"/>
  <c r="N1339" i="12"/>
  <c r="N1340" i="12"/>
  <c r="N1341" i="12"/>
  <c r="N1342" i="12"/>
  <c r="N1343" i="12"/>
  <c r="N1344" i="12"/>
  <c r="N1345" i="12"/>
  <c r="N1347" i="12"/>
  <c r="N1348" i="12"/>
  <c r="N1349" i="12"/>
  <c r="N1350" i="12"/>
  <c r="N1351" i="12"/>
  <c r="N1352" i="12"/>
  <c r="N1353" i="12"/>
  <c r="N1355" i="12"/>
  <c r="N1356" i="12"/>
  <c r="N1357" i="12"/>
  <c r="N1358" i="12"/>
  <c r="N1359" i="12"/>
  <c r="N1360" i="12"/>
  <c r="N1361" i="12"/>
  <c r="N1363" i="12"/>
  <c r="N1364" i="12"/>
  <c r="N1365" i="12"/>
  <c r="N1366" i="12"/>
  <c r="N1367" i="12"/>
  <c r="N1368" i="12"/>
  <c r="N1369" i="12"/>
  <c r="N1371" i="12"/>
  <c r="N1372" i="12"/>
  <c r="N1373" i="12"/>
  <c r="N1374" i="12"/>
  <c r="N1375" i="12"/>
  <c r="N1376" i="12"/>
  <c r="N1377" i="12"/>
  <c r="N1379" i="12"/>
  <c r="N1380" i="12"/>
  <c r="N1381" i="12"/>
  <c r="N1382" i="12"/>
  <c r="N1383" i="12"/>
  <c r="N1384" i="12"/>
  <c r="N1385" i="12"/>
  <c r="N1387" i="12"/>
  <c r="N1388" i="12"/>
  <c r="N1389" i="12"/>
  <c r="N1390" i="12"/>
  <c r="N1391" i="12"/>
  <c r="N1392" i="12"/>
  <c r="N1393" i="12"/>
  <c r="N1395" i="12"/>
  <c r="N1396" i="12"/>
  <c r="N1397" i="12"/>
  <c r="N1398" i="12"/>
  <c r="N1399" i="12"/>
  <c r="N1400" i="12"/>
  <c r="N1401" i="12"/>
  <c r="N1403" i="12"/>
  <c r="N1404" i="12"/>
  <c r="N1405" i="12"/>
  <c r="N1406" i="12"/>
  <c r="N1407" i="12"/>
  <c r="N1408" i="12"/>
  <c r="N1409" i="12"/>
  <c r="N1411" i="12"/>
  <c r="N1412" i="12"/>
  <c r="N1413" i="12"/>
  <c r="N1414" i="12"/>
  <c r="N1415" i="12"/>
  <c r="N1416" i="12"/>
  <c r="N1417" i="12"/>
  <c r="N1419" i="12"/>
  <c r="N1420" i="12"/>
  <c r="N1421" i="12"/>
  <c r="N1422" i="12"/>
  <c r="N1423" i="12"/>
  <c r="N1424" i="12"/>
  <c r="N1425" i="12"/>
  <c r="N1427" i="12"/>
  <c r="N1428" i="12"/>
  <c r="N1429" i="12"/>
  <c r="N1430" i="12"/>
  <c r="N1431" i="12"/>
  <c r="N1432" i="12"/>
  <c r="N1433" i="12"/>
  <c r="N1435" i="12"/>
  <c r="N1436" i="12"/>
  <c r="N1437" i="12"/>
  <c r="N1438" i="12"/>
  <c r="N1439" i="12"/>
  <c r="N1440" i="12"/>
  <c r="N1441" i="12"/>
  <c r="N1443" i="12"/>
  <c r="N1444" i="12"/>
  <c r="N1445" i="12"/>
  <c r="N1446" i="12"/>
  <c r="N1447" i="12"/>
  <c r="N1448" i="12"/>
  <c r="N1449" i="12"/>
  <c r="N1451" i="12"/>
  <c r="N1452" i="12"/>
  <c r="N1453" i="12"/>
  <c r="N1454" i="12"/>
  <c r="N1455" i="12"/>
  <c r="N1456" i="12"/>
  <c r="N1457" i="12"/>
  <c r="N1459" i="12"/>
  <c r="N1460" i="12"/>
  <c r="N1461" i="12"/>
  <c r="N1462" i="12"/>
  <c r="N1463" i="12"/>
  <c r="N1464" i="12"/>
  <c r="N1465" i="12"/>
  <c r="N1467" i="12"/>
  <c r="N1468" i="12"/>
  <c r="N1469" i="12"/>
  <c r="N1470" i="12"/>
  <c r="N1471" i="12"/>
  <c r="N1472" i="12"/>
  <c r="N1473" i="12"/>
  <c r="N1475" i="12"/>
  <c r="N1476" i="12"/>
  <c r="N1478" i="12"/>
  <c r="N1479" i="12"/>
  <c r="N1480" i="12"/>
  <c r="N1481" i="12"/>
  <c r="N1483" i="12"/>
  <c r="N1484" i="12"/>
  <c r="N1486" i="12"/>
  <c r="N1487" i="12"/>
  <c r="N1488" i="12"/>
  <c r="N1489" i="12"/>
  <c r="N1491" i="12"/>
  <c r="N1492" i="12"/>
  <c r="N1494" i="12"/>
  <c r="N1495" i="12"/>
  <c r="N1496" i="12"/>
  <c r="N1497" i="12"/>
  <c r="N1499" i="12"/>
  <c r="N1500" i="12"/>
  <c r="N1502" i="12"/>
  <c r="N1503" i="12"/>
  <c r="N1504" i="12"/>
  <c r="N1505" i="12"/>
  <c r="N1507" i="12"/>
  <c r="N1508" i="12"/>
  <c r="N1510" i="12"/>
  <c r="N1511" i="12"/>
  <c r="N1512" i="12"/>
  <c r="N1513" i="12"/>
  <c r="N1515" i="12"/>
  <c r="N1516" i="12"/>
  <c r="N1518" i="12"/>
  <c r="N1519" i="12"/>
  <c r="N1520" i="12"/>
  <c r="N1521" i="12"/>
  <c r="N1523" i="12"/>
  <c r="N1524" i="12"/>
  <c r="N1525" i="12"/>
  <c r="N1526" i="12"/>
  <c r="N1527" i="12"/>
  <c r="N1528" i="12"/>
  <c r="N1529" i="12"/>
  <c r="N1531" i="12"/>
  <c r="N1532" i="12"/>
  <c r="N1534" i="12"/>
  <c r="N1535" i="12"/>
  <c r="N1536" i="12"/>
  <c r="N1537" i="12"/>
  <c r="N1539" i="12"/>
  <c r="N1540" i="12"/>
  <c r="N1542" i="12"/>
  <c r="N1543" i="12"/>
  <c r="N1544" i="12"/>
  <c r="N1545" i="12"/>
  <c r="N1547" i="12"/>
  <c r="N1548" i="12"/>
  <c r="N1550" i="12"/>
  <c r="N1551" i="12"/>
  <c r="N1552" i="12"/>
  <c r="N1553" i="12"/>
  <c r="N1555" i="12"/>
  <c r="N1556" i="12"/>
  <c r="N1558" i="12"/>
  <c r="N1559" i="12"/>
  <c r="N1560" i="12"/>
  <c r="N1561" i="12"/>
  <c r="N1563" i="12"/>
  <c r="N1564" i="12"/>
  <c r="N1566" i="12"/>
  <c r="N1567" i="12"/>
  <c r="N1568" i="12"/>
  <c r="N1569" i="12"/>
  <c r="N1571" i="12"/>
  <c r="N1572" i="12"/>
  <c r="N1574" i="12"/>
  <c r="N1575" i="12"/>
  <c r="N1576" i="12"/>
  <c r="N1577" i="12"/>
  <c r="N1579" i="12"/>
  <c r="N1580" i="12"/>
  <c r="N1582" i="12"/>
  <c r="N1583" i="12"/>
  <c r="N1584" i="12"/>
  <c r="N1585" i="12"/>
  <c r="N1587" i="12"/>
  <c r="N1588" i="12"/>
  <c r="N1589" i="12"/>
  <c r="N1590" i="12"/>
  <c r="N1591" i="12"/>
  <c r="N1592" i="12"/>
  <c r="N1593" i="12"/>
  <c r="N1595" i="12"/>
  <c r="N1596" i="12"/>
  <c r="N1598" i="12"/>
  <c r="N1599" i="12"/>
  <c r="N1600" i="12"/>
  <c r="N1601" i="12"/>
  <c r="N1603" i="12"/>
  <c r="N1604" i="12"/>
  <c r="N1606" i="12"/>
  <c r="N1607" i="12"/>
  <c r="N1608" i="12"/>
  <c r="N1609" i="12"/>
  <c r="N1611" i="12"/>
  <c r="N1612" i="12"/>
  <c r="N1614" i="12"/>
  <c r="N1615" i="12"/>
  <c r="N1616" i="12"/>
  <c r="N1617" i="12"/>
  <c r="N1619" i="12"/>
  <c r="N1620" i="12"/>
  <c r="N1622" i="12"/>
  <c r="N1623" i="12"/>
  <c r="N1624" i="12"/>
  <c r="N1625" i="12"/>
  <c r="N1627" i="12"/>
  <c r="N1628" i="12"/>
  <c r="N1630" i="12"/>
  <c r="N1631" i="12"/>
  <c r="N1632" i="12"/>
  <c r="N1633" i="12"/>
  <c r="N1635" i="12"/>
  <c r="N1636" i="12"/>
  <c r="N1638" i="12"/>
  <c r="N1639" i="12"/>
  <c r="N1640" i="12"/>
  <c r="N1641" i="12"/>
  <c r="N1643" i="12"/>
  <c r="N1644" i="12"/>
  <c r="N1646" i="12"/>
  <c r="N1647" i="12"/>
  <c r="N1648" i="12"/>
  <c r="N1649" i="12"/>
  <c r="N1651" i="12"/>
  <c r="N1652" i="12"/>
  <c r="N1653" i="12"/>
  <c r="N1654" i="12"/>
  <c r="N1655" i="12"/>
  <c r="N1656" i="12"/>
  <c r="N1657" i="12"/>
  <c r="N1659" i="12"/>
  <c r="N1660" i="12"/>
  <c r="N1662" i="12"/>
  <c r="N1663" i="12"/>
  <c r="N1664" i="12"/>
  <c r="N1665" i="12"/>
  <c r="N1667" i="12"/>
  <c r="N1668" i="12"/>
  <c r="N1670" i="12"/>
  <c r="N1671" i="12"/>
  <c r="N1672" i="12"/>
  <c r="N1673" i="12"/>
  <c r="N1675" i="12"/>
  <c r="N1676" i="12"/>
  <c r="N1678" i="12"/>
  <c r="N1679" i="12"/>
  <c r="N1680" i="12"/>
  <c r="N1681" i="12"/>
  <c r="N1683" i="12"/>
  <c r="N1684" i="12"/>
  <c r="N1686" i="12"/>
  <c r="N1687" i="12"/>
  <c r="N1688" i="12"/>
  <c r="N1689" i="12"/>
  <c r="N1691" i="12"/>
  <c r="N1692" i="12"/>
  <c r="N1694" i="12"/>
  <c r="N1695" i="12"/>
  <c r="N1696" i="12"/>
  <c r="N1697" i="12"/>
  <c r="N1699" i="12"/>
  <c r="N1700" i="12"/>
  <c r="N1702" i="12"/>
  <c r="N1703" i="12"/>
  <c r="N1704" i="12"/>
  <c r="N1705" i="12"/>
  <c r="N1707" i="12"/>
  <c r="N1708" i="12"/>
  <c r="N1710" i="12"/>
  <c r="N1711" i="12"/>
  <c r="N1712" i="12"/>
  <c r="N1713" i="12"/>
  <c r="N1715" i="12"/>
  <c r="N1716" i="12"/>
  <c r="N1717" i="12"/>
  <c r="N1718" i="12"/>
  <c r="N1719" i="12"/>
  <c r="N1720" i="12"/>
  <c r="N1721" i="12"/>
  <c r="N1723" i="12"/>
  <c r="N1724" i="12"/>
  <c r="N1726" i="12"/>
  <c r="N1727" i="12"/>
  <c r="N1728" i="12"/>
  <c r="N1729" i="12"/>
  <c r="N1731" i="12"/>
  <c r="N1732" i="12"/>
  <c r="N1734" i="12"/>
  <c r="N1735" i="12"/>
  <c r="N1736" i="12"/>
  <c r="N1737" i="12"/>
  <c r="N1739" i="12"/>
  <c r="N1740" i="12"/>
  <c r="N1742" i="12"/>
  <c r="N1743" i="12"/>
  <c r="N1744" i="12"/>
  <c r="N1745" i="12"/>
  <c r="N1747" i="12"/>
  <c r="N1748" i="12"/>
  <c r="N1750" i="12"/>
  <c r="N1751" i="12"/>
  <c r="N1752" i="12"/>
  <c r="N1753" i="12"/>
  <c r="N1755" i="12"/>
  <c r="N1756" i="12"/>
  <c r="N1758" i="12"/>
  <c r="N1759" i="12"/>
  <c r="N1760" i="12"/>
  <c r="N1761" i="12"/>
  <c r="N1763" i="12"/>
  <c r="N1764" i="12"/>
  <c r="N1766" i="12"/>
  <c r="N1767" i="12"/>
  <c r="N1768" i="12"/>
  <c r="N1769" i="12"/>
  <c r="N1771" i="12"/>
  <c r="N1772" i="12"/>
  <c r="N1774" i="12"/>
  <c r="N1775" i="12"/>
  <c r="N1776" i="12"/>
  <c r="N1777" i="12"/>
  <c r="N1779" i="12"/>
  <c r="N1780" i="12"/>
  <c r="N1781" i="12"/>
  <c r="N1782" i="12"/>
  <c r="N1783" i="12"/>
  <c r="N1784" i="12"/>
  <c r="N1785" i="12"/>
  <c r="N1787" i="12"/>
  <c r="N1788" i="12"/>
  <c r="N1790" i="12"/>
  <c r="N1791" i="12"/>
  <c r="N1792" i="12"/>
  <c r="N1793" i="12"/>
  <c r="N1795" i="12"/>
  <c r="N1796" i="12"/>
  <c r="N1798" i="12"/>
  <c r="N1799" i="12"/>
  <c r="N1800" i="12"/>
  <c r="N1801" i="12"/>
  <c r="N1803" i="12"/>
  <c r="N1804" i="12"/>
  <c r="N1806" i="12"/>
  <c r="N1807" i="12"/>
  <c r="N1808" i="12"/>
  <c r="N1809" i="12"/>
  <c r="N1811" i="12"/>
  <c r="N1812" i="12"/>
  <c r="N1814" i="12"/>
  <c r="N1815" i="12"/>
  <c r="N1816" i="12"/>
  <c r="N1817" i="12"/>
  <c r="N1819" i="12"/>
  <c r="N1820" i="12"/>
  <c r="N1822" i="12"/>
  <c r="N1823" i="12"/>
  <c r="N1824" i="12"/>
  <c r="N1825" i="12"/>
  <c r="N1827" i="12"/>
  <c r="N1828" i="12"/>
  <c r="N1830" i="12"/>
  <c r="N1831" i="12"/>
  <c r="N1832" i="12"/>
  <c r="N1833" i="12"/>
  <c r="N1835" i="12"/>
  <c r="N1836" i="12"/>
  <c r="N1838" i="12"/>
  <c r="N1839" i="12"/>
  <c r="N1840" i="12"/>
  <c r="N1841" i="12"/>
  <c r="N1843" i="12"/>
  <c r="N1844" i="12"/>
  <c r="N1845" i="12"/>
  <c r="N1846" i="12"/>
  <c r="N1847" i="12"/>
  <c r="N1848" i="12"/>
  <c r="N1849" i="12"/>
  <c r="N1851" i="12"/>
  <c r="N1852" i="12"/>
  <c r="N1854" i="12"/>
  <c r="N1855" i="12"/>
  <c r="N1856" i="12"/>
  <c r="N1857" i="12"/>
  <c r="N1859" i="12"/>
  <c r="N1860" i="12"/>
  <c r="N1862" i="12"/>
  <c r="N1863" i="12"/>
  <c r="N1864" i="12"/>
  <c r="N1865" i="12"/>
  <c r="N1867" i="12"/>
  <c r="N1868" i="12"/>
  <c r="N1870" i="12"/>
  <c r="N1871" i="12"/>
  <c r="N1872" i="12"/>
  <c r="N1873" i="12"/>
  <c r="N1875" i="12"/>
  <c r="N1876" i="12"/>
  <c r="N1878" i="12"/>
  <c r="N1879" i="12"/>
  <c r="N1880" i="12"/>
  <c r="N1881" i="12"/>
  <c r="N1883" i="12"/>
  <c r="N1884" i="12"/>
  <c r="N1886" i="12"/>
  <c r="N1887" i="12"/>
  <c r="N1888" i="12"/>
  <c r="N1889" i="12"/>
  <c r="N1891" i="12"/>
  <c r="N1892" i="12"/>
  <c r="N1894" i="12"/>
  <c r="N1895" i="12"/>
  <c r="N1896" i="12"/>
  <c r="N1897" i="12"/>
  <c r="N1899" i="12"/>
  <c r="N1900" i="12"/>
  <c r="N1902" i="12"/>
  <c r="N1903" i="12"/>
  <c r="N1904" i="12"/>
  <c r="N1905" i="12"/>
  <c r="N1907" i="12"/>
  <c r="N1908" i="12"/>
  <c r="N1909" i="12"/>
  <c r="N1910" i="12"/>
  <c r="N1911" i="12"/>
  <c r="N1912" i="12"/>
  <c r="N1913" i="12"/>
  <c r="N1915" i="12"/>
  <c r="N1916" i="12"/>
  <c r="N1918" i="12"/>
  <c r="N1919" i="12"/>
  <c r="N1920" i="12"/>
  <c r="N1921" i="12"/>
  <c r="N1923" i="12"/>
  <c r="N1924" i="12"/>
  <c r="N1926" i="12"/>
  <c r="N1927" i="12"/>
  <c r="N1928" i="12"/>
  <c r="N1929" i="12"/>
  <c r="N1931" i="12"/>
  <c r="N1932" i="12"/>
  <c r="N1934" i="12"/>
  <c r="N1935" i="12"/>
  <c r="N1936" i="12"/>
  <c r="N1937" i="12"/>
  <c r="N1939" i="12"/>
  <c r="N1940" i="12"/>
  <c r="N1942" i="12"/>
  <c r="N1943" i="12"/>
  <c r="N1944" i="12"/>
  <c r="N1945" i="12"/>
  <c r="N1947" i="12"/>
  <c r="N1948" i="12"/>
  <c r="N1950" i="12"/>
  <c r="N1951" i="12"/>
  <c r="N1952" i="12"/>
  <c r="N1953" i="12"/>
  <c r="N1955" i="12"/>
  <c r="N1956" i="12"/>
  <c r="N1958" i="12"/>
  <c r="N1959" i="12"/>
  <c r="N1960" i="12"/>
  <c r="N1961" i="12"/>
  <c r="N1963" i="12"/>
  <c r="N1964" i="12"/>
  <c r="N1966" i="12"/>
  <c r="N1967" i="12"/>
  <c r="N1968" i="12"/>
  <c r="N1969" i="12"/>
  <c r="N1971" i="12"/>
  <c r="N1972" i="12"/>
  <c r="N1973" i="12"/>
  <c r="N1974" i="12"/>
  <c r="N1975" i="12"/>
  <c r="N1976" i="12"/>
  <c r="N1977" i="12"/>
  <c r="N1979" i="12"/>
  <c r="N1980" i="12"/>
  <c r="N1982" i="12"/>
  <c r="N1983" i="12"/>
  <c r="N1984" i="12"/>
  <c r="N1985" i="12"/>
  <c r="N1987" i="12"/>
  <c r="N1988" i="12"/>
  <c r="N1990" i="12"/>
  <c r="N1991" i="12"/>
  <c r="N1992" i="12"/>
  <c r="N1993" i="12"/>
  <c r="N1995" i="12"/>
  <c r="N1996" i="12"/>
  <c r="N1998" i="12"/>
  <c r="N1999" i="12"/>
  <c r="N2000" i="12"/>
  <c r="N2001" i="12"/>
  <c r="N2003" i="12"/>
  <c r="N2004" i="12"/>
  <c r="N2006" i="12"/>
  <c r="N2007" i="12"/>
  <c r="N2008" i="12"/>
  <c r="N2009" i="12"/>
  <c r="N2011" i="12"/>
  <c r="N2012" i="12"/>
  <c r="N2014" i="12"/>
  <c r="N2015" i="12"/>
  <c r="N2016" i="12"/>
  <c r="N2017" i="12"/>
  <c r="N2019" i="12"/>
  <c r="N2020" i="12"/>
  <c r="N2022" i="12"/>
  <c r="N2023" i="12"/>
  <c r="N2024" i="12"/>
  <c r="N2025" i="12"/>
  <c r="N2027" i="12"/>
  <c r="N2028" i="12"/>
  <c r="N2030" i="12"/>
  <c r="N2031" i="12"/>
  <c r="N2032" i="12"/>
  <c r="N2033" i="12"/>
  <c r="N2035" i="12"/>
  <c r="N2036" i="12"/>
  <c r="N2037" i="12"/>
  <c r="N2038" i="12"/>
  <c r="N2039" i="12"/>
  <c r="N2040" i="12"/>
  <c r="N2041" i="12"/>
  <c r="N2043" i="12"/>
  <c r="N2044" i="12"/>
  <c r="N2046" i="12"/>
  <c r="N2047" i="12"/>
  <c r="N2048" i="12"/>
  <c r="N2049" i="12"/>
  <c r="N2051" i="12"/>
  <c r="N2052" i="12"/>
  <c r="N2054" i="12"/>
  <c r="N2055" i="12"/>
  <c r="N2056" i="12"/>
  <c r="N2057" i="12"/>
  <c r="N2059" i="12"/>
  <c r="N2060" i="12"/>
  <c r="N2062" i="12"/>
  <c r="N2063" i="12"/>
  <c r="N2064" i="12"/>
  <c r="N2065" i="12"/>
  <c r="N2067" i="12"/>
  <c r="N2068" i="12"/>
  <c r="N2070" i="12"/>
  <c r="N2071" i="12"/>
  <c r="N2072" i="12"/>
  <c r="N2073" i="12"/>
  <c r="N2075" i="12"/>
  <c r="N2076" i="12"/>
  <c r="N2078" i="12"/>
  <c r="N2079" i="12"/>
  <c r="N2080" i="12"/>
  <c r="N2081" i="12"/>
  <c r="N2083" i="12"/>
  <c r="N2084" i="12"/>
  <c r="N2086" i="12"/>
  <c r="N2087" i="12"/>
  <c r="N2088" i="12"/>
  <c r="N2089" i="12"/>
  <c r="N2091" i="12"/>
  <c r="N2092" i="12"/>
  <c r="N2094" i="12"/>
  <c r="N2095" i="12"/>
  <c r="N2096" i="12"/>
  <c r="N2097" i="12"/>
  <c r="N2099" i="12"/>
  <c r="N2100" i="12"/>
  <c r="N2101" i="12"/>
  <c r="N2102" i="12"/>
  <c r="N2103" i="12"/>
  <c r="N2104" i="12"/>
  <c r="N2105" i="12"/>
  <c r="N2107" i="12"/>
  <c r="N2108" i="12"/>
  <c r="N2110" i="12"/>
  <c r="N2111" i="12"/>
  <c r="N2112" i="12"/>
  <c r="N2113" i="12"/>
  <c r="N2115" i="12"/>
  <c r="N2116" i="12"/>
  <c r="N2118" i="12"/>
  <c r="N2119" i="12"/>
  <c r="N2120" i="12"/>
  <c r="N2121" i="12"/>
  <c r="N2123" i="12"/>
  <c r="N2124" i="12"/>
  <c r="N2126" i="12"/>
  <c r="N2127" i="12"/>
  <c r="N2128" i="12"/>
  <c r="N2129" i="12"/>
  <c r="N2131" i="12"/>
  <c r="N2132" i="12"/>
  <c r="N2134" i="12"/>
  <c r="N2135" i="12"/>
  <c r="N2136" i="12"/>
  <c r="N2137" i="12"/>
  <c r="N2139" i="12"/>
  <c r="N2140" i="12"/>
  <c r="N2142" i="12"/>
  <c r="N2143" i="12"/>
  <c r="N2144" i="12"/>
  <c r="N2145" i="12"/>
  <c r="N2147" i="12"/>
  <c r="N2148" i="12"/>
  <c r="N2150" i="12"/>
  <c r="N2151" i="12"/>
  <c r="N2152" i="12"/>
  <c r="N2153" i="12"/>
  <c r="N2155" i="12"/>
  <c r="N2156" i="12"/>
  <c r="N2158" i="12"/>
  <c r="N2159" i="12"/>
  <c r="N2160" i="12"/>
  <c r="N2161" i="12"/>
  <c r="N2163" i="12"/>
  <c r="N2164" i="12"/>
  <c r="N2165" i="12"/>
  <c r="N2166" i="12"/>
  <c r="N2167" i="12"/>
  <c r="N2168" i="12"/>
  <c r="N2169" i="12"/>
  <c r="N2171" i="12"/>
  <c r="N2172" i="12"/>
  <c r="N2174" i="12"/>
  <c r="N2175" i="12"/>
  <c r="N2176" i="12"/>
  <c r="N2177" i="12"/>
  <c r="N2179" i="12"/>
  <c r="N2180" i="12"/>
  <c r="N2182" i="12"/>
  <c r="N2183" i="12"/>
  <c r="N2184" i="12"/>
  <c r="N2185" i="12"/>
  <c r="N2187" i="12"/>
  <c r="N2188" i="12"/>
  <c r="N2190" i="12"/>
  <c r="N2191" i="12"/>
  <c r="N2192" i="12"/>
  <c r="N2193" i="12"/>
  <c r="N2195" i="12"/>
  <c r="N2196" i="12"/>
  <c r="N2198" i="12"/>
  <c r="N2199" i="12"/>
  <c r="N2200" i="12"/>
  <c r="N2201" i="12"/>
  <c r="N2203" i="12"/>
  <c r="N2204" i="12"/>
  <c r="N2206" i="12"/>
  <c r="N2207" i="12"/>
  <c r="N2208" i="12"/>
  <c r="N2209" i="12"/>
  <c r="N2211" i="12"/>
  <c r="N2212" i="12"/>
  <c r="N2214" i="12"/>
  <c r="N2215" i="12"/>
  <c r="N2216" i="12"/>
  <c r="N2217" i="12"/>
  <c r="N2219" i="12"/>
  <c r="N2220" i="12"/>
  <c r="N2222" i="12"/>
  <c r="N2223" i="12"/>
  <c r="N2224" i="12"/>
  <c r="N2225" i="12"/>
  <c r="N2227" i="12"/>
  <c r="N2228" i="12"/>
  <c r="N2229" i="12"/>
  <c r="N2230" i="12"/>
  <c r="N2231" i="12"/>
  <c r="N2232" i="12"/>
  <c r="N2233" i="12"/>
  <c r="N2235" i="12"/>
  <c r="N2236" i="12"/>
  <c r="N2238" i="12"/>
  <c r="N2239" i="12"/>
  <c r="N2240" i="12"/>
  <c r="N2241" i="12"/>
  <c r="N2243" i="12"/>
  <c r="N2244" i="12"/>
  <c r="N2246" i="12"/>
  <c r="N2247" i="12"/>
  <c r="N2248" i="12"/>
  <c r="N2249" i="12"/>
  <c r="N2251" i="12"/>
  <c r="N2252" i="12"/>
  <c r="N2254" i="12"/>
  <c r="N2255" i="12"/>
  <c r="N2256" i="12"/>
  <c r="N2257" i="12"/>
  <c r="N2259" i="12"/>
  <c r="N2260" i="12"/>
  <c r="N2262" i="12"/>
  <c r="N2263" i="12"/>
  <c r="N2264" i="12"/>
  <c r="N2265" i="12"/>
  <c r="N2267" i="12"/>
  <c r="N2268" i="12"/>
  <c r="N2270" i="12"/>
  <c r="N2271" i="12"/>
  <c r="N2272" i="12"/>
  <c r="N2273" i="12"/>
  <c r="N2275" i="12"/>
  <c r="N2276" i="12"/>
  <c r="N2278" i="12"/>
  <c r="N2279" i="12"/>
  <c r="N2280" i="12"/>
  <c r="N2281" i="12"/>
  <c r="N2283" i="12"/>
  <c r="N2284" i="12"/>
  <c r="N2286" i="12"/>
  <c r="N2287" i="12"/>
  <c r="N2288" i="12"/>
  <c r="N2289" i="12"/>
  <c r="N2291" i="12"/>
  <c r="N2292" i="12"/>
  <c r="N2293" i="12"/>
  <c r="N2294" i="12"/>
  <c r="N2295" i="12"/>
  <c r="N2296" i="12"/>
  <c r="N2297" i="12"/>
  <c r="N2299" i="12"/>
  <c r="N2300" i="12"/>
  <c r="N2302" i="12"/>
  <c r="N2303" i="12"/>
  <c r="N2304" i="12"/>
  <c r="N2305" i="12"/>
  <c r="N2307" i="12"/>
  <c r="N2308" i="12"/>
  <c r="N2310" i="12"/>
  <c r="N2311" i="12"/>
  <c r="N2312" i="12"/>
  <c r="N2313" i="12"/>
  <c r="N2315" i="12"/>
  <c r="N2316" i="12"/>
  <c r="N2318" i="12"/>
  <c r="N2319" i="12"/>
  <c r="N2320" i="12"/>
  <c r="N2321" i="12"/>
  <c r="N2323" i="12"/>
  <c r="N2324" i="12"/>
  <c r="N2326" i="12"/>
  <c r="N2327" i="12"/>
  <c r="N2328" i="12"/>
  <c r="N2329" i="12"/>
  <c r="N2331" i="12"/>
  <c r="N2332" i="12"/>
  <c r="N2334" i="12"/>
  <c r="N2335" i="12"/>
  <c r="N2336" i="12"/>
  <c r="N2337" i="12"/>
  <c r="N2339" i="12"/>
  <c r="N2340" i="12"/>
  <c r="N2342" i="12"/>
  <c r="N2343" i="12"/>
  <c r="N2344" i="12"/>
  <c r="N2345" i="12"/>
  <c r="N2347" i="12"/>
  <c r="N2348" i="12"/>
  <c r="N2350" i="12"/>
  <c r="N2351" i="12"/>
  <c r="N2352" i="12"/>
  <c r="N2353" i="12"/>
  <c r="N2355" i="12"/>
  <c r="N2356" i="12"/>
  <c r="N2357" i="12"/>
  <c r="N2358" i="12"/>
  <c r="N2359" i="12"/>
  <c r="N2360" i="12"/>
  <c r="N2361" i="12"/>
  <c r="N2363" i="12"/>
  <c r="N2364" i="12"/>
  <c r="N2366" i="12"/>
  <c r="N2367" i="12"/>
  <c r="N2368" i="12"/>
  <c r="N2369" i="12"/>
  <c r="N2371" i="12"/>
  <c r="N2372" i="12"/>
  <c r="N2374" i="12"/>
  <c r="N2375" i="12"/>
  <c r="N2376" i="12"/>
  <c r="N2377" i="12"/>
  <c r="N2379" i="12"/>
  <c r="N2380" i="12"/>
  <c r="N2382" i="12"/>
  <c r="N2383" i="12"/>
  <c r="N2384" i="12"/>
  <c r="N2385" i="12"/>
  <c r="N2387" i="12"/>
  <c r="N2388" i="12"/>
  <c r="N2390" i="12"/>
  <c r="N2391" i="12"/>
  <c r="N2392" i="12"/>
  <c r="N2393" i="12"/>
  <c r="N2395" i="12"/>
  <c r="N2396" i="12"/>
  <c r="N2398" i="12"/>
  <c r="N2399" i="12"/>
  <c r="N2400" i="12"/>
  <c r="N2401" i="12"/>
  <c r="N2403" i="12"/>
  <c r="N2404" i="12"/>
  <c r="N2406" i="12"/>
  <c r="N2407" i="12"/>
  <c r="N2408" i="12"/>
  <c r="N2409" i="12"/>
  <c r="N2411" i="12"/>
  <c r="N2412" i="12"/>
  <c r="N2414" i="12"/>
  <c r="N2415" i="12"/>
  <c r="N2416" i="12"/>
  <c r="N2417" i="12"/>
  <c r="N2419" i="12"/>
  <c r="N2420" i="12"/>
  <c r="N2421" i="12"/>
  <c r="N2422" i="12"/>
  <c r="N2423" i="12"/>
  <c r="N2424" i="12"/>
  <c r="N2425" i="12"/>
  <c r="N2427" i="12"/>
  <c r="N2428" i="12"/>
  <c r="N2430" i="12"/>
  <c r="N2431" i="12"/>
  <c r="N2432" i="12"/>
  <c r="N2433" i="12"/>
  <c r="N2435" i="12"/>
  <c r="N2436" i="12"/>
  <c r="N2438" i="12"/>
  <c r="N2439" i="12"/>
  <c r="N2440" i="12"/>
  <c r="N2441" i="12"/>
  <c r="N2443" i="12"/>
  <c r="N2444" i="12"/>
  <c r="N2446" i="12"/>
  <c r="N2447" i="12"/>
  <c r="N2448" i="12"/>
  <c r="N2449" i="12"/>
  <c r="N2451" i="12"/>
  <c r="N2452" i="12"/>
  <c r="N2454" i="12"/>
  <c r="N2455" i="12"/>
  <c r="N2456" i="12"/>
  <c r="N2457" i="12"/>
  <c r="N2459" i="12"/>
  <c r="N2460" i="12"/>
  <c r="N2462" i="12"/>
  <c r="N2463" i="12"/>
  <c r="N2464" i="12"/>
  <c r="N2465" i="12"/>
  <c r="N2467" i="12"/>
  <c r="N2468" i="12"/>
  <c r="N2470" i="12"/>
  <c r="N2471" i="12"/>
  <c r="N2472" i="12"/>
  <c r="N2473" i="12"/>
  <c r="N2475" i="12"/>
  <c r="N2476" i="12"/>
  <c r="N2478" i="12"/>
  <c r="N2479" i="12"/>
  <c r="N2480" i="12"/>
  <c r="N2481" i="12"/>
  <c r="N2483" i="12"/>
  <c r="N2484" i="12"/>
  <c r="N2485" i="12"/>
  <c r="N2486" i="12"/>
  <c r="N2487" i="12"/>
  <c r="N2488" i="12"/>
  <c r="N2489" i="12"/>
  <c r="N2491" i="12"/>
  <c r="N2492" i="12"/>
  <c r="N2494" i="12"/>
  <c r="N2495" i="12"/>
  <c r="N2496" i="12"/>
  <c r="N2497" i="12"/>
  <c r="N2499" i="12"/>
  <c r="N2500" i="12"/>
  <c r="N2502" i="12"/>
  <c r="N2503" i="12"/>
  <c r="N2504" i="12"/>
  <c r="N2505" i="12"/>
  <c r="N2507" i="12"/>
  <c r="N2508" i="12"/>
  <c r="N2510" i="12"/>
  <c r="N2511" i="12"/>
  <c r="N2512" i="12"/>
  <c r="N2513" i="12"/>
  <c r="N2515" i="12"/>
  <c r="N2516" i="12"/>
  <c r="N2518" i="12"/>
  <c r="N2519" i="12"/>
  <c r="N2520" i="12"/>
  <c r="N2521" i="12"/>
  <c r="N2523" i="12"/>
  <c r="N2524" i="12"/>
  <c r="N2526" i="12"/>
  <c r="N2527" i="12"/>
  <c r="N2528" i="12"/>
  <c r="N2529" i="12"/>
  <c r="N2531" i="12"/>
  <c r="N2532" i="12"/>
  <c r="N2534" i="12"/>
  <c r="N2535" i="12"/>
  <c r="N2536" i="12"/>
  <c r="N2537" i="12"/>
  <c r="N2539" i="12"/>
  <c r="N2540" i="12"/>
  <c r="N2542" i="12"/>
  <c r="N2543" i="12"/>
  <c r="N2544" i="12"/>
  <c r="N2545" i="12"/>
  <c r="N2547" i="12"/>
  <c r="N2548" i="12"/>
  <c r="N2549" i="12"/>
  <c r="N2550" i="12"/>
  <c r="N2551" i="12"/>
  <c r="N2552" i="12"/>
  <c r="N2553" i="12"/>
  <c r="N2555" i="12"/>
  <c r="N2556" i="12"/>
  <c r="N2558" i="12"/>
  <c r="N2559" i="12"/>
  <c r="N2560" i="12"/>
  <c r="N2561" i="12"/>
  <c r="N2563" i="12"/>
  <c r="N2564" i="12"/>
  <c r="N2566" i="12"/>
  <c r="N2567" i="12"/>
  <c r="N2568" i="12"/>
  <c r="N2569" i="12"/>
  <c r="N2571" i="12"/>
  <c r="N2572" i="12"/>
  <c r="N2574" i="12"/>
  <c r="N2575" i="12"/>
  <c r="N2576" i="12"/>
  <c r="N2577" i="12"/>
  <c r="N2579" i="12"/>
  <c r="N2580" i="12"/>
  <c r="N2582" i="12"/>
  <c r="N2583" i="12"/>
  <c r="N2584" i="12"/>
  <c r="N2585" i="12"/>
  <c r="N2587" i="12"/>
  <c r="N2588" i="12"/>
  <c r="N2590" i="12"/>
  <c r="N2591" i="12"/>
  <c r="N2592" i="12"/>
  <c r="N2593" i="12"/>
  <c r="N2595" i="12"/>
  <c r="N2596" i="12"/>
  <c r="N2598" i="12"/>
  <c r="N2599" i="12"/>
  <c r="N2600" i="12"/>
  <c r="N2601" i="12"/>
  <c r="N2603" i="12"/>
  <c r="N2604" i="12"/>
  <c r="N2606" i="12"/>
  <c r="N2607" i="12"/>
  <c r="N2608" i="12"/>
  <c r="N2609" i="12"/>
  <c r="N2611" i="12"/>
  <c r="N2612" i="12"/>
  <c r="N2613" i="12"/>
  <c r="N2614" i="12"/>
  <c r="N2615" i="12"/>
  <c r="N2616" i="12"/>
  <c r="N2617" i="12"/>
  <c r="N2619" i="12"/>
  <c r="N2620" i="12"/>
  <c r="N2622" i="12"/>
  <c r="N2623" i="12"/>
  <c r="N2624" i="12"/>
  <c r="N2625" i="12"/>
  <c r="N2627" i="12"/>
  <c r="N2628" i="12"/>
  <c r="N2630" i="12"/>
  <c r="N2631" i="12"/>
  <c r="N2632" i="12"/>
  <c r="N2633" i="12"/>
  <c r="N2635" i="12"/>
  <c r="N2636" i="12"/>
  <c r="N2638" i="12"/>
  <c r="N2639" i="12"/>
  <c r="N2640" i="12"/>
  <c r="N2641" i="12"/>
  <c r="N2643" i="12"/>
  <c r="N2644" i="12"/>
  <c r="N2646" i="12"/>
  <c r="N2647" i="12"/>
  <c r="N2648" i="12"/>
  <c r="N2649" i="12"/>
  <c r="N2651" i="12"/>
  <c r="N2652" i="12"/>
  <c r="N2654" i="12"/>
  <c r="N2655" i="12"/>
  <c r="N2656" i="12"/>
  <c r="N2657" i="12"/>
  <c r="N2659" i="12"/>
  <c r="N2660" i="12"/>
  <c r="N2662" i="12"/>
  <c r="N2663" i="12"/>
  <c r="N2664" i="12"/>
  <c r="N2665" i="12"/>
  <c r="N2667" i="12"/>
  <c r="N2668" i="12"/>
  <c r="N2670" i="12"/>
  <c r="N2671" i="12"/>
  <c r="N2672" i="12"/>
  <c r="N2673" i="12"/>
  <c r="N2675" i="12"/>
  <c r="N2676" i="12"/>
  <c r="N2677" i="12"/>
  <c r="N2678" i="12"/>
  <c r="N2679" i="12"/>
  <c r="N2680" i="12"/>
  <c r="N2681" i="12"/>
  <c r="N2683" i="12"/>
  <c r="N2684" i="12"/>
  <c r="N2686" i="12"/>
  <c r="N2687" i="12"/>
  <c r="N2688" i="12"/>
  <c r="N2689" i="12"/>
  <c r="N2691" i="12"/>
  <c r="N2692" i="12"/>
  <c r="N2694" i="12"/>
  <c r="N2695" i="12"/>
  <c r="N2696" i="12"/>
  <c r="N2697" i="12"/>
  <c r="N2699" i="12"/>
  <c r="N2700" i="12"/>
  <c r="N2702" i="12"/>
  <c r="N2703" i="12"/>
  <c r="N2704" i="12"/>
  <c r="N2705" i="12"/>
  <c r="N2707" i="12"/>
  <c r="N2708" i="12"/>
  <c r="N2710" i="12"/>
  <c r="N2711" i="12"/>
  <c r="N2712" i="12"/>
  <c r="N2713" i="12"/>
  <c r="N2715" i="12"/>
  <c r="N2716" i="12"/>
  <c r="N2718" i="12"/>
  <c r="N2719" i="12"/>
  <c r="N2720" i="12"/>
  <c r="N2721" i="12"/>
  <c r="N2723" i="12"/>
  <c r="N2724" i="12"/>
  <c r="N2726" i="12"/>
  <c r="N2727" i="12"/>
  <c r="N2728" i="12"/>
  <c r="N2729" i="12"/>
  <c r="N2731" i="12"/>
  <c r="N2732" i="12"/>
  <c r="N2734" i="12"/>
  <c r="N2735" i="12"/>
  <c r="N2736" i="12"/>
  <c r="N2737" i="12"/>
  <c r="N2739" i="12"/>
  <c r="N2740" i="12"/>
  <c r="N2741" i="12"/>
  <c r="N2742" i="12"/>
  <c r="N2743" i="12"/>
  <c r="N2744" i="12"/>
  <c r="N2745" i="12"/>
  <c r="N2747" i="12"/>
  <c r="N2748" i="12"/>
  <c r="N2750" i="12"/>
  <c r="N2751" i="12"/>
  <c r="N2752" i="12"/>
  <c r="N2753" i="12"/>
  <c r="N2755" i="12"/>
  <c r="N2756" i="12"/>
  <c r="N2758" i="12"/>
  <c r="N2759" i="12"/>
  <c r="N2760" i="12"/>
  <c r="N2761" i="12"/>
  <c r="N2763" i="12"/>
  <c r="N2764" i="12"/>
  <c r="N2766" i="12"/>
  <c r="N2767" i="12"/>
  <c r="N2768" i="12"/>
  <c r="N2769" i="12"/>
  <c r="N2771" i="12"/>
  <c r="N2772" i="12"/>
  <c r="N2774" i="12"/>
  <c r="N2775" i="12"/>
  <c r="N2776" i="12"/>
  <c r="N2777" i="12"/>
  <c r="N2779" i="12"/>
  <c r="N2780" i="12"/>
  <c r="N2782" i="12"/>
  <c r="N2783" i="12"/>
  <c r="N2784" i="12"/>
  <c r="N2785" i="12"/>
  <c r="N2787" i="12"/>
  <c r="N2788" i="12"/>
  <c r="N2790" i="12"/>
  <c r="N2791" i="12"/>
  <c r="N2792" i="12"/>
  <c r="N2793" i="12"/>
  <c r="N2795" i="12"/>
  <c r="N2796" i="12"/>
  <c r="N2798" i="12"/>
  <c r="N2799" i="12"/>
  <c r="N2800" i="12"/>
  <c r="N2801" i="12"/>
  <c r="N2803" i="12"/>
  <c r="N2804" i="12"/>
  <c r="N2805" i="12"/>
  <c r="N2806" i="12"/>
  <c r="N2807" i="12"/>
  <c r="N2808" i="12"/>
  <c r="N2809" i="12"/>
  <c r="N2811" i="12"/>
  <c r="N2812" i="12"/>
  <c r="N2814" i="12"/>
  <c r="N2815" i="12"/>
  <c r="N2816" i="12"/>
  <c r="N2817" i="12"/>
  <c r="N2819" i="12"/>
  <c r="N2820" i="12"/>
  <c r="N2822" i="12"/>
  <c r="N2823" i="12"/>
  <c r="N2824" i="12"/>
  <c r="N2825" i="12"/>
  <c r="N2827" i="12"/>
  <c r="N2828" i="12"/>
  <c r="N2830" i="12"/>
  <c r="N2831" i="12"/>
  <c r="N2832" i="12"/>
  <c r="N2833" i="12"/>
  <c r="N2835" i="12"/>
  <c r="N2836" i="12"/>
  <c r="N2838" i="12"/>
  <c r="N2839" i="12"/>
  <c r="N2840" i="12"/>
  <c r="N2841" i="12"/>
  <c r="N2843" i="12"/>
  <c r="N2844" i="12"/>
  <c r="N2846" i="12"/>
  <c r="N2847" i="12"/>
  <c r="N2848" i="12"/>
  <c r="N2849" i="12"/>
  <c r="N2851" i="12"/>
  <c r="N2852" i="12"/>
  <c r="N2854" i="12"/>
  <c r="N2855" i="12"/>
  <c r="N2856" i="12"/>
  <c r="N2857" i="12"/>
  <c r="N2859" i="12"/>
  <c r="N2860" i="12"/>
  <c r="N2862" i="12"/>
  <c r="N2863" i="12"/>
  <c r="N2864" i="12"/>
  <c r="N2865" i="12"/>
  <c r="N2867" i="12"/>
  <c r="N2868" i="12"/>
  <c r="N2869" i="12"/>
  <c r="N2870" i="12"/>
  <c r="N2871" i="12"/>
  <c r="N2872" i="12"/>
  <c r="N2873" i="12"/>
  <c r="N2875" i="12"/>
  <c r="N2876" i="12"/>
  <c r="N2878" i="12"/>
  <c r="N2879" i="12"/>
  <c r="N2880" i="12"/>
  <c r="N2881" i="12"/>
  <c r="N2883" i="12"/>
  <c r="N2884" i="12"/>
  <c r="N2886" i="12"/>
  <c r="N2887" i="12"/>
  <c r="N2888" i="12"/>
  <c r="N2889" i="12"/>
  <c r="N2891" i="12"/>
  <c r="N2892" i="12"/>
  <c r="N2894" i="12"/>
  <c r="N2895" i="12"/>
  <c r="N2896" i="12"/>
  <c r="N2897" i="12"/>
  <c r="N2899" i="12"/>
  <c r="N2900" i="12"/>
  <c r="N2902" i="12"/>
  <c r="N2903" i="12"/>
  <c r="N2904" i="12"/>
  <c r="N2905" i="12"/>
  <c r="N2907" i="12"/>
  <c r="N2908" i="12"/>
  <c r="N2910" i="12"/>
  <c r="N2911" i="12"/>
  <c r="N2912" i="12"/>
  <c r="N2913" i="12"/>
  <c r="N2915" i="12"/>
  <c r="N2916" i="12"/>
  <c r="N2918" i="12"/>
  <c r="N2919" i="12"/>
  <c r="N2920" i="12"/>
  <c r="N2921" i="12"/>
  <c r="N2923" i="12"/>
  <c r="N2924" i="12"/>
  <c r="N2926" i="12"/>
  <c r="N2927" i="12"/>
  <c r="N2928" i="12"/>
  <c r="N2929" i="12"/>
  <c r="N2931" i="12"/>
  <c r="N2932" i="12"/>
  <c r="N2933" i="12"/>
  <c r="N2934" i="12"/>
  <c r="N2935" i="12"/>
  <c r="N2936" i="12"/>
  <c r="N2937" i="12"/>
  <c r="N2939" i="12"/>
  <c r="N2940" i="12"/>
  <c r="N2942" i="12"/>
  <c r="N2943" i="12"/>
  <c r="N2944" i="12"/>
  <c r="N2945" i="12"/>
  <c r="N2947" i="12"/>
  <c r="N2948" i="12"/>
  <c r="N2950" i="12"/>
  <c r="N2951" i="12"/>
  <c r="N2952" i="12"/>
  <c r="N2953" i="12"/>
  <c r="N2955" i="12"/>
  <c r="N2956" i="12"/>
  <c r="N2958" i="12"/>
  <c r="N2959" i="12"/>
  <c r="N2960" i="12"/>
  <c r="N2961" i="12"/>
  <c r="N2963" i="12"/>
  <c r="N2964" i="12"/>
  <c r="N2966" i="12"/>
  <c r="N2967" i="12"/>
  <c r="N2968" i="12"/>
  <c r="N2969" i="12"/>
  <c r="N2971" i="12"/>
  <c r="N2972" i="12"/>
  <c r="N2974" i="12"/>
  <c r="N2975" i="12"/>
  <c r="N2976" i="12"/>
  <c r="N2977" i="12"/>
  <c r="N2979" i="12"/>
  <c r="N2980" i="12"/>
  <c r="N2982" i="12"/>
  <c r="N2983" i="12"/>
  <c r="N2984" i="12"/>
  <c r="N2985" i="12"/>
  <c r="N2987" i="12"/>
  <c r="N2988" i="12"/>
  <c r="N2990" i="12"/>
  <c r="N2991" i="12"/>
  <c r="N2992" i="12"/>
  <c r="N2993" i="12"/>
  <c r="N2995" i="12"/>
  <c r="N2996" i="12"/>
  <c r="N2997" i="12"/>
  <c r="N2998" i="12"/>
  <c r="N2999" i="12"/>
  <c r="N3000" i="12"/>
  <c r="N3001" i="12"/>
  <c r="O3" i="12"/>
  <c r="O5" i="12"/>
  <c r="O6" i="12"/>
  <c r="O7" i="12"/>
  <c r="O8" i="12"/>
  <c r="O9" i="12"/>
  <c r="O11" i="12"/>
  <c r="O12" i="12"/>
  <c r="O13" i="12"/>
  <c r="O14" i="12"/>
  <c r="O15" i="12"/>
  <c r="O16" i="12"/>
  <c r="O17" i="12"/>
  <c r="O19" i="12"/>
  <c r="O20" i="12"/>
  <c r="O21" i="12"/>
  <c r="O22" i="12"/>
  <c r="O23" i="12"/>
  <c r="O24" i="12"/>
  <c r="O25" i="12"/>
  <c r="O27" i="12"/>
  <c r="O28" i="12"/>
  <c r="O29" i="12"/>
  <c r="O30" i="12"/>
  <c r="O31" i="12"/>
  <c r="O32" i="12"/>
  <c r="O33" i="12"/>
  <c r="O35" i="12"/>
  <c r="O36" i="12"/>
  <c r="O37" i="12"/>
  <c r="O38" i="12"/>
  <c r="O39" i="12"/>
  <c r="O40" i="12"/>
  <c r="O41" i="12"/>
  <c r="O43" i="12"/>
  <c r="O44" i="12"/>
  <c r="O45" i="12"/>
  <c r="O46" i="12"/>
  <c r="O47" i="12"/>
  <c r="O48" i="12"/>
  <c r="O49" i="12"/>
  <c r="O51" i="12"/>
  <c r="O52" i="12"/>
  <c r="O53" i="12"/>
  <c r="O54" i="12"/>
  <c r="O55" i="12"/>
  <c r="O56" i="12"/>
  <c r="O57" i="12"/>
  <c r="O59" i="12"/>
  <c r="O60" i="12"/>
  <c r="O61" i="12"/>
  <c r="O62" i="12"/>
  <c r="O63" i="12"/>
  <c r="O64" i="12"/>
  <c r="O65" i="12"/>
  <c r="O67" i="12"/>
  <c r="O69" i="12"/>
  <c r="O70" i="12"/>
  <c r="O72" i="12"/>
  <c r="O73" i="12"/>
  <c r="O75" i="12"/>
  <c r="O76" i="12"/>
  <c r="O77" i="12"/>
  <c r="O78" i="12"/>
  <c r="O79" i="12"/>
  <c r="O81" i="12"/>
  <c r="O83" i="12"/>
  <c r="O84" i="12"/>
  <c r="O85" i="12"/>
  <c r="O86" i="12"/>
  <c r="O87" i="12"/>
  <c r="O88" i="12"/>
  <c r="O91" i="12"/>
  <c r="O92" i="12"/>
  <c r="O93" i="12"/>
  <c r="O94" i="12"/>
  <c r="O95" i="12"/>
  <c r="O96" i="12"/>
  <c r="O97" i="12"/>
  <c r="O100" i="12"/>
  <c r="O101" i="12"/>
  <c r="O102" i="12"/>
  <c r="O103" i="12"/>
  <c r="O104" i="12"/>
  <c r="O105" i="12"/>
  <c r="O107" i="12"/>
  <c r="O109" i="12"/>
  <c r="O110" i="12"/>
  <c r="O111" i="12"/>
  <c r="O112" i="12"/>
  <c r="O113" i="12"/>
  <c r="O115" i="12"/>
  <c r="O116" i="12"/>
  <c r="O118" i="12"/>
  <c r="O119" i="12"/>
  <c r="O120" i="12"/>
  <c r="O121" i="12"/>
  <c r="O123" i="12"/>
  <c r="O124" i="12"/>
  <c r="O125" i="12"/>
  <c r="O127" i="12"/>
  <c r="O128" i="12"/>
  <c r="O129" i="12"/>
  <c r="O131" i="12"/>
  <c r="O133" i="12"/>
  <c r="O134" i="12"/>
  <c r="O136" i="12"/>
  <c r="O137" i="12"/>
  <c r="O139" i="12"/>
  <c r="O140" i="12"/>
  <c r="O141" i="12"/>
  <c r="O142" i="12"/>
  <c r="O143" i="12"/>
  <c r="O145" i="12"/>
  <c r="O147" i="12"/>
  <c r="O148" i="12"/>
  <c r="O149" i="12"/>
  <c r="O151" i="12"/>
  <c r="O152" i="12"/>
  <c r="O155" i="12"/>
  <c r="O156" i="12"/>
  <c r="O157" i="12"/>
  <c r="O158" i="12"/>
  <c r="O160" i="12"/>
  <c r="O161" i="12"/>
  <c r="O164" i="12"/>
  <c r="O165" i="12"/>
  <c r="O166" i="12"/>
  <c r="O167" i="12"/>
  <c r="O169" i="12"/>
  <c r="O171" i="12"/>
  <c r="O173" i="12"/>
  <c r="O174" i="12"/>
  <c r="O175" i="12"/>
  <c r="O176" i="12"/>
  <c r="O179" i="12"/>
  <c r="O180" i="12"/>
  <c r="O182" i="12"/>
  <c r="O183" i="12"/>
  <c r="O184" i="12"/>
  <c r="O185" i="12"/>
  <c r="O188" i="12"/>
  <c r="O189" i="12"/>
  <c r="O191" i="12"/>
  <c r="O192" i="12"/>
  <c r="O193" i="12"/>
  <c r="O195" i="12"/>
  <c r="O197" i="12"/>
  <c r="O198" i="12"/>
  <c r="O199" i="12"/>
  <c r="O200" i="12"/>
  <c r="O201" i="12"/>
  <c r="O203" i="12"/>
  <c r="O204" i="12"/>
  <c r="O206" i="12"/>
  <c r="O207" i="12"/>
  <c r="O209" i="12"/>
  <c r="O211" i="12"/>
  <c r="O212" i="12"/>
  <c r="O213" i="12"/>
  <c r="O215" i="12"/>
  <c r="O216" i="12"/>
  <c r="O219" i="12"/>
  <c r="O220" i="12"/>
  <c r="O221" i="12"/>
  <c r="O222" i="12"/>
  <c r="O224" i="12"/>
  <c r="O225" i="12"/>
  <c r="O228" i="12"/>
  <c r="O229" i="12"/>
  <c r="O230" i="12"/>
  <c r="O231" i="12"/>
  <c r="O233" i="12"/>
  <c r="O235" i="12"/>
  <c r="O237" i="12"/>
  <c r="O238" i="12"/>
  <c r="O239" i="12"/>
  <c r="O240" i="12"/>
  <c r="O243" i="12"/>
  <c r="O244" i="12"/>
  <c r="O246" i="12"/>
  <c r="O247" i="12"/>
  <c r="O248" i="12"/>
  <c r="O249" i="12"/>
  <c r="O252" i="12"/>
  <c r="O253" i="12"/>
  <c r="O255" i="12"/>
  <c r="O256" i="12"/>
  <c r="O257" i="12"/>
  <c r="O259" i="12"/>
  <c r="O261" i="12"/>
  <c r="O262" i="12"/>
  <c r="O264" i="12"/>
  <c r="O265" i="12"/>
  <c r="O267" i="12"/>
  <c r="O268" i="12"/>
  <c r="O270" i="12"/>
  <c r="O271" i="12"/>
  <c r="O272" i="12"/>
  <c r="O273" i="12"/>
  <c r="O275" i="12"/>
  <c r="O276" i="12"/>
  <c r="O277" i="12"/>
  <c r="O279" i="12"/>
  <c r="O280" i="12"/>
  <c r="O283" i="12"/>
  <c r="O284" i="12"/>
  <c r="O285" i="12"/>
  <c r="O286" i="12"/>
  <c r="O288" i="12"/>
  <c r="O289" i="12"/>
  <c r="O292" i="12"/>
  <c r="O293" i="12"/>
  <c r="O294" i="12"/>
  <c r="O295" i="12"/>
  <c r="O297" i="12"/>
  <c r="O299" i="12"/>
  <c r="O301" i="12"/>
  <c r="O302" i="12"/>
  <c r="O303" i="12"/>
  <c r="O304" i="12"/>
  <c r="O307" i="12"/>
  <c r="O308" i="12"/>
  <c r="O310" i="12"/>
  <c r="O311" i="12"/>
  <c r="O312" i="12"/>
  <c r="O313" i="12"/>
  <c r="O316" i="12"/>
  <c r="O317" i="12"/>
  <c r="O319" i="12"/>
  <c r="O320" i="12"/>
  <c r="O321" i="12"/>
  <c r="O323" i="12"/>
  <c r="O325" i="12"/>
  <c r="O326" i="12"/>
  <c r="O328" i="12"/>
  <c r="O329" i="12"/>
  <c r="O331" i="12"/>
  <c r="O332" i="12"/>
  <c r="O334" i="12"/>
  <c r="O335" i="12"/>
  <c r="O337" i="12"/>
  <c r="O339" i="12"/>
  <c r="O340" i="12"/>
  <c r="O341" i="12"/>
  <c r="O343" i="12"/>
  <c r="O344" i="12"/>
  <c r="O345" i="12"/>
  <c r="O347" i="12"/>
  <c r="O348" i="12"/>
  <c r="O349" i="12"/>
  <c r="O350" i="12"/>
  <c r="O352" i="12"/>
  <c r="O353" i="12"/>
  <c r="O356" i="12"/>
  <c r="O357" i="12"/>
  <c r="O358" i="12"/>
  <c r="O359" i="12"/>
  <c r="O361" i="12"/>
  <c r="O363" i="12"/>
  <c r="O365" i="12"/>
  <c r="O366" i="12"/>
  <c r="O367" i="12"/>
  <c r="O368" i="12"/>
  <c r="O371" i="12"/>
  <c r="O372" i="12"/>
  <c r="O374" i="12"/>
  <c r="O375" i="12"/>
  <c r="O376" i="12"/>
  <c r="O377" i="12"/>
  <c r="O380" i="12"/>
  <c r="O381" i="12"/>
  <c r="O383" i="12"/>
  <c r="O384" i="12"/>
  <c r="O385" i="12"/>
  <c r="O387" i="12"/>
  <c r="O389" i="12"/>
  <c r="O390" i="12"/>
  <c r="O392" i="12"/>
  <c r="O393" i="12"/>
  <c r="O395" i="12"/>
  <c r="O396" i="12"/>
  <c r="O398" i="12"/>
  <c r="O399" i="12"/>
  <c r="O401" i="12"/>
  <c r="O403" i="12"/>
  <c r="O404" i="12"/>
  <c r="O405" i="12"/>
  <c r="O407" i="12"/>
  <c r="O408" i="12"/>
  <c r="O411" i="12"/>
  <c r="O412" i="12"/>
  <c r="O413" i="12"/>
  <c r="O414" i="12"/>
  <c r="O416" i="12"/>
  <c r="O417" i="12"/>
  <c r="O419" i="12"/>
  <c r="O420" i="12"/>
  <c r="O421" i="12"/>
  <c r="O422" i="12"/>
  <c r="O423" i="12"/>
  <c r="O425" i="12"/>
  <c r="O427" i="12"/>
  <c r="O429" i="12"/>
  <c r="O430" i="12"/>
  <c r="O431" i="12"/>
  <c r="O432" i="12"/>
  <c r="O435" i="12"/>
  <c r="O436" i="12"/>
  <c r="O438" i="12"/>
  <c r="O439" i="12"/>
  <c r="O440" i="12"/>
  <c r="O441" i="12"/>
  <c r="O444" i="12"/>
  <c r="O445" i="12"/>
  <c r="O447" i="12"/>
  <c r="O448" i="12"/>
  <c r="O449" i="12"/>
  <c r="O451" i="12"/>
  <c r="O453" i="12"/>
  <c r="O454" i="12"/>
  <c r="O456" i="12"/>
  <c r="O457" i="12"/>
  <c r="O459" i="12"/>
  <c r="O460" i="12"/>
  <c r="O462" i="12"/>
  <c r="O463" i="12"/>
  <c r="O465" i="12"/>
  <c r="O467" i="12"/>
  <c r="O468" i="12"/>
  <c r="O469" i="12"/>
  <c r="O471" i="12"/>
  <c r="O472" i="12"/>
  <c r="O475" i="12"/>
  <c r="O476" i="12"/>
  <c r="O477" i="12"/>
  <c r="O478" i="12"/>
  <c r="O480" i="12"/>
  <c r="O481" i="12"/>
  <c r="O484" i="12"/>
  <c r="O485" i="12"/>
  <c r="O486" i="12"/>
  <c r="O487" i="12"/>
  <c r="O489" i="12"/>
  <c r="O491" i="12"/>
  <c r="O492" i="12"/>
  <c r="O493" i="12"/>
  <c r="O494" i="12"/>
  <c r="O495" i="12"/>
  <c r="O496" i="12"/>
  <c r="O499" i="12"/>
  <c r="O500" i="12"/>
  <c r="O502" i="12"/>
  <c r="O503" i="12"/>
  <c r="O504" i="12"/>
  <c r="O505" i="12"/>
  <c r="O508" i="12"/>
  <c r="O509" i="12"/>
  <c r="O511" i="12"/>
  <c r="O512" i="12"/>
  <c r="O513" i="12"/>
  <c r="O515" i="12"/>
  <c r="O517" i="12"/>
  <c r="O518" i="12"/>
  <c r="O520" i="12"/>
  <c r="O521" i="12"/>
  <c r="O523" i="12"/>
  <c r="O524" i="12"/>
  <c r="O526" i="12"/>
  <c r="O527" i="12"/>
  <c r="O529" i="12"/>
  <c r="O531" i="12"/>
  <c r="O532" i="12"/>
  <c r="O533" i="12"/>
  <c r="O535" i="12"/>
  <c r="O536" i="12"/>
  <c r="O539" i="12"/>
  <c r="O540" i="12"/>
  <c r="O541" i="12"/>
  <c r="O542" i="12"/>
  <c r="O544" i="12"/>
  <c r="O545" i="12"/>
  <c r="O548" i="12"/>
  <c r="O549" i="12"/>
  <c r="O550" i="12"/>
  <c r="O551" i="12"/>
  <c r="O553" i="12"/>
  <c r="O555" i="12"/>
  <c r="O557" i="12"/>
  <c r="O558" i="12"/>
  <c r="O559" i="12"/>
  <c r="O560" i="12"/>
  <c r="O563" i="12"/>
  <c r="O564" i="12"/>
  <c r="O565" i="12"/>
  <c r="O566" i="12"/>
  <c r="O567" i="12"/>
  <c r="O568" i="12"/>
  <c r="O569" i="12"/>
  <c r="O572" i="12"/>
  <c r="O573" i="12"/>
  <c r="O575" i="12"/>
  <c r="O576" i="12"/>
  <c r="O577" i="12"/>
  <c r="O579" i="12"/>
  <c r="O581" i="12"/>
  <c r="O582" i="12"/>
  <c r="O584" i="12"/>
  <c r="O585" i="12"/>
  <c r="O587" i="12"/>
  <c r="O588" i="12"/>
  <c r="O590" i="12"/>
  <c r="O591" i="12"/>
  <c r="O593" i="12"/>
  <c r="O595" i="12"/>
  <c r="O596" i="12"/>
  <c r="O597" i="12"/>
  <c r="O599" i="12"/>
  <c r="O600" i="12"/>
  <c r="O603" i="12"/>
  <c r="O604" i="12"/>
  <c r="O605" i="12"/>
  <c r="O606" i="12"/>
  <c r="O608" i="12"/>
  <c r="O609" i="12"/>
  <c r="O612" i="12"/>
  <c r="O613" i="12"/>
  <c r="O614" i="12"/>
  <c r="O615" i="12"/>
  <c r="O617" i="12"/>
  <c r="O619" i="12"/>
  <c r="O621" i="12"/>
  <c r="O622" i="12"/>
  <c r="O623" i="12"/>
  <c r="O624" i="12"/>
  <c r="O627" i="12"/>
  <c r="O628" i="12"/>
  <c r="O630" i="12"/>
  <c r="O631" i="12"/>
  <c r="O632" i="12"/>
  <c r="O633" i="12"/>
  <c r="O636" i="12"/>
  <c r="O637" i="12"/>
  <c r="O638" i="12"/>
  <c r="O639" i="12"/>
  <c r="O640" i="12"/>
  <c r="O641" i="12"/>
  <c r="O643" i="12"/>
  <c r="O645" i="12"/>
  <c r="O646" i="12"/>
  <c r="O648" i="12"/>
  <c r="O649" i="12"/>
  <c r="O651" i="12"/>
  <c r="O652" i="12"/>
  <c r="O654" i="12"/>
  <c r="O655" i="12"/>
  <c r="O657" i="12"/>
  <c r="O659" i="12"/>
  <c r="O660" i="12"/>
  <c r="O661" i="12"/>
  <c r="O663" i="12"/>
  <c r="O664" i="12"/>
  <c r="O667" i="12"/>
  <c r="O668" i="12"/>
  <c r="O669" i="12"/>
  <c r="O670" i="12"/>
  <c r="O672" i="12"/>
  <c r="O673" i="12"/>
  <c r="O676" i="12"/>
  <c r="O677" i="12"/>
  <c r="O678" i="12"/>
  <c r="O679" i="12"/>
  <c r="O681" i="12"/>
  <c r="O683" i="12"/>
  <c r="O685" i="12"/>
  <c r="O686" i="12"/>
  <c r="O687" i="12"/>
  <c r="O688" i="12"/>
  <c r="O691" i="12"/>
  <c r="O692" i="12"/>
  <c r="O694" i="12"/>
  <c r="O695" i="12"/>
  <c r="O696" i="12"/>
  <c r="O697" i="12"/>
  <c r="O699" i="12"/>
  <c r="O700" i="12"/>
  <c r="O701" i="12"/>
  <c r="O703" i="12"/>
  <c r="O704" i="12"/>
  <c r="O705" i="12"/>
  <c r="O707" i="12"/>
  <c r="O708" i="12"/>
  <c r="O709" i="12"/>
  <c r="O710" i="12"/>
  <c r="O712" i="12"/>
  <c r="O713" i="12"/>
  <c r="O715" i="12"/>
  <c r="O716" i="12"/>
  <c r="O717" i="12"/>
  <c r="O718" i="12"/>
  <c r="O719" i="12"/>
  <c r="O721" i="12"/>
  <c r="O723" i="12"/>
  <c r="O724" i="12"/>
  <c r="O725" i="12"/>
  <c r="O726" i="12"/>
  <c r="O727" i="12"/>
  <c r="O728" i="12"/>
  <c r="O731" i="12"/>
  <c r="O732" i="12"/>
  <c r="O733" i="12"/>
  <c r="O734" i="12"/>
  <c r="O735" i="12"/>
  <c r="O736" i="12"/>
  <c r="O737" i="12"/>
  <c r="O740" i="12"/>
  <c r="O741" i="12"/>
  <c r="O742" i="12"/>
  <c r="O743" i="12"/>
  <c r="O744" i="12"/>
  <c r="O745" i="12"/>
  <c r="O747" i="12"/>
  <c r="O749" i="12"/>
  <c r="O750" i="12"/>
  <c r="O751" i="12"/>
  <c r="O752" i="12"/>
  <c r="O755" i="12"/>
  <c r="O756" i="12"/>
  <c r="O758" i="12"/>
  <c r="O759" i="12"/>
  <c r="O760" i="12"/>
  <c r="O761" i="12"/>
  <c r="O763" i="12"/>
  <c r="O764" i="12"/>
  <c r="O765" i="12"/>
  <c r="O767" i="12"/>
  <c r="O768" i="12"/>
  <c r="O769" i="12"/>
  <c r="O771" i="12"/>
  <c r="O772" i="12"/>
  <c r="O773" i="12"/>
  <c r="O774" i="12"/>
  <c r="O776" i="12"/>
  <c r="O777" i="12"/>
  <c r="O779" i="12"/>
  <c r="O780" i="12"/>
  <c r="O781" i="12"/>
  <c r="O782" i="12"/>
  <c r="O783" i="12"/>
  <c r="O785" i="12"/>
  <c r="O787" i="12"/>
  <c r="O788" i="12"/>
  <c r="O789" i="12"/>
  <c r="O790" i="12"/>
  <c r="O791" i="12"/>
  <c r="O792" i="12"/>
  <c r="O795" i="12"/>
  <c r="O796" i="12"/>
  <c r="O797" i="12"/>
  <c r="O798" i="12"/>
  <c r="O799" i="12"/>
  <c r="O800" i="12"/>
  <c r="O801" i="12"/>
  <c r="O804" i="12"/>
  <c r="O805" i="12"/>
  <c r="O806" i="12"/>
  <c r="O807" i="12"/>
  <c r="O809" i="12"/>
  <c r="O811" i="12"/>
  <c r="O812" i="12"/>
  <c r="O813" i="12"/>
  <c r="O814" i="12"/>
  <c r="O815" i="12"/>
  <c r="O816" i="12"/>
  <c r="O819" i="12"/>
  <c r="O820" i="12"/>
  <c r="O822" i="12"/>
  <c r="O823" i="12"/>
  <c r="O824" i="12"/>
  <c r="O825" i="12"/>
  <c r="O827" i="12"/>
  <c r="O828" i="12"/>
  <c r="O829" i="12"/>
  <c r="O831" i="12"/>
  <c r="O832" i="12"/>
  <c r="O833" i="12"/>
  <c r="O835" i="12"/>
  <c r="O836" i="12"/>
  <c r="O837" i="12"/>
  <c r="O838" i="12"/>
  <c r="O840" i="12"/>
  <c r="O841" i="12"/>
  <c r="O843" i="12"/>
  <c r="O844" i="12"/>
  <c r="O845" i="12"/>
  <c r="O846" i="12"/>
  <c r="O847" i="12"/>
  <c r="O849" i="12"/>
  <c r="O851" i="12"/>
  <c r="O852" i="12"/>
  <c r="O853" i="12"/>
  <c r="O854" i="12"/>
  <c r="O855" i="12"/>
  <c r="O856" i="12"/>
  <c r="O859" i="12"/>
  <c r="O860" i="12"/>
  <c r="O861" i="12"/>
  <c r="O862" i="12"/>
  <c r="O863" i="12"/>
  <c r="O864" i="12"/>
  <c r="O865" i="12"/>
  <c r="O868" i="12"/>
  <c r="O869" i="12"/>
  <c r="O870" i="12"/>
  <c r="O871" i="12"/>
  <c r="O873" i="12"/>
  <c r="O875" i="12"/>
  <c r="O877" i="12"/>
  <c r="O878" i="12"/>
  <c r="O879" i="12"/>
  <c r="O880" i="12"/>
  <c r="O883" i="12"/>
  <c r="O884" i="12"/>
  <c r="O886" i="12"/>
  <c r="O887" i="12"/>
  <c r="O888" i="12"/>
  <c r="O889" i="12"/>
  <c r="O892" i="12"/>
  <c r="O893" i="12"/>
  <c r="O895" i="12"/>
  <c r="O896" i="12"/>
  <c r="O897" i="12"/>
  <c r="O899" i="12"/>
  <c r="O901" i="12"/>
  <c r="O902" i="12"/>
  <c r="O904" i="12"/>
  <c r="O905" i="12"/>
  <c r="O907" i="12"/>
  <c r="O908" i="12"/>
  <c r="O910" i="12"/>
  <c r="O911" i="12"/>
  <c r="O913" i="12"/>
  <c r="O915" i="12"/>
  <c r="O916" i="12"/>
  <c r="O917" i="12"/>
  <c r="O919" i="12"/>
  <c r="O920" i="12"/>
  <c r="O923" i="12"/>
  <c r="O924" i="12"/>
  <c r="O925" i="12"/>
  <c r="O926" i="12"/>
  <c r="O928" i="12"/>
  <c r="O929" i="12"/>
  <c r="O931" i="12"/>
  <c r="O932" i="12"/>
  <c r="O933" i="12"/>
  <c r="O934" i="12"/>
  <c r="O935" i="12"/>
  <c r="O937" i="12"/>
  <c r="O939" i="12"/>
  <c r="O941" i="12"/>
  <c r="O942" i="12"/>
  <c r="O943" i="12"/>
  <c r="O944" i="12"/>
  <c r="O947" i="12"/>
  <c r="O948" i="12"/>
  <c r="O950" i="12"/>
  <c r="O951" i="12"/>
  <c r="O952" i="12"/>
  <c r="O953" i="12"/>
  <c r="O956" i="12"/>
  <c r="O957" i="12"/>
  <c r="O959" i="12"/>
  <c r="O960" i="12"/>
  <c r="O961" i="12"/>
  <c r="O963" i="12"/>
  <c r="O965" i="12"/>
  <c r="O966" i="12"/>
  <c r="O968" i="12"/>
  <c r="O969" i="12"/>
  <c r="O971" i="12"/>
  <c r="O972" i="12"/>
  <c r="O974" i="12"/>
  <c r="O975" i="12"/>
  <c r="O977" i="12"/>
  <c r="O979" i="12"/>
  <c r="O980" i="12"/>
  <c r="O981" i="12"/>
  <c r="O983" i="12"/>
  <c r="O984" i="12"/>
  <c r="O987" i="12"/>
  <c r="O988" i="12"/>
  <c r="O989" i="12"/>
  <c r="O990" i="12"/>
  <c r="O992" i="12"/>
  <c r="O993" i="12"/>
  <c r="O996" i="12"/>
  <c r="O997" i="12"/>
  <c r="O998" i="12"/>
  <c r="O999" i="12"/>
  <c r="O1001" i="12"/>
  <c r="O1003" i="12"/>
  <c r="O1004" i="12"/>
  <c r="O1005" i="12"/>
  <c r="O1006" i="12"/>
  <c r="O1007" i="12"/>
  <c r="O1008" i="12"/>
  <c r="O1011" i="12"/>
  <c r="O1012" i="12"/>
  <c r="O1014" i="12"/>
  <c r="O1015" i="12"/>
  <c r="O1016" i="12"/>
  <c r="O1017" i="12"/>
  <c r="O1020" i="12"/>
  <c r="O1021" i="12"/>
  <c r="O1023" i="12"/>
  <c r="O1024" i="12"/>
  <c r="O1025" i="12"/>
  <c r="O1027" i="12"/>
  <c r="O1029" i="12"/>
  <c r="O1030" i="12"/>
  <c r="O1032" i="12"/>
  <c r="O1033" i="12"/>
  <c r="O1035" i="12"/>
  <c r="O1036" i="12"/>
  <c r="O1038" i="12"/>
  <c r="O1039" i="12"/>
  <c r="O1041" i="12"/>
  <c r="O1043" i="12"/>
  <c r="O1044" i="12"/>
  <c r="O1045" i="12"/>
  <c r="O1047" i="12"/>
  <c r="O1048" i="12"/>
  <c r="O1051" i="12"/>
  <c r="O1052" i="12"/>
  <c r="O1053" i="12"/>
  <c r="O1054" i="12"/>
  <c r="O1056" i="12"/>
  <c r="O1057" i="12"/>
  <c r="O1060" i="12"/>
  <c r="O1061" i="12"/>
  <c r="O1062" i="12"/>
  <c r="O1063" i="12"/>
  <c r="O1065" i="12"/>
  <c r="O1067" i="12"/>
  <c r="O1068" i="12"/>
  <c r="O1069" i="12"/>
  <c r="O1070" i="12"/>
  <c r="O1071" i="12"/>
  <c r="O1072" i="12"/>
  <c r="O1073" i="12"/>
  <c r="O1075" i="12"/>
  <c r="O1076" i="12"/>
  <c r="O1077" i="12"/>
  <c r="O1078" i="12"/>
  <c r="O1079" i="12"/>
  <c r="O1080" i="12"/>
  <c r="O1081" i="12"/>
  <c r="O1083" i="12"/>
  <c r="O1084" i="12"/>
  <c r="O1085" i="12"/>
  <c r="O1086" i="12"/>
  <c r="O1087" i="12"/>
  <c r="O1088" i="12"/>
  <c r="O1089" i="12"/>
  <c r="O1091" i="12"/>
  <c r="O1092" i="12"/>
  <c r="O1093" i="12"/>
  <c r="O1094" i="12"/>
  <c r="O1095" i="12"/>
  <c r="O1096" i="12"/>
  <c r="O1097" i="12"/>
  <c r="O1099" i="12"/>
  <c r="O1100" i="12"/>
  <c r="O1101" i="12"/>
  <c r="O1102" i="12"/>
  <c r="O1103" i="12"/>
  <c r="O1104" i="12"/>
  <c r="O1105" i="12"/>
  <c r="O1107" i="12"/>
  <c r="O1108" i="12"/>
  <c r="O1109" i="12"/>
  <c r="O1110" i="12"/>
  <c r="O1111" i="12"/>
  <c r="O1112" i="12"/>
  <c r="O1113" i="12"/>
  <c r="O1115" i="12"/>
  <c r="O1116" i="12"/>
  <c r="O1117" i="12"/>
  <c r="O1118" i="12"/>
  <c r="O1119" i="12"/>
  <c r="O1120" i="12"/>
  <c r="O1121" i="12"/>
  <c r="O1123" i="12"/>
  <c r="O1124" i="12"/>
  <c r="O1125" i="12"/>
  <c r="O1126" i="12"/>
  <c r="O1127" i="12"/>
  <c r="O1128" i="12"/>
  <c r="O1129" i="12"/>
  <c r="O1131" i="12"/>
  <c r="O1132" i="12"/>
  <c r="O1133" i="12"/>
  <c r="O1134" i="12"/>
  <c r="O1135" i="12"/>
  <c r="O1136" i="12"/>
  <c r="O1137" i="12"/>
  <c r="O1139" i="12"/>
  <c r="O1140" i="12"/>
  <c r="O1141" i="12"/>
  <c r="O1142" i="12"/>
  <c r="O1143" i="12"/>
  <c r="O1144" i="12"/>
  <c r="O1145" i="12"/>
  <c r="O1147" i="12"/>
  <c r="O1148" i="12"/>
  <c r="O1149" i="12"/>
  <c r="O1150" i="12"/>
  <c r="O1151" i="12"/>
  <c r="O1152" i="12"/>
  <c r="O1153" i="12"/>
  <c r="O1155" i="12"/>
  <c r="O1156" i="12"/>
  <c r="O1157" i="12"/>
  <c r="O1158" i="12"/>
  <c r="O1159" i="12"/>
  <c r="O1160" i="12"/>
  <c r="O1161" i="12"/>
  <c r="O1163" i="12"/>
  <c r="O1164" i="12"/>
  <c r="O1165" i="12"/>
  <c r="O1166" i="12"/>
  <c r="O1167" i="12"/>
  <c r="O1168" i="12"/>
  <c r="O1169" i="12"/>
  <c r="O1171" i="12"/>
  <c r="O1172" i="12"/>
  <c r="O1173" i="12"/>
  <c r="O1174" i="12"/>
  <c r="O1175" i="12"/>
  <c r="O1176" i="12"/>
  <c r="O1177" i="12"/>
  <c r="O1179" i="12"/>
  <c r="O1180" i="12"/>
  <c r="O1181" i="12"/>
  <c r="O1182" i="12"/>
  <c r="O1183" i="12"/>
  <c r="O1184" i="12"/>
  <c r="O1185" i="12"/>
  <c r="O1187" i="12"/>
  <c r="O1188" i="12"/>
  <c r="O1189" i="12"/>
  <c r="O1190" i="12"/>
  <c r="O1191" i="12"/>
  <c r="O1192" i="12"/>
  <c r="O1193" i="12"/>
  <c r="O1195" i="12"/>
  <c r="O1196" i="12"/>
  <c r="O1197" i="12"/>
  <c r="O1198" i="12"/>
  <c r="O1199" i="12"/>
  <c r="O1200" i="12"/>
  <c r="O1201" i="12"/>
  <c r="O1203" i="12"/>
  <c r="O1204" i="12"/>
  <c r="O1205" i="12"/>
  <c r="O1206" i="12"/>
  <c r="O1207" i="12"/>
  <c r="O1208" i="12"/>
  <c r="O1209" i="12"/>
  <c r="O1211" i="12"/>
  <c r="O1212" i="12"/>
  <c r="O1213" i="12"/>
  <c r="O1214" i="12"/>
  <c r="O1215" i="12"/>
  <c r="O1216" i="12"/>
  <c r="O1217" i="12"/>
  <c r="O1219" i="12"/>
  <c r="O1220" i="12"/>
  <c r="O1221" i="12"/>
  <c r="O1222" i="12"/>
  <c r="O1223" i="12"/>
  <c r="O1224" i="12"/>
  <c r="O1225" i="12"/>
  <c r="O1227" i="12"/>
  <c r="O1228" i="12"/>
  <c r="O1229" i="12"/>
  <c r="O1230" i="12"/>
  <c r="O1231" i="12"/>
  <c r="O1232" i="12"/>
  <c r="O1233" i="12"/>
  <c r="O1235" i="12"/>
  <c r="O1236" i="12"/>
  <c r="O1237" i="12"/>
  <c r="O1238" i="12"/>
  <c r="O1239" i="12"/>
  <c r="O1240" i="12"/>
  <c r="O1241" i="12"/>
  <c r="O1243" i="12"/>
  <c r="O1244" i="12"/>
  <c r="O1245" i="12"/>
  <c r="O1246" i="12"/>
  <c r="O1247" i="12"/>
  <c r="O1248" i="12"/>
  <c r="O1249" i="12"/>
  <c r="O1251" i="12"/>
  <c r="O1252" i="12"/>
  <c r="O1253" i="12"/>
  <c r="O1254" i="12"/>
  <c r="O1255" i="12"/>
  <c r="O1256" i="12"/>
  <c r="O1257" i="12"/>
  <c r="O1259" i="12"/>
  <c r="O1260" i="12"/>
  <c r="O1261" i="12"/>
  <c r="O1262" i="12"/>
  <c r="O1263" i="12"/>
  <c r="O1264" i="12"/>
  <c r="O1265" i="12"/>
  <c r="O1267" i="12"/>
  <c r="O1268" i="12"/>
  <c r="O1269" i="12"/>
  <c r="O1270" i="12"/>
  <c r="O1271" i="12"/>
  <c r="O1272" i="12"/>
  <c r="O1273" i="12"/>
  <c r="O1275" i="12"/>
  <c r="O1276" i="12"/>
  <c r="O1277" i="12"/>
  <c r="O1278" i="12"/>
  <c r="O1279" i="12"/>
  <c r="O1280" i="12"/>
  <c r="O1281" i="12"/>
  <c r="O1283" i="12"/>
  <c r="O1284" i="12"/>
  <c r="O1285" i="12"/>
  <c r="O1286" i="12"/>
  <c r="O1287" i="12"/>
  <c r="O1288" i="12"/>
  <c r="O1289" i="12"/>
  <c r="O1291" i="12"/>
  <c r="O1292" i="12"/>
  <c r="O1293" i="12"/>
  <c r="O1294" i="12"/>
  <c r="O1295" i="12"/>
  <c r="O1296" i="12"/>
  <c r="O1297" i="12"/>
  <c r="O1299" i="12"/>
  <c r="O1300" i="12"/>
  <c r="O1301" i="12"/>
  <c r="O1302" i="12"/>
  <c r="O1303" i="12"/>
  <c r="O1304" i="12"/>
  <c r="O1305" i="12"/>
  <c r="O1307" i="12"/>
  <c r="O1308" i="12"/>
  <c r="O1309" i="12"/>
  <c r="O1310" i="12"/>
  <c r="O1311" i="12"/>
  <c r="O1312" i="12"/>
  <c r="O1313" i="12"/>
  <c r="O1315" i="12"/>
  <c r="O1316" i="12"/>
  <c r="O1317" i="12"/>
  <c r="O1318" i="12"/>
  <c r="O1319" i="12"/>
  <c r="O1320" i="12"/>
  <c r="O1321" i="12"/>
  <c r="O1323" i="12"/>
  <c r="O1324" i="12"/>
  <c r="O1325" i="12"/>
  <c r="O1326" i="12"/>
  <c r="O1327" i="12"/>
  <c r="O1328" i="12"/>
  <c r="O1329" i="12"/>
  <c r="O1331" i="12"/>
  <c r="O1332" i="12"/>
  <c r="O1333" i="12"/>
  <c r="O1334" i="12"/>
  <c r="O1335" i="12"/>
  <c r="O1336" i="12"/>
  <c r="O1337" i="12"/>
  <c r="O1339" i="12"/>
  <c r="O1340" i="12"/>
  <c r="O1341" i="12"/>
  <c r="O1342" i="12"/>
  <c r="O1343" i="12"/>
  <c r="O1344" i="12"/>
  <c r="O1345" i="12"/>
  <c r="O1347" i="12"/>
  <c r="O1348" i="12"/>
  <c r="O1349" i="12"/>
  <c r="O1350" i="12"/>
  <c r="O1351" i="12"/>
  <c r="O1352" i="12"/>
  <c r="O1353" i="12"/>
  <c r="O1355" i="12"/>
  <c r="O1356" i="12"/>
  <c r="O1357" i="12"/>
  <c r="O1358" i="12"/>
  <c r="O1359" i="12"/>
  <c r="O1360" i="12"/>
  <c r="O1361" i="12"/>
  <c r="O1363" i="12"/>
  <c r="O1364" i="12"/>
  <c r="O1365" i="12"/>
  <c r="O1366" i="12"/>
  <c r="O1367" i="12"/>
  <c r="O1368" i="12"/>
  <c r="O1369" i="12"/>
  <c r="O1371" i="12"/>
  <c r="O1372" i="12"/>
  <c r="O1373" i="12"/>
  <c r="O1374" i="12"/>
  <c r="O1375" i="12"/>
  <c r="O1376" i="12"/>
  <c r="O1377" i="12"/>
  <c r="O1379" i="12"/>
  <c r="O1380" i="12"/>
  <c r="O1381" i="12"/>
  <c r="O1382" i="12"/>
  <c r="O1383" i="12"/>
  <c r="O1384" i="12"/>
  <c r="O1385" i="12"/>
  <c r="O1387" i="12"/>
  <c r="O1388" i="12"/>
  <c r="O1389" i="12"/>
  <c r="O1390" i="12"/>
  <c r="O1391" i="12"/>
  <c r="O1392" i="12"/>
  <c r="O1393" i="12"/>
  <c r="O1395" i="12"/>
  <c r="O1396" i="12"/>
  <c r="O1397" i="12"/>
  <c r="O1398" i="12"/>
  <c r="O1399" i="12"/>
  <c r="O1400" i="12"/>
  <c r="O1401" i="12"/>
  <c r="O1403" i="12"/>
  <c r="O1404" i="12"/>
  <c r="O1405" i="12"/>
  <c r="O1406" i="12"/>
  <c r="O1407" i="12"/>
  <c r="O1408" i="12"/>
  <c r="O1409" i="12"/>
  <c r="O1411" i="12"/>
  <c r="O1412" i="12"/>
  <c r="O1413" i="12"/>
  <c r="O1414" i="12"/>
  <c r="O1415" i="12"/>
  <c r="O1416" i="12"/>
  <c r="O1417" i="12"/>
  <c r="O1419" i="12"/>
  <c r="O1420" i="12"/>
  <c r="O1421" i="12"/>
  <c r="O1422" i="12"/>
  <c r="O1423" i="12"/>
  <c r="O1424" i="12"/>
  <c r="O1425" i="12"/>
  <c r="O1427" i="12"/>
  <c r="O1428" i="12"/>
  <c r="O1429" i="12"/>
  <c r="O1430" i="12"/>
  <c r="O1431" i="12"/>
  <c r="O1432" i="12"/>
  <c r="O1433" i="12"/>
  <c r="O1435" i="12"/>
  <c r="O1436" i="12"/>
  <c r="O1437" i="12"/>
  <c r="O1438" i="12"/>
  <c r="O1439" i="12"/>
  <c r="O1440" i="12"/>
  <c r="O1441" i="12"/>
  <c r="O1443" i="12"/>
  <c r="O1444" i="12"/>
  <c r="O1445" i="12"/>
  <c r="O1446" i="12"/>
  <c r="O1447" i="12"/>
  <c r="O1448" i="12"/>
  <c r="O1449" i="12"/>
  <c r="O1451" i="12"/>
  <c r="O1452" i="12"/>
  <c r="O1453" i="12"/>
  <c r="O1454" i="12"/>
  <c r="O1455" i="12"/>
  <c r="O1456" i="12"/>
  <c r="O1457" i="12"/>
  <c r="O1459" i="12"/>
  <c r="O1460" i="12"/>
  <c r="O1461" i="12"/>
  <c r="O1462" i="12"/>
  <c r="O1463" i="12"/>
  <c r="O1464" i="12"/>
  <c r="O1465" i="12"/>
  <c r="O1467" i="12"/>
  <c r="O1468" i="12"/>
  <c r="O1469" i="12"/>
  <c r="O1470" i="12"/>
  <c r="O1471" i="12"/>
  <c r="O1472" i="12"/>
  <c r="O1473" i="12"/>
  <c r="O1475" i="12"/>
  <c r="O1476" i="12"/>
  <c r="O1478" i="12"/>
  <c r="O1479" i="12"/>
  <c r="O1480" i="12"/>
  <c r="O1481" i="12"/>
  <c r="O1483" i="12"/>
  <c r="O1484" i="12"/>
  <c r="O1486" i="12"/>
  <c r="O1487" i="12"/>
  <c r="O1488" i="12"/>
  <c r="O1489" i="12"/>
  <c r="O1491" i="12"/>
  <c r="O1492" i="12"/>
  <c r="O1494" i="12"/>
  <c r="O1495" i="12"/>
  <c r="O1496" i="12"/>
  <c r="O1497" i="12"/>
  <c r="O1499" i="12"/>
  <c r="O1500" i="12"/>
  <c r="O1502" i="12"/>
  <c r="O1503" i="12"/>
  <c r="O1504" i="12"/>
  <c r="O1505" i="12"/>
  <c r="O1507" i="12"/>
  <c r="O1508" i="12"/>
  <c r="O1510" i="12"/>
  <c r="O1511" i="12"/>
  <c r="O1512" i="12"/>
  <c r="O1513" i="12"/>
  <c r="O1515" i="12"/>
  <c r="O1516" i="12"/>
  <c r="O1518" i="12"/>
  <c r="O1519" i="12"/>
  <c r="O1520" i="12"/>
  <c r="O1521" i="12"/>
  <c r="O1523" i="12"/>
  <c r="O1524" i="12"/>
  <c r="O1526" i="12"/>
  <c r="O1527" i="12"/>
  <c r="O1528" i="12"/>
  <c r="O1529" i="12"/>
  <c r="O1531" i="12"/>
  <c r="O1532" i="12"/>
  <c r="O1533" i="12"/>
  <c r="O1534" i="12"/>
  <c r="O1535" i="12"/>
  <c r="O1536" i="12"/>
  <c r="O1537" i="12"/>
  <c r="O1539" i="12"/>
  <c r="O1540" i="12"/>
  <c r="O1542" i="12"/>
  <c r="O1543" i="12"/>
  <c r="O1544" i="12"/>
  <c r="O1545" i="12"/>
  <c r="O1547" i="12"/>
  <c r="O1548" i="12"/>
  <c r="O1550" i="12"/>
  <c r="O1551" i="12"/>
  <c r="O1552" i="12"/>
  <c r="O1553" i="12"/>
  <c r="O1555" i="12"/>
  <c r="O1556" i="12"/>
  <c r="O1558" i="12"/>
  <c r="O1559" i="12"/>
  <c r="O1560" i="12"/>
  <c r="O1561" i="12"/>
  <c r="O1563" i="12"/>
  <c r="O1564" i="12"/>
  <c r="O1566" i="12"/>
  <c r="O1567" i="12"/>
  <c r="O1568" i="12"/>
  <c r="O1569" i="12"/>
  <c r="O1571" i="12"/>
  <c r="O1572" i="12"/>
  <c r="O1574" i="12"/>
  <c r="O1575" i="12"/>
  <c r="O1576" i="12"/>
  <c r="O1577" i="12"/>
  <c r="O1579" i="12"/>
  <c r="O1580" i="12"/>
  <c r="O1582" i="12"/>
  <c r="O1583" i="12"/>
  <c r="O1584" i="12"/>
  <c r="O1585" i="12"/>
  <c r="O1587" i="12"/>
  <c r="O1588" i="12"/>
  <c r="O1590" i="12"/>
  <c r="O1591" i="12"/>
  <c r="O1592" i="12"/>
  <c r="O1593" i="12"/>
  <c r="O1595" i="12"/>
  <c r="O1596" i="12"/>
  <c r="O1597" i="12"/>
  <c r="O1598" i="12"/>
  <c r="O1599" i="12"/>
  <c r="O1600" i="12"/>
  <c r="O1601" i="12"/>
  <c r="O1603" i="12"/>
  <c r="O1604" i="12"/>
  <c r="O1606" i="12"/>
  <c r="O1607" i="12"/>
  <c r="O1608" i="12"/>
  <c r="O1609" i="12"/>
  <c r="O1611" i="12"/>
  <c r="O1612" i="12"/>
  <c r="O1614" i="12"/>
  <c r="O1615" i="12"/>
  <c r="O1616" i="12"/>
  <c r="O1617" i="12"/>
  <c r="O1619" i="12"/>
  <c r="O1620" i="12"/>
  <c r="O1622" i="12"/>
  <c r="O1623" i="12"/>
  <c r="O1624" i="12"/>
  <c r="O1625" i="12"/>
  <c r="O1627" i="12"/>
  <c r="O1628" i="12"/>
  <c r="O1630" i="12"/>
  <c r="O1631" i="12"/>
  <c r="O1632" i="12"/>
  <c r="O1633" i="12"/>
  <c r="O1635" i="12"/>
  <c r="O1636" i="12"/>
  <c r="O1638" i="12"/>
  <c r="O1639" i="12"/>
  <c r="O1640" i="12"/>
  <c r="O1641" i="12"/>
  <c r="O1643" i="12"/>
  <c r="O1644" i="12"/>
  <c r="O1646" i="12"/>
  <c r="O1647" i="12"/>
  <c r="O1648" i="12"/>
  <c r="O1649" i="12"/>
  <c r="O1651" i="12"/>
  <c r="O1652" i="12"/>
  <c r="O1654" i="12"/>
  <c r="O1655" i="12"/>
  <c r="O1656" i="12"/>
  <c r="O1657" i="12"/>
  <c r="O1659" i="12"/>
  <c r="O1660" i="12"/>
  <c r="O1661" i="12"/>
  <c r="O1662" i="12"/>
  <c r="O1663" i="12"/>
  <c r="O1664" i="12"/>
  <c r="O1665" i="12"/>
  <c r="O1667" i="12"/>
  <c r="O1668" i="12"/>
  <c r="O1670" i="12"/>
  <c r="O1671" i="12"/>
  <c r="O1672" i="12"/>
  <c r="O1673" i="12"/>
  <c r="O1675" i="12"/>
  <c r="O1676" i="12"/>
  <c r="O1678" i="12"/>
  <c r="O1679" i="12"/>
  <c r="O1680" i="12"/>
  <c r="O1681" i="12"/>
  <c r="O1683" i="12"/>
  <c r="O1684" i="12"/>
  <c r="O1686" i="12"/>
  <c r="O1687" i="12"/>
  <c r="O1688" i="12"/>
  <c r="O1689" i="12"/>
  <c r="O1691" i="12"/>
  <c r="O1692" i="12"/>
  <c r="O1694" i="12"/>
  <c r="O1695" i="12"/>
  <c r="O1696" i="12"/>
  <c r="O1697" i="12"/>
  <c r="O1699" i="12"/>
  <c r="O1700" i="12"/>
  <c r="O1702" i="12"/>
  <c r="O1703" i="12"/>
  <c r="O1704" i="12"/>
  <c r="O1705" i="12"/>
  <c r="O1707" i="12"/>
  <c r="O1708" i="12"/>
  <c r="O1710" i="12"/>
  <c r="O1711" i="12"/>
  <c r="O1712" i="12"/>
  <c r="O1713" i="12"/>
  <c r="O1715" i="12"/>
  <c r="O1716" i="12"/>
  <c r="O1718" i="12"/>
  <c r="O1719" i="12"/>
  <c r="O1720" i="12"/>
  <c r="O1721" i="12"/>
  <c r="O1723" i="12"/>
  <c r="O1724" i="12"/>
  <c r="O1725" i="12"/>
  <c r="O1726" i="12"/>
  <c r="O1727" i="12"/>
  <c r="O1728" i="12"/>
  <c r="O1729" i="12"/>
  <c r="O1731" i="12"/>
  <c r="O1732" i="12"/>
  <c r="O1734" i="12"/>
  <c r="O1735" i="12"/>
  <c r="O1736" i="12"/>
  <c r="O1737" i="12"/>
  <c r="O1739" i="12"/>
  <c r="O1740" i="12"/>
  <c r="O1742" i="12"/>
  <c r="O1743" i="12"/>
  <c r="O1744" i="12"/>
  <c r="O1745" i="12"/>
  <c r="O1747" i="12"/>
  <c r="O1748" i="12"/>
  <c r="O1750" i="12"/>
  <c r="O1751" i="12"/>
  <c r="O1752" i="12"/>
  <c r="O1753" i="12"/>
  <c r="O1755" i="12"/>
  <c r="O1756" i="12"/>
  <c r="O1758" i="12"/>
  <c r="O1759" i="12"/>
  <c r="O1760" i="12"/>
  <c r="O1761" i="12"/>
  <c r="O1763" i="12"/>
  <c r="O1764" i="12"/>
  <c r="O1766" i="12"/>
  <c r="O1767" i="12"/>
  <c r="O1768" i="12"/>
  <c r="O1769" i="12"/>
  <c r="O1771" i="12"/>
  <c r="O1772" i="12"/>
  <c r="O1774" i="12"/>
  <c r="O1775" i="12"/>
  <c r="O1776" i="12"/>
  <c r="O1777" i="12"/>
  <c r="O1779" i="12"/>
  <c r="O1780" i="12"/>
  <c r="O1782" i="12"/>
  <c r="O1783" i="12"/>
  <c r="O1784" i="12"/>
  <c r="O1785" i="12"/>
  <c r="O1787" i="12"/>
  <c r="O1788" i="12"/>
  <c r="O1789" i="12"/>
  <c r="O1790" i="12"/>
  <c r="O1791" i="12"/>
  <c r="O1792" i="12"/>
  <c r="O1793" i="12"/>
  <c r="O1795" i="12"/>
  <c r="O1796" i="12"/>
  <c r="O1798" i="12"/>
  <c r="O1799" i="12"/>
  <c r="O1800" i="12"/>
  <c r="O1801" i="12"/>
  <c r="O1803" i="12"/>
  <c r="O1804" i="12"/>
  <c r="O1806" i="12"/>
  <c r="O1807" i="12"/>
  <c r="O1808" i="12"/>
  <c r="O1809" i="12"/>
  <c r="O1811" i="12"/>
  <c r="O1812" i="12"/>
  <c r="O1814" i="12"/>
  <c r="O1815" i="12"/>
  <c r="O1816" i="12"/>
  <c r="O1817" i="12"/>
  <c r="O1819" i="12"/>
  <c r="O1820" i="12"/>
  <c r="O1822" i="12"/>
  <c r="O1823" i="12"/>
  <c r="O1824" i="12"/>
  <c r="O1825" i="12"/>
  <c r="O1827" i="12"/>
  <c r="O1828" i="12"/>
  <c r="O1830" i="12"/>
  <c r="O1831" i="12"/>
  <c r="O1832" i="12"/>
  <c r="O1833" i="12"/>
  <c r="O1835" i="12"/>
  <c r="O1836" i="12"/>
  <c r="O1838" i="12"/>
  <c r="O1839" i="12"/>
  <c r="O1840" i="12"/>
  <c r="O1841" i="12"/>
  <c r="O1843" i="12"/>
  <c r="O1844" i="12"/>
  <c r="O1846" i="12"/>
  <c r="O1847" i="12"/>
  <c r="O1848" i="12"/>
  <c r="O1849" i="12"/>
  <c r="O1851" i="12"/>
  <c r="O1852" i="12"/>
  <c r="O1853" i="12"/>
  <c r="O1854" i="12"/>
  <c r="O1855" i="12"/>
  <c r="O1856" i="12"/>
  <c r="O1857" i="12"/>
  <c r="O1859" i="12"/>
  <c r="O1860" i="12"/>
  <c r="O1862" i="12"/>
  <c r="O1863" i="12"/>
  <c r="O1864" i="12"/>
  <c r="O1865" i="12"/>
  <c r="O1867" i="12"/>
  <c r="O1868" i="12"/>
  <c r="O1870" i="12"/>
  <c r="O1871" i="12"/>
  <c r="O1872" i="12"/>
  <c r="O1873" i="12"/>
  <c r="O1875" i="12"/>
  <c r="O1876" i="12"/>
  <c r="O1878" i="12"/>
  <c r="O1879" i="12"/>
  <c r="O1880" i="12"/>
  <c r="O1881" i="12"/>
  <c r="O1883" i="12"/>
  <c r="O1884" i="12"/>
  <c r="O1886" i="12"/>
  <c r="O1887" i="12"/>
  <c r="O1888" i="12"/>
  <c r="O1889" i="12"/>
  <c r="O1891" i="12"/>
  <c r="O1892" i="12"/>
  <c r="O1894" i="12"/>
  <c r="O1895" i="12"/>
  <c r="O1896" i="12"/>
  <c r="O1897" i="12"/>
  <c r="O1899" i="12"/>
  <c r="O1900" i="12"/>
  <c r="O1902" i="12"/>
  <c r="O1903" i="12"/>
  <c r="O1904" i="12"/>
  <c r="O1905" i="12"/>
  <c r="O1907" i="12"/>
  <c r="O1908" i="12"/>
  <c r="O1910" i="12"/>
  <c r="O1911" i="12"/>
  <c r="O1912" i="12"/>
  <c r="O1913" i="12"/>
  <c r="O1915" i="12"/>
  <c r="O1916" i="12"/>
  <c r="O1917" i="12"/>
  <c r="O1918" i="12"/>
  <c r="O1919" i="12"/>
  <c r="O1920" i="12"/>
  <c r="O1921" i="12"/>
  <c r="O1923" i="12"/>
  <c r="O1924" i="12"/>
  <c r="O1926" i="12"/>
  <c r="O1927" i="12"/>
  <c r="O1928" i="12"/>
  <c r="O1929" i="12"/>
  <c r="O1931" i="12"/>
  <c r="O1932" i="12"/>
  <c r="O1934" i="12"/>
  <c r="O1935" i="12"/>
  <c r="O1936" i="12"/>
  <c r="O1937" i="12"/>
  <c r="O1939" i="12"/>
  <c r="O1940" i="12"/>
  <c r="O1942" i="12"/>
  <c r="O1943" i="12"/>
  <c r="O1944" i="12"/>
  <c r="O1945" i="12"/>
  <c r="O1947" i="12"/>
  <c r="O1948" i="12"/>
  <c r="O1950" i="12"/>
  <c r="O1951" i="12"/>
  <c r="O1952" i="12"/>
  <c r="O1953" i="12"/>
  <c r="O1955" i="12"/>
  <c r="O1956" i="12"/>
  <c r="O1958" i="12"/>
  <c r="O1959" i="12"/>
  <c r="O1960" i="12"/>
  <c r="O1961" i="12"/>
  <c r="O1963" i="12"/>
  <c r="O1964" i="12"/>
  <c r="O1966" i="12"/>
  <c r="O1967" i="12"/>
  <c r="O1968" i="12"/>
  <c r="O1969" i="12"/>
  <c r="O1971" i="12"/>
  <c r="O1972" i="12"/>
  <c r="O1974" i="12"/>
  <c r="O1975" i="12"/>
  <c r="O1976" i="12"/>
  <c r="O1977" i="12"/>
  <c r="O1979" i="12"/>
  <c r="O1980" i="12"/>
  <c r="O1981" i="12"/>
  <c r="O1982" i="12"/>
  <c r="O1983" i="12"/>
  <c r="O1984" i="12"/>
  <c r="O1985" i="12"/>
  <c r="O1987" i="12"/>
  <c r="O1988" i="12"/>
  <c r="O1990" i="12"/>
  <c r="O1991" i="12"/>
  <c r="O1992" i="12"/>
  <c r="O1993" i="12"/>
  <c r="O1995" i="12"/>
  <c r="O1996" i="12"/>
  <c r="O1998" i="12"/>
  <c r="O1999" i="12"/>
  <c r="O2000" i="12"/>
  <c r="O2001" i="12"/>
  <c r="O2003" i="12"/>
  <c r="O2004" i="12"/>
  <c r="O2006" i="12"/>
  <c r="O2007" i="12"/>
  <c r="O2008" i="12"/>
  <c r="O2009" i="12"/>
  <c r="O2011" i="12"/>
  <c r="O2012" i="12"/>
  <c r="O2014" i="12"/>
  <c r="O2015" i="12"/>
  <c r="O2016" i="12"/>
  <c r="O2017" i="12"/>
  <c r="O2019" i="12"/>
  <c r="O2020" i="12"/>
  <c r="O2022" i="12"/>
  <c r="O2023" i="12"/>
  <c r="O2024" i="12"/>
  <c r="O2025" i="12"/>
  <c r="O2027" i="12"/>
  <c r="O2028" i="12"/>
  <c r="O2030" i="12"/>
  <c r="O2031" i="12"/>
  <c r="O2032" i="12"/>
  <c r="O2033" i="12"/>
  <c r="O2035" i="12"/>
  <c r="O2036" i="12"/>
  <c r="O2038" i="12"/>
  <c r="O2039" i="12"/>
  <c r="O2040" i="12"/>
  <c r="O2041" i="12"/>
  <c r="O2043" i="12"/>
  <c r="O2044" i="12"/>
  <c r="O2045" i="12"/>
  <c r="O2046" i="12"/>
  <c r="O2047" i="12"/>
  <c r="O2048" i="12"/>
  <c r="O2049" i="12"/>
  <c r="O2051" i="12"/>
  <c r="O2052" i="12"/>
  <c r="O2054" i="12"/>
  <c r="O2055" i="12"/>
  <c r="O2056" i="12"/>
  <c r="O2057" i="12"/>
  <c r="O2059" i="12"/>
  <c r="O2060" i="12"/>
  <c r="O2062" i="12"/>
  <c r="O2063" i="12"/>
  <c r="O2064" i="12"/>
  <c r="O2065" i="12"/>
  <c r="O2067" i="12"/>
  <c r="O2068" i="12"/>
  <c r="O2070" i="12"/>
  <c r="O2071" i="12"/>
  <c r="O2072" i="12"/>
  <c r="O2073" i="12"/>
  <c r="O2075" i="12"/>
  <c r="O2076" i="12"/>
  <c r="O2078" i="12"/>
  <c r="O2079" i="12"/>
  <c r="O2080" i="12"/>
  <c r="O2081" i="12"/>
  <c r="O2083" i="12"/>
  <c r="O2084" i="12"/>
  <c r="O2086" i="12"/>
  <c r="O2087" i="12"/>
  <c r="O2088" i="12"/>
  <c r="O2089" i="12"/>
  <c r="O2091" i="12"/>
  <c r="O2092" i="12"/>
  <c r="O2094" i="12"/>
  <c r="O2095" i="12"/>
  <c r="O2096" i="12"/>
  <c r="O2097" i="12"/>
  <c r="O2099" i="12"/>
  <c r="O2100" i="12"/>
  <c r="O2102" i="12"/>
  <c r="O2103" i="12"/>
  <c r="O2104" i="12"/>
  <c r="O2105" i="12"/>
  <c r="O2107" i="12"/>
  <c r="O2108" i="12"/>
  <c r="O2109" i="12"/>
  <c r="O2110" i="12"/>
  <c r="O2111" i="12"/>
  <c r="O2112" i="12"/>
  <c r="O2113" i="12"/>
  <c r="O2115" i="12"/>
  <c r="O2116" i="12"/>
  <c r="O2118" i="12"/>
  <c r="O2119" i="12"/>
  <c r="O2120" i="12"/>
  <c r="O2121" i="12"/>
  <c r="O2123" i="12"/>
  <c r="O2124" i="12"/>
  <c r="O2126" i="12"/>
  <c r="O2127" i="12"/>
  <c r="O2128" i="12"/>
  <c r="O2129" i="12"/>
  <c r="O2131" i="12"/>
  <c r="O2132" i="12"/>
  <c r="O2134" i="12"/>
  <c r="O2135" i="12"/>
  <c r="O2136" i="12"/>
  <c r="O2137" i="12"/>
  <c r="O2139" i="12"/>
  <c r="O2140" i="12"/>
  <c r="O2142" i="12"/>
  <c r="O2143" i="12"/>
  <c r="O2144" i="12"/>
  <c r="O2145" i="12"/>
  <c r="O2147" i="12"/>
  <c r="O2148" i="12"/>
  <c r="O2150" i="12"/>
  <c r="O2151" i="12"/>
  <c r="O2152" i="12"/>
  <c r="O2153" i="12"/>
  <c r="O2155" i="12"/>
  <c r="O2156" i="12"/>
  <c r="O2158" i="12"/>
  <c r="O2159" i="12"/>
  <c r="O2160" i="12"/>
  <c r="O2161" i="12"/>
  <c r="O2163" i="12"/>
  <c r="O2164" i="12"/>
  <c r="O2166" i="12"/>
  <c r="O2167" i="12"/>
  <c r="O2168" i="12"/>
  <c r="O2169" i="12"/>
  <c r="O2171" i="12"/>
  <c r="O2172" i="12"/>
  <c r="O2173" i="12"/>
  <c r="O2174" i="12"/>
  <c r="O2175" i="12"/>
  <c r="O2176" i="12"/>
  <c r="O2177" i="12"/>
  <c r="O2179" i="12"/>
  <c r="O2180" i="12"/>
  <c r="O2182" i="12"/>
  <c r="O2183" i="12"/>
  <c r="O2184" i="12"/>
  <c r="O2185" i="12"/>
  <c r="O2187" i="12"/>
  <c r="O2188" i="12"/>
  <c r="O2190" i="12"/>
  <c r="O2191" i="12"/>
  <c r="O2192" i="12"/>
  <c r="O2193" i="12"/>
  <c r="O2195" i="12"/>
  <c r="O2196" i="12"/>
  <c r="O2198" i="12"/>
  <c r="O2199" i="12"/>
  <c r="O2200" i="12"/>
  <c r="O2201" i="12"/>
  <c r="O2203" i="12"/>
  <c r="O2204" i="12"/>
  <c r="O2206" i="12"/>
  <c r="O2207" i="12"/>
  <c r="O2208" i="12"/>
  <c r="O2209" i="12"/>
  <c r="O2211" i="12"/>
  <c r="O2212" i="12"/>
  <c r="O2214" i="12"/>
  <c r="O2215" i="12"/>
  <c r="O2216" i="12"/>
  <c r="O2217" i="12"/>
  <c r="O2219" i="12"/>
  <c r="O2220" i="12"/>
  <c r="O2222" i="12"/>
  <c r="O2223" i="12"/>
  <c r="O2224" i="12"/>
  <c r="O2225" i="12"/>
  <c r="O2227" i="12"/>
  <c r="O2228" i="12"/>
  <c r="O2230" i="12"/>
  <c r="O2231" i="12"/>
  <c r="O2232" i="12"/>
  <c r="O2233" i="12"/>
  <c r="O2235" i="12"/>
  <c r="O2236" i="12"/>
  <c r="O2237" i="12"/>
  <c r="O2238" i="12"/>
  <c r="O2239" i="12"/>
  <c r="O2240" i="12"/>
  <c r="O2241" i="12"/>
  <c r="O2243" i="12"/>
  <c r="O2244" i="12"/>
  <c r="O2246" i="12"/>
  <c r="O2247" i="12"/>
  <c r="O2248" i="12"/>
  <c r="O2249" i="12"/>
  <c r="O2251" i="12"/>
  <c r="O2252" i="12"/>
  <c r="O2254" i="12"/>
  <c r="O2255" i="12"/>
  <c r="O2256" i="12"/>
  <c r="O2257" i="12"/>
  <c r="O2259" i="12"/>
  <c r="O2260" i="12"/>
  <c r="O2262" i="12"/>
  <c r="O2263" i="12"/>
  <c r="O2264" i="12"/>
  <c r="O2265" i="12"/>
  <c r="O2267" i="12"/>
  <c r="O2268" i="12"/>
  <c r="O2270" i="12"/>
  <c r="O2271" i="12"/>
  <c r="O2272" i="12"/>
  <c r="O2273" i="12"/>
  <c r="O2275" i="12"/>
  <c r="O2276" i="12"/>
  <c r="O2278" i="12"/>
  <c r="O2279" i="12"/>
  <c r="O2280" i="12"/>
  <c r="O2281" i="12"/>
  <c r="O2283" i="12"/>
  <c r="O2284" i="12"/>
  <c r="O2286" i="12"/>
  <c r="O2287" i="12"/>
  <c r="O2288" i="12"/>
  <c r="O2289" i="12"/>
  <c r="O2291" i="12"/>
  <c r="O2292" i="12"/>
  <c r="O2294" i="12"/>
  <c r="O2295" i="12"/>
  <c r="O2296" i="12"/>
  <c r="O2297" i="12"/>
  <c r="O2299" i="12"/>
  <c r="O2300" i="12"/>
  <c r="O2301" i="12"/>
  <c r="O2302" i="12"/>
  <c r="O2303" i="12"/>
  <c r="O2304" i="12"/>
  <c r="O2305" i="12"/>
  <c r="O2307" i="12"/>
  <c r="O2308" i="12"/>
  <c r="O2310" i="12"/>
  <c r="O2311" i="12"/>
  <c r="O2312" i="12"/>
  <c r="O2313" i="12"/>
  <c r="O2315" i="12"/>
  <c r="O2316" i="12"/>
  <c r="O2318" i="12"/>
  <c r="O2319" i="12"/>
  <c r="O2320" i="12"/>
  <c r="O2321" i="12"/>
  <c r="O2323" i="12"/>
  <c r="O2324" i="12"/>
  <c r="O2326" i="12"/>
  <c r="O2327" i="12"/>
  <c r="O2328" i="12"/>
  <c r="O2329" i="12"/>
  <c r="O2331" i="12"/>
  <c r="O2332" i="12"/>
  <c r="O2334" i="12"/>
  <c r="O2335" i="12"/>
  <c r="O2336" i="12"/>
  <c r="O2337" i="12"/>
  <c r="O2339" i="12"/>
  <c r="O2340" i="12"/>
  <c r="O2342" i="12"/>
  <c r="O2343" i="12"/>
  <c r="O2344" i="12"/>
  <c r="O2345" i="12"/>
  <c r="O2347" i="12"/>
  <c r="O2348" i="12"/>
  <c r="O2350" i="12"/>
  <c r="O2351" i="12"/>
  <c r="O2352" i="12"/>
  <c r="O2353" i="12"/>
  <c r="O2355" i="12"/>
  <c r="O2356" i="12"/>
  <c r="O2358" i="12"/>
  <c r="O2359" i="12"/>
  <c r="O2360" i="12"/>
  <c r="O2361" i="12"/>
  <c r="O2363" i="12"/>
  <c r="O2364" i="12"/>
  <c r="O2365" i="12"/>
  <c r="O2366" i="12"/>
  <c r="O2367" i="12"/>
  <c r="O2368" i="12"/>
  <c r="O2369" i="12"/>
  <c r="O2371" i="12"/>
  <c r="O2372" i="12"/>
  <c r="O2374" i="12"/>
  <c r="O2375" i="12"/>
  <c r="O2376" i="12"/>
  <c r="O2377" i="12"/>
  <c r="O2379" i="12"/>
  <c r="O2380" i="12"/>
  <c r="O2382" i="12"/>
  <c r="O2383" i="12"/>
  <c r="O2384" i="12"/>
  <c r="O2385" i="12"/>
  <c r="O2387" i="12"/>
  <c r="O2388" i="12"/>
  <c r="O2390" i="12"/>
  <c r="O2391" i="12"/>
  <c r="O2392" i="12"/>
  <c r="O2393" i="12"/>
  <c r="O2395" i="12"/>
  <c r="O2396" i="12"/>
  <c r="O2398" i="12"/>
  <c r="O2399" i="12"/>
  <c r="O2400" i="12"/>
  <c r="O2401" i="12"/>
  <c r="O2403" i="12"/>
  <c r="O2404" i="12"/>
  <c r="O2406" i="12"/>
  <c r="O2407" i="12"/>
  <c r="O2408" i="12"/>
  <c r="O2409" i="12"/>
  <c r="O2411" i="12"/>
  <c r="O2412" i="12"/>
  <c r="O2414" i="12"/>
  <c r="O2415" i="12"/>
  <c r="O2416" i="12"/>
  <c r="O2417" i="12"/>
  <c r="O2419" i="12"/>
  <c r="O2420" i="12"/>
  <c r="O2422" i="12"/>
  <c r="O2423" i="12"/>
  <c r="O2424" i="12"/>
  <c r="O2425" i="12"/>
  <c r="O2427" i="12"/>
  <c r="O2428" i="12"/>
  <c r="O2429" i="12"/>
  <c r="O2430" i="12"/>
  <c r="O2431" i="12"/>
  <c r="O2432" i="12"/>
  <c r="O2433" i="12"/>
  <c r="O2435" i="12"/>
  <c r="O2436" i="12"/>
  <c r="O2438" i="12"/>
  <c r="O2439" i="12"/>
  <c r="O2440" i="12"/>
  <c r="O2441" i="12"/>
  <c r="O2443" i="12"/>
  <c r="O2444" i="12"/>
  <c r="O2446" i="12"/>
  <c r="O2447" i="12"/>
  <c r="O2448" i="12"/>
  <c r="O2449" i="12"/>
  <c r="O2451" i="12"/>
  <c r="O2452" i="12"/>
  <c r="O2454" i="12"/>
  <c r="O2455" i="12"/>
  <c r="O2456" i="12"/>
  <c r="O2457" i="12"/>
  <c r="O2459" i="12"/>
  <c r="O2460" i="12"/>
  <c r="O2462" i="12"/>
  <c r="O2463" i="12"/>
  <c r="O2464" i="12"/>
  <c r="O2465" i="12"/>
  <c r="O2467" i="12"/>
  <c r="O2468" i="12"/>
  <c r="O2470" i="12"/>
  <c r="O2471" i="12"/>
  <c r="O2472" i="12"/>
  <c r="O2473" i="12"/>
  <c r="O2475" i="12"/>
  <c r="O2476" i="12"/>
  <c r="O2478" i="12"/>
  <c r="O2479" i="12"/>
  <c r="O2480" i="12"/>
  <c r="O2481" i="12"/>
  <c r="O2483" i="12"/>
  <c r="O2484" i="12"/>
  <c r="O2486" i="12"/>
  <c r="O2487" i="12"/>
  <c r="O2488" i="12"/>
  <c r="O2489" i="12"/>
  <c r="O2491" i="12"/>
  <c r="O2492" i="12"/>
  <c r="O2493" i="12"/>
  <c r="O2494" i="12"/>
  <c r="O2495" i="12"/>
  <c r="O2496" i="12"/>
  <c r="O2497" i="12"/>
  <c r="O2499" i="12"/>
  <c r="O2500" i="12"/>
  <c r="O2502" i="12"/>
  <c r="O2503" i="12"/>
  <c r="O2504" i="12"/>
  <c r="O2505" i="12"/>
  <c r="O2507" i="12"/>
  <c r="O2508" i="12"/>
  <c r="O2510" i="12"/>
  <c r="O2511" i="12"/>
  <c r="O2512" i="12"/>
  <c r="O2513" i="12"/>
  <c r="O2515" i="12"/>
  <c r="O2516" i="12"/>
  <c r="O2518" i="12"/>
  <c r="O2519" i="12"/>
  <c r="O2520" i="12"/>
  <c r="O2521" i="12"/>
  <c r="O2523" i="12"/>
  <c r="O2524" i="12"/>
  <c r="O2526" i="12"/>
  <c r="O2527" i="12"/>
  <c r="O2528" i="12"/>
  <c r="O2529" i="12"/>
  <c r="O2531" i="12"/>
  <c r="O2532" i="12"/>
  <c r="O2534" i="12"/>
  <c r="O2535" i="12"/>
  <c r="O2536" i="12"/>
  <c r="O2537" i="12"/>
  <c r="O2539" i="12"/>
  <c r="O2540" i="12"/>
  <c r="O2542" i="12"/>
  <c r="O2543" i="12"/>
  <c r="O2544" i="12"/>
  <c r="O2545" i="12"/>
  <c r="O2547" i="12"/>
  <c r="O2548" i="12"/>
  <c r="O2550" i="12"/>
  <c r="O2551" i="12"/>
  <c r="O2552" i="12"/>
  <c r="O2553" i="12"/>
  <c r="O2555" i="12"/>
  <c r="O2556" i="12"/>
  <c r="O2557" i="12"/>
  <c r="O2558" i="12"/>
  <c r="O2559" i="12"/>
  <c r="O2560" i="12"/>
  <c r="O2561" i="12"/>
  <c r="O2563" i="12"/>
  <c r="O2564" i="12"/>
  <c r="O2566" i="12"/>
  <c r="O2567" i="12"/>
  <c r="O2568" i="12"/>
  <c r="O2569" i="12"/>
  <c r="O2571" i="12"/>
  <c r="O2572" i="12"/>
  <c r="O2574" i="12"/>
  <c r="O2575" i="12"/>
  <c r="O2576" i="12"/>
  <c r="O2577" i="12"/>
  <c r="O2579" i="12"/>
  <c r="O2580" i="12"/>
  <c r="O2582" i="12"/>
  <c r="O2583" i="12"/>
  <c r="O2584" i="12"/>
  <c r="O2585" i="12"/>
  <c r="O2587" i="12"/>
  <c r="O2588" i="12"/>
  <c r="O2590" i="12"/>
  <c r="O2591" i="12"/>
  <c r="O2592" i="12"/>
  <c r="O2593" i="12"/>
  <c r="O2595" i="12"/>
  <c r="O2596" i="12"/>
  <c r="O2598" i="12"/>
  <c r="O2599" i="12"/>
  <c r="O2600" i="12"/>
  <c r="O2601" i="12"/>
  <c r="O2603" i="12"/>
  <c r="O2604" i="12"/>
  <c r="O2606" i="12"/>
  <c r="O2607" i="12"/>
  <c r="O2608" i="12"/>
  <c r="O2609" i="12"/>
  <c r="O2611" i="12"/>
  <c r="O2612" i="12"/>
  <c r="O2614" i="12"/>
  <c r="O2615" i="12"/>
  <c r="O2616" i="12"/>
  <c r="O2617" i="12"/>
  <c r="O2619" i="12"/>
  <c r="O2620" i="12"/>
  <c r="O2621" i="12"/>
  <c r="O2622" i="12"/>
  <c r="O2623" i="12"/>
  <c r="O2624" i="12"/>
  <c r="O2625" i="12"/>
  <c r="O2627" i="12"/>
  <c r="O2628" i="12"/>
  <c r="O2630" i="12"/>
  <c r="O2631" i="12"/>
  <c r="O2632" i="12"/>
  <c r="O2633" i="12"/>
  <c r="O2635" i="12"/>
  <c r="O2636" i="12"/>
  <c r="O2638" i="12"/>
  <c r="O2639" i="12"/>
  <c r="O2640" i="12"/>
  <c r="O2641" i="12"/>
  <c r="O2643" i="12"/>
  <c r="O2644" i="12"/>
  <c r="O2646" i="12"/>
  <c r="O2647" i="12"/>
  <c r="O2648" i="12"/>
  <c r="O2649" i="12"/>
  <c r="O2651" i="12"/>
  <c r="O2652" i="12"/>
  <c r="O2654" i="12"/>
  <c r="O2655" i="12"/>
  <c r="O2656" i="12"/>
  <c r="O2657" i="12"/>
  <c r="O2659" i="12"/>
  <c r="O2660" i="12"/>
  <c r="O2662" i="12"/>
  <c r="O2663" i="12"/>
  <c r="O2664" i="12"/>
  <c r="O2665" i="12"/>
  <c r="O2667" i="12"/>
  <c r="O2668" i="12"/>
  <c r="O2670" i="12"/>
  <c r="O2671" i="12"/>
  <c r="O2672" i="12"/>
  <c r="O2673" i="12"/>
  <c r="O2675" i="12"/>
  <c r="O2676" i="12"/>
  <c r="O2678" i="12"/>
  <c r="O2679" i="12"/>
  <c r="O2680" i="12"/>
  <c r="O2681" i="12"/>
  <c r="O2683" i="12"/>
  <c r="O2684" i="12"/>
  <c r="O2685" i="12"/>
  <c r="O2686" i="12"/>
  <c r="O2687" i="12"/>
  <c r="O2688" i="12"/>
  <c r="O2689" i="12"/>
  <c r="O2691" i="12"/>
  <c r="O2692" i="12"/>
  <c r="O2694" i="12"/>
  <c r="O2695" i="12"/>
  <c r="O2696" i="12"/>
  <c r="O2697" i="12"/>
  <c r="O2699" i="12"/>
  <c r="O2700" i="12"/>
  <c r="O2702" i="12"/>
  <c r="O2703" i="12"/>
  <c r="O2704" i="12"/>
  <c r="O2705" i="12"/>
  <c r="O2707" i="12"/>
  <c r="O2708" i="12"/>
  <c r="O2710" i="12"/>
  <c r="O2711" i="12"/>
  <c r="O2712" i="12"/>
  <c r="O2713" i="12"/>
  <c r="O2715" i="12"/>
  <c r="O2716" i="12"/>
  <c r="O2718" i="12"/>
  <c r="O2719" i="12"/>
  <c r="O2720" i="12"/>
  <c r="O2721" i="12"/>
  <c r="O2723" i="12"/>
  <c r="O2724" i="12"/>
  <c r="O2726" i="12"/>
  <c r="O2727" i="12"/>
  <c r="O2728" i="12"/>
  <c r="O2729" i="12"/>
  <c r="O2731" i="12"/>
  <c r="O2732" i="12"/>
  <c r="O2734" i="12"/>
  <c r="O2735" i="12"/>
  <c r="O2736" i="12"/>
  <c r="O2737" i="12"/>
  <c r="O2739" i="12"/>
  <c r="O2740" i="12"/>
  <c r="O2742" i="12"/>
  <c r="O2743" i="12"/>
  <c r="O2744" i="12"/>
  <c r="O2745" i="12"/>
  <c r="O2747" i="12"/>
  <c r="O2748" i="12"/>
  <c r="O2749" i="12"/>
  <c r="O2750" i="12"/>
  <c r="O2751" i="12"/>
  <c r="O2752" i="12"/>
  <c r="O2753" i="12"/>
  <c r="O2755" i="12"/>
  <c r="O2756" i="12"/>
  <c r="O2758" i="12"/>
  <c r="O2759" i="12"/>
  <c r="O2760" i="12"/>
  <c r="O2761" i="12"/>
  <c r="O2763" i="12"/>
  <c r="O2764" i="12"/>
  <c r="O2766" i="12"/>
  <c r="O2767" i="12"/>
  <c r="O2768" i="12"/>
  <c r="O2769" i="12"/>
  <c r="O2771" i="12"/>
  <c r="O2772" i="12"/>
  <c r="O2774" i="12"/>
  <c r="O2775" i="12"/>
  <c r="O2776" i="12"/>
  <c r="O2777" i="12"/>
  <c r="O2779" i="12"/>
  <c r="O2780" i="12"/>
  <c r="O2782" i="12"/>
  <c r="O2783" i="12"/>
  <c r="O2784" i="12"/>
  <c r="O2785" i="12"/>
  <c r="O2787" i="12"/>
  <c r="O2788" i="12"/>
  <c r="O2790" i="12"/>
  <c r="O2791" i="12"/>
  <c r="O2792" i="12"/>
  <c r="O2793" i="12"/>
  <c r="O2795" i="12"/>
  <c r="O2796" i="12"/>
  <c r="O2798" i="12"/>
  <c r="O2799" i="12"/>
  <c r="O2800" i="12"/>
  <c r="O2801" i="12"/>
  <c r="O2803" i="12"/>
  <c r="O2804" i="12"/>
  <c r="O2806" i="12"/>
  <c r="O2807" i="12"/>
  <c r="O2808" i="12"/>
  <c r="O2809" i="12"/>
  <c r="O2811" i="12"/>
  <c r="O2812" i="12"/>
  <c r="O2813" i="12"/>
  <c r="O2814" i="12"/>
  <c r="O2815" i="12"/>
  <c r="O2816" i="12"/>
  <c r="O2817" i="12"/>
  <c r="O2819" i="12"/>
  <c r="O2820" i="12"/>
  <c r="O2822" i="12"/>
  <c r="O2823" i="12"/>
  <c r="O2824" i="12"/>
  <c r="O2825" i="12"/>
  <c r="O2827" i="12"/>
  <c r="O2828" i="12"/>
  <c r="O2830" i="12"/>
  <c r="O2831" i="12"/>
  <c r="O2832" i="12"/>
  <c r="O2833" i="12"/>
  <c r="O2835" i="12"/>
  <c r="O2836" i="12"/>
  <c r="O2838" i="12"/>
  <c r="O2839" i="12"/>
  <c r="O2840" i="12"/>
  <c r="O2841" i="12"/>
  <c r="O2843" i="12"/>
  <c r="O2844" i="12"/>
  <c r="O2846" i="12"/>
  <c r="O2847" i="12"/>
  <c r="O2848" i="12"/>
  <c r="O2849" i="12"/>
  <c r="O2851" i="12"/>
  <c r="O2852" i="12"/>
  <c r="O2854" i="12"/>
  <c r="O2855" i="12"/>
  <c r="O2856" i="12"/>
  <c r="O2857" i="12"/>
  <c r="O2859" i="12"/>
  <c r="O2860" i="12"/>
  <c r="O2862" i="12"/>
  <c r="O2863" i="12"/>
  <c r="O2864" i="12"/>
  <c r="O2865" i="12"/>
  <c r="O2867" i="12"/>
  <c r="O2868" i="12"/>
  <c r="O2870" i="12"/>
  <c r="O2871" i="12"/>
  <c r="O2872" i="12"/>
  <c r="O2873" i="12"/>
  <c r="O2875" i="12"/>
  <c r="O2876" i="12"/>
  <c r="O2877" i="12"/>
  <c r="O2878" i="12"/>
  <c r="O2879" i="12"/>
  <c r="O2880" i="12"/>
  <c r="O2881" i="12"/>
  <c r="O2883" i="12"/>
  <c r="O2884" i="12"/>
  <c r="O2886" i="12"/>
  <c r="O2887" i="12"/>
  <c r="O2888" i="12"/>
  <c r="O2889" i="12"/>
  <c r="O2891" i="12"/>
  <c r="O2892" i="12"/>
  <c r="O2894" i="12"/>
  <c r="O2895" i="12"/>
  <c r="O2896" i="12"/>
  <c r="O2897" i="12"/>
  <c r="O2899" i="12"/>
  <c r="O2900" i="12"/>
  <c r="O2902" i="12"/>
  <c r="O2903" i="12"/>
  <c r="O2904" i="12"/>
  <c r="O2905" i="12"/>
  <c r="O2907" i="12"/>
  <c r="O2908" i="12"/>
  <c r="O2910" i="12"/>
  <c r="O2911" i="12"/>
  <c r="O2912" i="12"/>
  <c r="O2913" i="12"/>
  <c r="O2915" i="12"/>
  <c r="O2916" i="12"/>
  <c r="O2918" i="12"/>
  <c r="O2919" i="12"/>
  <c r="O2920" i="12"/>
  <c r="O2921" i="12"/>
  <c r="O2923" i="12"/>
  <c r="O2924" i="12"/>
  <c r="O2926" i="12"/>
  <c r="O2927" i="12"/>
  <c r="O2928" i="12"/>
  <c r="O2929" i="12"/>
  <c r="O2931" i="12"/>
  <c r="O2932" i="12"/>
  <c r="O2934" i="12"/>
  <c r="O2935" i="12"/>
  <c r="O2936" i="12"/>
  <c r="O2937" i="12"/>
  <c r="O2939" i="12"/>
  <c r="O2940" i="12"/>
  <c r="O2941" i="12"/>
  <c r="O2942" i="12"/>
  <c r="O2943" i="12"/>
  <c r="O2944" i="12"/>
  <c r="O2945" i="12"/>
  <c r="O2947" i="12"/>
  <c r="O2948" i="12"/>
  <c r="O2950" i="12"/>
  <c r="O2951" i="12"/>
  <c r="O2952" i="12"/>
  <c r="O2953" i="12"/>
  <c r="O2955" i="12"/>
  <c r="O2956" i="12"/>
  <c r="O2958" i="12"/>
  <c r="O2959" i="12"/>
  <c r="O2960" i="12"/>
  <c r="O2961" i="12"/>
  <c r="O2963" i="12"/>
  <c r="O2964" i="12"/>
  <c r="O2966" i="12"/>
  <c r="O2967" i="12"/>
  <c r="O2968" i="12"/>
  <c r="O2969" i="12"/>
  <c r="O2971" i="12"/>
  <c r="O2972" i="12"/>
  <c r="O2974" i="12"/>
  <c r="O2975" i="12"/>
  <c r="O2976" i="12"/>
  <c r="O2977" i="12"/>
  <c r="O2979" i="12"/>
  <c r="O2980" i="12"/>
  <c r="O2982" i="12"/>
  <c r="O2983" i="12"/>
  <c r="O2984" i="12"/>
  <c r="O2985" i="12"/>
  <c r="O2987" i="12"/>
  <c r="O2988" i="12"/>
  <c r="O2990" i="12"/>
  <c r="O2991" i="12"/>
  <c r="O2992" i="12"/>
  <c r="O2993" i="12"/>
  <c r="O2995" i="12"/>
  <c r="O2996" i="12"/>
  <c r="O2998" i="12"/>
  <c r="O2999" i="12"/>
  <c r="O3000" i="12"/>
  <c r="O3001" i="12"/>
  <c r="C10" i="14"/>
  <c r="C9" i="14"/>
  <c r="C8" i="14"/>
  <c r="C5" i="14"/>
  <c r="C4" i="14"/>
  <c r="C6" i="14"/>
  <c r="C3" i="14"/>
  <c r="B2" i="14"/>
  <c r="D2965" i="12" l="1"/>
  <c r="C2965" i="12"/>
  <c r="B2965" i="12"/>
  <c r="A2965" i="12"/>
  <c r="E2965" i="12"/>
  <c r="F2965" i="12"/>
  <c r="G2965" i="12"/>
  <c r="D2909" i="12"/>
  <c r="C2909" i="12"/>
  <c r="B2909" i="12"/>
  <c r="A2909" i="12"/>
  <c r="F2909" i="12"/>
  <c r="E2909" i="12"/>
  <c r="G2909" i="12"/>
  <c r="D2861" i="12"/>
  <c r="C2861" i="12"/>
  <c r="B2861" i="12"/>
  <c r="A2861" i="12"/>
  <c r="E2861" i="12"/>
  <c r="F2861" i="12"/>
  <c r="G2861" i="12"/>
  <c r="D2797" i="12"/>
  <c r="C2797" i="12"/>
  <c r="B2797" i="12"/>
  <c r="A2797" i="12"/>
  <c r="E2797" i="12"/>
  <c r="F2797" i="12"/>
  <c r="G2797" i="12"/>
  <c r="D2725" i="12"/>
  <c r="C2725" i="12"/>
  <c r="B2725" i="12"/>
  <c r="A2725" i="12"/>
  <c r="E2725" i="12"/>
  <c r="F2725" i="12"/>
  <c r="G2725" i="12"/>
  <c r="D2661" i="12"/>
  <c r="C2661" i="12"/>
  <c r="B2661" i="12"/>
  <c r="A2661" i="12"/>
  <c r="E2661" i="12"/>
  <c r="F2661" i="12"/>
  <c r="G2661" i="12"/>
  <c r="D2621" i="12"/>
  <c r="C2621" i="12"/>
  <c r="B2621" i="12"/>
  <c r="A2621" i="12"/>
  <c r="F2621" i="12"/>
  <c r="E2621" i="12"/>
  <c r="G2621" i="12"/>
  <c r="D2573" i="12"/>
  <c r="C2573" i="12"/>
  <c r="B2573" i="12"/>
  <c r="A2573" i="12"/>
  <c r="E2573" i="12"/>
  <c r="F2573" i="12"/>
  <c r="G2573" i="12"/>
  <c r="D2517" i="12"/>
  <c r="C2517" i="12"/>
  <c r="B2517" i="12"/>
  <c r="A2517" i="12"/>
  <c r="E2517" i="12"/>
  <c r="F2517" i="12"/>
  <c r="G2517" i="12"/>
  <c r="D2469" i="12"/>
  <c r="C2469" i="12"/>
  <c r="B2469" i="12"/>
  <c r="A2469" i="12"/>
  <c r="E2469" i="12"/>
  <c r="F2469" i="12"/>
  <c r="G2469" i="12"/>
  <c r="D2429" i="12"/>
  <c r="C2429" i="12"/>
  <c r="B2429" i="12"/>
  <c r="A2429" i="12"/>
  <c r="F2429" i="12"/>
  <c r="E2429" i="12"/>
  <c r="G2429" i="12"/>
  <c r="D2381" i="12"/>
  <c r="C2381" i="12"/>
  <c r="B2381" i="12"/>
  <c r="A2381" i="12"/>
  <c r="E2381" i="12"/>
  <c r="F2381" i="12"/>
  <c r="G2381" i="12"/>
  <c r="D2325" i="12"/>
  <c r="C2325" i="12"/>
  <c r="B2325" i="12"/>
  <c r="A2325" i="12"/>
  <c r="E2325" i="12"/>
  <c r="F2325" i="12"/>
  <c r="G2325" i="12"/>
  <c r="D2269" i="12"/>
  <c r="C2269" i="12"/>
  <c r="B2269" i="12"/>
  <c r="A2269" i="12"/>
  <c r="F2269" i="12"/>
  <c r="E2269" i="12"/>
  <c r="G2269" i="12"/>
  <c r="D2205" i="12"/>
  <c r="C2205" i="12"/>
  <c r="B2205" i="12"/>
  <c r="A2205" i="12"/>
  <c r="F2205" i="12"/>
  <c r="E2205" i="12"/>
  <c r="G2205" i="12"/>
  <c r="D2141" i="12"/>
  <c r="C2141" i="12"/>
  <c r="B2141" i="12"/>
  <c r="A2141" i="12"/>
  <c r="E2141" i="12"/>
  <c r="F2141" i="12"/>
  <c r="G2141" i="12"/>
  <c r="D2085" i="12"/>
  <c r="C2085" i="12"/>
  <c r="B2085" i="12"/>
  <c r="A2085" i="12"/>
  <c r="E2085" i="12"/>
  <c r="F2085" i="12"/>
  <c r="G2085" i="12"/>
  <c r="D2037" i="12"/>
  <c r="C2037" i="12"/>
  <c r="B2037" i="12"/>
  <c r="A2037" i="12"/>
  <c r="E2037" i="12"/>
  <c r="F2037" i="12"/>
  <c r="G2037" i="12"/>
  <c r="D1989" i="12"/>
  <c r="C1989" i="12"/>
  <c r="B1989" i="12"/>
  <c r="A1989" i="12"/>
  <c r="E1989" i="12"/>
  <c r="F1989" i="12"/>
  <c r="G1989" i="12"/>
  <c r="D1941" i="12"/>
  <c r="C1941" i="12"/>
  <c r="B1941" i="12"/>
  <c r="A1941" i="12"/>
  <c r="E1941" i="12"/>
  <c r="F1941" i="12"/>
  <c r="G1941" i="12"/>
  <c r="D1885" i="12"/>
  <c r="C1885" i="12"/>
  <c r="B1885" i="12"/>
  <c r="A1885" i="12"/>
  <c r="E1885" i="12"/>
  <c r="F1885" i="12"/>
  <c r="G1885" i="12"/>
  <c r="D1821" i="12"/>
  <c r="C1821" i="12"/>
  <c r="B1821" i="12"/>
  <c r="A1821" i="12"/>
  <c r="E1821" i="12"/>
  <c r="F1821" i="12"/>
  <c r="G1821" i="12"/>
  <c r="D1773" i="12"/>
  <c r="C1773" i="12"/>
  <c r="B1773" i="12"/>
  <c r="A1773" i="12"/>
  <c r="E1773" i="12"/>
  <c r="F1773" i="12"/>
  <c r="G1773" i="12"/>
  <c r="D1733" i="12"/>
  <c r="C1733" i="12"/>
  <c r="B1733" i="12"/>
  <c r="A1733" i="12"/>
  <c r="E1733" i="12"/>
  <c r="F1733" i="12"/>
  <c r="G1733" i="12"/>
  <c r="D1677" i="12"/>
  <c r="C1677" i="12"/>
  <c r="B1677" i="12"/>
  <c r="A1677" i="12"/>
  <c r="E1677" i="12"/>
  <c r="F1677" i="12"/>
  <c r="G1677" i="12"/>
  <c r="D1621" i="12"/>
  <c r="C1621" i="12"/>
  <c r="B1621" i="12"/>
  <c r="A1621" i="12"/>
  <c r="E1621" i="12"/>
  <c r="F1621" i="12"/>
  <c r="G1621" i="12"/>
  <c r="D1565" i="12"/>
  <c r="C1565" i="12"/>
  <c r="B1565" i="12"/>
  <c r="A1565" i="12"/>
  <c r="E1565" i="12"/>
  <c r="F1565" i="12"/>
  <c r="G1565" i="12"/>
  <c r="D1485" i="12"/>
  <c r="C1485" i="12"/>
  <c r="B1485" i="12"/>
  <c r="A1485" i="12"/>
  <c r="E1485" i="12"/>
  <c r="F1485" i="12"/>
  <c r="G1485" i="12"/>
  <c r="H2765" i="12"/>
  <c r="H2445" i="12"/>
  <c r="H2125" i="12"/>
  <c r="H1869" i="12"/>
  <c r="H1613" i="12"/>
  <c r="H1485" i="12"/>
  <c r="O2949" i="12"/>
  <c r="O2885" i="12"/>
  <c r="O2629" i="12"/>
  <c r="O2501" i="12"/>
  <c r="O2373" i="12"/>
  <c r="O2245" i="12"/>
  <c r="O2117" i="12"/>
  <c r="O1989" i="12"/>
  <c r="O1925" i="12"/>
  <c r="O1605" i="12"/>
  <c r="N2941" i="12"/>
  <c r="N2813" i="12"/>
  <c r="N2621" i="12"/>
  <c r="N2557" i="12"/>
  <c r="N2493" i="12"/>
  <c r="N2429" i="12"/>
  <c r="N2365" i="12"/>
  <c r="N2237" i="12"/>
  <c r="N2173" i="12"/>
  <c r="N2109" i="12"/>
  <c r="N2045" i="12"/>
  <c r="N1981" i="12"/>
  <c r="N1917" i="12"/>
  <c r="N1853" i="12"/>
  <c r="N1789" i="12"/>
  <c r="N1725" i="12"/>
  <c r="N1661" i="12"/>
  <c r="N1597" i="12"/>
  <c r="N1533" i="12"/>
  <c r="D2996" i="12"/>
  <c r="C2996" i="12"/>
  <c r="B2996" i="12"/>
  <c r="A2996" i="12"/>
  <c r="E2996" i="12"/>
  <c r="G2996" i="12"/>
  <c r="F2996" i="12"/>
  <c r="H2996" i="12"/>
  <c r="D2988" i="12"/>
  <c r="C2988" i="12"/>
  <c r="B2988" i="12"/>
  <c r="A2988" i="12"/>
  <c r="E2988" i="12"/>
  <c r="F2988" i="12"/>
  <c r="G2988" i="12"/>
  <c r="H2988" i="12"/>
  <c r="D2980" i="12"/>
  <c r="C2980" i="12"/>
  <c r="B2980" i="12"/>
  <c r="A2980" i="12"/>
  <c r="E2980" i="12"/>
  <c r="F2980" i="12"/>
  <c r="G2980" i="12"/>
  <c r="H2980" i="12"/>
  <c r="D2972" i="12"/>
  <c r="C2972" i="12"/>
  <c r="B2972" i="12"/>
  <c r="A2972" i="12"/>
  <c r="E2972" i="12"/>
  <c r="F2972" i="12"/>
  <c r="G2972" i="12"/>
  <c r="H2972" i="12"/>
  <c r="D2964" i="12"/>
  <c r="C2964" i="12"/>
  <c r="B2964" i="12"/>
  <c r="A2964" i="12"/>
  <c r="E2964" i="12"/>
  <c r="F2964" i="12"/>
  <c r="G2964" i="12"/>
  <c r="H2964" i="12"/>
  <c r="D2956" i="12"/>
  <c r="C2956" i="12"/>
  <c r="B2956" i="12"/>
  <c r="A2956" i="12"/>
  <c r="E2956" i="12"/>
  <c r="F2956" i="12"/>
  <c r="G2956" i="12"/>
  <c r="H2956" i="12"/>
  <c r="D2948" i="12"/>
  <c r="C2948" i="12"/>
  <c r="B2948" i="12"/>
  <c r="A2948" i="12"/>
  <c r="E2948" i="12"/>
  <c r="F2948" i="12"/>
  <c r="G2948" i="12"/>
  <c r="H2948" i="12"/>
  <c r="D2940" i="12"/>
  <c r="C2940" i="12"/>
  <c r="B2940" i="12"/>
  <c r="A2940" i="12"/>
  <c r="E2940" i="12"/>
  <c r="F2940" i="12"/>
  <c r="G2940" i="12"/>
  <c r="H2940" i="12"/>
  <c r="D2932" i="12"/>
  <c r="C2932" i="12"/>
  <c r="B2932" i="12"/>
  <c r="A2932" i="12"/>
  <c r="E2932" i="12"/>
  <c r="G2932" i="12"/>
  <c r="H2932" i="12"/>
  <c r="D2924" i="12"/>
  <c r="C2924" i="12"/>
  <c r="B2924" i="12"/>
  <c r="A2924" i="12"/>
  <c r="E2924" i="12"/>
  <c r="F2924" i="12"/>
  <c r="G2924" i="12"/>
  <c r="H2924" i="12"/>
  <c r="D2916" i="12"/>
  <c r="C2916" i="12"/>
  <c r="B2916" i="12"/>
  <c r="A2916" i="12"/>
  <c r="E2916" i="12"/>
  <c r="F2916" i="12"/>
  <c r="G2916" i="12"/>
  <c r="H2916" i="12"/>
  <c r="D2908" i="12"/>
  <c r="C2908" i="12"/>
  <c r="B2908" i="12"/>
  <c r="A2908" i="12"/>
  <c r="E2908" i="12"/>
  <c r="F2908" i="12"/>
  <c r="G2908" i="12"/>
  <c r="H2908" i="12"/>
  <c r="D2900" i="12"/>
  <c r="C2900" i="12"/>
  <c r="B2900" i="12"/>
  <c r="A2900" i="12"/>
  <c r="E2900" i="12"/>
  <c r="F2900" i="12"/>
  <c r="G2900" i="12"/>
  <c r="H2900" i="12"/>
  <c r="D2892" i="12"/>
  <c r="C2892" i="12"/>
  <c r="B2892" i="12"/>
  <c r="A2892" i="12"/>
  <c r="E2892" i="12"/>
  <c r="F2892" i="12"/>
  <c r="G2892" i="12"/>
  <c r="H2892" i="12"/>
  <c r="D2884" i="12"/>
  <c r="C2884" i="12"/>
  <c r="B2884" i="12"/>
  <c r="A2884" i="12"/>
  <c r="E2884" i="12"/>
  <c r="F2884" i="12"/>
  <c r="G2884" i="12"/>
  <c r="H2884" i="12"/>
  <c r="D2876" i="12"/>
  <c r="C2876" i="12"/>
  <c r="B2876" i="12"/>
  <c r="A2876" i="12"/>
  <c r="E2876" i="12"/>
  <c r="F2876" i="12"/>
  <c r="G2876" i="12"/>
  <c r="H2876" i="12"/>
  <c r="D2868" i="12"/>
  <c r="C2868" i="12"/>
  <c r="B2868" i="12"/>
  <c r="A2868" i="12"/>
  <c r="E2868" i="12"/>
  <c r="F2868" i="12"/>
  <c r="G2868" i="12"/>
  <c r="H2868" i="12"/>
  <c r="D2860" i="12"/>
  <c r="C2860" i="12"/>
  <c r="B2860" i="12"/>
  <c r="A2860" i="12"/>
  <c r="E2860" i="12"/>
  <c r="F2860" i="12"/>
  <c r="G2860" i="12"/>
  <c r="H2860" i="12"/>
  <c r="D2852" i="12"/>
  <c r="C2852" i="12"/>
  <c r="B2852" i="12"/>
  <c r="A2852" i="12"/>
  <c r="E2852" i="12"/>
  <c r="F2852" i="12"/>
  <c r="G2852" i="12"/>
  <c r="H2852" i="12"/>
  <c r="D2844" i="12"/>
  <c r="C2844" i="12"/>
  <c r="B2844" i="12"/>
  <c r="A2844" i="12"/>
  <c r="E2844" i="12"/>
  <c r="F2844" i="12"/>
  <c r="G2844" i="12"/>
  <c r="H2844" i="12"/>
  <c r="D2836" i="12"/>
  <c r="C2836" i="12"/>
  <c r="B2836" i="12"/>
  <c r="A2836" i="12"/>
  <c r="E2836" i="12"/>
  <c r="G2836" i="12"/>
  <c r="F2836" i="12"/>
  <c r="H2836" i="12"/>
  <c r="D2828" i="12"/>
  <c r="C2828" i="12"/>
  <c r="B2828" i="12"/>
  <c r="A2828" i="12"/>
  <c r="E2828" i="12"/>
  <c r="F2828" i="12"/>
  <c r="G2828" i="12"/>
  <c r="H2828" i="12"/>
  <c r="D2820" i="12"/>
  <c r="C2820" i="12"/>
  <c r="B2820" i="12"/>
  <c r="A2820" i="12"/>
  <c r="E2820" i="12"/>
  <c r="F2820" i="12"/>
  <c r="G2820" i="12"/>
  <c r="H2820" i="12"/>
  <c r="D2812" i="12"/>
  <c r="C2812" i="12"/>
  <c r="B2812" i="12"/>
  <c r="A2812" i="12"/>
  <c r="E2812" i="12"/>
  <c r="F2812" i="12"/>
  <c r="G2812" i="12"/>
  <c r="H2812" i="12"/>
  <c r="D2804" i="12"/>
  <c r="C2804" i="12"/>
  <c r="B2804" i="12"/>
  <c r="A2804" i="12"/>
  <c r="E2804" i="12"/>
  <c r="F2804" i="12"/>
  <c r="G2804" i="12"/>
  <c r="H2804" i="12"/>
  <c r="D2796" i="12"/>
  <c r="C2796" i="12"/>
  <c r="B2796" i="12"/>
  <c r="A2796" i="12"/>
  <c r="E2796" i="12"/>
  <c r="F2796" i="12"/>
  <c r="G2796" i="12"/>
  <c r="H2796" i="12"/>
  <c r="D2788" i="12"/>
  <c r="C2788" i="12"/>
  <c r="B2788" i="12"/>
  <c r="A2788" i="12"/>
  <c r="E2788" i="12"/>
  <c r="F2788" i="12"/>
  <c r="G2788" i="12"/>
  <c r="H2788" i="12"/>
  <c r="D2780" i="12"/>
  <c r="C2780" i="12"/>
  <c r="B2780" i="12"/>
  <c r="A2780" i="12"/>
  <c r="E2780" i="12"/>
  <c r="F2780" i="12"/>
  <c r="G2780" i="12"/>
  <c r="H2780" i="12"/>
  <c r="D2772" i="12"/>
  <c r="C2772" i="12"/>
  <c r="B2772" i="12"/>
  <c r="A2772" i="12"/>
  <c r="E2772" i="12"/>
  <c r="F2772" i="12"/>
  <c r="G2772" i="12"/>
  <c r="H2772" i="12"/>
  <c r="D2764" i="12"/>
  <c r="C2764" i="12"/>
  <c r="B2764" i="12"/>
  <c r="A2764" i="12"/>
  <c r="E2764" i="12"/>
  <c r="F2764" i="12"/>
  <c r="G2764" i="12"/>
  <c r="H2764" i="12"/>
  <c r="D2756" i="12"/>
  <c r="C2756" i="12"/>
  <c r="B2756" i="12"/>
  <c r="A2756" i="12"/>
  <c r="E2756" i="12"/>
  <c r="F2756" i="12"/>
  <c r="G2756" i="12"/>
  <c r="H2756" i="12"/>
  <c r="D2748" i="12"/>
  <c r="C2748" i="12"/>
  <c r="B2748" i="12"/>
  <c r="A2748" i="12"/>
  <c r="E2748" i="12"/>
  <c r="F2748" i="12"/>
  <c r="G2748" i="12"/>
  <c r="H2748" i="12"/>
  <c r="D2740" i="12"/>
  <c r="C2740" i="12"/>
  <c r="B2740" i="12"/>
  <c r="A2740" i="12"/>
  <c r="E2740" i="12"/>
  <c r="F2740" i="12"/>
  <c r="G2740" i="12"/>
  <c r="H2740" i="12"/>
  <c r="D2732" i="12"/>
  <c r="C2732" i="12"/>
  <c r="B2732" i="12"/>
  <c r="A2732" i="12"/>
  <c r="E2732" i="12"/>
  <c r="F2732" i="12"/>
  <c r="G2732" i="12"/>
  <c r="H2732" i="12"/>
  <c r="D2724" i="12"/>
  <c r="C2724" i="12"/>
  <c r="B2724" i="12"/>
  <c r="A2724" i="12"/>
  <c r="E2724" i="12"/>
  <c r="G2724" i="12"/>
  <c r="F2724" i="12"/>
  <c r="H2724" i="12"/>
  <c r="D2716" i="12"/>
  <c r="C2716" i="12"/>
  <c r="B2716" i="12"/>
  <c r="A2716" i="12"/>
  <c r="E2716" i="12"/>
  <c r="F2716" i="12"/>
  <c r="G2716" i="12"/>
  <c r="H2716" i="12"/>
  <c r="D2708" i="12"/>
  <c r="C2708" i="12"/>
  <c r="B2708" i="12"/>
  <c r="A2708" i="12"/>
  <c r="E2708" i="12"/>
  <c r="F2708" i="12"/>
  <c r="G2708" i="12"/>
  <c r="H2708" i="12"/>
  <c r="D2700" i="12"/>
  <c r="C2700" i="12"/>
  <c r="B2700" i="12"/>
  <c r="A2700" i="12"/>
  <c r="E2700" i="12"/>
  <c r="F2700" i="12"/>
  <c r="G2700" i="12"/>
  <c r="H2700" i="12"/>
  <c r="D2692" i="12"/>
  <c r="C2692" i="12"/>
  <c r="B2692" i="12"/>
  <c r="A2692" i="12"/>
  <c r="E2692" i="12"/>
  <c r="F2692" i="12"/>
  <c r="G2692" i="12"/>
  <c r="H2692" i="12"/>
  <c r="D2684" i="12"/>
  <c r="C2684" i="12"/>
  <c r="B2684" i="12"/>
  <c r="A2684" i="12"/>
  <c r="E2684" i="12"/>
  <c r="F2684" i="12"/>
  <c r="G2684" i="12"/>
  <c r="H2684" i="12"/>
  <c r="D2676" i="12"/>
  <c r="C2676" i="12"/>
  <c r="B2676" i="12"/>
  <c r="A2676" i="12"/>
  <c r="E2676" i="12"/>
  <c r="F2676" i="12"/>
  <c r="G2676" i="12"/>
  <c r="H2676" i="12"/>
  <c r="D2668" i="12"/>
  <c r="C2668" i="12"/>
  <c r="B2668" i="12"/>
  <c r="A2668" i="12"/>
  <c r="E2668" i="12"/>
  <c r="F2668" i="12"/>
  <c r="G2668" i="12"/>
  <c r="H2668" i="12"/>
  <c r="D2660" i="12"/>
  <c r="C2660" i="12"/>
  <c r="B2660" i="12"/>
  <c r="A2660" i="12"/>
  <c r="E2660" i="12"/>
  <c r="F2660" i="12"/>
  <c r="G2660" i="12"/>
  <c r="H2660" i="12"/>
  <c r="D2652" i="12"/>
  <c r="C2652" i="12"/>
  <c r="B2652" i="12"/>
  <c r="A2652" i="12"/>
  <c r="E2652" i="12"/>
  <c r="F2652" i="12"/>
  <c r="G2652" i="12"/>
  <c r="H2652" i="12"/>
  <c r="D2644" i="12"/>
  <c r="C2644" i="12"/>
  <c r="B2644" i="12"/>
  <c r="A2644" i="12"/>
  <c r="E2644" i="12"/>
  <c r="F2644" i="12"/>
  <c r="G2644" i="12"/>
  <c r="H2644" i="12"/>
  <c r="D2636" i="12"/>
  <c r="C2636" i="12"/>
  <c r="B2636" i="12"/>
  <c r="A2636" i="12"/>
  <c r="E2636" i="12"/>
  <c r="F2636" i="12"/>
  <c r="G2636" i="12"/>
  <c r="H2636" i="12"/>
  <c r="D2628" i="12"/>
  <c r="C2628" i="12"/>
  <c r="B2628" i="12"/>
  <c r="A2628" i="12"/>
  <c r="E2628" i="12"/>
  <c r="F2628" i="12"/>
  <c r="G2628" i="12"/>
  <c r="H2628" i="12"/>
  <c r="D2620" i="12"/>
  <c r="C2620" i="12"/>
  <c r="B2620" i="12"/>
  <c r="A2620" i="12"/>
  <c r="F2620" i="12"/>
  <c r="E2620" i="12"/>
  <c r="G2620" i="12"/>
  <c r="H2620" i="12"/>
  <c r="D2612" i="12"/>
  <c r="C2612" i="12"/>
  <c r="B2612" i="12"/>
  <c r="A2612" i="12"/>
  <c r="E2612" i="12"/>
  <c r="F2612" i="12"/>
  <c r="G2612" i="12"/>
  <c r="H2612" i="12"/>
  <c r="D2604" i="12"/>
  <c r="C2604" i="12"/>
  <c r="B2604" i="12"/>
  <c r="A2604" i="12"/>
  <c r="E2604" i="12"/>
  <c r="F2604" i="12"/>
  <c r="G2604" i="12"/>
  <c r="H2604" i="12"/>
  <c r="D2596" i="12"/>
  <c r="C2596" i="12"/>
  <c r="B2596" i="12"/>
  <c r="A2596" i="12"/>
  <c r="E2596" i="12"/>
  <c r="F2596" i="12"/>
  <c r="G2596" i="12"/>
  <c r="H2596" i="12"/>
  <c r="D2588" i="12"/>
  <c r="C2588" i="12"/>
  <c r="B2588" i="12"/>
  <c r="A2588" i="12"/>
  <c r="F2588" i="12"/>
  <c r="E2588" i="12"/>
  <c r="G2588" i="12"/>
  <c r="H2588" i="12"/>
  <c r="D2580" i="12"/>
  <c r="C2580" i="12"/>
  <c r="B2580" i="12"/>
  <c r="A2580" i="12"/>
  <c r="E2580" i="12"/>
  <c r="F2580" i="12"/>
  <c r="G2580" i="12"/>
  <c r="H2580" i="12"/>
  <c r="D2572" i="12"/>
  <c r="C2572" i="12"/>
  <c r="B2572" i="12"/>
  <c r="A2572" i="12"/>
  <c r="E2572" i="12"/>
  <c r="F2572" i="12"/>
  <c r="G2572" i="12"/>
  <c r="H2572" i="12"/>
  <c r="D2564" i="12"/>
  <c r="C2564" i="12"/>
  <c r="B2564" i="12"/>
  <c r="A2564" i="12"/>
  <c r="E2564" i="12"/>
  <c r="F2564" i="12"/>
  <c r="G2564" i="12"/>
  <c r="H2564" i="12"/>
  <c r="D2556" i="12"/>
  <c r="C2556" i="12"/>
  <c r="B2556" i="12"/>
  <c r="A2556" i="12"/>
  <c r="F2556" i="12"/>
  <c r="E2556" i="12"/>
  <c r="G2556" i="12"/>
  <c r="H2556" i="12"/>
  <c r="D2548" i="12"/>
  <c r="C2548" i="12"/>
  <c r="B2548" i="12"/>
  <c r="A2548" i="12"/>
  <c r="E2548" i="12"/>
  <c r="F2548" i="12"/>
  <c r="G2548" i="12"/>
  <c r="H2548" i="12"/>
  <c r="D2540" i="12"/>
  <c r="C2540" i="12"/>
  <c r="B2540" i="12"/>
  <c r="A2540" i="12"/>
  <c r="E2540" i="12"/>
  <c r="F2540" i="12"/>
  <c r="G2540" i="12"/>
  <c r="H2540" i="12"/>
  <c r="D2532" i="12"/>
  <c r="C2532" i="12"/>
  <c r="B2532" i="12"/>
  <c r="A2532" i="12"/>
  <c r="E2532" i="12"/>
  <c r="F2532" i="12"/>
  <c r="G2532" i="12"/>
  <c r="H2532" i="12"/>
  <c r="D2524" i="12"/>
  <c r="C2524" i="12"/>
  <c r="B2524" i="12"/>
  <c r="A2524" i="12"/>
  <c r="F2524" i="12"/>
  <c r="E2524" i="12"/>
  <c r="G2524" i="12"/>
  <c r="H2524" i="12"/>
  <c r="D2516" i="12"/>
  <c r="C2516" i="12"/>
  <c r="B2516" i="12"/>
  <c r="A2516" i="12"/>
  <c r="E2516" i="12"/>
  <c r="F2516" i="12"/>
  <c r="G2516" i="12"/>
  <c r="H2516" i="12"/>
  <c r="D2508" i="12"/>
  <c r="C2508" i="12"/>
  <c r="B2508" i="12"/>
  <c r="A2508" i="12"/>
  <c r="E2508" i="12"/>
  <c r="F2508" i="12"/>
  <c r="G2508" i="12"/>
  <c r="H2508" i="12"/>
  <c r="D2500" i="12"/>
  <c r="C2500" i="12"/>
  <c r="B2500" i="12"/>
  <c r="A2500" i="12"/>
  <c r="E2500" i="12"/>
  <c r="F2500" i="12"/>
  <c r="G2500" i="12"/>
  <c r="H2500" i="12"/>
  <c r="D2492" i="12"/>
  <c r="C2492" i="12"/>
  <c r="B2492" i="12"/>
  <c r="A2492" i="12"/>
  <c r="F2492" i="12"/>
  <c r="E2492" i="12"/>
  <c r="G2492" i="12"/>
  <c r="H2492" i="12"/>
  <c r="D2484" i="12"/>
  <c r="C2484" i="12"/>
  <c r="B2484" i="12"/>
  <c r="A2484" i="12"/>
  <c r="E2484" i="12"/>
  <c r="F2484" i="12"/>
  <c r="G2484" i="12"/>
  <c r="H2484" i="12"/>
  <c r="D2476" i="12"/>
  <c r="C2476" i="12"/>
  <c r="B2476" i="12"/>
  <c r="A2476" i="12"/>
  <c r="E2476" i="12"/>
  <c r="F2476" i="12"/>
  <c r="G2476" i="12"/>
  <c r="H2476" i="12"/>
  <c r="D2468" i="12"/>
  <c r="C2468" i="12"/>
  <c r="B2468" i="12"/>
  <c r="A2468" i="12"/>
  <c r="E2468" i="12"/>
  <c r="F2468" i="12"/>
  <c r="G2468" i="12"/>
  <c r="H2468" i="12"/>
  <c r="D2460" i="12"/>
  <c r="C2460" i="12"/>
  <c r="B2460" i="12"/>
  <c r="A2460" i="12"/>
  <c r="F2460" i="12"/>
  <c r="E2460" i="12"/>
  <c r="G2460" i="12"/>
  <c r="H2460" i="12"/>
  <c r="D2452" i="12"/>
  <c r="C2452" i="12"/>
  <c r="B2452" i="12"/>
  <c r="A2452" i="12"/>
  <c r="E2452" i="12"/>
  <c r="F2452" i="12"/>
  <c r="G2452" i="12"/>
  <c r="H2452" i="12"/>
  <c r="D2444" i="12"/>
  <c r="C2444" i="12"/>
  <c r="B2444" i="12"/>
  <c r="A2444" i="12"/>
  <c r="E2444" i="12"/>
  <c r="F2444" i="12"/>
  <c r="G2444" i="12"/>
  <c r="H2444" i="12"/>
  <c r="D2436" i="12"/>
  <c r="C2436" i="12"/>
  <c r="B2436" i="12"/>
  <c r="A2436" i="12"/>
  <c r="E2436" i="12"/>
  <c r="F2436" i="12"/>
  <c r="G2436" i="12"/>
  <c r="H2436" i="12"/>
  <c r="D2428" i="12"/>
  <c r="C2428" i="12"/>
  <c r="B2428" i="12"/>
  <c r="A2428" i="12"/>
  <c r="F2428" i="12"/>
  <c r="E2428" i="12"/>
  <c r="G2428" i="12"/>
  <c r="H2428" i="12"/>
  <c r="D2420" i="12"/>
  <c r="C2420" i="12"/>
  <c r="B2420" i="12"/>
  <c r="A2420" i="12"/>
  <c r="E2420" i="12"/>
  <c r="F2420" i="12"/>
  <c r="G2420" i="12"/>
  <c r="H2420" i="12"/>
  <c r="D2412" i="12"/>
  <c r="C2412" i="12"/>
  <c r="B2412" i="12"/>
  <c r="A2412" i="12"/>
  <c r="E2412" i="12"/>
  <c r="F2412" i="12"/>
  <c r="G2412" i="12"/>
  <c r="H2412" i="12"/>
  <c r="D2404" i="12"/>
  <c r="C2404" i="12"/>
  <c r="B2404" i="12"/>
  <c r="A2404" i="12"/>
  <c r="E2404" i="12"/>
  <c r="F2404" i="12"/>
  <c r="G2404" i="12"/>
  <c r="H2404" i="12"/>
  <c r="D2396" i="12"/>
  <c r="C2396" i="12"/>
  <c r="B2396" i="12"/>
  <c r="A2396" i="12"/>
  <c r="F2396" i="12"/>
  <c r="E2396" i="12"/>
  <c r="G2396" i="12"/>
  <c r="H2396" i="12"/>
  <c r="D2388" i="12"/>
  <c r="C2388" i="12"/>
  <c r="B2388" i="12"/>
  <c r="A2388" i="12"/>
  <c r="E2388" i="12"/>
  <c r="F2388" i="12"/>
  <c r="G2388" i="12"/>
  <c r="H2388" i="12"/>
  <c r="D2380" i="12"/>
  <c r="C2380" i="12"/>
  <c r="B2380" i="12"/>
  <c r="A2380" i="12"/>
  <c r="E2380" i="12"/>
  <c r="F2380" i="12"/>
  <c r="G2380" i="12"/>
  <c r="H2380" i="12"/>
  <c r="D2372" i="12"/>
  <c r="C2372" i="12"/>
  <c r="B2372" i="12"/>
  <c r="A2372" i="12"/>
  <c r="E2372" i="12"/>
  <c r="F2372" i="12"/>
  <c r="G2372" i="12"/>
  <c r="H2372" i="12"/>
  <c r="D2364" i="12"/>
  <c r="C2364" i="12"/>
  <c r="B2364" i="12"/>
  <c r="A2364" i="12"/>
  <c r="F2364" i="12"/>
  <c r="E2364" i="12"/>
  <c r="G2364" i="12"/>
  <c r="H2364" i="12"/>
  <c r="D2356" i="12"/>
  <c r="C2356" i="12"/>
  <c r="B2356" i="12"/>
  <c r="A2356" i="12"/>
  <c r="E2356" i="12"/>
  <c r="F2356" i="12"/>
  <c r="G2356" i="12"/>
  <c r="H2356" i="12"/>
  <c r="D2348" i="12"/>
  <c r="C2348" i="12"/>
  <c r="B2348" i="12"/>
  <c r="A2348" i="12"/>
  <c r="E2348" i="12"/>
  <c r="F2348" i="12"/>
  <c r="G2348" i="12"/>
  <c r="H2348" i="12"/>
  <c r="D2340" i="12"/>
  <c r="C2340" i="12"/>
  <c r="B2340" i="12"/>
  <c r="A2340" i="12"/>
  <c r="E2340" i="12"/>
  <c r="F2340" i="12"/>
  <c r="G2340" i="12"/>
  <c r="H2340" i="12"/>
  <c r="D2332" i="12"/>
  <c r="C2332" i="12"/>
  <c r="B2332" i="12"/>
  <c r="A2332" i="12"/>
  <c r="F2332" i="12"/>
  <c r="E2332" i="12"/>
  <c r="G2332" i="12"/>
  <c r="H2332" i="12"/>
  <c r="D2324" i="12"/>
  <c r="C2324" i="12"/>
  <c r="B2324" i="12"/>
  <c r="A2324" i="12"/>
  <c r="E2324" i="12"/>
  <c r="F2324" i="12"/>
  <c r="G2324" i="12"/>
  <c r="H2324" i="12"/>
  <c r="D2316" i="12"/>
  <c r="C2316" i="12"/>
  <c r="B2316" i="12"/>
  <c r="A2316" i="12"/>
  <c r="E2316" i="12"/>
  <c r="F2316" i="12"/>
  <c r="G2316" i="12"/>
  <c r="H2316" i="12"/>
  <c r="D2308" i="12"/>
  <c r="C2308" i="12"/>
  <c r="B2308" i="12"/>
  <c r="A2308" i="12"/>
  <c r="E2308" i="12"/>
  <c r="F2308" i="12"/>
  <c r="G2308" i="12"/>
  <c r="H2308" i="12"/>
  <c r="D2300" i="12"/>
  <c r="C2300" i="12"/>
  <c r="B2300" i="12"/>
  <c r="A2300" i="12"/>
  <c r="F2300" i="12"/>
  <c r="E2300" i="12"/>
  <c r="G2300" i="12"/>
  <c r="H2300" i="12"/>
  <c r="D2292" i="12"/>
  <c r="C2292" i="12"/>
  <c r="B2292" i="12"/>
  <c r="A2292" i="12"/>
  <c r="E2292" i="12"/>
  <c r="F2292" i="12"/>
  <c r="G2292" i="12"/>
  <c r="H2292" i="12"/>
  <c r="D2284" i="12"/>
  <c r="C2284" i="12"/>
  <c r="B2284" i="12"/>
  <c r="A2284" i="12"/>
  <c r="E2284" i="12"/>
  <c r="F2284" i="12"/>
  <c r="G2284" i="12"/>
  <c r="H2284" i="12"/>
  <c r="D2276" i="12"/>
  <c r="C2276" i="12"/>
  <c r="B2276" i="12"/>
  <c r="A2276" i="12"/>
  <c r="E2276" i="12"/>
  <c r="F2276" i="12"/>
  <c r="G2276" i="12"/>
  <c r="H2276" i="12"/>
  <c r="D2268" i="12"/>
  <c r="C2268" i="12"/>
  <c r="B2268" i="12"/>
  <c r="A2268" i="12"/>
  <c r="F2268" i="12"/>
  <c r="E2268" i="12"/>
  <c r="G2268" i="12"/>
  <c r="H2268" i="12"/>
  <c r="D2260" i="12"/>
  <c r="C2260" i="12"/>
  <c r="B2260" i="12"/>
  <c r="A2260" i="12"/>
  <c r="E2260" i="12"/>
  <c r="F2260" i="12"/>
  <c r="G2260" i="12"/>
  <c r="H2260" i="12"/>
  <c r="D2252" i="12"/>
  <c r="C2252" i="12"/>
  <c r="B2252" i="12"/>
  <c r="A2252" i="12"/>
  <c r="E2252" i="12"/>
  <c r="F2252" i="12"/>
  <c r="G2252" i="12"/>
  <c r="H2252" i="12"/>
  <c r="D2244" i="12"/>
  <c r="C2244" i="12"/>
  <c r="B2244" i="12"/>
  <c r="A2244" i="12"/>
  <c r="E2244" i="12"/>
  <c r="F2244" i="12"/>
  <c r="G2244" i="12"/>
  <c r="H2244" i="12"/>
  <c r="D2236" i="12"/>
  <c r="C2236" i="12"/>
  <c r="B2236" i="12"/>
  <c r="A2236" i="12"/>
  <c r="F2236" i="12"/>
  <c r="E2236" i="12"/>
  <c r="G2236" i="12"/>
  <c r="H2236" i="12"/>
  <c r="D2228" i="12"/>
  <c r="C2228" i="12"/>
  <c r="B2228" i="12"/>
  <c r="A2228" i="12"/>
  <c r="E2228" i="12"/>
  <c r="F2228" i="12"/>
  <c r="G2228" i="12"/>
  <c r="H2228" i="12"/>
  <c r="D2220" i="12"/>
  <c r="C2220" i="12"/>
  <c r="B2220" i="12"/>
  <c r="A2220" i="12"/>
  <c r="E2220" i="12"/>
  <c r="F2220" i="12"/>
  <c r="G2220" i="12"/>
  <c r="H2220" i="12"/>
  <c r="D2212" i="12"/>
  <c r="C2212" i="12"/>
  <c r="B2212" i="12"/>
  <c r="A2212" i="12"/>
  <c r="E2212" i="12"/>
  <c r="F2212" i="12"/>
  <c r="G2212" i="12"/>
  <c r="H2212" i="12"/>
  <c r="D2204" i="12"/>
  <c r="C2204" i="12"/>
  <c r="B2204" i="12"/>
  <c r="A2204" i="12"/>
  <c r="F2204" i="12"/>
  <c r="E2204" i="12"/>
  <c r="G2204" i="12"/>
  <c r="H2204" i="12"/>
  <c r="D2196" i="12"/>
  <c r="C2196" i="12"/>
  <c r="B2196" i="12"/>
  <c r="A2196" i="12"/>
  <c r="E2196" i="12"/>
  <c r="F2196" i="12"/>
  <c r="G2196" i="12"/>
  <c r="H2196" i="12"/>
  <c r="D2188" i="12"/>
  <c r="C2188" i="12"/>
  <c r="B2188" i="12"/>
  <c r="A2188" i="12"/>
  <c r="E2188" i="12"/>
  <c r="F2188" i="12"/>
  <c r="G2188" i="12"/>
  <c r="H2188" i="12"/>
  <c r="D2180" i="12"/>
  <c r="C2180" i="12"/>
  <c r="B2180" i="12"/>
  <c r="A2180" i="12"/>
  <c r="E2180" i="12"/>
  <c r="F2180" i="12"/>
  <c r="G2180" i="12"/>
  <c r="H2180" i="12"/>
  <c r="D2172" i="12"/>
  <c r="C2172" i="12"/>
  <c r="B2172" i="12"/>
  <c r="A2172" i="12"/>
  <c r="F2172" i="12"/>
  <c r="E2172" i="12"/>
  <c r="G2172" i="12"/>
  <c r="H2172" i="12"/>
  <c r="D2164" i="12"/>
  <c r="C2164" i="12"/>
  <c r="B2164" i="12"/>
  <c r="A2164" i="12"/>
  <c r="E2164" i="12"/>
  <c r="F2164" i="12"/>
  <c r="G2164" i="12"/>
  <c r="H2164" i="12"/>
  <c r="D2156" i="12"/>
  <c r="C2156" i="12"/>
  <c r="B2156" i="12"/>
  <c r="A2156" i="12"/>
  <c r="E2156" i="12"/>
  <c r="F2156" i="12"/>
  <c r="G2156" i="12"/>
  <c r="H2156" i="12"/>
  <c r="D2148" i="12"/>
  <c r="C2148" i="12"/>
  <c r="B2148" i="12"/>
  <c r="A2148" i="12"/>
  <c r="E2148" i="12"/>
  <c r="F2148" i="12"/>
  <c r="G2148" i="12"/>
  <c r="H2148" i="12"/>
  <c r="D2140" i="12"/>
  <c r="C2140" i="12"/>
  <c r="B2140" i="12"/>
  <c r="A2140" i="12"/>
  <c r="E2140" i="12"/>
  <c r="F2140" i="12"/>
  <c r="G2140" i="12"/>
  <c r="H2140" i="12"/>
  <c r="D2132" i="12"/>
  <c r="C2132" i="12"/>
  <c r="B2132" i="12"/>
  <c r="A2132" i="12"/>
  <c r="E2132" i="12"/>
  <c r="F2132" i="12"/>
  <c r="G2132" i="12"/>
  <c r="H2132" i="12"/>
  <c r="D2124" i="12"/>
  <c r="C2124" i="12"/>
  <c r="B2124" i="12"/>
  <c r="A2124" i="12"/>
  <c r="E2124" i="12"/>
  <c r="F2124" i="12"/>
  <c r="H2124" i="12"/>
  <c r="D2116" i="12"/>
  <c r="C2116" i="12"/>
  <c r="B2116" i="12"/>
  <c r="A2116" i="12"/>
  <c r="E2116" i="12"/>
  <c r="F2116" i="12"/>
  <c r="G2116" i="12"/>
  <c r="H2116" i="12"/>
  <c r="D2108" i="12"/>
  <c r="C2108" i="12"/>
  <c r="B2108" i="12"/>
  <c r="A2108" i="12"/>
  <c r="E2108" i="12"/>
  <c r="F2108" i="12"/>
  <c r="G2108" i="12"/>
  <c r="H2108" i="12"/>
  <c r="D2100" i="12"/>
  <c r="C2100" i="12"/>
  <c r="B2100" i="12"/>
  <c r="A2100" i="12"/>
  <c r="E2100" i="12"/>
  <c r="F2100" i="12"/>
  <c r="G2100" i="12"/>
  <c r="H2100" i="12"/>
  <c r="D2092" i="12"/>
  <c r="C2092" i="12"/>
  <c r="B2092" i="12"/>
  <c r="A2092" i="12"/>
  <c r="E2092" i="12"/>
  <c r="F2092" i="12"/>
  <c r="G2092" i="12"/>
  <c r="H2092" i="12"/>
  <c r="D2084" i="12"/>
  <c r="C2084" i="12"/>
  <c r="B2084" i="12"/>
  <c r="A2084" i="12"/>
  <c r="E2084" i="12"/>
  <c r="F2084" i="12"/>
  <c r="G2084" i="12"/>
  <c r="H2084" i="12"/>
  <c r="D2076" i="12"/>
  <c r="C2076" i="12"/>
  <c r="B2076" i="12"/>
  <c r="A2076" i="12"/>
  <c r="E2076" i="12"/>
  <c r="F2076" i="12"/>
  <c r="G2076" i="12"/>
  <c r="H2076" i="12"/>
  <c r="D2068" i="12"/>
  <c r="C2068" i="12"/>
  <c r="B2068" i="12"/>
  <c r="A2068" i="12"/>
  <c r="E2068" i="12"/>
  <c r="F2068" i="12"/>
  <c r="G2068" i="12"/>
  <c r="H2068" i="12"/>
  <c r="D2060" i="12"/>
  <c r="C2060" i="12"/>
  <c r="B2060" i="12"/>
  <c r="A2060" i="12"/>
  <c r="E2060" i="12"/>
  <c r="F2060" i="12"/>
  <c r="G2060" i="12"/>
  <c r="H2060" i="12"/>
  <c r="D2052" i="12"/>
  <c r="C2052" i="12"/>
  <c r="B2052" i="12"/>
  <c r="A2052" i="12"/>
  <c r="E2052" i="12"/>
  <c r="F2052" i="12"/>
  <c r="G2052" i="12"/>
  <c r="H2052" i="12"/>
  <c r="D2044" i="12"/>
  <c r="C2044" i="12"/>
  <c r="B2044" i="12"/>
  <c r="A2044" i="12"/>
  <c r="E2044" i="12"/>
  <c r="F2044" i="12"/>
  <c r="G2044" i="12"/>
  <c r="H2044" i="12"/>
  <c r="D2036" i="12"/>
  <c r="C2036" i="12"/>
  <c r="B2036" i="12"/>
  <c r="A2036" i="12"/>
  <c r="E2036" i="12"/>
  <c r="F2036" i="12"/>
  <c r="G2036" i="12"/>
  <c r="H2036" i="12"/>
  <c r="D2028" i="12"/>
  <c r="C2028" i="12"/>
  <c r="B2028" i="12"/>
  <c r="A2028" i="12"/>
  <c r="E2028" i="12"/>
  <c r="F2028" i="12"/>
  <c r="G2028" i="12"/>
  <c r="H2028" i="12"/>
  <c r="D2020" i="12"/>
  <c r="C2020" i="12"/>
  <c r="B2020" i="12"/>
  <c r="A2020" i="12"/>
  <c r="E2020" i="12"/>
  <c r="F2020" i="12"/>
  <c r="G2020" i="12"/>
  <c r="H2020" i="12"/>
  <c r="D2012" i="12"/>
  <c r="C2012" i="12"/>
  <c r="B2012" i="12"/>
  <c r="A2012" i="12"/>
  <c r="E2012" i="12"/>
  <c r="F2012" i="12"/>
  <c r="G2012" i="12"/>
  <c r="H2012" i="12"/>
  <c r="D2004" i="12"/>
  <c r="C2004" i="12"/>
  <c r="B2004" i="12"/>
  <c r="A2004" i="12"/>
  <c r="E2004" i="12"/>
  <c r="F2004" i="12"/>
  <c r="G2004" i="12"/>
  <c r="H2004" i="12"/>
  <c r="D1996" i="12"/>
  <c r="C1996" i="12"/>
  <c r="B1996" i="12"/>
  <c r="A1996" i="12"/>
  <c r="E1996" i="12"/>
  <c r="F1996" i="12"/>
  <c r="G1996" i="12"/>
  <c r="H1996" i="12"/>
  <c r="D1988" i="12"/>
  <c r="C1988" i="12"/>
  <c r="B1988" i="12"/>
  <c r="A1988" i="12"/>
  <c r="E1988" i="12"/>
  <c r="F1988" i="12"/>
  <c r="G1988" i="12"/>
  <c r="H1988" i="12"/>
  <c r="D1980" i="12"/>
  <c r="C1980" i="12"/>
  <c r="B1980" i="12"/>
  <c r="A1980" i="12"/>
  <c r="E1980" i="12"/>
  <c r="F1980" i="12"/>
  <c r="G1980" i="12"/>
  <c r="H1980" i="12"/>
  <c r="D1972" i="12"/>
  <c r="C1972" i="12"/>
  <c r="B1972" i="12"/>
  <c r="A1972" i="12"/>
  <c r="E1972" i="12"/>
  <c r="F1972" i="12"/>
  <c r="G1972" i="12"/>
  <c r="H1972" i="12"/>
  <c r="D1964" i="12"/>
  <c r="C1964" i="12"/>
  <c r="B1964" i="12"/>
  <c r="A1964" i="12"/>
  <c r="E1964" i="12"/>
  <c r="F1964" i="12"/>
  <c r="G1964" i="12"/>
  <c r="H1964" i="12"/>
  <c r="D1956" i="12"/>
  <c r="C1956" i="12"/>
  <c r="B1956" i="12"/>
  <c r="A1956" i="12"/>
  <c r="E1956" i="12"/>
  <c r="F1956" i="12"/>
  <c r="G1956" i="12"/>
  <c r="H1956" i="12"/>
  <c r="D1948" i="12"/>
  <c r="C1948" i="12"/>
  <c r="B1948" i="12"/>
  <c r="A1948" i="12"/>
  <c r="E1948" i="12"/>
  <c r="F1948" i="12"/>
  <c r="G1948" i="12"/>
  <c r="H1948" i="12"/>
  <c r="D1940" i="12"/>
  <c r="C1940" i="12"/>
  <c r="B1940" i="12"/>
  <c r="A1940" i="12"/>
  <c r="E1940" i="12"/>
  <c r="F1940" i="12"/>
  <c r="G1940" i="12"/>
  <c r="H1940" i="12"/>
  <c r="D1932" i="12"/>
  <c r="C1932" i="12"/>
  <c r="B1932" i="12"/>
  <c r="A1932" i="12"/>
  <c r="E1932" i="12"/>
  <c r="F1932" i="12"/>
  <c r="G1932" i="12"/>
  <c r="H1932" i="12"/>
  <c r="D1924" i="12"/>
  <c r="C1924" i="12"/>
  <c r="B1924" i="12"/>
  <c r="A1924" i="12"/>
  <c r="E1924" i="12"/>
  <c r="F1924" i="12"/>
  <c r="G1924" i="12"/>
  <c r="H1924" i="12"/>
  <c r="D1916" i="12"/>
  <c r="C1916" i="12"/>
  <c r="B1916" i="12"/>
  <c r="A1916" i="12"/>
  <c r="E1916" i="12"/>
  <c r="F1916" i="12"/>
  <c r="G1916" i="12"/>
  <c r="H1916" i="12"/>
  <c r="D1908" i="12"/>
  <c r="C1908" i="12"/>
  <c r="B1908" i="12"/>
  <c r="A1908" i="12"/>
  <c r="E1908" i="12"/>
  <c r="F1908" i="12"/>
  <c r="G1908" i="12"/>
  <c r="H1908" i="12"/>
  <c r="D1900" i="12"/>
  <c r="C1900" i="12"/>
  <c r="B1900" i="12"/>
  <c r="A1900" i="12"/>
  <c r="E1900" i="12"/>
  <c r="F1900" i="12"/>
  <c r="G1900" i="12"/>
  <c r="H1900" i="12"/>
  <c r="D1892" i="12"/>
  <c r="C1892" i="12"/>
  <c r="B1892" i="12"/>
  <c r="A1892" i="12"/>
  <c r="E1892" i="12"/>
  <c r="F1892" i="12"/>
  <c r="G1892" i="12"/>
  <c r="H1892" i="12"/>
  <c r="D1884" i="12"/>
  <c r="C1884" i="12"/>
  <c r="B1884" i="12"/>
  <c r="A1884" i="12"/>
  <c r="E1884" i="12"/>
  <c r="F1884" i="12"/>
  <c r="G1884" i="12"/>
  <c r="H1884" i="12"/>
  <c r="D1876" i="12"/>
  <c r="C1876" i="12"/>
  <c r="B1876" i="12"/>
  <c r="A1876" i="12"/>
  <c r="E1876" i="12"/>
  <c r="F1876" i="12"/>
  <c r="G1876" i="12"/>
  <c r="H1876" i="12"/>
  <c r="D1868" i="12"/>
  <c r="C1868" i="12"/>
  <c r="B1868" i="12"/>
  <c r="A1868" i="12"/>
  <c r="E1868" i="12"/>
  <c r="F1868" i="12"/>
  <c r="G1868" i="12"/>
  <c r="H1868" i="12"/>
  <c r="D1860" i="12"/>
  <c r="C1860" i="12"/>
  <c r="B1860" i="12"/>
  <c r="A1860" i="12"/>
  <c r="E1860" i="12"/>
  <c r="F1860" i="12"/>
  <c r="G1860" i="12"/>
  <c r="H1860" i="12"/>
  <c r="D1852" i="12"/>
  <c r="C1852" i="12"/>
  <c r="B1852" i="12"/>
  <c r="A1852" i="12"/>
  <c r="E1852" i="12"/>
  <c r="F1852" i="12"/>
  <c r="G1852" i="12"/>
  <c r="H1852" i="12"/>
  <c r="D1844" i="12"/>
  <c r="C1844" i="12"/>
  <c r="B1844" i="12"/>
  <c r="A1844" i="12"/>
  <c r="E1844" i="12"/>
  <c r="F1844" i="12"/>
  <c r="G1844" i="12"/>
  <c r="H1844" i="12"/>
  <c r="D1836" i="12"/>
  <c r="C1836" i="12"/>
  <c r="B1836" i="12"/>
  <c r="A1836" i="12"/>
  <c r="E1836" i="12"/>
  <c r="F1836" i="12"/>
  <c r="G1836" i="12"/>
  <c r="H1836" i="12"/>
  <c r="D1828" i="12"/>
  <c r="C1828" i="12"/>
  <c r="B1828" i="12"/>
  <c r="A1828" i="12"/>
  <c r="E1828" i="12"/>
  <c r="F1828" i="12"/>
  <c r="G1828" i="12"/>
  <c r="H1828" i="12"/>
  <c r="D1820" i="12"/>
  <c r="C1820" i="12"/>
  <c r="B1820" i="12"/>
  <c r="A1820" i="12"/>
  <c r="E1820" i="12"/>
  <c r="F1820" i="12"/>
  <c r="G1820" i="12"/>
  <c r="H1820" i="12"/>
  <c r="D1812" i="12"/>
  <c r="C1812" i="12"/>
  <c r="B1812" i="12"/>
  <c r="A1812" i="12"/>
  <c r="E1812" i="12"/>
  <c r="F1812" i="12"/>
  <c r="G1812" i="12"/>
  <c r="H1812" i="12"/>
  <c r="D1804" i="12"/>
  <c r="C1804" i="12"/>
  <c r="B1804" i="12"/>
  <c r="A1804" i="12"/>
  <c r="E1804" i="12"/>
  <c r="F1804" i="12"/>
  <c r="G1804" i="12"/>
  <c r="H1804" i="12"/>
  <c r="D1796" i="12"/>
  <c r="C1796" i="12"/>
  <c r="B1796" i="12"/>
  <c r="A1796" i="12"/>
  <c r="E1796" i="12"/>
  <c r="F1796" i="12"/>
  <c r="G1796" i="12"/>
  <c r="H1796" i="12"/>
  <c r="D1788" i="12"/>
  <c r="C1788" i="12"/>
  <c r="B1788" i="12"/>
  <c r="A1788" i="12"/>
  <c r="E1788" i="12"/>
  <c r="F1788" i="12"/>
  <c r="G1788" i="12"/>
  <c r="H1788" i="12"/>
  <c r="D1780" i="12"/>
  <c r="C1780" i="12"/>
  <c r="B1780" i="12"/>
  <c r="A1780" i="12"/>
  <c r="E1780" i="12"/>
  <c r="F1780" i="12"/>
  <c r="G1780" i="12"/>
  <c r="H1780" i="12"/>
  <c r="D1772" i="12"/>
  <c r="C1772" i="12"/>
  <c r="B1772" i="12"/>
  <c r="A1772" i="12"/>
  <c r="E1772" i="12"/>
  <c r="F1772" i="12"/>
  <c r="G1772" i="12"/>
  <c r="H1772" i="12"/>
  <c r="D1764" i="12"/>
  <c r="C1764" i="12"/>
  <c r="B1764" i="12"/>
  <c r="A1764" i="12"/>
  <c r="E1764" i="12"/>
  <c r="F1764" i="12"/>
  <c r="G1764" i="12"/>
  <c r="H1764" i="12"/>
  <c r="D1756" i="12"/>
  <c r="C1756" i="12"/>
  <c r="B1756" i="12"/>
  <c r="A1756" i="12"/>
  <c r="E1756" i="12"/>
  <c r="F1756" i="12"/>
  <c r="G1756" i="12"/>
  <c r="H1756" i="12"/>
  <c r="D1748" i="12"/>
  <c r="C1748" i="12"/>
  <c r="B1748" i="12"/>
  <c r="A1748" i="12"/>
  <c r="E1748" i="12"/>
  <c r="F1748" i="12"/>
  <c r="G1748" i="12"/>
  <c r="H1748" i="12"/>
  <c r="D1740" i="12"/>
  <c r="C1740" i="12"/>
  <c r="B1740" i="12"/>
  <c r="A1740" i="12"/>
  <c r="E1740" i="12"/>
  <c r="F1740" i="12"/>
  <c r="G1740" i="12"/>
  <c r="H1740" i="12"/>
  <c r="D1732" i="12"/>
  <c r="C1732" i="12"/>
  <c r="B1732" i="12"/>
  <c r="E1732" i="12"/>
  <c r="A1732" i="12"/>
  <c r="F1732" i="12"/>
  <c r="G1732" i="12"/>
  <c r="H1732" i="12"/>
  <c r="D1724" i="12"/>
  <c r="C1724" i="12"/>
  <c r="B1724" i="12"/>
  <c r="A1724" i="12"/>
  <c r="E1724" i="12"/>
  <c r="F1724" i="12"/>
  <c r="G1724" i="12"/>
  <c r="H1724" i="12"/>
  <c r="D1716" i="12"/>
  <c r="C1716" i="12"/>
  <c r="B1716" i="12"/>
  <c r="A1716" i="12"/>
  <c r="E1716" i="12"/>
  <c r="F1716" i="12"/>
  <c r="G1716" i="12"/>
  <c r="H1716" i="12"/>
  <c r="D1708" i="12"/>
  <c r="C1708" i="12"/>
  <c r="B1708" i="12"/>
  <c r="A1708" i="12"/>
  <c r="E1708" i="12"/>
  <c r="F1708" i="12"/>
  <c r="G1708" i="12"/>
  <c r="H1708" i="12"/>
  <c r="D1700" i="12"/>
  <c r="C1700" i="12"/>
  <c r="B1700" i="12"/>
  <c r="A1700" i="12"/>
  <c r="E1700" i="12"/>
  <c r="F1700" i="12"/>
  <c r="G1700" i="12"/>
  <c r="H1700" i="12"/>
  <c r="D1692" i="12"/>
  <c r="C1692" i="12"/>
  <c r="B1692" i="12"/>
  <c r="A1692" i="12"/>
  <c r="E1692" i="12"/>
  <c r="F1692" i="12"/>
  <c r="G1692" i="12"/>
  <c r="H1692" i="12"/>
  <c r="D1684" i="12"/>
  <c r="C1684" i="12"/>
  <c r="B1684" i="12"/>
  <c r="A1684" i="12"/>
  <c r="E1684" i="12"/>
  <c r="F1684" i="12"/>
  <c r="G1684" i="12"/>
  <c r="H1684" i="12"/>
  <c r="D1676" i="12"/>
  <c r="C1676" i="12"/>
  <c r="B1676" i="12"/>
  <c r="A1676" i="12"/>
  <c r="E1676" i="12"/>
  <c r="F1676" i="12"/>
  <c r="G1676" i="12"/>
  <c r="H1676" i="12"/>
  <c r="D1668" i="12"/>
  <c r="C1668" i="12"/>
  <c r="B1668" i="12"/>
  <c r="E1668" i="12"/>
  <c r="A1668" i="12"/>
  <c r="F1668" i="12"/>
  <c r="G1668" i="12"/>
  <c r="H1668" i="12"/>
  <c r="D1660" i="12"/>
  <c r="C1660" i="12"/>
  <c r="B1660" i="12"/>
  <c r="A1660" i="12"/>
  <c r="E1660" i="12"/>
  <c r="F1660" i="12"/>
  <c r="G1660" i="12"/>
  <c r="H1660" i="12"/>
  <c r="D1652" i="12"/>
  <c r="C1652" i="12"/>
  <c r="B1652" i="12"/>
  <c r="A1652" i="12"/>
  <c r="E1652" i="12"/>
  <c r="F1652" i="12"/>
  <c r="G1652" i="12"/>
  <c r="H1652" i="12"/>
  <c r="D1644" i="12"/>
  <c r="C1644" i="12"/>
  <c r="B1644" i="12"/>
  <c r="A1644" i="12"/>
  <c r="E1644" i="12"/>
  <c r="F1644" i="12"/>
  <c r="G1644" i="12"/>
  <c r="H1644" i="12"/>
  <c r="D1636" i="12"/>
  <c r="C1636" i="12"/>
  <c r="B1636" i="12"/>
  <c r="A1636" i="12"/>
  <c r="E1636" i="12"/>
  <c r="F1636" i="12"/>
  <c r="G1636" i="12"/>
  <c r="H1636" i="12"/>
  <c r="D1628" i="12"/>
  <c r="C1628" i="12"/>
  <c r="B1628" i="12"/>
  <c r="A1628" i="12"/>
  <c r="E1628" i="12"/>
  <c r="F1628" i="12"/>
  <c r="G1628" i="12"/>
  <c r="H1628" i="12"/>
  <c r="D1620" i="12"/>
  <c r="C1620" i="12"/>
  <c r="B1620" i="12"/>
  <c r="A1620" i="12"/>
  <c r="E1620" i="12"/>
  <c r="F1620" i="12"/>
  <c r="G1620" i="12"/>
  <c r="H1620" i="12"/>
  <c r="D1612" i="12"/>
  <c r="C1612" i="12"/>
  <c r="B1612" i="12"/>
  <c r="A1612" i="12"/>
  <c r="E1612" i="12"/>
  <c r="F1612" i="12"/>
  <c r="G1612" i="12"/>
  <c r="H1612" i="12"/>
  <c r="D1604" i="12"/>
  <c r="C1604" i="12"/>
  <c r="B1604" i="12"/>
  <c r="A1604" i="12"/>
  <c r="E1604" i="12"/>
  <c r="F1604" i="12"/>
  <c r="G1604" i="12"/>
  <c r="H1604" i="12"/>
  <c r="D1596" i="12"/>
  <c r="C1596" i="12"/>
  <c r="B1596" i="12"/>
  <c r="A1596" i="12"/>
  <c r="E1596" i="12"/>
  <c r="F1596" i="12"/>
  <c r="G1596" i="12"/>
  <c r="H1596" i="12"/>
  <c r="D1588" i="12"/>
  <c r="C1588" i="12"/>
  <c r="B1588" i="12"/>
  <c r="A1588" i="12"/>
  <c r="E1588" i="12"/>
  <c r="F1588" i="12"/>
  <c r="G1588" i="12"/>
  <c r="H1588" i="12"/>
  <c r="D1580" i="12"/>
  <c r="C1580" i="12"/>
  <c r="B1580" i="12"/>
  <c r="A1580" i="12"/>
  <c r="E1580" i="12"/>
  <c r="F1580" i="12"/>
  <c r="G1580" i="12"/>
  <c r="H1580" i="12"/>
  <c r="D1572" i="12"/>
  <c r="C1572" i="12"/>
  <c r="B1572" i="12"/>
  <c r="A1572" i="12"/>
  <c r="E1572" i="12"/>
  <c r="F1572" i="12"/>
  <c r="G1572" i="12"/>
  <c r="H1572" i="12"/>
  <c r="D1564" i="12"/>
  <c r="C1564" i="12"/>
  <c r="B1564" i="12"/>
  <c r="A1564" i="12"/>
  <c r="E1564" i="12"/>
  <c r="F1564" i="12"/>
  <c r="G1564" i="12"/>
  <c r="H1564" i="12"/>
  <c r="D1556" i="12"/>
  <c r="C1556" i="12"/>
  <c r="B1556" i="12"/>
  <c r="A1556" i="12"/>
  <c r="E1556" i="12"/>
  <c r="F1556" i="12"/>
  <c r="G1556" i="12"/>
  <c r="H1556" i="12"/>
  <c r="D1548" i="12"/>
  <c r="C1548" i="12"/>
  <c r="B1548" i="12"/>
  <c r="A1548" i="12"/>
  <c r="E1548" i="12"/>
  <c r="F1548" i="12"/>
  <c r="G1548" i="12"/>
  <c r="H1548" i="12"/>
  <c r="D1540" i="12"/>
  <c r="C1540" i="12"/>
  <c r="B1540" i="12"/>
  <c r="A1540" i="12"/>
  <c r="E1540" i="12"/>
  <c r="F1540" i="12"/>
  <c r="G1540" i="12"/>
  <c r="H1540" i="12"/>
  <c r="D1532" i="12"/>
  <c r="C1532" i="12"/>
  <c r="B1532" i="12"/>
  <c r="A1532" i="12"/>
  <c r="E1532" i="12"/>
  <c r="F1532" i="12"/>
  <c r="G1532" i="12"/>
  <c r="H1532" i="12"/>
  <c r="D1524" i="12"/>
  <c r="C1524" i="12"/>
  <c r="B1524" i="12"/>
  <c r="A1524" i="12"/>
  <c r="E1524" i="12"/>
  <c r="F1524" i="12"/>
  <c r="G1524" i="12"/>
  <c r="H1524" i="12"/>
  <c r="D1516" i="12"/>
  <c r="C1516" i="12"/>
  <c r="B1516" i="12"/>
  <c r="A1516" i="12"/>
  <c r="E1516" i="12"/>
  <c r="F1516" i="12"/>
  <c r="G1516" i="12"/>
  <c r="H1516" i="12"/>
  <c r="D1508" i="12"/>
  <c r="C1508" i="12"/>
  <c r="B1508" i="12"/>
  <c r="A1508" i="12"/>
  <c r="E1508" i="12"/>
  <c r="F1508" i="12"/>
  <c r="G1508" i="12"/>
  <c r="H1508" i="12"/>
  <c r="D1500" i="12"/>
  <c r="C1500" i="12"/>
  <c r="B1500" i="12"/>
  <c r="A1500" i="12"/>
  <c r="E1500" i="12"/>
  <c r="F1500" i="12"/>
  <c r="G1500" i="12"/>
  <c r="H1500" i="12"/>
  <c r="D1492" i="12"/>
  <c r="C1492" i="12"/>
  <c r="B1492" i="12"/>
  <c r="A1492" i="12"/>
  <c r="E1492" i="12"/>
  <c r="F1492" i="12"/>
  <c r="G1492" i="12"/>
  <c r="H1492" i="12"/>
  <c r="D1484" i="12"/>
  <c r="C1484" i="12"/>
  <c r="B1484" i="12"/>
  <c r="A1484" i="12"/>
  <c r="E1484" i="12"/>
  <c r="F1484" i="12"/>
  <c r="G1484" i="12"/>
  <c r="H1484" i="12"/>
  <c r="D1476" i="12"/>
  <c r="C1476" i="12"/>
  <c r="B1476" i="12"/>
  <c r="A1476" i="12"/>
  <c r="E1476" i="12"/>
  <c r="F1476" i="12"/>
  <c r="G1476" i="12"/>
  <c r="H1476" i="12"/>
  <c r="D1468" i="12"/>
  <c r="C1468" i="12"/>
  <c r="B1468" i="12"/>
  <c r="A1468" i="12"/>
  <c r="E1468" i="12"/>
  <c r="F1468" i="12"/>
  <c r="G1468" i="12"/>
  <c r="H1468" i="12"/>
  <c r="D1460" i="12"/>
  <c r="C1460" i="12"/>
  <c r="B1460" i="12"/>
  <c r="A1460" i="12"/>
  <c r="E1460" i="12"/>
  <c r="F1460" i="12"/>
  <c r="G1460" i="12"/>
  <c r="H1460" i="12"/>
  <c r="D1452" i="12"/>
  <c r="C1452" i="12"/>
  <c r="B1452" i="12"/>
  <c r="A1452" i="12"/>
  <c r="E1452" i="12"/>
  <c r="F1452" i="12"/>
  <c r="G1452" i="12"/>
  <c r="H1452" i="12"/>
  <c r="D1444" i="12"/>
  <c r="C1444" i="12"/>
  <c r="B1444" i="12"/>
  <c r="A1444" i="12"/>
  <c r="E1444" i="12"/>
  <c r="F1444" i="12"/>
  <c r="G1444" i="12"/>
  <c r="H1444" i="12"/>
  <c r="D1436" i="12"/>
  <c r="C1436" i="12"/>
  <c r="B1436" i="12"/>
  <c r="A1436" i="12"/>
  <c r="E1436" i="12"/>
  <c r="F1436" i="12"/>
  <c r="G1436" i="12"/>
  <c r="H1436" i="12"/>
  <c r="D1428" i="12"/>
  <c r="C1428" i="12"/>
  <c r="B1428" i="12"/>
  <c r="A1428" i="12"/>
  <c r="E1428" i="12"/>
  <c r="F1428" i="12"/>
  <c r="G1428" i="12"/>
  <c r="H1428" i="12"/>
  <c r="D1420" i="12"/>
  <c r="C1420" i="12"/>
  <c r="B1420" i="12"/>
  <c r="A1420" i="12"/>
  <c r="E1420" i="12"/>
  <c r="F1420" i="12"/>
  <c r="G1420" i="12"/>
  <c r="H1420" i="12"/>
  <c r="D1412" i="12"/>
  <c r="C1412" i="12"/>
  <c r="B1412" i="12"/>
  <c r="A1412" i="12"/>
  <c r="E1412" i="12"/>
  <c r="F1412" i="12"/>
  <c r="G1412" i="12"/>
  <c r="H1412" i="12"/>
  <c r="D1404" i="12"/>
  <c r="C1404" i="12"/>
  <c r="B1404" i="12"/>
  <c r="A1404" i="12"/>
  <c r="E1404" i="12"/>
  <c r="F1404" i="12"/>
  <c r="G1404" i="12"/>
  <c r="H1404" i="12"/>
  <c r="D1396" i="12"/>
  <c r="C1396" i="12"/>
  <c r="B1396" i="12"/>
  <c r="A1396" i="12"/>
  <c r="E1396" i="12"/>
  <c r="F1396" i="12"/>
  <c r="G1396" i="12"/>
  <c r="H1396" i="12"/>
  <c r="D1388" i="12"/>
  <c r="C1388" i="12"/>
  <c r="B1388" i="12"/>
  <c r="A1388" i="12"/>
  <c r="E1388" i="12"/>
  <c r="F1388" i="12"/>
  <c r="G1388" i="12"/>
  <c r="H1388" i="12"/>
  <c r="D1380" i="12"/>
  <c r="C1380" i="12"/>
  <c r="B1380" i="12"/>
  <c r="A1380" i="12"/>
  <c r="E1380" i="12"/>
  <c r="F1380" i="12"/>
  <c r="G1380" i="12"/>
  <c r="H1380" i="12"/>
  <c r="D1372" i="12"/>
  <c r="C1372" i="12"/>
  <c r="B1372" i="12"/>
  <c r="A1372" i="12"/>
  <c r="E1372" i="12"/>
  <c r="F1372" i="12"/>
  <c r="G1372" i="12"/>
  <c r="H1372" i="12"/>
  <c r="D1364" i="12"/>
  <c r="C1364" i="12"/>
  <c r="B1364" i="12"/>
  <c r="A1364" i="12"/>
  <c r="E1364" i="12"/>
  <c r="F1364" i="12"/>
  <c r="G1364" i="12"/>
  <c r="H1364" i="12"/>
  <c r="D1356" i="12"/>
  <c r="C1356" i="12"/>
  <c r="B1356" i="12"/>
  <c r="A1356" i="12"/>
  <c r="E1356" i="12"/>
  <c r="F1356" i="12"/>
  <c r="G1356" i="12"/>
  <c r="H1356" i="12"/>
  <c r="D1348" i="12"/>
  <c r="C1348" i="12"/>
  <c r="B1348" i="12"/>
  <c r="A1348" i="12"/>
  <c r="E1348" i="12"/>
  <c r="F1348" i="12"/>
  <c r="G1348" i="12"/>
  <c r="H1348" i="12"/>
  <c r="D1340" i="12"/>
  <c r="C1340" i="12"/>
  <c r="B1340" i="12"/>
  <c r="A1340" i="12"/>
  <c r="E1340" i="12"/>
  <c r="F1340" i="12"/>
  <c r="G1340" i="12"/>
  <c r="H1340" i="12"/>
  <c r="D1332" i="12"/>
  <c r="C1332" i="12"/>
  <c r="B1332" i="12"/>
  <c r="A1332" i="12"/>
  <c r="E1332" i="12"/>
  <c r="F1332" i="12"/>
  <c r="G1332" i="12"/>
  <c r="H1332" i="12"/>
  <c r="D1324" i="12"/>
  <c r="C1324" i="12"/>
  <c r="B1324" i="12"/>
  <c r="A1324" i="12"/>
  <c r="E1324" i="12"/>
  <c r="F1324" i="12"/>
  <c r="G1324" i="12"/>
  <c r="H1324" i="12"/>
  <c r="D1316" i="12"/>
  <c r="C1316" i="12"/>
  <c r="B1316" i="12"/>
  <c r="A1316" i="12"/>
  <c r="E1316" i="12"/>
  <c r="F1316" i="12"/>
  <c r="G1316" i="12"/>
  <c r="H1316" i="12"/>
  <c r="D1308" i="12"/>
  <c r="C1308" i="12"/>
  <c r="B1308" i="12"/>
  <c r="A1308" i="12"/>
  <c r="E1308" i="12"/>
  <c r="F1308" i="12"/>
  <c r="G1308" i="12"/>
  <c r="H1308" i="12"/>
  <c r="D1300" i="12"/>
  <c r="C1300" i="12"/>
  <c r="B1300" i="12"/>
  <c r="A1300" i="12"/>
  <c r="E1300" i="12"/>
  <c r="F1300" i="12"/>
  <c r="G1300" i="12"/>
  <c r="H1300" i="12"/>
  <c r="D1292" i="12"/>
  <c r="C1292" i="12"/>
  <c r="B1292" i="12"/>
  <c r="A1292" i="12"/>
  <c r="E1292" i="12"/>
  <c r="F1292" i="12"/>
  <c r="G1292" i="12"/>
  <c r="H1292" i="12"/>
  <c r="D1284" i="12"/>
  <c r="C1284" i="12"/>
  <c r="B1284" i="12"/>
  <c r="A1284" i="12"/>
  <c r="E1284" i="12"/>
  <c r="F1284" i="12"/>
  <c r="G1284" i="12"/>
  <c r="H1284" i="12"/>
  <c r="D1276" i="12"/>
  <c r="C1276" i="12"/>
  <c r="B1276" i="12"/>
  <c r="A1276" i="12"/>
  <c r="E1276" i="12"/>
  <c r="F1276" i="12"/>
  <c r="G1276" i="12"/>
  <c r="H1276" i="12"/>
  <c r="D1268" i="12"/>
  <c r="C1268" i="12"/>
  <c r="B1268" i="12"/>
  <c r="A1268" i="12"/>
  <c r="E1268" i="12"/>
  <c r="F1268" i="12"/>
  <c r="G1268" i="12"/>
  <c r="H1268" i="12"/>
  <c r="D1260" i="12"/>
  <c r="C1260" i="12"/>
  <c r="B1260" i="12"/>
  <c r="A1260" i="12"/>
  <c r="E1260" i="12"/>
  <c r="F1260" i="12"/>
  <c r="G1260" i="12"/>
  <c r="H1260" i="12"/>
  <c r="D1252" i="12"/>
  <c r="C1252" i="12"/>
  <c r="B1252" i="12"/>
  <c r="A1252" i="12"/>
  <c r="E1252" i="12"/>
  <c r="F1252" i="12"/>
  <c r="G1252" i="12"/>
  <c r="H1252" i="12"/>
  <c r="D1244" i="12"/>
  <c r="C1244" i="12"/>
  <c r="B1244" i="12"/>
  <c r="A1244" i="12"/>
  <c r="E1244" i="12"/>
  <c r="F1244" i="12"/>
  <c r="G1244" i="12"/>
  <c r="H1244" i="12"/>
  <c r="D1236" i="12"/>
  <c r="C1236" i="12"/>
  <c r="B1236" i="12"/>
  <c r="A1236" i="12"/>
  <c r="E1236" i="12"/>
  <c r="F1236" i="12"/>
  <c r="G1236" i="12"/>
  <c r="H1236" i="12"/>
  <c r="D1228" i="12"/>
  <c r="C1228" i="12"/>
  <c r="B1228" i="12"/>
  <c r="A1228" i="12"/>
  <c r="E1228" i="12"/>
  <c r="F1228" i="12"/>
  <c r="G1228" i="12"/>
  <c r="H1228" i="12"/>
  <c r="D1220" i="12"/>
  <c r="C1220" i="12"/>
  <c r="B1220" i="12"/>
  <c r="A1220" i="12"/>
  <c r="E1220" i="12"/>
  <c r="F1220" i="12"/>
  <c r="G1220" i="12"/>
  <c r="H1220" i="12"/>
  <c r="D1212" i="12"/>
  <c r="C1212" i="12"/>
  <c r="B1212" i="12"/>
  <c r="A1212" i="12"/>
  <c r="E1212" i="12"/>
  <c r="F1212" i="12"/>
  <c r="G1212" i="12"/>
  <c r="H1212" i="12"/>
  <c r="D1204" i="12"/>
  <c r="C1204" i="12"/>
  <c r="B1204" i="12"/>
  <c r="A1204" i="12"/>
  <c r="E1204" i="12"/>
  <c r="F1204" i="12"/>
  <c r="G1204" i="12"/>
  <c r="H1204" i="12"/>
  <c r="D1196" i="12"/>
  <c r="C1196" i="12"/>
  <c r="B1196" i="12"/>
  <c r="A1196" i="12"/>
  <c r="E1196" i="12"/>
  <c r="F1196" i="12"/>
  <c r="G1196" i="12"/>
  <c r="H1196" i="12"/>
  <c r="D1188" i="12"/>
  <c r="C1188" i="12"/>
  <c r="B1188" i="12"/>
  <c r="A1188" i="12"/>
  <c r="E1188" i="12"/>
  <c r="F1188" i="12"/>
  <c r="G1188" i="12"/>
  <c r="H1188" i="12"/>
  <c r="D1180" i="12"/>
  <c r="C1180" i="12"/>
  <c r="B1180" i="12"/>
  <c r="A1180" i="12"/>
  <c r="E1180" i="12"/>
  <c r="F1180" i="12"/>
  <c r="G1180" i="12"/>
  <c r="H1180" i="12"/>
  <c r="D1172" i="12"/>
  <c r="C1172" i="12"/>
  <c r="B1172" i="12"/>
  <c r="A1172" i="12"/>
  <c r="E1172" i="12"/>
  <c r="F1172" i="12"/>
  <c r="G1172" i="12"/>
  <c r="H1172" i="12"/>
  <c r="D1164" i="12"/>
  <c r="C1164" i="12"/>
  <c r="B1164" i="12"/>
  <c r="A1164" i="12"/>
  <c r="E1164" i="12"/>
  <c r="F1164" i="12"/>
  <c r="G1164" i="12"/>
  <c r="H1164" i="12"/>
  <c r="D1156" i="12"/>
  <c r="C1156" i="12"/>
  <c r="B1156" i="12"/>
  <c r="A1156" i="12"/>
  <c r="E1156" i="12"/>
  <c r="F1156" i="12"/>
  <c r="G1156" i="12"/>
  <c r="H1156" i="12"/>
  <c r="D1148" i="12"/>
  <c r="C1148" i="12"/>
  <c r="B1148" i="12"/>
  <c r="A1148" i="12"/>
  <c r="E1148" i="12"/>
  <c r="F1148" i="12"/>
  <c r="G1148" i="12"/>
  <c r="H1148" i="12"/>
  <c r="D1140" i="12"/>
  <c r="C1140" i="12"/>
  <c r="B1140" i="12"/>
  <c r="A1140" i="12"/>
  <c r="E1140" i="12"/>
  <c r="F1140" i="12"/>
  <c r="G1140" i="12"/>
  <c r="H1140" i="12"/>
  <c r="D1132" i="12"/>
  <c r="C1132" i="12"/>
  <c r="B1132" i="12"/>
  <c r="A1132" i="12"/>
  <c r="E1132" i="12"/>
  <c r="F1132" i="12"/>
  <c r="G1132" i="12"/>
  <c r="H1132" i="12"/>
  <c r="D1124" i="12"/>
  <c r="C1124" i="12"/>
  <c r="B1124" i="12"/>
  <c r="A1124" i="12"/>
  <c r="E1124" i="12"/>
  <c r="F1124" i="12"/>
  <c r="G1124" i="12"/>
  <c r="H1124" i="12"/>
  <c r="D1116" i="12"/>
  <c r="C1116" i="12"/>
  <c r="B1116" i="12"/>
  <c r="A1116" i="12"/>
  <c r="E1116" i="12"/>
  <c r="F1116" i="12"/>
  <c r="G1116" i="12"/>
  <c r="H1116" i="12"/>
  <c r="D1108" i="12"/>
  <c r="C1108" i="12"/>
  <c r="B1108" i="12"/>
  <c r="A1108" i="12"/>
  <c r="E1108" i="12"/>
  <c r="F1108" i="12"/>
  <c r="G1108" i="12"/>
  <c r="H1108" i="12"/>
  <c r="D1100" i="12"/>
  <c r="C1100" i="12"/>
  <c r="B1100" i="12"/>
  <c r="A1100" i="12"/>
  <c r="E1100" i="12"/>
  <c r="F1100" i="12"/>
  <c r="G1100" i="12"/>
  <c r="H1100" i="12"/>
  <c r="D1092" i="12"/>
  <c r="C1092" i="12"/>
  <c r="B1092" i="12"/>
  <c r="A1092" i="12"/>
  <c r="E1092" i="12"/>
  <c r="F1092" i="12"/>
  <c r="G1092" i="12"/>
  <c r="H1092" i="12"/>
  <c r="D1084" i="12"/>
  <c r="C1084" i="12"/>
  <c r="B1084" i="12"/>
  <c r="A1084" i="12"/>
  <c r="E1084" i="12"/>
  <c r="F1084" i="12"/>
  <c r="G1084" i="12"/>
  <c r="H1084" i="12"/>
  <c r="D1076" i="12"/>
  <c r="C1076" i="12"/>
  <c r="B1076" i="12"/>
  <c r="A1076" i="12"/>
  <c r="E1076" i="12"/>
  <c r="F1076" i="12"/>
  <c r="G1076" i="12"/>
  <c r="H1076" i="12"/>
  <c r="D1068" i="12"/>
  <c r="C1068" i="12"/>
  <c r="B1068" i="12"/>
  <c r="A1068" i="12"/>
  <c r="E1068" i="12"/>
  <c r="F1068" i="12"/>
  <c r="G1068" i="12"/>
  <c r="H1068" i="12"/>
  <c r="D1060" i="12"/>
  <c r="C1060" i="12"/>
  <c r="B1060" i="12"/>
  <c r="A1060" i="12"/>
  <c r="E1060" i="12"/>
  <c r="F1060" i="12"/>
  <c r="G1060" i="12"/>
  <c r="H1060" i="12"/>
  <c r="D1052" i="12"/>
  <c r="C1052" i="12"/>
  <c r="B1052" i="12"/>
  <c r="A1052" i="12"/>
  <c r="E1052" i="12"/>
  <c r="F1052" i="12"/>
  <c r="G1052" i="12"/>
  <c r="H1052" i="12"/>
  <c r="D1044" i="12"/>
  <c r="C1044" i="12"/>
  <c r="B1044" i="12"/>
  <c r="A1044" i="12"/>
  <c r="E1044" i="12"/>
  <c r="F1044" i="12"/>
  <c r="G1044" i="12"/>
  <c r="H1044" i="12"/>
  <c r="D1036" i="12"/>
  <c r="C1036" i="12"/>
  <c r="B1036" i="12"/>
  <c r="A1036" i="12"/>
  <c r="E1036" i="12"/>
  <c r="F1036" i="12"/>
  <c r="G1036" i="12"/>
  <c r="H1036" i="12"/>
  <c r="D1028" i="12"/>
  <c r="C1028" i="12"/>
  <c r="B1028" i="12"/>
  <c r="A1028" i="12"/>
  <c r="E1028" i="12"/>
  <c r="F1028" i="12"/>
  <c r="G1028" i="12"/>
  <c r="H1028" i="12"/>
  <c r="D1020" i="12"/>
  <c r="C1020" i="12"/>
  <c r="B1020" i="12"/>
  <c r="A1020" i="12"/>
  <c r="E1020" i="12"/>
  <c r="F1020" i="12"/>
  <c r="G1020" i="12"/>
  <c r="H1020" i="12"/>
  <c r="D1012" i="12"/>
  <c r="C1012" i="12"/>
  <c r="B1012" i="12"/>
  <c r="A1012" i="12"/>
  <c r="E1012" i="12"/>
  <c r="F1012" i="12"/>
  <c r="G1012" i="12"/>
  <c r="H1012" i="12"/>
  <c r="D1004" i="12"/>
  <c r="C1004" i="12"/>
  <c r="B1004" i="12"/>
  <c r="A1004" i="12"/>
  <c r="E1004" i="12"/>
  <c r="F1004" i="12"/>
  <c r="G1004" i="12"/>
  <c r="H1004" i="12"/>
  <c r="D996" i="12"/>
  <c r="C996" i="12"/>
  <c r="B996" i="12"/>
  <c r="A996" i="12"/>
  <c r="E996" i="12"/>
  <c r="F996" i="12"/>
  <c r="G996" i="12"/>
  <c r="H996" i="12"/>
  <c r="D988" i="12"/>
  <c r="C988" i="12"/>
  <c r="B988" i="12"/>
  <c r="A988" i="12"/>
  <c r="E988" i="12"/>
  <c r="F988" i="12"/>
  <c r="G988" i="12"/>
  <c r="H988" i="12"/>
  <c r="D980" i="12"/>
  <c r="C980" i="12"/>
  <c r="B980" i="12"/>
  <c r="A980" i="12"/>
  <c r="E980" i="12"/>
  <c r="F980" i="12"/>
  <c r="G980" i="12"/>
  <c r="H980" i="12"/>
  <c r="D972" i="12"/>
  <c r="C972" i="12"/>
  <c r="B972" i="12"/>
  <c r="A972" i="12"/>
  <c r="E972" i="12"/>
  <c r="F972" i="12"/>
  <c r="G972" i="12"/>
  <c r="H972" i="12"/>
  <c r="D964" i="12"/>
  <c r="C964" i="12"/>
  <c r="B964" i="12"/>
  <c r="A964" i="12"/>
  <c r="E964" i="12"/>
  <c r="F964" i="12"/>
  <c r="G964" i="12"/>
  <c r="H964" i="12"/>
  <c r="D956" i="12"/>
  <c r="C956" i="12"/>
  <c r="B956" i="12"/>
  <c r="A956" i="12"/>
  <c r="E956" i="12"/>
  <c r="F956" i="12"/>
  <c r="G956" i="12"/>
  <c r="H956" i="12"/>
  <c r="D948" i="12"/>
  <c r="C948" i="12"/>
  <c r="B948" i="12"/>
  <c r="A948" i="12"/>
  <c r="E948" i="12"/>
  <c r="F948" i="12"/>
  <c r="G948" i="12"/>
  <c r="H948" i="12"/>
  <c r="D940" i="12"/>
  <c r="C940" i="12"/>
  <c r="B940" i="12"/>
  <c r="A940" i="12"/>
  <c r="E940" i="12"/>
  <c r="F940" i="12"/>
  <c r="G940" i="12"/>
  <c r="H940" i="12"/>
  <c r="D932" i="12"/>
  <c r="C932" i="12"/>
  <c r="B932" i="12"/>
  <c r="A932" i="12"/>
  <c r="E932" i="12"/>
  <c r="F932" i="12"/>
  <c r="G932" i="12"/>
  <c r="H932" i="12"/>
  <c r="D924" i="12"/>
  <c r="C924" i="12"/>
  <c r="B924" i="12"/>
  <c r="A924" i="12"/>
  <c r="E924" i="12"/>
  <c r="F924" i="12"/>
  <c r="G924" i="12"/>
  <c r="H924" i="12"/>
  <c r="D916" i="12"/>
  <c r="C916" i="12"/>
  <c r="B916" i="12"/>
  <c r="A916" i="12"/>
  <c r="E916" i="12"/>
  <c r="F916" i="12"/>
  <c r="G916" i="12"/>
  <c r="H916" i="12"/>
  <c r="D908" i="12"/>
  <c r="C908" i="12"/>
  <c r="B908" i="12"/>
  <c r="A908" i="12"/>
  <c r="E908" i="12"/>
  <c r="F908" i="12"/>
  <c r="G908" i="12"/>
  <c r="H908" i="12"/>
  <c r="D900" i="12"/>
  <c r="C900" i="12"/>
  <c r="B900" i="12"/>
  <c r="A900" i="12"/>
  <c r="E900" i="12"/>
  <c r="F900" i="12"/>
  <c r="G900" i="12"/>
  <c r="H900" i="12"/>
  <c r="D892" i="12"/>
  <c r="C892" i="12"/>
  <c r="B892" i="12"/>
  <c r="A892" i="12"/>
  <c r="E892" i="12"/>
  <c r="F892" i="12"/>
  <c r="G892" i="12"/>
  <c r="H892" i="12"/>
  <c r="D884" i="12"/>
  <c r="C884" i="12"/>
  <c r="B884" i="12"/>
  <c r="A884" i="12"/>
  <c r="E884" i="12"/>
  <c r="F884" i="12"/>
  <c r="G884" i="12"/>
  <c r="H884" i="12"/>
  <c r="D876" i="12"/>
  <c r="C876" i="12"/>
  <c r="B876" i="12"/>
  <c r="A876" i="12"/>
  <c r="E876" i="12"/>
  <c r="F876" i="12"/>
  <c r="G876" i="12"/>
  <c r="H876" i="12"/>
  <c r="D868" i="12"/>
  <c r="C868" i="12"/>
  <c r="B868" i="12"/>
  <c r="A868" i="12"/>
  <c r="E868" i="12"/>
  <c r="F868" i="12"/>
  <c r="G868" i="12"/>
  <c r="H868" i="12"/>
  <c r="D860" i="12"/>
  <c r="C860" i="12"/>
  <c r="B860" i="12"/>
  <c r="A860" i="12"/>
  <c r="E860" i="12"/>
  <c r="F860" i="12"/>
  <c r="G860" i="12"/>
  <c r="H860" i="12"/>
  <c r="D852" i="12"/>
  <c r="C852" i="12"/>
  <c r="B852" i="12"/>
  <c r="A852" i="12"/>
  <c r="E852" i="12"/>
  <c r="F852" i="12"/>
  <c r="G852" i="12"/>
  <c r="H852" i="12"/>
  <c r="D844" i="12"/>
  <c r="C844" i="12"/>
  <c r="B844" i="12"/>
  <c r="A844" i="12"/>
  <c r="E844" i="12"/>
  <c r="F844" i="12"/>
  <c r="G844" i="12"/>
  <c r="H844" i="12"/>
  <c r="D836" i="12"/>
  <c r="C836" i="12"/>
  <c r="B836" i="12"/>
  <c r="A836" i="12"/>
  <c r="E836" i="12"/>
  <c r="F836" i="12"/>
  <c r="G836" i="12"/>
  <c r="H836" i="12"/>
  <c r="D828" i="12"/>
  <c r="C828" i="12"/>
  <c r="B828" i="12"/>
  <c r="A828" i="12"/>
  <c r="E828" i="12"/>
  <c r="F828" i="12"/>
  <c r="G828" i="12"/>
  <c r="H828" i="12"/>
  <c r="D820" i="12"/>
  <c r="C820" i="12"/>
  <c r="B820" i="12"/>
  <c r="A820" i="12"/>
  <c r="E820" i="12"/>
  <c r="F820" i="12"/>
  <c r="G820" i="12"/>
  <c r="H820" i="12"/>
  <c r="D812" i="12"/>
  <c r="C812" i="12"/>
  <c r="B812" i="12"/>
  <c r="A812" i="12"/>
  <c r="E812" i="12"/>
  <c r="F812" i="12"/>
  <c r="G812" i="12"/>
  <c r="H812" i="12"/>
  <c r="D804" i="12"/>
  <c r="C804" i="12"/>
  <c r="B804" i="12"/>
  <c r="A804" i="12"/>
  <c r="E804" i="12"/>
  <c r="F804" i="12"/>
  <c r="G804" i="12"/>
  <c r="H804" i="12"/>
  <c r="D796" i="12"/>
  <c r="C796" i="12"/>
  <c r="B796" i="12"/>
  <c r="A796" i="12"/>
  <c r="E796" i="12"/>
  <c r="F796" i="12"/>
  <c r="G796" i="12"/>
  <c r="H796" i="12"/>
  <c r="D788" i="12"/>
  <c r="C788" i="12"/>
  <c r="B788" i="12"/>
  <c r="A788" i="12"/>
  <c r="E788" i="12"/>
  <c r="F788" i="12"/>
  <c r="G788" i="12"/>
  <c r="H788" i="12"/>
  <c r="D780" i="12"/>
  <c r="C780" i="12"/>
  <c r="B780" i="12"/>
  <c r="A780" i="12"/>
  <c r="E780" i="12"/>
  <c r="F780" i="12"/>
  <c r="G780" i="12"/>
  <c r="H780" i="12"/>
  <c r="D772" i="12"/>
  <c r="C772" i="12"/>
  <c r="B772" i="12"/>
  <c r="A772" i="12"/>
  <c r="E772" i="12"/>
  <c r="F772" i="12"/>
  <c r="G772" i="12"/>
  <c r="H772" i="12"/>
  <c r="D764" i="12"/>
  <c r="C764" i="12"/>
  <c r="B764" i="12"/>
  <c r="A764" i="12"/>
  <c r="E764" i="12"/>
  <c r="F764" i="12"/>
  <c r="G764" i="12"/>
  <c r="H764" i="12"/>
  <c r="D756" i="12"/>
  <c r="C756" i="12"/>
  <c r="B756" i="12"/>
  <c r="A756" i="12"/>
  <c r="E756" i="12"/>
  <c r="F756" i="12"/>
  <c r="G756" i="12"/>
  <c r="H756" i="12"/>
  <c r="D748" i="12"/>
  <c r="C748" i="12"/>
  <c r="B748" i="12"/>
  <c r="A748" i="12"/>
  <c r="E748" i="12"/>
  <c r="F748" i="12"/>
  <c r="G748" i="12"/>
  <c r="H748" i="12"/>
  <c r="D740" i="12"/>
  <c r="C740" i="12"/>
  <c r="B740" i="12"/>
  <c r="A740" i="12"/>
  <c r="E740" i="12"/>
  <c r="F740" i="12"/>
  <c r="G740" i="12"/>
  <c r="H740" i="12"/>
  <c r="D732" i="12"/>
  <c r="C732" i="12"/>
  <c r="B732" i="12"/>
  <c r="A732" i="12"/>
  <c r="E732" i="12"/>
  <c r="F732" i="12"/>
  <c r="G732" i="12"/>
  <c r="H732" i="12"/>
  <c r="D724" i="12"/>
  <c r="C724" i="12"/>
  <c r="B724" i="12"/>
  <c r="A724" i="12"/>
  <c r="E724" i="12"/>
  <c r="F724" i="12"/>
  <c r="G724" i="12"/>
  <c r="H724" i="12"/>
  <c r="D716" i="12"/>
  <c r="C716" i="12"/>
  <c r="B716" i="12"/>
  <c r="A716" i="12"/>
  <c r="E716" i="12"/>
  <c r="F716" i="12"/>
  <c r="G716" i="12"/>
  <c r="H716" i="12"/>
  <c r="D708" i="12"/>
  <c r="C708" i="12"/>
  <c r="B708" i="12"/>
  <c r="A708" i="12"/>
  <c r="E708" i="12"/>
  <c r="F708" i="12"/>
  <c r="G708" i="12"/>
  <c r="H708" i="12"/>
  <c r="D700" i="12"/>
  <c r="C700" i="12"/>
  <c r="B700" i="12"/>
  <c r="A700" i="12"/>
  <c r="E700" i="12"/>
  <c r="F700" i="12"/>
  <c r="G700" i="12"/>
  <c r="H700" i="12"/>
  <c r="D692" i="12"/>
  <c r="C692" i="12"/>
  <c r="B692" i="12"/>
  <c r="A692" i="12"/>
  <c r="E692" i="12"/>
  <c r="F692" i="12"/>
  <c r="G692" i="12"/>
  <c r="H692" i="12"/>
  <c r="D684" i="12"/>
  <c r="C684" i="12"/>
  <c r="B684" i="12"/>
  <c r="A684" i="12"/>
  <c r="E684" i="12"/>
  <c r="F684" i="12"/>
  <c r="G684" i="12"/>
  <c r="H684" i="12"/>
  <c r="D676" i="12"/>
  <c r="C676" i="12"/>
  <c r="B676" i="12"/>
  <c r="A676" i="12"/>
  <c r="E676" i="12"/>
  <c r="F676" i="12"/>
  <c r="G676" i="12"/>
  <c r="H676" i="12"/>
  <c r="D668" i="12"/>
  <c r="C668" i="12"/>
  <c r="B668" i="12"/>
  <c r="A668" i="12"/>
  <c r="E668" i="12"/>
  <c r="F668" i="12"/>
  <c r="G668" i="12"/>
  <c r="H668" i="12"/>
  <c r="D660" i="12"/>
  <c r="C660" i="12"/>
  <c r="B660" i="12"/>
  <c r="A660" i="12"/>
  <c r="E660" i="12"/>
  <c r="F660" i="12"/>
  <c r="G660" i="12"/>
  <c r="H660" i="12"/>
  <c r="D652" i="12"/>
  <c r="C652" i="12"/>
  <c r="B652" i="12"/>
  <c r="A652" i="12"/>
  <c r="E652" i="12"/>
  <c r="F652" i="12"/>
  <c r="G652" i="12"/>
  <c r="H652" i="12"/>
  <c r="D644" i="12"/>
  <c r="C644" i="12"/>
  <c r="A644" i="12"/>
  <c r="B644" i="12"/>
  <c r="E644" i="12"/>
  <c r="F644" i="12"/>
  <c r="G644" i="12"/>
  <c r="H644" i="12"/>
  <c r="D636" i="12"/>
  <c r="C636" i="12"/>
  <c r="B636" i="12"/>
  <c r="A636" i="12"/>
  <c r="E636" i="12"/>
  <c r="F636" i="12"/>
  <c r="G636" i="12"/>
  <c r="H636" i="12"/>
  <c r="D628" i="12"/>
  <c r="C628" i="12"/>
  <c r="B628" i="12"/>
  <c r="A628" i="12"/>
  <c r="E628" i="12"/>
  <c r="F628" i="12"/>
  <c r="G628" i="12"/>
  <c r="H628" i="12"/>
  <c r="D620" i="12"/>
  <c r="C620" i="12"/>
  <c r="B620" i="12"/>
  <c r="A620" i="12"/>
  <c r="E620" i="12"/>
  <c r="F620" i="12"/>
  <c r="G620" i="12"/>
  <c r="H620" i="12"/>
  <c r="D612" i="12"/>
  <c r="C612" i="12"/>
  <c r="B612" i="12"/>
  <c r="A612" i="12"/>
  <c r="E612" i="12"/>
  <c r="F612" i="12"/>
  <c r="G612" i="12"/>
  <c r="H612" i="12"/>
  <c r="D604" i="12"/>
  <c r="C604" i="12"/>
  <c r="B604" i="12"/>
  <c r="A604" i="12"/>
  <c r="E604" i="12"/>
  <c r="F604" i="12"/>
  <c r="G604" i="12"/>
  <c r="H604" i="12"/>
  <c r="D596" i="12"/>
  <c r="C596" i="12"/>
  <c r="B596" i="12"/>
  <c r="A596" i="12"/>
  <c r="E596" i="12"/>
  <c r="F596" i="12"/>
  <c r="G596" i="12"/>
  <c r="H596" i="12"/>
  <c r="D588" i="12"/>
  <c r="C588" i="12"/>
  <c r="B588" i="12"/>
  <c r="A588" i="12"/>
  <c r="E588" i="12"/>
  <c r="F588" i="12"/>
  <c r="G588" i="12"/>
  <c r="H588" i="12"/>
  <c r="D580" i="12"/>
  <c r="C580" i="12"/>
  <c r="B580" i="12"/>
  <c r="A580" i="12"/>
  <c r="E580" i="12"/>
  <c r="F580" i="12"/>
  <c r="G580" i="12"/>
  <c r="H580" i="12"/>
  <c r="D572" i="12"/>
  <c r="C572" i="12"/>
  <c r="B572" i="12"/>
  <c r="A572" i="12"/>
  <c r="E572" i="12"/>
  <c r="F572" i="12"/>
  <c r="G572" i="12"/>
  <c r="H572" i="12"/>
  <c r="D564" i="12"/>
  <c r="C564" i="12"/>
  <c r="B564" i="12"/>
  <c r="A564" i="12"/>
  <c r="E564" i="12"/>
  <c r="F564" i="12"/>
  <c r="G564" i="12"/>
  <c r="H564" i="12"/>
  <c r="D556" i="12"/>
  <c r="C556" i="12"/>
  <c r="B556" i="12"/>
  <c r="A556" i="12"/>
  <c r="E556" i="12"/>
  <c r="F556" i="12"/>
  <c r="G556" i="12"/>
  <c r="H556" i="12"/>
  <c r="D548" i="12"/>
  <c r="C548" i="12"/>
  <c r="B548" i="12"/>
  <c r="A548" i="12"/>
  <c r="E548" i="12"/>
  <c r="F548" i="12"/>
  <c r="G548" i="12"/>
  <c r="H548" i="12"/>
  <c r="D540" i="12"/>
  <c r="C540" i="12"/>
  <c r="B540" i="12"/>
  <c r="A540" i="12"/>
  <c r="E540" i="12"/>
  <c r="F540" i="12"/>
  <c r="G540" i="12"/>
  <c r="H540" i="12"/>
  <c r="D532" i="12"/>
  <c r="C532" i="12"/>
  <c r="B532" i="12"/>
  <c r="A532" i="12"/>
  <c r="E532" i="12"/>
  <c r="F532" i="12"/>
  <c r="G532" i="12"/>
  <c r="H532" i="12"/>
  <c r="D524" i="12"/>
  <c r="C524" i="12"/>
  <c r="B524" i="12"/>
  <c r="A524" i="12"/>
  <c r="E524" i="12"/>
  <c r="F524" i="12"/>
  <c r="G524" i="12"/>
  <c r="H524" i="12"/>
  <c r="D516" i="12"/>
  <c r="C516" i="12"/>
  <c r="B516" i="12"/>
  <c r="A516" i="12"/>
  <c r="E516" i="12"/>
  <c r="F516" i="12"/>
  <c r="G516" i="12"/>
  <c r="H516" i="12"/>
  <c r="D508" i="12"/>
  <c r="C508" i="12"/>
  <c r="B508" i="12"/>
  <c r="A508" i="12"/>
  <c r="E508" i="12"/>
  <c r="F508" i="12"/>
  <c r="G508" i="12"/>
  <c r="H508" i="12"/>
  <c r="D500" i="12"/>
  <c r="C500" i="12"/>
  <c r="B500" i="12"/>
  <c r="A500" i="12"/>
  <c r="E500" i="12"/>
  <c r="F500" i="12"/>
  <c r="G500" i="12"/>
  <c r="H500" i="12"/>
  <c r="D492" i="12"/>
  <c r="C492" i="12"/>
  <c r="B492" i="12"/>
  <c r="A492" i="12"/>
  <c r="E492" i="12"/>
  <c r="F492" i="12"/>
  <c r="G492" i="12"/>
  <c r="H492" i="12"/>
  <c r="D484" i="12"/>
  <c r="C484" i="12"/>
  <c r="B484" i="12"/>
  <c r="A484" i="12"/>
  <c r="E484" i="12"/>
  <c r="F484" i="12"/>
  <c r="G484" i="12"/>
  <c r="H484" i="12"/>
  <c r="D476" i="12"/>
  <c r="C476" i="12"/>
  <c r="B476" i="12"/>
  <c r="A476" i="12"/>
  <c r="E476" i="12"/>
  <c r="F476" i="12"/>
  <c r="G476" i="12"/>
  <c r="H476" i="12"/>
  <c r="D468" i="12"/>
  <c r="C468" i="12"/>
  <c r="B468" i="12"/>
  <c r="A468" i="12"/>
  <c r="E468" i="12"/>
  <c r="F468" i="12"/>
  <c r="G468" i="12"/>
  <c r="H468" i="12"/>
  <c r="D460" i="12"/>
  <c r="C460" i="12"/>
  <c r="B460" i="12"/>
  <c r="A460" i="12"/>
  <c r="E460" i="12"/>
  <c r="F460" i="12"/>
  <c r="G460" i="12"/>
  <c r="H460" i="12"/>
  <c r="D452" i="12"/>
  <c r="C452" i="12"/>
  <c r="B452" i="12"/>
  <c r="A452" i="12"/>
  <c r="E452" i="12"/>
  <c r="F452" i="12"/>
  <c r="G452" i="12"/>
  <c r="H452" i="12"/>
  <c r="D444" i="12"/>
  <c r="C444" i="12"/>
  <c r="B444" i="12"/>
  <c r="A444" i="12"/>
  <c r="E444" i="12"/>
  <c r="F444" i="12"/>
  <c r="G444" i="12"/>
  <c r="H444" i="12"/>
  <c r="D436" i="12"/>
  <c r="C436" i="12"/>
  <c r="B436" i="12"/>
  <c r="A436" i="12"/>
  <c r="E436" i="12"/>
  <c r="F436" i="12"/>
  <c r="G436" i="12"/>
  <c r="H436" i="12"/>
  <c r="D428" i="12"/>
  <c r="C428" i="12"/>
  <c r="B428" i="12"/>
  <c r="A428" i="12"/>
  <c r="E428" i="12"/>
  <c r="F428" i="12"/>
  <c r="G428" i="12"/>
  <c r="H428" i="12"/>
  <c r="D420" i="12"/>
  <c r="C420" i="12"/>
  <c r="B420" i="12"/>
  <c r="A420" i="12"/>
  <c r="E420" i="12"/>
  <c r="F420" i="12"/>
  <c r="G420" i="12"/>
  <c r="H420" i="12"/>
  <c r="D412" i="12"/>
  <c r="C412" i="12"/>
  <c r="B412" i="12"/>
  <c r="A412" i="12"/>
  <c r="E412" i="12"/>
  <c r="F412" i="12"/>
  <c r="G412" i="12"/>
  <c r="H412" i="12"/>
  <c r="D404" i="12"/>
  <c r="C404" i="12"/>
  <c r="B404" i="12"/>
  <c r="A404" i="12"/>
  <c r="E404" i="12"/>
  <c r="F404" i="12"/>
  <c r="G404" i="12"/>
  <c r="H404" i="12"/>
  <c r="D396" i="12"/>
  <c r="C396" i="12"/>
  <c r="B396" i="12"/>
  <c r="A396" i="12"/>
  <c r="E396" i="12"/>
  <c r="F396" i="12"/>
  <c r="G396" i="12"/>
  <c r="H396" i="12"/>
  <c r="D388" i="12"/>
  <c r="C388" i="12"/>
  <c r="A388" i="12"/>
  <c r="B388" i="12"/>
  <c r="E388" i="12"/>
  <c r="F388" i="12"/>
  <c r="G388" i="12"/>
  <c r="H388" i="12"/>
  <c r="D380" i="12"/>
  <c r="C380" i="12"/>
  <c r="B380" i="12"/>
  <c r="A380" i="12"/>
  <c r="E380" i="12"/>
  <c r="F380" i="12"/>
  <c r="G380" i="12"/>
  <c r="H380" i="12"/>
  <c r="D372" i="12"/>
  <c r="C372" i="12"/>
  <c r="B372" i="12"/>
  <c r="A372" i="12"/>
  <c r="E372" i="12"/>
  <c r="F372" i="12"/>
  <c r="G372" i="12"/>
  <c r="H372" i="12"/>
  <c r="D364" i="12"/>
  <c r="C364" i="12"/>
  <c r="B364" i="12"/>
  <c r="A364" i="12"/>
  <c r="E364" i="12"/>
  <c r="F364" i="12"/>
  <c r="G364" i="12"/>
  <c r="H364" i="12"/>
  <c r="D356" i="12"/>
  <c r="C356" i="12"/>
  <c r="B356" i="12"/>
  <c r="A356" i="12"/>
  <c r="E356" i="12"/>
  <c r="F356" i="12"/>
  <c r="G356" i="12"/>
  <c r="H356" i="12"/>
  <c r="D348" i="12"/>
  <c r="C348" i="12"/>
  <c r="B348" i="12"/>
  <c r="A348" i="12"/>
  <c r="E348" i="12"/>
  <c r="F348" i="12"/>
  <c r="G348" i="12"/>
  <c r="H348" i="12"/>
  <c r="D340" i="12"/>
  <c r="C340" i="12"/>
  <c r="B340" i="12"/>
  <c r="A340" i="12"/>
  <c r="E340" i="12"/>
  <c r="F340" i="12"/>
  <c r="G340" i="12"/>
  <c r="H340" i="12"/>
  <c r="D332" i="12"/>
  <c r="C332" i="12"/>
  <c r="B332" i="12"/>
  <c r="A332" i="12"/>
  <c r="E332" i="12"/>
  <c r="F332" i="12"/>
  <c r="G332" i="12"/>
  <c r="H332" i="12"/>
  <c r="D324" i="12"/>
  <c r="C324" i="12"/>
  <c r="A324" i="12"/>
  <c r="B324" i="12"/>
  <c r="E324" i="12"/>
  <c r="F324" i="12"/>
  <c r="G324" i="12"/>
  <c r="H324" i="12"/>
  <c r="D316" i="12"/>
  <c r="C316" i="12"/>
  <c r="B316" i="12"/>
  <c r="A316" i="12"/>
  <c r="E316" i="12"/>
  <c r="F316" i="12"/>
  <c r="G316" i="12"/>
  <c r="H316" i="12"/>
  <c r="D308" i="12"/>
  <c r="C308" i="12"/>
  <c r="B308" i="12"/>
  <c r="A308" i="12"/>
  <c r="E308" i="12"/>
  <c r="F308" i="12"/>
  <c r="G308" i="12"/>
  <c r="H308" i="12"/>
  <c r="D300" i="12"/>
  <c r="C300" i="12"/>
  <c r="B300" i="12"/>
  <c r="A300" i="12"/>
  <c r="E300" i="12"/>
  <c r="F300" i="12"/>
  <c r="G300" i="12"/>
  <c r="H300" i="12"/>
  <c r="D292" i="12"/>
  <c r="C292" i="12"/>
  <c r="B292" i="12"/>
  <c r="A292" i="12"/>
  <c r="E292" i="12"/>
  <c r="F292" i="12"/>
  <c r="G292" i="12"/>
  <c r="H292" i="12"/>
  <c r="D284" i="12"/>
  <c r="C284" i="12"/>
  <c r="B284" i="12"/>
  <c r="A284" i="12"/>
  <c r="E284" i="12"/>
  <c r="F284" i="12"/>
  <c r="G284" i="12"/>
  <c r="H284" i="12"/>
  <c r="D276" i="12"/>
  <c r="C276" i="12"/>
  <c r="B276" i="12"/>
  <c r="A276" i="12"/>
  <c r="E276" i="12"/>
  <c r="F276" i="12"/>
  <c r="G276" i="12"/>
  <c r="H276" i="12"/>
  <c r="H2949" i="12"/>
  <c r="H2885" i="12"/>
  <c r="H2757" i="12"/>
  <c r="H2693" i="12"/>
  <c r="H2629" i="12"/>
  <c r="H2565" i="12"/>
  <c r="H2501" i="12"/>
  <c r="H2437" i="12"/>
  <c r="H2373" i="12"/>
  <c r="H2309" i="12"/>
  <c r="H2181" i="12"/>
  <c r="H2053" i="12"/>
  <c r="H1989" i="12"/>
  <c r="H1925" i="12"/>
  <c r="H1797" i="12"/>
  <c r="H1733" i="12"/>
  <c r="H1669" i="12"/>
  <c r="H1541" i="12"/>
  <c r="D2973" i="12"/>
  <c r="C2973" i="12"/>
  <c r="B2973" i="12"/>
  <c r="A2973" i="12"/>
  <c r="F2973" i="12"/>
  <c r="E2973" i="12"/>
  <c r="G2973" i="12"/>
  <c r="D2925" i="12"/>
  <c r="C2925" i="12"/>
  <c r="B2925" i="12"/>
  <c r="A2925" i="12"/>
  <c r="E2925" i="12"/>
  <c r="F2925" i="12"/>
  <c r="G2925" i="12"/>
  <c r="D2877" i="12"/>
  <c r="C2877" i="12"/>
  <c r="B2877" i="12"/>
  <c r="A2877" i="12"/>
  <c r="F2877" i="12"/>
  <c r="E2877" i="12"/>
  <c r="G2877" i="12"/>
  <c r="D2821" i="12"/>
  <c r="C2821" i="12"/>
  <c r="B2821" i="12"/>
  <c r="A2821" i="12"/>
  <c r="E2821" i="12"/>
  <c r="F2821" i="12"/>
  <c r="G2821" i="12"/>
  <c r="D2789" i="12"/>
  <c r="C2789" i="12"/>
  <c r="B2789" i="12"/>
  <c r="A2789" i="12"/>
  <c r="E2789" i="12"/>
  <c r="F2789" i="12"/>
  <c r="G2789" i="12"/>
  <c r="D2749" i="12"/>
  <c r="C2749" i="12"/>
  <c r="B2749" i="12"/>
  <c r="A2749" i="12"/>
  <c r="F2749" i="12"/>
  <c r="E2749" i="12"/>
  <c r="G2749" i="12"/>
  <c r="D2717" i="12"/>
  <c r="C2717" i="12"/>
  <c r="B2717" i="12"/>
  <c r="A2717" i="12"/>
  <c r="F2717" i="12"/>
  <c r="E2717" i="12"/>
  <c r="G2717" i="12"/>
  <c r="D2685" i="12"/>
  <c r="C2685" i="12"/>
  <c r="B2685" i="12"/>
  <c r="A2685" i="12"/>
  <c r="F2685" i="12"/>
  <c r="E2685" i="12"/>
  <c r="G2685" i="12"/>
  <c r="D2645" i="12"/>
  <c r="C2645" i="12"/>
  <c r="B2645" i="12"/>
  <c r="A2645" i="12"/>
  <c r="E2645" i="12"/>
  <c r="F2645" i="12"/>
  <c r="G2645" i="12"/>
  <c r="D2605" i="12"/>
  <c r="C2605" i="12"/>
  <c r="B2605" i="12"/>
  <c r="A2605" i="12"/>
  <c r="E2605" i="12"/>
  <c r="F2605" i="12"/>
  <c r="G2605" i="12"/>
  <c r="D2549" i="12"/>
  <c r="C2549" i="12"/>
  <c r="B2549" i="12"/>
  <c r="A2549" i="12"/>
  <c r="E2549" i="12"/>
  <c r="F2549" i="12"/>
  <c r="G2549" i="12"/>
  <c r="D2485" i="12"/>
  <c r="C2485" i="12"/>
  <c r="B2485" i="12"/>
  <c r="A2485" i="12"/>
  <c r="E2485" i="12"/>
  <c r="F2485" i="12"/>
  <c r="G2485" i="12"/>
  <c r="D2405" i="12"/>
  <c r="C2405" i="12"/>
  <c r="B2405" i="12"/>
  <c r="A2405" i="12"/>
  <c r="E2405" i="12"/>
  <c r="F2405" i="12"/>
  <c r="G2405" i="12"/>
  <c r="D2349" i="12"/>
  <c r="C2349" i="12"/>
  <c r="B2349" i="12"/>
  <c r="A2349" i="12"/>
  <c r="E2349" i="12"/>
  <c r="F2349" i="12"/>
  <c r="G2349" i="12"/>
  <c r="D2301" i="12"/>
  <c r="C2301" i="12"/>
  <c r="B2301" i="12"/>
  <c r="A2301" i="12"/>
  <c r="F2301" i="12"/>
  <c r="E2301" i="12"/>
  <c r="G2301" i="12"/>
  <c r="D2245" i="12"/>
  <c r="C2245" i="12"/>
  <c r="B2245" i="12"/>
  <c r="A2245" i="12"/>
  <c r="E2245" i="12"/>
  <c r="F2245" i="12"/>
  <c r="G2245" i="12"/>
  <c r="D2197" i="12"/>
  <c r="C2197" i="12"/>
  <c r="B2197" i="12"/>
  <c r="A2197" i="12"/>
  <c r="E2197" i="12"/>
  <c r="F2197" i="12"/>
  <c r="G2197" i="12"/>
  <c r="D2165" i="12"/>
  <c r="C2165" i="12"/>
  <c r="B2165" i="12"/>
  <c r="A2165" i="12"/>
  <c r="E2165" i="12"/>
  <c r="F2165" i="12"/>
  <c r="G2165" i="12"/>
  <c r="D2117" i="12"/>
  <c r="C2117" i="12"/>
  <c r="B2117" i="12"/>
  <c r="A2117" i="12"/>
  <c r="E2117" i="12"/>
  <c r="F2117" i="12"/>
  <c r="G2117" i="12"/>
  <c r="D2061" i="12"/>
  <c r="C2061" i="12"/>
  <c r="B2061" i="12"/>
  <c r="A2061" i="12"/>
  <c r="E2061" i="12"/>
  <c r="F2061" i="12"/>
  <c r="G2061" i="12"/>
  <c r="D2005" i="12"/>
  <c r="C2005" i="12"/>
  <c r="B2005" i="12"/>
  <c r="A2005" i="12"/>
  <c r="E2005" i="12"/>
  <c r="F2005" i="12"/>
  <c r="G2005" i="12"/>
  <c r="D1965" i="12"/>
  <c r="C1965" i="12"/>
  <c r="B1965" i="12"/>
  <c r="A1965" i="12"/>
  <c r="E1965" i="12"/>
  <c r="F1965" i="12"/>
  <c r="G1965" i="12"/>
  <c r="D1909" i="12"/>
  <c r="C1909" i="12"/>
  <c r="B1909" i="12"/>
  <c r="A1909" i="12"/>
  <c r="E1909" i="12"/>
  <c r="F1909" i="12"/>
  <c r="G1909" i="12"/>
  <c r="D1861" i="12"/>
  <c r="C1861" i="12"/>
  <c r="B1861" i="12"/>
  <c r="A1861" i="12"/>
  <c r="E1861" i="12"/>
  <c r="F1861" i="12"/>
  <c r="G1861" i="12"/>
  <c r="D1813" i="12"/>
  <c r="C1813" i="12"/>
  <c r="B1813" i="12"/>
  <c r="A1813" i="12"/>
  <c r="E1813" i="12"/>
  <c r="F1813" i="12"/>
  <c r="G1813" i="12"/>
  <c r="D1757" i="12"/>
  <c r="C1757" i="12"/>
  <c r="B1757" i="12"/>
  <c r="A1757" i="12"/>
  <c r="E1757" i="12"/>
  <c r="F1757" i="12"/>
  <c r="G1757" i="12"/>
  <c r="D1701" i="12"/>
  <c r="C1701" i="12"/>
  <c r="B1701" i="12"/>
  <c r="A1701" i="12"/>
  <c r="E1701" i="12"/>
  <c r="F1701" i="12"/>
  <c r="G1701" i="12"/>
  <c r="D1653" i="12"/>
  <c r="C1653" i="12"/>
  <c r="B1653" i="12"/>
  <c r="A1653" i="12"/>
  <c r="E1653" i="12"/>
  <c r="F1653" i="12"/>
  <c r="G1653" i="12"/>
  <c r="D1605" i="12"/>
  <c r="C1605" i="12"/>
  <c r="B1605" i="12"/>
  <c r="A1605" i="12"/>
  <c r="E1605" i="12"/>
  <c r="F1605" i="12"/>
  <c r="G1605" i="12"/>
  <c r="D1549" i="12"/>
  <c r="C1549" i="12"/>
  <c r="B1549" i="12"/>
  <c r="A1549" i="12"/>
  <c r="E1549" i="12"/>
  <c r="F1549" i="12"/>
  <c r="G1549" i="12"/>
  <c r="D1501" i="12"/>
  <c r="C1501" i="12"/>
  <c r="B1501" i="12"/>
  <c r="A1501" i="12"/>
  <c r="E1501" i="12"/>
  <c r="F1501" i="12"/>
  <c r="G1501" i="12"/>
  <c r="H2701" i="12"/>
  <c r="H1997" i="12"/>
  <c r="O2437" i="12"/>
  <c r="O2181" i="12"/>
  <c r="O2053" i="12"/>
  <c r="O1797" i="12"/>
  <c r="O1733" i="12"/>
  <c r="O1669" i="12"/>
  <c r="O1541" i="12"/>
  <c r="O1477" i="12"/>
  <c r="O2893" i="12"/>
  <c r="O2829" i="12"/>
  <c r="O2765" i="12"/>
  <c r="O2701" i="12"/>
  <c r="O2637" i="12"/>
  <c r="O2573" i="12"/>
  <c r="O2445" i="12"/>
  <c r="O2381" i="12"/>
  <c r="O2253" i="12"/>
  <c r="O2189" i="12"/>
  <c r="O2125" i="12"/>
  <c r="O2061" i="12"/>
  <c r="O1997" i="12"/>
  <c r="O1933" i="12"/>
  <c r="O1869" i="12"/>
  <c r="O1805" i="12"/>
  <c r="O1741" i="12"/>
  <c r="O1677" i="12"/>
  <c r="O1613" i="12"/>
  <c r="O1549" i="12"/>
  <c r="O1485" i="12"/>
  <c r="N2821" i="12"/>
  <c r="N2309" i="12"/>
  <c r="N2245" i="12"/>
  <c r="N2117" i="12"/>
  <c r="N1989" i="12"/>
  <c r="N1861" i="12"/>
  <c r="N1733" i="12"/>
  <c r="N1605" i="12"/>
  <c r="D2995" i="12"/>
  <c r="C2995" i="12"/>
  <c r="B2995" i="12"/>
  <c r="A2995" i="12"/>
  <c r="E2995" i="12"/>
  <c r="F2995" i="12"/>
  <c r="G2995" i="12"/>
  <c r="H2995" i="12"/>
  <c r="D2987" i="12"/>
  <c r="C2987" i="12"/>
  <c r="B2987" i="12"/>
  <c r="A2987" i="12"/>
  <c r="E2987" i="12"/>
  <c r="F2987" i="12"/>
  <c r="G2987" i="12"/>
  <c r="H2987" i="12"/>
  <c r="D2979" i="12"/>
  <c r="C2979" i="12"/>
  <c r="B2979" i="12"/>
  <c r="A2979" i="12"/>
  <c r="E2979" i="12"/>
  <c r="F2979" i="12"/>
  <c r="G2979" i="12"/>
  <c r="H2979" i="12"/>
  <c r="D2971" i="12"/>
  <c r="C2971" i="12"/>
  <c r="B2971" i="12"/>
  <c r="A2971" i="12"/>
  <c r="E2971" i="12"/>
  <c r="F2971" i="12"/>
  <c r="G2971" i="12"/>
  <c r="H2971" i="12"/>
  <c r="D2963" i="12"/>
  <c r="C2963" i="12"/>
  <c r="B2963" i="12"/>
  <c r="A2963" i="12"/>
  <c r="E2963" i="12"/>
  <c r="F2963" i="12"/>
  <c r="G2963" i="12"/>
  <c r="H2963" i="12"/>
  <c r="D2955" i="12"/>
  <c r="C2955" i="12"/>
  <c r="B2955" i="12"/>
  <c r="A2955" i="12"/>
  <c r="E2955" i="12"/>
  <c r="F2955" i="12"/>
  <c r="G2955" i="12"/>
  <c r="H2955" i="12"/>
  <c r="D2947" i="12"/>
  <c r="C2947" i="12"/>
  <c r="B2947" i="12"/>
  <c r="A2947" i="12"/>
  <c r="E2947" i="12"/>
  <c r="F2947" i="12"/>
  <c r="G2947" i="12"/>
  <c r="H2947" i="12"/>
  <c r="D2939" i="12"/>
  <c r="C2939" i="12"/>
  <c r="B2939" i="12"/>
  <c r="A2939" i="12"/>
  <c r="E2939" i="12"/>
  <c r="F2939" i="12"/>
  <c r="G2939" i="12"/>
  <c r="H2939" i="12"/>
  <c r="D2931" i="12"/>
  <c r="C2931" i="12"/>
  <c r="B2931" i="12"/>
  <c r="A2931" i="12"/>
  <c r="E2931" i="12"/>
  <c r="F2931" i="12"/>
  <c r="G2931" i="12"/>
  <c r="H2931" i="12"/>
  <c r="D2923" i="12"/>
  <c r="C2923" i="12"/>
  <c r="B2923" i="12"/>
  <c r="A2923" i="12"/>
  <c r="E2923" i="12"/>
  <c r="F2923" i="12"/>
  <c r="G2923" i="12"/>
  <c r="H2923" i="12"/>
  <c r="D2915" i="12"/>
  <c r="C2915" i="12"/>
  <c r="B2915" i="12"/>
  <c r="A2915" i="12"/>
  <c r="E2915" i="12"/>
  <c r="F2915" i="12"/>
  <c r="G2915" i="12"/>
  <c r="H2915" i="12"/>
  <c r="D2907" i="12"/>
  <c r="C2907" i="12"/>
  <c r="B2907" i="12"/>
  <c r="A2907" i="12"/>
  <c r="E2907" i="12"/>
  <c r="F2907" i="12"/>
  <c r="G2907" i="12"/>
  <c r="H2907" i="12"/>
  <c r="D2899" i="12"/>
  <c r="C2899" i="12"/>
  <c r="B2899" i="12"/>
  <c r="A2899" i="12"/>
  <c r="E2899" i="12"/>
  <c r="F2899" i="12"/>
  <c r="G2899" i="12"/>
  <c r="H2899" i="12"/>
  <c r="D2891" i="12"/>
  <c r="C2891" i="12"/>
  <c r="B2891" i="12"/>
  <c r="A2891" i="12"/>
  <c r="E2891" i="12"/>
  <c r="F2891" i="12"/>
  <c r="G2891" i="12"/>
  <c r="H2891" i="12"/>
  <c r="D2883" i="12"/>
  <c r="C2883" i="12"/>
  <c r="B2883" i="12"/>
  <c r="A2883" i="12"/>
  <c r="E2883" i="12"/>
  <c r="F2883" i="12"/>
  <c r="G2883" i="12"/>
  <c r="H2883" i="12"/>
  <c r="D2875" i="12"/>
  <c r="C2875" i="12"/>
  <c r="B2875" i="12"/>
  <c r="A2875" i="12"/>
  <c r="E2875" i="12"/>
  <c r="F2875" i="12"/>
  <c r="G2875" i="12"/>
  <c r="H2875" i="12"/>
  <c r="D2867" i="12"/>
  <c r="C2867" i="12"/>
  <c r="B2867" i="12"/>
  <c r="A2867" i="12"/>
  <c r="E2867" i="12"/>
  <c r="F2867" i="12"/>
  <c r="G2867" i="12"/>
  <c r="H2867" i="12"/>
  <c r="D2859" i="12"/>
  <c r="C2859" i="12"/>
  <c r="B2859" i="12"/>
  <c r="A2859" i="12"/>
  <c r="E2859" i="12"/>
  <c r="F2859" i="12"/>
  <c r="G2859" i="12"/>
  <c r="H2859" i="12"/>
  <c r="D2851" i="12"/>
  <c r="C2851" i="12"/>
  <c r="B2851" i="12"/>
  <c r="A2851" i="12"/>
  <c r="E2851" i="12"/>
  <c r="F2851" i="12"/>
  <c r="G2851" i="12"/>
  <c r="H2851" i="12"/>
  <c r="D2843" i="12"/>
  <c r="C2843" i="12"/>
  <c r="B2843" i="12"/>
  <c r="A2843" i="12"/>
  <c r="E2843" i="12"/>
  <c r="F2843" i="12"/>
  <c r="G2843" i="12"/>
  <c r="H2843" i="12"/>
  <c r="D2835" i="12"/>
  <c r="C2835" i="12"/>
  <c r="B2835" i="12"/>
  <c r="A2835" i="12"/>
  <c r="E2835" i="12"/>
  <c r="F2835" i="12"/>
  <c r="G2835" i="12"/>
  <c r="H2835" i="12"/>
  <c r="D2827" i="12"/>
  <c r="C2827" i="12"/>
  <c r="B2827" i="12"/>
  <c r="A2827" i="12"/>
  <c r="E2827" i="12"/>
  <c r="F2827" i="12"/>
  <c r="G2827" i="12"/>
  <c r="H2827" i="12"/>
  <c r="D2819" i="12"/>
  <c r="C2819" i="12"/>
  <c r="B2819" i="12"/>
  <c r="A2819" i="12"/>
  <c r="E2819" i="12"/>
  <c r="F2819" i="12"/>
  <c r="G2819" i="12"/>
  <c r="H2819" i="12"/>
  <c r="D2811" i="12"/>
  <c r="C2811" i="12"/>
  <c r="B2811" i="12"/>
  <c r="A2811" i="12"/>
  <c r="E2811" i="12"/>
  <c r="F2811" i="12"/>
  <c r="G2811" i="12"/>
  <c r="H2811" i="12"/>
  <c r="D2803" i="12"/>
  <c r="C2803" i="12"/>
  <c r="B2803" i="12"/>
  <c r="A2803" i="12"/>
  <c r="E2803" i="12"/>
  <c r="F2803" i="12"/>
  <c r="G2803" i="12"/>
  <c r="H2803" i="12"/>
  <c r="D2795" i="12"/>
  <c r="C2795" i="12"/>
  <c r="B2795" i="12"/>
  <c r="A2795" i="12"/>
  <c r="E2795" i="12"/>
  <c r="F2795" i="12"/>
  <c r="G2795" i="12"/>
  <c r="H2795" i="12"/>
  <c r="D2787" i="12"/>
  <c r="C2787" i="12"/>
  <c r="B2787" i="12"/>
  <c r="A2787" i="12"/>
  <c r="E2787" i="12"/>
  <c r="F2787" i="12"/>
  <c r="G2787" i="12"/>
  <c r="H2787" i="12"/>
  <c r="D2779" i="12"/>
  <c r="C2779" i="12"/>
  <c r="B2779" i="12"/>
  <c r="A2779" i="12"/>
  <c r="E2779" i="12"/>
  <c r="F2779" i="12"/>
  <c r="G2779" i="12"/>
  <c r="H2779" i="12"/>
  <c r="D2771" i="12"/>
  <c r="C2771" i="12"/>
  <c r="B2771" i="12"/>
  <c r="A2771" i="12"/>
  <c r="E2771" i="12"/>
  <c r="F2771" i="12"/>
  <c r="G2771" i="12"/>
  <c r="H2771" i="12"/>
  <c r="D2763" i="12"/>
  <c r="C2763" i="12"/>
  <c r="B2763" i="12"/>
  <c r="A2763" i="12"/>
  <c r="E2763" i="12"/>
  <c r="F2763" i="12"/>
  <c r="G2763" i="12"/>
  <c r="H2763" i="12"/>
  <c r="D2755" i="12"/>
  <c r="C2755" i="12"/>
  <c r="B2755" i="12"/>
  <c r="A2755" i="12"/>
  <c r="E2755" i="12"/>
  <c r="F2755" i="12"/>
  <c r="G2755" i="12"/>
  <c r="H2755" i="12"/>
  <c r="D2747" i="12"/>
  <c r="C2747" i="12"/>
  <c r="B2747" i="12"/>
  <c r="A2747" i="12"/>
  <c r="E2747" i="12"/>
  <c r="F2747" i="12"/>
  <c r="G2747" i="12"/>
  <c r="H2747" i="12"/>
  <c r="D2739" i="12"/>
  <c r="C2739" i="12"/>
  <c r="B2739" i="12"/>
  <c r="A2739" i="12"/>
  <c r="E2739" i="12"/>
  <c r="F2739" i="12"/>
  <c r="G2739" i="12"/>
  <c r="H2739" i="12"/>
  <c r="D2731" i="12"/>
  <c r="C2731" i="12"/>
  <c r="B2731" i="12"/>
  <c r="A2731" i="12"/>
  <c r="E2731" i="12"/>
  <c r="F2731" i="12"/>
  <c r="G2731" i="12"/>
  <c r="H2731" i="12"/>
  <c r="D2723" i="12"/>
  <c r="C2723" i="12"/>
  <c r="B2723" i="12"/>
  <c r="A2723" i="12"/>
  <c r="E2723" i="12"/>
  <c r="F2723" i="12"/>
  <c r="G2723" i="12"/>
  <c r="H2723" i="12"/>
  <c r="D2715" i="12"/>
  <c r="C2715" i="12"/>
  <c r="B2715" i="12"/>
  <c r="A2715" i="12"/>
  <c r="E2715" i="12"/>
  <c r="F2715" i="12"/>
  <c r="G2715" i="12"/>
  <c r="H2715" i="12"/>
  <c r="D2707" i="12"/>
  <c r="C2707" i="12"/>
  <c r="B2707" i="12"/>
  <c r="A2707" i="12"/>
  <c r="E2707" i="12"/>
  <c r="F2707" i="12"/>
  <c r="G2707" i="12"/>
  <c r="H2707" i="12"/>
  <c r="D2699" i="12"/>
  <c r="C2699" i="12"/>
  <c r="B2699" i="12"/>
  <c r="A2699" i="12"/>
  <c r="E2699" i="12"/>
  <c r="F2699" i="12"/>
  <c r="G2699" i="12"/>
  <c r="H2699" i="12"/>
  <c r="D2691" i="12"/>
  <c r="C2691" i="12"/>
  <c r="B2691" i="12"/>
  <c r="A2691" i="12"/>
  <c r="E2691" i="12"/>
  <c r="F2691" i="12"/>
  <c r="G2691" i="12"/>
  <c r="H2691" i="12"/>
  <c r="D2683" i="12"/>
  <c r="C2683" i="12"/>
  <c r="B2683" i="12"/>
  <c r="A2683" i="12"/>
  <c r="E2683" i="12"/>
  <c r="F2683" i="12"/>
  <c r="G2683" i="12"/>
  <c r="H2683" i="12"/>
  <c r="D2675" i="12"/>
  <c r="C2675" i="12"/>
  <c r="B2675" i="12"/>
  <c r="A2675" i="12"/>
  <c r="E2675" i="12"/>
  <c r="F2675" i="12"/>
  <c r="G2675" i="12"/>
  <c r="H2675" i="12"/>
  <c r="D2667" i="12"/>
  <c r="C2667" i="12"/>
  <c r="B2667" i="12"/>
  <c r="A2667" i="12"/>
  <c r="E2667" i="12"/>
  <c r="F2667" i="12"/>
  <c r="G2667" i="12"/>
  <c r="H2667" i="12"/>
  <c r="D2659" i="12"/>
  <c r="C2659" i="12"/>
  <c r="B2659" i="12"/>
  <c r="A2659" i="12"/>
  <c r="E2659" i="12"/>
  <c r="F2659" i="12"/>
  <c r="G2659" i="12"/>
  <c r="H2659" i="12"/>
  <c r="D2651" i="12"/>
  <c r="C2651" i="12"/>
  <c r="B2651" i="12"/>
  <c r="A2651" i="12"/>
  <c r="E2651" i="12"/>
  <c r="F2651" i="12"/>
  <c r="G2651" i="12"/>
  <c r="H2651" i="12"/>
  <c r="D2643" i="12"/>
  <c r="C2643" i="12"/>
  <c r="B2643" i="12"/>
  <c r="A2643" i="12"/>
  <c r="E2643" i="12"/>
  <c r="F2643" i="12"/>
  <c r="G2643" i="12"/>
  <c r="H2643" i="12"/>
  <c r="D2635" i="12"/>
  <c r="C2635" i="12"/>
  <c r="B2635" i="12"/>
  <c r="A2635" i="12"/>
  <c r="E2635" i="12"/>
  <c r="G2635" i="12"/>
  <c r="F2635" i="12"/>
  <c r="H2635" i="12"/>
  <c r="D2627" i="12"/>
  <c r="C2627" i="12"/>
  <c r="B2627" i="12"/>
  <c r="A2627" i="12"/>
  <c r="E2627" i="12"/>
  <c r="F2627" i="12"/>
  <c r="G2627" i="12"/>
  <c r="H2627" i="12"/>
  <c r="D2619" i="12"/>
  <c r="C2619" i="12"/>
  <c r="B2619" i="12"/>
  <c r="A2619" i="12"/>
  <c r="E2619" i="12"/>
  <c r="F2619" i="12"/>
  <c r="G2619" i="12"/>
  <c r="H2619" i="12"/>
  <c r="D2611" i="12"/>
  <c r="C2611" i="12"/>
  <c r="B2611" i="12"/>
  <c r="A2611" i="12"/>
  <c r="E2611" i="12"/>
  <c r="F2611" i="12"/>
  <c r="G2611" i="12"/>
  <c r="H2611" i="12"/>
  <c r="D2603" i="12"/>
  <c r="C2603" i="12"/>
  <c r="B2603" i="12"/>
  <c r="A2603" i="12"/>
  <c r="E2603" i="12"/>
  <c r="F2603" i="12"/>
  <c r="G2603" i="12"/>
  <c r="H2603" i="12"/>
  <c r="D2595" i="12"/>
  <c r="C2595" i="12"/>
  <c r="B2595" i="12"/>
  <c r="A2595" i="12"/>
  <c r="E2595" i="12"/>
  <c r="F2595" i="12"/>
  <c r="G2595" i="12"/>
  <c r="H2595" i="12"/>
  <c r="D2587" i="12"/>
  <c r="C2587" i="12"/>
  <c r="B2587" i="12"/>
  <c r="A2587" i="12"/>
  <c r="E2587" i="12"/>
  <c r="F2587" i="12"/>
  <c r="G2587" i="12"/>
  <c r="H2587" i="12"/>
  <c r="D2579" i="12"/>
  <c r="C2579" i="12"/>
  <c r="B2579" i="12"/>
  <c r="A2579" i="12"/>
  <c r="E2579" i="12"/>
  <c r="F2579" i="12"/>
  <c r="G2579" i="12"/>
  <c r="H2579" i="12"/>
  <c r="D2571" i="12"/>
  <c r="C2571" i="12"/>
  <c r="B2571" i="12"/>
  <c r="A2571" i="12"/>
  <c r="E2571" i="12"/>
  <c r="F2571" i="12"/>
  <c r="G2571" i="12"/>
  <c r="H2571" i="12"/>
  <c r="D2563" i="12"/>
  <c r="C2563" i="12"/>
  <c r="B2563" i="12"/>
  <c r="A2563" i="12"/>
  <c r="E2563" i="12"/>
  <c r="F2563" i="12"/>
  <c r="G2563" i="12"/>
  <c r="H2563" i="12"/>
  <c r="D2555" i="12"/>
  <c r="C2555" i="12"/>
  <c r="B2555" i="12"/>
  <c r="A2555" i="12"/>
  <c r="E2555" i="12"/>
  <c r="F2555" i="12"/>
  <c r="G2555" i="12"/>
  <c r="H2555" i="12"/>
  <c r="D2547" i="12"/>
  <c r="C2547" i="12"/>
  <c r="B2547" i="12"/>
  <c r="A2547" i="12"/>
  <c r="E2547" i="12"/>
  <c r="F2547" i="12"/>
  <c r="G2547" i="12"/>
  <c r="H2547" i="12"/>
  <c r="D2539" i="12"/>
  <c r="C2539" i="12"/>
  <c r="B2539" i="12"/>
  <c r="A2539" i="12"/>
  <c r="E2539" i="12"/>
  <c r="F2539" i="12"/>
  <c r="G2539" i="12"/>
  <c r="H2539" i="12"/>
  <c r="D2531" i="12"/>
  <c r="C2531" i="12"/>
  <c r="B2531" i="12"/>
  <c r="A2531" i="12"/>
  <c r="E2531" i="12"/>
  <c r="F2531" i="12"/>
  <c r="G2531" i="12"/>
  <c r="H2531" i="12"/>
  <c r="D2523" i="12"/>
  <c r="C2523" i="12"/>
  <c r="B2523" i="12"/>
  <c r="A2523" i="12"/>
  <c r="E2523" i="12"/>
  <c r="F2523" i="12"/>
  <c r="G2523" i="12"/>
  <c r="H2523" i="12"/>
  <c r="D2515" i="12"/>
  <c r="C2515" i="12"/>
  <c r="B2515" i="12"/>
  <c r="A2515" i="12"/>
  <c r="E2515" i="12"/>
  <c r="F2515" i="12"/>
  <c r="G2515" i="12"/>
  <c r="H2515" i="12"/>
  <c r="D2507" i="12"/>
  <c r="C2507" i="12"/>
  <c r="B2507" i="12"/>
  <c r="A2507" i="12"/>
  <c r="E2507" i="12"/>
  <c r="F2507" i="12"/>
  <c r="G2507" i="12"/>
  <c r="H2507" i="12"/>
  <c r="D2499" i="12"/>
  <c r="C2499" i="12"/>
  <c r="B2499" i="12"/>
  <c r="A2499" i="12"/>
  <c r="E2499" i="12"/>
  <c r="F2499" i="12"/>
  <c r="G2499" i="12"/>
  <c r="H2499" i="12"/>
  <c r="D2491" i="12"/>
  <c r="C2491" i="12"/>
  <c r="B2491" i="12"/>
  <c r="A2491" i="12"/>
  <c r="E2491" i="12"/>
  <c r="F2491" i="12"/>
  <c r="G2491" i="12"/>
  <c r="H2491" i="12"/>
  <c r="D2483" i="12"/>
  <c r="C2483" i="12"/>
  <c r="B2483" i="12"/>
  <c r="A2483" i="12"/>
  <c r="E2483" i="12"/>
  <c r="F2483" i="12"/>
  <c r="G2483" i="12"/>
  <c r="H2483" i="12"/>
  <c r="D2475" i="12"/>
  <c r="C2475" i="12"/>
  <c r="B2475" i="12"/>
  <c r="A2475" i="12"/>
  <c r="E2475" i="12"/>
  <c r="F2475" i="12"/>
  <c r="G2475" i="12"/>
  <c r="H2475" i="12"/>
  <c r="D2467" i="12"/>
  <c r="C2467" i="12"/>
  <c r="B2467" i="12"/>
  <c r="A2467" i="12"/>
  <c r="E2467" i="12"/>
  <c r="F2467" i="12"/>
  <c r="G2467" i="12"/>
  <c r="H2467" i="12"/>
  <c r="D2459" i="12"/>
  <c r="C2459" i="12"/>
  <c r="B2459" i="12"/>
  <c r="A2459" i="12"/>
  <c r="E2459" i="12"/>
  <c r="F2459" i="12"/>
  <c r="G2459" i="12"/>
  <c r="H2459" i="12"/>
  <c r="D2451" i="12"/>
  <c r="C2451" i="12"/>
  <c r="B2451" i="12"/>
  <c r="A2451" i="12"/>
  <c r="E2451" i="12"/>
  <c r="F2451" i="12"/>
  <c r="G2451" i="12"/>
  <c r="H2451" i="12"/>
  <c r="D2443" i="12"/>
  <c r="C2443" i="12"/>
  <c r="B2443" i="12"/>
  <c r="A2443" i="12"/>
  <c r="E2443" i="12"/>
  <c r="F2443" i="12"/>
  <c r="G2443" i="12"/>
  <c r="H2443" i="12"/>
  <c r="D2435" i="12"/>
  <c r="C2435" i="12"/>
  <c r="B2435" i="12"/>
  <c r="A2435" i="12"/>
  <c r="E2435" i="12"/>
  <c r="F2435" i="12"/>
  <c r="G2435" i="12"/>
  <c r="H2435" i="12"/>
  <c r="D2427" i="12"/>
  <c r="C2427" i="12"/>
  <c r="B2427" i="12"/>
  <c r="A2427" i="12"/>
  <c r="E2427" i="12"/>
  <c r="F2427" i="12"/>
  <c r="G2427" i="12"/>
  <c r="H2427" i="12"/>
  <c r="D2419" i="12"/>
  <c r="C2419" i="12"/>
  <c r="B2419" i="12"/>
  <c r="A2419" i="12"/>
  <c r="E2419" i="12"/>
  <c r="F2419" i="12"/>
  <c r="G2419" i="12"/>
  <c r="H2419" i="12"/>
  <c r="D2411" i="12"/>
  <c r="C2411" i="12"/>
  <c r="B2411" i="12"/>
  <c r="A2411" i="12"/>
  <c r="E2411" i="12"/>
  <c r="F2411" i="12"/>
  <c r="G2411" i="12"/>
  <c r="H2411" i="12"/>
  <c r="D2403" i="12"/>
  <c r="C2403" i="12"/>
  <c r="B2403" i="12"/>
  <c r="A2403" i="12"/>
  <c r="E2403" i="12"/>
  <c r="F2403" i="12"/>
  <c r="G2403" i="12"/>
  <c r="H2403" i="12"/>
  <c r="D2395" i="12"/>
  <c r="C2395" i="12"/>
  <c r="B2395" i="12"/>
  <c r="A2395" i="12"/>
  <c r="E2395" i="12"/>
  <c r="F2395" i="12"/>
  <c r="G2395" i="12"/>
  <c r="H2395" i="12"/>
  <c r="D2387" i="12"/>
  <c r="C2387" i="12"/>
  <c r="B2387" i="12"/>
  <c r="A2387" i="12"/>
  <c r="E2387" i="12"/>
  <c r="F2387" i="12"/>
  <c r="G2387" i="12"/>
  <c r="H2387" i="12"/>
  <c r="D2379" i="12"/>
  <c r="C2379" i="12"/>
  <c r="B2379" i="12"/>
  <c r="A2379" i="12"/>
  <c r="E2379" i="12"/>
  <c r="F2379" i="12"/>
  <c r="G2379" i="12"/>
  <c r="H2379" i="12"/>
  <c r="D2371" i="12"/>
  <c r="C2371" i="12"/>
  <c r="B2371" i="12"/>
  <c r="A2371" i="12"/>
  <c r="E2371" i="12"/>
  <c r="F2371" i="12"/>
  <c r="G2371" i="12"/>
  <c r="H2371" i="12"/>
  <c r="D2363" i="12"/>
  <c r="C2363" i="12"/>
  <c r="B2363" i="12"/>
  <c r="A2363" i="12"/>
  <c r="E2363" i="12"/>
  <c r="F2363" i="12"/>
  <c r="G2363" i="12"/>
  <c r="H2363" i="12"/>
  <c r="D2355" i="12"/>
  <c r="C2355" i="12"/>
  <c r="B2355" i="12"/>
  <c r="A2355" i="12"/>
  <c r="E2355" i="12"/>
  <c r="F2355" i="12"/>
  <c r="G2355" i="12"/>
  <c r="H2355" i="12"/>
  <c r="D2347" i="12"/>
  <c r="C2347" i="12"/>
  <c r="B2347" i="12"/>
  <c r="A2347" i="12"/>
  <c r="E2347" i="12"/>
  <c r="F2347" i="12"/>
  <c r="G2347" i="12"/>
  <c r="H2347" i="12"/>
  <c r="D2339" i="12"/>
  <c r="C2339" i="12"/>
  <c r="B2339" i="12"/>
  <c r="A2339" i="12"/>
  <c r="E2339" i="12"/>
  <c r="F2339" i="12"/>
  <c r="G2339" i="12"/>
  <c r="H2339" i="12"/>
  <c r="D2331" i="12"/>
  <c r="C2331" i="12"/>
  <c r="B2331" i="12"/>
  <c r="A2331" i="12"/>
  <c r="E2331" i="12"/>
  <c r="F2331" i="12"/>
  <c r="G2331" i="12"/>
  <c r="H2331" i="12"/>
  <c r="D2323" i="12"/>
  <c r="C2323" i="12"/>
  <c r="B2323" i="12"/>
  <c r="A2323" i="12"/>
  <c r="E2323" i="12"/>
  <c r="F2323" i="12"/>
  <c r="G2323" i="12"/>
  <c r="H2323" i="12"/>
  <c r="D2315" i="12"/>
  <c r="C2315" i="12"/>
  <c r="B2315" i="12"/>
  <c r="A2315" i="12"/>
  <c r="E2315" i="12"/>
  <c r="F2315" i="12"/>
  <c r="G2315" i="12"/>
  <c r="H2315" i="12"/>
  <c r="D2307" i="12"/>
  <c r="C2307" i="12"/>
  <c r="B2307" i="12"/>
  <c r="A2307" i="12"/>
  <c r="E2307" i="12"/>
  <c r="F2307" i="12"/>
  <c r="G2307" i="12"/>
  <c r="H2307" i="12"/>
  <c r="D2299" i="12"/>
  <c r="C2299" i="12"/>
  <c r="B2299" i="12"/>
  <c r="A2299" i="12"/>
  <c r="E2299" i="12"/>
  <c r="F2299" i="12"/>
  <c r="G2299" i="12"/>
  <c r="H2299" i="12"/>
  <c r="D2291" i="12"/>
  <c r="C2291" i="12"/>
  <c r="B2291" i="12"/>
  <c r="A2291" i="12"/>
  <c r="E2291" i="12"/>
  <c r="F2291" i="12"/>
  <c r="G2291" i="12"/>
  <c r="H2291" i="12"/>
  <c r="D2283" i="12"/>
  <c r="C2283" i="12"/>
  <c r="B2283" i="12"/>
  <c r="A2283" i="12"/>
  <c r="E2283" i="12"/>
  <c r="F2283" i="12"/>
  <c r="G2283" i="12"/>
  <c r="H2283" i="12"/>
  <c r="D2275" i="12"/>
  <c r="C2275" i="12"/>
  <c r="B2275" i="12"/>
  <c r="A2275" i="12"/>
  <c r="E2275" i="12"/>
  <c r="F2275" i="12"/>
  <c r="G2275" i="12"/>
  <c r="H2275" i="12"/>
  <c r="D2267" i="12"/>
  <c r="C2267" i="12"/>
  <c r="B2267" i="12"/>
  <c r="A2267" i="12"/>
  <c r="E2267" i="12"/>
  <c r="F2267" i="12"/>
  <c r="G2267" i="12"/>
  <c r="H2267" i="12"/>
  <c r="D2259" i="12"/>
  <c r="C2259" i="12"/>
  <c r="B2259" i="12"/>
  <c r="A2259" i="12"/>
  <c r="E2259" i="12"/>
  <c r="F2259" i="12"/>
  <c r="G2259" i="12"/>
  <c r="H2259" i="12"/>
  <c r="D2251" i="12"/>
  <c r="C2251" i="12"/>
  <c r="B2251" i="12"/>
  <c r="A2251" i="12"/>
  <c r="E2251" i="12"/>
  <c r="F2251" i="12"/>
  <c r="G2251" i="12"/>
  <c r="H2251" i="12"/>
  <c r="D2243" i="12"/>
  <c r="C2243" i="12"/>
  <c r="B2243" i="12"/>
  <c r="A2243" i="12"/>
  <c r="E2243" i="12"/>
  <c r="F2243" i="12"/>
  <c r="G2243" i="12"/>
  <c r="H2243" i="12"/>
  <c r="D2235" i="12"/>
  <c r="C2235" i="12"/>
  <c r="B2235" i="12"/>
  <c r="A2235" i="12"/>
  <c r="E2235" i="12"/>
  <c r="F2235" i="12"/>
  <c r="G2235" i="12"/>
  <c r="H2235" i="12"/>
  <c r="D2227" i="12"/>
  <c r="C2227" i="12"/>
  <c r="B2227" i="12"/>
  <c r="A2227" i="12"/>
  <c r="E2227" i="12"/>
  <c r="F2227" i="12"/>
  <c r="G2227" i="12"/>
  <c r="H2227" i="12"/>
  <c r="D2219" i="12"/>
  <c r="C2219" i="12"/>
  <c r="B2219" i="12"/>
  <c r="A2219" i="12"/>
  <c r="E2219" i="12"/>
  <c r="F2219" i="12"/>
  <c r="G2219" i="12"/>
  <c r="H2219" i="12"/>
  <c r="D2211" i="12"/>
  <c r="C2211" i="12"/>
  <c r="B2211" i="12"/>
  <c r="A2211" i="12"/>
  <c r="E2211" i="12"/>
  <c r="F2211" i="12"/>
  <c r="G2211" i="12"/>
  <c r="H2211" i="12"/>
  <c r="D2203" i="12"/>
  <c r="C2203" i="12"/>
  <c r="B2203" i="12"/>
  <c r="A2203" i="12"/>
  <c r="E2203" i="12"/>
  <c r="F2203" i="12"/>
  <c r="G2203" i="12"/>
  <c r="H2203" i="12"/>
  <c r="D2195" i="12"/>
  <c r="C2195" i="12"/>
  <c r="B2195" i="12"/>
  <c r="A2195" i="12"/>
  <c r="E2195" i="12"/>
  <c r="F2195" i="12"/>
  <c r="G2195" i="12"/>
  <c r="H2195" i="12"/>
  <c r="D2187" i="12"/>
  <c r="C2187" i="12"/>
  <c r="B2187" i="12"/>
  <c r="A2187" i="12"/>
  <c r="E2187" i="12"/>
  <c r="F2187" i="12"/>
  <c r="G2187" i="12"/>
  <c r="H2187" i="12"/>
  <c r="D2179" i="12"/>
  <c r="C2179" i="12"/>
  <c r="B2179" i="12"/>
  <c r="A2179" i="12"/>
  <c r="E2179" i="12"/>
  <c r="F2179" i="12"/>
  <c r="G2179" i="12"/>
  <c r="H2179" i="12"/>
  <c r="D2171" i="12"/>
  <c r="C2171" i="12"/>
  <c r="B2171" i="12"/>
  <c r="A2171" i="12"/>
  <c r="E2171" i="12"/>
  <c r="F2171" i="12"/>
  <c r="G2171" i="12"/>
  <c r="H2171" i="12"/>
  <c r="D2163" i="12"/>
  <c r="C2163" i="12"/>
  <c r="B2163" i="12"/>
  <c r="A2163" i="12"/>
  <c r="E2163" i="12"/>
  <c r="F2163" i="12"/>
  <c r="G2163" i="12"/>
  <c r="H2163" i="12"/>
  <c r="D2155" i="12"/>
  <c r="C2155" i="12"/>
  <c r="B2155" i="12"/>
  <c r="A2155" i="12"/>
  <c r="E2155" i="12"/>
  <c r="F2155" i="12"/>
  <c r="G2155" i="12"/>
  <c r="H2155" i="12"/>
  <c r="D2147" i="12"/>
  <c r="C2147" i="12"/>
  <c r="B2147" i="12"/>
  <c r="A2147" i="12"/>
  <c r="E2147" i="12"/>
  <c r="F2147" i="12"/>
  <c r="G2147" i="12"/>
  <c r="H2147" i="12"/>
  <c r="D2139" i="12"/>
  <c r="C2139" i="12"/>
  <c r="B2139" i="12"/>
  <c r="A2139" i="12"/>
  <c r="E2139" i="12"/>
  <c r="F2139" i="12"/>
  <c r="G2139" i="12"/>
  <c r="H2139" i="12"/>
  <c r="D2131" i="12"/>
  <c r="C2131" i="12"/>
  <c r="B2131" i="12"/>
  <c r="A2131" i="12"/>
  <c r="E2131" i="12"/>
  <c r="F2131" i="12"/>
  <c r="G2131" i="12"/>
  <c r="H2131" i="12"/>
  <c r="D2123" i="12"/>
  <c r="C2123" i="12"/>
  <c r="B2123" i="12"/>
  <c r="A2123" i="12"/>
  <c r="E2123" i="12"/>
  <c r="F2123" i="12"/>
  <c r="G2123" i="12"/>
  <c r="H2123" i="12"/>
  <c r="D2115" i="12"/>
  <c r="C2115" i="12"/>
  <c r="B2115" i="12"/>
  <c r="A2115" i="12"/>
  <c r="E2115" i="12"/>
  <c r="F2115" i="12"/>
  <c r="G2115" i="12"/>
  <c r="H2115" i="12"/>
  <c r="D2107" i="12"/>
  <c r="C2107" i="12"/>
  <c r="B2107" i="12"/>
  <c r="A2107" i="12"/>
  <c r="E2107" i="12"/>
  <c r="F2107" i="12"/>
  <c r="G2107" i="12"/>
  <c r="H2107" i="12"/>
  <c r="D2099" i="12"/>
  <c r="C2099" i="12"/>
  <c r="B2099" i="12"/>
  <c r="A2099" i="12"/>
  <c r="F2099" i="12"/>
  <c r="E2099" i="12"/>
  <c r="G2099" i="12"/>
  <c r="H2099" i="12"/>
  <c r="D2091" i="12"/>
  <c r="C2091" i="12"/>
  <c r="B2091" i="12"/>
  <c r="A2091" i="12"/>
  <c r="F2091" i="12"/>
  <c r="E2091" i="12"/>
  <c r="G2091" i="12"/>
  <c r="H2091" i="12"/>
  <c r="D2083" i="12"/>
  <c r="C2083" i="12"/>
  <c r="B2083" i="12"/>
  <c r="A2083" i="12"/>
  <c r="E2083" i="12"/>
  <c r="F2083" i="12"/>
  <c r="G2083" i="12"/>
  <c r="H2083" i="12"/>
  <c r="D2075" i="12"/>
  <c r="C2075" i="12"/>
  <c r="B2075" i="12"/>
  <c r="A2075" i="12"/>
  <c r="E2075" i="12"/>
  <c r="F2075" i="12"/>
  <c r="G2075" i="12"/>
  <c r="H2075" i="12"/>
  <c r="D2067" i="12"/>
  <c r="C2067" i="12"/>
  <c r="B2067" i="12"/>
  <c r="A2067" i="12"/>
  <c r="E2067" i="12"/>
  <c r="F2067" i="12"/>
  <c r="G2067" i="12"/>
  <c r="H2067" i="12"/>
  <c r="D2059" i="12"/>
  <c r="C2059" i="12"/>
  <c r="B2059" i="12"/>
  <c r="A2059" i="12"/>
  <c r="E2059" i="12"/>
  <c r="F2059" i="12"/>
  <c r="G2059" i="12"/>
  <c r="H2059" i="12"/>
  <c r="D2051" i="12"/>
  <c r="C2051" i="12"/>
  <c r="B2051" i="12"/>
  <c r="A2051" i="12"/>
  <c r="E2051" i="12"/>
  <c r="F2051" i="12"/>
  <c r="G2051" i="12"/>
  <c r="H2051" i="12"/>
  <c r="D2043" i="12"/>
  <c r="C2043" i="12"/>
  <c r="B2043" i="12"/>
  <c r="A2043" i="12"/>
  <c r="E2043" i="12"/>
  <c r="F2043" i="12"/>
  <c r="G2043" i="12"/>
  <c r="H2043" i="12"/>
  <c r="D2035" i="12"/>
  <c r="C2035" i="12"/>
  <c r="B2035" i="12"/>
  <c r="A2035" i="12"/>
  <c r="E2035" i="12"/>
  <c r="F2035" i="12"/>
  <c r="G2035" i="12"/>
  <c r="H2035" i="12"/>
  <c r="D2027" i="12"/>
  <c r="C2027" i="12"/>
  <c r="B2027" i="12"/>
  <c r="A2027" i="12"/>
  <c r="E2027" i="12"/>
  <c r="F2027" i="12"/>
  <c r="G2027" i="12"/>
  <c r="H2027" i="12"/>
  <c r="D2019" i="12"/>
  <c r="C2019" i="12"/>
  <c r="B2019" i="12"/>
  <c r="A2019" i="12"/>
  <c r="E2019" i="12"/>
  <c r="F2019" i="12"/>
  <c r="G2019" i="12"/>
  <c r="H2019" i="12"/>
  <c r="D2011" i="12"/>
  <c r="C2011" i="12"/>
  <c r="B2011" i="12"/>
  <c r="A2011" i="12"/>
  <c r="E2011" i="12"/>
  <c r="F2011" i="12"/>
  <c r="G2011" i="12"/>
  <c r="H2011" i="12"/>
  <c r="D2003" i="12"/>
  <c r="C2003" i="12"/>
  <c r="B2003" i="12"/>
  <c r="A2003" i="12"/>
  <c r="E2003" i="12"/>
  <c r="F2003" i="12"/>
  <c r="G2003" i="12"/>
  <c r="H2003" i="12"/>
  <c r="D1995" i="12"/>
  <c r="C1995" i="12"/>
  <c r="B1995" i="12"/>
  <c r="A1995" i="12"/>
  <c r="E1995" i="12"/>
  <c r="F1995" i="12"/>
  <c r="G1995" i="12"/>
  <c r="H1995" i="12"/>
  <c r="D1987" i="12"/>
  <c r="C1987" i="12"/>
  <c r="B1987" i="12"/>
  <c r="A1987" i="12"/>
  <c r="E1987" i="12"/>
  <c r="F1987" i="12"/>
  <c r="G1987" i="12"/>
  <c r="H1987" i="12"/>
  <c r="D1979" i="12"/>
  <c r="C1979" i="12"/>
  <c r="B1979" i="12"/>
  <c r="A1979" i="12"/>
  <c r="E1979" i="12"/>
  <c r="F1979" i="12"/>
  <c r="G1979" i="12"/>
  <c r="H1979" i="12"/>
  <c r="D1971" i="12"/>
  <c r="C1971" i="12"/>
  <c r="B1971" i="12"/>
  <c r="A1971" i="12"/>
  <c r="E1971" i="12"/>
  <c r="F1971" i="12"/>
  <c r="G1971" i="12"/>
  <c r="H1971" i="12"/>
  <c r="D1963" i="12"/>
  <c r="C1963" i="12"/>
  <c r="B1963" i="12"/>
  <c r="A1963" i="12"/>
  <c r="E1963" i="12"/>
  <c r="F1963" i="12"/>
  <c r="G1963" i="12"/>
  <c r="H1963" i="12"/>
  <c r="D1955" i="12"/>
  <c r="C1955" i="12"/>
  <c r="B1955" i="12"/>
  <c r="A1955" i="12"/>
  <c r="E1955" i="12"/>
  <c r="F1955" i="12"/>
  <c r="G1955" i="12"/>
  <c r="H1955" i="12"/>
  <c r="D1947" i="12"/>
  <c r="C1947" i="12"/>
  <c r="B1947" i="12"/>
  <c r="A1947" i="12"/>
  <c r="E1947" i="12"/>
  <c r="F1947" i="12"/>
  <c r="G1947" i="12"/>
  <c r="H1947" i="12"/>
  <c r="D1939" i="12"/>
  <c r="C1939" i="12"/>
  <c r="B1939" i="12"/>
  <c r="A1939" i="12"/>
  <c r="E1939" i="12"/>
  <c r="F1939" i="12"/>
  <c r="G1939" i="12"/>
  <c r="H1939" i="12"/>
  <c r="D1931" i="12"/>
  <c r="C1931" i="12"/>
  <c r="B1931" i="12"/>
  <c r="A1931" i="12"/>
  <c r="E1931" i="12"/>
  <c r="F1931" i="12"/>
  <c r="G1931" i="12"/>
  <c r="H1931" i="12"/>
  <c r="D1923" i="12"/>
  <c r="C1923" i="12"/>
  <c r="B1923" i="12"/>
  <c r="A1923" i="12"/>
  <c r="E1923" i="12"/>
  <c r="F1923" i="12"/>
  <c r="G1923" i="12"/>
  <c r="H1923" i="12"/>
  <c r="D1915" i="12"/>
  <c r="C1915" i="12"/>
  <c r="B1915" i="12"/>
  <c r="A1915" i="12"/>
  <c r="E1915" i="12"/>
  <c r="F1915" i="12"/>
  <c r="G1915" i="12"/>
  <c r="H1915" i="12"/>
  <c r="D1907" i="12"/>
  <c r="C1907" i="12"/>
  <c r="B1907" i="12"/>
  <c r="A1907" i="12"/>
  <c r="E1907" i="12"/>
  <c r="F1907" i="12"/>
  <c r="G1907" i="12"/>
  <c r="H1907" i="12"/>
  <c r="D1899" i="12"/>
  <c r="C1899" i="12"/>
  <c r="B1899" i="12"/>
  <c r="A1899" i="12"/>
  <c r="E1899" i="12"/>
  <c r="F1899" i="12"/>
  <c r="G1899" i="12"/>
  <c r="H1899" i="12"/>
  <c r="D1891" i="12"/>
  <c r="C1891" i="12"/>
  <c r="B1891" i="12"/>
  <c r="A1891" i="12"/>
  <c r="E1891" i="12"/>
  <c r="F1891" i="12"/>
  <c r="G1891" i="12"/>
  <c r="H1891" i="12"/>
  <c r="D1883" i="12"/>
  <c r="C1883" i="12"/>
  <c r="B1883" i="12"/>
  <c r="A1883" i="12"/>
  <c r="E1883" i="12"/>
  <c r="F1883" i="12"/>
  <c r="G1883" i="12"/>
  <c r="H1883" i="12"/>
  <c r="D1875" i="12"/>
  <c r="C1875" i="12"/>
  <c r="B1875" i="12"/>
  <c r="A1875" i="12"/>
  <c r="E1875" i="12"/>
  <c r="F1875" i="12"/>
  <c r="G1875" i="12"/>
  <c r="H1875" i="12"/>
  <c r="D1867" i="12"/>
  <c r="C1867" i="12"/>
  <c r="B1867" i="12"/>
  <c r="A1867" i="12"/>
  <c r="E1867" i="12"/>
  <c r="F1867" i="12"/>
  <c r="G1867" i="12"/>
  <c r="H1867" i="12"/>
  <c r="D1859" i="12"/>
  <c r="C1859" i="12"/>
  <c r="B1859" i="12"/>
  <c r="A1859" i="12"/>
  <c r="E1859" i="12"/>
  <c r="F1859" i="12"/>
  <c r="G1859" i="12"/>
  <c r="H1859" i="12"/>
  <c r="D1851" i="12"/>
  <c r="C1851" i="12"/>
  <c r="B1851" i="12"/>
  <c r="A1851" i="12"/>
  <c r="E1851" i="12"/>
  <c r="F1851" i="12"/>
  <c r="G1851" i="12"/>
  <c r="H1851" i="12"/>
  <c r="D1843" i="12"/>
  <c r="C1843" i="12"/>
  <c r="B1843" i="12"/>
  <c r="A1843" i="12"/>
  <c r="E1843" i="12"/>
  <c r="F1843" i="12"/>
  <c r="G1843" i="12"/>
  <c r="H1843" i="12"/>
  <c r="D1835" i="12"/>
  <c r="C1835" i="12"/>
  <c r="B1835" i="12"/>
  <c r="A1835" i="12"/>
  <c r="E1835" i="12"/>
  <c r="F1835" i="12"/>
  <c r="G1835" i="12"/>
  <c r="H1835" i="12"/>
  <c r="D1827" i="12"/>
  <c r="C1827" i="12"/>
  <c r="B1827" i="12"/>
  <c r="A1827" i="12"/>
  <c r="E1827" i="12"/>
  <c r="F1827" i="12"/>
  <c r="G1827" i="12"/>
  <c r="H1827" i="12"/>
  <c r="D1819" i="12"/>
  <c r="C1819" i="12"/>
  <c r="B1819" i="12"/>
  <c r="A1819" i="12"/>
  <c r="E1819" i="12"/>
  <c r="F1819" i="12"/>
  <c r="G1819" i="12"/>
  <c r="H1819" i="12"/>
  <c r="D1811" i="12"/>
  <c r="C1811" i="12"/>
  <c r="B1811" i="12"/>
  <c r="A1811" i="12"/>
  <c r="E1811" i="12"/>
  <c r="F1811" i="12"/>
  <c r="G1811" i="12"/>
  <c r="H1811" i="12"/>
  <c r="D1803" i="12"/>
  <c r="C1803" i="12"/>
  <c r="B1803" i="12"/>
  <c r="A1803" i="12"/>
  <c r="E1803" i="12"/>
  <c r="F1803" i="12"/>
  <c r="G1803" i="12"/>
  <c r="H1803" i="12"/>
  <c r="D1795" i="12"/>
  <c r="C1795" i="12"/>
  <c r="B1795" i="12"/>
  <c r="A1795" i="12"/>
  <c r="E1795" i="12"/>
  <c r="F1795" i="12"/>
  <c r="G1795" i="12"/>
  <c r="H1795" i="12"/>
  <c r="D1787" i="12"/>
  <c r="C1787" i="12"/>
  <c r="B1787" i="12"/>
  <c r="A1787" i="12"/>
  <c r="E1787" i="12"/>
  <c r="F1787" i="12"/>
  <c r="G1787" i="12"/>
  <c r="H1787" i="12"/>
  <c r="D1779" i="12"/>
  <c r="C1779" i="12"/>
  <c r="B1779" i="12"/>
  <c r="A1779" i="12"/>
  <c r="E1779" i="12"/>
  <c r="F1779" i="12"/>
  <c r="G1779" i="12"/>
  <c r="H1779" i="12"/>
  <c r="D1771" i="12"/>
  <c r="C1771" i="12"/>
  <c r="B1771" i="12"/>
  <c r="A1771" i="12"/>
  <c r="E1771" i="12"/>
  <c r="F1771" i="12"/>
  <c r="G1771" i="12"/>
  <c r="H1771" i="12"/>
  <c r="D1763" i="12"/>
  <c r="C1763" i="12"/>
  <c r="B1763" i="12"/>
  <c r="A1763" i="12"/>
  <c r="E1763" i="12"/>
  <c r="F1763" i="12"/>
  <c r="G1763" i="12"/>
  <c r="H1763" i="12"/>
  <c r="D1755" i="12"/>
  <c r="C1755" i="12"/>
  <c r="B1755" i="12"/>
  <c r="A1755" i="12"/>
  <c r="E1755" i="12"/>
  <c r="F1755" i="12"/>
  <c r="G1755" i="12"/>
  <c r="H1755" i="12"/>
  <c r="D1747" i="12"/>
  <c r="C1747" i="12"/>
  <c r="B1747" i="12"/>
  <c r="A1747" i="12"/>
  <c r="E1747" i="12"/>
  <c r="F1747" i="12"/>
  <c r="G1747" i="12"/>
  <c r="H1747" i="12"/>
  <c r="D1739" i="12"/>
  <c r="C1739" i="12"/>
  <c r="B1739" i="12"/>
  <c r="A1739" i="12"/>
  <c r="E1739" i="12"/>
  <c r="F1739" i="12"/>
  <c r="G1739" i="12"/>
  <c r="H1739" i="12"/>
  <c r="D1731" i="12"/>
  <c r="C1731" i="12"/>
  <c r="B1731" i="12"/>
  <c r="A1731" i="12"/>
  <c r="E1731" i="12"/>
  <c r="F1731" i="12"/>
  <c r="G1731" i="12"/>
  <c r="H1731" i="12"/>
  <c r="D1723" i="12"/>
  <c r="C1723" i="12"/>
  <c r="B1723" i="12"/>
  <c r="E1723" i="12"/>
  <c r="A1723" i="12"/>
  <c r="F1723" i="12"/>
  <c r="G1723" i="12"/>
  <c r="H1723" i="12"/>
  <c r="D1715" i="12"/>
  <c r="C1715" i="12"/>
  <c r="B1715" i="12"/>
  <c r="A1715" i="12"/>
  <c r="E1715" i="12"/>
  <c r="F1715" i="12"/>
  <c r="G1715" i="12"/>
  <c r="H1715" i="12"/>
  <c r="D1707" i="12"/>
  <c r="C1707" i="12"/>
  <c r="B1707" i="12"/>
  <c r="A1707" i="12"/>
  <c r="E1707" i="12"/>
  <c r="F1707" i="12"/>
  <c r="G1707" i="12"/>
  <c r="H1707" i="12"/>
  <c r="D1699" i="12"/>
  <c r="C1699" i="12"/>
  <c r="B1699" i="12"/>
  <c r="A1699" i="12"/>
  <c r="E1699" i="12"/>
  <c r="F1699" i="12"/>
  <c r="G1699" i="12"/>
  <c r="H1699" i="12"/>
  <c r="D1691" i="12"/>
  <c r="C1691" i="12"/>
  <c r="B1691" i="12"/>
  <c r="A1691" i="12"/>
  <c r="E1691" i="12"/>
  <c r="F1691" i="12"/>
  <c r="G1691" i="12"/>
  <c r="H1691" i="12"/>
  <c r="D1683" i="12"/>
  <c r="C1683" i="12"/>
  <c r="B1683" i="12"/>
  <c r="A1683" i="12"/>
  <c r="E1683" i="12"/>
  <c r="F1683" i="12"/>
  <c r="G1683" i="12"/>
  <c r="H1683" i="12"/>
  <c r="D1675" i="12"/>
  <c r="C1675" i="12"/>
  <c r="B1675" i="12"/>
  <c r="A1675" i="12"/>
  <c r="E1675" i="12"/>
  <c r="F1675" i="12"/>
  <c r="G1675" i="12"/>
  <c r="H1675" i="12"/>
  <c r="D1667" i="12"/>
  <c r="C1667" i="12"/>
  <c r="B1667" i="12"/>
  <c r="A1667" i="12"/>
  <c r="E1667" i="12"/>
  <c r="F1667" i="12"/>
  <c r="G1667" i="12"/>
  <c r="H1667" i="12"/>
  <c r="D1659" i="12"/>
  <c r="C1659" i="12"/>
  <c r="B1659" i="12"/>
  <c r="E1659" i="12"/>
  <c r="A1659" i="12"/>
  <c r="F1659" i="12"/>
  <c r="G1659" i="12"/>
  <c r="H1659" i="12"/>
  <c r="D1651" i="12"/>
  <c r="C1651" i="12"/>
  <c r="B1651" i="12"/>
  <c r="A1651" i="12"/>
  <c r="E1651" i="12"/>
  <c r="F1651" i="12"/>
  <c r="G1651" i="12"/>
  <c r="H1651" i="12"/>
  <c r="D1643" i="12"/>
  <c r="C1643" i="12"/>
  <c r="B1643" i="12"/>
  <c r="A1643" i="12"/>
  <c r="E1643" i="12"/>
  <c r="F1643" i="12"/>
  <c r="G1643" i="12"/>
  <c r="H1643" i="12"/>
  <c r="D1635" i="12"/>
  <c r="C1635" i="12"/>
  <c r="B1635" i="12"/>
  <c r="A1635" i="12"/>
  <c r="E1635" i="12"/>
  <c r="F1635" i="12"/>
  <c r="G1635" i="12"/>
  <c r="H1635" i="12"/>
  <c r="D1627" i="12"/>
  <c r="C1627" i="12"/>
  <c r="B1627" i="12"/>
  <c r="A1627" i="12"/>
  <c r="E1627" i="12"/>
  <c r="F1627" i="12"/>
  <c r="G1627" i="12"/>
  <c r="H1627" i="12"/>
  <c r="D1619" i="12"/>
  <c r="C1619" i="12"/>
  <c r="B1619" i="12"/>
  <c r="A1619" i="12"/>
  <c r="E1619" i="12"/>
  <c r="F1619" i="12"/>
  <c r="G1619" i="12"/>
  <c r="H1619" i="12"/>
  <c r="D1611" i="12"/>
  <c r="C1611" i="12"/>
  <c r="B1611" i="12"/>
  <c r="A1611" i="12"/>
  <c r="E1611" i="12"/>
  <c r="F1611" i="12"/>
  <c r="G1611" i="12"/>
  <c r="H1611" i="12"/>
  <c r="D1603" i="12"/>
  <c r="C1603" i="12"/>
  <c r="B1603" i="12"/>
  <c r="A1603" i="12"/>
  <c r="E1603" i="12"/>
  <c r="F1603" i="12"/>
  <c r="G1603" i="12"/>
  <c r="H1603" i="12"/>
  <c r="D1595" i="12"/>
  <c r="C1595" i="12"/>
  <c r="B1595" i="12"/>
  <c r="E1595" i="12"/>
  <c r="A1595" i="12"/>
  <c r="F1595" i="12"/>
  <c r="G1595" i="12"/>
  <c r="H1595" i="12"/>
  <c r="D1587" i="12"/>
  <c r="C1587" i="12"/>
  <c r="B1587" i="12"/>
  <c r="A1587" i="12"/>
  <c r="E1587" i="12"/>
  <c r="F1587" i="12"/>
  <c r="G1587" i="12"/>
  <c r="H1587" i="12"/>
  <c r="D1579" i="12"/>
  <c r="C1579" i="12"/>
  <c r="B1579" i="12"/>
  <c r="A1579" i="12"/>
  <c r="E1579" i="12"/>
  <c r="F1579" i="12"/>
  <c r="G1579" i="12"/>
  <c r="H1579" i="12"/>
  <c r="D1571" i="12"/>
  <c r="C1571" i="12"/>
  <c r="B1571" i="12"/>
  <c r="A1571" i="12"/>
  <c r="E1571" i="12"/>
  <c r="F1571" i="12"/>
  <c r="G1571" i="12"/>
  <c r="H1571" i="12"/>
  <c r="D1563" i="12"/>
  <c r="C1563" i="12"/>
  <c r="B1563" i="12"/>
  <c r="A1563" i="12"/>
  <c r="E1563" i="12"/>
  <c r="F1563" i="12"/>
  <c r="G1563" i="12"/>
  <c r="H1563" i="12"/>
  <c r="D1555" i="12"/>
  <c r="C1555" i="12"/>
  <c r="B1555" i="12"/>
  <c r="A1555" i="12"/>
  <c r="E1555" i="12"/>
  <c r="F1555" i="12"/>
  <c r="G1555" i="12"/>
  <c r="H1555" i="12"/>
  <c r="D1547" i="12"/>
  <c r="C1547" i="12"/>
  <c r="B1547" i="12"/>
  <c r="A1547" i="12"/>
  <c r="E1547" i="12"/>
  <c r="F1547" i="12"/>
  <c r="G1547" i="12"/>
  <c r="H1547" i="12"/>
  <c r="D1539" i="12"/>
  <c r="C1539" i="12"/>
  <c r="B1539" i="12"/>
  <c r="A1539" i="12"/>
  <c r="E1539" i="12"/>
  <c r="F1539" i="12"/>
  <c r="G1539" i="12"/>
  <c r="H1539" i="12"/>
  <c r="D1531" i="12"/>
  <c r="C1531" i="12"/>
  <c r="B1531" i="12"/>
  <c r="A1531" i="12"/>
  <c r="E1531" i="12"/>
  <c r="F1531" i="12"/>
  <c r="G1531" i="12"/>
  <c r="H1531" i="12"/>
  <c r="D1523" i="12"/>
  <c r="C1523" i="12"/>
  <c r="B1523" i="12"/>
  <c r="A1523" i="12"/>
  <c r="E1523" i="12"/>
  <c r="F1523" i="12"/>
  <c r="G1523" i="12"/>
  <c r="H1523" i="12"/>
  <c r="D1515" i="12"/>
  <c r="C1515" i="12"/>
  <c r="B1515" i="12"/>
  <c r="A1515" i="12"/>
  <c r="E1515" i="12"/>
  <c r="F1515" i="12"/>
  <c r="G1515" i="12"/>
  <c r="H1515" i="12"/>
  <c r="D1507" i="12"/>
  <c r="C1507" i="12"/>
  <c r="B1507" i="12"/>
  <c r="A1507" i="12"/>
  <c r="E1507" i="12"/>
  <c r="F1507" i="12"/>
  <c r="G1507" i="12"/>
  <c r="H1507" i="12"/>
  <c r="D1499" i="12"/>
  <c r="C1499" i="12"/>
  <c r="B1499" i="12"/>
  <c r="A1499" i="12"/>
  <c r="E1499" i="12"/>
  <c r="F1499" i="12"/>
  <c r="G1499" i="12"/>
  <c r="H1499" i="12"/>
  <c r="D1491" i="12"/>
  <c r="C1491" i="12"/>
  <c r="B1491" i="12"/>
  <c r="A1491" i="12"/>
  <c r="E1491" i="12"/>
  <c r="F1491" i="12"/>
  <c r="G1491" i="12"/>
  <c r="H1491" i="12"/>
  <c r="D1483" i="12"/>
  <c r="C1483" i="12"/>
  <c r="B1483" i="12"/>
  <c r="A1483" i="12"/>
  <c r="E1483" i="12"/>
  <c r="F1483" i="12"/>
  <c r="G1483" i="12"/>
  <c r="H1483" i="12"/>
  <c r="H2877" i="12"/>
  <c r="H2749" i="12"/>
  <c r="H2685" i="12"/>
  <c r="H2621" i="12"/>
  <c r="H2429" i="12"/>
  <c r="H2301" i="12"/>
  <c r="D2957" i="12"/>
  <c r="C2957" i="12"/>
  <c r="B2957" i="12"/>
  <c r="A2957" i="12"/>
  <c r="E2957" i="12"/>
  <c r="F2957" i="12"/>
  <c r="G2957" i="12"/>
  <c r="D2901" i="12"/>
  <c r="C2901" i="12"/>
  <c r="B2901" i="12"/>
  <c r="A2901" i="12"/>
  <c r="E2901" i="12"/>
  <c r="F2901" i="12"/>
  <c r="G2901" i="12"/>
  <c r="D2853" i="12"/>
  <c r="C2853" i="12"/>
  <c r="B2853" i="12"/>
  <c r="A2853" i="12"/>
  <c r="E2853" i="12"/>
  <c r="F2853" i="12"/>
  <c r="G2853" i="12"/>
  <c r="D2805" i="12"/>
  <c r="C2805" i="12"/>
  <c r="B2805" i="12"/>
  <c r="A2805" i="12"/>
  <c r="E2805" i="12"/>
  <c r="F2805" i="12"/>
  <c r="G2805" i="12"/>
  <c r="D2733" i="12"/>
  <c r="C2733" i="12"/>
  <c r="B2733" i="12"/>
  <c r="A2733" i="12"/>
  <c r="E2733" i="12"/>
  <c r="F2733" i="12"/>
  <c r="G2733" i="12"/>
  <c r="D2669" i="12"/>
  <c r="C2669" i="12"/>
  <c r="B2669" i="12"/>
  <c r="A2669" i="12"/>
  <c r="E2669" i="12"/>
  <c r="F2669" i="12"/>
  <c r="G2669" i="12"/>
  <c r="D2613" i="12"/>
  <c r="C2613" i="12"/>
  <c r="B2613" i="12"/>
  <c r="A2613" i="12"/>
  <c r="E2613" i="12"/>
  <c r="F2613" i="12"/>
  <c r="G2613" i="12"/>
  <c r="D2565" i="12"/>
  <c r="C2565" i="12"/>
  <c r="B2565" i="12"/>
  <c r="A2565" i="12"/>
  <c r="E2565" i="12"/>
  <c r="F2565" i="12"/>
  <c r="G2565" i="12"/>
  <c r="D2509" i="12"/>
  <c r="C2509" i="12"/>
  <c r="B2509" i="12"/>
  <c r="A2509" i="12"/>
  <c r="E2509" i="12"/>
  <c r="F2509" i="12"/>
  <c r="G2509" i="12"/>
  <c r="D2461" i="12"/>
  <c r="C2461" i="12"/>
  <c r="B2461" i="12"/>
  <c r="A2461" i="12"/>
  <c r="F2461" i="12"/>
  <c r="E2461" i="12"/>
  <c r="G2461" i="12"/>
  <c r="D2413" i="12"/>
  <c r="C2413" i="12"/>
  <c r="B2413" i="12"/>
  <c r="A2413" i="12"/>
  <c r="E2413" i="12"/>
  <c r="F2413" i="12"/>
  <c r="G2413" i="12"/>
  <c r="D2357" i="12"/>
  <c r="C2357" i="12"/>
  <c r="B2357" i="12"/>
  <c r="A2357" i="12"/>
  <c r="E2357" i="12"/>
  <c r="F2357" i="12"/>
  <c r="G2357" i="12"/>
  <c r="D2317" i="12"/>
  <c r="C2317" i="12"/>
  <c r="B2317" i="12"/>
  <c r="A2317" i="12"/>
  <c r="E2317" i="12"/>
  <c r="F2317" i="12"/>
  <c r="G2317" i="12"/>
  <c r="D2261" i="12"/>
  <c r="C2261" i="12"/>
  <c r="B2261" i="12"/>
  <c r="A2261" i="12"/>
  <c r="E2261" i="12"/>
  <c r="F2261" i="12"/>
  <c r="G2261" i="12"/>
  <c r="D2213" i="12"/>
  <c r="C2213" i="12"/>
  <c r="B2213" i="12"/>
  <c r="A2213" i="12"/>
  <c r="E2213" i="12"/>
  <c r="F2213" i="12"/>
  <c r="G2213" i="12"/>
  <c r="D2149" i="12"/>
  <c r="C2149" i="12"/>
  <c r="B2149" i="12"/>
  <c r="A2149" i="12"/>
  <c r="E2149" i="12"/>
  <c r="F2149" i="12"/>
  <c r="G2149" i="12"/>
  <c r="D2101" i="12"/>
  <c r="C2101" i="12"/>
  <c r="B2101" i="12"/>
  <c r="A2101" i="12"/>
  <c r="F2101" i="12"/>
  <c r="E2101" i="12"/>
  <c r="G2101" i="12"/>
  <c r="D2045" i="12"/>
  <c r="C2045" i="12"/>
  <c r="B2045" i="12"/>
  <c r="A2045" i="12"/>
  <c r="E2045" i="12"/>
  <c r="F2045" i="12"/>
  <c r="G2045" i="12"/>
  <c r="D1981" i="12"/>
  <c r="C1981" i="12"/>
  <c r="B1981" i="12"/>
  <c r="A1981" i="12"/>
  <c r="E1981" i="12"/>
  <c r="F1981" i="12"/>
  <c r="G1981" i="12"/>
  <c r="D1925" i="12"/>
  <c r="C1925" i="12"/>
  <c r="B1925" i="12"/>
  <c r="A1925" i="12"/>
  <c r="E1925" i="12"/>
  <c r="F1925" i="12"/>
  <c r="G1925" i="12"/>
  <c r="D1877" i="12"/>
  <c r="C1877" i="12"/>
  <c r="B1877" i="12"/>
  <c r="A1877" i="12"/>
  <c r="E1877" i="12"/>
  <c r="F1877" i="12"/>
  <c r="G1877" i="12"/>
  <c r="D1829" i="12"/>
  <c r="C1829" i="12"/>
  <c r="B1829" i="12"/>
  <c r="A1829" i="12"/>
  <c r="E1829" i="12"/>
  <c r="F1829" i="12"/>
  <c r="G1829" i="12"/>
  <c r="D1789" i="12"/>
  <c r="C1789" i="12"/>
  <c r="B1789" i="12"/>
  <c r="A1789" i="12"/>
  <c r="E1789" i="12"/>
  <c r="F1789" i="12"/>
  <c r="G1789" i="12"/>
  <c r="D1725" i="12"/>
  <c r="C1725" i="12"/>
  <c r="B1725" i="12"/>
  <c r="A1725" i="12"/>
  <c r="E1725" i="12"/>
  <c r="F1725" i="12"/>
  <c r="G1725" i="12"/>
  <c r="D1685" i="12"/>
  <c r="C1685" i="12"/>
  <c r="B1685" i="12"/>
  <c r="A1685" i="12"/>
  <c r="E1685" i="12"/>
  <c r="F1685" i="12"/>
  <c r="G1685" i="12"/>
  <c r="D1629" i="12"/>
  <c r="C1629" i="12"/>
  <c r="B1629" i="12"/>
  <c r="A1629" i="12"/>
  <c r="E1629" i="12"/>
  <c r="F1629" i="12"/>
  <c r="G1629" i="12"/>
  <c r="D1573" i="12"/>
  <c r="C1573" i="12"/>
  <c r="B1573" i="12"/>
  <c r="A1573" i="12"/>
  <c r="E1573" i="12"/>
  <c r="F1573" i="12"/>
  <c r="G1573" i="12"/>
  <c r="D1517" i="12"/>
  <c r="C1517" i="12"/>
  <c r="B1517" i="12"/>
  <c r="A1517" i="12"/>
  <c r="E1517" i="12"/>
  <c r="F1517" i="12"/>
  <c r="G1517" i="12"/>
  <c r="H2637" i="12"/>
  <c r="H2253" i="12"/>
  <c r="H1933" i="12"/>
  <c r="O2517" i="12"/>
  <c r="O2453" i="12"/>
  <c r="O2261" i="12"/>
  <c r="O2133" i="12"/>
  <c r="O2069" i="12"/>
  <c r="O2005" i="12"/>
  <c r="O1941" i="12"/>
  <c r="O1877" i="12"/>
  <c r="O1813" i="12"/>
  <c r="O1621" i="12"/>
  <c r="O1493" i="12"/>
  <c r="N2957" i="12"/>
  <c r="N2893" i="12"/>
  <c r="N2829" i="12"/>
  <c r="N2573" i="12"/>
  <c r="N2509" i="12"/>
  <c r="N2381" i="12"/>
  <c r="N2317" i="12"/>
  <c r="N2061" i="12"/>
  <c r="N1677" i="12"/>
  <c r="N1549" i="12"/>
  <c r="N1485" i="12"/>
  <c r="N2994" i="12"/>
  <c r="D2994" i="12"/>
  <c r="C2994" i="12"/>
  <c r="B2994" i="12"/>
  <c r="A2994" i="12"/>
  <c r="E2994" i="12"/>
  <c r="F2994" i="12"/>
  <c r="G2994" i="12"/>
  <c r="H2994" i="12"/>
  <c r="N2986" i="12"/>
  <c r="D2986" i="12"/>
  <c r="C2986" i="12"/>
  <c r="B2986" i="12"/>
  <c r="A2986" i="12"/>
  <c r="E2986" i="12"/>
  <c r="G2986" i="12"/>
  <c r="F2986" i="12"/>
  <c r="H2986" i="12"/>
  <c r="N2978" i="12"/>
  <c r="D2978" i="12"/>
  <c r="C2978" i="12"/>
  <c r="B2978" i="12"/>
  <c r="A2978" i="12"/>
  <c r="E2978" i="12"/>
  <c r="F2978" i="12"/>
  <c r="G2978" i="12"/>
  <c r="H2978" i="12"/>
  <c r="N2970" i="12"/>
  <c r="D2970" i="12"/>
  <c r="C2970" i="12"/>
  <c r="B2970" i="12"/>
  <c r="A2970" i="12"/>
  <c r="E2970" i="12"/>
  <c r="F2970" i="12"/>
  <c r="G2970" i="12"/>
  <c r="H2970" i="12"/>
  <c r="N2962" i="12"/>
  <c r="D2962" i="12"/>
  <c r="C2962" i="12"/>
  <c r="B2962" i="12"/>
  <c r="A2962" i="12"/>
  <c r="E2962" i="12"/>
  <c r="F2962" i="12"/>
  <c r="G2962" i="12"/>
  <c r="H2962" i="12"/>
  <c r="N2954" i="12"/>
  <c r="D2954" i="12"/>
  <c r="C2954" i="12"/>
  <c r="B2954" i="12"/>
  <c r="A2954" i="12"/>
  <c r="E2954" i="12"/>
  <c r="F2954" i="12"/>
  <c r="G2954" i="12"/>
  <c r="H2954" i="12"/>
  <c r="N2946" i="12"/>
  <c r="D2946" i="12"/>
  <c r="C2946" i="12"/>
  <c r="B2946" i="12"/>
  <c r="A2946" i="12"/>
  <c r="E2946" i="12"/>
  <c r="F2946" i="12"/>
  <c r="G2946" i="12"/>
  <c r="H2946" i="12"/>
  <c r="N2938" i="12"/>
  <c r="D2938" i="12"/>
  <c r="C2938" i="12"/>
  <c r="B2938" i="12"/>
  <c r="A2938" i="12"/>
  <c r="E2938" i="12"/>
  <c r="F2938" i="12"/>
  <c r="G2938" i="12"/>
  <c r="H2938" i="12"/>
  <c r="N2930" i="12"/>
  <c r="D2930" i="12"/>
  <c r="C2930" i="12"/>
  <c r="B2930" i="12"/>
  <c r="A2930" i="12"/>
  <c r="E2930" i="12"/>
  <c r="F2930" i="12"/>
  <c r="G2930" i="12"/>
  <c r="H2930" i="12"/>
  <c r="N2922" i="12"/>
  <c r="D2922" i="12"/>
  <c r="C2922" i="12"/>
  <c r="B2922" i="12"/>
  <c r="A2922" i="12"/>
  <c r="E2922" i="12"/>
  <c r="G2922" i="12"/>
  <c r="H2922" i="12"/>
  <c r="F2922" i="12"/>
  <c r="N2914" i="12"/>
  <c r="D2914" i="12"/>
  <c r="C2914" i="12"/>
  <c r="B2914" i="12"/>
  <c r="A2914" i="12"/>
  <c r="E2914" i="12"/>
  <c r="F2914" i="12"/>
  <c r="G2914" i="12"/>
  <c r="H2914" i="12"/>
  <c r="N2906" i="12"/>
  <c r="D2906" i="12"/>
  <c r="C2906" i="12"/>
  <c r="B2906" i="12"/>
  <c r="A2906" i="12"/>
  <c r="E2906" i="12"/>
  <c r="F2906" i="12"/>
  <c r="G2906" i="12"/>
  <c r="H2906" i="12"/>
  <c r="N2898" i="12"/>
  <c r="D2898" i="12"/>
  <c r="C2898" i="12"/>
  <c r="B2898" i="12"/>
  <c r="A2898" i="12"/>
  <c r="E2898" i="12"/>
  <c r="F2898" i="12"/>
  <c r="G2898" i="12"/>
  <c r="H2898" i="12"/>
  <c r="N2890" i="12"/>
  <c r="D2890" i="12"/>
  <c r="C2890" i="12"/>
  <c r="B2890" i="12"/>
  <c r="A2890" i="12"/>
  <c r="E2890" i="12"/>
  <c r="G2890" i="12"/>
  <c r="F2890" i="12"/>
  <c r="H2890" i="12"/>
  <c r="N2882" i="12"/>
  <c r="D2882" i="12"/>
  <c r="C2882" i="12"/>
  <c r="B2882" i="12"/>
  <c r="A2882" i="12"/>
  <c r="E2882" i="12"/>
  <c r="F2882" i="12"/>
  <c r="G2882" i="12"/>
  <c r="H2882" i="12"/>
  <c r="N2874" i="12"/>
  <c r="D2874" i="12"/>
  <c r="C2874" i="12"/>
  <c r="B2874" i="12"/>
  <c r="A2874" i="12"/>
  <c r="E2874" i="12"/>
  <c r="F2874" i="12"/>
  <c r="G2874" i="12"/>
  <c r="H2874" i="12"/>
  <c r="N2866" i="12"/>
  <c r="D2866" i="12"/>
  <c r="C2866" i="12"/>
  <c r="B2866" i="12"/>
  <c r="A2866" i="12"/>
  <c r="E2866" i="12"/>
  <c r="F2866" i="12"/>
  <c r="G2866" i="12"/>
  <c r="H2866" i="12"/>
  <c r="N2858" i="12"/>
  <c r="D2858" i="12"/>
  <c r="C2858" i="12"/>
  <c r="B2858" i="12"/>
  <c r="A2858" i="12"/>
  <c r="E2858" i="12"/>
  <c r="F2858" i="12"/>
  <c r="G2858" i="12"/>
  <c r="H2858" i="12"/>
  <c r="N2850" i="12"/>
  <c r="D2850" i="12"/>
  <c r="C2850" i="12"/>
  <c r="B2850" i="12"/>
  <c r="A2850" i="12"/>
  <c r="E2850" i="12"/>
  <c r="F2850" i="12"/>
  <c r="G2850" i="12"/>
  <c r="H2850" i="12"/>
  <c r="N2842" i="12"/>
  <c r="D2842" i="12"/>
  <c r="C2842" i="12"/>
  <c r="B2842" i="12"/>
  <c r="A2842" i="12"/>
  <c r="E2842" i="12"/>
  <c r="F2842" i="12"/>
  <c r="G2842" i="12"/>
  <c r="H2842" i="12"/>
  <c r="N2834" i="12"/>
  <c r="D2834" i="12"/>
  <c r="C2834" i="12"/>
  <c r="B2834" i="12"/>
  <c r="A2834" i="12"/>
  <c r="E2834" i="12"/>
  <c r="F2834" i="12"/>
  <c r="G2834" i="12"/>
  <c r="H2834" i="12"/>
  <c r="N2826" i="12"/>
  <c r="D2826" i="12"/>
  <c r="C2826" i="12"/>
  <c r="B2826" i="12"/>
  <c r="A2826" i="12"/>
  <c r="E2826" i="12"/>
  <c r="G2826" i="12"/>
  <c r="F2826" i="12"/>
  <c r="H2826" i="12"/>
  <c r="N2818" i="12"/>
  <c r="D2818" i="12"/>
  <c r="C2818" i="12"/>
  <c r="B2818" i="12"/>
  <c r="A2818" i="12"/>
  <c r="E2818" i="12"/>
  <c r="F2818" i="12"/>
  <c r="G2818" i="12"/>
  <c r="H2818" i="12"/>
  <c r="N2810" i="12"/>
  <c r="D2810" i="12"/>
  <c r="C2810" i="12"/>
  <c r="B2810" i="12"/>
  <c r="A2810" i="12"/>
  <c r="E2810" i="12"/>
  <c r="F2810" i="12"/>
  <c r="G2810" i="12"/>
  <c r="H2810" i="12"/>
  <c r="N2802" i="12"/>
  <c r="D2802" i="12"/>
  <c r="C2802" i="12"/>
  <c r="B2802" i="12"/>
  <c r="A2802" i="12"/>
  <c r="E2802" i="12"/>
  <c r="G2802" i="12"/>
  <c r="F2802" i="12"/>
  <c r="H2802" i="12"/>
  <c r="N2794" i="12"/>
  <c r="D2794" i="12"/>
  <c r="C2794" i="12"/>
  <c r="B2794" i="12"/>
  <c r="A2794" i="12"/>
  <c r="E2794" i="12"/>
  <c r="F2794" i="12"/>
  <c r="G2794" i="12"/>
  <c r="H2794" i="12"/>
  <c r="N2786" i="12"/>
  <c r="D2786" i="12"/>
  <c r="C2786" i="12"/>
  <c r="B2786" i="12"/>
  <c r="A2786" i="12"/>
  <c r="E2786" i="12"/>
  <c r="F2786" i="12"/>
  <c r="G2786" i="12"/>
  <c r="H2786" i="12"/>
  <c r="N2778" i="12"/>
  <c r="D2778" i="12"/>
  <c r="C2778" i="12"/>
  <c r="B2778" i="12"/>
  <c r="A2778" i="12"/>
  <c r="E2778" i="12"/>
  <c r="F2778" i="12"/>
  <c r="G2778" i="12"/>
  <c r="H2778" i="12"/>
  <c r="N2770" i="12"/>
  <c r="D2770" i="12"/>
  <c r="C2770" i="12"/>
  <c r="B2770" i="12"/>
  <c r="A2770" i="12"/>
  <c r="E2770" i="12"/>
  <c r="F2770" i="12"/>
  <c r="G2770" i="12"/>
  <c r="H2770" i="12"/>
  <c r="N2762" i="12"/>
  <c r="D2762" i="12"/>
  <c r="C2762" i="12"/>
  <c r="B2762" i="12"/>
  <c r="A2762" i="12"/>
  <c r="E2762" i="12"/>
  <c r="F2762" i="12"/>
  <c r="G2762" i="12"/>
  <c r="H2762" i="12"/>
  <c r="N2754" i="12"/>
  <c r="D2754" i="12"/>
  <c r="C2754" i="12"/>
  <c r="B2754" i="12"/>
  <c r="A2754" i="12"/>
  <c r="E2754" i="12"/>
  <c r="F2754" i="12"/>
  <c r="G2754" i="12"/>
  <c r="H2754" i="12"/>
  <c r="N2746" i="12"/>
  <c r="D2746" i="12"/>
  <c r="C2746" i="12"/>
  <c r="B2746" i="12"/>
  <c r="A2746" i="12"/>
  <c r="E2746" i="12"/>
  <c r="F2746" i="12"/>
  <c r="G2746" i="12"/>
  <c r="H2746" i="12"/>
  <c r="N2738" i="12"/>
  <c r="D2738" i="12"/>
  <c r="C2738" i="12"/>
  <c r="B2738" i="12"/>
  <c r="A2738" i="12"/>
  <c r="E2738" i="12"/>
  <c r="G2738" i="12"/>
  <c r="F2738" i="12"/>
  <c r="H2738" i="12"/>
  <c r="N2730" i="12"/>
  <c r="D2730" i="12"/>
  <c r="C2730" i="12"/>
  <c r="B2730" i="12"/>
  <c r="A2730" i="12"/>
  <c r="E2730" i="12"/>
  <c r="F2730" i="12"/>
  <c r="G2730" i="12"/>
  <c r="H2730" i="12"/>
  <c r="N2722" i="12"/>
  <c r="D2722" i="12"/>
  <c r="C2722" i="12"/>
  <c r="B2722" i="12"/>
  <c r="A2722" i="12"/>
  <c r="E2722" i="12"/>
  <c r="F2722" i="12"/>
  <c r="G2722" i="12"/>
  <c r="H2722" i="12"/>
  <c r="N2714" i="12"/>
  <c r="D2714" i="12"/>
  <c r="C2714" i="12"/>
  <c r="B2714" i="12"/>
  <c r="A2714" i="12"/>
  <c r="E2714" i="12"/>
  <c r="F2714" i="12"/>
  <c r="G2714" i="12"/>
  <c r="H2714" i="12"/>
  <c r="N2706" i="12"/>
  <c r="D2706" i="12"/>
  <c r="C2706" i="12"/>
  <c r="B2706" i="12"/>
  <c r="A2706" i="12"/>
  <c r="E2706" i="12"/>
  <c r="F2706" i="12"/>
  <c r="G2706" i="12"/>
  <c r="H2706" i="12"/>
  <c r="N2698" i="12"/>
  <c r="D2698" i="12"/>
  <c r="C2698" i="12"/>
  <c r="B2698" i="12"/>
  <c r="A2698" i="12"/>
  <c r="E2698" i="12"/>
  <c r="F2698" i="12"/>
  <c r="G2698" i="12"/>
  <c r="H2698" i="12"/>
  <c r="N2690" i="12"/>
  <c r="D2690" i="12"/>
  <c r="C2690" i="12"/>
  <c r="B2690" i="12"/>
  <c r="E2690" i="12"/>
  <c r="A2690" i="12"/>
  <c r="F2690" i="12"/>
  <c r="G2690" i="12"/>
  <c r="H2690" i="12"/>
  <c r="N2682" i="12"/>
  <c r="D2682" i="12"/>
  <c r="C2682" i="12"/>
  <c r="B2682" i="12"/>
  <c r="A2682" i="12"/>
  <c r="E2682" i="12"/>
  <c r="F2682" i="12"/>
  <c r="G2682" i="12"/>
  <c r="H2682" i="12"/>
  <c r="N2674" i="12"/>
  <c r="D2674" i="12"/>
  <c r="C2674" i="12"/>
  <c r="B2674" i="12"/>
  <c r="A2674" i="12"/>
  <c r="E2674" i="12"/>
  <c r="F2674" i="12"/>
  <c r="G2674" i="12"/>
  <c r="H2674" i="12"/>
  <c r="N2666" i="12"/>
  <c r="D2666" i="12"/>
  <c r="C2666" i="12"/>
  <c r="B2666" i="12"/>
  <c r="A2666" i="12"/>
  <c r="E2666" i="12"/>
  <c r="F2666" i="12"/>
  <c r="G2666" i="12"/>
  <c r="H2666" i="12"/>
  <c r="N2658" i="12"/>
  <c r="D2658" i="12"/>
  <c r="C2658" i="12"/>
  <c r="B2658" i="12"/>
  <c r="A2658" i="12"/>
  <c r="E2658" i="12"/>
  <c r="F2658" i="12"/>
  <c r="G2658" i="12"/>
  <c r="H2658" i="12"/>
  <c r="N2650" i="12"/>
  <c r="D2650" i="12"/>
  <c r="C2650" i="12"/>
  <c r="B2650" i="12"/>
  <c r="A2650" i="12"/>
  <c r="E2650" i="12"/>
  <c r="F2650" i="12"/>
  <c r="G2650" i="12"/>
  <c r="H2650" i="12"/>
  <c r="N2642" i="12"/>
  <c r="D2642" i="12"/>
  <c r="C2642" i="12"/>
  <c r="B2642" i="12"/>
  <c r="A2642" i="12"/>
  <c r="E2642" i="12"/>
  <c r="F2642" i="12"/>
  <c r="G2642" i="12"/>
  <c r="H2642" i="12"/>
  <c r="N2634" i="12"/>
  <c r="D2634" i="12"/>
  <c r="C2634" i="12"/>
  <c r="B2634" i="12"/>
  <c r="A2634" i="12"/>
  <c r="E2634" i="12"/>
  <c r="F2634" i="12"/>
  <c r="G2634" i="12"/>
  <c r="H2634" i="12"/>
  <c r="N2626" i="12"/>
  <c r="D2626" i="12"/>
  <c r="C2626" i="12"/>
  <c r="B2626" i="12"/>
  <c r="A2626" i="12"/>
  <c r="E2626" i="12"/>
  <c r="F2626" i="12"/>
  <c r="G2626" i="12"/>
  <c r="H2626" i="12"/>
  <c r="N2618" i="12"/>
  <c r="D2618" i="12"/>
  <c r="C2618" i="12"/>
  <c r="B2618" i="12"/>
  <c r="A2618" i="12"/>
  <c r="E2618" i="12"/>
  <c r="F2618" i="12"/>
  <c r="G2618" i="12"/>
  <c r="H2618" i="12"/>
  <c r="N2610" i="12"/>
  <c r="D2610" i="12"/>
  <c r="C2610" i="12"/>
  <c r="B2610" i="12"/>
  <c r="A2610" i="12"/>
  <c r="E2610" i="12"/>
  <c r="F2610" i="12"/>
  <c r="G2610" i="12"/>
  <c r="H2610" i="12"/>
  <c r="N2602" i="12"/>
  <c r="D2602" i="12"/>
  <c r="C2602" i="12"/>
  <c r="B2602" i="12"/>
  <c r="A2602" i="12"/>
  <c r="E2602" i="12"/>
  <c r="F2602" i="12"/>
  <c r="G2602" i="12"/>
  <c r="H2602" i="12"/>
  <c r="N2594" i="12"/>
  <c r="D2594" i="12"/>
  <c r="C2594" i="12"/>
  <c r="B2594" i="12"/>
  <c r="A2594" i="12"/>
  <c r="E2594" i="12"/>
  <c r="F2594" i="12"/>
  <c r="G2594" i="12"/>
  <c r="H2594" i="12"/>
  <c r="N2586" i="12"/>
  <c r="D2586" i="12"/>
  <c r="C2586" i="12"/>
  <c r="B2586" i="12"/>
  <c r="A2586" i="12"/>
  <c r="E2586" i="12"/>
  <c r="F2586" i="12"/>
  <c r="G2586" i="12"/>
  <c r="H2586" i="12"/>
  <c r="N2578" i="12"/>
  <c r="D2578" i="12"/>
  <c r="C2578" i="12"/>
  <c r="B2578" i="12"/>
  <c r="A2578" i="12"/>
  <c r="E2578" i="12"/>
  <c r="F2578" i="12"/>
  <c r="G2578" i="12"/>
  <c r="H2578" i="12"/>
  <c r="N2570" i="12"/>
  <c r="D2570" i="12"/>
  <c r="C2570" i="12"/>
  <c r="B2570" i="12"/>
  <c r="A2570" i="12"/>
  <c r="E2570" i="12"/>
  <c r="F2570" i="12"/>
  <c r="G2570" i="12"/>
  <c r="H2570" i="12"/>
  <c r="N2562" i="12"/>
  <c r="D2562" i="12"/>
  <c r="C2562" i="12"/>
  <c r="B2562" i="12"/>
  <c r="A2562" i="12"/>
  <c r="E2562" i="12"/>
  <c r="F2562" i="12"/>
  <c r="G2562" i="12"/>
  <c r="H2562" i="12"/>
  <c r="N2554" i="12"/>
  <c r="D2554" i="12"/>
  <c r="C2554" i="12"/>
  <c r="B2554" i="12"/>
  <c r="A2554" i="12"/>
  <c r="E2554" i="12"/>
  <c r="F2554" i="12"/>
  <c r="G2554" i="12"/>
  <c r="H2554" i="12"/>
  <c r="N2546" i="12"/>
  <c r="D2546" i="12"/>
  <c r="C2546" i="12"/>
  <c r="B2546" i="12"/>
  <c r="A2546" i="12"/>
  <c r="E2546" i="12"/>
  <c r="F2546" i="12"/>
  <c r="G2546" i="12"/>
  <c r="H2546" i="12"/>
  <c r="N2538" i="12"/>
  <c r="D2538" i="12"/>
  <c r="C2538" i="12"/>
  <c r="B2538" i="12"/>
  <c r="A2538" i="12"/>
  <c r="E2538" i="12"/>
  <c r="F2538" i="12"/>
  <c r="G2538" i="12"/>
  <c r="H2538" i="12"/>
  <c r="N2530" i="12"/>
  <c r="D2530" i="12"/>
  <c r="C2530" i="12"/>
  <c r="B2530" i="12"/>
  <c r="A2530" i="12"/>
  <c r="E2530" i="12"/>
  <c r="F2530" i="12"/>
  <c r="G2530" i="12"/>
  <c r="H2530" i="12"/>
  <c r="N2522" i="12"/>
  <c r="D2522" i="12"/>
  <c r="C2522" i="12"/>
  <c r="B2522" i="12"/>
  <c r="A2522" i="12"/>
  <c r="E2522" i="12"/>
  <c r="F2522" i="12"/>
  <c r="G2522" i="12"/>
  <c r="H2522" i="12"/>
  <c r="N2514" i="12"/>
  <c r="D2514" i="12"/>
  <c r="C2514" i="12"/>
  <c r="B2514" i="12"/>
  <c r="A2514" i="12"/>
  <c r="E2514" i="12"/>
  <c r="F2514" i="12"/>
  <c r="G2514" i="12"/>
  <c r="H2514" i="12"/>
  <c r="N2506" i="12"/>
  <c r="D2506" i="12"/>
  <c r="C2506" i="12"/>
  <c r="B2506" i="12"/>
  <c r="A2506" i="12"/>
  <c r="E2506" i="12"/>
  <c r="F2506" i="12"/>
  <c r="G2506" i="12"/>
  <c r="H2506" i="12"/>
  <c r="N2498" i="12"/>
  <c r="D2498" i="12"/>
  <c r="C2498" i="12"/>
  <c r="B2498" i="12"/>
  <c r="A2498" i="12"/>
  <c r="E2498" i="12"/>
  <c r="F2498" i="12"/>
  <c r="G2498" i="12"/>
  <c r="H2498" i="12"/>
  <c r="N2490" i="12"/>
  <c r="D2490" i="12"/>
  <c r="C2490" i="12"/>
  <c r="B2490" i="12"/>
  <c r="A2490" i="12"/>
  <c r="E2490" i="12"/>
  <c r="F2490" i="12"/>
  <c r="G2490" i="12"/>
  <c r="H2490" i="12"/>
  <c r="N2482" i="12"/>
  <c r="D2482" i="12"/>
  <c r="C2482" i="12"/>
  <c r="B2482" i="12"/>
  <c r="A2482" i="12"/>
  <c r="E2482" i="12"/>
  <c r="F2482" i="12"/>
  <c r="G2482" i="12"/>
  <c r="H2482" i="12"/>
  <c r="N2474" i="12"/>
  <c r="D2474" i="12"/>
  <c r="C2474" i="12"/>
  <c r="B2474" i="12"/>
  <c r="A2474" i="12"/>
  <c r="E2474" i="12"/>
  <c r="F2474" i="12"/>
  <c r="G2474" i="12"/>
  <c r="H2474" i="12"/>
  <c r="N2466" i="12"/>
  <c r="D2466" i="12"/>
  <c r="C2466" i="12"/>
  <c r="B2466" i="12"/>
  <c r="A2466" i="12"/>
  <c r="E2466" i="12"/>
  <c r="F2466" i="12"/>
  <c r="G2466" i="12"/>
  <c r="H2466" i="12"/>
  <c r="N2458" i="12"/>
  <c r="D2458" i="12"/>
  <c r="C2458" i="12"/>
  <c r="B2458" i="12"/>
  <c r="A2458" i="12"/>
  <c r="E2458" i="12"/>
  <c r="F2458" i="12"/>
  <c r="G2458" i="12"/>
  <c r="H2458" i="12"/>
  <c r="N2450" i="12"/>
  <c r="D2450" i="12"/>
  <c r="C2450" i="12"/>
  <c r="B2450" i="12"/>
  <c r="A2450" i="12"/>
  <c r="E2450" i="12"/>
  <c r="F2450" i="12"/>
  <c r="G2450" i="12"/>
  <c r="H2450" i="12"/>
  <c r="N2442" i="12"/>
  <c r="D2442" i="12"/>
  <c r="C2442" i="12"/>
  <c r="B2442" i="12"/>
  <c r="A2442" i="12"/>
  <c r="E2442" i="12"/>
  <c r="F2442" i="12"/>
  <c r="G2442" i="12"/>
  <c r="H2442" i="12"/>
  <c r="N2434" i="12"/>
  <c r="D2434" i="12"/>
  <c r="C2434" i="12"/>
  <c r="B2434" i="12"/>
  <c r="A2434" i="12"/>
  <c r="E2434" i="12"/>
  <c r="F2434" i="12"/>
  <c r="G2434" i="12"/>
  <c r="H2434" i="12"/>
  <c r="N2426" i="12"/>
  <c r="D2426" i="12"/>
  <c r="C2426" i="12"/>
  <c r="B2426" i="12"/>
  <c r="A2426" i="12"/>
  <c r="E2426" i="12"/>
  <c r="F2426" i="12"/>
  <c r="G2426" i="12"/>
  <c r="H2426" i="12"/>
  <c r="N2418" i="12"/>
  <c r="D2418" i="12"/>
  <c r="C2418" i="12"/>
  <c r="B2418" i="12"/>
  <c r="A2418" i="12"/>
  <c r="E2418" i="12"/>
  <c r="F2418" i="12"/>
  <c r="G2418" i="12"/>
  <c r="H2418" i="12"/>
  <c r="N2410" i="12"/>
  <c r="D2410" i="12"/>
  <c r="C2410" i="12"/>
  <c r="B2410" i="12"/>
  <c r="A2410" i="12"/>
  <c r="E2410" i="12"/>
  <c r="F2410" i="12"/>
  <c r="G2410" i="12"/>
  <c r="H2410" i="12"/>
  <c r="N2402" i="12"/>
  <c r="D2402" i="12"/>
  <c r="C2402" i="12"/>
  <c r="B2402" i="12"/>
  <c r="A2402" i="12"/>
  <c r="E2402" i="12"/>
  <c r="F2402" i="12"/>
  <c r="G2402" i="12"/>
  <c r="H2402" i="12"/>
  <c r="N2394" i="12"/>
  <c r="D2394" i="12"/>
  <c r="C2394" i="12"/>
  <c r="B2394" i="12"/>
  <c r="A2394" i="12"/>
  <c r="E2394" i="12"/>
  <c r="F2394" i="12"/>
  <c r="G2394" i="12"/>
  <c r="H2394" i="12"/>
  <c r="N2386" i="12"/>
  <c r="D2386" i="12"/>
  <c r="C2386" i="12"/>
  <c r="B2386" i="12"/>
  <c r="A2386" i="12"/>
  <c r="E2386" i="12"/>
  <c r="F2386" i="12"/>
  <c r="G2386" i="12"/>
  <c r="H2386" i="12"/>
  <c r="N2378" i="12"/>
  <c r="D2378" i="12"/>
  <c r="C2378" i="12"/>
  <c r="B2378" i="12"/>
  <c r="A2378" i="12"/>
  <c r="E2378" i="12"/>
  <c r="F2378" i="12"/>
  <c r="G2378" i="12"/>
  <c r="H2378" i="12"/>
  <c r="N2370" i="12"/>
  <c r="D2370" i="12"/>
  <c r="C2370" i="12"/>
  <c r="B2370" i="12"/>
  <c r="A2370" i="12"/>
  <c r="E2370" i="12"/>
  <c r="F2370" i="12"/>
  <c r="G2370" i="12"/>
  <c r="H2370" i="12"/>
  <c r="N2362" i="12"/>
  <c r="D2362" i="12"/>
  <c r="C2362" i="12"/>
  <c r="B2362" i="12"/>
  <c r="A2362" i="12"/>
  <c r="E2362" i="12"/>
  <c r="F2362" i="12"/>
  <c r="G2362" i="12"/>
  <c r="H2362" i="12"/>
  <c r="N2354" i="12"/>
  <c r="D2354" i="12"/>
  <c r="C2354" i="12"/>
  <c r="B2354" i="12"/>
  <c r="A2354" i="12"/>
  <c r="E2354" i="12"/>
  <c r="F2354" i="12"/>
  <c r="G2354" i="12"/>
  <c r="H2354" i="12"/>
  <c r="N2346" i="12"/>
  <c r="D2346" i="12"/>
  <c r="C2346" i="12"/>
  <c r="B2346" i="12"/>
  <c r="A2346" i="12"/>
  <c r="E2346" i="12"/>
  <c r="F2346" i="12"/>
  <c r="G2346" i="12"/>
  <c r="H2346" i="12"/>
  <c r="N2338" i="12"/>
  <c r="D2338" i="12"/>
  <c r="C2338" i="12"/>
  <c r="B2338" i="12"/>
  <c r="A2338" i="12"/>
  <c r="E2338" i="12"/>
  <c r="F2338" i="12"/>
  <c r="G2338" i="12"/>
  <c r="H2338" i="12"/>
  <c r="N2330" i="12"/>
  <c r="D2330" i="12"/>
  <c r="C2330" i="12"/>
  <c r="B2330" i="12"/>
  <c r="A2330" i="12"/>
  <c r="E2330" i="12"/>
  <c r="F2330" i="12"/>
  <c r="G2330" i="12"/>
  <c r="H2330" i="12"/>
  <c r="N2322" i="12"/>
  <c r="D2322" i="12"/>
  <c r="C2322" i="12"/>
  <c r="B2322" i="12"/>
  <c r="A2322" i="12"/>
  <c r="E2322" i="12"/>
  <c r="F2322" i="12"/>
  <c r="G2322" i="12"/>
  <c r="H2322" i="12"/>
  <c r="N2314" i="12"/>
  <c r="D2314" i="12"/>
  <c r="C2314" i="12"/>
  <c r="B2314" i="12"/>
  <c r="A2314" i="12"/>
  <c r="E2314" i="12"/>
  <c r="F2314" i="12"/>
  <c r="G2314" i="12"/>
  <c r="H2314" i="12"/>
  <c r="N2306" i="12"/>
  <c r="D2306" i="12"/>
  <c r="C2306" i="12"/>
  <c r="B2306" i="12"/>
  <c r="A2306" i="12"/>
  <c r="E2306" i="12"/>
  <c r="F2306" i="12"/>
  <c r="G2306" i="12"/>
  <c r="H2306" i="12"/>
  <c r="N2298" i="12"/>
  <c r="D2298" i="12"/>
  <c r="C2298" i="12"/>
  <c r="B2298" i="12"/>
  <c r="A2298" i="12"/>
  <c r="E2298" i="12"/>
  <c r="F2298" i="12"/>
  <c r="G2298" i="12"/>
  <c r="H2298" i="12"/>
  <c r="N2290" i="12"/>
  <c r="D2290" i="12"/>
  <c r="C2290" i="12"/>
  <c r="B2290" i="12"/>
  <c r="A2290" i="12"/>
  <c r="E2290" i="12"/>
  <c r="F2290" i="12"/>
  <c r="G2290" i="12"/>
  <c r="H2290" i="12"/>
  <c r="N2282" i="12"/>
  <c r="D2282" i="12"/>
  <c r="C2282" i="12"/>
  <c r="B2282" i="12"/>
  <c r="A2282" i="12"/>
  <c r="E2282" i="12"/>
  <c r="F2282" i="12"/>
  <c r="G2282" i="12"/>
  <c r="H2282" i="12"/>
  <c r="N2274" i="12"/>
  <c r="D2274" i="12"/>
  <c r="C2274" i="12"/>
  <c r="B2274" i="12"/>
  <c r="A2274" i="12"/>
  <c r="E2274" i="12"/>
  <c r="F2274" i="12"/>
  <c r="G2274" i="12"/>
  <c r="H2274" i="12"/>
  <c r="N2266" i="12"/>
  <c r="D2266" i="12"/>
  <c r="C2266" i="12"/>
  <c r="B2266" i="12"/>
  <c r="A2266" i="12"/>
  <c r="E2266" i="12"/>
  <c r="F2266" i="12"/>
  <c r="G2266" i="12"/>
  <c r="H2266" i="12"/>
  <c r="N2258" i="12"/>
  <c r="D2258" i="12"/>
  <c r="C2258" i="12"/>
  <c r="B2258" i="12"/>
  <c r="A2258" i="12"/>
  <c r="E2258" i="12"/>
  <c r="F2258" i="12"/>
  <c r="G2258" i="12"/>
  <c r="H2258" i="12"/>
  <c r="N2250" i="12"/>
  <c r="D2250" i="12"/>
  <c r="C2250" i="12"/>
  <c r="B2250" i="12"/>
  <c r="A2250" i="12"/>
  <c r="E2250" i="12"/>
  <c r="F2250" i="12"/>
  <c r="G2250" i="12"/>
  <c r="H2250" i="12"/>
  <c r="N2242" i="12"/>
  <c r="D2242" i="12"/>
  <c r="C2242" i="12"/>
  <c r="B2242" i="12"/>
  <c r="A2242" i="12"/>
  <c r="E2242" i="12"/>
  <c r="F2242" i="12"/>
  <c r="G2242" i="12"/>
  <c r="H2242" i="12"/>
  <c r="N2234" i="12"/>
  <c r="D2234" i="12"/>
  <c r="C2234" i="12"/>
  <c r="B2234" i="12"/>
  <c r="A2234" i="12"/>
  <c r="E2234" i="12"/>
  <c r="F2234" i="12"/>
  <c r="G2234" i="12"/>
  <c r="H2234" i="12"/>
  <c r="N2226" i="12"/>
  <c r="D2226" i="12"/>
  <c r="C2226" i="12"/>
  <c r="B2226" i="12"/>
  <c r="A2226" i="12"/>
  <c r="E2226" i="12"/>
  <c r="F2226" i="12"/>
  <c r="G2226" i="12"/>
  <c r="H2226" i="12"/>
  <c r="N2218" i="12"/>
  <c r="D2218" i="12"/>
  <c r="C2218" i="12"/>
  <c r="B2218" i="12"/>
  <c r="A2218" i="12"/>
  <c r="E2218" i="12"/>
  <c r="F2218" i="12"/>
  <c r="G2218" i="12"/>
  <c r="H2218" i="12"/>
  <c r="N2210" i="12"/>
  <c r="D2210" i="12"/>
  <c r="C2210" i="12"/>
  <c r="B2210" i="12"/>
  <c r="A2210" i="12"/>
  <c r="E2210" i="12"/>
  <c r="F2210" i="12"/>
  <c r="G2210" i="12"/>
  <c r="H2210" i="12"/>
  <c r="N2202" i="12"/>
  <c r="D2202" i="12"/>
  <c r="C2202" i="12"/>
  <c r="B2202" i="12"/>
  <c r="A2202" i="12"/>
  <c r="E2202" i="12"/>
  <c r="F2202" i="12"/>
  <c r="G2202" i="12"/>
  <c r="H2202" i="12"/>
  <c r="N2194" i="12"/>
  <c r="D2194" i="12"/>
  <c r="C2194" i="12"/>
  <c r="B2194" i="12"/>
  <c r="A2194" i="12"/>
  <c r="E2194" i="12"/>
  <c r="F2194" i="12"/>
  <c r="G2194" i="12"/>
  <c r="H2194" i="12"/>
  <c r="N2186" i="12"/>
  <c r="D2186" i="12"/>
  <c r="C2186" i="12"/>
  <c r="B2186" i="12"/>
  <c r="A2186" i="12"/>
  <c r="E2186" i="12"/>
  <c r="F2186" i="12"/>
  <c r="G2186" i="12"/>
  <c r="H2186" i="12"/>
  <c r="N2178" i="12"/>
  <c r="D2178" i="12"/>
  <c r="C2178" i="12"/>
  <c r="B2178" i="12"/>
  <c r="A2178" i="12"/>
  <c r="E2178" i="12"/>
  <c r="F2178" i="12"/>
  <c r="G2178" i="12"/>
  <c r="H2178" i="12"/>
  <c r="N2170" i="12"/>
  <c r="D2170" i="12"/>
  <c r="C2170" i="12"/>
  <c r="B2170" i="12"/>
  <c r="A2170" i="12"/>
  <c r="E2170" i="12"/>
  <c r="F2170" i="12"/>
  <c r="G2170" i="12"/>
  <c r="H2170" i="12"/>
  <c r="N2162" i="12"/>
  <c r="D2162" i="12"/>
  <c r="C2162" i="12"/>
  <c r="B2162" i="12"/>
  <c r="A2162" i="12"/>
  <c r="E2162" i="12"/>
  <c r="F2162" i="12"/>
  <c r="G2162" i="12"/>
  <c r="H2162" i="12"/>
  <c r="N2154" i="12"/>
  <c r="D2154" i="12"/>
  <c r="C2154" i="12"/>
  <c r="B2154" i="12"/>
  <c r="A2154" i="12"/>
  <c r="E2154" i="12"/>
  <c r="F2154" i="12"/>
  <c r="G2154" i="12"/>
  <c r="H2154" i="12"/>
  <c r="N2146" i="12"/>
  <c r="D2146" i="12"/>
  <c r="C2146" i="12"/>
  <c r="B2146" i="12"/>
  <c r="A2146" i="12"/>
  <c r="E2146" i="12"/>
  <c r="F2146" i="12"/>
  <c r="G2146" i="12"/>
  <c r="H2146" i="12"/>
  <c r="N2138" i="12"/>
  <c r="D2138" i="12"/>
  <c r="C2138" i="12"/>
  <c r="B2138" i="12"/>
  <c r="A2138" i="12"/>
  <c r="E2138" i="12"/>
  <c r="F2138" i="12"/>
  <c r="G2138" i="12"/>
  <c r="H2138" i="12"/>
  <c r="N2130" i="12"/>
  <c r="D2130" i="12"/>
  <c r="C2130" i="12"/>
  <c r="B2130" i="12"/>
  <c r="A2130" i="12"/>
  <c r="E2130" i="12"/>
  <c r="F2130" i="12"/>
  <c r="G2130" i="12"/>
  <c r="H2130" i="12"/>
  <c r="N2122" i="12"/>
  <c r="D2122" i="12"/>
  <c r="C2122" i="12"/>
  <c r="B2122" i="12"/>
  <c r="A2122" i="12"/>
  <c r="E2122" i="12"/>
  <c r="F2122" i="12"/>
  <c r="H2122" i="12"/>
  <c r="G2122" i="12"/>
  <c r="N2114" i="12"/>
  <c r="D2114" i="12"/>
  <c r="C2114" i="12"/>
  <c r="B2114" i="12"/>
  <c r="A2114" i="12"/>
  <c r="E2114" i="12"/>
  <c r="F2114" i="12"/>
  <c r="G2114" i="12"/>
  <c r="H2114" i="12"/>
  <c r="N2106" i="12"/>
  <c r="D2106" i="12"/>
  <c r="C2106" i="12"/>
  <c r="B2106" i="12"/>
  <c r="A2106" i="12"/>
  <c r="E2106" i="12"/>
  <c r="F2106" i="12"/>
  <c r="G2106" i="12"/>
  <c r="H2106" i="12"/>
  <c r="N2098" i="12"/>
  <c r="D2098" i="12"/>
  <c r="C2098" i="12"/>
  <c r="B2098" i="12"/>
  <c r="A2098" i="12"/>
  <c r="E2098" i="12"/>
  <c r="F2098" i="12"/>
  <c r="G2098" i="12"/>
  <c r="H2098" i="12"/>
  <c r="N2090" i="12"/>
  <c r="D2090" i="12"/>
  <c r="C2090" i="12"/>
  <c r="B2090" i="12"/>
  <c r="A2090" i="12"/>
  <c r="F2090" i="12"/>
  <c r="E2090" i="12"/>
  <c r="G2090" i="12"/>
  <c r="H2090" i="12"/>
  <c r="N2082" i="12"/>
  <c r="D2082" i="12"/>
  <c r="C2082" i="12"/>
  <c r="B2082" i="12"/>
  <c r="A2082" i="12"/>
  <c r="E2082" i="12"/>
  <c r="F2082" i="12"/>
  <c r="G2082" i="12"/>
  <c r="H2082" i="12"/>
  <c r="N2074" i="12"/>
  <c r="D2074" i="12"/>
  <c r="C2074" i="12"/>
  <c r="B2074" i="12"/>
  <c r="A2074" i="12"/>
  <c r="E2074" i="12"/>
  <c r="F2074" i="12"/>
  <c r="G2074" i="12"/>
  <c r="H2074" i="12"/>
  <c r="N2066" i="12"/>
  <c r="D2066" i="12"/>
  <c r="C2066" i="12"/>
  <c r="B2066" i="12"/>
  <c r="A2066" i="12"/>
  <c r="E2066" i="12"/>
  <c r="F2066" i="12"/>
  <c r="G2066" i="12"/>
  <c r="H2066" i="12"/>
  <c r="N2058" i="12"/>
  <c r="D2058" i="12"/>
  <c r="C2058" i="12"/>
  <c r="B2058" i="12"/>
  <c r="A2058" i="12"/>
  <c r="E2058" i="12"/>
  <c r="F2058" i="12"/>
  <c r="G2058" i="12"/>
  <c r="H2058" i="12"/>
  <c r="N2050" i="12"/>
  <c r="D2050" i="12"/>
  <c r="C2050" i="12"/>
  <c r="B2050" i="12"/>
  <c r="A2050" i="12"/>
  <c r="E2050" i="12"/>
  <c r="F2050" i="12"/>
  <c r="G2050" i="12"/>
  <c r="H2050" i="12"/>
  <c r="N2042" i="12"/>
  <c r="D2042" i="12"/>
  <c r="C2042" i="12"/>
  <c r="B2042" i="12"/>
  <c r="A2042" i="12"/>
  <c r="E2042" i="12"/>
  <c r="F2042" i="12"/>
  <c r="G2042" i="12"/>
  <c r="H2042" i="12"/>
  <c r="N2034" i="12"/>
  <c r="D2034" i="12"/>
  <c r="C2034" i="12"/>
  <c r="B2034" i="12"/>
  <c r="A2034" i="12"/>
  <c r="E2034" i="12"/>
  <c r="F2034" i="12"/>
  <c r="G2034" i="12"/>
  <c r="H2034" i="12"/>
  <c r="N2026" i="12"/>
  <c r="D2026" i="12"/>
  <c r="C2026" i="12"/>
  <c r="B2026" i="12"/>
  <c r="A2026" i="12"/>
  <c r="E2026" i="12"/>
  <c r="F2026" i="12"/>
  <c r="G2026" i="12"/>
  <c r="H2026" i="12"/>
  <c r="N2018" i="12"/>
  <c r="D2018" i="12"/>
  <c r="C2018" i="12"/>
  <c r="B2018" i="12"/>
  <c r="A2018" i="12"/>
  <c r="E2018" i="12"/>
  <c r="F2018" i="12"/>
  <c r="G2018" i="12"/>
  <c r="H2018" i="12"/>
  <c r="N2010" i="12"/>
  <c r="D2010" i="12"/>
  <c r="C2010" i="12"/>
  <c r="B2010" i="12"/>
  <c r="A2010" i="12"/>
  <c r="E2010" i="12"/>
  <c r="F2010" i="12"/>
  <c r="G2010" i="12"/>
  <c r="H2010" i="12"/>
  <c r="N2002" i="12"/>
  <c r="D2002" i="12"/>
  <c r="C2002" i="12"/>
  <c r="B2002" i="12"/>
  <c r="A2002" i="12"/>
  <c r="E2002" i="12"/>
  <c r="F2002" i="12"/>
  <c r="G2002" i="12"/>
  <c r="H2002" i="12"/>
  <c r="N1994" i="12"/>
  <c r="D1994" i="12"/>
  <c r="C1994" i="12"/>
  <c r="B1994" i="12"/>
  <c r="A1994" i="12"/>
  <c r="E1994" i="12"/>
  <c r="F1994" i="12"/>
  <c r="G1994" i="12"/>
  <c r="H1994" i="12"/>
  <c r="N1986" i="12"/>
  <c r="D1986" i="12"/>
  <c r="C1986" i="12"/>
  <c r="B1986" i="12"/>
  <c r="A1986" i="12"/>
  <c r="E1986" i="12"/>
  <c r="F1986" i="12"/>
  <c r="G1986" i="12"/>
  <c r="H1986" i="12"/>
  <c r="N1978" i="12"/>
  <c r="D1978" i="12"/>
  <c r="C1978" i="12"/>
  <c r="B1978" i="12"/>
  <c r="A1978" i="12"/>
  <c r="E1978" i="12"/>
  <c r="F1978" i="12"/>
  <c r="G1978" i="12"/>
  <c r="H1978" i="12"/>
  <c r="N1970" i="12"/>
  <c r="D1970" i="12"/>
  <c r="C1970" i="12"/>
  <c r="B1970" i="12"/>
  <c r="A1970" i="12"/>
  <c r="E1970" i="12"/>
  <c r="F1970" i="12"/>
  <c r="G1970" i="12"/>
  <c r="H1970" i="12"/>
  <c r="N1962" i="12"/>
  <c r="D1962" i="12"/>
  <c r="C1962" i="12"/>
  <c r="B1962" i="12"/>
  <c r="A1962" i="12"/>
  <c r="E1962" i="12"/>
  <c r="F1962" i="12"/>
  <c r="G1962" i="12"/>
  <c r="H1962" i="12"/>
  <c r="N1954" i="12"/>
  <c r="D1954" i="12"/>
  <c r="C1954" i="12"/>
  <c r="B1954" i="12"/>
  <c r="A1954" i="12"/>
  <c r="E1954" i="12"/>
  <c r="F1954" i="12"/>
  <c r="G1954" i="12"/>
  <c r="H1954" i="12"/>
  <c r="N1946" i="12"/>
  <c r="D1946" i="12"/>
  <c r="C1946" i="12"/>
  <c r="B1946" i="12"/>
  <c r="A1946" i="12"/>
  <c r="E1946" i="12"/>
  <c r="F1946" i="12"/>
  <c r="G1946" i="12"/>
  <c r="H1946" i="12"/>
  <c r="N1938" i="12"/>
  <c r="D1938" i="12"/>
  <c r="C1938" i="12"/>
  <c r="B1938" i="12"/>
  <c r="A1938" i="12"/>
  <c r="E1938" i="12"/>
  <c r="F1938" i="12"/>
  <c r="G1938" i="12"/>
  <c r="H1938" i="12"/>
  <c r="N1930" i="12"/>
  <c r="D1930" i="12"/>
  <c r="C1930" i="12"/>
  <c r="B1930" i="12"/>
  <c r="A1930" i="12"/>
  <c r="E1930" i="12"/>
  <c r="F1930" i="12"/>
  <c r="G1930" i="12"/>
  <c r="H1930" i="12"/>
  <c r="N1922" i="12"/>
  <c r="D1922" i="12"/>
  <c r="C1922" i="12"/>
  <c r="B1922" i="12"/>
  <c r="A1922" i="12"/>
  <c r="E1922" i="12"/>
  <c r="F1922" i="12"/>
  <c r="G1922" i="12"/>
  <c r="H1922" i="12"/>
  <c r="N1914" i="12"/>
  <c r="D1914" i="12"/>
  <c r="C1914" i="12"/>
  <c r="B1914" i="12"/>
  <c r="A1914" i="12"/>
  <c r="E1914" i="12"/>
  <c r="F1914" i="12"/>
  <c r="G1914" i="12"/>
  <c r="H1914" i="12"/>
  <c r="N1906" i="12"/>
  <c r="D1906" i="12"/>
  <c r="C1906" i="12"/>
  <c r="B1906" i="12"/>
  <c r="A1906" i="12"/>
  <c r="E1906" i="12"/>
  <c r="F1906" i="12"/>
  <c r="G1906" i="12"/>
  <c r="H1906" i="12"/>
  <c r="N1898" i="12"/>
  <c r="D1898" i="12"/>
  <c r="C1898" i="12"/>
  <c r="B1898" i="12"/>
  <c r="A1898" i="12"/>
  <c r="E1898" i="12"/>
  <c r="F1898" i="12"/>
  <c r="G1898" i="12"/>
  <c r="H1898" i="12"/>
  <c r="N1890" i="12"/>
  <c r="D1890" i="12"/>
  <c r="C1890" i="12"/>
  <c r="B1890" i="12"/>
  <c r="A1890" i="12"/>
  <c r="E1890" i="12"/>
  <c r="F1890" i="12"/>
  <c r="G1890" i="12"/>
  <c r="H1890" i="12"/>
  <c r="N1882" i="12"/>
  <c r="D1882" i="12"/>
  <c r="C1882" i="12"/>
  <c r="B1882" i="12"/>
  <c r="A1882" i="12"/>
  <c r="E1882" i="12"/>
  <c r="F1882" i="12"/>
  <c r="G1882" i="12"/>
  <c r="H1882" i="12"/>
  <c r="N1874" i="12"/>
  <c r="D1874" i="12"/>
  <c r="C1874" i="12"/>
  <c r="B1874" i="12"/>
  <c r="A1874" i="12"/>
  <c r="E1874" i="12"/>
  <c r="F1874" i="12"/>
  <c r="G1874" i="12"/>
  <c r="H1874" i="12"/>
  <c r="N1866" i="12"/>
  <c r="D1866" i="12"/>
  <c r="C1866" i="12"/>
  <c r="B1866" i="12"/>
  <c r="A1866" i="12"/>
  <c r="E1866" i="12"/>
  <c r="F1866" i="12"/>
  <c r="G1866" i="12"/>
  <c r="H1866" i="12"/>
  <c r="N1858" i="12"/>
  <c r="D1858" i="12"/>
  <c r="C1858" i="12"/>
  <c r="B1858" i="12"/>
  <c r="A1858" i="12"/>
  <c r="E1858" i="12"/>
  <c r="F1858" i="12"/>
  <c r="G1858" i="12"/>
  <c r="H1858" i="12"/>
  <c r="N1850" i="12"/>
  <c r="D1850" i="12"/>
  <c r="C1850" i="12"/>
  <c r="B1850" i="12"/>
  <c r="A1850" i="12"/>
  <c r="E1850" i="12"/>
  <c r="F1850" i="12"/>
  <c r="G1850" i="12"/>
  <c r="H1850" i="12"/>
  <c r="N1842" i="12"/>
  <c r="D1842" i="12"/>
  <c r="C1842" i="12"/>
  <c r="B1842" i="12"/>
  <c r="A1842" i="12"/>
  <c r="E1842" i="12"/>
  <c r="F1842" i="12"/>
  <c r="G1842" i="12"/>
  <c r="H1842" i="12"/>
  <c r="N1834" i="12"/>
  <c r="D1834" i="12"/>
  <c r="C1834" i="12"/>
  <c r="B1834" i="12"/>
  <c r="A1834" i="12"/>
  <c r="E1834" i="12"/>
  <c r="F1834" i="12"/>
  <c r="G1834" i="12"/>
  <c r="H1834" i="12"/>
  <c r="N1826" i="12"/>
  <c r="D1826" i="12"/>
  <c r="C1826" i="12"/>
  <c r="B1826" i="12"/>
  <c r="A1826" i="12"/>
  <c r="E1826" i="12"/>
  <c r="F1826" i="12"/>
  <c r="G1826" i="12"/>
  <c r="H1826" i="12"/>
  <c r="N1818" i="12"/>
  <c r="D1818" i="12"/>
  <c r="C1818" i="12"/>
  <c r="B1818" i="12"/>
  <c r="A1818" i="12"/>
  <c r="E1818" i="12"/>
  <c r="F1818" i="12"/>
  <c r="G1818" i="12"/>
  <c r="H1818" i="12"/>
  <c r="N1810" i="12"/>
  <c r="D1810" i="12"/>
  <c r="C1810" i="12"/>
  <c r="B1810" i="12"/>
  <c r="A1810" i="12"/>
  <c r="E1810" i="12"/>
  <c r="F1810" i="12"/>
  <c r="G1810" i="12"/>
  <c r="H1810" i="12"/>
  <c r="N1802" i="12"/>
  <c r="D1802" i="12"/>
  <c r="C1802" i="12"/>
  <c r="B1802" i="12"/>
  <c r="A1802" i="12"/>
  <c r="E1802" i="12"/>
  <c r="F1802" i="12"/>
  <c r="G1802" i="12"/>
  <c r="H1802" i="12"/>
  <c r="N1794" i="12"/>
  <c r="D1794" i="12"/>
  <c r="C1794" i="12"/>
  <c r="B1794" i="12"/>
  <c r="A1794" i="12"/>
  <c r="E1794" i="12"/>
  <c r="F1794" i="12"/>
  <c r="G1794" i="12"/>
  <c r="H1794" i="12"/>
  <c r="N1786" i="12"/>
  <c r="D1786" i="12"/>
  <c r="C1786" i="12"/>
  <c r="B1786" i="12"/>
  <c r="A1786" i="12"/>
  <c r="E1786" i="12"/>
  <c r="F1786" i="12"/>
  <c r="G1786" i="12"/>
  <c r="H1786" i="12"/>
  <c r="N1778" i="12"/>
  <c r="D1778" i="12"/>
  <c r="C1778" i="12"/>
  <c r="B1778" i="12"/>
  <c r="A1778" i="12"/>
  <c r="E1778" i="12"/>
  <c r="F1778" i="12"/>
  <c r="G1778" i="12"/>
  <c r="H1778" i="12"/>
  <c r="N1770" i="12"/>
  <c r="D1770" i="12"/>
  <c r="C1770" i="12"/>
  <c r="B1770" i="12"/>
  <c r="A1770" i="12"/>
  <c r="E1770" i="12"/>
  <c r="F1770" i="12"/>
  <c r="G1770" i="12"/>
  <c r="H1770" i="12"/>
  <c r="N1762" i="12"/>
  <c r="D1762" i="12"/>
  <c r="C1762" i="12"/>
  <c r="B1762" i="12"/>
  <c r="A1762" i="12"/>
  <c r="E1762" i="12"/>
  <c r="F1762" i="12"/>
  <c r="G1762" i="12"/>
  <c r="H1762" i="12"/>
  <c r="N1754" i="12"/>
  <c r="D1754" i="12"/>
  <c r="C1754" i="12"/>
  <c r="B1754" i="12"/>
  <c r="A1754" i="12"/>
  <c r="E1754" i="12"/>
  <c r="F1754" i="12"/>
  <c r="G1754" i="12"/>
  <c r="H1754" i="12"/>
  <c r="D1746" i="12"/>
  <c r="C1746" i="12"/>
  <c r="B1746" i="12"/>
  <c r="A1746" i="12"/>
  <c r="E1746" i="12"/>
  <c r="F1746" i="12"/>
  <c r="G1746" i="12"/>
  <c r="H1746" i="12"/>
  <c r="D1738" i="12"/>
  <c r="C1738" i="12"/>
  <c r="B1738" i="12"/>
  <c r="A1738" i="12"/>
  <c r="E1738" i="12"/>
  <c r="F1738" i="12"/>
  <c r="G1738" i="12"/>
  <c r="H1738" i="12"/>
  <c r="D1730" i="12"/>
  <c r="C1730" i="12"/>
  <c r="B1730" i="12"/>
  <c r="A1730" i="12"/>
  <c r="E1730" i="12"/>
  <c r="F1730" i="12"/>
  <c r="G1730" i="12"/>
  <c r="H1730" i="12"/>
  <c r="D1722" i="12"/>
  <c r="C1722" i="12"/>
  <c r="B1722" i="12"/>
  <c r="A1722" i="12"/>
  <c r="E1722" i="12"/>
  <c r="F1722" i="12"/>
  <c r="G1722" i="12"/>
  <c r="H1722" i="12"/>
  <c r="D1714" i="12"/>
  <c r="C1714" i="12"/>
  <c r="B1714" i="12"/>
  <c r="E1714" i="12"/>
  <c r="A1714" i="12"/>
  <c r="F1714" i="12"/>
  <c r="G1714" i="12"/>
  <c r="H1714" i="12"/>
  <c r="D1706" i="12"/>
  <c r="C1706" i="12"/>
  <c r="B1706" i="12"/>
  <c r="A1706" i="12"/>
  <c r="E1706" i="12"/>
  <c r="F1706" i="12"/>
  <c r="G1706" i="12"/>
  <c r="H1706" i="12"/>
  <c r="D1698" i="12"/>
  <c r="C1698" i="12"/>
  <c r="B1698" i="12"/>
  <c r="A1698" i="12"/>
  <c r="E1698" i="12"/>
  <c r="F1698" i="12"/>
  <c r="G1698" i="12"/>
  <c r="H1698" i="12"/>
  <c r="D1690" i="12"/>
  <c r="C1690" i="12"/>
  <c r="B1690" i="12"/>
  <c r="A1690" i="12"/>
  <c r="E1690" i="12"/>
  <c r="F1690" i="12"/>
  <c r="G1690" i="12"/>
  <c r="H1690" i="12"/>
  <c r="D1682" i="12"/>
  <c r="C1682" i="12"/>
  <c r="B1682" i="12"/>
  <c r="A1682" i="12"/>
  <c r="E1682" i="12"/>
  <c r="F1682" i="12"/>
  <c r="G1682" i="12"/>
  <c r="H1682" i="12"/>
  <c r="H2805" i="12"/>
  <c r="H2613" i="12"/>
  <c r="H2549" i="12"/>
  <c r="H2485" i="12"/>
  <c r="H2357" i="12"/>
  <c r="H2165" i="12"/>
  <c r="H2101" i="12"/>
  <c r="H2037" i="12"/>
  <c r="H1909" i="12"/>
  <c r="H1653" i="12"/>
  <c r="D2981" i="12"/>
  <c r="C2981" i="12"/>
  <c r="B2981" i="12"/>
  <c r="A2981" i="12"/>
  <c r="E2981" i="12"/>
  <c r="F2981" i="12"/>
  <c r="G2981" i="12"/>
  <c r="D2933" i="12"/>
  <c r="C2933" i="12"/>
  <c r="B2933" i="12"/>
  <c r="A2933" i="12"/>
  <c r="E2933" i="12"/>
  <c r="F2933" i="12"/>
  <c r="G2933" i="12"/>
  <c r="D2869" i="12"/>
  <c r="C2869" i="12"/>
  <c r="B2869" i="12"/>
  <c r="A2869" i="12"/>
  <c r="E2869" i="12"/>
  <c r="F2869" i="12"/>
  <c r="G2869" i="12"/>
  <c r="D2813" i="12"/>
  <c r="C2813" i="12"/>
  <c r="B2813" i="12"/>
  <c r="A2813" i="12"/>
  <c r="F2813" i="12"/>
  <c r="E2813" i="12"/>
  <c r="G2813" i="12"/>
  <c r="D2781" i="12"/>
  <c r="C2781" i="12"/>
  <c r="B2781" i="12"/>
  <c r="A2781" i="12"/>
  <c r="F2781" i="12"/>
  <c r="E2781" i="12"/>
  <c r="G2781" i="12"/>
  <c r="D2741" i="12"/>
  <c r="C2741" i="12"/>
  <c r="B2741" i="12"/>
  <c r="A2741" i="12"/>
  <c r="E2741" i="12"/>
  <c r="F2741" i="12"/>
  <c r="G2741" i="12"/>
  <c r="D2709" i="12"/>
  <c r="C2709" i="12"/>
  <c r="B2709" i="12"/>
  <c r="A2709" i="12"/>
  <c r="E2709" i="12"/>
  <c r="F2709" i="12"/>
  <c r="G2709" i="12"/>
  <c r="D2653" i="12"/>
  <c r="C2653" i="12"/>
  <c r="B2653" i="12"/>
  <c r="A2653" i="12"/>
  <c r="F2653" i="12"/>
  <c r="E2653" i="12"/>
  <c r="G2653" i="12"/>
  <c r="D2597" i="12"/>
  <c r="C2597" i="12"/>
  <c r="B2597" i="12"/>
  <c r="A2597" i="12"/>
  <c r="E2597" i="12"/>
  <c r="F2597" i="12"/>
  <c r="G2597" i="12"/>
  <c r="D2541" i="12"/>
  <c r="C2541" i="12"/>
  <c r="B2541" i="12"/>
  <c r="A2541" i="12"/>
  <c r="E2541" i="12"/>
  <c r="F2541" i="12"/>
  <c r="G2541" i="12"/>
  <c r="D2477" i="12"/>
  <c r="C2477" i="12"/>
  <c r="B2477" i="12"/>
  <c r="A2477" i="12"/>
  <c r="E2477" i="12"/>
  <c r="F2477" i="12"/>
  <c r="G2477" i="12"/>
  <c r="D2397" i="12"/>
  <c r="C2397" i="12"/>
  <c r="B2397" i="12"/>
  <c r="A2397" i="12"/>
  <c r="F2397" i="12"/>
  <c r="E2397" i="12"/>
  <c r="G2397" i="12"/>
  <c r="D2341" i="12"/>
  <c r="C2341" i="12"/>
  <c r="B2341" i="12"/>
  <c r="A2341" i="12"/>
  <c r="E2341" i="12"/>
  <c r="F2341" i="12"/>
  <c r="G2341" i="12"/>
  <c r="D2293" i="12"/>
  <c r="C2293" i="12"/>
  <c r="B2293" i="12"/>
  <c r="A2293" i="12"/>
  <c r="E2293" i="12"/>
  <c r="F2293" i="12"/>
  <c r="G2293" i="12"/>
  <c r="D2221" i="12"/>
  <c r="C2221" i="12"/>
  <c r="B2221" i="12"/>
  <c r="A2221" i="12"/>
  <c r="E2221" i="12"/>
  <c r="F2221" i="12"/>
  <c r="G2221" i="12"/>
  <c r="D2157" i="12"/>
  <c r="C2157" i="12"/>
  <c r="B2157" i="12"/>
  <c r="A2157" i="12"/>
  <c r="E2157" i="12"/>
  <c r="F2157" i="12"/>
  <c r="G2157" i="12"/>
  <c r="D2109" i="12"/>
  <c r="C2109" i="12"/>
  <c r="B2109" i="12"/>
  <c r="A2109" i="12"/>
  <c r="E2109" i="12"/>
  <c r="F2109" i="12"/>
  <c r="G2109" i="12"/>
  <c r="D2053" i="12"/>
  <c r="C2053" i="12"/>
  <c r="B2053" i="12"/>
  <c r="A2053" i="12"/>
  <c r="E2053" i="12"/>
  <c r="F2053" i="12"/>
  <c r="G2053" i="12"/>
  <c r="D1997" i="12"/>
  <c r="C1997" i="12"/>
  <c r="B1997" i="12"/>
  <c r="A1997" i="12"/>
  <c r="E1997" i="12"/>
  <c r="F1997" i="12"/>
  <c r="G1997" i="12"/>
  <c r="D1973" i="12"/>
  <c r="C1973" i="12"/>
  <c r="B1973" i="12"/>
  <c r="A1973" i="12"/>
  <c r="E1973" i="12"/>
  <c r="F1973" i="12"/>
  <c r="G1973" i="12"/>
  <c r="D1917" i="12"/>
  <c r="C1917" i="12"/>
  <c r="B1917" i="12"/>
  <c r="A1917" i="12"/>
  <c r="E1917" i="12"/>
  <c r="F1917" i="12"/>
  <c r="G1917" i="12"/>
  <c r="D1869" i="12"/>
  <c r="C1869" i="12"/>
  <c r="B1869" i="12"/>
  <c r="A1869" i="12"/>
  <c r="E1869" i="12"/>
  <c r="F1869" i="12"/>
  <c r="G1869" i="12"/>
  <c r="D1805" i="12"/>
  <c r="C1805" i="12"/>
  <c r="B1805" i="12"/>
  <c r="A1805" i="12"/>
  <c r="E1805" i="12"/>
  <c r="F1805" i="12"/>
  <c r="G1805" i="12"/>
  <c r="D1749" i="12"/>
  <c r="C1749" i="12"/>
  <c r="B1749" i="12"/>
  <c r="A1749" i="12"/>
  <c r="E1749" i="12"/>
  <c r="F1749" i="12"/>
  <c r="G1749" i="12"/>
  <c r="D1693" i="12"/>
  <c r="C1693" i="12"/>
  <c r="B1693" i="12"/>
  <c r="A1693" i="12"/>
  <c r="E1693" i="12"/>
  <c r="F1693" i="12"/>
  <c r="G1693" i="12"/>
  <c r="D1645" i="12"/>
  <c r="C1645" i="12"/>
  <c r="B1645" i="12"/>
  <c r="A1645" i="12"/>
  <c r="E1645" i="12"/>
  <c r="F1645" i="12"/>
  <c r="G1645" i="12"/>
  <c r="D1597" i="12"/>
  <c r="C1597" i="12"/>
  <c r="B1597" i="12"/>
  <c r="A1597" i="12"/>
  <c r="E1597" i="12"/>
  <c r="F1597" i="12"/>
  <c r="G1597" i="12"/>
  <c r="D1557" i="12"/>
  <c r="C1557" i="12"/>
  <c r="B1557" i="12"/>
  <c r="A1557" i="12"/>
  <c r="E1557" i="12"/>
  <c r="F1557" i="12"/>
  <c r="G1557" i="12"/>
  <c r="D1509" i="12"/>
  <c r="C1509" i="12"/>
  <c r="B1509" i="12"/>
  <c r="A1509" i="12"/>
  <c r="E1509" i="12"/>
  <c r="F1509" i="12"/>
  <c r="G1509" i="12"/>
  <c r="H2381" i="12"/>
  <c r="H1805" i="12"/>
  <c r="O2773" i="12"/>
  <c r="O1749" i="12"/>
  <c r="O2973" i="12"/>
  <c r="O2909" i="12"/>
  <c r="O2845" i="12"/>
  <c r="O2781" i="12"/>
  <c r="O2717" i="12"/>
  <c r="O2653" i="12"/>
  <c r="O2589" i="12"/>
  <c r="O2525" i="12"/>
  <c r="O2461" i="12"/>
  <c r="O2397" i="12"/>
  <c r="O2333" i="12"/>
  <c r="O2269" i="12"/>
  <c r="O2205" i="12"/>
  <c r="O2141" i="12"/>
  <c r="O2077" i="12"/>
  <c r="O1885" i="12"/>
  <c r="O1821" i="12"/>
  <c r="O1757" i="12"/>
  <c r="O1693" i="12"/>
  <c r="O1629" i="12"/>
  <c r="O1565" i="12"/>
  <c r="O1501" i="12"/>
  <c r="N2965" i="12"/>
  <c r="N2901" i="12"/>
  <c r="N2709" i="12"/>
  <c r="N2645" i="12"/>
  <c r="N2517" i="12"/>
  <c r="N2389" i="12"/>
  <c r="N2325" i="12"/>
  <c r="N2261" i="12"/>
  <c r="N2197" i="12"/>
  <c r="N2005" i="12"/>
  <c r="N1941" i="12"/>
  <c r="N1877" i="12"/>
  <c r="N1813" i="12"/>
  <c r="N1749" i="12"/>
  <c r="N1685" i="12"/>
  <c r="N1621" i="12"/>
  <c r="N1557" i="12"/>
  <c r="D3001" i="12"/>
  <c r="C3001" i="12"/>
  <c r="B3001" i="12"/>
  <c r="A3001" i="12"/>
  <c r="E3001" i="12"/>
  <c r="F3001" i="12"/>
  <c r="G3001" i="12"/>
  <c r="H3001" i="12"/>
  <c r="D2993" i="12"/>
  <c r="C2993" i="12"/>
  <c r="B2993" i="12"/>
  <c r="A2993" i="12"/>
  <c r="E2993" i="12"/>
  <c r="F2993" i="12"/>
  <c r="G2993" i="12"/>
  <c r="H2993" i="12"/>
  <c r="D2985" i="12"/>
  <c r="C2985" i="12"/>
  <c r="B2985" i="12"/>
  <c r="A2985" i="12"/>
  <c r="E2985" i="12"/>
  <c r="F2985" i="12"/>
  <c r="G2985" i="12"/>
  <c r="H2985" i="12"/>
  <c r="D2977" i="12"/>
  <c r="C2977" i="12"/>
  <c r="B2977" i="12"/>
  <c r="A2977" i="12"/>
  <c r="E2977" i="12"/>
  <c r="F2977" i="12"/>
  <c r="G2977" i="12"/>
  <c r="H2977" i="12"/>
  <c r="D2969" i="12"/>
  <c r="C2969" i="12"/>
  <c r="B2969" i="12"/>
  <c r="A2969" i="12"/>
  <c r="E2969" i="12"/>
  <c r="F2969" i="12"/>
  <c r="G2969" i="12"/>
  <c r="H2969" i="12"/>
  <c r="D2961" i="12"/>
  <c r="C2961" i="12"/>
  <c r="B2961" i="12"/>
  <c r="A2961" i="12"/>
  <c r="E2961" i="12"/>
  <c r="F2961" i="12"/>
  <c r="G2961" i="12"/>
  <c r="H2961" i="12"/>
  <c r="D2953" i="12"/>
  <c r="C2953" i="12"/>
  <c r="B2953" i="12"/>
  <c r="A2953" i="12"/>
  <c r="E2953" i="12"/>
  <c r="F2953" i="12"/>
  <c r="G2953" i="12"/>
  <c r="H2953" i="12"/>
  <c r="D2945" i="12"/>
  <c r="C2945" i="12"/>
  <c r="B2945" i="12"/>
  <c r="A2945" i="12"/>
  <c r="E2945" i="12"/>
  <c r="F2945" i="12"/>
  <c r="G2945" i="12"/>
  <c r="H2945" i="12"/>
  <c r="D2937" i="12"/>
  <c r="C2937" i="12"/>
  <c r="B2937" i="12"/>
  <c r="A2937" i="12"/>
  <c r="E2937" i="12"/>
  <c r="F2937" i="12"/>
  <c r="G2937" i="12"/>
  <c r="H2937" i="12"/>
  <c r="D2929" i="12"/>
  <c r="C2929" i="12"/>
  <c r="B2929" i="12"/>
  <c r="A2929" i="12"/>
  <c r="E2929" i="12"/>
  <c r="F2929" i="12"/>
  <c r="G2929" i="12"/>
  <c r="H2929" i="12"/>
  <c r="D2921" i="12"/>
  <c r="C2921" i="12"/>
  <c r="B2921" i="12"/>
  <c r="A2921" i="12"/>
  <c r="E2921" i="12"/>
  <c r="F2921" i="12"/>
  <c r="G2921" i="12"/>
  <c r="H2921" i="12"/>
  <c r="D2913" i="12"/>
  <c r="C2913" i="12"/>
  <c r="B2913" i="12"/>
  <c r="A2913" i="12"/>
  <c r="E2913" i="12"/>
  <c r="F2913" i="12"/>
  <c r="G2913" i="12"/>
  <c r="H2913" i="12"/>
  <c r="D2905" i="12"/>
  <c r="C2905" i="12"/>
  <c r="B2905" i="12"/>
  <c r="A2905" i="12"/>
  <c r="E2905" i="12"/>
  <c r="F2905" i="12"/>
  <c r="G2905" i="12"/>
  <c r="H2905" i="12"/>
  <c r="D2897" i="12"/>
  <c r="C2897" i="12"/>
  <c r="B2897" i="12"/>
  <c r="A2897" i="12"/>
  <c r="E2897" i="12"/>
  <c r="F2897" i="12"/>
  <c r="G2897" i="12"/>
  <c r="H2897" i="12"/>
  <c r="D2889" i="12"/>
  <c r="C2889" i="12"/>
  <c r="B2889" i="12"/>
  <c r="A2889" i="12"/>
  <c r="E2889" i="12"/>
  <c r="F2889" i="12"/>
  <c r="G2889" i="12"/>
  <c r="H2889" i="12"/>
  <c r="D2881" i="12"/>
  <c r="C2881" i="12"/>
  <c r="B2881" i="12"/>
  <c r="A2881" i="12"/>
  <c r="E2881" i="12"/>
  <c r="F2881" i="12"/>
  <c r="G2881" i="12"/>
  <c r="H2881" i="12"/>
  <c r="D2873" i="12"/>
  <c r="C2873" i="12"/>
  <c r="B2873" i="12"/>
  <c r="A2873" i="12"/>
  <c r="E2873" i="12"/>
  <c r="F2873" i="12"/>
  <c r="G2873" i="12"/>
  <c r="H2873" i="12"/>
  <c r="D2865" i="12"/>
  <c r="C2865" i="12"/>
  <c r="B2865" i="12"/>
  <c r="A2865" i="12"/>
  <c r="E2865" i="12"/>
  <c r="F2865" i="12"/>
  <c r="G2865" i="12"/>
  <c r="H2865" i="12"/>
  <c r="D2857" i="12"/>
  <c r="C2857" i="12"/>
  <c r="B2857" i="12"/>
  <c r="A2857" i="12"/>
  <c r="E2857" i="12"/>
  <c r="F2857" i="12"/>
  <c r="G2857" i="12"/>
  <c r="H2857" i="12"/>
  <c r="D2849" i="12"/>
  <c r="C2849" i="12"/>
  <c r="B2849" i="12"/>
  <c r="A2849" i="12"/>
  <c r="E2849" i="12"/>
  <c r="F2849" i="12"/>
  <c r="G2849" i="12"/>
  <c r="H2849" i="12"/>
  <c r="D2841" i="12"/>
  <c r="C2841" i="12"/>
  <c r="B2841" i="12"/>
  <c r="A2841" i="12"/>
  <c r="E2841" i="12"/>
  <c r="F2841" i="12"/>
  <c r="G2841" i="12"/>
  <c r="H2841" i="12"/>
  <c r="D2833" i="12"/>
  <c r="C2833" i="12"/>
  <c r="B2833" i="12"/>
  <c r="A2833" i="12"/>
  <c r="E2833" i="12"/>
  <c r="F2833" i="12"/>
  <c r="G2833" i="12"/>
  <c r="H2833" i="12"/>
  <c r="D2825" i="12"/>
  <c r="C2825" i="12"/>
  <c r="B2825" i="12"/>
  <c r="A2825" i="12"/>
  <c r="E2825" i="12"/>
  <c r="F2825" i="12"/>
  <c r="G2825" i="12"/>
  <c r="H2825" i="12"/>
  <c r="D2817" i="12"/>
  <c r="C2817" i="12"/>
  <c r="B2817" i="12"/>
  <c r="A2817" i="12"/>
  <c r="E2817" i="12"/>
  <c r="F2817" i="12"/>
  <c r="G2817" i="12"/>
  <c r="H2817" i="12"/>
  <c r="D2809" i="12"/>
  <c r="C2809" i="12"/>
  <c r="B2809" i="12"/>
  <c r="A2809" i="12"/>
  <c r="E2809" i="12"/>
  <c r="F2809" i="12"/>
  <c r="G2809" i="12"/>
  <c r="H2809" i="12"/>
  <c r="D2801" i="12"/>
  <c r="C2801" i="12"/>
  <c r="B2801" i="12"/>
  <c r="A2801" i="12"/>
  <c r="E2801" i="12"/>
  <c r="F2801" i="12"/>
  <c r="G2801" i="12"/>
  <c r="H2801" i="12"/>
  <c r="D2793" i="12"/>
  <c r="C2793" i="12"/>
  <c r="B2793" i="12"/>
  <c r="A2793" i="12"/>
  <c r="E2793" i="12"/>
  <c r="F2793" i="12"/>
  <c r="G2793" i="12"/>
  <c r="H2793" i="12"/>
  <c r="D2785" i="12"/>
  <c r="C2785" i="12"/>
  <c r="B2785" i="12"/>
  <c r="A2785" i="12"/>
  <c r="E2785" i="12"/>
  <c r="F2785" i="12"/>
  <c r="G2785" i="12"/>
  <c r="H2785" i="12"/>
  <c r="D2777" i="12"/>
  <c r="C2777" i="12"/>
  <c r="B2777" i="12"/>
  <c r="A2777" i="12"/>
  <c r="E2777" i="12"/>
  <c r="F2777" i="12"/>
  <c r="G2777" i="12"/>
  <c r="H2777" i="12"/>
  <c r="D2769" i="12"/>
  <c r="C2769" i="12"/>
  <c r="B2769" i="12"/>
  <c r="A2769" i="12"/>
  <c r="E2769" i="12"/>
  <c r="F2769" i="12"/>
  <c r="G2769" i="12"/>
  <c r="H2769" i="12"/>
  <c r="D2761" i="12"/>
  <c r="C2761" i="12"/>
  <c r="B2761" i="12"/>
  <c r="A2761" i="12"/>
  <c r="E2761" i="12"/>
  <c r="F2761" i="12"/>
  <c r="G2761" i="12"/>
  <c r="H2761" i="12"/>
  <c r="D2753" i="12"/>
  <c r="C2753" i="12"/>
  <c r="B2753" i="12"/>
  <c r="A2753" i="12"/>
  <c r="E2753" i="12"/>
  <c r="F2753" i="12"/>
  <c r="G2753" i="12"/>
  <c r="H2753" i="12"/>
  <c r="D2745" i="12"/>
  <c r="C2745" i="12"/>
  <c r="B2745" i="12"/>
  <c r="A2745" i="12"/>
  <c r="E2745" i="12"/>
  <c r="F2745" i="12"/>
  <c r="G2745" i="12"/>
  <c r="H2745" i="12"/>
  <c r="D2737" i="12"/>
  <c r="C2737" i="12"/>
  <c r="B2737" i="12"/>
  <c r="A2737" i="12"/>
  <c r="E2737" i="12"/>
  <c r="F2737" i="12"/>
  <c r="G2737" i="12"/>
  <c r="H2737" i="12"/>
  <c r="D2729" i="12"/>
  <c r="C2729" i="12"/>
  <c r="B2729" i="12"/>
  <c r="A2729" i="12"/>
  <c r="E2729" i="12"/>
  <c r="F2729" i="12"/>
  <c r="G2729" i="12"/>
  <c r="H2729" i="12"/>
  <c r="D2721" i="12"/>
  <c r="C2721" i="12"/>
  <c r="B2721" i="12"/>
  <c r="A2721" i="12"/>
  <c r="E2721" i="12"/>
  <c r="F2721" i="12"/>
  <c r="G2721" i="12"/>
  <c r="H2721" i="12"/>
  <c r="D2713" i="12"/>
  <c r="C2713" i="12"/>
  <c r="B2713" i="12"/>
  <c r="A2713" i="12"/>
  <c r="E2713" i="12"/>
  <c r="F2713" i="12"/>
  <c r="G2713" i="12"/>
  <c r="H2713" i="12"/>
  <c r="D2705" i="12"/>
  <c r="C2705" i="12"/>
  <c r="B2705" i="12"/>
  <c r="A2705" i="12"/>
  <c r="E2705" i="12"/>
  <c r="F2705" i="12"/>
  <c r="G2705" i="12"/>
  <c r="H2705" i="12"/>
  <c r="D2697" i="12"/>
  <c r="C2697" i="12"/>
  <c r="B2697" i="12"/>
  <c r="A2697" i="12"/>
  <c r="E2697" i="12"/>
  <c r="F2697" i="12"/>
  <c r="G2697" i="12"/>
  <c r="H2697" i="12"/>
  <c r="D2689" i="12"/>
  <c r="C2689" i="12"/>
  <c r="B2689" i="12"/>
  <c r="E2689" i="12"/>
  <c r="F2689" i="12"/>
  <c r="A2689" i="12"/>
  <c r="G2689" i="12"/>
  <c r="H2689" i="12"/>
  <c r="D2681" i="12"/>
  <c r="C2681" i="12"/>
  <c r="B2681" i="12"/>
  <c r="E2681" i="12"/>
  <c r="A2681" i="12"/>
  <c r="F2681" i="12"/>
  <c r="G2681" i="12"/>
  <c r="H2681" i="12"/>
  <c r="D2673" i="12"/>
  <c r="C2673" i="12"/>
  <c r="B2673" i="12"/>
  <c r="A2673" i="12"/>
  <c r="E2673" i="12"/>
  <c r="F2673" i="12"/>
  <c r="G2673" i="12"/>
  <c r="H2673" i="12"/>
  <c r="D2665" i="12"/>
  <c r="C2665" i="12"/>
  <c r="B2665" i="12"/>
  <c r="A2665" i="12"/>
  <c r="E2665" i="12"/>
  <c r="F2665" i="12"/>
  <c r="G2665" i="12"/>
  <c r="H2665" i="12"/>
  <c r="D2657" i="12"/>
  <c r="C2657" i="12"/>
  <c r="B2657" i="12"/>
  <c r="A2657" i="12"/>
  <c r="E2657" i="12"/>
  <c r="F2657" i="12"/>
  <c r="G2657" i="12"/>
  <c r="H2657" i="12"/>
  <c r="D2649" i="12"/>
  <c r="C2649" i="12"/>
  <c r="B2649" i="12"/>
  <c r="A2649" i="12"/>
  <c r="E2649" i="12"/>
  <c r="F2649" i="12"/>
  <c r="G2649" i="12"/>
  <c r="H2649" i="12"/>
  <c r="D2641" i="12"/>
  <c r="C2641" i="12"/>
  <c r="B2641" i="12"/>
  <c r="A2641" i="12"/>
  <c r="E2641" i="12"/>
  <c r="F2641" i="12"/>
  <c r="G2641" i="12"/>
  <c r="H2641" i="12"/>
  <c r="D2633" i="12"/>
  <c r="C2633" i="12"/>
  <c r="B2633" i="12"/>
  <c r="A2633" i="12"/>
  <c r="E2633" i="12"/>
  <c r="F2633" i="12"/>
  <c r="G2633" i="12"/>
  <c r="H2633" i="12"/>
  <c r="D2625" i="12"/>
  <c r="C2625" i="12"/>
  <c r="B2625" i="12"/>
  <c r="A2625" i="12"/>
  <c r="E2625" i="12"/>
  <c r="F2625" i="12"/>
  <c r="G2625" i="12"/>
  <c r="H2625" i="12"/>
  <c r="D2617" i="12"/>
  <c r="C2617" i="12"/>
  <c r="B2617" i="12"/>
  <c r="E2617" i="12"/>
  <c r="F2617" i="12"/>
  <c r="A2617" i="12"/>
  <c r="G2617" i="12"/>
  <c r="H2617" i="12"/>
  <c r="D2609" i="12"/>
  <c r="C2609" i="12"/>
  <c r="B2609" i="12"/>
  <c r="A2609" i="12"/>
  <c r="E2609" i="12"/>
  <c r="F2609" i="12"/>
  <c r="G2609" i="12"/>
  <c r="H2609" i="12"/>
  <c r="D2601" i="12"/>
  <c r="C2601" i="12"/>
  <c r="B2601" i="12"/>
  <c r="A2601" i="12"/>
  <c r="E2601" i="12"/>
  <c r="F2601" i="12"/>
  <c r="G2601" i="12"/>
  <c r="H2601" i="12"/>
  <c r="D2593" i="12"/>
  <c r="C2593" i="12"/>
  <c r="B2593" i="12"/>
  <c r="A2593" i="12"/>
  <c r="E2593" i="12"/>
  <c r="F2593" i="12"/>
  <c r="G2593" i="12"/>
  <c r="H2593" i="12"/>
  <c r="D2585" i="12"/>
  <c r="C2585" i="12"/>
  <c r="B2585" i="12"/>
  <c r="A2585" i="12"/>
  <c r="E2585" i="12"/>
  <c r="F2585" i="12"/>
  <c r="G2585" i="12"/>
  <c r="H2585" i="12"/>
  <c r="D2577" i="12"/>
  <c r="C2577" i="12"/>
  <c r="B2577" i="12"/>
  <c r="A2577" i="12"/>
  <c r="E2577" i="12"/>
  <c r="F2577" i="12"/>
  <c r="G2577" i="12"/>
  <c r="H2577" i="12"/>
  <c r="D2569" i="12"/>
  <c r="C2569" i="12"/>
  <c r="B2569" i="12"/>
  <c r="A2569" i="12"/>
  <c r="E2569" i="12"/>
  <c r="F2569" i="12"/>
  <c r="G2569" i="12"/>
  <c r="H2569" i="12"/>
  <c r="D2561" i="12"/>
  <c r="C2561" i="12"/>
  <c r="B2561" i="12"/>
  <c r="A2561" i="12"/>
  <c r="E2561" i="12"/>
  <c r="F2561" i="12"/>
  <c r="G2561" i="12"/>
  <c r="H2561" i="12"/>
  <c r="D2553" i="12"/>
  <c r="C2553" i="12"/>
  <c r="B2553" i="12"/>
  <c r="A2553" i="12"/>
  <c r="E2553" i="12"/>
  <c r="F2553" i="12"/>
  <c r="G2553" i="12"/>
  <c r="H2553" i="12"/>
  <c r="D2545" i="12"/>
  <c r="C2545" i="12"/>
  <c r="B2545" i="12"/>
  <c r="A2545" i="12"/>
  <c r="E2545" i="12"/>
  <c r="F2545" i="12"/>
  <c r="G2545" i="12"/>
  <c r="H2545" i="12"/>
  <c r="D2537" i="12"/>
  <c r="C2537" i="12"/>
  <c r="B2537" i="12"/>
  <c r="A2537" i="12"/>
  <c r="E2537" i="12"/>
  <c r="F2537" i="12"/>
  <c r="G2537" i="12"/>
  <c r="H2537" i="12"/>
  <c r="D2529" i="12"/>
  <c r="C2529" i="12"/>
  <c r="B2529" i="12"/>
  <c r="A2529" i="12"/>
  <c r="E2529" i="12"/>
  <c r="F2529" i="12"/>
  <c r="G2529" i="12"/>
  <c r="H2529" i="12"/>
  <c r="D2521" i="12"/>
  <c r="C2521" i="12"/>
  <c r="B2521" i="12"/>
  <c r="A2521" i="12"/>
  <c r="E2521" i="12"/>
  <c r="F2521" i="12"/>
  <c r="G2521" i="12"/>
  <c r="H2521" i="12"/>
  <c r="D2513" i="12"/>
  <c r="C2513" i="12"/>
  <c r="B2513" i="12"/>
  <c r="A2513" i="12"/>
  <c r="E2513" i="12"/>
  <c r="F2513" i="12"/>
  <c r="G2513" i="12"/>
  <c r="H2513" i="12"/>
  <c r="D2505" i="12"/>
  <c r="C2505" i="12"/>
  <c r="B2505" i="12"/>
  <c r="A2505" i="12"/>
  <c r="E2505" i="12"/>
  <c r="F2505" i="12"/>
  <c r="G2505" i="12"/>
  <c r="H2505" i="12"/>
  <c r="D2497" i="12"/>
  <c r="C2497" i="12"/>
  <c r="B2497" i="12"/>
  <c r="A2497" i="12"/>
  <c r="E2497" i="12"/>
  <c r="F2497" i="12"/>
  <c r="G2497" i="12"/>
  <c r="H2497" i="12"/>
  <c r="D2489" i="12"/>
  <c r="C2489" i="12"/>
  <c r="B2489" i="12"/>
  <c r="A2489" i="12"/>
  <c r="E2489" i="12"/>
  <c r="F2489" i="12"/>
  <c r="G2489" i="12"/>
  <c r="H2489" i="12"/>
  <c r="D2481" i="12"/>
  <c r="C2481" i="12"/>
  <c r="B2481" i="12"/>
  <c r="A2481" i="12"/>
  <c r="E2481" i="12"/>
  <c r="F2481" i="12"/>
  <c r="G2481" i="12"/>
  <c r="H2481" i="12"/>
  <c r="C2473" i="12"/>
  <c r="D2473" i="12"/>
  <c r="B2473" i="12"/>
  <c r="A2473" i="12"/>
  <c r="E2473" i="12"/>
  <c r="F2473" i="12"/>
  <c r="G2473" i="12"/>
  <c r="H2473" i="12"/>
  <c r="D2465" i="12"/>
  <c r="C2465" i="12"/>
  <c r="B2465" i="12"/>
  <c r="A2465" i="12"/>
  <c r="E2465" i="12"/>
  <c r="F2465" i="12"/>
  <c r="G2465" i="12"/>
  <c r="H2465" i="12"/>
  <c r="D2457" i="12"/>
  <c r="C2457" i="12"/>
  <c r="B2457" i="12"/>
  <c r="A2457" i="12"/>
  <c r="E2457" i="12"/>
  <c r="F2457" i="12"/>
  <c r="G2457" i="12"/>
  <c r="H2457" i="12"/>
  <c r="D2449" i="12"/>
  <c r="C2449" i="12"/>
  <c r="B2449" i="12"/>
  <c r="A2449" i="12"/>
  <c r="E2449" i="12"/>
  <c r="F2449" i="12"/>
  <c r="G2449" i="12"/>
  <c r="H2449" i="12"/>
  <c r="D2441" i="12"/>
  <c r="C2441" i="12"/>
  <c r="B2441" i="12"/>
  <c r="A2441" i="12"/>
  <c r="E2441" i="12"/>
  <c r="F2441" i="12"/>
  <c r="G2441" i="12"/>
  <c r="H2441" i="12"/>
  <c r="D2433" i="12"/>
  <c r="C2433" i="12"/>
  <c r="B2433" i="12"/>
  <c r="A2433" i="12"/>
  <c r="E2433" i="12"/>
  <c r="F2433" i="12"/>
  <c r="G2433" i="12"/>
  <c r="H2433" i="12"/>
  <c r="D2425" i="12"/>
  <c r="C2425" i="12"/>
  <c r="B2425" i="12"/>
  <c r="A2425" i="12"/>
  <c r="E2425" i="12"/>
  <c r="F2425" i="12"/>
  <c r="G2425" i="12"/>
  <c r="H2425" i="12"/>
  <c r="D2417" i="12"/>
  <c r="C2417" i="12"/>
  <c r="B2417" i="12"/>
  <c r="A2417" i="12"/>
  <c r="E2417" i="12"/>
  <c r="F2417" i="12"/>
  <c r="G2417" i="12"/>
  <c r="H2417" i="12"/>
  <c r="D2409" i="12"/>
  <c r="C2409" i="12"/>
  <c r="B2409" i="12"/>
  <c r="A2409" i="12"/>
  <c r="E2409" i="12"/>
  <c r="F2409" i="12"/>
  <c r="G2409" i="12"/>
  <c r="H2409" i="12"/>
  <c r="D2401" i="12"/>
  <c r="C2401" i="12"/>
  <c r="B2401" i="12"/>
  <c r="A2401" i="12"/>
  <c r="E2401" i="12"/>
  <c r="F2401" i="12"/>
  <c r="G2401" i="12"/>
  <c r="H2401" i="12"/>
  <c r="D2393" i="12"/>
  <c r="C2393" i="12"/>
  <c r="B2393" i="12"/>
  <c r="A2393" i="12"/>
  <c r="E2393" i="12"/>
  <c r="F2393" i="12"/>
  <c r="G2393" i="12"/>
  <c r="H2393" i="12"/>
  <c r="D2385" i="12"/>
  <c r="C2385" i="12"/>
  <c r="B2385" i="12"/>
  <c r="A2385" i="12"/>
  <c r="E2385" i="12"/>
  <c r="F2385" i="12"/>
  <c r="G2385" i="12"/>
  <c r="H2385" i="12"/>
  <c r="D2377" i="12"/>
  <c r="C2377" i="12"/>
  <c r="B2377" i="12"/>
  <c r="A2377" i="12"/>
  <c r="E2377" i="12"/>
  <c r="F2377" i="12"/>
  <c r="G2377" i="12"/>
  <c r="H2377" i="12"/>
  <c r="D2369" i="12"/>
  <c r="C2369" i="12"/>
  <c r="B2369" i="12"/>
  <c r="A2369" i="12"/>
  <c r="E2369" i="12"/>
  <c r="F2369" i="12"/>
  <c r="G2369" i="12"/>
  <c r="H2369" i="12"/>
  <c r="D2361" i="12"/>
  <c r="C2361" i="12"/>
  <c r="B2361" i="12"/>
  <c r="A2361" i="12"/>
  <c r="E2361" i="12"/>
  <c r="F2361" i="12"/>
  <c r="G2361" i="12"/>
  <c r="H2361" i="12"/>
  <c r="D2353" i="12"/>
  <c r="C2353" i="12"/>
  <c r="B2353" i="12"/>
  <c r="A2353" i="12"/>
  <c r="E2353" i="12"/>
  <c r="F2353" i="12"/>
  <c r="G2353" i="12"/>
  <c r="H2353" i="12"/>
  <c r="D2345" i="12"/>
  <c r="C2345" i="12"/>
  <c r="B2345" i="12"/>
  <c r="A2345" i="12"/>
  <c r="E2345" i="12"/>
  <c r="F2345" i="12"/>
  <c r="G2345" i="12"/>
  <c r="H2345" i="12"/>
  <c r="D2337" i="12"/>
  <c r="C2337" i="12"/>
  <c r="B2337" i="12"/>
  <c r="A2337" i="12"/>
  <c r="E2337" i="12"/>
  <c r="F2337" i="12"/>
  <c r="G2337" i="12"/>
  <c r="H2337" i="12"/>
  <c r="D2329" i="12"/>
  <c r="C2329" i="12"/>
  <c r="B2329" i="12"/>
  <c r="A2329" i="12"/>
  <c r="E2329" i="12"/>
  <c r="F2329" i="12"/>
  <c r="G2329" i="12"/>
  <c r="H2329" i="12"/>
  <c r="D2321" i="12"/>
  <c r="C2321" i="12"/>
  <c r="B2321" i="12"/>
  <c r="A2321" i="12"/>
  <c r="E2321" i="12"/>
  <c r="F2321" i="12"/>
  <c r="G2321" i="12"/>
  <c r="H2321" i="12"/>
  <c r="D2313" i="12"/>
  <c r="C2313" i="12"/>
  <c r="B2313" i="12"/>
  <c r="A2313" i="12"/>
  <c r="E2313" i="12"/>
  <c r="F2313" i="12"/>
  <c r="G2313" i="12"/>
  <c r="H2313" i="12"/>
  <c r="D2305" i="12"/>
  <c r="C2305" i="12"/>
  <c r="B2305" i="12"/>
  <c r="A2305" i="12"/>
  <c r="E2305" i="12"/>
  <c r="F2305" i="12"/>
  <c r="G2305" i="12"/>
  <c r="H2305" i="12"/>
  <c r="D2297" i="12"/>
  <c r="C2297" i="12"/>
  <c r="B2297" i="12"/>
  <c r="A2297" i="12"/>
  <c r="E2297" i="12"/>
  <c r="F2297" i="12"/>
  <c r="G2297" i="12"/>
  <c r="H2297" i="12"/>
  <c r="D2289" i="12"/>
  <c r="C2289" i="12"/>
  <c r="B2289" i="12"/>
  <c r="A2289" i="12"/>
  <c r="E2289" i="12"/>
  <c r="F2289" i="12"/>
  <c r="G2289" i="12"/>
  <c r="H2289" i="12"/>
  <c r="D2281" i="12"/>
  <c r="C2281" i="12"/>
  <c r="B2281" i="12"/>
  <c r="A2281" i="12"/>
  <c r="E2281" i="12"/>
  <c r="F2281" i="12"/>
  <c r="G2281" i="12"/>
  <c r="H2281" i="12"/>
  <c r="D2273" i="12"/>
  <c r="C2273" i="12"/>
  <c r="B2273" i="12"/>
  <c r="A2273" i="12"/>
  <c r="E2273" i="12"/>
  <c r="F2273" i="12"/>
  <c r="G2273" i="12"/>
  <c r="H2273" i="12"/>
  <c r="D2265" i="12"/>
  <c r="C2265" i="12"/>
  <c r="B2265" i="12"/>
  <c r="A2265" i="12"/>
  <c r="E2265" i="12"/>
  <c r="F2265" i="12"/>
  <c r="G2265" i="12"/>
  <c r="H2265" i="12"/>
  <c r="D2257" i="12"/>
  <c r="C2257" i="12"/>
  <c r="B2257" i="12"/>
  <c r="A2257" i="12"/>
  <c r="E2257" i="12"/>
  <c r="F2257" i="12"/>
  <c r="G2257" i="12"/>
  <c r="H2257" i="12"/>
  <c r="D2249" i="12"/>
  <c r="C2249" i="12"/>
  <c r="B2249" i="12"/>
  <c r="A2249" i="12"/>
  <c r="E2249" i="12"/>
  <c r="F2249" i="12"/>
  <c r="G2249" i="12"/>
  <c r="H2249" i="12"/>
  <c r="D2241" i="12"/>
  <c r="C2241" i="12"/>
  <c r="B2241" i="12"/>
  <c r="A2241" i="12"/>
  <c r="E2241" i="12"/>
  <c r="F2241" i="12"/>
  <c r="G2241" i="12"/>
  <c r="H2241" i="12"/>
  <c r="D2233" i="12"/>
  <c r="C2233" i="12"/>
  <c r="B2233" i="12"/>
  <c r="A2233" i="12"/>
  <c r="E2233" i="12"/>
  <c r="F2233" i="12"/>
  <c r="G2233" i="12"/>
  <c r="H2233" i="12"/>
  <c r="D2225" i="12"/>
  <c r="C2225" i="12"/>
  <c r="B2225" i="12"/>
  <c r="A2225" i="12"/>
  <c r="E2225" i="12"/>
  <c r="F2225" i="12"/>
  <c r="G2225" i="12"/>
  <c r="H2225" i="12"/>
  <c r="D2217" i="12"/>
  <c r="C2217" i="12"/>
  <c r="B2217" i="12"/>
  <c r="A2217" i="12"/>
  <c r="E2217" i="12"/>
  <c r="F2217" i="12"/>
  <c r="G2217" i="12"/>
  <c r="H2217" i="12"/>
  <c r="D2209" i="12"/>
  <c r="C2209" i="12"/>
  <c r="B2209" i="12"/>
  <c r="A2209" i="12"/>
  <c r="E2209" i="12"/>
  <c r="F2209" i="12"/>
  <c r="G2209" i="12"/>
  <c r="H2209" i="12"/>
  <c r="D2201" i="12"/>
  <c r="C2201" i="12"/>
  <c r="B2201" i="12"/>
  <c r="A2201" i="12"/>
  <c r="E2201" i="12"/>
  <c r="F2201" i="12"/>
  <c r="G2201" i="12"/>
  <c r="H2201" i="12"/>
  <c r="D2193" i="12"/>
  <c r="C2193" i="12"/>
  <c r="B2193" i="12"/>
  <c r="A2193" i="12"/>
  <c r="E2193" i="12"/>
  <c r="F2193" i="12"/>
  <c r="G2193" i="12"/>
  <c r="H2193" i="12"/>
  <c r="D2185" i="12"/>
  <c r="C2185" i="12"/>
  <c r="B2185" i="12"/>
  <c r="A2185" i="12"/>
  <c r="E2185" i="12"/>
  <c r="F2185" i="12"/>
  <c r="G2185" i="12"/>
  <c r="H2185" i="12"/>
  <c r="D2177" i="12"/>
  <c r="C2177" i="12"/>
  <c r="B2177" i="12"/>
  <c r="A2177" i="12"/>
  <c r="E2177" i="12"/>
  <c r="F2177" i="12"/>
  <c r="G2177" i="12"/>
  <c r="H2177" i="12"/>
  <c r="D2169" i="12"/>
  <c r="C2169" i="12"/>
  <c r="B2169" i="12"/>
  <c r="A2169" i="12"/>
  <c r="E2169" i="12"/>
  <c r="F2169" i="12"/>
  <c r="G2169" i="12"/>
  <c r="H2169" i="12"/>
  <c r="D2161" i="12"/>
  <c r="C2161" i="12"/>
  <c r="B2161" i="12"/>
  <c r="A2161" i="12"/>
  <c r="E2161" i="12"/>
  <c r="F2161" i="12"/>
  <c r="G2161" i="12"/>
  <c r="H2161" i="12"/>
  <c r="D2153" i="12"/>
  <c r="C2153" i="12"/>
  <c r="B2153" i="12"/>
  <c r="A2153" i="12"/>
  <c r="E2153" i="12"/>
  <c r="F2153" i="12"/>
  <c r="G2153" i="12"/>
  <c r="H2153" i="12"/>
  <c r="D2145" i="12"/>
  <c r="C2145" i="12"/>
  <c r="B2145" i="12"/>
  <c r="A2145" i="12"/>
  <c r="E2145" i="12"/>
  <c r="F2145" i="12"/>
  <c r="G2145" i="12"/>
  <c r="H2145" i="12"/>
  <c r="D2137" i="12"/>
  <c r="C2137" i="12"/>
  <c r="B2137" i="12"/>
  <c r="A2137" i="12"/>
  <c r="F2137" i="12"/>
  <c r="E2137" i="12"/>
  <c r="G2137" i="12"/>
  <c r="H2137" i="12"/>
  <c r="D2129" i="12"/>
  <c r="C2129" i="12"/>
  <c r="B2129" i="12"/>
  <c r="A2129" i="12"/>
  <c r="E2129" i="12"/>
  <c r="F2129" i="12"/>
  <c r="G2129" i="12"/>
  <c r="H2129" i="12"/>
  <c r="D2121" i="12"/>
  <c r="C2121" i="12"/>
  <c r="B2121" i="12"/>
  <c r="A2121" i="12"/>
  <c r="E2121" i="12"/>
  <c r="F2121" i="12"/>
  <c r="G2121" i="12"/>
  <c r="H2121" i="12"/>
  <c r="D2113" i="12"/>
  <c r="C2113" i="12"/>
  <c r="B2113" i="12"/>
  <c r="A2113" i="12"/>
  <c r="E2113" i="12"/>
  <c r="F2113" i="12"/>
  <c r="H2113" i="12"/>
  <c r="G2113" i="12"/>
  <c r="D2105" i="12"/>
  <c r="C2105" i="12"/>
  <c r="B2105" i="12"/>
  <c r="A2105" i="12"/>
  <c r="E2105" i="12"/>
  <c r="F2105" i="12"/>
  <c r="G2105" i="12"/>
  <c r="H2105" i="12"/>
  <c r="D2097" i="12"/>
  <c r="C2097" i="12"/>
  <c r="B2097" i="12"/>
  <c r="A2097" i="12"/>
  <c r="E2097" i="12"/>
  <c r="F2097" i="12"/>
  <c r="G2097" i="12"/>
  <c r="H2097" i="12"/>
  <c r="D2089" i="12"/>
  <c r="C2089" i="12"/>
  <c r="B2089" i="12"/>
  <c r="A2089" i="12"/>
  <c r="E2089" i="12"/>
  <c r="F2089" i="12"/>
  <c r="G2089" i="12"/>
  <c r="H2089" i="12"/>
  <c r="D2081" i="12"/>
  <c r="C2081" i="12"/>
  <c r="B2081" i="12"/>
  <c r="A2081" i="12"/>
  <c r="E2081" i="12"/>
  <c r="F2081" i="12"/>
  <c r="H2081" i="12"/>
  <c r="D2073" i="12"/>
  <c r="C2073" i="12"/>
  <c r="B2073" i="12"/>
  <c r="A2073" i="12"/>
  <c r="E2073" i="12"/>
  <c r="F2073" i="12"/>
  <c r="G2073" i="12"/>
  <c r="H2073" i="12"/>
  <c r="D2065" i="12"/>
  <c r="C2065" i="12"/>
  <c r="B2065" i="12"/>
  <c r="A2065" i="12"/>
  <c r="E2065" i="12"/>
  <c r="F2065" i="12"/>
  <c r="G2065" i="12"/>
  <c r="H2065" i="12"/>
  <c r="D2057" i="12"/>
  <c r="C2057" i="12"/>
  <c r="B2057" i="12"/>
  <c r="A2057" i="12"/>
  <c r="E2057" i="12"/>
  <c r="F2057" i="12"/>
  <c r="G2057" i="12"/>
  <c r="H2057" i="12"/>
  <c r="D2049" i="12"/>
  <c r="C2049" i="12"/>
  <c r="B2049" i="12"/>
  <c r="A2049" i="12"/>
  <c r="E2049" i="12"/>
  <c r="F2049" i="12"/>
  <c r="G2049" i="12"/>
  <c r="H2049" i="12"/>
  <c r="D2041" i="12"/>
  <c r="C2041" i="12"/>
  <c r="B2041" i="12"/>
  <c r="A2041" i="12"/>
  <c r="E2041" i="12"/>
  <c r="F2041" i="12"/>
  <c r="G2041" i="12"/>
  <c r="H2041" i="12"/>
  <c r="D2033" i="12"/>
  <c r="C2033" i="12"/>
  <c r="B2033" i="12"/>
  <c r="A2033" i="12"/>
  <c r="E2033" i="12"/>
  <c r="F2033" i="12"/>
  <c r="G2033" i="12"/>
  <c r="H2033" i="12"/>
  <c r="D2025" i="12"/>
  <c r="C2025" i="12"/>
  <c r="B2025" i="12"/>
  <c r="A2025" i="12"/>
  <c r="E2025" i="12"/>
  <c r="F2025" i="12"/>
  <c r="G2025" i="12"/>
  <c r="H2025" i="12"/>
  <c r="D2017" i="12"/>
  <c r="C2017" i="12"/>
  <c r="B2017" i="12"/>
  <c r="A2017" i="12"/>
  <c r="E2017" i="12"/>
  <c r="F2017" i="12"/>
  <c r="G2017" i="12"/>
  <c r="H2017" i="12"/>
  <c r="D2009" i="12"/>
  <c r="C2009" i="12"/>
  <c r="B2009" i="12"/>
  <c r="A2009" i="12"/>
  <c r="E2009" i="12"/>
  <c r="F2009" i="12"/>
  <c r="G2009" i="12"/>
  <c r="H2009" i="12"/>
  <c r="D2001" i="12"/>
  <c r="C2001" i="12"/>
  <c r="B2001" i="12"/>
  <c r="A2001" i="12"/>
  <c r="F2001" i="12"/>
  <c r="E2001" i="12"/>
  <c r="H2001" i="12"/>
  <c r="D1993" i="12"/>
  <c r="C1993" i="12"/>
  <c r="B1993" i="12"/>
  <c r="A1993" i="12"/>
  <c r="E1993" i="12"/>
  <c r="F1993" i="12"/>
  <c r="H1993" i="12"/>
  <c r="G1993" i="12"/>
  <c r="D1985" i="12"/>
  <c r="C1985" i="12"/>
  <c r="B1985" i="12"/>
  <c r="A1985" i="12"/>
  <c r="E1985" i="12"/>
  <c r="F1985" i="12"/>
  <c r="G1985" i="12"/>
  <c r="H1985" i="12"/>
  <c r="D1977" i="12"/>
  <c r="C1977" i="12"/>
  <c r="B1977" i="12"/>
  <c r="A1977" i="12"/>
  <c r="E1977" i="12"/>
  <c r="F1977" i="12"/>
  <c r="G1977" i="12"/>
  <c r="H1977" i="12"/>
  <c r="D1969" i="12"/>
  <c r="C1969" i="12"/>
  <c r="B1969" i="12"/>
  <c r="A1969" i="12"/>
  <c r="F1969" i="12"/>
  <c r="E1969" i="12"/>
  <c r="G1969" i="12"/>
  <c r="H1969" i="12"/>
  <c r="D1961" i="12"/>
  <c r="C1961" i="12"/>
  <c r="B1961" i="12"/>
  <c r="A1961" i="12"/>
  <c r="E1961" i="12"/>
  <c r="F1961" i="12"/>
  <c r="G1961" i="12"/>
  <c r="H1961" i="12"/>
  <c r="D1953" i="12"/>
  <c r="C1953" i="12"/>
  <c r="B1953" i="12"/>
  <c r="A1953" i="12"/>
  <c r="E1953" i="12"/>
  <c r="F1953" i="12"/>
  <c r="G1953" i="12"/>
  <c r="H1953" i="12"/>
  <c r="D1945" i="12"/>
  <c r="C1945" i="12"/>
  <c r="B1945" i="12"/>
  <c r="A1945" i="12"/>
  <c r="E1945" i="12"/>
  <c r="F1945" i="12"/>
  <c r="G1945" i="12"/>
  <c r="H1945" i="12"/>
  <c r="D1937" i="12"/>
  <c r="C1937" i="12"/>
  <c r="B1937" i="12"/>
  <c r="A1937" i="12"/>
  <c r="F1937" i="12"/>
  <c r="E1937" i="12"/>
  <c r="H1937" i="12"/>
  <c r="G1937" i="12"/>
  <c r="D1929" i="12"/>
  <c r="C1929" i="12"/>
  <c r="B1929" i="12"/>
  <c r="A1929" i="12"/>
  <c r="E1929" i="12"/>
  <c r="F1929" i="12"/>
  <c r="H1929" i="12"/>
  <c r="G1929" i="12"/>
  <c r="D1921" i="12"/>
  <c r="C1921" i="12"/>
  <c r="B1921" i="12"/>
  <c r="A1921" i="12"/>
  <c r="E1921" i="12"/>
  <c r="F1921" i="12"/>
  <c r="G1921" i="12"/>
  <c r="H1921" i="12"/>
  <c r="D1913" i="12"/>
  <c r="C1913" i="12"/>
  <c r="B1913" i="12"/>
  <c r="A1913" i="12"/>
  <c r="E1913" i="12"/>
  <c r="F1913" i="12"/>
  <c r="G1913" i="12"/>
  <c r="H1913" i="12"/>
  <c r="D1905" i="12"/>
  <c r="C1905" i="12"/>
  <c r="B1905" i="12"/>
  <c r="A1905" i="12"/>
  <c r="E1905" i="12"/>
  <c r="F1905" i="12"/>
  <c r="G1905" i="12"/>
  <c r="H1905" i="12"/>
  <c r="D1897" i="12"/>
  <c r="C1897" i="12"/>
  <c r="B1897" i="12"/>
  <c r="A1897" i="12"/>
  <c r="E1897" i="12"/>
  <c r="F1897" i="12"/>
  <c r="G1897" i="12"/>
  <c r="H1897" i="12"/>
  <c r="D1889" i="12"/>
  <c r="C1889" i="12"/>
  <c r="B1889" i="12"/>
  <c r="A1889" i="12"/>
  <c r="E1889" i="12"/>
  <c r="F1889" i="12"/>
  <c r="G1889" i="12"/>
  <c r="H1889" i="12"/>
  <c r="D1881" i="12"/>
  <c r="C1881" i="12"/>
  <c r="B1881" i="12"/>
  <c r="A1881" i="12"/>
  <c r="E1881" i="12"/>
  <c r="F1881" i="12"/>
  <c r="G1881" i="12"/>
  <c r="H1881" i="12"/>
  <c r="D1873" i="12"/>
  <c r="C1873" i="12"/>
  <c r="B1873" i="12"/>
  <c r="A1873" i="12"/>
  <c r="F1873" i="12"/>
  <c r="E1873" i="12"/>
  <c r="G1873" i="12"/>
  <c r="H1873" i="12"/>
  <c r="D1865" i="12"/>
  <c r="C1865" i="12"/>
  <c r="B1865" i="12"/>
  <c r="A1865" i="12"/>
  <c r="E1865" i="12"/>
  <c r="F1865" i="12"/>
  <c r="G1865" i="12"/>
  <c r="H1865" i="12"/>
  <c r="D1857" i="12"/>
  <c r="C1857" i="12"/>
  <c r="B1857" i="12"/>
  <c r="A1857" i="12"/>
  <c r="E1857" i="12"/>
  <c r="F1857" i="12"/>
  <c r="G1857" i="12"/>
  <c r="H1857" i="12"/>
  <c r="D1849" i="12"/>
  <c r="C1849" i="12"/>
  <c r="B1849" i="12"/>
  <c r="A1849" i="12"/>
  <c r="E1849" i="12"/>
  <c r="F1849" i="12"/>
  <c r="G1849" i="12"/>
  <c r="H1849" i="12"/>
  <c r="D1841" i="12"/>
  <c r="C1841" i="12"/>
  <c r="B1841" i="12"/>
  <c r="A1841" i="12"/>
  <c r="F1841" i="12"/>
  <c r="E1841" i="12"/>
  <c r="G1841" i="12"/>
  <c r="H1841" i="12"/>
  <c r="D1833" i="12"/>
  <c r="C1833" i="12"/>
  <c r="B1833" i="12"/>
  <c r="A1833" i="12"/>
  <c r="E1833" i="12"/>
  <c r="F1833" i="12"/>
  <c r="G1833" i="12"/>
  <c r="H1833" i="12"/>
  <c r="D1825" i="12"/>
  <c r="C1825" i="12"/>
  <c r="B1825" i="12"/>
  <c r="A1825" i="12"/>
  <c r="E1825" i="12"/>
  <c r="F1825" i="12"/>
  <c r="G1825" i="12"/>
  <c r="H1825" i="12"/>
  <c r="D1817" i="12"/>
  <c r="C1817" i="12"/>
  <c r="B1817" i="12"/>
  <c r="A1817" i="12"/>
  <c r="E1817" i="12"/>
  <c r="F1817" i="12"/>
  <c r="G1817" i="12"/>
  <c r="H1817" i="12"/>
  <c r="D1809" i="12"/>
  <c r="C1809" i="12"/>
  <c r="B1809" i="12"/>
  <c r="A1809" i="12"/>
  <c r="F1809" i="12"/>
  <c r="E1809" i="12"/>
  <c r="G1809" i="12"/>
  <c r="H1809" i="12"/>
  <c r="D1801" i="12"/>
  <c r="C1801" i="12"/>
  <c r="B1801" i="12"/>
  <c r="A1801" i="12"/>
  <c r="E1801" i="12"/>
  <c r="F1801" i="12"/>
  <c r="G1801" i="12"/>
  <c r="H1801" i="12"/>
  <c r="D1793" i="12"/>
  <c r="C1793" i="12"/>
  <c r="B1793" i="12"/>
  <c r="A1793" i="12"/>
  <c r="E1793" i="12"/>
  <c r="F1793" i="12"/>
  <c r="G1793" i="12"/>
  <c r="H1793" i="12"/>
  <c r="D1785" i="12"/>
  <c r="C1785" i="12"/>
  <c r="B1785" i="12"/>
  <c r="A1785" i="12"/>
  <c r="E1785" i="12"/>
  <c r="F1785" i="12"/>
  <c r="G1785" i="12"/>
  <c r="H1785" i="12"/>
  <c r="D1777" i="12"/>
  <c r="C1777" i="12"/>
  <c r="B1777" i="12"/>
  <c r="A1777" i="12"/>
  <c r="E1777" i="12"/>
  <c r="F1777" i="12"/>
  <c r="G1777" i="12"/>
  <c r="H1777" i="12"/>
  <c r="D1769" i="12"/>
  <c r="C1769" i="12"/>
  <c r="B1769" i="12"/>
  <c r="A1769" i="12"/>
  <c r="E1769" i="12"/>
  <c r="F1769" i="12"/>
  <c r="G1769" i="12"/>
  <c r="H1769" i="12"/>
  <c r="D1761" i="12"/>
  <c r="C1761" i="12"/>
  <c r="B1761" i="12"/>
  <c r="A1761" i="12"/>
  <c r="E1761" i="12"/>
  <c r="F1761" i="12"/>
  <c r="G1761" i="12"/>
  <c r="H1761" i="12"/>
  <c r="D1753" i="12"/>
  <c r="C1753" i="12"/>
  <c r="B1753" i="12"/>
  <c r="A1753" i="12"/>
  <c r="E1753" i="12"/>
  <c r="F1753" i="12"/>
  <c r="G1753" i="12"/>
  <c r="H1753" i="12"/>
  <c r="D1745" i="12"/>
  <c r="C1745" i="12"/>
  <c r="B1745" i="12"/>
  <c r="A1745" i="12"/>
  <c r="F1745" i="12"/>
  <c r="E1745" i="12"/>
  <c r="H1745" i="12"/>
  <c r="D1737" i="12"/>
  <c r="C1737" i="12"/>
  <c r="B1737" i="12"/>
  <c r="A1737" i="12"/>
  <c r="E1737" i="12"/>
  <c r="F1737" i="12"/>
  <c r="H1737" i="12"/>
  <c r="G1737" i="12"/>
  <c r="D1729" i="12"/>
  <c r="C1729" i="12"/>
  <c r="B1729" i="12"/>
  <c r="A1729" i="12"/>
  <c r="E1729" i="12"/>
  <c r="F1729" i="12"/>
  <c r="G1729" i="12"/>
  <c r="H1729" i="12"/>
  <c r="D1721" i="12"/>
  <c r="C1721" i="12"/>
  <c r="B1721" i="12"/>
  <c r="A1721" i="12"/>
  <c r="E1721" i="12"/>
  <c r="F1721" i="12"/>
  <c r="G1721" i="12"/>
  <c r="H1721" i="12"/>
  <c r="D1713" i="12"/>
  <c r="C1713" i="12"/>
  <c r="B1713" i="12"/>
  <c r="A1713" i="12"/>
  <c r="F1713" i="12"/>
  <c r="E1713" i="12"/>
  <c r="G1713" i="12"/>
  <c r="H1713" i="12"/>
  <c r="D1705" i="12"/>
  <c r="C1705" i="12"/>
  <c r="B1705" i="12"/>
  <c r="A1705" i="12"/>
  <c r="E1705" i="12"/>
  <c r="F1705" i="12"/>
  <c r="G1705" i="12"/>
  <c r="H1705" i="12"/>
  <c r="D1697" i="12"/>
  <c r="C1697" i="12"/>
  <c r="B1697" i="12"/>
  <c r="A1697" i="12"/>
  <c r="E1697" i="12"/>
  <c r="F1697" i="12"/>
  <c r="G1697" i="12"/>
  <c r="H1697" i="12"/>
  <c r="D1689" i="12"/>
  <c r="C1689" i="12"/>
  <c r="B1689" i="12"/>
  <c r="A1689" i="12"/>
  <c r="E1689" i="12"/>
  <c r="F1689" i="12"/>
  <c r="G1689" i="12"/>
  <c r="H1689" i="12"/>
  <c r="D1681" i="12"/>
  <c r="C1681" i="12"/>
  <c r="B1681" i="12"/>
  <c r="A1681" i="12"/>
  <c r="F1681" i="12"/>
  <c r="E1681" i="12"/>
  <c r="H1681" i="12"/>
  <c r="G1681" i="12"/>
  <c r="D1673" i="12"/>
  <c r="C1673" i="12"/>
  <c r="B1673" i="12"/>
  <c r="A1673" i="12"/>
  <c r="E1673" i="12"/>
  <c r="F1673" i="12"/>
  <c r="H1673" i="12"/>
  <c r="G1673" i="12"/>
  <c r="D1665" i="12"/>
  <c r="C1665" i="12"/>
  <c r="B1665" i="12"/>
  <c r="A1665" i="12"/>
  <c r="E1665" i="12"/>
  <c r="F1665" i="12"/>
  <c r="G1665" i="12"/>
  <c r="H1665" i="12"/>
  <c r="D1657" i="12"/>
  <c r="C1657" i="12"/>
  <c r="B1657" i="12"/>
  <c r="A1657" i="12"/>
  <c r="E1657" i="12"/>
  <c r="F1657" i="12"/>
  <c r="G1657" i="12"/>
  <c r="H1657" i="12"/>
  <c r="D1649" i="12"/>
  <c r="C1649" i="12"/>
  <c r="B1649" i="12"/>
  <c r="A1649" i="12"/>
  <c r="E1649" i="12"/>
  <c r="F1649" i="12"/>
  <c r="G1649" i="12"/>
  <c r="H1649" i="12"/>
  <c r="D1641" i="12"/>
  <c r="C1641" i="12"/>
  <c r="B1641" i="12"/>
  <c r="A1641" i="12"/>
  <c r="E1641" i="12"/>
  <c r="F1641" i="12"/>
  <c r="G1641" i="12"/>
  <c r="H1641" i="12"/>
  <c r="D1633" i="12"/>
  <c r="C1633" i="12"/>
  <c r="B1633" i="12"/>
  <c r="A1633" i="12"/>
  <c r="E1633" i="12"/>
  <c r="F1633" i="12"/>
  <c r="G1633" i="12"/>
  <c r="H1633" i="12"/>
  <c r="D1625" i="12"/>
  <c r="C1625" i="12"/>
  <c r="B1625" i="12"/>
  <c r="A1625" i="12"/>
  <c r="E1625" i="12"/>
  <c r="F1625" i="12"/>
  <c r="G1625" i="12"/>
  <c r="H1625" i="12"/>
  <c r="D1617" i="12"/>
  <c r="C1617" i="12"/>
  <c r="B1617" i="12"/>
  <c r="A1617" i="12"/>
  <c r="F1617" i="12"/>
  <c r="E1617" i="12"/>
  <c r="G1617" i="12"/>
  <c r="H1617" i="12"/>
  <c r="D1609" i="12"/>
  <c r="C1609" i="12"/>
  <c r="B1609" i="12"/>
  <c r="A1609" i="12"/>
  <c r="E1609" i="12"/>
  <c r="F1609" i="12"/>
  <c r="G1609" i="12"/>
  <c r="H1609" i="12"/>
  <c r="D1601" i="12"/>
  <c r="C1601" i="12"/>
  <c r="B1601" i="12"/>
  <c r="A1601" i="12"/>
  <c r="E1601" i="12"/>
  <c r="F1601" i="12"/>
  <c r="G1601" i="12"/>
  <c r="H1601" i="12"/>
  <c r="D1593" i="12"/>
  <c r="C1593" i="12"/>
  <c r="B1593" i="12"/>
  <c r="A1593" i="12"/>
  <c r="E1593" i="12"/>
  <c r="F1593" i="12"/>
  <c r="G1593" i="12"/>
  <c r="H1593" i="12"/>
  <c r="D1585" i="12"/>
  <c r="C1585" i="12"/>
  <c r="B1585" i="12"/>
  <c r="A1585" i="12"/>
  <c r="F1585" i="12"/>
  <c r="E1585" i="12"/>
  <c r="G1585" i="12"/>
  <c r="H1585" i="12"/>
  <c r="D1577" i="12"/>
  <c r="C1577" i="12"/>
  <c r="B1577" i="12"/>
  <c r="A1577" i="12"/>
  <c r="E1577" i="12"/>
  <c r="F1577" i="12"/>
  <c r="G1577" i="12"/>
  <c r="H1577" i="12"/>
  <c r="D1569" i="12"/>
  <c r="C1569" i="12"/>
  <c r="B1569" i="12"/>
  <c r="A1569" i="12"/>
  <c r="E1569" i="12"/>
  <c r="F1569" i="12"/>
  <c r="G1569" i="12"/>
  <c r="H1569" i="12"/>
  <c r="H2925" i="12"/>
  <c r="H2861" i="12"/>
  <c r="H2797" i="12"/>
  <c r="H2733" i="12"/>
  <c r="H2669" i="12"/>
  <c r="H2605" i="12"/>
  <c r="H2541" i="12"/>
  <c r="H2477" i="12"/>
  <c r="H2413" i="12"/>
  <c r="H2349" i="12"/>
  <c r="H2221" i="12"/>
  <c r="H2157" i="12"/>
  <c r="H2029" i="12"/>
  <c r="H1965" i="12"/>
  <c r="H1901" i="12"/>
  <c r="H1773" i="12"/>
  <c r="H1645" i="12"/>
  <c r="H1581" i="12"/>
  <c r="H1517" i="12"/>
  <c r="G2124" i="12"/>
  <c r="D2989" i="12"/>
  <c r="C2989" i="12"/>
  <c r="B2989" i="12"/>
  <c r="A2989" i="12"/>
  <c r="E2989" i="12"/>
  <c r="F2989" i="12"/>
  <c r="G2989" i="12"/>
  <c r="D2941" i="12"/>
  <c r="C2941" i="12"/>
  <c r="B2941" i="12"/>
  <c r="A2941" i="12"/>
  <c r="F2941" i="12"/>
  <c r="E2941" i="12"/>
  <c r="G2941" i="12"/>
  <c r="D2885" i="12"/>
  <c r="C2885" i="12"/>
  <c r="B2885" i="12"/>
  <c r="A2885" i="12"/>
  <c r="E2885" i="12"/>
  <c r="F2885" i="12"/>
  <c r="G2885" i="12"/>
  <c r="D2837" i="12"/>
  <c r="C2837" i="12"/>
  <c r="B2837" i="12"/>
  <c r="A2837" i="12"/>
  <c r="E2837" i="12"/>
  <c r="F2837" i="12"/>
  <c r="G2837" i="12"/>
  <c r="D2773" i="12"/>
  <c r="C2773" i="12"/>
  <c r="B2773" i="12"/>
  <c r="A2773" i="12"/>
  <c r="E2773" i="12"/>
  <c r="F2773" i="12"/>
  <c r="G2773" i="12"/>
  <c r="D2701" i="12"/>
  <c r="C2701" i="12"/>
  <c r="B2701" i="12"/>
  <c r="A2701" i="12"/>
  <c r="E2701" i="12"/>
  <c r="F2701" i="12"/>
  <c r="G2701" i="12"/>
  <c r="D2637" i="12"/>
  <c r="C2637" i="12"/>
  <c r="B2637" i="12"/>
  <c r="A2637" i="12"/>
  <c r="E2637" i="12"/>
  <c r="F2637" i="12"/>
  <c r="G2637" i="12"/>
  <c r="D2581" i="12"/>
  <c r="C2581" i="12"/>
  <c r="B2581" i="12"/>
  <c r="A2581" i="12"/>
  <c r="E2581" i="12"/>
  <c r="F2581" i="12"/>
  <c r="G2581" i="12"/>
  <c r="D2533" i="12"/>
  <c r="C2533" i="12"/>
  <c r="B2533" i="12"/>
  <c r="A2533" i="12"/>
  <c r="E2533" i="12"/>
  <c r="F2533" i="12"/>
  <c r="G2533" i="12"/>
  <c r="D2501" i="12"/>
  <c r="C2501" i="12"/>
  <c r="B2501" i="12"/>
  <c r="A2501" i="12"/>
  <c r="E2501" i="12"/>
  <c r="F2501" i="12"/>
  <c r="G2501" i="12"/>
  <c r="D2453" i="12"/>
  <c r="C2453" i="12"/>
  <c r="B2453" i="12"/>
  <c r="A2453" i="12"/>
  <c r="E2453" i="12"/>
  <c r="F2453" i="12"/>
  <c r="G2453" i="12"/>
  <c r="D2421" i="12"/>
  <c r="C2421" i="12"/>
  <c r="B2421" i="12"/>
  <c r="A2421" i="12"/>
  <c r="E2421" i="12"/>
  <c r="F2421" i="12"/>
  <c r="G2421" i="12"/>
  <c r="D2373" i="12"/>
  <c r="C2373" i="12"/>
  <c r="B2373" i="12"/>
  <c r="A2373" i="12"/>
  <c r="E2373" i="12"/>
  <c r="F2373" i="12"/>
  <c r="G2373" i="12"/>
  <c r="D2309" i="12"/>
  <c r="C2309" i="12"/>
  <c r="B2309" i="12"/>
  <c r="A2309" i="12"/>
  <c r="E2309" i="12"/>
  <c r="F2309" i="12"/>
  <c r="G2309" i="12"/>
  <c r="D2253" i="12"/>
  <c r="C2253" i="12"/>
  <c r="B2253" i="12"/>
  <c r="A2253" i="12"/>
  <c r="E2253" i="12"/>
  <c r="F2253" i="12"/>
  <c r="G2253" i="12"/>
  <c r="D2229" i="12"/>
  <c r="C2229" i="12"/>
  <c r="B2229" i="12"/>
  <c r="A2229" i="12"/>
  <c r="E2229" i="12"/>
  <c r="F2229" i="12"/>
  <c r="G2229" i="12"/>
  <c r="D2173" i="12"/>
  <c r="C2173" i="12"/>
  <c r="B2173" i="12"/>
  <c r="A2173" i="12"/>
  <c r="F2173" i="12"/>
  <c r="E2173" i="12"/>
  <c r="G2173" i="12"/>
  <c r="D2125" i="12"/>
  <c r="C2125" i="12"/>
  <c r="B2125" i="12"/>
  <c r="A2125" i="12"/>
  <c r="E2125" i="12"/>
  <c r="F2125" i="12"/>
  <c r="G2125" i="12"/>
  <c r="D2069" i="12"/>
  <c r="C2069" i="12"/>
  <c r="B2069" i="12"/>
  <c r="A2069" i="12"/>
  <c r="E2069" i="12"/>
  <c r="F2069" i="12"/>
  <c r="G2069" i="12"/>
  <c r="D2013" i="12"/>
  <c r="C2013" i="12"/>
  <c r="B2013" i="12"/>
  <c r="A2013" i="12"/>
  <c r="E2013" i="12"/>
  <c r="F2013" i="12"/>
  <c r="G2013" i="12"/>
  <c r="D1949" i="12"/>
  <c r="C1949" i="12"/>
  <c r="B1949" i="12"/>
  <c r="A1949" i="12"/>
  <c r="E1949" i="12"/>
  <c r="F1949" i="12"/>
  <c r="G1949" i="12"/>
  <c r="D1893" i="12"/>
  <c r="C1893" i="12"/>
  <c r="B1893" i="12"/>
  <c r="A1893" i="12"/>
  <c r="E1893" i="12"/>
  <c r="F1893" i="12"/>
  <c r="G1893" i="12"/>
  <c r="D1837" i="12"/>
  <c r="C1837" i="12"/>
  <c r="B1837" i="12"/>
  <c r="A1837" i="12"/>
  <c r="E1837" i="12"/>
  <c r="F1837" i="12"/>
  <c r="G1837" i="12"/>
  <c r="D1797" i="12"/>
  <c r="C1797" i="12"/>
  <c r="B1797" i="12"/>
  <c r="A1797" i="12"/>
  <c r="E1797" i="12"/>
  <c r="F1797" i="12"/>
  <c r="G1797" i="12"/>
  <c r="D1741" i="12"/>
  <c r="C1741" i="12"/>
  <c r="B1741" i="12"/>
  <c r="E1741" i="12"/>
  <c r="A1741" i="12"/>
  <c r="F1741" i="12"/>
  <c r="G1741" i="12"/>
  <c r="D1669" i="12"/>
  <c r="C1669" i="12"/>
  <c r="B1669" i="12"/>
  <c r="A1669" i="12"/>
  <c r="E1669" i="12"/>
  <c r="F1669" i="12"/>
  <c r="G1669" i="12"/>
  <c r="D1589" i="12"/>
  <c r="C1589" i="12"/>
  <c r="B1589" i="12"/>
  <c r="A1589" i="12"/>
  <c r="E1589" i="12"/>
  <c r="F1589" i="12"/>
  <c r="G1589" i="12"/>
  <c r="D1533" i="12"/>
  <c r="C1533" i="12"/>
  <c r="B1533" i="12"/>
  <c r="A1533" i="12"/>
  <c r="E1533" i="12"/>
  <c r="F1533" i="12"/>
  <c r="G1533" i="12"/>
  <c r="D1493" i="12"/>
  <c r="C1493" i="12"/>
  <c r="B1493" i="12"/>
  <c r="A1493" i="12"/>
  <c r="E1493" i="12"/>
  <c r="F1493" i="12"/>
  <c r="G1493" i="12"/>
  <c r="H2509" i="12"/>
  <c r="H2061" i="12"/>
  <c r="H1549" i="12"/>
  <c r="O2821" i="12"/>
  <c r="O2565" i="12"/>
  <c r="O2965" i="12"/>
  <c r="O2901" i="12"/>
  <c r="O2837" i="12"/>
  <c r="O2709" i="12"/>
  <c r="O2645" i="12"/>
  <c r="O2581" i="12"/>
  <c r="O2325" i="12"/>
  <c r="O1685" i="12"/>
  <c r="O2981" i="12"/>
  <c r="O2917" i="12"/>
  <c r="O2853" i="12"/>
  <c r="O2789" i="12"/>
  <c r="O2725" i="12"/>
  <c r="O2661" i="12"/>
  <c r="O2597" i="12"/>
  <c r="O2533" i="12"/>
  <c r="O2469" i="12"/>
  <c r="O2405" i="12"/>
  <c r="O2341" i="12"/>
  <c r="O2277" i="12"/>
  <c r="O2213" i="12"/>
  <c r="O2149" i="12"/>
  <c r="O2085" i="12"/>
  <c r="O2021" i="12"/>
  <c r="O1957" i="12"/>
  <c r="O1893" i="12"/>
  <c r="O1829" i="12"/>
  <c r="O1765" i="12"/>
  <c r="O1701" i="12"/>
  <c r="O1637" i="12"/>
  <c r="O1573" i="12"/>
  <c r="O1509" i="12"/>
  <c r="N2973" i="12"/>
  <c r="N2909" i="12"/>
  <c r="N2781" i="12"/>
  <c r="N2717" i="12"/>
  <c r="N2653" i="12"/>
  <c r="N2461" i="12"/>
  <c r="N2397" i="12"/>
  <c r="N2333" i="12"/>
  <c r="N2269" i="12"/>
  <c r="N2205" i="12"/>
  <c r="N2141" i="12"/>
  <c r="N2077" i="12"/>
  <c r="N2013" i="12"/>
  <c r="N1949" i="12"/>
  <c r="N1885" i="12"/>
  <c r="N1821" i="12"/>
  <c r="N1757" i="12"/>
  <c r="N1693" i="12"/>
  <c r="N1629" i="12"/>
  <c r="N1565" i="12"/>
  <c r="N1501" i="12"/>
  <c r="D3000" i="12"/>
  <c r="C3000" i="12"/>
  <c r="B3000" i="12"/>
  <c r="E3000" i="12"/>
  <c r="A3000" i="12"/>
  <c r="F3000" i="12"/>
  <c r="G3000" i="12"/>
  <c r="H3000" i="12"/>
  <c r="D2992" i="12"/>
  <c r="C2992" i="12"/>
  <c r="B2992" i="12"/>
  <c r="A2992" i="12"/>
  <c r="E2992" i="12"/>
  <c r="F2992" i="12"/>
  <c r="G2992" i="12"/>
  <c r="H2992" i="12"/>
  <c r="D2984" i="12"/>
  <c r="C2984" i="12"/>
  <c r="B2984" i="12"/>
  <c r="E2984" i="12"/>
  <c r="A2984" i="12"/>
  <c r="F2984" i="12"/>
  <c r="G2984" i="12"/>
  <c r="H2984" i="12"/>
  <c r="D2976" i="12"/>
  <c r="C2976" i="12"/>
  <c r="B2976" i="12"/>
  <c r="E2976" i="12"/>
  <c r="A2976" i="12"/>
  <c r="F2976" i="12"/>
  <c r="G2976" i="12"/>
  <c r="H2976" i="12"/>
  <c r="D2968" i="12"/>
  <c r="C2968" i="12"/>
  <c r="B2968" i="12"/>
  <c r="E2968" i="12"/>
  <c r="A2968" i="12"/>
  <c r="F2968" i="12"/>
  <c r="G2968" i="12"/>
  <c r="H2968" i="12"/>
  <c r="D2960" i="12"/>
  <c r="C2960" i="12"/>
  <c r="B2960" i="12"/>
  <c r="A2960" i="12"/>
  <c r="E2960" i="12"/>
  <c r="F2960" i="12"/>
  <c r="G2960" i="12"/>
  <c r="H2960" i="12"/>
  <c r="D2952" i="12"/>
  <c r="C2952" i="12"/>
  <c r="B2952" i="12"/>
  <c r="E2952" i="12"/>
  <c r="A2952" i="12"/>
  <c r="F2952" i="12"/>
  <c r="G2952" i="12"/>
  <c r="H2952" i="12"/>
  <c r="D2944" i="12"/>
  <c r="C2944" i="12"/>
  <c r="B2944" i="12"/>
  <c r="E2944" i="12"/>
  <c r="A2944" i="12"/>
  <c r="F2944" i="12"/>
  <c r="G2944" i="12"/>
  <c r="H2944" i="12"/>
  <c r="D2936" i="12"/>
  <c r="C2936" i="12"/>
  <c r="B2936" i="12"/>
  <c r="E2936" i="12"/>
  <c r="A2936" i="12"/>
  <c r="F2936" i="12"/>
  <c r="G2936" i="12"/>
  <c r="H2936" i="12"/>
  <c r="D2928" i="12"/>
  <c r="C2928" i="12"/>
  <c r="B2928" i="12"/>
  <c r="A2928" i="12"/>
  <c r="E2928" i="12"/>
  <c r="F2928" i="12"/>
  <c r="G2928" i="12"/>
  <c r="H2928" i="12"/>
  <c r="D2920" i="12"/>
  <c r="C2920" i="12"/>
  <c r="B2920" i="12"/>
  <c r="E2920" i="12"/>
  <c r="A2920" i="12"/>
  <c r="F2920" i="12"/>
  <c r="G2920" i="12"/>
  <c r="H2920" i="12"/>
  <c r="D2912" i="12"/>
  <c r="C2912" i="12"/>
  <c r="B2912" i="12"/>
  <c r="E2912" i="12"/>
  <c r="A2912" i="12"/>
  <c r="F2912" i="12"/>
  <c r="G2912" i="12"/>
  <c r="H2912" i="12"/>
  <c r="D2904" i="12"/>
  <c r="C2904" i="12"/>
  <c r="B2904" i="12"/>
  <c r="E2904" i="12"/>
  <c r="A2904" i="12"/>
  <c r="F2904" i="12"/>
  <c r="G2904" i="12"/>
  <c r="H2904" i="12"/>
  <c r="D2896" i="12"/>
  <c r="C2896" i="12"/>
  <c r="B2896" i="12"/>
  <c r="A2896" i="12"/>
  <c r="E2896" i="12"/>
  <c r="F2896" i="12"/>
  <c r="G2896" i="12"/>
  <c r="H2896" i="12"/>
  <c r="D2888" i="12"/>
  <c r="C2888" i="12"/>
  <c r="B2888" i="12"/>
  <c r="E2888" i="12"/>
  <c r="A2888" i="12"/>
  <c r="F2888" i="12"/>
  <c r="G2888" i="12"/>
  <c r="H2888" i="12"/>
  <c r="D2880" i="12"/>
  <c r="C2880" i="12"/>
  <c r="B2880" i="12"/>
  <c r="E2880" i="12"/>
  <c r="A2880" i="12"/>
  <c r="F2880" i="12"/>
  <c r="G2880" i="12"/>
  <c r="H2880" i="12"/>
  <c r="D2872" i="12"/>
  <c r="C2872" i="12"/>
  <c r="B2872" i="12"/>
  <c r="E2872" i="12"/>
  <c r="A2872" i="12"/>
  <c r="F2872" i="12"/>
  <c r="G2872" i="12"/>
  <c r="H2872" i="12"/>
  <c r="D2864" i="12"/>
  <c r="C2864" i="12"/>
  <c r="B2864" i="12"/>
  <c r="A2864" i="12"/>
  <c r="E2864" i="12"/>
  <c r="F2864" i="12"/>
  <c r="G2864" i="12"/>
  <c r="H2864" i="12"/>
  <c r="D2856" i="12"/>
  <c r="C2856" i="12"/>
  <c r="B2856" i="12"/>
  <c r="E2856" i="12"/>
  <c r="A2856" i="12"/>
  <c r="F2856" i="12"/>
  <c r="G2856" i="12"/>
  <c r="H2856" i="12"/>
  <c r="D2848" i="12"/>
  <c r="C2848" i="12"/>
  <c r="B2848" i="12"/>
  <c r="E2848" i="12"/>
  <c r="A2848" i="12"/>
  <c r="F2848" i="12"/>
  <c r="G2848" i="12"/>
  <c r="H2848" i="12"/>
  <c r="D2840" i="12"/>
  <c r="C2840" i="12"/>
  <c r="B2840" i="12"/>
  <c r="E2840" i="12"/>
  <c r="A2840" i="12"/>
  <c r="F2840" i="12"/>
  <c r="G2840" i="12"/>
  <c r="H2840" i="12"/>
  <c r="D2832" i="12"/>
  <c r="C2832" i="12"/>
  <c r="B2832" i="12"/>
  <c r="A2832" i="12"/>
  <c r="E2832" i="12"/>
  <c r="F2832" i="12"/>
  <c r="G2832" i="12"/>
  <c r="H2832" i="12"/>
  <c r="D2824" i="12"/>
  <c r="C2824" i="12"/>
  <c r="B2824" i="12"/>
  <c r="E2824" i="12"/>
  <c r="A2824" i="12"/>
  <c r="F2824" i="12"/>
  <c r="G2824" i="12"/>
  <c r="H2824" i="12"/>
  <c r="D2816" i="12"/>
  <c r="C2816" i="12"/>
  <c r="B2816" i="12"/>
  <c r="E2816" i="12"/>
  <c r="A2816" i="12"/>
  <c r="F2816" i="12"/>
  <c r="G2816" i="12"/>
  <c r="H2816" i="12"/>
  <c r="D2808" i="12"/>
  <c r="C2808" i="12"/>
  <c r="B2808" i="12"/>
  <c r="E2808" i="12"/>
  <c r="A2808" i="12"/>
  <c r="F2808" i="12"/>
  <c r="G2808" i="12"/>
  <c r="H2808" i="12"/>
  <c r="D2800" i="12"/>
  <c r="C2800" i="12"/>
  <c r="B2800" i="12"/>
  <c r="A2800" i="12"/>
  <c r="E2800" i="12"/>
  <c r="F2800" i="12"/>
  <c r="G2800" i="12"/>
  <c r="H2800" i="12"/>
  <c r="D2792" i="12"/>
  <c r="C2792" i="12"/>
  <c r="B2792" i="12"/>
  <c r="E2792" i="12"/>
  <c r="A2792" i="12"/>
  <c r="F2792" i="12"/>
  <c r="G2792" i="12"/>
  <c r="H2792" i="12"/>
  <c r="D2784" i="12"/>
  <c r="C2784" i="12"/>
  <c r="B2784" i="12"/>
  <c r="E2784" i="12"/>
  <c r="A2784" i="12"/>
  <c r="F2784" i="12"/>
  <c r="G2784" i="12"/>
  <c r="H2784" i="12"/>
  <c r="D2776" i="12"/>
  <c r="C2776" i="12"/>
  <c r="B2776" i="12"/>
  <c r="E2776" i="12"/>
  <c r="A2776" i="12"/>
  <c r="G2776" i="12"/>
  <c r="F2776" i="12"/>
  <c r="H2776" i="12"/>
  <c r="D2768" i="12"/>
  <c r="C2768" i="12"/>
  <c r="B2768" i="12"/>
  <c r="A2768" i="12"/>
  <c r="E2768" i="12"/>
  <c r="F2768" i="12"/>
  <c r="G2768" i="12"/>
  <c r="H2768" i="12"/>
  <c r="D2760" i="12"/>
  <c r="C2760" i="12"/>
  <c r="B2760" i="12"/>
  <c r="E2760" i="12"/>
  <c r="A2760" i="12"/>
  <c r="F2760" i="12"/>
  <c r="G2760" i="12"/>
  <c r="H2760" i="12"/>
  <c r="D2752" i="12"/>
  <c r="C2752" i="12"/>
  <c r="B2752" i="12"/>
  <c r="E2752" i="12"/>
  <c r="A2752" i="12"/>
  <c r="F2752" i="12"/>
  <c r="G2752" i="12"/>
  <c r="H2752" i="12"/>
  <c r="D2744" i="12"/>
  <c r="C2744" i="12"/>
  <c r="B2744" i="12"/>
  <c r="E2744" i="12"/>
  <c r="A2744" i="12"/>
  <c r="F2744" i="12"/>
  <c r="G2744" i="12"/>
  <c r="H2744" i="12"/>
  <c r="D2736" i="12"/>
  <c r="C2736" i="12"/>
  <c r="B2736" i="12"/>
  <c r="A2736" i="12"/>
  <c r="E2736" i="12"/>
  <c r="F2736" i="12"/>
  <c r="G2736" i="12"/>
  <c r="H2736" i="12"/>
  <c r="D2728" i="12"/>
  <c r="C2728" i="12"/>
  <c r="B2728" i="12"/>
  <c r="A2728" i="12"/>
  <c r="E2728" i="12"/>
  <c r="F2728" i="12"/>
  <c r="G2728" i="12"/>
  <c r="H2728" i="12"/>
  <c r="D2720" i="12"/>
  <c r="C2720" i="12"/>
  <c r="B2720" i="12"/>
  <c r="A2720" i="12"/>
  <c r="E2720" i="12"/>
  <c r="F2720" i="12"/>
  <c r="G2720" i="12"/>
  <c r="H2720" i="12"/>
  <c r="D2712" i="12"/>
  <c r="C2712" i="12"/>
  <c r="B2712" i="12"/>
  <c r="A2712" i="12"/>
  <c r="E2712" i="12"/>
  <c r="G2712" i="12"/>
  <c r="F2712" i="12"/>
  <c r="H2712" i="12"/>
  <c r="D2704" i="12"/>
  <c r="C2704" i="12"/>
  <c r="A2704" i="12"/>
  <c r="B2704" i="12"/>
  <c r="E2704" i="12"/>
  <c r="F2704" i="12"/>
  <c r="G2704" i="12"/>
  <c r="H2704" i="12"/>
  <c r="D2696" i="12"/>
  <c r="C2696" i="12"/>
  <c r="B2696" i="12"/>
  <c r="A2696" i="12"/>
  <c r="E2696" i="12"/>
  <c r="F2696" i="12"/>
  <c r="G2696" i="12"/>
  <c r="H2696" i="12"/>
  <c r="D2688" i="12"/>
  <c r="C2688" i="12"/>
  <c r="B2688" i="12"/>
  <c r="A2688" i="12"/>
  <c r="E2688" i="12"/>
  <c r="F2688" i="12"/>
  <c r="G2688" i="12"/>
  <c r="H2688" i="12"/>
  <c r="D2680" i="12"/>
  <c r="C2680" i="12"/>
  <c r="B2680" i="12"/>
  <c r="A2680" i="12"/>
  <c r="E2680" i="12"/>
  <c r="F2680" i="12"/>
  <c r="G2680" i="12"/>
  <c r="H2680" i="12"/>
  <c r="D2672" i="12"/>
  <c r="C2672" i="12"/>
  <c r="B2672" i="12"/>
  <c r="A2672" i="12"/>
  <c r="E2672" i="12"/>
  <c r="F2672" i="12"/>
  <c r="G2672" i="12"/>
  <c r="H2672" i="12"/>
  <c r="D2664" i="12"/>
  <c r="C2664" i="12"/>
  <c r="B2664" i="12"/>
  <c r="A2664" i="12"/>
  <c r="E2664" i="12"/>
  <c r="F2664" i="12"/>
  <c r="G2664" i="12"/>
  <c r="H2664" i="12"/>
  <c r="D2656" i="12"/>
  <c r="C2656" i="12"/>
  <c r="B2656" i="12"/>
  <c r="A2656" i="12"/>
  <c r="E2656" i="12"/>
  <c r="F2656" i="12"/>
  <c r="G2656" i="12"/>
  <c r="H2656" i="12"/>
  <c r="D2648" i="12"/>
  <c r="C2648" i="12"/>
  <c r="B2648" i="12"/>
  <c r="A2648" i="12"/>
  <c r="E2648" i="12"/>
  <c r="G2648" i="12"/>
  <c r="F2648" i="12"/>
  <c r="H2648" i="12"/>
  <c r="D2640" i="12"/>
  <c r="C2640" i="12"/>
  <c r="A2640" i="12"/>
  <c r="B2640" i="12"/>
  <c r="E2640" i="12"/>
  <c r="F2640" i="12"/>
  <c r="G2640" i="12"/>
  <c r="H2640" i="12"/>
  <c r="D2632" i="12"/>
  <c r="C2632" i="12"/>
  <c r="B2632" i="12"/>
  <c r="A2632" i="12"/>
  <c r="E2632" i="12"/>
  <c r="F2632" i="12"/>
  <c r="G2632" i="12"/>
  <c r="H2632" i="12"/>
  <c r="D2624" i="12"/>
  <c r="C2624" i="12"/>
  <c r="B2624" i="12"/>
  <c r="A2624" i="12"/>
  <c r="E2624" i="12"/>
  <c r="F2624" i="12"/>
  <c r="G2624" i="12"/>
  <c r="H2624" i="12"/>
  <c r="D2616" i="12"/>
  <c r="C2616" i="12"/>
  <c r="B2616" i="12"/>
  <c r="A2616" i="12"/>
  <c r="E2616" i="12"/>
  <c r="F2616" i="12"/>
  <c r="G2616" i="12"/>
  <c r="H2616" i="12"/>
  <c r="D2608" i="12"/>
  <c r="C2608" i="12"/>
  <c r="B2608" i="12"/>
  <c r="A2608" i="12"/>
  <c r="E2608" i="12"/>
  <c r="F2608" i="12"/>
  <c r="G2608" i="12"/>
  <c r="H2608" i="12"/>
  <c r="D2600" i="12"/>
  <c r="C2600" i="12"/>
  <c r="B2600" i="12"/>
  <c r="A2600" i="12"/>
  <c r="E2600" i="12"/>
  <c r="F2600" i="12"/>
  <c r="G2600" i="12"/>
  <c r="H2600" i="12"/>
  <c r="D2592" i="12"/>
  <c r="C2592" i="12"/>
  <c r="B2592" i="12"/>
  <c r="A2592" i="12"/>
  <c r="E2592" i="12"/>
  <c r="G2592" i="12"/>
  <c r="F2592" i="12"/>
  <c r="H2592" i="12"/>
  <c r="D2584" i="12"/>
  <c r="C2584" i="12"/>
  <c r="B2584" i="12"/>
  <c r="A2584" i="12"/>
  <c r="E2584" i="12"/>
  <c r="F2584" i="12"/>
  <c r="G2584" i="12"/>
  <c r="H2584" i="12"/>
  <c r="D2576" i="12"/>
  <c r="C2576" i="12"/>
  <c r="A2576" i="12"/>
  <c r="B2576" i="12"/>
  <c r="E2576" i="12"/>
  <c r="F2576" i="12"/>
  <c r="G2576" i="12"/>
  <c r="H2576" i="12"/>
  <c r="D2568" i="12"/>
  <c r="C2568" i="12"/>
  <c r="B2568" i="12"/>
  <c r="A2568" i="12"/>
  <c r="E2568" i="12"/>
  <c r="F2568" i="12"/>
  <c r="G2568" i="12"/>
  <c r="H2568" i="12"/>
  <c r="D2560" i="12"/>
  <c r="C2560" i="12"/>
  <c r="B2560" i="12"/>
  <c r="A2560" i="12"/>
  <c r="E2560" i="12"/>
  <c r="G2560" i="12"/>
  <c r="F2560" i="12"/>
  <c r="H2560" i="12"/>
  <c r="D2552" i="12"/>
  <c r="C2552" i="12"/>
  <c r="B2552" i="12"/>
  <c r="A2552" i="12"/>
  <c r="E2552" i="12"/>
  <c r="F2552" i="12"/>
  <c r="G2552" i="12"/>
  <c r="H2552" i="12"/>
  <c r="D2544" i="12"/>
  <c r="C2544" i="12"/>
  <c r="B2544" i="12"/>
  <c r="A2544" i="12"/>
  <c r="E2544" i="12"/>
  <c r="F2544" i="12"/>
  <c r="G2544" i="12"/>
  <c r="H2544" i="12"/>
  <c r="D2536" i="12"/>
  <c r="C2536" i="12"/>
  <c r="B2536" i="12"/>
  <c r="A2536" i="12"/>
  <c r="E2536" i="12"/>
  <c r="F2536" i="12"/>
  <c r="G2536" i="12"/>
  <c r="H2536" i="12"/>
  <c r="D2528" i="12"/>
  <c r="C2528" i="12"/>
  <c r="B2528" i="12"/>
  <c r="A2528" i="12"/>
  <c r="E2528" i="12"/>
  <c r="F2528" i="12"/>
  <c r="G2528" i="12"/>
  <c r="H2528" i="12"/>
  <c r="D2520" i="12"/>
  <c r="C2520" i="12"/>
  <c r="B2520" i="12"/>
  <c r="A2520" i="12"/>
  <c r="E2520" i="12"/>
  <c r="F2520" i="12"/>
  <c r="G2520" i="12"/>
  <c r="H2520" i="12"/>
  <c r="D2512" i="12"/>
  <c r="C2512" i="12"/>
  <c r="A2512" i="12"/>
  <c r="B2512" i="12"/>
  <c r="E2512" i="12"/>
  <c r="F2512" i="12"/>
  <c r="G2512" i="12"/>
  <c r="H2512" i="12"/>
  <c r="D2504" i="12"/>
  <c r="C2504" i="12"/>
  <c r="B2504" i="12"/>
  <c r="A2504" i="12"/>
  <c r="E2504" i="12"/>
  <c r="F2504" i="12"/>
  <c r="G2504" i="12"/>
  <c r="H2504" i="12"/>
  <c r="D2496" i="12"/>
  <c r="C2496" i="12"/>
  <c r="B2496" i="12"/>
  <c r="A2496" i="12"/>
  <c r="E2496" i="12"/>
  <c r="F2496" i="12"/>
  <c r="G2496" i="12"/>
  <c r="H2496" i="12"/>
  <c r="D2488" i="12"/>
  <c r="C2488" i="12"/>
  <c r="B2488" i="12"/>
  <c r="A2488" i="12"/>
  <c r="E2488" i="12"/>
  <c r="F2488" i="12"/>
  <c r="G2488" i="12"/>
  <c r="H2488" i="12"/>
  <c r="D2480" i="12"/>
  <c r="C2480" i="12"/>
  <c r="B2480" i="12"/>
  <c r="A2480" i="12"/>
  <c r="E2480" i="12"/>
  <c r="F2480" i="12"/>
  <c r="G2480" i="12"/>
  <c r="H2480" i="12"/>
  <c r="D2472" i="12"/>
  <c r="C2472" i="12"/>
  <c r="B2472" i="12"/>
  <c r="A2472" i="12"/>
  <c r="E2472" i="12"/>
  <c r="F2472" i="12"/>
  <c r="G2472" i="12"/>
  <c r="H2472" i="12"/>
  <c r="D2464" i="12"/>
  <c r="C2464" i="12"/>
  <c r="B2464" i="12"/>
  <c r="A2464" i="12"/>
  <c r="E2464" i="12"/>
  <c r="F2464" i="12"/>
  <c r="G2464" i="12"/>
  <c r="H2464" i="12"/>
  <c r="D2456" i="12"/>
  <c r="C2456" i="12"/>
  <c r="B2456" i="12"/>
  <c r="A2456" i="12"/>
  <c r="E2456" i="12"/>
  <c r="F2456" i="12"/>
  <c r="G2456" i="12"/>
  <c r="H2456" i="12"/>
  <c r="D2448" i="12"/>
  <c r="C2448" i="12"/>
  <c r="A2448" i="12"/>
  <c r="B2448" i="12"/>
  <c r="E2448" i="12"/>
  <c r="F2448" i="12"/>
  <c r="G2448" i="12"/>
  <c r="H2448" i="12"/>
  <c r="D2440" i="12"/>
  <c r="C2440" i="12"/>
  <c r="B2440" i="12"/>
  <c r="A2440" i="12"/>
  <c r="E2440" i="12"/>
  <c r="F2440" i="12"/>
  <c r="G2440" i="12"/>
  <c r="H2440" i="12"/>
  <c r="D2432" i="12"/>
  <c r="C2432" i="12"/>
  <c r="B2432" i="12"/>
  <c r="A2432" i="12"/>
  <c r="E2432" i="12"/>
  <c r="F2432" i="12"/>
  <c r="G2432" i="12"/>
  <c r="H2432" i="12"/>
  <c r="D2424" i="12"/>
  <c r="C2424" i="12"/>
  <c r="B2424" i="12"/>
  <c r="A2424" i="12"/>
  <c r="E2424" i="12"/>
  <c r="F2424" i="12"/>
  <c r="G2424" i="12"/>
  <c r="H2424" i="12"/>
  <c r="D2416" i="12"/>
  <c r="C2416" i="12"/>
  <c r="B2416" i="12"/>
  <c r="A2416" i="12"/>
  <c r="E2416" i="12"/>
  <c r="F2416" i="12"/>
  <c r="G2416" i="12"/>
  <c r="H2416" i="12"/>
  <c r="D2408" i="12"/>
  <c r="C2408" i="12"/>
  <c r="B2408" i="12"/>
  <c r="A2408" i="12"/>
  <c r="E2408" i="12"/>
  <c r="F2408" i="12"/>
  <c r="G2408" i="12"/>
  <c r="H2408" i="12"/>
  <c r="D2400" i="12"/>
  <c r="C2400" i="12"/>
  <c r="B2400" i="12"/>
  <c r="A2400" i="12"/>
  <c r="E2400" i="12"/>
  <c r="F2400" i="12"/>
  <c r="G2400" i="12"/>
  <c r="H2400" i="12"/>
  <c r="D2392" i="12"/>
  <c r="C2392" i="12"/>
  <c r="B2392" i="12"/>
  <c r="A2392" i="12"/>
  <c r="E2392" i="12"/>
  <c r="F2392" i="12"/>
  <c r="G2392" i="12"/>
  <c r="H2392" i="12"/>
  <c r="D2384" i="12"/>
  <c r="C2384" i="12"/>
  <c r="B2384" i="12"/>
  <c r="A2384" i="12"/>
  <c r="E2384" i="12"/>
  <c r="F2384" i="12"/>
  <c r="G2384" i="12"/>
  <c r="H2384" i="12"/>
  <c r="D2376" i="12"/>
  <c r="C2376" i="12"/>
  <c r="B2376" i="12"/>
  <c r="A2376" i="12"/>
  <c r="E2376" i="12"/>
  <c r="F2376" i="12"/>
  <c r="G2376" i="12"/>
  <c r="H2376" i="12"/>
  <c r="D2368" i="12"/>
  <c r="C2368" i="12"/>
  <c r="B2368" i="12"/>
  <c r="A2368" i="12"/>
  <c r="E2368" i="12"/>
  <c r="F2368" i="12"/>
  <c r="G2368" i="12"/>
  <c r="H2368" i="12"/>
  <c r="D2360" i="12"/>
  <c r="C2360" i="12"/>
  <c r="B2360" i="12"/>
  <c r="A2360" i="12"/>
  <c r="E2360" i="12"/>
  <c r="F2360" i="12"/>
  <c r="G2360" i="12"/>
  <c r="H2360" i="12"/>
  <c r="D2352" i="12"/>
  <c r="C2352" i="12"/>
  <c r="B2352" i="12"/>
  <c r="A2352" i="12"/>
  <c r="E2352" i="12"/>
  <c r="F2352" i="12"/>
  <c r="G2352" i="12"/>
  <c r="H2352" i="12"/>
  <c r="D2344" i="12"/>
  <c r="C2344" i="12"/>
  <c r="B2344" i="12"/>
  <c r="A2344" i="12"/>
  <c r="E2344" i="12"/>
  <c r="F2344" i="12"/>
  <c r="G2344" i="12"/>
  <c r="H2344" i="12"/>
  <c r="D2336" i="12"/>
  <c r="C2336" i="12"/>
  <c r="B2336" i="12"/>
  <c r="A2336" i="12"/>
  <c r="E2336" i="12"/>
  <c r="F2336" i="12"/>
  <c r="G2336" i="12"/>
  <c r="H2336" i="12"/>
  <c r="D2328" i="12"/>
  <c r="C2328" i="12"/>
  <c r="B2328" i="12"/>
  <c r="A2328" i="12"/>
  <c r="E2328" i="12"/>
  <c r="F2328" i="12"/>
  <c r="G2328" i="12"/>
  <c r="H2328" i="12"/>
  <c r="D2320" i="12"/>
  <c r="C2320" i="12"/>
  <c r="B2320" i="12"/>
  <c r="A2320" i="12"/>
  <c r="E2320" i="12"/>
  <c r="F2320" i="12"/>
  <c r="G2320" i="12"/>
  <c r="H2320" i="12"/>
  <c r="D2312" i="12"/>
  <c r="C2312" i="12"/>
  <c r="B2312" i="12"/>
  <c r="A2312" i="12"/>
  <c r="E2312" i="12"/>
  <c r="F2312" i="12"/>
  <c r="G2312" i="12"/>
  <c r="H2312" i="12"/>
  <c r="D2304" i="12"/>
  <c r="C2304" i="12"/>
  <c r="B2304" i="12"/>
  <c r="A2304" i="12"/>
  <c r="E2304" i="12"/>
  <c r="F2304" i="12"/>
  <c r="G2304" i="12"/>
  <c r="H2304" i="12"/>
  <c r="D2296" i="12"/>
  <c r="C2296" i="12"/>
  <c r="B2296" i="12"/>
  <c r="A2296" i="12"/>
  <c r="E2296" i="12"/>
  <c r="F2296" i="12"/>
  <c r="G2296" i="12"/>
  <c r="H2296" i="12"/>
  <c r="D2288" i="12"/>
  <c r="C2288" i="12"/>
  <c r="B2288" i="12"/>
  <c r="A2288" i="12"/>
  <c r="E2288" i="12"/>
  <c r="F2288" i="12"/>
  <c r="G2288" i="12"/>
  <c r="H2288" i="12"/>
  <c r="D2280" i="12"/>
  <c r="C2280" i="12"/>
  <c r="B2280" i="12"/>
  <c r="A2280" i="12"/>
  <c r="E2280" i="12"/>
  <c r="F2280" i="12"/>
  <c r="G2280" i="12"/>
  <c r="H2280" i="12"/>
  <c r="D2272" i="12"/>
  <c r="C2272" i="12"/>
  <c r="B2272" i="12"/>
  <c r="A2272" i="12"/>
  <c r="E2272" i="12"/>
  <c r="F2272" i="12"/>
  <c r="G2272" i="12"/>
  <c r="H2272" i="12"/>
  <c r="D2264" i="12"/>
  <c r="C2264" i="12"/>
  <c r="B2264" i="12"/>
  <c r="A2264" i="12"/>
  <c r="E2264" i="12"/>
  <c r="F2264" i="12"/>
  <c r="G2264" i="12"/>
  <c r="H2264" i="12"/>
  <c r="D2256" i="12"/>
  <c r="C2256" i="12"/>
  <c r="B2256" i="12"/>
  <c r="A2256" i="12"/>
  <c r="E2256" i="12"/>
  <c r="F2256" i="12"/>
  <c r="G2256" i="12"/>
  <c r="H2256" i="12"/>
  <c r="D2248" i="12"/>
  <c r="C2248" i="12"/>
  <c r="B2248" i="12"/>
  <c r="A2248" i="12"/>
  <c r="E2248" i="12"/>
  <c r="F2248" i="12"/>
  <c r="G2248" i="12"/>
  <c r="H2248" i="12"/>
  <c r="D2240" i="12"/>
  <c r="C2240" i="12"/>
  <c r="B2240" i="12"/>
  <c r="A2240" i="12"/>
  <c r="E2240" i="12"/>
  <c r="F2240" i="12"/>
  <c r="G2240" i="12"/>
  <c r="H2240" i="12"/>
  <c r="D2232" i="12"/>
  <c r="C2232" i="12"/>
  <c r="B2232" i="12"/>
  <c r="A2232" i="12"/>
  <c r="E2232" i="12"/>
  <c r="F2232" i="12"/>
  <c r="G2232" i="12"/>
  <c r="H2232" i="12"/>
  <c r="D2224" i="12"/>
  <c r="C2224" i="12"/>
  <c r="B2224" i="12"/>
  <c r="A2224" i="12"/>
  <c r="E2224" i="12"/>
  <c r="F2224" i="12"/>
  <c r="G2224" i="12"/>
  <c r="H2224" i="12"/>
  <c r="D2216" i="12"/>
  <c r="C2216" i="12"/>
  <c r="B2216" i="12"/>
  <c r="A2216" i="12"/>
  <c r="E2216" i="12"/>
  <c r="F2216" i="12"/>
  <c r="G2216" i="12"/>
  <c r="H2216" i="12"/>
  <c r="D2208" i="12"/>
  <c r="C2208" i="12"/>
  <c r="B2208" i="12"/>
  <c r="A2208" i="12"/>
  <c r="E2208" i="12"/>
  <c r="F2208" i="12"/>
  <c r="G2208" i="12"/>
  <c r="H2208" i="12"/>
  <c r="D2200" i="12"/>
  <c r="C2200" i="12"/>
  <c r="B2200" i="12"/>
  <c r="A2200" i="12"/>
  <c r="E2200" i="12"/>
  <c r="F2200" i="12"/>
  <c r="G2200" i="12"/>
  <c r="H2200" i="12"/>
  <c r="D2192" i="12"/>
  <c r="C2192" i="12"/>
  <c r="B2192" i="12"/>
  <c r="A2192" i="12"/>
  <c r="E2192" i="12"/>
  <c r="F2192" i="12"/>
  <c r="G2192" i="12"/>
  <c r="H2192" i="12"/>
  <c r="D2184" i="12"/>
  <c r="C2184" i="12"/>
  <c r="B2184" i="12"/>
  <c r="A2184" i="12"/>
  <c r="E2184" i="12"/>
  <c r="F2184" i="12"/>
  <c r="G2184" i="12"/>
  <c r="H2184" i="12"/>
  <c r="D2176" i="12"/>
  <c r="C2176" i="12"/>
  <c r="B2176" i="12"/>
  <c r="A2176" i="12"/>
  <c r="E2176" i="12"/>
  <c r="F2176" i="12"/>
  <c r="G2176" i="12"/>
  <c r="H2176" i="12"/>
  <c r="D2168" i="12"/>
  <c r="C2168" i="12"/>
  <c r="B2168" i="12"/>
  <c r="A2168" i="12"/>
  <c r="E2168" i="12"/>
  <c r="F2168" i="12"/>
  <c r="G2168" i="12"/>
  <c r="H2168" i="12"/>
  <c r="D2160" i="12"/>
  <c r="C2160" i="12"/>
  <c r="B2160" i="12"/>
  <c r="A2160" i="12"/>
  <c r="E2160" i="12"/>
  <c r="F2160" i="12"/>
  <c r="G2160" i="12"/>
  <c r="H2160" i="12"/>
  <c r="D2152" i="12"/>
  <c r="C2152" i="12"/>
  <c r="B2152" i="12"/>
  <c r="A2152" i="12"/>
  <c r="E2152" i="12"/>
  <c r="F2152" i="12"/>
  <c r="G2152" i="12"/>
  <c r="H2152" i="12"/>
  <c r="D2144" i="12"/>
  <c r="C2144" i="12"/>
  <c r="B2144" i="12"/>
  <c r="A2144" i="12"/>
  <c r="E2144" i="12"/>
  <c r="F2144" i="12"/>
  <c r="G2144" i="12"/>
  <c r="H2144" i="12"/>
  <c r="D2136" i="12"/>
  <c r="C2136" i="12"/>
  <c r="B2136" i="12"/>
  <c r="A2136" i="12"/>
  <c r="F2136" i="12"/>
  <c r="E2136" i="12"/>
  <c r="G2136" i="12"/>
  <c r="H2136" i="12"/>
  <c r="D2128" i="12"/>
  <c r="C2128" i="12"/>
  <c r="B2128" i="12"/>
  <c r="A2128" i="12"/>
  <c r="F2128" i="12"/>
  <c r="E2128" i="12"/>
  <c r="G2128" i="12"/>
  <c r="H2128" i="12"/>
  <c r="D2120" i="12"/>
  <c r="C2120" i="12"/>
  <c r="B2120" i="12"/>
  <c r="A2120" i="12"/>
  <c r="E2120" i="12"/>
  <c r="F2120" i="12"/>
  <c r="G2120" i="12"/>
  <c r="H2120" i="12"/>
  <c r="D2112" i="12"/>
  <c r="C2112" i="12"/>
  <c r="B2112" i="12"/>
  <c r="A2112" i="12"/>
  <c r="E2112" i="12"/>
  <c r="F2112" i="12"/>
  <c r="G2112" i="12"/>
  <c r="H2112" i="12"/>
  <c r="D2104" i="12"/>
  <c r="C2104" i="12"/>
  <c r="B2104" i="12"/>
  <c r="A2104" i="12"/>
  <c r="E2104" i="12"/>
  <c r="F2104" i="12"/>
  <c r="G2104" i="12"/>
  <c r="H2104" i="12"/>
  <c r="D2096" i="12"/>
  <c r="C2096" i="12"/>
  <c r="B2096" i="12"/>
  <c r="A2096" i="12"/>
  <c r="E2096" i="12"/>
  <c r="F2096" i="12"/>
  <c r="G2096" i="12"/>
  <c r="H2096" i="12"/>
  <c r="D2088" i="12"/>
  <c r="C2088" i="12"/>
  <c r="B2088" i="12"/>
  <c r="A2088" i="12"/>
  <c r="E2088" i="12"/>
  <c r="F2088" i="12"/>
  <c r="G2088" i="12"/>
  <c r="H2088" i="12"/>
  <c r="D2080" i="12"/>
  <c r="C2080" i="12"/>
  <c r="B2080" i="12"/>
  <c r="A2080" i="12"/>
  <c r="E2080" i="12"/>
  <c r="F2080" i="12"/>
  <c r="G2080" i="12"/>
  <c r="H2080" i="12"/>
  <c r="D2072" i="12"/>
  <c r="C2072" i="12"/>
  <c r="B2072" i="12"/>
  <c r="A2072" i="12"/>
  <c r="E2072" i="12"/>
  <c r="F2072" i="12"/>
  <c r="G2072" i="12"/>
  <c r="H2072" i="12"/>
  <c r="D2064" i="12"/>
  <c r="C2064" i="12"/>
  <c r="B2064" i="12"/>
  <c r="A2064" i="12"/>
  <c r="F2064" i="12"/>
  <c r="E2064" i="12"/>
  <c r="G2064" i="12"/>
  <c r="H2064" i="12"/>
  <c r="D2056" i="12"/>
  <c r="C2056" i="12"/>
  <c r="B2056" i="12"/>
  <c r="A2056" i="12"/>
  <c r="E2056" i="12"/>
  <c r="F2056" i="12"/>
  <c r="G2056" i="12"/>
  <c r="H2056" i="12"/>
  <c r="D2048" i="12"/>
  <c r="C2048" i="12"/>
  <c r="B2048" i="12"/>
  <c r="A2048" i="12"/>
  <c r="E2048" i="12"/>
  <c r="F2048" i="12"/>
  <c r="G2048" i="12"/>
  <c r="H2048" i="12"/>
  <c r="D2040" i="12"/>
  <c r="C2040" i="12"/>
  <c r="B2040" i="12"/>
  <c r="A2040" i="12"/>
  <c r="E2040" i="12"/>
  <c r="F2040" i="12"/>
  <c r="G2040" i="12"/>
  <c r="H2040" i="12"/>
  <c r="D2032" i="12"/>
  <c r="C2032" i="12"/>
  <c r="B2032" i="12"/>
  <c r="A2032" i="12"/>
  <c r="E2032" i="12"/>
  <c r="F2032" i="12"/>
  <c r="G2032" i="12"/>
  <c r="H2032" i="12"/>
  <c r="D2024" i="12"/>
  <c r="C2024" i="12"/>
  <c r="B2024" i="12"/>
  <c r="A2024" i="12"/>
  <c r="E2024" i="12"/>
  <c r="F2024" i="12"/>
  <c r="G2024" i="12"/>
  <c r="H2024" i="12"/>
  <c r="D2016" i="12"/>
  <c r="C2016" i="12"/>
  <c r="B2016" i="12"/>
  <c r="A2016" i="12"/>
  <c r="E2016" i="12"/>
  <c r="F2016" i="12"/>
  <c r="G2016" i="12"/>
  <c r="H2016" i="12"/>
  <c r="D2008" i="12"/>
  <c r="C2008" i="12"/>
  <c r="B2008" i="12"/>
  <c r="A2008" i="12"/>
  <c r="E2008" i="12"/>
  <c r="F2008" i="12"/>
  <c r="G2008" i="12"/>
  <c r="H2008" i="12"/>
  <c r="D2000" i="12"/>
  <c r="C2000" i="12"/>
  <c r="B2000" i="12"/>
  <c r="A2000" i="12"/>
  <c r="F2000" i="12"/>
  <c r="E2000" i="12"/>
  <c r="G2000" i="12"/>
  <c r="H2000" i="12"/>
  <c r="D1992" i="12"/>
  <c r="C1992" i="12"/>
  <c r="B1992" i="12"/>
  <c r="A1992" i="12"/>
  <c r="E1992" i="12"/>
  <c r="F1992" i="12"/>
  <c r="G1992" i="12"/>
  <c r="H1992" i="12"/>
  <c r="D1984" i="12"/>
  <c r="C1984" i="12"/>
  <c r="B1984" i="12"/>
  <c r="A1984" i="12"/>
  <c r="E1984" i="12"/>
  <c r="F1984" i="12"/>
  <c r="G1984" i="12"/>
  <c r="H1984" i="12"/>
  <c r="D1976" i="12"/>
  <c r="C1976" i="12"/>
  <c r="B1976" i="12"/>
  <c r="A1976" i="12"/>
  <c r="E1976" i="12"/>
  <c r="F1976" i="12"/>
  <c r="G1976" i="12"/>
  <c r="H1976" i="12"/>
  <c r="D1968" i="12"/>
  <c r="C1968" i="12"/>
  <c r="B1968" i="12"/>
  <c r="A1968" i="12"/>
  <c r="F1968" i="12"/>
  <c r="E1968" i="12"/>
  <c r="G1968" i="12"/>
  <c r="H1968" i="12"/>
  <c r="D1960" i="12"/>
  <c r="C1960" i="12"/>
  <c r="B1960" i="12"/>
  <c r="A1960" i="12"/>
  <c r="E1960" i="12"/>
  <c r="F1960" i="12"/>
  <c r="G1960" i="12"/>
  <c r="H1960" i="12"/>
  <c r="D1952" i="12"/>
  <c r="C1952" i="12"/>
  <c r="B1952" i="12"/>
  <c r="A1952" i="12"/>
  <c r="E1952" i="12"/>
  <c r="F1952" i="12"/>
  <c r="G1952" i="12"/>
  <c r="H1952" i="12"/>
  <c r="D1944" i="12"/>
  <c r="C1944" i="12"/>
  <c r="B1944" i="12"/>
  <c r="A1944" i="12"/>
  <c r="E1944" i="12"/>
  <c r="F1944" i="12"/>
  <c r="G1944" i="12"/>
  <c r="H1944" i="12"/>
  <c r="D1936" i="12"/>
  <c r="C1936" i="12"/>
  <c r="B1936" i="12"/>
  <c r="A1936" i="12"/>
  <c r="F1936" i="12"/>
  <c r="E1936" i="12"/>
  <c r="G1936" i="12"/>
  <c r="H1936" i="12"/>
  <c r="D1928" i="12"/>
  <c r="C1928" i="12"/>
  <c r="B1928" i="12"/>
  <c r="A1928" i="12"/>
  <c r="E1928" i="12"/>
  <c r="F1928" i="12"/>
  <c r="G1928" i="12"/>
  <c r="H1928" i="12"/>
  <c r="D1920" i="12"/>
  <c r="C1920" i="12"/>
  <c r="B1920" i="12"/>
  <c r="A1920" i="12"/>
  <c r="E1920" i="12"/>
  <c r="F1920" i="12"/>
  <c r="G1920" i="12"/>
  <c r="H1920" i="12"/>
  <c r="D1912" i="12"/>
  <c r="C1912" i="12"/>
  <c r="B1912" i="12"/>
  <c r="A1912" i="12"/>
  <c r="E1912" i="12"/>
  <c r="F1912" i="12"/>
  <c r="G1912" i="12"/>
  <c r="H1912" i="12"/>
  <c r="D1904" i="12"/>
  <c r="C1904" i="12"/>
  <c r="B1904" i="12"/>
  <c r="A1904" i="12"/>
  <c r="E1904" i="12"/>
  <c r="F1904" i="12"/>
  <c r="G1904" i="12"/>
  <c r="H1904" i="12"/>
  <c r="D1896" i="12"/>
  <c r="C1896" i="12"/>
  <c r="B1896" i="12"/>
  <c r="A1896" i="12"/>
  <c r="E1896" i="12"/>
  <c r="F1896" i="12"/>
  <c r="G1896" i="12"/>
  <c r="H1896" i="12"/>
  <c r="D1888" i="12"/>
  <c r="C1888" i="12"/>
  <c r="B1888" i="12"/>
  <c r="A1888" i="12"/>
  <c r="E1888" i="12"/>
  <c r="F1888" i="12"/>
  <c r="G1888" i="12"/>
  <c r="H1888" i="12"/>
  <c r="D1880" i="12"/>
  <c r="C1880" i="12"/>
  <c r="B1880" i="12"/>
  <c r="A1880" i="12"/>
  <c r="E1880" i="12"/>
  <c r="F1880" i="12"/>
  <c r="G1880" i="12"/>
  <c r="H1880" i="12"/>
  <c r="D1872" i="12"/>
  <c r="C1872" i="12"/>
  <c r="B1872" i="12"/>
  <c r="A1872" i="12"/>
  <c r="F1872" i="12"/>
  <c r="E1872" i="12"/>
  <c r="G1872" i="12"/>
  <c r="H1872" i="12"/>
  <c r="D1864" i="12"/>
  <c r="C1864" i="12"/>
  <c r="B1864" i="12"/>
  <c r="A1864" i="12"/>
  <c r="E1864" i="12"/>
  <c r="F1864" i="12"/>
  <c r="G1864" i="12"/>
  <c r="H1864" i="12"/>
  <c r="D1856" i="12"/>
  <c r="C1856" i="12"/>
  <c r="B1856" i="12"/>
  <c r="A1856" i="12"/>
  <c r="E1856" i="12"/>
  <c r="F1856" i="12"/>
  <c r="G1856" i="12"/>
  <c r="H1856" i="12"/>
  <c r="D1848" i="12"/>
  <c r="C1848" i="12"/>
  <c r="B1848" i="12"/>
  <c r="A1848" i="12"/>
  <c r="E1848" i="12"/>
  <c r="F1848" i="12"/>
  <c r="G1848" i="12"/>
  <c r="H1848" i="12"/>
  <c r="D1840" i="12"/>
  <c r="C1840" i="12"/>
  <c r="B1840" i="12"/>
  <c r="A1840" i="12"/>
  <c r="F1840" i="12"/>
  <c r="E1840" i="12"/>
  <c r="G1840" i="12"/>
  <c r="H1840" i="12"/>
  <c r="D1832" i="12"/>
  <c r="C1832" i="12"/>
  <c r="B1832" i="12"/>
  <c r="A1832" i="12"/>
  <c r="E1832" i="12"/>
  <c r="F1832" i="12"/>
  <c r="G1832" i="12"/>
  <c r="H1832" i="12"/>
  <c r="D1824" i="12"/>
  <c r="C1824" i="12"/>
  <c r="B1824" i="12"/>
  <c r="A1824" i="12"/>
  <c r="E1824" i="12"/>
  <c r="F1824" i="12"/>
  <c r="G1824" i="12"/>
  <c r="H1824" i="12"/>
  <c r="D1816" i="12"/>
  <c r="C1816" i="12"/>
  <c r="B1816" i="12"/>
  <c r="A1816" i="12"/>
  <c r="E1816" i="12"/>
  <c r="F1816" i="12"/>
  <c r="G1816" i="12"/>
  <c r="H1816" i="12"/>
  <c r="D1808" i="12"/>
  <c r="C1808" i="12"/>
  <c r="B1808" i="12"/>
  <c r="A1808" i="12"/>
  <c r="F1808" i="12"/>
  <c r="E1808" i="12"/>
  <c r="G1808" i="12"/>
  <c r="H1808" i="12"/>
  <c r="D1800" i="12"/>
  <c r="C1800" i="12"/>
  <c r="B1800" i="12"/>
  <c r="A1800" i="12"/>
  <c r="E1800" i="12"/>
  <c r="F1800" i="12"/>
  <c r="G1800" i="12"/>
  <c r="H1800" i="12"/>
  <c r="D1792" i="12"/>
  <c r="C1792" i="12"/>
  <c r="B1792" i="12"/>
  <c r="A1792" i="12"/>
  <c r="E1792" i="12"/>
  <c r="F1792" i="12"/>
  <c r="G1792" i="12"/>
  <c r="H1792" i="12"/>
  <c r="D1784" i="12"/>
  <c r="C1784" i="12"/>
  <c r="B1784" i="12"/>
  <c r="A1784" i="12"/>
  <c r="E1784" i="12"/>
  <c r="F1784" i="12"/>
  <c r="G1784" i="12"/>
  <c r="H1784" i="12"/>
  <c r="D1776" i="12"/>
  <c r="C1776" i="12"/>
  <c r="B1776" i="12"/>
  <c r="A1776" i="12"/>
  <c r="E1776" i="12"/>
  <c r="F1776" i="12"/>
  <c r="G1776" i="12"/>
  <c r="H1776" i="12"/>
  <c r="D1768" i="12"/>
  <c r="C1768" i="12"/>
  <c r="B1768" i="12"/>
  <c r="A1768" i="12"/>
  <c r="E1768" i="12"/>
  <c r="F1768" i="12"/>
  <c r="G1768" i="12"/>
  <c r="H1768" i="12"/>
  <c r="D1760" i="12"/>
  <c r="C1760" i="12"/>
  <c r="B1760" i="12"/>
  <c r="A1760" i="12"/>
  <c r="E1760" i="12"/>
  <c r="F1760" i="12"/>
  <c r="G1760" i="12"/>
  <c r="H1760" i="12"/>
  <c r="D1752" i="12"/>
  <c r="C1752" i="12"/>
  <c r="B1752" i="12"/>
  <c r="A1752" i="12"/>
  <c r="E1752" i="12"/>
  <c r="F1752" i="12"/>
  <c r="G1752" i="12"/>
  <c r="H1752" i="12"/>
  <c r="D1744" i="12"/>
  <c r="C1744" i="12"/>
  <c r="B1744" i="12"/>
  <c r="A1744" i="12"/>
  <c r="F1744" i="12"/>
  <c r="E1744" i="12"/>
  <c r="G1744" i="12"/>
  <c r="H1744" i="12"/>
  <c r="D1736" i="12"/>
  <c r="C1736" i="12"/>
  <c r="B1736" i="12"/>
  <c r="A1736" i="12"/>
  <c r="E1736" i="12"/>
  <c r="F1736" i="12"/>
  <c r="G1736" i="12"/>
  <c r="H1736" i="12"/>
  <c r="D1728" i="12"/>
  <c r="C1728" i="12"/>
  <c r="B1728" i="12"/>
  <c r="A1728" i="12"/>
  <c r="E1728" i="12"/>
  <c r="F1728" i="12"/>
  <c r="G1728" i="12"/>
  <c r="H1728" i="12"/>
  <c r="D1720" i="12"/>
  <c r="C1720" i="12"/>
  <c r="B1720" i="12"/>
  <c r="A1720" i="12"/>
  <c r="E1720" i="12"/>
  <c r="F1720" i="12"/>
  <c r="G1720" i="12"/>
  <c r="H1720" i="12"/>
  <c r="D1712" i="12"/>
  <c r="C1712" i="12"/>
  <c r="B1712" i="12"/>
  <c r="A1712" i="12"/>
  <c r="F1712" i="12"/>
  <c r="E1712" i="12"/>
  <c r="G1712" i="12"/>
  <c r="H1712" i="12"/>
  <c r="D1704" i="12"/>
  <c r="C1704" i="12"/>
  <c r="B1704" i="12"/>
  <c r="A1704" i="12"/>
  <c r="E1704" i="12"/>
  <c r="F1704" i="12"/>
  <c r="G1704" i="12"/>
  <c r="H1704" i="12"/>
  <c r="D1696" i="12"/>
  <c r="C1696" i="12"/>
  <c r="B1696" i="12"/>
  <c r="A1696" i="12"/>
  <c r="E1696" i="12"/>
  <c r="F1696" i="12"/>
  <c r="G1696" i="12"/>
  <c r="H1696" i="12"/>
  <c r="D1688" i="12"/>
  <c r="C1688" i="12"/>
  <c r="B1688" i="12"/>
  <c r="A1688" i="12"/>
  <c r="E1688" i="12"/>
  <c r="F1688" i="12"/>
  <c r="G1688" i="12"/>
  <c r="H1688" i="12"/>
  <c r="D1680" i="12"/>
  <c r="C1680" i="12"/>
  <c r="B1680" i="12"/>
  <c r="A1680" i="12"/>
  <c r="F1680" i="12"/>
  <c r="E1680" i="12"/>
  <c r="G1680" i="12"/>
  <c r="H1680" i="12"/>
  <c r="D1672" i="12"/>
  <c r="C1672" i="12"/>
  <c r="B1672" i="12"/>
  <c r="A1672" i="12"/>
  <c r="E1672" i="12"/>
  <c r="F1672" i="12"/>
  <c r="G1672" i="12"/>
  <c r="H1672" i="12"/>
  <c r="D1664" i="12"/>
  <c r="C1664" i="12"/>
  <c r="B1664" i="12"/>
  <c r="A1664" i="12"/>
  <c r="E1664" i="12"/>
  <c r="F1664" i="12"/>
  <c r="G1664" i="12"/>
  <c r="H1664" i="12"/>
  <c r="D1656" i="12"/>
  <c r="C1656" i="12"/>
  <c r="B1656" i="12"/>
  <c r="A1656" i="12"/>
  <c r="E1656" i="12"/>
  <c r="F1656" i="12"/>
  <c r="G1656" i="12"/>
  <c r="H1656" i="12"/>
  <c r="D1648" i="12"/>
  <c r="C1648" i="12"/>
  <c r="B1648" i="12"/>
  <c r="A1648" i="12"/>
  <c r="E1648" i="12"/>
  <c r="F1648" i="12"/>
  <c r="G1648" i="12"/>
  <c r="H1648" i="12"/>
  <c r="D1640" i="12"/>
  <c r="C1640" i="12"/>
  <c r="B1640" i="12"/>
  <c r="A1640" i="12"/>
  <c r="E1640" i="12"/>
  <c r="F1640" i="12"/>
  <c r="G1640" i="12"/>
  <c r="H1640" i="12"/>
  <c r="D1632" i="12"/>
  <c r="C1632" i="12"/>
  <c r="B1632" i="12"/>
  <c r="A1632" i="12"/>
  <c r="E1632" i="12"/>
  <c r="F1632" i="12"/>
  <c r="G1632" i="12"/>
  <c r="H1632" i="12"/>
  <c r="D1624" i="12"/>
  <c r="C1624" i="12"/>
  <c r="B1624" i="12"/>
  <c r="A1624" i="12"/>
  <c r="E1624" i="12"/>
  <c r="F1624" i="12"/>
  <c r="G1624" i="12"/>
  <c r="H1624" i="12"/>
  <c r="D1616" i="12"/>
  <c r="C1616" i="12"/>
  <c r="B1616" i="12"/>
  <c r="A1616" i="12"/>
  <c r="F1616" i="12"/>
  <c r="E1616" i="12"/>
  <c r="G1616" i="12"/>
  <c r="H1616" i="12"/>
  <c r="D1608" i="12"/>
  <c r="C1608" i="12"/>
  <c r="B1608" i="12"/>
  <c r="A1608" i="12"/>
  <c r="E1608" i="12"/>
  <c r="F1608" i="12"/>
  <c r="G1608" i="12"/>
  <c r="H1608" i="12"/>
  <c r="D1600" i="12"/>
  <c r="C1600" i="12"/>
  <c r="B1600" i="12"/>
  <c r="A1600" i="12"/>
  <c r="E1600" i="12"/>
  <c r="F1600" i="12"/>
  <c r="G1600" i="12"/>
  <c r="H1600" i="12"/>
  <c r="D1592" i="12"/>
  <c r="C1592" i="12"/>
  <c r="B1592" i="12"/>
  <c r="A1592" i="12"/>
  <c r="E1592" i="12"/>
  <c r="F1592" i="12"/>
  <c r="G1592" i="12"/>
  <c r="H1592" i="12"/>
  <c r="D1584" i="12"/>
  <c r="C1584" i="12"/>
  <c r="B1584" i="12"/>
  <c r="A1584" i="12"/>
  <c r="F1584" i="12"/>
  <c r="E1584" i="12"/>
  <c r="G1584" i="12"/>
  <c r="H1584" i="12"/>
  <c r="D1576" i="12"/>
  <c r="C1576" i="12"/>
  <c r="B1576" i="12"/>
  <c r="A1576" i="12"/>
  <c r="E1576" i="12"/>
  <c r="F1576" i="12"/>
  <c r="G1576" i="12"/>
  <c r="H1576" i="12"/>
  <c r="D1568" i="12"/>
  <c r="C1568" i="12"/>
  <c r="B1568" i="12"/>
  <c r="A1568" i="12"/>
  <c r="E1568" i="12"/>
  <c r="F1568" i="12"/>
  <c r="G1568" i="12"/>
  <c r="H1568" i="12"/>
  <c r="H2981" i="12"/>
  <c r="H2853" i="12"/>
  <c r="H2789" i="12"/>
  <c r="H2725" i="12"/>
  <c r="H2661" i="12"/>
  <c r="H2597" i="12"/>
  <c r="H2533" i="12"/>
  <c r="H2469" i="12"/>
  <c r="H2405" i="12"/>
  <c r="H2341" i="12"/>
  <c r="H2277" i="12"/>
  <c r="H2213" i="12"/>
  <c r="H2149" i="12"/>
  <c r="H2085" i="12"/>
  <c r="H1957" i="12"/>
  <c r="H1893" i="12"/>
  <c r="H1829" i="12"/>
  <c r="H1701" i="12"/>
  <c r="H1573" i="12"/>
  <c r="H1509" i="12"/>
  <c r="G2081" i="12"/>
  <c r="D2997" i="12"/>
  <c r="C2997" i="12"/>
  <c r="B2997" i="12"/>
  <c r="A2997" i="12"/>
  <c r="E2997" i="12"/>
  <c r="F2997" i="12"/>
  <c r="G2997" i="12"/>
  <c r="D2917" i="12"/>
  <c r="C2917" i="12"/>
  <c r="B2917" i="12"/>
  <c r="A2917" i="12"/>
  <c r="E2917" i="12"/>
  <c r="F2917" i="12"/>
  <c r="G2917" i="12"/>
  <c r="D2845" i="12"/>
  <c r="C2845" i="12"/>
  <c r="B2845" i="12"/>
  <c r="A2845" i="12"/>
  <c r="F2845" i="12"/>
  <c r="E2845" i="12"/>
  <c r="G2845" i="12"/>
  <c r="D2757" i="12"/>
  <c r="C2757" i="12"/>
  <c r="B2757" i="12"/>
  <c r="A2757" i="12"/>
  <c r="E2757" i="12"/>
  <c r="F2757" i="12"/>
  <c r="G2757" i="12"/>
  <c r="D2677" i="12"/>
  <c r="C2677" i="12"/>
  <c r="B2677" i="12"/>
  <c r="A2677" i="12"/>
  <c r="E2677" i="12"/>
  <c r="F2677" i="12"/>
  <c r="G2677" i="12"/>
  <c r="D2589" i="12"/>
  <c r="C2589" i="12"/>
  <c r="B2589" i="12"/>
  <c r="A2589" i="12"/>
  <c r="F2589" i="12"/>
  <c r="E2589" i="12"/>
  <c r="G2589" i="12"/>
  <c r="D2525" i="12"/>
  <c r="C2525" i="12"/>
  <c r="B2525" i="12"/>
  <c r="A2525" i="12"/>
  <c r="F2525" i="12"/>
  <c r="E2525" i="12"/>
  <c r="G2525" i="12"/>
  <c r="D2445" i="12"/>
  <c r="C2445" i="12"/>
  <c r="B2445" i="12"/>
  <c r="A2445" i="12"/>
  <c r="E2445" i="12"/>
  <c r="F2445" i="12"/>
  <c r="G2445" i="12"/>
  <c r="D2365" i="12"/>
  <c r="C2365" i="12"/>
  <c r="B2365" i="12"/>
  <c r="A2365" i="12"/>
  <c r="F2365" i="12"/>
  <c r="E2365" i="12"/>
  <c r="G2365" i="12"/>
  <c r="D2285" i="12"/>
  <c r="C2285" i="12"/>
  <c r="B2285" i="12"/>
  <c r="A2285" i="12"/>
  <c r="E2285" i="12"/>
  <c r="F2285" i="12"/>
  <c r="G2285" i="12"/>
  <c r="D2181" i="12"/>
  <c r="C2181" i="12"/>
  <c r="B2181" i="12"/>
  <c r="A2181" i="12"/>
  <c r="E2181" i="12"/>
  <c r="F2181" i="12"/>
  <c r="G2181" i="12"/>
  <c r="D2093" i="12"/>
  <c r="C2093" i="12"/>
  <c r="B2093" i="12"/>
  <c r="A2093" i="12"/>
  <c r="E2093" i="12"/>
  <c r="F2093" i="12"/>
  <c r="G2093" i="12"/>
  <c r="D2021" i="12"/>
  <c r="C2021" i="12"/>
  <c r="B2021" i="12"/>
  <c r="A2021" i="12"/>
  <c r="E2021" i="12"/>
  <c r="F2021" i="12"/>
  <c r="G2021" i="12"/>
  <c r="D1933" i="12"/>
  <c r="C1933" i="12"/>
  <c r="B1933" i="12"/>
  <c r="A1933" i="12"/>
  <c r="E1933" i="12"/>
  <c r="F1933" i="12"/>
  <c r="G1933" i="12"/>
  <c r="D1845" i="12"/>
  <c r="C1845" i="12"/>
  <c r="B1845" i="12"/>
  <c r="A1845" i="12"/>
  <c r="E1845" i="12"/>
  <c r="F1845" i="12"/>
  <c r="G1845" i="12"/>
  <c r="D1765" i="12"/>
  <c r="C1765" i="12"/>
  <c r="B1765" i="12"/>
  <c r="A1765" i="12"/>
  <c r="E1765" i="12"/>
  <c r="F1765" i="12"/>
  <c r="G1765" i="12"/>
  <c r="D1709" i="12"/>
  <c r="C1709" i="12"/>
  <c r="B1709" i="12"/>
  <c r="A1709" i="12"/>
  <c r="E1709" i="12"/>
  <c r="F1709" i="12"/>
  <c r="G1709" i="12"/>
  <c r="D1637" i="12"/>
  <c r="C1637" i="12"/>
  <c r="B1637" i="12"/>
  <c r="A1637" i="12"/>
  <c r="E1637" i="12"/>
  <c r="F1637" i="12"/>
  <c r="G1637" i="12"/>
  <c r="D1525" i="12"/>
  <c r="C1525" i="12"/>
  <c r="B1525" i="12"/>
  <c r="A1525" i="12"/>
  <c r="E1525" i="12"/>
  <c r="F1525" i="12"/>
  <c r="G1525" i="12"/>
  <c r="H2317" i="12"/>
  <c r="H1741" i="12"/>
  <c r="O1861" i="12"/>
  <c r="O2197" i="12"/>
  <c r="O2989" i="12"/>
  <c r="O2925" i="12"/>
  <c r="O2861" i="12"/>
  <c r="O2797" i="12"/>
  <c r="O2733" i="12"/>
  <c r="O2669" i="12"/>
  <c r="O2605" i="12"/>
  <c r="O2541" i="12"/>
  <c r="O2477" i="12"/>
  <c r="O2413" i="12"/>
  <c r="O2349" i="12"/>
  <c r="O2285" i="12"/>
  <c r="O2221" i="12"/>
  <c r="O2157" i="12"/>
  <c r="O2093" i="12"/>
  <c r="O1965" i="12"/>
  <c r="O1837" i="12"/>
  <c r="O1773" i="12"/>
  <c r="O1709" i="12"/>
  <c r="O1645" i="12"/>
  <c r="O1517" i="12"/>
  <c r="N2981" i="12"/>
  <c r="N2917" i="12"/>
  <c r="N2853" i="12"/>
  <c r="N2789" i="12"/>
  <c r="N2725" i="12"/>
  <c r="N2661" i="12"/>
  <c r="N2597" i="12"/>
  <c r="N2533" i="12"/>
  <c r="N2469" i="12"/>
  <c r="N2405" i="12"/>
  <c r="N2341" i="12"/>
  <c r="N2213" i="12"/>
  <c r="N2149" i="12"/>
  <c r="N2085" i="12"/>
  <c r="N2021" i="12"/>
  <c r="N1893" i="12"/>
  <c r="N1829" i="12"/>
  <c r="N1765" i="12"/>
  <c r="N1701" i="12"/>
  <c r="N1637" i="12"/>
  <c r="N1573" i="12"/>
  <c r="N1509" i="12"/>
  <c r="D2999" i="12"/>
  <c r="C2999" i="12"/>
  <c r="B2999" i="12"/>
  <c r="E2999" i="12"/>
  <c r="A2999" i="12"/>
  <c r="F2999" i="12"/>
  <c r="H2999" i="12"/>
  <c r="D2991" i="12"/>
  <c r="C2991" i="12"/>
  <c r="B2991" i="12"/>
  <c r="A2991" i="12"/>
  <c r="E2991" i="12"/>
  <c r="F2991" i="12"/>
  <c r="H2991" i="12"/>
  <c r="G2991" i="12"/>
  <c r="D2983" i="12"/>
  <c r="C2983" i="12"/>
  <c r="B2983" i="12"/>
  <c r="E2983" i="12"/>
  <c r="A2983" i="12"/>
  <c r="F2983" i="12"/>
  <c r="H2983" i="12"/>
  <c r="G2983" i="12"/>
  <c r="D2975" i="12"/>
  <c r="C2975" i="12"/>
  <c r="B2975" i="12"/>
  <c r="E2975" i="12"/>
  <c r="A2975" i="12"/>
  <c r="F2975" i="12"/>
  <c r="G2975" i="12"/>
  <c r="H2975" i="12"/>
  <c r="D2967" i="12"/>
  <c r="C2967" i="12"/>
  <c r="B2967" i="12"/>
  <c r="E2967" i="12"/>
  <c r="A2967" i="12"/>
  <c r="F2967" i="12"/>
  <c r="H2967" i="12"/>
  <c r="D2959" i="12"/>
  <c r="C2959" i="12"/>
  <c r="B2959" i="12"/>
  <c r="A2959" i="12"/>
  <c r="E2959" i="12"/>
  <c r="F2959" i="12"/>
  <c r="H2959" i="12"/>
  <c r="G2959" i="12"/>
  <c r="D2951" i="12"/>
  <c r="C2951" i="12"/>
  <c r="B2951" i="12"/>
  <c r="E2951" i="12"/>
  <c r="A2951" i="12"/>
  <c r="F2951" i="12"/>
  <c r="H2951" i="12"/>
  <c r="G2951" i="12"/>
  <c r="D2943" i="12"/>
  <c r="C2943" i="12"/>
  <c r="B2943" i="12"/>
  <c r="E2943" i="12"/>
  <c r="A2943" i="12"/>
  <c r="F2943" i="12"/>
  <c r="G2943" i="12"/>
  <c r="H2943" i="12"/>
  <c r="D2935" i="12"/>
  <c r="C2935" i="12"/>
  <c r="B2935" i="12"/>
  <c r="E2935" i="12"/>
  <c r="A2935" i="12"/>
  <c r="F2935" i="12"/>
  <c r="H2935" i="12"/>
  <c r="D2927" i="12"/>
  <c r="C2927" i="12"/>
  <c r="B2927" i="12"/>
  <c r="A2927" i="12"/>
  <c r="E2927" i="12"/>
  <c r="F2927" i="12"/>
  <c r="H2927" i="12"/>
  <c r="G2927" i="12"/>
  <c r="D2919" i="12"/>
  <c r="C2919" i="12"/>
  <c r="B2919" i="12"/>
  <c r="E2919" i="12"/>
  <c r="A2919" i="12"/>
  <c r="F2919" i="12"/>
  <c r="H2919" i="12"/>
  <c r="G2919" i="12"/>
  <c r="D2911" i="12"/>
  <c r="C2911" i="12"/>
  <c r="B2911" i="12"/>
  <c r="E2911" i="12"/>
  <c r="A2911" i="12"/>
  <c r="F2911" i="12"/>
  <c r="G2911" i="12"/>
  <c r="H2911" i="12"/>
  <c r="D2903" i="12"/>
  <c r="C2903" i="12"/>
  <c r="B2903" i="12"/>
  <c r="E2903" i="12"/>
  <c r="A2903" i="12"/>
  <c r="F2903" i="12"/>
  <c r="H2903" i="12"/>
  <c r="D2895" i="12"/>
  <c r="C2895" i="12"/>
  <c r="B2895" i="12"/>
  <c r="A2895" i="12"/>
  <c r="E2895" i="12"/>
  <c r="F2895" i="12"/>
  <c r="H2895" i="12"/>
  <c r="G2895" i="12"/>
  <c r="D2887" i="12"/>
  <c r="C2887" i="12"/>
  <c r="B2887" i="12"/>
  <c r="E2887" i="12"/>
  <c r="A2887" i="12"/>
  <c r="F2887" i="12"/>
  <c r="H2887" i="12"/>
  <c r="G2887" i="12"/>
  <c r="D2879" i="12"/>
  <c r="C2879" i="12"/>
  <c r="B2879" i="12"/>
  <c r="E2879" i="12"/>
  <c r="A2879" i="12"/>
  <c r="F2879" i="12"/>
  <c r="G2879" i="12"/>
  <c r="H2879" i="12"/>
  <c r="D2871" i="12"/>
  <c r="C2871" i="12"/>
  <c r="B2871" i="12"/>
  <c r="E2871" i="12"/>
  <c r="A2871" i="12"/>
  <c r="F2871" i="12"/>
  <c r="H2871" i="12"/>
  <c r="D2863" i="12"/>
  <c r="C2863" i="12"/>
  <c r="B2863" i="12"/>
  <c r="A2863" i="12"/>
  <c r="E2863" i="12"/>
  <c r="F2863" i="12"/>
  <c r="H2863" i="12"/>
  <c r="G2863" i="12"/>
  <c r="D2855" i="12"/>
  <c r="C2855" i="12"/>
  <c r="B2855" i="12"/>
  <c r="E2855" i="12"/>
  <c r="A2855" i="12"/>
  <c r="F2855" i="12"/>
  <c r="H2855" i="12"/>
  <c r="G2855" i="12"/>
  <c r="D2847" i="12"/>
  <c r="C2847" i="12"/>
  <c r="B2847" i="12"/>
  <c r="E2847" i="12"/>
  <c r="A2847" i="12"/>
  <c r="G2847" i="12"/>
  <c r="H2847" i="12"/>
  <c r="F2847" i="12"/>
  <c r="D2839" i="12"/>
  <c r="C2839" i="12"/>
  <c r="B2839" i="12"/>
  <c r="E2839" i="12"/>
  <c r="A2839" i="12"/>
  <c r="F2839" i="12"/>
  <c r="H2839" i="12"/>
  <c r="D2831" i="12"/>
  <c r="C2831" i="12"/>
  <c r="B2831" i="12"/>
  <c r="A2831" i="12"/>
  <c r="E2831" i="12"/>
  <c r="F2831" i="12"/>
  <c r="H2831" i="12"/>
  <c r="G2831" i="12"/>
  <c r="D2823" i="12"/>
  <c r="C2823" i="12"/>
  <c r="B2823" i="12"/>
  <c r="E2823" i="12"/>
  <c r="A2823" i="12"/>
  <c r="F2823" i="12"/>
  <c r="H2823" i="12"/>
  <c r="G2823" i="12"/>
  <c r="D2815" i="12"/>
  <c r="C2815" i="12"/>
  <c r="B2815" i="12"/>
  <c r="E2815" i="12"/>
  <c r="A2815" i="12"/>
  <c r="F2815" i="12"/>
  <c r="G2815" i="12"/>
  <c r="H2815" i="12"/>
  <c r="D2807" i="12"/>
  <c r="C2807" i="12"/>
  <c r="B2807" i="12"/>
  <c r="E2807" i="12"/>
  <c r="A2807" i="12"/>
  <c r="F2807" i="12"/>
  <c r="H2807" i="12"/>
  <c r="D2799" i="12"/>
  <c r="C2799" i="12"/>
  <c r="B2799" i="12"/>
  <c r="A2799" i="12"/>
  <c r="E2799" i="12"/>
  <c r="F2799" i="12"/>
  <c r="H2799" i="12"/>
  <c r="G2799" i="12"/>
  <c r="D2791" i="12"/>
  <c r="C2791" i="12"/>
  <c r="B2791" i="12"/>
  <c r="E2791" i="12"/>
  <c r="F2791" i="12"/>
  <c r="A2791" i="12"/>
  <c r="H2791" i="12"/>
  <c r="G2791" i="12"/>
  <c r="D2783" i="12"/>
  <c r="C2783" i="12"/>
  <c r="B2783" i="12"/>
  <c r="E2783" i="12"/>
  <c r="A2783" i="12"/>
  <c r="F2783" i="12"/>
  <c r="G2783" i="12"/>
  <c r="H2783" i="12"/>
  <c r="D2775" i="12"/>
  <c r="C2775" i="12"/>
  <c r="B2775" i="12"/>
  <c r="E2775" i="12"/>
  <c r="A2775" i="12"/>
  <c r="F2775" i="12"/>
  <c r="H2775" i="12"/>
  <c r="D2767" i="12"/>
  <c r="C2767" i="12"/>
  <c r="B2767" i="12"/>
  <c r="A2767" i="12"/>
  <c r="E2767" i="12"/>
  <c r="F2767" i="12"/>
  <c r="H2767" i="12"/>
  <c r="G2767" i="12"/>
  <c r="D2759" i="12"/>
  <c r="C2759" i="12"/>
  <c r="B2759" i="12"/>
  <c r="E2759" i="12"/>
  <c r="F2759" i="12"/>
  <c r="A2759" i="12"/>
  <c r="H2759" i="12"/>
  <c r="G2759" i="12"/>
  <c r="D2751" i="12"/>
  <c r="C2751" i="12"/>
  <c r="B2751" i="12"/>
  <c r="E2751" i="12"/>
  <c r="A2751" i="12"/>
  <c r="F2751" i="12"/>
  <c r="G2751" i="12"/>
  <c r="H2751" i="12"/>
  <c r="D2743" i="12"/>
  <c r="C2743" i="12"/>
  <c r="B2743" i="12"/>
  <c r="E2743" i="12"/>
  <c r="A2743" i="12"/>
  <c r="F2743" i="12"/>
  <c r="H2743" i="12"/>
  <c r="D2735" i="12"/>
  <c r="C2735" i="12"/>
  <c r="B2735" i="12"/>
  <c r="A2735" i="12"/>
  <c r="E2735" i="12"/>
  <c r="F2735" i="12"/>
  <c r="H2735" i="12"/>
  <c r="G2735" i="12"/>
  <c r="D2727" i="12"/>
  <c r="C2727" i="12"/>
  <c r="B2727" i="12"/>
  <c r="A2727" i="12"/>
  <c r="E2727" i="12"/>
  <c r="F2727" i="12"/>
  <c r="H2727" i="12"/>
  <c r="G2727" i="12"/>
  <c r="D2719" i="12"/>
  <c r="C2719" i="12"/>
  <c r="B2719" i="12"/>
  <c r="A2719" i="12"/>
  <c r="E2719" i="12"/>
  <c r="F2719" i="12"/>
  <c r="G2719" i="12"/>
  <c r="H2719" i="12"/>
  <c r="D2711" i="12"/>
  <c r="C2711" i="12"/>
  <c r="B2711" i="12"/>
  <c r="A2711" i="12"/>
  <c r="E2711" i="12"/>
  <c r="F2711" i="12"/>
  <c r="H2711" i="12"/>
  <c r="D2703" i="12"/>
  <c r="C2703" i="12"/>
  <c r="B2703" i="12"/>
  <c r="A2703" i="12"/>
  <c r="E2703" i="12"/>
  <c r="F2703" i="12"/>
  <c r="H2703" i="12"/>
  <c r="G2703" i="12"/>
  <c r="D2695" i="12"/>
  <c r="C2695" i="12"/>
  <c r="B2695" i="12"/>
  <c r="A2695" i="12"/>
  <c r="E2695" i="12"/>
  <c r="F2695" i="12"/>
  <c r="H2695" i="12"/>
  <c r="G2695" i="12"/>
  <c r="D2687" i="12"/>
  <c r="C2687" i="12"/>
  <c r="B2687" i="12"/>
  <c r="A2687" i="12"/>
  <c r="E2687" i="12"/>
  <c r="F2687" i="12"/>
  <c r="G2687" i="12"/>
  <c r="H2687" i="12"/>
  <c r="D2679" i="12"/>
  <c r="C2679" i="12"/>
  <c r="B2679" i="12"/>
  <c r="E2679" i="12"/>
  <c r="A2679" i="12"/>
  <c r="F2679" i="12"/>
  <c r="H2679" i="12"/>
  <c r="D2671" i="12"/>
  <c r="C2671" i="12"/>
  <c r="B2671" i="12"/>
  <c r="E2671" i="12"/>
  <c r="A2671" i="12"/>
  <c r="F2671" i="12"/>
  <c r="H2671" i="12"/>
  <c r="G2671" i="12"/>
  <c r="D2663" i="12"/>
  <c r="C2663" i="12"/>
  <c r="B2663" i="12"/>
  <c r="A2663" i="12"/>
  <c r="E2663" i="12"/>
  <c r="F2663" i="12"/>
  <c r="H2663" i="12"/>
  <c r="G2663" i="12"/>
  <c r="D2655" i="12"/>
  <c r="C2655" i="12"/>
  <c r="B2655" i="12"/>
  <c r="A2655" i="12"/>
  <c r="E2655" i="12"/>
  <c r="F2655" i="12"/>
  <c r="G2655" i="12"/>
  <c r="H2655" i="12"/>
  <c r="D2647" i="12"/>
  <c r="C2647" i="12"/>
  <c r="B2647" i="12"/>
  <c r="A2647" i="12"/>
  <c r="E2647" i="12"/>
  <c r="F2647" i="12"/>
  <c r="H2647" i="12"/>
  <c r="D2639" i="12"/>
  <c r="C2639" i="12"/>
  <c r="B2639" i="12"/>
  <c r="A2639" i="12"/>
  <c r="E2639" i="12"/>
  <c r="F2639" i="12"/>
  <c r="H2639" i="12"/>
  <c r="G2639" i="12"/>
  <c r="D2631" i="12"/>
  <c r="C2631" i="12"/>
  <c r="B2631" i="12"/>
  <c r="A2631" i="12"/>
  <c r="E2631" i="12"/>
  <c r="F2631" i="12"/>
  <c r="H2631" i="12"/>
  <c r="G2631" i="12"/>
  <c r="D2623" i="12"/>
  <c r="C2623" i="12"/>
  <c r="B2623" i="12"/>
  <c r="A2623" i="12"/>
  <c r="E2623" i="12"/>
  <c r="F2623" i="12"/>
  <c r="G2623" i="12"/>
  <c r="H2623" i="12"/>
  <c r="D2615" i="12"/>
  <c r="C2615" i="12"/>
  <c r="B2615" i="12"/>
  <c r="E2615" i="12"/>
  <c r="F2615" i="12"/>
  <c r="A2615" i="12"/>
  <c r="H2615" i="12"/>
  <c r="D2607" i="12"/>
  <c r="C2607" i="12"/>
  <c r="B2607" i="12"/>
  <c r="A2607" i="12"/>
  <c r="E2607" i="12"/>
  <c r="F2607" i="12"/>
  <c r="H2607" i="12"/>
  <c r="G2607" i="12"/>
  <c r="D2599" i="12"/>
  <c r="C2599" i="12"/>
  <c r="B2599" i="12"/>
  <c r="A2599" i="12"/>
  <c r="E2599" i="12"/>
  <c r="F2599" i="12"/>
  <c r="H2599" i="12"/>
  <c r="G2599" i="12"/>
  <c r="D2591" i="12"/>
  <c r="C2591" i="12"/>
  <c r="B2591" i="12"/>
  <c r="A2591" i="12"/>
  <c r="E2591" i="12"/>
  <c r="F2591" i="12"/>
  <c r="G2591" i="12"/>
  <c r="H2591" i="12"/>
  <c r="D2583" i="12"/>
  <c r="C2583" i="12"/>
  <c r="B2583" i="12"/>
  <c r="A2583" i="12"/>
  <c r="E2583" i="12"/>
  <c r="F2583" i="12"/>
  <c r="H2583" i="12"/>
  <c r="D2575" i="12"/>
  <c r="C2575" i="12"/>
  <c r="B2575" i="12"/>
  <c r="A2575" i="12"/>
  <c r="E2575" i="12"/>
  <c r="F2575" i="12"/>
  <c r="H2575" i="12"/>
  <c r="G2575" i="12"/>
  <c r="D2567" i="12"/>
  <c r="C2567" i="12"/>
  <c r="B2567" i="12"/>
  <c r="A2567" i="12"/>
  <c r="E2567" i="12"/>
  <c r="F2567" i="12"/>
  <c r="H2567" i="12"/>
  <c r="G2567" i="12"/>
  <c r="D2559" i="12"/>
  <c r="C2559" i="12"/>
  <c r="B2559" i="12"/>
  <c r="A2559" i="12"/>
  <c r="E2559" i="12"/>
  <c r="F2559" i="12"/>
  <c r="G2559" i="12"/>
  <c r="H2559" i="12"/>
  <c r="D2551" i="12"/>
  <c r="C2551" i="12"/>
  <c r="B2551" i="12"/>
  <c r="A2551" i="12"/>
  <c r="E2551" i="12"/>
  <c r="F2551" i="12"/>
  <c r="H2551" i="12"/>
  <c r="D2543" i="12"/>
  <c r="C2543" i="12"/>
  <c r="B2543" i="12"/>
  <c r="A2543" i="12"/>
  <c r="E2543" i="12"/>
  <c r="F2543" i="12"/>
  <c r="H2543" i="12"/>
  <c r="G2543" i="12"/>
  <c r="D2535" i="12"/>
  <c r="C2535" i="12"/>
  <c r="B2535" i="12"/>
  <c r="A2535" i="12"/>
  <c r="E2535" i="12"/>
  <c r="F2535" i="12"/>
  <c r="H2535" i="12"/>
  <c r="G2535" i="12"/>
  <c r="D2527" i="12"/>
  <c r="C2527" i="12"/>
  <c r="B2527" i="12"/>
  <c r="A2527" i="12"/>
  <c r="E2527" i="12"/>
  <c r="F2527" i="12"/>
  <c r="G2527" i="12"/>
  <c r="H2527" i="12"/>
  <c r="D2519" i="12"/>
  <c r="C2519" i="12"/>
  <c r="B2519" i="12"/>
  <c r="A2519" i="12"/>
  <c r="E2519" i="12"/>
  <c r="F2519" i="12"/>
  <c r="H2519" i="12"/>
  <c r="D2511" i="12"/>
  <c r="C2511" i="12"/>
  <c r="B2511" i="12"/>
  <c r="A2511" i="12"/>
  <c r="E2511" i="12"/>
  <c r="F2511" i="12"/>
  <c r="H2511" i="12"/>
  <c r="G2511" i="12"/>
  <c r="D2503" i="12"/>
  <c r="C2503" i="12"/>
  <c r="B2503" i="12"/>
  <c r="A2503" i="12"/>
  <c r="E2503" i="12"/>
  <c r="F2503" i="12"/>
  <c r="H2503" i="12"/>
  <c r="G2503" i="12"/>
  <c r="D2495" i="12"/>
  <c r="C2495" i="12"/>
  <c r="B2495" i="12"/>
  <c r="A2495" i="12"/>
  <c r="E2495" i="12"/>
  <c r="F2495" i="12"/>
  <c r="G2495" i="12"/>
  <c r="H2495" i="12"/>
  <c r="D2487" i="12"/>
  <c r="C2487" i="12"/>
  <c r="B2487" i="12"/>
  <c r="A2487" i="12"/>
  <c r="E2487" i="12"/>
  <c r="F2487" i="12"/>
  <c r="H2487" i="12"/>
  <c r="D2479" i="12"/>
  <c r="C2479" i="12"/>
  <c r="B2479" i="12"/>
  <c r="A2479" i="12"/>
  <c r="E2479" i="12"/>
  <c r="F2479" i="12"/>
  <c r="H2479" i="12"/>
  <c r="G2479" i="12"/>
  <c r="D2471" i="12"/>
  <c r="C2471" i="12"/>
  <c r="B2471" i="12"/>
  <c r="A2471" i="12"/>
  <c r="E2471" i="12"/>
  <c r="F2471" i="12"/>
  <c r="H2471" i="12"/>
  <c r="G2471" i="12"/>
  <c r="D2463" i="12"/>
  <c r="C2463" i="12"/>
  <c r="B2463" i="12"/>
  <c r="A2463" i="12"/>
  <c r="E2463" i="12"/>
  <c r="F2463" i="12"/>
  <c r="G2463" i="12"/>
  <c r="H2463" i="12"/>
  <c r="D2455" i="12"/>
  <c r="C2455" i="12"/>
  <c r="B2455" i="12"/>
  <c r="A2455" i="12"/>
  <c r="E2455" i="12"/>
  <c r="F2455" i="12"/>
  <c r="H2455" i="12"/>
  <c r="D2447" i="12"/>
  <c r="C2447" i="12"/>
  <c r="B2447" i="12"/>
  <c r="A2447" i="12"/>
  <c r="E2447" i="12"/>
  <c r="F2447" i="12"/>
  <c r="H2447" i="12"/>
  <c r="G2447" i="12"/>
  <c r="D2439" i="12"/>
  <c r="C2439" i="12"/>
  <c r="B2439" i="12"/>
  <c r="A2439" i="12"/>
  <c r="E2439" i="12"/>
  <c r="F2439" i="12"/>
  <c r="H2439" i="12"/>
  <c r="G2439" i="12"/>
  <c r="D2431" i="12"/>
  <c r="C2431" i="12"/>
  <c r="B2431" i="12"/>
  <c r="A2431" i="12"/>
  <c r="E2431" i="12"/>
  <c r="F2431" i="12"/>
  <c r="G2431" i="12"/>
  <c r="H2431" i="12"/>
  <c r="D2423" i="12"/>
  <c r="C2423" i="12"/>
  <c r="B2423" i="12"/>
  <c r="A2423" i="12"/>
  <c r="E2423" i="12"/>
  <c r="F2423" i="12"/>
  <c r="H2423" i="12"/>
  <c r="D2415" i="12"/>
  <c r="C2415" i="12"/>
  <c r="B2415" i="12"/>
  <c r="A2415" i="12"/>
  <c r="E2415" i="12"/>
  <c r="F2415" i="12"/>
  <c r="H2415" i="12"/>
  <c r="G2415" i="12"/>
  <c r="D2407" i="12"/>
  <c r="C2407" i="12"/>
  <c r="B2407" i="12"/>
  <c r="A2407" i="12"/>
  <c r="E2407" i="12"/>
  <c r="F2407" i="12"/>
  <c r="H2407" i="12"/>
  <c r="G2407" i="12"/>
  <c r="D2399" i="12"/>
  <c r="C2399" i="12"/>
  <c r="B2399" i="12"/>
  <c r="A2399" i="12"/>
  <c r="E2399" i="12"/>
  <c r="F2399" i="12"/>
  <c r="G2399" i="12"/>
  <c r="H2399" i="12"/>
  <c r="D2391" i="12"/>
  <c r="C2391" i="12"/>
  <c r="B2391" i="12"/>
  <c r="A2391" i="12"/>
  <c r="E2391" i="12"/>
  <c r="F2391" i="12"/>
  <c r="H2391" i="12"/>
  <c r="D2383" i="12"/>
  <c r="C2383" i="12"/>
  <c r="B2383" i="12"/>
  <c r="A2383" i="12"/>
  <c r="E2383" i="12"/>
  <c r="F2383" i="12"/>
  <c r="H2383" i="12"/>
  <c r="G2383" i="12"/>
  <c r="D2375" i="12"/>
  <c r="C2375" i="12"/>
  <c r="B2375" i="12"/>
  <c r="A2375" i="12"/>
  <c r="E2375" i="12"/>
  <c r="F2375" i="12"/>
  <c r="H2375" i="12"/>
  <c r="G2375" i="12"/>
  <c r="D2367" i="12"/>
  <c r="C2367" i="12"/>
  <c r="B2367" i="12"/>
  <c r="A2367" i="12"/>
  <c r="E2367" i="12"/>
  <c r="F2367" i="12"/>
  <c r="G2367" i="12"/>
  <c r="H2367" i="12"/>
  <c r="D2359" i="12"/>
  <c r="C2359" i="12"/>
  <c r="B2359" i="12"/>
  <c r="A2359" i="12"/>
  <c r="E2359" i="12"/>
  <c r="F2359" i="12"/>
  <c r="H2359" i="12"/>
  <c r="D2351" i="12"/>
  <c r="C2351" i="12"/>
  <c r="B2351" i="12"/>
  <c r="A2351" i="12"/>
  <c r="E2351" i="12"/>
  <c r="F2351" i="12"/>
  <c r="H2351" i="12"/>
  <c r="G2351" i="12"/>
  <c r="D2343" i="12"/>
  <c r="C2343" i="12"/>
  <c r="B2343" i="12"/>
  <c r="A2343" i="12"/>
  <c r="E2343" i="12"/>
  <c r="F2343" i="12"/>
  <c r="H2343" i="12"/>
  <c r="G2343" i="12"/>
  <c r="D2335" i="12"/>
  <c r="C2335" i="12"/>
  <c r="B2335" i="12"/>
  <c r="A2335" i="12"/>
  <c r="E2335" i="12"/>
  <c r="F2335" i="12"/>
  <c r="G2335" i="12"/>
  <c r="H2335" i="12"/>
  <c r="D2327" i="12"/>
  <c r="C2327" i="12"/>
  <c r="B2327" i="12"/>
  <c r="A2327" i="12"/>
  <c r="E2327" i="12"/>
  <c r="F2327" i="12"/>
  <c r="H2327" i="12"/>
  <c r="D2319" i="12"/>
  <c r="C2319" i="12"/>
  <c r="B2319" i="12"/>
  <c r="A2319" i="12"/>
  <c r="E2319" i="12"/>
  <c r="F2319" i="12"/>
  <c r="H2319" i="12"/>
  <c r="G2319" i="12"/>
  <c r="D2311" i="12"/>
  <c r="C2311" i="12"/>
  <c r="B2311" i="12"/>
  <c r="A2311" i="12"/>
  <c r="E2311" i="12"/>
  <c r="F2311" i="12"/>
  <c r="H2311" i="12"/>
  <c r="G2311" i="12"/>
  <c r="D2303" i="12"/>
  <c r="C2303" i="12"/>
  <c r="B2303" i="12"/>
  <c r="A2303" i="12"/>
  <c r="E2303" i="12"/>
  <c r="F2303" i="12"/>
  <c r="G2303" i="12"/>
  <c r="H2303" i="12"/>
  <c r="D2295" i="12"/>
  <c r="C2295" i="12"/>
  <c r="B2295" i="12"/>
  <c r="A2295" i="12"/>
  <c r="E2295" i="12"/>
  <c r="F2295" i="12"/>
  <c r="H2295" i="12"/>
  <c r="D2287" i="12"/>
  <c r="C2287" i="12"/>
  <c r="B2287" i="12"/>
  <c r="A2287" i="12"/>
  <c r="E2287" i="12"/>
  <c r="F2287" i="12"/>
  <c r="H2287" i="12"/>
  <c r="G2287" i="12"/>
  <c r="D2279" i="12"/>
  <c r="C2279" i="12"/>
  <c r="B2279" i="12"/>
  <c r="A2279" i="12"/>
  <c r="E2279" i="12"/>
  <c r="F2279" i="12"/>
  <c r="H2279" i="12"/>
  <c r="G2279" i="12"/>
  <c r="D2271" i="12"/>
  <c r="C2271" i="12"/>
  <c r="B2271" i="12"/>
  <c r="A2271" i="12"/>
  <c r="E2271" i="12"/>
  <c r="F2271" i="12"/>
  <c r="G2271" i="12"/>
  <c r="H2271" i="12"/>
  <c r="D2263" i="12"/>
  <c r="C2263" i="12"/>
  <c r="B2263" i="12"/>
  <c r="A2263" i="12"/>
  <c r="E2263" i="12"/>
  <c r="F2263" i="12"/>
  <c r="H2263" i="12"/>
  <c r="D2255" i="12"/>
  <c r="C2255" i="12"/>
  <c r="B2255" i="12"/>
  <c r="A2255" i="12"/>
  <c r="E2255" i="12"/>
  <c r="F2255" i="12"/>
  <c r="H2255" i="12"/>
  <c r="G2255" i="12"/>
  <c r="D2247" i="12"/>
  <c r="C2247" i="12"/>
  <c r="B2247" i="12"/>
  <c r="A2247" i="12"/>
  <c r="E2247" i="12"/>
  <c r="F2247" i="12"/>
  <c r="H2247" i="12"/>
  <c r="G2247" i="12"/>
  <c r="D2239" i="12"/>
  <c r="C2239" i="12"/>
  <c r="B2239" i="12"/>
  <c r="A2239" i="12"/>
  <c r="E2239" i="12"/>
  <c r="F2239" i="12"/>
  <c r="G2239" i="12"/>
  <c r="H2239" i="12"/>
  <c r="D2231" i="12"/>
  <c r="C2231" i="12"/>
  <c r="B2231" i="12"/>
  <c r="A2231" i="12"/>
  <c r="E2231" i="12"/>
  <c r="F2231" i="12"/>
  <c r="H2231" i="12"/>
  <c r="D2223" i="12"/>
  <c r="C2223" i="12"/>
  <c r="B2223" i="12"/>
  <c r="A2223" i="12"/>
  <c r="E2223" i="12"/>
  <c r="F2223" i="12"/>
  <c r="H2223" i="12"/>
  <c r="G2223" i="12"/>
  <c r="D2215" i="12"/>
  <c r="C2215" i="12"/>
  <c r="B2215" i="12"/>
  <c r="A2215" i="12"/>
  <c r="E2215" i="12"/>
  <c r="F2215" i="12"/>
  <c r="H2215" i="12"/>
  <c r="G2215" i="12"/>
  <c r="D2207" i="12"/>
  <c r="C2207" i="12"/>
  <c r="B2207" i="12"/>
  <c r="A2207" i="12"/>
  <c r="E2207" i="12"/>
  <c r="F2207" i="12"/>
  <c r="G2207" i="12"/>
  <c r="H2207" i="12"/>
  <c r="D2199" i="12"/>
  <c r="C2199" i="12"/>
  <c r="B2199" i="12"/>
  <c r="A2199" i="12"/>
  <c r="E2199" i="12"/>
  <c r="F2199" i="12"/>
  <c r="H2199" i="12"/>
  <c r="D2191" i="12"/>
  <c r="C2191" i="12"/>
  <c r="B2191" i="12"/>
  <c r="A2191" i="12"/>
  <c r="E2191" i="12"/>
  <c r="F2191" i="12"/>
  <c r="H2191" i="12"/>
  <c r="G2191" i="12"/>
  <c r="D2183" i="12"/>
  <c r="C2183" i="12"/>
  <c r="B2183" i="12"/>
  <c r="A2183" i="12"/>
  <c r="E2183" i="12"/>
  <c r="F2183" i="12"/>
  <c r="H2183" i="12"/>
  <c r="G2183" i="12"/>
  <c r="D2175" i="12"/>
  <c r="C2175" i="12"/>
  <c r="B2175" i="12"/>
  <c r="A2175" i="12"/>
  <c r="E2175" i="12"/>
  <c r="F2175" i="12"/>
  <c r="G2175" i="12"/>
  <c r="H2175" i="12"/>
  <c r="D2167" i="12"/>
  <c r="C2167" i="12"/>
  <c r="B2167" i="12"/>
  <c r="A2167" i="12"/>
  <c r="E2167" i="12"/>
  <c r="F2167" i="12"/>
  <c r="G2167" i="12"/>
  <c r="H2167" i="12"/>
  <c r="D2159" i="12"/>
  <c r="C2159" i="12"/>
  <c r="B2159" i="12"/>
  <c r="A2159" i="12"/>
  <c r="E2159" i="12"/>
  <c r="F2159" i="12"/>
  <c r="G2159" i="12"/>
  <c r="H2159" i="12"/>
  <c r="D2151" i="12"/>
  <c r="C2151" i="12"/>
  <c r="B2151" i="12"/>
  <c r="A2151" i="12"/>
  <c r="E2151" i="12"/>
  <c r="F2151" i="12"/>
  <c r="G2151" i="12"/>
  <c r="H2151" i="12"/>
  <c r="D2143" i="12"/>
  <c r="C2143" i="12"/>
  <c r="B2143" i="12"/>
  <c r="A2143" i="12"/>
  <c r="E2143" i="12"/>
  <c r="F2143" i="12"/>
  <c r="H2143" i="12"/>
  <c r="G2143" i="12"/>
  <c r="D2135" i="12"/>
  <c r="C2135" i="12"/>
  <c r="B2135" i="12"/>
  <c r="A2135" i="12"/>
  <c r="E2135" i="12"/>
  <c r="F2135" i="12"/>
  <c r="G2135" i="12"/>
  <c r="H2135" i="12"/>
  <c r="D2127" i="12"/>
  <c r="C2127" i="12"/>
  <c r="B2127" i="12"/>
  <c r="A2127" i="12"/>
  <c r="F2127" i="12"/>
  <c r="E2127" i="12"/>
  <c r="G2127" i="12"/>
  <c r="H2127" i="12"/>
  <c r="D2119" i="12"/>
  <c r="C2119" i="12"/>
  <c r="B2119" i="12"/>
  <c r="A2119" i="12"/>
  <c r="F2119" i="12"/>
  <c r="E2119" i="12"/>
  <c r="G2119" i="12"/>
  <c r="H2119" i="12"/>
  <c r="D2111" i="12"/>
  <c r="C2111" i="12"/>
  <c r="B2111" i="12"/>
  <c r="A2111" i="12"/>
  <c r="E2111" i="12"/>
  <c r="F2111" i="12"/>
  <c r="H2111" i="12"/>
  <c r="G2111" i="12"/>
  <c r="D2103" i="12"/>
  <c r="C2103" i="12"/>
  <c r="B2103" i="12"/>
  <c r="A2103" i="12"/>
  <c r="E2103" i="12"/>
  <c r="F2103" i="12"/>
  <c r="G2103" i="12"/>
  <c r="H2103" i="12"/>
  <c r="D2095" i="12"/>
  <c r="C2095" i="12"/>
  <c r="B2095" i="12"/>
  <c r="A2095" i="12"/>
  <c r="E2095" i="12"/>
  <c r="F2095" i="12"/>
  <c r="G2095" i="12"/>
  <c r="H2095" i="12"/>
  <c r="D2087" i="12"/>
  <c r="C2087" i="12"/>
  <c r="B2087" i="12"/>
  <c r="A2087" i="12"/>
  <c r="E2087" i="12"/>
  <c r="F2087" i="12"/>
  <c r="G2087" i="12"/>
  <c r="H2087" i="12"/>
  <c r="D2079" i="12"/>
  <c r="C2079" i="12"/>
  <c r="B2079" i="12"/>
  <c r="A2079" i="12"/>
  <c r="E2079" i="12"/>
  <c r="F2079" i="12"/>
  <c r="H2079" i="12"/>
  <c r="G2079" i="12"/>
  <c r="D2071" i="12"/>
  <c r="C2071" i="12"/>
  <c r="B2071" i="12"/>
  <c r="A2071" i="12"/>
  <c r="E2071" i="12"/>
  <c r="F2071" i="12"/>
  <c r="G2071" i="12"/>
  <c r="H2071" i="12"/>
  <c r="D2063" i="12"/>
  <c r="C2063" i="12"/>
  <c r="B2063" i="12"/>
  <c r="A2063" i="12"/>
  <c r="F2063" i="12"/>
  <c r="E2063" i="12"/>
  <c r="G2063" i="12"/>
  <c r="H2063" i="12"/>
  <c r="D2055" i="12"/>
  <c r="C2055" i="12"/>
  <c r="B2055" i="12"/>
  <c r="A2055" i="12"/>
  <c r="F2055" i="12"/>
  <c r="E2055" i="12"/>
  <c r="G2055" i="12"/>
  <c r="H2055" i="12"/>
  <c r="D2047" i="12"/>
  <c r="C2047" i="12"/>
  <c r="B2047" i="12"/>
  <c r="A2047" i="12"/>
  <c r="E2047" i="12"/>
  <c r="F2047" i="12"/>
  <c r="G2047" i="12"/>
  <c r="H2047" i="12"/>
  <c r="D2039" i="12"/>
  <c r="C2039" i="12"/>
  <c r="B2039" i="12"/>
  <c r="A2039" i="12"/>
  <c r="E2039" i="12"/>
  <c r="F2039" i="12"/>
  <c r="G2039" i="12"/>
  <c r="H2039" i="12"/>
  <c r="D2031" i="12"/>
  <c r="C2031" i="12"/>
  <c r="B2031" i="12"/>
  <c r="A2031" i="12"/>
  <c r="E2031" i="12"/>
  <c r="F2031" i="12"/>
  <c r="G2031" i="12"/>
  <c r="H2031" i="12"/>
  <c r="D2023" i="12"/>
  <c r="C2023" i="12"/>
  <c r="B2023" i="12"/>
  <c r="A2023" i="12"/>
  <c r="E2023" i="12"/>
  <c r="F2023" i="12"/>
  <c r="G2023" i="12"/>
  <c r="H2023" i="12"/>
  <c r="D2015" i="12"/>
  <c r="C2015" i="12"/>
  <c r="B2015" i="12"/>
  <c r="A2015" i="12"/>
  <c r="E2015" i="12"/>
  <c r="F2015" i="12"/>
  <c r="G2015" i="12"/>
  <c r="H2015" i="12"/>
  <c r="D2007" i="12"/>
  <c r="C2007" i="12"/>
  <c r="B2007" i="12"/>
  <c r="A2007" i="12"/>
  <c r="E2007" i="12"/>
  <c r="F2007" i="12"/>
  <c r="G2007" i="12"/>
  <c r="H2007" i="12"/>
  <c r="D1999" i="12"/>
  <c r="C1999" i="12"/>
  <c r="B1999" i="12"/>
  <c r="A1999" i="12"/>
  <c r="E1999" i="12"/>
  <c r="F1999" i="12"/>
  <c r="G1999" i="12"/>
  <c r="H1999" i="12"/>
  <c r="D1991" i="12"/>
  <c r="C1991" i="12"/>
  <c r="B1991" i="12"/>
  <c r="A1991" i="12"/>
  <c r="E1991" i="12"/>
  <c r="F1991" i="12"/>
  <c r="G1991" i="12"/>
  <c r="H1991" i="12"/>
  <c r="D1983" i="12"/>
  <c r="C1983" i="12"/>
  <c r="B1983" i="12"/>
  <c r="A1983" i="12"/>
  <c r="E1983" i="12"/>
  <c r="F1983" i="12"/>
  <c r="G1983" i="12"/>
  <c r="H1983" i="12"/>
  <c r="D1975" i="12"/>
  <c r="C1975" i="12"/>
  <c r="B1975" i="12"/>
  <c r="A1975" i="12"/>
  <c r="E1975" i="12"/>
  <c r="F1975" i="12"/>
  <c r="G1975" i="12"/>
  <c r="H1975" i="12"/>
  <c r="D1967" i="12"/>
  <c r="C1967" i="12"/>
  <c r="B1967" i="12"/>
  <c r="A1967" i="12"/>
  <c r="E1967" i="12"/>
  <c r="F1967" i="12"/>
  <c r="G1967" i="12"/>
  <c r="H1967" i="12"/>
  <c r="D1959" i="12"/>
  <c r="C1959" i="12"/>
  <c r="B1959" i="12"/>
  <c r="A1959" i="12"/>
  <c r="E1959" i="12"/>
  <c r="F1959" i="12"/>
  <c r="G1959" i="12"/>
  <c r="H1959" i="12"/>
  <c r="D1951" i="12"/>
  <c r="C1951" i="12"/>
  <c r="B1951" i="12"/>
  <c r="A1951" i="12"/>
  <c r="E1951" i="12"/>
  <c r="F1951" i="12"/>
  <c r="G1951" i="12"/>
  <c r="H1951" i="12"/>
  <c r="D1943" i="12"/>
  <c r="C1943" i="12"/>
  <c r="B1943" i="12"/>
  <c r="A1943" i="12"/>
  <c r="E1943" i="12"/>
  <c r="F1943" i="12"/>
  <c r="G1943" i="12"/>
  <c r="H1943" i="12"/>
  <c r="D1935" i="12"/>
  <c r="C1935" i="12"/>
  <c r="B1935" i="12"/>
  <c r="A1935" i="12"/>
  <c r="E1935" i="12"/>
  <c r="F1935" i="12"/>
  <c r="G1935" i="12"/>
  <c r="H1935" i="12"/>
  <c r="D1927" i="12"/>
  <c r="C1927" i="12"/>
  <c r="B1927" i="12"/>
  <c r="A1927" i="12"/>
  <c r="E1927" i="12"/>
  <c r="F1927" i="12"/>
  <c r="G1927" i="12"/>
  <c r="H1927" i="12"/>
  <c r="D1919" i="12"/>
  <c r="C1919" i="12"/>
  <c r="B1919" i="12"/>
  <c r="A1919" i="12"/>
  <c r="E1919" i="12"/>
  <c r="F1919" i="12"/>
  <c r="G1919" i="12"/>
  <c r="H1919" i="12"/>
  <c r="D1911" i="12"/>
  <c r="C1911" i="12"/>
  <c r="B1911" i="12"/>
  <c r="A1911" i="12"/>
  <c r="E1911" i="12"/>
  <c r="F1911" i="12"/>
  <c r="G1911" i="12"/>
  <c r="H1911" i="12"/>
  <c r="D1903" i="12"/>
  <c r="C1903" i="12"/>
  <c r="B1903" i="12"/>
  <c r="A1903" i="12"/>
  <c r="E1903" i="12"/>
  <c r="F1903" i="12"/>
  <c r="G1903" i="12"/>
  <c r="H1903" i="12"/>
  <c r="D1895" i="12"/>
  <c r="C1895" i="12"/>
  <c r="B1895" i="12"/>
  <c r="A1895" i="12"/>
  <c r="E1895" i="12"/>
  <c r="F1895" i="12"/>
  <c r="G1895" i="12"/>
  <c r="H1895" i="12"/>
  <c r="D1887" i="12"/>
  <c r="C1887" i="12"/>
  <c r="B1887" i="12"/>
  <c r="A1887" i="12"/>
  <c r="E1887" i="12"/>
  <c r="F1887" i="12"/>
  <c r="G1887" i="12"/>
  <c r="H1887" i="12"/>
  <c r="D1879" i="12"/>
  <c r="C1879" i="12"/>
  <c r="B1879" i="12"/>
  <c r="A1879" i="12"/>
  <c r="E1879" i="12"/>
  <c r="F1879" i="12"/>
  <c r="G1879" i="12"/>
  <c r="H1879" i="12"/>
  <c r="D1871" i="12"/>
  <c r="C1871" i="12"/>
  <c r="B1871" i="12"/>
  <c r="A1871" i="12"/>
  <c r="E1871" i="12"/>
  <c r="F1871" i="12"/>
  <c r="G1871" i="12"/>
  <c r="H1871" i="12"/>
  <c r="D1863" i="12"/>
  <c r="C1863" i="12"/>
  <c r="B1863" i="12"/>
  <c r="A1863" i="12"/>
  <c r="E1863" i="12"/>
  <c r="F1863" i="12"/>
  <c r="G1863" i="12"/>
  <c r="H1863" i="12"/>
  <c r="D1855" i="12"/>
  <c r="C1855" i="12"/>
  <c r="B1855" i="12"/>
  <c r="A1855" i="12"/>
  <c r="E1855" i="12"/>
  <c r="F1855" i="12"/>
  <c r="G1855" i="12"/>
  <c r="H1855" i="12"/>
  <c r="D1847" i="12"/>
  <c r="C1847" i="12"/>
  <c r="B1847" i="12"/>
  <c r="A1847" i="12"/>
  <c r="E1847" i="12"/>
  <c r="F1847" i="12"/>
  <c r="G1847" i="12"/>
  <c r="H1847" i="12"/>
  <c r="D1839" i="12"/>
  <c r="C1839" i="12"/>
  <c r="B1839" i="12"/>
  <c r="A1839" i="12"/>
  <c r="E1839" i="12"/>
  <c r="F1839" i="12"/>
  <c r="G1839" i="12"/>
  <c r="H1839" i="12"/>
  <c r="D1831" i="12"/>
  <c r="C1831" i="12"/>
  <c r="B1831" i="12"/>
  <c r="A1831" i="12"/>
  <c r="E1831" i="12"/>
  <c r="F1831" i="12"/>
  <c r="G1831" i="12"/>
  <c r="H1831" i="12"/>
  <c r="D1823" i="12"/>
  <c r="C1823" i="12"/>
  <c r="B1823" i="12"/>
  <c r="A1823" i="12"/>
  <c r="E1823" i="12"/>
  <c r="F1823" i="12"/>
  <c r="G1823" i="12"/>
  <c r="H1823" i="12"/>
  <c r="D1815" i="12"/>
  <c r="C1815" i="12"/>
  <c r="B1815" i="12"/>
  <c r="A1815" i="12"/>
  <c r="E1815" i="12"/>
  <c r="F1815" i="12"/>
  <c r="G1815" i="12"/>
  <c r="H1815" i="12"/>
  <c r="D1807" i="12"/>
  <c r="C1807" i="12"/>
  <c r="B1807" i="12"/>
  <c r="A1807" i="12"/>
  <c r="E1807" i="12"/>
  <c r="F1807" i="12"/>
  <c r="G1807" i="12"/>
  <c r="H1807" i="12"/>
  <c r="D1799" i="12"/>
  <c r="C1799" i="12"/>
  <c r="B1799" i="12"/>
  <c r="A1799" i="12"/>
  <c r="E1799" i="12"/>
  <c r="F1799" i="12"/>
  <c r="G1799" i="12"/>
  <c r="H1799" i="12"/>
  <c r="D1791" i="12"/>
  <c r="C1791" i="12"/>
  <c r="B1791" i="12"/>
  <c r="A1791" i="12"/>
  <c r="E1791" i="12"/>
  <c r="F1791" i="12"/>
  <c r="G1791" i="12"/>
  <c r="H1791" i="12"/>
  <c r="D1783" i="12"/>
  <c r="C1783" i="12"/>
  <c r="B1783" i="12"/>
  <c r="A1783" i="12"/>
  <c r="E1783" i="12"/>
  <c r="F1783" i="12"/>
  <c r="G1783" i="12"/>
  <c r="H1783" i="12"/>
  <c r="D1775" i="12"/>
  <c r="C1775" i="12"/>
  <c r="B1775" i="12"/>
  <c r="A1775" i="12"/>
  <c r="E1775" i="12"/>
  <c r="F1775" i="12"/>
  <c r="G1775" i="12"/>
  <c r="H1775" i="12"/>
  <c r="D1767" i="12"/>
  <c r="C1767" i="12"/>
  <c r="B1767" i="12"/>
  <c r="A1767" i="12"/>
  <c r="E1767" i="12"/>
  <c r="F1767" i="12"/>
  <c r="G1767" i="12"/>
  <c r="H1767" i="12"/>
  <c r="D1759" i="12"/>
  <c r="C1759" i="12"/>
  <c r="B1759" i="12"/>
  <c r="A1759" i="12"/>
  <c r="E1759" i="12"/>
  <c r="F1759" i="12"/>
  <c r="G1759" i="12"/>
  <c r="H1759" i="12"/>
  <c r="D1751" i="12"/>
  <c r="C1751" i="12"/>
  <c r="B1751" i="12"/>
  <c r="A1751" i="12"/>
  <c r="E1751" i="12"/>
  <c r="F1751" i="12"/>
  <c r="G1751" i="12"/>
  <c r="H1751" i="12"/>
  <c r="D1743" i="12"/>
  <c r="C1743" i="12"/>
  <c r="B1743" i="12"/>
  <c r="A1743" i="12"/>
  <c r="E1743" i="12"/>
  <c r="F1743" i="12"/>
  <c r="G1743" i="12"/>
  <c r="H1743" i="12"/>
  <c r="H2973" i="12"/>
  <c r="H2909" i="12"/>
  <c r="H2845" i="12"/>
  <c r="H2781" i="12"/>
  <c r="H2717" i="12"/>
  <c r="H2653" i="12"/>
  <c r="H2589" i="12"/>
  <c r="H2525" i="12"/>
  <c r="H2461" i="12"/>
  <c r="H2397" i="12"/>
  <c r="H2269" i="12"/>
  <c r="H2205" i="12"/>
  <c r="H2141" i="12"/>
  <c r="H2013" i="12"/>
  <c r="H1949" i="12"/>
  <c r="H1885" i="12"/>
  <c r="H1821" i="12"/>
  <c r="H1757" i="12"/>
  <c r="H1693" i="12"/>
  <c r="H1629" i="12"/>
  <c r="H1565" i="12"/>
  <c r="H1501" i="12"/>
  <c r="G2839" i="12"/>
  <c r="G2583" i="12"/>
  <c r="G2327" i="12"/>
  <c r="G2001" i="12"/>
  <c r="F2932" i="12"/>
  <c r="D2949" i="12"/>
  <c r="C2949" i="12"/>
  <c r="B2949" i="12"/>
  <c r="A2949" i="12"/>
  <c r="E2949" i="12"/>
  <c r="F2949" i="12"/>
  <c r="G2949" i="12"/>
  <c r="D2893" i="12"/>
  <c r="C2893" i="12"/>
  <c r="B2893" i="12"/>
  <c r="A2893" i="12"/>
  <c r="E2893" i="12"/>
  <c r="F2893" i="12"/>
  <c r="G2893" i="12"/>
  <c r="D2829" i="12"/>
  <c r="C2829" i="12"/>
  <c r="B2829" i="12"/>
  <c r="A2829" i="12"/>
  <c r="E2829" i="12"/>
  <c r="F2829" i="12"/>
  <c r="G2829" i="12"/>
  <c r="D2765" i="12"/>
  <c r="C2765" i="12"/>
  <c r="B2765" i="12"/>
  <c r="A2765" i="12"/>
  <c r="E2765" i="12"/>
  <c r="F2765" i="12"/>
  <c r="G2765" i="12"/>
  <c r="D2693" i="12"/>
  <c r="C2693" i="12"/>
  <c r="B2693" i="12"/>
  <c r="A2693" i="12"/>
  <c r="E2693" i="12"/>
  <c r="F2693" i="12"/>
  <c r="G2693" i="12"/>
  <c r="D2629" i="12"/>
  <c r="C2629" i="12"/>
  <c r="B2629" i="12"/>
  <c r="A2629" i="12"/>
  <c r="E2629" i="12"/>
  <c r="F2629" i="12"/>
  <c r="G2629" i="12"/>
  <c r="D2557" i="12"/>
  <c r="C2557" i="12"/>
  <c r="B2557" i="12"/>
  <c r="A2557" i="12"/>
  <c r="F2557" i="12"/>
  <c r="E2557" i="12"/>
  <c r="G2557" i="12"/>
  <c r="D2493" i="12"/>
  <c r="C2493" i="12"/>
  <c r="B2493" i="12"/>
  <c r="A2493" i="12"/>
  <c r="F2493" i="12"/>
  <c r="E2493" i="12"/>
  <c r="G2493" i="12"/>
  <c r="D2437" i="12"/>
  <c r="C2437" i="12"/>
  <c r="B2437" i="12"/>
  <c r="A2437" i="12"/>
  <c r="E2437" i="12"/>
  <c r="F2437" i="12"/>
  <c r="G2437" i="12"/>
  <c r="D2389" i="12"/>
  <c r="C2389" i="12"/>
  <c r="B2389" i="12"/>
  <c r="A2389" i="12"/>
  <c r="E2389" i="12"/>
  <c r="F2389" i="12"/>
  <c r="G2389" i="12"/>
  <c r="D2333" i="12"/>
  <c r="C2333" i="12"/>
  <c r="B2333" i="12"/>
  <c r="A2333" i="12"/>
  <c r="F2333" i="12"/>
  <c r="E2333" i="12"/>
  <c r="G2333" i="12"/>
  <c r="D2277" i="12"/>
  <c r="C2277" i="12"/>
  <c r="B2277" i="12"/>
  <c r="A2277" i="12"/>
  <c r="E2277" i="12"/>
  <c r="F2277" i="12"/>
  <c r="G2277" i="12"/>
  <c r="D2237" i="12"/>
  <c r="C2237" i="12"/>
  <c r="B2237" i="12"/>
  <c r="A2237" i="12"/>
  <c r="F2237" i="12"/>
  <c r="E2237" i="12"/>
  <c r="G2237" i="12"/>
  <c r="D2189" i="12"/>
  <c r="C2189" i="12"/>
  <c r="B2189" i="12"/>
  <c r="A2189" i="12"/>
  <c r="E2189" i="12"/>
  <c r="F2189" i="12"/>
  <c r="G2189" i="12"/>
  <c r="D2133" i="12"/>
  <c r="C2133" i="12"/>
  <c r="B2133" i="12"/>
  <c r="A2133" i="12"/>
  <c r="E2133" i="12"/>
  <c r="F2133" i="12"/>
  <c r="G2133" i="12"/>
  <c r="D2077" i="12"/>
  <c r="C2077" i="12"/>
  <c r="B2077" i="12"/>
  <c r="A2077" i="12"/>
  <c r="E2077" i="12"/>
  <c r="F2077" i="12"/>
  <c r="G2077" i="12"/>
  <c r="D2029" i="12"/>
  <c r="C2029" i="12"/>
  <c r="B2029" i="12"/>
  <c r="A2029" i="12"/>
  <c r="E2029" i="12"/>
  <c r="F2029" i="12"/>
  <c r="G2029" i="12"/>
  <c r="D1957" i="12"/>
  <c r="C1957" i="12"/>
  <c r="B1957" i="12"/>
  <c r="A1957" i="12"/>
  <c r="E1957" i="12"/>
  <c r="F1957" i="12"/>
  <c r="G1957" i="12"/>
  <c r="D1901" i="12"/>
  <c r="C1901" i="12"/>
  <c r="B1901" i="12"/>
  <c r="A1901" i="12"/>
  <c r="E1901" i="12"/>
  <c r="F1901" i="12"/>
  <c r="G1901" i="12"/>
  <c r="D1853" i="12"/>
  <c r="C1853" i="12"/>
  <c r="B1853" i="12"/>
  <c r="A1853" i="12"/>
  <c r="E1853" i="12"/>
  <c r="F1853" i="12"/>
  <c r="G1853" i="12"/>
  <c r="D1781" i="12"/>
  <c r="C1781" i="12"/>
  <c r="B1781" i="12"/>
  <c r="A1781" i="12"/>
  <c r="E1781" i="12"/>
  <c r="F1781" i="12"/>
  <c r="G1781" i="12"/>
  <c r="D1717" i="12"/>
  <c r="C1717" i="12"/>
  <c r="B1717" i="12"/>
  <c r="A1717" i="12"/>
  <c r="E1717" i="12"/>
  <c r="F1717" i="12"/>
  <c r="G1717" i="12"/>
  <c r="D1661" i="12"/>
  <c r="C1661" i="12"/>
  <c r="B1661" i="12"/>
  <c r="A1661" i="12"/>
  <c r="E1661" i="12"/>
  <c r="F1661" i="12"/>
  <c r="G1661" i="12"/>
  <c r="D1613" i="12"/>
  <c r="C1613" i="12"/>
  <c r="B1613" i="12"/>
  <c r="A1613" i="12"/>
  <c r="E1613" i="12"/>
  <c r="F1613" i="12"/>
  <c r="G1613" i="12"/>
  <c r="D1581" i="12"/>
  <c r="C1581" i="12"/>
  <c r="B1581" i="12"/>
  <c r="A1581" i="12"/>
  <c r="E1581" i="12"/>
  <c r="F1581" i="12"/>
  <c r="G1581" i="12"/>
  <c r="D1541" i="12"/>
  <c r="C1541" i="12"/>
  <c r="B1541" i="12"/>
  <c r="A1541" i="12"/>
  <c r="E1541" i="12"/>
  <c r="F1541" i="12"/>
  <c r="G1541" i="12"/>
  <c r="D1477" i="12"/>
  <c r="C1477" i="12"/>
  <c r="B1477" i="12"/>
  <c r="A1477" i="12"/>
  <c r="E1477" i="12"/>
  <c r="F1477" i="12"/>
  <c r="G1477" i="12"/>
  <c r="H1477" i="12"/>
  <c r="H2957" i="12"/>
  <c r="H2573" i="12"/>
  <c r="H2189" i="12"/>
  <c r="H1677" i="12"/>
  <c r="O2757" i="12"/>
  <c r="O2693" i="12"/>
  <c r="O2997" i="12"/>
  <c r="O2933" i="12"/>
  <c r="O2869" i="12"/>
  <c r="O2805" i="12"/>
  <c r="O2741" i="12"/>
  <c r="O2677" i="12"/>
  <c r="O2613" i="12"/>
  <c r="O2549" i="12"/>
  <c r="O2485" i="12"/>
  <c r="O2421" i="12"/>
  <c r="O2357" i="12"/>
  <c r="O2293" i="12"/>
  <c r="O2229" i="12"/>
  <c r="O2165" i="12"/>
  <c r="O2101" i="12"/>
  <c r="O2037" i="12"/>
  <c r="O1973" i="12"/>
  <c r="O1909" i="12"/>
  <c r="O1845" i="12"/>
  <c r="O1781" i="12"/>
  <c r="O1717" i="12"/>
  <c r="O1653" i="12"/>
  <c r="O1589" i="12"/>
  <c r="O1525" i="12"/>
  <c r="N2989" i="12"/>
  <c r="N2925" i="12"/>
  <c r="N2861" i="12"/>
  <c r="N2797" i="12"/>
  <c r="N2733" i="12"/>
  <c r="N2669" i="12"/>
  <c r="N2605" i="12"/>
  <c r="N2541" i="12"/>
  <c r="N2477" i="12"/>
  <c r="N2413" i="12"/>
  <c r="N2349" i="12"/>
  <c r="N2285" i="12"/>
  <c r="N2221" i="12"/>
  <c r="N2157" i="12"/>
  <c r="N2093" i="12"/>
  <c r="N2029" i="12"/>
  <c r="N1965" i="12"/>
  <c r="N1901" i="12"/>
  <c r="N1837" i="12"/>
  <c r="N1773" i="12"/>
  <c r="N1709" i="12"/>
  <c r="N1645" i="12"/>
  <c r="N1581" i="12"/>
  <c r="N1517" i="12"/>
  <c r="D2998" i="12"/>
  <c r="C2998" i="12"/>
  <c r="B2998" i="12"/>
  <c r="A2998" i="12"/>
  <c r="E2998" i="12"/>
  <c r="F2998" i="12"/>
  <c r="H2998" i="12"/>
  <c r="G2998" i="12"/>
  <c r="D2990" i="12"/>
  <c r="C2990" i="12"/>
  <c r="B2990" i="12"/>
  <c r="A2990" i="12"/>
  <c r="E2990" i="12"/>
  <c r="F2990" i="12"/>
  <c r="H2990" i="12"/>
  <c r="G2990" i="12"/>
  <c r="D2982" i="12"/>
  <c r="C2982" i="12"/>
  <c r="B2982" i="12"/>
  <c r="A2982" i="12"/>
  <c r="E2982" i="12"/>
  <c r="F2982" i="12"/>
  <c r="H2982" i="12"/>
  <c r="G2982" i="12"/>
  <c r="D2974" i="12"/>
  <c r="C2974" i="12"/>
  <c r="B2974" i="12"/>
  <c r="A2974" i="12"/>
  <c r="E2974" i="12"/>
  <c r="F2974" i="12"/>
  <c r="G2974" i="12"/>
  <c r="H2974" i="12"/>
  <c r="D2966" i="12"/>
  <c r="C2966" i="12"/>
  <c r="B2966" i="12"/>
  <c r="A2966" i="12"/>
  <c r="E2966" i="12"/>
  <c r="F2966" i="12"/>
  <c r="H2966" i="12"/>
  <c r="G2966" i="12"/>
  <c r="D2958" i="12"/>
  <c r="C2958" i="12"/>
  <c r="B2958" i="12"/>
  <c r="A2958" i="12"/>
  <c r="E2958" i="12"/>
  <c r="F2958" i="12"/>
  <c r="H2958" i="12"/>
  <c r="G2958" i="12"/>
  <c r="D2950" i="12"/>
  <c r="C2950" i="12"/>
  <c r="B2950" i="12"/>
  <c r="A2950" i="12"/>
  <c r="E2950" i="12"/>
  <c r="F2950" i="12"/>
  <c r="H2950" i="12"/>
  <c r="G2950" i="12"/>
  <c r="D2942" i="12"/>
  <c r="C2942" i="12"/>
  <c r="B2942" i="12"/>
  <c r="A2942" i="12"/>
  <c r="E2942" i="12"/>
  <c r="F2942" i="12"/>
  <c r="G2942" i="12"/>
  <c r="H2942" i="12"/>
  <c r="D2934" i="12"/>
  <c r="C2934" i="12"/>
  <c r="B2934" i="12"/>
  <c r="A2934" i="12"/>
  <c r="E2934" i="12"/>
  <c r="F2934" i="12"/>
  <c r="H2934" i="12"/>
  <c r="G2934" i="12"/>
  <c r="D2926" i="12"/>
  <c r="C2926" i="12"/>
  <c r="B2926" i="12"/>
  <c r="A2926" i="12"/>
  <c r="E2926" i="12"/>
  <c r="F2926" i="12"/>
  <c r="H2926" i="12"/>
  <c r="G2926" i="12"/>
  <c r="D2918" i="12"/>
  <c r="C2918" i="12"/>
  <c r="B2918" i="12"/>
  <c r="A2918" i="12"/>
  <c r="E2918" i="12"/>
  <c r="F2918" i="12"/>
  <c r="H2918" i="12"/>
  <c r="G2918" i="12"/>
  <c r="D2910" i="12"/>
  <c r="C2910" i="12"/>
  <c r="B2910" i="12"/>
  <c r="A2910" i="12"/>
  <c r="E2910" i="12"/>
  <c r="F2910" i="12"/>
  <c r="G2910" i="12"/>
  <c r="H2910" i="12"/>
  <c r="D2902" i="12"/>
  <c r="C2902" i="12"/>
  <c r="B2902" i="12"/>
  <c r="A2902" i="12"/>
  <c r="E2902" i="12"/>
  <c r="F2902" i="12"/>
  <c r="H2902" i="12"/>
  <c r="G2902" i="12"/>
  <c r="D2894" i="12"/>
  <c r="C2894" i="12"/>
  <c r="B2894" i="12"/>
  <c r="A2894" i="12"/>
  <c r="E2894" i="12"/>
  <c r="F2894" i="12"/>
  <c r="H2894" i="12"/>
  <c r="G2894" i="12"/>
  <c r="D2886" i="12"/>
  <c r="C2886" i="12"/>
  <c r="B2886" i="12"/>
  <c r="A2886" i="12"/>
  <c r="E2886" i="12"/>
  <c r="F2886" i="12"/>
  <c r="H2886" i="12"/>
  <c r="G2886" i="12"/>
  <c r="D2878" i="12"/>
  <c r="C2878" i="12"/>
  <c r="B2878" i="12"/>
  <c r="A2878" i="12"/>
  <c r="E2878" i="12"/>
  <c r="F2878" i="12"/>
  <c r="G2878" i="12"/>
  <c r="H2878" i="12"/>
  <c r="D2870" i="12"/>
  <c r="C2870" i="12"/>
  <c r="B2870" i="12"/>
  <c r="A2870" i="12"/>
  <c r="E2870" i="12"/>
  <c r="F2870" i="12"/>
  <c r="H2870" i="12"/>
  <c r="G2870" i="12"/>
  <c r="D2862" i="12"/>
  <c r="C2862" i="12"/>
  <c r="B2862" i="12"/>
  <c r="A2862" i="12"/>
  <c r="E2862" i="12"/>
  <c r="F2862" i="12"/>
  <c r="H2862" i="12"/>
  <c r="G2862" i="12"/>
  <c r="D2854" i="12"/>
  <c r="C2854" i="12"/>
  <c r="B2854" i="12"/>
  <c r="A2854" i="12"/>
  <c r="E2854" i="12"/>
  <c r="F2854" i="12"/>
  <c r="H2854" i="12"/>
  <c r="G2854" i="12"/>
  <c r="D2846" i="12"/>
  <c r="C2846" i="12"/>
  <c r="B2846" i="12"/>
  <c r="A2846" i="12"/>
  <c r="E2846" i="12"/>
  <c r="F2846" i="12"/>
  <c r="G2846" i="12"/>
  <c r="H2846" i="12"/>
  <c r="D2838" i="12"/>
  <c r="C2838" i="12"/>
  <c r="B2838" i="12"/>
  <c r="A2838" i="12"/>
  <c r="E2838" i="12"/>
  <c r="F2838" i="12"/>
  <c r="H2838" i="12"/>
  <c r="G2838" i="12"/>
  <c r="D2830" i="12"/>
  <c r="C2830" i="12"/>
  <c r="B2830" i="12"/>
  <c r="A2830" i="12"/>
  <c r="E2830" i="12"/>
  <c r="F2830" i="12"/>
  <c r="H2830" i="12"/>
  <c r="G2830" i="12"/>
  <c r="D2822" i="12"/>
  <c r="C2822" i="12"/>
  <c r="B2822" i="12"/>
  <c r="A2822" i="12"/>
  <c r="E2822" i="12"/>
  <c r="F2822" i="12"/>
  <c r="H2822" i="12"/>
  <c r="G2822" i="12"/>
  <c r="D2814" i="12"/>
  <c r="C2814" i="12"/>
  <c r="B2814" i="12"/>
  <c r="A2814" i="12"/>
  <c r="E2814" i="12"/>
  <c r="F2814" i="12"/>
  <c r="G2814" i="12"/>
  <c r="H2814" i="12"/>
  <c r="D2806" i="12"/>
  <c r="C2806" i="12"/>
  <c r="B2806" i="12"/>
  <c r="A2806" i="12"/>
  <c r="E2806" i="12"/>
  <c r="F2806" i="12"/>
  <c r="H2806" i="12"/>
  <c r="G2806" i="12"/>
  <c r="D2798" i="12"/>
  <c r="C2798" i="12"/>
  <c r="B2798" i="12"/>
  <c r="A2798" i="12"/>
  <c r="E2798" i="12"/>
  <c r="F2798" i="12"/>
  <c r="H2798" i="12"/>
  <c r="G2798" i="12"/>
  <c r="D2790" i="12"/>
  <c r="C2790" i="12"/>
  <c r="B2790" i="12"/>
  <c r="A2790" i="12"/>
  <c r="E2790" i="12"/>
  <c r="F2790" i="12"/>
  <c r="H2790" i="12"/>
  <c r="G2790" i="12"/>
  <c r="D2782" i="12"/>
  <c r="C2782" i="12"/>
  <c r="B2782" i="12"/>
  <c r="A2782" i="12"/>
  <c r="E2782" i="12"/>
  <c r="F2782" i="12"/>
  <c r="G2782" i="12"/>
  <c r="H2782" i="12"/>
  <c r="D2774" i="12"/>
  <c r="C2774" i="12"/>
  <c r="B2774" i="12"/>
  <c r="A2774" i="12"/>
  <c r="E2774" i="12"/>
  <c r="F2774" i="12"/>
  <c r="H2774" i="12"/>
  <c r="G2774" i="12"/>
  <c r="D2766" i="12"/>
  <c r="C2766" i="12"/>
  <c r="B2766" i="12"/>
  <c r="A2766" i="12"/>
  <c r="E2766" i="12"/>
  <c r="F2766" i="12"/>
  <c r="H2766" i="12"/>
  <c r="G2766" i="12"/>
  <c r="D2758" i="12"/>
  <c r="C2758" i="12"/>
  <c r="B2758" i="12"/>
  <c r="A2758" i="12"/>
  <c r="E2758" i="12"/>
  <c r="F2758" i="12"/>
  <c r="H2758" i="12"/>
  <c r="G2758" i="12"/>
  <c r="D2750" i="12"/>
  <c r="C2750" i="12"/>
  <c r="B2750" i="12"/>
  <c r="A2750" i="12"/>
  <c r="E2750" i="12"/>
  <c r="G2750" i="12"/>
  <c r="H2750" i="12"/>
  <c r="F2750" i="12"/>
  <c r="D2742" i="12"/>
  <c r="C2742" i="12"/>
  <c r="B2742" i="12"/>
  <c r="A2742" i="12"/>
  <c r="E2742" i="12"/>
  <c r="F2742" i="12"/>
  <c r="H2742" i="12"/>
  <c r="G2742" i="12"/>
  <c r="D2734" i="12"/>
  <c r="C2734" i="12"/>
  <c r="B2734" i="12"/>
  <c r="A2734" i="12"/>
  <c r="E2734" i="12"/>
  <c r="F2734" i="12"/>
  <c r="H2734" i="12"/>
  <c r="G2734" i="12"/>
  <c r="D2726" i="12"/>
  <c r="C2726" i="12"/>
  <c r="B2726" i="12"/>
  <c r="E2726" i="12"/>
  <c r="A2726" i="12"/>
  <c r="F2726" i="12"/>
  <c r="H2726" i="12"/>
  <c r="G2726" i="12"/>
  <c r="D2718" i="12"/>
  <c r="C2718" i="12"/>
  <c r="B2718" i="12"/>
  <c r="A2718" i="12"/>
  <c r="E2718" i="12"/>
  <c r="F2718" i="12"/>
  <c r="G2718" i="12"/>
  <c r="H2718" i="12"/>
  <c r="D2710" i="12"/>
  <c r="C2710" i="12"/>
  <c r="B2710" i="12"/>
  <c r="A2710" i="12"/>
  <c r="E2710" i="12"/>
  <c r="F2710" i="12"/>
  <c r="H2710" i="12"/>
  <c r="G2710" i="12"/>
  <c r="D2702" i="12"/>
  <c r="C2702" i="12"/>
  <c r="B2702" i="12"/>
  <c r="A2702" i="12"/>
  <c r="E2702" i="12"/>
  <c r="F2702" i="12"/>
  <c r="H2702" i="12"/>
  <c r="G2702" i="12"/>
  <c r="D2694" i="12"/>
  <c r="C2694" i="12"/>
  <c r="B2694" i="12"/>
  <c r="A2694" i="12"/>
  <c r="E2694" i="12"/>
  <c r="F2694" i="12"/>
  <c r="H2694" i="12"/>
  <c r="G2694" i="12"/>
  <c r="D2686" i="12"/>
  <c r="C2686" i="12"/>
  <c r="B2686" i="12"/>
  <c r="A2686" i="12"/>
  <c r="E2686" i="12"/>
  <c r="F2686" i="12"/>
  <c r="G2686" i="12"/>
  <c r="H2686" i="12"/>
  <c r="D2678" i="12"/>
  <c r="C2678" i="12"/>
  <c r="B2678" i="12"/>
  <c r="A2678" i="12"/>
  <c r="E2678" i="12"/>
  <c r="F2678" i="12"/>
  <c r="H2678" i="12"/>
  <c r="G2678" i="12"/>
  <c r="D2670" i="12"/>
  <c r="C2670" i="12"/>
  <c r="B2670" i="12"/>
  <c r="E2670" i="12"/>
  <c r="A2670" i="12"/>
  <c r="F2670" i="12"/>
  <c r="H2670" i="12"/>
  <c r="G2670" i="12"/>
  <c r="D2662" i="12"/>
  <c r="C2662" i="12"/>
  <c r="B2662" i="12"/>
  <c r="E2662" i="12"/>
  <c r="A2662" i="12"/>
  <c r="F2662" i="12"/>
  <c r="H2662" i="12"/>
  <c r="G2662" i="12"/>
  <c r="D2654" i="12"/>
  <c r="C2654" i="12"/>
  <c r="B2654" i="12"/>
  <c r="A2654" i="12"/>
  <c r="E2654" i="12"/>
  <c r="F2654" i="12"/>
  <c r="G2654" i="12"/>
  <c r="H2654" i="12"/>
  <c r="D2646" i="12"/>
  <c r="C2646" i="12"/>
  <c r="B2646" i="12"/>
  <c r="A2646" i="12"/>
  <c r="E2646" i="12"/>
  <c r="F2646" i="12"/>
  <c r="H2646" i="12"/>
  <c r="G2646" i="12"/>
  <c r="D2638" i="12"/>
  <c r="C2638" i="12"/>
  <c r="B2638" i="12"/>
  <c r="A2638" i="12"/>
  <c r="E2638" i="12"/>
  <c r="F2638" i="12"/>
  <c r="H2638" i="12"/>
  <c r="G2638" i="12"/>
  <c r="D2630" i="12"/>
  <c r="C2630" i="12"/>
  <c r="B2630" i="12"/>
  <c r="A2630" i="12"/>
  <c r="E2630" i="12"/>
  <c r="F2630" i="12"/>
  <c r="H2630" i="12"/>
  <c r="G2630" i="12"/>
  <c r="D2622" i="12"/>
  <c r="C2622" i="12"/>
  <c r="B2622" i="12"/>
  <c r="A2622" i="12"/>
  <c r="E2622" i="12"/>
  <c r="F2622" i="12"/>
  <c r="G2622" i="12"/>
  <c r="H2622" i="12"/>
  <c r="D2614" i="12"/>
  <c r="C2614" i="12"/>
  <c r="B2614" i="12"/>
  <c r="A2614" i="12"/>
  <c r="E2614" i="12"/>
  <c r="F2614" i="12"/>
  <c r="H2614" i="12"/>
  <c r="G2614" i="12"/>
  <c r="D2606" i="12"/>
  <c r="C2606" i="12"/>
  <c r="B2606" i="12"/>
  <c r="A2606" i="12"/>
  <c r="E2606" i="12"/>
  <c r="F2606" i="12"/>
  <c r="H2606" i="12"/>
  <c r="G2606" i="12"/>
  <c r="D2598" i="12"/>
  <c r="C2598" i="12"/>
  <c r="B2598" i="12"/>
  <c r="A2598" i="12"/>
  <c r="E2598" i="12"/>
  <c r="F2598" i="12"/>
  <c r="H2598" i="12"/>
  <c r="G2598" i="12"/>
  <c r="D2590" i="12"/>
  <c r="C2590" i="12"/>
  <c r="B2590" i="12"/>
  <c r="E2590" i="12"/>
  <c r="A2590" i="12"/>
  <c r="F2590" i="12"/>
  <c r="G2590" i="12"/>
  <c r="H2590" i="12"/>
  <c r="D2582" i="12"/>
  <c r="C2582" i="12"/>
  <c r="B2582" i="12"/>
  <c r="A2582" i="12"/>
  <c r="E2582" i="12"/>
  <c r="F2582" i="12"/>
  <c r="H2582" i="12"/>
  <c r="G2582" i="12"/>
  <c r="D2574" i="12"/>
  <c r="C2574" i="12"/>
  <c r="B2574" i="12"/>
  <c r="A2574" i="12"/>
  <c r="E2574" i="12"/>
  <c r="F2574" i="12"/>
  <c r="H2574" i="12"/>
  <c r="G2574" i="12"/>
  <c r="D2566" i="12"/>
  <c r="C2566" i="12"/>
  <c r="B2566" i="12"/>
  <c r="A2566" i="12"/>
  <c r="E2566" i="12"/>
  <c r="F2566" i="12"/>
  <c r="H2566" i="12"/>
  <c r="G2566" i="12"/>
  <c r="D2558" i="12"/>
  <c r="C2558" i="12"/>
  <c r="B2558" i="12"/>
  <c r="A2558" i="12"/>
  <c r="E2558" i="12"/>
  <c r="F2558" i="12"/>
  <c r="G2558" i="12"/>
  <c r="H2558" i="12"/>
  <c r="D2550" i="12"/>
  <c r="C2550" i="12"/>
  <c r="B2550" i="12"/>
  <c r="A2550" i="12"/>
  <c r="E2550" i="12"/>
  <c r="F2550" i="12"/>
  <c r="H2550" i="12"/>
  <c r="G2550" i="12"/>
  <c r="D2542" i="12"/>
  <c r="C2542" i="12"/>
  <c r="B2542" i="12"/>
  <c r="A2542" i="12"/>
  <c r="E2542" i="12"/>
  <c r="F2542" i="12"/>
  <c r="H2542" i="12"/>
  <c r="G2542" i="12"/>
  <c r="D2534" i="12"/>
  <c r="C2534" i="12"/>
  <c r="B2534" i="12"/>
  <c r="A2534" i="12"/>
  <c r="E2534" i="12"/>
  <c r="F2534" i="12"/>
  <c r="H2534" i="12"/>
  <c r="G2534" i="12"/>
  <c r="D2526" i="12"/>
  <c r="C2526" i="12"/>
  <c r="B2526" i="12"/>
  <c r="A2526" i="12"/>
  <c r="E2526" i="12"/>
  <c r="F2526" i="12"/>
  <c r="G2526" i="12"/>
  <c r="H2526" i="12"/>
  <c r="D2518" i="12"/>
  <c r="C2518" i="12"/>
  <c r="B2518" i="12"/>
  <c r="A2518" i="12"/>
  <c r="E2518" i="12"/>
  <c r="F2518" i="12"/>
  <c r="H2518" i="12"/>
  <c r="G2518" i="12"/>
  <c r="D2510" i="12"/>
  <c r="C2510" i="12"/>
  <c r="B2510" i="12"/>
  <c r="E2510" i="12"/>
  <c r="A2510" i="12"/>
  <c r="F2510" i="12"/>
  <c r="H2510" i="12"/>
  <c r="G2510" i="12"/>
  <c r="D2502" i="12"/>
  <c r="C2502" i="12"/>
  <c r="B2502" i="12"/>
  <c r="E2502" i="12"/>
  <c r="A2502" i="12"/>
  <c r="F2502" i="12"/>
  <c r="H2502" i="12"/>
  <c r="G2502" i="12"/>
  <c r="D2494" i="12"/>
  <c r="C2494" i="12"/>
  <c r="B2494" i="12"/>
  <c r="A2494" i="12"/>
  <c r="E2494" i="12"/>
  <c r="F2494" i="12"/>
  <c r="G2494" i="12"/>
  <c r="H2494" i="12"/>
  <c r="D2486" i="12"/>
  <c r="C2486" i="12"/>
  <c r="B2486" i="12"/>
  <c r="A2486" i="12"/>
  <c r="E2486" i="12"/>
  <c r="F2486" i="12"/>
  <c r="H2486" i="12"/>
  <c r="G2486" i="12"/>
  <c r="D2478" i="12"/>
  <c r="C2478" i="12"/>
  <c r="B2478" i="12"/>
  <c r="A2478" i="12"/>
  <c r="E2478" i="12"/>
  <c r="F2478" i="12"/>
  <c r="H2478" i="12"/>
  <c r="G2478" i="12"/>
  <c r="D2470" i="12"/>
  <c r="C2470" i="12"/>
  <c r="B2470" i="12"/>
  <c r="A2470" i="12"/>
  <c r="E2470" i="12"/>
  <c r="F2470" i="12"/>
  <c r="H2470" i="12"/>
  <c r="G2470" i="12"/>
  <c r="D2462" i="12"/>
  <c r="C2462" i="12"/>
  <c r="B2462" i="12"/>
  <c r="A2462" i="12"/>
  <c r="E2462" i="12"/>
  <c r="F2462" i="12"/>
  <c r="G2462" i="12"/>
  <c r="H2462" i="12"/>
  <c r="D2454" i="12"/>
  <c r="C2454" i="12"/>
  <c r="B2454" i="12"/>
  <c r="A2454" i="12"/>
  <c r="E2454" i="12"/>
  <c r="F2454" i="12"/>
  <c r="H2454" i="12"/>
  <c r="G2454" i="12"/>
  <c r="D2446" i="12"/>
  <c r="C2446" i="12"/>
  <c r="B2446" i="12"/>
  <c r="E2446" i="12"/>
  <c r="A2446" i="12"/>
  <c r="F2446" i="12"/>
  <c r="H2446" i="12"/>
  <c r="G2446" i="12"/>
  <c r="D2438" i="12"/>
  <c r="C2438" i="12"/>
  <c r="B2438" i="12"/>
  <c r="E2438" i="12"/>
  <c r="A2438" i="12"/>
  <c r="F2438" i="12"/>
  <c r="H2438" i="12"/>
  <c r="G2438" i="12"/>
  <c r="D2430" i="12"/>
  <c r="C2430" i="12"/>
  <c r="B2430" i="12"/>
  <c r="A2430" i="12"/>
  <c r="E2430" i="12"/>
  <c r="F2430" i="12"/>
  <c r="G2430" i="12"/>
  <c r="H2430" i="12"/>
  <c r="D2422" i="12"/>
  <c r="C2422" i="12"/>
  <c r="B2422" i="12"/>
  <c r="A2422" i="12"/>
  <c r="E2422" i="12"/>
  <c r="F2422" i="12"/>
  <c r="H2422" i="12"/>
  <c r="G2422" i="12"/>
  <c r="D2414" i="12"/>
  <c r="C2414" i="12"/>
  <c r="B2414" i="12"/>
  <c r="A2414" i="12"/>
  <c r="E2414" i="12"/>
  <c r="F2414" i="12"/>
  <c r="H2414" i="12"/>
  <c r="G2414" i="12"/>
  <c r="D2406" i="12"/>
  <c r="C2406" i="12"/>
  <c r="B2406" i="12"/>
  <c r="A2406" i="12"/>
  <c r="E2406" i="12"/>
  <c r="F2406" i="12"/>
  <c r="H2406" i="12"/>
  <c r="G2406" i="12"/>
  <c r="D2398" i="12"/>
  <c r="C2398" i="12"/>
  <c r="B2398" i="12"/>
  <c r="A2398" i="12"/>
  <c r="E2398" i="12"/>
  <c r="F2398" i="12"/>
  <c r="G2398" i="12"/>
  <c r="H2398" i="12"/>
  <c r="D2390" i="12"/>
  <c r="C2390" i="12"/>
  <c r="B2390" i="12"/>
  <c r="A2390" i="12"/>
  <c r="E2390" i="12"/>
  <c r="F2390" i="12"/>
  <c r="H2390" i="12"/>
  <c r="G2390" i="12"/>
  <c r="D2382" i="12"/>
  <c r="C2382" i="12"/>
  <c r="B2382" i="12"/>
  <c r="E2382" i="12"/>
  <c r="A2382" i="12"/>
  <c r="F2382" i="12"/>
  <c r="H2382" i="12"/>
  <c r="G2382" i="12"/>
  <c r="D2374" i="12"/>
  <c r="C2374" i="12"/>
  <c r="B2374" i="12"/>
  <c r="E2374" i="12"/>
  <c r="A2374" i="12"/>
  <c r="F2374" i="12"/>
  <c r="H2374" i="12"/>
  <c r="G2374" i="12"/>
  <c r="D2366" i="12"/>
  <c r="C2366" i="12"/>
  <c r="B2366" i="12"/>
  <c r="A2366" i="12"/>
  <c r="E2366" i="12"/>
  <c r="F2366" i="12"/>
  <c r="G2366" i="12"/>
  <c r="H2366" i="12"/>
  <c r="D2358" i="12"/>
  <c r="C2358" i="12"/>
  <c r="B2358" i="12"/>
  <c r="A2358" i="12"/>
  <c r="E2358" i="12"/>
  <c r="F2358" i="12"/>
  <c r="H2358" i="12"/>
  <c r="G2358" i="12"/>
  <c r="D2350" i="12"/>
  <c r="C2350" i="12"/>
  <c r="B2350" i="12"/>
  <c r="A2350" i="12"/>
  <c r="E2350" i="12"/>
  <c r="F2350" i="12"/>
  <c r="H2350" i="12"/>
  <c r="G2350" i="12"/>
  <c r="D2342" i="12"/>
  <c r="C2342" i="12"/>
  <c r="B2342" i="12"/>
  <c r="A2342" i="12"/>
  <c r="E2342" i="12"/>
  <c r="F2342" i="12"/>
  <c r="H2342" i="12"/>
  <c r="G2342" i="12"/>
  <c r="D2334" i="12"/>
  <c r="C2334" i="12"/>
  <c r="B2334" i="12"/>
  <c r="A2334" i="12"/>
  <c r="E2334" i="12"/>
  <c r="F2334" i="12"/>
  <c r="G2334" i="12"/>
  <c r="H2334" i="12"/>
  <c r="D2326" i="12"/>
  <c r="C2326" i="12"/>
  <c r="B2326" i="12"/>
  <c r="A2326" i="12"/>
  <c r="E2326" i="12"/>
  <c r="H2326" i="12"/>
  <c r="G2326" i="12"/>
  <c r="D2318" i="12"/>
  <c r="C2318" i="12"/>
  <c r="B2318" i="12"/>
  <c r="E2318" i="12"/>
  <c r="A2318" i="12"/>
  <c r="F2318" i="12"/>
  <c r="H2318" i="12"/>
  <c r="G2318" i="12"/>
  <c r="D2310" i="12"/>
  <c r="C2310" i="12"/>
  <c r="B2310" i="12"/>
  <c r="A2310" i="12"/>
  <c r="E2310" i="12"/>
  <c r="F2310" i="12"/>
  <c r="H2310" i="12"/>
  <c r="G2310" i="12"/>
  <c r="D2302" i="12"/>
  <c r="C2302" i="12"/>
  <c r="B2302" i="12"/>
  <c r="A2302" i="12"/>
  <c r="E2302" i="12"/>
  <c r="F2302" i="12"/>
  <c r="G2302" i="12"/>
  <c r="H2302" i="12"/>
  <c r="D2294" i="12"/>
  <c r="C2294" i="12"/>
  <c r="B2294" i="12"/>
  <c r="A2294" i="12"/>
  <c r="E2294" i="12"/>
  <c r="F2294" i="12"/>
  <c r="H2294" i="12"/>
  <c r="G2294" i="12"/>
  <c r="D2286" i="12"/>
  <c r="C2286" i="12"/>
  <c r="B2286" i="12"/>
  <c r="A2286" i="12"/>
  <c r="E2286" i="12"/>
  <c r="F2286" i="12"/>
  <c r="H2286" i="12"/>
  <c r="G2286" i="12"/>
  <c r="D2278" i="12"/>
  <c r="C2278" i="12"/>
  <c r="B2278" i="12"/>
  <c r="A2278" i="12"/>
  <c r="E2278" i="12"/>
  <c r="F2278" i="12"/>
  <c r="H2278" i="12"/>
  <c r="G2278" i="12"/>
  <c r="D2270" i="12"/>
  <c r="C2270" i="12"/>
  <c r="B2270" i="12"/>
  <c r="A2270" i="12"/>
  <c r="E2270" i="12"/>
  <c r="F2270" i="12"/>
  <c r="G2270" i="12"/>
  <c r="H2270" i="12"/>
  <c r="D2262" i="12"/>
  <c r="C2262" i="12"/>
  <c r="B2262" i="12"/>
  <c r="A2262" i="12"/>
  <c r="E2262" i="12"/>
  <c r="H2262" i="12"/>
  <c r="F2262" i="12"/>
  <c r="G2262" i="12"/>
  <c r="D2254" i="12"/>
  <c r="C2254" i="12"/>
  <c r="B2254" i="12"/>
  <c r="E2254" i="12"/>
  <c r="A2254" i="12"/>
  <c r="F2254" i="12"/>
  <c r="H2254" i="12"/>
  <c r="G2254" i="12"/>
  <c r="D2246" i="12"/>
  <c r="C2246" i="12"/>
  <c r="B2246" i="12"/>
  <c r="E2246" i="12"/>
  <c r="A2246" i="12"/>
  <c r="F2246" i="12"/>
  <c r="H2246" i="12"/>
  <c r="G2246" i="12"/>
  <c r="D2238" i="12"/>
  <c r="C2238" i="12"/>
  <c r="B2238" i="12"/>
  <c r="A2238" i="12"/>
  <c r="E2238" i="12"/>
  <c r="F2238" i="12"/>
  <c r="G2238" i="12"/>
  <c r="H2238" i="12"/>
  <c r="D2230" i="12"/>
  <c r="C2230" i="12"/>
  <c r="B2230" i="12"/>
  <c r="A2230" i="12"/>
  <c r="E2230" i="12"/>
  <c r="F2230" i="12"/>
  <c r="H2230" i="12"/>
  <c r="G2230" i="12"/>
  <c r="D2222" i="12"/>
  <c r="C2222" i="12"/>
  <c r="B2222" i="12"/>
  <c r="A2222" i="12"/>
  <c r="E2222" i="12"/>
  <c r="F2222" i="12"/>
  <c r="H2222" i="12"/>
  <c r="G2222" i="12"/>
  <c r="D2214" i="12"/>
  <c r="C2214" i="12"/>
  <c r="B2214" i="12"/>
  <c r="A2214" i="12"/>
  <c r="E2214" i="12"/>
  <c r="F2214" i="12"/>
  <c r="H2214" i="12"/>
  <c r="G2214" i="12"/>
  <c r="D2206" i="12"/>
  <c r="C2206" i="12"/>
  <c r="B2206" i="12"/>
  <c r="A2206" i="12"/>
  <c r="E2206" i="12"/>
  <c r="F2206" i="12"/>
  <c r="G2206" i="12"/>
  <c r="H2206" i="12"/>
  <c r="D2198" i="12"/>
  <c r="C2198" i="12"/>
  <c r="B2198" i="12"/>
  <c r="A2198" i="12"/>
  <c r="E2198" i="12"/>
  <c r="F2198" i="12"/>
  <c r="H2198" i="12"/>
  <c r="G2198" i="12"/>
  <c r="D2190" i="12"/>
  <c r="C2190" i="12"/>
  <c r="B2190" i="12"/>
  <c r="E2190" i="12"/>
  <c r="A2190" i="12"/>
  <c r="F2190" i="12"/>
  <c r="H2190" i="12"/>
  <c r="G2190" i="12"/>
  <c r="D2182" i="12"/>
  <c r="C2182" i="12"/>
  <c r="B2182" i="12"/>
  <c r="E2182" i="12"/>
  <c r="A2182" i="12"/>
  <c r="F2182" i="12"/>
  <c r="H2182" i="12"/>
  <c r="G2182" i="12"/>
  <c r="D2174" i="12"/>
  <c r="C2174" i="12"/>
  <c r="B2174" i="12"/>
  <c r="A2174" i="12"/>
  <c r="E2174" i="12"/>
  <c r="F2174" i="12"/>
  <c r="G2174" i="12"/>
  <c r="H2174" i="12"/>
  <c r="D2166" i="12"/>
  <c r="C2166" i="12"/>
  <c r="B2166" i="12"/>
  <c r="A2166" i="12"/>
  <c r="E2166" i="12"/>
  <c r="F2166" i="12"/>
  <c r="H2166" i="12"/>
  <c r="D2158" i="12"/>
  <c r="C2158" i="12"/>
  <c r="B2158" i="12"/>
  <c r="A2158" i="12"/>
  <c r="E2158" i="12"/>
  <c r="F2158" i="12"/>
  <c r="G2158" i="12"/>
  <c r="H2158" i="12"/>
  <c r="D2150" i="12"/>
  <c r="C2150" i="12"/>
  <c r="B2150" i="12"/>
  <c r="A2150" i="12"/>
  <c r="E2150" i="12"/>
  <c r="F2150" i="12"/>
  <c r="G2150" i="12"/>
  <c r="H2150" i="12"/>
  <c r="D2142" i="12"/>
  <c r="C2142" i="12"/>
  <c r="B2142" i="12"/>
  <c r="A2142" i="12"/>
  <c r="E2142" i="12"/>
  <c r="F2142" i="12"/>
  <c r="G2142" i="12"/>
  <c r="H2142" i="12"/>
  <c r="D2134" i="12"/>
  <c r="C2134" i="12"/>
  <c r="B2134" i="12"/>
  <c r="A2134" i="12"/>
  <c r="E2134" i="12"/>
  <c r="F2134" i="12"/>
  <c r="H2134" i="12"/>
  <c r="G2134" i="12"/>
  <c r="D2126" i="12"/>
  <c r="C2126" i="12"/>
  <c r="B2126" i="12"/>
  <c r="A2126" i="12"/>
  <c r="E2126" i="12"/>
  <c r="F2126" i="12"/>
  <c r="G2126" i="12"/>
  <c r="H2126" i="12"/>
  <c r="D2118" i="12"/>
  <c r="C2118" i="12"/>
  <c r="B2118" i="12"/>
  <c r="A2118" i="12"/>
  <c r="E2118" i="12"/>
  <c r="F2118" i="12"/>
  <c r="G2118" i="12"/>
  <c r="H2118" i="12"/>
  <c r="D2110" i="12"/>
  <c r="C2110" i="12"/>
  <c r="B2110" i="12"/>
  <c r="A2110" i="12"/>
  <c r="E2110" i="12"/>
  <c r="F2110" i="12"/>
  <c r="G2110" i="12"/>
  <c r="H2110" i="12"/>
  <c r="D2102" i="12"/>
  <c r="C2102" i="12"/>
  <c r="B2102" i="12"/>
  <c r="A2102" i="12"/>
  <c r="E2102" i="12"/>
  <c r="F2102" i="12"/>
  <c r="H2102" i="12"/>
  <c r="G2102" i="12"/>
  <c r="D2094" i="12"/>
  <c r="C2094" i="12"/>
  <c r="B2094" i="12"/>
  <c r="A2094" i="12"/>
  <c r="E2094" i="12"/>
  <c r="F2094" i="12"/>
  <c r="G2094" i="12"/>
  <c r="H2094" i="12"/>
  <c r="D2086" i="12"/>
  <c r="C2086" i="12"/>
  <c r="B2086" i="12"/>
  <c r="A2086" i="12"/>
  <c r="E2086" i="12"/>
  <c r="F2086" i="12"/>
  <c r="G2086" i="12"/>
  <c r="H2086" i="12"/>
  <c r="D2078" i="12"/>
  <c r="C2078" i="12"/>
  <c r="B2078" i="12"/>
  <c r="A2078" i="12"/>
  <c r="E2078" i="12"/>
  <c r="F2078" i="12"/>
  <c r="G2078" i="12"/>
  <c r="H2078" i="12"/>
  <c r="D2070" i="12"/>
  <c r="C2070" i="12"/>
  <c r="B2070" i="12"/>
  <c r="A2070" i="12"/>
  <c r="E2070" i="12"/>
  <c r="F2070" i="12"/>
  <c r="H2070" i="12"/>
  <c r="G2070" i="12"/>
  <c r="D2062" i="12"/>
  <c r="C2062" i="12"/>
  <c r="B2062" i="12"/>
  <c r="A2062" i="12"/>
  <c r="E2062" i="12"/>
  <c r="F2062" i="12"/>
  <c r="G2062" i="12"/>
  <c r="H2062" i="12"/>
  <c r="D2054" i="12"/>
  <c r="C2054" i="12"/>
  <c r="B2054" i="12"/>
  <c r="A2054" i="12"/>
  <c r="E2054" i="12"/>
  <c r="F2054" i="12"/>
  <c r="G2054" i="12"/>
  <c r="H2054" i="12"/>
  <c r="D2046" i="12"/>
  <c r="C2046" i="12"/>
  <c r="B2046" i="12"/>
  <c r="A2046" i="12"/>
  <c r="E2046" i="12"/>
  <c r="F2046" i="12"/>
  <c r="H2046" i="12"/>
  <c r="G2046" i="12"/>
  <c r="D2038" i="12"/>
  <c r="C2038" i="12"/>
  <c r="B2038" i="12"/>
  <c r="A2038" i="12"/>
  <c r="E2038" i="12"/>
  <c r="F2038" i="12"/>
  <c r="G2038" i="12"/>
  <c r="H2038" i="12"/>
  <c r="D2030" i="12"/>
  <c r="C2030" i="12"/>
  <c r="B2030" i="12"/>
  <c r="A2030" i="12"/>
  <c r="E2030" i="12"/>
  <c r="F2030" i="12"/>
  <c r="G2030" i="12"/>
  <c r="H2030" i="12"/>
  <c r="D2022" i="12"/>
  <c r="C2022" i="12"/>
  <c r="B2022" i="12"/>
  <c r="A2022" i="12"/>
  <c r="E2022" i="12"/>
  <c r="F2022" i="12"/>
  <c r="G2022" i="12"/>
  <c r="H2022" i="12"/>
  <c r="D2014" i="12"/>
  <c r="C2014" i="12"/>
  <c r="B2014" i="12"/>
  <c r="A2014" i="12"/>
  <c r="E2014" i="12"/>
  <c r="F2014" i="12"/>
  <c r="G2014" i="12"/>
  <c r="H2014" i="12"/>
  <c r="D2006" i="12"/>
  <c r="C2006" i="12"/>
  <c r="B2006" i="12"/>
  <c r="A2006" i="12"/>
  <c r="E2006" i="12"/>
  <c r="G2006" i="12"/>
  <c r="F2006" i="12"/>
  <c r="H2006" i="12"/>
  <c r="D1998" i="12"/>
  <c r="C1998" i="12"/>
  <c r="B1998" i="12"/>
  <c r="E1998" i="12"/>
  <c r="A1998" i="12"/>
  <c r="G1998" i="12"/>
  <c r="F1998" i="12"/>
  <c r="H1998" i="12"/>
  <c r="D1990" i="12"/>
  <c r="C1990" i="12"/>
  <c r="B1990" i="12"/>
  <c r="E1990" i="12"/>
  <c r="A1990" i="12"/>
  <c r="G1990" i="12"/>
  <c r="F1990" i="12"/>
  <c r="H1990" i="12"/>
  <c r="D1982" i="12"/>
  <c r="C1982" i="12"/>
  <c r="B1982" i="12"/>
  <c r="E1982" i="12"/>
  <c r="A1982" i="12"/>
  <c r="F1982" i="12"/>
  <c r="G1982" i="12"/>
  <c r="H1982" i="12"/>
  <c r="D1974" i="12"/>
  <c r="C1974" i="12"/>
  <c r="B1974" i="12"/>
  <c r="A1974" i="12"/>
  <c r="E1974" i="12"/>
  <c r="F1974" i="12"/>
  <c r="G1974" i="12"/>
  <c r="H1974" i="12"/>
  <c r="D1966" i="12"/>
  <c r="C1966" i="12"/>
  <c r="B1966" i="12"/>
  <c r="A1966" i="12"/>
  <c r="E1966" i="12"/>
  <c r="F1966" i="12"/>
  <c r="G1966" i="12"/>
  <c r="H1966" i="12"/>
  <c r="D1958" i="12"/>
  <c r="C1958" i="12"/>
  <c r="B1958" i="12"/>
  <c r="A1958" i="12"/>
  <c r="E1958" i="12"/>
  <c r="F1958" i="12"/>
  <c r="G1958" i="12"/>
  <c r="H1958" i="12"/>
  <c r="D1950" i="12"/>
  <c r="C1950" i="12"/>
  <c r="B1950" i="12"/>
  <c r="A1950" i="12"/>
  <c r="E1950" i="12"/>
  <c r="F1950" i="12"/>
  <c r="G1950" i="12"/>
  <c r="H1950" i="12"/>
  <c r="D1942" i="12"/>
  <c r="C1942" i="12"/>
  <c r="B1942" i="12"/>
  <c r="A1942" i="12"/>
  <c r="E1942" i="12"/>
  <c r="G1942" i="12"/>
  <c r="F1942" i="12"/>
  <c r="H1942" i="12"/>
  <c r="D1934" i="12"/>
  <c r="C1934" i="12"/>
  <c r="B1934" i="12"/>
  <c r="E1934" i="12"/>
  <c r="A1934" i="12"/>
  <c r="G1934" i="12"/>
  <c r="F1934" i="12"/>
  <c r="H1934" i="12"/>
  <c r="D1926" i="12"/>
  <c r="C1926" i="12"/>
  <c r="B1926" i="12"/>
  <c r="E1926" i="12"/>
  <c r="A1926" i="12"/>
  <c r="G1926" i="12"/>
  <c r="F1926" i="12"/>
  <c r="H1926" i="12"/>
  <c r="D1918" i="12"/>
  <c r="C1918" i="12"/>
  <c r="B1918" i="12"/>
  <c r="E1918" i="12"/>
  <c r="A1918" i="12"/>
  <c r="F1918" i="12"/>
  <c r="G1918" i="12"/>
  <c r="H1918" i="12"/>
  <c r="D1910" i="12"/>
  <c r="C1910" i="12"/>
  <c r="B1910" i="12"/>
  <c r="A1910" i="12"/>
  <c r="E1910" i="12"/>
  <c r="F1910" i="12"/>
  <c r="G1910" i="12"/>
  <c r="H1910" i="12"/>
  <c r="D1902" i="12"/>
  <c r="C1902" i="12"/>
  <c r="B1902" i="12"/>
  <c r="A1902" i="12"/>
  <c r="E1902" i="12"/>
  <c r="F1902" i="12"/>
  <c r="G1902" i="12"/>
  <c r="H1902" i="12"/>
  <c r="D1894" i="12"/>
  <c r="C1894" i="12"/>
  <c r="B1894" i="12"/>
  <c r="A1894" i="12"/>
  <c r="E1894" i="12"/>
  <c r="F1894" i="12"/>
  <c r="G1894" i="12"/>
  <c r="H1894" i="12"/>
  <c r="D1886" i="12"/>
  <c r="C1886" i="12"/>
  <c r="B1886" i="12"/>
  <c r="A1886" i="12"/>
  <c r="E1886" i="12"/>
  <c r="F1886" i="12"/>
  <c r="G1886" i="12"/>
  <c r="H1886" i="12"/>
  <c r="D1878" i="12"/>
  <c r="C1878" i="12"/>
  <c r="B1878" i="12"/>
  <c r="A1878" i="12"/>
  <c r="E1878" i="12"/>
  <c r="G1878" i="12"/>
  <c r="F1878" i="12"/>
  <c r="H1878" i="12"/>
  <c r="D1870" i="12"/>
  <c r="C1870" i="12"/>
  <c r="B1870" i="12"/>
  <c r="E1870" i="12"/>
  <c r="A1870" i="12"/>
  <c r="G1870" i="12"/>
  <c r="F1870" i="12"/>
  <c r="H1870" i="12"/>
  <c r="D1862" i="12"/>
  <c r="C1862" i="12"/>
  <c r="B1862" i="12"/>
  <c r="E1862" i="12"/>
  <c r="A1862" i="12"/>
  <c r="G1862" i="12"/>
  <c r="F1862" i="12"/>
  <c r="H1862" i="12"/>
  <c r="D1854" i="12"/>
  <c r="C1854" i="12"/>
  <c r="B1854" i="12"/>
  <c r="E1854" i="12"/>
  <c r="A1854" i="12"/>
  <c r="F1854" i="12"/>
  <c r="G1854" i="12"/>
  <c r="H1854" i="12"/>
  <c r="D1846" i="12"/>
  <c r="C1846" i="12"/>
  <c r="B1846" i="12"/>
  <c r="A1846" i="12"/>
  <c r="E1846" i="12"/>
  <c r="F1846" i="12"/>
  <c r="G1846" i="12"/>
  <c r="H1846" i="12"/>
  <c r="D1838" i="12"/>
  <c r="C1838" i="12"/>
  <c r="B1838" i="12"/>
  <c r="A1838" i="12"/>
  <c r="E1838" i="12"/>
  <c r="F1838" i="12"/>
  <c r="G1838" i="12"/>
  <c r="H1838" i="12"/>
  <c r="D1830" i="12"/>
  <c r="C1830" i="12"/>
  <c r="B1830" i="12"/>
  <c r="A1830" i="12"/>
  <c r="E1830" i="12"/>
  <c r="F1830" i="12"/>
  <c r="G1830" i="12"/>
  <c r="H1830" i="12"/>
  <c r="D1822" i="12"/>
  <c r="C1822" i="12"/>
  <c r="B1822" i="12"/>
  <c r="A1822" i="12"/>
  <c r="E1822" i="12"/>
  <c r="F1822" i="12"/>
  <c r="G1822" i="12"/>
  <c r="H1822" i="12"/>
  <c r="D1814" i="12"/>
  <c r="C1814" i="12"/>
  <c r="B1814" i="12"/>
  <c r="A1814" i="12"/>
  <c r="E1814" i="12"/>
  <c r="G1814" i="12"/>
  <c r="H1814" i="12"/>
  <c r="F1814" i="12"/>
  <c r="D1806" i="12"/>
  <c r="C1806" i="12"/>
  <c r="B1806" i="12"/>
  <c r="E1806" i="12"/>
  <c r="A1806" i="12"/>
  <c r="G1806" i="12"/>
  <c r="F1806" i="12"/>
  <c r="H1806" i="12"/>
  <c r="D1798" i="12"/>
  <c r="C1798" i="12"/>
  <c r="B1798" i="12"/>
  <c r="E1798" i="12"/>
  <c r="A1798" i="12"/>
  <c r="G1798" i="12"/>
  <c r="F1798" i="12"/>
  <c r="H1798" i="12"/>
  <c r="D1790" i="12"/>
  <c r="C1790" i="12"/>
  <c r="B1790" i="12"/>
  <c r="E1790" i="12"/>
  <c r="A1790" i="12"/>
  <c r="F1790" i="12"/>
  <c r="G1790" i="12"/>
  <c r="H1790" i="12"/>
  <c r="D1782" i="12"/>
  <c r="C1782" i="12"/>
  <c r="B1782" i="12"/>
  <c r="A1782" i="12"/>
  <c r="E1782" i="12"/>
  <c r="F1782" i="12"/>
  <c r="G1782" i="12"/>
  <c r="H1782" i="12"/>
  <c r="D1774" i="12"/>
  <c r="C1774" i="12"/>
  <c r="B1774" i="12"/>
  <c r="A1774" i="12"/>
  <c r="E1774" i="12"/>
  <c r="F1774" i="12"/>
  <c r="G1774" i="12"/>
  <c r="H1774" i="12"/>
  <c r="D1766" i="12"/>
  <c r="C1766" i="12"/>
  <c r="B1766" i="12"/>
  <c r="A1766" i="12"/>
  <c r="E1766" i="12"/>
  <c r="F1766" i="12"/>
  <c r="G1766" i="12"/>
  <c r="H1766" i="12"/>
  <c r="D1758" i="12"/>
  <c r="C1758" i="12"/>
  <c r="B1758" i="12"/>
  <c r="A1758" i="12"/>
  <c r="E1758" i="12"/>
  <c r="F1758" i="12"/>
  <c r="G1758" i="12"/>
  <c r="H1758" i="12"/>
  <c r="D1750" i="12"/>
  <c r="C1750" i="12"/>
  <c r="B1750" i="12"/>
  <c r="A1750" i="12"/>
  <c r="E1750" i="12"/>
  <c r="G1750" i="12"/>
  <c r="H1750" i="12"/>
  <c r="F1750" i="12"/>
  <c r="D1742" i="12"/>
  <c r="C1742" i="12"/>
  <c r="B1742" i="12"/>
  <c r="A1742" i="12"/>
  <c r="E1742" i="12"/>
  <c r="G1742" i="12"/>
  <c r="F1742" i="12"/>
  <c r="H1742" i="12"/>
  <c r="D1734" i="12"/>
  <c r="C1734" i="12"/>
  <c r="B1734" i="12"/>
  <c r="A1734" i="12"/>
  <c r="E1734" i="12"/>
  <c r="G1734" i="12"/>
  <c r="F1734" i="12"/>
  <c r="H1734" i="12"/>
  <c r="D1726" i="12"/>
  <c r="C1726" i="12"/>
  <c r="B1726" i="12"/>
  <c r="A1726" i="12"/>
  <c r="E1726" i="12"/>
  <c r="F1726" i="12"/>
  <c r="G1726" i="12"/>
  <c r="H1726" i="12"/>
  <c r="D1718" i="12"/>
  <c r="C1718" i="12"/>
  <c r="B1718" i="12"/>
  <c r="A1718" i="12"/>
  <c r="E1718" i="12"/>
  <c r="F1718" i="12"/>
  <c r="G1718" i="12"/>
  <c r="H1718" i="12"/>
  <c r="D1710" i="12"/>
  <c r="C1710" i="12"/>
  <c r="B1710" i="12"/>
  <c r="A1710" i="12"/>
  <c r="E1710" i="12"/>
  <c r="F1710" i="12"/>
  <c r="G1710" i="12"/>
  <c r="H1710" i="12"/>
  <c r="D1702" i="12"/>
  <c r="C1702" i="12"/>
  <c r="B1702" i="12"/>
  <c r="A1702" i="12"/>
  <c r="E1702" i="12"/>
  <c r="F1702" i="12"/>
  <c r="G1702" i="12"/>
  <c r="H1702" i="12"/>
  <c r="D1694" i="12"/>
  <c r="C1694" i="12"/>
  <c r="B1694" i="12"/>
  <c r="A1694" i="12"/>
  <c r="E1694" i="12"/>
  <c r="F1694" i="12"/>
  <c r="G1694" i="12"/>
  <c r="H1694" i="12"/>
  <c r="D1686" i="12"/>
  <c r="C1686" i="12"/>
  <c r="B1686" i="12"/>
  <c r="A1686" i="12"/>
  <c r="E1686" i="12"/>
  <c r="G1686" i="12"/>
  <c r="F1686" i="12"/>
  <c r="H1686" i="12"/>
  <c r="D1678" i="12"/>
  <c r="C1678" i="12"/>
  <c r="B1678" i="12"/>
  <c r="A1678" i="12"/>
  <c r="E1678" i="12"/>
  <c r="G1678" i="12"/>
  <c r="F1678" i="12"/>
  <c r="H1678" i="12"/>
  <c r="D1670" i="12"/>
  <c r="C1670" i="12"/>
  <c r="B1670" i="12"/>
  <c r="A1670" i="12"/>
  <c r="E1670" i="12"/>
  <c r="G1670" i="12"/>
  <c r="F1670" i="12"/>
  <c r="H1670" i="12"/>
  <c r="D1662" i="12"/>
  <c r="C1662" i="12"/>
  <c r="B1662" i="12"/>
  <c r="A1662" i="12"/>
  <c r="E1662" i="12"/>
  <c r="F1662" i="12"/>
  <c r="G1662" i="12"/>
  <c r="H1662" i="12"/>
  <c r="D1654" i="12"/>
  <c r="C1654" i="12"/>
  <c r="B1654" i="12"/>
  <c r="A1654" i="12"/>
  <c r="E1654" i="12"/>
  <c r="F1654" i="12"/>
  <c r="G1654" i="12"/>
  <c r="H1654" i="12"/>
  <c r="D1646" i="12"/>
  <c r="C1646" i="12"/>
  <c r="B1646" i="12"/>
  <c r="A1646" i="12"/>
  <c r="E1646" i="12"/>
  <c r="F1646" i="12"/>
  <c r="G1646" i="12"/>
  <c r="H1646" i="12"/>
  <c r="D1638" i="12"/>
  <c r="C1638" i="12"/>
  <c r="B1638" i="12"/>
  <c r="A1638" i="12"/>
  <c r="E1638" i="12"/>
  <c r="F1638" i="12"/>
  <c r="G1638" i="12"/>
  <c r="H1638" i="12"/>
  <c r="D1630" i="12"/>
  <c r="C1630" i="12"/>
  <c r="B1630" i="12"/>
  <c r="A1630" i="12"/>
  <c r="E1630" i="12"/>
  <c r="F1630" i="12"/>
  <c r="G1630" i="12"/>
  <c r="H1630" i="12"/>
  <c r="D1622" i="12"/>
  <c r="C1622" i="12"/>
  <c r="B1622" i="12"/>
  <c r="A1622" i="12"/>
  <c r="E1622" i="12"/>
  <c r="G1622" i="12"/>
  <c r="F1622" i="12"/>
  <c r="H1622" i="12"/>
  <c r="D1614" i="12"/>
  <c r="C1614" i="12"/>
  <c r="B1614" i="12"/>
  <c r="A1614" i="12"/>
  <c r="E1614" i="12"/>
  <c r="G1614" i="12"/>
  <c r="F1614" i="12"/>
  <c r="H1614" i="12"/>
  <c r="D1606" i="12"/>
  <c r="C1606" i="12"/>
  <c r="B1606" i="12"/>
  <c r="A1606" i="12"/>
  <c r="E1606" i="12"/>
  <c r="G1606" i="12"/>
  <c r="F1606" i="12"/>
  <c r="H1606" i="12"/>
  <c r="D1598" i="12"/>
  <c r="C1598" i="12"/>
  <c r="B1598" i="12"/>
  <c r="A1598" i="12"/>
  <c r="E1598" i="12"/>
  <c r="F1598" i="12"/>
  <c r="G1598" i="12"/>
  <c r="H1598" i="12"/>
  <c r="D1590" i="12"/>
  <c r="C1590" i="12"/>
  <c r="B1590" i="12"/>
  <c r="A1590" i="12"/>
  <c r="E1590" i="12"/>
  <c r="F1590" i="12"/>
  <c r="G1590" i="12"/>
  <c r="H1590" i="12"/>
  <c r="D1582" i="12"/>
  <c r="C1582" i="12"/>
  <c r="B1582" i="12"/>
  <c r="A1582" i="12"/>
  <c r="E1582" i="12"/>
  <c r="F1582" i="12"/>
  <c r="G1582" i="12"/>
  <c r="H1582" i="12"/>
  <c r="D1574" i="12"/>
  <c r="C1574" i="12"/>
  <c r="B1574" i="12"/>
  <c r="A1574" i="12"/>
  <c r="E1574" i="12"/>
  <c r="F1574" i="12"/>
  <c r="G1574" i="12"/>
  <c r="H1574" i="12"/>
  <c r="D1566" i="12"/>
  <c r="C1566" i="12"/>
  <c r="B1566" i="12"/>
  <c r="A1566" i="12"/>
  <c r="E1566" i="12"/>
  <c r="F1566" i="12"/>
  <c r="G1566" i="12"/>
  <c r="H1566" i="12"/>
  <c r="D1558" i="12"/>
  <c r="C1558" i="12"/>
  <c r="B1558" i="12"/>
  <c r="A1558" i="12"/>
  <c r="E1558" i="12"/>
  <c r="G1558" i="12"/>
  <c r="F1558" i="12"/>
  <c r="H1558" i="12"/>
  <c r="D1550" i="12"/>
  <c r="C1550" i="12"/>
  <c r="B1550" i="12"/>
  <c r="A1550" i="12"/>
  <c r="E1550" i="12"/>
  <c r="G1550" i="12"/>
  <c r="F1550" i="12"/>
  <c r="H1550" i="12"/>
  <c r="D1542" i="12"/>
  <c r="C1542" i="12"/>
  <c r="B1542" i="12"/>
  <c r="A1542" i="12"/>
  <c r="E1542" i="12"/>
  <c r="G1542" i="12"/>
  <c r="F1542" i="12"/>
  <c r="H1542" i="12"/>
  <c r="D1534" i="12"/>
  <c r="C1534" i="12"/>
  <c r="B1534" i="12"/>
  <c r="A1534" i="12"/>
  <c r="E1534" i="12"/>
  <c r="F1534" i="12"/>
  <c r="G1534" i="12"/>
  <c r="H1534" i="12"/>
  <c r="D1526" i="12"/>
  <c r="C1526" i="12"/>
  <c r="B1526" i="12"/>
  <c r="A1526" i="12"/>
  <c r="E1526" i="12"/>
  <c r="F1526" i="12"/>
  <c r="G1526" i="12"/>
  <c r="H1526" i="12"/>
  <c r="D1518" i="12"/>
  <c r="C1518" i="12"/>
  <c r="B1518" i="12"/>
  <c r="A1518" i="12"/>
  <c r="E1518" i="12"/>
  <c r="F1518" i="12"/>
  <c r="G1518" i="12"/>
  <c r="H1518" i="12"/>
  <c r="D1510" i="12"/>
  <c r="C1510" i="12"/>
  <c r="B1510" i="12"/>
  <c r="A1510" i="12"/>
  <c r="E1510" i="12"/>
  <c r="F1510" i="12"/>
  <c r="G1510" i="12"/>
  <c r="H1510" i="12"/>
  <c r="D1502" i="12"/>
  <c r="C1502" i="12"/>
  <c r="B1502" i="12"/>
  <c r="A1502" i="12"/>
  <c r="E1502" i="12"/>
  <c r="F1502" i="12"/>
  <c r="G1502" i="12"/>
  <c r="H1502" i="12"/>
  <c r="D1494" i="12"/>
  <c r="C1494" i="12"/>
  <c r="B1494" i="12"/>
  <c r="A1494" i="12"/>
  <c r="E1494" i="12"/>
  <c r="G1494" i="12"/>
  <c r="F1494" i="12"/>
  <c r="H1494" i="12"/>
  <c r="D1486" i="12"/>
  <c r="C1486" i="12"/>
  <c r="B1486" i="12"/>
  <c r="A1486" i="12"/>
  <c r="E1486" i="12"/>
  <c r="G1486" i="12"/>
  <c r="F1486" i="12"/>
  <c r="H1486" i="12"/>
  <c r="D1478" i="12"/>
  <c r="C1478" i="12"/>
  <c r="B1478" i="12"/>
  <c r="A1478" i="12"/>
  <c r="E1478" i="12"/>
  <c r="G1478" i="12"/>
  <c r="F1478" i="12"/>
  <c r="H1478" i="12"/>
  <c r="D1470" i="12"/>
  <c r="C1470" i="12"/>
  <c r="B1470" i="12"/>
  <c r="A1470" i="12"/>
  <c r="E1470" i="12"/>
  <c r="F1470" i="12"/>
  <c r="G1470" i="12"/>
  <c r="H1470" i="12"/>
  <c r="D1462" i="12"/>
  <c r="C1462" i="12"/>
  <c r="B1462" i="12"/>
  <c r="A1462" i="12"/>
  <c r="E1462" i="12"/>
  <c r="F1462" i="12"/>
  <c r="G1462" i="12"/>
  <c r="H1462" i="12"/>
  <c r="D1454" i="12"/>
  <c r="C1454" i="12"/>
  <c r="B1454" i="12"/>
  <c r="A1454" i="12"/>
  <c r="E1454" i="12"/>
  <c r="F1454" i="12"/>
  <c r="G1454" i="12"/>
  <c r="H1454" i="12"/>
  <c r="D1446" i="12"/>
  <c r="C1446" i="12"/>
  <c r="B1446" i="12"/>
  <c r="A1446" i="12"/>
  <c r="E1446" i="12"/>
  <c r="F1446" i="12"/>
  <c r="G1446" i="12"/>
  <c r="H1446" i="12"/>
  <c r="D1438" i="12"/>
  <c r="C1438" i="12"/>
  <c r="B1438" i="12"/>
  <c r="A1438" i="12"/>
  <c r="E1438" i="12"/>
  <c r="F1438" i="12"/>
  <c r="G1438" i="12"/>
  <c r="H1438" i="12"/>
  <c r="D1430" i="12"/>
  <c r="C1430" i="12"/>
  <c r="B1430" i="12"/>
  <c r="A1430" i="12"/>
  <c r="E1430" i="12"/>
  <c r="G1430" i="12"/>
  <c r="F1430" i="12"/>
  <c r="H1430" i="12"/>
  <c r="D1422" i="12"/>
  <c r="C1422" i="12"/>
  <c r="B1422" i="12"/>
  <c r="A1422" i="12"/>
  <c r="E1422" i="12"/>
  <c r="G1422" i="12"/>
  <c r="F1422" i="12"/>
  <c r="H1422" i="12"/>
  <c r="D1414" i="12"/>
  <c r="C1414" i="12"/>
  <c r="B1414" i="12"/>
  <c r="A1414" i="12"/>
  <c r="E1414" i="12"/>
  <c r="G1414" i="12"/>
  <c r="F1414" i="12"/>
  <c r="H1414" i="12"/>
  <c r="D1406" i="12"/>
  <c r="C1406" i="12"/>
  <c r="B1406" i="12"/>
  <c r="A1406" i="12"/>
  <c r="E1406" i="12"/>
  <c r="F1406" i="12"/>
  <c r="G1406" i="12"/>
  <c r="H1406" i="12"/>
  <c r="D1398" i="12"/>
  <c r="C1398" i="12"/>
  <c r="B1398" i="12"/>
  <c r="A1398" i="12"/>
  <c r="E1398" i="12"/>
  <c r="F1398" i="12"/>
  <c r="G1398" i="12"/>
  <c r="H1398" i="12"/>
  <c r="D1390" i="12"/>
  <c r="C1390" i="12"/>
  <c r="B1390" i="12"/>
  <c r="A1390" i="12"/>
  <c r="E1390" i="12"/>
  <c r="F1390" i="12"/>
  <c r="G1390" i="12"/>
  <c r="H1390" i="12"/>
  <c r="D1382" i="12"/>
  <c r="C1382" i="12"/>
  <c r="B1382" i="12"/>
  <c r="A1382" i="12"/>
  <c r="E1382" i="12"/>
  <c r="F1382" i="12"/>
  <c r="G1382" i="12"/>
  <c r="H1382" i="12"/>
  <c r="D1374" i="12"/>
  <c r="C1374" i="12"/>
  <c r="B1374" i="12"/>
  <c r="A1374" i="12"/>
  <c r="E1374" i="12"/>
  <c r="F1374" i="12"/>
  <c r="G1374" i="12"/>
  <c r="H1374" i="12"/>
  <c r="D1366" i="12"/>
  <c r="C1366" i="12"/>
  <c r="A1366" i="12"/>
  <c r="B1366" i="12"/>
  <c r="E1366" i="12"/>
  <c r="G1366" i="12"/>
  <c r="F1366" i="12"/>
  <c r="H1366" i="12"/>
  <c r="D1358" i="12"/>
  <c r="C1358" i="12"/>
  <c r="B1358" i="12"/>
  <c r="A1358" i="12"/>
  <c r="E1358" i="12"/>
  <c r="G1358" i="12"/>
  <c r="F1358" i="12"/>
  <c r="H1358" i="12"/>
  <c r="D1350" i="12"/>
  <c r="C1350" i="12"/>
  <c r="B1350" i="12"/>
  <c r="A1350" i="12"/>
  <c r="E1350" i="12"/>
  <c r="G1350" i="12"/>
  <c r="F1350" i="12"/>
  <c r="H1350" i="12"/>
  <c r="D1342" i="12"/>
  <c r="C1342" i="12"/>
  <c r="B1342" i="12"/>
  <c r="A1342" i="12"/>
  <c r="E1342" i="12"/>
  <c r="F1342" i="12"/>
  <c r="G1342" i="12"/>
  <c r="H1342" i="12"/>
  <c r="D1334" i="12"/>
  <c r="C1334" i="12"/>
  <c r="B1334" i="12"/>
  <c r="A1334" i="12"/>
  <c r="E1334" i="12"/>
  <c r="F1334" i="12"/>
  <c r="G1334" i="12"/>
  <c r="H1334" i="12"/>
  <c r="D1326" i="12"/>
  <c r="C1326" i="12"/>
  <c r="B1326" i="12"/>
  <c r="A1326" i="12"/>
  <c r="E1326" i="12"/>
  <c r="F1326" i="12"/>
  <c r="G1326" i="12"/>
  <c r="H1326" i="12"/>
  <c r="D1318" i="12"/>
  <c r="C1318" i="12"/>
  <c r="B1318" i="12"/>
  <c r="A1318" i="12"/>
  <c r="E1318" i="12"/>
  <c r="F1318" i="12"/>
  <c r="G1318" i="12"/>
  <c r="H1318" i="12"/>
  <c r="D1310" i="12"/>
  <c r="C1310" i="12"/>
  <c r="B1310" i="12"/>
  <c r="A1310" i="12"/>
  <c r="E1310" i="12"/>
  <c r="F1310" i="12"/>
  <c r="G1310" i="12"/>
  <c r="H1310" i="12"/>
  <c r="D1302" i="12"/>
  <c r="C1302" i="12"/>
  <c r="B1302" i="12"/>
  <c r="A1302" i="12"/>
  <c r="E1302" i="12"/>
  <c r="G1302" i="12"/>
  <c r="H1302" i="12"/>
  <c r="F1302" i="12"/>
  <c r="D1294" i="12"/>
  <c r="C1294" i="12"/>
  <c r="B1294" i="12"/>
  <c r="A1294" i="12"/>
  <c r="E1294" i="12"/>
  <c r="G1294" i="12"/>
  <c r="F1294" i="12"/>
  <c r="H1294" i="12"/>
  <c r="D1286" i="12"/>
  <c r="C1286" i="12"/>
  <c r="B1286" i="12"/>
  <c r="A1286" i="12"/>
  <c r="E1286" i="12"/>
  <c r="G1286" i="12"/>
  <c r="F1286" i="12"/>
  <c r="H1286" i="12"/>
  <c r="D1278" i="12"/>
  <c r="C1278" i="12"/>
  <c r="B1278" i="12"/>
  <c r="A1278" i="12"/>
  <c r="E1278" i="12"/>
  <c r="F1278" i="12"/>
  <c r="G1278" i="12"/>
  <c r="H1278" i="12"/>
  <c r="D1270" i="12"/>
  <c r="C1270" i="12"/>
  <c r="B1270" i="12"/>
  <c r="A1270" i="12"/>
  <c r="E1270" i="12"/>
  <c r="F1270" i="12"/>
  <c r="G1270" i="12"/>
  <c r="H1270" i="12"/>
  <c r="D1262" i="12"/>
  <c r="C1262" i="12"/>
  <c r="B1262" i="12"/>
  <c r="A1262" i="12"/>
  <c r="E1262" i="12"/>
  <c r="F1262" i="12"/>
  <c r="G1262" i="12"/>
  <c r="H1262" i="12"/>
  <c r="D1254" i="12"/>
  <c r="C1254" i="12"/>
  <c r="B1254" i="12"/>
  <c r="A1254" i="12"/>
  <c r="E1254" i="12"/>
  <c r="F1254" i="12"/>
  <c r="G1254" i="12"/>
  <c r="H1254" i="12"/>
  <c r="D1246" i="12"/>
  <c r="C1246" i="12"/>
  <c r="B1246" i="12"/>
  <c r="A1246" i="12"/>
  <c r="E1246" i="12"/>
  <c r="F1246" i="12"/>
  <c r="G1246" i="12"/>
  <c r="H1246" i="12"/>
  <c r="D1238" i="12"/>
  <c r="C1238" i="12"/>
  <c r="B1238" i="12"/>
  <c r="A1238" i="12"/>
  <c r="E1238" i="12"/>
  <c r="G1238" i="12"/>
  <c r="H1238" i="12"/>
  <c r="F1238" i="12"/>
  <c r="D1230" i="12"/>
  <c r="C1230" i="12"/>
  <c r="B1230" i="12"/>
  <c r="A1230" i="12"/>
  <c r="E1230" i="12"/>
  <c r="G1230" i="12"/>
  <c r="F1230" i="12"/>
  <c r="H1230" i="12"/>
  <c r="D1222" i="12"/>
  <c r="C1222" i="12"/>
  <c r="B1222" i="12"/>
  <c r="A1222" i="12"/>
  <c r="E1222" i="12"/>
  <c r="G1222" i="12"/>
  <c r="F1222" i="12"/>
  <c r="H1222" i="12"/>
  <c r="D1214" i="12"/>
  <c r="C1214" i="12"/>
  <c r="B1214" i="12"/>
  <c r="A1214" i="12"/>
  <c r="E1214" i="12"/>
  <c r="F1214" i="12"/>
  <c r="G1214" i="12"/>
  <c r="H1214" i="12"/>
  <c r="D1206" i="12"/>
  <c r="C1206" i="12"/>
  <c r="B1206" i="12"/>
  <c r="A1206" i="12"/>
  <c r="E1206" i="12"/>
  <c r="F1206" i="12"/>
  <c r="G1206" i="12"/>
  <c r="H1206" i="12"/>
  <c r="D1198" i="12"/>
  <c r="C1198" i="12"/>
  <c r="B1198" i="12"/>
  <c r="A1198" i="12"/>
  <c r="E1198" i="12"/>
  <c r="F1198" i="12"/>
  <c r="G1198" i="12"/>
  <c r="H1198" i="12"/>
  <c r="D1190" i="12"/>
  <c r="C1190" i="12"/>
  <c r="B1190" i="12"/>
  <c r="A1190" i="12"/>
  <c r="E1190" i="12"/>
  <c r="F1190" i="12"/>
  <c r="G1190" i="12"/>
  <c r="H1190" i="12"/>
  <c r="D1182" i="12"/>
  <c r="C1182" i="12"/>
  <c r="B1182" i="12"/>
  <c r="A1182" i="12"/>
  <c r="E1182" i="12"/>
  <c r="F1182" i="12"/>
  <c r="G1182" i="12"/>
  <c r="H1182" i="12"/>
  <c r="D1174" i="12"/>
  <c r="C1174" i="12"/>
  <c r="B1174" i="12"/>
  <c r="A1174" i="12"/>
  <c r="E1174" i="12"/>
  <c r="G1174" i="12"/>
  <c r="F1174" i="12"/>
  <c r="H1174" i="12"/>
  <c r="D1166" i="12"/>
  <c r="C1166" i="12"/>
  <c r="B1166" i="12"/>
  <c r="A1166" i="12"/>
  <c r="E1166" i="12"/>
  <c r="G1166" i="12"/>
  <c r="F1166" i="12"/>
  <c r="H1166" i="12"/>
  <c r="D1158" i="12"/>
  <c r="C1158" i="12"/>
  <c r="B1158" i="12"/>
  <c r="A1158" i="12"/>
  <c r="E1158" i="12"/>
  <c r="G1158" i="12"/>
  <c r="F1158" i="12"/>
  <c r="H1158" i="12"/>
  <c r="D1150" i="12"/>
  <c r="C1150" i="12"/>
  <c r="B1150" i="12"/>
  <c r="A1150" i="12"/>
  <c r="E1150" i="12"/>
  <c r="F1150" i="12"/>
  <c r="G1150" i="12"/>
  <c r="H1150" i="12"/>
  <c r="D1142" i="12"/>
  <c r="C1142" i="12"/>
  <c r="B1142" i="12"/>
  <c r="A1142" i="12"/>
  <c r="E1142" i="12"/>
  <c r="F1142" i="12"/>
  <c r="G1142" i="12"/>
  <c r="H1142" i="12"/>
  <c r="D1134" i="12"/>
  <c r="C1134" i="12"/>
  <c r="B1134" i="12"/>
  <c r="A1134" i="12"/>
  <c r="E1134" i="12"/>
  <c r="F1134" i="12"/>
  <c r="G1134" i="12"/>
  <c r="H1134" i="12"/>
  <c r="D1126" i="12"/>
  <c r="C1126" i="12"/>
  <c r="B1126" i="12"/>
  <c r="A1126" i="12"/>
  <c r="E1126" i="12"/>
  <c r="F1126" i="12"/>
  <c r="G1126" i="12"/>
  <c r="H1126" i="12"/>
  <c r="D1118" i="12"/>
  <c r="C1118" i="12"/>
  <c r="B1118" i="12"/>
  <c r="A1118" i="12"/>
  <c r="E1118" i="12"/>
  <c r="F1118" i="12"/>
  <c r="G1118" i="12"/>
  <c r="H1118" i="12"/>
  <c r="D1110" i="12"/>
  <c r="C1110" i="12"/>
  <c r="B1110" i="12"/>
  <c r="A1110" i="12"/>
  <c r="E1110" i="12"/>
  <c r="F1110" i="12"/>
  <c r="G1110" i="12"/>
  <c r="H1110" i="12"/>
  <c r="D1102" i="12"/>
  <c r="C1102" i="12"/>
  <c r="B1102" i="12"/>
  <c r="A1102" i="12"/>
  <c r="E1102" i="12"/>
  <c r="F1102" i="12"/>
  <c r="G1102" i="12"/>
  <c r="H1102" i="12"/>
  <c r="D1094" i="12"/>
  <c r="C1094" i="12"/>
  <c r="B1094" i="12"/>
  <c r="A1094" i="12"/>
  <c r="E1094" i="12"/>
  <c r="F1094" i="12"/>
  <c r="G1094" i="12"/>
  <c r="H1094" i="12"/>
  <c r="D1086" i="12"/>
  <c r="C1086" i="12"/>
  <c r="B1086" i="12"/>
  <c r="A1086" i="12"/>
  <c r="E1086" i="12"/>
  <c r="F1086" i="12"/>
  <c r="G1086" i="12"/>
  <c r="H1086" i="12"/>
  <c r="D1078" i="12"/>
  <c r="C1078" i="12"/>
  <c r="B1078" i="12"/>
  <c r="A1078" i="12"/>
  <c r="E1078" i="12"/>
  <c r="F1078" i="12"/>
  <c r="G1078" i="12"/>
  <c r="H1078" i="12"/>
  <c r="D1070" i="12"/>
  <c r="C1070" i="12"/>
  <c r="B1070" i="12"/>
  <c r="A1070" i="12"/>
  <c r="E1070" i="12"/>
  <c r="F1070" i="12"/>
  <c r="G1070" i="12"/>
  <c r="H1070" i="12"/>
  <c r="D1062" i="12"/>
  <c r="C1062" i="12"/>
  <c r="B1062" i="12"/>
  <c r="A1062" i="12"/>
  <c r="E1062" i="12"/>
  <c r="F1062" i="12"/>
  <c r="G1062" i="12"/>
  <c r="H1062" i="12"/>
  <c r="D1054" i="12"/>
  <c r="C1054" i="12"/>
  <c r="B1054" i="12"/>
  <c r="A1054" i="12"/>
  <c r="E1054" i="12"/>
  <c r="F1054" i="12"/>
  <c r="G1054" i="12"/>
  <c r="H1054" i="12"/>
  <c r="D1046" i="12"/>
  <c r="C1046" i="12"/>
  <c r="B1046" i="12"/>
  <c r="A1046" i="12"/>
  <c r="E1046" i="12"/>
  <c r="F1046" i="12"/>
  <c r="G1046" i="12"/>
  <c r="H1046" i="12"/>
  <c r="D1038" i="12"/>
  <c r="C1038" i="12"/>
  <c r="B1038" i="12"/>
  <c r="A1038" i="12"/>
  <c r="E1038" i="12"/>
  <c r="F1038" i="12"/>
  <c r="G1038" i="12"/>
  <c r="H1038" i="12"/>
  <c r="D1030" i="12"/>
  <c r="C1030" i="12"/>
  <c r="B1030" i="12"/>
  <c r="A1030" i="12"/>
  <c r="E1030" i="12"/>
  <c r="F1030" i="12"/>
  <c r="G1030" i="12"/>
  <c r="H1030" i="12"/>
  <c r="D1022" i="12"/>
  <c r="C1022" i="12"/>
  <c r="B1022" i="12"/>
  <c r="A1022" i="12"/>
  <c r="E1022" i="12"/>
  <c r="F1022" i="12"/>
  <c r="G1022" i="12"/>
  <c r="H1022" i="12"/>
  <c r="D1014" i="12"/>
  <c r="C1014" i="12"/>
  <c r="B1014" i="12"/>
  <c r="A1014" i="12"/>
  <c r="E1014" i="12"/>
  <c r="F1014" i="12"/>
  <c r="G1014" i="12"/>
  <c r="H1014" i="12"/>
  <c r="D1006" i="12"/>
  <c r="C1006" i="12"/>
  <c r="B1006" i="12"/>
  <c r="A1006" i="12"/>
  <c r="E1006" i="12"/>
  <c r="F1006" i="12"/>
  <c r="G1006" i="12"/>
  <c r="H1006" i="12"/>
  <c r="D998" i="12"/>
  <c r="C998" i="12"/>
  <c r="B998" i="12"/>
  <c r="A998" i="12"/>
  <c r="E998" i="12"/>
  <c r="F998" i="12"/>
  <c r="G998" i="12"/>
  <c r="H998" i="12"/>
  <c r="D990" i="12"/>
  <c r="C990" i="12"/>
  <c r="B990" i="12"/>
  <c r="A990" i="12"/>
  <c r="E990" i="12"/>
  <c r="F990" i="12"/>
  <c r="G990" i="12"/>
  <c r="H990" i="12"/>
  <c r="D982" i="12"/>
  <c r="C982" i="12"/>
  <c r="B982" i="12"/>
  <c r="A982" i="12"/>
  <c r="E982" i="12"/>
  <c r="F982" i="12"/>
  <c r="G982" i="12"/>
  <c r="H982" i="12"/>
  <c r="D974" i="12"/>
  <c r="C974" i="12"/>
  <c r="B974" i="12"/>
  <c r="A974" i="12"/>
  <c r="E974" i="12"/>
  <c r="F974" i="12"/>
  <c r="G974" i="12"/>
  <c r="H974" i="12"/>
  <c r="D966" i="12"/>
  <c r="C966" i="12"/>
  <c r="B966" i="12"/>
  <c r="A966" i="12"/>
  <c r="E966" i="12"/>
  <c r="F966" i="12"/>
  <c r="G966" i="12"/>
  <c r="H966" i="12"/>
  <c r="D958" i="12"/>
  <c r="C958" i="12"/>
  <c r="B958" i="12"/>
  <c r="A958" i="12"/>
  <c r="E958" i="12"/>
  <c r="F958" i="12"/>
  <c r="G958" i="12"/>
  <c r="H958" i="12"/>
  <c r="D950" i="12"/>
  <c r="C950" i="12"/>
  <c r="B950" i="12"/>
  <c r="A950" i="12"/>
  <c r="E950" i="12"/>
  <c r="F950" i="12"/>
  <c r="G950" i="12"/>
  <c r="H950" i="12"/>
  <c r="D942" i="12"/>
  <c r="C942" i="12"/>
  <c r="B942" i="12"/>
  <c r="A942" i="12"/>
  <c r="E942" i="12"/>
  <c r="F942" i="12"/>
  <c r="G942" i="12"/>
  <c r="H942" i="12"/>
  <c r="D934" i="12"/>
  <c r="C934" i="12"/>
  <c r="B934" i="12"/>
  <c r="A934" i="12"/>
  <c r="E934" i="12"/>
  <c r="F934" i="12"/>
  <c r="G934" i="12"/>
  <c r="H934" i="12"/>
  <c r="D926" i="12"/>
  <c r="C926" i="12"/>
  <c r="B926" i="12"/>
  <c r="A926" i="12"/>
  <c r="E926" i="12"/>
  <c r="F926" i="12"/>
  <c r="G926" i="12"/>
  <c r="H926" i="12"/>
  <c r="D918" i="12"/>
  <c r="C918" i="12"/>
  <c r="B918" i="12"/>
  <c r="A918" i="12"/>
  <c r="E918" i="12"/>
  <c r="F918" i="12"/>
  <c r="G918" i="12"/>
  <c r="H918" i="12"/>
  <c r="D910" i="12"/>
  <c r="C910" i="12"/>
  <c r="B910" i="12"/>
  <c r="A910" i="12"/>
  <c r="E910" i="12"/>
  <c r="F910" i="12"/>
  <c r="G910" i="12"/>
  <c r="H910" i="12"/>
  <c r="D902" i="12"/>
  <c r="C902" i="12"/>
  <c r="B902" i="12"/>
  <c r="A902" i="12"/>
  <c r="E902" i="12"/>
  <c r="F902" i="12"/>
  <c r="G902" i="12"/>
  <c r="H902" i="12"/>
  <c r="D894" i="12"/>
  <c r="C894" i="12"/>
  <c r="B894" i="12"/>
  <c r="A894" i="12"/>
  <c r="E894" i="12"/>
  <c r="F894" i="12"/>
  <c r="G894" i="12"/>
  <c r="H894" i="12"/>
  <c r="D886" i="12"/>
  <c r="C886" i="12"/>
  <c r="B886" i="12"/>
  <c r="A886" i="12"/>
  <c r="E886" i="12"/>
  <c r="F886" i="12"/>
  <c r="G886" i="12"/>
  <c r="H886" i="12"/>
  <c r="D878" i="12"/>
  <c r="C878" i="12"/>
  <c r="B878" i="12"/>
  <c r="A878" i="12"/>
  <c r="E878" i="12"/>
  <c r="F878" i="12"/>
  <c r="G878" i="12"/>
  <c r="H878" i="12"/>
  <c r="D870" i="12"/>
  <c r="C870" i="12"/>
  <c r="B870" i="12"/>
  <c r="A870" i="12"/>
  <c r="E870" i="12"/>
  <c r="F870" i="12"/>
  <c r="G870" i="12"/>
  <c r="H870" i="12"/>
  <c r="D862" i="12"/>
  <c r="C862" i="12"/>
  <c r="B862" i="12"/>
  <c r="A862" i="12"/>
  <c r="E862" i="12"/>
  <c r="F862" i="12"/>
  <c r="G862" i="12"/>
  <c r="H862" i="12"/>
  <c r="D854" i="12"/>
  <c r="C854" i="12"/>
  <c r="B854" i="12"/>
  <c r="A854" i="12"/>
  <c r="E854" i="12"/>
  <c r="F854" i="12"/>
  <c r="G854" i="12"/>
  <c r="H854" i="12"/>
  <c r="D846" i="12"/>
  <c r="C846" i="12"/>
  <c r="B846" i="12"/>
  <c r="A846" i="12"/>
  <c r="E846" i="12"/>
  <c r="F846" i="12"/>
  <c r="G846" i="12"/>
  <c r="H846" i="12"/>
  <c r="D838" i="12"/>
  <c r="C838" i="12"/>
  <c r="B838" i="12"/>
  <c r="A838" i="12"/>
  <c r="E838" i="12"/>
  <c r="F838" i="12"/>
  <c r="G838" i="12"/>
  <c r="H838" i="12"/>
  <c r="D830" i="12"/>
  <c r="C830" i="12"/>
  <c r="B830" i="12"/>
  <c r="A830" i="12"/>
  <c r="E830" i="12"/>
  <c r="F830" i="12"/>
  <c r="G830" i="12"/>
  <c r="H830" i="12"/>
  <c r="D822" i="12"/>
  <c r="C822" i="12"/>
  <c r="B822" i="12"/>
  <c r="A822" i="12"/>
  <c r="E822" i="12"/>
  <c r="F822" i="12"/>
  <c r="G822" i="12"/>
  <c r="H822" i="12"/>
  <c r="D814" i="12"/>
  <c r="C814" i="12"/>
  <c r="B814" i="12"/>
  <c r="A814" i="12"/>
  <c r="E814" i="12"/>
  <c r="F814" i="12"/>
  <c r="G814" i="12"/>
  <c r="H814" i="12"/>
  <c r="D806" i="12"/>
  <c r="C806" i="12"/>
  <c r="B806" i="12"/>
  <c r="A806" i="12"/>
  <c r="E806" i="12"/>
  <c r="F806" i="12"/>
  <c r="G806" i="12"/>
  <c r="H806" i="12"/>
  <c r="D798" i="12"/>
  <c r="C798" i="12"/>
  <c r="B798" i="12"/>
  <c r="A798" i="12"/>
  <c r="E798" i="12"/>
  <c r="F798" i="12"/>
  <c r="G798" i="12"/>
  <c r="H798" i="12"/>
  <c r="D790" i="12"/>
  <c r="C790" i="12"/>
  <c r="B790" i="12"/>
  <c r="A790" i="12"/>
  <c r="E790" i="12"/>
  <c r="F790" i="12"/>
  <c r="G790" i="12"/>
  <c r="H790" i="12"/>
  <c r="D782" i="12"/>
  <c r="C782" i="12"/>
  <c r="B782" i="12"/>
  <c r="A782" i="12"/>
  <c r="E782" i="12"/>
  <c r="F782" i="12"/>
  <c r="G782" i="12"/>
  <c r="H782" i="12"/>
  <c r="D774" i="12"/>
  <c r="C774" i="12"/>
  <c r="B774" i="12"/>
  <c r="A774" i="12"/>
  <c r="E774" i="12"/>
  <c r="F774" i="12"/>
  <c r="G774" i="12"/>
  <c r="H774" i="12"/>
  <c r="D766" i="12"/>
  <c r="C766" i="12"/>
  <c r="B766" i="12"/>
  <c r="A766" i="12"/>
  <c r="E766" i="12"/>
  <c r="F766" i="12"/>
  <c r="G766" i="12"/>
  <c r="H766" i="12"/>
  <c r="D758" i="12"/>
  <c r="C758" i="12"/>
  <c r="B758" i="12"/>
  <c r="A758" i="12"/>
  <c r="E758" i="12"/>
  <c r="F758" i="12"/>
  <c r="G758" i="12"/>
  <c r="H758" i="12"/>
  <c r="D750" i="12"/>
  <c r="C750" i="12"/>
  <c r="B750" i="12"/>
  <c r="A750" i="12"/>
  <c r="E750" i="12"/>
  <c r="F750" i="12"/>
  <c r="G750" i="12"/>
  <c r="H750" i="12"/>
  <c r="D742" i="12"/>
  <c r="C742" i="12"/>
  <c r="B742" i="12"/>
  <c r="A742" i="12"/>
  <c r="E742" i="12"/>
  <c r="F742" i="12"/>
  <c r="G742" i="12"/>
  <c r="H742" i="12"/>
  <c r="D734" i="12"/>
  <c r="C734" i="12"/>
  <c r="B734" i="12"/>
  <c r="A734" i="12"/>
  <c r="E734" i="12"/>
  <c r="F734" i="12"/>
  <c r="G734" i="12"/>
  <c r="H734" i="12"/>
  <c r="D726" i="12"/>
  <c r="C726" i="12"/>
  <c r="B726" i="12"/>
  <c r="A726" i="12"/>
  <c r="E726" i="12"/>
  <c r="F726" i="12"/>
  <c r="G726" i="12"/>
  <c r="H726" i="12"/>
  <c r="D718" i="12"/>
  <c r="C718" i="12"/>
  <c r="B718" i="12"/>
  <c r="A718" i="12"/>
  <c r="E718" i="12"/>
  <c r="F718" i="12"/>
  <c r="G718" i="12"/>
  <c r="H718" i="12"/>
  <c r="D710" i="12"/>
  <c r="C710" i="12"/>
  <c r="B710" i="12"/>
  <c r="A710" i="12"/>
  <c r="E710" i="12"/>
  <c r="F710" i="12"/>
  <c r="G710" i="12"/>
  <c r="H710" i="12"/>
  <c r="D702" i="12"/>
  <c r="C702" i="12"/>
  <c r="B702" i="12"/>
  <c r="A702" i="12"/>
  <c r="E702" i="12"/>
  <c r="F702" i="12"/>
  <c r="G702" i="12"/>
  <c r="H702" i="12"/>
  <c r="D694" i="12"/>
  <c r="C694" i="12"/>
  <c r="B694" i="12"/>
  <c r="A694" i="12"/>
  <c r="E694" i="12"/>
  <c r="F694" i="12"/>
  <c r="G694" i="12"/>
  <c r="H694" i="12"/>
  <c r="D686" i="12"/>
  <c r="C686" i="12"/>
  <c r="B686" i="12"/>
  <c r="A686" i="12"/>
  <c r="E686" i="12"/>
  <c r="F686" i="12"/>
  <c r="G686" i="12"/>
  <c r="H686" i="12"/>
  <c r="D678" i="12"/>
  <c r="C678" i="12"/>
  <c r="B678" i="12"/>
  <c r="A678" i="12"/>
  <c r="E678" i="12"/>
  <c r="F678" i="12"/>
  <c r="G678" i="12"/>
  <c r="H678" i="12"/>
  <c r="D670" i="12"/>
  <c r="C670" i="12"/>
  <c r="B670" i="12"/>
  <c r="A670" i="12"/>
  <c r="E670" i="12"/>
  <c r="F670" i="12"/>
  <c r="G670" i="12"/>
  <c r="H670" i="12"/>
  <c r="D662" i="12"/>
  <c r="C662" i="12"/>
  <c r="B662" i="12"/>
  <c r="A662" i="12"/>
  <c r="E662" i="12"/>
  <c r="F662" i="12"/>
  <c r="G662" i="12"/>
  <c r="H662" i="12"/>
  <c r="D654" i="12"/>
  <c r="C654" i="12"/>
  <c r="B654" i="12"/>
  <c r="A654" i="12"/>
  <c r="E654" i="12"/>
  <c r="F654" i="12"/>
  <c r="G654" i="12"/>
  <c r="H654" i="12"/>
  <c r="D646" i="12"/>
  <c r="C646" i="12"/>
  <c r="B646" i="12"/>
  <c r="A646" i="12"/>
  <c r="E646" i="12"/>
  <c r="F646" i="12"/>
  <c r="G646" i="12"/>
  <c r="H646" i="12"/>
  <c r="D638" i="12"/>
  <c r="C638" i="12"/>
  <c r="B638" i="12"/>
  <c r="A638" i="12"/>
  <c r="E638" i="12"/>
  <c r="F638" i="12"/>
  <c r="G638" i="12"/>
  <c r="H638" i="12"/>
  <c r="D630" i="12"/>
  <c r="C630" i="12"/>
  <c r="B630" i="12"/>
  <c r="A630" i="12"/>
  <c r="E630" i="12"/>
  <c r="F630" i="12"/>
  <c r="G630" i="12"/>
  <c r="H630" i="12"/>
  <c r="D622" i="12"/>
  <c r="C622" i="12"/>
  <c r="B622" i="12"/>
  <c r="A622" i="12"/>
  <c r="E622" i="12"/>
  <c r="F622" i="12"/>
  <c r="G622" i="12"/>
  <c r="H622" i="12"/>
  <c r="D614" i="12"/>
  <c r="C614" i="12"/>
  <c r="B614" i="12"/>
  <c r="A614" i="12"/>
  <c r="E614" i="12"/>
  <c r="F614" i="12"/>
  <c r="G614" i="12"/>
  <c r="H614" i="12"/>
  <c r="D606" i="12"/>
  <c r="C606" i="12"/>
  <c r="B606" i="12"/>
  <c r="A606" i="12"/>
  <c r="E606" i="12"/>
  <c r="F606" i="12"/>
  <c r="G606" i="12"/>
  <c r="H606" i="12"/>
  <c r="D598" i="12"/>
  <c r="C598" i="12"/>
  <c r="B598" i="12"/>
  <c r="A598" i="12"/>
  <c r="E598" i="12"/>
  <c r="F598" i="12"/>
  <c r="G598" i="12"/>
  <c r="H598" i="12"/>
  <c r="D590" i="12"/>
  <c r="C590" i="12"/>
  <c r="B590" i="12"/>
  <c r="A590" i="12"/>
  <c r="E590" i="12"/>
  <c r="F590" i="12"/>
  <c r="G590" i="12"/>
  <c r="H590" i="12"/>
  <c r="D582" i="12"/>
  <c r="C582" i="12"/>
  <c r="B582" i="12"/>
  <c r="A582" i="12"/>
  <c r="E582" i="12"/>
  <c r="F582" i="12"/>
  <c r="G582" i="12"/>
  <c r="H582" i="12"/>
  <c r="D574" i="12"/>
  <c r="C574" i="12"/>
  <c r="B574" i="12"/>
  <c r="A574" i="12"/>
  <c r="E574" i="12"/>
  <c r="F574" i="12"/>
  <c r="G574" i="12"/>
  <c r="H574" i="12"/>
  <c r="D566" i="12"/>
  <c r="C566" i="12"/>
  <c r="B566" i="12"/>
  <c r="A566" i="12"/>
  <c r="E566" i="12"/>
  <c r="F566" i="12"/>
  <c r="G566" i="12"/>
  <c r="H566" i="12"/>
  <c r="D558" i="12"/>
  <c r="C558" i="12"/>
  <c r="B558" i="12"/>
  <c r="A558" i="12"/>
  <c r="E558" i="12"/>
  <c r="F558" i="12"/>
  <c r="G558" i="12"/>
  <c r="H558" i="12"/>
  <c r="D550" i="12"/>
  <c r="C550" i="12"/>
  <c r="B550" i="12"/>
  <c r="A550" i="12"/>
  <c r="E550" i="12"/>
  <c r="F550" i="12"/>
  <c r="G550" i="12"/>
  <c r="H550" i="12"/>
  <c r="D542" i="12"/>
  <c r="C542" i="12"/>
  <c r="B542" i="12"/>
  <c r="A542" i="12"/>
  <c r="E542" i="12"/>
  <c r="F542" i="12"/>
  <c r="G542" i="12"/>
  <c r="H542" i="12"/>
  <c r="D534" i="12"/>
  <c r="C534" i="12"/>
  <c r="B534" i="12"/>
  <c r="A534" i="12"/>
  <c r="E534" i="12"/>
  <c r="F534" i="12"/>
  <c r="G534" i="12"/>
  <c r="H534" i="12"/>
  <c r="D526" i="12"/>
  <c r="C526" i="12"/>
  <c r="B526" i="12"/>
  <c r="A526" i="12"/>
  <c r="E526" i="12"/>
  <c r="F526" i="12"/>
  <c r="G526" i="12"/>
  <c r="H526" i="12"/>
  <c r="D518" i="12"/>
  <c r="C518" i="12"/>
  <c r="B518" i="12"/>
  <c r="A518" i="12"/>
  <c r="E518" i="12"/>
  <c r="F518" i="12"/>
  <c r="G518" i="12"/>
  <c r="H518" i="12"/>
  <c r="D510" i="12"/>
  <c r="C510" i="12"/>
  <c r="B510" i="12"/>
  <c r="A510" i="12"/>
  <c r="E510" i="12"/>
  <c r="F510" i="12"/>
  <c r="G510" i="12"/>
  <c r="H510" i="12"/>
  <c r="D502" i="12"/>
  <c r="C502" i="12"/>
  <c r="B502" i="12"/>
  <c r="A502" i="12"/>
  <c r="E502" i="12"/>
  <c r="F502" i="12"/>
  <c r="G502" i="12"/>
  <c r="H502" i="12"/>
  <c r="D494" i="12"/>
  <c r="C494" i="12"/>
  <c r="B494" i="12"/>
  <c r="A494" i="12"/>
  <c r="E494" i="12"/>
  <c r="F494" i="12"/>
  <c r="G494" i="12"/>
  <c r="H494" i="12"/>
  <c r="D486" i="12"/>
  <c r="C486" i="12"/>
  <c r="B486" i="12"/>
  <c r="A486" i="12"/>
  <c r="E486" i="12"/>
  <c r="F486" i="12"/>
  <c r="G486" i="12"/>
  <c r="H486" i="12"/>
  <c r="D478" i="12"/>
  <c r="C478" i="12"/>
  <c r="B478" i="12"/>
  <c r="A478" i="12"/>
  <c r="E478" i="12"/>
  <c r="F478" i="12"/>
  <c r="G478" i="12"/>
  <c r="H478" i="12"/>
  <c r="D470" i="12"/>
  <c r="C470" i="12"/>
  <c r="B470" i="12"/>
  <c r="A470" i="12"/>
  <c r="E470" i="12"/>
  <c r="F470" i="12"/>
  <c r="G470" i="12"/>
  <c r="H470" i="12"/>
  <c r="D462" i="12"/>
  <c r="C462" i="12"/>
  <c r="B462" i="12"/>
  <c r="A462" i="12"/>
  <c r="E462" i="12"/>
  <c r="F462" i="12"/>
  <c r="G462" i="12"/>
  <c r="H462" i="12"/>
  <c r="D454" i="12"/>
  <c r="C454" i="12"/>
  <c r="B454" i="12"/>
  <c r="A454" i="12"/>
  <c r="E454" i="12"/>
  <c r="G454" i="12"/>
  <c r="H454" i="12"/>
  <c r="F454" i="12"/>
  <c r="D446" i="12"/>
  <c r="C446" i="12"/>
  <c r="B446" i="12"/>
  <c r="A446" i="12"/>
  <c r="E446" i="12"/>
  <c r="F446" i="12"/>
  <c r="G446" i="12"/>
  <c r="H446" i="12"/>
  <c r="D438" i="12"/>
  <c r="C438" i="12"/>
  <c r="B438" i="12"/>
  <c r="A438" i="12"/>
  <c r="E438" i="12"/>
  <c r="F438" i="12"/>
  <c r="G438" i="12"/>
  <c r="H438" i="12"/>
  <c r="D430" i="12"/>
  <c r="C430" i="12"/>
  <c r="B430" i="12"/>
  <c r="A430" i="12"/>
  <c r="E430" i="12"/>
  <c r="F430" i="12"/>
  <c r="G430" i="12"/>
  <c r="H430" i="12"/>
  <c r="D422" i="12"/>
  <c r="C422" i="12"/>
  <c r="B422" i="12"/>
  <c r="A422" i="12"/>
  <c r="E422" i="12"/>
  <c r="G422" i="12"/>
  <c r="F422" i="12"/>
  <c r="H422" i="12"/>
  <c r="D414" i="12"/>
  <c r="C414" i="12"/>
  <c r="B414" i="12"/>
  <c r="A414" i="12"/>
  <c r="E414" i="12"/>
  <c r="F414" i="12"/>
  <c r="G414" i="12"/>
  <c r="H414" i="12"/>
  <c r="D406" i="12"/>
  <c r="C406" i="12"/>
  <c r="B406" i="12"/>
  <c r="A406" i="12"/>
  <c r="E406" i="12"/>
  <c r="F406" i="12"/>
  <c r="G406" i="12"/>
  <c r="H406" i="12"/>
  <c r="D398" i="12"/>
  <c r="C398" i="12"/>
  <c r="B398" i="12"/>
  <c r="A398" i="12"/>
  <c r="E398" i="12"/>
  <c r="F398" i="12"/>
  <c r="G398" i="12"/>
  <c r="H398" i="12"/>
  <c r="D390" i="12"/>
  <c r="C390" i="12"/>
  <c r="B390" i="12"/>
  <c r="A390" i="12"/>
  <c r="E390" i="12"/>
  <c r="G390" i="12"/>
  <c r="F390" i="12"/>
  <c r="H390" i="12"/>
  <c r="D382" i="12"/>
  <c r="C382" i="12"/>
  <c r="B382" i="12"/>
  <c r="A382" i="12"/>
  <c r="E382" i="12"/>
  <c r="F382" i="12"/>
  <c r="G382" i="12"/>
  <c r="H382" i="12"/>
  <c r="D374" i="12"/>
  <c r="C374" i="12"/>
  <c r="B374" i="12"/>
  <c r="A374" i="12"/>
  <c r="E374" i="12"/>
  <c r="F374" i="12"/>
  <c r="G374" i="12"/>
  <c r="H374" i="12"/>
  <c r="D366" i="12"/>
  <c r="C366" i="12"/>
  <c r="B366" i="12"/>
  <c r="A366" i="12"/>
  <c r="E366" i="12"/>
  <c r="F366" i="12"/>
  <c r="G366" i="12"/>
  <c r="H366" i="12"/>
  <c r="D358" i="12"/>
  <c r="C358" i="12"/>
  <c r="B358" i="12"/>
  <c r="A358" i="12"/>
  <c r="E358" i="12"/>
  <c r="F358" i="12"/>
  <c r="G358" i="12"/>
  <c r="H358" i="12"/>
  <c r="D350" i="12"/>
  <c r="C350" i="12"/>
  <c r="B350" i="12"/>
  <c r="A350" i="12"/>
  <c r="E350" i="12"/>
  <c r="F350" i="12"/>
  <c r="G350" i="12"/>
  <c r="H350" i="12"/>
  <c r="D342" i="12"/>
  <c r="C342" i="12"/>
  <c r="B342" i="12"/>
  <c r="A342" i="12"/>
  <c r="E342" i="12"/>
  <c r="F342" i="12"/>
  <c r="G342" i="12"/>
  <c r="H342" i="12"/>
  <c r="D334" i="12"/>
  <c r="C334" i="12"/>
  <c r="B334" i="12"/>
  <c r="A334" i="12"/>
  <c r="E334" i="12"/>
  <c r="F334" i="12"/>
  <c r="G334" i="12"/>
  <c r="H334" i="12"/>
  <c r="D326" i="12"/>
  <c r="C326" i="12"/>
  <c r="B326" i="12"/>
  <c r="A326" i="12"/>
  <c r="E326" i="12"/>
  <c r="F326" i="12"/>
  <c r="G326" i="12"/>
  <c r="H326" i="12"/>
  <c r="D318" i="12"/>
  <c r="C318" i="12"/>
  <c r="B318" i="12"/>
  <c r="A318" i="12"/>
  <c r="E318" i="12"/>
  <c r="F318" i="12"/>
  <c r="G318" i="12"/>
  <c r="H318" i="12"/>
  <c r="D310" i="12"/>
  <c r="C310" i="12"/>
  <c r="B310" i="12"/>
  <c r="A310" i="12"/>
  <c r="E310" i="12"/>
  <c r="F310" i="12"/>
  <c r="G310" i="12"/>
  <c r="H310" i="12"/>
  <c r="D302" i="12"/>
  <c r="C302" i="12"/>
  <c r="B302" i="12"/>
  <c r="A302" i="12"/>
  <c r="E302" i="12"/>
  <c r="F302" i="12"/>
  <c r="G302" i="12"/>
  <c r="H302" i="12"/>
  <c r="D294" i="12"/>
  <c r="C294" i="12"/>
  <c r="B294" i="12"/>
  <c r="A294" i="12"/>
  <c r="E294" i="12"/>
  <c r="F294" i="12"/>
  <c r="G294" i="12"/>
  <c r="H294" i="12"/>
  <c r="D286" i="12"/>
  <c r="C286" i="12"/>
  <c r="B286" i="12"/>
  <c r="A286" i="12"/>
  <c r="E286" i="12"/>
  <c r="F286" i="12"/>
  <c r="G286" i="12"/>
  <c r="H286" i="12"/>
  <c r="D278" i="12"/>
  <c r="C278" i="12"/>
  <c r="B278" i="12"/>
  <c r="A278" i="12"/>
  <c r="E278" i="12"/>
  <c r="F278" i="12"/>
  <c r="G278" i="12"/>
  <c r="H278" i="12"/>
  <c r="D270" i="12"/>
  <c r="C270" i="12"/>
  <c r="B270" i="12"/>
  <c r="A270" i="12"/>
  <c r="E270" i="12"/>
  <c r="F270" i="12"/>
  <c r="G270" i="12"/>
  <c r="H270" i="12"/>
  <c r="D262" i="12"/>
  <c r="C262" i="12"/>
  <c r="B262" i="12"/>
  <c r="A262" i="12"/>
  <c r="E262" i="12"/>
  <c r="F262" i="12"/>
  <c r="G262" i="12"/>
  <c r="H262" i="12"/>
  <c r="D254" i="12"/>
  <c r="C254" i="12"/>
  <c r="B254" i="12"/>
  <c r="A254" i="12"/>
  <c r="E254" i="12"/>
  <c r="F254" i="12"/>
  <c r="G254" i="12"/>
  <c r="H254" i="12"/>
  <c r="D246" i="12"/>
  <c r="C246" i="12"/>
  <c r="B246" i="12"/>
  <c r="A246" i="12"/>
  <c r="E246" i="12"/>
  <c r="F246" i="12"/>
  <c r="G246" i="12"/>
  <c r="H246" i="12"/>
  <c r="D238" i="12"/>
  <c r="C238" i="12"/>
  <c r="B238" i="12"/>
  <c r="A238" i="12"/>
  <c r="E238" i="12"/>
  <c r="F238" i="12"/>
  <c r="G238" i="12"/>
  <c r="H238" i="12"/>
  <c r="D230" i="12"/>
  <c r="C230" i="12"/>
  <c r="B230" i="12"/>
  <c r="A230" i="12"/>
  <c r="E230" i="12"/>
  <c r="F230" i="12"/>
  <c r="G230" i="12"/>
  <c r="H230" i="12"/>
  <c r="D222" i="12"/>
  <c r="C222" i="12"/>
  <c r="B222" i="12"/>
  <c r="A222" i="12"/>
  <c r="E222" i="12"/>
  <c r="F222" i="12"/>
  <c r="G222" i="12"/>
  <c r="H222" i="12"/>
  <c r="D214" i="12"/>
  <c r="C214" i="12"/>
  <c r="B214" i="12"/>
  <c r="A214" i="12"/>
  <c r="E214" i="12"/>
  <c r="F214" i="12"/>
  <c r="G214" i="12"/>
  <c r="H214" i="12"/>
  <c r="D206" i="12"/>
  <c r="C206" i="12"/>
  <c r="B206" i="12"/>
  <c r="A206" i="12"/>
  <c r="E206" i="12"/>
  <c r="F206" i="12"/>
  <c r="G206" i="12"/>
  <c r="H206" i="12"/>
  <c r="D198" i="12"/>
  <c r="C198" i="12"/>
  <c r="B198" i="12"/>
  <c r="A198" i="12"/>
  <c r="E198" i="12"/>
  <c r="G198" i="12"/>
  <c r="H198" i="12"/>
  <c r="F198" i="12"/>
  <c r="D190" i="12"/>
  <c r="C190" i="12"/>
  <c r="B190" i="12"/>
  <c r="A190" i="12"/>
  <c r="E190" i="12"/>
  <c r="F190" i="12"/>
  <c r="G190" i="12"/>
  <c r="H190" i="12"/>
  <c r="D182" i="12"/>
  <c r="C182" i="12"/>
  <c r="B182" i="12"/>
  <c r="A182" i="12"/>
  <c r="E182" i="12"/>
  <c r="F182" i="12"/>
  <c r="G182" i="12"/>
  <c r="H182" i="12"/>
  <c r="D174" i="12"/>
  <c r="C174" i="12"/>
  <c r="B174" i="12"/>
  <c r="A174" i="12"/>
  <c r="E174" i="12"/>
  <c r="F174" i="12"/>
  <c r="G174" i="12"/>
  <c r="H174" i="12"/>
  <c r="D166" i="12"/>
  <c r="C166" i="12"/>
  <c r="B166" i="12"/>
  <c r="A166" i="12"/>
  <c r="E166" i="12"/>
  <c r="G166" i="12"/>
  <c r="F166" i="12"/>
  <c r="H166" i="12"/>
  <c r="D158" i="12"/>
  <c r="C158" i="12"/>
  <c r="B158" i="12"/>
  <c r="A158" i="12"/>
  <c r="E158" i="12"/>
  <c r="F158" i="12"/>
  <c r="G158" i="12"/>
  <c r="H158" i="12"/>
  <c r="D150" i="12"/>
  <c r="C150" i="12"/>
  <c r="B150" i="12"/>
  <c r="A150" i="12"/>
  <c r="E150" i="12"/>
  <c r="F150" i="12"/>
  <c r="G150" i="12"/>
  <c r="H150" i="12"/>
  <c r="D142" i="12"/>
  <c r="C142" i="12"/>
  <c r="B142" i="12"/>
  <c r="A142" i="12"/>
  <c r="E142" i="12"/>
  <c r="F142" i="12"/>
  <c r="G142" i="12"/>
  <c r="H142" i="12"/>
  <c r="D134" i="12"/>
  <c r="C134" i="12"/>
  <c r="B134" i="12"/>
  <c r="A134" i="12"/>
  <c r="E134" i="12"/>
  <c r="G134" i="12"/>
  <c r="F134" i="12"/>
  <c r="H134" i="12"/>
  <c r="D126" i="12"/>
  <c r="C126" i="12"/>
  <c r="B126" i="12"/>
  <c r="A126" i="12"/>
  <c r="E126" i="12"/>
  <c r="F126" i="12"/>
  <c r="G126" i="12"/>
  <c r="H126" i="12"/>
  <c r="D118" i="12"/>
  <c r="C118" i="12"/>
  <c r="B118" i="12"/>
  <c r="A118" i="12"/>
  <c r="E118" i="12"/>
  <c r="F118" i="12"/>
  <c r="G118" i="12"/>
  <c r="H118" i="12"/>
  <c r="D110" i="12"/>
  <c r="C110" i="12"/>
  <c r="B110" i="12"/>
  <c r="A110" i="12"/>
  <c r="E110" i="12"/>
  <c r="F110" i="12"/>
  <c r="G110" i="12"/>
  <c r="H110" i="12"/>
  <c r="D102" i="12"/>
  <c r="C102" i="12"/>
  <c r="B102" i="12"/>
  <c r="A102" i="12"/>
  <c r="E102" i="12"/>
  <c r="F102" i="12"/>
  <c r="G102" i="12"/>
  <c r="H102" i="12"/>
  <c r="D94" i="12"/>
  <c r="C94" i="12"/>
  <c r="B94" i="12"/>
  <c r="A94" i="12"/>
  <c r="E94" i="12"/>
  <c r="F94" i="12"/>
  <c r="G94" i="12"/>
  <c r="H94" i="12"/>
  <c r="D86" i="12"/>
  <c r="C86" i="12"/>
  <c r="B86" i="12"/>
  <c r="A86" i="12"/>
  <c r="E86" i="12"/>
  <c r="F86" i="12"/>
  <c r="G86" i="12"/>
  <c r="H86" i="12"/>
  <c r="D78" i="12"/>
  <c r="C78" i="12"/>
  <c r="B78" i="12"/>
  <c r="A78" i="12"/>
  <c r="E78" i="12"/>
  <c r="F78" i="12"/>
  <c r="G78" i="12"/>
  <c r="H78" i="12"/>
  <c r="D70" i="12"/>
  <c r="C70" i="12"/>
  <c r="B70" i="12"/>
  <c r="A70" i="12"/>
  <c r="E70" i="12"/>
  <c r="F70" i="12"/>
  <c r="G70" i="12"/>
  <c r="H70" i="12"/>
  <c r="D62" i="12"/>
  <c r="C62" i="12"/>
  <c r="B62" i="12"/>
  <c r="A62" i="12"/>
  <c r="E62" i="12"/>
  <c r="F62" i="12"/>
  <c r="G62" i="12"/>
  <c r="H62" i="12"/>
  <c r="D54" i="12"/>
  <c r="C54" i="12"/>
  <c r="B54" i="12"/>
  <c r="A54" i="12"/>
  <c r="E54" i="12"/>
  <c r="F54" i="12"/>
  <c r="G54" i="12"/>
  <c r="H54" i="12"/>
  <c r="D46" i="12"/>
  <c r="C46" i="12"/>
  <c r="B46" i="12"/>
  <c r="A46" i="12"/>
  <c r="E46" i="12"/>
  <c r="F46" i="12"/>
  <c r="G46" i="12"/>
  <c r="H46" i="12"/>
  <c r="D38" i="12"/>
  <c r="C38" i="12"/>
  <c r="B38" i="12"/>
  <c r="A38" i="12"/>
  <c r="E38" i="12"/>
  <c r="F38" i="12"/>
  <c r="G38" i="12"/>
  <c r="H38" i="12"/>
  <c r="D30" i="12"/>
  <c r="C30" i="12"/>
  <c r="B30" i="12"/>
  <c r="A30" i="12"/>
  <c r="E30" i="12"/>
  <c r="F30" i="12"/>
  <c r="G30" i="12"/>
  <c r="H30" i="12"/>
  <c r="D22" i="12"/>
  <c r="C22" i="12"/>
  <c r="B22" i="12"/>
  <c r="A22" i="12"/>
  <c r="E22" i="12"/>
  <c r="F22" i="12"/>
  <c r="G22" i="12"/>
  <c r="H22" i="12"/>
  <c r="D14" i="12"/>
  <c r="C14" i="12"/>
  <c r="B14" i="12"/>
  <c r="A14" i="12"/>
  <c r="E14" i="12"/>
  <c r="F14" i="12"/>
  <c r="G14" i="12"/>
  <c r="H14" i="12"/>
  <c r="D6" i="12"/>
  <c r="C6" i="12"/>
  <c r="B6" i="12"/>
  <c r="A6" i="12"/>
  <c r="E6" i="12"/>
  <c r="G6" i="12"/>
  <c r="F6" i="12"/>
  <c r="H6" i="12"/>
  <c r="H2965" i="12"/>
  <c r="H2901" i="12"/>
  <c r="H2837" i="12"/>
  <c r="H2773" i="12"/>
  <c r="H2709" i="12"/>
  <c r="H2645" i="12"/>
  <c r="H2581" i="12"/>
  <c r="H2517" i="12"/>
  <c r="H2453" i="12"/>
  <c r="H2389" i="12"/>
  <c r="H2325" i="12"/>
  <c r="H2261" i="12"/>
  <c r="H2197" i="12"/>
  <c r="H2133" i="12"/>
  <c r="H2069" i="12"/>
  <c r="H2005" i="12"/>
  <c r="H1941" i="12"/>
  <c r="H1877" i="12"/>
  <c r="H1813" i="12"/>
  <c r="H1749" i="12"/>
  <c r="H1685" i="12"/>
  <c r="H1621" i="12"/>
  <c r="H1557" i="12"/>
  <c r="H1493" i="12"/>
  <c r="G2807" i="12"/>
  <c r="G2551" i="12"/>
  <c r="G2295" i="12"/>
  <c r="G1745" i="12"/>
  <c r="F2326" i="12"/>
  <c r="D1469" i="12"/>
  <c r="C1469" i="12"/>
  <c r="B1469" i="12"/>
  <c r="A1469" i="12"/>
  <c r="E1469" i="12"/>
  <c r="F1469" i="12"/>
  <c r="G1469" i="12"/>
  <c r="D1461" i="12"/>
  <c r="C1461" i="12"/>
  <c r="B1461" i="12"/>
  <c r="A1461" i="12"/>
  <c r="E1461" i="12"/>
  <c r="F1461" i="12"/>
  <c r="G1461" i="12"/>
  <c r="D1453" i="12"/>
  <c r="C1453" i="12"/>
  <c r="B1453" i="12"/>
  <c r="A1453" i="12"/>
  <c r="E1453" i="12"/>
  <c r="F1453" i="12"/>
  <c r="G1453" i="12"/>
  <c r="D1445" i="12"/>
  <c r="C1445" i="12"/>
  <c r="B1445" i="12"/>
  <c r="A1445" i="12"/>
  <c r="E1445" i="12"/>
  <c r="F1445" i="12"/>
  <c r="G1445" i="12"/>
  <c r="D1437" i="12"/>
  <c r="C1437" i="12"/>
  <c r="B1437" i="12"/>
  <c r="A1437" i="12"/>
  <c r="E1437" i="12"/>
  <c r="F1437" i="12"/>
  <c r="G1437" i="12"/>
  <c r="D1429" i="12"/>
  <c r="C1429" i="12"/>
  <c r="B1429" i="12"/>
  <c r="A1429" i="12"/>
  <c r="E1429" i="12"/>
  <c r="F1429" i="12"/>
  <c r="G1429" i="12"/>
  <c r="D1421" i="12"/>
  <c r="C1421" i="12"/>
  <c r="B1421" i="12"/>
  <c r="E1421" i="12"/>
  <c r="A1421" i="12"/>
  <c r="F1421" i="12"/>
  <c r="G1421" i="12"/>
  <c r="D1413" i="12"/>
  <c r="C1413" i="12"/>
  <c r="B1413" i="12"/>
  <c r="A1413" i="12"/>
  <c r="E1413" i="12"/>
  <c r="F1413" i="12"/>
  <c r="G1413" i="12"/>
  <c r="D1405" i="12"/>
  <c r="C1405" i="12"/>
  <c r="B1405" i="12"/>
  <c r="A1405" i="12"/>
  <c r="E1405" i="12"/>
  <c r="F1405" i="12"/>
  <c r="G1405" i="12"/>
  <c r="D1397" i="12"/>
  <c r="C1397" i="12"/>
  <c r="B1397" i="12"/>
  <c r="A1397" i="12"/>
  <c r="E1397" i="12"/>
  <c r="F1397" i="12"/>
  <c r="G1397" i="12"/>
  <c r="D1389" i="12"/>
  <c r="C1389" i="12"/>
  <c r="B1389" i="12"/>
  <c r="E1389" i="12"/>
  <c r="A1389" i="12"/>
  <c r="F1389" i="12"/>
  <c r="G1389" i="12"/>
  <c r="D1381" i="12"/>
  <c r="C1381" i="12"/>
  <c r="B1381" i="12"/>
  <c r="A1381" i="12"/>
  <c r="E1381" i="12"/>
  <c r="F1381" i="12"/>
  <c r="G1381" i="12"/>
  <c r="D1373" i="12"/>
  <c r="C1373" i="12"/>
  <c r="B1373" i="12"/>
  <c r="A1373" i="12"/>
  <c r="E1373" i="12"/>
  <c r="F1373" i="12"/>
  <c r="G1373" i="12"/>
  <c r="D1365" i="12"/>
  <c r="C1365" i="12"/>
  <c r="B1365" i="12"/>
  <c r="A1365" i="12"/>
  <c r="E1365" i="12"/>
  <c r="F1365" i="12"/>
  <c r="G1365" i="12"/>
  <c r="D1357" i="12"/>
  <c r="C1357" i="12"/>
  <c r="B1357" i="12"/>
  <c r="E1357" i="12"/>
  <c r="A1357" i="12"/>
  <c r="F1357" i="12"/>
  <c r="G1357" i="12"/>
  <c r="D1349" i="12"/>
  <c r="C1349" i="12"/>
  <c r="B1349" i="12"/>
  <c r="A1349" i="12"/>
  <c r="E1349" i="12"/>
  <c r="F1349" i="12"/>
  <c r="G1349" i="12"/>
  <c r="D1341" i="12"/>
  <c r="C1341" i="12"/>
  <c r="B1341" i="12"/>
  <c r="A1341" i="12"/>
  <c r="E1341" i="12"/>
  <c r="F1341" i="12"/>
  <c r="G1341" i="12"/>
  <c r="D1333" i="12"/>
  <c r="C1333" i="12"/>
  <c r="B1333" i="12"/>
  <c r="A1333" i="12"/>
  <c r="E1333" i="12"/>
  <c r="F1333" i="12"/>
  <c r="G1333" i="12"/>
  <c r="H1333" i="12"/>
  <c r="D1325" i="12"/>
  <c r="C1325" i="12"/>
  <c r="B1325" i="12"/>
  <c r="A1325" i="12"/>
  <c r="E1325" i="12"/>
  <c r="F1325" i="12"/>
  <c r="G1325" i="12"/>
  <c r="H1325" i="12"/>
  <c r="D1317" i="12"/>
  <c r="C1317" i="12"/>
  <c r="B1317" i="12"/>
  <c r="A1317" i="12"/>
  <c r="E1317" i="12"/>
  <c r="F1317" i="12"/>
  <c r="G1317" i="12"/>
  <c r="H1317" i="12"/>
  <c r="D1309" i="12"/>
  <c r="C1309" i="12"/>
  <c r="B1309" i="12"/>
  <c r="A1309" i="12"/>
  <c r="E1309" i="12"/>
  <c r="F1309" i="12"/>
  <c r="G1309" i="12"/>
  <c r="H1309" i="12"/>
  <c r="D1301" i="12"/>
  <c r="C1301" i="12"/>
  <c r="B1301" i="12"/>
  <c r="A1301" i="12"/>
  <c r="E1301" i="12"/>
  <c r="F1301" i="12"/>
  <c r="G1301" i="12"/>
  <c r="H1301" i="12"/>
  <c r="D1293" i="12"/>
  <c r="C1293" i="12"/>
  <c r="B1293" i="12"/>
  <c r="A1293" i="12"/>
  <c r="E1293" i="12"/>
  <c r="F1293" i="12"/>
  <c r="G1293" i="12"/>
  <c r="H1293" i="12"/>
  <c r="D1285" i="12"/>
  <c r="C1285" i="12"/>
  <c r="B1285" i="12"/>
  <c r="A1285" i="12"/>
  <c r="E1285" i="12"/>
  <c r="F1285" i="12"/>
  <c r="G1285" i="12"/>
  <c r="H1285" i="12"/>
  <c r="D1277" i="12"/>
  <c r="C1277" i="12"/>
  <c r="B1277" i="12"/>
  <c r="A1277" i="12"/>
  <c r="E1277" i="12"/>
  <c r="F1277" i="12"/>
  <c r="G1277" i="12"/>
  <c r="H1277" i="12"/>
  <c r="D1269" i="12"/>
  <c r="C1269" i="12"/>
  <c r="B1269" i="12"/>
  <c r="A1269" i="12"/>
  <c r="E1269" i="12"/>
  <c r="F1269" i="12"/>
  <c r="G1269" i="12"/>
  <c r="H1269" i="12"/>
  <c r="D1261" i="12"/>
  <c r="C1261" i="12"/>
  <c r="B1261" i="12"/>
  <c r="A1261" i="12"/>
  <c r="E1261" i="12"/>
  <c r="F1261" i="12"/>
  <c r="G1261" i="12"/>
  <c r="H1261" i="12"/>
  <c r="D1253" i="12"/>
  <c r="C1253" i="12"/>
  <c r="B1253" i="12"/>
  <c r="A1253" i="12"/>
  <c r="E1253" i="12"/>
  <c r="F1253" i="12"/>
  <c r="G1253" i="12"/>
  <c r="H1253" i="12"/>
  <c r="D1245" i="12"/>
  <c r="C1245" i="12"/>
  <c r="B1245" i="12"/>
  <c r="A1245" i="12"/>
  <c r="E1245" i="12"/>
  <c r="F1245" i="12"/>
  <c r="G1245" i="12"/>
  <c r="H1245" i="12"/>
  <c r="D1237" i="12"/>
  <c r="C1237" i="12"/>
  <c r="B1237" i="12"/>
  <c r="A1237" i="12"/>
  <c r="E1237" i="12"/>
  <c r="F1237" i="12"/>
  <c r="G1237" i="12"/>
  <c r="H1237" i="12"/>
  <c r="D1229" i="12"/>
  <c r="C1229" i="12"/>
  <c r="B1229" i="12"/>
  <c r="A1229" i="12"/>
  <c r="E1229" i="12"/>
  <c r="F1229" i="12"/>
  <c r="G1229" i="12"/>
  <c r="H1229" i="12"/>
  <c r="D1221" i="12"/>
  <c r="C1221" i="12"/>
  <c r="B1221" i="12"/>
  <c r="A1221" i="12"/>
  <c r="E1221" i="12"/>
  <c r="F1221" i="12"/>
  <c r="G1221" i="12"/>
  <c r="H1221" i="12"/>
  <c r="D1213" i="12"/>
  <c r="C1213" i="12"/>
  <c r="B1213" i="12"/>
  <c r="A1213" i="12"/>
  <c r="E1213" i="12"/>
  <c r="F1213" i="12"/>
  <c r="G1213" i="12"/>
  <c r="H1213" i="12"/>
  <c r="D1205" i="12"/>
  <c r="C1205" i="12"/>
  <c r="B1205" i="12"/>
  <c r="A1205" i="12"/>
  <c r="E1205" i="12"/>
  <c r="F1205" i="12"/>
  <c r="G1205" i="12"/>
  <c r="H1205" i="12"/>
  <c r="D1197" i="12"/>
  <c r="C1197" i="12"/>
  <c r="B1197" i="12"/>
  <c r="E1197" i="12"/>
  <c r="A1197" i="12"/>
  <c r="F1197" i="12"/>
  <c r="G1197" i="12"/>
  <c r="H1197" i="12"/>
  <c r="D1189" i="12"/>
  <c r="C1189" i="12"/>
  <c r="B1189" i="12"/>
  <c r="A1189" i="12"/>
  <c r="E1189" i="12"/>
  <c r="F1189" i="12"/>
  <c r="G1189" i="12"/>
  <c r="H1189" i="12"/>
  <c r="D1181" i="12"/>
  <c r="C1181" i="12"/>
  <c r="B1181" i="12"/>
  <c r="A1181" i="12"/>
  <c r="E1181" i="12"/>
  <c r="F1181" i="12"/>
  <c r="G1181" i="12"/>
  <c r="H1181" i="12"/>
  <c r="D1173" i="12"/>
  <c r="C1173" i="12"/>
  <c r="B1173" i="12"/>
  <c r="A1173" i="12"/>
  <c r="E1173" i="12"/>
  <c r="F1173" i="12"/>
  <c r="G1173" i="12"/>
  <c r="H1173" i="12"/>
  <c r="D1165" i="12"/>
  <c r="C1165" i="12"/>
  <c r="B1165" i="12"/>
  <c r="E1165" i="12"/>
  <c r="A1165" i="12"/>
  <c r="F1165" i="12"/>
  <c r="G1165" i="12"/>
  <c r="H1165" i="12"/>
  <c r="D1157" i="12"/>
  <c r="C1157" i="12"/>
  <c r="B1157" i="12"/>
  <c r="A1157" i="12"/>
  <c r="E1157" i="12"/>
  <c r="F1157" i="12"/>
  <c r="G1157" i="12"/>
  <c r="H1157" i="12"/>
  <c r="D1149" i="12"/>
  <c r="C1149" i="12"/>
  <c r="B1149" i="12"/>
  <c r="A1149" i="12"/>
  <c r="E1149" i="12"/>
  <c r="F1149" i="12"/>
  <c r="G1149" i="12"/>
  <c r="H1149" i="12"/>
  <c r="D1141" i="12"/>
  <c r="C1141" i="12"/>
  <c r="B1141" i="12"/>
  <c r="A1141" i="12"/>
  <c r="E1141" i="12"/>
  <c r="F1141" i="12"/>
  <c r="G1141" i="12"/>
  <c r="H1141" i="12"/>
  <c r="D1133" i="12"/>
  <c r="C1133" i="12"/>
  <c r="B1133" i="12"/>
  <c r="E1133" i="12"/>
  <c r="A1133" i="12"/>
  <c r="F1133" i="12"/>
  <c r="G1133" i="12"/>
  <c r="H1133" i="12"/>
  <c r="D1125" i="12"/>
  <c r="C1125" i="12"/>
  <c r="B1125" i="12"/>
  <c r="A1125" i="12"/>
  <c r="E1125" i="12"/>
  <c r="F1125" i="12"/>
  <c r="G1125" i="12"/>
  <c r="H1125" i="12"/>
  <c r="D1117" i="12"/>
  <c r="C1117" i="12"/>
  <c r="B1117" i="12"/>
  <c r="A1117" i="12"/>
  <c r="E1117" i="12"/>
  <c r="F1117" i="12"/>
  <c r="G1117" i="12"/>
  <c r="H1117" i="12"/>
  <c r="D1109" i="12"/>
  <c r="C1109" i="12"/>
  <c r="B1109" i="12"/>
  <c r="A1109" i="12"/>
  <c r="E1109" i="12"/>
  <c r="F1109" i="12"/>
  <c r="G1109" i="12"/>
  <c r="H1109" i="12"/>
  <c r="D1101" i="12"/>
  <c r="C1101" i="12"/>
  <c r="B1101" i="12"/>
  <c r="E1101" i="12"/>
  <c r="A1101" i="12"/>
  <c r="G1101" i="12"/>
  <c r="F1101" i="12"/>
  <c r="H1101" i="12"/>
  <c r="D1093" i="12"/>
  <c r="C1093" i="12"/>
  <c r="B1093" i="12"/>
  <c r="A1093" i="12"/>
  <c r="E1093" i="12"/>
  <c r="F1093" i="12"/>
  <c r="G1093" i="12"/>
  <c r="H1093" i="12"/>
  <c r="D1085" i="12"/>
  <c r="C1085" i="12"/>
  <c r="B1085" i="12"/>
  <c r="A1085" i="12"/>
  <c r="E1085" i="12"/>
  <c r="F1085" i="12"/>
  <c r="G1085" i="12"/>
  <c r="H1085" i="12"/>
  <c r="D1077" i="12"/>
  <c r="C1077" i="12"/>
  <c r="B1077" i="12"/>
  <c r="A1077" i="12"/>
  <c r="E1077" i="12"/>
  <c r="F1077" i="12"/>
  <c r="G1077" i="12"/>
  <c r="H1077" i="12"/>
  <c r="D1069" i="12"/>
  <c r="C1069" i="12"/>
  <c r="B1069" i="12"/>
  <c r="A1069" i="12"/>
  <c r="E1069" i="12"/>
  <c r="G1069" i="12"/>
  <c r="F1069" i="12"/>
  <c r="H1069" i="12"/>
  <c r="D1061" i="12"/>
  <c r="C1061" i="12"/>
  <c r="B1061" i="12"/>
  <c r="A1061" i="12"/>
  <c r="E1061" i="12"/>
  <c r="F1061" i="12"/>
  <c r="G1061" i="12"/>
  <c r="H1061" i="12"/>
  <c r="D1053" i="12"/>
  <c r="C1053" i="12"/>
  <c r="B1053" i="12"/>
  <c r="A1053" i="12"/>
  <c r="E1053" i="12"/>
  <c r="F1053" i="12"/>
  <c r="G1053" i="12"/>
  <c r="H1053" i="12"/>
  <c r="D1045" i="12"/>
  <c r="C1045" i="12"/>
  <c r="B1045" i="12"/>
  <c r="A1045" i="12"/>
  <c r="E1045" i="12"/>
  <c r="F1045" i="12"/>
  <c r="G1045" i="12"/>
  <c r="H1045" i="12"/>
  <c r="D1037" i="12"/>
  <c r="C1037" i="12"/>
  <c r="B1037" i="12"/>
  <c r="A1037" i="12"/>
  <c r="E1037" i="12"/>
  <c r="F1037" i="12"/>
  <c r="G1037" i="12"/>
  <c r="H1037" i="12"/>
  <c r="D1029" i="12"/>
  <c r="C1029" i="12"/>
  <c r="B1029" i="12"/>
  <c r="A1029" i="12"/>
  <c r="E1029" i="12"/>
  <c r="F1029" i="12"/>
  <c r="G1029" i="12"/>
  <c r="H1029" i="12"/>
  <c r="D1021" i="12"/>
  <c r="C1021" i="12"/>
  <c r="B1021" i="12"/>
  <c r="A1021" i="12"/>
  <c r="E1021" i="12"/>
  <c r="F1021" i="12"/>
  <c r="G1021" i="12"/>
  <c r="H1021" i="12"/>
  <c r="D1013" i="12"/>
  <c r="C1013" i="12"/>
  <c r="B1013" i="12"/>
  <c r="A1013" i="12"/>
  <c r="E1013" i="12"/>
  <c r="F1013" i="12"/>
  <c r="G1013" i="12"/>
  <c r="H1013" i="12"/>
  <c r="D1005" i="12"/>
  <c r="C1005" i="12"/>
  <c r="B1005" i="12"/>
  <c r="A1005" i="12"/>
  <c r="E1005" i="12"/>
  <c r="G1005" i="12"/>
  <c r="F1005" i="12"/>
  <c r="H1005" i="12"/>
  <c r="D997" i="12"/>
  <c r="C997" i="12"/>
  <c r="B997" i="12"/>
  <c r="A997" i="12"/>
  <c r="E997" i="12"/>
  <c r="F997" i="12"/>
  <c r="G997" i="12"/>
  <c r="H997" i="12"/>
  <c r="D989" i="12"/>
  <c r="C989" i="12"/>
  <c r="B989" i="12"/>
  <c r="A989" i="12"/>
  <c r="E989" i="12"/>
  <c r="F989" i="12"/>
  <c r="G989" i="12"/>
  <c r="H989" i="12"/>
  <c r="D981" i="12"/>
  <c r="C981" i="12"/>
  <c r="B981" i="12"/>
  <c r="A981" i="12"/>
  <c r="E981" i="12"/>
  <c r="F981" i="12"/>
  <c r="G981" i="12"/>
  <c r="H981" i="12"/>
  <c r="D973" i="12"/>
  <c r="C973" i="12"/>
  <c r="B973" i="12"/>
  <c r="A973" i="12"/>
  <c r="E973" i="12"/>
  <c r="F973" i="12"/>
  <c r="G973" i="12"/>
  <c r="H973" i="12"/>
  <c r="D965" i="12"/>
  <c r="C965" i="12"/>
  <c r="B965" i="12"/>
  <c r="A965" i="12"/>
  <c r="E965" i="12"/>
  <c r="F965" i="12"/>
  <c r="G965" i="12"/>
  <c r="H965" i="12"/>
  <c r="D957" i="12"/>
  <c r="C957" i="12"/>
  <c r="B957" i="12"/>
  <c r="A957" i="12"/>
  <c r="E957" i="12"/>
  <c r="F957" i="12"/>
  <c r="G957" i="12"/>
  <c r="H957" i="12"/>
  <c r="D949" i="12"/>
  <c r="C949" i="12"/>
  <c r="B949" i="12"/>
  <c r="A949" i="12"/>
  <c r="E949" i="12"/>
  <c r="F949" i="12"/>
  <c r="G949" i="12"/>
  <c r="H949" i="12"/>
  <c r="D941" i="12"/>
  <c r="C941" i="12"/>
  <c r="B941" i="12"/>
  <c r="E941" i="12"/>
  <c r="A941" i="12"/>
  <c r="F941" i="12"/>
  <c r="G941" i="12"/>
  <c r="H941" i="12"/>
  <c r="D933" i="12"/>
  <c r="C933" i="12"/>
  <c r="B933" i="12"/>
  <c r="A933" i="12"/>
  <c r="E933" i="12"/>
  <c r="F933" i="12"/>
  <c r="G933" i="12"/>
  <c r="H933" i="12"/>
  <c r="D925" i="12"/>
  <c r="C925" i="12"/>
  <c r="B925" i="12"/>
  <c r="A925" i="12"/>
  <c r="E925" i="12"/>
  <c r="F925" i="12"/>
  <c r="G925" i="12"/>
  <c r="H925" i="12"/>
  <c r="D917" i="12"/>
  <c r="C917" i="12"/>
  <c r="B917" i="12"/>
  <c r="A917" i="12"/>
  <c r="E917" i="12"/>
  <c r="F917" i="12"/>
  <c r="G917" i="12"/>
  <c r="H917" i="12"/>
  <c r="D909" i="12"/>
  <c r="C909" i="12"/>
  <c r="B909" i="12"/>
  <c r="E909" i="12"/>
  <c r="A909" i="12"/>
  <c r="F909" i="12"/>
  <c r="G909" i="12"/>
  <c r="H909" i="12"/>
  <c r="D901" i="12"/>
  <c r="C901" i="12"/>
  <c r="B901" i="12"/>
  <c r="A901" i="12"/>
  <c r="E901" i="12"/>
  <c r="F901" i="12"/>
  <c r="G901" i="12"/>
  <c r="H901" i="12"/>
  <c r="D893" i="12"/>
  <c r="C893" i="12"/>
  <c r="B893" i="12"/>
  <c r="A893" i="12"/>
  <c r="E893" i="12"/>
  <c r="F893" i="12"/>
  <c r="G893" i="12"/>
  <c r="H893" i="12"/>
  <c r="D885" i="12"/>
  <c r="C885" i="12"/>
  <c r="B885" i="12"/>
  <c r="A885" i="12"/>
  <c r="E885" i="12"/>
  <c r="F885" i="12"/>
  <c r="G885" i="12"/>
  <c r="H885" i="12"/>
  <c r="D877" i="12"/>
  <c r="C877" i="12"/>
  <c r="B877" i="12"/>
  <c r="E877" i="12"/>
  <c r="A877" i="12"/>
  <c r="F877" i="12"/>
  <c r="G877" i="12"/>
  <c r="H877" i="12"/>
  <c r="D869" i="12"/>
  <c r="C869" i="12"/>
  <c r="B869" i="12"/>
  <c r="A869" i="12"/>
  <c r="E869" i="12"/>
  <c r="F869" i="12"/>
  <c r="G869" i="12"/>
  <c r="H869" i="12"/>
  <c r="D861" i="12"/>
  <c r="C861" i="12"/>
  <c r="B861" i="12"/>
  <c r="A861" i="12"/>
  <c r="E861" i="12"/>
  <c r="F861" i="12"/>
  <c r="G861" i="12"/>
  <c r="H861" i="12"/>
  <c r="D853" i="12"/>
  <c r="C853" i="12"/>
  <c r="B853" i="12"/>
  <c r="A853" i="12"/>
  <c r="E853" i="12"/>
  <c r="F853" i="12"/>
  <c r="G853" i="12"/>
  <c r="H853" i="12"/>
  <c r="D845" i="12"/>
  <c r="C845" i="12"/>
  <c r="B845" i="12"/>
  <c r="E845" i="12"/>
  <c r="A845" i="12"/>
  <c r="F845" i="12"/>
  <c r="G845" i="12"/>
  <c r="H845" i="12"/>
  <c r="D837" i="12"/>
  <c r="C837" i="12"/>
  <c r="B837" i="12"/>
  <c r="A837" i="12"/>
  <c r="E837" i="12"/>
  <c r="F837" i="12"/>
  <c r="G837" i="12"/>
  <c r="H837" i="12"/>
  <c r="D829" i="12"/>
  <c r="C829" i="12"/>
  <c r="B829" i="12"/>
  <c r="A829" i="12"/>
  <c r="E829" i="12"/>
  <c r="F829" i="12"/>
  <c r="G829" i="12"/>
  <c r="H829" i="12"/>
  <c r="D821" i="12"/>
  <c r="C821" i="12"/>
  <c r="B821" i="12"/>
  <c r="A821" i="12"/>
  <c r="E821" i="12"/>
  <c r="F821" i="12"/>
  <c r="G821" i="12"/>
  <c r="H821" i="12"/>
  <c r="D813" i="12"/>
  <c r="C813" i="12"/>
  <c r="B813" i="12"/>
  <c r="A813" i="12"/>
  <c r="E813" i="12"/>
  <c r="F813" i="12"/>
  <c r="G813" i="12"/>
  <c r="H813" i="12"/>
  <c r="D805" i="12"/>
  <c r="C805" i="12"/>
  <c r="B805" i="12"/>
  <c r="A805" i="12"/>
  <c r="E805" i="12"/>
  <c r="F805" i="12"/>
  <c r="G805" i="12"/>
  <c r="H805" i="12"/>
  <c r="D797" i="12"/>
  <c r="C797" i="12"/>
  <c r="B797" i="12"/>
  <c r="A797" i="12"/>
  <c r="E797" i="12"/>
  <c r="F797" i="12"/>
  <c r="G797" i="12"/>
  <c r="H797" i="12"/>
  <c r="D789" i="12"/>
  <c r="C789" i="12"/>
  <c r="B789" i="12"/>
  <c r="A789" i="12"/>
  <c r="E789" i="12"/>
  <c r="F789" i="12"/>
  <c r="G789" i="12"/>
  <c r="H789" i="12"/>
  <c r="D781" i="12"/>
  <c r="C781" i="12"/>
  <c r="B781" i="12"/>
  <c r="A781" i="12"/>
  <c r="E781" i="12"/>
  <c r="F781" i="12"/>
  <c r="G781" i="12"/>
  <c r="H781" i="12"/>
  <c r="D773" i="12"/>
  <c r="C773" i="12"/>
  <c r="B773" i="12"/>
  <c r="A773" i="12"/>
  <c r="E773" i="12"/>
  <c r="F773" i="12"/>
  <c r="G773" i="12"/>
  <c r="H773" i="12"/>
  <c r="D765" i="12"/>
  <c r="C765" i="12"/>
  <c r="B765" i="12"/>
  <c r="A765" i="12"/>
  <c r="E765" i="12"/>
  <c r="F765" i="12"/>
  <c r="G765" i="12"/>
  <c r="H765" i="12"/>
  <c r="D757" i="12"/>
  <c r="C757" i="12"/>
  <c r="B757" i="12"/>
  <c r="A757" i="12"/>
  <c r="E757" i="12"/>
  <c r="F757" i="12"/>
  <c r="G757" i="12"/>
  <c r="H757" i="12"/>
  <c r="D749" i="12"/>
  <c r="C749" i="12"/>
  <c r="B749" i="12"/>
  <c r="A749" i="12"/>
  <c r="E749" i="12"/>
  <c r="F749" i="12"/>
  <c r="G749" i="12"/>
  <c r="H749" i="12"/>
  <c r="D741" i="12"/>
  <c r="C741" i="12"/>
  <c r="B741" i="12"/>
  <c r="A741" i="12"/>
  <c r="E741" i="12"/>
  <c r="F741" i="12"/>
  <c r="G741" i="12"/>
  <c r="H741" i="12"/>
  <c r="D733" i="12"/>
  <c r="C733" i="12"/>
  <c r="B733" i="12"/>
  <c r="A733" i="12"/>
  <c r="E733" i="12"/>
  <c r="F733" i="12"/>
  <c r="G733" i="12"/>
  <c r="H733" i="12"/>
  <c r="D725" i="12"/>
  <c r="C725" i="12"/>
  <c r="B725" i="12"/>
  <c r="A725" i="12"/>
  <c r="E725" i="12"/>
  <c r="F725" i="12"/>
  <c r="G725" i="12"/>
  <c r="H725" i="12"/>
  <c r="D717" i="12"/>
  <c r="C717" i="12"/>
  <c r="B717" i="12"/>
  <c r="A717" i="12"/>
  <c r="E717" i="12"/>
  <c r="F717" i="12"/>
  <c r="G717" i="12"/>
  <c r="H717" i="12"/>
  <c r="D709" i="12"/>
  <c r="C709" i="12"/>
  <c r="B709" i="12"/>
  <c r="A709" i="12"/>
  <c r="E709" i="12"/>
  <c r="F709" i="12"/>
  <c r="G709" i="12"/>
  <c r="H709" i="12"/>
  <c r="D701" i="12"/>
  <c r="C701" i="12"/>
  <c r="B701" i="12"/>
  <c r="A701" i="12"/>
  <c r="E701" i="12"/>
  <c r="F701" i="12"/>
  <c r="G701" i="12"/>
  <c r="H701" i="12"/>
  <c r="D693" i="12"/>
  <c r="C693" i="12"/>
  <c r="B693" i="12"/>
  <c r="A693" i="12"/>
  <c r="E693" i="12"/>
  <c r="F693" i="12"/>
  <c r="G693" i="12"/>
  <c r="H693" i="12"/>
  <c r="D685" i="12"/>
  <c r="C685" i="12"/>
  <c r="B685" i="12"/>
  <c r="A685" i="12"/>
  <c r="E685" i="12"/>
  <c r="F685" i="12"/>
  <c r="G685" i="12"/>
  <c r="H685" i="12"/>
  <c r="D677" i="12"/>
  <c r="C677" i="12"/>
  <c r="B677" i="12"/>
  <c r="A677" i="12"/>
  <c r="E677" i="12"/>
  <c r="F677" i="12"/>
  <c r="G677" i="12"/>
  <c r="H677" i="12"/>
  <c r="D669" i="12"/>
  <c r="C669" i="12"/>
  <c r="B669" i="12"/>
  <c r="A669" i="12"/>
  <c r="E669" i="12"/>
  <c r="F669" i="12"/>
  <c r="G669" i="12"/>
  <c r="H669" i="12"/>
  <c r="D661" i="12"/>
  <c r="C661" i="12"/>
  <c r="B661" i="12"/>
  <c r="A661" i="12"/>
  <c r="E661" i="12"/>
  <c r="F661" i="12"/>
  <c r="G661" i="12"/>
  <c r="H661" i="12"/>
  <c r="D653" i="12"/>
  <c r="C653" i="12"/>
  <c r="B653" i="12"/>
  <c r="A653" i="12"/>
  <c r="E653" i="12"/>
  <c r="F653" i="12"/>
  <c r="G653" i="12"/>
  <c r="H653" i="12"/>
  <c r="D645" i="12"/>
  <c r="C645" i="12"/>
  <c r="B645" i="12"/>
  <c r="A645" i="12"/>
  <c r="E645" i="12"/>
  <c r="F645" i="12"/>
  <c r="G645" i="12"/>
  <c r="H645" i="12"/>
  <c r="D637" i="12"/>
  <c r="C637" i="12"/>
  <c r="B637" i="12"/>
  <c r="A637" i="12"/>
  <c r="E637" i="12"/>
  <c r="F637" i="12"/>
  <c r="G637" i="12"/>
  <c r="H637" i="12"/>
  <c r="D629" i="12"/>
  <c r="C629" i="12"/>
  <c r="B629" i="12"/>
  <c r="A629" i="12"/>
  <c r="E629" i="12"/>
  <c r="F629" i="12"/>
  <c r="G629" i="12"/>
  <c r="H629" i="12"/>
  <c r="D621" i="12"/>
  <c r="C621" i="12"/>
  <c r="B621" i="12"/>
  <c r="A621" i="12"/>
  <c r="E621" i="12"/>
  <c r="F621" i="12"/>
  <c r="G621" i="12"/>
  <c r="H621" i="12"/>
  <c r="D613" i="12"/>
  <c r="C613" i="12"/>
  <c r="B613" i="12"/>
  <c r="A613" i="12"/>
  <c r="E613" i="12"/>
  <c r="F613" i="12"/>
  <c r="G613" i="12"/>
  <c r="H613" i="12"/>
  <c r="D605" i="12"/>
  <c r="C605" i="12"/>
  <c r="B605" i="12"/>
  <c r="A605" i="12"/>
  <c r="E605" i="12"/>
  <c r="F605" i="12"/>
  <c r="G605" i="12"/>
  <c r="H605" i="12"/>
  <c r="D597" i="12"/>
  <c r="C597" i="12"/>
  <c r="B597" i="12"/>
  <c r="A597" i="12"/>
  <c r="E597" i="12"/>
  <c r="F597" i="12"/>
  <c r="G597" i="12"/>
  <c r="H597" i="12"/>
  <c r="D589" i="12"/>
  <c r="C589" i="12"/>
  <c r="B589" i="12"/>
  <c r="A589" i="12"/>
  <c r="E589" i="12"/>
  <c r="F589" i="12"/>
  <c r="G589" i="12"/>
  <c r="H589" i="12"/>
  <c r="D581" i="12"/>
  <c r="C581" i="12"/>
  <c r="B581" i="12"/>
  <c r="A581" i="12"/>
  <c r="E581" i="12"/>
  <c r="F581" i="12"/>
  <c r="G581" i="12"/>
  <c r="H581" i="12"/>
  <c r="D573" i="12"/>
  <c r="C573" i="12"/>
  <c r="B573" i="12"/>
  <c r="A573" i="12"/>
  <c r="E573" i="12"/>
  <c r="F573" i="12"/>
  <c r="G573" i="12"/>
  <c r="H573" i="12"/>
  <c r="D565" i="12"/>
  <c r="C565" i="12"/>
  <c r="B565" i="12"/>
  <c r="A565" i="12"/>
  <c r="E565" i="12"/>
  <c r="F565" i="12"/>
  <c r="G565" i="12"/>
  <c r="H565" i="12"/>
  <c r="D557" i="12"/>
  <c r="C557" i="12"/>
  <c r="B557" i="12"/>
  <c r="A557" i="12"/>
  <c r="E557" i="12"/>
  <c r="F557" i="12"/>
  <c r="G557" i="12"/>
  <c r="H557" i="12"/>
  <c r="D549" i="12"/>
  <c r="C549" i="12"/>
  <c r="B549" i="12"/>
  <c r="A549" i="12"/>
  <c r="E549" i="12"/>
  <c r="F549" i="12"/>
  <c r="G549" i="12"/>
  <c r="H549" i="12"/>
  <c r="D541" i="12"/>
  <c r="C541" i="12"/>
  <c r="B541" i="12"/>
  <c r="A541" i="12"/>
  <c r="E541" i="12"/>
  <c r="F541" i="12"/>
  <c r="G541" i="12"/>
  <c r="H541" i="12"/>
  <c r="D533" i="12"/>
  <c r="C533" i="12"/>
  <c r="B533" i="12"/>
  <c r="A533" i="12"/>
  <c r="E533" i="12"/>
  <c r="F533" i="12"/>
  <c r="G533" i="12"/>
  <c r="H533" i="12"/>
  <c r="D525" i="12"/>
  <c r="C525" i="12"/>
  <c r="B525" i="12"/>
  <c r="A525" i="12"/>
  <c r="E525" i="12"/>
  <c r="F525" i="12"/>
  <c r="G525" i="12"/>
  <c r="H525" i="12"/>
  <c r="D517" i="12"/>
  <c r="C517" i="12"/>
  <c r="B517" i="12"/>
  <c r="A517" i="12"/>
  <c r="E517" i="12"/>
  <c r="F517" i="12"/>
  <c r="G517" i="12"/>
  <c r="H517" i="12"/>
  <c r="D509" i="12"/>
  <c r="C509" i="12"/>
  <c r="B509" i="12"/>
  <c r="A509" i="12"/>
  <c r="E509" i="12"/>
  <c r="F509" i="12"/>
  <c r="G509" i="12"/>
  <c r="H509" i="12"/>
  <c r="D501" i="12"/>
  <c r="C501" i="12"/>
  <c r="B501" i="12"/>
  <c r="A501" i="12"/>
  <c r="E501" i="12"/>
  <c r="F501" i="12"/>
  <c r="G501" i="12"/>
  <c r="H501" i="12"/>
  <c r="D493" i="12"/>
  <c r="C493" i="12"/>
  <c r="B493" i="12"/>
  <c r="A493" i="12"/>
  <c r="E493" i="12"/>
  <c r="F493" i="12"/>
  <c r="G493" i="12"/>
  <c r="H493" i="12"/>
  <c r="D485" i="12"/>
  <c r="C485" i="12"/>
  <c r="B485" i="12"/>
  <c r="A485" i="12"/>
  <c r="E485" i="12"/>
  <c r="F485" i="12"/>
  <c r="G485" i="12"/>
  <c r="H485" i="12"/>
  <c r="D477" i="12"/>
  <c r="C477" i="12"/>
  <c r="B477" i="12"/>
  <c r="A477" i="12"/>
  <c r="E477" i="12"/>
  <c r="F477" i="12"/>
  <c r="G477" i="12"/>
  <c r="H477" i="12"/>
  <c r="D469" i="12"/>
  <c r="C469" i="12"/>
  <c r="B469" i="12"/>
  <c r="A469" i="12"/>
  <c r="E469" i="12"/>
  <c r="F469" i="12"/>
  <c r="G469" i="12"/>
  <c r="H469" i="12"/>
  <c r="D461" i="12"/>
  <c r="C461" i="12"/>
  <c r="B461" i="12"/>
  <c r="A461" i="12"/>
  <c r="E461" i="12"/>
  <c r="F461" i="12"/>
  <c r="G461" i="12"/>
  <c r="H461" i="12"/>
  <c r="D453" i="12"/>
  <c r="C453" i="12"/>
  <c r="B453" i="12"/>
  <c r="A453" i="12"/>
  <c r="E453" i="12"/>
  <c r="F453" i="12"/>
  <c r="G453" i="12"/>
  <c r="H453" i="12"/>
  <c r="D445" i="12"/>
  <c r="C445" i="12"/>
  <c r="B445" i="12"/>
  <c r="A445" i="12"/>
  <c r="E445" i="12"/>
  <c r="F445" i="12"/>
  <c r="G445" i="12"/>
  <c r="H445" i="12"/>
  <c r="D437" i="12"/>
  <c r="C437" i="12"/>
  <c r="B437" i="12"/>
  <c r="A437" i="12"/>
  <c r="E437" i="12"/>
  <c r="F437" i="12"/>
  <c r="G437" i="12"/>
  <c r="H437" i="12"/>
  <c r="D429" i="12"/>
  <c r="C429" i="12"/>
  <c r="B429" i="12"/>
  <c r="A429" i="12"/>
  <c r="E429" i="12"/>
  <c r="F429" i="12"/>
  <c r="G429" i="12"/>
  <c r="H429" i="12"/>
  <c r="D421" i="12"/>
  <c r="C421" i="12"/>
  <c r="B421" i="12"/>
  <c r="A421" i="12"/>
  <c r="E421" i="12"/>
  <c r="F421" i="12"/>
  <c r="G421" i="12"/>
  <c r="H421" i="12"/>
  <c r="D413" i="12"/>
  <c r="C413" i="12"/>
  <c r="B413" i="12"/>
  <c r="A413" i="12"/>
  <c r="E413" i="12"/>
  <c r="F413" i="12"/>
  <c r="G413" i="12"/>
  <c r="H413" i="12"/>
  <c r="D405" i="12"/>
  <c r="C405" i="12"/>
  <c r="B405" i="12"/>
  <c r="A405" i="12"/>
  <c r="E405" i="12"/>
  <c r="F405" i="12"/>
  <c r="G405" i="12"/>
  <c r="H405" i="12"/>
  <c r="D397" i="12"/>
  <c r="C397" i="12"/>
  <c r="B397" i="12"/>
  <c r="A397" i="12"/>
  <c r="E397" i="12"/>
  <c r="F397" i="12"/>
  <c r="G397" i="12"/>
  <c r="H397" i="12"/>
  <c r="D389" i="12"/>
  <c r="C389" i="12"/>
  <c r="B389" i="12"/>
  <c r="A389" i="12"/>
  <c r="E389" i="12"/>
  <c r="F389" i="12"/>
  <c r="G389" i="12"/>
  <c r="H389" i="12"/>
  <c r="D381" i="12"/>
  <c r="C381" i="12"/>
  <c r="B381" i="12"/>
  <c r="A381" i="12"/>
  <c r="E381" i="12"/>
  <c r="F381" i="12"/>
  <c r="G381" i="12"/>
  <c r="H381" i="12"/>
  <c r="D373" i="12"/>
  <c r="C373" i="12"/>
  <c r="B373" i="12"/>
  <c r="A373" i="12"/>
  <c r="E373" i="12"/>
  <c r="F373" i="12"/>
  <c r="G373" i="12"/>
  <c r="H373" i="12"/>
  <c r="D365" i="12"/>
  <c r="C365" i="12"/>
  <c r="B365" i="12"/>
  <c r="A365" i="12"/>
  <c r="E365" i="12"/>
  <c r="F365" i="12"/>
  <c r="G365" i="12"/>
  <c r="H365" i="12"/>
  <c r="D357" i="12"/>
  <c r="C357" i="12"/>
  <c r="B357" i="12"/>
  <c r="A357" i="12"/>
  <c r="E357" i="12"/>
  <c r="F357" i="12"/>
  <c r="G357" i="12"/>
  <c r="H357" i="12"/>
  <c r="D349" i="12"/>
  <c r="C349" i="12"/>
  <c r="B349" i="12"/>
  <c r="A349" i="12"/>
  <c r="E349" i="12"/>
  <c r="F349" i="12"/>
  <c r="G349" i="12"/>
  <c r="H349" i="12"/>
  <c r="D341" i="12"/>
  <c r="C341" i="12"/>
  <c r="B341" i="12"/>
  <c r="A341" i="12"/>
  <c r="E341" i="12"/>
  <c r="F341" i="12"/>
  <c r="G341" i="12"/>
  <c r="H341" i="12"/>
  <c r="D333" i="12"/>
  <c r="C333" i="12"/>
  <c r="B333" i="12"/>
  <c r="A333" i="12"/>
  <c r="E333" i="12"/>
  <c r="F333" i="12"/>
  <c r="G333" i="12"/>
  <c r="H333" i="12"/>
  <c r="D325" i="12"/>
  <c r="C325" i="12"/>
  <c r="B325" i="12"/>
  <c r="A325" i="12"/>
  <c r="E325" i="12"/>
  <c r="F325" i="12"/>
  <c r="G325" i="12"/>
  <c r="H325" i="12"/>
  <c r="D317" i="12"/>
  <c r="C317" i="12"/>
  <c r="B317" i="12"/>
  <c r="A317" i="12"/>
  <c r="E317" i="12"/>
  <c r="F317" i="12"/>
  <c r="G317" i="12"/>
  <c r="H317" i="12"/>
  <c r="D309" i="12"/>
  <c r="C309" i="12"/>
  <c r="B309" i="12"/>
  <c r="A309" i="12"/>
  <c r="E309" i="12"/>
  <c r="F309" i="12"/>
  <c r="G309" i="12"/>
  <c r="H309" i="12"/>
  <c r="D301" i="12"/>
  <c r="C301" i="12"/>
  <c r="B301" i="12"/>
  <c r="A301" i="12"/>
  <c r="E301" i="12"/>
  <c r="F301" i="12"/>
  <c r="G301" i="12"/>
  <c r="H301" i="12"/>
  <c r="D293" i="12"/>
  <c r="C293" i="12"/>
  <c r="B293" i="12"/>
  <c r="A293" i="12"/>
  <c r="E293" i="12"/>
  <c r="F293" i="12"/>
  <c r="G293" i="12"/>
  <c r="H293" i="12"/>
  <c r="D285" i="12"/>
  <c r="C285" i="12"/>
  <c r="B285" i="12"/>
  <c r="A285" i="12"/>
  <c r="E285" i="12"/>
  <c r="F285" i="12"/>
  <c r="G285" i="12"/>
  <c r="H285" i="12"/>
  <c r="D277" i="12"/>
  <c r="C277" i="12"/>
  <c r="B277" i="12"/>
  <c r="A277" i="12"/>
  <c r="E277" i="12"/>
  <c r="F277" i="12"/>
  <c r="G277" i="12"/>
  <c r="H277" i="12"/>
  <c r="D269" i="12"/>
  <c r="C269" i="12"/>
  <c r="B269" i="12"/>
  <c r="A269" i="12"/>
  <c r="E269" i="12"/>
  <c r="F269" i="12"/>
  <c r="G269" i="12"/>
  <c r="H269" i="12"/>
  <c r="D261" i="12"/>
  <c r="C261" i="12"/>
  <c r="B261" i="12"/>
  <c r="A261" i="12"/>
  <c r="E261" i="12"/>
  <c r="F261" i="12"/>
  <c r="G261" i="12"/>
  <c r="H261" i="12"/>
  <c r="D253" i="12"/>
  <c r="C253" i="12"/>
  <c r="B253" i="12"/>
  <c r="A253" i="12"/>
  <c r="E253" i="12"/>
  <c r="F253" i="12"/>
  <c r="G253" i="12"/>
  <c r="H253" i="12"/>
  <c r="D245" i="12"/>
  <c r="C245" i="12"/>
  <c r="B245" i="12"/>
  <c r="A245" i="12"/>
  <c r="E245" i="12"/>
  <c r="F245" i="12"/>
  <c r="G245" i="12"/>
  <c r="H245" i="12"/>
  <c r="D237" i="12"/>
  <c r="C237" i="12"/>
  <c r="B237" i="12"/>
  <c r="A237" i="12"/>
  <c r="E237" i="12"/>
  <c r="F237" i="12"/>
  <c r="G237" i="12"/>
  <c r="H237" i="12"/>
  <c r="D229" i="12"/>
  <c r="C229" i="12"/>
  <c r="B229" i="12"/>
  <c r="A229" i="12"/>
  <c r="E229" i="12"/>
  <c r="F229" i="12"/>
  <c r="G229" i="12"/>
  <c r="H229" i="12"/>
  <c r="D221" i="12"/>
  <c r="C221" i="12"/>
  <c r="B221" i="12"/>
  <c r="A221" i="12"/>
  <c r="E221" i="12"/>
  <c r="F221" i="12"/>
  <c r="G221" i="12"/>
  <c r="H221" i="12"/>
  <c r="D213" i="12"/>
  <c r="C213" i="12"/>
  <c r="B213" i="12"/>
  <c r="A213" i="12"/>
  <c r="E213" i="12"/>
  <c r="F213" i="12"/>
  <c r="G213" i="12"/>
  <c r="H213" i="12"/>
  <c r="D205" i="12"/>
  <c r="C205" i="12"/>
  <c r="B205" i="12"/>
  <c r="A205" i="12"/>
  <c r="E205" i="12"/>
  <c r="F205" i="12"/>
  <c r="G205" i="12"/>
  <c r="H205" i="12"/>
  <c r="D197" i="12"/>
  <c r="C197" i="12"/>
  <c r="B197" i="12"/>
  <c r="A197" i="12"/>
  <c r="E197" i="12"/>
  <c r="F197" i="12"/>
  <c r="G197" i="12"/>
  <c r="H197" i="12"/>
  <c r="D189" i="12"/>
  <c r="C189" i="12"/>
  <c r="B189" i="12"/>
  <c r="A189" i="12"/>
  <c r="E189" i="12"/>
  <c r="F189" i="12"/>
  <c r="G189" i="12"/>
  <c r="H189" i="12"/>
  <c r="D181" i="12"/>
  <c r="C181" i="12"/>
  <c r="B181" i="12"/>
  <c r="A181" i="12"/>
  <c r="E181" i="12"/>
  <c r="F181" i="12"/>
  <c r="G181" i="12"/>
  <c r="H181" i="12"/>
  <c r="D173" i="12"/>
  <c r="C173" i="12"/>
  <c r="B173" i="12"/>
  <c r="A173" i="12"/>
  <c r="E173" i="12"/>
  <c r="F173" i="12"/>
  <c r="G173" i="12"/>
  <c r="H173" i="12"/>
  <c r="D165" i="12"/>
  <c r="C165" i="12"/>
  <c r="B165" i="12"/>
  <c r="A165" i="12"/>
  <c r="E165" i="12"/>
  <c r="F165" i="12"/>
  <c r="G165" i="12"/>
  <c r="H165" i="12"/>
  <c r="D157" i="12"/>
  <c r="C157" i="12"/>
  <c r="B157" i="12"/>
  <c r="A157" i="12"/>
  <c r="E157" i="12"/>
  <c r="F157" i="12"/>
  <c r="G157" i="12"/>
  <c r="H157" i="12"/>
  <c r="D149" i="12"/>
  <c r="C149" i="12"/>
  <c r="B149" i="12"/>
  <c r="A149" i="12"/>
  <c r="E149" i="12"/>
  <c r="F149" i="12"/>
  <c r="G149" i="12"/>
  <c r="H149" i="12"/>
  <c r="D141" i="12"/>
  <c r="C141" i="12"/>
  <c r="B141" i="12"/>
  <c r="A141" i="12"/>
  <c r="E141" i="12"/>
  <c r="F141" i="12"/>
  <c r="G141" i="12"/>
  <c r="H141" i="12"/>
  <c r="D133" i="12"/>
  <c r="C133" i="12"/>
  <c r="B133" i="12"/>
  <c r="A133" i="12"/>
  <c r="E133" i="12"/>
  <c r="F133" i="12"/>
  <c r="G133" i="12"/>
  <c r="H133" i="12"/>
  <c r="D125" i="12"/>
  <c r="C125" i="12"/>
  <c r="B125" i="12"/>
  <c r="A125" i="12"/>
  <c r="E125" i="12"/>
  <c r="F125" i="12"/>
  <c r="G125" i="12"/>
  <c r="H125" i="12"/>
  <c r="D117" i="12"/>
  <c r="C117" i="12"/>
  <c r="B117" i="12"/>
  <c r="A117" i="12"/>
  <c r="E117" i="12"/>
  <c r="F117" i="12"/>
  <c r="G117" i="12"/>
  <c r="H117" i="12"/>
  <c r="D109" i="12"/>
  <c r="C109" i="12"/>
  <c r="B109" i="12"/>
  <c r="A109" i="12"/>
  <c r="E109" i="12"/>
  <c r="F109" i="12"/>
  <c r="G109" i="12"/>
  <c r="H109" i="12"/>
  <c r="D101" i="12"/>
  <c r="C101" i="12"/>
  <c r="B101" i="12"/>
  <c r="A101" i="12"/>
  <c r="E101" i="12"/>
  <c r="F101" i="12"/>
  <c r="G101" i="12"/>
  <c r="H101" i="12"/>
  <c r="D93" i="12"/>
  <c r="C93" i="12"/>
  <c r="B93" i="12"/>
  <c r="A93" i="12"/>
  <c r="E93" i="12"/>
  <c r="F93" i="12"/>
  <c r="G93" i="12"/>
  <c r="H93" i="12"/>
  <c r="D85" i="12"/>
  <c r="C85" i="12"/>
  <c r="B85" i="12"/>
  <c r="A85" i="12"/>
  <c r="E85" i="12"/>
  <c r="F85" i="12"/>
  <c r="G85" i="12"/>
  <c r="H85" i="12"/>
  <c r="D77" i="12"/>
  <c r="C77" i="12"/>
  <c r="B77" i="12"/>
  <c r="A77" i="12"/>
  <c r="E77" i="12"/>
  <c r="F77" i="12"/>
  <c r="G77" i="12"/>
  <c r="H77" i="12"/>
  <c r="D69" i="12"/>
  <c r="C69" i="12"/>
  <c r="B69" i="12"/>
  <c r="A69" i="12"/>
  <c r="E69" i="12"/>
  <c r="F69" i="12"/>
  <c r="G69" i="12"/>
  <c r="H69" i="12"/>
  <c r="D61" i="12"/>
  <c r="C61" i="12"/>
  <c r="B61" i="12"/>
  <c r="A61" i="12"/>
  <c r="E61" i="12"/>
  <c r="F61" i="12"/>
  <c r="G61" i="12"/>
  <c r="H61" i="12"/>
  <c r="D53" i="12"/>
  <c r="C53" i="12"/>
  <c r="B53" i="12"/>
  <c r="A53" i="12"/>
  <c r="E53" i="12"/>
  <c r="F53" i="12"/>
  <c r="G53" i="12"/>
  <c r="H53" i="12"/>
  <c r="D45" i="12"/>
  <c r="C45" i="12"/>
  <c r="B45" i="12"/>
  <c r="A45" i="12"/>
  <c r="E45" i="12"/>
  <c r="F45" i="12"/>
  <c r="G45" i="12"/>
  <c r="H45" i="12"/>
  <c r="D37" i="12"/>
  <c r="C37" i="12"/>
  <c r="B37" i="12"/>
  <c r="A37" i="12"/>
  <c r="E37" i="12"/>
  <c r="F37" i="12"/>
  <c r="G37" i="12"/>
  <c r="H37" i="12"/>
  <c r="D29" i="12"/>
  <c r="C29" i="12"/>
  <c r="B29" i="12"/>
  <c r="A29" i="12"/>
  <c r="E29" i="12"/>
  <c r="F29" i="12"/>
  <c r="G29" i="12"/>
  <c r="H29" i="12"/>
  <c r="D21" i="12"/>
  <c r="C21" i="12"/>
  <c r="B21" i="12"/>
  <c r="A21" i="12"/>
  <c r="E21" i="12"/>
  <c r="F21" i="12"/>
  <c r="G21" i="12"/>
  <c r="H21" i="12"/>
  <c r="D13" i="12"/>
  <c r="C13" i="12"/>
  <c r="B13" i="12"/>
  <c r="A13" i="12"/>
  <c r="E13" i="12"/>
  <c r="F13" i="12"/>
  <c r="G13" i="12"/>
  <c r="H13" i="12"/>
  <c r="D5" i="12"/>
  <c r="C5" i="12"/>
  <c r="B5" i="12"/>
  <c r="A5" i="12"/>
  <c r="E5" i="12"/>
  <c r="F5" i="12"/>
  <c r="G5" i="12"/>
  <c r="H5" i="12"/>
  <c r="H1453" i="12"/>
  <c r="H1405" i="12"/>
  <c r="H1341" i="12"/>
  <c r="G1481" i="12"/>
  <c r="D268" i="12"/>
  <c r="C268" i="12"/>
  <c r="B268" i="12"/>
  <c r="A268" i="12"/>
  <c r="E268" i="12"/>
  <c r="F268" i="12"/>
  <c r="G268" i="12"/>
  <c r="H268" i="12"/>
  <c r="D260" i="12"/>
  <c r="C260" i="12"/>
  <c r="A260" i="12"/>
  <c r="B260" i="12"/>
  <c r="E260" i="12"/>
  <c r="F260" i="12"/>
  <c r="G260" i="12"/>
  <c r="H260" i="12"/>
  <c r="D252" i="12"/>
  <c r="C252" i="12"/>
  <c r="B252" i="12"/>
  <c r="A252" i="12"/>
  <c r="E252" i="12"/>
  <c r="F252" i="12"/>
  <c r="G252" i="12"/>
  <c r="H252" i="12"/>
  <c r="D244" i="12"/>
  <c r="C244" i="12"/>
  <c r="B244" i="12"/>
  <c r="A244" i="12"/>
  <c r="E244" i="12"/>
  <c r="F244" i="12"/>
  <c r="G244" i="12"/>
  <c r="H244" i="12"/>
  <c r="D236" i="12"/>
  <c r="C236" i="12"/>
  <c r="B236" i="12"/>
  <c r="A236" i="12"/>
  <c r="E236" i="12"/>
  <c r="F236" i="12"/>
  <c r="G236" i="12"/>
  <c r="H236" i="12"/>
  <c r="D228" i="12"/>
  <c r="C228" i="12"/>
  <c r="B228" i="12"/>
  <c r="A228" i="12"/>
  <c r="E228" i="12"/>
  <c r="F228" i="12"/>
  <c r="G228" i="12"/>
  <c r="H228" i="12"/>
  <c r="D220" i="12"/>
  <c r="C220" i="12"/>
  <c r="B220" i="12"/>
  <c r="A220" i="12"/>
  <c r="E220" i="12"/>
  <c r="F220" i="12"/>
  <c r="G220" i="12"/>
  <c r="H220" i="12"/>
  <c r="D212" i="12"/>
  <c r="C212" i="12"/>
  <c r="B212" i="12"/>
  <c r="A212" i="12"/>
  <c r="E212" i="12"/>
  <c r="F212" i="12"/>
  <c r="G212" i="12"/>
  <c r="H212" i="12"/>
  <c r="D204" i="12"/>
  <c r="C204" i="12"/>
  <c r="B204" i="12"/>
  <c r="A204" i="12"/>
  <c r="E204" i="12"/>
  <c r="F204" i="12"/>
  <c r="G204" i="12"/>
  <c r="H204" i="12"/>
  <c r="D196" i="12"/>
  <c r="C196" i="12"/>
  <c r="A196" i="12"/>
  <c r="B196" i="12"/>
  <c r="E196" i="12"/>
  <c r="F196" i="12"/>
  <c r="G196" i="12"/>
  <c r="H196" i="12"/>
  <c r="D188" i="12"/>
  <c r="C188" i="12"/>
  <c r="B188" i="12"/>
  <c r="A188" i="12"/>
  <c r="E188" i="12"/>
  <c r="F188" i="12"/>
  <c r="G188" i="12"/>
  <c r="H188" i="12"/>
  <c r="D180" i="12"/>
  <c r="C180" i="12"/>
  <c r="B180" i="12"/>
  <c r="A180" i="12"/>
  <c r="E180" i="12"/>
  <c r="F180" i="12"/>
  <c r="G180" i="12"/>
  <c r="H180" i="12"/>
  <c r="D172" i="12"/>
  <c r="C172" i="12"/>
  <c r="B172" i="12"/>
  <c r="A172" i="12"/>
  <c r="E172" i="12"/>
  <c r="F172" i="12"/>
  <c r="G172" i="12"/>
  <c r="H172" i="12"/>
  <c r="D164" i="12"/>
  <c r="C164" i="12"/>
  <c r="B164" i="12"/>
  <c r="A164" i="12"/>
  <c r="E164" i="12"/>
  <c r="F164" i="12"/>
  <c r="G164" i="12"/>
  <c r="H164" i="12"/>
  <c r="D156" i="12"/>
  <c r="C156" i="12"/>
  <c r="B156" i="12"/>
  <c r="A156" i="12"/>
  <c r="E156" i="12"/>
  <c r="F156" i="12"/>
  <c r="G156" i="12"/>
  <c r="H156" i="12"/>
  <c r="D148" i="12"/>
  <c r="C148" i="12"/>
  <c r="B148" i="12"/>
  <c r="A148" i="12"/>
  <c r="E148" i="12"/>
  <c r="F148" i="12"/>
  <c r="G148" i="12"/>
  <c r="H148" i="12"/>
  <c r="D140" i="12"/>
  <c r="C140" i="12"/>
  <c r="B140" i="12"/>
  <c r="A140" i="12"/>
  <c r="E140" i="12"/>
  <c r="F140" i="12"/>
  <c r="G140" i="12"/>
  <c r="H140" i="12"/>
  <c r="D132" i="12"/>
  <c r="C132" i="12"/>
  <c r="A132" i="12"/>
  <c r="B132" i="12"/>
  <c r="E132" i="12"/>
  <c r="F132" i="12"/>
  <c r="G132" i="12"/>
  <c r="H132" i="12"/>
  <c r="D124" i="12"/>
  <c r="C124" i="12"/>
  <c r="B124" i="12"/>
  <c r="A124" i="12"/>
  <c r="E124" i="12"/>
  <c r="F124" i="12"/>
  <c r="G124" i="12"/>
  <c r="H124" i="12"/>
  <c r="D116" i="12"/>
  <c r="C116" i="12"/>
  <c r="B116" i="12"/>
  <c r="A116" i="12"/>
  <c r="E116" i="12"/>
  <c r="F116" i="12"/>
  <c r="G116" i="12"/>
  <c r="H116" i="12"/>
  <c r="D108" i="12"/>
  <c r="C108" i="12"/>
  <c r="B108" i="12"/>
  <c r="A108" i="12"/>
  <c r="E108" i="12"/>
  <c r="F108" i="12"/>
  <c r="G108" i="12"/>
  <c r="H108" i="12"/>
  <c r="D100" i="12"/>
  <c r="C100" i="12"/>
  <c r="B100" i="12"/>
  <c r="A100" i="12"/>
  <c r="E100" i="12"/>
  <c r="F100" i="12"/>
  <c r="G100" i="12"/>
  <c r="H100" i="12"/>
  <c r="D92" i="12"/>
  <c r="C92" i="12"/>
  <c r="B92" i="12"/>
  <c r="A92" i="12"/>
  <c r="E92" i="12"/>
  <c r="F92" i="12"/>
  <c r="G92" i="12"/>
  <c r="H92" i="12"/>
  <c r="D84" i="12"/>
  <c r="C84" i="12"/>
  <c r="B84" i="12"/>
  <c r="A84" i="12"/>
  <c r="E84" i="12"/>
  <c r="F84" i="12"/>
  <c r="G84" i="12"/>
  <c r="H84" i="12"/>
  <c r="D76" i="12"/>
  <c r="C76" i="12"/>
  <c r="B76" i="12"/>
  <c r="A76" i="12"/>
  <c r="E76" i="12"/>
  <c r="F76" i="12"/>
  <c r="G76" i="12"/>
  <c r="H76" i="12"/>
  <c r="D68" i="12"/>
  <c r="C68" i="12"/>
  <c r="B68" i="12"/>
  <c r="A68" i="12"/>
  <c r="E68" i="12"/>
  <c r="F68" i="12"/>
  <c r="G68" i="12"/>
  <c r="H68" i="12"/>
  <c r="D60" i="12"/>
  <c r="C60" i="12"/>
  <c r="B60" i="12"/>
  <c r="A60" i="12"/>
  <c r="E60" i="12"/>
  <c r="F60" i="12"/>
  <c r="G60" i="12"/>
  <c r="H60" i="12"/>
  <c r="D52" i="12"/>
  <c r="C52" i="12"/>
  <c r="B52" i="12"/>
  <c r="A52" i="12"/>
  <c r="E52" i="12"/>
  <c r="F52" i="12"/>
  <c r="G52" i="12"/>
  <c r="H52" i="12"/>
  <c r="D44" i="12"/>
  <c r="C44" i="12"/>
  <c r="B44" i="12"/>
  <c r="A44" i="12"/>
  <c r="E44" i="12"/>
  <c r="F44" i="12"/>
  <c r="G44" i="12"/>
  <c r="H44" i="12"/>
  <c r="D36" i="12"/>
  <c r="C36" i="12"/>
  <c r="B36" i="12"/>
  <c r="A36" i="12"/>
  <c r="E36" i="12"/>
  <c r="F36" i="12"/>
  <c r="G36" i="12"/>
  <c r="H36" i="12"/>
  <c r="D28" i="12"/>
  <c r="C28" i="12"/>
  <c r="B28" i="12"/>
  <c r="A28" i="12"/>
  <c r="E28" i="12"/>
  <c r="F28" i="12"/>
  <c r="G28" i="12"/>
  <c r="H28" i="12"/>
  <c r="D20" i="12"/>
  <c r="C20" i="12"/>
  <c r="B20" i="12"/>
  <c r="A20" i="12"/>
  <c r="E20" i="12"/>
  <c r="F20" i="12"/>
  <c r="G20" i="12"/>
  <c r="H20" i="12"/>
  <c r="D12" i="12"/>
  <c r="C12" i="12"/>
  <c r="B12" i="12"/>
  <c r="A12" i="12"/>
  <c r="E12" i="12"/>
  <c r="F12" i="12"/>
  <c r="G12" i="12"/>
  <c r="H12" i="12"/>
  <c r="D4" i="12"/>
  <c r="C4" i="12"/>
  <c r="B4" i="12"/>
  <c r="A4" i="12"/>
  <c r="E4" i="12"/>
  <c r="F4" i="12"/>
  <c r="G4" i="12"/>
  <c r="H4" i="12"/>
  <c r="H1381" i="12"/>
  <c r="D1475" i="12"/>
  <c r="C1475" i="12"/>
  <c r="B1475" i="12"/>
  <c r="A1475" i="12"/>
  <c r="E1475" i="12"/>
  <c r="F1475" i="12"/>
  <c r="G1475" i="12"/>
  <c r="D1467" i="12"/>
  <c r="C1467" i="12"/>
  <c r="B1467" i="12"/>
  <c r="A1467" i="12"/>
  <c r="E1467" i="12"/>
  <c r="F1467" i="12"/>
  <c r="G1467" i="12"/>
  <c r="D1459" i="12"/>
  <c r="C1459" i="12"/>
  <c r="B1459" i="12"/>
  <c r="A1459" i="12"/>
  <c r="E1459" i="12"/>
  <c r="F1459" i="12"/>
  <c r="G1459" i="12"/>
  <c r="D1451" i="12"/>
  <c r="C1451" i="12"/>
  <c r="B1451" i="12"/>
  <c r="A1451" i="12"/>
  <c r="E1451" i="12"/>
  <c r="F1451" i="12"/>
  <c r="G1451" i="12"/>
  <c r="D1443" i="12"/>
  <c r="C1443" i="12"/>
  <c r="B1443" i="12"/>
  <c r="A1443" i="12"/>
  <c r="E1443" i="12"/>
  <c r="F1443" i="12"/>
  <c r="G1443" i="12"/>
  <c r="D1435" i="12"/>
  <c r="C1435" i="12"/>
  <c r="B1435" i="12"/>
  <c r="A1435" i="12"/>
  <c r="E1435" i="12"/>
  <c r="F1435" i="12"/>
  <c r="G1435" i="12"/>
  <c r="H1435" i="12"/>
  <c r="D1427" i="12"/>
  <c r="C1427" i="12"/>
  <c r="B1427" i="12"/>
  <c r="A1427" i="12"/>
  <c r="E1427" i="12"/>
  <c r="F1427" i="12"/>
  <c r="G1427" i="12"/>
  <c r="H1427" i="12"/>
  <c r="D1419" i="12"/>
  <c r="C1419" i="12"/>
  <c r="B1419" i="12"/>
  <c r="A1419" i="12"/>
  <c r="E1419" i="12"/>
  <c r="F1419" i="12"/>
  <c r="G1419" i="12"/>
  <c r="H1419" i="12"/>
  <c r="D1411" i="12"/>
  <c r="C1411" i="12"/>
  <c r="B1411" i="12"/>
  <c r="A1411" i="12"/>
  <c r="E1411" i="12"/>
  <c r="F1411" i="12"/>
  <c r="G1411" i="12"/>
  <c r="H1411" i="12"/>
  <c r="D1403" i="12"/>
  <c r="C1403" i="12"/>
  <c r="B1403" i="12"/>
  <c r="A1403" i="12"/>
  <c r="E1403" i="12"/>
  <c r="F1403" i="12"/>
  <c r="G1403" i="12"/>
  <c r="H1403" i="12"/>
  <c r="D1395" i="12"/>
  <c r="C1395" i="12"/>
  <c r="B1395" i="12"/>
  <c r="A1395" i="12"/>
  <c r="E1395" i="12"/>
  <c r="F1395" i="12"/>
  <c r="G1395" i="12"/>
  <c r="H1395" i="12"/>
  <c r="D1387" i="12"/>
  <c r="C1387" i="12"/>
  <c r="B1387" i="12"/>
  <c r="A1387" i="12"/>
  <c r="E1387" i="12"/>
  <c r="F1387" i="12"/>
  <c r="G1387" i="12"/>
  <c r="H1387" i="12"/>
  <c r="D1379" i="12"/>
  <c r="C1379" i="12"/>
  <c r="B1379" i="12"/>
  <c r="A1379" i="12"/>
  <c r="E1379" i="12"/>
  <c r="F1379" i="12"/>
  <c r="G1379" i="12"/>
  <c r="H1379" i="12"/>
  <c r="D1371" i="12"/>
  <c r="C1371" i="12"/>
  <c r="B1371" i="12"/>
  <c r="A1371" i="12"/>
  <c r="E1371" i="12"/>
  <c r="F1371" i="12"/>
  <c r="G1371" i="12"/>
  <c r="H1371" i="12"/>
  <c r="D1363" i="12"/>
  <c r="C1363" i="12"/>
  <c r="B1363" i="12"/>
  <c r="A1363" i="12"/>
  <c r="E1363" i="12"/>
  <c r="F1363" i="12"/>
  <c r="G1363" i="12"/>
  <c r="H1363" i="12"/>
  <c r="D1355" i="12"/>
  <c r="C1355" i="12"/>
  <c r="B1355" i="12"/>
  <c r="A1355" i="12"/>
  <c r="E1355" i="12"/>
  <c r="F1355" i="12"/>
  <c r="G1355" i="12"/>
  <c r="H1355" i="12"/>
  <c r="D1347" i="12"/>
  <c r="C1347" i="12"/>
  <c r="B1347" i="12"/>
  <c r="A1347" i="12"/>
  <c r="E1347" i="12"/>
  <c r="F1347" i="12"/>
  <c r="G1347" i="12"/>
  <c r="H1347" i="12"/>
  <c r="D1339" i="12"/>
  <c r="C1339" i="12"/>
  <c r="B1339" i="12"/>
  <c r="A1339" i="12"/>
  <c r="E1339" i="12"/>
  <c r="F1339" i="12"/>
  <c r="G1339" i="12"/>
  <c r="H1339" i="12"/>
  <c r="D1331" i="12"/>
  <c r="C1331" i="12"/>
  <c r="B1331" i="12"/>
  <c r="A1331" i="12"/>
  <c r="E1331" i="12"/>
  <c r="F1331" i="12"/>
  <c r="G1331" i="12"/>
  <c r="H1331" i="12"/>
  <c r="D1323" i="12"/>
  <c r="C1323" i="12"/>
  <c r="B1323" i="12"/>
  <c r="A1323" i="12"/>
  <c r="E1323" i="12"/>
  <c r="F1323" i="12"/>
  <c r="G1323" i="12"/>
  <c r="H1323" i="12"/>
  <c r="D1315" i="12"/>
  <c r="C1315" i="12"/>
  <c r="B1315" i="12"/>
  <c r="A1315" i="12"/>
  <c r="E1315" i="12"/>
  <c r="F1315" i="12"/>
  <c r="G1315" i="12"/>
  <c r="H1315" i="12"/>
  <c r="D1307" i="12"/>
  <c r="C1307" i="12"/>
  <c r="B1307" i="12"/>
  <c r="A1307" i="12"/>
  <c r="E1307" i="12"/>
  <c r="F1307" i="12"/>
  <c r="G1307" i="12"/>
  <c r="H1307" i="12"/>
  <c r="D1299" i="12"/>
  <c r="C1299" i="12"/>
  <c r="B1299" i="12"/>
  <c r="A1299" i="12"/>
  <c r="E1299" i="12"/>
  <c r="F1299" i="12"/>
  <c r="G1299" i="12"/>
  <c r="H1299" i="12"/>
  <c r="D1291" i="12"/>
  <c r="C1291" i="12"/>
  <c r="B1291" i="12"/>
  <c r="A1291" i="12"/>
  <c r="E1291" i="12"/>
  <c r="F1291" i="12"/>
  <c r="G1291" i="12"/>
  <c r="H1291" i="12"/>
  <c r="D1283" i="12"/>
  <c r="C1283" i="12"/>
  <c r="B1283" i="12"/>
  <c r="A1283" i="12"/>
  <c r="E1283" i="12"/>
  <c r="F1283" i="12"/>
  <c r="G1283" i="12"/>
  <c r="H1283" i="12"/>
  <c r="D1275" i="12"/>
  <c r="C1275" i="12"/>
  <c r="B1275" i="12"/>
  <c r="A1275" i="12"/>
  <c r="E1275" i="12"/>
  <c r="F1275" i="12"/>
  <c r="G1275" i="12"/>
  <c r="H1275" i="12"/>
  <c r="D1267" i="12"/>
  <c r="C1267" i="12"/>
  <c r="B1267" i="12"/>
  <c r="A1267" i="12"/>
  <c r="E1267" i="12"/>
  <c r="F1267" i="12"/>
  <c r="G1267" i="12"/>
  <c r="H1267" i="12"/>
  <c r="D1259" i="12"/>
  <c r="C1259" i="12"/>
  <c r="B1259" i="12"/>
  <c r="A1259" i="12"/>
  <c r="E1259" i="12"/>
  <c r="F1259" i="12"/>
  <c r="G1259" i="12"/>
  <c r="H1259" i="12"/>
  <c r="D1251" i="12"/>
  <c r="C1251" i="12"/>
  <c r="B1251" i="12"/>
  <c r="A1251" i="12"/>
  <c r="E1251" i="12"/>
  <c r="F1251" i="12"/>
  <c r="G1251" i="12"/>
  <c r="H1251" i="12"/>
  <c r="D1243" i="12"/>
  <c r="C1243" i="12"/>
  <c r="B1243" i="12"/>
  <c r="A1243" i="12"/>
  <c r="E1243" i="12"/>
  <c r="F1243" i="12"/>
  <c r="G1243" i="12"/>
  <c r="H1243" i="12"/>
  <c r="D1235" i="12"/>
  <c r="C1235" i="12"/>
  <c r="B1235" i="12"/>
  <c r="A1235" i="12"/>
  <c r="E1235" i="12"/>
  <c r="F1235" i="12"/>
  <c r="G1235" i="12"/>
  <c r="H1235" i="12"/>
  <c r="D1227" i="12"/>
  <c r="C1227" i="12"/>
  <c r="B1227" i="12"/>
  <c r="A1227" i="12"/>
  <c r="E1227" i="12"/>
  <c r="F1227" i="12"/>
  <c r="G1227" i="12"/>
  <c r="H1227" i="12"/>
  <c r="D1219" i="12"/>
  <c r="C1219" i="12"/>
  <c r="B1219" i="12"/>
  <c r="A1219" i="12"/>
  <c r="E1219" i="12"/>
  <c r="F1219" i="12"/>
  <c r="G1219" i="12"/>
  <c r="H1219" i="12"/>
  <c r="D1211" i="12"/>
  <c r="C1211" i="12"/>
  <c r="B1211" i="12"/>
  <c r="A1211" i="12"/>
  <c r="E1211" i="12"/>
  <c r="F1211" i="12"/>
  <c r="G1211" i="12"/>
  <c r="H1211" i="12"/>
  <c r="D1203" i="12"/>
  <c r="C1203" i="12"/>
  <c r="B1203" i="12"/>
  <c r="A1203" i="12"/>
  <c r="E1203" i="12"/>
  <c r="F1203" i="12"/>
  <c r="G1203" i="12"/>
  <c r="H1203" i="12"/>
  <c r="D1195" i="12"/>
  <c r="C1195" i="12"/>
  <c r="B1195" i="12"/>
  <c r="A1195" i="12"/>
  <c r="E1195" i="12"/>
  <c r="F1195" i="12"/>
  <c r="G1195" i="12"/>
  <c r="H1195" i="12"/>
  <c r="D1187" i="12"/>
  <c r="C1187" i="12"/>
  <c r="B1187" i="12"/>
  <c r="A1187" i="12"/>
  <c r="E1187" i="12"/>
  <c r="F1187" i="12"/>
  <c r="G1187" i="12"/>
  <c r="H1187" i="12"/>
  <c r="D1179" i="12"/>
  <c r="C1179" i="12"/>
  <c r="B1179" i="12"/>
  <c r="A1179" i="12"/>
  <c r="E1179" i="12"/>
  <c r="F1179" i="12"/>
  <c r="G1179" i="12"/>
  <c r="H1179" i="12"/>
  <c r="D1171" i="12"/>
  <c r="C1171" i="12"/>
  <c r="B1171" i="12"/>
  <c r="A1171" i="12"/>
  <c r="E1171" i="12"/>
  <c r="F1171" i="12"/>
  <c r="G1171" i="12"/>
  <c r="H1171" i="12"/>
  <c r="D1163" i="12"/>
  <c r="C1163" i="12"/>
  <c r="B1163" i="12"/>
  <c r="A1163" i="12"/>
  <c r="E1163" i="12"/>
  <c r="F1163" i="12"/>
  <c r="G1163" i="12"/>
  <c r="H1163" i="12"/>
  <c r="D1155" i="12"/>
  <c r="C1155" i="12"/>
  <c r="B1155" i="12"/>
  <c r="A1155" i="12"/>
  <c r="E1155" i="12"/>
  <c r="F1155" i="12"/>
  <c r="G1155" i="12"/>
  <c r="H1155" i="12"/>
  <c r="D1147" i="12"/>
  <c r="C1147" i="12"/>
  <c r="B1147" i="12"/>
  <c r="A1147" i="12"/>
  <c r="E1147" i="12"/>
  <c r="F1147" i="12"/>
  <c r="G1147" i="12"/>
  <c r="H1147" i="12"/>
  <c r="D1139" i="12"/>
  <c r="C1139" i="12"/>
  <c r="B1139" i="12"/>
  <c r="A1139" i="12"/>
  <c r="E1139" i="12"/>
  <c r="F1139" i="12"/>
  <c r="G1139" i="12"/>
  <c r="H1139" i="12"/>
  <c r="D1131" i="12"/>
  <c r="C1131" i="12"/>
  <c r="B1131" i="12"/>
  <c r="A1131" i="12"/>
  <c r="E1131" i="12"/>
  <c r="F1131" i="12"/>
  <c r="G1131" i="12"/>
  <c r="H1131" i="12"/>
  <c r="D1123" i="12"/>
  <c r="C1123" i="12"/>
  <c r="B1123" i="12"/>
  <c r="A1123" i="12"/>
  <c r="E1123" i="12"/>
  <c r="F1123" i="12"/>
  <c r="G1123" i="12"/>
  <c r="H1123" i="12"/>
  <c r="D1115" i="12"/>
  <c r="C1115" i="12"/>
  <c r="B1115" i="12"/>
  <c r="A1115" i="12"/>
  <c r="E1115" i="12"/>
  <c r="F1115" i="12"/>
  <c r="G1115" i="12"/>
  <c r="H1115" i="12"/>
  <c r="D1107" i="12"/>
  <c r="C1107" i="12"/>
  <c r="B1107" i="12"/>
  <c r="A1107" i="12"/>
  <c r="E1107" i="12"/>
  <c r="F1107" i="12"/>
  <c r="G1107" i="12"/>
  <c r="H1107" i="12"/>
  <c r="D1099" i="12"/>
  <c r="C1099" i="12"/>
  <c r="B1099" i="12"/>
  <c r="A1099" i="12"/>
  <c r="E1099" i="12"/>
  <c r="F1099" i="12"/>
  <c r="G1099" i="12"/>
  <c r="H1099" i="12"/>
  <c r="D1091" i="12"/>
  <c r="C1091" i="12"/>
  <c r="B1091" i="12"/>
  <c r="A1091" i="12"/>
  <c r="E1091" i="12"/>
  <c r="G1091" i="12"/>
  <c r="F1091" i="12"/>
  <c r="H1091" i="12"/>
  <c r="D1083" i="12"/>
  <c r="C1083" i="12"/>
  <c r="B1083" i="12"/>
  <c r="A1083" i="12"/>
  <c r="E1083" i="12"/>
  <c r="F1083" i="12"/>
  <c r="G1083" i="12"/>
  <c r="H1083" i="12"/>
  <c r="D1075" i="12"/>
  <c r="C1075" i="12"/>
  <c r="B1075" i="12"/>
  <c r="A1075" i="12"/>
  <c r="E1075" i="12"/>
  <c r="F1075" i="12"/>
  <c r="G1075" i="12"/>
  <c r="H1075" i="12"/>
  <c r="D1067" i="12"/>
  <c r="C1067" i="12"/>
  <c r="B1067" i="12"/>
  <c r="A1067" i="12"/>
  <c r="E1067" i="12"/>
  <c r="F1067" i="12"/>
  <c r="G1067" i="12"/>
  <c r="H1067" i="12"/>
  <c r="D1059" i="12"/>
  <c r="C1059" i="12"/>
  <c r="B1059" i="12"/>
  <c r="A1059" i="12"/>
  <c r="E1059" i="12"/>
  <c r="G1059" i="12"/>
  <c r="F1059" i="12"/>
  <c r="H1059" i="12"/>
  <c r="D1051" i="12"/>
  <c r="C1051" i="12"/>
  <c r="B1051" i="12"/>
  <c r="A1051" i="12"/>
  <c r="E1051" i="12"/>
  <c r="F1051" i="12"/>
  <c r="G1051" i="12"/>
  <c r="H1051" i="12"/>
  <c r="D1043" i="12"/>
  <c r="C1043" i="12"/>
  <c r="B1043" i="12"/>
  <c r="A1043" i="12"/>
  <c r="E1043" i="12"/>
  <c r="F1043" i="12"/>
  <c r="G1043" i="12"/>
  <c r="H1043" i="12"/>
  <c r="D1035" i="12"/>
  <c r="C1035" i="12"/>
  <c r="B1035" i="12"/>
  <c r="A1035" i="12"/>
  <c r="E1035" i="12"/>
  <c r="F1035" i="12"/>
  <c r="G1035" i="12"/>
  <c r="H1035" i="12"/>
  <c r="D1027" i="12"/>
  <c r="C1027" i="12"/>
  <c r="B1027" i="12"/>
  <c r="A1027" i="12"/>
  <c r="E1027" i="12"/>
  <c r="F1027" i="12"/>
  <c r="G1027" i="12"/>
  <c r="H1027" i="12"/>
  <c r="D1019" i="12"/>
  <c r="C1019" i="12"/>
  <c r="B1019" i="12"/>
  <c r="A1019" i="12"/>
  <c r="E1019" i="12"/>
  <c r="F1019" i="12"/>
  <c r="G1019" i="12"/>
  <c r="H1019" i="12"/>
  <c r="D1011" i="12"/>
  <c r="C1011" i="12"/>
  <c r="B1011" i="12"/>
  <c r="A1011" i="12"/>
  <c r="E1011" i="12"/>
  <c r="F1011" i="12"/>
  <c r="G1011" i="12"/>
  <c r="H1011" i="12"/>
  <c r="D1003" i="12"/>
  <c r="C1003" i="12"/>
  <c r="B1003" i="12"/>
  <c r="A1003" i="12"/>
  <c r="E1003" i="12"/>
  <c r="F1003" i="12"/>
  <c r="G1003" i="12"/>
  <c r="H1003" i="12"/>
  <c r="D995" i="12"/>
  <c r="C995" i="12"/>
  <c r="B995" i="12"/>
  <c r="A995" i="12"/>
  <c r="E995" i="12"/>
  <c r="F995" i="12"/>
  <c r="G995" i="12"/>
  <c r="H995" i="12"/>
  <c r="D987" i="12"/>
  <c r="C987" i="12"/>
  <c r="B987" i="12"/>
  <c r="A987" i="12"/>
  <c r="E987" i="12"/>
  <c r="F987" i="12"/>
  <c r="G987" i="12"/>
  <c r="H987" i="12"/>
  <c r="D979" i="12"/>
  <c r="C979" i="12"/>
  <c r="B979" i="12"/>
  <c r="A979" i="12"/>
  <c r="E979" i="12"/>
  <c r="F979" i="12"/>
  <c r="G979" i="12"/>
  <c r="H979" i="12"/>
  <c r="D971" i="12"/>
  <c r="C971" i="12"/>
  <c r="B971" i="12"/>
  <c r="A971" i="12"/>
  <c r="E971" i="12"/>
  <c r="F971" i="12"/>
  <c r="G971" i="12"/>
  <c r="H971" i="12"/>
  <c r="D963" i="12"/>
  <c r="C963" i="12"/>
  <c r="B963" i="12"/>
  <c r="A963" i="12"/>
  <c r="E963" i="12"/>
  <c r="F963" i="12"/>
  <c r="G963" i="12"/>
  <c r="H963" i="12"/>
  <c r="D955" i="12"/>
  <c r="C955" i="12"/>
  <c r="B955" i="12"/>
  <c r="A955" i="12"/>
  <c r="E955" i="12"/>
  <c r="F955" i="12"/>
  <c r="G955" i="12"/>
  <c r="H955" i="12"/>
  <c r="D947" i="12"/>
  <c r="C947" i="12"/>
  <c r="B947" i="12"/>
  <c r="A947" i="12"/>
  <c r="E947" i="12"/>
  <c r="F947" i="12"/>
  <c r="G947" i="12"/>
  <c r="H947" i="12"/>
  <c r="D939" i="12"/>
  <c r="C939" i="12"/>
  <c r="B939" i="12"/>
  <c r="A939" i="12"/>
  <c r="E939" i="12"/>
  <c r="F939" i="12"/>
  <c r="G939" i="12"/>
  <c r="H939" i="12"/>
  <c r="D931" i="12"/>
  <c r="C931" i="12"/>
  <c r="B931" i="12"/>
  <c r="A931" i="12"/>
  <c r="E931" i="12"/>
  <c r="F931" i="12"/>
  <c r="G931" i="12"/>
  <c r="H931" i="12"/>
  <c r="D923" i="12"/>
  <c r="C923" i="12"/>
  <c r="B923" i="12"/>
  <c r="A923" i="12"/>
  <c r="E923" i="12"/>
  <c r="F923" i="12"/>
  <c r="G923" i="12"/>
  <c r="H923" i="12"/>
  <c r="D915" i="12"/>
  <c r="C915" i="12"/>
  <c r="B915" i="12"/>
  <c r="A915" i="12"/>
  <c r="E915" i="12"/>
  <c r="F915" i="12"/>
  <c r="G915" i="12"/>
  <c r="H915" i="12"/>
  <c r="D907" i="12"/>
  <c r="C907" i="12"/>
  <c r="B907" i="12"/>
  <c r="A907" i="12"/>
  <c r="E907" i="12"/>
  <c r="F907" i="12"/>
  <c r="G907" i="12"/>
  <c r="H907" i="12"/>
  <c r="D899" i="12"/>
  <c r="C899" i="12"/>
  <c r="B899" i="12"/>
  <c r="A899" i="12"/>
  <c r="E899" i="12"/>
  <c r="F899" i="12"/>
  <c r="G899" i="12"/>
  <c r="H899" i="12"/>
  <c r="D891" i="12"/>
  <c r="C891" i="12"/>
  <c r="B891" i="12"/>
  <c r="A891" i="12"/>
  <c r="E891" i="12"/>
  <c r="F891" i="12"/>
  <c r="G891" i="12"/>
  <c r="H891" i="12"/>
  <c r="D883" i="12"/>
  <c r="C883" i="12"/>
  <c r="B883" i="12"/>
  <c r="A883" i="12"/>
  <c r="E883" i="12"/>
  <c r="F883" i="12"/>
  <c r="G883" i="12"/>
  <c r="H883" i="12"/>
  <c r="D875" i="12"/>
  <c r="C875" i="12"/>
  <c r="B875" i="12"/>
  <c r="A875" i="12"/>
  <c r="E875" i="12"/>
  <c r="F875" i="12"/>
  <c r="G875" i="12"/>
  <c r="H875" i="12"/>
  <c r="D867" i="12"/>
  <c r="C867" i="12"/>
  <c r="B867" i="12"/>
  <c r="A867" i="12"/>
  <c r="E867" i="12"/>
  <c r="F867" i="12"/>
  <c r="G867" i="12"/>
  <c r="H867" i="12"/>
  <c r="D859" i="12"/>
  <c r="C859" i="12"/>
  <c r="B859" i="12"/>
  <c r="A859" i="12"/>
  <c r="E859" i="12"/>
  <c r="F859" i="12"/>
  <c r="G859" i="12"/>
  <c r="H859" i="12"/>
  <c r="D851" i="12"/>
  <c r="C851" i="12"/>
  <c r="B851" i="12"/>
  <c r="A851" i="12"/>
  <c r="E851" i="12"/>
  <c r="F851" i="12"/>
  <c r="G851" i="12"/>
  <c r="H851" i="12"/>
  <c r="D843" i="12"/>
  <c r="C843" i="12"/>
  <c r="B843" i="12"/>
  <c r="A843" i="12"/>
  <c r="E843" i="12"/>
  <c r="F843" i="12"/>
  <c r="G843" i="12"/>
  <c r="H843" i="12"/>
  <c r="D835" i="12"/>
  <c r="C835" i="12"/>
  <c r="B835" i="12"/>
  <c r="A835" i="12"/>
  <c r="E835" i="12"/>
  <c r="F835" i="12"/>
  <c r="G835" i="12"/>
  <c r="H835" i="12"/>
  <c r="D827" i="12"/>
  <c r="C827" i="12"/>
  <c r="B827" i="12"/>
  <c r="A827" i="12"/>
  <c r="E827" i="12"/>
  <c r="F827" i="12"/>
  <c r="G827" i="12"/>
  <c r="H827" i="12"/>
  <c r="D819" i="12"/>
  <c r="C819" i="12"/>
  <c r="B819" i="12"/>
  <c r="A819" i="12"/>
  <c r="E819" i="12"/>
  <c r="F819" i="12"/>
  <c r="G819" i="12"/>
  <c r="H819" i="12"/>
  <c r="D811" i="12"/>
  <c r="C811" i="12"/>
  <c r="B811" i="12"/>
  <c r="A811" i="12"/>
  <c r="E811" i="12"/>
  <c r="F811" i="12"/>
  <c r="G811" i="12"/>
  <c r="H811" i="12"/>
  <c r="D803" i="12"/>
  <c r="C803" i="12"/>
  <c r="B803" i="12"/>
  <c r="A803" i="12"/>
  <c r="E803" i="12"/>
  <c r="F803" i="12"/>
  <c r="G803" i="12"/>
  <c r="H803" i="12"/>
  <c r="D795" i="12"/>
  <c r="C795" i="12"/>
  <c r="B795" i="12"/>
  <c r="A795" i="12"/>
  <c r="E795" i="12"/>
  <c r="F795" i="12"/>
  <c r="G795" i="12"/>
  <c r="H795" i="12"/>
  <c r="D787" i="12"/>
  <c r="C787" i="12"/>
  <c r="B787" i="12"/>
  <c r="A787" i="12"/>
  <c r="E787" i="12"/>
  <c r="F787" i="12"/>
  <c r="G787" i="12"/>
  <c r="H787" i="12"/>
  <c r="D779" i="12"/>
  <c r="C779" i="12"/>
  <c r="B779" i="12"/>
  <c r="A779" i="12"/>
  <c r="E779" i="12"/>
  <c r="F779" i="12"/>
  <c r="G779" i="12"/>
  <c r="H779" i="12"/>
  <c r="D771" i="12"/>
  <c r="C771" i="12"/>
  <c r="B771" i="12"/>
  <c r="A771" i="12"/>
  <c r="E771" i="12"/>
  <c r="F771" i="12"/>
  <c r="G771" i="12"/>
  <c r="H771" i="12"/>
  <c r="D763" i="12"/>
  <c r="C763" i="12"/>
  <c r="B763" i="12"/>
  <c r="A763" i="12"/>
  <c r="E763" i="12"/>
  <c r="F763" i="12"/>
  <c r="G763" i="12"/>
  <c r="H763" i="12"/>
  <c r="D755" i="12"/>
  <c r="C755" i="12"/>
  <c r="B755" i="12"/>
  <c r="A755" i="12"/>
  <c r="E755" i="12"/>
  <c r="F755" i="12"/>
  <c r="G755" i="12"/>
  <c r="H755" i="12"/>
  <c r="D747" i="12"/>
  <c r="C747" i="12"/>
  <c r="B747" i="12"/>
  <c r="A747" i="12"/>
  <c r="E747" i="12"/>
  <c r="F747" i="12"/>
  <c r="G747" i="12"/>
  <c r="H747" i="12"/>
  <c r="D739" i="12"/>
  <c r="C739" i="12"/>
  <c r="B739" i="12"/>
  <c r="A739" i="12"/>
  <c r="E739" i="12"/>
  <c r="F739" i="12"/>
  <c r="G739" i="12"/>
  <c r="H739" i="12"/>
  <c r="D731" i="12"/>
  <c r="C731" i="12"/>
  <c r="B731" i="12"/>
  <c r="A731" i="12"/>
  <c r="E731" i="12"/>
  <c r="F731" i="12"/>
  <c r="G731" i="12"/>
  <c r="H731" i="12"/>
  <c r="D723" i="12"/>
  <c r="C723" i="12"/>
  <c r="B723" i="12"/>
  <c r="A723" i="12"/>
  <c r="E723" i="12"/>
  <c r="F723" i="12"/>
  <c r="G723" i="12"/>
  <c r="H723" i="12"/>
  <c r="D715" i="12"/>
  <c r="C715" i="12"/>
  <c r="B715" i="12"/>
  <c r="A715" i="12"/>
  <c r="E715" i="12"/>
  <c r="F715" i="12"/>
  <c r="G715" i="12"/>
  <c r="H715" i="12"/>
  <c r="D707" i="12"/>
  <c r="C707" i="12"/>
  <c r="B707" i="12"/>
  <c r="A707" i="12"/>
  <c r="E707" i="12"/>
  <c r="F707" i="12"/>
  <c r="G707" i="12"/>
  <c r="H707" i="12"/>
  <c r="D699" i="12"/>
  <c r="C699" i="12"/>
  <c r="B699" i="12"/>
  <c r="A699" i="12"/>
  <c r="E699" i="12"/>
  <c r="F699" i="12"/>
  <c r="G699" i="12"/>
  <c r="H699" i="12"/>
  <c r="D691" i="12"/>
  <c r="C691" i="12"/>
  <c r="B691" i="12"/>
  <c r="A691" i="12"/>
  <c r="E691" i="12"/>
  <c r="F691" i="12"/>
  <c r="G691" i="12"/>
  <c r="H691" i="12"/>
  <c r="D683" i="12"/>
  <c r="C683" i="12"/>
  <c r="B683" i="12"/>
  <c r="A683" i="12"/>
  <c r="E683" i="12"/>
  <c r="F683" i="12"/>
  <c r="G683" i="12"/>
  <c r="H683" i="12"/>
  <c r="D675" i="12"/>
  <c r="C675" i="12"/>
  <c r="B675" i="12"/>
  <c r="A675" i="12"/>
  <c r="E675" i="12"/>
  <c r="F675" i="12"/>
  <c r="G675" i="12"/>
  <c r="H675" i="12"/>
  <c r="D667" i="12"/>
  <c r="C667" i="12"/>
  <c r="B667" i="12"/>
  <c r="A667" i="12"/>
  <c r="E667" i="12"/>
  <c r="F667" i="12"/>
  <c r="G667" i="12"/>
  <c r="H667" i="12"/>
  <c r="D659" i="12"/>
  <c r="C659" i="12"/>
  <c r="B659" i="12"/>
  <c r="A659" i="12"/>
  <c r="E659" i="12"/>
  <c r="F659" i="12"/>
  <c r="G659" i="12"/>
  <c r="H659" i="12"/>
  <c r="D651" i="12"/>
  <c r="C651" i="12"/>
  <c r="B651" i="12"/>
  <c r="A651" i="12"/>
  <c r="E651" i="12"/>
  <c r="F651" i="12"/>
  <c r="G651" i="12"/>
  <c r="H651" i="12"/>
  <c r="D643" i="12"/>
  <c r="C643" i="12"/>
  <c r="B643" i="12"/>
  <c r="A643" i="12"/>
  <c r="E643" i="12"/>
  <c r="F643" i="12"/>
  <c r="G643" i="12"/>
  <c r="H643" i="12"/>
  <c r="D635" i="12"/>
  <c r="C635" i="12"/>
  <c r="B635" i="12"/>
  <c r="A635" i="12"/>
  <c r="E635" i="12"/>
  <c r="F635" i="12"/>
  <c r="G635" i="12"/>
  <c r="H635" i="12"/>
  <c r="D627" i="12"/>
  <c r="C627" i="12"/>
  <c r="B627" i="12"/>
  <c r="A627" i="12"/>
  <c r="E627" i="12"/>
  <c r="F627" i="12"/>
  <c r="G627" i="12"/>
  <c r="H627" i="12"/>
  <c r="D619" i="12"/>
  <c r="C619" i="12"/>
  <c r="B619" i="12"/>
  <c r="A619" i="12"/>
  <c r="E619" i="12"/>
  <c r="F619" i="12"/>
  <c r="G619" i="12"/>
  <c r="H619" i="12"/>
  <c r="D611" i="12"/>
  <c r="C611" i="12"/>
  <c r="B611" i="12"/>
  <c r="A611" i="12"/>
  <c r="E611" i="12"/>
  <c r="F611" i="12"/>
  <c r="G611" i="12"/>
  <c r="H611" i="12"/>
  <c r="D603" i="12"/>
  <c r="C603" i="12"/>
  <c r="B603" i="12"/>
  <c r="A603" i="12"/>
  <c r="E603" i="12"/>
  <c r="F603" i="12"/>
  <c r="G603" i="12"/>
  <c r="H603" i="12"/>
  <c r="D595" i="12"/>
  <c r="C595" i="12"/>
  <c r="B595" i="12"/>
  <c r="A595" i="12"/>
  <c r="E595" i="12"/>
  <c r="F595" i="12"/>
  <c r="G595" i="12"/>
  <c r="H595" i="12"/>
  <c r="D587" i="12"/>
  <c r="C587" i="12"/>
  <c r="B587" i="12"/>
  <c r="A587" i="12"/>
  <c r="E587" i="12"/>
  <c r="F587" i="12"/>
  <c r="G587" i="12"/>
  <c r="H587" i="12"/>
  <c r="D579" i="12"/>
  <c r="C579" i="12"/>
  <c r="B579" i="12"/>
  <c r="A579" i="12"/>
  <c r="E579" i="12"/>
  <c r="F579" i="12"/>
  <c r="G579" i="12"/>
  <c r="H579" i="12"/>
  <c r="D571" i="12"/>
  <c r="C571" i="12"/>
  <c r="B571" i="12"/>
  <c r="A571" i="12"/>
  <c r="E571" i="12"/>
  <c r="F571" i="12"/>
  <c r="G571" i="12"/>
  <c r="H571" i="12"/>
  <c r="D563" i="12"/>
  <c r="C563" i="12"/>
  <c r="B563" i="12"/>
  <c r="A563" i="12"/>
  <c r="E563" i="12"/>
  <c r="F563" i="12"/>
  <c r="G563" i="12"/>
  <c r="H563" i="12"/>
  <c r="D555" i="12"/>
  <c r="C555" i="12"/>
  <c r="B555" i="12"/>
  <c r="A555" i="12"/>
  <c r="E555" i="12"/>
  <c r="F555" i="12"/>
  <c r="G555" i="12"/>
  <c r="H555" i="12"/>
  <c r="D547" i="12"/>
  <c r="C547" i="12"/>
  <c r="B547" i="12"/>
  <c r="A547" i="12"/>
  <c r="E547" i="12"/>
  <c r="F547" i="12"/>
  <c r="G547" i="12"/>
  <c r="H547" i="12"/>
  <c r="D539" i="12"/>
  <c r="C539" i="12"/>
  <c r="B539" i="12"/>
  <c r="A539" i="12"/>
  <c r="E539" i="12"/>
  <c r="F539" i="12"/>
  <c r="G539" i="12"/>
  <c r="H539" i="12"/>
  <c r="D531" i="12"/>
  <c r="C531" i="12"/>
  <c r="B531" i="12"/>
  <c r="A531" i="12"/>
  <c r="E531" i="12"/>
  <c r="F531" i="12"/>
  <c r="G531" i="12"/>
  <c r="H531" i="12"/>
  <c r="D523" i="12"/>
  <c r="C523" i="12"/>
  <c r="B523" i="12"/>
  <c r="A523" i="12"/>
  <c r="E523" i="12"/>
  <c r="F523" i="12"/>
  <c r="G523" i="12"/>
  <c r="H523" i="12"/>
  <c r="D515" i="12"/>
  <c r="C515" i="12"/>
  <c r="B515" i="12"/>
  <c r="A515" i="12"/>
  <c r="E515" i="12"/>
  <c r="F515" i="12"/>
  <c r="G515" i="12"/>
  <c r="H515" i="12"/>
  <c r="D507" i="12"/>
  <c r="C507" i="12"/>
  <c r="B507" i="12"/>
  <c r="A507" i="12"/>
  <c r="E507" i="12"/>
  <c r="F507" i="12"/>
  <c r="G507" i="12"/>
  <c r="H507" i="12"/>
  <c r="D499" i="12"/>
  <c r="C499" i="12"/>
  <c r="B499" i="12"/>
  <c r="A499" i="12"/>
  <c r="E499" i="12"/>
  <c r="F499" i="12"/>
  <c r="G499" i="12"/>
  <c r="H499" i="12"/>
  <c r="D491" i="12"/>
  <c r="C491" i="12"/>
  <c r="B491" i="12"/>
  <c r="A491" i="12"/>
  <c r="E491" i="12"/>
  <c r="F491" i="12"/>
  <c r="G491" i="12"/>
  <c r="H491" i="12"/>
  <c r="D483" i="12"/>
  <c r="C483" i="12"/>
  <c r="B483" i="12"/>
  <c r="A483" i="12"/>
  <c r="E483" i="12"/>
  <c r="F483" i="12"/>
  <c r="G483" i="12"/>
  <c r="H483" i="12"/>
  <c r="D475" i="12"/>
  <c r="C475" i="12"/>
  <c r="B475" i="12"/>
  <c r="A475" i="12"/>
  <c r="E475" i="12"/>
  <c r="F475" i="12"/>
  <c r="G475" i="12"/>
  <c r="H475" i="12"/>
  <c r="D467" i="12"/>
  <c r="C467" i="12"/>
  <c r="B467" i="12"/>
  <c r="A467" i="12"/>
  <c r="E467" i="12"/>
  <c r="F467" i="12"/>
  <c r="G467" i="12"/>
  <c r="H467" i="12"/>
  <c r="D459" i="12"/>
  <c r="C459" i="12"/>
  <c r="B459" i="12"/>
  <c r="A459" i="12"/>
  <c r="E459" i="12"/>
  <c r="F459" i="12"/>
  <c r="G459" i="12"/>
  <c r="H459" i="12"/>
  <c r="D451" i="12"/>
  <c r="C451" i="12"/>
  <c r="B451" i="12"/>
  <c r="A451" i="12"/>
  <c r="E451" i="12"/>
  <c r="F451" i="12"/>
  <c r="G451" i="12"/>
  <c r="H451" i="12"/>
  <c r="D443" i="12"/>
  <c r="C443" i="12"/>
  <c r="B443" i="12"/>
  <c r="A443" i="12"/>
  <c r="E443" i="12"/>
  <c r="F443" i="12"/>
  <c r="G443" i="12"/>
  <c r="H443" i="12"/>
  <c r="D435" i="12"/>
  <c r="C435" i="12"/>
  <c r="B435" i="12"/>
  <c r="A435" i="12"/>
  <c r="E435" i="12"/>
  <c r="F435" i="12"/>
  <c r="G435" i="12"/>
  <c r="H435" i="12"/>
  <c r="D427" i="12"/>
  <c r="C427" i="12"/>
  <c r="B427" i="12"/>
  <c r="A427" i="12"/>
  <c r="E427" i="12"/>
  <c r="F427" i="12"/>
  <c r="G427" i="12"/>
  <c r="H427" i="12"/>
  <c r="D419" i="12"/>
  <c r="C419" i="12"/>
  <c r="B419" i="12"/>
  <c r="A419" i="12"/>
  <c r="E419" i="12"/>
  <c r="F419" i="12"/>
  <c r="G419" i="12"/>
  <c r="H419" i="12"/>
  <c r="D411" i="12"/>
  <c r="C411" i="12"/>
  <c r="B411" i="12"/>
  <c r="A411" i="12"/>
  <c r="E411" i="12"/>
  <c r="F411" i="12"/>
  <c r="G411" i="12"/>
  <c r="H411" i="12"/>
  <c r="D403" i="12"/>
  <c r="C403" i="12"/>
  <c r="B403" i="12"/>
  <c r="A403" i="12"/>
  <c r="E403" i="12"/>
  <c r="F403" i="12"/>
  <c r="G403" i="12"/>
  <c r="H403" i="12"/>
  <c r="D395" i="12"/>
  <c r="C395" i="12"/>
  <c r="B395" i="12"/>
  <c r="A395" i="12"/>
  <c r="E395" i="12"/>
  <c r="F395" i="12"/>
  <c r="G395" i="12"/>
  <c r="H395" i="12"/>
  <c r="D387" i="12"/>
  <c r="C387" i="12"/>
  <c r="B387" i="12"/>
  <c r="A387" i="12"/>
  <c r="E387" i="12"/>
  <c r="F387" i="12"/>
  <c r="G387" i="12"/>
  <c r="H387" i="12"/>
  <c r="D379" i="12"/>
  <c r="C379" i="12"/>
  <c r="B379" i="12"/>
  <c r="A379" i="12"/>
  <c r="E379" i="12"/>
  <c r="F379" i="12"/>
  <c r="G379" i="12"/>
  <c r="H379" i="12"/>
  <c r="D371" i="12"/>
  <c r="C371" i="12"/>
  <c r="B371" i="12"/>
  <c r="A371" i="12"/>
  <c r="E371" i="12"/>
  <c r="F371" i="12"/>
  <c r="G371" i="12"/>
  <c r="H371" i="12"/>
  <c r="D363" i="12"/>
  <c r="C363" i="12"/>
  <c r="B363" i="12"/>
  <c r="A363" i="12"/>
  <c r="E363" i="12"/>
  <c r="F363" i="12"/>
  <c r="G363" i="12"/>
  <c r="H363" i="12"/>
  <c r="D355" i="12"/>
  <c r="C355" i="12"/>
  <c r="B355" i="12"/>
  <c r="A355" i="12"/>
  <c r="E355" i="12"/>
  <c r="F355" i="12"/>
  <c r="G355" i="12"/>
  <c r="H355" i="12"/>
  <c r="D347" i="12"/>
  <c r="C347" i="12"/>
  <c r="B347" i="12"/>
  <c r="A347" i="12"/>
  <c r="E347" i="12"/>
  <c r="F347" i="12"/>
  <c r="G347" i="12"/>
  <c r="H347" i="12"/>
  <c r="D339" i="12"/>
  <c r="C339" i="12"/>
  <c r="B339" i="12"/>
  <c r="A339" i="12"/>
  <c r="E339" i="12"/>
  <c r="F339" i="12"/>
  <c r="G339" i="12"/>
  <c r="H339" i="12"/>
  <c r="D331" i="12"/>
  <c r="C331" i="12"/>
  <c r="B331" i="12"/>
  <c r="A331" i="12"/>
  <c r="E331" i="12"/>
  <c r="F331" i="12"/>
  <c r="G331" i="12"/>
  <c r="H331" i="12"/>
  <c r="D323" i="12"/>
  <c r="C323" i="12"/>
  <c r="B323" i="12"/>
  <c r="A323" i="12"/>
  <c r="E323" i="12"/>
  <c r="F323" i="12"/>
  <c r="G323" i="12"/>
  <c r="H323" i="12"/>
  <c r="D315" i="12"/>
  <c r="C315" i="12"/>
  <c r="B315" i="12"/>
  <c r="A315" i="12"/>
  <c r="E315" i="12"/>
  <c r="F315" i="12"/>
  <c r="G315" i="12"/>
  <c r="H315" i="12"/>
  <c r="D307" i="12"/>
  <c r="C307" i="12"/>
  <c r="B307" i="12"/>
  <c r="A307" i="12"/>
  <c r="E307" i="12"/>
  <c r="F307" i="12"/>
  <c r="G307" i="12"/>
  <c r="H307" i="12"/>
  <c r="D299" i="12"/>
  <c r="C299" i="12"/>
  <c r="B299" i="12"/>
  <c r="A299" i="12"/>
  <c r="E299" i="12"/>
  <c r="F299" i="12"/>
  <c r="G299" i="12"/>
  <c r="H299" i="12"/>
  <c r="D291" i="12"/>
  <c r="C291" i="12"/>
  <c r="B291" i="12"/>
  <c r="A291" i="12"/>
  <c r="E291" i="12"/>
  <c r="F291" i="12"/>
  <c r="G291" i="12"/>
  <c r="H291" i="12"/>
  <c r="D283" i="12"/>
  <c r="C283" i="12"/>
  <c r="B283" i="12"/>
  <c r="A283" i="12"/>
  <c r="E283" i="12"/>
  <c r="F283" i="12"/>
  <c r="G283" i="12"/>
  <c r="H283" i="12"/>
  <c r="D275" i="12"/>
  <c r="C275" i="12"/>
  <c r="B275" i="12"/>
  <c r="A275" i="12"/>
  <c r="E275" i="12"/>
  <c r="F275" i="12"/>
  <c r="G275" i="12"/>
  <c r="H275" i="12"/>
  <c r="D267" i="12"/>
  <c r="C267" i="12"/>
  <c r="B267" i="12"/>
  <c r="A267" i="12"/>
  <c r="E267" i="12"/>
  <c r="F267" i="12"/>
  <c r="G267" i="12"/>
  <c r="H267" i="12"/>
  <c r="D259" i="12"/>
  <c r="C259" i="12"/>
  <c r="B259" i="12"/>
  <c r="A259" i="12"/>
  <c r="E259" i="12"/>
  <c r="F259" i="12"/>
  <c r="G259" i="12"/>
  <c r="H259" i="12"/>
  <c r="D251" i="12"/>
  <c r="C251" i="12"/>
  <c r="B251" i="12"/>
  <c r="A251" i="12"/>
  <c r="E251" i="12"/>
  <c r="F251" i="12"/>
  <c r="G251" i="12"/>
  <c r="H251" i="12"/>
  <c r="D243" i="12"/>
  <c r="C243" i="12"/>
  <c r="B243" i="12"/>
  <c r="A243" i="12"/>
  <c r="E243" i="12"/>
  <c r="F243" i="12"/>
  <c r="G243" i="12"/>
  <c r="H243" i="12"/>
  <c r="D235" i="12"/>
  <c r="C235" i="12"/>
  <c r="B235" i="12"/>
  <c r="A235" i="12"/>
  <c r="E235" i="12"/>
  <c r="F235" i="12"/>
  <c r="G235" i="12"/>
  <c r="H235" i="12"/>
  <c r="D227" i="12"/>
  <c r="C227" i="12"/>
  <c r="B227" i="12"/>
  <c r="A227" i="12"/>
  <c r="E227" i="12"/>
  <c r="F227" i="12"/>
  <c r="G227" i="12"/>
  <c r="H227" i="12"/>
  <c r="D219" i="12"/>
  <c r="C219" i="12"/>
  <c r="B219" i="12"/>
  <c r="A219" i="12"/>
  <c r="E219" i="12"/>
  <c r="F219" i="12"/>
  <c r="G219" i="12"/>
  <c r="H219" i="12"/>
  <c r="D211" i="12"/>
  <c r="C211" i="12"/>
  <c r="B211" i="12"/>
  <c r="A211" i="12"/>
  <c r="E211" i="12"/>
  <c r="F211" i="12"/>
  <c r="G211" i="12"/>
  <c r="H211" i="12"/>
  <c r="D203" i="12"/>
  <c r="C203" i="12"/>
  <c r="B203" i="12"/>
  <c r="A203" i="12"/>
  <c r="E203" i="12"/>
  <c r="F203" i="12"/>
  <c r="G203" i="12"/>
  <c r="H203" i="12"/>
  <c r="D195" i="12"/>
  <c r="C195" i="12"/>
  <c r="B195" i="12"/>
  <c r="A195" i="12"/>
  <c r="E195" i="12"/>
  <c r="F195" i="12"/>
  <c r="G195" i="12"/>
  <c r="H195" i="12"/>
  <c r="D187" i="12"/>
  <c r="C187" i="12"/>
  <c r="B187" i="12"/>
  <c r="A187" i="12"/>
  <c r="E187" i="12"/>
  <c r="F187" i="12"/>
  <c r="G187" i="12"/>
  <c r="H187" i="12"/>
  <c r="D179" i="12"/>
  <c r="C179" i="12"/>
  <c r="B179" i="12"/>
  <c r="A179" i="12"/>
  <c r="E179" i="12"/>
  <c r="F179" i="12"/>
  <c r="G179" i="12"/>
  <c r="H179" i="12"/>
  <c r="D171" i="12"/>
  <c r="C171" i="12"/>
  <c r="B171" i="12"/>
  <c r="A171" i="12"/>
  <c r="E171" i="12"/>
  <c r="F171" i="12"/>
  <c r="G171" i="12"/>
  <c r="H171" i="12"/>
  <c r="D163" i="12"/>
  <c r="C163" i="12"/>
  <c r="B163" i="12"/>
  <c r="A163" i="12"/>
  <c r="E163" i="12"/>
  <c r="F163" i="12"/>
  <c r="G163" i="12"/>
  <c r="H163" i="12"/>
  <c r="D155" i="12"/>
  <c r="C155" i="12"/>
  <c r="B155" i="12"/>
  <c r="A155" i="12"/>
  <c r="E155" i="12"/>
  <c r="F155" i="12"/>
  <c r="G155" i="12"/>
  <c r="H155" i="12"/>
  <c r="D147" i="12"/>
  <c r="C147" i="12"/>
  <c r="B147" i="12"/>
  <c r="A147" i="12"/>
  <c r="E147" i="12"/>
  <c r="F147" i="12"/>
  <c r="G147" i="12"/>
  <c r="H147" i="12"/>
  <c r="D139" i="12"/>
  <c r="C139" i="12"/>
  <c r="B139" i="12"/>
  <c r="A139" i="12"/>
  <c r="E139" i="12"/>
  <c r="F139" i="12"/>
  <c r="G139" i="12"/>
  <c r="H139" i="12"/>
  <c r="D131" i="12"/>
  <c r="C131" i="12"/>
  <c r="B131" i="12"/>
  <c r="A131" i="12"/>
  <c r="E131" i="12"/>
  <c r="F131" i="12"/>
  <c r="G131" i="12"/>
  <c r="H131" i="12"/>
  <c r="D123" i="12"/>
  <c r="C123" i="12"/>
  <c r="B123" i="12"/>
  <c r="A123" i="12"/>
  <c r="E123" i="12"/>
  <c r="F123" i="12"/>
  <c r="G123" i="12"/>
  <c r="H123" i="12"/>
  <c r="D115" i="12"/>
  <c r="C115" i="12"/>
  <c r="B115" i="12"/>
  <c r="A115" i="12"/>
  <c r="E115" i="12"/>
  <c r="F115" i="12"/>
  <c r="G115" i="12"/>
  <c r="H115" i="12"/>
  <c r="D107" i="12"/>
  <c r="C107" i="12"/>
  <c r="B107" i="12"/>
  <c r="A107" i="12"/>
  <c r="E107" i="12"/>
  <c r="F107" i="12"/>
  <c r="G107" i="12"/>
  <c r="H107" i="12"/>
  <c r="D99" i="12"/>
  <c r="C99" i="12"/>
  <c r="B99" i="12"/>
  <c r="A99" i="12"/>
  <c r="E99" i="12"/>
  <c r="F99" i="12"/>
  <c r="G99" i="12"/>
  <c r="H99" i="12"/>
  <c r="D91" i="12"/>
  <c r="C91" i="12"/>
  <c r="B91" i="12"/>
  <c r="A91" i="12"/>
  <c r="E91" i="12"/>
  <c r="F91" i="12"/>
  <c r="G91" i="12"/>
  <c r="H91" i="12"/>
  <c r="D83" i="12"/>
  <c r="C83" i="12"/>
  <c r="B83" i="12"/>
  <c r="A83" i="12"/>
  <c r="E83" i="12"/>
  <c r="F83" i="12"/>
  <c r="G83" i="12"/>
  <c r="H83" i="12"/>
  <c r="D75" i="12"/>
  <c r="C75" i="12"/>
  <c r="B75" i="12"/>
  <c r="A75" i="12"/>
  <c r="E75" i="12"/>
  <c r="F75" i="12"/>
  <c r="G75" i="12"/>
  <c r="H75" i="12"/>
  <c r="D67" i="12"/>
  <c r="C67" i="12"/>
  <c r="B67" i="12"/>
  <c r="A67" i="12"/>
  <c r="E67" i="12"/>
  <c r="F67" i="12"/>
  <c r="G67" i="12"/>
  <c r="H67" i="12"/>
  <c r="D59" i="12"/>
  <c r="C59" i="12"/>
  <c r="B59" i="12"/>
  <c r="A59" i="12"/>
  <c r="E59" i="12"/>
  <c r="F59" i="12"/>
  <c r="G59" i="12"/>
  <c r="H59" i="12"/>
  <c r="D51" i="12"/>
  <c r="C51" i="12"/>
  <c r="B51" i="12"/>
  <c r="A51" i="12"/>
  <c r="E51" i="12"/>
  <c r="F51" i="12"/>
  <c r="G51" i="12"/>
  <c r="H51" i="12"/>
  <c r="D43" i="12"/>
  <c r="C43" i="12"/>
  <c r="B43" i="12"/>
  <c r="A43" i="12"/>
  <c r="E43" i="12"/>
  <c r="F43" i="12"/>
  <c r="G43" i="12"/>
  <c r="H43" i="12"/>
  <c r="D35" i="12"/>
  <c r="C35" i="12"/>
  <c r="B35" i="12"/>
  <c r="A35" i="12"/>
  <c r="E35" i="12"/>
  <c r="F35" i="12"/>
  <c r="G35" i="12"/>
  <c r="H35" i="12"/>
  <c r="D27" i="12"/>
  <c r="C27" i="12"/>
  <c r="B27" i="12"/>
  <c r="A27" i="12"/>
  <c r="E27" i="12"/>
  <c r="F27" i="12"/>
  <c r="G27" i="12"/>
  <c r="H27" i="12"/>
  <c r="D19" i="12"/>
  <c r="C19" i="12"/>
  <c r="B19" i="12"/>
  <c r="A19" i="12"/>
  <c r="E19" i="12"/>
  <c r="F19" i="12"/>
  <c r="G19" i="12"/>
  <c r="H19" i="12"/>
  <c r="D11" i="12"/>
  <c r="C11" i="12"/>
  <c r="B11" i="12"/>
  <c r="A11" i="12"/>
  <c r="E11" i="12"/>
  <c r="F11" i="12"/>
  <c r="G11" i="12"/>
  <c r="H11" i="12"/>
  <c r="D3" i="12"/>
  <c r="C3" i="12"/>
  <c r="B3" i="12"/>
  <c r="A3" i="12"/>
  <c r="E3" i="12"/>
  <c r="F3" i="12"/>
  <c r="G3" i="12"/>
  <c r="H3" i="12"/>
  <c r="H1461" i="12"/>
  <c r="H1421" i="12"/>
  <c r="H1357" i="12"/>
  <c r="D1674" i="12"/>
  <c r="C1674" i="12"/>
  <c r="B1674" i="12"/>
  <c r="A1674" i="12"/>
  <c r="E1674" i="12"/>
  <c r="F1674" i="12"/>
  <c r="G1674" i="12"/>
  <c r="D1666" i="12"/>
  <c r="C1666" i="12"/>
  <c r="B1666" i="12"/>
  <c r="A1666" i="12"/>
  <c r="E1666" i="12"/>
  <c r="F1666" i="12"/>
  <c r="G1666" i="12"/>
  <c r="D1658" i="12"/>
  <c r="C1658" i="12"/>
  <c r="B1658" i="12"/>
  <c r="A1658" i="12"/>
  <c r="E1658" i="12"/>
  <c r="F1658" i="12"/>
  <c r="G1658" i="12"/>
  <c r="D1650" i="12"/>
  <c r="C1650" i="12"/>
  <c r="B1650" i="12"/>
  <c r="E1650" i="12"/>
  <c r="A1650" i="12"/>
  <c r="F1650" i="12"/>
  <c r="G1650" i="12"/>
  <c r="D1642" i="12"/>
  <c r="C1642" i="12"/>
  <c r="B1642" i="12"/>
  <c r="A1642" i="12"/>
  <c r="E1642" i="12"/>
  <c r="F1642" i="12"/>
  <c r="G1642" i="12"/>
  <c r="D1634" i="12"/>
  <c r="C1634" i="12"/>
  <c r="B1634" i="12"/>
  <c r="A1634" i="12"/>
  <c r="E1634" i="12"/>
  <c r="F1634" i="12"/>
  <c r="G1634" i="12"/>
  <c r="D1626" i="12"/>
  <c r="C1626" i="12"/>
  <c r="B1626" i="12"/>
  <c r="A1626" i="12"/>
  <c r="E1626" i="12"/>
  <c r="F1626" i="12"/>
  <c r="G1626" i="12"/>
  <c r="D1618" i="12"/>
  <c r="C1618" i="12"/>
  <c r="B1618" i="12"/>
  <c r="A1618" i="12"/>
  <c r="E1618" i="12"/>
  <c r="F1618" i="12"/>
  <c r="G1618" i="12"/>
  <c r="D1610" i="12"/>
  <c r="C1610" i="12"/>
  <c r="B1610" i="12"/>
  <c r="A1610" i="12"/>
  <c r="E1610" i="12"/>
  <c r="F1610" i="12"/>
  <c r="G1610" i="12"/>
  <c r="D1602" i="12"/>
  <c r="C1602" i="12"/>
  <c r="B1602" i="12"/>
  <c r="A1602" i="12"/>
  <c r="E1602" i="12"/>
  <c r="F1602" i="12"/>
  <c r="G1602" i="12"/>
  <c r="D1594" i="12"/>
  <c r="C1594" i="12"/>
  <c r="B1594" i="12"/>
  <c r="A1594" i="12"/>
  <c r="E1594" i="12"/>
  <c r="F1594" i="12"/>
  <c r="G1594" i="12"/>
  <c r="D1586" i="12"/>
  <c r="C1586" i="12"/>
  <c r="B1586" i="12"/>
  <c r="E1586" i="12"/>
  <c r="A1586" i="12"/>
  <c r="F1586" i="12"/>
  <c r="G1586" i="12"/>
  <c r="D1578" i="12"/>
  <c r="C1578" i="12"/>
  <c r="B1578" i="12"/>
  <c r="A1578" i="12"/>
  <c r="E1578" i="12"/>
  <c r="F1578" i="12"/>
  <c r="G1578" i="12"/>
  <c r="D1570" i="12"/>
  <c r="C1570" i="12"/>
  <c r="B1570" i="12"/>
  <c r="A1570" i="12"/>
  <c r="E1570" i="12"/>
  <c r="F1570" i="12"/>
  <c r="G1570" i="12"/>
  <c r="D1562" i="12"/>
  <c r="C1562" i="12"/>
  <c r="B1562" i="12"/>
  <c r="A1562" i="12"/>
  <c r="E1562" i="12"/>
  <c r="F1562" i="12"/>
  <c r="G1562" i="12"/>
  <c r="D1554" i="12"/>
  <c r="C1554" i="12"/>
  <c r="B1554" i="12"/>
  <c r="A1554" i="12"/>
  <c r="E1554" i="12"/>
  <c r="F1554" i="12"/>
  <c r="G1554" i="12"/>
  <c r="D1546" i="12"/>
  <c r="C1546" i="12"/>
  <c r="B1546" i="12"/>
  <c r="A1546" i="12"/>
  <c r="E1546" i="12"/>
  <c r="F1546" i="12"/>
  <c r="G1546" i="12"/>
  <c r="D1538" i="12"/>
  <c r="C1538" i="12"/>
  <c r="B1538" i="12"/>
  <c r="A1538" i="12"/>
  <c r="E1538" i="12"/>
  <c r="F1538" i="12"/>
  <c r="G1538" i="12"/>
  <c r="D1530" i="12"/>
  <c r="C1530" i="12"/>
  <c r="B1530" i="12"/>
  <c r="A1530" i="12"/>
  <c r="E1530" i="12"/>
  <c r="F1530" i="12"/>
  <c r="G1530" i="12"/>
  <c r="D1522" i="12"/>
  <c r="C1522" i="12"/>
  <c r="B1522" i="12"/>
  <c r="E1522" i="12"/>
  <c r="A1522" i="12"/>
  <c r="F1522" i="12"/>
  <c r="G1522" i="12"/>
  <c r="D1514" i="12"/>
  <c r="C1514" i="12"/>
  <c r="B1514" i="12"/>
  <c r="A1514" i="12"/>
  <c r="E1514" i="12"/>
  <c r="F1514" i="12"/>
  <c r="G1514" i="12"/>
  <c r="D1506" i="12"/>
  <c r="C1506" i="12"/>
  <c r="B1506" i="12"/>
  <c r="A1506" i="12"/>
  <c r="E1506" i="12"/>
  <c r="F1506" i="12"/>
  <c r="G1506" i="12"/>
  <c r="D1498" i="12"/>
  <c r="C1498" i="12"/>
  <c r="B1498" i="12"/>
  <c r="A1498" i="12"/>
  <c r="E1498" i="12"/>
  <c r="F1498" i="12"/>
  <c r="G1498" i="12"/>
  <c r="D1490" i="12"/>
  <c r="C1490" i="12"/>
  <c r="B1490" i="12"/>
  <c r="A1490" i="12"/>
  <c r="E1490" i="12"/>
  <c r="F1490" i="12"/>
  <c r="G1490" i="12"/>
  <c r="D1482" i="12"/>
  <c r="C1482" i="12"/>
  <c r="B1482" i="12"/>
  <c r="A1482" i="12"/>
  <c r="E1482" i="12"/>
  <c r="F1482" i="12"/>
  <c r="G1482" i="12"/>
  <c r="D1474" i="12"/>
  <c r="C1474" i="12"/>
  <c r="B1474" i="12"/>
  <c r="A1474" i="12"/>
  <c r="E1474" i="12"/>
  <c r="F1474" i="12"/>
  <c r="G1474" i="12"/>
  <c r="D1466" i="12"/>
  <c r="C1466" i="12"/>
  <c r="B1466" i="12"/>
  <c r="A1466" i="12"/>
  <c r="E1466" i="12"/>
  <c r="F1466" i="12"/>
  <c r="G1466" i="12"/>
  <c r="D1458" i="12"/>
  <c r="C1458" i="12"/>
  <c r="B1458" i="12"/>
  <c r="A1458" i="12"/>
  <c r="E1458" i="12"/>
  <c r="F1458" i="12"/>
  <c r="G1458" i="12"/>
  <c r="D1450" i="12"/>
  <c r="C1450" i="12"/>
  <c r="B1450" i="12"/>
  <c r="A1450" i="12"/>
  <c r="E1450" i="12"/>
  <c r="F1450" i="12"/>
  <c r="G1450" i="12"/>
  <c r="D1442" i="12"/>
  <c r="C1442" i="12"/>
  <c r="B1442" i="12"/>
  <c r="A1442" i="12"/>
  <c r="E1442" i="12"/>
  <c r="F1442" i="12"/>
  <c r="G1442" i="12"/>
  <c r="D1434" i="12"/>
  <c r="C1434" i="12"/>
  <c r="B1434" i="12"/>
  <c r="A1434" i="12"/>
  <c r="E1434" i="12"/>
  <c r="F1434" i="12"/>
  <c r="G1434" i="12"/>
  <c r="H1434" i="12"/>
  <c r="D1426" i="12"/>
  <c r="C1426" i="12"/>
  <c r="B1426" i="12"/>
  <c r="A1426" i="12"/>
  <c r="E1426" i="12"/>
  <c r="F1426" i="12"/>
  <c r="G1426" i="12"/>
  <c r="H1426" i="12"/>
  <c r="D1418" i="12"/>
  <c r="C1418" i="12"/>
  <c r="B1418" i="12"/>
  <c r="A1418" i="12"/>
  <c r="E1418" i="12"/>
  <c r="F1418" i="12"/>
  <c r="G1418" i="12"/>
  <c r="H1418" i="12"/>
  <c r="D1410" i="12"/>
  <c r="C1410" i="12"/>
  <c r="B1410" i="12"/>
  <c r="A1410" i="12"/>
  <c r="E1410" i="12"/>
  <c r="F1410" i="12"/>
  <c r="G1410" i="12"/>
  <c r="H1410" i="12"/>
  <c r="D1402" i="12"/>
  <c r="C1402" i="12"/>
  <c r="B1402" i="12"/>
  <c r="A1402" i="12"/>
  <c r="E1402" i="12"/>
  <c r="F1402" i="12"/>
  <c r="G1402" i="12"/>
  <c r="H1402" i="12"/>
  <c r="D1394" i="12"/>
  <c r="C1394" i="12"/>
  <c r="B1394" i="12"/>
  <c r="A1394" i="12"/>
  <c r="E1394" i="12"/>
  <c r="F1394" i="12"/>
  <c r="G1394" i="12"/>
  <c r="H1394" i="12"/>
  <c r="D1386" i="12"/>
  <c r="C1386" i="12"/>
  <c r="B1386" i="12"/>
  <c r="A1386" i="12"/>
  <c r="E1386" i="12"/>
  <c r="F1386" i="12"/>
  <c r="G1386" i="12"/>
  <c r="H1386" i="12"/>
  <c r="D1378" i="12"/>
  <c r="C1378" i="12"/>
  <c r="B1378" i="12"/>
  <c r="A1378" i="12"/>
  <c r="E1378" i="12"/>
  <c r="F1378" i="12"/>
  <c r="G1378" i="12"/>
  <c r="H1378" i="12"/>
  <c r="D1370" i="12"/>
  <c r="C1370" i="12"/>
  <c r="B1370" i="12"/>
  <c r="A1370" i="12"/>
  <c r="E1370" i="12"/>
  <c r="F1370" i="12"/>
  <c r="G1370" i="12"/>
  <c r="H1370" i="12"/>
  <c r="D1362" i="12"/>
  <c r="C1362" i="12"/>
  <c r="B1362" i="12"/>
  <c r="A1362" i="12"/>
  <c r="E1362" i="12"/>
  <c r="F1362" i="12"/>
  <c r="G1362" i="12"/>
  <c r="H1362" i="12"/>
  <c r="D1354" i="12"/>
  <c r="C1354" i="12"/>
  <c r="B1354" i="12"/>
  <c r="A1354" i="12"/>
  <c r="E1354" i="12"/>
  <c r="F1354" i="12"/>
  <c r="G1354" i="12"/>
  <c r="H1354" i="12"/>
  <c r="D1346" i="12"/>
  <c r="C1346" i="12"/>
  <c r="B1346" i="12"/>
  <c r="A1346" i="12"/>
  <c r="E1346" i="12"/>
  <c r="F1346" i="12"/>
  <c r="G1346" i="12"/>
  <c r="H1346" i="12"/>
  <c r="D1338" i="12"/>
  <c r="C1338" i="12"/>
  <c r="B1338" i="12"/>
  <c r="A1338" i="12"/>
  <c r="E1338" i="12"/>
  <c r="F1338" i="12"/>
  <c r="G1338" i="12"/>
  <c r="H1338" i="12"/>
  <c r="D1330" i="12"/>
  <c r="C1330" i="12"/>
  <c r="B1330" i="12"/>
  <c r="A1330" i="12"/>
  <c r="E1330" i="12"/>
  <c r="F1330" i="12"/>
  <c r="G1330" i="12"/>
  <c r="H1330" i="12"/>
  <c r="D1322" i="12"/>
  <c r="C1322" i="12"/>
  <c r="B1322" i="12"/>
  <c r="A1322" i="12"/>
  <c r="E1322" i="12"/>
  <c r="F1322" i="12"/>
  <c r="G1322" i="12"/>
  <c r="H1322" i="12"/>
  <c r="D1314" i="12"/>
  <c r="C1314" i="12"/>
  <c r="B1314" i="12"/>
  <c r="A1314" i="12"/>
  <c r="E1314" i="12"/>
  <c r="F1314" i="12"/>
  <c r="G1314" i="12"/>
  <c r="H1314" i="12"/>
  <c r="D1306" i="12"/>
  <c r="C1306" i="12"/>
  <c r="B1306" i="12"/>
  <c r="A1306" i="12"/>
  <c r="E1306" i="12"/>
  <c r="F1306" i="12"/>
  <c r="G1306" i="12"/>
  <c r="H1306" i="12"/>
  <c r="D1298" i="12"/>
  <c r="C1298" i="12"/>
  <c r="B1298" i="12"/>
  <c r="A1298" i="12"/>
  <c r="E1298" i="12"/>
  <c r="F1298" i="12"/>
  <c r="G1298" i="12"/>
  <c r="H1298" i="12"/>
  <c r="D1290" i="12"/>
  <c r="C1290" i="12"/>
  <c r="B1290" i="12"/>
  <c r="A1290" i="12"/>
  <c r="E1290" i="12"/>
  <c r="F1290" i="12"/>
  <c r="G1290" i="12"/>
  <c r="H1290" i="12"/>
  <c r="D1282" i="12"/>
  <c r="C1282" i="12"/>
  <c r="B1282" i="12"/>
  <c r="A1282" i="12"/>
  <c r="E1282" i="12"/>
  <c r="F1282" i="12"/>
  <c r="G1282" i="12"/>
  <c r="H1282" i="12"/>
  <c r="D1274" i="12"/>
  <c r="C1274" i="12"/>
  <c r="B1274" i="12"/>
  <c r="A1274" i="12"/>
  <c r="E1274" i="12"/>
  <c r="F1274" i="12"/>
  <c r="G1274" i="12"/>
  <c r="H1274" i="12"/>
  <c r="D1266" i="12"/>
  <c r="C1266" i="12"/>
  <c r="B1266" i="12"/>
  <c r="A1266" i="12"/>
  <c r="E1266" i="12"/>
  <c r="F1266" i="12"/>
  <c r="G1266" i="12"/>
  <c r="H1266" i="12"/>
  <c r="D1258" i="12"/>
  <c r="C1258" i="12"/>
  <c r="B1258" i="12"/>
  <c r="A1258" i="12"/>
  <c r="E1258" i="12"/>
  <c r="F1258" i="12"/>
  <c r="G1258" i="12"/>
  <c r="H1258" i="12"/>
  <c r="D1250" i="12"/>
  <c r="C1250" i="12"/>
  <c r="B1250" i="12"/>
  <c r="A1250" i="12"/>
  <c r="E1250" i="12"/>
  <c r="F1250" i="12"/>
  <c r="G1250" i="12"/>
  <c r="H1250" i="12"/>
  <c r="D1242" i="12"/>
  <c r="C1242" i="12"/>
  <c r="B1242" i="12"/>
  <c r="A1242" i="12"/>
  <c r="E1242" i="12"/>
  <c r="F1242" i="12"/>
  <c r="G1242" i="12"/>
  <c r="H1242" i="12"/>
  <c r="D1234" i="12"/>
  <c r="C1234" i="12"/>
  <c r="B1234" i="12"/>
  <c r="A1234" i="12"/>
  <c r="E1234" i="12"/>
  <c r="F1234" i="12"/>
  <c r="G1234" i="12"/>
  <c r="H1234" i="12"/>
  <c r="D1226" i="12"/>
  <c r="C1226" i="12"/>
  <c r="B1226" i="12"/>
  <c r="A1226" i="12"/>
  <c r="E1226" i="12"/>
  <c r="F1226" i="12"/>
  <c r="G1226" i="12"/>
  <c r="H1226" i="12"/>
  <c r="D1218" i="12"/>
  <c r="C1218" i="12"/>
  <c r="B1218" i="12"/>
  <c r="A1218" i="12"/>
  <c r="E1218" i="12"/>
  <c r="F1218" i="12"/>
  <c r="G1218" i="12"/>
  <c r="H1218" i="12"/>
  <c r="D1210" i="12"/>
  <c r="C1210" i="12"/>
  <c r="B1210" i="12"/>
  <c r="A1210" i="12"/>
  <c r="E1210" i="12"/>
  <c r="F1210" i="12"/>
  <c r="G1210" i="12"/>
  <c r="H1210" i="12"/>
  <c r="D1202" i="12"/>
  <c r="C1202" i="12"/>
  <c r="B1202" i="12"/>
  <c r="A1202" i="12"/>
  <c r="E1202" i="12"/>
  <c r="F1202" i="12"/>
  <c r="G1202" i="12"/>
  <c r="H1202" i="12"/>
  <c r="D1194" i="12"/>
  <c r="C1194" i="12"/>
  <c r="B1194" i="12"/>
  <c r="A1194" i="12"/>
  <c r="E1194" i="12"/>
  <c r="F1194" i="12"/>
  <c r="G1194" i="12"/>
  <c r="H1194" i="12"/>
  <c r="D1186" i="12"/>
  <c r="C1186" i="12"/>
  <c r="B1186" i="12"/>
  <c r="A1186" i="12"/>
  <c r="E1186" i="12"/>
  <c r="F1186" i="12"/>
  <c r="G1186" i="12"/>
  <c r="H1186" i="12"/>
  <c r="D1178" i="12"/>
  <c r="C1178" i="12"/>
  <c r="B1178" i="12"/>
  <c r="A1178" i="12"/>
  <c r="E1178" i="12"/>
  <c r="F1178" i="12"/>
  <c r="G1178" i="12"/>
  <c r="H1178" i="12"/>
  <c r="D1170" i="12"/>
  <c r="C1170" i="12"/>
  <c r="B1170" i="12"/>
  <c r="A1170" i="12"/>
  <c r="E1170" i="12"/>
  <c r="F1170" i="12"/>
  <c r="G1170" i="12"/>
  <c r="H1170" i="12"/>
  <c r="D1162" i="12"/>
  <c r="C1162" i="12"/>
  <c r="B1162" i="12"/>
  <c r="A1162" i="12"/>
  <c r="E1162" i="12"/>
  <c r="F1162" i="12"/>
  <c r="G1162" i="12"/>
  <c r="H1162" i="12"/>
  <c r="D1154" i="12"/>
  <c r="C1154" i="12"/>
  <c r="B1154" i="12"/>
  <c r="A1154" i="12"/>
  <c r="E1154" i="12"/>
  <c r="F1154" i="12"/>
  <c r="G1154" i="12"/>
  <c r="H1154" i="12"/>
  <c r="D1146" i="12"/>
  <c r="C1146" i="12"/>
  <c r="B1146" i="12"/>
  <c r="A1146" i="12"/>
  <c r="E1146" i="12"/>
  <c r="F1146" i="12"/>
  <c r="G1146" i="12"/>
  <c r="H1146" i="12"/>
  <c r="D1138" i="12"/>
  <c r="C1138" i="12"/>
  <c r="B1138" i="12"/>
  <c r="A1138" i="12"/>
  <c r="E1138" i="12"/>
  <c r="F1138" i="12"/>
  <c r="G1138" i="12"/>
  <c r="H1138" i="12"/>
  <c r="D1130" i="12"/>
  <c r="C1130" i="12"/>
  <c r="B1130" i="12"/>
  <c r="A1130" i="12"/>
  <c r="E1130" i="12"/>
  <c r="F1130" i="12"/>
  <c r="G1130" i="12"/>
  <c r="H1130" i="12"/>
  <c r="D1122" i="12"/>
  <c r="C1122" i="12"/>
  <c r="B1122" i="12"/>
  <c r="A1122" i="12"/>
  <c r="E1122" i="12"/>
  <c r="F1122" i="12"/>
  <c r="G1122" i="12"/>
  <c r="H1122" i="12"/>
  <c r="D1114" i="12"/>
  <c r="C1114" i="12"/>
  <c r="B1114" i="12"/>
  <c r="A1114" i="12"/>
  <c r="E1114" i="12"/>
  <c r="F1114" i="12"/>
  <c r="G1114" i="12"/>
  <c r="H1114" i="12"/>
  <c r="D1106" i="12"/>
  <c r="C1106" i="12"/>
  <c r="B1106" i="12"/>
  <c r="A1106" i="12"/>
  <c r="E1106" i="12"/>
  <c r="F1106" i="12"/>
  <c r="G1106" i="12"/>
  <c r="H1106" i="12"/>
  <c r="D1098" i="12"/>
  <c r="C1098" i="12"/>
  <c r="B1098" i="12"/>
  <c r="A1098" i="12"/>
  <c r="E1098" i="12"/>
  <c r="F1098" i="12"/>
  <c r="G1098" i="12"/>
  <c r="H1098" i="12"/>
  <c r="D1090" i="12"/>
  <c r="C1090" i="12"/>
  <c r="B1090" i="12"/>
  <c r="A1090" i="12"/>
  <c r="E1090" i="12"/>
  <c r="F1090" i="12"/>
  <c r="G1090" i="12"/>
  <c r="H1090" i="12"/>
  <c r="D1082" i="12"/>
  <c r="C1082" i="12"/>
  <c r="B1082" i="12"/>
  <c r="A1082" i="12"/>
  <c r="E1082" i="12"/>
  <c r="F1082" i="12"/>
  <c r="G1082" i="12"/>
  <c r="H1082" i="12"/>
  <c r="D1074" i="12"/>
  <c r="C1074" i="12"/>
  <c r="B1074" i="12"/>
  <c r="A1074" i="12"/>
  <c r="E1074" i="12"/>
  <c r="F1074" i="12"/>
  <c r="G1074" i="12"/>
  <c r="H1074" i="12"/>
  <c r="N1066" i="12"/>
  <c r="O1066" i="12" s="1"/>
  <c r="D1066" i="12"/>
  <c r="C1066" i="12"/>
  <c r="B1066" i="12"/>
  <c r="A1066" i="12"/>
  <c r="E1066" i="12"/>
  <c r="F1066" i="12"/>
  <c r="G1066" i="12"/>
  <c r="H1066" i="12"/>
  <c r="N1058" i="12"/>
  <c r="O1058" i="12" s="1"/>
  <c r="D1058" i="12"/>
  <c r="C1058" i="12"/>
  <c r="B1058" i="12"/>
  <c r="A1058" i="12"/>
  <c r="E1058" i="12"/>
  <c r="F1058" i="12"/>
  <c r="G1058" i="12"/>
  <c r="H1058" i="12"/>
  <c r="N1050" i="12"/>
  <c r="O1050" i="12" s="1"/>
  <c r="D1050" i="12"/>
  <c r="C1050" i="12"/>
  <c r="B1050" i="12"/>
  <c r="A1050" i="12"/>
  <c r="E1050" i="12"/>
  <c r="F1050" i="12"/>
  <c r="G1050" i="12"/>
  <c r="H1050" i="12"/>
  <c r="N1042" i="12"/>
  <c r="O1042" i="12" s="1"/>
  <c r="D1042" i="12"/>
  <c r="C1042" i="12"/>
  <c r="B1042" i="12"/>
  <c r="A1042" i="12"/>
  <c r="E1042" i="12"/>
  <c r="F1042" i="12"/>
  <c r="G1042" i="12"/>
  <c r="H1042" i="12"/>
  <c r="N1034" i="12"/>
  <c r="O1034" i="12" s="1"/>
  <c r="D1034" i="12"/>
  <c r="C1034" i="12"/>
  <c r="B1034" i="12"/>
  <c r="A1034" i="12"/>
  <c r="E1034" i="12"/>
  <c r="F1034" i="12"/>
  <c r="G1034" i="12"/>
  <c r="H1034" i="12"/>
  <c r="N1026" i="12"/>
  <c r="O1026" i="12" s="1"/>
  <c r="D1026" i="12"/>
  <c r="C1026" i="12"/>
  <c r="B1026" i="12"/>
  <c r="A1026" i="12"/>
  <c r="E1026" i="12"/>
  <c r="F1026" i="12"/>
  <c r="G1026" i="12"/>
  <c r="H1026" i="12"/>
  <c r="N1018" i="12"/>
  <c r="O1018" i="12" s="1"/>
  <c r="D1018" i="12"/>
  <c r="C1018" i="12"/>
  <c r="B1018" i="12"/>
  <c r="A1018" i="12"/>
  <c r="E1018" i="12"/>
  <c r="F1018" i="12"/>
  <c r="G1018" i="12"/>
  <c r="H1018" i="12"/>
  <c r="N1010" i="12"/>
  <c r="O1010" i="12" s="1"/>
  <c r="D1010" i="12"/>
  <c r="C1010" i="12"/>
  <c r="B1010" i="12"/>
  <c r="A1010" i="12"/>
  <c r="E1010" i="12"/>
  <c r="F1010" i="12"/>
  <c r="G1010" i="12"/>
  <c r="H1010" i="12"/>
  <c r="N1002" i="12"/>
  <c r="O1002" i="12" s="1"/>
  <c r="D1002" i="12"/>
  <c r="C1002" i="12"/>
  <c r="B1002" i="12"/>
  <c r="A1002" i="12"/>
  <c r="E1002" i="12"/>
  <c r="F1002" i="12"/>
  <c r="G1002" i="12"/>
  <c r="H1002" i="12"/>
  <c r="N994" i="12"/>
  <c r="O994" i="12" s="1"/>
  <c r="D994" i="12"/>
  <c r="C994" i="12"/>
  <c r="B994" i="12"/>
  <c r="A994" i="12"/>
  <c r="E994" i="12"/>
  <c r="F994" i="12"/>
  <c r="G994" i="12"/>
  <c r="H994" i="12"/>
  <c r="N986" i="12"/>
  <c r="O986" i="12" s="1"/>
  <c r="D986" i="12"/>
  <c r="C986" i="12"/>
  <c r="B986" i="12"/>
  <c r="A986" i="12"/>
  <c r="E986" i="12"/>
  <c r="F986" i="12"/>
  <c r="G986" i="12"/>
  <c r="H986" i="12"/>
  <c r="N978" i="12"/>
  <c r="O978" i="12" s="1"/>
  <c r="D978" i="12"/>
  <c r="C978" i="12"/>
  <c r="B978" i="12"/>
  <c r="A978" i="12"/>
  <c r="E978" i="12"/>
  <c r="F978" i="12"/>
  <c r="G978" i="12"/>
  <c r="H978" i="12"/>
  <c r="N970" i="12"/>
  <c r="O970" i="12" s="1"/>
  <c r="D970" i="12"/>
  <c r="C970" i="12"/>
  <c r="B970" i="12"/>
  <c r="A970" i="12"/>
  <c r="E970" i="12"/>
  <c r="F970" i="12"/>
  <c r="G970" i="12"/>
  <c r="H970" i="12"/>
  <c r="N962" i="12"/>
  <c r="O962" i="12" s="1"/>
  <c r="D962" i="12"/>
  <c r="C962" i="12"/>
  <c r="B962" i="12"/>
  <c r="A962" i="12"/>
  <c r="E962" i="12"/>
  <c r="F962" i="12"/>
  <c r="G962" i="12"/>
  <c r="H962" i="12"/>
  <c r="N954" i="12"/>
  <c r="O954" i="12" s="1"/>
  <c r="D954" i="12"/>
  <c r="C954" i="12"/>
  <c r="B954" i="12"/>
  <c r="A954" i="12"/>
  <c r="E954" i="12"/>
  <c r="F954" i="12"/>
  <c r="G954" i="12"/>
  <c r="H954" i="12"/>
  <c r="N946" i="12"/>
  <c r="O946" i="12" s="1"/>
  <c r="D946" i="12"/>
  <c r="C946" i="12"/>
  <c r="B946" i="12"/>
  <c r="A946" i="12"/>
  <c r="E946" i="12"/>
  <c r="F946" i="12"/>
  <c r="G946" i="12"/>
  <c r="H946" i="12"/>
  <c r="N938" i="12"/>
  <c r="O938" i="12" s="1"/>
  <c r="D938" i="12"/>
  <c r="C938" i="12"/>
  <c r="B938" i="12"/>
  <c r="A938" i="12"/>
  <c r="E938" i="12"/>
  <c r="F938" i="12"/>
  <c r="G938" i="12"/>
  <c r="H938" i="12"/>
  <c r="N930" i="12"/>
  <c r="O930" i="12" s="1"/>
  <c r="D930" i="12"/>
  <c r="C930" i="12"/>
  <c r="B930" i="12"/>
  <c r="A930" i="12"/>
  <c r="E930" i="12"/>
  <c r="F930" i="12"/>
  <c r="G930" i="12"/>
  <c r="H930" i="12"/>
  <c r="N922" i="12"/>
  <c r="O922" i="12" s="1"/>
  <c r="D922" i="12"/>
  <c r="C922" i="12"/>
  <c r="B922" i="12"/>
  <c r="A922" i="12"/>
  <c r="E922" i="12"/>
  <c r="F922" i="12"/>
  <c r="G922" i="12"/>
  <c r="H922" i="12"/>
  <c r="N914" i="12"/>
  <c r="O914" i="12" s="1"/>
  <c r="D914" i="12"/>
  <c r="C914" i="12"/>
  <c r="B914" i="12"/>
  <c r="A914" i="12"/>
  <c r="E914" i="12"/>
  <c r="F914" i="12"/>
  <c r="G914" i="12"/>
  <c r="H914" i="12"/>
  <c r="N906" i="12"/>
  <c r="O906" i="12" s="1"/>
  <c r="D906" i="12"/>
  <c r="C906" i="12"/>
  <c r="B906" i="12"/>
  <c r="A906" i="12"/>
  <c r="E906" i="12"/>
  <c r="F906" i="12"/>
  <c r="G906" i="12"/>
  <c r="H906" i="12"/>
  <c r="N898" i="12"/>
  <c r="O898" i="12" s="1"/>
  <c r="D898" i="12"/>
  <c r="C898" i="12"/>
  <c r="B898" i="12"/>
  <c r="A898" i="12"/>
  <c r="E898" i="12"/>
  <c r="F898" i="12"/>
  <c r="G898" i="12"/>
  <c r="H898" i="12"/>
  <c r="N890" i="12"/>
  <c r="O890" i="12" s="1"/>
  <c r="D890" i="12"/>
  <c r="C890" i="12"/>
  <c r="B890" i="12"/>
  <c r="A890" i="12"/>
  <c r="E890" i="12"/>
  <c r="F890" i="12"/>
  <c r="G890" i="12"/>
  <c r="H890" i="12"/>
  <c r="N882" i="12"/>
  <c r="O882" i="12" s="1"/>
  <c r="D882" i="12"/>
  <c r="C882" i="12"/>
  <c r="B882" i="12"/>
  <c r="A882" i="12"/>
  <c r="E882" i="12"/>
  <c r="F882" i="12"/>
  <c r="G882" i="12"/>
  <c r="H882" i="12"/>
  <c r="N874" i="12"/>
  <c r="O874" i="12" s="1"/>
  <c r="D874" i="12"/>
  <c r="C874" i="12"/>
  <c r="B874" i="12"/>
  <c r="A874" i="12"/>
  <c r="E874" i="12"/>
  <c r="F874" i="12"/>
  <c r="G874" i="12"/>
  <c r="H874" i="12"/>
  <c r="N866" i="12"/>
  <c r="O866" i="12" s="1"/>
  <c r="D866" i="12"/>
  <c r="C866" i="12"/>
  <c r="B866" i="12"/>
  <c r="A866" i="12"/>
  <c r="E866" i="12"/>
  <c r="F866" i="12"/>
  <c r="G866" i="12"/>
  <c r="H866" i="12"/>
  <c r="N858" i="12"/>
  <c r="O858" i="12" s="1"/>
  <c r="D858" i="12"/>
  <c r="C858" i="12"/>
  <c r="B858" i="12"/>
  <c r="A858" i="12"/>
  <c r="E858" i="12"/>
  <c r="F858" i="12"/>
  <c r="G858" i="12"/>
  <c r="H858" i="12"/>
  <c r="N850" i="12"/>
  <c r="O850" i="12" s="1"/>
  <c r="D850" i="12"/>
  <c r="C850" i="12"/>
  <c r="B850" i="12"/>
  <c r="A850" i="12"/>
  <c r="E850" i="12"/>
  <c r="F850" i="12"/>
  <c r="G850" i="12"/>
  <c r="H850" i="12"/>
  <c r="N842" i="12"/>
  <c r="O842" i="12" s="1"/>
  <c r="D842" i="12"/>
  <c r="C842" i="12"/>
  <c r="B842" i="12"/>
  <c r="A842" i="12"/>
  <c r="E842" i="12"/>
  <c r="F842" i="12"/>
  <c r="G842" i="12"/>
  <c r="H842" i="12"/>
  <c r="N834" i="12"/>
  <c r="O834" i="12" s="1"/>
  <c r="D834" i="12"/>
  <c r="C834" i="12"/>
  <c r="B834" i="12"/>
  <c r="A834" i="12"/>
  <c r="E834" i="12"/>
  <c r="F834" i="12"/>
  <c r="G834" i="12"/>
  <c r="H834" i="12"/>
  <c r="N826" i="12"/>
  <c r="O826" i="12" s="1"/>
  <c r="D826" i="12"/>
  <c r="C826" i="12"/>
  <c r="B826" i="12"/>
  <c r="A826" i="12"/>
  <c r="E826" i="12"/>
  <c r="F826" i="12"/>
  <c r="G826" i="12"/>
  <c r="H826" i="12"/>
  <c r="N818" i="12"/>
  <c r="O818" i="12" s="1"/>
  <c r="D818" i="12"/>
  <c r="C818" i="12"/>
  <c r="B818" i="12"/>
  <c r="A818" i="12"/>
  <c r="E818" i="12"/>
  <c r="F818" i="12"/>
  <c r="G818" i="12"/>
  <c r="H818" i="12"/>
  <c r="N810" i="12"/>
  <c r="O810" i="12" s="1"/>
  <c r="D810" i="12"/>
  <c r="C810" i="12"/>
  <c r="B810" i="12"/>
  <c r="A810" i="12"/>
  <c r="E810" i="12"/>
  <c r="F810" i="12"/>
  <c r="G810" i="12"/>
  <c r="H810" i="12"/>
  <c r="N802" i="12"/>
  <c r="O802" i="12" s="1"/>
  <c r="D802" i="12"/>
  <c r="C802" i="12"/>
  <c r="B802" i="12"/>
  <c r="A802" i="12"/>
  <c r="E802" i="12"/>
  <c r="F802" i="12"/>
  <c r="G802" i="12"/>
  <c r="H802" i="12"/>
  <c r="N794" i="12"/>
  <c r="O794" i="12" s="1"/>
  <c r="D794" i="12"/>
  <c r="C794" i="12"/>
  <c r="B794" i="12"/>
  <c r="A794" i="12"/>
  <c r="E794" i="12"/>
  <c r="F794" i="12"/>
  <c r="G794" i="12"/>
  <c r="H794" i="12"/>
  <c r="N786" i="12"/>
  <c r="O786" i="12" s="1"/>
  <c r="D786" i="12"/>
  <c r="C786" i="12"/>
  <c r="B786" i="12"/>
  <c r="A786" i="12"/>
  <c r="E786" i="12"/>
  <c r="F786" i="12"/>
  <c r="G786" i="12"/>
  <c r="H786" i="12"/>
  <c r="N778" i="12"/>
  <c r="O778" i="12" s="1"/>
  <c r="D778" i="12"/>
  <c r="C778" i="12"/>
  <c r="B778" i="12"/>
  <c r="A778" i="12"/>
  <c r="E778" i="12"/>
  <c r="F778" i="12"/>
  <c r="G778" i="12"/>
  <c r="H778" i="12"/>
  <c r="N770" i="12"/>
  <c r="O770" i="12" s="1"/>
  <c r="D770" i="12"/>
  <c r="C770" i="12"/>
  <c r="B770" i="12"/>
  <c r="A770" i="12"/>
  <c r="E770" i="12"/>
  <c r="F770" i="12"/>
  <c r="G770" i="12"/>
  <c r="H770" i="12"/>
  <c r="N762" i="12"/>
  <c r="O762" i="12" s="1"/>
  <c r="D762" i="12"/>
  <c r="C762" i="12"/>
  <c r="B762" i="12"/>
  <c r="A762" i="12"/>
  <c r="E762" i="12"/>
  <c r="F762" i="12"/>
  <c r="G762" i="12"/>
  <c r="H762" i="12"/>
  <c r="N754" i="12"/>
  <c r="O754" i="12" s="1"/>
  <c r="D754" i="12"/>
  <c r="C754" i="12"/>
  <c r="B754" i="12"/>
  <c r="A754" i="12"/>
  <c r="E754" i="12"/>
  <c r="F754" i="12"/>
  <c r="G754" i="12"/>
  <c r="H754" i="12"/>
  <c r="N746" i="12"/>
  <c r="O746" i="12" s="1"/>
  <c r="D746" i="12"/>
  <c r="C746" i="12"/>
  <c r="B746" i="12"/>
  <c r="A746" i="12"/>
  <c r="E746" i="12"/>
  <c r="F746" i="12"/>
  <c r="G746" i="12"/>
  <c r="H746" i="12"/>
  <c r="N738" i="12"/>
  <c r="O738" i="12" s="1"/>
  <c r="D738" i="12"/>
  <c r="C738" i="12"/>
  <c r="B738" i="12"/>
  <c r="A738" i="12"/>
  <c r="E738" i="12"/>
  <c r="F738" i="12"/>
  <c r="G738" i="12"/>
  <c r="H738" i="12"/>
  <c r="N730" i="12"/>
  <c r="O730" i="12" s="1"/>
  <c r="D730" i="12"/>
  <c r="C730" i="12"/>
  <c r="B730" i="12"/>
  <c r="A730" i="12"/>
  <c r="E730" i="12"/>
  <c r="F730" i="12"/>
  <c r="G730" i="12"/>
  <c r="H730" i="12"/>
  <c r="N722" i="12"/>
  <c r="O722" i="12" s="1"/>
  <c r="D722" i="12"/>
  <c r="C722" i="12"/>
  <c r="B722" i="12"/>
  <c r="A722" i="12"/>
  <c r="E722" i="12"/>
  <c r="F722" i="12"/>
  <c r="G722" i="12"/>
  <c r="H722" i="12"/>
  <c r="N714" i="12"/>
  <c r="O714" i="12" s="1"/>
  <c r="D714" i="12"/>
  <c r="C714" i="12"/>
  <c r="B714" i="12"/>
  <c r="A714" i="12"/>
  <c r="E714" i="12"/>
  <c r="F714" i="12"/>
  <c r="G714" i="12"/>
  <c r="H714" i="12"/>
  <c r="N706" i="12"/>
  <c r="O706" i="12" s="1"/>
  <c r="D706" i="12"/>
  <c r="C706" i="12"/>
  <c r="B706" i="12"/>
  <c r="A706" i="12"/>
  <c r="E706" i="12"/>
  <c r="F706" i="12"/>
  <c r="G706" i="12"/>
  <c r="H706" i="12"/>
  <c r="N698" i="12"/>
  <c r="O698" i="12" s="1"/>
  <c r="D698" i="12"/>
  <c r="C698" i="12"/>
  <c r="B698" i="12"/>
  <c r="A698" i="12"/>
  <c r="E698" i="12"/>
  <c r="F698" i="12"/>
  <c r="G698" i="12"/>
  <c r="H698" i="12"/>
  <c r="N690" i="12"/>
  <c r="O690" i="12" s="1"/>
  <c r="D690" i="12"/>
  <c r="C690" i="12"/>
  <c r="B690" i="12"/>
  <c r="A690" i="12"/>
  <c r="E690" i="12"/>
  <c r="F690" i="12"/>
  <c r="G690" i="12"/>
  <c r="H690" i="12"/>
  <c r="N682" i="12"/>
  <c r="O682" i="12" s="1"/>
  <c r="D682" i="12"/>
  <c r="C682" i="12"/>
  <c r="B682" i="12"/>
  <c r="A682" i="12"/>
  <c r="E682" i="12"/>
  <c r="F682" i="12"/>
  <c r="G682" i="12"/>
  <c r="H682" i="12"/>
  <c r="N674" i="12"/>
  <c r="O674" i="12" s="1"/>
  <c r="D674" i="12"/>
  <c r="C674" i="12"/>
  <c r="B674" i="12"/>
  <c r="A674" i="12"/>
  <c r="E674" i="12"/>
  <c r="F674" i="12"/>
  <c r="G674" i="12"/>
  <c r="H674" i="12"/>
  <c r="N666" i="12"/>
  <c r="O666" i="12" s="1"/>
  <c r="D666" i="12"/>
  <c r="C666" i="12"/>
  <c r="B666" i="12"/>
  <c r="A666" i="12"/>
  <c r="E666" i="12"/>
  <c r="F666" i="12"/>
  <c r="G666" i="12"/>
  <c r="H666" i="12"/>
  <c r="N658" i="12"/>
  <c r="O658" i="12" s="1"/>
  <c r="D658" i="12"/>
  <c r="C658" i="12"/>
  <c r="B658" i="12"/>
  <c r="A658" i="12"/>
  <c r="E658" i="12"/>
  <c r="F658" i="12"/>
  <c r="G658" i="12"/>
  <c r="H658" i="12"/>
  <c r="N650" i="12"/>
  <c r="O650" i="12" s="1"/>
  <c r="D650" i="12"/>
  <c r="C650" i="12"/>
  <c r="B650" i="12"/>
  <c r="A650" i="12"/>
  <c r="E650" i="12"/>
  <c r="F650" i="12"/>
  <c r="G650" i="12"/>
  <c r="H650" i="12"/>
  <c r="N642" i="12"/>
  <c r="O642" i="12" s="1"/>
  <c r="D642" i="12"/>
  <c r="C642" i="12"/>
  <c r="B642" i="12"/>
  <c r="A642" i="12"/>
  <c r="E642" i="12"/>
  <c r="F642" i="12"/>
  <c r="G642" i="12"/>
  <c r="H642" i="12"/>
  <c r="N634" i="12"/>
  <c r="O634" i="12" s="1"/>
  <c r="D634" i="12"/>
  <c r="C634" i="12"/>
  <c r="B634" i="12"/>
  <c r="A634" i="12"/>
  <c r="E634" i="12"/>
  <c r="F634" i="12"/>
  <c r="G634" i="12"/>
  <c r="H634" i="12"/>
  <c r="N626" i="12"/>
  <c r="O626" i="12" s="1"/>
  <c r="D626" i="12"/>
  <c r="C626" i="12"/>
  <c r="B626" i="12"/>
  <c r="A626" i="12"/>
  <c r="E626" i="12"/>
  <c r="F626" i="12"/>
  <c r="G626" i="12"/>
  <c r="H626" i="12"/>
  <c r="N618" i="12"/>
  <c r="O618" i="12" s="1"/>
  <c r="D618" i="12"/>
  <c r="C618" i="12"/>
  <c r="B618" i="12"/>
  <c r="A618" i="12"/>
  <c r="E618" i="12"/>
  <c r="F618" i="12"/>
  <c r="G618" i="12"/>
  <c r="H618" i="12"/>
  <c r="N610" i="12"/>
  <c r="O610" i="12" s="1"/>
  <c r="D610" i="12"/>
  <c r="C610" i="12"/>
  <c r="B610" i="12"/>
  <c r="A610" i="12"/>
  <c r="E610" i="12"/>
  <c r="F610" i="12"/>
  <c r="G610" i="12"/>
  <c r="H610" i="12"/>
  <c r="N602" i="12"/>
  <c r="O602" i="12" s="1"/>
  <c r="D602" i="12"/>
  <c r="C602" i="12"/>
  <c r="B602" i="12"/>
  <c r="A602" i="12"/>
  <c r="E602" i="12"/>
  <c r="F602" i="12"/>
  <c r="G602" i="12"/>
  <c r="H602" i="12"/>
  <c r="N594" i="12"/>
  <c r="O594" i="12" s="1"/>
  <c r="D594" i="12"/>
  <c r="C594" i="12"/>
  <c r="B594" i="12"/>
  <c r="A594" i="12"/>
  <c r="E594" i="12"/>
  <c r="F594" i="12"/>
  <c r="G594" i="12"/>
  <c r="H594" i="12"/>
  <c r="N586" i="12"/>
  <c r="O586" i="12" s="1"/>
  <c r="D586" i="12"/>
  <c r="C586" i="12"/>
  <c r="B586" i="12"/>
  <c r="A586" i="12"/>
  <c r="E586" i="12"/>
  <c r="F586" i="12"/>
  <c r="G586" i="12"/>
  <c r="H586" i="12"/>
  <c r="N578" i="12"/>
  <c r="O578" i="12" s="1"/>
  <c r="D578" i="12"/>
  <c r="C578" i="12"/>
  <c r="B578" i="12"/>
  <c r="A578" i="12"/>
  <c r="E578" i="12"/>
  <c r="F578" i="12"/>
  <c r="G578" i="12"/>
  <c r="H578" i="12"/>
  <c r="N570" i="12"/>
  <c r="O570" i="12" s="1"/>
  <c r="D570" i="12"/>
  <c r="C570" i="12"/>
  <c r="B570" i="12"/>
  <c r="A570" i="12"/>
  <c r="E570" i="12"/>
  <c r="F570" i="12"/>
  <c r="G570" i="12"/>
  <c r="H570" i="12"/>
  <c r="N562" i="12"/>
  <c r="O562" i="12" s="1"/>
  <c r="D562" i="12"/>
  <c r="C562" i="12"/>
  <c r="B562" i="12"/>
  <c r="A562" i="12"/>
  <c r="E562" i="12"/>
  <c r="F562" i="12"/>
  <c r="G562" i="12"/>
  <c r="H562" i="12"/>
  <c r="N554" i="12"/>
  <c r="O554" i="12" s="1"/>
  <c r="D554" i="12"/>
  <c r="C554" i="12"/>
  <c r="B554" i="12"/>
  <c r="A554" i="12"/>
  <c r="E554" i="12"/>
  <c r="F554" i="12"/>
  <c r="G554" i="12"/>
  <c r="H554" i="12"/>
  <c r="N546" i="12"/>
  <c r="O546" i="12" s="1"/>
  <c r="D546" i="12"/>
  <c r="C546" i="12"/>
  <c r="B546" i="12"/>
  <c r="A546" i="12"/>
  <c r="E546" i="12"/>
  <c r="F546" i="12"/>
  <c r="G546" i="12"/>
  <c r="H546" i="12"/>
  <c r="N538" i="12"/>
  <c r="O538" i="12" s="1"/>
  <c r="D538" i="12"/>
  <c r="C538" i="12"/>
  <c r="B538" i="12"/>
  <c r="A538" i="12"/>
  <c r="E538" i="12"/>
  <c r="F538" i="12"/>
  <c r="G538" i="12"/>
  <c r="H538" i="12"/>
  <c r="N530" i="12"/>
  <c r="O530" i="12" s="1"/>
  <c r="D530" i="12"/>
  <c r="C530" i="12"/>
  <c r="B530" i="12"/>
  <c r="A530" i="12"/>
  <c r="E530" i="12"/>
  <c r="F530" i="12"/>
  <c r="G530" i="12"/>
  <c r="H530" i="12"/>
  <c r="N522" i="12"/>
  <c r="O522" i="12" s="1"/>
  <c r="D522" i="12"/>
  <c r="C522" i="12"/>
  <c r="B522" i="12"/>
  <c r="A522" i="12"/>
  <c r="E522" i="12"/>
  <c r="F522" i="12"/>
  <c r="G522" i="12"/>
  <c r="H522" i="12"/>
  <c r="N514" i="12"/>
  <c r="O514" i="12" s="1"/>
  <c r="D514" i="12"/>
  <c r="C514" i="12"/>
  <c r="B514" i="12"/>
  <c r="A514" i="12"/>
  <c r="E514" i="12"/>
  <c r="F514" i="12"/>
  <c r="G514" i="12"/>
  <c r="H514" i="12"/>
  <c r="N506" i="12"/>
  <c r="O506" i="12" s="1"/>
  <c r="D506" i="12"/>
  <c r="C506" i="12"/>
  <c r="B506" i="12"/>
  <c r="A506" i="12"/>
  <c r="E506" i="12"/>
  <c r="F506" i="12"/>
  <c r="G506" i="12"/>
  <c r="H506" i="12"/>
  <c r="N498" i="12"/>
  <c r="O498" i="12" s="1"/>
  <c r="D498" i="12"/>
  <c r="C498" i="12"/>
  <c r="B498" i="12"/>
  <c r="A498" i="12"/>
  <c r="E498" i="12"/>
  <c r="F498" i="12"/>
  <c r="G498" i="12"/>
  <c r="H498" i="12"/>
  <c r="N490" i="12"/>
  <c r="O490" i="12" s="1"/>
  <c r="D490" i="12"/>
  <c r="C490" i="12"/>
  <c r="B490" i="12"/>
  <c r="A490" i="12"/>
  <c r="E490" i="12"/>
  <c r="F490" i="12"/>
  <c r="G490" i="12"/>
  <c r="H490" i="12"/>
  <c r="N482" i="12"/>
  <c r="O482" i="12" s="1"/>
  <c r="D482" i="12"/>
  <c r="C482" i="12"/>
  <c r="B482" i="12"/>
  <c r="A482" i="12"/>
  <c r="E482" i="12"/>
  <c r="F482" i="12"/>
  <c r="G482" i="12"/>
  <c r="H482" i="12"/>
  <c r="N474" i="12"/>
  <c r="O474" i="12" s="1"/>
  <c r="D474" i="12"/>
  <c r="C474" i="12"/>
  <c r="B474" i="12"/>
  <c r="A474" i="12"/>
  <c r="E474" i="12"/>
  <c r="F474" i="12"/>
  <c r="G474" i="12"/>
  <c r="H474" i="12"/>
  <c r="N466" i="12"/>
  <c r="O466" i="12" s="1"/>
  <c r="D466" i="12"/>
  <c r="C466" i="12"/>
  <c r="B466" i="12"/>
  <c r="A466" i="12"/>
  <c r="E466" i="12"/>
  <c r="F466" i="12"/>
  <c r="G466" i="12"/>
  <c r="H466" i="12"/>
  <c r="N458" i="12"/>
  <c r="O458" i="12" s="1"/>
  <c r="D458" i="12"/>
  <c r="C458" i="12"/>
  <c r="B458" i="12"/>
  <c r="A458" i="12"/>
  <c r="E458" i="12"/>
  <c r="F458" i="12"/>
  <c r="G458" i="12"/>
  <c r="H458" i="12"/>
  <c r="N450" i="12"/>
  <c r="O450" i="12" s="1"/>
  <c r="D450" i="12"/>
  <c r="C450" i="12"/>
  <c r="B450" i="12"/>
  <c r="A450" i="12"/>
  <c r="E450" i="12"/>
  <c r="F450" i="12"/>
  <c r="G450" i="12"/>
  <c r="H450" i="12"/>
  <c r="N442" i="12"/>
  <c r="O442" i="12" s="1"/>
  <c r="D442" i="12"/>
  <c r="C442" i="12"/>
  <c r="B442" i="12"/>
  <c r="A442" i="12"/>
  <c r="E442" i="12"/>
  <c r="F442" i="12"/>
  <c r="G442" i="12"/>
  <c r="H442" i="12"/>
  <c r="N434" i="12"/>
  <c r="O434" i="12" s="1"/>
  <c r="D434" i="12"/>
  <c r="C434" i="12"/>
  <c r="B434" i="12"/>
  <c r="A434" i="12"/>
  <c r="E434" i="12"/>
  <c r="F434" i="12"/>
  <c r="G434" i="12"/>
  <c r="H434" i="12"/>
  <c r="N426" i="12"/>
  <c r="O426" i="12" s="1"/>
  <c r="D426" i="12"/>
  <c r="C426" i="12"/>
  <c r="B426" i="12"/>
  <c r="A426" i="12"/>
  <c r="E426" i="12"/>
  <c r="F426" i="12"/>
  <c r="G426" i="12"/>
  <c r="H426" i="12"/>
  <c r="N418" i="12"/>
  <c r="O418" i="12" s="1"/>
  <c r="D418" i="12"/>
  <c r="C418" i="12"/>
  <c r="B418" i="12"/>
  <c r="A418" i="12"/>
  <c r="E418" i="12"/>
  <c r="F418" i="12"/>
  <c r="G418" i="12"/>
  <c r="H418" i="12"/>
  <c r="N410" i="12"/>
  <c r="O410" i="12" s="1"/>
  <c r="D410" i="12"/>
  <c r="C410" i="12"/>
  <c r="B410" i="12"/>
  <c r="A410" i="12"/>
  <c r="E410" i="12"/>
  <c r="F410" i="12"/>
  <c r="G410" i="12"/>
  <c r="H410" i="12"/>
  <c r="N402" i="12"/>
  <c r="O402" i="12" s="1"/>
  <c r="D402" i="12"/>
  <c r="C402" i="12"/>
  <c r="B402" i="12"/>
  <c r="A402" i="12"/>
  <c r="E402" i="12"/>
  <c r="F402" i="12"/>
  <c r="G402" i="12"/>
  <c r="H402" i="12"/>
  <c r="N394" i="12"/>
  <c r="O394" i="12" s="1"/>
  <c r="D394" i="12"/>
  <c r="C394" i="12"/>
  <c r="B394" i="12"/>
  <c r="A394" i="12"/>
  <c r="E394" i="12"/>
  <c r="F394" i="12"/>
  <c r="G394" i="12"/>
  <c r="H394" i="12"/>
  <c r="N386" i="12"/>
  <c r="O386" i="12" s="1"/>
  <c r="D386" i="12"/>
  <c r="C386" i="12"/>
  <c r="B386" i="12"/>
  <c r="A386" i="12"/>
  <c r="E386" i="12"/>
  <c r="F386" i="12"/>
  <c r="G386" i="12"/>
  <c r="H386" i="12"/>
  <c r="N378" i="12"/>
  <c r="O378" i="12" s="1"/>
  <c r="D378" i="12"/>
  <c r="C378" i="12"/>
  <c r="B378" i="12"/>
  <c r="A378" i="12"/>
  <c r="E378" i="12"/>
  <c r="F378" i="12"/>
  <c r="G378" i="12"/>
  <c r="H378" i="12"/>
  <c r="N370" i="12"/>
  <c r="O370" i="12" s="1"/>
  <c r="D370" i="12"/>
  <c r="C370" i="12"/>
  <c r="B370" i="12"/>
  <c r="A370" i="12"/>
  <c r="E370" i="12"/>
  <c r="F370" i="12"/>
  <c r="G370" i="12"/>
  <c r="H370" i="12"/>
  <c r="N362" i="12"/>
  <c r="O362" i="12" s="1"/>
  <c r="D362" i="12"/>
  <c r="C362" i="12"/>
  <c r="B362" i="12"/>
  <c r="A362" i="12"/>
  <c r="E362" i="12"/>
  <c r="F362" i="12"/>
  <c r="G362" i="12"/>
  <c r="H362" i="12"/>
  <c r="N354" i="12"/>
  <c r="O354" i="12" s="1"/>
  <c r="D354" i="12"/>
  <c r="C354" i="12"/>
  <c r="B354" i="12"/>
  <c r="A354" i="12"/>
  <c r="E354" i="12"/>
  <c r="F354" i="12"/>
  <c r="G354" i="12"/>
  <c r="H354" i="12"/>
  <c r="N346" i="12"/>
  <c r="O346" i="12" s="1"/>
  <c r="D346" i="12"/>
  <c r="C346" i="12"/>
  <c r="B346" i="12"/>
  <c r="A346" i="12"/>
  <c r="E346" i="12"/>
  <c r="F346" i="12"/>
  <c r="G346" i="12"/>
  <c r="H346" i="12"/>
  <c r="N338" i="12"/>
  <c r="O338" i="12" s="1"/>
  <c r="D338" i="12"/>
  <c r="C338" i="12"/>
  <c r="B338" i="12"/>
  <c r="A338" i="12"/>
  <c r="E338" i="12"/>
  <c r="F338" i="12"/>
  <c r="G338" i="12"/>
  <c r="H338" i="12"/>
  <c r="N330" i="12"/>
  <c r="O330" i="12" s="1"/>
  <c r="D330" i="12"/>
  <c r="C330" i="12"/>
  <c r="B330" i="12"/>
  <c r="A330" i="12"/>
  <c r="E330" i="12"/>
  <c r="F330" i="12"/>
  <c r="G330" i="12"/>
  <c r="H330" i="12"/>
  <c r="N322" i="12"/>
  <c r="O322" i="12" s="1"/>
  <c r="D322" i="12"/>
  <c r="C322" i="12"/>
  <c r="B322" i="12"/>
  <c r="A322" i="12"/>
  <c r="E322" i="12"/>
  <c r="F322" i="12"/>
  <c r="G322" i="12"/>
  <c r="H322" i="12"/>
  <c r="N314" i="12"/>
  <c r="O314" i="12" s="1"/>
  <c r="D314" i="12"/>
  <c r="C314" i="12"/>
  <c r="B314" i="12"/>
  <c r="A314" i="12"/>
  <c r="E314" i="12"/>
  <c r="F314" i="12"/>
  <c r="G314" i="12"/>
  <c r="H314" i="12"/>
  <c r="N306" i="12"/>
  <c r="O306" i="12" s="1"/>
  <c r="D306" i="12"/>
  <c r="C306" i="12"/>
  <c r="B306" i="12"/>
  <c r="A306" i="12"/>
  <c r="E306" i="12"/>
  <c r="F306" i="12"/>
  <c r="G306" i="12"/>
  <c r="H306" i="12"/>
  <c r="N298" i="12"/>
  <c r="O298" i="12" s="1"/>
  <c r="D298" i="12"/>
  <c r="C298" i="12"/>
  <c r="B298" i="12"/>
  <c r="A298" i="12"/>
  <c r="E298" i="12"/>
  <c r="F298" i="12"/>
  <c r="G298" i="12"/>
  <c r="H298" i="12"/>
  <c r="N290" i="12"/>
  <c r="O290" i="12" s="1"/>
  <c r="D290" i="12"/>
  <c r="C290" i="12"/>
  <c r="B290" i="12"/>
  <c r="A290" i="12"/>
  <c r="E290" i="12"/>
  <c r="F290" i="12"/>
  <c r="G290" i="12"/>
  <c r="H290" i="12"/>
  <c r="N282" i="12"/>
  <c r="O282" i="12" s="1"/>
  <c r="D282" i="12"/>
  <c r="C282" i="12"/>
  <c r="B282" i="12"/>
  <c r="A282" i="12"/>
  <c r="E282" i="12"/>
  <c r="F282" i="12"/>
  <c r="G282" i="12"/>
  <c r="H282" i="12"/>
  <c r="N274" i="12"/>
  <c r="O274" i="12" s="1"/>
  <c r="D274" i="12"/>
  <c r="C274" i="12"/>
  <c r="B274" i="12"/>
  <c r="A274" i="12"/>
  <c r="E274" i="12"/>
  <c r="F274" i="12"/>
  <c r="G274" i="12"/>
  <c r="H274" i="12"/>
  <c r="N266" i="12"/>
  <c r="O266" i="12" s="1"/>
  <c r="D266" i="12"/>
  <c r="C266" i="12"/>
  <c r="B266" i="12"/>
  <c r="A266" i="12"/>
  <c r="E266" i="12"/>
  <c r="F266" i="12"/>
  <c r="G266" i="12"/>
  <c r="H266" i="12"/>
  <c r="N258" i="12"/>
  <c r="O258" i="12" s="1"/>
  <c r="D258" i="12"/>
  <c r="C258" i="12"/>
  <c r="B258" i="12"/>
  <c r="A258" i="12"/>
  <c r="E258" i="12"/>
  <c r="F258" i="12"/>
  <c r="G258" i="12"/>
  <c r="H258" i="12"/>
  <c r="N250" i="12"/>
  <c r="O250" i="12" s="1"/>
  <c r="D250" i="12"/>
  <c r="C250" i="12"/>
  <c r="B250" i="12"/>
  <c r="A250" i="12"/>
  <c r="E250" i="12"/>
  <c r="F250" i="12"/>
  <c r="G250" i="12"/>
  <c r="H250" i="12"/>
  <c r="N242" i="12"/>
  <c r="O242" i="12" s="1"/>
  <c r="D242" i="12"/>
  <c r="C242" i="12"/>
  <c r="B242" i="12"/>
  <c r="A242" i="12"/>
  <c r="E242" i="12"/>
  <c r="F242" i="12"/>
  <c r="G242" i="12"/>
  <c r="H242" i="12"/>
  <c r="N234" i="12"/>
  <c r="O234" i="12" s="1"/>
  <c r="D234" i="12"/>
  <c r="C234" i="12"/>
  <c r="B234" i="12"/>
  <c r="A234" i="12"/>
  <c r="E234" i="12"/>
  <c r="F234" i="12"/>
  <c r="G234" i="12"/>
  <c r="H234" i="12"/>
  <c r="N226" i="12"/>
  <c r="O226" i="12" s="1"/>
  <c r="D226" i="12"/>
  <c r="C226" i="12"/>
  <c r="B226" i="12"/>
  <c r="A226" i="12"/>
  <c r="E226" i="12"/>
  <c r="F226" i="12"/>
  <c r="G226" i="12"/>
  <c r="H226" i="12"/>
  <c r="N218" i="12"/>
  <c r="O218" i="12" s="1"/>
  <c r="D218" i="12"/>
  <c r="C218" i="12"/>
  <c r="B218" i="12"/>
  <c r="A218" i="12"/>
  <c r="E218" i="12"/>
  <c r="F218" i="12"/>
  <c r="G218" i="12"/>
  <c r="H218" i="12"/>
  <c r="N210" i="12"/>
  <c r="O210" i="12" s="1"/>
  <c r="D210" i="12"/>
  <c r="C210" i="12"/>
  <c r="B210" i="12"/>
  <c r="A210" i="12"/>
  <c r="E210" i="12"/>
  <c r="F210" i="12"/>
  <c r="G210" i="12"/>
  <c r="H210" i="12"/>
  <c r="N202" i="12"/>
  <c r="O202" i="12" s="1"/>
  <c r="D202" i="12"/>
  <c r="C202" i="12"/>
  <c r="B202" i="12"/>
  <c r="A202" i="12"/>
  <c r="E202" i="12"/>
  <c r="F202" i="12"/>
  <c r="G202" i="12"/>
  <c r="H202" i="12"/>
  <c r="N194" i="12"/>
  <c r="O194" i="12" s="1"/>
  <c r="D194" i="12"/>
  <c r="C194" i="12"/>
  <c r="B194" i="12"/>
  <c r="A194" i="12"/>
  <c r="E194" i="12"/>
  <c r="F194" i="12"/>
  <c r="G194" i="12"/>
  <c r="H194" i="12"/>
  <c r="N186" i="12"/>
  <c r="O186" i="12" s="1"/>
  <c r="D186" i="12"/>
  <c r="C186" i="12"/>
  <c r="B186" i="12"/>
  <c r="A186" i="12"/>
  <c r="E186" i="12"/>
  <c r="F186" i="12"/>
  <c r="G186" i="12"/>
  <c r="H186" i="12"/>
  <c r="N178" i="12"/>
  <c r="O178" i="12" s="1"/>
  <c r="D178" i="12"/>
  <c r="C178" i="12"/>
  <c r="B178" i="12"/>
  <c r="A178" i="12"/>
  <c r="E178" i="12"/>
  <c r="F178" i="12"/>
  <c r="G178" i="12"/>
  <c r="H178" i="12"/>
  <c r="N170" i="12"/>
  <c r="O170" i="12" s="1"/>
  <c r="D170" i="12"/>
  <c r="C170" i="12"/>
  <c r="B170" i="12"/>
  <c r="A170" i="12"/>
  <c r="E170" i="12"/>
  <c r="F170" i="12"/>
  <c r="G170" i="12"/>
  <c r="H170" i="12"/>
  <c r="N162" i="12"/>
  <c r="O162" i="12" s="1"/>
  <c r="D162" i="12"/>
  <c r="C162" i="12"/>
  <c r="B162" i="12"/>
  <c r="A162" i="12"/>
  <c r="E162" i="12"/>
  <c r="F162" i="12"/>
  <c r="G162" i="12"/>
  <c r="H162" i="12"/>
  <c r="N154" i="12"/>
  <c r="O154" i="12" s="1"/>
  <c r="D154" i="12"/>
  <c r="C154" i="12"/>
  <c r="B154" i="12"/>
  <c r="A154" i="12"/>
  <c r="E154" i="12"/>
  <c r="F154" i="12"/>
  <c r="G154" i="12"/>
  <c r="H154" i="12"/>
  <c r="N146" i="12"/>
  <c r="O146" i="12" s="1"/>
  <c r="D146" i="12"/>
  <c r="C146" i="12"/>
  <c r="B146" i="12"/>
  <c r="A146" i="12"/>
  <c r="E146" i="12"/>
  <c r="F146" i="12"/>
  <c r="G146" i="12"/>
  <c r="H146" i="12"/>
  <c r="N138" i="12"/>
  <c r="O138" i="12" s="1"/>
  <c r="D138" i="12"/>
  <c r="C138" i="12"/>
  <c r="B138" i="12"/>
  <c r="A138" i="12"/>
  <c r="E138" i="12"/>
  <c r="F138" i="12"/>
  <c r="G138" i="12"/>
  <c r="H138" i="12"/>
  <c r="N130" i="12"/>
  <c r="O130" i="12" s="1"/>
  <c r="D130" i="12"/>
  <c r="C130" i="12"/>
  <c r="B130" i="12"/>
  <c r="A130" i="12"/>
  <c r="E130" i="12"/>
  <c r="F130" i="12"/>
  <c r="G130" i="12"/>
  <c r="H130" i="12"/>
  <c r="N122" i="12"/>
  <c r="O122" i="12" s="1"/>
  <c r="D122" i="12"/>
  <c r="C122" i="12"/>
  <c r="B122" i="12"/>
  <c r="A122" i="12"/>
  <c r="E122" i="12"/>
  <c r="F122" i="12"/>
  <c r="G122" i="12"/>
  <c r="H122" i="12"/>
  <c r="N114" i="12"/>
  <c r="O114" i="12" s="1"/>
  <c r="D114" i="12"/>
  <c r="C114" i="12"/>
  <c r="B114" i="12"/>
  <c r="A114" i="12"/>
  <c r="E114" i="12"/>
  <c r="F114" i="12"/>
  <c r="G114" i="12"/>
  <c r="H114" i="12"/>
  <c r="N106" i="12"/>
  <c r="O106" i="12" s="1"/>
  <c r="D106" i="12"/>
  <c r="C106" i="12"/>
  <c r="B106" i="12"/>
  <c r="A106" i="12"/>
  <c r="E106" i="12"/>
  <c r="F106" i="12"/>
  <c r="G106" i="12"/>
  <c r="H106" i="12"/>
  <c r="N98" i="12"/>
  <c r="O98" i="12" s="1"/>
  <c r="D98" i="12"/>
  <c r="C98" i="12"/>
  <c r="B98" i="12"/>
  <c r="A98" i="12"/>
  <c r="E98" i="12"/>
  <c r="F98" i="12"/>
  <c r="G98" i="12"/>
  <c r="H98" i="12"/>
  <c r="N90" i="12"/>
  <c r="O90" i="12" s="1"/>
  <c r="D90" i="12"/>
  <c r="C90" i="12"/>
  <c r="B90" i="12"/>
  <c r="A90" i="12"/>
  <c r="E90" i="12"/>
  <c r="F90" i="12"/>
  <c r="G90" i="12"/>
  <c r="H90" i="12"/>
  <c r="N82" i="12"/>
  <c r="O82" i="12" s="1"/>
  <c r="D82" i="12"/>
  <c r="C82" i="12"/>
  <c r="B82" i="12"/>
  <c r="A82" i="12"/>
  <c r="E82" i="12"/>
  <c r="F82" i="12"/>
  <c r="G82" i="12"/>
  <c r="H82" i="12"/>
  <c r="N74" i="12"/>
  <c r="O74" i="12" s="1"/>
  <c r="D74" i="12"/>
  <c r="C74" i="12"/>
  <c r="B74" i="12"/>
  <c r="A74" i="12"/>
  <c r="E74" i="12"/>
  <c r="F74" i="12"/>
  <c r="G74" i="12"/>
  <c r="H74" i="12"/>
  <c r="N66" i="12"/>
  <c r="O66" i="12" s="1"/>
  <c r="D66" i="12"/>
  <c r="C66" i="12"/>
  <c r="B66" i="12"/>
  <c r="A66" i="12"/>
  <c r="E66" i="12"/>
  <c r="F66" i="12"/>
  <c r="G66" i="12"/>
  <c r="H66" i="12"/>
  <c r="N58" i="12"/>
  <c r="O58" i="12" s="1"/>
  <c r="D58" i="12"/>
  <c r="C58" i="12"/>
  <c r="B58" i="12"/>
  <c r="A58" i="12"/>
  <c r="E58" i="12"/>
  <c r="F58" i="12"/>
  <c r="G58" i="12"/>
  <c r="H58" i="12"/>
  <c r="N50" i="12"/>
  <c r="O50" i="12" s="1"/>
  <c r="D50" i="12"/>
  <c r="C50" i="12"/>
  <c r="B50" i="12"/>
  <c r="A50" i="12"/>
  <c r="E50" i="12"/>
  <c r="F50" i="12"/>
  <c r="G50" i="12"/>
  <c r="H50" i="12"/>
  <c r="N42" i="12"/>
  <c r="O42" i="12" s="1"/>
  <c r="D42" i="12"/>
  <c r="C42" i="12"/>
  <c r="B42" i="12"/>
  <c r="A42" i="12"/>
  <c r="E42" i="12"/>
  <c r="F42" i="12"/>
  <c r="G42" i="12"/>
  <c r="H42" i="12"/>
  <c r="N34" i="12"/>
  <c r="O34" i="12" s="1"/>
  <c r="D34" i="12"/>
  <c r="C34" i="12"/>
  <c r="B34" i="12"/>
  <c r="A34" i="12"/>
  <c r="E34" i="12"/>
  <c r="F34" i="12"/>
  <c r="G34" i="12"/>
  <c r="H34" i="12"/>
  <c r="N26" i="12"/>
  <c r="O26" i="12" s="1"/>
  <c r="D26" i="12"/>
  <c r="C26" i="12"/>
  <c r="B26" i="12"/>
  <c r="A26" i="12"/>
  <c r="E26" i="12"/>
  <c r="F26" i="12"/>
  <c r="G26" i="12"/>
  <c r="H26" i="12"/>
  <c r="N18" i="12"/>
  <c r="O18" i="12" s="1"/>
  <c r="D18" i="12"/>
  <c r="C18" i="12"/>
  <c r="B18" i="12"/>
  <c r="A18" i="12"/>
  <c r="E18" i="12"/>
  <c r="F18" i="12"/>
  <c r="G18" i="12"/>
  <c r="H18" i="12"/>
  <c r="N10" i="12"/>
  <c r="O10" i="12" s="1"/>
  <c r="D10" i="12"/>
  <c r="C10" i="12"/>
  <c r="B10" i="12"/>
  <c r="A10" i="12"/>
  <c r="E10" i="12"/>
  <c r="F10" i="12"/>
  <c r="G10" i="12"/>
  <c r="H10" i="12"/>
  <c r="H1459" i="12"/>
  <c r="H1397" i="12"/>
  <c r="D1561" i="12"/>
  <c r="C1561" i="12"/>
  <c r="B1561" i="12"/>
  <c r="A1561" i="12"/>
  <c r="E1561" i="12"/>
  <c r="F1561" i="12"/>
  <c r="G1561" i="12"/>
  <c r="D1553" i="12"/>
  <c r="C1553" i="12"/>
  <c r="B1553" i="12"/>
  <c r="A1553" i="12"/>
  <c r="F1553" i="12"/>
  <c r="E1553" i="12"/>
  <c r="D1545" i="12"/>
  <c r="C1545" i="12"/>
  <c r="B1545" i="12"/>
  <c r="A1545" i="12"/>
  <c r="E1545" i="12"/>
  <c r="F1545" i="12"/>
  <c r="D1537" i="12"/>
  <c r="C1537" i="12"/>
  <c r="B1537" i="12"/>
  <c r="A1537" i="12"/>
  <c r="E1537" i="12"/>
  <c r="F1537" i="12"/>
  <c r="G1537" i="12"/>
  <c r="D1529" i="12"/>
  <c r="C1529" i="12"/>
  <c r="B1529" i="12"/>
  <c r="A1529" i="12"/>
  <c r="E1529" i="12"/>
  <c r="F1529" i="12"/>
  <c r="G1529" i="12"/>
  <c r="D1521" i="12"/>
  <c r="C1521" i="12"/>
  <c r="B1521" i="12"/>
  <c r="A1521" i="12"/>
  <c r="E1521" i="12"/>
  <c r="F1521" i="12"/>
  <c r="G1521" i="12"/>
  <c r="D1513" i="12"/>
  <c r="C1513" i="12"/>
  <c r="B1513" i="12"/>
  <c r="A1513" i="12"/>
  <c r="E1513" i="12"/>
  <c r="F1513" i="12"/>
  <c r="G1513" i="12"/>
  <c r="D1505" i="12"/>
  <c r="C1505" i="12"/>
  <c r="B1505" i="12"/>
  <c r="A1505" i="12"/>
  <c r="E1505" i="12"/>
  <c r="F1505" i="12"/>
  <c r="G1505" i="12"/>
  <c r="D1497" i="12"/>
  <c r="C1497" i="12"/>
  <c r="B1497" i="12"/>
  <c r="A1497" i="12"/>
  <c r="E1497" i="12"/>
  <c r="F1497" i="12"/>
  <c r="G1497" i="12"/>
  <c r="D1489" i="12"/>
  <c r="C1489" i="12"/>
  <c r="B1489" i="12"/>
  <c r="A1489" i="12"/>
  <c r="F1489" i="12"/>
  <c r="E1489" i="12"/>
  <c r="D1481" i="12"/>
  <c r="C1481" i="12"/>
  <c r="B1481" i="12"/>
  <c r="A1481" i="12"/>
  <c r="E1481" i="12"/>
  <c r="F1481" i="12"/>
  <c r="D1473" i="12"/>
  <c r="C1473" i="12"/>
  <c r="B1473" i="12"/>
  <c r="A1473" i="12"/>
  <c r="E1473" i="12"/>
  <c r="F1473" i="12"/>
  <c r="G1473" i="12"/>
  <c r="D1465" i="12"/>
  <c r="C1465" i="12"/>
  <c r="B1465" i="12"/>
  <c r="A1465" i="12"/>
  <c r="E1465" i="12"/>
  <c r="F1465" i="12"/>
  <c r="G1465" i="12"/>
  <c r="D1457" i="12"/>
  <c r="C1457" i="12"/>
  <c r="B1457" i="12"/>
  <c r="A1457" i="12"/>
  <c r="F1457" i="12"/>
  <c r="E1457" i="12"/>
  <c r="G1457" i="12"/>
  <c r="D1449" i="12"/>
  <c r="C1449" i="12"/>
  <c r="B1449" i="12"/>
  <c r="E1449" i="12"/>
  <c r="A1449" i="12"/>
  <c r="F1449" i="12"/>
  <c r="G1449" i="12"/>
  <c r="D1441" i="12"/>
  <c r="C1441" i="12"/>
  <c r="B1441" i="12"/>
  <c r="A1441" i="12"/>
  <c r="E1441" i="12"/>
  <c r="F1441" i="12"/>
  <c r="G1441" i="12"/>
  <c r="D1433" i="12"/>
  <c r="C1433" i="12"/>
  <c r="B1433" i="12"/>
  <c r="A1433" i="12"/>
  <c r="E1433" i="12"/>
  <c r="F1433" i="12"/>
  <c r="G1433" i="12"/>
  <c r="H1433" i="12"/>
  <c r="D1425" i="12"/>
  <c r="C1425" i="12"/>
  <c r="B1425" i="12"/>
  <c r="A1425" i="12"/>
  <c r="F1425" i="12"/>
  <c r="E1425" i="12"/>
  <c r="H1425" i="12"/>
  <c r="D1417" i="12"/>
  <c r="C1417" i="12"/>
  <c r="B1417" i="12"/>
  <c r="A1417" i="12"/>
  <c r="E1417" i="12"/>
  <c r="F1417" i="12"/>
  <c r="H1417" i="12"/>
  <c r="D1409" i="12"/>
  <c r="C1409" i="12"/>
  <c r="B1409" i="12"/>
  <c r="A1409" i="12"/>
  <c r="E1409" i="12"/>
  <c r="F1409" i="12"/>
  <c r="H1409" i="12"/>
  <c r="G1409" i="12"/>
  <c r="D1401" i="12"/>
  <c r="C1401" i="12"/>
  <c r="B1401" i="12"/>
  <c r="A1401" i="12"/>
  <c r="E1401" i="12"/>
  <c r="F1401" i="12"/>
  <c r="H1401" i="12"/>
  <c r="G1401" i="12"/>
  <c r="D1393" i="12"/>
  <c r="C1393" i="12"/>
  <c r="B1393" i="12"/>
  <c r="A1393" i="12"/>
  <c r="E1393" i="12"/>
  <c r="F1393" i="12"/>
  <c r="H1393" i="12"/>
  <c r="G1393" i="12"/>
  <c r="D1385" i="12"/>
  <c r="C1385" i="12"/>
  <c r="B1385" i="12"/>
  <c r="A1385" i="12"/>
  <c r="E1385" i="12"/>
  <c r="F1385" i="12"/>
  <c r="H1385" i="12"/>
  <c r="G1385" i="12"/>
  <c r="D1377" i="12"/>
  <c r="C1377" i="12"/>
  <c r="B1377" i="12"/>
  <c r="A1377" i="12"/>
  <c r="E1377" i="12"/>
  <c r="F1377" i="12"/>
  <c r="H1377" i="12"/>
  <c r="G1377" i="12"/>
  <c r="D1369" i="12"/>
  <c r="C1369" i="12"/>
  <c r="B1369" i="12"/>
  <c r="A1369" i="12"/>
  <c r="E1369" i="12"/>
  <c r="F1369" i="12"/>
  <c r="G1369" i="12"/>
  <c r="H1369" i="12"/>
  <c r="D1361" i="12"/>
  <c r="C1361" i="12"/>
  <c r="B1361" i="12"/>
  <c r="A1361" i="12"/>
  <c r="F1361" i="12"/>
  <c r="E1361" i="12"/>
  <c r="H1361" i="12"/>
  <c r="D1353" i="12"/>
  <c r="C1353" i="12"/>
  <c r="B1353" i="12"/>
  <c r="A1353" i="12"/>
  <c r="E1353" i="12"/>
  <c r="F1353" i="12"/>
  <c r="H1353" i="12"/>
  <c r="D1345" i="12"/>
  <c r="C1345" i="12"/>
  <c r="B1345" i="12"/>
  <c r="A1345" i="12"/>
  <c r="E1345" i="12"/>
  <c r="F1345" i="12"/>
  <c r="H1345" i="12"/>
  <c r="G1345" i="12"/>
  <c r="D1337" i="12"/>
  <c r="C1337" i="12"/>
  <c r="B1337" i="12"/>
  <c r="A1337" i="12"/>
  <c r="E1337" i="12"/>
  <c r="F1337" i="12"/>
  <c r="H1337" i="12"/>
  <c r="G1337" i="12"/>
  <c r="D1329" i="12"/>
  <c r="C1329" i="12"/>
  <c r="B1329" i="12"/>
  <c r="A1329" i="12"/>
  <c r="F1329" i="12"/>
  <c r="E1329" i="12"/>
  <c r="H1329" i="12"/>
  <c r="G1329" i="12"/>
  <c r="D1321" i="12"/>
  <c r="C1321" i="12"/>
  <c r="B1321" i="12"/>
  <c r="A1321" i="12"/>
  <c r="E1321" i="12"/>
  <c r="F1321" i="12"/>
  <c r="H1321" i="12"/>
  <c r="G1321" i="12"/>
  <c r="D1313" i="12"/>
  <c r="C1313" i="12"/>
  <c r="B1313" i="12"/>
  <c r="A1313" i="12"/>
  <c r="E1313" i="12"/>
  <c r="F1313" i="12"/>
  <c r="H1313" i="12"/>
  <c r="G1313" i="12"/>
  <c r="D1305" i="12"/>
  <c r="C1305" i="12"/>
  <c r="B1305" i="12"/>
  <c r="A1305" i="12"/>
  <c r="E1305" i="12"/>
  <c r="F1305" i="12"/>
  <c r="G1305" i="12"/>
  <c r="H1305" i="12"/>
  <c r="D1297" i="12"/>
  <c r="C1297" i="12"/>
  <c r="B1297" i="12"/>
  <c r="A1297" i="12"/>
  <c r="F1297" i="12"/>
  <c r="E1297" i="12"/>
  <c r="H1297" i="12"/>
  <c r="D1289" i="12"/>
  <c r="C1289" i="12"/>
  <c r="B1289" i="12"/>
  <c r="A1289" i="12"/>
  <c r="E1289" i="12"/>
  <c r="F1289" i="12"/>
  <c r="H1289" i="12"/>
  <c r="D1281" i="12"/>
  <c r="C1281" i="12"/>
  <c r="B1281" i="12"/>
  <c r="A1281" i="12"/>
  <c r="E1281" i="12"/>
  <c r="F1281" i="12"/>
  <c r="H1281" i="12"/>
  <c r="G1281" i="12"/>
  <c r="D1273" i="12"/>
  <c r="C1273" i="12"/>
  <c r="B1273" i="12"/>
  <c r="A1273" i="12"/>
  <c r="E1273" i="12"/>
  <c r="F1273" i="12"/>
  <c r="H1273" i="12"/>
  <c r="G1273" i="12"/>
  <c r="D1265" i="12"/>
  <c r="C1265" i="12"/>
  <c r="B1265" i="12"/>
  <c r="A1265" i="12"/>
  <c r="E1265" i="12"/>
  <c r="F1265" i="12"/>
  <c r="H1265" i="12"/>
  <c r="G1265" i="12"/>
  <c r="D1257" i="12"/>
  <c r="C1257" i="12"/>
  <c r="B1257" i="12"/>
  <c r="A1257" i="12"/>
  <c r="E1257" i="12"/>
  <c r="F1257" i="12"/>
  <c r="H1257" i="12"/>
  <c r="G1257" i="12"/>
  <c r="D1249" i="12"/>
  <c r="C1249" i="12"/>
  <c r="B1249" i="12"/>
  <c r="A1249" i="12"/>
  <c r="E1249" i="12"/>
  <c r="F1249" i="12"/>
  <c r="H1249" i="12"/>
  <c r="G1249" i="12"/>
  <c r="D1241" i="12"/>
  <c r="C1241" i="12"/>
  <c r="B1241" i="12"/>
  <c r="A1241" i="12"/>
  <c r="E1241" i="12"/>
  <c r="F1241" i="12"/>
  <c r="G1241" i="12"/>
  <c r="H1241" i="12"/>
  <c r="D1233" i="12"/>
  <c r="C1233" i="12"/>
  <c r="B1233" i="12"/>
  <c r="A1233" i="12"/>
  <c r="F1233" i="12"/>
  <c r="E1233" i="12"/>
  <c r="H1233" i="12"/>
  <c r="D1225" i="12"/>
  <c r="C1225" i="12"/>
  <c r="B1225" i="12"/>
  <c r="A1225" i="12"/>
  <c r="E1225" i="12"/>
  <c r="F1225" i="12"/>
  <c r="H1225" i="12"/>
  <c r="D1217" i="12"/>
  <c r="C1217" i="12"/>
  <c r="B1217" i="12"/>
  <c r="A1217" i="12"/>
  <c r="E1217" i="12"/>
  <c r="F1217" i="12"/>
  <c r="H1217" i="12"/>
  <c r="G1217" i="12"/>
  <c r="D1209" i="12"/>
  <c r="C1209" i="12"/>
  <c r="B1209" i="12"/>
  <c r="A1209" i="12"/>
  <c r="E1209" i="12"/>
  <c r="F1209" i="12"/>
  <c r="H1209" i="12"/>
  <c r="G1209" i="12"/>
  <c r="D1201" i="12"/>
  <c r="C1201" i="12"/>
  <c r="B1201" i="12"/>
  <c r="A1201" i="12"/>
  <c r="F1201" i="12"/>
  <c r="E1201" i="12"/>
  <c r="H1201" i="12"/>
  <c r="G1201" i="12"/>
  <c r="D1193" i="12"/>
  <c r="C1193" i="12"/>
  <c r="B1193" i="12"/>
  <c r="A1193" i="12"/>
  <c r="E1193" i="12"/>
  <c r="F1193" i="12"/>
  <c r="H1193" i="12"/>
  <c r="G1193" i="12"/>
  <c r="D1185" i="12"/>
  <c r="C1185" i="12"/>
  <c r="B1185" i="12"/>
  <c r="A1185" i="12"/>
  <c r="E1185" i="12"/>
  <c r="F1185" i="12"/>
  <c r="H1185" i="12"/>
  <c r="G1185" i="12"/>
  <c r="D1177" i="12"/>
  <c r="C1177" i="12"/>
  <c r="B1177" i="12"/>
  <c r="A1177" i="12"/>
  <c r="E1177" i="12"/>
  <c r="F1177" i="12"/>
  <c r="G1177" i="12"/>
  <c r="H1177" i="12"/>
  <c r="D1169" i="12"/>
  <c r="C1169" i="12"/>
  <c r="B1169" i="12"/>
  <c r="A1169" i="12"/>
  <c r="F1169" i="12"/>
  <c r="E1169" i="12"/>
  <c r="H1169" i="12"/>
  <c r="D1161" i="12"/>
  <c r="C1161" i="12"/>
  <c r="B1161" i="12"/>
  <c r="A1161" i="12"/>
  <c r="E1161" i="12"/>
  <c r="F1161" i="12"/>
  <c r="H1161" i="12"/>
  <c r="D1153" i="12"/>
  <c r="C1153" i="12"/>
  <c r="B1153" i="12"/>
  <c r="A1153" i="12"/>
  <c r="E1153" i="12"/>
  <c r="F1153" i="12"/>
  <c r="H1153" i="12"/>
  <c r="G1153" i="12"/>
  <c r="D1145" i="12"/>
  <c r="C1145" i="12"/>
  <c r="B1145" i="12"/>
  <c r="A1145" i="12"/>
  <c r="E1145" i="12"/>
  <c r="F1145" i="12"/>
  <c r="H1145" i="12"/>
  <c r="G1145" i="12"/>
  <c r="D1137" i="12"/>
  <c r="C1137" i="12"/>
  <c r="B1137" i="12"/>
  <c r="A1137" i="12"/>
  <c r="F1137" i="12"/>
  <c r="E1137" i="12"/>
  <c r="H1137" i="12"/>
  <c r="G1137" i="12"/>
  <c r="D1129" i="12"/>
  <c r="C1129" i="12"/>
  <c r="B1129" i="12"/>
  <c r="A1129" i="12"/>
  <c r="F1129" i="12"/>
  <c r="E1129" i="12"/>
  <c r="H1129" i="12"/>
  <c r="G1129" i="12"/>
  <c r="D1121" i="12"/>
  <c r="C1121" i="12"/>
  <c r="B1121" i="12"/>
  <c r="A1121" i="12"/>
  <c r="F1121" i="12"/>
  <c r="E1121" i="12"/>
  <c r="H1121" i="12"/>
  <c r="G1121" i="12"/>
  <c r="D1113" i="12"/>
  <c r="B1113" i="12"/>
  <c r="C1113" i="12"/>
  <c r="A1113" i="12"/>
  <c r="E1113" i="12"/>
  <c r="F1113" i="12"/>
  <c r="G1113" i="12"/>
  <c r="H1113" i="12"/>
  <c r="D1105" i="12"/>
  <c r="C1105" i="12"/>
  <c r="B1105" i="12"/>
  <c r="A1105" i="12"/>
  <c r="F1105" i="12"/>
  <c r="E1105" i="12"/>
  <c r="H1105" i="12"/>
  <c r="D1097" i="12"/>
  <c r="C1097" i="12"/>
  <c r="B1097" i="12"/>
  <c r="A1097" i="12"/>
  <c r="F1097" i="12"/>
  <c r="E1097" i="12"/>
  <c r="H1097" i="12"/>
  <c r="D1089" i="12"/>
  <c r="C1089" i="12"/>
  <c r="B1089" i="12"/>
  <c r="A1089" i="12"/>
  <c r="F1089" i="12"/>
  <c r="E1089" i="12"/>
  <c r="H1089" i="12"/>
  <c r="G1089" i="12"/>
  <c r="D1081" i="12"/>
  <c r="C1081" i="12"/>
  <c r="B1081" i="12"/>
  <c r="A1081" i="12"/>
  <c r="E1081" i="12"/>
  <c r="F1081" i="12"/>
  <c r="H1081" i="12"/>
  <c r="G1081" i="12"/>
  <c r="D1073" i="12"/>
  <c r="C1073" i="12"/>
  <c r="B1073" i="12"/>
  <c r="A1073" i="12"/>
  <c r="F1073" i="12"/>
  <c r="E1073" i="12"/>
  <c r="H1073" i="12"/>
  <c r="G1073" i="12"/>
  <c r="D1065" i="12"/>
  <c r="C1065" i="12"/>
  <c r="B1065" i="12"/>
  <c r="A1065" i="12"/>
  <c r="F1065" i="12"/>
  <c r="E1065" i="12"/>
  <c r="H1065" i="12"/>
  <c r="G1065" i="12"/>
  <c r="D1057" i="12"/>
  <c r="C1057" i="12"/>
  <c r="B1057" i="12"/>
  <c r="A1057" i="12"/>
  <c r="F1057" i="12"/>
  <c r="E1057" i="12"/>
  <c r="H1057" i="12"/>
  <c r="G1057" i="12"/>
  <c r="D1049" i="12"/>
  <c r="C1049" i="12"/>
  <c r="B1049" i="12"/>
  <c r="A1049" i="12"/>
  <c r="E1049" i="12"/>
  <c r="F1049" i="12"/>
  <c r="G1049" i="12"/>
  <c r="H1049" i="12"/>
  <c r="D1041" i="12"/>
  <c r="C1041" i="12"/>
  <c r="B1041" i="12"/>
  <c r="A1041" i="12"/>
  <c r="F1041" i="12"/>
  <c r="E1041" i="12"/>
  <c r="H1041" i="12"/>
  <c r="D1033" i="12"/>
  <c r="C1033" i="12"/>
  <c r="B1033" i="12"/>
  <c r="A1033" i="12"/>
  <c r="F1033" i="12"/>
  <c r="E1033" i="12"/>
  <c r="H1033" i="12"/>
  <c r="D1025" i="12"/>
  <c r="C1025" i="12"/>
  <c r="B1025" i="12"/>
  <c r="A1025" i="12"/>
  <c r="F1025" i="12"/>
  <c r="E1025" i="12"/>
  <c r="H1025" i="12"/>
  <c r="G1025" i="12"/>
  <c r="D1017" i="12"/>
  <c r="C1017" i="12"/>
  <c r="B1017" i="12"/>
  <c r="A1017" i="12"/>
  <c r="E1017" i="12"/>
  <c r="F1017" i="12"/>
  <c r="H1017" i="12"/>
  <c r="G1017" i="12"/>
  <c r="D1009" i="12"/>
  <c r="C1009" i="12"/>
  <c r="B1009" i="12"/>
  <c r="A1009" i="12"/>
  <c r="F1009" i="12"/>
  <c r="E1009" i="12"/>
  <c r="H1009" i="12"/>
  <c r="G1009" i="12"/>
  <c r="D1001" i="12"/>
  <c r="C1001" i="12"/>
  <c r="B1001" i="12"/>
  <c r="A1001" i="12"/>
  <c r="F1001" i="12"/>
  <c r="E1001" i="12"/>
  <c r="H1001" i="12"/>
  <c r="G1001" i="12"/>
  <c r="D993" i="12"/>
  <c r="C993" i="12"/>
  <c r="B993" i="12"/>
  <c r="A993" i="12"/>
  <c r="F993" i="12"/>
  <c r="E993" i="12"/>
  <c r="H993" i="12"/>
  <c r="G993" i="12"/>
  <c r="D985" i="12"/>
  <c r="C985" i="12"/>
  <c r="B985" i="12"/>
  <c r="A985" i="12"/>
  <c r="E985" i="12"/>
  <c r="F985" i="12"/>
  <c r="G985" i="12"/>
  <c r="H985" i="12"/>
  <c r="D977" i="12"/>
  <c r="C977" i="12"/>
  <c r="B977" i="12"/>
  <c r="A977" i="12"/>
  <c r="F977" i="12"/>
  <c r="E977" i="12"/>
  <c r="H977" i="12"/>
  <c r="D969" i="12"/>
  <c r="C969" i="12"/>
  <c r="B969" i="12"/>
  <c r="A969" i="12"/>
  <c r="F969" i="12"/>
  <c r="E969" i="12"/>
  <c r="H969" i="12"/>
  <c r="D961" i="12"/>
  <c r="C961" i="12"/>
  <c r="B961" i="12"/>
  <c r="A961" i="12"/>
  <c r="F961" i="12"/>
  <c r="E961" i="12"/>
  <c r="H961" i="12"/>
  <c r="G961" i="12"/>
  <c r="D953" i="12"/>
  <c r="C953" i="12"/>
  <c r="B953" i="12"/>
  <c r="A953" i="12"/>
  <c r="E953" i="12"/>
  <c r="F953" i="12"/>
  <c r="H953" i="12"/>
  <c r="G953" i="12"/>
  <c r="D945" i="12"/>
  <c r="C945" i="12"/>
  <c r="B945" i="12"/>
  <c r="A945" i="12"/>
  <c r="F945" i="12"/>
  <c r="E945" i="12"/>
  <c r="H945" i="12"/>
  <c r="G945" i="12"/>
  <c r="D937" i="12"/>
  <c r="C937" i="12"/>
  <c r="B937" i="12"/>
  <c r="A937" i="12"/>
  <c r="F937" i="12"/>
  <c r="E937" i="12"/>
  <c r="H937" i="12"/>
  <c r="G937" i="12"/>
  <c r="D929" i="12"/>
  <c r="C929" i="12"/>
  <c r="B929" i="12"/>
  <c r="A929" i="12"/>
  <c r="F929" i="12"/>
  <c r="E929" i="12"/>
  <c r="H929" i="12"/>
  <c r="G929" i="12"/>
  <c r="D921" i="12"/>
  <c r="C921" i="12"/>
  <c r="B921" i="12"/>
  <c r="A921" i="12"/>
  <c r="E921" i="12"/>
  <c r="F921" i="12"/>
  <c r="G921" i="12"/>
  <c r="H921" i="12"/>
  <c r="D913" i="12"/>
  <c r="C913" i="12"/>
  <c r="B913" i="12"/>
  <c r="A913" i="12"/>
  <c r="F913" i="12"/>
  <c r="E913" i="12"/>
  <c r="H913" i="12"/>
  <c r="D905" i="12"/>
  <c r="C905" i="12"/>
  <c r="B905" i="12"/>
  <c r="A905" i="12"/>
  <c r="F905" i="12"/>
  <c r="E905" i="12"/>
  <c r="H905" i="12"/>
  <c r="D897" i="12"/>
  <c r="C897" i="12"/>
  <c r="B897" i="12"/>
  <c r="A897" i="12"/>
  <c r="F897" i="12"/>
  <c r="E897" i="12"/>
  <c r="H897" i="12"/>
  <c r="G897" i="12"/>
  <c r="D889" i="12"/>
  <c r="C889" i="12"/>
  <c r="B889" i="12"/>
  <c r="A889" i="12"/>
  <c r="E889" i="12"/>
  <c r="F889" i="12"/>
  <c r="H889" i="12"/>
  <c r="G889" i="12"/>
  <c r="D881" i="12"/>
  <c r="C881" i="12"/>
  <c r="B881" i="12"/>
  <c r="A881" i="12"/>
  <c r="F881" i="12"/>
  <c r="E881" i="12"/>
  <c r="H881" i="12"/>
  <c r="G881" i="12"/>
  <c r="D873" i="12"/>
  <c r="C873" i="12"/>
  <c r="B873" i="12"/>
  <c r="A873" i="12"/>
  <c r="F873" i="12"/>
  <c r="E873" i="12"/>
  <c r="H873" i="12"/>
  <c r="G873" i="12"/>
  <c r="D865" i="12"/>
  <c r="C865" i="12"/>
  <c r="B865" i="12"/>
  <c r="A865" i="12"/>
  <c r="F865" i="12"/>
  <c r="E865" i="12"/>
  <c r="H865" i="12"/>
  <c r="G865" i="12"/>
  <c r="D857" i="12"/>
  <c r="C857" i="12"/>
  <c r="B857" i="12"/>
  <c r="A857" i="12"/>
  <c r="E857" i="12"/>
  <c r="F857" i="12"/>
  <c r="G857" i="12"/>
  <c r="H857" i="12"/>
  <c r="D849" i="12"/>
  <c r="C849" i="12"/>
  <c r="B849" i="12"/>
  <c r="A849" i="12"/>
  <c r="F849" i="12"/>
  <c r="E849" i="12"/>
  <c r="H849" i="12"/>
  <c r="D841" i="12"/>
  <c r="C841" i="12"/>
  <c r="B841" i="12"/>
  <c r="A841" i="12"/>
  <c r="F841" i="12"/>
  <c r="E841" i="12"/>
  <c r="H841" i="12"/>
  <c r="D833" i="12"/>
  <c r="C833" i="12"/>
  <c r="B833" i="12"/>
  <c r="A833" i="12"/>
  <c r="F833" i="12"/>
  <c r="E833" i="12"/>
  <c r="H833" i="12"/>
  <c r="G833" i="12"/>
  <c r="D825" i="12"/>
  <c r="C825" i="12"/>
  <c r="B825" i="12"/>
  <c r="A825" i="12"/>
  <c r="E825" i="12"/>
  <c r="F825" i="12"/>
  <c r="H825" i="12"/>
  <c r="G825" i="12"/>
  <c r="D817" i="12"/>
  <c r="C817" i="12"/>
  <c r="B817" i="12"/>
  <c r="A817" i="12"/>
  <c r="F817" i="12"/>
  <c r="E817" i="12"/>
  <c r="H817" i="12"/>
  <c r="G817" i="12"/>
  <c r="D809" i="12"/>
  <c r="C809" i="12"/>
  <c r="B809" i="12"/>
  <c r="A809" i="12"/>
  <c r="F809" i="12"/>
  <c r="E809" i="12"/>
  <c r="H809" i="12"/>
  <c r="G809" i="12"/>
  <c r="D801" i="12"/>
  <c r="C801" i="12"/>
  <c r="B801" i="12"/>
  <c r="A801" i="12"/>
  <c r="F801" i="12"/>
  <c r="E801" i="12"/>
  <c r="H801" i="12"/>
  <c r="G801" i="12"/>
  <c r="D793" i="12"/>
  <c r="C793" i="12"/>
  <c r="B793" i="12"/>
  <c r="A793" i="12"/>
  <c r="E793" i="12"/>
  <c r="F793" i="12"/>
  <c r="G793" i="12"/>
  <c r="H793" i="12"/>
  <c r="D785" i="12"/>
  <c r="C785" i="12"/>
  <c r="B785" i="12"/>
  <c r="A785" i="12"/>
  <c r="F785" i="12"/>
  <c r="E785" i="12"/>
  <c r="H785" i="12"/>
  <c r="D777" i="12"/>
  <c r="C777" i="12"/>
  <c r="B777" i="12"/>
  <c r="A777" i="12"/>
  <c r="F777" i="12"/>
  <c r="E777" i="12"/>
  <c r="H777" i="12"/>
  <c r="D769" i="12"/>
  <c r="C769" i="12"/>
  <c r="B769" i="12"/>
  <c r="A769" i="12"/>
  <c r="F769" i="12"/>
  <c r="E769" i="12"/>
  <c r="H769" i="12"/>
  <c r="G769" i="12"/>
  <c r="D761" i="12"/>
  <c r="C761" i="12"/>
  <c r="B761" i="12"/>
  <c r="A761" i="12"/>
  <c r="E761" i="12"/>
  <c r="F761" i="12"/>
  <c r="H761" i="12"/>
  <c r="G761" i="12"/>
  <c r="D753" i="12"/>
  <c r="C753" i="12"/>
  <c r="B753" i="12"/>
  <c r="A753" i="12"/>
  <c r="F753" i="12"/>
  <c r="E753" i="12"/>
  <c r="H753" i="12"/>
  <c r="G753" i="12"/>
  <c r="D745" i="12"/>
  <c r="C745" i="12"/>
  <c r="B745" i="12"/>
  <c r="A745" i="12"/>
  <c r="F745" i="12"/>
  <c r="E745" i="12"/>
  <c r="H745" i="12"/>
  <c r="G745" i="12"/>
  <c r="D737" i="12"/>
  <c r="C737" i="12"/>
  <c r="B737" i="12"/>
  <c r="A737" i="12"/>
  <c r="F737" i="12"/>
  <c r="E737" i="12"/>
  <c r="H737" i="12"/>
  <c r="G737" i="12"/>
  <c r="D729" i="12"/>
  <c r="C729" i="12"/>
  <c r="B729" i="12"/>
  <c r="A729" i="12"/>
  <c r="E729" i="12"/>
  <c r="F729" i="12"/>
  <c r="G729" i="12"/>
  <c r="H729" i="12"/>
  <c r="D721" i="12"/>
  <c r="C721" i="12"/>
  <c r="B721" i="12"/>
  <c r="A721" i="12"/>
  <c r="F721" i="12"/>
  <c r="E721" i="12"/>
  <c r="H721" i="12"/>
  <c r="D713" i="12"/>
  <c r="C713" i="12"/>
  <c r="B713" i="12"/>
  <c r="A713" i="12"/>
  <c r="F713" i="12"/>
  <c r="E713" i="12"/>
  <c r="H713" i="12"/>
  <c r="D705" i="12"/>
  <c r="C705" i="12"/>
  <c r="B705" i="12"/>
  <c r="A705" i="12"/>
  <c r="F705" i="12"/>
  <c r="E705" i="12"/>
  <c r="H705" i="12"/>
  <c r="G705" i="12"/>
  <c r="D697" i="12"/>
  <c r="C697" i="12"/>
  <c r="B697" i="12"/>
  <c r="A697" i="12"/>
  <c r="E697" i="12"/>
  <c r="F697" i="12"/>
  <c r="H697" i="12"/>
  <c r="G697" i="12"/>
  <c r="D689" i="12"/>
  <c r="C689" i="12"/>
  <c r="B689" i="12"/>
  <c r="A689" i="12"/>
  <c r="F689" i="12"/>
  <c r="E689" i="12"/>
  <c r="H689" i="12"/>
  <c r="G689" i="12"/>
  <c r="D681" i="12"/>
  <c r="C681" i="12"/>
  <c r="B681" i="12"/>
  <c r="A681" i="12"/>
  <c r="F681" i="12"/>
  <c r="E681" i="12"/>
  <c r="H681" i="12"/>
  <c r="G681" i="12"/>
  <c r="D673" i="12"/>
  <c r="C673" i="12"/>
  <c r="B673" i="12"/>
  <c r="A673" i="12"/>
  <c r="F673" i="12"/>
  <c r="E673" i="12"/>
  <c r="H673" i="12"/>
  <c r="G673" i="12"/>
  <c r="D665" i="12"/>
  <c r="C665" i="12"/>
  <c r="B665" i="12"/>
  <c r="A665" i="12"/>
  <c r="E665" i="12"/>
  <c r="F665" i="12"/>
  <c r="G665" i="12"/>
  <c r="H665" i="12"/>
  <c r="D657" i="12"/>
  <c r="C657" i="12"/>
  <c r="B657" i="12"/>
  <c r="A657" i="12"/>
  <c r="F657" i="12"/>
  <c r="E657" i="12"/>
  <c r="H657" i="12"/>
  <c r="D649" i="12"/>
  <c r="C649" i="12"/>
  <c r="B649" i="12"/>
  <c r="A649" i="12"/>
  <c r="F649" i="12"/>
  <c r="E649" i="12"/>
  <c r="H649" i="12"/>
  <c r="D641" i="12"/>
  <c r="C641" i="12"/>
  <c r="B641" i="12"/>
  <c r="A641" i="12"/>
  <c r="F641" i="12"/>
  <c r="E641" i="12"/>
  <c r="H641" i="12"/>
  <c r="G641" i="12"/>
  <c r="D633" i="12"/>
  <c r="C633" i="12"/>
  <c r="B633" i="12"/>
  <c r="A633" i="12"/>
  <c r="E633" i="12"/>
  <c r="F633" i="12"/>
  <c r="H633" i="12"/>
  <c r="G633" i="12"/>
  <c r="D625" i="12"/>
  <c r="C625" i="12"/>
  <c r="B625" i="12"/>
  <c r="A625" i="12"/>
  <c r="F625" i="12"/>
  <c r="E625" i="12"/>
  <c r="H625" i="12"/>
  <c r="G625" i="12"/>
  <c r="D617" i="12"/>
  <c r="C617" i="12"/>
  <c r="B617" i="12"/>
  <c r="A617" i="12"/>
  <c r="F617" i="12"/>
  <c r="E617" i="12"/>
  <c r="H617" i="12"/>
  <c r="G617" i="12"/>
  <c r="D609" i="12"/>
  <c r="C609" i="12"/>
  <c r="B609" i="12"/>
  <c r="A609" i="12"/>
  <c r="F609" i="12"/>
  <c r="E609" i="12"/>
  <c r="H609" i="12"/>
  <c r="G609" i="12"/>
  <c r="D601" i="12"/>
  <c r="C601" i="12"/>
  <c r="B601" i="12"/>
  <c r="A601" i="12"/>
  <c r="E601" i="12"/>
  <c r="F601" i="12"/>
  <c r="G601" i="12"/>
  <c r="H601" i="12"/>
  <c r="D593" i="12"/>
  <c r="C593" i="12"/>
  <c r="B593" i="12"/>
  <c r="A593" i="12"/>
  <c r="F593" i="12"/>
  <c r="E593" i="12"/>
  <c r="H593" i="12"/>
  <c r="D585" i="12"/>
  <c r="C585" i="12"/>
  <c r="B585" i="12"/>
  <c r="A585" i="12"/>
  <c r="F585" i="12"/>
  <c r="E585" i="12"/>
  <c r="H585" i="12"/>
  <c r="D577" i="12"/>
  <c r="C577" i="12"/>
  <c r="B577" i="12"/>
  <c r="A577" i="12"/>
  <c r="F577" i="12"/>
  <c r="E577" i="12"/>
  <c r="H577" i="12"/>
  <c r="G577" i="12"/>
  <c r="D569" i="12"/>
  <c r="C569" i="12"/>
  <c r="B569" i="12"/>
  <c r="A569" i="12"/>
  <c r="E569" i="12"/>
  <c r="F569" i="12"/>
  <c r="H569" i="12"/>
  <c r="G569" i="12"/>
  <c r="D561" i="12"/>
  <c r="C561" i="12"/>
  <c r="B561" i="12"/>
  <c r="A561" i="12"/>
  <c r="F561" i="12"/>
  <c r="E561" i="12"/>
  <c r="H561" i="12"/>
  <c r="G561" i="12"/>
  <c r="D553" i="12"/>
  <c r="C553" i="12"/>
  <c r="B553" i="12"/>
  <c r="A553" i="12"/>
  <c r="F553" i="12"/>
  <c r="E553" i="12"/>
  <c r="H553" i="12"/>
  <c r="G553" i="12"/>
  <c r="D545" i="12"/>
  <c r="C545" i="12"/>
  <c r="B545" i="12"/>
  <c r="A545" i="12"/>
  <c r="F545" i="12"/>
  <c r="E545" i="12"/>
  <c r="H545" i="12"/>
  <c r="G545" i="12"/>
  <c r="D537" i="12"/>
  <c r="C537" i="12"/>
  <c r="B537" i="12"/>
  <c r="A537" i="12"/>
  <c r="E537" i="12"/>
  <c r="F537" i="12"/>
  <c r="G537" i="12"/>
  <c r="H537" i="12"/>
  <c r="D529" i="12"/>
  <c r="C529" i="12"/>
  <c r="B529" i="12"/>
  <c r="A529" i="12"/>
  <c r="F529" i="12"/>
  <c r="E529" i="12"/>
  <c r="H529" i="12"/>
  <c r="D521" i="12"/>
  <c r="C521" i="12"/>
  <c r="B521" i="12"/>
  <c r="A521" i="12"/>
  <c r="F521" i="12"/>
  <c r="E521" i="12"/>
  <c r="H521" i="12"/>
  <c r="D513" i="12"/>
  <c r="C513" i="12"/>
  <c r="B513" i="12"/>
  <c r="A513" i="12"/>
  <c r="F513" i="12"/>
  <c r="E513" i="12"/>
  <c r="H513" i="12"/>
  <c r="G513" i="12"/>
  <c r="D505" i="12"/>
  <c r="C505" i="12"/>
  <c r="B505" i="12"/>
  <c r="A505" i="12"/>
  <c r="E505" i="12"/>
  <c r="F505" i="12"/>
  <c r="H505" i="12"/>
  <c r="G505" i="12"/>
  <c r="D497" i="12"/>
  <c r="C497" i="12"/>
  <c r="B497" i="12"/>
  <c r="A497" i="12"/>
  <c r="F497" i="12"/>
  <c r="E497" i="12"/>
  <c r="H497" i="12"/>
  <c r="G497" i="12"/>
  <c r="D489" i="12"/>
  <c r="C489" i="12"/>
  <c r="B489" i="12"/>
  <c r="A489" i="12"/>
  <c r="F489" i="12"/>
  <c r="E489" i="12"/>
  <c r="H489" i="12"/>
  <c r="G489" i="12"/>
  <c r="D481" i="12"/>
  <c r="C481" i="12"/>
  <c r="B481" i="12"/>
  <c r="A481" i="12"/>
  <c r="F481" i="12"/>
  <c r="E481" i="12"/>
  <c r="H481" i="12"/>
  <c r="G481" i="12"/>
  <c r="D473" i="12"/>
  <c r="C473" i="12"/>
  <c r="B473" i="12"/>
  <c r="A473" i="12"/>
  <c r="E473" i="12"/>
  <c r="F473" i="12"/>
  <c r="G473" i="12"/>
  <c r="H473" i="12"/>
  <c r="D465" i="12"/>
  <c r="C465" i="12"/>
  <c r="B465" i="12"/>
  <c r="A465" i="12"/>
  <c r="F465" i="12"/>
  <c r="E465" i="12"/>
  <c r="H465" i="12"/>
  <c r="D457" i="12"/>
  <c r="C457" i="12"/>
  <c r="B457" i="12"/>
  <c r="A457" i="12"/>
  <c r="F457" i="12"/>
  <c r="E457" i="12"/>
  <c r="H457" i="12"/>
  <c r="D449" i="12"/>
  <c r="C449" i="12"/>
  <c r="B449" i="12"/>
  <c r="A449" i="12"/>
  <c r="F449" i="12"/>
  <c r="E449" i="12"/>
  <c r="H449" i="12"/>
  <c r="G449" i="12"/>
  <c r="D441" i="12"/>
  <c r="C441" i="12"/>
  <c r="B441" i="12"/>
  <c r="A441" i="12"/>
  <c r="E441" i="12"/>
  <c r="F441" i="12"/>
  <c r="H441" i="12"/>
  <c r="G441" i="12"/>
  <c r="D433" i="12"/>
  <c r="C433" i="12"/>
  <c r="B433" i="12"/>
  <c r="A433" i="12"/>
  <c r="F433" i="12"/>
  <c r="E433" i="12"/>
  <c r="H433" i="12"/>
  <c r="G433" i="12"/>
  <c r="D425" i="12"/>
  <c r="C425" i="12"/>
  <c r="B425" i="12"/>
  <c r="A425" i="12"/>
  <c r="F425" i="12"/>
  <c r="E425" i="12"/>
  <c r="H425" i="12"/>
  <c r="G425" i="12"/>
  <c r="D417" i="12"/>
  <c r="C417" i="12"/>
  <c r="B417" i="12"/>
  <c r="A417" i="12"/>
  <c r="F417" i="12"/>
  <c r="E417" i="12"/>
  <c r="H417" i="12"/>
  <c r="G417" i="12"/>
  <c r="D409" i="12"/>
  <c r="C409" i="12"/>
  <c r="B409" i="12"/>
  <c r="A409" i="12"/>
  <c r="E409" i="12"/>
  <c r="F409" i="12"/>
  <c r="G409" i="12"/>
  <c r="H409" i="12"/>
  <c r="D401" i="12"/>
  <c r="C401" i="12"/>
  <c r="B401" i="12"/>
  <c r="A401" i="12"/>
  <c r="F401" i="12"/>
  <c r="E401" i="12"/>
  <c r="H401" i="12"/>
  <c r="D393" i="12"/>
  <c r="C393" i="12"/>
  <c r="B393" i="12"/>
  <c r="A393" i="12"/>
  <c r="F393" i="12"/>
  <c r="E393" i="12"/>
  <c r="H393" i="12"/>
  <c r="D385" i="12"/>
  <c r="C385" i="12"/>
  <c r="B385" i="12"/>
  <c r="A385" i="12"/>
  <c r="F385" i="12"/>
  <c r="E385" i="12"/>
  <c r="H385" i="12"/>
  <c r="G385" i="12"/>
  <c r="D377" i="12"/>
  <c r="C377" i="12"/>
  <c r="B377" i="12"/>
  <c r="A377" i="12"/>
  <c r="E377" i="12"/>
  <c r="F377" i="12"/>
  <c r="H377" i="12"/>
  <c r="G377" i="12"/>
  <c r="D369" i="12"/>
  <c r="C369" i="12"/>
  <c r="B369" i="12"/>
  <c r="A369" i="12"/>
  <c r="F369" i="12"/>
  <c r="E369" i="12"/>
  <c r="H369" i="12"/>
  <c r="G369" i="12"/>
  <c r="D361" i="12"/>
  <c r="C361" i="12"/>
  <c r="B361" i="12"/>
  <c r="A361" i="12"/>
  <c r="F361" i="12"/>
  <c r="E361" i="12"/>
  <c r="H361" i="12"/>
  <c r="G361" i="12"/>
  <c r="D353" i="12"/>
  <c r="C353" i="12"/>
  <c r="B353" i="12"/>
  <c r="A353" i="12"/>
  <c r="F353" i="12"/>
  <c r="E353" i="12"/>
  <c r="H353" i="12"/>
  <c r="G353" i="12"/>
  <c r="D345" i="12"/>
  <c r="C345" i="12"/>
  <c r="B345" i="12"/>
  <c r="A345" i="12"/>
  <c r="E345" i="12"/>
  <c r="F345" i="12"/>
  <c r="G345" i="12"/>
  <c r="H345" i="12"/>
  <c r="D337" i="12"/>
  <c r="C337" i="12"/>
  <c r="B337" i="12"/>
  <c r="A337" i="12"/>
  <c r="F337" i="12"/>
  <c r="E337" i="12"/>
  <c r="H337" i="12"/>
  <c r="D329" i="12"/>
  <c r="C329" i="12"/>
  <c r="B329" i="12"/>
  <c r="A329" i="12"/>
  <c r="F329" i="12"/>
  <c r="E329" i="12"/>
  <c r="H329" i="12"/>
  <c r="D321" i="12"/>
  <c r="C321" i="12"/>
  <c r="B321" i="12"/>
  <c r="A321" i="12"/>
  <c r="F321" i="12"/>
  <c r="E321" i="12"/>
  <c r="H321" i="12"/>
  <c r="G321" i="12"/>
  <c r="D313" i="12"/>
  <c r="C313" i="12"/>
  <c r="B313" i="12"/>
  <c r="A313" i="12"/>
  <c r="E313" i="12"/>
  <c r="F313" i="12"/>
  <c r="H313" i="12"/>
  <c r="G313" i="12"/>
  <c r="D305" i="12"/>
  <c r="C305" i="12"/>
  <c r="B305" i="12"/>
  <c r="A305" i="12"/>
  <c r="F305" i="12"/>
  <c r="E305" i="12"/>
  <c r="H305" i="12"/>
  <c r="G305" i="12"/>
  <c r="D297" i="12"/>
  <c r="C297" i="12"/>
  <c r="B297" i="12"/>
  <c r="A297" i="12"/>
  <c r="F297" i="12"/>
  <c r="E297" i="12"/>
  <c r="H297" i="12"/>
  <c r="G297" i="12"/>
  <c r="D289" i="12"/>
  <c r="C289" i="12"/>
  <c r="B289" i="12"/>
  <c r="A289" i="12"/>
  <c r="F289" i="12"/>
  <c r="E289" i="12"/>
  <c r="H289" i="12"/>
  <c r="G289" i="12"/>
  <c r="D281" i="12"/>
  <c r="C281" i="12"/>
  <c r="B281" i="12"/>
  <c r="A281" i="12"/>
  <c r="E281" i="12"/>
  <c r="F281" i="12"/>
  <c r="G281" i="12"/>
  <c r="H281" i="12"/>
  <c r="D273" i="12"/>
  <c r="C273" i="12"/>
  <c r="B273" i="12"/>
  <c r="A273" i="12"/>
  <c r="F273" i="12"/>
  <c r="E273" i="12"/>
  <c r="H273" i="12"/>
  <c r="D265" i="12"/>
  <c r="C265" i="12"/>
  <c r="B265" i="12"/>
  <c r="A265" i="12"/>
  <c r="F265" i="12"/>
  <c r="E265" i="12"/>
  <c r="H265" i="12"/>
  <c r="D257" i="12"/>
  <c r="C257" i="12"/>
  <c r="B257" i="12"/>
  <c r="A257" i="12"/>
  <c r="F257" i="12"/>
  <c r="E257" i="12"/>
  <c r="H257" i="12"/>
  <c r="G257" i="12"/>
  <c r="D249" i="12"/>
  <c r="C249" i="12"/>
  <c r="B249" i="12"/>
  <c r="A249" i="12"/>
  <c r="E249" i="12"/>
  <c r="F249" i="12"/>
  <c r="H249" i="12"/>
  <c r="G249" i="12"/>
  <c r="D241" i="12"/>
  <c r="C241" i="12"/>
  <c r="B241" i="12"/>
  <c r="A241" i="12"/>
  <c r="F241" i="12"/>
  <c r="E241" i="12"/>
  <c r="H241" i="12"/>
  <c r="G241" i="12"/>
  <c r="D233" i="12"/>
  <c r="C233" i="12"/>
  <c r="B233" i="12"/>
  <c r="A233" i="12"/>
  <c r="F233" i="12"/>
  <c r="E233" i="12"/>
  <c r="H233" i="12"/>
  <c r="G233" i="12"/>
  <c r="D225" i="12"/>
  <c r="C225" i="12"/>
  <c r="B225" i="12"/>
  <c r="A225" i="12"/>
  <c r="F225" i="12"/>
  <c r="E225" i="12"/>
  <c r="H225" i="12"/>
  <c r="G225" i="12"/>
  <c r="D217" i="12"/>
  <c r="C217" i="12"/>
  <c r="B217" i="12"/>
  <c r="A217" i="12"/>
  <c r="E217" i="12"/>
  <c r="F217" i="12"/>
  <c r="G217" i="12"/>
  <c r="H217" i="12"/>
  <c r="D209" i="12"/>
  <c r="C209" i="12"/>
  <c r="B209" i="12"/>
  <c r="A209" i="12"/>
  <c r="F209" i="12"/>
  <c r="E209" i="12"/>
  <c r="H209" i="12"/>
  <c r="D201" i="12"/>
  <c r="C201" i="12"/>
  <c r="B201" i="12"/>
  <c r="A201" i="12"/>
  <c r="F201" i="12"/>
  <c r="E201" i="12"/>
  <c r="H201" i="12"/>
  <c r="D193" i="12"/>
  <c r="C193" i="12"/>
  <c r="B193" i="12"/>
  <c r="A193" i="12"/>
  <c r="F193" i="12"/>
  <c r="E193" i="12"/>
  <c r="H193" i="12"/>
  <c r="G193" i="12"/>
  <c r="D185" i="12"/>
  <c r="C185" i="12"/>
  <c r="B185" i="12"/>
  <c r="A185" i="12"/>
  <c r="E185" i="12"/>
  <c r="F185" i="12"/>
  <c r="H185" i="12"/>
  <c r="G185" i="12"/>
  <c r="D177" i="12"/>
  <c r="C177" i="12"/>
  <c r="B177" i="12"/>
  <c r="A177" i="12"/>
  <c r="F177" i="12"/>
  <c r="E177" i="12"/>
  <c r="H177" i="12"/>
  <c r="G177" i="12"/>
  <c r="D169" i="12"/>
  <c r="C169" i="12"/>
  <c r="B169" i="12"/>
  <c r="A169" i="12"/>
  <c r="F169" i="12"/>
  <c r="E169" i="12"/>
  <c r="H169" i="12"/>
  <c r="G169" i="12"/>
  <c r="D161" i="12"/>
  <c r="C161" i="12"/>
  <c r="B161" i="12"/>
  <c r="A161" i="12"/>
  <c r="F161" i="12"/>
  <c r="E161" i="12"/>
  <c r="H161" i="12"/>
  <c r="G161" i="12"/>
  <c r="D153" i="12"/>
  <c r="C153" i="12"/>
  <c r="B153" i="12"/>
  <c r="A153" i="12"/>
  <c r="E153" i="12"/>
  <c r="F153" i="12"/>
  <c r="G153" i="12"/>
  <c r="H153" i="12"/>
  <c r="D145" i="12"/>
  <c r="C145" i="12"/>
  <c r="B145" i="12"/>
  <c r="A145" i="12"/>
  <c r="F145" i="12"/>
  <c r="E145" i="12"/>
  <c r="H145" i="12"/>
  <c r="D137" i="12"/>
  <c r="C137" i="12"/>
  <c r="B137" i="12"/>
  <c r="A137" i="12"/>
  <c r="F137" i="12"/>
  <c r="E137" i="12"/>
  <c r="H137" i="12"/>
  <c r="D129" i="12"/>
  <c r="C129" i="12"/>
  <c r="B129" i="12"/>
  <c r="A129" i="12"/>
  <c r="F129" i="12"/>
  <c r="E129" i="12"/>
  <c r="H129" i="12"/>
  <c r="G129" i="12"/>
  <c r="D121" i="12"/>
  <c r="C121" i="12"/>
  <c r="B121" i="12"/>
  <c r="A121" i="12"/>
  <c r="E121" i="12"/>
  <c r="F121" i="12"/>
  <c r="H121" i="12"/>
  <c r="G121" i="12"/>
  <c r="D113" i="12"/>
  <c r="C113" i="12"/>
  <c r="B113" i="12"/>
  <c r="A113" i="12"/>
  <c r="F113" i="12"/>
  <c r="E113" i="12"/>
  <c r="H113" i="12"/>
  <c r="G113" i="12"/>
  <c r="D105" i="12"/>
  <c r="C105" i="12"/>
  <c r="B105" i="12"/>
  <c r="A105" i="12"/>
  <c r="F105" i="12"/>
  <c r="E105" i="12"/>
  <c r="H105" i="12"/>
  <c r="G105" i="12"/>
  <c r="D97" i="12"/>
  <c r="C97" i="12"/>
  <c r="B97" i="12"/>
  <c r="A97" i="12"/>
  <c r="F97" i="12"/>
  <c r="E97" i="12"/>
  <c r="H97" i="12"/>
  <c r="G97" i="12"/>
  <c r="D89" i="12"/>
  <c r="C89" i="12"/>
  <c r="B89" i="12"/>
  <c r="A89" i="12"/>
  <c r="E89" i="12"/>
  <c r="F89" i="12"/>
  <c r="G89" i="12"/>
  <c r="H89" i="12"/>
  <c r="D81" i="12"/>
  <c r="C81" i="12"/>
  <c r="B81" i="12"/>
  <c r="A81" i="12"/>
  <c r="F81" i="12"/>
  <c r="E81" i="12"/>
  <c r="H81" i="12"/>
  <c r="D73" i="12"/>
  <c r="C73" i="12"/>
  <c r="B73" i="12"/>
  <c r="A73" i="12"/>
  <c r="F73" i="12"/>
  <c r="E73" i="12"/>
  <c r="H73" i="12"/>
  <c r="D65" i="12"/>
  <c r="C65" i="12"/>
  <c r="B65" i="12"/>
  <c r="A65" i="12"/>
  <c r="F65" i="12"/>
  <c r="E65" i="12"/>
  <c r="H65" i="12"/>
  <c r="G65" i="12"/>
  <c r="D57" i="12"/>
  <c r="C57" i="12"/>
  <c r="B57" i="12"/>
  <c r="A57" i="12"/>
  <c r="E57" i="12"/>
  <c r="F57" i="12"/>
  <c r="H57" i="12"/>
  <c r="G57" i="12"/>
  <c r="D49" i="12"/>
  <c r="C49" i="12"/>
  <c r="B49" i="12"/>
  <c r="A49" i="12"/>
  <c r="F49" i="12"/>
  <c r="E49" i="12"/>
  <c r="H49" i="12"/>
  <c r="G49" i="12"/>
  <c r="D41" i="12"/>
  <c r="C41" i="12"/>
  <c r="B41" i="12"/>
  <c r="A41" i="12"/>
  <c r="F41" i="12"/>
  <c r="E41" i="12"/>
  <c r="H41" i="12"/>
  <c r="G41" i="12"/>
  <c r="D33" i="12"/>
  <c r="C33" i="12"/>
  <c r="B33" i="12"/>
  <c r="A33" i="12"/>
  <c r="F33" i="12"/>
  <c r="E33" i="12"/>
  <c r="H33" i="12"/>
  <c r="G33" i="12"/>
  <c r="D25" i="12"/>
  <c r="C25" i="12"/>
  <c r="B25" i="12"/>
  <c r="A25" i="12"/>
  <c r="E25" i="12"/>
  <c r="F25" i="12"/>
  <c r="G25" i="12"/>
  <c r="H25" i="12"/>
  <c r="D17" i="12"/>
  <c r="C17" i="12"/>
  <c r="B17" i="12"/>
  <c r="A17" i="12"/>
  <c r="F17" i="12"/>
  <c r="E17" i="12"/>
  <c r="H17" i="12"/>
  <c r="D9" i="12"/>
  <c r="C9" i="12"/>
  <c r="B9" i="12"/>
  <c r="A9" i="12"/>
  <c r="F9" i="12"/>
  <c r="E9" i="12"/>
  <c r="G9" i="12"/>
  <c r="H9" i="12"/>
  <c r="H1469" i="12"/>
  <c r="H1458" i="12"/>
  <c r="H1437" i="12"/>
  <c r="H1373" i="12"/>
  <c r="G1353" i="12"/>
  <c r="G1097" i="12"/>
  <c r="G841" i="12"/>
  <c r="G585" i="12"/>
  <c r="G329" i="12"/>
  <c r="G73" i="12"/>
  <c r="D1560" i="12"/>
  <c r="C1560" i="12"/>
  <c r="B1560" i="12"/>
  <c r="A1560" i="12"/>
  <c r="E1560" i="12"/>
  <c r="F1560" i="12"/>
  <c r="G1560" i="12"/>
  <c r="D1552" i="12"/>
  <c r="C1552" i="12"/>
  <c r="B1552" i="12"/>
  <c r="A1552" i="12"/>
  <c r="F1552" i="12"/>
  <c r="E1552" i="12"/>
  <c r="G1552" i="12"/>
  <c r="D1544" i="12"/>
  <c r="C1544" i="12"/>
  <c r="B1544" i="12"/>
  <c r="A1544" i="12"/>
  <c r="E1544" i="12"/>
  <c r="F1544" i="12"/>
  <c r="G1544" i="12"/>
  <c r="D1536" i="12"/>
  <c r="C1536" i="12"/>
  <c r="B1536" i="12"/>
  <c r="A1536" i="12"/>
  <c r="E1536" i="12"/>
  <c r="F1536" i="12"/>
  <c r="G1536" i="12"/>
  <c r="D1528" i="12"/>
  <c r="C1528" i="12"/>
  <c r="B1528" i="12"/>
  <c r="A1528" i="12"/>
  <c r="E1528" i="12"/>
  <c r="F1528" i="12"/>
  <c r="G1528" i="12"/>
  <c r="D1520" i="12"/>
  <c r="C1520" i="12"/>
  <c r="B1520" i="12"/>
  <c r="A1520" i="12"/>
  <c r="E1520" i="12"/>
  <c r="F1520" i="12"/>
  <c r="G1520" i="12"/>
  <c r="D1512" i="12"/>
  <c r="C1512" i="12"/>
  <c r="B1512" i="12"/>
  <c r="A1512" i="12"/>
  <c r="E1512" i="12"/>
  <c r="F1512" i="12"/>
  <c r="G1512" i="12"/>
  <c r="D1504" i="12"/>
  <c r="C1504" i="12"/>
  <c r="B1504" i="12"/>
  <c r="A1504" i="12"/>
  <c r="E1504" i="12"/>
  <c r="F1504" i="12"/>
  <c r="G1504" i="12"/>
  <c r="D1496" i="12"/>
  <c r="C1496" i="12"/>
  <c r="B1496" i="12"/>
  <c r="A1496" i="12"/>
  <c r="E1496" i="12"/>
  <c r="F1496" i="12"/>
  <c r="G1496" i="12"/>
  <c r="D1488" i="12"/>
  <c r="C1488" i="12"/>
  <c r="B1488" i="12"/>
  <c r="A1488" i="12"/>
  <c r="F1488" i="12"/>
  <c r="E1488" i="12"/>
  <c r="G1488" i="12"/>
  <c r="D1480" i="12"/>
  <c r="C1480" i="12"/>
  <c r="B1480" i="12"/>
  <c r="A1480" i="12"/>
  <c r="E1480" i="12"/>
  <c r="F1480" i="12"/>
  <c r="G1480" i="12"/>
  <c r="D1472" i="12"/>
  <c r="C1472" i="12"/>
  <c r="B1472" i="12"/>
  <c r="A1472" i="12"/>
  <c r="E1472" i="12"/>
  <c r="F1472" i="12"/>
  <c r="G1472" i="12"/>
  <c r="D1464" i="12"/>
  <c r="C1464" i="12"/>
  <c r="B1464" i="12"/>
  <c r="A1464" i="12"/>
  <c r="E1464" i="12"/>
  <c r="F1464" i="12"/>
  <c r="G1464" i="12"/>
  <c r="D1456" i="12"/>
  <c r="C1456" i="12"/>
  <c r="B1456" i="12"/>
  <c r="A1456" i="12"/>
  <c r="F1456" i="12"/>
  <c r="E1456" i="12"/>
  <c r="G1456" i="12"/>
  <c r="D1448" i="12"/>
  <c r="C1448" i="12"/>
  <c r="B1448" i="12"/>
  <c r="A1448" i="12"/>
  <c r="E1448" i="12"/>
  <c r="F1448" i="12"/>
  <c r="G1448" i="12"/>
  <c r="D1440" i="12"/>
  <c r="C1440" i="12"/>
  <c r="B1440" i="12"/>
  <c r="A1440" i="12"/>
  <c r="E1440" i="12"/>
  <c r="F1440" i="12"/>
  <c r="G1440" i="12"/>
  <c r="D1432" i="12"/>
  <c r="C1432" i="12"/>
  <c r="B1432" i="12"/>
  <c r="A1432" i="12"/>
  <c r="E1432" i="12"/>
  <c r="F1432" i="12"/>
  <c r="G1432" i="12"/>
  <c r="D1424" i="12"/>
  <c r="C1424" i="12"/>
  <c r="B1424" i="12"/>
  <c r="A1424" i="12"/>
  <c r="F1424" i="12"/>
  <c r="E1424" i="12"/>
  <c r="G1424" i="12"/>
  <c r="D1416" i="12"/>
  <c r="C1416" i="12"/>
  <c r="B1416" i="12"/>
  <c r="A1416" i="12"/>
  <c r="E1416" i="12"/>
  <c r="F1416" i="12"/>
  <c r="G1416" i="12"/>
  <c r="D1408" i="12"/>
  <c r="C1408" i="12"/>
  <c r="B1408" i="12"/>
  <c r="A1408" i="12"/>
  <c r="E1408" i="12"/>
  <c r="F1408" i="12"/>
  <c r="G1408" i="12"/>
  <c r="D1400" i="12"/>
  <c r="C1400" i="12"/>
  <c r="B1400" i="12"/>
  <c r="A1400" i="12"/>
  <c r="E1400" i="12"/>
  <c r="F1400" i="12"/>
  <c r="G1400" i="12"/>
  <c r="D1392" i="12"/>
  <c r="C1392" i="12"/>
  <c r="B1392" i="12"/>
  <c r="A1392" i="12"/>
  <c r="E1392" i="12"/>
  <c r="F1392" i="12"/>
  <c r="G1392" i="12"/>
  <c r="D1384" i="12"/>
  <c r="C1384" i="12"/>
  <c r="B1384" i="12"/>
  <c r="A1384" i="12"/>
  <c r="E1384" i="12"/>
  <c r="F1384" i="12"/>
  <c r="G1384" i="12"/>
  <c r="D1376" i="12"/>
  <c r="C1376" i="12"/>
  <c r="B1376" i="12"/>
  <c r="A1376" i="12"/>
  <c r="E1376" i="12"/>
  <c r="F1376" i="12"/>
  <c r="G1376" i="12"/>
  <c r="D1368" i="12"/>
  <c r="C1368" i="12"/>
  <c r="B1368" i="12"/>
  <c r="A1368" i="12"/>
  <c r="E1368" i="12"/>
  <c r="F1368" i="12"/>
  <c r="G1368" i="12"/>
  <c r="D1360" i="12"/>
  <c r="C1360" i="12"/>
  <c r="B1360" i="12"/>
  <c r="A1360" i="12"/>
  <c r="F1360" i="12"/>
  <c r="E1360" i="12"/>
  <c r="G1360" i="12"/>
  <c r="D1352" i="12"/>
  <c r="C1352" i="12"/>
  <c r="B1352" i="12"/>
  <c r="A1352" i="12"/>
  <c r="E1352" i="12"/>
  <c r="F1352" i="12"/>
  <c r="G1352" i="12"/>
  <c r="D1344" i="12"/>
  <c r="C1344" i="12"/>
  <c r="B1344" i="12"/>
  <c r="A1344" i="12"/>
  <c r="E1344" i="12"/>
  <c r="F1344" i="12"/>
  <c r="G1344" i="12"/>
  <c r="D1336" i="12"/>
  <c r="C1336" i="12"/>
  <c r="B1336" i="12"/>
  <c r="A1336" i="12"/>
  <c r="E1336" i="12"/>
  <c r="F1336" i="12"/>
  <c r="G1336" i="12"/>
  <c r="D1328" i="12"/>
  <c r="C1328" i="12"/>
  <c r="B1328" i="12"/>
  <c r="A1328" i="12"/>
  <c r="F1328" i="12"/>
  <c r="E1328" i="12"/>
  <c r="G1328" i="12"/>
  <c r="D1320" i="12"/>
  <c r="C1320" i="12"/>
  <c r="B1320" i="12"/>
  <c r="A1320" i="12"/>
  <c r="E1320" i="12"/>
  <c r="F1320" i="12"/>
  <c r="G1320" i="12"/>
  <c r="D1312" i="12"/>
  <c r="C1312" i="12"/>
  <c r="B1312" i="12"/>
  <c r="A1312" i="12"/>
  <c r="E1312" i="12"/>
  <c r="F1312" i="12"/>
  <c r="G1312" i="12"/>
  <c r="D1304" i="12"/>
  <c r="C1304" i="12"/>
  <c r="B1304" i="12"/>
  <c r="A1304" i="12"/>
  <c r="E1304" i="12"/>
  <c r="F1304" i="12"/>
  <c r="G1304" i="12"/>
  <c r="D1296" i="12"/>
  <c r="C1296" i="12"/>
  <c r="B1296" i="12"/>
  <c r="A1296" i="12"/>
  <c r="F1296" i="12"/>
  <c r="E1296" i="12"/>
  <c r="G1296" i="12"/>
  <c r="D1288" i="12"/>
  <c r="C1288" i="12"/>
  <c r="B1288" i="12"/>
  <c r="A1288" i="12"/>
  <c r="E1288" i="12"/>
  <c r="F1288" i="12"/>
  <c r="G1288" i="12"/>
  <c r="D1280" i="12"/>
  <c r="C1280" i="12"/>
  <c r="B1280" i="12"/>
  <c r="A1280" i="12"/>
  <c r="E1280" i="12"/>
  <c r="F1280" i="12"/>
  <c r="G1280" i="12"/>
  <c r="D1272" i="12"/>
  <c r="C1272" i="12"/>
  <c r="B1272" i="12"/>
  <c r="A1272" i="12"/>
  <c r="E1272" i="12"/>
  <c r="F1272" i="12"/>
  <c r="G1272" i="12"/>
  <c r="D1264" i="12"/>
  <c r="C1264" i="12"/>
  <c r="B1264" i="12"/>
  <c r="A1264" i="12"/>
  <c r="E1264" i="12"/>
  <c r="F1264" i="12"/>
  <c r="G1264" i="12"/>
  <c r="D1256" i="12"/>
  <c r="C1256" i="12"/>
  <c r="B1256" i="12"/>
  <c r="A1256" i="12"/>
  <c r="E1256" i="12"/>
  <c r="F1256" i="12"/>
  <c r="G1256" i="12"/>
  <c r="D1248" i="12"/>
  <c r="C1248" i="12"/>
  <c r="B1248" i="12"/>
  <c r="A1248" i="12"/>
  <c r="E1248" i="12"/>
  <c r="F1248" i="12"/>
  <c r="G1248" i="12"/>
  <c r="D1240" i="12"/>
  <c r="C1240" i="12"/>
  <c r="B1240" i="12"/>
  <c r="A1240" i="12"/>
  <c r="E1240" i="12"/>
  <c r="F1240" i="12"/>
  <c r="G1240" i="12"/>
  <c r="D1232" i="12"/>
  <c r="C1232" i="12"/>
  <c r="B1232" i="12"/>
  <c r="A1232" i="12"/>
  <c r="F1232" i="12"/>
  <c r="E1232" i="12"/>
  <c r="G1232" i="12"/>
  <c r="D1224" i="12"/>
  <c r="C1224" i="12"/>
  <c r="B1224" i="12"/>
  <c r="A1224" i="12"/>
  <c r="E1224" i="12"/>
  <c r="F1224" i="12"/>
  <c r="G1224" i="12"/>
  <c r="D1216" i="12"/>
  <c r="C1216" i="12"/>
  <c r="B1216" i="12"/>
  <c r="A1216" i="12"/>
  <c r="E1216" i="12"/>
  <c r="F1216" i="12"/>
  <c r="G1216" i="12"/>
  <c r="D1208" i="12"/>
  <c r="C1208" i="12"/>
  <c r="B1208" i="12"/>
  <c r="A1208" i="12"/>
  <c r="E1208" i="12"/>
  <c r="F1208" i="12"/>
  <c r="G1208" i="12"/>
  <c r="D1200" i="12"/>
  <c r="C1200" i="12"/>
  <c r="B1200" i="12"/>
  <c r="A1200" i="12"/>
  <c r="F1200" i="12"/>
  <c r="E1200" i="12"/>
  <c r="G1200" i="12"/>
  <c r="D1192" i="12"/>
  <c r="C1192" i="12"/>
  <c r="B1192" i="12"/>
  <c r="A1192" i="12"/>
  <c r="E1192" i="12"/>
  <c r="F1192" i="12"/>
  <c r="G1192" i="12"/>
  <c r="D1184" i="12"/>
  <c r="C1184" i="12"/>
  <c r="B1184" i="12"/>
  <c r="A1184" i="12"/>
  <c r="E1184" i="12"/>
  <c r="F1184" i="12"/>
  <c r="G1184" i="12"/>
  <c r="D1176" i="12"/>
  <c r="C1176" i="12"/>
  <c r="B1176" i="12"/>
  <c r="A1176" i="12"/>
  <c r="E1176" i="12"/>
  <c r="F1176" i="12"/>
  <c r="G1176" i="12"/>
  <c r="D1168" i="12"/>
  <c r="C1168" i="12"/>
  <c r="B1168" i="12"/>
  <c r="A1168" i="12"/>
  <c r="F1168" i="12"/>
  <c r="E1168" i="12"/>
  <c r="G1168" i="12"/>
  <c r="D1160" i="12"/>
  <c r="C1160" i="12"/>
  <c r="B1160" i="12"/>
  <c r="A1160" i="12"/>
  <c r="E1160" i="12"/>
  <c r="F1160" i="12"/>
  <c r="G1160" i="12"/>
  <c r="D1152" i="12"/>
  <c r="C1152" i="12"/>
  <c r="B1152" i="12"/>
  <c r="A1152" i="12"/>
  <c r="E1152" i="12"/>
  <c r="F1152" i="12"/>
  <c r="G1152" i="12"/>
  <c r="D1144" i="12"/>
  <c r="C1144" i="12"/>
  <c r="B1144" i="12"/>
  <c r="A1144" i="12"/>
  <c r="E1144" i="12"/>
  <c r="F1144" i="12"/>
  <c r="G1144" i="12"/>
  <c r="D1136" i="12"/>
  <c r="C1136" i="12"/>
  <c r="B1136" i="12"/>
  <c r="A1136" i="12"/>
  <c r="E1136" i="12"/>
  <c r="F1136" i="12"/>
  <c r="G1136" i="12"/>
  <c r="D1128" i="12"/>
  <c r="C1128" i="12"/>
  <c r="B1128" i="12"/>
  <c r="A1128" i="12"/>
  <c r="E1128" i="12"/>
  <c r="F1128" i="12"/>
  <c r="G1128" i="12"/>
  <c r="D1120" i="12"/>
  <c r="C1120" i="12"/>
  <c r="B1120" i="12"/>
  <c r="A1120" i="12"/>
  <c r="E1120" i="12"/>
  <c r="F1120" i="12"/>
  <c r="G1120" i="12"/>
  <c r="D1112" i="12"/>
  <c r="C1112" i="12"/>
  <c r="B1112" i="12"/>
  <c r="A1112" i="12"/>
  <c r="E1112" i="12"/>
  <c r="F1112" i="12"/>
  <c r="G1112" i="12"/>
  <c r="D1104" i="12"/>
  <c r="C1104" i="12"/>
  <c r="B1104" i="12"/>
  <c r="A1104" i="12"/>
  <c r="F1104" i="12"/>
  <c r="E1104" i="12"/>
  <c r="G1104" i="12"/>
  <c r="D1096" i="12"/>
  <c r="C1096" i="12"/>
  <c r="B1096" i="12"/>
  <c r="A1096" i="12"/>
  <c r="E1096" i="12"/>
  <c r="F1096" i="12"/>
  <c r="G1096" i="12"/>
  <c r="D1088" i="12"/>
  <c r="C1088" i="12"/>
  <c r="B1088" i="12"/>
  <c r="A1088" i="12"/>
  <c r="E1088" i="12"/>
  <c r="F1088" i="12"/>
  <c r="G1088" i="12"/>
  <c r="D1080" i="12"/>
  <c r="C1080" i="12"/>
  <c r="B1080" i="12"/>
  <c r="A1080" i="12"/>
  <c r="E1080" i="12"/>
  <c r="F1080" i="12"/>
  <c r="G1080" i="12"/>
  <c r="D1072" i="12"/>
  <c r="C1072" i="12"/>
  <c r="B1072" i="12"/>
  <c r="A1072" i="12"/>
  <c r="F1072" i="12"/>
  <c r="E1072" i="12"/>
  <c r="G1072" i="12"/>
  <c r="D1064" i="12"/>
  <c r="C1064" i="12"/>
  <c r="B1064" i="12"/>
  <c r="A1064" i="12"/>
  <c r="E1064" i="12"/>
  <c r="F1064" i="12"/>
  <c r="G1064" i="12"/>
  <c r="D1056" i="12"/>
  <c r="C1056" i="12"/>
  <c r="B1056" i="12"/>
  <c r="A1056" i="12"/>
  <c r="E1056" i="12"/>
  <c r="F1056" i="12"/>
  <c r="G1056" i="12"/>
  <c r="D1048" i="12"/>
  <c r="C1048" i="12"/>
  <c r="B1048" i="12"/>
  <c r="A1048" i="12"/>
  <c r="E1048" i="12"/>
  <c r="F1048" i="12"/>
  <c r="G1048" i="12"/>
  <c r="D1040" i="12"/>
  <c r="C1040" i="12"/>
  <c r="B1040" i="12"/>
  <c r="A1040" i="12"/>
  <c r="F1040" i="12"/>
  <c r="E1040" i="12"/>
  <c r="G1040" i="12"/>
  <c r="D1032" i="12"/>
  <c r="C1032" i="12"/>
  <c r="B1032" i="12"/>
  <c r="A1032" i="12"/>
  <c r="E1032" i="12"/>
  <c r="F1032" i="12"/>
  <c r="G1032" i="12"/>
  <c r="D1024" i="12"/>
  <c r="C1024" i="12"/>
  <c r="B1024" i="12"/>
  <c r="A1024" i="12"/>
  <c r="E1024" i="12"/>
  <c r="F1024" i="12"/>
  <c r="G1024" i="12"/>
  <c r="D1016" i="12"/>
  <c r="C1016" i="12"/>
  <c r="B1016" i="12"/>
  <c r="A1016" i="12"/>
  <c r="E1016" i="12"/>
  <c r="G1016" i="12"/>
  <c r="F1016" i="12"/>
  <c r="D1008" i="12"/>
  <c r="C1008" i="12"/>
  <c r="B1008" i="12"/>
  <c r="A1008" i="12"/>
  <c r="E1008" i="12"/>
  <c r="F1008" i="12"/>
  <c r="G1008" i="12"/>
  <c r="D1000" i="12"/>
  <c r="C1000" i="12"/>
  <c r="B1000" i="12"/>
  <c r="A1000" i="12"/>
  <c r="E1000" i="12"/>
  <c r="F1000" i="12"/>
  <c r="G1000" i="12"/>
  <c r="D992" i="12"/>
  <c r="C992" i="12"/>
  <c r="B992" i="12"/>
  <c r="A992" i="12"/>
  <c r="E992" i="12"/>
  <c r="F992" i="12"/>
  <c r="G992" i="12"/>
  <c r="D984" i="12"/>
  <c r="C984" i="12"/>
  <c r="B984" i="12"/>
  <c r="A984" i="12"/>
  <c r="E984" i="12"/>
  <c r="F984" i="12"/>
  <c r="G984" i="12"/>
  <c r="D976" i="12"/>
  <c r="C976" i="12"/>
  <c r="B976" i="12"/>
  <c r="A976" i="12"/>
  <c r="E976" i="12"/>
  <c r="F976" i="12"/>
  <c r="G976" i="12"/>
  <c r="D968" i="12"/>
  <c r="C968" i="12"/>
  <c r="B968" i="12"/>
  <c r="A968" i="12"/>
  <c r="E968" i="12"/>
  <c r="F968" i="12"/>
  <c r="G968" i="12"/>
  <c r="D960" i="12"/>
  <c r="C960" i="12"/>
  <c r="B960" i="12"/>
  <c r="A960" i="12"/>
  <c r="E960" i="12"/>
  <c r="F960" i="12"/>
  <c r="G960" i="12"/>
  <c r="D952" i="12"/>
  <c r="C952" i="12"/>
  <c r="B952" i="12"/>
  <c r="A952" i="12"/>
  <c r="E952" i="12"/>
  <c r="F952" i="12"/>
  <c r="G952" i="12"/>
  <c r="D944" i="12"/>
  <c r="C944" i="12"/>
  <c r="B944" i="12"/>
  <c r="A944" i="12"/>
  <c r="E944" i="12"/>
  <c r="F944" i="12"/>
  <c r="G944" i="12"/>
  <c r="D936" i="12"/>
  <c r="C936" i="12"/>
  <c r="B936" i="12"/>
  <c r="A936" i="12"/>
  <c r="E936" i="12"/>
  <c r="F936" i="12"/>
  <c r="G936" i="12"/>
  <c r="D928" i="12"/>
  <c r="C928" i="12"/>
  <c r="B928" i="12"/>
  <c r="A928" i="12"/>
  <c r="E928" i="12"/>
  <c r="F928" i="12"/>
  <c r="G928" i="12"/>
  <c r="D920" i="12"/>
  <c r="C920" i="12"/>
  <c r="B920" i="12"/>
  <c r="A920" i="12"/>
  <c r="E920" i="12"/>
  <c r="F920" i="12"/>
  <c r="G920" i="12"/>
  <c r="D912" i="12"/>
  <c r="C912" i="12"/>
  <c r="B912" i="12"/>
  <c r="A912" i="12"/>
  <c r="E912" i="12"/>
  <c r="F912" i="12"/>
  <c r="G912" i="12"/>
  <c r="D904" i="12"/>
  <c r="C904" i="12"/>
  <c r="B904" i="12"/>
  <c r="A904" i="12"/>
  <c r="E904" i="12"/>
  <c r="F904" i="12"/>
  <c r="G904" i="12"/>
  <c r="D896" i="12"/>
  <c r="C896" i="12"/>
  <c r="B896" i="12"/>
  <c r="A896" i="12"/>
  <c r="E896" i="12"/>
  <c r="G896" i="12"/>
  <c r="F896" i="12"/>
  <c r="D888" i="12"/>
  <c r="C888" i="12"/>
  <c r="B888" i="12"/>
  <c r="A888" i="12"/>
  <c r="E888" i="12"/>
  <c r="F888" i="12"/>
  <c r="G888" i="12"/>
  <c r="D880" i="12"/>
  <c r="C880" i="12"/>
  <c r="B880" i="12"/>
  <c r="A880" i="12"/>
  <c r="E880" i="12"/>
  <c r="F880" i="12"/>
  <c r="G880" i="12"/>
  <c r="D872" i="12"/>
  <c r="C872" i="12"/>
  <c r="B872" i="12"/>
  <c r="A872" i="12"/>
  <c r="E872" i="12"/>
  <c r="F872" i="12"/>
  <c r="G872" i="12"/>
  <c r="D864" i="12"/>
  <c r="C864" i="12"/>
  <c r="B864" i="12"/>
  <c r="A864" i="12"/>
  <c r="E864" i="12"/>
  <c r="F864" i="12"/>
  <c r="G864" i="12"/>
  <c r="D856" i="12"/>
  <c r="C856" i="12"/>
  <c r="B856" i="12"/>
  <c r="A856" i="12"/>
  <c r="E856" i="12"/>
  <c r="F856" i="12"/>
  <c r="G856" i="12"/>
  <c r="D848" i="12"/>
  <c r="C848" i="12"/>
  <c r="B848" i="12"/>
  <c r="A848" i="12"/>
  <c r="E848" i="12"/>
  <c r="F848" i="12"/>
  <c r="G848" i="12"/>
  <c r="D840" i="12"/>
  <c r="C840" i="12"/>
  <c r="B840" i="12"/>
  <c r="A840" i="12"/>
  <c r="E840" i="12"/>
  <c r="F840" i="12"/>
  <c r="G840" i="12"/>
  <c r="D832" i="12"/>
  <c r="C832" i="12"/>
  <c r="B832" i="12"/>
  <c r="A832" i="12"/>
  <c r="E832" i="12"/>
  <c r="F832" i="12"/>
  <c r="G832" i="12"/>
  <c r="D824" i="12"/>
  <c r="C824" i="12"/>
  <c r="B824" i="12"/>
  <c r="A824" i="12"/>
  <c r="E824" i="12"/>
  <c r="F824" i="12"/>
  <c r="G824" i="12"/>
  <c r="D816" i="12"/>
  <c r="C816" i="12"/>
  <c r="B816" i="12"/>
  <c r="A816" i="12"/>
  <c r="E816" i="12"/>
  <c r="F816" i="12"/>
  <c r="G816" i="12"/>
  <c r="D808" i="12"/>
  <c r="C808" i="12"/>
  <c r="B808" i="12"/>
  <c r="A808" i="12"/>
  <c r="E808" i="12"/>
  <c r="F808" i="12"/>
  <c r="G808" i="12"/>
  <c r="D800" i="12"/>
  <c r="C800" i="12"/>
  <c r="B800" i="12"/>
  <c r="A800" i="12"/>
  <c r="E800" i="12"/>
  <c r="F800" i="12"/>
  <c r="G800" i="12"/>
  <c r="D792" i="12"/>
  <c r="C792" i="12"/>
  <c r="B792" i="12"/>
  <c r="A792" i="12"/>
  <c r="E792" i="12"/>
  <c r="F792" i="12"/>
  <c r="G792" i="12"/>
  <c r="D784" i="12"/>
  <c r="C784" i="12"/>
  <c r="B784" i="12"/>
  <c r="A784" i="12"/>
  <c r="E784" i="12"/>
  <c r="F784" i="12"/>
  <c r="G784" i="12"/>
  <c r="D776" i="12"/>
  <c r="C776" i="12"/>
  <c r="B776" i="12"/>
  <c r="A776" i="12"/>
  <c r="E776" i="12"/>
  <c r="F776" i="12"/>
  <c r="G776" i="12"/>
  <c r="D768" i="12"/>
  <c r="C768" i="12"/>
  <c r="B768" i="12"/>
  <c r="A768" i="12"/>
  <c r="E768" i="12"/>
  <c r="G768" i="12"/>
  <c r="F768" i="12"/>
  <c r="D760" i="12"/>
  <c r="C760" i="12"/>
  <c r="B760" i="12"/>
  <c r="A760" i="12"/>
  <c r="E760" i="12"/>
  <c r="F760" i="12"/>
  <c r="G760" i="12"/>
  <c r="D752" i="12"/>
  <c r="C752" i="12"/>
  <c r="B752" i="12"/>
  <c r="A752" i="12"/>
  <c r="E752" i="12"/>
  <c r="F752" i="12"/>
  <c r="G752" i="12"/>
  <c r="D744" i="12"/>
  <c r="C744" i="12"/>
  <c r="B744" i="12"/>
  <c r="A744" i="12"/>
  <c r="E744" i="12"/>
  <c r="F744" i="12"/>
  <c r="G744" i="12"/>
  <c r="D736" i="12"/>
  <c r="C736" i="12"/>
  <c r="B736" i="12"/>
  <c r="A736" i="12"/>
  <c r="E736" i="12"/>
  <c r="F736" i="12"/>
  <c r="G736" i="12"/>
  <c r="D728" i="12"/>
  <c r="C728" i="12"/>
  <c r="B728" i="12"/>
  <c r="A728" i="12"/>
  <c r="E728" i="12"/>
  <c r="F728" i="12"/>
  <c r="G728" i="12"/>
  <c r="D720" i="12"/>
  <c r="C720" i="12"/>
  <c r="B720" i="12"/>
  <c r="A720" i="12"/>
  <c r="E720" i="12"/>
  <c r="F720" i="12"/>
  <c r="G720" i="12"/>
  <c r="D712" i="12"/>
  <c r="C712" i="12"/>
  <c r="B712" i="12"/>
  <c r="A712" i="12"/>
  <c r="E712" i="12"/>
  <c r="F712" i="12"/>
  <c r="G712" i="12"/>
  <c r="D704" i="12"/>
  <c r="C704" i="12"/>
  <c r="B704" i="12"/>
  <c r="A704" i="12"/>
  <c r="E704" i="12"/>
  <c r="F704" i="12"/>
  <c r="G704" i="12"/>
  <c r="D696" i="12"/>
  <c r="C696" i="12"/>
  <c r="B696" i="12"/>
  <c r="A696" i="12"/>
  <c r="E696" i="12"/>
  <c r="F696" i="12"/>
  <c r="G696" i="12"/>
  <c r="D688" i="12"/>
  <c r="C688" i="12"/>
  <c r="B688" i="12"/>
  <c r="A688" i="12"/>
  <c r="E688" i="12"/>
  <c r="F688" i="12"/>
  <c r="G688" i="12"/>
  <c r="D680" i="12"/>
  <c r="C680" i="12"/>
  <c r="B680" i="12"/>
  <c r="A680" i="12"/>
  <c r="E680" i="12"/>
  <c r="F680" i="12"/>
  <c r="G680" i="12"/>
  <c r="D672" i="12"/>
  <c r="C672" i="12"/>
  <c r="B672" i="12"/>
  <c r="A672" i="12"/>
  <c r="E672" i="12"/>
  <c r="F672" i="12"/>
  <c r="G672" i="12"/>
  <c r="D664" i="12"/>
  <c r="C664" i="12"/>
  <c r="B664" i="12"/>
  <c r="A664" i="12"/>
  <c r="E664" i="12"/>
  <c r="F664" i="12"/>
  <c r="G664" i="12"/>
  <c r="D656" i="12"/>
  <c r="C656" i="12"/>
  <c r="B656" i="12"/>
  <c r="A656" i="12"/>
  <c r="E656" i="12"/>
  <c r="F656" i="12"/>
  <c r="G656" i="12"/>
  <c r="D648" i="12"/>
  <c r="C648" i="12"/>
  <c r="B648" i="12"/>
  <c r="A648" i="12"/>
  <c r="E648" i="12"/>
  <c r="F648" i="12"/>
  <c r="G648" i="12"/>
  <c r="D640" i="12"/>
  <c r="C640" i="12"/>
  <c r="B640" i="12"/>
  <c r="A640" i="12"/>
  <c r="E640" i="12"/>
  <c r="G640" i="12"/>
  <c r="F640" i="12"/>
  <c r="D632" i="12"/>
  <c r="C632" i="12"/>
  <c r="B632" i="12"/>
  <c r="A632" i="12"/>
  <c r="E632" i="12"/>
  <c r="F632" i="12"/>
  <c r="G632" i="12"/>
  <c r="D624" i="12"/>
  <c r="C624" i="12"/>
  <c r="B624" i="12"/>
  <c r="A624" i="12"/>
  <c r="E624" i="12"/>
  <c r="F624" i="12"/>
  <c r="G624" i="12"/>
  <c r="D616" i="12"/>
  <c r="C616" i="12"/>
  <c r="B616" i="12"/>
  <c r="A616" i="12"/>
  <c r="E616" i="12"/>
  <c r="F616" i="12"/>
  <c r="G616" i="12"/>
  <c r="D608" i="12"/>
  <c r="C608" i="12"/>
  <c r="B608" i="12"/>
  <c r="A608" i="12"/>
  <c r="E608" i="12"/>
  <c r="F608" i="12"/>
  <c r="G608" i="12"/>
  <c r="D600" i="12"/>
  <c r="C600" i="12"/>
  <c r="B600" i="12"/>
  <c r="A600" i="12"/>
  <c r="E600" i="12"/>
  <c r="F600" i="12"/>
  <c r="G600" i="12"/>
  <c r="D592" i="12"/>
  <c r="C592" i="12"/>
  <c r="B592" i="12"/>
  <c r="A592" i="12"/>
  <c r="E592" i="12"/>
  <c r="F592" i="12"/>
  <c r="G592" i="12"/>
  <c r="D584" i="12"/>
  <c r="C584" i="12"/>
  <c r="B584" i="12"/>
  <c r="A584" i="12"/>
  <c r="E584" i="12"/>
  <c r="F584" i="12"/>
  <c r="G584" i="12"/>
  <c r="D576" i="12"/>
  <c r="C576" i="12"/>
  <c r="B576" i="12"/>
  <c r="A576" i="12"/>
  <c r="E576" i="12"/>
  <c r="F576" i="12"/>
  <c r="G576" i="12"/>
  <c r="D568" i="12"/>
  <c r="C568" i="12"/>
  <c r="B568" i="12"/>
  <c r="A568" i="12"/>
  <c r="E568" i="12"/>
  <c r="F568" i="12"/>
  <c r="G568" i="12"/>
  <c r="D560" i="12"/>
  <c r="C560" i="12"/>
  <c r="B560" i="12"/>
  <c r="A560" i="12"/>
  <c r="F560" i="12"/>
  <c r="E560" i="12"/>
  <c r="G560" i="12"/>
  <c r="D552" i="12"/>
  <c r="C552" i="12"/>
  <c r="B552" i="12"/>
  <c r="A552" i="12"/>
  <c r="F552" i="12"/>
  <c r="E552" i="12"/>
  <c r="G552" i="12"/>
  <c r="D544" i="12"/>
  <c r="C544" i="12"/>
  <c r="B544" i="12"/>
  <c r="A544" i="12"/>
  <c r="F544" i="12"/>
  <c r="E544" i="12"/>
  <c r="G544" i="12"/>
  <c r="D536" i="12"/>
  <c r="C536" i="12"/>
  <c r="B536" i="12"/>
  <c r="A536" i="12"/>
  <c r="E536" i="12"/>
  <c r="F536" i="12"/>
  <c r="G536" i="12"/>
  <c r="D528" i="12"/>
  <c r="C528" i="12"/>
  <c r="B528" i="12"/>
  <c r="A528" i="12"/>
  <c r="F528" i="12"/>
  <c r="E528" i="12"/>
  <c r="G528" i="12"/>
  <c r="D520" i="12"/>
  <c r="C520" i="12"/>
  <c r="B520" i="12"/>
  <c r="A520" i="12"/>
  <c r="F520" i="12"/>
  <c r="E520" i="12"/>
  <c r="G520" i="12"/>
  <c r="D512" i="12"/>
  <c r="C512" i="12"/>
  <c r="B512" i="12"/>
  <c r="A512" i="12"/>
  <c r="F512" i="12"/>
  <c r="E512" i="12"/>
  <c r="G512" i="12"/>
  <c r="D504" i="12"/>
  <c r="C504" i="12"/>
  <c r="B504" i="12"/>
  <c r="A504" i="12"/>
  <c r="E504" i="12"/>
  <c r="F504" i="12"/>
  <c r="G504" i="12"/>
  <c r="D496" i="12"/>
  <c r="C496" i="12"/>
  <c r="B496" i="12"/>
  <c r="A496" i="12"/>
  <c r="F496" i="12"/>
  <c r="E496" i="12"/>
  <c r="G496" i="12"/>
  <c r="D488" i="12"/>
  <c r="C488" i="12"/>
  <c r="B488" i="12"/>
  <c r="A488" i="12"/>
  <c r="F488" i="12"/>
  <c r="E488" i="12"/>
  <c r="G488" i="12"/>
  <c r="D480" i="12"/>
  <c r="C480" i="12"/>
  <c r="B480" i="12"/>
  <c r="A480" i="12"/>
  <c r="F480" i="12"/>
  <c r="E480" i="12"/>
  <c r="G480" i="12"/>
  <c r="D472" i="12"/>
  <c r="C472" i="12"/>
  <c r="B472" i="12"/>
  <c r="A472" i="12"/>
  <c r="E472" i="12"/>
  <c r="F472" i="12"/>
  <c r="G472" i="12"/>
  <c r="D464" i="12"/>
  <c r="C464" i="12"/>
  <c r="B464" i="12"/>
  <c r="A464" i="12"/>
  <c r="F464" i="12"/>
  <c r="E464" i="12"/>
  <c r="G464" i="12"/>
  <c r="D456" i="12"/>
  <c r="C456" i="12"/>
  <c r="B456" i="12"/>
  <c r="A456" i="12"/>
  <c r="F456" i="12"/>
  <c r="E456" i="12"/>
  <c r="G456" i="12"/>
  <c r="D448" i="12"/>
  <c r="C448" i="12"/>
  <c r="B448" i="12"/>
  <c r="A448" i="12"/>
  <c r="F448" i="12"/>
  <c r="E448" i="12"/>
  <c r="G448" i="12"/>
  <c r="D440" i="12"/>
  <c r="C440" i="12"/>
  <c r="B440" i="12"/>
  <c r="A440" i="12"/>
  <c r="E440" i="12"/>
  <c r="F440" i="12"/>
  <c r="G440" i="12"/>
  <c r="D432" i="12"/>
  <c r="C432" i="12"/>
  <c r="B432" i="12"/>
  <c r="A432" i="12"/>
  <c r="F432" i="12"/>
  <c r="E432" i="12"/>
  <c r="G432" i="12"/>
  <c r="D424" i="12"/>
  <c r="C424" i="12"/>
  <c r="B424" i="12"/>
  <c r="A424" i="12"/>
  <c r="F424" i="12"/>
  <c r="E424" i="12"/>
  <c r="G424" i="12"/>
  <c r="D416" i="12"/>
  <c r="C416" i="12"/>
  <c r="B416" i="12"/>
  <c r="A416" i="12"/>
  <c r="F416" i="12"/>
  <c r="E416" i="12"/>
  <c r="G416" i="12"/>
  <c r="D408" i="12"/>
  <c r="C408" i="12"/>
  <c r="B408" i="12"/>
  <c r="A408" i="12"/>
  <c r="E408" i="12"/>
  <c r="F408" i="12"/>
  <c r="G408" i="12"/>
  <c r="D400" i="12"/>
  <c r="C400" i="12"/>
  <c r="B400" i="12"/>
  <c r="A400" i="12"/>
  <c r="F400" i="12"/>
  <c r="E400" i="12"/>
  <c r="G400" i="12"/>
  <c r="D392" i="12"/>
  <c r="C392" i="12"/>
  <c r="B392" i="12"/>
  <c r="A392" i="12"/>
  <c r="F392" i="12"/>
  <c r="E392" i="12"/>
  <c r="G392" i="12"/>
  <c r="D384" i="12"/>
  <c r="C384" i="12"/>
  <c r="B384" i="12"/>
  <c r="A384" i="12"/>
  <c r="F384" i="12"/>
  <c r="E384" i="12"/>
  <c r="G384" i="12"/>
  <c r="D376" i="12"/>
  <c r="C376" i="12"/>
  <c r="B376" i="12"/>
  <c r="A376" i="12"/>
  <c r="E376" i="12"/>
  <c r="F376" i="12"/>
  <c r="G376" i="12"/>
  <c r="D368" i="12"/>
  <c r="C368" i="12"/>
  <c r="B368" i="12"/>
  <c r="A368" i="12"/>
  <c r="F368" i="12"/>
  <c r="E368" i="12"/>
  <c r="G368" i="12"/>
  <c r="D360" i="12"/>
  <c r="C360" i="12"/>
  <c r="B360" i="12"/>
  <c r="A360" i="12"/>
  <c r="F360" i="12"/>
  <c r="E360" i="12"/>
  <c r="G360" i="12"/>
  <c r="D352" i="12"/>
  <c r="C352" i="12"/>
  <c r="B352" i="12"/>
  <c r="A352" i="12"/>
  <c r="F352" i="12"/>
  <c r="E352" i="12"/>
  <c r="G352" i="12"/>
  <c r="D344" i="12"/>
  <c r="C344" i="12"/>
  <c r="B344" i="12"/>
  <c r="A344" i="12"/>
  <c r="E344" i="12"/>
  <c r="F344" i="12"/>
  <c r="G344" i="12"/>
  <c r="D336" i="12"/>
  <c r="C336" i="12"/>
  <c r="B336" i="12"/>
  <c r="A336" i="12"/>
  <c r="F336" i="12"/>
  <c r="E336" i="12"/>
  <c r="G336" i="12"/>
  <c r="D328" i="12"/>
  <c r="C328" i="12"/>
  <c r="B328" i="12"/>
  <c r="A328" i="12"/>
  <c r="F328" i="12"/>
  <c r="E328" i="12"/>
  <c r="G328" i="12"/>
  <c r="D320" i="12"/>
  <c r="C320" i="12"/>
  <c r="B320" i="12"/>
  <c r="A320" i="12"/>
  <c r="F320" i="12"/>
  <c r="E320" i="12"/>
  <c r="G320" i="12"/>
  <c r="D312" i="12"/>
  <c r="C312" i="12"/>
  <c r="B312" i="12"/>
  <c r="A312" i="12"/>
  <c r="E312" i="12"/>
  <c r="F312" i="12"/>
  <c r="G312" i="12"/>
  <c r="D304" i="12"/>
  <c r="C304" i="12"/>
  <c r="B304" i="12"/>
  <c r="A304" i="12"/>
  <c r="F304" i="12"/>
  <c r="E304" i="12"/>
  <c r="G304" i="12"/>
  <c r="D296" i="12"/>
  <c r="C296" i="12"/>
  <c r="B296" i="12"/>
  <c r="A296" i="12"/>
  <c r="F296" i="12"/>
  <c r="E296" i="12"/>
  <c r="G296" i="12"/>
  <c r="D288" i="12"/>
  <c r="C288" i="12"/>
  <c r="B288" i="12"/>
  <c r="A288" i="12"/>
  <c r="F288" i="12"/>
  <c r="E288" i="12"/>
  <c r="G288" i="12"/>
  <c r="D280" i="12"/>
  <c r="C280" i="12"/>
  <c r="B280" i="12"/>
  <c r="A280" i="12"/>
  <c r="E280" i="12"/>
  <c r="F280" i="12"/>
  <c r="G280" i="12"/>
  <c r="D272" i="12"/>
  <c r="C272" i="12"/>
  <c r="B272" i="12"/>
  <c r="A272" i="12"/>
  <c r="F272" i="12"/>
  <c r="E272" i="12"/>
  <c r="G272" i="12"/>
  <c r="D264" i="12"/>
  <c r="C264" i="12"/>
  <c r="B264" i="12"/>
  <c r="A264" i="12"/>
  <c r="F264" i="12"/>
  <c r="E264" i="12"/>
  <c r="G264" i="12"/>
  <c r="D256" i="12"/>
  <c r="C256" i="12"/>
  <c r="B256" i="12"/>
  <c r="A256" i="12"/>
  <c r="F256" i="12"/>
  <c r="E256" i="12"/>
  <c r="G256" i="12"/>
  <c r="D248" i="12"/>
  <c r="C248" i="12"/>
  <c r="B248" i="12"/>
  <c r="A248" i="12"/>
  <c r="E248" i="12"/>
  <c r="F248" i="12"/>
  <c r="G248" i="12"/>
  <c r="D240" i="12"/>
  <c r="C240" i="12"/>
  <c r="B240" i="12"/>
  <c r="A240" i="12"/>
  <c r="F240" i="12"/>
  <c r="E240" i="12"/>
  <c r="G240" i="12"/>
  <c r="D232" i="12"/>
  <c r="C232" i="12"/>
  <c r="B232" i="12"/>
  <c r="A232" i="12"/>
  <c r="F232" i="12"/>
  <c r="E232" i="12"/>
  <c r="G232" i="12"/>
  <c r="D224" i="12"/>
  <c r="C224" i="12"/>
  <c r="B224" i="12"/>
  <c r="A224" i="12"/>
  <c r="F224" i="12"/>
  <c r="E224" i="12"/>
  <c r="G224" i="12"/>
  <c r="D216" i="12"/>
  <c r="C216" i="12"/>
  <c r="B216" i="12"/>
  <c r="A216" i="12"/>
  <c r="E216" i="12"/>
  <c r="F216" i="12"/>
  <c r="G216" i="12"/>
  <c r="D208" i="12"/>
  <c r="C208" i="12"/>
  <c r="B208" i="12"/>
  <c r="A208" i="12"/>
  <c r="F208" i="12"/>
  <c r="E208" i="12"/>
  <c r="G208" i="12"/>
  <c r="D200" i="12"/>
  <c r="C200" i="12"/>
  <c r="B200" i="12"/>
  <c r="A200" i="12"/>
  <c r="F200" i="12"/>
  <c r="E200" i="12"/>
  <c r="G200" i="12"/>
  <c r="D192" i="12"/>
  <c r="C192" i="12"/>
  <c r="B192" i="12"/>
  <c r="A192" i="12"/>
  <c r="F192" i="12"/>
  <c r="E192" i="12"/>
  <c r="G192" i="12"/>
  <c r="D184" i="12"/>
  <c r="C184" i="12"/>
  <c r="B184" i="12"/>
  <c r="A184" i="12"/>
  <c r="E184" i="12"/>
  <c r="F184" i="12"/>
  <c r="G184" i="12"/>
  <c r="D176" i="12"/>
  <c r="C176" i="12"/>
  <c r="B176" i="12"/>
  <c r="A176" i="12"/>
  <c r="F176" i="12"/>
  <c r="E176" i="12"/>
  <c r="G176" i="12"/>
  <c r="D168" i="12"/>
  <c r="C168" i="12"/>
  <c r="B168" i="12"/>
  <c r="A168" i="12"/>
  <c r="F168" i="12"/>
  <c r="E168" i="12"/>
  <c r="G168" i="12"/>
  <c r="D160" i="12"/>
  <c r="C160" i="12"/>
  <c r="B160" i="12"/>
  <c r="A160" i="12"/>
  <c r="F160" i="12"/>
  <c r="E160" i="12"/>
  <c r="G160" i="12"/>
  <c r="D152" i="12"/>
  <c r="C152" i="12"/>
  <c r="B152" i="12"/>
  <c r="A152" i="12"/>
  <c r="E152" i="12"/>
  <c r="F152" i="12"/>
  <c r="G152" i="12"/>
  <c r="D144" i="12"/>
  <c r="C144" i="12"/>
  <c r="B144" i="12"/>
  <c r="A144" i="12"/>
  <c r="F144" i="12"/>
  <c r="E144" i="12"/>
  <c r="G144" i="12"/>
  <c r="D136" i="12"/>
  <c r="C136" i="12"/>
  <c r="B136" i="12"/>
  <c r="A136" i="12"/>
  <c r="F136" i="12"/>
  <c r="E136" i="12"/>
  <c r="G136" i="12"/>
  <c r="D128" i="12"/>
  <c r="C128" i="12"/>
  <c r="B128" i="12"/>
  <c r="A128" i="12"/>
  <c r="F128" i="12"/>
  <c r="E128" i="12"/>
  <c r="G128" i="12"/>
  <c r="D120" i="12"/>
  <c r="C120" i="12"/>
  <c r="B120" i="12"/>
  <c r="A120" i="12"/>
  <c r="E120" i="12"/>
  <c r="F120" i="12"/>
  <c r="G120" i="12"/>
  <c r="D112" i="12"/>
  <c r="C112" i="12"/>
  <c r="B112" i="12"/>
  <c r="A112" i="12"/>
  <c r="F112" i="12"/>
  <c r="E112" i="12"/>
  <c r="G112" i="12"/>
  <c r="D104" i="12"/>
  <c r="C104" i="12"/>
  <c r="B104" i="12"/>
  <c r="A104" i="12"/>
  <c r="F104" i="12"/>
  <c r="E104" i="12"/>
  <c r="G104" i="12"/>
  <c r="D96" i="12"/>
  <c r="C96" i="12"/>
  <c r="B96" i="12"/>
  <c r="A96" i="12"/>
  <c r="F96" i="12"/>
  <c r="E96" i="12"/>
  <c r="G96" i="12"/>
  <c r="D88" i="12"/>
  <c r="C88" i="12"/>
  <c r="B88" i="12"/>
  <c r="A88" i="12"/>
  <c r="E88" i="12"/>
  <c r="F88" i="12"/>
  <c r="G88" i="12"/>
  <c r="D80" i="12"/>
  <c r="C80" i="12"/>
  <c r="B80" i="12"/>
  <c r="A80" i="12"/>
  <c r="F80" i="12"/>
  <c r="E80" i="12"/>
  <c r="G80" i="12"/>
  <c r="D72" i="12"/>
  <c r="C72" i="12"/>
  <c r="B72" i="12"/>
  <c r="A72" i="12"/>
  <c r="F72" i="12"/>
  <c r="E72" i="12"/>
  <c r="G72" i="12"/>
  <c r="D64" i="12"/>
  <c r="C64" i="12"/>
  <c r="B64" i="12"/>
  <c r="A64" i="12"/>
  <c r="F64" i="12"/>
  <c r="E64" i="12"/>
  <c r="G64" i="12"/>
  <c r="D56" i="12"/>
  <c r="C56" i="12"/>
  <c r="B56" i="12"/>
  <c r="A56" i="12"/>
  <c r="E56" i="12"/>
  <c r="F56" i="12"/>
  <c r="G56" i="12"/>
  <c r="D48" i="12"/>
  <c r="C48" i="12"/>
  <c r="B48" i="12"/>
  <c r="A48" i="12"/>
  <c r="F48" i="12"/>
  <c r="E48" i="12"/>
  <c r="G48" i="12"/>
  <c r="D40" i="12"/>
  <c r="C40" i="12"/>
  <c r="B40" i="12"/>
  <c r="A40" i="12"/>
  <c r="F40" i="12"/>
  <c r="E40" i="12"/>
  <c r="G40" i="12"/>
  <c r="D32" i="12"/>
  <c r="C32" i="12"/>
  <c r="B32" i="12"/>
  <c r="A32" i="12"/>
  <c r="F32" i="12"/>
  <c r="E32" i="12"/>
  <c r="G32" i="12"/>
  <c r="D24" i="12"/>
  <c r="C24" i="12"/>
  <c r="B24" i="12"/>
  <c r="A24" i="12"/>
  <c r="E24" i="12"/>
  <c r="F24" i="12"/>
  <c r="G24" i="12"/>
  <c r="D16" i="12"/>
  <c r="C16" i="12"/>
  <c r="B16" i="12"/>
  <c r="A16" i="12"/>
  <c r="F16" i="12"/>
  <c r="E16" i="12"/>
  <c r="G16" i="12"/>
  <c r="D8" i="12"/>
  <c r="C8" i="12"/>
  <c r="B8" i="12"/>
  <c r="A8" i="12"/>
  <c r="F8" i="12"/>
  <c r="E8" i="12"/>
  <c r="H1467" i="12"/>
  <c r="H1457" i="12"/>
  <c r="H1432" i="12"/>
  <c r="H1413" i="12"/>
  <c r="H1368" i="12"/>
  <c r="H1349" i="12"/>
  <c r="H1320" i="12"/>
  <c r="H1288" i="12"/>
  <c r="H1256" i="12"/>
  <c r="H1224" i="12"/>
  <c r="H1192" i="12"/>
  <c r="H1160" i="12"/>
  <c r="H1128" i="12"/>
  <c r="H1096" i="12"/>
  <c r="H1064" i="12"/>
  <c r="H1032" i="12"/>
  <c r="H1000" i="12"/>
  <c r="H968" i="12"/>
  <c r="H936" i="12"/>
  <c r="H904" i="12"/>
  <c r="H872" i="12"/>
  <c r="H840" i="12"/>
  <c r="H808" i="12"/>
  <c r="H776" i="12"/>
  <c r="H744" i="12"/>
  <c r="H712" i="12"/>
  <c r="H680" i="12"/>
  <c r="H648" i="12"/>
  <c r="H616" i="12"/>
  <c r="H584" i="12"/>
  <c r="H552" i="12"/>
  <c r="H520" i="12"/>
  <c r="H488" i="12"/>
  <c r="H456" i="12"/>
  <c r="H424" i="12"/>
  <c r="H392" i="12"/>
  <c r="H360" i="12"/>
  <c r="H328" i="12"/>
  <c r="H296" i="12"/>
  <c r="H264" i="12"/>
  <c r="H232" i="12"/>
  <c r="H200" i="12"/>
  <c r="H168" i="12"/>
  <c r="H136" i="12"/>
  <c r="H104" i="12"/>
  <c r="H72" i="12"/>
  <c r="H40" i="12"/>
  <c r="H8" i="12"/>
  <c r="G1553" i="12"/>
  <c r="G1297" i="12"/>
  <c r="G1041" i="12"/>
  <c r="G785" i="12"/>
  <c r="G529" i="12"/>
  <c r="G273" i="12"/>
  <c r="G17" i="12"/>
  <c r="D1735" i="12"/>
  <c r="C1735" i="12"/>
  <c r="B1735" i="12"/>
  <c r="A1735" i="12"/>
  <c r="E1735" i="12"/>
  <c r="F1735" i="12"/>
  <c r="G1735" i="12"/>
  <c r="D1727" i="12"/>
  <c r="C1727" i="12"/>
  <c r="B1727" i="12"/>
  <c r="A1727" i="12"/>
  <c r="E1727" i="12"/>
  <c r="F1727" i="12"/>
  <c r="G1727" i="12"/>
  <c r="D1719" i="12"/>
  <c r="C1719" i="12"/>
  <c r="B1719" i="12"/>
  <c r="A1719" i="12"/>
  <c r="E1719" i="12"/>
  <c r="F1719" i="12"/>
  <c r="G1719" i="12"/>
  <c r="D1711" i="12"/>
  <c r="C1711" i="12"/>
  <c r="B1711" i="12"/>
  <c r="A1711" i="12"/>
  <c r="E1711" i="12"/>
  <c r="F1711" i="12"/>
  <c r="G1711" i="12"/>
  <c r="D1703" i="12"/>
  <c r="C1703" i="12"/>
  <c r="B1703" i="12"/>
  <c r="A1703" i="12"/>
  <c r="E1703" i="12"/>
  <c r="F1703" i="12"/>
  <c r="G1703" i="12"/>
  <c r="D1695" i="12"/>
  <c r="C1695" i="12"/>
  <c r="B1695" i="12"/>
  <c r="A1695" i="12"/>
  <c r="E1695" i="12"/>
  <c r="F1695" i="12"/>
  <c r="G1695" i="12"/>
  <c r="D1687" i="12"/>
  <c r="C1687" i="12"/>
  <c r="B1687" i="12"/>
  <c r="A1687" i="12"/>
  <c r="E1687" i="12"/>
  <c r="F1687" i="12"/>
  <c r="G1687" i="12"/>
  <c r="D1679" i="12"/>
  <c r="C1679" i="12"/>
  <c r="B1679" i="12"/>
  <c r="A1679" i="12"/>
  <c r="E1679" i="12"/>
  <c r="F1679" i="12"/>
  <c r="G1679" i="12"/>
  <c r="D1671" i="12"/>
  <c r="C1671" i="12"/>
  <c r="B1671" i="12"/>
  <c r="A1671" i="12"/>
  <c r="E1671" i="12"/>
  <c r="F1671" i="12"/>
  <c r="G1671" i="12"/>
  <c r="D1663" i="12"/>
  <c r="C1663" i="12"/>
  <c r="B1663" i="12"/>
  <c r="A1663" i="12"/>
  <c r="E1663" i="12"/>
  <c r="F1663" i="12"/>
  <c r="G1663" i="12"/>
  <c r="D1655" i="12"/>
  <c r="C1655" i="12"/>
  <c r="B1655" i="12"/>
  <c r="A1655" i="12"/>
  <c r="E1655" i="12"/>
  <c r="F1655" i="12"/>
  <c r="G1655" i="12"/>
  <c r="D1647" i="12"/>
  <c r="C1647" i="12"/>
  <c r="B1647" i="12"/>
  <c r="A1647" i="12"/>
  <c r="E1647" i="12"/>
  <c r="F1647" i="12"/>
  <c r="G1647" i="12"/>
  <c r="D1639" i="12"/>
  <c r="C1639" i="12"/>
  <c r="B1639" i="12"/>
  <c r="A1639" i="12"/>
  <c r="E1639" i="12"/>
  <c r="F1639" i="12"/>
  <c r="G1639" i="12"/>
  <c r="D1631" i="12"/>
  <c r="C1631" i="12"/>
  <c r="B1631" i="12"/>
  <c r="A1631" i="12"/>
  <c r="E1631" i="12"/>
  <c r="F1631" i="12"/>
  <c r="G1631" i="12"/>
  <c r="D1623" i="12"/>
  <c r="C1623" i="12"/>
  <c r="B1623" i="12"/>
  <c r="A1623" i="12"/>
  <c r="E1623" i="12"/>
  <c r="F1623" i="12"/>
  <c r="G1623" i="12"/>
  <c r="D1615" i="12"/>
  <c r="C1615" i="12"/>
  <c r="B1615" i="12"/>
  <c r="A1615" i="12"/>
  <c r="E1615" i="12"/>
  <c r="F1615" i="12"/>
  <c r="G1615" i="12"/>
  <c r="D1607" i="12"/>
  <c r="C1607" i="12"/>
  <c r="B1607" i="12"/>
  <c r="A1607" i="12"/>
  <c r="E1607" i="12"/>
  <c r="F1607" i="12"/>
  <c r="G1607" i="12"/>
  <c r="D1599" i="12"/>
  <c r="C1599" i="12"/>
  <c r="B1599" i="12"/>
  <c r="A1599" i="12"/>
  <c r="E1599" i="12"/>
  <c r="F1599" i="12"/>
  <c r="G1599" i="12"/>
  <c r="D1591" i="12"/>
  <c r="C1591" i="12"/>
  <c r="B1591" i="12"/>
  <c r="A1591" i="12"/>
  <c r="E1591" i="12"/>
  <c r="F1591" i="12"/>
  <c r="G1591" i="12"/>
  <c r="D1583" i="12"/>
  <c r="C1583" i="12"/>
  <c r="B1583" i="12"/>
  <c r="A1583" i="12"/>
  <c r="E1583" i="12"/>
  <c r="F1583" i="12"/>
  <c r="G1583" i="12"/>
  <c r="D1575" i="12"/>
  <c r="C1575" i="12"/>
  <c r="B1575" i="12"/>
  <c r="A1575" i="12"/>
  <c r="E1575" i="12"/>
  <c r="F1575" i="12"/>
  <c r="G1575" i="12"/>
  <c r="D1567" i="12"/>
  <c r="C1567" i="12"/>
  <c r="B1567" i="12"/>
  <c r="A1567" i="12"/>
  <c r="E1567" i="12"/>
  <c r="F1567" i="12"/>
  <c r="G1567" i="12"/>
  <c r="D1559" i="12"/>
  <c r="C1559" i="12"/>
  <c r="B1559" i="12"/>
  <c r="A1559" i="12"/>
  <c r="E1559" i="12"/>
  <c r="F1559" i="12"/>
  <c r="G1559" i="12"/>
  <c r="D1551" i="12"/>
  <c r="C1551" i="12"/>
  <c r="B1551" i="12"/>
  <c r="A1551" i="12"/>
  <c r="E1551" i="12"/>
  <c r="F1551" i="12"/>
  <c r="G1551" i="12"/>
  <c r="D1543" i="12"/>
  <c r="C1543" i="12"/>
  <c r="B1543" i="12"/>
  <c r="A1543" i="12"/>
  <c r="E1543" i="12"/>
  <c r="F1543" i="12"/>
  <c r="G1543" i="12"/>
  <c r="D1535" i="12"/>
  <c r="C1535" i="12"/>
  <c r="B1535" i="12"/>
  <c r="A1535" i="12"/>
  <c r="E1535" i="12"/>
  <c r="F1535" i="12"/>
  <c r="G1535" i="12"/>
  <c r="D1527" i="12"/>
  <c r="C1527" i="12"/>
  <c r="B1527" i="12"/>
  <c r="A1527" i="12"/>
  <c r="E1527" i="12"/>
  <c r="F1527" i="12"/>
  <c r="G1527" i="12"/>
  <c r="D1519" i="12"/>
  <c r="C1519" i="12"/>
  <c r="B1519" i="12"/>
  <c r="A1519" i="12"/>
  <c r="E1519" i="12"/>
  <c r="F1519" i="12"/>
  <c r="G1519" i="12"/>
  <c r="D1511" i="12"/>
  <c r="C1511" i="12"/>
  <c r="B1511" i="12"/>
  <c r="A1511" i="12"/>
  <c r="E1511" i="12"/>
  <c r="F1511" i="12"/>
  <c r="G1511" i="12"/>
  <c r="D1503" i="12"/>
  <c r="C1503" i="12"/>
  <c r="B1503" i="12"/>
  <c r="A1503" i="12"/>
  <c r="E1503" i="12"/>
  <c r="F1503" i="12"/>
  <c r="G1503" i="12"/>
  <c r="D1495" i="12"/>
  <c r="C1495" i="12"/>
  <c r="B1495" i="12"/>
  <c r="A1495" i="12"/>
  <c r="E1495" i="12"/>
  <c r="F1495" i="12"/>
  <c r="G1495" i="12"/>
  <c r="D1487" i="12"/>
  <c r="C1487" i="12"/>
  <c r="B1487" i="12"/>
  <c r="A1487" i="12"/>
  <c r="E1487" i="12"/>
  <c r="F1487" i="12"/>
  <c r="G1487" i="12"/>
  <c r="D1479" i="12"/>
  <c r="C1479" i="12"/>
  <c r="B1479" i="12"/>
  <c r="A1479" i="12"/>
  <c r="E1479" i="12"/>
  <c r="F1479" i="12"/>
  <c r="G1479" i="12"/>
  <c r="D1471" i="12"/>
  <c r="C1471" i="12"/>
  <c r="B1471" i="12"/>
  <c r="A1471" i="12"/>
  <c r="E1471" i="12"/>
  <c r="F1471" i="12"/>
  <c r="G1471" i="12"/>
  <c r="D1463" i="12"/>
  <c r="C1463" i="12"/>
  <c r="B1463" i="12"/>
  <c r="A1463" i="12"/>
  <c r="E1463" i="12"/>
  <c r="F1463" i="12"/>
  <c r="G1463" i="12"/>
  <c r="D1455" i="12"/>
  <c r="C1455" i="12"/>
  <c r="B1455" i="12"/>
  <c r="A1455" i="12"/>
  <c r="E1455" i="12"/>
  <c r="F1455" i="12"/>
  <c r="G1455" i="12"/>
  <c r="D1447" i="12"/>
  <c r="C1447" i="12"/>
  <c r="B1447" i="12"/>
  <c r="A1447" i="12"/>
  <c r="E1447" i="12"/>
  <c r="F1447" i="12"/>
  <c r="G1447" i="12"/>
  <c r="D1439" i="12"/>
  <c r="C1439" i="12"/>
  <c r="A1439" i="12"/>
  <c r="B1439" i="12"/>
  <c r="E1439" i="12"/>
  <c r="F1439" i="12"/>
  <c r="G1439" i="12"/>
  <c r="D1431" i="12"/>
  <c r="C1431" i="12"/>
  <c r="B1431" i="12"/>
  <c r="A1431" i="12"/>
  <c r="E1431" i="12"/>
  <c r="F1431" i="12"/>
  <c r="G1431" i="12"/>
  <c r="D1423" i="12"/>
  <c r="C1423" i="12"/>
  <c r="B1423" i="12"/>
  <c r="A1423" i="12"/>
  <c r="E1423" i="12"/>
  <c r="F1423" i="12"/>
  <c r="G1423" i="12"/>
  <c r="D1415" i="12"/>
  <c r="C1415" i="12"/>
  <c r="B1415" i="12"/>
  <c r="A1415" i="12"/>
  <c r="E1415" i="12"/>
  <c r="F1415" i="12"/>
  <c r="G1415" i="12"/>
  <c r="D1407" i="12"/>
  <c r="C1407" i="12"/>
  <c r="B1407" i="12"/>
  <c r="A1407" i="12"/>
  <c r="E1407" i="12"/>
  <c r="F1407" i="12"/>
  <c r="G1407" i="12"/>
  <c r="D1399" i="12"/>
  <c r="C1399" i="12"/>
  <c r="B1399" i="12"/>
  <c r="A1399" i="12"/>
  <c r="E1399" i="12"/>
  <c r="F1399" i="12"/>
  <c r="G1399" i="12"/>
  <c r="D1391" i="12"/>
  <c r="C1391" i="12"/>
  <c r="B1391" i="12"/>
  <c r="A1391" i="12"/>
  <c r="E1391" i="12"/>
  <c r="F1391" i="12"/>
  <c r="G1391" i="12"/>
  <c r="D1383" i="12"/>
  <c r="C1383" i="12"/>
  <c r="B1383" i="12"/>
  <c r="A1383" i="12"/>
  <c r="E1383" i="12"/>
  <c r="F1383" i="12"/>
  <c r="G1383" i="12"/>
  <c r="D1375" i="12"/>
  <c r="C1375" i="12"/>
  <c r="B1375" i="12"/>
  <c r="A1375" i="12"/>
  <c r="E1375" i="12"/>
  <c r="F1375" i="12"/>
  <c r="G1375" i="12"/>
  <c r="D1367" i="12"/>
  <c r="C1367" i="12"/>
  <c r="B1367" i="12"/>
  <c r="A1367" i="12"/>
  <c r="E1367" i="12"/>
  <c r="F1367" i="12"/>
  <c r="G1367" i="12"/>
  <c r="D1359" i="12"/>
  <c r="C1359" i="12"/>
  <c r="B1359" i="12"/>
  <c r="A1359" i="12"/>
  <c r="E1359" i="12"/>
  <c r="F1359" i="12"/>
  <c r="G1359" i="12"/>
  <c r="D1351" i="12"/>
  <c r="C1351" i="12"/>
  <c r="B1351" i="12"/>
  <c r="A1351" i="12"/>
  <c r="E1351" i="12"/>
  <c r="F1351" i="12"/>
  <c r="G1351" i="12"/>
  <c r="D1343" i="12"/>
  <c r="C1343" i="12"/>
  <c r="B1343" i="12"/>
  <c r="A1343" i="12"/>
  <c r="E1343" i="12"/>
  <c r="F1343" i="12"/>
  <c r="G1343" i="12"/>
  <c r="D1335" i="12"/>
  <c r="C1335" i="12"/>
  <c r="B1335" i="12"/>
  <c r="A1335" i="12"/>
  <c r="E1335" i="12"/>
  <c r="F1335" i="12"/>
  <c r="G1335" i="12"/>
  <c r="D1327" i="12"/>
  <c r="C1327" i="12"/>
  <c r="B1327" i="12"/>
  <c r="A1327" i="12"/>
  <c r="E1327" i="12"/>
  <c r="F1327" i="12"/>
  <c r="G1327" i="12"/>
  <c r="D1319" i="12"/>
  <c r="C1319" i="12"/>
  <c r="B1319" i="12"/>
  <c r="A1319" i="12"/>
  <c r="E1319" i="12"/>
  <c r="F1319" i="12"/>
  <c r="G1319" i="12"/>
  <c r="D1311" i="12"/>
  <c r="C1311" i="12"/>
  <c r="B1311" i="12"/>
  <c r="A1311" i="12"/>
  <c r="E1311" i="12"/>
  <c r="F1311" i="12"/>
  <c r="G1311" i="12"/>
  <c r="D1303" i="12"/>
  <c r="C1303" i="12"/>
  <c r="B1303" i="12"/>
  <c r="A1303" i="12"/>
  <c r="E1303" i="12"/>
  <c r="F1303" i="12"/>
  <c r="G1303" i="12"/>
  <c r="D1295" i="12"/>
  <c r="C1295" i="12"/>
  <c r="B1295" i="12"/>
  <c r="A1295" i="12"/>
  <c r="E1295" i="12"/>
  <c r="F1295" i="12"/>
  <c r="G1295" i="12"/>
  <c r="D1287" i="12"/>
  <c r="C1287" i="12"/>
  <c r="B1287" i="12"/>
  <c r="A1287" i="12"/>
  <c r="E1287" i="12"/>
  <c r="F1287" i="12"/>
  <c r="G1287" i="12"/>
  <c r="D1279" i="12"/>
  <c r="C1279" i="12"/>
  <c r="B1279" i="12"/>
  <c r="A1279" i="12"/>
  <c r="E1279" i="12"/>
  <c r="F1279" i="12"/>
  <c r="G1279" i="12"/>
  <c r="D1271" i="12"/>
  <c r="C1271" i="12"/>
  <c r="B1271" i="12"/>
  <c r="A1271" i="12"/>
  <c r="E1271" i="12"/>
  <c r="F1271" i="12"/>
  <c r="G1271" i="12"/>
  <c r="D1263" i="12"/>
  <c r="C1263" i="12"/>
  <c r="B1263" i="12"/>
  <c r="A1263" i="12"/>
  <c r="E1263" i="12"/>
  <c r="F1263" i="12"/>
  <c r="G1263" i="12"/>
  <c r="D1255" i="12"/>
  <c r="C1255" i="12"/>
  <c r="B1255" i="12"/>
  <c r="A1255" i="12"/>
  <c r="E1255" i="12"/>
  <c r="F1255" i="12"/>
  <c r="G1255" i="12"/>
  <c r="D1247" i="12"/>
  <c r="C1247" i="12"/>
  <c r="B1247" i="12"/>
  <c r="A1247" i="12"/>
  <c r="E1247" i="12"/>
  <c r="F1247" i="12"/>
  <c r="G1247" i="12"/>
  <c r="D1239" i="12"/>
  <c r="C1239" i="12"/>
  <c r="B1239" i="12"/>
  <c r="A1239" i="12"/>
  <c r="E1239" i="12"/>
  <c r="F1239" i="12"/>
  <c r="G1239" i="12"/>
  <c r="D1231" i="12"/>
  <c r="C1231" i="12"/>
  <c r="B1231" i="12"/>
  <c r="A1231" i="12"/>
  <c r="E1231" i="12"/>
  <c r="F1231" i="12"/>
  <c r="G1231" i="12"/>
  <c r="D1223" i="12"/>
  <c r="C1223" i="12"/>
  <c r="B1223" i="12"/>
  <c r="A1223" i="12"/>
  <c r="E1223" i="12"/>
  <c r="F1223" i="12"/>
  <c r="G1223" i="12"/>
  <c r="D1215" i="12"/>
  <c r="C1215" i="12"/>
  <c r="B1215" i="12"/>
  <c r="A1215" i="12"/>
  <c r="E1215" i="12"/>
  <c r="F1215" i="12"/>
  <c r="G1215" i="12"/>
  <c r="D1207" i="12"/>
  <c r="C1207" i="12"/>
  <c r="B1207" i="12"/>
  <c r="A1207" i="12"/>
  <c r="E1207" i="12"/>
  <c r="F1207" i="12"/>
  <c r="G1207" i="12"/>
  <c r="D1199" i="12"/>
  <c r="C1199" i="12"/>
  <c r="B1199" i="12"/>
  <c r="A1199" i="12"/>
  <c r="E1199" i="12"/>
  <c r="F1199" i="12"/>
  <c r="G1199" i="12"/>
  <c r="D1191" i="12"/>
  <c r="C1191" i="12"/>
  <c r="B1191" i="12"/>
  <c r="A1191" i="12"/>
  <c r="E1191" i="12"/>
  <c r="F1191" i="12"/>
  <c r="G1191" i="12"/>
  <c r="D1183" i="12"/>
  <c r="C1183" i="12"/>
  <c r="B1183" i="12"/>
  <c r="A1183" i="12"/>
  <c r="E1183" i="12"/>
  <c r="F1183" i="12"/>
  <c r="G1183" i="12"/>
  <c r="D1175" i="12"/>
  <c r="C1175" i="12"/>
  <c r="B1175" i="12"/>
  <c r="A1175" i="12"/>
  <c r="E1175" i="12"/>
  <c r="F1175" i="12"/>
  <c r="G1175" i="12"/>
  <c r="D1167" i="12"/>
  <c r="C1167" i="12"/>
  <c r="B1167" i="12"/>
  <c r="A1167" i="12"/>
  <c r="E1167" i="12"/>
  <c r="F1167" i="12"/>
  <c r="G1167" i="12"/>
  <c r="D1159" i="12"/>
  <c r="C1159" i="12"/>
  <c r="B1159" i="12"/>
  <c r="A1159" i="12"/>
  <c r="E1159" i="12"/>
  <c r="F1159" i="12"/>
  <c r="G1159" i="12"/>
  <c r="D1151" i="12"/>
  <c r="C1151" i="12"/>
  <c r="B1151" i="12"/>
  <c r="A1151" i="12"/>
  <c r="E1151" i="12"/>
  <c r="F1151" i="12"/>
  <c r="G1151" i="12"/>
  <c r="D1143" i="12"/>
  <c r="C1143" i="12"/>
  <c r="B1143" i="12"/>
  <c r="A1143" i="12"/>
  <c r="E1143" i="12"/>
  <c r="F1143" i="12"/>
  <c r="G1143" i="12"/>
  <c r="D1135" i="12"/>
  <c r="C1135" i="12"/>
  <c r="B1135" i="12"/>
  <c r="A1135" i="12"/>
  <c r="E1135" i="12"/>
  <c r="F1135" i="12"/>
  <c r="G1135" i="12"/>
  <c r="D1127" i="12"/>
  <c r="C1127" i="12"/>
  <c r="B1127" i="12"/>
  <c r="A1127" i="12"/>
  <c r="E1127" i="12"/>
  <c r="F1127" i="12"/>
  <c r="G1127" i="12"/>
  <c r="D1119" i="12"/>
  <c r="C1119" i="12"/>
  <c r="B1119" i="12"/>
  <c r="A1119" i="12"/>
  <c r="E1119" i="12"/>
  <c r="F1119" i="12"/>
  <c r="G1119" i="12"/>
  <c r="D1111" i="12"/>
  <c r="C1111" i="12"/>
  <c r="B1111" i="12"/>
  <c r="A1111" i="12"/>
  <c r="E1111" i="12"/>
  <c r="F1111" i="12"/>
  <c r="G1111" i="12"/>
  <c r="D1103" i="12"/>
  <c r="C1103" i="12"/>
  <c r="B1103" i="12"/>
  <c r="A1103" i="12"/>
  <c r="E1103" i="12"/>
  <c r="F1103" i="12"/>
  <c r="G1103" i="12"/>
  <c r="D1095" i="12"/>
  <c r="C1095" i="12"/>
  <c r="B1095" i="12"/>
  <c r="A1095" i="12"/>
  <c r="E1095" i="12"/>
  <c r="F1095" i="12"/>
  <c r="G1095" i="12"/>
  <c r="D1087" i="12"/>
  <c r="C1087" i="12"/>
  <c r="B1087" i="12"/>
  <c r="A1087" i="12"/>
  <c r="E1087" i="12"/>
  <c r="F1087" i="12"/>
  <c r="G1087" i="12"/>
  <c r="D1079" i="12"/>
  <c r="C1079" i="12"/>
  <c r="B1079" i="12"/>
  <c r="A1079" i="12"/>
  <c r="E1079" i="12"/>
  <c r="F1079" i="12"/>
  <c r="G1079" i="12"/>
  <c r="D1071" i="12"/>
  <c r="C1071" i="12"/>
  <c r="B1071" i="12"/>
  <c r="A1071" i="12"/>
  <c r="E1071" i="12"/>
  <c r="F1071" i="12"/>
  <c r="G1071" i="12"/>
  <c r="D1063" i="12"/>
  <c r="C1063" i="12"/>
  <c r="B1063" i="12"/>
  <c r="A1063" i="12"/>
  <c r="E1063" i="12"/>
  <c r="F1063" i="12"/>
  <c r="G1063" i="12"/>
  <c r="D1055" i="12"/>
  <c r="C1055" i="12"/>
  <c r="B1055" i="12"/>
  <c r="A1055" i="12"/>
  <c r="E1055" i="12"/>
  <c r="F1055" i="12"/>
  <c r="G1055" i="12"/>
  <c r="D1047" i="12"/>
  <c r="C1047" i="12"/>
  <c r="B1047" i="12"/>
  <c r="A1047" i="12"/>
  <c r="E1047" i="12"/>
  <c r="F1047" i="12"/>
  <c r="G1047" i="12"/>
  <c r="D1039" i="12"/>
  <c r="C1039" i="12"/>
  <c r="B1039" i="12"/>
  <c r="A1039" i="12"/>
  <c r="E1039" i="12"/>
  <c r="F1039" i="12"/>
  <c r="G1039" i="12"/>
  <c r="D1031" i="12"/>
  <c r="C1031" i="12"/>
  <c r="B1031" i="12"/>
  <c r="A1031" i="12"/>
  <c r="E1031" i="12"/>
  <c r="F1031" i="12"/>
  <c r="G1031" i="12"/>
  <c r="D1023" i="12"/>
  <c r="C1023" i="12"/>
  <c r="B1023" i="12"/>
  <c r="A1023" i="12"/>
  <c r="E1023" i="12"/>
  <c r="F1023" i="12"/>
  <c r="G1023" i="12"/>
  <c r="D1015" i="12"/>
  <c r="C1015" i="12"/>
  <c r="B1015" i="12"/>
  <c r="A1015" i="12"/>
  <c r="E1015" i="12"/>
  <c r="F1015" i="12"/>
  <c r="G1015" i="12"/>
  <c r="D1007" i="12"/>
  <c r="C1007" i="12"/>
  <c r="B1007" i="12"/>
  <c r="A1007" i="12"/>
  <c r="E1007" i="12"/>
  <c r="F1007" i="12"/>
  <c r="G1007" i="12"/>
  <c r="D999" i="12"/>
  <c r="C999" i="12"/>
  <c r="B999" i="12"/>
  <c r="A999" i="12"/>
  <c r="E999" i="12"/>
  <c r="F999" i="12"/>
  <c r="G999" i="12"/>
  <c r="D991" i="12"/>
  <c r="C991" i="12"/>
  <c r="B991" i="12"/>
  <c r="A991" i="12"/>
  <c r="E991" i="12"/>
  <c r="F991" i="12"/>
  <c r="G991" i="12"/>
  <c r="D983" i="12"/>
  <c r="C983" i="12"/>
  <c r="B983" i="12"/>
  <c r="A983" i="12"/>
  <c r="E983" i="12"/>
  <c r="F983" i="12"/>
  <c r="G983" i="12"/>
  <c r="D975" i="12"/>
  <c r="C975" i="12"/>
  <c r="B975" i="12"/>
  <c r="A975" i="12"/>
  <c r="E975" i="12"/>
  <c r="F975" i="12"/>
  <c r="G975" i="12"/>
  <c r="D967" i="12"/>
  <c r="C967" i="12"/>
  <c r="B967" i="12"/>
  <c r="A967" i="12"/>
  <c r="E967" i="12"/>
  <c r="F967" i="12"/>
  <c r="G967" i="12"/>
  <c r="D959" i="12"/>
  <c r="C959" i="12"/>
  <c r="B959" i="12"/>
  <c r="A959" i="12"/>
  <c r="E959" i="12"/>
  <c r="F959" i="12"/>
  <c r="G959" i="12"/>
  <c r="D951" i="12"/>
  <c r="C951" i="12"/>
  <c r="B951" i="12"/>
  <c r="A951" i="12"/>
  <c r="E951" i="12"/>
  <c r="F951" i="12"/>
  <c r="G951" i="12"/>
  <c r="D943" i="12"/>
  <c r="C943" i="12"/>
  <c r="B943" i="12"/>
  <c r="A943" i="12"/>
  <c r="E943" i="12"/>
  <c r="F943" i="12"/>
  <c r="G943" i="12"/>
  <c r="D935" i="12"/>
  <c r="C935" i="12"/>
  <c r="B935" i="12"/>
  <c r="A935" i="12"/>
  <c r="E935" i="12"/>
  <c r="F935" i="12"/>
  <c r="G935" i="12"/>
  <c r="D927" i="12"/>
  <c r="C927" i="12"/>
  <c r="B927" i="12"/>
  <c r="A927" i="12"/>
  <c r="E927" i="12"/>
  <c r="F927" i="12"/>
  <c r="G927" i="12"/>
  <c r="D919" i="12"/>
  <c r="C919" i="12"/>
  <c r="B919" i="12"/>
  <c r="A919" i="12"/>
  <c r="E919" i="12"/>
  <c r="F919" i="12"/>
  <c r="G919" i="12"/>
  <c r="D911" i="12"/>
  <c r="C911" i="12"/>
  <c r="B911" i="12"/>
  <c r="A911" i="12"/>
  <c r="E911" i="12"/>
  <c r="F911" i="12"/>
  <c r="G911" i="12"/>
  <c r="D903" i="12"/>
  <c r="C903" i="12"/>
  <c r="B903" i="12"/>
  <c r="A903" i="12"/>
  <c r="E903" i="12"/>
  <c r="F903" i="12"/>
  <c r="G903" i="12"/>
  <c r="D895" i="12"/>
  <c r="C895" i="12"/>
  <c r="B895" i="12"/>
  <c r="A895" i="12"/>
  <c r="E895" i="12"/>
  <c r="F895" i="12"/>
  <c r="G895" i="12"/>
  <c r="D887" i="12"/>
  <c r="C887" i="12"/>
  <c r="B887" i="12"/>
  <c r="A887" i="12"/>
  <c r="E887" i="12"/>
  <c r="F887" i="12"/>
  <c r="G887" i="12"/>
  <c r="D879" i="12"/>
  <c r="C879" i="12"/>
  <c r="B879" i="12"/>
  <c r="A879" i="12"/>
  <c r="E879" i="12"/>
  <c r="F879" i="12"/>
  <c r="G879" i="12"/>
  <c r="D871" i="12"/>
  <c r="C871" i="12"/>
  <c r="B871" i="12"/>
  <c r="A871" i="12"/>
  <c r="E871" i="12"/>
  <c r="F871" i="12"/>
  <c r="G871" i="12"/>
  <c r="D863" i="12"/>
  <c r="C863" i="12"/>
  <c r="B863" i="12"/>
  <c r="A863" i="12"/>
  <c r="E863" i="12"/>
  <c r="F863" i="12"/>
  <c r="G863" i="12"/>
  <c r="D855" i="12"/>
  <c r="C855" i="12"/>
  <c r="B855" i="12"/>
  <c r="A855" i="12"/>
  <c r="E855" i="12"/>
  <c r="F855" i="12"/>
  <c r="G855" i="12"/>
  <c r="D847" i="12"/>
  <c r="C847" i="12"/>
  <c r="B847" i="12"/>
  <c r="A847" i="12"/>
  <c r="E847" i="12"/>
  <c r="F847" i="12"/>
  <c r="G847" i="12"/>
  <c r="D839" i="12"/>
  <c r="C839" i="12"/>
  <c r="B839" i="12"/>
  <c r="A839" i="12"/>
  <c r="E839" i="12"/>
  <c r="F839" i="12"/>
  <c r="G839" i="12"/>
  <c r="D831" i="12"/>
  <c r="C831" i="12"/>
  <c r="B831" i="12"/>
  <c r="A831" i="12"/>
  <c r="E831" i="12"/>
  <c r="F831" i="12"/>
  <c r="G831" i="12"/>
  <c r="D823" i="12"/>
  <c r="C823" i="12"/>
  <c r="B823" i="12"/>
  <c r="A823" i="12"/>
  <c r="E823" i="12"/>
  <c r="F823" i="12"/>
  <c r="G823" i="12"/>
  <c r="D815" i="12"/>
  <c r="C815" i="12"/>
  <c r="B815" i="12"/>
  <c r="A815" i="12"/>
  <c r="E815" i="12"/>
  <c r="F815" i="12"/>
  <c r="G815" i="12"/>
  <c r="D807" i="12"/>
  <c r="C807" i="12"/>
  <c r="B807" i="12"/>
  <c r="A807" i="12"/>
  <c r="E807" i="12"/>
  <c r="F807" i="12"/>
  <c r="G807" i="12"/>
  <c r="D799" i="12"/>
  <c r="C799" i="12"/>
  <c r="B799" i="12"/>
  <c r="A799" i="12"/>
  <c r="E799" i="12"/>
  <c r="F799" i="12"/>
  <c r="G799" i="12"/>
  <c r="D791" i="12"/>
  <c r="C791" i="12"/>
  <c r="B791" i="12"/>
  <c r="A791" i="12"/>
  <c r="E791" i="12"/>
  <c r="F791" i="12"/>
  <c r="G791" i="12"/>
  <c r="D783" i="12"/>
  <c r="C783" i="12"/>
  <c r="B783" i="12"/>
  <c r="A783" i="12"/>
  <c r="E783" i="12"/>
  <c r="F783" i="12"/>
  <c r="G783" i="12"/>
  <c r="D775" i="12"/>
  <c r="C775" i="12"/>
  <c r="B775" i="12"/>
  <c r="A775" i="12"/>
  <c r="E775" i="12"/>
  <c r="F775" i="12"/>
  <c r="G775" i="12"/>
  <c r="D767" i="12"/>
  <c r="C767" i="12"/>
  <c r="B767" i="12"/>
  <c r="A767" i="12"/>
  <c r="E767" i="12"/>
  <c r="F767" i="12"/>
  <c r="G767" i="12"/>
  <c r="D759" i="12"/>
  <c r="C759" i="12"/>
  <c r="B759" i="12"/>
  <c r="A759" i="12"/>
  <c r="E759" i="12"/>
  <c r="F759" i="12"/>
  <c r="G759" i="12"/>
  <c r="D751" i="12"/>
  <c r="C751" i="12"/>
  <c r="B751" i="12"/>
  <c r="A751" i="12"/>
  <c r="E751" i="12"/>
  <c r="F751" i="12"/>
  <c r="G751" i="12"/>
  <c r="D743" i="12"/>
  <c r="C743" i="12"/>
  <c r="B743" i="12"/>
  <c r="A743" i="12"/>
  <c r="E743" i="12"/>
  <c r="F743" i="12"/>
  <c r="G743" i="12"/>
  <c r="D735" i="12"/>
  <c r="C735" i="12"/>
  <c r="B735" i="12"/>
  <c r="A735" i="12"/>
  <c r="E735" i="12"/>
  <c r="F735" i="12"/>
  <c r="G735" i="12"/>
  <c r="D727" i="12"/>
  <c r="C727" i="12"/>
  <c r="B727" i="12"/>
  <c r="A727" i="12"/>
  <c r="E727" i="12"/>
  <c r="F727" i="12"/>
  <c r="G727" i="12"/>
  <c r="D719" i="12"/>
  <c r="C719" i="12"/>
  <c r="B719" i="12"/>
  <c r="A719" i="12"/>
  <c r="E719" i="12"/>
  <c r="F719" i="12"/>
  <c r="G719" i="12"/>
  <c r="D711" i="12"/>
  <c r="C711" i="12"/>
  <c r="B711" i="12"/>
  <c r="A711" i="12"/>
  <c r="E711" i="12"/>
  <c r="F711" i="12"/>
  <c r="G711" i="12"/>
  <c r="D703" i="12"/>
  <c r="C703" i="12"/>
  <c r="B703" i="12"/>
  <c r="A703" i="12"/>
  <c r="E703" i="12"/>
  <c r="F703" i="12"/>
  <c r="G703" i="12"/>
  <c r="D695" i="12"/>
  <c r="C695" i="12"/>
  <c r="B695" i="12"/>
  <c r="A695" i="12"/>
  <c r="E695" i="12"/>
  <c r="F695" i="12"/>
  <c r="G695" i="12"/>
  <c r="D687" i="12"/>
  <c r="C687" i="12"/>
  <c r="B687" i="12"/>
  <c r="A687" i="12"/>
  <c r="E687" i="12"/>
  <c r="F687" i="12"/>
  <c r="G687" i="12"/>
  <c r="D679" i="12"/>
  <c r="C679" i="12"/>
  <c r="B679" i="12"/>
  <c r="A679" i="12"/>
  <c r="E679" i="12"/>
  <c r="F679" i="12"/>
  <c r="G679" i="12"/>
  <c r="D671" i="12"/>
  <c r="C671" i="12"/>
  <c r="B671" i="12"/>
  <c r="A671" i="12"/>
  <c r="E671" i="12"/>
  <c r="F671" i="12"/>
  <c r="G671" i="12"/>
  <c r="D663" i="12"/>
  <c r="C663" i="12"/>
  <c r="B663" i="12"/>
  <c r="A663" i="12"/>
  <c r="E663" i="12"/>
  <c r="F663" i="12"/>
  <c r="G663" i="12"/>
  <c r="D655" i="12"/>
  <c r="C655" i="12"/>
  <c r="B655" i="12"/>
  <c r="A655" i="12"/>
  <c r="E655" i="12"/>
  <c r="F655" i="12"/>
  <c r="G655" i="12"/>
  <c r="D647" i="12"/>
  <c r="C647" i="12"/>
  <c r="B647" i="12"/>
  <c r="A647" i="12"/>
  <c r="E647" i="12"/>
  <c r="F647" i="12"/>
  <c r="G647" i="12"/>
  <c r="D639" i="12"/>
  <c r="C639" i="12"/>
  <c r="B639" i="12"/>
  <c r="A639" i="12"/>
  <c r="E639" i="12"/>
  <c r="F639" i="12"/>
  <c r="G639" i="12"/>
  <c r="D631" i="12"/>
  <c r="C631" i="12"/>
  <c r="B631" i="12"/>
  <c r="A631" i="12"/>
  <c r="E631" i="12"/>
  <c r="F631" i="12"/>
  <c r="G631" i="12"/>
  <c r="D623" i="12"/>
  <c r="C623" i="12"/>
  <c r="B623" i="12"/>
  <c r="A623" i="12"/>
  <c r="E623" i="12"/>
  <c r="F623" i="12"/>
  <c r="G623" i="12"/>
  <c r="D615" i="12"/>
  <c r="C615" i="12"/>
  <c r="B615" i="12"/>
  <c r="A615" i="12"/>
  <c r="E615" i="12"/>
  <c r="F615" i="12"/>
  <c r="G615" i="12"/>
  <c r="D607" i="12"/>
  <c r="C607" i="12"/>
  <c r="B607" i="12"/>
  <c r="A607" i="12"/>
  <c r="E607" i="12"/>
  <c r="F607" i="12"/>
  <c r="G607" i="12"/>
  <c r="D599" i="12"/>
  <c r="C599" i="12"/>
  <c r="B599" i="12"/>
  <c r="A599" i="12"/>
  <c r="E599" i="12"/>
  <c r="F599" i="12"/>
  <c r="G599" i="12"/>
  <c r="D591" i="12"/>
  <c r="C591" i="12"/>
  <c r="B591" i="12"/>
  <c r="A591" i="12"/>
  <c r="E591" i="12"/>
  <c r="F591" i="12"/>
  <c r="G591" i="12"/>
  <c r="D583" i="12"/>
  <c r="C583" i="12"/>
  <c r="B583" i="12"/>
  <c r="A583" i="12"/>
  <c r="E583" i="12"/>
  <c r="F583" i="12"/>
  <c r="G583" i="12"/>
  <c r="D575" i="12"/>
  <c r="C575" i="12"/>
  <c r="B575" i="12"/>
  <c r="A575" i="12"/>
  <c r="E575" i="12"/>
  <c r="F575" i="12"/>
  <c r="G575" i="12"/>
  <c r="D567" i="12"/>
  <c r="C567" i="12"/>
  <c r="B567" i="12"/>
  <c r="A567" i="12"/>
  <c r="E567" i="12"/>
  <c r="F567" i="12"/>
  <c r="G567" i="12"/>
  <c r="D559" i="12"/>
  <c r="C559" i="12"/>
  <c r="B559" i="12"/>
  <c r="A559" i="12"/>
  <c r="E559" i="12"/>
  <c r="F559" i="12"/>
  <c r="G559" i="12"/>
  <c r="D551" i="12"/>
  <c r="C551" i="12"/>
  <c r="B551" i="12"/>
  <c r="A551" i="12"/>
  <c r="E551" i="12"/>
  <c r="F551" i="12"/>
  <c r="G551" i="12"/>
  <c r="D543" i="12"/>
  <c r="C543" i="12"/>
  <c r="B543" i="12"/>
  <c r="A543" i="12"/>
  <c r="E543" i="12"/>
  <c r="F543" i="12"/>
  <c r="G543" i="12"/>
  <c r="D535" i="12"/>
  <c r="C535" i="12"/>
  <c r="B535" i="12"/>
  <c r="A535" i="12"/>
  <c r="E535" i="12"/>
  <c r="F535" i="12"/>
  <c r="G535" i="12"/>
  <c r="D527" i="12"/>
  <c r="C527" i="12"/>
  <c r="B527" i="12"/>
  <c r="A527" i="12"/>
  <c r="E527" i="12"/>
  <c r="F527" i="12"/>
  <c r="G527" i="12"/>
  <c r="D519" i="12"/>
  <c r="C519" i="12"/>
  <c r="B519" i="12"/>
  <c r="A519" i="12"/>
  <c r="E519" i="12"/>
  <c r="F519" i="12"/>
  <c r="G519" i="12"/>
  <c r="D511" i="12"/>
  <c r="C511" i="12"/>
  <c r="B511" i="12"/>
  <c r="A511" i="12"/>
  <c r="E511" i="12"/>
  <c r="F511" i="12"/>
  <c r="G511" i="12"/>
  <c r="D503" i="12"/>
  <c r="C503" i="12"/>
  <c r="B503" i="12"/>
  <c r="A503" i="12"/>
  <c r="E503" i="12"/>
  <c r="F503" i="12"/>
  <c r="G503" i="12"/>
  <c r="D495" i="12"/>
  <c r="C495" i="12"/>
  <c r="B495" i="12"/>
  <c r="A495" i="12"/>
  <c r="E495" i="12"/>
  <c r="F495" i="12"/>
  <c r="G495" i="12"/>
  <c r="D487" i="12"/>
  <c r="C487" i="12"/>
  <c r="B487" i="12"/>
  <c r="A487" i="12"/>
  <c r="E487" i="12"/>
  <c r="F487" i="12"/>
  <c r="G487" i="12"/>
  <c r="D479" i="12"/>
  <c r="C479" i="12"/>
  <c r="B479" i="12"/>
  <c r="E479" i="12"/>
  <c r="A479" i="12"/>
  <c r="F479" i="12"/>
  <c r="G479" i="12"/>
  <c r="D471" i="12"/>
  <c r="C471" i="12"/>
  <c r="B471" i="12"/>
  <c r="A471" i="12"/>
  <c r="E471" i="12"/>
  <c r="F471" i="12"/>
  <c r="G471" i="12"/>
  <c r="D463" i="12"/>
  <c r="C463" i="12"/>
  <c r="B463" i="12"/>
  <c r="A463" i="12"/>
  <c r="E463" i="12"/>
  <c r="F463" i="12"/>
  <c r="G463" i="12"/>
  <c r="D455" i="12"/>
  <c r="C455" i="12"/>
  <c r="B455" i="12"/>
  <c r="A455" i="12"/>
  <c r="E455" i="12"/>
  <c r="F455" i="12"/>
  <c r="G455" i="12"/>
  <c r="D447" i="12"/>
  <c r="C447" i="12"/>
  <c r="B447" i="12"/>
  <c r="A447" i="12"/>
  <c r="E447" i="12"/>
  <c r="F447" i="12"/>
  <c r="G447" i="12"/>
  <c r="D439" i="12"/>
  <c r="C439" i="12"/>
  <c r="B439" i="12"/>
  <c r="A439" i="12"/>
  <c r="E439" i="12"/>
  <c r="F439" i="12"/>
  <c r="G439" i="12"/>
  <c r="D431" i="12"/>
  <c r="C431" i="12"/>
  <c r="B431" i="12"/>
  <c r="A431" i="12"/>
  <c r="E431" i="12"/>
  <c r="F431" i="12"/>
  <c r="G431" i="12"/>
  <c r="D423" i="12"/>
  <c r="C423" i="12"/>
  <c r="B423" i="12"/>
  <c r="A423" i="12"/>
  <c r="E423" i="12"/>
  <c r="F423" i="12"/>
  <c r="G423" i="12"/>
  <c r="D415" i="12"/>
  <c r="C415" i="12"/>
  <c r="B415" i="12"/>
  <c r="A415" i="12"/>
  <c r="E415" i="12"/>
  <c r="F415" i="12"/>
  <c r="G415" i="12"/>
  <c r="D407" i="12"/>
  <c r="C407" i="12"/>
  <c r="B407" i="12"/>
  <c r="A407" i="12"/>
  <c r="E407" i="12"/>
  <c r="F407" i="12"/>
  <c r="G407" i="12"/>
  <c r="D399" i="12"/>
  <c r="C399" i="12"/>
  <c r="B399" i="12"/>
  <c r="A399" i="12"/>
  <c r="E399" i="12"/>
  <c r="F399" i="12"/>
  <c r="G399" i="12"/>
  <c r="D391" i="12"/>
  <c r="C391" i="12"/>
  <c r="B391" i="12"/>
  <c r="A391" i="12"/>
  <c r="E391" i="12"/>
  <c r="F391" i="12"/>
  <c r="G391" i="12"/>
  <c r="D383" i="12"/>
  <c r="C383" i="12"/>
  <c r="B383" i="12"/>
  <c r="A383" i="12"/>
  <c r="E383" i="12"/>
  <c r="F383" i="12"/>
  <c r="G383" i="12"/>
  <c r="D375" i="12"/>
  <c r="C375" i="12"/>
  <c r="B375" i="12"/>
  <c r="A375" i="12"/>
  <c r="E375" i="12"/>
  <c r="F375" i="12"/>
  <c r="G375" i="12"/>
  <c r="D367" i="12"/>
  <c r="C367" i="12"/>
  <c r="B367" i="12"/>
  <c r="A367" i="12"/>
  <c r="E367" i="12"/>
  <c r="F367" i="12"/>
  <c r="G367" i="12"/>
  <c r="D359" i="12"/>
  <c r="C359" i="12"/>
  <c r="B359" i="12"/>
  <c r="A359" i="12"/>
  <c r="E359" i="12"/>
  <c r="F359" i="12"/>
  <c r="G359" i="12"/>
  <c r="D351" i="12"/>
  <c r="C351" i="12"/>
  <c r="B351" i="12"/>
  <c r="A351" i="12"/>
  <c r="E351" i="12"/>
  <c r="F351" i="12"/>
  <c r="G351" i="12"/>
  <c r="D343" i="12"/>
  <c r="C343" i="12"/>
  <c r="B343" i="12"/>
  <c r="A343" i="12"/>
  <c r="E343" i="12"/>
  <c r="F343" i="12"/>
  <c r="G343" i="12"/>
  <c r="D335" i="12"/>
  <c r="C335" i="12"/>
  <c r="B335" i="12"/>
  <c r="A335" i="12"/>
  <c r="E335" i="12"/>
  <c r="F335" i="12"/>
  <c r="G335" i="12"/>
  <c r="D327" i="12"/>
  <c r="C327" i="12"/>
  <c r="B327" i="12"/>
  <c r="A327" i="12"/>
  <c r="E327" i="12"/>
  <c r="F327" i="12"/>
  <c r="G327" i="12"/>
  <c r="D319" i="12"/>
  <c r="C319" i="12"/>
  <c r="B319" i="12"/>
  <c r="A319" i="12"/>
  <c r="E319" i="12"/>
  <c r="F319" i="12"/>
  <c r="G319" i="12"/>
  <c r="D311" i="12"/>
  <c r="C311" i="12"/>
  <c r="B311" i="12"/>
  <c r="A311" i="12"/>
  <c r="E311" i="12"/>
  <c r="F311" i="12"/>
  <c r="G311" i="12"/>
  <c r="D303" i="12"/>
  <c r="C303" i="12"/>
  <c r="B303" i="12"/>
  <c r="A303" i="12"/>
  <c r="E303" i="12"/>
  <c r="F303" i="12"/>
  <c r="G303" i="12"/>
  <c r="D295" i="12"/>
  <c r="C295" i="12"/>
  <c r="B295" i="12"/>
  <c r="A295" i="12"/>
  <c r="E295" i="12"/>
  <c r="F295" i="12"/>
  <c r="G295" i="12"/>
  <c r="D287" i="12"/>
  <c r="C287" i="12"/>
  <c r="B287" i="12"/>
  <c r="A287" i="12"/>
  <c r="E287" i="12"/>
  <c r="F287" i="12"/>
  <c r="G287" i="12"/>
  <c r="D279" i="12"/>
  <c r="C279" i="12"/>
  <c r="B279" i="12"/>
  <c r="A279" i="12"/>
  <c r="E279" i="12"/>
  <c r="F279" i="12"/>
  <c r="G279" i="12"/>
  <c r="D271" i="12"/>
  <c r="C271" i="12"/>
  <c r="B271" i="12"/>
  <c r="A271" i="12"/>
  <c r="E271" i="12"/>
  <c r="F271" i="12"/>
  <c r="G271" i="12"/>
  <c r="D263" i="12"/>
  <c r="C263" i="12"/>
  <c r="B263" i="12"/>
  <c r="A263" i="12"/>
  <c r="E263" i="12"/>
  <c r="F263" i="12"/>
  <c r="G263" i="12"/>
  <c r="D255" i="12"/>
  <c r="C255" i="12"/>
  <c r="B255" i="12"/>
  <c r="A255" i="12"/>
  <c r="E255" i="12"/>
  <c r="F255" i="12"/>
  <c r="G255" i="12"/>
  <c r="D247" i="12"/>
  <c r="C247" i="12"/>
  <c r="B247" i="12"/>
  <c r="A247" i="12"/>
  <c r="E247" i="12"/>
  <c r="F247" i="12"/>
  <c r="G247" i="12"/>
  <c r="D239" i="12"/>
  <c r="C239" i="12"/>
  <c r="B239" i="12"/>
  <c r="A239" i="12"/>
  <c r="E239" i="12"/>
  <c r="F239" i="12"/>
  <c r="G239" i="12"/>
  <c r="D231" i="12"/>
  <c r="C231" i="12"/>
  <c r="B231" i="12"/>
  <c r="A231" i="12"/>
  <c r="E231" i="12"/>
  <c r="F231" i="12"/>
  <c r="G231" i="12"/>
  <c r="D223" i="12"/>
  <c r="C223" i="12"/>
  <c r="B223" i="12"/>
  <c r="A223" i="12"/>
  <c r="E223" i="12"/>
  <c r="F223" i="12"/>
  <c r="G223" i="12"/>
  <c r="D215" i="12"/>
  <c r="C215" i="12"/>
  <c r="B215" i="12"/>
  <c r="A215" i="12"/>
  <c r="E215" i="12"/>
  <c r="F215" i="12"/>
  <c r="G215" i="12"/>
  <c r="D207" i="12"/>
  <c r="C207" i="12"/>
  <c r="B207" i="12"/>
  <c r="A207" i="12"/>
  <c r="E207" i="12"/>
  <c r="F207" i="12"/>
  <c r="G207" i="12"/>
  <c r="D199" i="12"/>
  <c r="C199" i="12"/>
  <c r="B199" i="12"/>
  <c r="A199" i="12"/>
  <c r="E199" i="12"/>
  <c r="F199" i="12"/>
  <c r="G199" i="12"/>
  <c r="D191" i="12"/>
  <c r="C191" i="12"/>
  <c r="B191" i="12"/>
  <c r="A191" i="12"/>
  <c r="E191" i="12"/>
  <c r="F191" i="12"/>
  <c r="G191" i="12"/>
  <c r="D183" i="12"/>
  <c r="C183" i="12"/>
  <c r="B183" i="12"/>
  <c r="A183" i="12"/>
  <c r="E183" i="12"/>
  <c r="F183" i="12"/>
  <c r="G183" i="12"/>
  <c r="D175" i="12"/>
  <c r="C175" i="12"/>
  <c r="B175" i="12"/>
  <c r="A175" i="12"/>
  <c r="E175" i="12"/>
  <c r="F175" i="12"/>
  <c r="G175" i="12"/>
  <c r="D167" i="12"/>
  <c r="C167" i="12"/>
  <c r="B167" i="12"/>
  <c r="A167" i="12"/>
  <c r="E167" i="12"/>
  <c r="F167" i="12"/>
  <c r="G167" i="12"/>
  <c r="D159" i="12"/>
  <c r="C159" i="12"/>
  <c r="B159" i="12"/>
  <c r="A159" i="12"/>
  <c r="E159" i="12"/>
  <c r="F159" i="12"/>
  <c r="G159" i="12"/>
  <c r="D151" i="12"/>
  <c r="C151" i="12"/>
  <c r="B151" i="12"/>
  <c r="A151" i="12"/>
  <c r="E151" i="12"/>
  <c r="F151" i="12"/>
  <c r="G151" i="12"/>
  <c r="D143" i="12"/>
  <c r="C143" i="12"/>
  <c r="B143" i="12"/>
  <c r="A143" i="12"/>
  <c r="E143" i="12"/>
  <c r="F143" i="12"/>
  <c r="G143" i="12"/>
  <c r="D135" i="12"/>
  <c r="C135" i="12"/>
  <c r="B135" i="12"/>
  <c r="A135" i="12"/>
  <c r="E135" i="12"/>
  <c r="F135" i="12"/>
  <c r="G135" i="12"/>
  <c r="D127" i="12"/>
  <c r="C127" i="12"/>
  <c r="B127" i="12"/>
  <c r="A127" i="12"/>
  <c r="E127" i="12"/>
  <c r="F127" i="12"/>
  <c r="G127" i="12"/>
  <c r="D119" i="12"/>
  <c r="C119" i="12"/>
  <c r="B119" i="12"/>
  <c r="A119" i="12"/>
  <c r="E119" i="12"/>
  <c r="F119" i="12"/>
  <c r="G119" i="12"/>
  <c r="D111" i="12"/>
  <c r="C111" i="12"/>
  <c r="B111" i="12"/>
  <c r="A111" i="12"/>
  <c r="E111" i="12"/>
  <c r="F111" i="12"/>
  <c r="G111" i="12"/>
  <c r="D103" i="12"/>
  <c r="C103" i="12"/>
  <c r="B103" i="12"/>
  <c r="A103" i="12"/>
  <c r="E103" i="12"/>
  <c r="F103" i="12"/>
  <c r="G103" i="12"/>
  <c r="D95" i="12"/>
  <c r="C95" i="12"/>
  <c r="B95" i="12"/>
  <c r="A95" i="12"/>
  <c r="E95" i="12"/>
  <c r="F95" i="12"/>
  <c r="G95" i="12"/>
  <c r="D87" i="12"/>
  <c r="C87" i="12"/>
  <c r="B87" i="12"/>
  <c r="A87" i="12"/>
  <c r="E87" i="12"/>
  <c r="F87" i="12"/>
  <c r="G87" i="12"/>
  <c r="D79" i="12"/>
  <c r="C79" i="12"/>
  <c r="B79" i="12"/>
  <c r="A79" i="12"/>
  <c r="E79" i="12"/>
  <c r="F79" i="12"/>
  <c r="G79" i="12"/>
  <c r="D71" i="12"/>
  <c r="C71" i="12"/>
  <c r="B71" i="12"/>
  <c r="A71" i="12"/>
  <c r="E71" i="12"/>
  <c r="F71" i="12"/>
  <c r="G71" i="12"/>
  <c r="D63" i="12"/>
  <c r="C63" i="12"/>
  <c r="B63" i="12"/>
  <c r="A63" i="12"/>
  <c r="E63" i="12"/>
  <c r="F63" i="12"/>
  <c r="G63" i="12"/>
  <c r="D55" i="12"/>
  <c r="C55" i="12"/>
  <c r="B55" i="12"/>
  <c r="A55" i="12"/>
  <c r="E55" i="12"/>
  <c r="F55" i="12"/>
  <c r="G55" i="12"/>
  <c r="D47" i="12"/>
  <c r="C47" i="12"/>
  <c r="B47" i="12"/>
  <c r="A47" i="12"/>
  <c r="E47" i="12"/>
  <c r="F47" i="12"/>
  <c r="G47" i="12"/>
  <c r="D39" i="12"/>
  <c r="C39" i="12"/>
  <c r="B39" i="12"/>
  <c r="A39" i="12"/>
  <c r="E39" i="12"/>
  <c r="F39" i="12"/>
  <c r="G39" i="12"/>
  <c r="D31" i="12"/>
  <c r="C31" i="12"/>
  <c r="B31" i="12"/>
  <c r="A31" i="12"/>
  <c r="E31" i="12"/>
  <c r="F31" i="12"/>
  <c r="G31" i="12"/>
  <c r="D23" i="12"/>
  <c r="C23" i="12"/>
  <c r="B23" i="12"/>
  <c r="A23" i="12"/>
  <c r="E23" i="12"/>
  <c r="F23" i="12"/>
  <c r="G23" i="12"/>
  <c r="D15" i="12"/>
  <c r="C15" i="12"/>
  <c r="B15" i="12"/>
  <c r="A15" i="12"/>
  <c r="E15" i="12"/>
  <c r="F15" i="12"/>
  <c r="G15" i="12"/>
  <c r="D7" i="12"/>
  <c r="C7" i="12"/>
  <c r="B7" i="12"/>
  <c r="A7" i="12"/>
  <c r="E7" i="12"/>
  <c r="F7" i="12"/>
  <c r="G7" i="12"/>
  <c r="H1466" i="12"/>
  <c r="H1456" i="12"/>
  <c r="H1445" i="12"/>
  <c r="H1431" i="12"/>
  <c r="H1408" i="12"/>
  <c r="H1389" i="12"/>
  <c r="H1367" i="12"/>
  <c r="H1344" i="12"/>
  <c r="H1319" i="12"/>
  <c r="H1287" i="12"/>
  <c r="H1255" i="12"/>
  <c r="H1223" i="12"/>
  <c r="H1191" i="12"/>
  <c r="H1159" i="12"/>
  <c r="H1127" i="12"/>
  <c r="H1095" i="12"/>
  <c r="H1063" i="12"/>
  <c r="H1031" i="12"/>
  <c r="H999" i="12"/>
  <c r="H967" i="12"/>
  <c r="H935" i="12"/>
  <c r="H903" i="12"/>
  <c r="H871" i="12"/>
  <c r="H839" i="12"/>
  <c r="H807" i="12"/>
  <c r="H775" i="12"/>
  <c r="H743" i="12"/>
  <c r="H711" i="12"/>
  <c r="H679" i="12"/>
  <c r="H647" i="12"/>
  <c r="H615" i="12"/>
  <c r="H583" i="12"/>
  <c r="H551" i="12"/>
  <c r="H519" i="12"/>
  <c r="H487" i="12"/>
  <c r="H455" i="12"/>
  <c r="H423" i="12"/>
  <c r="H391" i="12"/>
  <c r="H359" i="12"/>
  <c r="H327" i="12"/>
  <c r="H295" i="12"/>
  <c r="H263" i="12"/>
  <c r="H231" i="12"/>
  <c r="H199" i="12"/>
  <c r="H167" i="12"/>
  <c r="H135" i="12"/>
  <c r="H103" i="12"/>
  <c r="H71" i="12"/>
  <c r="H39" i="12"/>
  <c r="H7" i="12"/>
  <c r="G1545" i="12"/>
  <c r="G1289" i="12"/>
  <c r="G1033" i="12"/>
  <c r="G777" i="12"/>
  <c r="G521" i="12"/>
  <c r="G265" i="12"/>
  <c r="G8" i="12"/>
  <c r="N1738" i="12"/>
  <c r="O1738" i="12"/>
  <c r="N1682" i="12"/>
  <c r="O1682" i="12"/>
  <c r="N1618" i="12"/>
  <c r="O1618" i="12"/>
  <c r="N1570" i="12"/>
  <c r="O1570" i="12"/>
  <c r="N1522" i="12"/>
  <c r="O1522" i="12"/>
  <c r="N1458" i="12"/>
  <c r="O1458" i="12"/>
  <c r="N1410" i="12"/>
  <c r="O1410" i="12"/>
  <c r="N1378" i="12"/>
  <c r="O1378" i="12"/>
  <c r="N1338" i="12"/>
  <c r="O1338" i="12"/>
  <c r="N1298" i="12"/>
  <c r="O1298" i="12"/>
  <c r="N1258" i="12"/>
  <c r="O1258" i="12"/>
  <c r="N1210" i="12"/>
  <c r="O1210" i="12"/>
  <c r="N1194" i="12"/>
  <c r="O1194" i="12"/>
  <c r="N1170" i="12"/>
  <c r="O1170" i="12"/>
  <c r="N1146" i="12"/>
  <c r="O1146" i="12"/>
  <c r="N1130" i="12"/>
  <c r="O1130" i="12"/>
  <c r="N1114" i="12"/>
  <c r="O1114" i="12"/>
  <c r="N1098" i="12"/>
  <c r="O1098" i="12"/>
  <c r="N1074" i="12"/>
  <c r="O1074" i="12"/>
  <c r="N1746" i="12"/>
  <c r="O1746" i="12"/>
  <c r="N1690" i="12"/>
  <c r="O1690" i="12"/>
  <c r="N1642" i="12"/>
  <c r="O1642" i="12"/>
  <c r="N1586" i="12"/>
  <c r="O1586" i="12"/>
  <c r="N1514" i="12"/>
  <c r="O1514" i="12"/>
  <c r="N1450" i="12"/>
  <c r="O1450" i="12"/>
  <c r="N1394" i="12"/>
  <c r="O1394" i="12"/>
  <c r="N1322" i="12"/>
  <c r="O1322" i="12"/>
  <c r="N1274" i="12"/>
  <c r="O1274" i="12"/>
  <c r="N1218" i="12"/>
  <c r="O1218" i="12"/>
  <c r="N1138" i="12"/>
  <c r="O1138" i="12"/>
  <c r="N1722" i="12"/>
  <c r="O1722" i="12"/>
  <c r="N1666" i="12"/>
  <c r="O1666" i="12"/>
  <c r="N1626" i="12"/>
  <c r="O1626" i="12"/>
  <c r="N1594" i="12"/>
  <c r="O1594" i="12"/>
  <c r="N1538" i="12"/>
  <c r="O1538" i="12"/>
  <c r="N1498" i="12"/>
  <c r="O1498" i="12"/>
  <c r="N1474" i="12"/>
  <c r="O1474" i="12"/>
  <c r="N1434" i="12"/>
  <c r="O1434" i="12"/>
  <c r="N1386" i="12"/>
  <c r="O1386" i="12"/>
  <c r="N1330" i="12"/>
  <c r="O1330" i="12"/>
  <c r="N1290" i="12"/>
  <c r="O1290" i="12"/>
  <c r="N1242" i="12"/>
  <c r="O1242" i="12"/>
  <c r="N1202" i="12"/>
  <c r="O1202" i="12"/>
  <c r="N1186" i="12"/>
  <c r="O1186" i="12"/>
  <c r="N1162" i="12"/>
  <c r="O1162" i="12"/>
  <c r="N1122" i="12"/>
  <c r="O1122" i="12"/>
  <c r="N1106" i="12"/>
  <c r="O1106" i="12"/>
  <c r="N1090" i="12"/>
  <c r="O1090" i="12"/>
  <c r="N1082" i="12"/>
  <c r="O1082" i="12"/>
  <c r="O2994" i="12"/>
  <c r="O2986" i="12"/>
  <c r="O2978" i="12"/>
  <c r="O2970" i="12"/>
  <c r="O2962" i="12"/>
  <c r="O2954" i="12"/>
  <c r="O2946" i="12"/>
  <c r="O2938" i="12"/>
  <c r="O2930" i="12"/>
  <c r="O2922" i="12"/>
  <c r="O2914" i="12"/>
  <c r="O2906" i="12"/>
  <c r="O2898" i="12"/>
  <c r="O2890" i="12"/>
  <c r="O2882" i="12"/>
  <c r="O2874" i="12"/>
  <c r="O2866" i="12"/>
  <c r="O2858" i="12"/>
  <c r="O2850" i="12"/>
  <c r="O2842" i="12"/>
  <c r="O2834" i="12"/>
  <c r="O2826" i="12"/>
  <c r="O2818" i="12"/>
  <c r="O2810" i="12"/>
  <c r="O2802" i="12"/>
  <c r="O2794" i="12"/>
  <c r="O2786" i="12"/>
  <c r="O2778" i="12"/>
  <c r="O2770" i="12"/>
  <c r="O2762" i="12"/>
  <c r="O2754" i="12"/>
  <c r="O2746" i="12"/>
  <c r="O2738" i="12"/>
  <c r="O2730" i="12"/>
  <c r="O2722" i="12"/>
  <c r="O2714" i="12"/>
  <c r="O2706" i="12"/>
  <c r="O2698" i="12"/>
  <c r="O2690" i="12"/>
  <c r="O2682" i="12"/>
  <c r="O2674" i="12"/>
  <c r="O2666" i="12"/>
  <c r="O2658" i="12"/>
  <c r="O2650" i="12"/>
  <c r="O2642" i="12"/>
  <c r="O2634" i="12"/>
  <c r="O2626" i="12"/>
  <c r="O2618" i="12"/>
  <c r="O2610" i="12"/>
  <c r="O2602" i="12"/>
  <c r="O2594" i="12"/>
  <c r="O2586" i="12"/>
  <c r="O2578" i="12"/>
  <c r="O2570" i="12"/>
  <c r="O2562" i="12"/>
  <c r="O2554" i="12"/>
  <c r="O2546" i="12"/>
  <c r="O2538" i="12"/>
  <c r="O2530" i="12"/>
  <c r="O2522" i="12"/>
  <c r="O2514" i="12"/>
  <c r="O2506" i="12"/>
  <c r="O2498" i="12"/>
  <c r="O2490" i="12"/>
  <c r="O2482" i="12"/>
  <c r="O2474" i="12"/>
  <c r="O2466" i="12"/>
  <c r="O2458" i="12"/>
  <c r="O2450" i="12"/>
  <c r="O2442" i="12"/>
  <c r="O2434" i="12"/>
  <c r="O2426" i="12"/>
  <c r="O2418" i="12"/>
  <c r="O2410" i="12"/>
  <c r="O2402" i="12"/>
  <c r="O2394" i="12"/>
  <c r="O2386" i="12"/>
  <c r="O2378" i="12"/>
  <c r="O2370" i="12"/>
  <c r="O2362" i="12"/>
  <c r="O2354" i="12"/>
  <c r="O2346" i="12"/>
  <c r="O2338" i="12"/>
  <c r="O2330" i="12"/>
  <c r="O2322" i="12"/>
  <c r="O2314" i="12"/>
  <c r="O2306" i="12"/>
  <c r="O2298" i="12"/>
  <c r="O2290" i="12"/>
  <c r="O2282" i="12"/>
  <c r="O2274" i="12"/>
  <c r="O2266" i="12"/>
  <c r="O2258" i="12"/>
  <c r="O2250" i="12"/>
  <c r="O2242" i="12"/>
  <c r="O2234" i="12"/>
  <c r="O2226" i="12"/>
  <c r="O2218" i="12"/>
  <c r="O2210" i="12"/>
  <c r="O2202" i="12"/>
  <c r="O2194" i="12"/>
  <c r="O2186" i="12"/>
  <c r="O2178" i="12"/>
  <c r="O2170" i="12"/>
  <c r="O2162" i="12"/>
  <c r="O2154" i="12"/>
  <c r="O2146" i="12"/>
  <c r="O2138" i="12"/>
  <c r="O2130" i="12"/>
  <c r="O2122" i="12"/>
  <c r="O2114" i="12"/>
  <c r="O2106" i="12"/>
  <c r="O2098" i="12"/>
  <c r="O2090" i="12"/>
  <c r="O2082" i="12"/>
  <c r="O2074" i="12"/>
  <c r="O2066" i="12"/>
  <c r="O2058" i="12"/>
  <c r="O2050" i="12"/>
  <c r="O2042" i="12"/>
  <c r="O2034" i="12"/>
  <c r="O2026" i="12"/>
  <c r="O2018" i="12"/>
  <c r="O2010" i="12"/>
  <c r="O2002" i="12"/>
  <c r="O1994" i="12"/>
  <c r="O1986" i="12"/>
  <c r="O1978" i="12"/>
  <c r="O1970" i="12"/>
  <c r="O1962" i="12"/>
  <c r="O1954" i="12"/>
  <c r="O1946" i="12"/>
  <c r="O1938" i="12"/>
  <c r="O1930" i="12"/>
  <c r="O1922" i="12"/>
  <c r="O1914" i="12"/>
  <c r="O1906" i="12"/>
  <c r="O1898" i="12"/>
  <c r="O1890" i="12"/>
  <c r="O1882" i="12"/>
  <c r="O1874" i="12"/>
  <c r="O1866" i="12"/>
  <c r="O1858" i="12"/>
  <c r="O1850" i="12"/>
  <c r="O1842" i="12"/>
  <c r="O1834" i="12"/>
  <c r="O1826" i="12"/>
  <c r="O1818" i="12"/>
  <c r="O1810" i="12"/>
  <c r="O1802" i="12"/>
  <c r="O1794" i="12"/>
  <c r="O1786" i="12"/>
  <c r="O1778" i="12"/>
  <c r="O1770" i="12"/>
  <c r="O1762" i="12"/>
  <c r="O1754" i="12"/>
  <c r="N1714" i="12"/>
  <c r="O1714" i="12"/>
  <c r="N1658" i="12"/>
  <c r="O1658" i="12"/>
  <c r="N1578" i="12"/>
  <c r="O1578" i="12"/>
  <c r="N1506" i="12"/>
  <c r="O1506" i="12"/>
  <c r="N1442" i="12"/>
  <c r="O1442" i="12"/>
  <c r="N1354" i="12"/>
  <c r="O1354" i="12"/>
  <c r="N1250" i="12"/>
  <c r="O1250" i="12"/>
  <c r="N1706" i="12"/>
  <c r="O1706" i="12"/>
  <c r="N1634" i="12"/>
  <c r="O1634" i="12"/>
  <c r="N1562" i="12"/>
  <c r="O1562" i="12"/>
  <c r="N1530" i="12"/>
  <c r="O1530" i="12"/>
  <c r="N1466" i="12"/>
  <c r="O1466" i="12"/>
  <c r="N1402" i="12"/>
  <c r="O1402" i="12"/>
  <c r="N1346" i="12"/>
  <c r="O1346" i="12"/>
  <c r="N1266" i="12"/>
  <c r="O1266" i="12"/>
  <c r="N1178" i="12"/>
  <c r="O1178" i="12"/>
  <c r="N1730" i="12"/>
  <c r="O1730" i="12"/>
  <c r="N1674" i="12"/>
  <c r="O1674" i="12"/>
  <c r="N1610" i="12"/>
  <c r="O1610" i="12"/>
  <c r="N1554" i="12"/>
  <c r="O1554" i="12"/>
  <c r="N1490" i="12"/>
  <c r="O1490" i="12"/>
  <c r="N1418" i="12"/>
  <c r="O1418" i="12"/>
  <c r="N1362" i="12"/>
  <c r="O1362" i="12"/>
  <c r="N1306" i="12"/>
  <c r="O1306" i="12"/>
  <c r="N1226" i="12"/>
  <c r="O1226" i="12"/>
  <c r="N1698" i="12"/>
  <c r="O1698" i="12"/>
  <c r="N1650" i="12"/>
  <c r="O1650" i="12"/>
  <c r="N1602" i="12"/>
  <c r="O1602" i="12"/>
  <c r="N1546" i="12"/>
  <c r="O1546" i="12"/>
  <c r="N1482" i="12"/>
  <c r="O1482" i="12"/>
  <c r="N1426" i="12"/>
  <c r="O1426" i="12"/>
  <c r="N1370" i="12"/>
  <c r="O1370" i="12"/>
  <c r="N1314" i="12"/>
  <c r="O1314" i="12"/>
  <c r="N1282" i="12"/>
  <c r="O1282" i="12"/>
  <c r="N1234" i="12"/>
  <c r="O1234" i="12"/>
  <c r="N1154" i="12"/>
  <c r="O1154" i="12"/>
  <c r="E10" i="14"/>
  <c r="H6" i="13"/>
  <c r="F6" i="13"/>
  <c r="D5" i="13"/>
  <c r="J50" i="13"/>
  <c r="J48" i="13"/>
  <c r="J46" i="13"/>
  <c r="J44" i="13"/>
  <c r="J42" i="13"/>
  <c r="J40" i="13"/>
  <c r="J38" i="13"/>
  <c r="J36" i="13"/>
  <c r="J34" i="13"/>
  <c r="J32" i="13"/>
  <c r="I50" i="13"/>
  <c r="H50" i="13"/>
  <c r="I48" i="13"/>
  <c r="H48" i="13"/>
  <c r="I46" i="13"/>
  <c r="H46" i="13"/>
  <c r="I44" i="13"/>
  <c r="H44" i="13"/>
  <c r="I42" i="13"/>
  <c r="H42" i="13"/>
  <c r="I40" i="13"/>
  <c r="H40" i="13"/>
  <c r="I38" i="13"/>
  <c r="H38" i="13"/>
  <c r="I36" i="13"/>
  <c r="H36" i="13"/>
  <c r="I34" i="13"/>
  <c r="H34" i="13"/>
  <c r="I32" i="13"/>
  <c r="H32" i="13"/>
  <c r="F3" i="1"/>
  <c r="K3" i="1"/>
  <c r="F4" i="1"/>
  <c r="K4" i="1"/>
  <c r="F5" i="1"/>
  <c r="K5" i="1"/>
  <c r="F6" i="1"/>
  <c r="K6" i="1"/>
  <c r="F7" i="1"/>
  <c r="K7" i="1"/>
  <c r="F8" i="1"/>
  <c r="K8" i="1"/>
  <c r="F9" i="1"/>
  <c r="K9" i="1"/>
  <c r="F10" i="1"/>
  <c r="K10" i="1"/>
  <c r="F11" i="1"/>
  <c r="K11" i="1"/>
  <c r="F12" i="1"/>
  <c r="K12" i="1"/>
  <c r="F13" i="1"/>
  <c r="K13" i="1"/>
  <c r="F14" i="1"/>
  <c r="K14" i="1"/>
  <c r="F15" i="1"/>
  <c r="K15" i="1"/>
  <c r="F16" i="1"/>
  <c r="K16" i="1"/>
  <c r="F17" i="1"/>
  <c r="K17" i="1"/>
  <c r="F18" i="1"/>
  <c r="K18" i="1"/>
  <c r="F19" i="1"/>
  <c r="K19" i="1"/>
  <c r="F20" i="1"/>
  <c r="K20" i="1"/>
  <c r="F21" i="1"/>
  <c r="K21" i="1"/>
  <c r="K2" i="1"/>
  <c r="F2" i="1"/>
  <c r="M2" i="12"/>
  <c r="K2" i="12"/>
  <c r="D2" i="12" s="1"/>
  <c r="M2" i="8"/>
  <c r="M3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1" i="8"/>
  <c r="M292" i="8"/>
  <c r="M293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M481" i="8"/>
  <c r="M482" i="8"/>
  <c r="M483" i="8"/>
  <c r="M484" i="8"/>
  <c r="M485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556" i="8"/>
  <c r="M557" i="8"/>
  <c r="M558" i="8"/>
  <c r="M559" i="8"/>
  <c r="M560" i="8"/>
  <c r="M561" i="8"/>
  <c r="M562" i="8"/>
  <c r="M563" i="8"/>
  <c r="M564" i="8"/>
  <c r="M565" i="8"/>
  <c r="M566" i="8"/>
  <c r="M567" i="8"/>
  <c r="M568" i="8"/>
  <c r="M569" i="8"/>
  <c r="M570" i="8"/>
  <c r="M571" i="8"/>
  <c r="M572" i="8"/>
  <c r="M573" i="8"/>
  <c r="M574" i="8"/>
  <c r="M575" i="8"/>
  <c r="M576" i="8"/>
  <c r="M577" i="8"/>
  <c r="M578" i="8"/>
  <c r="M579" i="8"/>
  <c r="M580" i="8"/>
  <c r="M581" i="8"/>
  <c r="M582" i="8"/>
  <c r="M583" i="8"/>
  <c r="M584" i="8"/>
  <c r="M585" i="8"/>
  <c r="M586" i="8"/>
  <c r="M587" i="8"/>
  <c r="M588" i="8"/>
  <c r="M589" i="8"/>
  <c r="M590" i="8"/>
  <c r="M591" i="8"/>
  <c r="M592" i="8"/>
  <c r="M593" i="8"/>
  <c r="M594" i="8"/>
  <c r="M595" i="8"/>
  <c r="M596" i="8"/>
  <c r="M597" i="8"/>
  <c r="M598" i="8"/>
  <c r="M599" i="8"/>
  <c r="M600" i="8"/>
  <c r="M601" i="8"/>
  <c r="M602" i="8"/>
  <c r="M603" i="8"/>
  <c r="M604" i="8"/>
  <c r="M605" i="8"/>
  <c r="M606" i="8"/>
  <c r="M607" i="8"/>
  <c r="M608" i="8"/>
  <c r="M609" i="8"/>
  <c r="M610" i="8"/>
  <c r="M611" i="8"/>
  <c r="M612" i="8"/>
  <c r="M613" i="8"/>
  <c r="M614" i="8"/>
  <c r="M615" i="8"/>
  <c r="M616" i="8"/>
  <c r="M617" i="8"/>
  <c r="M618" i="8"/>
  <c r="M619" i="8"/>
  <c r="M620" i="8"/>
  <c r="M621" i="8"/>
  <c r="M622" i="8"/>
  <c r="M623" i="8"/>
  <c r="M624" i="8"/>
  <c r="M625" i="8"/>
  <c r="M626" i="8"/>
  <c r="M627" i="8"/>
  <c r="M628" i="8"/>
  <c r="M629" i="8"/>
  <c r="M630" i="8"/>
  <c r="M631" i="8"/>
  <c r="M632" i="8"/>
  <c r="M633" i="8"/>
  <c r="M634" i="8"/>
  <c r="M635" i="8"/>
  <c r="M636" i="8"/>
  <c r="M637" i="8"/>
  <c r="M638" i="8"/>
  <c r="M639" i="8"/>
  <c r="M640" i="8"/>
  <c r="M641" i="8"/>
  <c r="M642" i="8"/>
  <c r="M643" i="8"/>
  <c r="M644" i="8"/>
  <c r="M645" i="8"/>
  <c r="M646" i="8"/>
  <c r="M647" i="8"/>
  <c r="M648" i="8"/>
  <c r="M649" i="8"/>
  <c r="M650" i="8"/>
  <c r="M651" i="8"/>
  <c r="M652" i="8"/>
  <c r="M653" i="8"/>
  <c r="M654" i="8"/>
  <c r="M655" i="8"/>
  <c r="M656" i="8"/>
  <c r="M657" i="8"/>
  <c r="M658" i="8"/>
  <c r="M659" i="8"/>
  <c r="M660" i="8"/>
  <c r="M661" i="8"/>
  <c r="M662" i="8"/>
  <c r="M663" i="8"/>
  <c r="M664" i="8"/>
  <c r="M665" i="8"/>
  <c r="M666" i="8"/>
  <c r="M667" i="8"/>
  <c r="M668" i="8"/>
  <c r="M669" i="8"/>
  <c r="M670" i="8"/>
  <c r="M671" i="8"/>
  <c r="M672" i="8"/>
  <c r="M673" i="8"/>
  <c r="M674" i="8"/>
  <c r="M675" i="8"/>
  <c r="M676" i="8"/>
  <c r="M677" i="8"/>
  <c r="M678" i="8"/>
  <c r="M679" i="8"/>
  <c r="M680" i="8"/>
  <c r="M681" i="8"/>
  <c r="M682" i="8"/>
  <c r="M683" i="8"/>
  <c r="M684" i="8"/>
  <c r="M685" i="8"/>
  <c r="M686" i="8"/>
  <c r="M687" i="8"/>
  <c r="M688" i="8"/>
  <c r="M689" i="8"/>
  <c r="M690" i="8"/>
  <c r="M691" i="8"/>
  <c r="M692" i="8"/>
  <c r="M693" i="8"/>
  <c r="M694" i="8"/>
  <c r="M695" i="8"/>
  <c r="M696" i="8"/>
  <c r="M697" i="8"/>
  <c r="M698" i="8"/>
  <c r="M699" i="8"/>
  <c r="M700" i="8"/>
  <c r="M701" i="8"/>
  <c r="M702" i="8"/>
  <c r="M703" i="8"/>
  <c r="M704" i="8"/>
  <c r="M705" i="8"/>
  <c r="M706" i="8"/>
  <c r="M707" i="8"/>
  <c r="M708" i="8"/>
  <c r="M709" i="8"/>
  <c r="M710" i="8"/>
  <c r="M711" i="8"/>
  <c r="M712" i="8"/>
  <c r="M713" i="8"/>
  <c r="M714" i="8"/>
  <c r="M715" i="8"/>
  <c r="M716" i="8"/>
  <c r="M717" i="8"/>
  <c r="M718" i="8"/>
  <c r="M719" i="8"/>
  <c r="M720" i="8"/>
  <c r="M721" i="8"/>
  <c r="M722" i="8"/>
  <c r="M723" i="8"/>
  <c r="M724" i="8"/>
  <c r="M725" i="8"/>
  <c r="M726" i="8"/>
  <c r="M727" i="8"/>
  <c r="M728" i="8"/>
  <c r="M729" i="8"/>
  <c r="M730" i="8"/>
  <c r="M731" i="8"/>
  <c r="M732" i="8"/>
  <c r="M733" i="8"/>
  <c r="M734" i="8"/>
  <c r="M735" i="8"/>
  <c r="M736" i="8"/>
  <c r="M737" i="8"/>
  <c r="M738" i="8"/>
  <c r="M739" i="8"/>
  <c r="M740" i="8"/>
  <c r="M741" i="8"/>
  <c r="M742" i="8"/>
  <c r="M743" i="8"/>
  <c r="M744" i="8"/>
  <c r="M745" i="8"/>
  <c r="M746" i="8"/>
  <c r="M747" i="8"/>
  <c r="M748" i="8"/>
  <c r="M749" i="8"/>
  <c r="M750" i="8"/>
  <c r="M751" i="8"/>
  <c r="M752" i="8"/>
  <c r="M753" i="8"/>
  <c r="M754" i="8"/>
  <c r="M755" i="8"/>
  <c r="M756" i="8"/>
  <c r="M757" i="8"/>
  <c r="M758" i="8"/>
  <c r="M759" i="8"/>
  <c r="M760" i="8"/>
  <c r="M761" i="8"/>
  <c r="M762" i="8"/>
  <c r="M763" i="8"/>
  <c r="M764" i="8"/>
  <c r="M765" i="8"/>
  <c r="M766" i="8"/>
  <c r="M767" i="8"/>
  <c r="M768" i="8"/>
  <c r="M769" i="8"/>
  <c r="M770" i="8"/>
  <c r="M771" i="8"/>
  <c r="M772" i="8"/>
  <c r="M773" i="8"/>
  <c r="M774" i="8"/>
  <c r="M775" i="8"/>
  <c r="M776" i="8"/>
  <c r="M777" i="8"/>
  <c r="M778" i="8"/>
  <c r="M779" i="8"/>
  <c r="M780" i="8"/>
  <c r="M781" i="8"/>
  <c r="M782" i="8"/>
  <c r="M783" i="8"/>
  <c r="M784" i="8"/>
  <c r="M785" i="8"/>
  <c r="M786" i="8"/>
  <c r="M787" i="8"/>
  <c r="M788" i="8"/>
  <c r="M789" i="8"/>
  <c r="M790" i="8"/>
  <c r="M791" i="8"/>
  <c r="M792" i="8"/>
  <c r="M793" i="8"/>
  <c r="M794" i="8"/>
  <c r="M795" i="8"/>
  <c r="M796" i="8"/>
  <c r="M797" i="8"/>
  <c r="M798" i="8"/>
  <c r="M799" i="8"/>
  <c r="M800" i="8"/>
  <c r="M801" i="8"/>
  <c r="M802" i="8"/>
  <c r="M803" i="8"/>
  <c r="M804" i="8"/>
  <c r="M805" i="8"/>
  <c r="M806" i="8"/>
  <c r="M807" i="8"/>
  <c r="M808" i="8"/>
  <c r="M809" i="8"/>
  <c r="M810" i="8"/>
  <c r="M811" i="8"/>
  <c r="M812" i="8"/>
  <c r="M813" i="8"/>
  <c r="M814" i="8"/>
  <c r="M815" i="8"/>
  <c r="M816" i="8"/>
  <c r="M817" i="8"/>
  <c r="M818" i="8"/>
  <c r="M819" i="8"/>
  <c r="M820" i="8"/>
  <c r="M821" i="8"/>
  <c r="M822" i="8"/>
  <c r="M823" i="8"/>
  <c r="M824" i="8"/>
  <c r="M825" i="8"/>
  <c r="M826" i="8"/>
  <c r="M827" i="8"/>
  <c r="M828" i="8"/>
  <c r="M829" i="8"/>
  <c r="M830" i="8"/>
  <c r="M831" i="8"/>
  <c r="M832" i="8"/>
  <c r="M833" i="8"/>
  <c r="M834" i="8"/>
  <c r="M835" i="8"/>
  <c r="M836" i="8"/>
  <c r="M837" i="8"/>
  <c r="M838" i="8"/>
  <c r="M839" i="8"/>
  <c r="M840" i="8"/>
  <c r="M841" i="8"/>
  <c r="M842" i="8"/>
  <c r="M843" i="8"/>
  <c r="M844" i="8"/>
  <c r="M845" i="8"/>
  <c r="M846" i="8"/>
  <c r="M847" i="8"/>
  <c r="M848" i="8"/>
  <c r="M849" i="8"/>
  <c r="M850" i="8"/>
  <c r="M851" i="8"/>
  <c r="M852" i="8"/>
  <c r="M853" i="8"/>
  <c r="M854" i="8"/>
  <c r="M855" i="8"/>
  <c r="M856" i="8"/>
  <c r="M857" i="8"/>
  <c r="M858" i="8"/>
  <c r="M859" i="8"/>
  <c r="M860" i="8"/>
  <c r="M861" i="8"/>
  <c r="M862" i="8"/>
  <c r="M863" i="8"/>
  <c r="M864" i="8"/>
  <c r="M865" i="8"/>
  <c r="M866" i="8"/>
  <c r="M867" i="8"/>
  <c r="M868" i="8"/>
  <c r="M869" i="8"/>
  <c r="M870" i="8"/>
  <c r="M871" i="8"/>
  <c r="M872" i="8"/>
  <c r="M873" i="8"/>
  <c r="M874" i="8"/>
  <c r="M875" i="8"/>
  <c r="M876" i="8"/>
  <c r="M877" i="8"/>
  <c r="M878" i="8"/>
  <c r="M879" i="8"/>
  <c r="M880" i="8"/>
  <c r="M881" i="8"/>
  <c r="M882" i="8"/>
  <c r="M883" i="8"/>
  <c r="M884" i="8"/>
  <c r="M885" i="8"/>
  <c r="M886" i="8"/>
  <c r="M887" i="8"/>
  <c r="M888" i="8"/>
  <c r="M889" i="8"/>
  <c r="M890" i="8"/>
  <c r="M891" i="8"/>
  <c r="M892" i="8"/>
  <c r="M893" i="8"/>
  <c r="M894" i="8"/>
  <c r="M895" i="8"/>
  <c r="M896" i="8"/>
  <c r="M897" i="8"/>
  <c r="M898" i="8"/>
  <c r="M899" i="8"/>
  <c r="M900" i="8"/>
  <c r="M901" i="8"/>
  <c r="M902" i="8"/>
  <c r="M903" i="8"/>
  <c r="M904" i="8"/>
  <c r="M905" i="8"/>
  <c r="M906" i="8"/>
  <c r="M907" i="8"/>
  <c r="M908" i="8"/>
  <c r="M909" i="8"/>
  <c r="M910" i="8"/>
  <c r="M911" i="8"/>
  <c r="M912" i="8"/>
  <c r="M913" i="8"/>
  <c r="M914" i="8"/>
  <c r="M915" i="8"/>
  <c r="M916" i="8"/>
  <c r="M917" i="8"/>
  <c r="M918" i="8"/>
  <c r="M919" i="8"/>
  <c r="M920" i="8"/>
  <c r="M921" i="8"/>
  <c r="M922" i="8"/>
  <c r="M923" i="8"/>
  <c r="M924" i="8"/>
  <c r="M925" i="8"/>
  <c r="M926" i="8"/>
  <c r="M927" i="8"/>
  <c r="M928" i="8"/>
  <c r="M929" i="8"/>
  <c r="M930" i="8"/>
  <c r="M931" i="8"/>
  <c r="M932" i="8"/>
  <c r="M933" i="8"/>
  <c r="M934" i="8"/>
  <c r="M935" i="8"/>
  <c r="M936" i="8"/>
  <c r="M937" i="8"/>
  <c r="M938" i="8"/>
  <c r="M939" i="8"/>
  <c r="M940" i="8"/>
  <c r="M941" i="8"/>
  <c r="M942" i="8"/>
  <c r="M943" i="8"/>
  <c r="M944" i="8"/>
  <c r="M945" i="8"/>
  <c r="M946" i="8"/>
  <c r="M947" i="8"/>
  <c r="M948" i="8"/>
  <c r="M949" i="8"/>
  <c r="M950" i="8"/>
  <c r="M951" i="8"/>
  <c r="M952" i="8"/>
  <c r="M953" i="8"/>
  <c r="M954" i="8"/>
  <c r="M955" i="8"/>
  <c r="M956" i="8"/>
  <c r="M957" i="8"/>
  <c r="M958" i="8"/>
  <c r="M959" i="8"/>
  <c r="M960" i="8"/>
  <c r="M961" i="8"/>
  <c r="M962" i="8"/>
  <c r="M963" i="8"/>
  <c r="M964" i="8"/>
  <c r="M965" i="8"/>
  <c r="M966" i="8"/>
  <c r="M967" i="8"/>
  <c r="M968" i="8"/>
  <c r="M969" i="8"/>
  <c r="M970" i="8"/>
  <c r="M971" i="8"/>
  <c r="M972" i="8"/>
  <c r="M973" i="8"/>
  <c r="M974" i="8"/>
  <c r="M975" i="8"/>
  <c r="M976" i="8"/>
  <c r="M977" i="8"/>
  <c r="M978" i="8"/>
  <c r="M979" i="8"/>
  <c r="M980" i="8"/>
  <c r="M981" i="8"/>
  <c r="M982" i="8"/>
  <c r="M983" i="8"/>
  <c r="M984" i="8"/>
  <c r="M985" i="8"/>
  <c r="M986" i="8"/>
  <c r="M987" i="8"/>
  <c r="M988" i="8"/>
  <c r="M989" i="8"/>
  <c r="M990" i="8"/>
  <c r="M991" i="8"/>
  <c r="M992" i="8"/>
  <c r="M993" i="8"/>
  <c r="M994" i="8"/>
  <c r="M995" i="8"/>
  <c r="M996" i="8"/>
  <c r="M997" i="8"/>
  <c r="M998" i="8"/>
  <c r="M999" i="8"/>
  <c r="M1000" i="8"/>
  <c r="M1001" i="8"/>
  <c r="M1002" i="8"/>
  <c r="M1003" i="8"/>
  <c r="M1004" i="8"/>
  <c r="M1005" i="8"/>
  <c r="M1006" i="8"/>
  <c r="M1007" i="8"/>
  <c r="M1008" i="8"/>
  <c r="M1009" i="8"/>
  <c r="M1010" i="8"/>
  <c r="M1011" i="8"/>
  <c r="M1012" i="8"/>
  <c r="M1013" i="8"/>
  <c r="M1014" i="8"/>
  <c r="M1015" i="8"/>
  <c r="M1016" i="8"/>
  <c r="M1017" i="8"/>
  <c r="M1018" i="8"/>
  <c r="M1019" i="8"/>
  <c r="M1020" i="8"/>
  <c r="M1021" i="8"/>
  <c r="M1022" i="8"/>
  <c r="M1023" i="8"/>
  <c r="M1024" i="8"/>
  <c r="M1025" i="8"/>
  <c r="M1026" i="8"/>
  <c r="M1027" i="8"/>
  <c r="M1028" i="8"/>
  <c r="M1029" i="8"/>
  <c r="M1030" i="8"/>
  <c r="M1031" i="8"/>
  <c r="M1032" i="8"/>
  <c r="M1033" i="8"/>
  <c r="M1034" i="8"/>
  <c r="M1035" i="8"/>
  <c r="M1036" i="8"/>
  <c r="M1037" i="8"/>
  <c r="M1038" i="8"/>
  <c r="M1039" i="8"/>
  <c r="M1040" i="8"/>
  <c r="M1041" i="8"/>
  <c r="M1042" i="8"/>
  <c r="M1043" i="8"/>
  <c r="M1044" i="8"/>
  <c r="M1045" i="8"/>
  <c r="M1046" i="8"/>
  <c r="M1047" i="8"/>
  <c r="M1048" i="8"/>
  <c r="M1049" i="8"/>
  <c r="M1050" i="8"/>
  <c r="M1051" i="8"/>
  <c r="M1052" i="8"/>
  <c r="M1053" i="8"/>
  <c r="M1054" i="8"/>
  <c r="M1055" i="8"/>
  <c r="M1056" i="8"/>
  <c r="M1057" i="8"/>
  <c r="M1058" i="8"/>
  <c r="M1059" i="8"/>
  <c r="M1060" i="8"/>
  <c r="M1061" i="8"/>
  <c r="M1062" i="8"/>
  <c r="M1063" i="8"/>
  <c r="M1064" i="8"/>
  <c r="M1065" i="8"/>
  <c r="M1066" i="8"/>
  <c r="M1067" i="8"/>
  <c r="M1068" i="8"/>
  <c r="M1069" i="8"/>
  <c r="M1070" i="8"/>
  <c r="M1071" i="8"/>
  <c r="M1072" i="8"/>
  <c r="M1073" i="8"/>
  <c r="M1074" i="8"/>
  <c r="M1075" i="8"/>
  <c r="M1076" i="8"/>
  <c r="M1077" i="8"/>
  <c r="M1078" i="8"/>
  <c r="M1079" i="8"/>
  <c r="M1080" i="8"/>
  <c r="M1081" i="8"/>
  <c r="M1082" i="8"/>
  <c r="M1083" i="8"/>
  <c r="M1084" i="8"/>
  <c r="M1085" i="8"/>
  <c r="M1086" i="8"/>
  <c r="M1087" i="8"/>
  <c r="M1088" i="8"/>
  <c r="M1089" i="8"/>
  <c r="M1090" i="8"/>
  <c r="M1091" i="8"/>
  <c r="M1092" i="8"/>
  <c r="M1093" i="8"/>
  <c r="M1094" i="8"/>
  <c r="M1095" i="8"/>
  <c r="M1096" i="8"/>
  <c r="M1097" i="8"/>
  <c r="M1098" i="8"/>
  <c r="M1099" i="8"/>
  <c r="M1100" i="8"/>
  <c r="M1101" i="8"/>
  <c r="M1102" i="8"/>
  <c r="M1103" i="8"/>
  <c r="M1104" i="8"/>
  <c r="M1105" i="8"/>
  <c r="M1106" i="8"/>
  <c r="M1107" i="8"/>
  <c r="M1108" i="8"/>
  <c r="M1109" i="8"/>
  <c r="M1110" i="8"/>
  <c r="M1111" i="8"/>
  <c r="M1112" i="8"/>
  <c r="M1113" i="8"/>
  <c r="M1114" i="8"/>
  <c r="M1115" i="8"/>
  <c r="M1116" i="8"/>
  <c r="M1117" i="8"/>
  <c r="M1118" i="8"/>
  <c r="M1119" i="8"/>
  <c r="M1120" i="8"/>
  <c r="M1121" i="8"/>
  <c r="M1122" i="8"/>
  <c r="M1123" i="8"/>
  <c r="M1124" i="8"/>
  <c r="M1125" i="8"/>
  <c r="M1126" i="8"/>
  <c r="M1127" i="8"/>
  <c r="M1128" i="8"/>
  <c r="M1129" i="8"/>
  <c r="M1130" i="8"/>
  <c r="M1131" i="8"/>
  <c r="M1132" i="8"/>
  <c r="M1133" i="8"/>
  <c r="M1134" i="8"/>
  <c r="M1135" i="8"/>
  <c r="M1136" i="8"/>
  <c r="M1137" i="8"/>
  <c r="M1138" i="8"/>
  <c r="M1139" i="8"/>
  <c r="M1140" i="8"/>
  <c r="M1141" i="8"/>
  <c r="M1142" i="8"/>
  <c r="M1143" i="8"/>
  <c r="M1144" i="8"/>
  <c r="M1145" i="8"/>
  <c r="M1146" i="8"/>
  <c r="M1147" i="8"/>
  <c r="M1148" i="8"/>
  <c r="M1149" i="8"/>
  <c r="M1150" i="8"/>
  <c r="M1151" i="8"/>
  <c r="M1152" i="8"/>
  <c r="M1153" i="8"/>
  <c r="M1154" i="8"/>
  <c r="M1155" i="8"/>
  <c r="M1156" i="8"/>
  <c r="M1157" i="8"/>
  <c r="M1158" i="8"/>
  <c r="M1159" i="8"/>
  <c r="M1160" i="8"/>
  <c r="M1161" i="8"/>
  <c r="M1162" i="8"/>
  <c r="M1163" i="8"/>
  <c r="M1164" i="8"/>
  <c r="M1165" i="8"/>
  <c r="M1166" i="8"/>
  <c r="M1167" i="8"/>
  <c r="M1168" i="8"/>
  <c r="M1169" i="8"/>
  <c r="M1170" i="8"/>
  <c r="M1171" i="8"/>
  <c r="M1172" i="8"/>
  <c r="M1173" i="8"/>
  <c r="M1174" i="8"/>
  <c r="M1175" i="8"/>
  <c r="M1176" i="8"/>
  <c r="M1177" i="8"/>
  <c r="M1178" i="8"/>
  <c r="M1179" i="8"/>
  <c r="M1180" i="8"/>
  <c r="M1181" i="8"/>
  <c r="M1182" i="8"/>
  <c r="M1183" i="8"/>
  <c r="M1184" i="8"/>
  <c r="M1185" i="8"/>
  <c r="M1186" i="8"/>
  <c r="M1187" i="8"/>
  <c r="M1188" i="8"/>
  <c r="M1189" i="8"/>
  <c r="M1190" i="8"/>
  <c r="M1191" i="8"/>
  <c r="M1192" i="8"/>
  <c r="M1193" i="8"/>
  <c r="M1194" i="8"/>
  <c r="M1195" i="8"/>
  <c r="M1196" i="8"/>
  <c r="M1197" i="8"/>
  <c r="M1198" i="8"/>
  <c r="M1199" i="8"/>
  <c r="M1200" i="8"/>
  <c r="M1201" i="8"/>
  <c r="M1202" i="8"/>
  <c r="M1203" i="8"/>
  <c r="M1204" i="8"/>
  <c r="M1205" i="8"/>
  <c r="M1206" i="8"/>
  <c r="M1207" i="8"/>
  <c r="M1208" i="8"/>
  <c r="M1209" i="8"/>
  <c r="M1210" i="8"/>
  <c r="M1211" i="8"/>
  <c r="M1212" i="8"/>
  <c r="M1213" i="8"/>
  <c r="M1214" i="8"/>
  <c r="M1215" i="8"/>
  <c r="M1216" i="8"/>
  <c r="M1217" i="8"/>
  <c r="M1218" i="8"/>
  <c r="M1219" i="8"/>
  <c r="M1220" i="8"/>
  <c r="M1221" i="8"/>
  <c r="M1222" i="8"/>
  <c r="M1223" i="8"/>
  <c r="M1224" i="8"/>
  <c r="M1225" i="8"/>
  <c r="M1226" i="8"/>
  <c r="M1227" i="8"/>
  <c r="M1228" i="8"/>
  <c r="M1229" i="8"/>
  <c r="M1230" i="8"/>
  <c r="M1231" i="8"/>
  <c r="M1232" i="8"/>
  <c r="M1233" i="8"/>
  <c r="M1234" i="8"/>
  <c r="M1235" i="8"/>
  <c r="M1236" i="8"/>
  <c r="M1237" i="8"/>
  <c r="M1238" i="8"/>
  <c r="M1239" i="8"/>
  <c r="M1240" i="8"/>
  <c r="M1241" i="8"/>
  <c r="M1242" i="8"/>
  <c r="M1243" i="8"/>
  <c r="M1244" i="8"/>
  <c r="M1245" i="8"/>
  <c r="M1246" i="8"/>
  <c r="M1247" i="8"/>
  <c r="M1248" i="8"/>
  <c r="M1249" i="8"/>
  <c r="M1250" i="8"/>
  <c r="M1251" i="8"/>
  <c r="M1252" i="8"/>
  <c r="M1253" i="8"/>
  <c r="M1254" i="8"/>
  <c r="M1255" i="8"/>
  <c r="M1256" i="8"/>
  <c r="M1257" i="8"/>
  <c r="M1258" i="8"/>
  <c r="M1259" i="8"/>
  <c r="M1260" i="8"/>
  <c r="M1261" i="8"/>
  <c r="M1262" i="8"/>
  <c r="M1263" i="8"/>
  <c r="M1264" i="8"/>
  <c r="M1265" i="8"/>
  <c r="M1266" i="8"/>
  <c r="M1267" i="8"/>
  <c r="M1268" i="8"/>
  <c r="M1269" i="8"/>
  <c r="M1270" i="8"/>
  <c r="M1271" i="8"/>
  <c r="M1272" i="8"/>
  <c r="M1273" i="8"/>
  <c r="M1274" i="8"/>
  <c r="M1275" i="8"/>
  <c r="M1276" i="8"/>
  <c r="M1277" i="8"/>
  <c r="M1278" i="8"/>
  <c r="M1279" i="8"/>
  <c r="M1280" i="8"/>
  <c r="M1281" i="8"/>
  <c r="M1282" i="8"/>
  <c r="M1283" i="8"/>
  <c r="M1284" i="8"/>
  <c r="M1285" i="8"/>
  <c r="M1286" i="8"/>
  <c r="M1287" i="8"/>
  <c r="M1288" i="8"/>
  <c r="M1289" i="8"/>
  <c r="M1290" i="8"/>
  <c r="M1291" i="8"/>
  <c r="M1292" i="8"/>
  <c r="M1293" i="8"/>
  <c r="M1294" i="8"/>
  <c r="M1295" i="8"/>
  <c r="M1296" i="8"/>
  <c r="M1297" i="8"/>
  <c r="M1298" i="8"/>
  <c r="M1299" i="8"/>
  <c r="M1300" i="8"/>
  <c r="M1301" i="8"/>
  <c r="M1302" i="8"/>
  <c r="M1303" i="8"/>
  <c r="M1304" i="8"/>
  <c r="M1305" i="8"/>
  <c r="M1306" i="8"/>
  <c r="M1307" i="8"/>
  <c r="M1308" i="8"/>
  <c r="M1309" i="8"/>
  <c r="M1310" i="8"/>
  <c r="M1311" i="8"/>
  <c r="M1312" i="8"/>
  <c r="M1313" i="8"/>
  <c r="M1314" i="8"/>
  <c r="M1315" i="8"/>
  <c r="M1316" i="8"/>
  <c r="M1317" i="8"/>
  <c r="M1318" i="8"/>
  <c r="M1319" i="8"/>
  <c r="M1320" i="8"/>
  <c r="M1321" i="8"/>
  <c r="M1322" i="8"/>
  <c r="M1323" i="8"/>
  <c r="M1324" i="8"/>
  <c r="M1325" i="8"/>
  <c r="M1326" i="8"/>
  <c r="M1327" i="8"/>
  <c r="M1328" i="8"/>
  <c r="M1329" i="8"/>
  <c r="M1330" i="8"/>
  <c r="M1331" i="8"/>
  <c r="M1332" i="8"/>
  <c r="M1333" i="8"/>
  <c r="M1334" i="8"/>
  <c r="M1335" i="8"/>
  <c r="M1336" i="8"/>
  <c r="M1337" i="8"/>
  <c r="M1338" i="8"/>
  <c r="M1339" i="8"/>
  <c r="M1340" i="8"/>
  <c r="M1341" i="8"/>
  <c r="M1342" i="8"/>
  <c r="M1343" i="8"/>
  <c r="M1344" i="8"/>
  <c r="M1345" i="8"/>
  <c r="M1346" i="8"/>
  <c r="M1347" i="8"/>
  <c r="M1348" i="8"/>
  <c r="M1349" i="8"/>
  <c r="M1350" i="8"/>
  <c r="M1351" i="8"/>
  <c r="M1352" i="8"/>
  <c r="M1353" i="8"/>
  <c r="M1354" i="8"/>
  <c r="M1355" i="8"/>
  <c r="M1356" i="8"/>
  <c r="M1357" i="8"/>
  <c r="M1358" i="8"/>
  <c r="M1359" i="8"/>
  <c r="M1360" i="8"/>
  <c r="M1361" i="8"/>
  <c r="M1362" i="8"/>
  <c r="M1363" i="8"/>
  <c r="M1364" i="8"/>
  <c r="M1365" i="8"/>
  <c r="M1366" i="8"/>
  <c r="M1367" i="8"/>
  <c r="M1368" i="8"/>
  <c r="M1369" i="8"/>
  <c r="M1370" i="8"/>
  <c r="M1371" i="8"/>
  <c r="M1372" i="8"/>
  <c r="M1373" i="8"/>
  <c r="M1374" i="8"/>
  <c r="M1375" i="8"/>
  <c r="M1376" i="8"/>
  <c r="M1377" i="8"/>
  <c r="M1378" i="8"/>
  <c r="M1379" i="8"/>
  <c r="M1380" i="8"/>
  <c r="M1381" i="8"/>
  <c r="M1382" i="8"/>
  <c r="M1383" i="8"/>
  <c r="M1384" i="8"/>
  <c r="M1385" i="8"/>
  <c r="M1386" i="8"/>
  <c r="M1387" i="8"/>
  <c r="M1388" i="8"/>
  <c r="M1389" i="8"/>
  <c r="M1390" i="8"/>
  <c r="M1391" i="8"/>
  <c r="M1392" i="8"/>
  <c r="M1393" i="8"/>
  <c r="M1394" i="8"/>
  <c r="M1395" i="8"/>
  <c r="M1396" i="8"/>
  <c r="M1397" i="8"/>
  <c r="M1398" i="8"/>
  <c r="M1399" i="8"/>
  <c r="M1400" i="8"/>
  <c r="M1401" i="8"/>
  <c r="M1402" i="8"/>
  <c r="M1403" i="8"/>
  <c r="M1404" i="8"/>
  <c r="M1405" i="8"/>
  <c r="M1406" i="8"/>
  <c r="M1407" i="8"/>
  <c r="M1408" i="8"/>
  <c r="M1409" i="8"/>
  <c r="M1410" i="8"/>
  <c r="M1411" i="8"/>
  <c r="M1412" i="8"/>
  <c r="M1413" i="8"/>
  <c r="M1414" i="8"/>
  <c r="M1415" i="8"/>
  <c r="M1416" i="8"/>
  <c r="M1417" i="8"/>
  <c r="M1418" i="8"/>
  <c r="M1419" i="8"/>
  <c r="M1420" i="8"/>
  <c r="M1421" i="8"/>
  <c r="M1422" i="8"/>
  <c r="M1423" i="8"/>
  <c r="M1424" i="8"/>
  <c r="M1425" i="8"/>
  <c r="M1426" i="8"/>
  <c r="M1427" i="8"/>
  <c r="M1428" i="8"/>
  <c r="M1429" i="8"/>
  <c r="M1430" i="8"/>
  <c r="M1431" i="8"/>
  <c r="M1432" i="8"/>
  <c r="M1433" i="8"/>
  <c r="M1434" i="8"/>
  <c r="M1435" i="8"/>
  <c r="M1436" i="8"/>
  <c r="M1437" i="8"/>
  <c r="M1438" i="8"/>
  <c r="M1439" i="8"/>
  <c r="M1440" i="8"/>
  <c r="M1441" i="8"/>
  <c r="M1442" i="8"/>
  <c r="M1443" i="8"/>
  <c r="M1444" i="8"/>
  <c r="M1445" i="8"/>
  <c r="M1446" i="8"/>
  <c r="M1447" i="8"/>
  <c r="M1448" i="8"/>
  <c r="M1449" i="8"/>
  <c r="M1450" i="8"/>
  <c r="M1451" i="8"/>
  <c r="M1452" i="8"/>
  <c r="M1453" i="8"/>
  <c r="M1454" i="8"/>
  <c r="M1455" i="8"/>
  <c r="M1456" i="8"/>
  <c r="M1457" i="8"/>
  <c r="M1458" i="8"/>
  <c r="M1459" i="8"/>
  <c r="M1460" i="8"/>
  <c r="M1461" i="8"/>
  <c r="M1462" i="8"/>
  <c r="M1463" i="8"/>
  <c r="M1464" i="8"/>
  <c r="M1465" i="8"/>
  <c r="M1466" i="8"/>
  <c r="M1467" i="8"/>
  <c r="M1468" i="8"/>
  <c r="M1469" i="8"/>
  <c r="M1470" i="8"/>
  <c r="M1471" i="8"/>
  <c r="M1472" i="8"/>
  <c r="M1473" i="8"/>
  <c r="M1474" i="8"/>
  <c r="M1475" i="8"/>
  <c r="M1476" i="8"/>
  <c r="M1477" i="8"/>
  <c r="M1478" i="8"/>
  <c r="M1479" i="8"/>
  <c r="M1480" i="8"/>
  <c r="M1481" i="8"/>
  <c r="M1482" i="8"/>
  <c r="M1483" i="8"/>
  <c r="M1484" i="8"/>
  <c r="M1485" i="8"/>
  <c r="M1486" i="8"/>
  <c r="M1487" i="8"/>
  <c r="M1488" i="8"/>
  <c r="M1489" i="8"/>
  <c r="M1490" i="8"/>
  <c r="M1491" i="8"/>
  <c r="M1492" i="8"/>
  <c r="M1493" i="8"/>
  <c r="M1494" i="8"/>
  <c r="M1495" i="8"/>
  <c r="M1496" i="8"/>
  <c r="M1497" i="8"/>
  <c r="M1498" i="8"/>
  <c r="M1499" i="8"/>
  <c r="M1500" i="8"/>
  <c r="M1501" i="8"/>
  <c r="M1502" i="8"/>
  <c r="M1503" i="8"/>
  <c r="M1504" i="8"/>
  <c r="M1505" i="8"/>
  <c r="M1506" i="8"/>
  <c r="M1507" i="8"/>
  <c r="M1508" i="8"/>
  <c r="M1509" i="8"/>
  <c r="M1510" i="8"/>
  <c r="M1511" i="8"/>
  <c r="M1512" i="8"/>
  <c r="M1513" i="8"/>
  <c r="M1514" i="8"/>
  <c r="M1515" i="8"/>
  <c r="M1516" i="8"/>
  <c r="M1517" i="8"/>
  <c r="M1518" i="8"/>
  <c r="M1519" i="8"/>
  <c r="M1520" i="8"/>
  <c r="M1521" i="8"/>
  <c r="M1522" i="8"/>
  <c r="M1523" i="8"/>
  <c r="M1524" i="8"/>
  <c r="M1525" i="8"/>
  <c r="M1526" i="8"/>
  <c r="M1527" i="8"/>
  <c r="M1528" i="8"/>
  <c r="M1529" i="8"/>
  <c r="M1530" i="8"/>
  <c r="M1531" i="8"/>
  <c r="M1532" i="8"/>
  <c r="M1533" i="8"/>
  <c r="M1534" i="8"/>
  <c r="M1535" i="8"/>
  <c r="M1536" i="8"/>
  <c r="M1537" i="8"/>
  <c r="M1538" i="8"/>
  <c r="M1539" i="8"/>
  <c r="M1540" i="8"/>
  <c r="M1541" i="8"/>
  <c r="M1542" i="8"/>
  <c r="M1543" i="8"/>
  <c r="M1544" i="8"/>
  <c r="M1545" i="8"/>
  <c r="M1546" i="8"/>
  <c r="M1547" i="8"/>
  <c r="M1548" i="8"/>
  <c r="M1549" i="8"/>
  <c r="M1550" i="8"/>
  <c r="M1551" i="8"/>
  <c r="M1552" i="8"/>
  <c r="M1553" i="8"/>
  <c r="M1554" i="8"/>
  <c r="M1555" i="8"/>
  <c r="M1556" i="8"/>
  <c r="M1557" i="8"/>
  <c r="M1558" i="8"/>
  <c r="M1559" i="8"/>
  <c r="M1560" i="8"/>
  <c r="M1561" i="8"/>
  <c r="M1562" i="8"/>
  <c r="M1563" i="8"/>
  <c r="M1564" i="8"/>
  <c r="M1565" i="8"/>
  <c r="M1566" i="8"/>
  <c r="M1567" i="8"/>
  <c r="M1568" i="8"/>
  <c r="M1569" i="8"/>
  <c r="M1570" i="8"/>
  <c r="M1571" i="8"/>
  <c r="M1572" i="8"/>
  <c r="M1573" i="8"/>
  <c r="M1574" i="8"/>
  <c r="M1575" i="8"/>
  <c r="M1576" i="8"/>
  <c r="M1577" i="8"/>
  <c r="M1578" i="8"/>
  <c r="M1579" i="8"/>
  <c r="M1580" i="8"/>
  <c r="M1581" i="8"/>
  <c r="M1582" i="8"/>
  <c r="M1583" i="8"/>
  <c r="M1584" i="8"/>
  <c r="M1585" i="8"/>
  <c r="M1586" i="8"/>
  <c r="M1587" i="8"/>
  <c r="M1588" i="8"/>
  <c r="M1589" i="8"/>
  <c r="M1590" i="8"/>
  <c r="M1591" i="8"/>
  <c r="M1592" i="8"/>
  <c r="M1593" i="8"/>
  <c r="M1594" i="8"/>
  <c r="M1595" i="8"/>
  <c r="M1596" i="8"/>
  <c r="M1597" i="8"/>
  <c r="M1598" i="8"/>
  <c r="M1599" i="8"/>
  <c r="M1600" i="8"/>
  <c r="M1601" i="8"/>
  <c r="M1602" i="8"/>
  <c r="M1603" i="8"/>
  <c r="M1604" i="8"/>
  <c r="M1605" i="8"/>
  <c r="M1606" i="8"/>
  <c r="M1607" i="8"/>
  <c r="M1608" i="8"/>
  <c r="M1609" i="8"/>
  <c r="M1610" i="8"/>
  <c r="M1611" i="8"/>
  <c r="M1612" i="8"/>
  <c r="M1613" i="8"/>
  <c r="M1614" i="8"/>
  <c r="M1615" i="8"/>
  <c r="M1616" i="8"/>
  <c r="M1617" i="8"/>
  <c r="M1618" i="8"/>
  <c r="M1619" i="8"/>
  <c r="M1620" i="8"/>
  <c r="M1621" i="8"/>
  <c r="M1622" i="8"/>
  <c r="M1623" i="8"/>
  <c r="M1624" i="8"/>
  <c r="M1625" i="8"/>
  <c r="M1626" i="8"/>
  <c r="M1627" i="8"/>
  <c r="M1628" i="8"/>
  <c r="M1629" i="8"/>
  <c r="M1630" i="8"/>
  <c r="M1631" i="8"/>
  <c r="M1632" i="8"/>
  <c r="M1633" i="8"/>
  <c r="M1634" i="8"/>
  <c r="M1635" i="8"/>
  <c r="M1636" i="8"/>
  <c r="M1637" i="8"/>
  <c r="M1638" i="8"/>
  <c r="M1639" i="8"/>
  <c r="M1640" i="8"/>
  <c r="M1641" i="8"/>
  <c r="M1642" i="8"/>
  <c r="M1643" i="8"/>
  <c r="M1644" i="8"/>
  <c r="M1645" i="8"/>
  <c r="M1646" i="8"/>
  <c r="M1647" i="8"/>
  <c r="M1648" i="8"/>
  <c r="M1649" i="8"/>
  <c r="M1650" i="8"/>
  <c r="M1651" i="8"/>
  <c r="M1652" i="8"/>
  <c r="M1653" i="8"/>
  <c r="M1654" i="8"/>
  <c r="M1655" i="8"/>
  <c r="M1656" i="8"/>
  <c r="M1657" i="8"/>
  <c r="M1658" i="8"/>
  <c r="M1659" i="8"/>
  <c r="M1660" i="8"/>
  <c r="M1661" i="8"/>
  <c r="M1662" i="8"/>
  <c r="M1663" i="8"/>
  <c r="M1664" i="8"/>
  <c r="M1665" i="8"/>
  <c r="M1666" i="8"/>
  <c r="M1667" i="8"/>
  <c r="M1668" i="8"/>
  <c r="M1669" i="8"/>
  <c r="M1670" i="8"/>
  <c r="M1671" i="8"/>
  <c r="M1672" i="8"/>
  <c r="M1673" i="8"/>
  <c r="M1674" i="8"/>
  <c r="M1675" i="8"/>
  <c r="M1676" i="8"/>
  <c r="M1677" i="8"/>
  <c r="M1678" i="8"/>
  <c r="M1679" i="8"/>
  <c r="M1680" i="8"/>
  <c r="M1681" i="8"/>
  <c r="M1682" i="8"/>
  <c r="M1683" i="8"/>
  <c r="M1684" i="8"/>
  <c r="M1685" i="8"/>
  <c r="M1686" i="8"/>
  <c r="M1687" i="8"/>
  <c r="M1688" i="8"/>
  <c r="M1689" i="8"/>
  <c r="M1690" i="8"/>
  <c r="M1691" i="8"/>
  <c r="M1692" i="8"/>
  <c r="M1693" i="8"/>
  <c r="M1694" i="8"/>
  <c r="M1695" i="8"/>
  <c r="M1696" i="8"/>
  <c r="M1697" i="8"/>
  <c r="M1698" i="8"/>
  <c r="M1699" i="8"/>
  <c r="M1700" i="8"/>
  <c r="M1701" i="8"/>
  <c r="M1702" i="8"/>
  <c r="M1703" i="8"/>
  <c r="M1704" i="8"/>
  <c r="M1705" i="8"/>
  <c r="M1706" i="8"/>
  <c r="M1707" i="8"/>
  <c r="M1708" i="8"/>
  <c r="M1709" i="8"/>
  <c r="M1710" i="8"/>
  <c r="M1711" i="8"/>
  <c r="M1712" i="8"/>
  <c r="M1713" i="8"/>
  <c r="M1714" i="8"/>
  <c r="M1715" i="8"/>
  <c r="M1716" i="8"/>
  <c r="M1717" i="8"/>
  <c r="M1718" i="8"/>
  <c r="M1719" i="8"/>
  <c r="M1720" i="8"/>
  <c r="M1721" i="8"/>
  <c r="M1722" i="8"/>
  <c r="M1723" i="8"/>
  <c r="M1724" i="8"/>
  <c r="M1725" i="8"/>
  <c r="M1726" i="8"/>
  <c r="M1727" i="8"/>
  <c r="M1728" i="8"/>
  <c r="M1729" i="8"/>
  <c r="M1730" i="8"/>
  <c r="M1731" i="8"/>
  <c r="M1732" i="8"/>
  <c r="M1733" i="8"/>
  <c r="M1734" i="8"/>
  <c r="M1735" i="8"/>
  <c r="M1736" i="8"/>
  <c r="M1737" i="8"/>
  <c r="M1738" i="8"/>
  <c r="M1739" i="8"/>
  <c r="M1740" i="8"/>
  <c r="M1741" i="8"/>
  <c r="M1742" i="8"/>
  <c r="M1743" i="8"/>
  <c r="M1744" i="8"/>
  <c r="M1745" i="8"/>
  <c r="M1746" i="8"/>
  <c r="M1747" i="8"/>
  <c r="M1748" i="8"/>
  <c r="M1749" i="8"/>
  <c r="M1750" i="8"/>
  <c r="M1751" i="8"/>
  <c r="M1752" i="8"/>
  <c r="M1753" i="8"/>
  <c r="M1754" i="8"/>
  <c r="M1755" i="8"/>
  <c r="M1756" i="8"/>
  <c r="M1757" i="8"/>
  <c r="M1758" i="8"/>
  <c r="M1759" i="8"/>
  <c r="M1760" i="8"/>
  <c r="M1761" i="8"/>
  <c r="M1762" i="8"/>
  <c r="M1763" i="8"/>
  <c r="M1764" i="8"/>
  <c r="M1765" i="8"/>
  <c r="M1766" i="8"/>
  <c r="M1767" i="8"/>
  <c r="M1768" i="8"/>
  <c r="M1769" i="8"/>
  <c r="M1770" i="8"/>
  <c r="M1771" i="8"/>
  <c r="M1772" i="8"/>
  <c r="M1773" i="8"/>
  <c r="M1774" i="8"/>
  <c r="M1775" i="8"/>
  <c r="M1776" i="8"/>
  <c r="M1777" i="8"/>
  <c r="M1778" i="8"/>
  <c r="M1779" i="8"/>
  <c r="M1780" i="8"/>
  <c r="M1781" i="8"/>
  <c r="M1782" i="8"/>
  <c r="M1783" i="8"/>
  <c r="M1784" i="8"/>
  <c r="M1785" i="8"/>
  <c r="M1786" i="8"/>
  <c r="M1787" i="8"/>
  <c r="M1788" i="8"/>
  <c r="M1789" i="8"/>
  <c r="M1790" i="8"/>
  <c r="M1791" i="8"/>
  <c r="M1792" i="8"/>
  <c r="M1793" i="8"/>
  <c r="M1794" i="8"/>
  <c r="M1795" i="8"/>
  <c r="M1796" i="8"/>
  <c r="M1797" i="8"/>
  <c r="M1798" i="8"/>
  <c r="M1799" i="8"/>
  <c r="M1800" i="8"/>
  <c r="M1801" i="8"/>
  <c r="M1802" i="8"/>
  <c r="M1803" i="8"/>
  <c r="M1804" i="8"/>
  <c r="M1805" i="8"/>
  <c r="M1806" i="8"/>
  <c r="M1807" i="8"/>
  <c r="M1808" i="8"/>
  <c r="M1809" i="8"/>
  <c r="M1810" i="8"/>
  <c r="M1811" i="8"/>
  <c r="M1812" i="8"/>
  <c r="M1813" i="8"/>
  <c r="M1814" i="8"/>
  <c r="M1815" i="8"/>
  <c r="M1816" i="8"/>
  <c r="M1817" i="8"/>
  <c r="M1818" i="8"/>
  <c r="M1819" i="8"/>
  <c r="M1820" i="8"/>
  <c r="M1821" i="8"/>
  <c r="M1822" i="8"/>
  <c r="M1823" i="8"/>
  <c r="M1824" i="8"/>
  <c r="M1825" i="8"/>
  <c r="M1826" i="8"/>
  <c r="M1827" i="8"/>
  <c r="M1828" i="8"/>
  <c r="M1829" i="8"/>
  <c r="M1830" i="8"/>
  <c r="M1831" i="8"/>
  <c r="M1832" i="8"/>
  <c r="M1833" i="8"/>
  <c r="M1834" i="8"/>
  <c r="M1835" i="8"/>
  <c r="M1836" i="8"/>
  <c r="M1837" i="8"/>
  <c r="M1838" i="8"/>
  <c r="M1839" i="8"/>
  <c r="M1840" i="8"/>
  <c r="M1841" i="8"/>
  <c r="M1842" i="8"/>
  <c r="M1843" i="8"/>
  <c r="M1844" i="8"/>
  <c r="M1845" i="8"/>
  <c r="M1846" i="8"/>
  <c r="M1847" i="8"/>
  <c r="M1848" i="8"/>
  <c r="M1849" i="8"/>
  <c r="M1850" i="8"/>
  <c r="M1851" i="8"/>
  <c r="M1852" i="8"/>
  <c r="M1853" i="8"/>
  <c r="M1854" i="8"/>
  <c r="M1855" i="8"/>
  <c r="M1856" i="8"/>
  <c r="M1857" i="8"/>
  <c r="M1858" i="8"/>
  <c r="M1859" i="8"/>
  <c r="M1860" i="8"/>
  <c r="M1861" i="8"/>
  <c r="M1862" i="8"/>
  <c r="M1863" i="8"/>
  <c r="M1864" i="8"/>
  <c r="M1865" i="8"/>
  <c r="M1866" i="8"/>
  <c r="M1867" i="8"/>
  <c r="M1868" i="8"/>
  <c r="M1869" i="8"/>
  <c r="M1870" i="8"/>
  <c r="M1871" i="8"/>
  <c r="M1872" i="8"/>
  <c r="M1873" i="8"/>
  <c r="M1874" i="8"/>
  <c r="M1875" i="8"/>
  <c r="M1876" i="8"/>
  <c r="M1877" i="8"/>
  <c r="M1878" i="8"/>
  <c r="M1879" i="8"/>
  <c r="M1880" i="8"/>
  <c r="M1881" i="8"/>
  <c r="M1882" i="8"/>
  <c r="M1883" i="8"/>
  <c r="M1884" i="8"/>
  <c r="M1885" i="8"/>
  <c r="M1886" i="8"/>
  <c r="M1887" i="8"/>
  <c r="M1888" i="8"/>
  <c r="M1889" i="8"/>
  <c r="M1890" i="8"/>
  <c r="M1891" i="8"/>
  <c r="M1892" i="8"/>
  <c r="M1893" i="8"/>
  <c r="M1894" i="8"/>
  <c r="M1895" i="8"/>
  <c r="M1896" i="8"/>
  <c r="M1897" i="8"/>
  <c r="M1898" i="8"/>
  <c r="M1899" i="8"/>
  <c r="M1900" i="8"/>
  <c r="M1901" i="8"/>
  <c r="M1902" i="8"/>
  <c r="M1903" i="8"/>
  <c r="M1904" i="8"/>
  <c r="M1905" i="8"/>
  <c r="M1906" i="8"/>
  <c r="M1907" i="8"/>
  <c r="M1908" i="8"/>
  <c r="M1909" i="8"/>
  <c r="M1910" i="8"/>
  <c r="M1911" i="8"/>
  <c r="M1912" i="8"/>
  <c r="M1913" i="8"/>
  <c r="M1914" i="8"/>
  <c r="M1915" i="8"/>
  <c r="M1916" i="8"/>
  <c r="M1917" i="8"/>
  <c r="M1918" i="8"/>
  <c r="M1919" i="8"/>
  <c r="M1920" i="8"/>
  <c r="M1921" i="8"/>
  <c r="M1922" i="8"/>
  <c r="M1923" i="8"/>
  <c r="M1924" i="8"/>
  <c r="M1925" i="8"/>
  <c r="M1926" i="8"/>
  <c r="M1927" i="8"/>
  <c r="M1928" i="8"/>
  <c r="M1929" i="8"/>
  <c r="M1930" i="8"/>
  <c r="M1931" i="8"/>
  <c r="M1932" i="8"/>
  <c r="M1933" i="8"/>
  <c r="M1934" i="8"/>
  <c r="M1935" i="8"/>
  <c r="M1936" i="8"/>
  <c r="M1937" i="8"/>
  <c r="M1938" i="8"/>
  <c r="M1939" i="8"/>
  <c r="M1940" i="8"/>
  <c r="M1941" i="8"/>
  <c r="M1942" i="8"/>
  <c r="M1943" i="8"/>
  <c r="M1944" i="8"/>
  <c r="M1945" i="8"/>
  <c r="M1946" i="8"/>
  <c r="M1947" i="8"/>
  <c r="M1948" i="8"/>
  <c r="M1949" i="8"/>
  <c r="M1950" i="8"/>
  <c r="M1951" i="8"/>
  <c r="M1952" i="8"/>
  <c r="M1953" i="8"/>
  <c r="M1954" i="8"/>
  <c r="M1955" i="8"/>
  <c r="M1956" i="8"/>
  <c r="M1957" i="8"/>
  <c r="M1958" i="8"/>
  <c r="M1959" i="8"/>
  <c r="M1960" i="8"/>
  <c r="M1961" i="8"/>
  <c r="M1962" i="8"/>
  <c r="M1963" i="8"/>
  <c r="M1964" i="8"/>
  <c r="M1965" i="8"/>
  <c r="M1966" i="8"/>
  <c r="M1967" i="8"/>
  <c r="M1968" i="8"/>
  <c r="M1969" i="8"/>
  <c r="M1970" i="8"/>
  <c r="M1971" i="8"/>
  <c r="M1972" i="8"/>
  <c r="M1973" i="8"/>
  <c r="M1974" i="8"/>
  <c r="M1975" i="8"/>
  <c r="M1976" i="8"/>
  <c r="M1977" i="8"/>
  <c r="M1978" i="8"/>
  <c r="M1979" i="8"/>
  <c r="M1980" i="8"/>
  <c r="M1981" i="8"/>
  <c r="M1982" i="8"/>
  <c r="M1983" i="8"/>
  <c r="M1984" i="8"/>
  <c r="M1985" i="8"/>
  <c r="M1986" i="8"/>
  <c r="M1987" i="8"/>
  <c r="M1988" i="8"/>
  <c r="M1989" i="8"/>
  <c r="M1990" i="8"/>
  <c r="M1991" i="8"/>
  <c r="M1992" i="8"/>
  <c r="M1993" i="8"/>
  <c r="M1994" i="8"/>
  <c r="M1995" i="8"/>
  <c r="M1996" i="8"/>
  <c r="M1997" i="8"/>
  <c r="M1998" i="8"/>
  <c r="M1999" i="8"/>
  <c r="M2000" i="8"/>
  <c r="M2001" i="8"/>
  <c r="M2002" i="8"/>
  <c r="M2003" i="8"/>
  <c r="M2004" i="8"/>
  <c r="M2005" i="8"/>
  <c r="M2006" i="8"/>
  <c r="M2007" i="8"/>
  <c r="M2008" i="8"/>
  <c r="M2009" i="8"/>
  <c r="M2010" i="8"/>
  <c r="M2011" i="8"/>
  <c r="M2012" i="8"/>
  <c r="M2013" i="8"/>
  <c r="M2014" i="8"/>
  <c r="M2015" i="8"/>
  <c r="M2016" i="8"/>
  <c r="M2017" i="8"/>
  <c r="M2018" i="8"/>
  <c r="M2019" i="8"/>
  <c r="M2020" i="8"/>
  <c r="M2021" i="8"/>
  <c r="M2022" i="8"/>
  <c r="M2023" i="8"/>
  <c r="M2024" i="8"/>
  <c r="M2025" i="8"/>
  <c r="M2026" i="8"/>
  <c r="M2027" i="8"/>
  <c r="M2028" i="8"/>
  <c r="M2029" i="8"/>
  <c r="M2030" i="8"/>
  <c r="M2031" i="8"/>
  <c r="M2032" i="8"/>
  <c r="M2033" i="8"/>
  <c r="M2034" i="8"/>
  <c r="M2035" i="8"/>
  <c r="M2036" i="8"/>
  <c r="M2037" i="8"/>
  <c r="M2038" i="8"/>
  <c r="M2039" i="8"/>
  <c r="M2040" i="8"/>
  <c r="M2041" i="8"/>
  <c r="M2042" i="8"/>
  <c r="M2043" i="8"/>
  <c r="M2044" i="8"/>
  <c r="M2045" i="8"/>
  <c r="M2046" i="8"/>
  <c r="M2047" i="8"/>
  <c r="M2048" i="8"/>
  <c r="M2049" i="8"/>
  <c r="M2050" i="8"/>
  <c r="M2051" i="8"/>
  <c r="M2052" i="8"/>
  <c r="M2053" i="8"/>
  <c r="M2054" i="8"/>
  <c r="M2055" i="8"/>
  <c r="M2056" i="8"/>
  <c r="M2057" i="8"/>
  <c r="M2058" i="8"/>
  <c r="M2059" i="8"/>
  <c r="M2060" i="8"/>
  <c r="M2061" i="8"/>
  <c r="M2062" i="8"/>
  <c r="M2063" i="8"/>
  <c r="M2064" i="8"/>
  <c r="M2065" i="8"/>
  <c r="M2066" i="8"/>
  <c r="M2067" i="8"/>
  <c r="M2068" i="8"/>
  <c r="M2069" i="8"/>
  <c r="M2070" i="8"/>
  <c r="M2071" i="8"/>
  <c r="M2072" i="8"/>
  <c r="M2073" i="8"/>
  <c r="M2074" i="8"/>
  <c r="M2075" i="8"/>
  <c r="M2076" i="8"/>
  <c r="M2077" i="8"/>
  <c r="M2078" i="8"/>
  <c r="M2079" i="8"/>
  <c r="M2080" i="8"/>
  <c r="M2081" i="8"/>
  <c r="M2082" i="8"/>
  <c r="M2083" i="8"/>
  <c r="M2084" i="8"/>
  <c r="M2085" i="8"/>
  <c r="M2086" i="8"/>
  <c r="M2087" i="8"/>
  <c r="M2088" i="8"/>
  <c r="M2089" i="8"/>
  <c r="M2090" i="8"/>
  <c r="M2091" i="8"/>
  <c r="M2092" i="8"/>
  <c r="M2093" i="8"/>
  <c r="M2094" i="8"/>
  <c r="M2095" i="8"/>
  <c r="M2096" i="8"/>
  <c r="M2097" i="8"/>
  <c r="M2098" i="8"/>
  <c r="M2099" i="8"/>
  <c r="M2100" i="8"/>
  <c r="M2101" i="8"/>
  <c r="M2102" i="8"/>
  <c r="M2103" i="8"/>
  <c r="M2104" i="8"/>
  <c r="M2105" i="8"/>
  <c r="M2106" i="8"/>
  <c r="M2107" i="8"/>
  <c r="M2108" i="8"/>
  <c r="M2109" i="8"/>
  <c r="M2110" i="8"/>
  <c r="M2111" i="8"/>
  <c r="M2112" i="8"/>
  <c r="M2113" i="8"/>
  <c r="M2114" i="8"/>
  <c r="M2115" i="8"/>
  <c r="M2116" i="8"/>
  <c r="M2117" i="8"/>
  <c r="M2118" i="8"/>
  <c r="M2119" i="8"/>
  <c r="M2120" i="8"/>
  <c r="M2121" i="8"/>
  <c r="M2122" i="8"/>
  <c r="M2123" i="8"/>
  <c r="M2124" i="8"/>
  <c r="M2125" i="8"/>
  <c r="M2126" i="8"/>
  <c r="M2127" i="8"/>
  <c r="M2128" i="8"/>
  <c r="M2129" i="8"/>
  <c r="M2130" i="8"/>
  <c r="M2131" i="8"/>
  <c r="M2132" i="8"/>
  <c r="M2133" i="8"/>
  <c r="M2134" i="8"/>
  <c r="M2135" i="8"/>
  <c r="M2136" i="8"/>
  <c r="M2137" i="8"/>
  <c r="M2138" i="8"/>
  <c r="M2139" i="8"/>
  <c r="M2140" i="8"/>
  <c r="M2141" i="8"/>
  <c r="M2142" i="8"/>
  <c r="M2143" i="8"/>
  <c r="M2144" i="8"/>
  <c r="M2145" i="8"/>
  <c r="M2146" i="8"/>
  <c r="M2147" i="8"/>
  <c r="M2148" i="8"/>
  <c r="M2149" i="8"/>
  <c r="M2150" i="8"/>
  <c r="M2151" i="8"/>
  <c r="M2152" i="8"/>
  <c r="M2153" i="8"/>
  <c r="M2154" i="8"/>
  <c r="M2155" i="8"/>
  <c r="M2156" i="8"/>
  <c r="M2157" i="8"/>
  <c r="M2158" i="8"/>
  <c r="M2159" i="8"/>
  <c r="M2160" i="8"/>
  <c r="M2161" i="8"/>
  <c r="M2162" i="8"/>
  <c r="M2163" i="8"/>
  <c r="M2164" i="8"/>
  <c r="M2165" i="8"/>
  <c r="M2166" i="8"/>
  <c r="M2167" i="8"/>
  <c r="M2168" i="8"/>
  <c r="M2169" i="8"/>
  <c r="M2170" i="8"/>
  <c r="M2171" i="8"/>
  <c r="M2172" i="8"/>
  <c r="M2173" i="8"/>
  <c r="M2174" i="8"/>
  <c r="M2175" i="8"/>
  <c r="M2176" i="8"/>
  <c r="M2177" i="8"/>
  <c r="M2178" i="8"/>
  <c r="M2179" i="8"/>
  <c r="M2180" i="8"/>
  <c r="M2181" i="8"/>
  <c r="M2182" i="8"/>
  <c r="M2183" i="8"/>
  <c r="M2184" i="8"/>
  <c r="M2185" i="8"/>
  <c r="M2186" i="8"/>
  <c r="M2187" i="8"/>
  <c r="M2188" i="8"/>
  <c r="M2189" i="8"/>
  <c r="M2190" i="8"/>
  <c r="M2191" i="8"/>
  <c r="M2192" i="8"/>
  <c r="M2193" i="8"/>
  <c r="M2194" i="8"/>
  <c r="M2195" i="8"/>
  <c r="M2196" i="8"/>
  <c r="M2197" i="8"/>
  <c r="M2198" i="8"/>
  <c r="M2199" i="8"/>
  <c r="M2200" i="8"/>
  <c r="M2201" i="8"/>
  <c r="M2202" i="8"/>
  <c r="M2203" i="8"/>
  <c r="M2204" i="8"/>
  <c r="M2205" i="8"/>
  <c r="M2206" i="8"/>
  <c r="M2207" i="8"/>
  <c r="M2208" i="8"/>
  <c r="M2209" i="8"/>
  <c r="M2210" i="8"/>
  <c r="M2211" i="8"/>
  <c r="M2212" i="8"/>
  <c r="M2213" i="8"/>
  <c r="M2214" i="8"/>
  <c r="M2215" i="8"/>
  <c r="M2216" i="8"/>
  <c r="M2217" i="8"/>
  <c r="M2218" i="8"/>
  <c r="M2219" i="8"/>
  <c r="M2220" i="8"/>
  <c r="M2221" i="8"/>
  <c r="M2222" i="8"/>
  <c r="M2223" i="8"/>
  <c r="M2224" i="8"/>
  <c r="M2225" i="8"/>
  <c r="M2226" i="8"/>
  <c r="M2227" i="8"/>
  <c r="M2228" i="8"/>
  <c r="M2229" i="8"/>
  <c r="M2230" i="8"/>
  <c r="M2231" i="8"/>
  <c r="M2232" i="8"/>
  <c r="M2233" i="8"/>
  <c r="M2234" i="8"/>
  <c r="M2235" i="8"/>
  <c r="M2236" i="8"/>
  <c r="M2237" i="8"/>
  <c r="M2238" i="8"/>
  <c r="M2239" i="8"/>
  <c r="M2240" i="8"/>
  <c r="M2241" i="8"/>
  <c r="M2242" i="8"/>
  <c r="M2243" i="8"/>
  <c r="M2244" i="8"/>
  <c r="M2245" i="8"/>
  <c r="M2246" i="8"/>
  <c r="M2247" i="8"/>
  <c r="M2248" i="8"/>
  <c r="M2249" i="8"/>
  <c r="M2250" i="8"/>
  <c r="M2251" i="8"/>
  <c r="M2252" i="8"/>
  <c r="M2253" i="8"/>
  <c r="M2254" i="8"/>
  <c r="M2255" i="8"/>
  <c r="M2256" i="8"/>
  <c r="M2257" i="8"/>
  <c r="M2258" i="8"/>
  <c r="M2259" i="8"/>
  <c r="M2260" i="8"/>
  <c r="M2261" i="8"/>
  <c r="M2262" i="8"/>
  <c r="M2263" i="8"/>
  <c r="M2264" i="8"/>
  <c r="M2265" i="8"/>
  <c r="M2266" i="8"/>
  <c r="M2267" i="8"/>
  <c r="M2268" i="8"/>
  <c r="M2269" i="8"/>
  <c r="M2270" i="8"/>
  <c r="M2271" i="8"/>
  <c r="M2272" i="8"/>
  <c r="M2273" i="8"/>
  <c r="M2274" i="8"/>
  <c r="M2275" i="8"/>
  <c r="M2276" i="8"/>
  <c r="M2277" i="8"/>
  <c r="M2278" i="8"/>
  <c r="M2279" i="8"/>
  <c r="M2280" i="8"/>
  <c r="M2281" i="8"/>
  <c r="M2282" i="8"/>
  <c r="M2283" i="8"/>
  <c r="M2284" i="8"/>
  <c r="M2285" i="8"/>
  <c r="M2286" i="8"/>
  <c r="M2287" i="8"/>
  <c r="M2288" i="8"/>
  <c r="M2289" i="8"/>
  <c r="M2290" i="8"/>
  <c r="M2291" i="8"/>
  <c r="M2292" i="8"/>
  <c r="M2293" i="8"/>
  <c r="M2294" i="8"/>
  <c r="M2295" i="8"/>
  <c r="M2296" i="8"/>
  <c r="M2297" i="8"/>
  <c r="M2298" i="8"/>
  <c r="M2299" i="8"/>
  <c r="M2300" i="8"/>
  <c r="M2301" i="8"/>
  <c r="M2302" i="8"/>
  <c r="M2303" i="8"/>
  <c r="M2304" i="8"/>
  <c r="M2305" i="8"/>
  <c r="M2306" i="8"/>
  <c r="M2307" i="8"/>
  <c r="M2308" i="8"/>
  <c r="M2309" i="8"/>
  <c r="M2310" i="8"/>
  <c r="M2311" i="8"/>
  <c r="M2312" i="8"/>
  <c r="M2313" i="8"/>
  <c r="M2314" i="8"/>
  <c r="M2315" i="8"/>
  <c r="M2316" i="8"/>
  <c r="M2317" i="8"/>
  <c r="M2318" i="8"/>
  <c r="M2319" i="8"/>
  <c r="M2320" i="8"/>
  <c r="M2321" i="8"/>
  <c r="M2322" i="8"/>
  <c r="M2323" i="8"/>
  <c r="M2324" i="8"/>
  <c r="M2325" i="8"/>
  <c r="M2326" i="8"/>
  <c r="M2327" i="8"/>
  <c r="M2328" i="8"/>
  <c r="M2329" i="8"/>
  <c r="M2330" i="8"/>
  <c r="M2331" i="8"/>
  <c r="M2332" i="8"/>
  <c r="M2333" i="8"/>
  <c r="M2334" i="8"/>
  <c r="M2335" i="8"/>
  <c r="M2336" i="8"/>
  <c r="M2337" i="8"/>
  <c r="M2338" i="8"/>
  <c r="M2339" i="8"/>
  <c r="M2340" i="8"/>
  <c r="M2341" i="8"/>
  <c r="M2342" i="8"/>
  <c r="M2343" i="8"/>
  <c r="M2344" i="8"/>
  <c r="M2345" i="8"/>
  <c r="M2346" i="8"/>
  <c r="M2347" i="8"/>
  <c r="M2348" i="8"/>
  <c r="M2349" i="8"/>
  <c r="M2350" i="8"/>
  <c r="M2351" i="8"/>
  <c r="M2352" i="8"/>
  <c r="M2353" i="8"/>
  <c r="M2354" i="8"/>
  <c r="M2355" i="8"/>
  <c r="M2356" i="8"/>
  <c r="M2357" i="8"/>
  <c r="M2358" i="8"/>
  <c r="M2359" i="8"/>
  <c r="M2360" i="8"/>
  <c r="M2361" i="8"/>
  <c r="M2362" i="8"/>
  <c r="M2363" i="8"/>
  <c r="M2364" i="8"/>
  <c r="M2365" i="8"/>
  <c r="M2366" i="8"/>
  <c r="M2367" i="8"/>
  <c r="M2368" i="8"/>
  <c r="M2369" i="8"/>
  <c r="M2370" i="8"/>
  <c r="M2371" i="8"/>
  <c r="M2372" i="8"/>
  <c r="M2373" i="8"/>
  <c r="M2374" i="8"/>
  <c r="M2375" i="8"/>
  <c r="M2376" i="8"/>
  <c r="M2377" i="8"/>
  <c r="M2378" i="8"/>
  <c r="M2379" i="8"/>
  <c r="M2380" i="8"/>
  <c r="M2381" i="8"/>
  <c r="M2382" i="8"/>
  <c r="M2383" i="8"/>
  <c r="M2384" i="8"/>
  <c r="M2385" i="8"/>
  <c r="M2386" i="8"/>
  <c r="M2387" i="8"/>
  <c r="M2388" i="8"/>
  <c r="M2389" i="8"/>
  <c r="M2390" i="8"/>
  <c r="M2391" i="8"/>
  <c r="M2392" i="8"/>
  <c r="M2393" i="8"/>
  <c r="M2394" i="8"/>
  <c r="M2395" i="8"/>
  <c r="M2396" i="8"/>
  <c r="M2397" i="8"/>
  <c r="M2398" i="8"/>
  <c r="M2399" i="8"/>
  <c r="M2400" i="8"/>
  <c r="M2401" i="8"/>
  <c r="M2402" i="8"/>
  <c r="M2403" i="8"/>
  <c r="M2404" i="8"/>
  <c r="M2405" i="8"/>
  <c r="M2406" i="8"/>
  <c r="M2407" i="8"/>
  <c r="M2408" i="8"/>
  <c r="M2409" i="8"/>
  <c r="M2410" i="8"/>
  <c r="M2411" i="8"/>
  <c r="M2412" i="8"/>
  <c r="M2413" i="8"/>
  <c r="M2414" i="8"/>
  <c r="M2415" i="8"/>
  <c r="M2416" i="8"/>
  <c r="M2417" i="8"/>
  <c r="M2418" i="8"/>
  <c r="M2419" i="8"/>
  <c r="M2420" i="8"/>
  <c r="M2421" i="8"/>
  <c r="M2422" i="8"/>
  <c r="M2423" i="8"/>
  <c r="M2424" i="8"/>
  <c r="M2425" i="8"/>
  <c r="M2426" i="8"/>
  <c r="M2427" i="8"/>
  <c r="M2428" i="8"/>
  <c r="M2429" i="8"/>
  <c r="M2430" i="8"/>
  <c r="M2431" i="8"/>
  <c r="M2432" i="8"/>
  <c r="M2433" i="8"/>
  <c r="M2434" i="8"/>
  <c r="M2435" i="8"/>
  <c r="M2436" i="8"/>
  <c r="M2437" i="8"/>
  <c r="M2438" i="8"/>
  <c r="M2439" i="8"/>
  <c r="M2440" i="8"/>
  <c r="M2441" i="8"/>
  <c r="M2442" i="8"/>
  <c r="M2443" i="8"/>
  <c r="M2444" i="8"/>
  <c r="M2445" i="8"/>
  <c r="M2446" i="8"/>
  <c r="M2447" i="8"/>
  <c r="M2448" i="8"/>
  <c r="M2449" i="8"/>
  <c r="M2450" i="8"/>
  <c r="M2451" i="8"/>
  <c r="M2452" i="8"/>
  <c r="M2453" i="8"/>
  <c r="M2454" i="8"/>
  <c r="M2455" i="8"/>
  <c r="M2456" i="8"/>
  <c r="M2457" i="8"/>
  <c r="M2458" i="8"/>
  <c r="M2459" i="8"/>
  <c r="M2460" i="8"/>
  <c r="M2461" i="8"/>
  <c r="M2462" i="8"/>
  <c r="M2463" i="8"/>
  <c r="M2464" i="8"/>
  <c r="M2465" i="8"/>
  <c r="M2466" i="8"/>
  <c r="M2467" i="8"/>
  <c r="M2468" i="8"/>
  <c r="M2469" i="8"/>
  <c r="M2470" i="8"/>
  <c r="M2471" i="8"/>
  <c r="M2472" i="8"/>
  <c r="M2473" i="8"/>
  <c r="M2474" i="8"/>
  <c r="M2475" i="8"/>
  <c r="M2476" i="8"/>
  <c r="M2477" i="8"/>
  <c r="M2478" i="8"/>
  <c r="M2479" i="8"/>
  <c r="M2480" i="8"/>
  <c r="M2481" i="8"/>
  <c r="M2482" i="8"/>
  <c r="M2483" i="8"/>
  <c r="M2484" i="8"/>
  <c r="M2485" i="8"/>
  <c r="M2486" i="8"/>
  <c r="M2487" i="8"/>
  <c r="M2488" i="8"/>
  <c r="M2489" i="8"/>
  <c r="M2490" i="8"/>
  <c r="M2491" i="8"/>
  <c r="M2492" i="8"/>
  <c r="M2493" i="8"/>
  <c r="M2494" i="8"/>
  <c r="M2495" i="8"/>
  <c r="M2496" i="8"/>
  <c r="M2497" i="8"/>
  <c r="M2498" i="8"/>
  <c r="M2499" i="8"/>
  <c r="M2500" i="8"/>
  <c r="M2501" i="8"/>
  <c r="M2502" i="8"/>
  <c r="M2503" i="8"/>
  <c r="M2504" i="8"/>
  <c r="M2505" i="8"/>
  <c r="M2506" i="8"/>
  <c r="M2507" i="8"/>
  <c r="M2508" i="8"/>
  <c r="M2509" i="8"/>
  <c r="M2510" i="8"/>
  <c r="M2511" i="8"/>
  <c r="M2512" i="8"/>
  <c r="M2513" i="8"/>
  <c r="M2514" i="8"/>
  <c r="M2515" i="8"/>
  <c r="M2516" i="8"/>
  <c r="M2517" i="8"/>
  <c r="M2518" i="8"/>
  <c r="M2519" i="8"/>
  <c r="M2520" i="8"/>
  <c r="M2521" i="8"/>
  <c r="M2522" i="8"/>
  <c r="M2523" i="8"/>
  <c r="M2524" i="8"/>
  <c r="M2525" i="8"/>
  <c r="M2526" i="8"/>
  <c r="M2527" i="8"/>
  <c r="M2528" i="8"/>
  <c r="M2529" i="8"/>
  <c r="M2530" i="8"/>
  <c r="M2531" i="8"/>
  <c r="M2532" i="8"/>
  <c r="M2533" i="8"/>
  <c r="M2534" i="8"/>
  <c r="M2535" i="8"/>
  <c r="M2536" i="8"/>
  <c r="M2537" i="8"/>
  <c r="M2538" i="8"/>
  <c r="M2539" i="8"/>
  <c r="M2540" i="8"/>
  <c r="M2541" i="8"/>
  <c r="M2542" i="8"/>
  <c r="M2543" i="8"/>
  <c r="M2544" i="8"/>
  <c r="M2545" i="8"/>
  <c r="M2546" i="8"/>
  <c r="M2547" i="8"/>
  <c r="M2548" i="8"/>
  <c r="M2549" i="8"/>
  <c r="M2550" i="8"/>
  <c r="M2551" i="8"/>
  <c r="M2552" i="8"/>
  <c r="M2553" i="8"/>
  <c r="M2554" i="8"/>
  <c r="M2555" i="8"/>
  <c r="M2556" i="8"/>
  <c r="M2557" i="8"/>
  <c r="M2558" i="8"/>
  <c r="M2559" i="8"/>
  <c r="M2560" i="8"/>
  <c r="M2561" i="8"/>
  <c r="M2562" i="8"/>
  <c r="M2563" i="8"/>
  <c r="M2564" i="8"/>
  <c r="M2565" i="8"/>
  <c r="M2566" i="8"/>
  <c r="M2567" i="8"/>
  <c r="M2568" i="8"/>
  <c r="M2569" i="8"/>
  <c r="M2570" i="8"/>
  <c r="M2571" i="8"/>
  <c r="M2572" i="8"/>
  <c r="M2573" i="8"/>
  <c r="M2574" i="8"/>
  <c r="M2575" i="8"/>
  <c r="M2576" i="8"/>
  <c r="M2577" i="8"/>
  <c r="M2578" i="8"/>
  <c r="M2579" i="8"/>
  <c r="M2580" i="8"/>
  <c r="M2581" i="8"/>
  <c r="M2582" i="8"/>
  <c r="M2583" i="8"/>
  <c r="M2584" i="8"/>
  <c r="M2585" i="8"/>
  <c r="M2586" i="8"/>
  <c r="M2587" i="8"/>
  <c r="M2588" i="8"/>
  <c r="M2589" i="8"/>
  <c r="M2590" i="8"/>
  <c r="M2591" i="8"/>
  <c r="M2592" i="8"/>
  <c r="M2593" i="8"/>
  <c r="M2594" i="8"/>
  <c r="M2595" i="8"/>
  <c r="M2596" i="8"/>
  <c r="M2597" i="8"/>
  <c r="M2598" i="8"/>
  <c r="M2599" i="8"/>
  <c r="M2600" i="8"/>
  <c r="M2601" i="8"/>
  <c r="M2602" i="8"/>
  <c r="M2603" i="8"/>
  <c r="M2604" i="8"/>
  <c r="M2605" i="8"/>
  <c r="M2606" i="8"/>
  <c r="M2607" i="8"/>
  <c r="M2608" i="8"/>
  <c r="M2609" i="8"/>
  <c r="M2610" i="8"/>
  <c r="M2611" i="8"/>
  <c r="M2612" i="8"/>
  <c r="M2613" i="8"/>
  <c r="M2614" i="8"/>
  <c r="M2615" i="8"/>
  <c r="M2616" i="8"/>
  <c r="M2617" i="8"/>
  <c r="M2618" i="8"/>
  <c r="M2619" i="8"/>
  <c r="M2620" i="8"/>
  <c r="M2621" i="8"/>
  <c r="M2622" i="8"/>
  <c r="M2623" i="8"/>
  <c r="M2624" i="8"/>
  <c r="M2625" i="8"/>
  <c r="M2626" i="8"/>
  <c r="M2627" i="8"/>
  <c r="M2628" i="8"/>
  <c r="M2629" i="8"/>
  <c r="M2630" i="8"/>
  <c r="M2631" i="8"/>
  <c r="M2632" i="8"/>
  <c r="M2633" i="8"/>
  <c r="M2634" i="8"/>
  <c r="M2635" i="8"/>
  <c r="M2636" i="8"/>
  <c r="M2637" i="8"/>
  <c r="M2638" i="8"/>
  <c r="M2639" i="8"/>
  <c r="M2640" i="8"/>
  <c r="M2641" i="8"/>
  <c r="M2642" i="8"/>
  <c r="M2643" i="8"/>
  <c r="M2644" i="8"/>
  <c r="M2645" i="8"/>
  <c r="M2646" i="8"/>
  <c r="M2647" i="8"/>
  <c r="M2648" i="8"/>
  <c r="M2649" i="8"/>
  <c r="M2650" i="8"/>
  <c r="M2651" i="8"/>
  <c r="M2652" i="8"/>
  <c r="M2653" i="8"/>
  <c r="M2654" i="8"/>
  <c r="M2655" i="8"/>
  <c r="M2656" i="8"/>
  <c r="M2657" i="8"/>
  <c r="M2658" i="8"/>
  <c r="M2659" i="8"/>
  <c r="M2660" i="8"/>
  <c r="M2661" i="8"/>
  <c r="M2662" i="8"/>
  <c r="M2663" i="8"/>
  <c r="M2664" i="8"/>
  <c r="M2665" i="8"/>
  <c r="M2666" i="8"/>
  <c r="M2667" i="8"/>
  <c r="M2668" i="8"/>
  <c r="M2669" i="8"/>
  <c r="M2670" i="8"/>
  <c r="M2671" i="8"/>
  <c r="M2672" i="8"/>
  <c r="M2673" i="8"/>
  <c r="M2674" i="8"/>
  <c r="M2675" i="8"/>
  <c r="M2676" i="8"/>
  <c r="M2677" i="8"/>
  <c r="M2678" i="8"/>
  <c r="M2679" i="8"/>
  <c r="M2680" i="8"/>
  <c r="M2681" i="8"/>
  <c r="M2682" i="8"/>
  <c r="M2683" i="8"/>
  <c r="M2684" i="8"/>
  <c r="M2685" i="8"/>
  <c r="M2686" i="8"/>
  <c r="M2687" i="8"/>
  <c r="M2688" i="8"/>
  <c r="M2689" i="8"/>
  <c r="M2690" i="8"/>
  <c r="M2691" i="8"/>
  <c r="M2692" i="8"/>
  <c r="M2693" i="8"/>
  <c r="M2694" i="8"/>
  <c r="M2695" i="8"/>
  <c r="M2696" i="8"/>
  <c r="M2697" i="8"/>
  <c r="M2698" i="8"/>
  <c r="M2699" i="8"/>
  <c r="M2700" i="8"/>
  <c r="M2701" i="8"/>
  <c r="M2702" i="8"/>
  <c r="M2703" i="8"/>
  <c r="M2704" i="8"/>
  <c r="M2705" i="8"/>
  <c r="M2706" i="8"/>
  <c r="M2707" i="8"/>
  <c r="M2708" i="8"/>
  <c r="M2709" i="8"/>
  <c r="M2710" i="8"/>
  <c r="M2711" i="8"/>
  <c r="M2712" i="8"/>
  <c r="M2713" i="8"/>
  <c r="M2714" i="8"/>
  <c r="M2715" i="8"/>
  <c r="M2716" i="8"/>
  <c r="M2717" i="8"/>
  <c r="M2718" i="8"/>
  <c r="M2719" i="8"/>
  <c r="M2720" i="8"/>
  <c r="M2721" i="8"/>
  <c r="M2722" i="8"/>
  <c r="M2723" i="8"/>
  <c r="M2724" i="8"/>
  <c r="M2725" i="8"/>
  <c r="M2726" i="8"/>
  <c r="M2727" i="8"/>
  <c r="M2728" i="8"/>
  <c r="M2729" i="8"/>
  <c r="M2730" i="8"/>
  <c r="M2731" i="8"/>
  <c r="M2732" i="8"/>
  <c r="M2733" i="8"/>
  <c r="M2734" i="8"/>
  <c r="M2735" i="8"/>
  <c r="M2736" i="8"/>
  <c r="M2737" i="8"/>
  <c r="M2738" i="8"/>
  <c r="M2739" i="8"/>
  <c r="M2740" i="8"/>
  <c r="M2741" i="8"/>
  <c r="M2742" i="8"/>
  <c r="M2743" i="8"/>
  <c r="M2744" i="8"/>
  <c r="M2745" i="8"/>
  <c r="M2746" i="8"/>
  <c r="M2747" i="8"/>
  <c r="M2748" i="8"/>
  <c r="M2749" i="8"/>
  <c r="M2750" i="8"/>
  <c r="M2751" i="8"/>
  <c r="M2752" i="8"/>
  <c r="M2753" i="8"/>
  <c r="M2754" i="8"/>
  <c r="M2755" i="8"/>
  <c r="M2756" i="8"/>
  <c r="M2757" i="8"/>
  <c r="M2758" i="8"/>
  <c r="M2759" i="8"/>
  <c r="M2760" i="8"/>
  <c r="M2761" i="8"/>
  <c r="M2762" i="8"/>
  <c r="M2763" i="8"/>
  <c r="M2764" i="8"/>
  <c r="M2765" i="8"/>
  <c r="M2766" i="8"/>
  <c r="M2767" i="8"/>
  <c r="M2768" i="8"/>
  <c r="M2769" i="8"/>
  <c r="M2770" i="8"/>
  <c r="M2771" i="8"/>
  <c r="M2772" i="8"/>
  <c r="M2773" i="8"/>
  <c r="M2774" i="8"/>
  <c r="M2775" i="8"/>
  <c r="M2776" i="8"/>
  <c r="M2777" i="8"/>
  <c r="M2778" i="8"/>
  <c r="M2779" i="8"/>
  <c r="M2780" i="8"/>
  <c r="M2781" i="8"/>
  <c r="M2782" i="8"/>
  <c r="M2783" i="8"/>
  <c r="M2784" i="8"/>
  <c r="M2785" i="8"/>
  <c r="M2786" i="8"/>
  <c r="M2787" i="8"/>
  <c r="M2788" i="8"/>
  <c r="M2789" i="8"/>
  <c r="M2790" i="8"/>
  <c r="M2791" i="8"/>
  <c r="M2792" i="8"/>
  <c r="M2793" i="8"/>
  <c r="M2794" i="8"/>
  <c r="M2795" i="8"/>
  <c r="M2796" i="8"/>
  <c r="M2797" i="8"/>
  <c r="M2798" i="8"/>
  <c r="M2799" i="8"/>
  <c r="M2800" i="8"/>
  <c r="M2801" i="8"/>
  <c r="M2802" i="8"/>
  <c r="M2803" i="8"/>
  <c r="M2804" i="8"/>
  <c r="M2805" i="8"/>
  <c r="M2806" i="8"/>
  <c r="M2807" i="8"/>
  <c r="M2808" i="8"/>
  <c r="M2809" i="8"/>
  <c r="M2810" i="8"/>
  <c r="M2811" i="8"/>
  <c r="M2812" i="8"/>
  <c r="M2813" i="8"/>
  <c r="M2814" i="8"/>
  <c r="M2815" i="8"/>
  <c r="M2816" i="8"/>
  <c r="M2817" i="8"/>
  <c r="M2818" i="8"/>
  <c r="M2819" i="8"/>
  <c r="M2820" i="8"/>
  <c r="M2821" i="8"/>
  <c r="M2822" i="8"/>
  <c r="M2823" i="8"/>
  <c r="M2824" i="8"/>
  <c r="M2825" i="8"/>
  <c r="M2826" i="8"/>
  <c r="M2827" i="8"/>
  <c r="M2828" i="8"/>
  <c r="M2829" i="8"/>
  <c r="M2830" i="8"/>
  <c r="M2831" i="8"/>
  <c r="M2832" i="8"/>
  <c r="M2833" i="8"/>
  <c r="M2834" i="8"/>
  <c r="M2835" i="8"/>
  <c r="M2836" i="8"/>
  <c r="M2837" i="8"/>
  <c r="M2838" i="8"/>
  <c r="M2839" i="8"/>
  <c r="M2840" i="8"/>
  <c r="M2841" i="8"/>
  <c r="M2842" i="8"/>
  <c r="M2843" i="8"/>
  <c r="M2844" i="8"/>
  <c r="M2845" i="8"/>
  <c r="M2846" i="8"/>
  <c r="M2847" i="8"/>
  <c r="M2848" i="8"/>
  <c r="M2849" i="8"/>
  <c r="M2850" i="8"/>
  <c r="M2851" i="8"/>
  <c r="M2852" i="8"/>
  <c r="M2853" i="8"/>
  <c r="M2854" i="8"/>
  <c r="M2855" i="8"/>
  <c r="M2856" i="8"/>
  <c r="M2857" i="8"/>
  <c r="M2858" i="8"/>
  <c r="M2859" i="8"/>
  <c r="M2860" i="8"/>
  <c r="M2861" i="8"/>
  <c r="M2862" i="8"/>
  <c r="M2863" i="8"/>
  <c r="M2864" i="8"/>
  <c r="M2865" i="8"/>
  <c r="M2866" i="8"/>
  <c r="M2867" i="8"/>
  <c r="M2868" i="8"/>
  <c r="M2869" i="8"/>
  <c r="M2870" i="8"/>
  <c r="M2871" i="8"/>
  <c r="M2872" i="8"/>
  <c r="M2873" i="8"/>
  <c r="M2874" i="8"/>
  <c r="M2875" i="8"/>
  <c r="M2876" i="8"/>
  <c r="M2877" i="8"/>
  <c r="M2878" i="8"/>
  <c r="M2879" i="8"/>
  <c r="M2880" i="8"/>
  <c r="M2881" i="8"/>
  <c r="M2882" i="8"/>
  <c r="M2883" i="8"/>
  <c r="M2884" i="8"/>
  <c r="M2885" i="8"/>
  <c r="M2886" i="8"/>
  <c r="M2887" i="8"/>
  <c r="M2888" i="8"/>
  <c r="M2889" i="8"/>
  <c r="M2890" i="8"/>
  <c r="M2891" i="8"/>
  <c r="M2892" i="8"/>
  <c r="M2893" i="8"/>
  <c r="M2894" i="8"/>
  <c r="M2895" i="8"/>
  <c r="M2896" i="8"/>
  <c r="M2897" i="8"/>
  <c r="M2898" i="8"/>
  <c r="M2899" i="8"/>
  <c r="M2900" i="8"/>
  <c r="M2901" i="8"/>
  <c r="M2902" i="8"/>
  <c r="M2903" i="8"/>
  <c r="M2904" i="8"/>
  <c r="M2905" i="8"/>
  <c r="M2906" i="8"/>
  <c r="M2907" i="8"/>
  <c r="M2908" i="8"/>
  <c r="M2909" i="8"/>
  <c r="M2910" i="8"/>
  <c r="M2911" i="8"/>
  <c r="M2912" i="8"/>
  <c r="M2913" i="8"/>
  <c r="M2914" i="8"/>
  <c r="M2915" i="8"/>
  <c r="M2916" i="8"/>
  <c r="M2917" i="8"/>
  <c r="M2918" i="8"/>
  <c r="M2919" i="8"/>
  <c r="M2920" i="8"/>
  <c r="M2921" i="8"/>
  <c r="M2922" i="8"/>
  <c r="M2923" i="8"/>
  <c r="M2924" i="8"/>
  <c r="M2925" i="8"/>
  <c r="M2926" i="8"/>
  <c r="M2927" i="8"/>
  <c r="M2928" i="8"/>
  <c r="M2929" i="8"/>
  <c r="M2930" i="8"/>
  <c r="M2931" i="8"/>
  <c r="M2932" i="8"/>
  <c r="M2933" i="8"/>
  <c r="M2934" i="8"/>
  <c r="M2935" i="8"/>
  <c r="M2936" i="8"/>
  <c r="M2937" i="8"/>
  <c r="M2938" i="8"/>
  <c r="M2939" i="8"/>
  <c r="M2940" i="8"/>
  <c r="M2941" i="8"/>
  <c r="M2942" i="8"/>
  <c r="M2943" i="8"/>
  <c r="M2944" i="8"/>
  <c r="M2945" i="8"/>
  <c r="M2946" i="8"/>
  <c r="M2947" i="8"/>
  <c r="M2948" i="8"/>
  <c r="M2949" i="8"/>
  <c r="M2950" i="8"/>
  <c r="M2951" i="8"/>
  <c r="M2952" i="8"/>
  <c r="M2953" i="8"/>
  <c r="M2954" i="8"/>
  <c r="M2955" i="8"/>
  <c r="M2956" i="8"/>
  <c r="M2957" i="8"/>
  <c r="M2958" i="8"/>
  <c r="M2959" i="8"/>
  <c r="M2960" i="8"/>
  <c r="M2961" i="8"/>
  <c r="M2962" i="8"/>
  <c r="M2963" i="8"/>
  <c r="M2964" i="8"/>
  <c r="M2965" i="8"/>
  <c r="M2966" i="8"/>
  <c r="M2967" i="8"/>
  <c r="M2968" i="8"/>
  <c r="M2969" i="8"/>
  <c r="M2970" i="8"/>
  <c r="M2971" i="8"/>
  <c r="M2972" i="8"/>
  <c r="M2973" i="8"/>
  <c r="M2974" i="8"/>
  <c r="M2975" i="8"/>
  <c r="M2976" i="8"/>
  <c r="M2977" i="8"/>
  <c r="M2978" i="8"/>
  <c r="M2979" i="8"/>
  <c r="M2980" i="8"/>
  <c r="M2981" i="8"/>
  <c r="M2982" i="8"/>
  <c r="M2983" i="8"/>
  <c r="M2984" i="8"/>
  <c r="M2985" i="8"/>
  <c r="M2986" i="8"/>
  <c r="M2987" i="8"/>
  <c r="M2988" i="8"/>
  <c r="M2989" i="8"/>
  <c r="M2990" i="8"/>
  <c r="M2991" i="8"/>
  <c r="M2992" i="8"/>
  <c r="M2993" i="8"/>
  <c r="M2994" i="8"/>
  <c r="M2995" i="8"/>
  <c r="M2996" i="8"/>
  <c r="M2997" i="8"/>
  <c r="M2998" i="8"/>
  <c r="M2999" i="8"/>
  <c r="M3000" i="8"/>
  <c r="M3001" i="8"/>
  <c r="H20" i="1" l="1"/>
  <c r="H2" i="12"/>
  <c r="A2" i="12"/>
  <c r="F2" i="12"/>
  <c r="A3" i="1"/>
  <c r="H4" i="1"/>
  <c r="A11" i="1"/>
  <c r="A2" i="1"/>
  <c r="D2" i="1"/>
  <c r="A19" i="1"/>
  <c r="D16" i="1"/>
  <c r="D7" i="1"/>
  <c r="D14" i="1"/>
  <c r="D8" i="1"/>
  <c r="D15" i="1"/>
  <c r="D6" i="1"/>
  <c r="A18" i="1"/>
  <c r="A10" i="1"/>
  <c r="A17" i="1"/>
  <c r="A9" i="1"/>
  <c r="D21" i="1"/>
  <c r="A16" i="1"/>
  <c r="D13" i="1"/>
  <c r="A8" i="1"/>
  <c r="D5" i="1"/>
  <c r="D20" i="1"/>
  <c r="A15" i="1"/>
  <c r="D12" i="1"/>
  <c r="A7" i="1"/>
  <c r="D4" i="1"/>
  <c r="D19" i="1"/>
  <c r="A14" i="1"/>
  <c r="D11" i="1"/>
  <c r="H7" i="1"/>
  <c r="A6" i="1"/>
  <c r="D3" i="1"/>
  <c r="A21" i="1"/>
  <c r="D18" i="1"/>
  <c r="A13" i="1"/>
  <c r="D10" i="1"/>
  <c r="H6" i="1"/>
  <c r="A5" i="1"/>
  <c r="A20" i="1"/>
  <c r="D17" i="1"/>
  <c r="A12" i="1"/>
  <c r="D9" i="1"/>
  <c r="H5" i="1"/>
  <c r="A4" i="1"/>
  <c r="G2" i="12"/>
  <c r="E2" i="12"/>
  <c r="N2" i="12"/>
  <c r="O2" i="12" s="1"/>
  <c r="B2" i="12"/>
  <c r="B9" i="1" s="1"/>
  <c r="C2" i="12"/>
  <c r="C21" i="1"/>
  <c r="G2" i="1"/>
  <c r="H17" i="1" l="1"/>
  <c r="H2" i="1"/>
  <c r="H12" i="1"/>
  <c r="H16" i="1"/>
  <c r="H3" i="1"/>
  <c r="H11" i="1"/>
  <c r="H13" i="1"/>
  <c r="H14" i="1"/>
  <c r="H15" i="1"/>
  <c r="H10" i="1"/>
  <c r="H19" i="1"/>
  <c r="H21" i="1"/>
  <c r="H9" i="1"/>
  <c r="H18" i="1"/>
  <c r="H8" i="1"/>
  <c r="E2" i="1"/>
  <c r="G14" i="1"/>
  <c r="G21" i="1"/>
  <c r="C20" i="1"/>
  <c r="B19" i="1"/>
  <c r="C11" i="1"/>
  <c r="C12" i="1"/>
  <c r="E3" i="1"/>
  <c r="C13" i="1"/>
  <c r="E4" i="1"/>
  <c r="C14" i="1"/>
  <c r="G3" i="1"/>
  <c r="G10" i="1"/>
  <c r="E14" i="1"/>
  <c r="B16" i="1"/>
  <c r="B8" i="1"/>
  <c r="C10" i="1"/>
  <c r="B12" i="1"/>
  <c r="C4" i="1"/>
  <c r="B13" i="1"/>
  <c r="B14" i="1"/>
  <c r="B15" i="1"/>
  <c r="E13" i="1"/>
  <c r="G15" i="1"/>
  <c r="C17" i="1"/>
  <c r="G4" i="1"/>
  <c r="B2" i="1"/>
  <c r="G20" i="1"/>
  <c r="B18" i="1"/>
  <c r="B11" i="1"/>
  <c r="C3" i="1"/>
  <c r="B5" i="1"/>
  <c r="C5" i="1"/>
  <c r="C6" i="1"/>
  <c r="C9" i="1"/>
  <c r="G16" i="1"/>
  <c r="B17" i="1"/>
  <c r="C2" i="1"/>
  <c r="G5" i="1"/>
  <c r="G7" i="1"/>
  <c r="B4" i="1"/>
  <c r="B6" i="1"/>
  <c r="B7" i="1"/>
  <c r="G12" i="1"/>
  <c r="G6" i="1"/>
  <c r="C7" i="1"/>
  <c r="E16" i="1"/>
  <c r="G18" i="1"/>
  <c r="B10" i="1"/>
  <c r="G9" i="1"/>
  <c r="G19" i="1"/>
  <c r="E18" i="1"/>
  <c r="G17" i="1"/>
  <c r="E20" i="1"/>
  <c r="E21" i="1"/>
  <c r="C15" i="1"/>
  <c r="C8" i="1"/>
  <c r="G11" i="1"/>
  <c r="E7" i="1"/>
  <c r="E8" i="1"/>
  <c r="B21" i="1"/>
  <c r="B3" i="1"/>
  <c r="C19" i="1"/>
  <c r="G8" i="1"/>
  <c r="E19" i="1"/>
  <c r="G13" i="1"/>
  <c r="C16" i="1"/>
  <c r="C18" i="1"/>
  <c r="E9" i="1"/>
  <c r="B20" i="1"/>
  <c r="E10" i="1"/>
  <c r="E11" i="1"/>
  <c r="E12" i="1"/>
  <c r="E5" i="1"/>
  <c r="E6" i="1"/>
  <c r="E15" i="1"/>
  <c r="E17" i="1"/>
  <c r="C3" i="3"/>
  <c r="J10" i="7"/>
  <c r="I10" i="7"/>
  <c r="H10" i="7"/>
  <c r="G10" i="7"/>
  <c r="F10" i="7"/>
  <c r="E10" i="7"/>
  <c r="B32" i="13" s="1"/>
  <c r="D10" i="7"/>
  <c r="B33" i="13" s="1"/>
  <c r="B35" i="13"/>
  <c r="B34" i="13"/>
  <c r="B37" i="13"/>
  <c r="B36" i="13"/>
  <c r="B39" i="13"/>
  <c r="B38" i="13"/>
  <c r="B41" i="13"/>
  <c r="B40" i="13"/>
  <c r="B43" i="13"/>
  <c r="B42" i="13"/>
  <c r="B45" i="13"/>
  <c r="B44" i="13"/>
  <c r="B47" i="13"/>
  <c r="B46" i="13"/>
  <c r="B49" i="13"/>
  <c r="B48" i="13"/>
  <c r="B51" i="13"/>
  <c r="B50" i="13"/>
  <c r="D3" i="3"/>
  <c r="D2" i="3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10" i="7"/>
  <c r="L11" i="7"/>
  <c r="N11" i="7"/>
  <c r="Q11" i="7"/>
  <c r="S11" i="7"/>
  <c r="Y11" i="7"/>
  <c r="AA11" i="7"/>
  <c r="L12" i="7"/>
  <c r="N12" i="7"/>
  <c r="Q12" i="7"/>
  <c r="S12" i="7"/>
  <c r="Y12" i="7"/>
  <c r="AA12" i="7"/>
  <c r="L13" i="7"/>
  <c r="N13" i="7"/>
  <c r="Q13" i="7"/>
  <c r="S13" i="7"/>
  <c r="Y13" i="7"/>
  <c r="AA13" i="7"/>
  <c r="L14" i="7"/>
  <c r="N14" i="7"/>
  <c r="Q14" i="7"/>
  <c r="S14" i="7"/>
  <c r="Y14" i="7"/>
  <c r="AA14" i="7"/>
  <c r="L15" i="7"/>
  <c r="N15" i="7"/>
  <c r="Q15" i="7"/>
  <c r="S15" i="7"/>
  <c r="Y15" i="7"/>
  <c r="AA15" i="7"/>
  <c r="L16" i="7"/>
  <c r="N16" i="7"/>
  <c r="Q16" i="7"/>
  <c r="S16" i="7"/>
  <c r="Y16" i="7"/>
  <c r="AA16" i="7"/>
  <c r="L17" i="7"/>
  <c r="N17" i="7"/>
  <c r="Q17" i="7"/>
  <c r="S17" i="7"/>
  <c r="Y17" i="7"/>
  <c r="AA17" i="7"/>
  <c r="L18" i="7"/>
  <c r="N18" i="7"/>
  <c r="Q18" i="7"/>
  <c r="S18" i="7"/>
  <c r="Y18" i="7"/>
  <c r="AA18" i="7"/>
  <c r="L19" i="7"/>
  <c r="N19" i="7"/>
  <c r="Q19" i="7"/>
  <c r="S19" i="7"/>
  <c r="Y19" i="7"/>
  <c r="AA19" i="7"/>
  <c r="L20" i="7"/>
  <c r="N20" i="7"/>
  <c r="Q20" i="7"/>
  <c r="S20" i="7"/>
  <c r="Y20" i="7"/>
  <c r="AA20" i="7"/>
  <c r="L21" i="7"/>
  <c r="N21" i="7"/>
  <c r="Q21" i="7"/>
  <c r="S21" i="7"/>
  <c r="Y21" i="7"/>
  <c r="AA21" i="7"/>
  <c r="L22" i="7"/>
  <c r="N22" i="7"/>
  <c r="Q22" i="7"/>
  <c r="S22" i="7"/>
  <c r="Y22" i="7"/>
  <c r="AA22" i="7"/>
  <c r="L23" i="7"/>
  <c r="N23" i="7"/>
  <c r="Q23" i="7"/>
  <c r="S23" i="7"/>
  <c r="Y23" i="7"/>
  <c r="AA23" i="7"/>
  <c r="L24" i="7"/>
  <c r="N24" i="7"/>
  <c r="Q24" i="7"/>
  <c r="S24" i="7"/>
  <c r="Y24" i="7"/>
  <c r="AA24" i="7"/>
  <c r="L25" i="7"/>
  <c r="N25" i="7"/>
  <c r="Q25" i="7"/>
  <c r="S25" i="7"/>
  <c r="Y25" i="7"/>
  <c r="AA25" i="7"/>
  <c r="L26" i="7"/>
  <c r="N26" i="7"/>
  <c r="Q26" i="7"/>
  <c r="S26" i="7"/>
  <c r="Y26" i="7"/>
  <c r="AA26" i="7"/>
  <c r="L27" i="7"/>
  <c r="N27" i="7"/>
  <c r="Q27" i="7"/>
  <c r="S27" i="7"/>
  <c r="Y27" i="7"/>
  <c r="AA27" i="7"/>
  <c r="L28" i="7"/>
  <c r="N28" i="7"/>
  <c r="Q28" i="7"/>
  <c r="S28" i="7"/>
  <c r="Y28" i="7"/>
  <c r="AA28" i="7"/>
  <c r="L29" i="7"/>
  <c r="N29" i="7"/>
  <c r="Q29" i="7"/>
  <c r="S29" i="7"/>
  <c r="Y29" i="7"/>
  <c r="AA29" i="7"/>
  <c r="AA10" i="7"/>
  <c r="Y10" i="7"/>
  <c r="S10" i="7"/>
  <c r="N10" i="7"/>
  <c r="Q10" i="7"/>
  <c r="L10" i="7"/>
  <c r="Z5" i="7"/>
  <c r="V5" i="7"/>
  <c r="B1" i="7"/>
  <c r="P3" i="7"/>
  <c r="L3" i="7"/>
  <c r="I3" i="7"/>
  <c r="F3" i="7"/>
  <c r="B3" i="7"/>
  <c r="E42" i="13" l="1"/>
  <c r="D42" i="13"/>
  <c r="D44" i="13"/>
  <c r="E44" i="13"/>
  <c r="E46" i="13"/>
  <c r="D46" i="13"/>
  <c r="E48" i="13"/>
  <c r="D48" i="13"/>
  <c r="D32" i="13"/>
  <c r="E32" i="13"/>
  <c r="E50" i="13"/>
  <c r="D50" i="13"/>
  <c r="E34" i="13"/>
  <c r="D34" i="13"/>
  <c r="E36" i="13"/>
  <c r="D36" i="13"/>
  <c r="E38" i="13"/>
  <c r="D38" i="13"/>
  <c r="E40" i="13"/>
  <c r="D40" i="13"/>
  <c r="B12" i="10"/>
  <c r="C2" i="10"/>
  <c r="K3" i="8"/>
  <c r="K4" i="8"/>
  <c r="K5" i="8"/>
  <c r="K6" i="8"/>
  <c r="G6" i="8" s="1"/>
  <c r="K7" i="8"/>
  <c r="G7" i="8" s="1"/>
  <c r="K8" i="8"/>
  <c r="D9" i="8"/>
  <c r="K9" i="8"/>
  <c r="K10" i="8"/>
  <c r="K11" i="8"/>
  <c r="A11" i="8" s="1"/>
  <c r="K12" i="8"/>
  <c r="K13" i="8"/>
  <c r="B13" i="8" s="1"/>
  <c r="K14" i="8"/>
  <c r="E14" i="8" s="1"/>
  <c r="K15" i="8"/>
  <c r="K16" i="8"/>
  <c r="K17" i="8"/>
  <c r="H17" i="8" s="1"/>
  <c r="K18" i="8"/>
  <c r="A18" i="8" s="1"/>
  <c r="K19" i="8"/>
  <c r="K20" i="8"/>
  <c r="G20" i="8" s="1"/>
  <c r="K21" i="8"/>
  <c r="N21" i="8" s="1"/>
  <c r="O21" i="8" s="1"/>
  <c r="K22" i="8"/>
  <c r="N22" i="8" s="1"/>
  <c r="O22" i="8" s="1"/>
  <c r="K23" i="8"/>
  <c r="F23" i="8" s="1"/>
  <c r="K24" i="8"/>
  <c r="K25" i="8"/>
  <c r="K26" i="8"/>
  <c r="D26" i="8" s="1"/>
  <c r="K27" i="8"/>
  <c r="K28" i="8"/>
  <c r="H28" i="8" s="1"/>
  <c r="K29" i="8"/>
  <c r="N29" i="8" s="1"/>
  <c r="O29" i="8" s="1"/>
  <c r="K30" i="8"/>
  <c r="N30" i="8" s="1"/>
  <c r="O30" i="8" s="1"/>
  <c r="H31" i="8"/>
  <c r="K31" i="8"/>
  <c r="G31" i="8" s="1"/>
  <c r="K32" i="8"/>
  <c r="C32" i="8" s="1"/>
  <c r="C33" i="8"/>
  <c r="D33" i="8"/>
  <c r="K33" i="8"/>
  <c r="B33" i="8" s="1"/>
  <c r="K34" i="8"/>
  <c r="B34" i="8" s="1"/>
  <c r="K35" i="8"/>
  <c r="D35" i="8" s="1"/>
  <c r="K36" i="8"/>
  <c r="E36" i="8" s="1"/>
  <c r="K37" i="8"/>
  <c r="N37" i="8" s="1"/>
  <c r="O37" i="8" s="1"/>
  <c r="K38" i="8"/>
  <c r="N38" i="8" s="1"/>
  <c r="O38" i="8" s="1"/>
  <c r="K39" i="8"/>
  <c r="K40" i="8"/>
  <c r="A40" i="8" s="1"/>
  <c r="K41" i="8"/>
  <c r="K42" i="8"/>
  <c r="K43" i="8"/>
  <c r="C43" i="8" s="1"/>
  <c r="K44" i="8"/>
  <c r="K45" i="8"/>
  <c r="N45" i="8" s="1"/>
  <c r="O45" i="8" s="1"/>
  <c r="K46" i="8"/>
  <c r="K47" i="8"/>
  <c r="K48" i="8"/>
  <c r="K49" i="8"/>
  <c r="C49" i="8" s="1"/>
  <c r="K50" i="8"/>
  <c r="K51" i="8"/>
  <c r="F51" i="8" s="1"/>
  <c r="K52" i="8"/>
  <c r="N52" i="8" s="1"/>
  <c r="O52" i="8" s="1"/>
  <c r="K53" i="8"/>
  <c r="F53" i="8" s="1"/>
  <c r="K54" i="8"/>
  <c r="K55" i="8"/>
  <c r="B55" i="8" s="1"/>
  <c r="K56" i="8"/>
  <c r="K57" i="8"/>
  <c r="C58" i="8"/>
  <c r="K58" i="8"/>
  <c r="B58" i="8" s="1"/>
  <c r="K59" i="8"/>
  <c r="K60" i="8"/>
  <c r="C60" i="8" s="1"/>
  <c r="K61" i="8"/>
  <c r="K62" i="8"/>
  <c r="N62" i="8" s="1"/>
  <c r="O62" i="8" s="1"/>
  <c r="K63" i="8"/>
  <c r="B63" i="8" s="1"/>
  <c r="K64" i="8"/>
  <c r="K65" i="8"/>
  <c r="K66" i="8"/>
  <c r="K67" i="8"/>
  <c r="C67" i="8" s="1"/>
  <c r="K68" i="8"/>
  <c r="C68" i="8" s="1"/>
  <c r="K69" i="8"/>
  <c r="K70" i="8"/>
  <c r="K71" i="8"/>
  <c r="D71" i="8" s="1"/>
  <c r="K72" i="8"/>
  <c r="H72" i="8" s="1"/>
  <c r="E73" i="8"/>
  <c r="K73" i="8"/>
  <c r="D73" i="8" s="1"/>
  <c r="K74" i="8"/>
  <c r="K75" i="8"/>
  <c r="K76" i="8"/>
  <c r="N76" i="8" s="1"/>
  <c r="O76" i="8" s="1"/>
  <c r="K77" i="8"/>
  <c r="N77" i="8" s="1"/>
  <c r="O77" i="8" s="1"/>
  <c r="B78" i="8"/>
  <c r="H78" i="8"/>
  <c r="K78" i="8"/>
  <c r="A78" i="8" s="1"/>
  <c r="K79" i="8"/>
  <c r="C80" i="8"/>
  <c r="K80" i="8"/>
  <c r="D80" i="8" s="1"/>
  <c r="K81" i="8"/>
  <c r="E81" i="8" s="1"/>
  <c r="K82" i="8"/>
  <c r="K83" i="8"/>
  <c r="K84" i="8"/>
  <c r="A84" i="8" s="1"/>
  <c r="K85" i="8"/>
  <c r="N85" i="8" s="1"/>
  <c r="O85" i="8" s="1"/>
  <c r="K86" i="8"/>
  <c r="N86" i="8" s="1"/>
  <c r="O86" i="8" s="1"/>
  <c r="K87" i="8"/>
  <c r="K88" i="8"/>
  <c r="K89" i="8"/>
  <c r="K90" i="8"/>
  <c r="K91" i="8"/>
  <c r="D91" i="8" s="1"/>
  <c r="D92" i="8"/>
  <c r="K92" i="8"/>
  <c r="F92" i="8" s="1"/>
  <c r="K93" i="8"/>
  <c r="K94" i="8"/>
  <c r="K95" i="8"/>
  <c r="K96" i="8"/>
  <c r="K97" i="8"/>
  <c r="A97" i="8" s="1"/>
  <c r="K98" i="8"/>
  <c r="E98" i="8" s="1"/>
  <c r="K99" i="8"/>
  <c r="H99" i="8" s="1"/>
  <c r="K100" i="8"/>
  <c r="N100" i="8" s="1"/>
  <c r="O100" i="8" s="1"/>
  <c r="K101" i="8"/>
  <c r="N101" i="8" s="1"/>
  <c r="O101" i="8" s="1"/>
  <c r="K102" i="8"/>
  <c r="K103" i="8"/>
  <c r="H103" i="8" s="1"/>
  <c r="K104" i="8"/>
  <c r="H105" i="8"/>
  <c r="K105" i="8"/>
  <c r="K106" i="8"/>
  <c r="K107" i="8"/>
  <c r="F107" i="8" s="1"/>
  <c r="K108" i="8"/>
  <c r="N108" i="8" s="1"/>
  <c r="O108" i="8" s="1"/>
  <c r="C109" i="8"/>
  <c r="E109" i="8"/>
  <c r="F109" i="8"/>
  <c r="G109" i="8"/>
  <c r="K109" i="8"/>
  <c r="D109" i="8" s="1"/>
  <c r="K110" i="8"/>
  <c r="D110" i="8" s="1"/>
  <c r="K111" i="8"/>
  <c r="K112" i="8"/>
  <c r="E112" i="8" s="1"/>
  <c r="K113" i="8"/>
  <c r="K114" i="8"/>
  <c r="F115" i="8"/>
  <c r="G115" i="8"/>
  <c r="K115" i="8"/>
  <c r="B115" i="8" s="1"/>
  <c r="K116" i="8"/>
  <c r="N116" i="8" s="1"/>
  <c r="O116" i="8" s="1"/>
  <c r="K117" i="8"/>
  <c r="K118" i="8"/>
  <c r="N118" i="8" s="1"/>
  <c r="O118" i="8" s="1"/>
  <c r="K119" i="8"/>
  <c r="K120" i="8"/>
  <c r="B120" i="8" s="1"/>
  <c r="K121" i="8"/>
  <c r="K122" i="8"/>
  <c r="K123" i="8"/>
  <c r="K124" i="8"/>
  <c r="N124" i="8" s="1"/>
  <c r="O124" i="8" s="1"/>
  <c r="K125" i="8"/>
  <c r="B125" i="8" s="1"/>
  <c r="K126" i="8"/>
  <c r="N126" i="8" s="1"/>
  <c r="O126" i="8" s="1"/>
  <c r="K127" i="8"/>
  <c r="K128" i="8"/>
  <c r="E128" i="8" s="1"/>
  <c r="K129" i="8"/>
  <c r="F130" i="8"/>
  <c r="K130" i="8"/>
  <c r="E130" i="8" s="1"/>
  <c r="K131" i="8"/>
  <c r="F131" i="8" s="1"/>
  <c r="K132" i="8"/>
  <c r="N132" i="8" s="1"/>
  <c r="O132" i="8" s="1"/>
  <c r="K133" i="8"/>
  <c r="N133" i="8" s="1"/>
  <c r="O133" i="8" s="1"/>
  <c r="K134" i="8"/>
  <c r="K135" i="8"/>
  <c r="A135" i="8" s="1"/>
  <c r="K136" i="8"/>
  <c r="E136" i="8" s="1"/>
  <c r="K137" i="8"/>
  <c r="K138" i="8"/>
  <c r="K139" i="8"/>
  <c r="K140" i="8"/>
  <c r="N140" i="8" s="1"/>
  <c r="O140" i="8" s="1"/>
  <c r="K141" i="8"/>
  <c r="A141" i="8" s="1"/>
  <c r="A142" i="8"/>
  <c r="H142" i="8"/>
  <c r="K142" i="8"/>
  <c r="K143" i="8"/>
  <c r="K144" i="8"/>
  <c r="F144" i="8" s="1"/>
  <c r="K145" i="8"/>
  <c r="H145" i="8" s="1"/>
  <c r="C146" i="8"/>
  <c r="K146" i="8"/>
  <c r="H146" i="8" s="1"/>
  <c r="B147" i="8"/>
  <c r="K147" i="8"/>
  <c r="D147" i="8" s="1"/>
  <c r="K148" i="8"/>
  <c r="C148" i="8" s="1"/>
  <c r="K149" i="8"/>
  <c r="K150" i="8"/>
  <c r="N150" i="8" s="1"/>
  <c r="O150" i="8" s="1"/>
  <c r="K151" i="8"/>
  <c r="A151" i="8" s="1"/>
  <c r="K152" i="8"/>
  <c r="G152" i="8" s="1"/>
  <c r="K153" i="8"/>
  <c r="K154" i="8"/>
  <c r="B154" i="8" s="1"/>
  <c r="K155" i="8"/>
  <c r="K156" i="8"/>
  <c r="N156" i="8" s="1"/>
  <c r="O156" i="8" s="1"/>
  <c r="K157" i="8"/>
  <c r="K158" i="8"/>
  <c r="A158" i="8" s="1"/>
  <c r="K159" i="8"/>
  <c r="K160" i="8"/>
  <c r="E161" i="8"/>
  <c r="K161" i="8"/>
  <c r="C161" i="8" s="1"/>
  <c r="B162" i="8"/>
  <c r="C162" i="8"/>
  <c r="E162" i="8"/>
  <c r="F162" i="8"/>
  <c r="G162" i="8"/>
  <c r="K162" i="8"/>
  <c r="K163" i="8"/>
  <c r="K164" i="8"/>
  <c r="N164" i="8" s="1"/>
  <c r="O164" i="8" s="1"/>
  <c r="K165" i="8"/>
  <c r="N165" i="8" s="1"/>
  <c r="O165" i="8" s="1"/>
  <c r="B166" i="8"/>
  <c r="K166" i="8"/>
  <c r="K167" i="8"/>
  <c r="K168" i="8"/>
  <c r="K169" i="8"/>
  <c r="E169" i="8" s="1"/>
  <c r="K170" i="8"/>
  <c r="B170" i="8" s="1"/>
  <c r="C171" i="8"/>
  <c r="D171" i="8"/>
  <c r="K171" i="8"/>
  <c r="E171" i="8" s="1"/>
  <c r="K172" i="8"/>
  <c r="N172" i="8" s="1"/>
  <c r="O172" i="8" s="1"/>
  <c r="K173" i="8"/>
  <c r="N173" i="8" s="1"/>
  <c r="O173" i="8" s="1"/>
  <c r="K174" i="8"/>
  <c r="N174" i="8" s="1"/>
  <c r="O174" i="8" s="1"/>
  <c r="K175" i="8"/>
  <c r="K176" i="8"/>
  <c r="K177" i="8"/>
  <c r="C177" i="8" s="1"/>
  <c r="K178" i="8"/>
  <c r="D178" i="8" s="1"/>
  <c r="K179" i="8"/>
  <c r="D179" i="8" s="1"/>
  <c r="K180" i="8"/>
  <c r="N180" i="8" s="1"/>
  <c r="O180" i="8" s="1"/>
  <c r="K181" i="8"/>
  <c r="N181" i="8" s="1"/>
  <c r="O181" i="8" s="1"/>
  <c r="K182" i="8"/>
  <c r="G182" i="8" s="1"/>
  <c r="K183" i="8"/>
  <c r="B183" i="8" s="1"/>
  <c r="K184" i="8"/>
  <c r="K185" i="8"/>
  <c r="K186" i="8"/>
  <c r="H186" i="8" s="1"/>
  <c r="K187" i="8"/>
  <c r="A187" i="8" s="1"/>
  <c r="K188" i="8"/>
  <c r="N188" i="8" s="1"/>
  <c r="O188" i="8" s="1"/>
  <c r="K189" i="8"/>
  <c r="N189" i="8" s="1"/>
  <c r="O189" i="8" s="1"/>
  <c r="K190" i="8"/>
  <c r="F190" i="8" s="1"/>
  <c r="K191" i="8"/>
  <c r="K192" i="8"/>
  <c r="H192" i="8" s="1"/>
  <c r="K193" i="8"/>
  <c r="K194" i="8"/>
  <c r="C194" i="8" s="1"/>
  <c r="K195" i="8"/>
  <c r="K196" i="8"/>
  <c r="N196" i="8" s="1"/>
  <c r="O196" i="8" s="1"/>
  <c r="K197" i="8"/>
  <c r="N197" i="8" s="1"/>
  <c r="O197" i="8" s="1"/>
  <c r="K198" i="8"/>
  <c r="K199" i="8"/>
  <c r="B199" i="8" s="1"/>
  <c r="K200" i="8"/>
  <c r="K201" i="8"/>
  <c r="E202" i="8"/>
  <c r="F202" i="8"/>
  <c r="K202" i="8"/>
  <c r="G202" i="8" s="1"/>
  <c r="K203" i="8"/>
  <c r="K204" i="8"/>
  <c r="G204" i="8" s="1"/>
  <c r="K205" i="8"/>
  <c r="G205" i="8" s="1"/>
  <c r="K206" i="8"/>
  <c r="F206" i="8" s="1"/>
  <c r="K207" i="8"/>
  <c r="H207" i="8" s="1"/>
  <c r="K208" i="8"/>
  <c r="G208" i="8" s="1"/>
  <c r="K209" i="8"/>
  <c r="K210" i="8"/>
  <c r="A210" i="8" s="1"/>
  <c r="A211" i="8"/>
  <c r="K211" i="8"/>
  <c r="C211" i="8" s="1"/>
  <c r="K212" i="8"/>
  <c r="N212" i="8" s="1"/>
  <c r="O212" i="8" s="1"/>
  <c r="K213" i="8"/>
  <c r="N213" i="8" s="1"/>
  <c r="O213" i="8" s="1"/>
  <c r="K214" i="8"/>
  <c r="N214" i="8" s="1"/>
  <c r="O214" i="8" s="1"/>
  <c r="K215" i="8"/>
  <c r="K216" i="8"/>
  <c r="K217" i="8"/>
  <c r="F217" i="8" s="1"/>
  <c r="K218" i="8"/>
  <c r="K219" i="8"/>
  <c r="K220" i="8"/>
  <c r="N220" i="8" s="1"/>
  <c r="O220" i="8" s="1"/>
  <c r="K221" i="8"/>
  <c r="F221" i="8" s="1"/>
  <c r="K222" i="8"/>
  <c r="N222" i="8" s="1"/>
  <c r="O222" i="8" s="1"/>
  <c r="K223" i="8"/>
  <c r="H223" i="8" s="1"/>
  <c r="E224" i="8"/>
  <c r="K224" i="8"/>
  <c r="C224" i="8" s="1"/>
  <c r="K225" i="8"/>
  <c r="F225" i="8" s="1"/>
  <c r="K226" i="8"/>
  <c r="C227" i="8"/>
  <c r="F227" i="8"/>
  <c r="G227" i="8"/>
  <c r="H227" i="8"/>
  <c r="K227" i="8"/>
  <c r="K228" i="8"/>
  <c r="N228" i="8" s="1"/>
  <c r="O228" i="8" s="1"/>
  <c r="K229" i="8"/>
  <c r="F229" i="8" s="1"/>
  <c r="K230" i="8"/>
  <c r="N230" i="8" s="1"/>
  <c r="O230" i="8" s="1"/>
  <c r="K231" i="8"/>
  <c r="K232" i="8"/>
  <c r="C232" i="8" s="1"/>
  <c r="H233" i="8"/>
  <c r="K233" i="8"/>
  <c r="E233" i="8" s="1"/>
  <c r="K234" i="8"/>
  <c r="K235" i="8"/>
  <c r="G235" i="8" s="1"/>
  <c r="K236" i="8"/>
  <c r="N236" i="8" s="1"/>
  <c r="O236" i="8" s="1"/>
  <c r="K237" i="8"/>
  <c r="G237" i="8" s="1"/>
  <c r="G238" i="8"/>
  <c r="K238" i="8"/>
  <c r="K239" i="8"/>
  <c r="E239" i="8" s="1"/>
  <c r="K240" i="8"/>
  <c r="K241" i="8"/>
  <c r="C241" i="8" s="1"/>
  <c r="K242" i="8"/>
  <c r="E242" i="8" s="1"/>
  <c r="K243" i="8"/>
  <c r="C244" i="8"/>
  <c r="H244" i="8"/>
  <c r="K244" i="8"/>
  <c r="N244" i="8" s="1"/>
  <c r="O244" i="8" s="1"/>
  <c r="K245" i="8"/>
  <c r="N245" i="8" s="1"/>
  <c r="O245" i="8" s="1"/>
  <c r="K246" i="8"/>
  <c r="G246" i="8" s="1"/>
  <c r="K247" i="8"/>
  <c r="F247" i="8" s="1"/>
  <c r="K248" i="8"/>
  <c r="K249" i="8"/>
  <c r="K250" i="8"/>
  <c r="C250" i="8" s="1"/>
  <c r="K251" i="8"/>
  <c r="F251" i="8" s="1"/>
  <c r="K252" i="8"/>
  <c r="K253" i="8"/>
  <c r="K254" i="8"/>
  <c r="D254" i="8" s="1"/>
  <c r="K255" i="8"/>
  <c r="A256" i="8"/>
  <c r="K256" i="8"/>
  <c r="K257" i="8"/>
  <c r="B257" i="8" s="1"/>
  <c r="K258" i="8"/>
  <c r="C258" i="8" s="1"/>
  <c r="K259" i="8"/>
  <c r="H259" i="8" s="1"/>
  <c r="K260" i="8"/>
  <c r="E260" i="8" s="1"/>
  <c r="K261" i="8"/>
  <c r="A261" i="8" s="1"/>
  <c r="F262" i="8"/>
  <c r="K262" i="8"/>
  <c r="C262" i="8" s="1"/>
  <c r="K263" i="8"/>
  <c r="E263" i="8" s="1"/>
  <c r="K264" i="8"/>
  <c r="K265" i="8"/>
  <c r="B265" i="8" s="1"/>
  <c r="K266" i="8"/>
  <c r="B266" i="8" s="1"/>
  <c r="K267" i="8"/>
  <c r="K268" i="8"/>
  <c r="K269" i="8"/>
  <c r="N269" i="8" s="1"/>
  <c r="O269" i="8" s="1"/>
  <c r="K270" i="8"/>
  <c r="N270" i="8" s="1"/>
  <c r="O270" i="8" s="1"/>
  <c r="C271" i="8"/>
  <c r="K271" i="8"/>
  <c r="E271" i="8" s="1"/>
  <c r="K272" i="8"/>
  <c r="K273" i="8"/>
  <c r="A273" i="8" s="1"/>
  <c r="K274" i="8"/>
  <c r="B274" i="8" s="1"/>
  <c r="K275" i="8"/>
  <c r="K276" i="8"/>
  <c r="N276" i="8" s="1"/>
  <c r="O276" i="8" s="1"/>
  <c r="K277" i="8"/>
  <c r="F277" i="8" s="1"/>
  <c r="K278" i="8"/>
  <c r="K279" i="8"/>
  <c r="A279" i="8" s="1"/>
  <c r="K280" i="8"/>
  <c r="B280" i="8" s="1"/>
  <c r="A281" i="8"/>
  <c r="K281" i="8"/>
  <c r="B281" i="8" s="1"/>
  <c r="K282" i="8"/>
  <c r="K283" i="8"/>
  <c r="B283" i="8" s="1"/>
  <c r="K284" i="8"/>
  <c r="E284" i="8" s="1"/>
  <c r="K285" i="8"/>
  <c r="E285" i="8" s="1"/>
  <c r="K286" i="8"/>
  <c r="N286" i="8" s="1"/>
  <c r="O286" i="8" s="1"/>
  <c r="K287" i="8"/>
  <c r="A287" i="8" s="1"/>
  <c r="K288" i="8"/>
  <c r="K289" i="8"/>
  <c r="K290" i="8"/>
  <c r="A290" i="8" s="1"/>
  <c r="K291" i="8"/>
  <c r="B291" i="8" s="1"/>
  <c r="K292" i="8"/>
  <c r="N292" i="8" s="1"/>
  <c r="O292" i="8" s="1"/>
  <c r="K293" i="8"/>
  <c r="N293" i="8" s="1"/>
  <c r="O293" i="8" s="1"/>
  <c r="K294" i="8"/>
  <c r="N294" i="8" s="1"/>
  <c r="O294" i="8" s="1"/>
  <c r="K295" i="8"/>
  <c r="K296" i="8"/>
  <c r="K297" i="8"/>
  <c r="A297" i="8" s="1"/>
  <c r="K298" i="8"/>
  <c r="B299" i="8"/>
  <c r="K299" i="8"/>
  <c r="A300" i="8"/>
  <c r="K300" i="8"/>
  <c r="D300" i="8" s="1"/>
  <c r="K301" i="8"/>
  <c r="N301" i="8" s="1"/>
  <c r="O301" i="8" s="1"/>
  <c r="K302" i="8"/>
  <c r="N302" i="8" s="1"/>
  <c r="O302" i="8" s="1"/>
  <c r="K303" i="8"/>
  <c r="K304" i="8"/>
  <c r="G304" i="8" s="1"/>
  <c r="K305" i="8"/>
  <c r="G305" i="8" s="1"/>
  <c r="K306" i="8"/>
  <c r="K307" i="8"/>
  <c r="G307" i="8" s="1"/>
  <c r="E308" i="8"/>
  <c r="K308" i="8"/>
  <c r="D308" i="8" s="1"/>
  <c r="K309" i="8"/>
  <c r="K310" i="8"/>
  <c r="N310" i="8" s="1"/>
  <c r="O310" i="8" s="1"/>
  <c r="K311" i="8"/>
  <c r="K312" i="8"/>
  <c r="K313" i="8"/>
  <c r="K314" i="8"/>
  <c r="K315" i="8"/>
  <c r="K316" i="8"/>
  <c r="N316" i="8" s="1"/>
  <c r="O316" i="8" s="1"/>
  <c r="K317" i="8"/>
  <c r="K318" i="8"/>
  <c r="K319" i="8"/>
  <c r="K320" i="8"/>
  <c r="K321" i="8"/>
  <c r="K322" i="8"/>
  <c r="K323" i="8"/>
  <c r="G323" i="8" s="1"/>
  <c r="K324" i="8"/>
  <c r="N324" i="8" s="1"/>
  <c r="O324" i="8" s="1"/>
  <c r="K325" i="8"/>
  <c r="N325" i="8" s="1"/>
  <c r="O325" i="8" s="1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D340" i="8" s="1"/>
  <c r="K341" i="8"/>
  <c r="K342" i="8"/>
  <c r="K343" i="8"/>
  <c r="K344" i="8"/>
  <c r="K345" i="8"/>
  <c r="K346" i="8"/>
  <c r="K347" i="8"/>
  <c r="K348" i="8"/>
  <c r="K349" i="8"/>
  <c r="H349" i="8" s="1"/>
  <c r="K350" i="8"/>
  <c r="K351" i="8"/>
  <c r="K352" i="8"/>
  <c r="D352" i="8" s="1"/>
  <c r="K353" i="8"/>
  <c r="K354" i="8"/>
  <c r="E354" i="8" s="1"/>
  <c r="K355" i="8"/>
  <c r="K356" i="8"/>
  <c r="N356" i="8" s="1"/>
  <c r="O356" i="8" s="1"/>
  <c r="K357" i="8"/>
  <c r="G357" i="8" s="1"/>
  <c r="K358" i="8"/>
  <c r="H358" i="8" s="1"/>
  <c r="K359" i="8"/>
  <c r="C359" i="8" s="1"/>
  <c r="K360" i="8"/>
  <c r="K361" i="8"/>
  <c r="D362" i="8"/>
  <c r="K362" i="8"/>
  <c r="K363" i="8"/>
  <c r="A363" i="8" s="1"/>
  <c r="K364" i="8"/>
  <c r="N364" i="8" s="1"/>
  <c r="O364" i="8" s="1"/>
  <c r="K365" i="8"/>
  <c r="K366" i="8"/>
  <c r="N366" i="8" s="1"/>
  <c r="O366" i="8" s="1"/>
  <c r="K367" i="8"/>
  <c r="C367" i="8" s="1"/>
  <c r="K368" i="8"/>
  <c r="C368" i="8" s="1"/>
  <c r="K369" i="8"/>
  <c r="K370" i="8"/>
  <c r="K371" i="8"/>
  <c r="K372" i="8"/>
  <c r="N372" i="8" s="1"/>
  <c r="O372" i="8" s="1"/>
  <c r="K373" i="8"/>
  <c r="E373" i="8" s="1"/>
  <c r="K374" i="8"/>
  <c r="K375" i="8"/>
  <c r="K376" i="8"/>
  <c r="B376" i="8" s="1"/>
  <c r="K377" i="8"/>
  <c r="A377" i="8" s="1"/>
  <c r="K378" i="8"/>
  <c r="K379" i="8"/>
  <c r="A379" i="8" s="1"/>
  <c r="K380" i="8"/>
  <c r="K381" i="8"/>
  <c r="E381" i="8" s="1"/>
  <c r="K382" i="8"/>
  <c r="H382" i="8" s="1"/>
  <c r="K383" i="8"/>
  <c r="K384" i="8"/>
  <c r="K385" i="8"/>
  <c r="H386" i="8"/>
  <c r="K386" i="8"/>
  <c r="B386" i="8" s="1"/>
  <c r="K387" i="8"/>
  <c r="K388" i="8"/>
  <c r="N388" i="8" s="1"/>
  <c r="O388" i="8" s="1"/>
  <c r="K389" i="8"/>
  <c r="K390" i="8"/>
  <c r="N390" i="8" s="1"/>
  <c r="O390" i="8" s="1"/>
  <c r="K391" i="8"/>
  <c r="K392" i="8"/>
  <c r="A393" i="8"/>
  <c r="K393" i="8"/>
  <c r="K394" i="8"/>
  <c r="K395" i="8"/>
  <c r="H395" i="8" s="1"/>
  <c r="K396" i="8"/>
  <c r="N396" i="8" s="1"/>
  <c r="O396" i="8" s="1"/>
  <c r="K397" i="8"/>
  <c r="K398" i="8"/>
  <c r="N398" i="8" s="1"/>
  <c r="O398" i="8" s="1"/>
  <c r="K399" i="8"/>
  <c r="H399" i="8" s="1"/>
  <c r="K400" i="8"/>
  <c r="K401" i="8"/>
  <c r="E401" i="8" s="1"/>
  <c r="K402" i="8"/>
  <c r="K403" i="8"/>
  <c r="K404" i="8"/>
  <c r="K405" i="8"/>
  <c r="K406" i="8"/>
  <c r="N406" i="8" s="1"/>
  <c r="O406" i="8" s="1"/>
  <c r="C407" i="8"/>
  <c r="K407" i="8"/>
  <c r="D407" i="8" s="1"/>
  <c r="K408" i="8"/>
  <c r="B408" i="8" s="1"/>
  <c r="K409" i="8"/>
  <c r="K410" i="8"/>
  <c r="D410" i="8" s="1"/>
  <c r="K411" i="8"/>
  <c r="K412" i="8"/>
  <c r="K413" i="8"/>
  <c r="K414" i="8"/>
  <c r="E414" i="8" s="1"/>
  <c r="K415" i="8"/>
  <c r="K416" i="8"/>
  <c r="F416" i="8" s="1"/>
  <c r="K417" i="8"/>
  <c r="B418" i="8"/>
  <c r="K418" i="8"/>
  <c r="C418" i="8" s="1"/>
  <c r="K419" i="8"/>
  <c r="C419" i="8" s="1"/>
  <c r="K420" i="8"/>
  <c r="H420" i="8" s="1"/>
  <c r="K421" i="8"/>
  <c r="N421" i="8" s="1"/>
  <c r="O421" i="8" s="1"/>
  <c r="K422" i="8"/>
  <c r="N422" i="8" s="1"/>
  <c r="O422" i="8" s="1"/>
  <c r="K423" i="8"/>
  <c r="C423" i="8" s="1"/>
  <c r="B424" i="8"/>
  <c r="K424" i="8"/>
  <c r="F424" i="8" s="1"/>
  <c r="K425" i="8"/>
  <c r="K426" i="8"/>
  <c r="E426" i="8" s="1"/>
  <c r="K427" i="8"/>
  <c r="K428" i="8"/>
  <c r="N428" i="8" s="1"/>
  <c r="O428" i="8" s="1"/>
  <c r="K429" i="8"/>
  <c r="H429" i="8" s="1"/>
  <c r="K430" i="8"/>
  <c r="N430" i="8" s="1"/>
  <c r="O430" i="8" s="1"/>
  <c r="K431" i="8"/>
  <c r="F431" i="8" s="1"/>
  <c r="F432" i="8"/>
  <c r="K432" i="8"/>
  <c r="D432" i="8" s="1"/>
  <c r="B433" i="8"/>
  <c r="C433" i="8"/>
  <c r="K433" i="8"/>
  <c r="F433" i="8" s="1"/>
  <c r="K434" i="8"/>
  <c r="G435" i="8"/>
  <c r="K435" i="8"/>
  <c r="B436" i="8"/>
  <c r="C436" i="8"/>
  <c r="D436" i="8"/>
  <c r="K436" i="8"/>
  <c r="G437" i="8"/>
  <c r="K437" i="8"/>
  <c r="E437" i="8" s="1"/>
  <c r="K438" i="8"/>
  <c r="N438" i="8" s="1"/>
  <c r="O438" i="8" s="1"/>
  <c r="K439" i="8"/>
  <c r="K440" i="8"/>
  <c r="B441" i="8"/>
  <c r="F441" i="8"/>
  <c r="K441" i="8"/>
  <c r="D441" i="8" s="1"/>
  <c r="K442" i="8"/>
  <c r="K443" i="8"/>
  <c r="K444" i="8"/>
  <c r="G444" i="8" s="1"/>
  <c r="K445" i="8"/>
  <c r="E446" i="8"/>
  <c r="K446" i="8"/>
  <c r="B446" i="8" s="1"/>
  <c r="K447" i="8"/>
  <c r="K448" i="8"/>
  <c r="K449" i="8"/>
  <c r="B449" i="8" s="1"/>
  <c r="K450" i="8"/>
  <c r="K451" i="8"/>
  <c r="K452" i="8"/>
  <c r="N452" i="8" s="1"/>
  <c r="O452" i="8" s="1"/>
  <c r="K453" i="8"/>
  <c r="B453" i="8" s="1"/>
  <c r="K454" i="8"/>
  <c r="N454" i="8" s="1"/>
  <c r="O454" i="8" s="1"/>
  <c r="K455" i="8"/>
  <c r="K456" i="8"/>
  <c r="K457" i="8"/>
  <c r="K458" i="8"/>
  <c r="K459" i="8"/>
  <c r="B459" i="8" s="1"/>
  <c r="K460" i="8"/>
  <c r="K461" i="8"/>
  <c r="N461" i="8" s="1"/>
  <c r="O461" i="8" s="1"/>
  <c r="K462" i="8"/>
  <c r="B462" i="8" s="1"/>
  <c r="K463" i="8"/>
  <c r="K464" i="8"/>
  <c r="K465" i="8"/>
  <c r="K466" i="8"/>
  <c r="K467" i="8"/>
  <c r="K468" i="8"/>
  <c r="N468" i="8" s="1"/>
  <c r="O468" i="8" s="1"/>
  <c r="K469" i="8"/>
  <c r="N469" i="8" s="1"/>
  <c r="O469" i="8" s="1"/>
  <c r="K470" i="8"/>
  <c r="K471" i="8"/>
  <c r="A471" i="8" s="1"/>
  <c r="K472" i="8"/>
  <c r="K473" i="8"/>
  <c r="G473" i="8" s="1"/>
  <c r="K474" i="8"/>
  <c r="K475" i="8"/>
  <c r="F475" i="8" s="1"/>
  <c r="E476" i="8"/>
  <c r="G476" i="8"/>
  <c r="K476" i="8"/>
  <c r="K477" i="8"/>
  <c r="N477" i="8" s="1"/>
  <c r="O477" i="8" s="1"/>
  <c r="K478" i="8"/>
  <c r="C478" i="8" s="1"/>
  <c r="K479" i="8"/>
  <c r="K480" i="8"/>
  <c r="K481" i="8"/>
  <c r="F482" i="8"/>
  <c r="G482" i="8"/>
  <c r="K482" i="8"/>
  <c r="D482" i="8" s="1"/>
  <c r="K483" i="8"/>
  <c r="K484" i="8"/>
  <c r="K485" i="8"/>
  <c r="K486" i="8"/>
  <c r="C486" i="8" s="1"/>
  <c r="K487" i="8"/>
  <c r="K488" i="8"/>
  <c r="A488" i="8" s="1"/>
  <c r="K489" i="8"/>
  <c r="F490" i="8"/>
  <c r="G490" i="8"/>
  <c r="K490" i="8"/>
  <c r="H490" i="8" s="1"/>
  <c r="K491" i="8"/>
  <c r="F491" i="8" s="1"/>
  <c r="D492" i="8"/>
  <c r="E492" i="8"/>
  <c r="F492" i="8"/>
  <c r="K492" i="8"/>
  <c r="B492" i="8" s="1"/>
  <c r="C493" i="8"/>
  <c r="D493" i="8"/>
  <c r="K493" i="8"/>
  <c r="N493" i="8" s="1"/>
  <c r="O493" i="8" s="1"/>
  <c r="K494" i="8"/>
  <c r="H494" i="8" s="1"/>
  <c r="K495" i="8"/>
  <c r="K496" i="8"/>
  <c r="K497" i="8"/>
  <c r="K498" i="8"/>
  <c r="F498" i="8" s="1"/>
  <c r="K499" i="8"/>
  <c r="K500" i="8"/>
  <c r="D500" i="8" s="1"/>
  <c r="K501" i="8"/>
  <c r="N501" i="8" s="1"/>
  <c r="O501" i="8" s="1"/>
  <c r="K502" i="8"/>
  <c r="C502" i="8" s="1"/>
  <c r="A503" i="8"/>
  <c r="K503" i="8"/>
  <c r="B503" i="8" s="1"/>
  <c r="K504" i="8"/>
  <c r="K505" i="8"/>
  <c r="D506" i="8"/>
  <c r="K506" i="8"/>
  <c r="K507" i="8"/>
  <c r="K508" i="8"/>
  <c r="K509" i="8"/>
  <c r="N509" i="8" s="1"/>
  <c r="O509" i="8" s="1"/>
  <c r="K510" i="8"/>
  <c r="N510" i="8" s="1"/>
  <c r="O510" i="8" s="1"/>
  <c r="K511" i="8"/>
  <c r="K512" i="8"/>
  <c r="A513" i="8"/>
  <c r="C513" i="8"/>
  <c r="K513" i="8"/>
  <c r="E513" i="8" s="1"/>
  <c r="K514" i="8"/>
  <c r="B514" i="8" s="1"/>
  <c r="K515" i="8"/>
  <c r="K516" i="8"/>
  <c r="N516" i="8" s="1"/>
  <c r="O516" i="8" s="1"/>
  <c r="C517" i="8"/>
  <c r="D517" i="8"/>
  <c r="E517" i="8"/>
  <c r="K517" i="8"/>
  <c r="K518" i="8"/>
  <c r="N518" i="8" s="1"/>
  <c r="O518" i="8" s="1"/>
  <c r="K519" i="8"/>
  <c r="K520" i="8"/>
  <c r="D520" i="8" s="1"/>
  <c r="K521" i="8"/>
  <c r="K522" i="8"/>
  <c r="B522" i="8" s="1"/>
  <c r="K523" i="8"/>
  <c r="K524" i="8"/>
  <c r="G524" i="8" s="1"/>
  <c r="K525" i="8"/>
  <c r="N525" i="8" s="1"/>
  <c r="O525" i="8" s="1"/>
  <c r="K526" i="8"/>
  <c r="E526" i="8" s="1"/>
  <c r="K527" i="8"/>
  <c r="K528" i="8"/>
  <c r="K529" i="8"/>
  <c r="G530" i="8"/>
  <c r="K530" i="8"/>
  <c r="D530" i="8" s="1"/>
  <c r="K531" i="8"/>
  <c r="D532" i="8"/>
  <c r="K532" i="8"/>
  <c r="B532" i="8" s="1"/>
  <c r="K533" i="8"/>
  <c r="K534" i="8"/>
  <c r="A535" i="8"/>
  <c r="K535" i="8"/>
  <c r="E535" i="8" s="1"/>
  <c r="F536" i="8"/>
  <c r="K536" i="8"/>
  <c r="K537" i="8"/>
  <c r="K538" i="8"/>
  <c r="K539" i="8"/>
  <c r="K540" i="8"/>
  <c r="N540" i="8" s="1"/>
  <c r="O540" i="8" s="1"/>
  <c r="K541" i="8"/>
  <c r="N541" i="8" s="1"/>
  <c r="O541" i="8" s="1"/>
  <c r="K542" i="8"/>
  <c r="E542" i="8" s="1"/>
  <c r="K543" i="8"/>
  <c r="K544" i="8"/>
  <c r="D544" i="8" s="1"/>
  <c r="K545" i="8"/>
  <c r="C545" i="8" s="1"/>
  <c r="K546" i="8"/>
  <c r="K547" i="8"/>
  <c r="K548" i="8"/>
  <c r="K549" i="8"/>
  <c r="K550" i="8"/>
  <c r="N550" i="8" s="1"/>
  <c r="O550" i="8" s="1"/>
  <c r="K551" i="8"/>
  <c r="K552" i="8"/>
  <c r="K553" i="8"/>
  <c r="K554" i="8"/>
  <c r="F554" i="8" s="1"/>
  <c r="K555" i="8"/>
  <c r="H555" i="8" s="1"/>
  <c r="K556" i="8"/>
  <c r="N556" i="8" s="1"/>
  <c r="O556" i="8" s="1"/>
  <c r="K557" i="8"/>
  <c r="K558" i="8"/>
  <c r="B558" i="8" s="1"/>
  <c r="G559" i="8"/>
  <c r="K559" i="8"/>
  <c r="K560" i="8"/>
  <c r="K561" i="8"/>
  <c r="G561" i="8" s="1"/>
  <c r="K562" i="8"/>
  <c r="K563" i="8"/>
  <c r="K564" i="8"/>
  <c r="E564" i="8" s="1"/>
  <c r="K565" i="8"/>
  <c r="N565" i="8" s="1"/>
  <c r="O565" i="8" s="1"/>
  <c r="K566" i="8"/>
  <c r="N566" i="8" s="1"/>
  <c r="O566" i="8" s="1"/>
  <c r="K567" i="8"/>
  <c r="E567" i="8" s="1"/>
  <c r="K568" i="8"/>
  <c r="H568" i="8" s="1"/>
  <c r="K569" i="8"/>
  <c r="B570" i="8"/>
  <c r="K570" i="8"/>
  <c r="H570" i="8" s="1"/>
  <c r="K571" i="8"/>
  <c r="K572" i="8"/>
  <c r="D572" i="8" s="1"/>
  <c r="K573" i="8"/>
  <c r="K574" i="8"/>
  <c r="B574" i="8" s="1"/>
  <c r="K575" i="8"/>
  <c r="D575" i="8" s="1"/>
  <c r="K576" i="8"/>
  <c r="H576" i="8" s="1"/>
  <c r="K577" i="8"/>
  <c r="K578" i="8"/>
  <c r="K579" i="8"/>
  <c r="F579" i="8" s="1"/>
  <c r="K580" i="8"/>
  <c r="D580" i="8" s="1"/>
  <c r="K581" i="8"/>
  <c r="D581" i="8" s="1"/>
  <c r="K582" i="8"/>
  <c r="C582" i="8" s="1"/>
  <c r="K583" i="8"/>
  <c r="K584" i="8"/>
  <c r="K585" i="8"/>
  <c r="K586" i="8"/>
  <c r="K587" i="8"/>
  <c r="G588" i="8"/>
  <c r="K588" i="8"/>
  <c r="K589" i="8"/>
  <c r="B590" i="8"/>
  <c r="C590" i="8"/>
  <c r="F590" i="8"/>
  <c r="G590" i="8"/>
  <c r="H590" i="8"/>
  <c r="K590" i="8"/>
  <c r="K591" i="8"/>
  <c r="K592" i="8"/>
  <c r="D592" i="8" s="1"/>
  <c r="E593" i="8"/>
  <c r="K593" i="8"/>
  <c r="K594" i="8"/>
  <c r="N594" i="8" s="1"/>
  <c r="O594" i="8" s="1"/>
  <c r="K595" i="8"/>
  <c r="K596" i="8"/>
  <c r="D596" i="8" s="1"/>
  <c r="K597" i="8"/>
  <c r="C597" i="8" s="1"/>
  <c r="K598" i="8"/>
  <c r="F598" i="8" s="1"/>
  <c r="K599" i="8"/>
  <c r="A599" i="8" s="1"/>
  <c r="K600" i="8"/>
  <c r="K601" i="8"/>
  <c r="K602" i="8"/>
  <c r="K603" i="8"/>
  <c r="K604" i="8"/>
  <c r="G604" i="8" s="1"/>
  <c r="K605" i="8"/>
  <c r="N605" i="8" s="1"/>
  <c r="O605" i="8" s="1"/>
  <c r="B606" i="8"/>
  <c r="D606" i="8"/>
  <c r="F606" i="8"/>
  <c r="K606" i="8"/>
  <c r="E606" i="8" s="1"/>
  <c r="K607" i="8"/>
  <c r="A607" i="8" s="1"/>
  <c r="K608" i="8"/>
  <c r="K609" i="8"/>
  <c r="K610" i="8"/>
  <c r="B610" i="8" s="1"/>
  <c r="K611" i="8"/>
  <c r="N611" i="8" s="1"/>
  <c r="O611" i="8" s="1"/>
  <c r="K612" i="8"/>
  <c r="N612" i="8" s="1"/>
  <c r="O612" i="8" s="1"/>
  <c r="K613" i="8"/>
  <c r="K614" i="8"/>
  <c r="A614" i="8" s="1"/>
  <c r="K615" i="8"/>
  <c r="K616" i="8"/>
  <c r="K617" i="8"/>
  <c r="K618" i="8"/>
  <c r="E618" i="8" s="1"/>
  <c r="E619" i="8"/>
  <c r="F619" i="8"/>
  <c r="G619" i="8"/>
  <c r="K619" i="8"/>
  <c r="K620" i="8"/>
  <c r="B620" i="8" s="1"/>
  <c r="K621" i="8"/>
  <c r="N621" i="8" s="1"/>
  <c r="O621" i="8" s="1"/>
  <c r="K622" i="8"/>
  <c r="N622" i="8" s="1"/>
  <c r="O622" i="8" s="1"/>
  <c r="K623" i="8"/>
  <c r="K624" i="8"/>
  <c r="K625" i="8"/>
  <c r="K626" i="8"/>
  <c r="K627" i="8"/>
  <c r="K628" i="8"/>
  <c r="B628" i="8" s="1"/>
  <c r="K629" i="8"/>
  <c r="N629" i="8" s="1"/>
  <c r="O629" i="8" s="1"/>
  <c r="K630" i="8"/>
  <c r="N630" i="8" s="1"/>
  <c r="O630" i="8" s="1"/>
  <c r="K631" i="8"/>
  <c r="B632" i="8"/>
  <c r="K632" i="8"/>
  <c r="K633" i="8"/>
  <c r="K634" i="8"/>
  <c r="F634" i="8" s="1"/>
  <c r="K635" i="8"/>
  <c r="E635" i="8" s="1"/>
  <c r="E636" i="8"/>
  <c r="K636" i="8"/>
  <c r="C636" i="8" s="1"/>
  <c r="K637" i="8"/>
  <c r="K638" i="8"/>
  <c r="N638" i="8" s="1"/>
  <c r="O638" i="8" s="1"/>
  <c r="K639" i="8"/>
  <c r="K640" i="8"/>
  <c r="K641" i="8"/>
  <c r="K642" i="8"/>
  <c r="K643" i="8"/>
  <c r="N643" i="8" s="1"/>
  <c r="O643" i="8" s="1"/>
  <c r="K644" i="8"/>
  <c r="K645" i="8"/>
  <c r="N645" i="8" s="1"/>
  <c r="O645" i="8" s="1"/>
  <c r="K646" i="8"/>
  <c r="K647" i="8"/>
  <c r="K648" i="8"/>
  <c r="K649" i="8"/>
  <c r="K650" i="8"/>
  <c r="K651" i="8"/>
  <c r="D652" i="8"/>
  <c r="H652" i="8"/>
  <c r="K652" i="8"/>
  <c r="B652" i="8" s="1"/>
  <c r="K653" i="8"/>
  <c r="K654" i="8"/>
  <c r="K655" i="8"/>
  <c r="K656" i="8"/>
  <c r="K657" i="8"/>
  <c r="A657" i="8" s="1"/>
  <c r="A658" i="8"/>
  <c r="B658" i="8"/>
  <c r="G658" i="8"/>
  <c r="K658" i="8"/>
  <c r="K659" i="8"/>
  <c r="K660" i="8"/>
  <c r="E660" i="8" s="1"/>
  <c r="K661" i="8"/>
  <c r="K662" i="8"/>
  <c r="K663" i="8"/>
  <c r="C663" i="8" s="1"/>
  <c r="K664" i="8"/>
  <c r="B664" i="8" s="1"/>
  <c r="K665" i="8"/>
  <c r="K666" i="8"/>
  <c r="N666" i="8" s="1"/>
  <c r="O666" i="8" s="1"/>
  <c r="D667" i="8"/>
  <c r="K667" i="8"/>
  <c r="A667" i="8" s="1"/>
  <c r="F668" i="8"/>
  <c r="K668" i="8"/>
  <c r="H668" i="8" s="1"/>
  <c r="K669" i="8"/>
  <c r="F669" i="8" s="1"/>
  <c r="K670" i="8"/>
  <c r="N670" i="8" s="1"/>
  <c r="O670" i="8" s="1"/>
  <c r="A671" i="8"/>
  <c r="K671" i="8"/>
  <c r="K672" i="8"/>
  <c r="D672" i="8" s="1"/>
  <c r="K673" i="8"/>
  <c r="K674" i="8"/>
  <c r="E674" i="8" s="1"/>
  <c r="K675" i="8"/>
  <c r="K676" i="8"/>
  <c r="K677" i="8"/>
  <c r="E677" i="8" s="1"/>
  <c r="K678" i="8"/>
  <c r="N678" i="8" s="1"/>
  <c r="O678" i="8" s="1"/>
  <c r="K679" i="8"/>
  <c r="N679" i="8" s="1"/>
  <c r="O679" i="8" s="1"/>
  <c r="K680" i="8"/>
  <c r="A680" i="8" s="1"/>
  <c r="K681" i="8"/>
  <c r="K682" i="8"/>
  <c r="F683" i="8"/>
  <c r="K683" i="8"/>
  <c r="F684" i="8"/>
  <c r="K684" i="8"/>
  <c r="E684" i="8" s="1"/>
  <c r="K685" i="8"/>
  <c r="K686" i="8"/>
  <c r="N686" i="8" s="1"/>
  <c r="O686" i="8" s="1"/>
  <c r="E687" i="8"/>
  <c r="K687" i="8"/>
  <c r="B687" i="8" s="1"/>
  <c r="K688" i="8"/>
  <c r="B688" i="8" s="1"/>
  <c r="F689" i="8"/>
  <c r="K689" i="8"/>
  <c r="C689" i="8" s="1"/>
  <c r="K690" i="8"/>
  <c r="G691" i="8"/>
  <c r="K691" i="8"/>
  <c r="D691" i="8" s="1"/>
  <c r="C692" i="8"/>
  <c r="K692" i="8"/>
  <c r="B692" i="8" s="1"/>
  <c r="K693" i="8"/>
  <c r="K694" i="8"/>
  <c r="N694" i="8" s="1"/>
  <c r="O694" i="8" s="1"/>
  <c r="K695" i="8"/>
  <c r="C695" i="8" s="1"/>
  <c r="K696" i="8"/>
  <c r="K697" i="8"/>
  <c r="K698" i="8"/>
  <c r="B698" i="8" s="1"/>
  <c r="K699" i="8"/>
  <c r="D700" i="8"/>
  <c r="K700" i="8"/>
  <c r="C700" i="8" s="1"/>
  <c r="F701" i="8"/>
  <c r="K701" i="8"/>
  <c r="C701" i="8" s="1"/>
  <c r="K702" i="8"/>
  <c r="K703" i="8"/>
  <c r="N703" i="8" s="1"/>
  <c r="O703" i="8" s="1"/>
  <c r="K704" i="8"/>
  <c r="N704" i="8" s="1"/>
  <c r="O704" i="8" s="1"/>
  <c r="G705" i="8"/>
  <c r="K705" i="8"/>
  <c r="B705" i="8" s="1"/>
  <c r="K706" i="8"/>
  <c r="K707" i="8"/>
  <c r="C707" i="8" s="1"/>
  <c r="K708" i="8"/>
  <c r="E708" i="8" s="1"/>
  <c r="K709" i="8"/>
  <c r="K710" i="8"/>
  <c r="N710" i="8" s="1"/>
  <c r="O710" i="8" s="1"/>
  <c r="K711" i="8"/>
  <c r="H711" i="8" s="1"/>
  <c r="K712" i="8"/>
  <c r="N712" i="8" s="1"/>
  <c r="O712" i="8" s="1"/>
  <c r="K713" i="8"/>
  <c r="K714" i="8"/>
  <c r="H715" i="8"/>
  <c r="K715" i="8"/>
  <c r="G715" i="8" s="1"/>
  <c r="K716" i="8"/>
  <c r="K717" i="8"/>
  <c r="K718" i="8"/>
  <c r="B718" i="8" s="1"/>
  <c r="K719" i="8"/>
  <c r="B720" i="8"/>
  <c r="K720" i="8"/>
  <c r="H720" i="8" s="1"/>
  <c r="K721" i="8"/>
  <c r="K722" i="8"/>
  <c r="B722" i="8" s="1"/>
  <c r="K723" i="8"/>
  <c r="K724" i="8"/>
  <c r="G724" i="8" s="1"/>
  <c r="K725" i="8"/>
  <c r="K726" i="8"/>
  <c r="B726" i="8" s="1"/>
  <c r="K727" i="8"/>
  <c r="K728" i="8"/>
  <c r="B728" i="8" s="1"/>
  <c r="C729" i="8"/>
  <c r="K729" i="8"/>
  <c r="D729" i="8" s="1"/>
  <c r="K730" i="8"/>
  <c r="K731" i="8"/>
  <c r="K732" i="8"/>
  <c r="G733" i="8"/>
  <c r="K733" i="8"/>
  <c r="K734" i="8"/>
  <c r="A734" i="8" s="1"/>
  <c r="F735" i="8"/>
  <c r="K735" i="8"/>
  <c r="A735" i="8" s="1"/>
  <c r="E736" i="8"/>
  <c r="H736" i="8"/>
  <c r="K736" i="8"/>
  <c r="F736" i="8" s="1"/>
  <c r="K737" i="8"/>
  <c r="C737" i="8" s="1"/>
  <c r="K738" i="8"/>
  <c r="C738" i="8" s="1"/>
  <c r="K739" i="8"/>
  <c r="G739" i="8" s="1"/>
  <c r="K740" i="8"/>
  <c r="B741" i="8"/>
  <c r="E741" i="8"/>
  <c r="F741" i="8"/>
  <c r="G741" i="8"/>
  <c r="H741" i="8"/>
  <c r="K741" i="8"/>
  <c r="K742" i="8"/>
  <c r="N742" i="8" s="1"/>
  <c r="O742" i="8" s="1"/>
  <c r="K743" i="8"/>
  <c r="A743" i="8" s="1"/>
  <c r="E744" i="8"/>
  <c r="K744" i="8"/>
  <c r="G744" i="8" s="1"/>
  <c r="K745" i="8"/>
  <c r="K746" i="8"/>
  <c r="G747" i="8"/>
  <c r="K747" i="8"/>
  <c r="D747" i="8" s="1"/>
  <c r="K748" i="8"/>
  <c r="K749" i="8"/>
  <c r="K750" i="8"/>
  <c r="K751" i="8"/>
  <c r="D751" i="8" s="1"/>
  <c r="K752" i="8"/>
  <c r="K753" i="8"/>
  <c r="G753" i="8" s="1"/>
  <c r="K754" i="8"/>
  <c r="C754" i="8" s="1"/>
  <c r="K755" i="8"/>
  <c r="K756" i="8"/>
  <c r="C757" i="8"/>
  <c r="K757" i="8"/>
  <c r="H757" i="8" s="1"/>
  <c r="K758" i="8"/>
  <c r="K759" i="8"/>
  <c r="K760" i="8"/>
  <c r="B760" i="8" s="1"/>
  <c r="K761" i="8"/>
  <c r="K762" i="8"/>
  <c r="K763" i="8"/>
  <c r="C763" i="8" s="1"/>
  <c r="K764" i="8"/>
  <c r="K765" i="8"/>
  <c r="K766" i="8"/>
  <c r="N766" i="8" s="1"/>
  <c r="O766" i="8" s="1"/>
  <c r="K767" i="8"/>
  <c r="D767" i="8" s="1"/>
  <c r="G768" i="8"/>
  <c r="K768" i="8"/>
  <c r="C768" i="8" s="1"/>
  <c r="K769" i="8"/>
  <c r="K770" i="8"/>
  <c r="K771" i="8"/>
  <c r="C772" i="8"/>
  <c r="K772" i="8"/>
  <c r="K773" i="8"/>
  <c r="E773" i="8" s="1"/>
  <c r="K774" i="8"/>
  <c r="N774" i="8" s="1"/>
  <c r="O774" i="8" s="1"/>
  <c r="K775" i="8"/>
  <c r="E775" i="8" s="1"/>
  <c r="K776" i="8"/>
  <c r="N776" i="8" s="1"/>
  <c r="O776" i="8" s="1"/>
  <c r="K777" i="8"/>
  <c r="K778" i="8"/>
  <c r="K779" i="8"/>
  <c r="K780" i="8"/>
  <c r="K781" i="8"/>
  <c r="K782" i="8"/>
  <c r="B783" i="8"/>
  <c r="G783" i="8"/>
  <c r="K783" i="8"/>
  <c r="N783" i="8" s="1"/>
  <c r="O783" i="8" s="1"/>
  <c r="K784" i="8"/>
  <c r="N784" i="8" s="1"/>
  <c r="O784" i="8" s="1"/>
  <c r="K785" i="8"/>
  <c r="K786" i="8"/>
  <c r="B786" i="8" s="1"/>
  <c r="K787" i="8"/>
  <c r="B787" i="8" s="1"/>
  <c r="K788" i="8"/>
  <c r="K789" i="8"/>
  <c r="N789" i="8" s="1"/>
  <c r="O789" i="8" s="1"/>
  <c r="K790" i="8"/>
  <c r="N790" i="8" s="1"/>
  <c r="O790" i="8" s="1"/>
  <c r="K791" i="8"/>
  <c r="K792" i="8"/>
  <c r="N792" i="8" s="1"/>
  <c r="O792" i="8" s="1"/>
  <c r="K793" i="8"/>
  <c r="K794" i="8"/>
  <c r="K795" i="8"/>
  <c r="B795" i="8" s="1"/>
  <c r="K796" i="8"/>
  <c r="K797" i="8"/>
  <c r="G798" i="8"/>
  <c r="K798" i="8"/>
  <c r="B798" i="8" s="1"/>
  <c r="K799" i="8"/>
  <c r="N799" i="8" s="1"/>
  <c r="O799" i="8" s="1"/>
  <c r="K800" i="8"/>
  <c r="N800" i="8" s="1"/>
  <c r="O800" i="8" s="1"/>
  <c r="K801" i="8"/>
  <c r="B802" i="8"/>
  <c r="K802" i="8"/>
  <c r="G802" i="8" s="1"/>
  <c r="K803" i="8"/>
  <c r="K804" i="8"/>
  <c r="A805" i="8"/>
  <c r="K805" i="8"/>
  <c r="N805" i="8" s="1"/>
  <c r="O805" i="8" s="1"/>
  <c r="K806" i="8"/>
  <c r="C807" i="8"/>
  <c r="K807" i="8"/>
  <c r="F807" i="8" s="1"/>
  <c r="K808" i="8"/>
  <c r="A808" i="8" s="1"/>
  <c r="K809" i="8"/>
  <c r="B810" i="8"/>
  <c r="K810" i="8"/>
  <c r="K811" i="8"/>
  <c r="K812" i="8"/>
  <c r="K813" i="8"/>
  <c r="N813" i="8" s="1"/>
  <c r="O813" i="8" s="1"/>
  <c r="K814" i="8"/>
  <c r="N814" i="8" s="1"/>
  <c r="O814" i="8" s="1"/>
  <c r="K815" i="8"/>
  <c r="K816" i="8"/>
  <c r="K817" i="8"/>
  <c r="B818" i="8"/>
  <c r="K818" i="8"/>
  <c r="D818" i="8" s="1"/>
  <c r="K819" i="8"/>
  <c r="K820" i="8"/>
  <c r="K821" i="8"/>
  <c r="A821" i="8" s="1"/>
  <c r="F822" i="8"/>
  <c r="K822" i="8"/>
  <c r="N822" i="8" s="1"/>
  <c r="O822" i="8" s="1"/>
  <c r="G823" i="8"/>
  <c r="K823" i="8"/>
  <c r="F823" i="8" s="1"/>
  <c r="K824" i="8"/>
  <c r="E824" i="8" s="1"/>
  <c r="K825" i="8"/>
  <c r="K826" i="8"/>
  <c r="K827" i="8"/>
  <c r="K828" i="8"/>
  <c r="K829" i="8"/>
  <c r="D830" i="8"/>
  <c r="F830" i="8"/>
  <c r="G830" i="8"/>
  <c r="K830" i="8"/>
  <c r="E830" i="8" s="1"/>
  <c r="K831" i="8"/>
  <c r="K832" i="8"/>
  <c r="K833" i="8"/>
  <c r="K834" i="8"/>
  <c r="H834" i="8" s="1"/>
  <c r="K835" i="8"/>
  <c r="F836" i="8"/>
  <c r="K836" i="8"/>
  <c r="H836" i="8" s="1"/>
  <c r="K837" i="8"/>
  <c r="N837" i="8" s="1"/>
  <c r="O837" i="8" s="1"/>
  <c r="K838" i="8"/>
  <c r="K839" i="8"/>
  <c r="N839" i="8" s="1"/>
  <c r="O839" i="8" s="1"/>
  <c r="K840" i="8"/>
  <c r="F840" i="8" s="1"/>
  <c r="K841" i="8"/>
  <c r="K842" i="8"/>
  <c r="C842" i="8" s="1"/>
  <c r="K843" i="8"/>
  <c r="K844" i="8"/>
  <c r="C845" i="8"/>
  <c r="K845" i="8"/>
  <c r="K846" i="8"/>
  <c r="B846" i="8" s="1"/>
  <c r="K847" i="8"/>
  <c r="N847" i="8" s="1"/>
  <c r="O847" i="8" s="1"/>
  <c r="K848" i="8"/>
  <c r="N848" i="8" s="1"/>
  <c r="O848" i="8" s="1"/>
  <c r="K849" i="8"/>
  <c r="G849" i="8" s="1"/>
  <c r="K850" i="8"/>
  <c r="C850" i="8" s="1"/>
  <c r="K851" i="8"/>
  <c r="K852" i="8"/>
  <c r="E852" i="8" s="1"/>
  <c r="K853" i="8"/>
  <c r="E853" i="8" s="1"/>
  <c r="F854" i="8"/>
  <c r="G854" i="8"/>
  <c r="K854" i="8"/>
  <c r="K855" i="8"/>
  <c r="K856" i="8"/>
  <c r="N856" i="8" s="1"/>
  <c r="O856" i="8" s="1"/>
  <c r="K857" i="8"/>
  <c r="K858" i="8"/>
  <c r="K859" i="8"/>
  <c r="K860" i="8"/>
  <c r="K861" i="8"/>
  <c r="A861" i="8" s="1"/>
  <c r="K862" i="8"/>
  <c r="B862" i="8" s="1"/>
  <c r="K863" i="8"/>
  <c r="K864" i="8"/>
  <c r="N864" i="8" s="1"/>
  <c r="O864" i="8" s="1"/>
  <c r="K865" i="8"/>
  <c r="K866" i="8"/>
  <c r="K867" i="8"/>
  <c r="E867" i="8" s="1"/>
  <c r="K868" i="8"/>
  <c r="K869" i="8"/>
  <c r="N869" i="8" s="1"/>
  <c r="O869" i="8" s="1"/>
  <c r="K870" i="8"/>
  <c r="K871" i="8"/>
  <c r="A871" i="8" s="1"/>
  <c r="K872" i="8"/>
  <c r="F872" i="8" s="1"/>
  <c r="G873" i="8"/>
  <c r="K873" i="8"/>
  <c r="E873" i="8" s="1"/>
  <c r="K874" i="8"/>
  <c r="K875" i="8"/>
  <c r="H875" i="8" s="1"/>
  <c r="K876" i="8"/>
  <c r="K877" i="8"/>
  <c r="B878" i="8"/>
  <c r="C878" i="8"/>
  <c r="F878" i="8"/>
  <c r="K878" i="8"/>
  <c r="E878" i="8" s="1"/>
  <c r="K879" i="8"/>
  <c r="N879" i="8" s="1"/>
  <c r="O879" i="8" s="1"/>
  <c r="K880" i="8"/>
  <c r="H880" i="8" s="1"/>
  <c r="K881" i="8"/>
  <c r="K882" i="8"/>
  <c r="K883" i="8"/>
  <c r="K884" i="8"/>
  <c r="K885" i="8"/>
  <c r="N885" i="8" s="1"/>
  <c r="O885" i="8" s="1"/>
  <c r="K886" i="8"/>
  <c r="H886" i="8" s="1"/>
  <c r="K887" i="8"/>
  <c r="K888" i="8"/>
  <c r="N888" i="8" s="1"/>
  <c r="O888" i="8" s="1"/>
  <c r="K889" i="8"/>
  <c r="K890" i="8"/>
  <c r="K891" i="8"/>
  <c r="H891" i="8" s="1"/>
  <c r="K892" i="8"/>
  <c r="K893" i="8"/>
  <c r="H893" i="8" s="1"/>
  <c r="K894" i="8"/>
  <c r="E894" i="8" s="1"/>
  <c r="K895" i="8"/>
  <c r="N895" i="8" s="1"/>
  <c r="O895" i="8" s="1"/>
  <c r="K896" i="8"/>
  <c r="K897" i="8"/>
  <c r="E898" i="8"/>
  <c r="K898" i="8"/>
  <c r="C898" i="8" s="1"/>
  <c r="K899" i="8"/>
  <c r="K900" i="8"/>
  <c r="K901" i="8"/>
  <c r="B901" i="8" s="1"/>
  <c r="K902" i="8"/>
  <c r="H902" i="8" s="1"/>
  <c r="K903" i="8"/>
  <c r="K904" i="8"/>
  <c r="A904" i="8" s="1"/>
  <c r="K905" i="8"/>
  <c r="K906" i="8"/>
  <c r="E906" i="8" s="1"/>
  <c r="K907" i="8"/>
  <c r="K908" i="8"/>
  <c r="K909" i="8"/>
  <c r="K910" i="8"/>
  <c r="A910" i="8" s="1"/>
  <c r="K911" i="8"/>
  <c r="H911" i="8" s="1"/>
  <c r="K912" i="8"/>
  <c r="K913" i="8"/>
  <c r="C914" i="8"/>
  <c r="D914" i="8"/>
  <c r="F914" i="8"/>
  <c r="K914" i="8"/>
  <c r="E914" i="8" s="1"/>
  <c r="K915" i="8"/>
  <c r="B915" i="8" s="1"/>
  <c r="K916" i="8"/>
  <c r="B916" i="8" s="1"/>
  <c r="K917" i="8"/>
  <c r="A917" i="8" s="1"/>
  <c r="K918" i="8"/>
  <c r="N918" i="8" s="1"/>
  <c r="O918" i="8" s="1"/>
  <c r="K919" i="8"/>
  <c r="C919" i="8" s="1"/>
  <c r="K920" i="8"/>
  <c r="K921" i="8"/>
  <c r="C922" i="8"/>
  <c r="D922" i="8"/>
  <c r="E922" i="8"/>
  <c r="K922" i="8"/>
  <c r="G922" i="8" s="1"/>
  <c r="E923" i="8"/>
  <c r="K923" i="8"/>
  <c r="B923" i="8" s="1"/>
  <c r="K924" i="8"/>
  <c r="K925" i="8"/>
  <c r="K926" i="8"/>
  <c r="K927" i="8"/>
  <c r="B927" i="8" s="1"/>
  <c r="K928" i="8"/>
  <c r="A928" i="8" s="1"/>
  <c r="K929" i="8"/>
  <c r="E930" i="8"/>
  <c r="G930" i="8"/>
  <c r="K930" i="8"/>
  <c r="D930" i="8" s="1"/>
  <c r="K931" i="8"/>
  <c r="K932" i="8"/>
  <c r="K933" i="8"/>
  <c r="K934" i="8"/>
  <c r="K935" i="8"/>
  <c r="A935" i="8" s="1"/>
  <c r="K936" i="8"/>
  <c r="B936" i="8" s="1"/>
  <c r="G937" i="8"/>
  <c r="H937" i="8"/>
  <c r="K937" i="8"/>
  <c r="K938" i="8"/>
  <c r="H938" i="8" s="1"/>
  <c r="K939" i="8"/>
  <c r="H939" i="8" s="1"/>
  <c r="K940" i="8"/>
  <c r="K941" i="8"/>
  <c r="K942" i="8"/>
  <c r="K943" i="8"/>
  <c r="B943" i="8" s="1"/>
  <c r="E944" i="8"/>
  <c r="F944" i="8"/>
  <c r="K944" i="8"/>
  <c r="K945" i="8"/>
  <c r="D946" i="8"/>
  <c r="K946" i="8"/>
  <c r="C946" i="8" s="1"/>
  <c r="K947" i="8"/>
  <c r="K948" i="8"/>
  <c r="K949" i="8"/>
  <c r="N949" i="8" s="1"/>
  <c r="O949" i="8" s="1"/>
  <c r="K950" i="8"/>
  <c r="K951" i="8"/>
  <c r="K952" i="8"/>
  <c r="K953" i="8"/>
  <c r="F953" i="8" s="1"/>
  <c r="K954" i="8"/>
  <c r="K955" i="8"/>
  <c r="K956" i="8"/>
  <c r="A956" i="8" s="1"/>
  <c r="K957" i="8"/>
  <c r="K958" i="8"/>
  <c r="N958" i="8" s="1"/>
  <c r="O958" i="8" s="1"/>
  <c r="K959" i="8"/>
  <c r="K960" i="8"/>
  <c r="K961" i="8"/>
  <c r="K962" i="8"/>
  <c r="K963" i="8"/>
  <c r="D964" i="8"/>
  <c r="K964" i="8"/>
  <c r="C964" i="8" s="1"/>
  <c r="K965" i="8"/>
  <c r="N965" i="8" s="1"/>
  <c r="O965" i="8" s="1"/>
  <c r="K966" i="8"/>
  <c r="N966" i="8" s="1"/>
  <c r="O966" i="8" s="1"/>
  <c r="K967" i="8"/>
  <c r="N967" i="8" s="1"/>
  <c r="O967" i="8" s="1"/>
  <c r="K968" i="8"/>
  <c r="K969" i="8"/>
  <c r="A969" i="8" s="1"/>
  <c r="K970" i="8"/>
  <c r="K971" i="8"/>
  <c r="K972" i="8"/>
  <c r="A973" i="8"/>
  <c r="K973" i="8"/>
  <c r="N973" i="8" s="1"/>
  <c r="O973" i="8" s="1"/>
  <c r="D974" i="8"/>
  <c r="K974" i="8"/>
  <c r="B974" i="8" s="1"/>
  <c r="K975" i="8"/>
  <c r="K976" i="8"/>
  <c r="N976" i="8" s="1"/>
  <c r="O976" i="8" s="1"/>
  <c r="K977" i="8"/>
  <c r="A977" i="8" s="1"/>
  <c r="K978" i="8"/>
  <c r="K979" i="8"/>
  <c r="K980" i="8"/>
  <c r="K981" i="8"/>
  <c r="K982" i="8"/>
  <c r="N982" i="8" s="1"/>
  <c r="O982" i="8" s="1"/>
  <c r="A983" i="8"/>
  <c r="K983" i="8"/>
  <c r="N983" i="8" s="1"/>
  <c r="O983" i="8" s="1"/>
  <c r="H984" i="8"/>
  <c r="K984" i="8"/>
  <c r="N984" i="8" s="1"/>
  <c r="O984" i="8" s="1"/>
  <c r="K985" i="8"/>
  <c r="K986" i="8"/>
  <c r="H987" i="8"/>
  <c r="K987" i="8"/>
  <c r="K988" i="8"/>
  <c r="B988" i="8" s="1"/>
  <c r="K989" i="8"/>
  <c r="N989" i="8" s="1"/>
  <c r="O989" i="8" s="1"/>
  <c r="A990" i="8"/>
  <c r="K990" i="8"/>
  <c r="D990" i="8" s="1"/>
  <c r="H991" i="8"/>
  <c r="K991" i="8"/>
  <c r="N991" i="8" s="1"/>
  <c r="O991" i="8" s="1"/>
  <c r="K992" i="8"/>
  <c r="K993" i="8"/>
  <c r="G994" i="8"/>
  <c r="K994" i="8"/>
  <c r="H994" i="8" s="1"/>
  <c r="K995" i="8"/>
  <c r="K996" i="8"/>
  <c r="K997" i="8"/>
  <c r="N997" i="8" s="1"/>
  <c r="O997" i="8" s="1"/>
  <c r="K998" i="8"/>
  <c r="N998" i="8" s="1"/>
  <c r="O998" i="8" s="1"/>
  <c r="K999" i="8"/>
  <c r="N999" i="8" s="1"/>
  <c r="O999" i="8" s="1"/>
  <c r="K1000" i="8"/>
  <c r="N1000" i="8" s="1"/>
  <c r="O1000" i="8" s="1"/>
  <c r="K1001" i="8"/>
  <c r="K1002" i="8"/>
  <c r="K1003" i="8"/>
  <c r="B1003" i="8" s="1"/>
  <c r="K1004" i="8"/>
  <c r="K1005" i="8"/>
  <c r="N1005" i="8" s="1"/>
  <c r="O1005" i="8" s="1"/>
  <c r="K1006" i="8"/>
  <c r="N1006" i="8" s="1"/>
  <c r="O1006" i="8" s="1"/>
  <c r="K1007" i="8"/>
  <c r="E1008" i="8"/>
  <c r="K1008" i="8"/>
  <c r="G1008" i="8" s="1"/>
  <c r="K1009" i="8"/>
  <c r="K1010" i="8"/>
  <c r="F1010" i="8" s="1"/>
  <c r="B1011" i="8"/>
  <c r="K1011" i="8"/>
  <c r="D1011" i="8" s="1"/>
  <c r="K1012" i="8"/>
  <c r="C1013" i="8"/>
  <c r="K1013" i="8"/>
  <c r="B1013" i="8" s="1"/>
  <c r="K1014" i="8"/>
  <c r="K1015" i="8"/>
  <c r="K1016" i="8"/>
  <c r="K1017" i="8"/>
  <c r="E1018" i="8"/>
  <c r="K1018" i="8"/>
  <c r="C1018" i="8" s="1"/>
  <c r="K1019" i="8"/>
  <c r="K1020" i="8"/>
  <c r="K1021" i="8"/>
  <c r="K1022" i="8"/>
  <c r="N1022" i="8" s="1"/>
  <c r="O1022" i="8" s="1"/>
  <c r="K1023" i="8"/>
  <c r="H1024" i="8"/>
  <c r="K1024" i="8"/>
  <c r="D1024" i="8" s="1"/>
  <c r="K1025" i="8"/>
  <c r="K1026" i="8"/>
  <c r="F1026" i="8" s="1"/>
  <c r="K1027" i="8"/>
  <c r="K1028" i="8"/>
  <c r="K1029" i="8"/>
  <c r="B1030" i="8"/>
  <c r="K1030" i="8"/>
  <c r="K1031" i="8"/>
  <c r="N1031" i="8" s="1"/>
  <c r="O1031" i="8" s="1"/>
  <c r="K1032" i="8"/>
  <c r="C1033" i="8"/>
  <c r="K1033" i="8"/>
  <c r="D1033" i="8" s="1"/>
  <c r="B1034" i="8"/>
  <c r="K1034" i="8"/>
  <c r="K1035" i="8"/>
  <c r="K1036" i="8"/>
  <c r="K1037" i="8"/>
  <c r="K1038" i="8"/>
  <c r="K1039" i="8"/>
  <c r="C1040" i="8"/>
  <c r="G1040" i="8"/>
  <c r="K1040" i="8"/>
  <c r="D1040" i="8" s="1"/>
  <c r="K1041" i="8"/>
  <c r="C1041" i="8" s="1"/>
  <c r="K1042" i="8"/>
  <c r="F1042" i="8" s="1"/>
  <c r="K1043" i="8"/>
  <c r="K1044" i="8"/>
  <c r="K1045" i="8"/>
  <c r="B1045" i="8" s="1"/>
  <c r="K1046" i="8"/>
  <c r="K1047" i="8"/>
  <c r="K1048" i="8"/>
  <c r="K1049" i="8"/>
  <c r="B1050" i="8"/>
  <c r="K1050" i="8"/>
  <c r="K1051" i="8"/>
  <c r="K1052" i="8"/>
  <c r="B1053" i="8"/>
  <c r="K1053" i="8"/>
  <c r="G1053" i="8" s="1"/>
  <c r="K1054" i="8"/>
  <c r="K1055" i="8"/>
  <c r="K1056" i="8"/>
  <c r="K1057" i="8"/>
  <c r="B1057" i="8" s="1"/>
  <c r="K1058" i="8"/>
  <c r="B1058" i="8" s="1"/>
  <c r="K1059" i="8"/>
  <c r="K1060" i="8"/>
  <c r="K1061" i="8"/>
  <c r="K1062" i="8"/>
  <c r="K1063" i="8"/>
  <c r="F1063" i="8" s="1"/>
  <c r="K1064" i="8"/>
  <c r="E1064" i="8" s="1"/>
  <c r="K1065" i="8"/>
  <c r="F1066" i="8"/>
  <c r="K1066" i="8"/>
  <c r="K1067" i="8"/>
  <c r="A1067" i="8" s="1"/>
  <c r="K1068" i="8"/>
  <c r="C1069" i="8"/>
  <c r="H1069" i="8"/>
  <c r="K1069" i="8"/>
  <c r="B1069" i="8" s="1"/>
  <c r="K1070" i="8"/>
  <c r="K1071" i="8"/>
  <c r="N1071" i="8" s="1"/>
  <c r="O1071" i="8" s="1"/>
  <c r="K1072" i="8"/>
  <c r="K1073" i="8"/>
  <c r="G1073" i="8" s="1"/>
  <c r="K1074" i="8"/>
  <c r="K1075" i="8"/>
  <c r="K1076" i="8"/>
  <c r="K1077" i="8"/>
  <c r="G1077" i="8" s="1"/>
  <c r="K1078" i="8"/>
  <c r="N1078" i="8" s="1"/>
  <c r="O1078" i="8" s="1"/>
  <c r="K1079" i="8"/>
  <c r="K1080" i="8"/>
  <c r="G1081" i="8"/>
  <c r="K1081" i="8"/>
  <c r="K1082" i="8"/>
  <c r="K1083" i="8"/>
  <c r="K1084" i="8"/>
  <c r="K1085" i="8"/>
  <c r="K1086" i="8"/>
  <c r="K1087" i="8"/>
  <c r="N1087" i="8" s="1"/>
  <c r="O1087" i="8" s="1"/>
  <c r="K1088" i="8"/>
  <c r="K1089" i="8"/>
  <c r="B1090" i="8"/>
  <c r="K1090" i="8"/>
  <c r="K1091" i="8"/>
  <c r="K1092" i="8"/>
  <c r="F1093" i="8"/>
  <c r="K1093" i="8"/>
  <c r="K1094" i="8"/>
  <c r="K1095" i="8"/>
  <c r="K1096" i="8"/>
  <c r="F1096" i="8" s="1"/>
  <c r="K1097" i="8"/>
  <c r="K1098" i="8"/>
  <c r="K1099" i="8"/>
  <c r="D1099" i="8" s="1"/>
  <c r="K1100" i="8"/>
  <c r="K1101" i="8"/>
  <c r="K1102" i="8"/>
  <c r="K1103" i="8"/>
  <c r="G1104" i="8"/>
  <c r="K1104" i="8"/>
  <c r="B1105" i="8"/>
  <c r="C1105" i="8"/>
  <c r="G1105" i="8"/>
  <c r="K1105" i="8"/>
  <c r="B1106" i="8"/>
  <c r="F1106" i="8"/>
  <c r="K1106" i="8"/>
  <c r="C1106" i="8" s="1"/>
  <c r="K1107" i="8"/>
  <c r="E1107" i="8" s="1"/>
  <c r="K1108" i="8"/>
  <c r="K1109" i="8"/>
  <c r="N1109" i="8" s="1"/>
  <c r="O1109" i="8" s="1"/>
  <c r="K1110" i="8"/>
  <c r="B1110" i="8" s="1"/>
  <c r="K1111" i="8"/>
  <c r="K1112" i="8"/>
  <c r="K1113" i="8"/>
  <c r="B1113" i="8" s="1"/>
  <c r="K1114" i="8"/>
  <c r="B1114" i="8" s="1"/>
  <c r="K1115" i="8"/>
  <c r="K1116" i="8"/>
  <c r="H1116" i="8" s="1"/>
  <c r="K1117" i="8"/>
  <c r="N1117" i="8" s="1"/>
  <c r="O1117" i="8" s="1"/>
  <c r="K1118" i="8"/>
  <c r="B1118" i="8" s="1"/>
  <c r="E1119" i="8"/>
  <c r="K1119" i="8"/>
  <c r="K1120" i="8"/>
  <c r="F1120" i="8" s="1"/>
  <c r="K1121" i="8"/>
  <c r="K1122" i="8"/>
  <c r="E1122" i="8" s="1"/>
  <c r="K1123" i="8"/>
  <c r="H1124" i="8"/>
  <c r="K1124" i="8"/>
  <c r="K1125" i="8"/>
  <c r="N1125" i="8" s="1"/>
  <c r="O1125" i="8" s="1"/>
  <c r="K1126" i="8"/>
  <c r="D1127" i="8"/>
  <c r="K1127" i="8"/>
  <c r="A1127" i="8" s="1"/>
  <c r="K1128" i="8"/>
  <c r="E1129" i="8"/>
  <c r="K1129" i="8"/>
  <c r="G1129" i="8" s="1"/>
  <c r="K1130" i="8"/>
  <c r="K1131" i="8"/>
  <c r="K1132" i="8"/>
  <c r="K1133" i="8"/>
  <c r="K1134" i="8"/>
  <c r="K1135" i="8"/>
  <c r="K1136" i="8"/>
  <c r="C1136" i="8" s="1"/>
  <c r="E1137" i="8"/>
  <c r="K1137" i="8"/>
  <c r="B1137" i="8" s="1"/>
  <c r="K1138" i="8"/>
  <c r="K1139" i="8"/>
  <c r="K1140" i="8"/>
  <c r="K1141" i="8"/>
  <c r="N1141" i="8" s="1"/>
  <c r="O1141" i="8" s="1"/>
  <c r="K1142" i="8"/>
  <c r="K1143" i="8"/>
  <c r="K1144" i="8"/>
  <c r="H1144" i="8" s="1"/>
  <c r="K1145" i="8"/>
  <c r="K1146" i="8"/>
  <c r="C1146" i="8" s="1"/>
  <c r="K1147" i="8"/>
  <c r="K1148" i="8"/>
  <c r="K1149" i="8"/>
  <c r="K1150" i="8"/>
  <c r="N1150" i="8" s="1"/>
  <c r="O1150" i="8" s="1"/>
  <c r="K1151" i="8"/>
  <c r="K1152" i="8"/>
  <c r="K1153" i="8"/>
  <c r="A1154" i="8"/>
  <c r="K1154" i="8"/>
  <c r="B1154" i="8" s="1"/>
  <c r="D1155" i="8"/>
  <c r="K1155" i="8"/>
  <c r="H1155" i="8" s="1"/>
  <c r="K1156" i="8"/>
  <c r="K1157" i="8"/>
  <c r="K1158" i="8"/>
  <c r="K1159" i="8"/>
  <c r="N1159" i="8" s="1"/>
  <c r="O1159" i="8" s="1"/>
  <c r="K1160" i="8"/>
  <c r="K1161" i="8"/>
  <c r="K1162" i="8"/>
  <c r="K1163" i="8"/>
  <c r="D1163" i="8" s="1"/>
  <c r="K1164" i="8"/>
  <c r="K1165" i="8"/>
  <c r="K1166" i="8"/>
  <c r="K1167" i="8"/>
  <c r="K1168" i="8"/>
  <c r="E1168" i="8" s="1"/>
  <c r="G1169" i="8"/>
  <c r="K1169" i="8"/>
  <c r="K1170" i="8"/>
  <c r="K1171" i="8"/>
  <c r="K1172" i="8"/>
  <c r="K1173" i="8"/>
  <c r="K1174" i="8"/>
  <c r="N1174" i="8" s="1"/>
  <c r="O1174" i="8" s="1"/>
  <c r="K1175" i="8"/>
  <c r="N1175" i="8" s="1"/>
  <c r="O1175" i="8" s="1"/>
  <c r="K1176" i="8"/>
  <c r="K1177" i="8"/>
  <c r="C1177" i="8" s="1"/>
  <c r="K1178" i="8"/>
  <c r="B1178" i="8" s="1"/>
  <c r="D1179" i="8"/>
  <c r="K1179" i="8"/>
  <c r="K1180" i="8"/>
  <c r="K1181" i="8"/>
  <c r="K1182" i="8"/>
  <c r="N1182" i="8" s="1"/>
  <c r="O1182" i="8" s="1"/>
  <c r="K1183" i="8"/>
  <c r="B1183" i="8" s="1"/>
  <c r="K1184" i="8"/>
  <c r="N1184" i="8" s="1"/>
  <c r="O1184" i="8" s="1"/>
  <c r="K1185" i="8"/>
  <c r="K1186" i="8"/>
  <c r="K1187" i="8"/>
  <c r="K1188" i="8"/>
  <c r="B1188" i="8" s="1"/>
  <c r="K1189" i="8"/>
  <c r="F1190" i="8"/>
  <c r="K1190" i="8"/>
  <c r="N1190" i="8" s="1"/>
  <c r="O1190" i="8" s="1"/>
  <c r="K1191" i="8"/>
  <c r="B1191" i="8" s="1"/>
  <c r="K1192" i="8"/>
  <c r="D1192" i="8" s="1"/>
  <c r="K1193" i="8"/>
  <c r="B1193" i="8" s="1"/>
  <c r="K1194" i="8"/>
  <c r="C1194" i="8" s="1"/>
  <c r="K1195" i="8"/>
  <c r="K1196" i="8"/>
  <c r="H1196" i="8" s="1"/>
  <c r="K1197" i="8"/>
  <c r="N1197" i="8" s="1"/>
  <c r="O1197" i="8" s="1"/>
  <c r="K1198" i="8"/>
  <c r="H1198" i="8" s="1"/>
  <c r="K1199" i="8"/>
  <c r="B1199" i="8" s="1"/>
  <c r="D1200" i="8"/>
  <c r="K1200" i="8"/>
  <c r="B1201" i="8"/>
  <c r="C1201" i="8"/>
  <c r="D1201" i="8"/>
  <c r="K1201" i="8"/>
  <c r="E1201" i="8" s="1"/>
  <c r="C1202" i="8"/>
  <c r="K1202" i="8"/>
  <c r="K1203" i="8"/>
  <c r="K1204" i="8"/>
  <c r="K1205" i="8"/>
  <c r="N1205" i="8" s="1"/>
  <c r="O1205" i="8" s="1"/>
  <c r="K1206" i="8"/>
  <c r="K1207" i="8"/>
  <c r="B1207" i="8" s="1"/>
  <c r="K1208" i="8"/>
  <c r="B1209" i="8"/>
  <c r="E1209" i="8"/>
  <c r="K1209" i="8"/>
  <c r="C1209" i="8" s="1"/>
  <c r="K1210" i="8"/>
  <c r="K1211" i="8"/>
  <c r="K1212" i="8"/>
  <c r="K1213" i="8"/>
  <c r="N1213" i="8" s="1"/>
  <c r="O1213" i="8" s="1"/>
  <c r="K1214" i="8"/>
  <c r="N1214" i="8" s="1"/>
  <c r="O1214" i="8" s="1"/>
  <c r="K1215" i="8"/>
  <c r="N1215" i="8" s="1"/>
  <c r="O1215" i="8" s="1"/>
  <c r="K1216" i="8"/>
  <c r="K1217" i="8"/>
  <c r="K1218" i="8"/>
  <c r="K1219" i="8"/>
  <c r="K1220" i="8"/>
  <c r="H1220" i="8" s="1"/>
  <c r="K1221" i="8"/>
  <c r="K1222" i="8"/>
  <c r="K1223" i="8"/>
  <c r="E1223" i="8" s="1"/>
  <c r="K1224" i="8"/>
  <c r="D1224" i="8" s="1"/>
  <c r="C1225" i="8"/>
  <c r="K1225" i="8"/>
  <c r="G1225" i="8" s="1"/>
  <c r="K1226" i="8"/>
  <c r="K1227" i="8"/>
  <c r="A1227" i="8" s="1"/>
  <c r="K1228" i="8"/>
  <c r="K1229" i="8"/>
  <c r="K1230" i="8"/>
  <c r="N1230" i="8" s="1"/>
  <c r="O1230" i="8" s="1"/>
  <c r="K1231" i="8"/>
  <c r="B1231" i="8" s="1"/>
  <c r="K1232" i="8"/>
  <c r="C1232" i="8" s="1"/>
  <c r="K1233" i="8"/>
  <c r="E1233" i="8" s="1"/>
  <c r="K1234" i="8"/>
  <c r="K1235" i="8"/>
  <c r="K1236" i="8"/>
  <c r="K1237" i="8"/>
  <c r="N1237" i="8" s="1"/>
  <c r="O1237" i="8" s="1"/>
  <c r="K1238" i="8"/>
  <c r="G1238" i="8" s="1"/>
  <c r="K1239" i="8"/>
  <c r="B1239" i="8" s="1"/>
  <c r="K1240" i="8"/>
  <c r="N1240" i="8" s="1"/>
  <c r="O1240" i="8" s="1"/>
  <c r="K1241" i="8"/>
  <c r="K1242" i="8"/>
  <c r="C1242" i="8" s="1"/>
  <c r="K1243" i="8"/>
  <c r="K1244" i="8"/>
  <c r="K1245" i="8"/>
  <c r="N1245" i="8" s="1"/>
  <c r="O1245" i="8" s="1"/>
  <c r="K1246" i="8"/>
  <c r="E1247" i="8"/>
  <c r="K1247" i="8"/>
  <c r="D1247" i="8" s="1"/>
  <c r="K1248" i="8"/>
  <c r="N1248" i="8" s="1"/>
  <c r="O1248" i="8" s="1"/>
  <c r="K1249" i="8"/>
  <c r="K1250" i="8"/>
  <c r="K1251" i="8"/>
  <c r="K1252" i="8"/>
  <c r="K1253" i="8"/>
  <c r="B1253" i="8" s="1"/>
  <c r="K1254" i="8"/>
  <c r="N1254" i="8" s="1"/>
  <c r="O1254" i="8" s="1"/>
  <c r="K1255" i="8"/>
  <c r="K1256" i="8"/>
  <c r="N1256" i="8" s="1"/>
  <c r="O1256" i="8" s="1"/>
  <c r="K1257" i="8"/>
  <c r="B1257" i="8" s="1"/>
  <c r="K1258" i="8"/>
  <c r="A1258" i="8" s="1"/>
  <c r="K1259" i="8"/>
  <c r="K1260" i="8"/>
  <c r="K1261" i="8"/>
  <c r="K1262" i="8"/>
  <c r="N1262" i="8" s="1"/>
  <c r="O1262" i="8" s="1"/>
  <c r="K1263" i="8"/>
  <c r="B1263" i="8" s="1"/>
  <c r="K1264" i="8"/>
  <c r="N1264" i="8" s="1"/>
  <c r="O1264" i="8" s="1"/>
  <c r="K1265" i="8"/>
  <c r="K1266" i="8"/>
  <c r="K1267" i="8"/>
  <c r="K1268" i="8"/>
  <c r="B1268" i="8" s="1"/>
  <c r="K1269" i="8"/>
  <c r="N1269" i="8" s="1"/>
  <c r="O1269" i="8" s="1"/>
  <c r="K1270" i="8"/>
  <c r="N1270" i="8" s="1"/>
  <c r="O1270" i="8" s="1"/>
  <c r="D1271" i="8"/>
  <c r="E1271" i="8"/>
  <c r="F1271" i="8"/>
  <c r="K1271" i="8"/>
  <c r="B1271" i="8" s="1"/>
  <c r="K1272" i="8"/>
  <c r="C1272" i="8" s="1"/>
  <c r="K1273" i="8"/>
  <c r="K1274" i="8"/>
  <c r="K1275" i="8"/>
  <c r="K1276" i="8"/>
  <c r="K1277" i="8"/>
  <c r="N1277" i="8" s="1"/>
  <c r="O1277" i="8" s="1"/>
  <c r="K1278" i="8"/>
  <c r="K1279" i="8"/>
  <c r="B1279" i="8" s="1"/>
  <c r="K1280" i="8"/>
  <c r="A1280" i="8" s="1"/>
  <c r="K1281" i="8"/>
  <c r="F1281" i="8" s="1"/>
  <c r="K1282" i="8"/>
  <c r="B1282" i="8" s="1"/>
  <c r="K1283" i="8"/>
  <c r="K1284" i="8"/>
  <c r="E1284" i="8" s="1"/>
  <c r="K1285" i="8"/>
  <c r="N1285" i="8" s="1"/>
  <c r="O1285" i="8" s="1"/>
  <c r="K1286" i="8"/>
  <c r="N1286" i="8" s="1"/>
  <c r="O1286" i="8" s="1"/>
  <c r="K1287" i="8"/>
  <c r="B1287" i="8" s="1"/>
  <c r="K1288" i="8"/>
  <c r="C1288" i="8" s="1"/>
  <c r="K1289" i="8"/>
  <c r="K1290" i="8"/>
  <c r="K1291" i="8"/>
  <c r="K1292" i="8"/>
  <c r="K1293" i="8"/>
  <c r="N1293" i="8" s="1"/>
  <c r="O1293" i="8" s="1"/>
  <c r="K1294" i="8"/>
  <c r="K1295" i="8"/>
  <c r="N1295" i="8" s="1"/>
  <c r="O1295" i="8" s="1"/>
  <c r="K1296" i="8"/>
  <c r="N1296" i="8" s="1"/>
  <c r="O1296" i="8" s="1"/>
  <c r="K1297" i="8"/>
  <c r="F1297" i="8" s="1"/>
  <c r="K1298" i="8"/>
  <c r="K1299" i="8"/>
  <c r="C1299" i="8" s="1"/>
  <c r="K1300" i="8"/>
  <c r="A1300" i="8" s="1"/>
  <c r="K1301" i="8"/>
  <c r="N1301" i="8" s="1"/>
  <c r="O1301" i="8" s="1"/>
  <c r="E1302" i="8"/>
  <c r="F1302" i="8"/>
  <c r="K1302" i="8"/>
  <c r="K1303" i="8"/>
  <c r="N1303" i="8" s="1"/>
  <c r="O1303" i="8" s="1"/>
  <c r="K1304" i="8"/>
  <c r="E1304" i="8" s="1"/>
  <c r="K1305" i="8"/>
  <c r="C1305" i="8" s="1"/>
  <c r="K1306" i="8"/>
  <c r="D1307" i="8"/>
  <c r="K1307" i="8"/>
  <c r="K1308" i="8"/>
  <c r="K1309" i="8"/>
  <c r="K1310" i="8"/>
  <c r="N1310" i="8" s="1"/>
  <c r="O1310" i="8" s="1"/>
  <c r="K1311" i="8"/>
  <c r="K1312" i="8"/>
  <c r="N1312" i="8" s="1"/>
  <c r="O1312" i="8" s="1"/>
  <c r="K1313" i="8"/>
  <c r="K1314" i="8"/>
  <c r="K1315" i="8"/>
  <c r="E1315" i="8" s="1"/>
  <c r="E1316" i="8"/>
  <c r="K1316" i="8"/>
  <c r="D1316" i="8" s="1"/>
  <c r="K1317" i="8"/>
  <c r="N1317" i="8" s="1"/>
  <c r="O1317" i="8" s="1"/>
  <c r="K1318" i="8"/>
  <c r="N1318" i="8" s="1"/>
  <c r="O1318" i="8" s="1"/>
  <c r="F1319" i="8"/>
  <c r="K1319" i="8"/>
  <c r="N1319" i="8" s="1"/>
  <c r="O1319" i="8" s="1"/>
  <c r="K1320" i="8"/>
  <c r="N1320" i="8" s="1"/>
  <c r="O1320" i="8" s="1"/>
  <c r="K1321" i="8"/>
  <c r="D1321" i="8" s="1"/>
  <c r="E1322" i="8"/>
  <c r="K1322" i="8"/>
  <c r="E1323" i="8"/>
  <c r="K1323" i="8"/>
  <c r="D1323" i="8" s="1"/>
  <c r="K1324" i="8"/>
  <c r="N1324" i="8" s="1"/>
  <c r="O1324" i="8" s="1"/>
  <c r="K1325" i="8"/>
  <c r="K1326" i="8"/>
  <c r="N1326" i="8" s="1"/>
  <c r="O1326" i="8" s="1"/>
  <c r="K1327" i="8"/>
  <c r="N1327" i="8" s="1"/>
  <c r="O1327" i="8" s="1"/>
  <c r="G1328" i="8"/>
  <c r="K1328" i="8"/>
  <c r="N1328" i="8" s="1"/>
  <c r="O1328" i="8" s="1"/>
  <c r="G1329" i="8"/>
  <c r="K1329" i="8"/>
  <c r="C1329" i="8" s="1"/>
  <c r="K1330" i="8"/>
  <c r="K1331" i="8"/>
  <c r="K1332" i="8"/>
  <c r="K1333" i="8"/>
  <c r="N1333" i="8" s="1"/>
  <c r="O1333" i="8" s="1"/>
  <c r="K1334" i="8"/>
  <c r="N1334" i="8" s="1"/>
  <c r="O1334" i="8" s="1"/>
  <c r="K1335" i="8"/>
  <c r="N1335" i="8" s="1"/>
  <c r="O1335" i="8" s="1"/>
  <c r="K1336" i="8"/>
  <c r="N1336" i="8" s="1"/>
  <c r="O1336" i="8" s="1"/>
  <c r="K1337" i="8"/>
  <c r="K1338" i="8"/>
  <c r="K1339" i="8"/>
  <c r="K1340" i="8"/>
  <c r="N1340" i="8" s="1"/>
  <c r="O1340" i="8" s="1"/>
  <c r="K1341" i="8"/>
  <c r="K1342" i="8"/>
  <c r="N1342" i="8" s="1"/>
  <c r="O1342" i="8" s="1"/>
  <c r="K1343" i="8"/>
  <c r="K1344" i="8"/>
  <c r="N1344" i="8" s="1"/>
  <c r="O1344" i="8" s="1"/>
  <c r="K1345" i="8"/>
  <c r="K1346" i="8"/>
  <c r="N1346" i="8" s="1"/>
  <c r="O1346" i="8" s="1"/>
  <c r="K1347" i="8"/>
  <c r="K1348" i="8"/>
  <c r="N1348" i="8" s="1"/>
  <c r="O1348" i="8" s="1"/>
  <c r="K1349" i="8"/>
  <c r="K1350" i="8"/>
  <c r="N1350" i="8" s="1"/>
  <c r="O1350" i="8" s="1"/>
  <c r="K1351" i="8"/>
  <c r="G1351" i="8" s="1"/>
  <c r="K1352" i="8"/>
  <c r="N1352" i="8" s="1"/>
  <c r="O1352" i="8" s="1"/>
  <c r="E1353" i="8"/>
  <c r="K1353" i="8"/>
  <c r="F1354" i="8"/>
  <c r="K1354" i="8"/>
  <c r="N1354" i="8" s="1"/>
  <c r="O1354" i="8" s="1"/>
  <c r="D1355" i="8"/>
  <c r="K1355" i="8"/>
  <c r="K1356" i="8"/>
  <c r="N1356" i="8" s="1"/>
  <c r="O1356" i="8" s="1"/>
  <c r="K1357" i="8"/>
  <c r="K1358" i="8"/>
  <c r="N1358" i="8" s="1"/>
  <c r="O1358" i="8" s="1"/>
  <c r="K1359" i="8"/>
  <c r="E1359" i="8" s="1"/>
  <c r="K1360" i="8"/>
  <c r="N1360" i="8" s="1"/>
  <c r="O1360" i="8" s="1"/>
  <c r="K1361" i="8"/>
  <c r="H1361" i="8" s="1"/>
  <c r="K1362" i="8"/>
  <c r="N1362" i="8" s="1"/>
  <c r="O1362" i="8" s="1"/>
  <c r="K1363" i="8"/>
  <c r="F1363" i="8" s="1"/>
  <c r="K1364" i="8"/>
  <c r="N1364" i="8" s="1"/>
  <c r="O1364" i="8" s="1"/>
  <c r="K1365" i="8"/>
  <c r="D1365" i="8" s="1"/>
  <c r="K1366" i="8"/>
  <c r="K1367" i="8"/>
  <c r="K1368" i="8"/>
  <c r="E1369" i="8"/>
  <c r="K1369" i="8"/>
  <c r="D1370" i="8"/>
  <c r="K1370" i="8"/>
  <c r="K1371" i="8"/>
  <c r="K1372" i="8"/>
  <c r="D1372" i="8" s="1"/>
  <c r="K1373" i="8"/>
  <c r="K1374" i="8"/>
  <c r="N1374" i="8" s="1"/>
  <c r="O1374" i="8" s="1"/>
  <c r="K1375" i="8"/>
  <c r="K1376" i="8"/>
  <c r="N1376" i="8" s="1"/>
  <c r="O1376" i="8" s="1"/>
  <c r="K1377" i="8"/>
  <c r="K1378" i="8"/>
  <c r="N1378" i="8" s="1"/>
  <c r="O1378" i="8" s="1"/>
  <c r="K1379" i="8"/>
  <c r="K1380" i="8"/>
  <c r="N1380" i="8" s="1"/>
  <c r="O1380" i="8" s="1"/>
  <c r="K1381" i="8"/>
  <c r="K1382" i="8"/>
  <c r="K1383" i="8"/>
  <c r="F1383" i="8" s="1"/>
  <c r="K1384" i="8"/>
  <c r="C1385" i="8"/>
  <c r="K1385" i="8"/>
  <c r="D1385" i="8" s="1"/>
  <c r="K1386" i="8"/>
  <c r="K1387" i="8"/>
  <c r="B1387" i="8" s="1"/>
  <c r="K1388" i="8"/>
  <c r="N1388" i="8" s="1"/>
  <c r="O1388" i="8" s="1"/>
  <c r="K1389" i="8"/>
  <c r="K1390" i="8"/>
  <c r="A1390" i="8" s="1"/>
  <c r="B1391" i="8"/>
  <c r="F1391" i="8"/>
  <c r="G1391" i="8"/>
  <c r="H1391" i="8"/>
  <c r="K1391" i="8"/>
  <c r="K1392" i="8"/>
  <c r="N1392" i="8" s="1"/>
  <c r="O1392" i="8" s="1"/>
  <c r="K1393" i="8"/>
  <c r="C1393" i="8" s="1"/>
  <c r="K1394" i="8"/>
  <c r="K1395" i="8"/>
  <c r="D1395" i="8" s="1"/>
  <c r="B1396" i="8"/>
  <c r="K1396" i="8"/>
  <c r="K1397" i="8"/>
  <c r="K1398" i="8"/>
  <c r="H1398" i="8" s="1"/>
  <c r="K1399" i="8"/>
  <c r="B1399" i="8" s="1"/>
  <c r="K1400" i="8"/>
  <c r="A1400" i="8" s="1"/>
  <c r="K1401" i="8"/>
  <c r="G1402" i="8"/>
  <c r="K1402" i="8"/>
  <c r="C1402" i="8" s="1"/>
  <c r="K1403" i="8"/>
  <c r="K1404" i="8"/>
  <c r="C1404" i="8" s="1"/>
  <c r="K1405" i="8"/>
  <c r="D1405" i="8" s="1"/>
  <c r="K1406" i="8"/>
  <c r="K1407" i="8"/>
  <c r="B1407" i="8" s="1"/>
  <c r="K1408" i="8"/>
  <c r="N1408" i="8" s="1"/>
  <c r="O1408" i="8" s="1"/>
  <c r="K1409" i="8"/>
  <c r="K1410" i="8"/>
  <c r="B1410" i="8" s="1"/>
  <c r="K1411" i="8"/>
  <c r="K1412" i="8"/>
  <c r="K1413" i="8"/>
  <c r="A1413" i="8" s="1"/>
  <c r="K1414" i="8"/>
  <c r="K1415" i="8"/>
  <c r="G1415" i="8" s="1"/>
  <c r="K1416" i="8"/>
  <c r="N1416" i="8" s="1"/>
  <c r="O1416" i="8" s="1"/>
  <c r="K1417" i="8"/>
  <c r="H1417" i="8" s="1"/>
  <c r="K1418" i="8"/>
  <c r="N1418" i="8" s="1"/>
  <c r="O1418" i="8" s="1"/>
  <c r="K1419" i="8"/>
  <c r="D1419" i="8" s="1"/>
  <c r="K1420" i="8"/>
  <c r="E1420" i="8" s="1"/>
  <c r="K1421" i="8"/>
  <c r="K1422" i="8"/>
  <c r="N1422" i="8" s="1"/>
  <c r="O1422" i="8" s="1"/>
  <c r="K1423" i="8"/>
  <c r="H1423" i="8" s="1"/>
  <c r="K1424" i="8"/>
  <c r="K1425" i="8"/>
  <c r="H1425" i="8" s="1"/>
  <c r="K1426" i="8"/>
  <c r="D1426" i="8" s="1"/>
  <c r="B1427" i="8"/>
  <c r="K1427" i="8"/>
  <c r="D1427" i="8" s="1"/>
  <c r="K1428" i="8"/>
  <c r="K1429" i="8"/>
  <c r="K1430" i="8"/>
  <c r="H1430" i="8" s="1"/>
  <c r="K1431" i="8"/>
  <c r="K1432" i="8"/>
  <c r="N1432" i="8" s="1"/>
  <c r="O1432" i="8" s="1"/>
  <c r="K1433" i="8"/>
  <c r="K1434" i="8"/>
  <c r="B1435" i="8"/>
  <c r="K1435" i="8"/>
  <c r="C1435" i="8" s="1"/>
  <c r="K1436" i="8"/>
  <c r="N1436" i="8" s="1"/>
  <c r="O1436" i="8" s="1"/>
  <c r="K1437" i="8"/>
  <c r="K1438" i="8"/>
  <c r="N1438" i="8" s="1"/>
  <c r="O1438" i="8" s="1"/>
  <c r="K1439" i="8"/>
  <c r="K1440" i="8"/>
  <c r="K1441" i="8"/>
  <c r="F1441" i="8" s="1"/>
  <c r="B1442" i="8"/>
  <c r="K1442" i="8"/>
  <c r="C1442" i="8" s="1"/>
  <c r="B1443" i="8"/>
  <c r="K1443" i="8"/>
  <c r="B1444" i="8"/>
  <c r="K1444" i="8"/>
  <c r="K1445" i="8"/>
  <c r="K1446" i="8"/>
  <c r="N1446" i="8" s="1"/>
  <c r="O1446" i="8" s="1"/>
  <c r="K1447" i="8"/>
  <c r="K1448" i="8"/>
  <c r="K1449" i="8"/>
  <c r="E1449" i="8" s="1"/>
  <c r="E1450" i="8"/>
  <c r="G1450" i="8"/>
  <c r="K1450" i="8"/>
  <c r="K1451" i="8"/>
  <c r="C1451" i="8" s="1"/>
  <c r="K1452" i="8"/>
  <c r="K1453" i="8"/>
  <c r="B1453" i="8" s="1"/>
  <c r="K1454" i="8"/>
  <c r="G1454" i="8" s="1"/>
  <c r="K1455" i="8"/>
  <c r="F1455" i="8" s="1"/>
  <c r="K1456" i="8"/>
  <c r="C1457" i="8"/>
  <c r="K1457" i="8"/>
  <c r="D1457" i="8" s="1"/>
  <c r="K1458" i="8"/>
  <c r="K1459" i="8"/>
  <c r="D1459" i="8" s="1"/>
  <c r="K1460" i="8"/>
  <c r="N1460" i="8" s="1"/>
  <c r="O1460" i="8" s="1"/>
  <c r="K1461" i="8"/>
  <c r="D1461" i="8" s="1"/>
  <c r="K1462" i="8"/>
  <c r="A1462" i="8" s="1"/>
  <c r="K1463" i="8"/>
  <c r="K1464" i="8"/>
  <c r="K1465" i="8"/>
  <c r="C1465" i="8" s="1"/>
  <c r="B1466" i="8"/>
  <c r="K1466" i="8"/>
  <c r="D1466" i="8" s="1"/>
  <c r="K1467" i="8"/>
  <c r="K1468" i="8"/>
  <c r="K1469" i="8"/>
  <c r="K1470" i="8"/>
  <c r="A1470" i="8" s="1"/>
  <c r="K1471" i="8"/>
  <c r="G1471" i="8" s="1"/>
  <c r="K1472" i="8"/>
  <c r="K1473" i="8"/>
  <c r="D1473" i="8" s="1"/>
  <c r="K1474" i="8"/>
  <c r="K1475" i="8"/>
  <c r="K1476" i="8"/>
  <c r="N1476" i="8" s="1"/>
  <c r="O1476" i="8" s="1"/>
  <c r="K1477" i="8"/>
  <c r="K1478" i="8"/>
  <c r="N1478" i="8" s="1"/>
  <c r="O1478" i="8" s="1"/>
  <c r="K1479" i="8"/>
  <c r="B1479" i="8" s="1"/>
  <c r="K1480" i="8"/>
  <c r="N1480" i="8" s="1"/>
  <c r="O1480" i="8" s="1"/>
  <c r="C1481" i="8"/>
  <c r="D1481" i="8"/>
  <c r="E1481" i="8"/>
  <c r="F1481" i="8"/>
  <c r="G1481" i="8"/>
  <c r="K1481" i="8"/>
  <c r="K1482" i="8"/>
  <c r="B1482" i="8" s="1"/>
  <c r="K1483" i="8"/>
  <c r="D1483" i="8" s="1"/>
  <c r="K1484" i="8"/>
  <c r="N1484" i="8" s="1"/>
  <c r="O1484" i="8" s="1"/>
  <c r="B1485" i="8"/>
  <c r="K1485" i="8"/>
  <c r="K1486" i="8"/>
  <c r="N1486" i="8" s="1"/>
  <c r="O1486" i="8" s="1"/>
  <c r="K1487" i="8"/>
  <c r="B1487" i="8" s="1"/>
  <c r="K1488" i="8"/>
  <c r="N1488" i="8" s="1"/>
  <c r="O1488" i="8" s="1"/>
  <c r="K1489" i="8"/>
  <c r="G1490" i="8"/>
  <c r="K1490" i="8"/>
  <c r="C1490" i="8" s="1"/>
  <c r="K1491" i="8"/>
  <c r="K1492" i="8"/>
  <c r="E1492" i="8" s="1"/>
  <c r="K1493" i="8"/>
  <c r="K1494" i="8"/>
  <c r="N1494" i="8" s="1"/>
  <c r="O1494" i="8" s="1"/>
  <c r="K1495" i="8"/>
  <c r="G1495" i="8" s="1"/>
  <c r="K1496" i="8"/>
  <c r="N1496" i="8" s="1"/>
  <c r="O1496" i="8" s="1"/>
  <c r="K1497" i="8"/>
  <c r="C1497" i="8" s="1"/>
  <c r="K1498" i="8"/>
  <c r="N1498" i="8" s="1"/>
  <c r="O1498" i="8" s="1"/>
  <c r="K1499" i="8"/>
  <c r="B1500" i="8"/>
  <c r="K1500" i="8"/>
  <c r="D1501" i="8"/>
  <c r="K1501" i="8"/>
  <c r="B1501" i="8" s="1"/>
  <c r="K1502" i="8"/>
  <c r="N1502" i="8" s="1"/>
  <c r="O1502" i="8" s="1"/>
  <c r="K1503" i="8"/>
  <c r="D1504" i="8"/>
  <c r="K1504" i="8"/>
  <c r="K1505" i="8"/>
  <c r="E1505" i="8" s="1"/>
  <c r="K1506" i="8"/>
  <c r="N1506" i="8" s="1"/>
  <c r="O1506" i="8" s="1"/>
  <c r="K1507" i="8"/>
  <c r="K1508" i="8"/>
  <c r="N1508" i="8" s="1"/>
  <c r="O1508" i="8" s="1"/>
  <c r="K1509" i="8"/>
  <c r="K1510" i="8"/>
  <c r="A1510" i="8" s="1"/>
  <c r="K1511" i="8"/>
  <c r="E1511" i="8" s="1"/>
  <c r="K1512" i="8"/>
  <c r="G1512" i="8" s="1"/>
  <c r="D1513" i="8"/>
  <c r="F1513" i="8"/>
  <c r="K1513" i="8"/>
  <c r="E1513" i="8" s="1"/>
  <c r="K1514" i="8"/>
  <c r="N1514" i="8" s="1"/>
  <c r="O1514" i="8" s="1"/>
  <c r="K1515" i="8"/>
  <c r="K1516" i="8"/>
  <c r="H1516" i="8" s="1"/>
  <c r="K1517" i="8"/>
  <c r="K1518" i="8"/>
  <c r="B1519" i="8"/>
  <c r="F1519" i="8"/>
  <c r="G1519" i="8"/>
  <c r="H1519" i="8"/>
  <c r="K1519" i="8"/>
  <c r="E1519" i="8" s="1"/>
  <c r="K1520" i="8"/>
  <c r="K1521" i="8"/>
  <c r="C1521" i="8" s="1"/>
  <c r="K1522" i="8"/>
  <c r="F1523" i="8"/>
  <c r="K1523" i="8"/>
  <c r="B1523" i="8" s="1"/>
  <c r="C1524" i="8"/>
  <c r="K1524" i="8"/>
  <c r="B1524" i="8" s="1"/>
  <c r="K1525" i="8"/>
  <c r="K1526" i="8"/>
  <c r="F1526" i="8" s="1"/>
  <c r="K1527" i="8"/>
  <c r="E1528" i="8"/>
  <c r="K1528" i="8"/>
  <c r="F1528" i="8" s="1"/>
  <c r="K1529" i="8"/>
  <c r="K1530" i="8"/>
  <c r="D1530" i="8" s="1"/>
  <c r="K1531" i="8"/>
  <c r="C1531" i="8" s="1"/>
  <c r="H1532" i="8"/>
  <c r="K1532" i="8"/>
  <c r="N1532" i="8" s="1"/>
  <c r="O1532" i="8" s="1"/>
  <c r="K1533" i="8"/>
  <c r="K1534" i="8"/>
  <c r="N1534" i="8" s="1"/>
  <c r="O1534" i="8" s="1"/>
  <c r="B1535" i="8"/>
  <c r="K1535" i="8"/>
  <c r="E1535" i="8" s="1"/>
  <c r="K1536" i="8"/>
  <c r="N1536" i="8" s="1"/>
  <c r="O1536" i="8" s="1"/>
  <c r="H1537" i="8"/>
  <c r="K1537" i="8"/>
  <c r="G1537" i="8" s="1"/>
  <c r="K1538" i="8"/>
  <c r="N1538" i="8" s="1"/>
  <c r="O1538" i="8" s="1"/>
  <c r="K1539" i="8"/>
  <c r="D1539" i="8" s="1"/>
  <c r="K1540" i="8"/>
  <c r="N1540" i="8" s="1"/>
  <c r="O1540" i="8" s="1"/>
  <c r="K1541" i="8"/>
  <c r="F1542" i="8"/>
  <c r="K1542" i="8"/>
  <c r="G1542" i="8" s="1"/>
  <c r="K1543" i="8"/>
  <c r="K1544" i="8"/>
  <c r="K1545" i="8"/>
  <c r="G1545" i="8" s="1"/>
  <c r="K1546" i="8"/>
  <c r="N1546" i="8" s="1"/>
  <c r="O1546" i="8" s="1"/>
  <c r="K1547" i="8"/>
  <c r="K1548" i="8"/>
  <c r="N1548" i="8" s="1"/>
  <c r="O1548" i="8" s="1"/>
  <c r="K1549" i="8"/>
  <c r="C1549" i="8" s="1"/>
  <c r="K1550" i="8"/>
  <c r="H1550" i="8" s="1"/>
  <c r="K1551" i="8"/>
  <c r="K1552" i="8"/>
  <c r="N1552" i="8" s="1"/>
  <c r="O1552" i="8" s="1"/>
  <c r="F1553" i="8"/>
  <c r="G1553" i="8"/>
  <c r="K1553" i="8"/>
  <c r="H1553" i="8" s="1"/>
  <c r="K1554" i="8"/>
  <c r="B1554" i="8" s="1"/>
  <c r="K1555" i="8"/>
  <c r="K1556" i="8"/>
  <c r="N1556" i="8" s="1"/>
  <c r="O1556" i="8" s="1"/>
  <c r="K1557" i="8"/>
  <c r="C1557" i="8" s="1"/>
  <c r="K1558" i="8"/>
  <c r="B1558" i="8" s="1"/>
  <c r="K1559" i="8"/>
  <c r="K1560" i="8"/>
  <c r="N1560" i="8" s="1"/>
  <c r="O1560" i="8" s="1"/>
  <c r="K1561" i="8"/>
  <c r="D1561" i="8" s="1"/>
  <c r="K1562" i="8"/>
  <c r="K1563" i="8"/>
  <c r="A1564" i="8"/>
  <c r="K1564" i="8"/>
  <c r="N1564" i="8" s="1"/>
  <c r="O1564" i="8" s="1"/>
  <c r="K1565" i="8"/>
  <c r="K1566" i="8"/>
  <c r="H1567" i="8"/>
  <c r="K1567" i="8"/>
  <c r="K1568" i="8"/>
  <c r="N1568" i="8" s="1"/>
  <c r="O1568" i="8" s="1"/>
  <c r="K1569" i="8"/>
  <c r="H1569" i="8" s="1"/>
  <c r="K1570" i="8"/>
  <c r="B1570" i="8" s="1"/>
  <c r="K1571" i="8"/>
  <c r="K1572" i="8"/>
  <c r="E1572" i="8" s="1"/>
  <c r="K1573" i="8"/>
  <c r="B1573" i="8" s="1"/>
  <c r="B1574" i="8"/>
  <c r="G1574" i="8"/>
  <c r="K1574" i="8"/>
  <c r="H1575" i="8"/>
  <c r="K1575" i="8"/>
  <c r="G1575" i="8" s="1"/>
  <c r="K1576" i="8"/>
  <c r="K1577" i="8"/>
  <c r="F1577" i="8" s="1"/>
  <c r="K1578" i="8"/>
  <c r="E1578" i="8" s="1"/>
  <c r="K1579" i="8"/>
  <c r="A1579" i="8" s="1"/>
  <c r="K1580" i="8"/>
  <c r="D1580" i="8" s="1"/>
  <c r="K1581" i="8"/>
  <c r="K1582" i="8"/>
  <c r="F1582" i="8" s="1"/>
  <c r="K1583" i="8"/>
  <c r="H1583" i="8" s="1"/>
  <c r="K1584" i="8"/>
  <c r="F1584" i="8" s="1"/>
  <c r="K1585" i="8"/>
  <c r="K1586" i="8"/>
  <c r="N1586" i="8" s="1"/>
  <c r="O1586" i="8" s="1"/>
  <c r="K1587" i="8"/>
  <c r="D1588" i="8"/>
  <c r="K1588" i="8"/>
  <c r="K1589" i="8"/>
  <c r="H1589" i="8" s="1"/>
  <c r="K1590" i="8"/>
  <c r="K1591" i="8"/>
  <c r="G1591" i="8" s="1"/>
  <c r="K1592" i="8"/>
  <c r="F1592" i="8" s="1"/>
  <c r="K1593" i="8"/>
  <c r="F1593" i="8" s="1"/>
  <c r="K1594" i="8"/>
  <c r="K1595" i="8"/>
  <c r="K1596" i="8"/>
  <c r="N1596" i="8" s="1"/>
  <c r="O1596" i="8" s="1"/>
  <c r="K1597" i="8"/>
  <c r="K1598" i="8"/>
  <c r="N1598" i="8" s="1"/>
  <c r="O1598" i="8" s="1"/>
  <c r="K1599" i="8"/>
  <c r="H1600" i="8"/>
  <c r="K1600" i="8"/>
  <c r="K1601" i="8"/>
  <c r="K1602" i="8"/>
  <c r="H1602" i="8" s="1"/>
  <c r="K1603" i="8"/>
  <c r="E1603" i="8" s="1"/>
  <c r="K1604" i="8"/>
  <c r="N1604" i="8" s="1"/>
  <c r="O1604" i="8" s="1"/>
  <c r="G1605" i="8"/>
  <c r="K1605" i="8"/>
  <c r="E1605" i="8" s="1"/>
  <c r="K1606" i="8"/>
  <c r="K1607" i="8"/>
  <c r="A1607" i="8" s="1"/>
  <c r="K1608" i="8"/>
  <c r="K1609" i="8"/>
  <c r="K1610" i="8"/>
  <c r="H1610" i="8" s="1"/>
  <c r="K1611" i="8"/>
  <c r="K1612" i="8"/>
  <c r="N1612" i="8" s="1"/>
  <c r="O1612" i="8" s="1"/>
  <c r="K1613" i="8"/>
  <c r="K1614" i="8"/>
  <c r="B1614" i="8" s="1"/>
  <c r="K1615" i="8"/>
  <c r="K1616" i="8"/>
  <c r="N1616" i="8" s="1"/>
  <c r="O1616" i="8" s="1"/>
  <c r="K1617" i="8"/>
  <c r="A1617" i="8" s="1"/>
  <c r="K1618" i="8"/>
  <c r="K1619" i="8"/>
  <c r="K1620" i="8"/>
  <c r="H1620" i="8" s="1"/>
  <c r="H1621" i="8"/>
  <c r="K1621" i="8"/>
  <c r="D1622" i="8"/>
  <c r="K1622" i="8"/>
  <c r="C1622" i="8" s="1"/>
  <c r="K1623" i="8"/>
  <c r="K1624" i="8"/>
  <c r="C1624" i="8" s="1"/>
  <c r="K1625" i="8"/>
  <c r="K1626" i="8"/>
  <c r="F1626" i="8" s="1"/>
  <c r="K1627" i="8"/>
  <c r="K1628" i="8"/>
  <c r="H1628" i="8" s="1"/>
  <c r="K1629" i="8"/>
  <c r="B1629" i="8" s="1"/>
  <c r="K1630" i="8"/>
  <c r="B1630" i="8" s="1"/>
  <c r="K1631" i="8"/>
  <c r="B1632" i="8"/>
  <c r="D1632" i="8"/>
  <c r="K1632" i="8"/>
  <c r="C1632" i="8" s="1"/>
  <c r="K1633" i="8"/>
  <c r="A1634" i="8"/>
  <c r="K1634" i="8"/>
  <c r="F1634" i="8" s="1"/>
  <c r="K1635" i="8"/>
  <c r="K1636" i="8"/>
  <c r="D1637" i="8"/>
  <c r="H1637" i="8"/>
  <c r="K1637" i="8"/>
  <c r="F1637" i="8" s="1"/>
  <c r="K1638" i="8"/>
  <c r="N1638" i="8" s="1"/>
  <c r="O1638" i="8" s="1"/>
  <c r="K1639" i="8"/>
  <c r="D1640" i="8"/>
  <c r="K1640" i="8"/>
  <c r="H1640" i="8" s="1"/>
  <c r="K1641" i="8"/>
  <c r="K1642" i="8"/>
  <c r="A1642" i="8" s="1"/>
  <c r="K1643" i="8"/>
  <c r="K1644" i="8"/>
  <c r="H1644" i="8" s="1"/>
  <c r="K1645" i="8"/>
  <c r="B1645" i="8" s="1"/>
  <c r="K1646" i="8"/>
  <c r="C1646" i="8" s="1"/>
  <c r="C1647" i="8"/>
  <c r="D1647" i="8"/>
  <c r="K1647" i="8"/>
  <c r="K1648" i="8"/>
  <c r="N1648" i="8" s="1"/>
  <c r="O1648" i="8" s="1"/>
  <c r="K1649" i="8"/>
  <c r="K1650" i="8"/>
  <c r="N1650" i="8" s="1"/>
  <c r="O1650" i="8" s="1"/>
  <c r="K1651" i="8"/>
  <c r="A1651" i="8" s="1"/>
  <c r="K1652" i="8"/>
  <c r="N1652" i="8" s="1"/>
  <c r="O1652" i="8" s="1"/>
  <c r="K1653" i="8"/>
  <c r="E1653" i="8" s="1"/>
  <c r="K1654" i="8"/>
  <c r="N1654" i="8" s="1"/>
  <c r="O1654" i="8" s="1"/>
  <c r="K1655" i="8"/>
  <c r="C1655" i="8" s="1"/>
  <c r="K1656" i="8"/>
  <c r="N1656" i="8" s="1"/>
  <c r="O1656" i="8" s="1"/>
  <c r="K1657" i="8"/>
  <c r="C1657" i="8" s="1"/>
  <c r="K1658" i="8"/>
  <c r="H1658" i="8" s="1"/>
  <c r="K1659" i="8"/>
  <c r="A1659" i="8" s="1"/>
  <c r="K1660" i="8"/>
  <c r="F1661" i="8"/>
  <c r="K1661" i="8"/>
  <c r="B1661" i="8" s="1"/>
  <c r="D1662" i="8"/>
  <c r="K1662" i="8"/>
  <c r="K1663" i="8"/>
  <c r="K1664" i="8"/>
  <c r="N1664" i="8" s="1"/>
  <c r="O1664" i="8" s="1"/>
  <c r="K1665" i="8"/>
  <c r="K1666" i="8"/>
  <c r="N1666" i="8" s="1"/>
  <c r="O1666" i="8" s="1"/>
  <c r="K1667" i="8"/>
  <c r="G1667" i="8" s="1"/>
  <c r="K1668" i="8"/>
  <c r="D1668" i="8" s="1"/>
  <c r="K1669" i="8"/>
  <c r="B1669" i="8" s="1"/>
  <c r="K1670" i="8"/>
  <c r="N1670" i="8" s="1"/>
  <c r="O1670" i="8" s="1"/>
  <c r="K1671" i="8"/>
  <c r="E1671" i="8" s="1"/>
  <c r="K1672" i="8"/>
  <c r="B1672" i="8" s="1"/>
  <c r="K1673" i="8"/>
  <c r="B1674" i="8"/>
  <c r="K1674" i="8"/>
  <c r="A1674" i="8" s="1"/>
  <c r="K1675" i="8"/>
  <c r="K1676" i="8"/>
  <c r="K1677" i="8"/>
  <c r="B1677" i="8" s="1"/>
  <c r="K1678" i="8"/>
  <c r="B1678" i="8" s="1"/>
  <c r="K1679" i="8"/>
  <c r="K1680" i="8"/>
  <c r="N1680" i="8" s="1"/>
  <c r="O1680" i="8" s="1"/>
  <c r="K1681" i="8"/>
  <c r="K1682" i="8"/>
  <c r="N1682" i="8" s="1"/>
  <c r="O1682" i="8" s="1"/>
  <c r="K1683" i="8"/>
  <c r="E1683" i="8" s="1"/>
  <c r="K1684" i="8"/>
  <c r="N1684" i="8" s="1"/>
  <c r="O1684" i="8" s="1"/>
  <c r="K1685" i="8"/>
  <c r="C1685" i="8" s="1"/>
  <c r="K1686" i="8"/>
  <c r="B1686" i="8" s="1"/>
  <c r="K1687" i="8"/>
  <c r="K1688" i="8"/>
  <c r="N1688" i="8" s="1"/>
  <c r="O1688" i="8" s="1"/>
  <c r="K1689" i="8"/>
  <c r="A1689" i="8" s="1"/>
  <c r="K1690" i="8"/>
  <c r="N1690" i="8" s="1"/>
  <c r="O1690" i="8" s="1"/>
  <c r="K1691" i="8"/>
  <c r="B1691" i="8" s="1"/>
  <c r="K1692" i="8"/>
  <c r="N1692" i="8" s="1"/>
  <c r="O1692" i="8" s="1"/>
  <c r="B1693" i="8"/>
  <c r="F1693" i="8"/>
  <c r="G1693" i="8"/>
  <c r="K1693" i="8"/>
  <c r="C1693" i="8" s="1"/>
  <c r="K1694" i="8"/>
  <c r="N1694" i="8" s="1"/>
  <c r="O1694" i="8" s="1"/>
  <c r="K1695" i="8"/>
  <c r="K1696" i="8"/>
  <c r="N1696" i="8" s="1"/>
  <c r="O1696" i="8" s="1"/>
  <c r="K1697" i="8"/>
  <c r="A1697" i="8" s="1"/>
  <c r="F1698" i="8"/>
  <c r="K1698" i="8"/>
  <c r="N1698" i="8" s="1"/>
  <c r="O1698" i="8" s="1"/>
  <c r="K1699" i="8"/>
  <c r="F1699" i="8" s="1"/>
  <c r="K1700" i="8"/>
  <c r="F1700" i="8" s="1"/>
  <c r="K1701" i="8"/>
  <c r="K1702" i="8"/>
  <c r="D1702" i="8" s="1"/>
  <c r="K1703" i="8"/>
  <c r="K1704" i="8"/>
  <c r="H1705" i="8"/>
  <c r="K1705" i="8"/>
  <c r="D1705" i="8" s="1"/>
  <c r="K1706" i="8"/>
  <c r="N1706" i="8" s="1"/>
  <c r="O1706" i="8" s="1"/>
  <c r="B1707" i="8"/>
  <c r="K1707" i="8"/>
  <c r="A1707" i="8" s="1"/>
  <c r="K1708" i="8"/>
  <c r="F1708" i="8" s="1"/>
  <c r="K1709" i="8"/>
  <c r="C1709" i="8" s="1"/>
  <c r="D1710" i="8"/>
  <c r="G1710" i="8"/>
  <c r="K1710" i="8"/>
  <c r="N1710" i="8" s="1"/>
  <c r="O1710" i="8" s="1"/>
  <c r="K1711" i="8"/>
  <c r="K1712" i="8"/>
  <c r="N1712" i="8" s="1"/>
  <c r="O1712" i="8" s="1"/>
  <c r="K1713" i="8"/>
  <c r="K1714" i="8"/>
  <c r="K1715" i="8"/>
  <c r="A1715" i="8" s="1"/>
  <c r="K1716" i="8"/>
  <c r="D1716" i="8" s="1"/>
  <c r="K1717" i="8"/>
  <c r="D1718" i="8"/>
  <c r="K1718" i="8"/>
  <c r="G1718" i="8" s="1"/>
  <c r="K1719" i="8"/>
  <c r="B1719" i="8" s="1"/>
  <c r="K1720" i="8"/>
  <c r="N1720" i="8" s="1"/>
  <c r="O1720" i="8" s="1"/>
  <c r="K1721" i="8"/>
  <c r="K1722" i="8"/>
  <c r="K1723" i="8"/>
  <c r="K1724" i="8"/>
  <c r="A1724" i="8" s="1"/>
  <c r="K1725" i="8"/>
  <c r="G1725" i="8" s="1"/>
  <c r="K1726" i="8"/>
  <c r="N1726" i="8" s="1"/>
  <c r="O1726" i="8" s="1"/>
  <c r="K1727" i="8"/>
  <c r="C1727" i="8" s="1"/>
  <c r="K1728" i="8"/>
  <c r="K1729" i="8"/>
  <c r="A1729" i="8" s="1"/>
  <c r="K1730" i="8"/>
  <c r="N1730" i="8" s="1"/>
  <c r="O1730" i="8" s="1"/>
  <c r="K1731" i="8"/>
  <c r="K1732" i="8"/>
  <c r="K1733" i="8"/>
  <c r="F1733" i="8" s="1"/>
  <c r="E1734" i="8"/>
  <c r="K1734" i="8"/>
  <c r="B1734" i="8" s="1"/>
  <c r="K1735" i="8"/>
  <c r="E1735" i="8" s="1"/>
  <c r="K1736" i="8"/>
  <c r="D1736" i="8" s="1"/>
  <c r="K1737" i="8"/>
  <c r="H1738" i="8"/>
  <c r="K1738" i="8"/>
  <c r="N1738" i="8" s="1"/>
  <c r="O1738" i="8" s="1"/>
  <c r="K1739" i="8"/>
  <c r="K1740" i="8"/>
  <c r="K1741" i="8"/>
  <c r="C1742" i="8"/>
  <c r="E1742" i="8"/>
  <c r="K1742" i="8"/>
  <c r="K1743" i="8"/>
  <c r="K1744" i="8"/>
  <c r="K1745" i="8"/>
  <c r="C1745" i="8" s="1"/>
  <c r="C1746" i="8"/>
  <c r="F1746" i="8"/>
  <c r="G1746" i="8"/>
  <c r="H1746" i="8"/>
  <c r="K1746" i="8"/>
  <c r="N1746" i="8" s="1"/>
  <c r="O1746" i="8" s="1"/>
  <c r="K1747" i="8"/>
  <c r="K1748" i="8"/>
  <c r="N1748" i="8" s="1"/>
  <c r="O1748" i="8" s="1"/>
  <c r="K1749" i="8"/>
  <c r="B1749" i="8" s="1"/>
  <c r="K1750" i="8"/>
  <c r="D1750" i="8" s="1"/>
  <c r="K1751" i="8"/>
  <c r="A1751" i="8" s="1"/>
  <c r="K1752" i="8"/>
  <c r="N1752" i="8" s="1"/>
  <c r="O1752" i="8" s="1"/>
  <c r="K1753" i="8"/>
  <c r="K1754" i="8"/>
  <c r="H1755" i="8"/>
  <c r="K1755" i="8"/>
  <c r="F1755" i="8" s="1"/>
  <c r="K1756" i="8"/>
  <c r="N1756" i="8" s="1"/>
  <c r="O1756" i="8" s="1"/>
  <c r="B1757" i="8"/>
  <c r="H1757" i="8"/>
  <c r="K1757" i="8"/>
  <c r="D1757" i="8" s="1"/>
  <c r="K1758" i="8"/>
  <c r="C1758" i="8" s="1"/>
  <c r="K1759" i="8"/>
  <c r="K1760" i="8"/>
  <c r="D1760" i="8" s="1"/>
  <c r="K1761" i="8"/>
  <c r="F1762" i="8"/>
  <c r="K1762" i="8"/>
  <c r="K1763" i="8"/>
  <c r="E1763" i="8" s="1"/>
  <c r="K1764" i="8"/>
  <c r="H1764" i="8" s="1"/>
  <c r="K1765" i="8"/>
  <c r="B1765" i="8" s="1"/>
  <c r="K1766" i="8"/>
  <c r="D1766" i="8" s="1"/>
  <c r="K1767" i="8"/>
  <c r="K1768" i="8"/>
  <c r="K1769" i="8"/>
  <c r="K1770" i="8"/>
  <c r="K1771" i="8"/>
  <c r="G1771" i="8" s="1"/>
  <c r="K1772" i="8"/>
  <c r="B1773" i="8"/>
  <c r="F1773" i="8"/>
  <c r="K1773" i="8"/>
  <c r="D1773" i="8" s="1"/>
  <c r="K1774" i="8"/>
  <c r="G1774" i="8" s="1"/>
  <c r="K1775" i="8"/>
  <c r="K1776" i="8"/>
  <c r="N1776" i="8" s="1"/>
  <c r="O1776" i="8" s="1"/>
  <c r="K1777" i="8"/>
  <c r="A1778" i="8"/>
  <c r="K1778" i="8"/>
  <c r="A1779" i="8"/>
  <c r="K1779" i="8"/>
  <c r="K1780" i="8"/>
  <c r="N1780" i="8" s="1"/>
  <c r="O1780" i="8" s="1"/>
  <c r="K1781" i="8"/>
  <c r="D1782" i="8"/>
  <c r="F1782" i="8"/>
  <c r="K1782" i="8"/>
  <c r="E1782" i="8" s="1"/>
  <c r="E1783" i="8"/>
  <c r="K1783" i="8"/>
  <c r="B1783" i="8" s="1"/>
  <c r="K1784" i="8"/>
  <c r="E1784" i="8" s="1"/>
  <c r="K1785" i="8"/>
  <c r="K1786" i="8"/>
  <c r="K1787" i="8"/>
  <c r="A1787" i="8" s="1"/>
  <c r="A1788" i="8"/>
  <c r="K1788" i="8"/>
  <c r="N1788" i="8" s="1"/>
  <c r="O1788" i="8" s="1"/>
  <c r="K1789" i="8"/>
  <c r="K1790" i="8"/>
  <c r="C1790" i="8" s="1"/>
  <c r="K1791" i="8"/>
  <c r="K1792" i="8"/>
  <c r="C1792" i="8" s="1"/>
  <c r="A1793" i="8"/>
  <c r="K1793" i="8"/>
  <c r="F1793" i="8" s="1"/>
  <c r="K1794" i="8"/>
  <c r="A1794" i="8" s="1"/>
  <c r="K1795" i="8"/>
  <c r="F1795" i="8" s="1"/>
  <c r="K1796" i="8"/>
  <c r="N1796" i="8" s="1"/>
  <c r="O1796" i="8" s="1"/>
  <c r="K1797" i="8"/>
  <c r="K1798" i="8"/>
  <c r="N1798" i="8" s="1"/>
  <c r="O1798" i="8" s="1"/>
  <c r="K1799" i="8"/>
  <c r="K1800" i="8"/>
  <c r="N1800" i="8" s="1"/>
  <c r="O1800" i="8" s="1"/>
  <c r="K1801" i="8"/>
  <c r="K1802" i="8"/>
  <c r="N1802" i="8" s="1"/>
  <c r="O1802" i="8" s="1"/>
  <c r="K1803" i="8"/>
  <c r="K1804" i="8"/>
  <c r="N1804" i="8" s="1"/>
  <c r="O1804" i="8" s="1"/>
  <c r="K1805" i="8"/>
  <c r="K1806" i="8"/>
  <c r="N1806" i="8" s="1"/>
  <c r="O1806" i="8" s="1"/>
  <c r="K1807" i="8"/>
  <c r="K1808" i="8"/>
  <c r="N1808" i="8" s="1"/>
  <c r="O1808" i="8" s="1"/>
  <c r="K1809" i="8"/>
  <c r="F1809" i="8" s="1"/>
  <c r="K1810" i="8"/>
  <c r="N1810" i="8" s="1"/>
  <c r="O1810" i="8" s="1"/>
  <c r="F1811" i="8"/>
  <c r="K1811" i="8"/>
  <c r="B1811" i="8" s="1"/>
  <c r="K1812" i="8"/>
  <c r="C1812" i="8" s="1"/>
  <c r="K1813" i="8"/>
  <c r="K1814" i="8"/>
  <c r="B1814" i="8" s="1"/>
  <c r="K1815" i="8"/>
  <c r="E1815" i="8" s="1"/>
  <c r="K1816" i="8"/>
  <c r="K1817" i="8"/>
  <c r="K1818" i="8"/>
  <c r="K1819" i="8"/>
  <c r="K1820" i="8"/>
  <c r="K1821" i="8"/>
  <c r="K1822" i="8"/>
  <c r="D1822" i="8" s="1"/>
  <c r="K1823" i="8"/>
  <c r="D1823" i="8" s="1"/>
  <c r="K1824" i="8"/>
  <c r="N1824" i="8" s="1"/>
  <c r="O1824" i="8" s="1"/>
  <c r="K1825" i="8"/>
  <c r="K1826" i="8"/>
  <c r="N1826" i="8" s="1"/>
  <c r="O1826" i="8" s="1"/>
  <c r="K1827" i="8"/>
  <c r="K1828" i="8"/>
  <c r="E1829" i="8"/>
  <c r="K1829" i="8"/>
  <c r="K1830" i="8"/>
  <c r="A1830" i="8" s="1"/>
  <c r="K1831" i="8"/>
  <c r="K1832" i="8"/>
  <c r="D1832" i="8" s="1"/>
  <c r="K1833" i="8"/>
  <c r="C1833" i="8" s="1"/>
  <c r="K1834" i="8"/>
  <c r="N1834" i="8" s="1"/>
  <c r="O1834" i="8" s="1"/>
  <c r="K1835" i="8"/>
  <c r="F1835" i="8" s="1"/>
  <c r="C1836" i="8"/>
  <c r="K1836" i="8"/>
  <c r="D1836" i="8" s="1"/>
  <c r="K1837" i="8"/>
  <c r="K1838" i="8"/>
  <c r="C1838" i="8" s="1"/>
  <c r="K1839" i="8"/>
  <c r="A1839" i="8" s="1"/>
  <c r="K1840" i="8"/>
  <c r="C1840" i="8" s="1"/>
  <c r="K1841" i="8"/>
  <c r="C1841" i="8" s="1"/>
  <c r="K1842" i="8"/>
  <c r="N1842" i="8" s="1"/>
  <c r="O1842" i="8" s="1"/>
  <c r="E1843" i="8"/>
  <c r="K1843" i="8"/>
  <c r="A1844" i="8"/>
  <c r="K1844" i="8"/>
  <c r="K1845" i="8"/>
  <c r="E1845" i="8" s="1"/>
  <c r="K1846" i="8"/>
  <c r="K1847" i="8"/>
  <c r="E1848" i="8"/>
  <c r="K1848" i="8"/>
  <c r="A1848" i="8" s="1"/>
  <c r="K1849" i="8"/>
  <c r="A1849" i="8" s="1"/>
  <c r="K1850" i="8"/>
  <c r="N1850" i="8" s="1"/>
  <c r="O1850" i="8" s="1"/>
  <c r="K1851" i="8"/>
  <c r="K1852" i="8"/>
  <c r="E1852" i="8" s="1"/>
  <c r="K1853" i="8"/>
  <c r="B1853" i="8" s="1"/>
  <c r="D1854" i="8"/>
  <c r="K1854" i="8"/>
  <c r="C1854" i="8" s="1"/>
  <c r="K1855" i="8"/>
  <c r="K1856" i="8"/>
  <c r="D1856" i="8" s="1"/>
  <c r="K1857" i="8"/>
  <c r="G1857" i="8" s="1"/>
  <c r="C1858" i="8"/>
  <c r="D1858" i="8"/>
  <c r="K1858" i="8"/>
  <c r="B1858" i="8" s="1"/>
  <c r="K1859" i="8"/>
  <c r="K1860" i="8"/>
  <c r="N1860" i="8" s="1"/>
  <c r="O1860" i="8" s="1"/>
  <c r="K1861" i="8"/>
  <c r="K1862" i="8"/>
  <c r="B1862" i="8" s="1"/>
  <c r="K1863" i="8"/>
  <c r="K1864" i="8"/>
  <c r="K1865" i="8"/>
  <c r="H1865" i="8" s="1"/>
  <c r="K1866" i="8"/>
  <c r="D1866" i="8" s="1"/>
  <c r="K1867" i="8"/>
  <c r="K1868" i="8"/>
  <c r="N1868" i="8" s="1"/>
  <c r="O1868" i="8" s="1"/>
  <c r="K1869" i="8"/>
  <c r="K1870" i="8"/>
  <c r="C1870" i="8" s="1"/>
  <c r="K1871" i="8"/>
  <c r="K1872" i="8"/>
  <c r="C1872" i="8" s="1"/>
  <c r="K1873" i="8"/>
  <c r="B1873" i="8" s="1"/>
  <c r="K1874" i="8"/>
  <c r="N1874" i="8" s="1"/>
  <c r="O1874" i="8" s="1"/>
  <c r="K1875" i="8"/>
  <c r="K1876" i="8"/>
  <c r="K1877" i="8"/>
  <c r="K1878" i="8"/>
  <c r="N1878" i="8" s="1"/>
  <c r="O1878" i="8" s="1"/>
  <c r="K1879" i="8"/>
  <c r="D1879" i="8" s="1"/>
  <c r="K1880" i="8"/>
  <c r="C1880" i="8" s="1"/>
  <c r="K1881" i="8"/>
  <c r="D1881" i="8" s="1"/>
  <c r="K1882" i="8"/>
  <c r="N1882" i="8" s="1"/>
  <c r="O1882" i="8" s="1"/>
  <c r="K1883" i="8"/>
  <c r="A1883" i="8" s="1"/>
  <c r="K1884" i="8"/>
  <c r="H1884" i="8" s="1"/>
  <c r="K1885" i="8"/>
  <c r="H1885" i="8" s="1"/>
  <c r="K1886" i="8"/>
  <c r="F1886" i="8" s="1"/>
  <c r="K1887" i="8"/>
  <c r="K1888" i="8"/>
  <c r="K1889" i="8"/>
  <c r="B1889" i="8" s="1"/>
  <c r="K1890" i="8"/>
  <c r="N1890" i="8" s="1"/>
  <c r="O1890" i="8" s="1"/>
  <c r="K1891" i="8"/>
  <c r="A1891" i="8" s="1"/>
  <c r="K1892" i="8"/>
  <c r="K1893" i="8"/>
  <c r="F1893" i="8" s="1"/>
  <c r="K1894" i="8"/>
  <c r="N1894" i="8" s="1"/>
  <c r="O1894" i="8" s="1"/>
  <c r="K1895" i="8"/>
  <c r="K1896" i="8"/>
  <c r="B1896" i="8" s="1"/>
  <c r="K1897" i="8"/>
  <c r="E1897" i="8" s="1"/>
  <c r="K1898" i="8"/>
  <c r="C1898" i="8" s="1"/>
  <c r="K1899" i="8"/>
  <c r="H1900" i="8"/>
  <c r="K1900" i="8"/>
  <c r="A1900" i="8" s="1"/>
  <c r="A1901" i="8"/>
  <c r="K1901" i="8"/>
  <c r="K1902" i="8"/>
  <c r="N1902" i="8" s="1"/>
  <c r="O1902" i="8" s="1"/>
  <c r="G1903" i="8"/>
  <c r="K1903" i="8"/>
  <c r="K1904" i="8"/>
  <c r="N1904" i="8" s="1"/>
  <c r="O1904" i="8" s="1"/>
  <c r="K1905" i="8"/>
  <c r="B1905" i="8" s="1"/>
  <c r="K1906" i="8"/>
  <c r="N1906" i="8" s="1"/>
  <c r="O1906" i="8" s="1"/>
  <c r="C1907" i="8"/>
  <c r="K1907" i="8"/>
  <c r="K1908" i="8"/>
  <c r="K1909" i="8"/>
  <c r="K1910" i="8"/>
  <c r="K1911" i="8"/>
  <c r="K1912" i="8"/>
  <c r="K1913" i="8"/>
  <c r="K1914" i="8"/>
  <c r="N1914" i="8" s="1"/>
  <c r="O1914" i="8" s="1"/>
  <c r="K1915" i="8"/>
  <c r="K1916" i="8"/>
  <c r="N1916" i="8" s="1"/>
  <c r="O1916" i="8" s="1"/>
  <c r="K1917" i="8"/>
  <c r="K1918" i="8"/>
  <c r="K1919" i="8"/>
  <c r="K1920" i="8"/>
  <c r="F1920" i="8" s="1"/>
  <c r="K1921" i="8"/>
  <c r="D1921" i="8" s="1"/>
  <c r="K1922" i="8"/>
  <c r="B1922" i="8" s="1"/>
  <c r="K1923" i="8"/>
  <c r="K1924" i="8"/>
  <c r="K1925" i="8"/>
  <c r="G1925" i="8" s="1"/>
  <c r="K1926" i="8"/>
  <c r="F1926" i="8" s="1"/>
  <c r="K1927" i="8"/>
  <c r="K1928" i="8"/>
  <c r="B1928" i="8" s="1"/>
  <c r="K1929" i="8"/>
  <c r="K1930" i="8"/>
  <c r="N1930" i="8" s="1"/>
  <c r="O1930" i="8" s="1"/>
  <c r="K1931" i="8"/>
  <c r="K1932" i="8"/>
  <c r="B1932" i="8" s="1"/>
  <c r="K1933" i="8"/>
  <c r="A1933" i="8" s="1"/>
  <c r="B1934" i="8"/>
  <c r="F1934" i="8"/>
  <c r="H1934" i="8"/>
  <c r="K1934" i="8"/>
  <c r="N1934" i="8" s="1"/>
  <c r="O1934" i="8" s="1"/>
  <c r="K1935" i="8"/>
  <c r="K1936" i="8"/>
  <c r="N1936" i="8" s="1"/>
  <c r="O1936" i="8" s="1"/>
  <c r="K1937" i="8"/>
  <c r="A1937" i="8" s="1"/>
  <c r="K1938" i="8"/>
  <c r="K1939" i="8"/>
  <c r="E1939" i="8" s="1"/>
  <c r="K1940" i="8"/>
  <c r="F1940" i="8" s="1"/>
  <c r="K1941" i="8"/>
  <c r="K1942" i="8"/>
  <c r="B1942" i="8" s="1"/>
  <c r="K1943" i="8"/>
  <c r="K1944" i="8"/>
  <c r="E1944" i="8" s="1"/>
  <c r="K1945" i="8"/>
  <c r="A1945" i="8" s="1"/>
  <c r="K1946" i="8"/>
  <c r="K1947" i="8"/>
  <c r="B1947" i="8" s="1"/>
  <c r="K1948" i="8"/>
  <c r="H1948" i="8" s="1"/>
  <c r="K1949" i="8"/>
  <c r="K1950" i="8"/>
  <c r="B1950" i="8" s="1"/>
  <c r="K1951" i="8"/>
  <c r="F1951" i="8" s="1"/>
  <c r="B1952" i="8"/>
  <c r="D1952" i="8"/>
  <c r="K1952" i="8"/>
  <c r="E1952" i="8" s="1"/>
  <c r="K1953" i="8"/>
  <c r="K1954" i="8"/>
  <c r="F1954" i="8" s="1"/>
  <c r="G1955" i="8"/>
  <c r="K1955" i="8"/>
  <c r="A1955" i="8" s="1"/>
  <c r="K1956" i="8"/>
  <c r="G1957" i="8"/>
  <c r="K1957" i="8"/>
  <c r="F1957" i="8" s="1"/>
  <c r="K1958" i="8"/>
  <c r="N1958" i="8" s="1"/>
  <c r="O1958" i="8" s="1"/>
  <c r="E1959" i="8"/>
  <c r="K1959" i="8"/>
  <c r="K1960" i="8"/>
  <c r="N1960" i="8" s="1"/>
  <c r="O1960" i="8" s="1"/>
  <c r="K1961" i="8"/>
  <c r="K1962" i="8"/>
  <c r="A1962" i="8" s="1"/>
  <c r="A1963" i="8"/>
  <c r="K1963" i="8"/>
  <c r="K1964" i="8"/>
  <c r="N1964" i="8" s="1"/>
  <c r="O1964" i="8" s="1"/>
  <c r="K1965" i="8"/>
  <c r="K1966" i="8"/>
  <c r="K1967" i="8"/>
  <c r="K1968" i="8"/>
  <c r="K1969" i="8"/>
  <c r="C1969" i="8" s="1"/>
  <c r="K1970" i="8"/>
  <c r="K1971" i="8"/>
  <c r="K1972" i="8"/>
  <c r="N1972" i="8" s="1"/>
  <c r="O1972" i="8" s="1"/>
  <c r="K1973" i="8"/>
  <c r="K1974" i="8"/>
  <c r="E1974" i="8" s="1"/>
  <c r="K1975" i="8"/>
  <c r="K1976" i="8"/>
  <c r="K1977" i="8"/>
  <c r="K1978" i="8"/>
  <c r="K1979" i="8"/>
  <c r="K1980" i="8"/>
  <c r="K1981" i="8"/>
  <c r="K1982" i="8"/>
  <c r="N1982" i="8" s="1"/>
  <c r="O1982" i="8" s="1"/>
  <c r="K1983" i="8"/>
  <c r="K1984" i="8"/>
  <c r="N1984" i="8" s="1"/>
  <c r="O1984" i="8" s="1"/>
  <c r="K1985" i="8"/>
  <c r="K1986" i="8"/>
  <c r="N1986" i="8" s="1"/>
  <c r="O1986" i="8" s="1"/>
  <c r="K1987" i="8"/>
  <c r="K1988" i="8"/>
  <c r="N1988" i="8" s="1"/>
  <c r="O1988" i="8" s="1"/>
  <c r="K1989" i="8"/>
  <c r="K1990" i="8"/>
  <c r="K1991" i="8"/>
  <c r="A1991" i="8" s="1"/>
  <c r="K1992" i="8"/>
  <c r="N1992" i="8" s="1"/>
  <c r="O1992" i="8" s="1"/>
  <c r="K1993" i="8"/>
  <c r="K1994" i="8"/>
  <c r="N1994" i="8" s="1"/>
  <c r="O1994" i="8" s="1"/>
  <c r="K1995" i="8"/>
  <c r="K1996" i="8"/>
  <c r="N1996" i="8" s="1"/>
  <c r="O1996" i="8" s="1"/>
  <c r="K1997" i="8"/>
  <c r="K1998" i="8"/>
  <c r="K1999" i="8"/>
  <c r="K2000" i="8"/>
  <c r="N2000" i="8" s="1"/>
  <c r="O2000" i="8" s="1"/>
  <c r="K2001" i="8"/>
  <c r="N2001" i="8" s="1"/>
  <c r="O2001" i="8" s="1"/>
  <c r="K2002" i="8"/>
  <c r="N2002" i="8" s="1"/>
  <c r="O2002" i="8" s="1"/>
  <c r="K2003" i="8"/>
  <c r="N2003" i="8" s="1"/>
  <c r="O2003" i="8" s="1"/>
  <c r="K2004" i="8"/>
  <c r="K2005" i="8"/>
  <c r="N2005" i="8" s="1"/>
  <c r="O2005" i="8" s="1"/>
  <c r="K2006" i="8"/>
  <c r="K2007" i="8"/>
  <c r="K2008" i="8"/>
  <c r="K2009" i="8"/>
  <c r="K2010" i="8"/>
  <c r="N2010" i="8" s="1"/>
  <c r="O2010" i="8" s="1"/>
  <c r="K2011" i="8"/>
  <c r="K2012" i="8"/>
  <c r="K2013" i="8"/>
  <c r="N2013" i="8" s="1"/>
  <c r="O2013" i="8" s="1"/>
  <c r="D2014" i="8"/>
  <c r="G2014" i="8"/>
  <c r="K2014" i="8"/>
  <c r="H2014" i="8" s="1"/>
  <c r="K2015" i="8"/>
  <c r="K2016" i="8"/>
  <c r="A2016" i="8" s="1"/>
  <c r="K2017" i="8"/>
  <c r="N2017" i="8" s="1"/>
  <c r="O2017" i="8" s="1"/>
  <c r="A2018" i="8"/>
  <c r="K2018" i="8"/>
  <c r="N2018" i="8" s="1"/>
  <c r="O2018" i="8" s="1"/>
  <c r="K2019" i="8"/>
  <c r="N2019" i="8" s="1"/>
  <c r="O2019" i="8" s="1"/>
  <c r="K2020" i="8"/>
  <c r="A2020" i="8" s="1"/>
  <c r="K2021" i="8"/>
  <c r="N2021" i="8" s="1"/>
  <c r="O2021" i="8" s="1"/>
  <c r="K2022" i="8"/>
  <c r="E2022" i="8" s="1"/>
  <c r="K2023" i="8"/>
  <c r="K2024" i="8"/>
  <c r="K2025" i="8"/>
  <c r="N2025" i="8" s="1"/>
  <c r="O2025" i="8" s="1"/>
  <c r="K2026" i="8"/>
  <c r="N2026" i="8" s="1"/>
  <c r="O2026" i="8" s="1"/>
  <c r="K2027" i="8"/>
  <c r="N2027" i="8" s="1"/>
  <c r="O2027" i="8" s="1"/>
  <c r="K2028" i="8"/>
  <c r="K2029" i="8"/>
  <c r="N2029" i="8" s="1"/>
  <c r="O2029" i="8" s="1"/>
  <c r="D2030" i="8"/>
  <c r="K2030" i="8"/>
  <c r="B2030" i="8" s="1"/>
  <c r="K2031" i="8"/>
  <c r="K2032" i="8"/>
  <c r="K2033" i="8"/>
  <c r="N2033" i="8" s="1"/>
  <c r="O2033" i="8" s="1"/>
  <c r="K2034" i="8"/>
  <c r="N2034" i="8" s="1"/>
  <c r="O2034" i="8" s="1"/>
  <c r="K2035" i="8"/>
  <c r="N2035" i="8" s="1"/>
  <c r="O2035" i="8" s="1"/>
  <c r="K2036" i="8"/>
  <c r="K2037" i="8"/>
  <c r="N2037" i="8" s="1"/>
  <c r="O2037" i="8" s="1"/>
  <c r="K2038" i="8"/>
  <c r="K2039" i="8"/>
  <c r="K2040" i="8"/>
  <c r="K2041" i="8"/>
  <c r="N2041" i="8" s="1"/>
  <c r="O2041" i="8" s="1"/>
  <c r="K2042" i="8"/>
  <c r="N2042" i="8" s="1"/>
  <c r="O2042" i="8" s="1"/>
  <c r="K2043" i="8"/>
  <c r="N2043" i="8" s="1"/>
  <c r="O2043" i="8" s="1"/>
  <c r="K2044" i="8"/>
  <c r="K2045" i="8"/>
  <c r="N2045" i="8" s="1"/>
  <c r="O2045" i="8" s="1"/>
  <c r="K2046" i="8"/>
  <c r="K2047" i="8"/>
  <c r="K2048" i="8"/>
  <c r="A2048" i="8" s="1"/>
  <c r="K2049" i="8"/>
  <c r="N2049" i="8" s="1"/>
  <c r="O2049" i="8" s="1"/>
  <c r="K2050" i="8"/>
  <c r="N2050" i="8" s="1"/>
  <c r="O2050" i="8" s="1"/>
  <c r="K2051" i="8"/>
  <c r="N2051" i="8" s="1"/>
  <c r="O2051" i="8" s="1"/>
  <c r="K2052" i="8"/>
  <c r="A2052" i="8" s="1"/>
  <c r="K2053" i="8"/>
  <c r="N2053" i="8" s="1"/>
  <c r="O2053" i="8" s="1"/>
  <c r="K2054" i="8"/>
  <c r="C2054" i="8" s="1"/>
  <c r="K2055" i="8"/>
  <c r="K2056" i="8"/>
  <c r="K2057" i="8"/>
  <c r="N2057" i="8" s="1"/>
  <c r="O2057" i="8" s="1"/>
  <c r="K2058" i="8"/>
  <c r="C2058" i="8" s="1"/>
  <c r="K2059" i="8"/>
  <c r="N2059" i="8" s="1"/>
  <c r="O2059" i="8" s="1"/>
  <c r="K2060" i="8"/>
  <c r="K2061" i="8"/>
  <c r="K2062" i="8"/>
  <c r="K2063" i="8"/>
  <c r="A2063" i="8" s="1"/>
  <c r="C2064" i="8"/>
  <c r="K2064" i="8"/>
  <c r="A2064" i="8" s="1"/>
  <c r="K2065" i="8"/>
  <c r="N2065" i="8" s="1"/>
  <c r="O2065" i="8" s="1"/>
  <c r="K2066" i="8"/>
  <c r="K2067" i="8"/>
  <c r="K2068" i="8"/>
  <c r="K2069" i="8"/>
  <c r="K2070" i="8"/>
  <c r="K2071" i="8"/>
  <c r="K2072" i="8"/>
  <c r="A2072" i="8" s="1"/>
  <c r="K2073" i="8"/>
  <c r="A2073" i="8" s="1"/>
  <c r="K2074" i="8"/>
  <c r="K2075" i="8"/>
  <c r="C2075" i="8" s="1"/>
  <c r="K2076" i="8"/>
  <c r="K2077" i="8"/>
  <c r="N2077" i="8" s="1"/>
  <c r="O2077" i="8" s="1"/>
  <c r="K2078" i="8"/>
  <c r="K2079" i="8"/>
  <c r="K2080" i="8"/>
  <c r="K2081" i="8"/>
  <c r="H2081" i="8" s="1"/>
  <c r="K2082" i="8"/>
  <c r="N2082" i="8" s="1"/>
  <c r="O2082" i="8" s="1"/>
  <c r="K2083" i="8"/>
  <c r="K2084" i="8"/>
  <c r="K2085" i="8"/>
  <c r="N2085" i="8" s="1"/>
  <c r="O2085" i="8" s="1"/>
  <c r="K2086" i="8"/>
  <c r="K2087" i="8"/>
  <c r="K2088" i="8"/>
  <c r="C2088" i="8" s="1"/>
  <c r="K2089" i="8"/>
  <c r="H2089" i="8" s="1"/>
  <c r="K2090" i="8"/>
  <c r="C2090" i="8" s="1"/>
  <c r="K2091" i="8"/>
  <c r="N2091" i="8" s="1"/>
  <c r="O2091" i="8" s="1"/>
  <c r="K2092" i="8"/>
  <c r="K2093" i="8"/>
  <c r="N2093" i="8" s="1"/>
  <c r="O2093" i="8" s="1"/>
  <c r="K2094" i="8"/>
  <c r="K2095" i="8"/>
  <c r="G2095" i="8" s="1"/>
  <c r="E2096" i="8"/>
  <c r="K2096" i="8"/>
  <c r="D2096" i="8" s="1"/>
  <c r="K2097" i="8"/>
  <c r="N2097" i="8" s="1"/>
  <c r="O2097" i="8" s="1"/>
  <c r="K2098" i="8"/>
  <c r="G2098" i="8" s="1"/>
  <c r="K2099" i="8"/>
  <c r="K2100" i="8"/>
  <c r="D2101" i="8"/>
  <c r="K2101" i="8"/>
  <c r="K2102" i="8"/>
  <c r="C2102" i="8" s="1"/>
  <c r="K2103" i="8"/>
  <c r="K2104" i="8"/>
  <c r="K2105" i="8"/>
  <c r="E2106" i="8"/>
  <c r="K2106" i="8"/>
  <c r="A2106" i="8" s="1"/>
  <c r="K2107" i="8"/>
  <c r="A2107" i="8" s="1"/>
  <c r="K2108" i="8"/>
  <c r="B2109" i="8"/>
  <c r="K2109" i="8"/>
  <c r="C2110" i="8"/>
  <c r="K2110" i="8"/>
  <c r="E2110" i="8" s="1"/>
  <c r="H2111" i="8"/>
  <c r="K2111" i="8"/>
  <c r="F2111" i="8" s="1"/>
  <c r="H2112" i="8"/>
  <c r="K2112" i="8"/>
  <c r="F2112" i="8" s="1"/>
  <c r="K2113" i="8"/>
  <c r="K2114" i="8"/>
  <c r="B2114" i="8" s="1"/>
  <c r="K2115" i="8"/>
  <c r="N2115" i="8" s="1"/>
  <c r="O2115" i="8" s="1"/>
  <c r="K2116" i="8"/>
  <c r="K2117" i="8"/>
  <c r="N2117" i="8" s="1"/>
  <c r="O2117" i="8" s="1"/>
  <c r="K2118" i="8"/>
  <c r="K2119" i="8"/>
  <c r="K2120" i="8"/>
  <c r="K2121" i="8"/>
  <c r="C2121" i="8" s="1"/>
  <c r="K2122" i="8"/>
  <c r="K2123" i="8"/>
  <c r="K2124" i="8"/>
  <c r="K2125" i="8"/>
  <c r="C2125" i="8" s="1"/>
  <c r="K2126" i="8"/>
  <c r="K2127" i="8"/>
  <c r="F2127" i="8" s="1"/>
  <c r="K2128" i="8"/>
  <c r="G2128" i="8" s="1"/>
  <c r="K2129" i="8"/>
  <c r="K2130" i="8"/>
  <c r="K2131" i="8"/>
  <c r="N2131" i="8" s="1"/>
  <c r="O2131" i="8" s="1"/>
  <c r="K2132" i="8"/>
  <c r="K2133" i="8"/>
  <c r="G2134" i="8"/>
  <c r="K2134" i="8"/>
  <c r="F2134" i="8" s="1"/>
  <c r="K2135" i="8"/>
  <c r="F2136" i="8"/>
  <c r="K2136" i="8"/>
  <c r="K2137" i="8"/>
  <c r="K2138" i="8"/>
  <c r="K2139" i="8"/>
  <c r="K2140" i="8"/>
  <c r="K2141" i="8"/>
  <c r="B2141" i="8" s="1"/>
  <c r="F2142" i="8"/>
  <c r="K2142" i="8"/>
  <c r="K2143" i="8"/>
  <c r="C2144" i="8"/>
  <c r="K2144" i="8"/>
  <c r="K2145" i="8"/>
  <c r="N2145" i="8" s="1"/>
  <c r="O2145" i="8" s="1"/>
  <c r="K2146" i="8"/>
  <c r="N2146" i="8" s="1"/>
  <c r="O2146" i="8" s="1"/>
  <c r="B2147" i="8"/>
  <c r="K2147" i="8"/>
  <c r="K2148" i="8"/>
  <c r="H2149" i="8"/>
  <c r="K2149" i="8"/>
  <c r="G2149" i="8" s="1"/>
  <c r="K2150" i="8"/>
  <c r="K2151" i="8"/>
  <c r="K2152" i="8"/>
  <c r="F2153" i="8"/>
  <c r="K2153" i="8"/>
  <c r="K2154" i="8"/>
  <c r="K2155" i="8"/>
  <c r="K2156" i="8"/>
  <c r="K2157" i="8"/>
  <c r="B2157" i="8" s="1"/>
  <c r="K2158" i="8"/>
  <c r="F2158" i="8" s="1"/>
  <c r="K2159" i="8"/>
  <c r="K2160" i="8"/>
  <c r="K2161" i="8"/>
  <c r="D2161" i="8" s="1"/>
  <c r="K2162" i="8"/>
  <c r="B2162" i="8" s="1"/>
  <c r="K2163" i="8"/>
  <c r="N2163" i="8" s="1"/>
  <c r="O2163" i="8" s="1"/>
  <c r="K2164" i="8"/>
  <c r="K2165" i="8"/>
  <c r="N2165" i="8" s="1"/>
  <c r="O2165" i="8" s="1"/>
  <c r="K2166" i="8"/>
  <c r="K2167" i="8"/>
  <c r="K2168" i="8"/>
  <c r="B2168" i="8" s="1"/>
  <c r="K2169" i="8"/>
  <c r="K2170" i="8"/>
  <c r="N2170" i="8" s="1"/>
  <c r="O2170" i="8" s="1"/>
  <c r="K2171" i="8"/>
  <c r="N2171" i="8" s="1"/>
  <c r="O2171" i="8" s="1"/>
  <c r="K2172" i="8"/>
  <c r="K2173" i="8"/>
  <c r="N2173" i="8" s="1"/>
  <c r="O2173" i="8" s="1"/>
  <c r="K2174" i="8"/>
  <c r="K2175" i="8"/>
  <c r="B2176" i="8"/>
  <c r="K2176" i="8"/>
  <c r="K2177" i="8"/>
  <c r="K2178" i="8"/>
  <c r="N2178" i="8" s="1"/>
  <c r="O2178" i="8" s="1"/>
  <c r="K2179" i="8"/>
  <c r="K2180" i="8"/>
  <c r="K2181" i="8"/>
  <c r="N2181" i="8" s="1"/>
  <c r="O2181" i="8" s="1"/>
  <c r="K2182" i="8"/>
  <c r="E2183" i="8"/>
  <c r="K2183" i="8"/>
  <c r="B2184" i="8"/>
  <c r="E2184" i="8"/>
  <c r="K2184" i="8"/>
  <c r="K2185" i="8"/>
  <c r="K2186" i="8"/>
  <c r="N2186" i="8" s="1"/>
  <c r="O2186" i="8" s="1"/>
  <c r="K2187" i="8"/>
  <c r="K2188" i="8"/>
  <c r="G2189" i="8"/>
  <c r="K2189" i="8"/>
  <c r="C2189" i="8" s="1"/>
  <c r="K2190" i="8"/>
  <c r="H2191" i="8"/>
  <c r="K2191" i="8"/>
  <c r="F2191" i="8" s="1"/>
  <c r="G2192" i="8"/>
  <c r="K2192" i="8"/>
  <c r="C2192" i="8" s="1"/>
  <c r="K2193" i="8"/>
  <c r="N2193" i="8" s="1"/>
  <c r="O2193" i="8" s="1"/>
  <c r="K2194" i="8"/>
  <c r="E2194" i="8" s="1"/>
  <c r="K2195" i="8"/>
  <c r="K2196" i="8"/>
  <c r="K2197" i="8"/>
  <c r="K2198" i="8"/>
  <c r="K2199" i="8"/>
  <c r="K2200" i="8"/>
  <c r="K2201" i="8"/>
  <c r="C2201" i="8" s="1"/>
  <c r="K2202" i="8"/>
  <c r="K2203" i="8"/>
  <c r="N2203" i="8" s="1"/>
  <c r="O2203" i="8" s="1"/>
  <c r="K2204" i="8"/>
  <c r="K2205" i="8"/>
  <c r="N2205" i="8" s="1"/>
  <c r="O2205" i="8" s="1"/>
  <c r="A2206" i="8"/>
  <c r="K2206" i="8"/>
  <c r="K2207" i="8"/>
  <c r="F2207" i="8" s="1"/>
  <c r="K2208" i="8"/>
  <c r="E2208" i="8" s="1"/>
  <c r="K2209" i="8"/>
  <c r="F2209" i="8" s="1"/>
  <c r="H2210" i="8"/>
  <c r="K2210" i="8"/>
  <c r="N2210" i="8" s="1"/>
  <c r="O2210" i="8" s="1"/>
  <c r="K2211" i="8"/>
  <c r="N2211" i="8" s="1"/>
  <c r="O2211" i="8" s="1"/>
  <c r="K2212" i="8"/>
  <c r="H2212" i="8" s="1"/>
  <c r="K2213" i="8"/>
  <c r="N2213" i="8" s="1"/>
  <c r="O2213" i="8" s="1"/>
  <c r="K2214" i="8"/>
  <c r="G2215" i="8"/>
  <c r="H2215" i="8"/>
  <c r="K2215" i="8"/>
  <c r="E2215" i="8" s="1"/>
  <c r="K2216" i="8"/>
  <c r="C2216" i="8" s="1"/>
  <c r="K2217" i="8"/>
  <c r="N2217" i="8" s="1"/>
  <c r="O2217" i="8" s="1"/>
  <c r="K2218" i="8"/>
  <c r="B2218" i="8" s="1"/>
  <c r="K2219" i="8"/>
  <c r="A2219" i="8" s="1"/>
  <c r="K2220" i="8"/>
  <c r="H2220" i="8" s="1"/>
  <c r="K2221" i="8"/>
  <c r="B2221" i="8" s="1"/>
  <c r="K2222" i="8"/>
  <c r="F2222" i="8" s="1"/>
  <c r="K2223" i="8"/>
  <c r="F2223" i="8" s="1"/>
  <c r="K2224" i="8"/>
  <c r="B2224" i="8" s="1"/>
  <c r="K2225" i="8"/>
  <c r="N2225" i="8" s="1"/>
  <c r="O2225" i="8" s="1"/>
  <c r="K2226" i="8"/>
  <c r="K2227" i="8"/>
  <c r="N2227" i="8" s="1"/>
  <c r="O2227" i="8" s="1"/>
  <c r="A2228" i="8"/>
  <c r="K2228" i="8"/>
  <c r="K2229" i="8"/>
  <c r="N2229" i="8" s="1"/>
  <c r="O2229" i="8" s="1"/>
  <c r="K2230" i="8"/>
  <c r="A2230" i="8" s="1"/>
  <c r="K2231" i="8"/>
  <c r="K2232" i="8"/>
  <c r="C2233" i="8"/>
  <c r="D2233" i="8"/>
  <c r="E2233" i="8"/>
  <c r="G2233" i="8"/>
  <c r="K2233" i="8"/>
  <c r="F2233" i="8" s="1"/>
  <c r="K2234" i="8"/>
  <c r="B2234" i="8" s="1"/>
  <c r="K2235" i="8"/>
  <c r="D2235" i="8" s="1"/>
  <c r="H2236" i="8"/>
  <c r="K2236" i="8"/>
  <c r="K2237" i="8"/>
  <c r="N2237" i="8" s="1"/>
  <c r="O2237" i="8" s="1"/>
  <c r="K2238" i="8"/>
  <c r="K2239" i="8"/>
  <c r="K2240" i="8"/>
  <c r="K2241" i="8"/>
  <c r="E2241" i="8" s="1"/>
  <c r="D2242" i="8"/>
  <c r="F2242" i="8"/>
  <c r="K2242" i="8"/>
  <c r="E2242" i="8" s="1"/>
  <c r="K2243" i="8"/>
  <c r="K2244" i="8"/>
  <c r="A2244" i="8" s="1"/>
  <c r="K2245" i="8"/>
  <c r="N2245" i="8" s="1"/>
  <c r="O2245" i="8" s="1"/>
  <c r="A2246" i="8"/>
  <c r="K2246" i="8"/>
  <c r="G2247" i="8"/>
  <c r="K2247" i="8"/>
  <c r="H2247" i="8" s="1"/>
  <c r="D2248" i="8"/>
  <c r="K2248" i="8"/>
  <c r="C2248" i="8" s="1"/>
  <c r="D2249" i="8"/>
  <c r="K2249" i="8"/>
  <c r="N2249" i="8" s="1"/>
  <c r="O2249" i="8" s="1"/>
  <c r="B2250" i="8"/>
  <c r="H2250" i="8"/>
  <c r="K2250" i="8"/>
  <c r="D2250" i="8" s="1"/>
  <c r="K2251" i="8"/>
  <c r="N2251" i="8" s="1"/>
  <c r="O2251" i="8" s="1"/>
  <c r="K2252" i="8"/>
  <c r="B2252" i="8" s="1"/>
  <c r="K2253" i="8"/>
  <c r="N2253" i="8" s="1"/>
  <c r="O2253" i="8" s="1"/>
  <c r="H2254" i="8"/>
  <c r="K2254" i="8"/>
  <c r="F2254" i="8" s="1"/>
  <c r="F2255" i="8"/>
  <c r="K2255" i="8"/>
  <c r="G2256" i="8"/>
  <c r="K2256" i="8"/>
  <c r="E2256" i="8" s="1"/>
  <c r="C2257" i="8"/>
  <c r="F2257" i="8"/>
  <c r="G2257" i="8"/>
  <c r="K2257" i="8"/>
  <c r="N2257" i="8" s="1"/>
  <c r="O2257" i="8" s="1"/>
  <c r="H2258" i="8"/>
  <c r="K2258" i="8"/>
  <c r="N2258" i="8" s="1"/>
  <c r="O2258" i="8" s="1"/>
  <c r="K2259" i="8"/>
  <c r="N2259" i="8" s="1"/>
  <c r="O2259" i="8" s="1"/>
  <c r="K2260" i="8"/>
  <c r="A2260" i="8" s="1"/>
  <c r="K2261" i="8"/>
  <c r="N2261" i="8" s="1"/>
  <c r="O2261" i="8" s="1"/>
  <c r="K2262" i="8"/>
  <c r="A2262" i="8" s="1"/>
  <c r="K2263" i="8"/>
  <c r="K2264" i="8"/>
  <c r="B2264" i="8" s="1"/>
  <c r="K2265" i="8"/>
  <c r="K2266" i="8"/>
  <c r="N2266" i="8" s="1"/>
  <c r="O2266" i="8" s="1"/>
  <c r="K2267" i="8"/>
  <c r="N2267" i="8" s="1"/>
  <c r="O2267" i="8" s="1"/>
  <c r="K2268" i="8"/>
  <c r="K2269" i="8"/>
  <c r="K2270" i="8"/>
  <c r="G2270" i="8" s="1"/>
  <c r="K2271" i="8"/>
  <c r="K2272" i="8"/>
  <c r="K2273" i="8"/>
  <c r="N2273" i="8" s="1"/>
  <c r="O2273" i="8" s="1"/>
  <c r="K2274" i="8"/>
  <c r="N2274" i="8" s="1"/>
  <c r="O2274" i="8" s="1"/>
  <c r="K2275" i="8"/>
  <c r="N2275" i="8" s="1"/>
  <c r="O2275" i="8" s="1"/>
  <c r="K2276" i="8"/>
  <c r="K2277" i="8"/>
  <c r="N2277" i="8" s="1"/>
  <c r="O2277" i="8" s="1"/>
  <c r="K2278" i="8"/>
  <c r="H2278" i="8" s="1"/>
  <c r="K2279" i="8"/>
  <c r="K2280" i="8"/>
  <c r="K2281" i="8"/>
  <c r="K2282" i="8"/>
  <c r="B2282" i="8" s="1"/>
  <c r="K2283" i="8"/>
  <c r="N2283" i="8" s="1"/>
  <c r="O2283" i="8" s="1"/>
  <c r="K2284" i="8"/>
  <c r="G2285" i="8"/>
  <c r="K2285" i="8"/>
  <c r="K2286" i="8"/>
  <c r="K2287" i="8"/>
  <c r="K2288" i="8"/>
  <c r="B2288" i="8" s="1"/>
  <c r="K2289" i="8"/>
  <c r="K2290" i="8"/>
  <c r="C2290" i="8" s="1"/>
  <c r="K2291" i="8"/>
  <c r="N2291" i="8" s="1"/>
  <c r="O2291" i="8" s="1"/>
  <c r="K2292" i="8"/>
  <c r="A2292" i="8" s="1"/>
  <c r="K2293" i="8"/>
  <c r="A2293" i="8" s="1"/>
  <c r="K2294" i="8"/>
  <c r="K2295" i="8"/>
  <c r="F2295" i="8" s="1"/>
  <c r="K2296" i="8"/>
  <c r="B2296" i="8" s="1"/>
  <c r="K2297" i="8"/>
  <c r="D2298" i="8"/>
  <c r="K2298" i="8"/>
  <c r="N2298" i="8" s="1"/>
  <c r="O2298" i="8" s="1"/>
  <c r="D2299" i="8"/>
  <c r="G2299" i="8"/>
  <c r="K2299" i="8"/>
  <c r="C2299" i="8" s="1"/>
  <c r="K2300" i="8"/>
  <c r="K2301" i="8"/>
  <c r="D2302" i="8"/>
  <c r="K2302" i="8"/>
  <c r="G2302" i="8" s="1"/>
  <c r="F2303" i="8"/>
  <c r="H2303" i="8"/>
  <c r="K2303" i="8"/>
  <c r="G2304" i="8"/>
  <c r="K2304" i="8"/>
  <c r="B2304" i="8" s="1"/>
  <c r="K2305" i="8"/>
  <c r="N2305" i="8" s="1"/>
  <c r="O2305" i="8" s="1"/>
  <c r="F2306" i="8"/>
  <c r="K2306" i="8"/>
  <c r="E2306" i="8" s="1"/>
  <c r="K2307" i="8"/>
  <c r="N2307" i="8" s="1"/>
  <c r="O2307" i="8" s="1"/>
  <c r="C2308" i="8"/>
  <c r="K2308" i="8"/>
  <c r="D2308" i="8" s="1"/>
  <c r="K2309" i="8"/>
  <c r="N2309" i="8" s="1"/>
  <c r="O2309" i="8" s="1"/>
  <c r="K2310" i="8"/>
  <c r="A2310" i="8" s="1"/>
  <c r="E2311" i="8"/>
  <c r="G2311" i="8"/>
  <c r="K2311" i="8"/>
  <c r="K2312" i="8"/>
  <c r="B2312" i="8" s="1"/>
  <c r="G2313" i="8"/>
  <c r="K2313" i="8"/>
  <c r="E2313" i="8" s="1"/>
  <c r="D2314" i="8"/>
  <c r="K2314" i="8"/>
  <c r="K2315" i="8"/>
  <c r="K2316" i="8"/>
  <c r="H2317" i="8"/>
  <c r="K2317" i="8"/>
  <c r="N2317" i="8" s="1"/>
  <c r="O2317" i="8" s="1"/>
  <c r="K2318" i="8"/>
  <c r="K2319" i="8"/>
  <c r="A2319" i="8" s="1"/>
  <c r="K2320" i="8"/>
  <c r="K2321" i="8"/>
  <c r="N2321" i="8" s="1"/>
  <c r="O2321" i="8" s="1"/>
  <c r="K2322" i="8"/>
  <c r="N2322" i="8" s="1"/>
  <c r="O2322" i="8" s="1"/>
  <c r="K2323" i="8"/>
  <c r="N2323" i="8" s="1"/>
  <c r="O2323" i="8" s="1"/>
  <c r="K2324" i="8"/>
  <c r="K2325" i="8"/>
  <c r="F2326" i="8"/>
  <c r="K2326" i="8"/>
  <c r="B2326" i="8" s="1"/>
  <c r="F2327" i="8"/>
  <c r="G2327" i="8"/>
  <c r="K2327" i="8"/>
  <c r="A2327" i="8" s="1"/>
  <c r="G2328" i="8"/>
  <c r="K2328" i="8"/>
  <c r="E2328" i="8" s="1"/>
  <c r="K2329" i="8"/>
  <c r="N2329" i="8" s="1"/>
  <c r="O2329" i="8" s="1"/>
  <c r="K2330" i="8"/>
  <c r="H2330" i="8" s="1"/>
  <c r="K2331" i="8"/>
  <c r="D2331" i="8" s="1"/>
  <c r="K2332" i="8"/>
  <c r="K2333" i="8"/>
  <c r="N2333" i="8" s="1"/>
  <c r="O2333" i="8" s="1"/>
  <c r="K2334" i="8"/>
  <c r="K2335" i="8"/>
  <c r="K2336" i="8"/>
  <c r="K2337" i="8"/>
  <c r="A2337" i="8" s="1"/>
  <c r="B2338" i="8"/>
  <c r="K2338" i="8"/>
  <c r="K2339" i="8"/>
  <c r="E2339" i="8" s="1"/>
  <c r="K2340" i="8"/>
  <c r="D2340" i="8" s="1"/>
  <c r="K2341" i="8"/>
  <c r="K2342" i="8"/>
  <c r="K2343" i="8"/>
  <c r="K2344" i="8"/>
  <c r="C2344" i="8" s="1"/>
  <c r="G2345" i="8"/>
  <c r="K2345" i="8"/>
  <c r="K2346" i="8"/>
  <c r="N2346" i="8" s="1"/>
  <c r="O2346" i="8" s="1"/>
  <c r="K2347" i="8"/>
  <c r="N2347" i="8" s="1"/>
  <c r="O2347" i="8" s="1"/>
  <c r="K2348" i="8"/>
  <c r="F2348" i="8" s="1"/>
  <c r="K2349" i="8"/>
  <c r="K2350" i="8"/>
  <c r="K2351" i="8"/>
  <c r="E2352" i="8"/>
  <c r="K2352" i="8"/>
  <c r="C2352" i="8" s="1"/>
  <c r="K2353" i="8"/>
  <c r="K2354" i="8"/>
  <c r="B2354" i="8" s="1"/>
  <c r="K2355" i="8"/>
  <c r="A2355" i="8" s="1"/>
  <c r="K2356" i="8"/>
  <c r="A2356" i="8" s="1"/>
  <c r="K2357" i="8"/>
  <c r="H2358" i="8"/>
  <c r="K2358" i="8"/>
  <c r="A2358" i="8" s="1"/>
  <c r="K2359" i="8"/>
  <c r="K2360" i="8"/>
  <c r="B2360" i="8" s="1"/>
  <c r="E2361" i="8"/>
  <c r="K2361" i="8"/>
  <c r="C2361" i="8" s="1"/>
  <c r="K2362" i="8"/>
  <c r="K2363" i="8"/>
  <c r="K2364" i="8"/>
  <c r="K2365" i="8"/>
  <c r="A2365" i="8" s="1"/>
  <c r="K2366" i="8"/>
  <c r="K2367" i="8"/>
  <c r="A2367" i="8" s="1"/>
  <c r="D2368" i="8"/>
  <c r="K2368" i="8"/>
  <c r="G2368" i="8" s="1"/>
  <c r="A2369" i="8"/>
  <c r="K2369" i="8"/>
  <c r="C2369" i="8" s="1"/>
  <c r="C2370" i="8"/>
  <c r="E2370" i="8"/>
  <c r="K2370" i="8"/>
  <c r="K2371" i="8"/>
  <c r="A2371" i="8" s="1"/>
  <c r="F2372" i="8"/>
  <c r="K2372" i="8"/>
  <c r="K2373" i="8"/>
  <c r="N2373" i="8" s="1"/>
  <c r="O2373" i="8" s="1"/>
  <c r="K2374" i="8"/>
  <c r="A2374" i="8" s="1"/>
  <c r="K2375" i="8"/>
  <c r="K2376" i="8"/>
  <c r="K2377" i="8"/>
  <c r="A2377" i="8" s="1"/>
  <c r="D2378" i="8"/>
  <c r="K2378" i="8"/>
  <c r="E2378" i="8" s="1"/>
  <c r="K2379" i="8"/>
  <c r="C2379" i="8" s="1"/>
  <c r="K2380" i="8"/>
  <c r="A2380" i="8" s="1"/>
  <c r="C2381" i="8"/>
  <c r="F2381" i="8"/>
  <c r="K2381" i="8"/>
  <c r="K2382" i="8"/>
  <c r="K2383" i="8"/>
  <c r="D2383" i="8" s="1"/>
  <c r="K2384" i="8"/>
  <c r="B2384" i="8" s="1"/>
  <c r="K2385" i="8"/>
  <c r="N2385" i="8" s="1"/>
  <c r="O2385" i="8" s="1"/>
  <c r="A2386" i="8"/>
  <c r="K2386" i="8"/>
  <c r="K2387" i="8"/>
  <c r="A2387" i="8" s="1"/>
  <c r="K2388" i="8"/>
  <c r="K2389" i="8"/>
  <c r="A2389" i="8" s="1"/>
  <c r="K2390" i="8"/>
  <c r="D2390" i="8" s="1"/>
  <c r="K2391" i="8"/>
  <c r="K2392" i="8"/>
  <c r="K2393" i="8"/>
  <c r="A2393" i="8" s="1"/>
  <c r="K2394" i="8"/>
  <c r="N2394" i="8" s="1"/>
  <c r="O2394" i="8" s="1"/>
  <c r="K2395" i="8"/>
  <c r="N2395" i="8" s="1"/>
  <c r="O2395" i="8" s="1"/>
  <c r="D2396" i="8"/>
  <c r="H2396" i="8"/>
  <c r="K2396" i="8"/>
  <c r="F2396" i="8" s="1"/>
  <c r="K2397" i="8"/>
  <c r="K2398" i="8"/>
  <c r="K2399" i="8"/>
  <c r="B2400" i="8"/>
  <c r="C2400" i="8"/>
  <c r="G2400" i="8"/>
  <c r="K2400" i="8"/>
  <c r="F2400" i="8" s="1"/>
  <c r="K2401" i="8"/>
  <c r="N2401" i="8" s="1"/>
  <c r="O2401" i="8" s="1"/>
  <c r="K2402" i="8"/>
  <c r="B2402" i="8" s="1"/>
  <c r="K2403" i="8"/>
  <c r="N2403" i="8" s="1"/>
  <c r="O2403" i="8" s="1"/>
  <c r="K2404" i="8"/>
  <c r="A2405" i="8"/>
  <c r="K2405" i="8"/>
  <c r="N2405" i="8" s="1"/>
  <c r="O2405" i="8" s="1"/>
  <c r="K2406" i="8"/>
  <c r="K2407" i="8"/>
  <c r="E2407" i="8" s="1"/>
  <c r="H2408" i="8"/>
  <c r="K2408" i="8"/>
  <c r="E2409" i="8"/>
  <c r="K2409" i="8"/>
  <c r="G2409" i="8" s="1"/>
  <c r="K2410" i="8"/>
  <c r="B2410" i="8" s="1"/>
  <c r="K2411" i="8"/>
  <c r="N2411" i="8" s="1"/>
  <c r="O2411" i="8" s="1"/>
  <c r="E2412" i="8"/>
  <c r="K2412" i="8"/>
  <c r="C2412" i="8" s="1"/>
  <c r="K2413" i="8"/>
  <c r="N2413" i="8" s="1"/>
  <c r="O2413" i="8" s="1"/>
  <c r="K2414" i="8"/>
  <c r="B2414" i="8" s="1"/>
  <c r="K2415" i="8"/>
  <c r="K2416" i="8"/>
  <c r="B2416" i="8" s="1"/>
  <c r="K2417" i="8"/>
  <c r="N2417" i="8" s="1"/>
  <c r="O2417" i="8" s="1"/>
  <c r="K2418" i="8"/>
  <c r="E2418" i="8" s="1"/>
  <c r="A2419" i="8"/>
  <c r="E2419" i="8"/>
  <c r="K2419" i="8"/>
  <c r="D2420" i="8"/>
  <c r="K2420" i="8"/>
  <c r="H2420" i="8" s="1"/>
  <c r="K2421" i="8"/>
  <c r="N2421" i="8" s="1"/>
  <c r="O2421" i="8" s="1"/>
  <c r="K2422" i="8"/>
  <c r="K2423" i="8"/>
  <c r="K2424" i="8"/>
  <c r="K2425" i="8"/>
  <c r="K2426" i="8"/>
  <c r="K2427" i="8"/>
  <c r="D2428" i="8"/>
  <c r="G2428" i="8"/>
  <c r="K2428" i="8"/>
  <c r="F2428" i="8" s="1"/>
  <c r="K2429" i="8"/>
  <c r="N2429" i="8" s="1"/>
  <c r="O2429" i="8" s="1"/>
  <c r="K2430" i="8"/>
  <c r="K2431" i="8"/>
  <c r="K2432" i="8"/>
  <c r="K2433" i="8"/>
  <c r="N2433" i="8" s="1"/>
  <c r="O2433" i="8" s="1"/>
  <c r="K2434" i="8"/>
  <c r="D2434" i="8" s="1"/>
  <c r="K2435" i="8"/>
  <c r="N2435" i="8" s="1"/>
  <c r="O2435" i="8" s="1"/>
  <c r="E2436" i="8"/>
  <c r="K2436" i="8"/>
  <c r="K2437" i="8"/>
  <c r="N2437" i="8" s="1"/>
  <c r="O2437" i="8" s="1"/>
  <c r="K2438" i="8"/>
  <c r="K2439" i="8"/>
  <c r="E2439" i="8" s="1"/>
  <c r="H2440" i="8"/>
  <c r="K2440" i="8"/>
  <c r="B2440" i="8" s="1"/>
  <c r="B2441" i="8"/>
  <c r="K2441" i="8"/>
  <c r="C2441" i="8" s="1"/>
  <c r="K2442" i="8"/>
  <c r="D2442" i="8" s="1"/>
  <c r="K2443" i="8"/>
  <c r="N2443" i="8" s="1"/>
  <c r="O2443" i="8" s="1"/>
  <c r="K2444" i="8"/>
  <c r="K2445" i="8"/>
  <c r="N2445" i="8" s="1"/>
  <c r="O2445" i="8" s="1"/>
  <c r="B2446" i="8"/>
  <c r="K2446" i="8"/>
  <c r="F2446" i="8" s="1"/>
  <c r="K2447" i="8"/>
  <c r="K2448" i="8"/>
  <c r="B2448" i="8" s="1"/>
  <c r="K2449" i="8"/>
  <c r="B2449" i="8" s="1"/>
  <c r="K2450" i="8"/>
  <c r="D2450" i="8" s="1"/>
  <c r="K2451" i="8"/>
  <c r="C2451" i="8" s="1"/>
  <c r="D2452" i="8"/>
  <c r="F2452" i="8"/>
  <c r="K2452" i="8"/>
  <c r="G2452" i="8" s="1"/>
  <c r="K2453" i="8"/>
  <c r="N2453" i="8" s="1"/>
  <c r="O2453" i="8" s="1"/>
  <c r="A2454" i="8"/>
  <c r="H2454" i="8"/>
  <c r="K2454" i="8"/>
  <c r="K2455" i="8"/>
  <c r="K2456" i="8"/>
  <c r="D2456" i="8" s="1"/>
  <c r="K2457" i="8"/>
  <c r="N2457" i="8" s="1"/>
  <c r="O2457" i="8" s="1"/>
  <c r="K2458" i="8"/>
  <c r="K2459" i="8"/>
  <c r="N2459" i="8" s="1"/>
  <c r="O2459" i="8" s="1"/>
  <c r="K2460" i="8"/>
  <c r="C2460" i="8" s="1"/>
  <c r="K2461" i="8"/>
  <c r="N2461" i="8" s="1"/>
  <c r="O2461" i="8" s="1"/>
  <c r="B2462" i="8"/>
  <c r="K2462" i="8"/>
  <c r="H2462" i="8" s="1"/>
  <c r="K2463" i="8"/>
  <c r="K2464" i="8"/>
  <c r="K2465" i="8"/>
  <c r="N2465" i="8" s="1"/>
  <c r="O2465" i="8" s="1"/>
  <c r="K2466" i="8"/>
  <c r="B2466" i="8" s="1"/>
  <c r="K2467" i="8"/>
  <c r="N2467" i="8" s="1"/>
  <c r="O2467" i="8" s="1"/>
  <c r="K2468" i="8"/>
  <c r="K2469" i="8"/>
  <c r="N2469" i="8" s="1"/>
  <c r="O2469" i="8" s="1"/>
  <c r="K2470" i="8"/>
  <c r="K2471" i="8"/>
  <c r="K2472" i="8"/>
  <c r="F2472" i="8" s="1"/>
  <c r="K2473" i="8"/>
  <c r="B2473" i="8" s="1"/>
  <c r="K2474" i="8"/>
  <c r="N2474" i="8" s="1"/>
  <c r="O2474" i="8" s="1"/>
  <c r="A2475" i="8"/>
  <c r="C2475" i="8"/>
  <c r="K2475" i="8"/>
  <c r="N2475" i="8" s="1"/>
  <c r="O2475" i="8" s="1"/>
  <c r="G2476" i="8"/>
  <c r="K2476" i="8"/>
  <c r="B2476" i="8" s="1"/>
  <c r="K2477" i="8"/>
  <c r="K2478" i="8"/>
  <c r="A2479" i="8"/>
  <c r="K2479" i="8"/>
  <c r="K2480" i="8"/>
  <c r="K2481" i="8"/>
  <c r="N2481" i="8" s="1"/>
  <c r="O2481" i="8" s="1"/>
  <c r="K2482" i="8"/>
  <c r="B2482" i="8" s="1"/>
  <c r="K2483" i="8"/>
  <c r="N2483" i="8" s="1"/>
  <c r="O2483" i="8" s="1"/>
  <c r="K2484" i="8"/>
  <c r="K2485" i="8"/>
  <c r="N2485" i="8" s="1"/>
  <c r="O2485" i="8" s="1"/>
  <c r="K2486" i="8"/>
  <c r="K2487" i="8"/>
  <c r="K2488" i="8"/>
  <c r="C2489" i="8"/>
  <c r="E2489" i="8"/>
  <c r="K2489" i="8"/>
  <c r="B2489" i="8" s="1"/>
  <c r="K2490" i="8"/>
  <c r="D2490" i="8" s="1"/>
  <c r="K2491" i="8"/>
  <c r="N2491" i="8" s="1"/>
  <c r="O2491" i="8" s="1"/>
  <c r="K2492" i="8"/>
  <c r="B2492" i="8" s="1"/>
  <c r="K2493" i="8"/>
  <c r="N2493" i="8" s="1"/>
  <c r="O2493" i="8" s="1"/>
  <c r="K2494" i="8"/>
  <c r="A2494" i="8" s="1"/>
  <c r="K2495" i="8"/>
  <c r="K2496" i="8"/>
  <c r="H2497" i="8"/>
  <c r="K2497" i="8"/>
  <c r="F2497" i="8" s="1"/>
  <c r="K2498" i="8"/>
  <c r="K2499" i="8"/>
  <c r="N2499" i="8" s="1"/>
  <c r="O2499" i="8" s="1"/>
  <c r="K2500" i="8"/>
  <c r="C2500" i="8" s="1"/>
  <c r="K2501" i="8"/>
  <c r="N2501" i="8" s="1"/>
  <c r="O2501" i="8" s="1"/>
  <c r="K2502" i="8"/>
  <c r="K2503" i="8"/>
  <c r="D2504" i="8"/>
  <c r="K2504" i="8"/>
  <c r="K2505" i="8"/>
  <c r="C2505" i="8" s="1"/>
  <c r="K2506" i="8"/>
  <c r="N2506" i="8" s="1"/>
  <c r="O2506" i="8" s="1"/>
  <c r="K2507" i="8"/>
  <c r="N2507" i="8" s="1"/>
  <c r="O2507" i="8" s="1"/>
  <c r="K2508" i="8"/>
  <c r="K2509" i="8"/>
  <c r="N2509" i="8" s="1"/>
  <c r="O2509" i="8" s="1"/>
  <c r="K2510" i="8"/>
  <c r="A2510" i="8" s="1"/>
  <c r="K2511" i="8"/>
  <c r="K2512" i="8"/>
  <c r="C2512" i="8" s="1"/>
  <c r="K2513" i="8"/>
  <c r="K2514" i="8"/>
  <c r="N2514" i="8" s="1"/>
  <c r="O2514" i="8" s="1"/>
  <c r="K2515" i="8"/>
  <c r="A2515" i="8" s="1"/>
  <c r="K2516" i="8"/>
  <c r="C2517" i="8"/>
  <c r="K2517" i="8"/>
  <c r="F2517" i="8" s="1"/>
  <c r="K2518" i="8"/>
  <c r="K2519" i="8"/>
  <c r="K2520" i="8"/>
  <c r="K2521" i="8"/>
  <c r="B2521" i="8" s="1"/>
  <c r="B2522" i="8"/>
  <c r="E2522" i="8"/>
  <c r="K2522" i="8"/>
  <c r="D2522" i="8" s="1"/>
  <c r="K2523" i="8"/>
  <c r="K2524" i="8"/>
  <c r="C2525" i="8"/>
  <c r="K2525" i="8"/>
  <c r="A2526" i="8"/>
  <c r="K2526" i="8"/>
  <c r="K2527" i="8"/>
  <c r="E2527" i="8" s="1"/>
  <c r="D2528" i="8"/>
  <c r="K2528" i="8"/>
  <c r="B2529" i="8"/>
  <c r="H2529" i="8"/>
  <c r="K2529" i="8"/>
  <c r="K2530" i="8"/>
  <c r="K2531" i="8"/>
  <c r="K2532" i="8"/>
  <c r="K2533" i="8"/>
  <c r="K2534" i="8"/>
  <c r="K2535" i="8"/>
  <c r="K2536" i="8"/>
  <c r="B2537" i="8"/>
  <c r="C2537" i="8"/>
  <c r="E2537" i="8"/>
  <c r="G2537" i="8"/>
  <c r="H2537" i="8"/>
  <c r="K2537" i="8"/>
  <c r="K2538" i="8"/>
  <c r="K2539" i="8"/>
  <c r="K2540" i="8"/>
  <c r="K2541" i="8"/>
  <c r="K2542" i="8"/>
  <c r="K2543" i="8"/>
  <c r="C2544" i="8"/>
  <c r="F2544" i="8"/>
  <c r="K2544" i="8"/>
  <c r="D2544" i="8" s="1"/>
  <c r="B2545" i="8"/>
  <c r="C2545" i="8"/>
  <c r="E2545" i="8"/>
  <c r="F2545" i="8"/>
  <c r="G2545" i="8"/>
  <c r="H2545" i="8"/>
  <c r="K2545" i="8"/>
  <c r="K2546" i="8"/>
  <c r="K2547" i="8"/>
  <c r="D2548" i="8"/>
  <c r="K2548" i="8"/>
  <c r="K2549" i="8"/>
  <c r="B2550" i="8"/>
  <c r="K2550" i="8"/>
  <c r="K2551" i="8"/>
  <c r="K2552" i="8"/>
  <c r="K2553" i="8"/>
  <c r="K2554" i="8"/>
  <c r="D2555" i="8"/>
  <c r="K2555" i="8"/>
  <c r="K2556" i="8"/>
  <c r="K2557" i="8"/>
  <c r="K2558" i="8"/>
  <c r="K2559" i="8"/>
  <c r="K2560" i="8"/>
  <c r="K2561" i="8"/>
  <c r="E2562" i="8"/>
  <c r="F2562" i="8"/>
  <c r="K2562" i="8"/>
  <c r="K2563" i="8"/>
  <c r="F2564" i="8"/>
  <c r="G2564" i="8"/>
  <c r="K2564" i="8"/>
  <c r="K2565" i="8"/>
  <c r="B2566" i="8"/>
  <c r="K2566" i="8"/>
  <c r="H2567" i="8"/>
  <c r="K2567" i="8"/>
  <c r="K2568" i="8"/>
  <c r="K2569" i="8"/>
  <c r="K2570" i="8"/>
  <c r="D2571" i="8"/>
  <c r="H2571" i="8"/>
  <c r="K2571" i="8"/>
  <c r="C2572" i="8"/>
  <c r="H2572" i="8"/>
  <c r="K2572" i="8"/>
  <c r="B2572" i="8" s="1"/>
  <c r="K2573" i="8"/>
  <c r="A2574" i="8"/>
  <c r="K2574" i="8"/>
  <c r="K2575" i="8"/>
  <c r="G2576" i="8"/>
  <c r="K2576" i="8"/>
  <c r="B2577" i="8"/>
  <c r="E2577" i="8"/>
  <c r="G2577" i="8"/>
  <c r="H2577" i="8"/>
  <c r="K2577" i="8"/>
  <c r="K2578" i="8"/>
  <c r="K2579" i="8"/>
  <c r="F2580" i="8"/>
  <c r="H2580" i="8"/>
  <c r="K2580" i="8"/>
  <c r="A2581" i="8"/>
  <c r="B2581" i="8"/>
  <c r="K2581" i="8"/>
  <c r="C2582" i="8"/>
  <c r="K2582" i="8"/>
  <c r="D2583" i="8"/>
  <c r="H2583" i="8"/>
  <c r="K2583" i="8"/>
  <c r="D2584" i="8"/>
  <c r="F2584" i="8"/>
  <c r="K2584" i="8"/>
  <c r="K2585" i="8"/>
  <c r="G2586" i="8"/>
  <c r="K2586" i="8"/>
  <c r="K2587" i="8"/>
  <c r="D2588" i="8"/>
  <c r="G2588" i="8"/>
  <c r="K2588" i="8"/>
  <c r="K2589" i="8"/>
  <c r="B2590" i="8"/>
  <c r="K2590" i="8"/>
  <c r="A2591" i="8"/>
  <c r="B2591" i="8"/>
  <c r="D2591" i="8"/>
  <c r="G2591" i="8"/>
  <c r="K2591" i="8"/>
  <c r="E2591" i="8" s="1"/>
  <c r="K2592" i="8"/>
  <c r="B2593" i="8"/>
  <c r="F2593" i="8"/>
  <c r="H2593" i="8"/>
  <c r="K2593" i="8"/>
  <c r="A2594" i="8"/>
  <c r="K2594" i="8"/>
  <c r="H2595" i="8"/>
  <c r="K2595" i="8"/>
  <c r="K2596" i="8"/>
  <c r="K2597" i="8"/>
  <c r="K2598" i="8"/>
  <c r="K2599" i="8"/>
  <c r="K2600" i="8"/>
  <c r="K2601" i="8"/>
  <c r="K2602" i="8"/>
  <c r="K2603" i="8"/>
  <c r="D2604" i="8"/>
  <c r="K2604" i="8"/>
  <c r="B2604" i="8" s="1"/>
  <c r="K2605" i="8"/>
  <c r="K2606" i="8"/>
  <c r="K2607" i="8"/>
  <c r="K2608" i="8"/>
  <c r="B2609" i="8"/>
  <c r="E2609" i="8"/>
  <c r="G2609" i="8"/>
  <c r="H2609" i="8"/>
  <c r="K2609" i="8"/>
  <c r="A2610" i="8"/>
  <c r="K2610" i="8"/>
  <c r="K2611" i="8"/>
  <c r="K2612" i="8"/>
  <c r="C2613" i="8"/>
  <c r="G2613" i="8"/>
  <c r="K2613" i="8"/>
  <c r="A2613" i="8" s="1"/>
  <c r="K2614" i="8"/>
  <c r="K2615" i="8"/>
  <c r="K2616" i="8"/>
  <c r="K2617" i="8"/>
  <c r="D2618" i="8"/>
  <c r="K2618" i="8"/>
  <c r="K2619" i="8"/>
  <c r="G2620" i="8"/>
  <c r="K2620" i="8"/>
  <c r="A2621" i="8"/>
  <c r="F2621" i="8"/>
  <c r="G2621" i="8"/>
  <c r="K2621" i="8"/>
  <c r="A2622" i="8"/>
  <c r="K2622" i="8"/>
  <c r="A2623" i="8"/>
  <c r="K2623" i="8"/>
  <c r="K2624" i="8"/>
  <c r="K2625" i="8"/>
  <c r="A2626" i="8"/>
  <c r="B2626" i="8"/>
  <c r="G2626" i="8"/>
  <c r="K2626" i="8"/>
  <c r="D2626" i="8" s="1"/>
  <c r="C2627" i="8"/>
  <c r="D2627" i="8"/>
  <c r="E2627" i="8"/>
  <c r="K2627" i="8"/>
  <c r="C2628" i="8"/>
  <c r="D2628" i="8"/>
  <c r="F2628" i="8"/>
  <c r="K2628" i="8"/>
  <c r="K2629" i="8"/>
  <c r="A2630" i="8"/>
  <c r="B2630" i="8"/>
  <c r="D2630" i="8"/>
  <c r="F2630" i="8"/>
  <c r="H2630" i="8"/>
  <c r="K2630" i="8"/>
  <c r="B2631" i="8"/>
  <c r="K2631" i="8"/>
  <c r="K2632" i="8"/>
  <c r="E2633" i="8"/>
  <c r="K2633" i="8"/>
  <c r="K2634" i="8"/>
  <c r="K2635" i="8"/>
  <c r="K2636" i="8"/>
  <c r="A2637" i="8"/>
  <c r="K2637" i="8"/>
  <c r="C2638" i="8"/>
  <c r="D2638" i="8"/>
  <c r="K2638" i="8"/>
  <c r="F2639" i="8"/>
  <c r="G2639" i="8"/>
  <c r="K2639" i="8"/>
  <c r="C2640" i="8"/>
  <c r="E2640" i="8"/>
  <c r="F2640" i="8"/>
  <c r="K2640" i="8"/>
  <c r="B2641" i="8"/>
  <c r="G2641" i="8"/>
  <c r="H2641" i="8"/>
  <c r="K2641" i="8"/>
  <c r="K2642" i="8"/>
  <c r="K2643" i="8"/>
  <c r="K2644" i="8"/>
  <c r="G2645" i="8"/>
  <c r="K2645" i="8"/>
  <c r="B2646" i="8"/>
  <c r="K2646" i="8"/>
  <c r="E2647" i="8"/>
  <c r="K2647" i="8"/>
  <c r="F2648" i="8"/>
  <c r="K2648" i="8"/>
  <c r="C2648" i="8" s="1"/>
  <c r="K2649" i="8"/>
  <c r="B2650" i="8"/>
  <c r="F2650" i="8"/>
  <c r="K2650" i="8"/>
  <c r="K2651" i="8"/>
  <c r="A2652" i="8"/>
  <c r="K2652" i="8"/>
  <c r="K2653" i="8"/>
  <c r="D2654" i="8"/>
  <c r="E2654" i="8"/>
  <c r="F2654" i="8"/>
  <c r="H2654" i="8"/>
  <c r="K2654" i="8"/>
  <c r="C2654" i="8" s="1"/>
  <c r="K2655" i="8"/>
  <c r="C2656" i="8"/>
  <c r="D2656" i="8"/>
  <c r="F2656" i="8"/>
  <c r="K2656" i="8"/>
  <c r="E2656" i="8" s="1"/>
  <c r="D2657" i="8"/>
  <c r="K2657" i="8"/>
  <c r="K2658" i="8"/>
  <c r="K2659" i="8"/>
  <c r="K2660" i="8"/>
  <c r="A2661" i="8"/>
  <c r="H2661" i="8"/>
  <c r="K2661" i="8"/>
  <c r="F2662" i="8"/>
  <c r="K2662" i="8"/>
  <c r="K2663" i="8"/>
  <c r="K2664" i="8"/>
  <c r="B2665" i="8"/>
  <c r="C2665" i="8"/>
  <c r="E2665" i="8"/>
  <c r="G2665" i="8"/>
  <c r="H2665" i="8"/>
  <c r="K2665" i="8"/>
  <c r="D2665" i="8" s="1"/>
  <c r="K2666" i="8"/>
  <c r="K2667" i="8"/>
  <c r="K2668" i="8"/>
  <c r="K2669" i="8"/>
  <c r="B2670" i="8"/>
  <c r="F2670" i="8"/>
  <c r="K2670" i="8"/>
  <c r="K2671" i="8"/>
  <c r="D2672" i="8"/>
  <c r="K2672" i="8"/>
  <c r="K2673" i="8"/>
  <c r="K2674" i="8"/>
  <c r="K2675" i="8"/>
  <c r="K2676" i="8"/>
  <c r="K2677" i="8"/>
  <c r="E2678" i="8"/>
  <c r="G2678" i="8"/>
  <c r="H2678" i="8"/>
  <c r="K2678" i="8"/>
  <c r="B2678" i="8" s="1"/>
  <c r="K2679" i="8"/>
  <c r="E2680" i="8"/>
  <c r="K2680" i="8"/>
  <c r="H2681" i="8"/>
  <c r="K2681" i="8"/>
  <c r="F2682" i="8"/>
  <c r="K2682" i="8"/>
  <c r="K2683" i="8"/>
  <c r="G2684" i="8"/>
  <c r="K2684" i="8"/>
  <c r="K2685" i="8"/>
  <c r="C2686" i="8"/>
  <c r="H2686" i="8"/>
  <c r="K2686" i="8"/>
  <c r="K2687" i="8"/>
  <c r="K2688" i="8"/>
  <c r="B2689" i="8"/>
  <c r="G2689" i="8"/>
  <c r="H2689" i="8"/>
  <c r="K2689" i="8"/>
  <c r="D2689" i="8" s="1"/>
  <c r="K2690" i="8"/>
  <c r="E2691" i="8"/>
  <c r="K2691" i="8"/>
  <c r="K2692" i="8"/>
  <c r="K2693" i="8"/>
  <c r="C2694" i="8"/>
  <c r="H2694" i="8"/>
  <c r="K2694" i="8"/>
  <c r="A2695" i="8"/>
  <c r="K2695" i="8"/>
  <c r="K2696" i="8"/>
  <c r="B2697" i="8"/>
  <c r="D2697" i="8"/>
  <c r="K2697" i="8"/>
  <c r="K2698" i="8"/>
  <c r="A2699" i="8"/>
  <c r="K2699" i="8"/>
  <c r="B2700" i="8"/>
  <c r="E2700" i="8"/>
  <c r="H2700" i="8"/>
  <c r="K2700" i="8"/>
  <c r="D2701" i="8"/>
  <c r="K2701" i="8"/>
  <c r="E2702" i="8"/>
  <c r="K2702" i="8"/>
  <c r="K2703" i="8"/>
  <c r="K2704" i="8"/>
  <c r="K2705" i="8"/>
  <c r="K2706" i="8"/>
  <c r="B2707" i="8"/>
  <c r="K2707" i="8"/>
  <c r="D2708" i="8"/>
  <c r="K2708" i="8"/>
  <c r="C2709" i="8"/>
  <c r="D2709" i="8"/>
  <c r="F2709" i="8"/>
  <c r="K2709" i="8"/>
  <c r="B2710" i="8"/>
  <c r="C2710" i="8"/>
  <c r="F2710" i="8"/>
  <c r="K2710" i="8"/>
  <c r="K2711" i="8"/>
  <c r="K2712" i="8"/>
  <c r="H2713" i="8"/>
  <c r="K2713" i="8"/>
  <c r="K2714" i="8"/>
  <c r="K2715" i="8"/>
  <c r="K2716" i="8"/>
  <c r="K2717" i="8"/>
  <c r="C2718" i="8"/>
  <c r="K2718" i="8"/>
  <c r="K2719" i="8"/>
  <c r="D2720" i="8"/>
  <c r="E2720" i="8"/>
  <c r="K2720" i="8"/>
  <c r="K2721" i="8"/>
  <c r="K2722" i="8"/>
  <c r="K2723" i="8"/>
  <c r="K2724" i="8"/>
  <c r="K2725" i="8"/>
  <c r="D2726" i="8"/>
  <c r="G2726" i="8"/>
  <c r="K2726" i="8"/>
  <c r="F2727" i="8"/>
  <c r="K2727" i="8"/>
  <c r="K2728" i="8"/>
  <c r="B2729" i="8"/>
  <c r="K2729" i="8"/>
  <c r="K2730" i="8"/>
  <c r="K2731" i="8"/>
  <c r="K2732" i="8"/>
  <c r="K2733" i="8"/>
  <c r="H2734" i="8"/>
  <c r="K2734" i="8"/>
  <c r="C2734" i="8" s="1"/>
  <c r="E2735" i="8"/>
  <c r="K2735" i="8"/>
  <c r="K2736" i="8"/>
  <c r="B2737" i="8"/>
  <c r="D2737" i="8"/>
  <c r="G2737" i="8"/>
  <c r="H2737" i="8"/>
  <c r="K2737" i="8"/>
  <c r="C2737" i="8" s="1"/>
  <c r="B2738" i="8"/>
  <c r="K2738" i="8"/>
  <c r="B2739" i="8"/>
  <c r="K2739" i="8"/>
  <c r="K2740" i="8"/>
  <c r="C2741" i="8"/>
  <c r="F2741" i="8"/>
  <c r="K2741" i="8"/>
  <c r="C2742" i="8"/>
  <c r="D2742" i="8"/>
  <c r="F2742" i="8"/>
  <c r="K2742" i="8"/>
  <c r="K2743" i="8"/>
  <c r="D2744" i="8"/>
  <c r="E2744" i="8"/>
  <c r="H2744" i="8"/>
  <c r="K2744" i="8"/>
  <c r="B2745" i="8"/>
  <c r="C2745" i="8"/>
  <c r="E2745" i="8"/>
  <c r="K2745" i="8"/>
  <c r="C2746" i="8"/>
  <c r="K2746" i="8"/>
  <c r="K2747" i="8"/>
  <c r="K2748" i="8"/>
  <c r="K2749" i="8"/>
  <c r="B2750" i="8"/>
  <c r="C2750" i="8"/>
  <c r="E2750" i="8"/>
  <c r="G2750" i="8"/>
  <c r="H2750" i="8"/>
  <c r="K2750" i="8"/>
  <c r="D2750" i="8" s="1"/>
  <c r="K2751" i="8"/>
  <c r="D2752" i="8"/>
  <c r="K2752" i="8"/>
  <c r="B2753" i="8"/>
  <c r="H2753" i="8"/>
  <c r="K2753" i="8"/>
  <c r="K2754" i="8"/>
  <c r="K2755" i="8"/>
  <c r="K2756" i="8"/>
  <c r="D2757" i="8"/>
  <c r="K2757" i="8"/>
  <c r="K2758" i="8"/>
  <c r="F2759" i="8"/>
  <c r="K2759" i="8"/>
  <c r="D2760" i="8"/>
  <c r="K2760" i="8"/>
  <c r="K2761" i="8"/>
  <c r="C2762" i="8"/>
  <c r="K2762" i="8"/>
  <c r="B2763" i="8"/>
  <c r="K2763" i="8"/>
  <c r="K2764" i="8"/>
  <c r="K2765" i="8"/>
  <c r="K2766" i="8"/>
  <c r="F2767" i="8"/>
  <c r="K2767" i="8"/>
  <c r="H2768" i="8"/>
  <c r="K2768" i="8"/>
  <c r="K2769" i="8"/>
  <c r="K2770" i="8"/>
  <c r="K2771" i="8"/>
  <c r="K2772" i="8"/>
  <c r="D2773" i="8"/>
  <c r="F2773" i="8"/>
  <c r="H2773" i="8"/>
  <c r="K2773" i="8"/>
  <c r="K2774" i="8"/>
  <c r="K2775" i="8"/>
  <c r="K2776" i="8"/>
  <c r="E2777" i="8"/>
  <c r="K2777" i="8"/>
  <c r="K2778" i="8"/>
  <c r="K2779" i="8"/>
  <c r="K2780" i="8"/>
  <c r="D2781" i="8"/>
  <c r="G2781" i="8"/>
  <c r="K2781" i="8"/>
  <c r="B2782" i="8"/>
  <c r="E2782" i="8"/>
  <c r="F2782" i="8"/>
  <c r="G2782" i="8"/>
  <c r="K2782" i="8"/>
  <c r="C2782" i="8" s="1"/>
  <c r="B2783" i="8"/>
  <c r="K2783" i="8"/>
  <c r="K2784" i="8"/>
  <c r="B2785" i="8"/>
  <c r="D2785" i="8"/>
  <c r="E2785" i="8"/>
  <c r="H2785" i="8"/>
  <c r="K2785" i="8"/>
  <c r="K2786" i="8"/>
  <c r="B2787" i="8"/>
  <c r="K2787" i="8"/>
  <c r="K2788" i="8"/>
  <c r="F2789" i="8"/>
  <c r="K2789" i="8"/>
  <c r="F2790" i="8"/>
  <c r="K2790" i="8"/>
  <c r="K2791" i="8"/>
  <c r="C2792" i="8"/>
  <c r="E2792" i="8"/>
  <c r="K2792" i="8"/>
  <c r="E2793" i="8"/>
  <c r="K2793" i="8"/>
  <c r="K2794" i="8"/>
  <c r="K2795" i="8"/>
  <c r="K2796" i="8"/>
  <c r="C2797" i="8"/>
  <c r="G2797" i="8"/>
  <c r="K2797" i="8"/>
  <c r="C2798" i="8"/>
  <c r="D2798" i="8"/>
  <c r="G2798" i="8"/>
  <c r="K2798" i="8"/>
  <c r="B2798" i="8" s="1"/>
  <c r="D2799" i="8"/>
  <c r="F2799" i="8"/>
  <c r="K2799" i="8"/>
  <c r="B2799" i="8" s="1"/>
  <c r="K2800" i="8"/>
  <c r="B2801" i="8"/>
  <c r="D2801" i="8"/>
  <c r="G2801" i="8"/>
  <c r="H2801" i="8"/>
  <c r="K2801" i="8"/>
  <c r="C2801" i="8" s="1"/>
  <c r="C2802" i="8"/>
  <c r="K2802" i="8"/>
  <c r="B2803" i="8"/>
  <c r="K2803" i="8"/>
  <c r="K2804" i="8"/>
  <c r="F2805" i="8"/>
  <c r="K2805" i="8"/>
  <c r="K2806" i="8"/>
  <c r="K2807" i="8"/>
  <c r="K2808" i="8"/>
  <c r="E2809" i="8"/>
  <c r="K2809" i="8"/>
  <c r="K2810" i="8"/>
  <c r="K2811" i="8"/>
  <c r="K2812" i="8"/>
  <c r="C2813" i="8"/>
  <c r="F2813" i="8"/>
  <c r="G2813" i="8"/>
  <c r="H2813" i="8"/>
  <c r="K2813" i="8"/>
  <c r="D2813" i="8" s="1"/>
  <c r="B2814" i="8"/>
  <c r="C2814" i="8"/>
  <c r="D2814" i="8"/>
  <c r="F2814" i="8"/>
  <c r="G2814" i="8"/>
  <c r="H2814" i="8"/>
  <c r="K2814" i="8"/>
  <c r="E2814" i="8" s="1"/>
  <c r="B2815" i="8"/>
  <c r="D2815" i="8"/>
  <c r="F2815" i="8"/>
  <c r="K2815" i="8"/>
  <c r="K2816" i="8"/>
  <c r="B2817" i="8"/>
  <c r="C2817" i="8"/>
  <c r="E2817" i="8"/>
  <c r="G2817" i="8"/>
  <c r="H2817" i="8"/>
  <c r="K2817" i="8"/>
  <c r="B2818" i="8"/>
  <c r="C2818" i="8"/>
  <c r="K2818" i="8"/>
  <c r="K2819" i="8"/>
  <c r="K2820" i="8"/>
  <c r="F2821" i="8"/>
  <c r="K2821" i="8"/>
  <c r="K2822" i="8"/>
  <c r="K2823" i="8"/>
  <c r="E2824" i="8"/>
  <c r="K2824" i="8"/>
  <c r="E2825" i="8"/>
  <c r="K2825" i="8"/>
  <c r="K2826" i="8"/>
  <c r="K2827" i="8"/>
  <c r="K2828" i="8"/>
  <c r="K2829" i="8"/>
  <c r="B2830" i="8"/>
  <c r="K2830" i="8"/>
  <c r="B2831" i="8"/>
  <c r="K2831" i="8"/>
  <c r="K2832" i="8"/>
  <c r="D2833" i="8"/>
  <c r="E2833" i="8"/>
  <c r="K2833" i="8"/>
  <c r="B2833" i="8" s="1"/>
  <c r="B2834" i="8"/>
  <c r="C2834" i="8"/>
  <c r="K2834" i="8"/>
  <c r="K2835" i="8"/>
  <c r="K2836" i="8"/>
  <c r="K2837" i="8"/>
  <c r="K2838" i="8"/>
  <c r="K2839" i="8"/>
  <c r="C2840" i="8"/>
  <c r="E2840" i="8"/>
  <c r="K2840" i="8"/>
  <c r="K2841" i="8"/>
  <c r="K2842" i="8"/>
  <c r="K2843" i="8"/>
  <c r="K2844" i="8"/>
  <c r="C2845" i="8"/>
  <c r="D2845" i="8"/>
  <c r="F2845" i="8"/>
  <c r="H2845" i="8"/>
  <c r="K2845" i="8"/>
  <c r="B2846" i="8"/>
  <c r="D2846" i="8"/>
  <c r="E2846" i="8"/>
  <c r="F2846" i="8"/>
  <c r="H2846" i="8"/>
  <c r="K2846" i="8"/>
  <c r="C2846" i="8" s="1"/>
  <c r="K2847" i="8"/>
  <c r="K2848" i="8"/>
  <c r="K2849" i="8"/>
  <c r="C2850" i="8"/>
  <c r="G2850" i="8"/>
  <c r="K2850" i="8"/>
  <c r="B2851" i="8"/>
  <c r="K2851" i="8"/>
  <c r="K2852" i="8"/>
  <c r="D2853" i="8"/>
  <c r="F2853" i="8"/>
  <c r="H2853" i="8"/>
  <c r="K2853" i="8"/>
  <c r="B2853" i="8" s="1"/>
  <c r="K2854" i="8"/>
  <c r="B2855" i="8"/>
  <c r="D2855" i="8"/>
  <c r="F2855" i="8"/>
  <c r="K2855" i="8"/>
  <c r="K2856" i="8"/>
  <c r="B2857" i="8"/>
  <c r="C2857" i="8"/>
  <c r="E2857" i="8"/>
  <c r="G2857" i="8"/>
  <c r="H2857" i="8"/>
  <c r="K2857" i="8"/>
  <c r="K2858" i="8"/>
  <c r="K2859" i="8"/>
  <c r="K2860" i="8"/>
  <c r="K2861" i="8"/>
  <c r="B2862" i="8"/>
  <c r="E2862" i="8"/>
  <c r="K2862" i="8"/>
  <c r="K2863" i="8"/>
  <c r="K2864" i="8"/>
  <c r="K2865" i="8"/>
  <c r="K2866" i="8"/>
  <c r="B2867" i="8"/>
  <c r="K2867" i="8"/>
  <c r="K2868" i="8"/>
  <c r="K2869" i="8"/>
  <c r="K2870" i="8"/>
  <c r="D2871" i="8"/>
  <c r="E2871" i="8"/>
  <c r="F2871" i="8"/>
  <c r="K2871" i="8"/>
  <c r="B2871" i="8" s="1"/>
  <c r="K2872" i="8"/>
  <c r="K2873" i="8"/>
  <c r="C2874" i="8"/>
  <c r="K2874" i="8"/>
  <c r="B2875" i="8"/>
  <c r="K2875" i="8"/>
  <c r="K2876" i="8"/>
  <c r="C2877" i="8"/>
  <c r="D2877" i="8"/>
  <c r="F2877" i="8"/>
  <c r="H2877" i="8"/>
  <c r="K2877" i="8"/>
  <c r="B2877" i="8" s="1"/>
  <c r="K2878" i="8"/>
  <c r="B2879" i="8"/>
  <c r="F2879" i="8"/>
  <c r="K2879" i="8"/>
  <c r="D2880" i="8"/>
  <c r="K2880" i="8"/>
  <c r="B2881" i="8"/>
  <c r="D2881" i="8"/>
  <c r="K2881" i="8"/>
  <c r="K2882" i="8"/>
  <c r="B2883" i="8"/>
  <c r="K2883" i="8"/>
  <c r="K2884" i="8"/>
  <c r="B2885" i="8"/>
  <c r="K2885" i="8"/>
  <c r="K2886" i="8"/>
  <c r="B2887" i="8"/>
  <c r="E2887" i="8"/>
  <c r="K2887" i="8"/>
  <c r="K2888" i="8"/>
  <c r="D2889" i="8"/>
  <c r="G2889" i="8"/>
  <c r="H2889" i="8"/>
  <c r="K2889" i="8"/>
  <c r="B2889" i="8" s="1"/>
  <c r="K2890" i="8"/>
  <c r="K2891" i="8"/>
  <c r="K2892" i="8"/>
  <c r="D2893" i="8"/>
  <c r="G2893" i="8"/>
  <c r="K2893" i="8"/>
  <c r="C2893" i="8" s="1"/>
  <c r="K2894" i="8"/>
  <c r="K2895" i="8"/>
  <c r="K2896" i="8"/>
  <c r="C2897" i="8"/>
  <c r="D2897" i="8"/>
  <c r="G2897" i="8"/>
  <c r="K2897" i="8"/>
  <c r="B2897" i="8" s="1"/>
  <c r="K2898" i="8"/>
  <c r="B2899" i="8"/>
  <c r="K2899" i="8"/>
  <c r="K2900" i="8"/>
  <c r="B2901" i="8"/>
  <c r="H2901" i="8"/>
  <c r="K2901" i="8"/>
  <c r="B2902" i="8"/>
  <c r="C2902" i="8"/>
  <c r="E2902" i="8"/>
  <c r="G2902" i="8"/>
  <c r="K2902" i="8"/>
  <c r="K2903" i="8"/>
  <c r="D2904" i="8"/>
  <c r="K2904" i="8"/>
  <c r="C2905" i="8"/>
  <c r="E2905" i="8"/>
  <c r="F2905" i="8"/>
  <c r="G2905" i="8"/>
  <c r="K2905" i="8"/>
  <c r="B2905" i="8" s="1"/>
  <c r="K2906" i="8"/>
  <c r="K2907" i="8"/>
  <c r="K2908" i="8"/>
  <c r="C2909" i="8"/>
  <c r="D2909" i="8"/>
  <c r="K2909" i="8"/>
  <c r="K2910" i="8"/>
  <c r="K2911" i="8"/>
  <c r="K2912" i="8"/>
  <c r="F2913" i="8"/>
  <c r="K2913" i="8"/>
  <c r="K2914" i="8"/>
  <c r="K2915" i="8"/>
  <c r="K2916" i="8"/>
  <c r="B2917" i="8"/>
  <c r="K2917" i="8"/>
  <c r="C2918" i="8"/>
  <c r="F2918" i="8"/>
  <c r="G2918" i="8"/>
  <c r="K2918" i="8"/>
  <c r="B2918" i="8" s="1"/>
  <c r="K2919" i="8"/>
  <c r="K2920" i="8"/>
  <c r="K2921" i="8"/>
  <c r="H2921" i="8" s="1"/>
  <c r="B2922" i="8"/>
  <c r="K2922" i="8"/>
  <c r="K2923" i="8"/>
  <c r="K2924" i="8"/>
  <c r="K2925" i="8"/>
  <c r="E2926" i="8"/>
  <c r="K2926" i="8"/>
  <c r="K2927" i="8"/>
  <c r="K2928" i="8"/>
  <c r="F2929" i="8"/>
  <c r="K2929" i="8"/>
  <c r="B2930" i="8"/>
  <c r="C2930" i="8"/>
  <c r="G2930" i="8"/>
  <c r="K2930" i="8"/>
  <c r="B2931" i="8"/>
  <c r="K2931" i="8"/>
  <c r="K2932" i="8"/>
  <c r="H2933" i="8"/>
  <c r="K2933" i="8"/>
  <c r="B2934" i="8"/>
  <c r="E2934" i="8"/>
  <c r="F2934" i="8"/>
  <c r="G2934" i="8"/>
  <c r="K2934" i="8"/>
  <c r="B2935" i="8"/>
  <c r="D2935" i="8"/>
  <c r="F2935" i="8"/>
  <c r="K2935" i="8"/>
  <c r="K2936" i="8"/>
  <c r="C2937" i="8"/>
  <c r="K2937" i="8"/>
  <c r="K2938" i="8"/>
  <c r="K2939" i="8"/>
  <c r="K2940" i="8"/>
  <c r="K2941" i="8"/>
  <c r="E2942" i="8"/>
  <c r="G2942" i="8"/>
  <c r="K2942" i="8"/>
  <c r="C2942" i="8" s="1"/>
  <c r="K2943" i="8"/>
  <c r="K2944" i="8"/>
  <c r="C2945" i="8"/>
  <c r="E2945" i="8"/>
  <c r="F2945" i="8"/>
  <c r="K2945" i="8"/>
  <c r="B2945" i="8" s="1"/>
  <c r="K2946" i="8"/>
  <c r="B2947" i="8"/>
  <c r="K2947" i="8"/>
  <c r="K2948" i="8"/>
  <c r="B2949" i="8"/>
  <c r="K2949" i="8"/>
  <c r="K2950" i="8"/>
  <c r="B2951" i="8"/>
  <c r="K2951" i="8"/>
  <c r="K2952" i="8"/>
  <c r="K2953" i="8"/>
  <c r="B2954" i="8"/>
  <c r="G2954" i="8"/>
  <c r="K2954" i="8"/>
  <c r="K2955" i="8"/>
  <c r="K2956" i="8"/>
  <c r="B2957" i="8"/>
  <c r="F2957" i="8"/>
  <c r="K2957" i="8"/>
  <c r="C2958" i="8"/>
  <c r="G2958" i="8"/>
  <c r="K2958" i="8"/>
  <c r="F2959" i="8"/>
  <c r="K2959" i="8"/>
  <c r="D2960" i="8"/>
  <c r="K2960" i="8"/>
  <c r="B2961" i="8"/>
  <c r="E2961" i="8"/>
  <c r="G2961" i="8"/>
  <c r="K2961" i="8"/>
  <c r="K2962" i="8"/>
  <c r="K2963" i="8"/>
  <c r="K2964" i="8"/>
  <c r="K2965" i="8"/>
  <c r="G2966" i="8"/>
  <c r="K2966" i="8"/>
  <c r="K2967" i="8"/>
  <c r="K2968" i="8"/>
  <c r="H2969" i="8"/>
  <c r="K2969" i="8"/>
  <c r="C2970" i="8"/>
  <c r="K2970" i="8"/>
  <c r="K2971" i="8"/>
  <c r="K2972" i="8"/>
  <c r="K2973" i="8"/>
  <c r="K2974" i="8"/>
  <c r="E2974" i="8" s="1"/>
  <c r="D2975" i="8"/>
  <c r="K2975" i="8"/>
  <c r="K2976" i="8"/>
  <c r="D2977" i="8"/>
  <c r="K2977" i="8"/>
  <c r="G2978" i="8"/>
  <c r="K2978" i="8"/>
  <c r="K2979" i="8"/>
  <c r="K2980" i="8"/>
  <c r="K2981" i="8"/>
  <c r="K2982" i="8"/>
  <c r="D2983" i="8"/>
  <c r="K2983" i="8"/>
  <c r="K2984" i="8"/>
  <c r="K2985" i="8"/>
  <c r="B2986" i="8"/>
  <c r="K2986" i="8"/>
  <c r="K2987" i="8"/>
  <c r="K2988" i="8"/>
  <c r="K2989" i="8"/>
  <c r="E2990" i="8"/>
  <c r="G2990" i="8"/>
  <c r="K2990" i="8"/>
  <c r="K2991" i="8"/>
  <c r="K2992" i="8"/>
  <c r="K2993" i="8"/>
  <c r="B2994" i="8"/>
  <c r="C2994" i="8"/>
  <c r="K2994" i="8"/>
  <c r="K2995" i="8"/>
  <c r="K2996" i="8"/>
  <c r="B2997" i="8"/>
  <c r="C2997" i="8"/>
  <c r="D2997" i="8"/>
  <c r="H2997" i="8"/>
  <c r="K2997" i="8"/>
  <c r="K2998" i="8"/>
  <c r="E2999" i="8"/>
  <c r="K2999" i="8"/>
  <c r="K3000" i="8"/>
  <c r="F3001" i="8"/>
  <c r="H3001" i="8"/>
  <c r="K3001" i="8"/>
  <c r="N2578" i="8" l="1"/>
  <c r="O2578" i="8"/>
  <c r="A2999" i="8"/>
  <c r="O2999" i="8"/>
  <c r="N2999" i="8"/>
  <c r="B2999" i="8"/>
  <c r="D2990" i="8"/>
  <c r="N2990" i="8"/>
  <c r="O2990" i="8"/>
  <c r="C2990" i="8"/>
  <c r="H2978" i="8"/>
  <c r="N2978" i="8"/>
  <c r="O2978" i="8"/>
  <c r="H2968" i="8"/>
  <c r="O2968" i="8"/>
  <c r="N2968" i="8"/>
  <c r="E2968" i="8"/>
  <c r="A2961" i="8"/>
  <c r="N2961" i="8"/>
  <c r="O2961" i="8"/>
  <c r="D2961" i="8"/>
  <c r="D2958" i="8"/>
  <c r="N2958" i="8"/>
  <c r="O2958" i="8"/>
  <c r="E2958" i="8"/>
  <c r="H2936" i="8"/>
  <c r="O2936" i="8"/>
  <c r="N2936" i="8"/>
  <c r="D2936" i="8"/>
  <c r="E2936" i="8"/>
  <c r="D2878" i="8"/>
  <c r="N2878" i="8"/>
  <c r="O2878" i="8"/>
  <c r="B2878" i="8"/>
  <c r="C2878" i="8"/>
  <c r="F2878" i="8"/>
  <c r="F2858" i="8"/>
  <c r="N2858" i="8"/>
  <c r="O2858" i="8"/>
  <c r="B2858" i="8"/>
  <c r="E2835" i="8"/>
  <c r="N2835" i="8"/>
  <c r="O2835" i="8"/>
  <c r="B2835" i="8"/>
  <c r="A2728" i="8"/>
  <c r="N2728" i="8"/>
  <c r="O2728" i="8"/>
  <c r="D2728" i="8"/>
  <c r="F2728" i="8"/>
  <c r="C2728" i="8"/>
  <c r="E2728" i="8"/>
  <c r="H2728" i="8"/>
  <c r="A2991" i="8"/>
  <c r="N2991" i="8"/>
  <c r="O2991" i="8"/>
  <c r="F2991" i="8"/>
  <c r="A2921" i="8"/>
  <c r="N2921" i="8"/>
  <c r="O2921" i="8"/>
  <c r="B2921" i="8"/>
  <c r="C2921" i="8"/>
  <c r="D2921" i="8"/>
  <c r="E2921" i="8"/>
  <c r="F2921" i="8"/>
  <c r="G2921" i="8"/>
  <c r="A2585" i="8"/>
  <c r="N2585" i="8"/>
  <c r="O2585" i="8"/>
  <c r="B2585" i="8"/>
  <c r="C2585" i="8"/>
  <c r="E2585" i="8"/>
  <c r="F2585" i="8"/>
  <c r="G2585" i="8"/>
  <c r="H2585" i="8"/>
  <c r="B2154" i="8"/>
  <c r="D2154" i="8"/>
  <c r="F2995" i="8"/>
  <c r="N2995" i="8"/>
  <c r="O2995" i="8"/>
  <c r="B2995" i="8"/>
  <c r="E2941" i="8"/>
  <c r="O2941" i="8"/>
  <c r="N2941" i="8"/>
  <c r="B2941" i="8"/>
  <c r="C2941" i="8"/>
  <c r="F2941" i="8"/>
  <c r="E2925" i="8"/>
  <c r="N2925" i="8"/>
  <c r="O2925" i="8"/>
  <c r="C2925" i="8"/>
  <c r="D2925" i="8"/>
  <c r="A2863" i="8"/>
  <c r="N2863" i="8"/>
  <c r="O2863" i="8"/>
  <c r="D2863" i="8"/>
  <c r="A2847" i="8"/>
  <c r="N2847" i="8"/>
  <c r="O2847" i="8"/>
  <c r="B2847" i="8"/>
  <c r="D2847" i="8"/>
  <c r="F2847" i="8"/>
  <c r="N2635" i="8"/>
  <c r="O2635" i="8"/>
  <c r="A2761" i="8"/>
  <c r="N2761" i="8"/>
  <c r="O2761" i="8"/>
  <c r="D2761" i="8"/>
  <c r="B2761" i="8"/>
  <c r="E2761" i="8"/>
  <c r="H2761" i="8"/>
  <c r="B2667" i="8"/>
  <c r="N2667" i="8"/>
  <c r="O2667" i="8"/>
  <c r="A2667" i="8"/>
  <c r="N2619" i="8"/>
  <c r="O2619" i="8"/>
  <c r="F1910" i="8"/>
  <c r="D1910" i="8"/>
  <c r="G1910" i="8"/>
  <c r="E2973" i="8"/>
  <c r="O2973" i="8"/>
  <c r="N2973" i="8"/>
  <c r="E2949" i="8"/>
  <c r="N2949" i="8"/>
  <c r="O2949" i="8"/>
  <c r="D2949" i="8"/>
  <c r="G2949" i="8"/>
  <c r="H2949" i="8"/>
  <c r="H2920" i="8"/>
  <c r="O2920" i="8"/>
  <c r="N2920" i="8"/>
  <c r="D2920" i="8"/>
  <c r="D2998" i="8"/>
  <c r="N2998" i="8"/>
  <c r="O2998" i="8"/>
  <c r="F2994" i="8"/>
  <c r="N2994" i="8"/>
  <c r="O2994" i="8"/>
  <c r="G2994" i="8"/>
  <c r="A2983" i="8"/>
  <c r="N2983" i="8"/>
  <c r="O2983" i="8"/>
  <c r="A2977" i="8"/>
  <c r="N2977" i="8"/>
  <c r="O2977" i="8"/>
  <c r="C2977" i="8"/>
  <c r="G2977" i="8"/>
  <c r="D2966" i="8"/>
  <c r="O2966" i="8"/>
  <c r="N2966" i="8"/>
  <c r="C2949" i="8"/>
  <c r="E2933" i="8"/>
  <c r="N2933" i="8"/>
  <c r="O2933" i="8"/>
  <c r="B2933" i="8"/>
  <c r="G2925" i="8"/>
  <c r="E2920" i="8"/>
  <c r="D2916" i="8"/>
  <c r="N2916" i="8"/>
  <c r="O2916" i="8"/>
  <c r="E2869" i="8"/>
  <c r="N2869" i="8"/>
  <c r="O2869" i="8"/>
  <c r="B2869" i="8"/>
  <c r="D2869" i="8"/>
  <c r="F2869" i="8"/>
  <c r="H2869" i="8"/>
  <c r="G2716" i="8"/>
  <c r="O2716" i="8"/>
  <c r="N2716" i="8"/>
  <c r="H2716" i="8"/>
  <c r="D2716" i="8"/>
  <c r="A2716" i="8"/>
  <c r="B2716" i="8"/>
  <c r="E2716" i="8"/>
  <c r="A3001" i="8"/>
  <c r="N3001" i="8"/>
  <c r="O3001" i="8"/>
  <c r="B3001" i="8"/>
  <c r="D3001" i="8"/>
  <c r="G3001" i="8"/>
  <c r="E2989" i="8"/>
  <c r="O2989" i="8"/>
  <c r="N2989" i="8"/>
  <c r="B2989" i="8"/>
  <c r="C2989" i="8"/>
  <c r="F2989" i="8"/>
  <c r="E2939" i="8"/>
  <c r="N2939" i="8"/>
  <c r="O2939" i="8"/>
  <c r="A2919" i="8"/>
  <c r="N2919" i="8"/>
  <c r="O2919" i="8"/>
  <c r="B2919" i="8"/>
  <c r="D2919" i="8"/>
  <c r="F2919" i="8"/>
  <c r="F2898" i="8"/>
  <c r="N2898" i="8"/>
  <c r="O2898" i="8"/>
  <c r="A2898" i="8"/>
  <c r="B2898" i="8"/>
  <c r="C2898" i="8"/>
  <c r="G2898" i="8"/>
  <c r="A2873" i="8"/>
  <c r="N2873" i="8"/>
  <c r="O2873" i="8"/>
  <c r="B2873" i="8"/>
  <c r="H2873" i="8"/>
  <c r="A2774" i="8"/>
  <c r="N2774" i="8"/>
  <c r="O2774" i="8"/>
  <c r="F2774" i="8"/>
  <c r="B2774" i="8"/>
  <c r="C2774" i="8"/>
  <c r="E2774" i="8"/>
  <c r="H2774" i="8"/>
  <c r="A2743" i="8"/>
  <c r="N2743" i="8"/>
  <c r="O2743" i="8"/>
  <c r="F2743" i="8"/>
  <c r="E2743" i="8"/>
  <c r="G1660" i="8"/>
  <c r="D1660" i="8"/>
  <c r="F1660" i="8"/>
  <c r="H1660" i="8"/>
  <c r="D2982" i="8"/>
  <c r="O2982" i="8"/>
  <c r="N2982" i="8"/>
  <c r="G2982" i="8"/>
  <c r="E2965" i="8"/>
  <c r="O2965" i="8"/>
  <c r="N2965" i="8"/>
  <c r="F2965" i="8"/>
  <c r="D2948" i="8"/>
  <c r="N2948" i="8"/>
  <c r="O2948" i="8"/>
  <c r="H2944" i="8"/>
  <c r="O2944" i="8"/>
  <c r="N2944" i="8"/>
  <c r="E2944" i="8"/>
  <c r="H2938" i="8"/>
  <c r="N2938" i="8"/>
  <c r="O2938" i="8"/>
  <c r="B2938" i="8"/>
  <c r="D2780" i="8"/>
  <c r="O2780" i="8"/>
  <c r="N2780" i="8"/>
  <c r="A2758" i="8"/>
  <c r="N2758" i="8"/>
  <c r="O2758" i="8"/>
  <c r="E2758" i="8"/>
  <c r="B2758" i="8"/>
  <c r="D2758" i="8"/>
  <c r="G2758" i="8"/>
  <c r="G2955" i="8"/>
  <c r="N2955" i="8"/>
  <c r="O2955" i="8"/>
  <c r="F2988" i="8"/>
  <c r="N2988" i="8"/>
  <c r="O2988" i="8"/>
  <c r="E2987" i="8"/>
  <c r="N2987" i="8"/>
  <c r="O2987" i="8"/>
  <c r="D2964" i="8"/>
  <c r="N2964" i="8"/>
  <c r="O2964" i="8"/>
  <c r="C2951" i="8"/>
  <c r="N2951" i="8"/>
  <c r="O2951" i="8"/>
  <c r="A2822" i="8"/>
  <c r="N2822" i="8"/>
  <c r="O2822" i="8"/>
  <c r="F2822" i="8"/>
  <c r="A3000" i="8"/>
  <c r="O3000" i="8"/>
  <c r="N3000" i="8"/>
  <c r="D2974" i="8"/>
  <c r="N2974" i="8"/>
  <c r="O2974" i="8"/>
  <c r="B2974" i="8"/>
  <c r="A2903" i="8"/>
  <c r="N2903" i="8"/>
  <c r="O2903" i="8"/>
  <c r="B2903" i="8"/>
  <c r="D2903" i="8"/>
  <c r="F2903" i="8"/>
  <c r="A2993" i="8"/>
  <c r="N2993" i="8"/>
  <c r="O2993" i="8"/>
  <c r="F2993" i="8"/>
  <c r="E2981" i="8"/>
  <c r="O2981" i="8"/>
  <c r="N2981" i="8"/>
  <c r="F2981" i="8"/>
  <c r="A2937" i="8"/>
  <c r="N2937" i="8"/>
  <c r="O2937" i="8"/>
  <c r="E2937" i="8"/>
  <c r="F2937" i="8"/>
  <c r="G2937" i="8"/>
  <c r="H2937" i="8"/>
  <c r="B2937" i="8"/>
  <c r="C3001" i="8"/>
  <c r="H2992" i="8"/>
  <c r="O2992" i="8"/>
  <c r="N2992" i="8"/>
  <c r="E2992" i="8"/>
  <c r="H2986" i="8"/>
  <c r="O2986" i="8"/>
  <c r="N2986" i="8"/>
  <c r="G2986" i="8"/>
  <c r="A2969" i="8"/>
  <c r="N2969" i="8"/>
  <c r="O2969" i="8"/>
  <c r="C2969" i="8"/>
  <c r="E2956" i="8"/>
  <c r="N2956" i="8"/>
  <c r="O2956" i="8"/>
  <c r="E2951" i="8"/>
  <c r="D2937" i="8"/>
  <c r="F2866" i="8"/>
  <c r="N2866" i="8"/>
  <c r="O2866" i="8"/>
  <c r="C2866" i="8"/>
  <c r="G2866" i="8"/>
  <c r="E2827" i="8"/>
  <c r="N2827" i="8"/>
  <c r="O2827" i="8"/>
  <c r="E2915" i="8"/>
  <c r="N2915" i="8"/>
  <c r="O2915" i="8"/>
  <c r="D2908" i="8"/>
  <c r="N2908" i="8"/>
  <c r="O2908" i="8"/>
  <c r="H2856" i="8"/>
  <c r="N2856" i="8"/>
  <c r="O2856" i="8"/>
  <c r="D2854" i="8"/>
  <c r="N2854" i="8"/>
  <c r="O2854" i="8"/>
  <c r="A2849" i="8"/>
  <c r="N2849" i="8"/>
  <c r="O2849" i="8"/>
  <c r="A2830" i="8"/>
  <c r="N2830" i="8"/>
  <c r="O2830" i="8"/>
  <c r="F2826" i="8"/>
  <c r="N2826" i="8"/>
  <c r="O2826" i="8"/>
  <c r="H2816" i="8"/>
  <c r="N2816" i="8"/>
  <c r="O2816" i="8"/>
  <c r="D2804" i="8"/>
  <c r="O2804" i="8"/>
  <c r="N2804" i="8"/>
  <c r="D2796" i="8"/>
  <c r="O2796" i="8"/>
  <c r="N2796" i="8"/>
  <c r="F2786" i="8"/>
  <c r="N2786" i="8"/>
  <c r="O2786" i="8"/>
  <c r="F2754" i="8"/>
  <c r="N2754" i="8"/>
  <c r="O2754" i="8"/>
  <c r="E2749" i="8"/>
  <c r="N2749" i="8"/>
  <c r="O2749" i="8"/>
  <c r="D2749" i="8"/>
  <c r="H2749" i="8"/>
  <c r="D2725" i="8"/>
  <c r="N2725" i="8"/>
  <c r="O2725" i="8"/>
  <c r="G2725" i="8"/>
  <c r="A2711" i="8"/>
  <c r="N2711" i="8"/>
  <c r="O2711" i="8"/>
  <c r="F2705" i="8"/>
  <c r="N2705" i="8"/>
  <c r="O2705" i="8"/>
  <c r="F2693" i="8"/>
  <c r="N2693" i="8"/>
  <c r="O2693" i="8"/>
  <c r="G2693" i="8"/>
  <c r="C2685" i="8"/>
  <c r="N2685" i="8"/>
  <c r="O2685" i="8"/>
  <c r="F2685" i="8"/>
  <c r="G2677" i="8"/>
  <c r="N2677" i="8"/>
  <c r="O2677" i="8"/>
  <c r="H2671" i="8"/>
  <c r="N2671" i="8"/>
  <c r="O2671" i="8"/>
  <c r="E2671" i="8"/>
  <c r="E2666" i="8"/>
  <c r="N2666" i="8"/>
  <c r="O2666" i="8"/>
  <c r="F2666" i="8"/>
  <c r="C2603" i="8"/>
  <c r="N2603" i="8"/>
  <c r="O2603" i="8"/>
  <c r="A2603" i="8"/>
  <c r="D2603" i="8"/>
  <c r="F2603" i="8"/>
  <c r="H2603" i="8"/>
  <c r="N2589" i="8"/>
  <c r="O2589" i="8"/>
  <c r="A2540" i="8"/>
  <c r="O2540" i="8"/>
  <c r="N2540" i="8"/>
  <c r="D2540" i="8"/>
  <c r="F2540" i="8"/>
  <c r="H2540" i="8"/>
  <c r="N2202" i="8"/>
  <c r="O2202" i="8" s="1"/>
  <c r="H2202" i="8"/>
  <c r="H2912" i="8"/>
  <c r="O2912" i="8"/>
  <c r="N2912" i="8"/>
  <c r="D2884" i="8"/>
  <c r="N2884" i="8"/>
  <c r="O2884" i="8"/>
  <c r="E2829" i="8"/>
  <c r="N2829" i="8"/>
  <c r="O2829" i="8"/>
  <c r="H2808" i="8"/>
  <c r="N2808" i="8"/>
  <c r="O2808" i="8"/>
  <c r="A2791" i="8"/>
  <c r="N2791" i="8"/>
  <c r="O2791" i="8"/>
  <c r="E2779" i="8"/>
  <c r="N2779" i="8"/>
  <c r="O2779" i="8"/>
  <c r="A2766" i="8"/>
  <c r="N2766" i="8"/>
  <c r="O2766" i="8"/>
  <c r="A2751" i="8"/>
  <c r="N2751" i="8"/>
  <c r="O2751" i="8"/>
  <c r="D2740" i="8"/>
  <c r="O2740" i="8"/>
  <c r="N2740" i="8"/>
  <c r="D2733" i="8"/>
  <c r="N2733" i="8"/>
  <c r="O2733" i="8"/>
  <c r="D2996" i="8"/>
  <c r="N2996" i="8"/>
  <c r="O2996" i="8"/>
  <c r="H2954" i="8"/>
  <c r="N2954" i="8"/>
  <c r="O2954" i="8"/>
  <c r="D2950" i="8"/>
  <c r="O2950" i="8"/>
  <c r="N2950" i="8"/>
  <c r="E2947" i="8"/>
  <c r="N2947" i="8"/>
  <c r="O2947" i="8"/>
  <c r="D2934" i="8"/>
  <c r="N2934" i="8"/>
  <c r="O2934" i="8"/>
  <c r="A2929" i="8"/>
  <c r="N2929" i="8"/>
  <c r="O2929" i="8"/>
  <c r="E2918" i="8"/>
  <c r="B2915" i="8"/>
  <c r="A2911" i="8"/>
  <c r="N2911" i="8"/>
  <c r="O2911" i="8"/>
  <c r="E2907" i="8"/>
  <c r="N2907" i="8"/>
  <c r="O2907" i="8"/>
  <c r="D2905" i="8"/>
  <c r="E2901" i="8"/>
  <c r="O2901" i="8"/>
  <c r="N2901" i="8"/>
  <c r="F2889" i="8"/>
  <c r="D2886" i="8"/>
  <c r="N2886" i="8"/>
  <c r="O2886" i="8"/>
  <c r="E2883" i="8"/>
  <c r="N2883" i="8"/>
  <c r="O2883" i="8"/>
  <c r="H2880" i="8"/>
  <c r="O2880" i="8"/>
  <c r="N2880" i="8"/>
  <c r="D2862" i="8"/>
  <c r="N2862" i="8"/>
  <c r="O2862" i="8"/>
  <c r="A2857" i="8"/>
  <c r="N2857" i="8"/>
  <c r="O2857" i="8"/>
  <c r="E2856" i="8"/>
  <c r="G2854" i="8"/>
  <c r="E2849" i="8"/>
  <c r="D2844" i="8"/>
  <c r="O2844" i="8"/>
  <c r="N2844" i="8"/>
  <c r="A2839" i="8"/>
  <c r="N2839" i="8"/>
  <c r="O2839" i="8"/>
  <c r="F2834" i="8"/>
  <c r="N2834" i="8"/>
  <c r="O2834" i="8"/>
  <c r="C2833" i="8"/>
  <c r="H2830" i="8"/>
  <c r="H2829" i="8"/>
  <c r="A2825" i="8"/>
  <c r="N2825" i="8"/>
  <c r="O2825" i="8"/>
  <c r="E2821" i="8"/>
  <c r="N2821" i="8"/>
  <c r="O2821" i="8"/>
  <c r="A2817" i="8"/>
  <c r="N2817" i="8"/>
  <c r="O2817" i="8"/>
  <c r="A2815" i="8"/>
  <c r="N2815" i="8"/>
  <c r="O2815" i="8"/>
  <c r="E2808" i="8"/>
  <c r="E2803" i="8"/>
  <c r="N2803" i="8"/>
  <c r="O2803" i="8"/>
  <c r="E2801" i="8"/>
  <c r="E2795" i="8"/>
  <c r="N2795" i="8"/>
  <c r="O2795" i="8"/>
  <c r="A2790" i="8"/>
  <c r="N2790" i="8"/>
  <c r="O2790" i="8"/>
  <c r="C2786" i="8"/>
  <c r="H2784" i="8"/>
  <c r="N2784" i="8"/>
  <c r="O2784" i="8"/>
  <c r="F2778" i="8"/>
  <c r="N2778" i="8"/>
  <c r="O2778" i="8"/>
  <c r="E2771" i="8"/>
  <c r="N2771" i="8"/>
  <c r="O2771" i="8"/>
  <c r="E2765" i="8"/>
  <c r="N2765" i="8"/>
  <c r="O2765" i="8"/>
  <c r="C2754" i="8"/>
  <c r="D2751" i="8"/>
  <c r="G2749" i="8"/>
  <c r="H2733" i="8"/>
  <c r="C2725" i="8"/>
  <c r="A2719" i="8"/>
  <c r="N2719" i="8"/>
  <c r="O2719" i="8"/>
  <c r="D2719" i="8"/>
  <c r="G2711" i="8"/>
  <c r="A2704" i="8"/>
  <c r="N2704" i="8"/>
  <c r="O2704" i="8"/>
  <c r="A2693" i="8"/>
  <c r="D2684" i="8"/>
  <c r="O2684" i="8"/>
  <c r="N2684" i="8"/>
  <c r="H2677" i="8"/>
  <c r="N2670" i="8"/>
  <c r="O2670" i="8"/>
  <c r="G2670" i="8"/>
  <c r="C2670" i="8"/>
  <c r="D2666" i="8"/>
  <c r="A2660" i="8"/>
  <c r="O2660" i="8"/>
  <c r="N2660" i="8"/>
  <c r="N2638" i="8"/>
  <c r="O2638" i="8"/>
  <c r="G2638" i="8"/>
  <c r="H2638" i="8"/>
  <c r="N2602" i="8"/>
  <c r="O2602" i="8"/>
  <c r="D2602" i="8"/>
  <c r="F2602" i="8"/>
  <c r="N2560" i="8"/>
  <c r="O2560" i="8"/>
  <c r="D2560" i="8"/>
  <c r="G2560" i="8"/>
  <c r="D2300" i="8"/>
  <c r="C2300" i="8"/>
  <c r="D2280" i="8"/>
  <c r="H2280" i="8"/>
  <c r="D2932" i="8"/>
  <c r="N2932" i="8"/>
  <c r="O2932" i="8"/>
  <c r="F2914" i="8"/>
  <c r="N2914" i="8"/>
  <c r="O2914" i="8"/>
  <c r="D2910" i="8"/>
  <c r="N2910" i="8"/>
  <c r="O2910" i="8"/>
  <c r="F2906" i="8"/>
  <c r="N2906" i="8"/>
  <c r="O2906" i="8"/>
  <c r="H2896" i="8"/>
  <c r="O2896" i="8"/>
  <c r="N2896" i="8"/>
  <c r="D2892" i="8"/>
  <c r="N2892" i="8"/>
  <c r="O2892" i="8"/>
  <c r="E2885" i="8"/>
  <c r="O2885" i="8"/>
  <c r="N2885" i="8"/>
  <c r="D2876" i="8"/>
  <c r="N2876" i="8"/>
  <c r="O2876" i="8"/>
  <c r="H2872" i="8"/>
  <c r="O2872" i="8"/>
  <c r="N2872" i="8"/>
  <c r="D2870" i="8"/>
  <c r="N2870" i="8"/>
  <c r="O2870" i="8"/>
  <c r="A2865" i="8"/>
  <c r="N2865" i="8"/>
  <c r="O2865" i="8"/>
  <c r="D2856" i="8"/>
  <c r="F2854" i="8"/>
  <c r="D2852" i="8"/>
  <c r="O2852" i="8"/>
  <c r="N2852" i="8"/>
  <c r="C2849" i="8"/>
  <c r="E2843" i="8"/>
  <c r="O2843" i="8"/>
  <c r="N2843" i="8"/>
  <c r="A2838" i="8"/>
  <c r="N2838" i="8"/>
  <c r="O2838" i="8"/>
  <c r="G2830" i="8"/>
  <c r="G2829" i="8"/>
  <c r="C2808" i="8"/>
  <c r="A2798" i="8"/>
  <c r="N2798" i="8"/>
  <c r="O2798" i="8"/>
  <c r="E2797" i="8"/>
  <c r="N2797" i="8"/>
  <c r="O2797" i="8"/>
  <c r="F2794" i="8"/>
  <c r="N2794" i="8"/>
  <c r="O2794" i="8"/>
  <c r="B2786" i="8"/>
  <c r="A2783" i="8"/>
  <c r="N2783" i="8"/>
  <c r="O2783" i="8"/>
  <c r="F2783" i="8"/>
  <c r="F2770" i="8"/>
  <c r="N2770" i="8"/>
  <c r="O2770" i="8"/>
  <c r="D2764" i="8"/>
  <c r="O2764" i="8"/>
  <c r="N2764" i="8"/>
  <c r="B2754" i="8"/>
  <c r="C2749" i="8"/>
  <c r="A2736" i="8"/>
  <c r="N2736" i="8"/>
  <c r="O2736" i="8"/>
  <c r="D2732" i="8"/>
  <c r="O2732" i="8"/>
  <c r="N2732" i="8"/>
  <c r="D2724" i="8"/>
  <c r="O2724" i="8"/>
  <c r="N2724" i="8"/>
  <c r="F2718" i="8"/>
  <c r="N2718" i="8"/>
  <c r="O2718" i="8"/>
  <c r="H2718" i="8"/>
  <c r="E2718" i="8"/>
  <c r="F2711" i="8"/>
  <c r="A2703" i="8"/>
  <c r="N2703" i="8"/>
  <c r="O2703" i="8"/>
  <c r="F2695" i="8"/>
  <c r="N2695" i="8"/>
  <c r="O2695" i="8"/>
  <c r="G2695" i="8"/>
  <c r="D2695" i="8"/>
  <c r="A2692" i="8"/>
  <c r="O2692" i="8"/>
  <c r="N2692" i="8"/>
  <c r="N2679" i="8"/>
  <c r="O2679" i="8"/>
  <c r="O2676" i="8"/>
  <c r="N2676" i="8"/>
  <c r="C2666" i="8"/>
  <c r="C2664" i="8"/>
  <c r="N2664" i="8"/>
  <c r="O2664" i="8"/>
  <c r="D2664" i="8"/>
  <c r="A2644" i="8"/>
  <c r="O2644" i="8"/>
  <c r="N2644" i="8"/>
  <c r="B2644" i="8"/>
  <c r="N2617" i="8"/>
  <c r="O2617" i="8"/>
  <c r="C2617" i="8"/>
  <c r="F2617" i="8"/>
  <c r="G2617" i="8"/>
  <c r="H2617" i="8"/>
  <c r="D2611" i="8"/>
  <c r="N2611" i="8"/>
  <c r="O2611" i="8"/>
  <c r="N2552" i="8"/>
  <c r="O2552" i="8"/>
  <c r="C2552" i="8"/>
  <c r="H2552" i="8"/>
  <c r="F2426" i="8"/>
  <c r="D2426" i="8"/>
  <c r="H2069" i="8"/>
  <c r="A2069" i="8"/>
  <c r="C2046" i="8"/>
  <c r="G2046" i="8"/>
  <c r="D2046" i="8"/>
  <c r="E2997" i="8"/>
  <c r="N2997" i="8"/>
  <c r="O2997" i="8"/>
  <c r="A2985" i="8"/>
  <c r="N2985" i="8"/>
  <c r="O2985" i="8"/>
  <c r="F2972" i="8"/>
  <c r="N2972" i="8"/>
  <c r="O2972" i="8"/>
  <c r="G2963" i="8"/>
  <c r="N2963" i="8"/>
  <c r="O2963" i="8"/>
  <c r="B2960" i="8"/>
  <c r="O2960" i="8"/>
  <c r="N2960" i="8"/>
  <c r="E2957" i="8"/>
  <c r="O2957" i="8"/>
  <c r="N2957" i="8"/>
  <c r="H2946" i="8"/>
  <c r="N2946" i="8"/>
  <c r="O2946" i="8"/>
  <c r="E2931" i="8"/>
  <c r="N2931" i="8"/>
  <c r="O2931" i="8"/>
  <c r="H2928" i="8"/>
  <c r="O2928" i="8"/>
  <c r="N2928" i="8"/>
  <c r="D2924" i="8"/>
  <c r="N2924" i="8"/>
  <c r="O2924" i="8"/>
  <c r="G2914" i="8"/>
  <c r="E2910" i="8"/>
  <c r="B2906" i="8"/>
  <c r="D2902" i="8"/>
  <c r="N2902" i="8"/>
  <c r="O2902" i="8"/>
  <c r="A2895" i="8"/>
  <c r="N2895" i="8"/>
  <c r="O2895" i="8"/>
  <c r="E2891" i="8"/>
  <c r="N2891" i="8"/>
  <c r="O2891" i="8"/>
  <c r="C2889" i="8"/>
  <c r="H2885" i="8"/>
  <c r="F2882" i="8"/>
  <c r="N2882" i="8"/>
  <c r="O2882" i="8"/>
  <c r="A2879" i="8"/>
  <c r="N2879" i="8"/>
  <c r="O2879" i="8"/>
  <c r="E2877" i="8"/>
  <c r="O2877" i="8"/>
  <c r="N2877" i="8"/>
  <c r="E2875" i="8"/>
  <c r="N2875" i="8"/>
  <c r="O2875" i="8"/>
  <c r="E2872" i="8"/>
  <c r="G2870" i="8"/>
  <c r="F2865" i="8"/>
  <c r="A2855" i="8"/>
  <c r="N2855" i="8"/>
  <c r="O2855" i="8"/>
  <c r="C2854" i="8"/>
  <c r="E2851" i="8"/>
  <c r="O2851" i="8"/>
  <c r="N2851" i="8"/>
  <c r="B2849" i="8"/>
  <c r="A2846" i="8"/>
  <c r="N2846" i="8"/>
  <c r="O2846" i="8"/>
  <c r="E2845" i="8"/>
  <c r="N2845" i="8"/>
  <c r="O2845" i="8"/>
  <c r="F2842" i="8"/>
  <c r="N2842" i="8"/>
  <c r="O2842" i="8"/>
  <c r="F2838" i="8"/>
  <c r="H2832" i="8"/>
  <c r="N2832" i="8"/>
  <c r="O2832" i="8"/>
  <c r="F2830" i="8"/>
  <c r="F2829" i="8"/>
  <c r="H2824" i="8"/>
  <c r="N2824" i="8"/>
  <c r="O2824" i="8"/>
  <c r="D2820" i="8"/>
  <c r="O2820" i="8"/>
  <c r="N2820" i="8"/>
  <c r="D2812" i="8"/>
  <c r="O2812" i="8"/>
  <c r="N2812" i="8"/>
  <c r="A2807" i="8"/>
  <c r="N2807" i="8"/>
  <c r="O2807" i="8"/>
  <c r="F2802" i="8"/>
  <c r="N2802" i="8"/>
  <c r="O2802" i="8"/>
  <c r="H2798" i="8"/>
  <c r="H2797" i="8"/>
  <c r="A2793" i="8"/>
  <c r="N2793" i="8"/>
  <c r="O2793" i="8"/>
  <c r="E2789" i="8"/>
  <c r="N2789" i="8"/>
  <c r="O2789" i="8"/>
  <c r="A2785" i="8"/>
  <c r="N2785" i="8"/>
  <c r="O2785" i="8"/>
  <c r="C2785" i="8"/>
  <c r="D2783" i="8"/>
  <c r="E2781" i="8"/>
  <c r="N2781" i="8"/>
  <c r="O2781" i="8"/>
  <c r="H2781" i="8"/>
  <c r="C2781" i="8"/>
  <c r="A2769" i="8"/>
  <c r="N2769" i="8"/>
  <c r="O2769" i="8"/>
  <c r="H2760" i="8"/>
  <c r="N2760" i="8"/>
  <c r="O2760" i="8"/>
  <c r="E2757" i="8"/>
  <c r="N2757" i="8"/>
  <c r="O2757" i="8"/>
  <c r="G2757" i="8"/>
  <c r="F2738" i="8"/>
  <c r="N2738" i="8"/>
  <c r="O2738" i="8"/>
  <c r="E2736" i="8"/>
  <c r="E2723" i="8"/>
  <c r="N2723" i="8"/>
  <c r="O2723" i="8"/>
  <c r="G2718" i="8"/>
  <c r="E2715" i="8"/>
  <c r="N2715" i="8"/>
  <c r="O2715" i="8"/>
  <c r="H2715" i="8"/>
  <c r="B2699" i="8"/>
  <c r="N2699" i="8"/>
  <c r="O2699" i="8"/>
  <c r="C2699" i="8"/>
  <c r="E2695" i="8"/>
  <c r="N2691" i="8"/>
  <c r="O2691" i="8"/>
  <c r="C2691" i="8"/>
  <c r="H2691" i="8"/>
  <c r="A2683" i="8"/>
  <c r="N2683" i="8"/>
  <c r="O2683" i="8"/>
  <c r="E2679" i="8"/>
  <c r="B2666" i="8"/>
  <c r="H2644" i="8"/>
  <c r="N2632" i="8"/>
  <c r="O2632" i="8"/>
  <c r="H2632" i="8"/>
  <c r="B2625" i="8"/>
  <c r="N2625" i="8"/>
  <c r="O2625" i="8"/>
  <c r="A2625" i="8"/>
  <c r="G2625" i="8"/>
  <c r="N2616" i="8"/>
  <c r="O2616" i="8"/>
  <c r="A2616" i="8"/>
  <c r="N2607" i="8"/>
  <c r="O2607" i="8"/>
  <c r="A2607" i="8"/>
  <c r="N2600" i="8"/>
  <c r="O2600" i="8"/>
  <c r="A2600" i="8"/>
  <c r="D2600" i="8"/>
  <c r="F2600" i="8"/>
  <c r="A2568" i="8"/>
  <c r="N2568" i="8"/>
  <c r="O2568" i="8"/>
  <c r="C2568" i="8"/>
  <c r="D2568" i="8"/>
  <c r="G2568" i="8"/>
  <c r="H2568" i="8"/>
  <c r="F2496" i="8"/>
  <c r="C2496" i="8"/>
  <c r="D2496" i="8"/>
  <c r="A2984" i="8"/>
  <c r="O2984" i="8"/>
  <c r="N2984" i="8"/>
  <c r="B2976" i="8"/>
  <c r="O2976" i="8"/>
  <c r="N2976" i="8"/>
  <c r="A2967" i="8"/>
  <c r="N2967" i="8"/>
  <c r="O2967" i="8"/>
  <c r="A2953" i="8"/>
  <c r="N2953" i="8"/>
  <c r="O2953" i="8"/>
  <c r="A2945" i="8"/>
  <c r="N2945" i="8"/>
  <c r="O2945" i="8"/>
  <c r="E2923" i="8"/>
  <c r="N2923" i="8"/>
  <c r="O2923" i="8"/>
  <c r="E2917" i="8"/>
  <c r="O2917" i="8"/>
  <c r="N2917" i="8"/>
  <c r="E2909" i="8"/>
  <c r="O2909" i="8"/>
  <c r="N2909" i="8"/>
  <c r="H2904" i="8"/>
  <c r="O2904" i="8"/>
  <c r="N2904" i="8"/>
  <c r="D2900" i="8"/>
  <c r="N2900" i="8"/>
  <c r="O2900" i="8"/>
  <c r="D2894" i="8"/>
  <c r="N2894" i="8"/>
  <c r="O2894" i="8"/>
  <c r="G2885" i="8"/>
  <c r="D2872" i="8"/>
  <c r="F2870" i="8"/>
  <c r="E2861" i="8"/>
  <c r="N2861" i="8"/>
  <c r="O2861" i="8"/>
  <c r="B2854" i="8"/>
  <c r="H2848" i="8"/>
  <c r="N2848" i="8"/>
  <c r="O2848" i="8"/>
  <c r="E2837" i="8"/>
  <c r="N2837" i="8"/>
  <c r="O2837" i="8"/>
  <c r="A2831" i="8"/>
  <c r="N2831" i="8"/>
  <c r="O2831" i="8"/>
  <c r="A2806" i="8"/>
  <c r="N2806" i="8"/>
  <c r="O2806" i="8"/>
  <c r="E2747" i="8"/>
  <c r="N2747" i="8"/>
  <c r="O2747" i="8"/>
  <c r="B2714" i="8"/>
  <c r="N2714" i="8"/>
  <c r="O2714" i="8"/>
  <c r="N2687" i="8"/>
  <c r="O2687" i="8"/>
  <c r="E2674" i="8"/>
  <c r="N2674" i="8"/>
  <c r="O2674" i="8"/>
  <c r="C2674" i="8"/>
  <c r="G2669" i="8"/>
  <c r="N2669" i="8"/>
  <c r="O2669" i="8"/>
  <c r="F2657" i="8"/>
  <c r="N2657" i="8"/>
  <c r="O2657" i="8"/>
  <c r="B2657" i="8"/>
  <c r="C2657" i="8"/>
  <c r="H2657" i="8"/>
  <c r="N2655" i="8"/>
  <c r="O2655" i="8"/>
  <c r="F2655" i="8"/>
  <c r="G2655" i="8"/>
  <c r="H2629" i="8"/>
  <c r="N2629" i="8"/>
  <c r="O2629" i="8"/>
  <c r="D2629" i="8"/>
  <c r="F2629" i="8"/>
  <c r="N2563" i="8"/>
  <c r="O2563" i="8"/>
  <c r="A2533" i="8"/>
  <c r="N2533" i="8"/>
  <c r="O2533" i="8"/>
  <c r="G2533" i="8"/>
  <c r="C2185" i="8"/>
  <c r="G2185" i="8"/>
  <c r="E2138" i="8"/>
  <c r="B2138" i="8"/>
  <c r="E2980" i="8"/>
  <c r="N2980" i="8"/>
  <c r="O2980" i="8"/>
  <c r="F2971" i="8"/>
  <c r="N2971" i="8"/>
  <c r="O2971" i="8"/>
  <c r="F2962" i="8"/>
  <c r="N2962" i="8"/>
  <c r="O2962" i="8"/>
  <c r="A2943" i="8"/>
  <c r="N2943" i="8"/>
  <c r="O2943" i="8"/>
  <c r="A2927" i="8"/>
  <c r="N2927" i="8"/>
  <c r="O2927" i="8"/>
  <c r="C2914" i="8"/>
  <c r="A2905" i="8"/>
  <c r="N2905" i="8"/>
  <c r="O2905" i="8"/>
  <c r="A2897" i="8"/>
  <c r="N2897" i="8"/>
  <c r="O2897" i="8"/>
  <c r="F2890" i="8"/>
  <c r="N2890" i="8"/>
  <c r="O2890" i="8"/>
  <c r="A2881" i="8"/>
  <c r="N2881" i="8"/>
  <c r="O2881" i="8"/>
  <c r="D2868" i="8"/>
  <c r="N2868" i="8"/>
  <c r="O2868" i="8"/>
  <c r="D2865" i="8"/>
  <c r="A2841" i="8"/>
  <c r="N2841" i="8"/>
  <c r="O2841" i="8"/>
  <c r="A2833" i="8"/>
  <c r="N2833" i="8"/>
  <c r="O2833" i="8"/>
  <c r="E2830" i="8"/>
  <c r="D2829" i="8"/>
  <c r="E2819" i="8"/>
  <c r="N2819" i="8"/>
  <c r="O2819" i="8"/>
  <c r="E2811" i="8"/>
  <c r="N2811" i="8"/>
  <c r="O2811" i="8"/>
  <c r="H2776" i="8"/>
  <c r="N2776" i="8"/>
  <c r="O2776" i="8"/>
  <c r="C2776" i="8"/>
  <c r="F2730" i="8"/>
  <c r="N2730" i="8"/>
  <c r="O2730" i="8"/>
  <c r="C2730" i="8"/>
  <c r="G2997" i="8"/>
  <c r="E2984" i="8"/>
  <c r="G2979" i="8"/>
  <c r="N2979" i="8"/>
  <c r="O2979" i="8"/>
  <c r="C2975" i="8"/>
  <c r="N2975" i="8"/>
  <c r="O2975" i="8"/>
  <c r="F2970" i="8"/>
  <c r="N2970" i="8"/>
  <c r="O2970" i="8"/>
  <c r="D2967" i="8"/>
  <c r="G2962" i="8"/>
  <c r="C2959" i="8"/>
  <c r="N2959" i="8"/>
  <c r="O2959" i="8"/>
  <c r="C2957" i="8"/>
  <c r="A2952" i="8"/>
  <c r="O2952" i="8"/>
  <c r="N2952" i="8"/>
  <c r="H2945" i="8"/>
  <c r="F2943" i="8"/>
  <c r="A2935" i="8"/>
  <c r="N2935" i="8"/>
  <c r="O2935" i="8"/>
  <c r="C2934" i="8"/>
  <c r="F2930" i="8"/>
  <c r="N2930" i="8"/>
  <c r="O2930" i="8"/>
  <c r="D2926" i="8"/>
  <c r="N2926" i="8"/>
  <c r="O2926" i="8"/>
  <c r="F2922" i="8"/>
  <c r="N2922" i="8"/>
  <c r="O2922" i="8"/>
  <c r="H2917" i="8"/>
  <c r="B2914" i="8"/>
  <c r="G2909" i="8"/>
  <c r="H2905" i="8"/>
  <c r="E2904" i="8"/>
  <c r="F2902" i="8"/>
  <c r="E2899" i="8"/>
  <c r="N2899" i="8"/>
  <c r="O2899" i="8"/>
  <c r="H2897" i="8"/>
  <c r="E2894" i="8"/>
  <c r="B2890" i="8"/>
  <c r="H2888" i="8"/>
  <c r="O2888" i="8"/>
  <c r="N2888" i="8"/>
  <c r="D2885" i="8"/>
  <c r="H2881" i="8"/>
  <c r="E2879" i="8"/>
  <c r="G2877" i="8"/>
  <c r="F2874" i="8"/>
  <c r="N2874" i="8"/>
  <c r="O2874" i="8"/>
  <c r="A2871" i="8"/>
  <c r="N2871" i="8"/>
  <c r="O2871" i="8"/>
  <c r="C2870" i="8"/>
  <c r="E2867" i="8"/>
  <c r="O2867" i="8"/>
  <c r="N2867" i="8"/>
  <c r="C2865" i="8"/>
  <c r="D2860" i="8"/>
  <c r="O2860" i="8"/>
  <c r="N2860" i="8"/>
  <c r="D2857" i="8"/>
  <c r="E2855" i="8"/>
  <c r="E2853" i="8"/>
  <c r="N2853" i="8"/>
  <c r="O2853" i="8"/>
  <c r="F2850" i="8"/>
  <c r="N2850" i="8"/>
  <c r="O2850" i="8"/>
  <c r="E2848" i="8"/>
  <c r="G2846" i="8"/>
  <c r="G2845" i="8"/>
  <c r="E2841" i="8"/>
  <c r="F2837" i="8"/>
  <c r="H2833" i="8"/>
  <c r="F2831" i="8"/>
  <c r="D2830" i="8"/>
  <c r="C2829" i="8"/>
  <c r="C2824" i="8"/>
  <c r="B2819" i="8"/>
  <c r="D2817" i="8"/>
  <c r="A2814" i="8"/>
  <c r="N2814" i="8"/>
  <c r="O2814" i="8"/>
  <c r="E2813" i="8"/>
  <c r="N2813" i="8"/>
  <c r="O2813" i="8"/>
  <c r="F2810" i="8"/>
  <c r="N2810" i="8"/>
  <c r="O2810" i="8"/>
  <c r="F2806" i="8"/>
  <c r="B2802" i="8"/>
  <c r="H2800" i="8"/>
  <c r="N2800" i="8"/>
  <c r="O2800" i="8"/>
  <c r="F2798" i="8"/>
  <c r="F2797" i="8"/>
  <c r="H2792" i="8"/>
  <c r="N2792" i="8"/>
  <c r="O2792" i="8"/>
  <c r="D2788" i="8"/>
  <c r="O2788" i="8"/>
  <c r="N2788" i="8"/>
  <c r="G2785" i="8"/>
  <c r="A2782" i="8"/>
  <c r="N2782" i="8"/>
  <c r="O2782" i="8"/>
  <c r="H2782" i="8"/>
  <c r="D2782" i="8"/>
  <c r="F2781" i="8"/>
  <c r="E2776" i="8"/>
  <c r="F2762" i="8"/>
  <c r="N2762" i="8"/>
  <c r="O2762" i="8"/>
  <c r="B2762" i="8"/>
  <c r="C2757" i="8"/>
  <c r="F2746" i="8"/>
  <c r="N2746" i="8"/>
  <c r="O2746" i="8"/>
  <c r="A2729" i="8"/>
  <c r="N2729" i="8"/>
  <c r="O2729" i="8"/>
  <c r="E2729" i="8"/>
  <c r="A2726" i="8"/>
  <c r="N2726" i="8"/>
  <c r="O2726" i="8"/>
  <c r="B2726" i="8"/>
  <c r="E2726" i="8"/>
  <c r="A2721" i="8"/>
  <c r="N2721" i="8"/>
  <c r="O2721" i="8"/>
  <c r="E2721" i="8"/>
  <c r="B2718" i="8"/>
  <c r="N2694" i="8"/>
  <c r="O2694" i="8"/>
  <c r="B2694" i="8"/>
  <c r="G2694" i="8"/>
  <c r="D2690" i="8"/>
  <c r="N2690" i="8"/>
  <c r="O2690" i="8"/>
  <c r="A2690" i="8"/>
  <c r="N2686" i="8"/>
  <c r="O2686" i="8"/>
  <c r="B2686" i="8"/>
  <c r="F2686" i="8"/>
  <c r="N2673" i="8"/>
  <c r="O2673" i="8"/>
  <c r="H2673" i="8"/>
  <c r="A2669" i="8"/>
  <c r="G2657" i="8"/>
  <c r="B2642" i="8"/>
  <c r="N2642" i="8"/>
  <c r="O2642" i="8"/>
  <c r="C2642" i="8"/>
  <c r="C2629" i="8"/>
  <c r="G2623" i="8"/>
  <c r="N2623" i="8"/>
  <c r="O2623" i="8"/>
  <c r="D2623" i="8"/>
  <c r="H2623" i="8"/>
  <c r="A2614" i="8"/>
  <c r="N2614" i="8"/>
  <c r="O2614" i="8"/>
  <c r="H2614" i="8"/>
  <c r="A2605" i="8"/>
  <c r="N2605" i="8"/>
  <c r="O2605" i="8"/>
  <c r="B2556" i="8"/>
  <c r="O2556" i="8"/>
  <c r="N2556" i="8"/>
  <c r="E2556" i="8"/>
  <c r="D2942" i="8"/>
  <c r="N2942" i="8"/>
  <c r="O2942" i="8"/>
  <c r="D2940" i="8"/>
  <c r="N2940" i="8"/>
  <c r="O2940" i="8"/>
  <c r="D2918" i="8"/>
  <c r="N2918" i="8"/>
  <c r="O2918" i="8"/>
  <c r="A2913" i="8"/>
  <c r="N2913" i="8"/>
  <c r="O2913" i="8"/>
  <c r="E2893" i="8"/>
  <c r="O2893" i="8"/>
  <c r="N2893" i="8"/>
  <c r="A2889" i="8"/>
  <c r="N2889" i="8"/>
  <c r="O2889" i="8"/>
  <c r="A2887" i="8"/>
  <c r="N2887" i="8"/>
  <c r="O2887" i="8"/>
  <c r="C2885" i="8"/>
  <c r="F2881" i="8"/>
  <c r="B2870" i="8"/>
  <c r="H2864" i="8"/>
  <c r="N2864" i="8"/>
  <c r="O2864" i="8"/>
  <c r="E2859" i="8"/>
  <c r="O2859" i="8"/>
  <c r="N2859" i="8"/>
  <c r="D2848" i="8"/>
  <c r="H2840" i="8"/>
  <c r="N2840" i="8"/>
  <c r="O2840" i="8"/>
  <c r="D2836" i="8"/>
  <c r="O2836" i="8"/>
  <c r="N2836" i="8"/>
  <c r="G2833" i="8"/>
  <c r="D2831" i="8"/>
  <c r="C2830" i="8"/>
  <c r="D2828" i="8"/>
  <c r="O2828" i="8"/>
  <c r="N2828" i="8"/>
  <c r="A2823" i="8"/>
  <c r="N2823" i="8"/>
  <c r="O2823" i="8"/>
  <c r="F2818" i="8"/>
  <c r="N2818" i="8"/>
  <c r="O2818" i="8"/>
  <c r="A2809" i="8"/>
  <c r="N2809" i="8"/>
  <c r="O2809" i="8"/>
  <c r="E2805" i="8"/>
  <c r="N2805" i="8"/>
  <c r="O2805" i="8"/>
  <c r="A2801" i="8"/>
  <c r="N2801" i="8"/>
  <c r="O2801" i="8"/>
  <c r="A2799" i="8"/>
  <c r="N2799" i="8"/>
  <c r="O2799" i="8"/>
  <c r="E2798" i="8"/>
  <c r="D2797" i="8"/>
  <c r="E2787" i="8"/>
  <c r="N2787" i="8"/>
  <c r="O2787" i="8"/>
  <c r="A2775" i="8"/>
  <c r="N2775" i="8"/>
  <c r="O2775" i="8"/>
  <c r="A2767" i="8"/>
  <c r="N2767" i="8"/>
  <c r="O2767" i="8"/>
  <c r="D2767" i="8"/>
  <c r="D2756" i="8"/>
  <c r="O2756" i="8"/>
  <c r="N2756" i="8"/>
  <c r="H2752" i="8"/>
  <c r="N2752" i="8"/>
  <c r="O2752" i="8"/>
  <c r="E2752" i="8"/>
  <c r="A2720" i="8"/>
  <c r="N2720" i="8"/>
  <c r="O2720" i="8"/>
  <c r="H2720" i="8"/>
  <c r="A2717" i="8"/>
  <c r="N2717" i="8"/>
  <c r="O2717" i="8"/>
  <c r="C2717" i="8"/>
  <c r="C2697" i="8"/>
  <c r="N2697" i="8"/>
  <c r="O2697" i="8"/>
  <c r="F2689" i="8"/>
  <c r="N2689" i="8"/>
  <c r="O2689" i="8"/>
  <c r="C2689" i="8"/>
  <c r="E2689" i="8"/>
  <c r="C2672" i="8"/>
  <c r="N2672" i="8"/>
  <c r="O2672" i="8"/>
  <c r="E2657" i="8"/>
  <c r="N2646" i="8"/>
  <c r="O2646" i="8"/>
  <c r="C2646" i="8"/>
  <c r="F2646" i="8"/>
  <c r="H2646" i="8"/>
  <c r="B2629" i="8"/>
  <c r="N2597" i="8"/>
  <c r="O2597" i="8"/>
  <c r="F2190" i="8"/>
  <c r="G2190" i="8"/>
  <c r="E2773" i="8"/>
  <c r="N2773" i="8"/>
  <c r="O2773" i="8"/>
  <c r="A2768" i="8"/>
  <c r="N2768" i="8"/>
  <c r="O2768" i="8"/>
  <c r="E2763" i="8"/>
  <c r="N2763" i="8"/>
  <c r="O2763" i="8"/>
  <c r="E2755" i="8"/>
  <c r="N2755" i="8"/>
  <c r="O2755" i="8"/>
  <c r="D2748" i="8"/>
  <c r="O2748" i="8"/>
  <c r="N2748" i="8"/>
  <c r="A2744" i="8"/>
  <c r="N2744" i="8"/>
  <c r="O2744" i="8"/>
  <c r="A2742" i="8"/>
  <c r="N2742" i="8"/>
  <c r="O2742" i="8"/>
  <c r="E2739" i="8"/>
  <c r="N2739" i="8"/>
  <c r="O2739" i="8"/>
  <c r="A2727" i="8"/>
  <c r="N2727" i="8"/>
  <c r="O2727" i="8"/>
  <c r="A2712" i="8"/>
  <c r="N2712" i="8"/>
  <c r="O2712" i="8"/>
  <c r="A2709" i="8"/>
  <c r="N2709" i="8"/>
  <c r="O2709" i="8"/>
  <c r="N2706" i="8"/>
  <c r="O2706" i="8"/>
  <c r="G2700" i="8"/>
  <c r="O2700" i="8"/>
  <c r="N2700" i="8"/>
  <c r="B2698" i="8"/>
  <c r="N2698" i="8"/>
  <c r="O2698" i="8"/>
  <c r="N2688" i="8"/>
  <c r="O2688" i="8"/>
  <c r="G2680" i="8"/>
  <c r="N2680" i="8"/>
  <c r="O2680" i="8"/>
  <c r="G2661" i="8"/>
  <c r="N2661" i="8"/>
  <c r="O2661" i="8"/>
  <c r="G2654" i="8"/>
  <c r="N2651" i="8"/>
  <c r="O2651" i="8"/>
  <c r="A2645" i="8"/>
  <c r="N2645" i="8"/>
  <c r="O2645" i="8"/>
  <c r="N2640" i="8"/>
  <c r="O2640" i="8"/>
  <c r="B2634" i="8"/>
  <c r="N2634" i="8"/>
  <c r="O2634" i="8"/>
  <c r="G2630" i="8"/>
  <c r="N2630" i="8"/>
  <c r="O2630" i="8"/>
  <c r="N2627" i="8"/>
  <c r="O2627" i="8"/>
  <c r="N2621" i="8"/>
  <c r="O2621" i="8"/>
  <c r="F2618" i="8"/>
  <c r="N2618" i="8"/>
  <c r="O2618" i="8"/>
  <c r="A2609" i="8"/>
  <c r="N2609" i="8"/>
  <c r="O2609" i="8"/>
  <c r="C2604" i="8"/>
  <c r="O2596" i="8"/>
  <c r="N2596" i="8"/>
  <c r="A2593" i="8"/>
  <c r="N2593" i="8"/>
  <c r="O2593" i="8"/>
  <c r="O2588" i="8"/>
  <c r="N2588" i="8"/>
  <c r="A2577" i="8"/>
  <c r="N2577" i="8"/>
  <c r="O2577" i="8"/>
  <c r="N2575" i="8"/>
  <c r="O2575" i="8"/>
  <c r="N2565" i="8"/>
  <c r="O2565" i="8"/>
  <c r="A2562" i="8"/>
  <c r="N2562" i="8"/>
  <c r="O2562" i="8"/>
  <c r="N2549" i="8"/>
  <c r="O2549" i="8"/>
  <c r="N2528" i="8"/>
  <c r="O2528" i="8"/>
  <c r="A2522" i="8"/>
  <c r="B2452" i="8"/>
  <c r="A2378" i="8"/>
  <c r="C2328" i="8"/>
  <c r="B2308" i="8"/>
  <c r="E2304" i="8"/>
  <c r="C2298" i="8"/>
  <c r="B2038" i="8"/>
  <c r="G2038" i="8"/>
  <c r="H1313" i="8"/>
  <c r="B1313" i="8"/>
  <c r="D1255" i="8"/>
  <c r="G1255" i="8"/>
  <c r="H1255" i="8"/>
  <c r="E1009" i="8"/>
  <c r="F1009" i="8"/>
  <c r="B947" i="8"/>
  <c r="C947" i="8"/>
  <c r="D947" i="8"/>
  <c r="F681" i="8"/>
  <c r="B681" i="8"/>
  <c r="G681" i="8"/>
  <c r="H681" i="8"/>
  <c r="D2650" i="8"/>
  <c r="N2650" i="8"/>
  <c r="O2650" i="8"/>
  <c r="N2647" i="8"/>
  <c r="O2647" i="8"/>
  <c r="F2641" i="8"/>
  <c r="N2641" i="8"/>
  <c r="O2641" i="8"/>
  <c r="A2633" i="8"/>
  <c r="N2633" i="8"/>
  <c r="O2633" i="8"/>
  <c r="N2615" i="8"/>
  <c r="O2615" i="8"/>
  <c r="F2612" i="8"/>
  <c r="O2612" i="8"/>
  <c r="N2612" i="8"/>
  <c r="N2606" i="8"/>
  <c r="O2606" i="8"/>
  <c r="A2595" i="8"/>
  <c r="N2595" i="8"/>
  <c r="O2595" i="8"/>
  <c r="A2583" i="8"/>
  <c r="N2583" i="8"/>
  <c r="O2583" i="8"/>
  <c r="A2580" i="8"/>
  <c r="O2580" i="8"/>
  <c r="N2580" i="8"/>
  <c r="E2574" i="8"/>
  <c r="N2574" i="8"/>
  <c r="O2574" i="8"/>
  <c r="A2571" i="8"/>
  <c r="N2571" i="8"/>
  <c r="O2571" i="8"/>
  <c r="A2564" i="8"/>
  <c r="O2564" i="8"/>
  <c r="N2564" i="8"/>
  <c r="N2555" i="8"/>
  <c r="O2555" i="8"/>
  <c r="O2548" i="8"/>
  <c r="N2548" i="8"/>
  <c r="O2532" i="8"/>
  <c r="N2532" i="8"/>
  <c r="B2298" i="8"/>
  <c r="D2153" i="8"/>
  <c r="E2153" i="8"/>
  <c r="C2038" i="8"/>
  <c r="C1864" i="8"/>
  <c r="D1864" i="8"/>
  <c r="D1831" i="8"/>
  <c r="B1831" i="8"/>
  <c r="C1831" i="8"/>
  <c r="E1831" i="8"/>
  <c r="B1061" i="8"/>
  <c r="C1061" i="8"/>
  <c r="G1061" i="8"/>
  <c r="A2601" i="8"/>
  <c r="N2601" i="8"/>
  <c r="O2601" i="8"/>
  <c r="N2559" i="8"/>
  <c r="O2559" i="8"/>
  <c r="A2551" i="8"/>
  <c r="N2551" i="8"/>
  <c r="O2551" i="8"/>
  <c r="N2543" i="8"/>
  <c r="O2543" i="8"/>
  <c r="N2531" i="8"/>
  <c r="O2531" i="8"/>
  <c r="H2446" i="8"/>
  <c r="C2136" i="8"/>
  <c r="D2136" i="8"/>
  <c r="B2130" i="8"/>
  <c r="E2130" i="8"/>
  <c r="D1663" i="8"/>
  <c r="C1663" i="8"/>
  <c r="G1643" i="8"/>
  <c r="H1643" i="8"/>
  <c r="C1468" i="8"/>
  <c r="A1468" i="8"/>
  <c r="N968" i="8"/>
  <c r="O968" i="8" s="1"/>
  <c r="H968" i="8"/>
  <c r="D653" i="8"/>
  <c r="B653" i="8"/>
  <c r="C589" i="8"/>
  <c r="A589" i="8"/>
  <c r="C298" i="8"/>
  <c r="D298" i="8"/>
  <c r="B282" i="8"/>
  <c r="A282" i="8"/>
  <c r="C282" i="8"/>
  <c r="D282" i="8"/>
  <c r="F282" i="8"/>
  <c r="A24" i="8"/>
  <c r="D24" i="8"/>
  <c r="F24" i="8"/>
  <c r="N2622" i="8"/>
  <c r="O2622" i="8"/>
  <c r="G2610" i="8"/>
  <c r="N2610" i="8"/>
  <c r="O2610" i="8"/>
  <c r="A2604" i="8"/>
  <c r="O2604" i="8"/>
  <c r="N2604" i="8"/>
  <c r="G2601" i="8"/>
  <c r="A2599" i="8"/>
  <c r="N2599" i="8"/>
  <c r="O2599" i="8"/>
  <c r="B2594" i="8"/>
  <c r="N2594" i="8"/>
  <c r="O2594" i="8"/>
  <c r="N2587" i="8"/>
  <c r="O2587" i="8"/>
  <c r="N2573" i="8"/>
  <c r="O2573" i="8"/>
  <c r="A2561" i="8"/>
  <c r="N2561" i="8"/>
  <c r="O2561" i="8"/>
  <c r="E2559" i="8"/>
  <c r="D2554" i="8"/>
  <c r="N2554" i="8"/>
  <c r="O2554" i="8"/>
  <c r="E2551" i="8"/>
  <c r="N2547" i="8"/>
  <c r="O2547" i="8"/>
  <c r="N2542" i="8"/>
  <c r="O2542" i="8"/>
  <c r="A2539" i="8"/>
  <c r="N2539" i="8"/>
  <c r="O2539" i="8"/>
  <c r="A2530" i="8"/>
  <c r="N2530" i="8"/>
  <c r="O2530" i="8"/>
  <c r="H2527" i="8"/>
  <c r="N2129" i="8"/>
  <c r="O2129" i="8" s="1"/>
  <c r="E2129" i="8"/>
  <c r="B1562" i="8"/>
  <c r="F1562" i="8"/>
  <c r="B1386" i="8"/>
  <c r="C1386" i="8"/>
  <c r="D1386" i="8"/>
  <c r="G1386" i="8"/>
  <c r="B826" i="8"/>
  <c r="C826" i="8"/>
  <c r="F826" i="8"/>
  <c r="D591" i="8"/>
  <c r="B591" i="8"/>
  <c r="N253" i="8"/>
  <c r="O253" i="8" s="1"/>
  <c r="D253" i="8"/>
  <c r="G253" i="8"/>
  <c r="H253" i="8"/>
  <c r="A2777" i="8"/>
  <c r="N2777" i="8"/>
  <c r="O2777" i="8"/>
  <c r="D2772" i="8"/>
  <c r="O2772" i="8"/>
  <c r="N2772" i="8"/>
  <c r="A2759" i="8"/>
  <c r="N2759" i="8"/>
  <c r="O2759" i="8"/>
  <c r="A2753" i="8"/>
  <c r="N2753" i="8"/>
  <c r="O2753" i="8"/>
  <c r="A2750" i="8"/>
  <c r="N2750" i="8"/>
  <c r="O2750" i="8"/>
  <c r="A2745" i="8"/>
  <c r="N2745" i="8"/>
  <c r="O2745" i="8"/>
  <c r="C2744" i="8"/>
  <c r="E2741" i="8"/>
  <c r="N2741" i="8"/>
  <c r="O2741" i="8"/>
  <c r="A2737" i="8"/>
  <c r="N2737" i="8"/>
  <c r="O2737" i="8"/>
  <c r="A2735" i="8"/>
  <c r="N2735" i="8"/>
  <c r="O2735" i="8"/>
  <c r="E2731" i="8"/>
  <c r="N2731" i="8"/>
  <c r="O2731" i="8"/>
  <c r="F2722" i="8"/>
  <c r="N2722" i="8"/>
  <c r="O2722" i="8"/>
  <c r="A2710" i="8"/>
  <c r="N2710" i="8"/>
  <c r="O2710" i="8"/>
  <c r="A2708" i="8"/>
  <c r="O2708" i="8"/>
  <c r="N2708" i="8"/>
  <c r="B2702" i="8"/>
  <c r="N2702" i="8"/>
  <c r="O2702" i="8"/>
  <c r="A2700" i="8"/>
  <c r="N2696" i="8"/>
  <c r="O2696" i="8"/>
  <c r="D2682" i="8"/>
  <c r="N2682" i="8"/>
  <c r="O2682" i="8"/>
  <c r="N2678" i="8"/>
  <c r="O2678" i="8"/>
  <c r="N2675" i="8"/>
  <c r="O2675" i="8"/>
  <c r="O2668" i="8"/>
  <c r="N2668" i="8"/>
  <c r="F2665" i="8"/>
  <c r="N2665" i="8"/>
  <c r="O2665" i="8"/>
  <c r="C2659" i="8"/>
  <c r="N2659" i="8"/>
  <c r="O2659" i="8"/>
  <c r="G2649" i="8"/>
  <c r="N2649" i="8"/>
  <c r="O2649" i="8"/>
  <c r="E2641" i="8"/>
  <c r="H2639" i="8"/>
  <c r="N2639" i="8"/>
  <c r="O2639" i="8"/>
  <c r="G2637" i="8"/>
  <c r="N2637" i="8"/>
  <c r="O2637" i="8"/>
  <c r="C2630" i="8"/>
  <c r="E2628" i="8"/>
  <c r="O2628" i="8"/>
  <c r="N2628" i="8"/>
  <c r="A2627" i="8"/>
  <c r="H2622" i="8"/>
  <c r="E2620" i="8"/>
  <c r="O2620" i="8"/>
  <c r="N2620" i="8"/>
  <c r="B2613" i="8"/>
  <c r="N2613" i="8"/>
  <c r="O2613" i="8"/>
  <c r="E2610" i="8"/>
  <c r="C2609" i="8"/>
  <c r="H2604" i="8"/>
  <c r="F2601" i="8"/>
  <c r="E2599" i="8"/>
  <c r="G2594" i="8"/>
  <c r="C2592" i="8"/>
  <c r="N2592" i="8"/>
  <c r="O2592" i="8"/>
  <c r="E2590" i="8"/>
  <c r="N2590" i="8"/>
  <c r="O2590" i="8"/>
  <c r="A2586" i="8"/>
  <c r="N2586" i="8"/>
  <c r="O2586" i="8"/>
  <c r="A2582" i="8"/>
  <c r="N2582" i="8"/>
  <c r="O2582" i="8"/>
  <c r="C2580" i="8"/>
  <c r="C2577" i="8"/>
  <c r="A2572" i="8"/>
  <c r="O2572" i="8"/>
  <c r="N2572" i="8"/>
  <c r="N2570" i="8"/>
  <c r="O2570" i="8"/>
  <c r="A2567" i="8"/>
  <c r="N2567" i="8"/>
  <c r="O2567" i="8"/>
  <c r="E2564" i="8"/>
  <c r="H2561" i="8"/>
  <c r="A2559" i="8"/>
  <c r="A2554" i="8"/>
  <c r="D2551" i="8"/>
  <c r="H2547" i="8"/>
  <c r="B2542" i="8"/>
  <c r="D2539" i="8"/>
  <c r="G2536" i="8"/>
  <c r="N2536" i="8"/>
  <c r="O2536" i="8"/>
  <c r="A2529" i="8"/>
  <c r="N2529" i="8"/>
  <c r="O2529" i="8"/>
  <c r="G2527" i="8"/>
  <c r="F2476" i="8"/>
  <c r="G2449" i="8"/>
  <c r="B2434" i="8"/>
  <c r="D2412" i="8"/>
  <c r="D2385" i="8"/>
  <c r="F2296" i="8"/>
  <c r="F2290" i="8"/>
  <c r="F2250" i="8"/>
  <c r="B2242" i="8"/>
  <c r="F2215" i="8"/>
  <c r="C2209" i="8"/>
  <c r="B2163" i="8"/>
  <c r="C2141" i="8"/>
  <c r="C1821" i="8"/>
  <c r="B1821" i="8"/>
  <c r="F1821" i="8"/>
  <c r="B1145" i="8"/>
  <c r="E1145" i="8"/>
  <c r="N1038" i="8"/>
  <c r="O1038" i="8" s="1"/>
  <c r="A1038" i="8"/>
  <c r="B866" i="8"/>
  <c r="F866" i="8"/>
  <c r="D163" i="8"/>
  <c r="E163" i="8"/>
  <c r="F163" i="8"/>
  <c r="N2663" i="8"/>
  <c r="O2663" i="8"/>
  <c r="E2658" i="8"/>
  <c r="N2658" i="8"/>
  <c r="O2658" i="8"/>
  <c r="N2653" i="8"/>
  <c r="O2653" i="8"/>
  <c r="N2648" i="8"/>
  <c r="O2648" i="8"/>
  <c r="A2643" i="8"/>
  <c r="N2643" i="8"/>
  <c r="O2643" i="8"/>
  <c r="D2641" i="8"/>
  <c r="D2631" i="8"/>
  <c r="N2631" i="8"/>
  <c r="O2631" i="8"/>
  <c r="C2626" i="8"/>
  <c r="N2626" i="8"/>
  <c r="O2626" i="8"/>
  <c r="F2622" i="8"/>
  <c r="D2610" i="8"/>
  <c r="G2604" i="8"/>
  <c r="E2601" i="8"/>
  <c r="B2599" i="8"/>
  <c r="F2594" i="8"/>
  <c r="N2591" i="8"/>
  <c r="O2591" i="8"/>
  <c r="B2580" i="8"/>
  <c r="B2569" i="8"/>
  <c r="N2569" i="8"/>
  <c r="O2569" i="8"/>
  <c r="D2564" i="8"/>
  <c r="F2561" i="8"/>
  <c r="N2558" i="8"/>
  <c r="O2558" i="8"/>
  <c r="E2553" i="8"/>
  <c r="N2553" i="8"/>
  <c r="O2553" i="8"/>
  <c r="A2550" i="8"/>
  <c r="N2550" i="8"/>
  <c r="O2550" i="8"/>
  <c r="D2546" i="8"/>
  <c r="N2546" i="8"/>
  <c r="O2546" i="8"/>
  <c r="A2544" i="8"/>
  <c r="N2544" i="8"/>
  <c r="O2544" i="8"/>
  <c r="N2541" i="8"/>
  <c r="O2541" i="8"/>
  <c r="N2538" i="8"/>
  <c r="O2538" i="8"/>
  <c r="N2535" i="8"/>
  <c r="O2535" i="8"/>
  <c r="E2476" i="8"/>
  <c r="E2449" i="8"/>
  <c r="B2412" i="8"/>
  <c r="B2144" i="8"/>
  <c r="F2144" i="8"/>
  <c r="C2006" i="8"/>
  <c r="F2006" i="8"/>
  <c r="N1594" i="8"/>
  <c r="O1594" i="8" s="1"/>
  <c r="F1594" i="8"/>
  <c r="C1377" i="8"/>
  <c r="B1377" i="8"/>
  <c r="D1377" i="8"/>
  <c r="F1377" i="8"/>
  <c r="G1377" i="8"/>
  <c r="D1243" i="8"/>
  <c r="A1243" i="8"/>
  <c r="G332" i="8"/>
  <c r="B332" i="8"/>
  <c r="C332" i="8"/>
  <c r="B272" i="8"/>
  <c r="A272" i="8"/>
  <c r="A2734" i="8"/>
  <c r="N2734" i="8"/>
  <c r="O2734" i="8"/>
  <c r="N2713" i="8"/>
  <c r="O2713" i="8"/>
  <c r="E2707" i="8"/>
  <c r="N2707" i="8"/>
  <c r="O2707" i="8"/>
  <c r="N2701" i="8"/>
  <c r="O2701" i="8"/>
  <c r="N2681" i="8"/>
  <c r="O2681" i="8"/>
  <c r="C2662" i="8"/>
  <c r="N2662" i="8"/>
  <c r="O2662" i="8"/>
  <c r="C2658" i="8"/>
  <c r="N2656" i="8"/>
  <c r="O2656" i="8"/>
  <c r="N2654" i="8"/>
  <c r="O2654" i="8"/>
  <c r="B2652" i="8"/>
  <c r="O2652" i="8"/>
  <c r="N2652" i="8"/>
  <c r="H2648" i="8"/>
  <c r="B2643" i="8"/>
  <c r="C2641" i="8"/>
  <c r="O2636" i="8"/>
  <c r="N2636" i="8"/>
  <c r="G2631" i="8"/>
  <c r="H2626" i="8"/>
  <c r="A2624" i="8"/>
  <c r="N2624" i="8"/>
  <c r="O2624" i="8"/>
  <c r="D2622" i="8"/>
  <c r="B2620" i="8"/>
  <c r="F2613" i="8"/>
  <c r="B2610" i="8"/>
  <c r="N2608" i="8"/>
  <c r="O2608" i="8"/>
  <c r="E2604" i="8"/>
  <c r="C2601" i="8"/>
  <c r="N2598" i="8"/>
  <c r="O2598" i="8"/>
  <c r="D2594" i="8"/>
  <c r="H2591" i="8"/>
  <c r="A2590" i="8"/>
  <c r="F2586" i="8"/>
  <c r="A2584" i="8"/>
  <c r="N2584" i="8"/>
  <c r="O2584" i="8"/>
  <c r="D2581" i="8"/>
  <c r="N2581" i="8"/>
  <c r="O2581" i="8"/>
  <c r="N2579" i="8"/>
  <c r="O2579" i="8"/>
  <c r="N2576" i="8"/>
  <c r="O2576" i="8"/>
  <c r="F2572" i="8"/>
  <c r="E2569" i="8"/>
  <c r="N2566" i="8"/>
  <c r="O2566" i="8"/>
  <c r="B2564" i="8"/>
  <c r="B2561" i="8"/>
  <c r="A2557" i="8"/>
  <c r="N2557" i="8"/>
  <c r="O2557" i="8"/>
  <c r="G2553" i="8"/>
  <c r="H2550" i="8"/>
  <c r="A2545" i="8"/>
  <c r="N2545" i="8"/>
  <c r="O2545" i="8"/>
  <c r="G2544" i="8"/>
  <c r="C2541" i="8"/>
  <c r="A2537" i="8"/>
  <c r="N2537" i="8"/>
  <c r="O2537" i="8"/>
  <c r="N2534" i="8"/>
  <c r="O2534" i="8"/>
  <c r="F2529" i="8"/>
  <c r="F2492" i="8"/>
  <c r="H2456" i="8"/>
  <c r="E2452" i="8"/>
  <c r="D2416" i="8"/>
  <c r="D2400" i="8"/>
  <c r="H2356" i="8"/>
  <c r="H2328" i="8"/>
  <c r="H2304" i="8"/>
  <c r="H2298" i="8"/>
  <c r="H2277" i="8"/>
  <c r="F2224" i="8"/>
  <c r="F2218" i="8"/>
  <c r="D2203" i="8"/>
  <c r="F2168" i="8"/>
  <c r="E2162" i="8"/>
  <c r="G2144" i="8"/>
  <c r="E2094" i="8"/>
  <c r="F2094" i="8"/>
  <c r="E2006" i="8"/>
  <c r="B1998" i="8"/>
  <c r="F1998" i="8"/>
  <c r="F907" i="8"/>
  <c r="E907" i="8"/>
  <c r="H907" i="8"/>
  <c r="F534" i="8"/>
  <c r="H534" i="8"/>
  <c r="C400" i="8"/>
  <c r="B400" i="8"/>
  <c r="H400" i="8"/>
  <c r="E1811" i="8"/>
  <c r="B1718" i="8"/>
  <c r="B701" i="8"/>
  <c r="G1894" i="8"/>
  <c r="A1811" i="8"/>
  <c r="F1763" i="8"/>
  <c r="B1758" i="8"/>
  <c r="H1756" i="8"/>
  <c r="B1706" i="8"/>
  <c r="F1669" i="8"/>
  <c r="C1114" i="8"/>
  <c r="H684" i="8"/>
  <c r="B490" i="8"/>
  <c r="D444" i="8"/>
  <c r="F423" i="8"/>
  <c r="G382" i="8"/>
  <c r="B220" i="8"/>
  <c r="G178" i="8"/>
  <c r="F81" i="8"/>
  <c r="F49" i="8"/>
  <c r="H1513" i="8"/>
  <c r="C1483" i="8"/>
  <c r="F1423" i="8"/>
  <c r="G1416" i="8"/>
  <c r="F1359" i="8"/>
  <c r="E1340" i="8"/>
  <c r="F1333" i="8"/>
  <c r="H1284" i="8"/>
  <c r="B1223" i="8"/>
  <c r="F1209" i="8"/>
  <c r="F1137" i="8"/>
  <c r="G977" i="8"/>
  <c r="G894" i="8"/>
  <c r="H814" i="8"/>
  <c r="B444" i="8"/>
  <c r="D423" i="8"/>
  <c r="E382" i="8"/>
  <c r="A220" i="8"/>
  <c r="F178" i="8"/>
  <c r="B1914" i="8"/>
  <c r="G1897" i="8"/>
  <c r="F1849" i="8"/>
  <c r="F1812" i="8"/>
  <c r="C1794" i="8"/>
  <c r="F894" i="8"/>
  <c r="H840" i="8"/>
  <c r="D814" i="8"/>
  <c r="C799" i="8"/>
  <c r="C773" i="8"/>
  <c r="C722" i="8"/>
  <c r="B700" i="8"/>
  <c r="B684" i="8"/>
  <c r="B668" i="8"/>
  <c r="H657" i="8"/>
  <c r="G652" i="8"/>
  <c r="F604" i="8"/>
  <c r="E599" i="8"/>
  <c r="F520" i="8"/>
  <c r="G503" i="8"/>
  <c r="H500" i="8"/>
  <c r="G494" i="8"/>
  <c r="C399" i="8"/>
  <c r="D386" i="8"/>
  <c r="G359" i="8"/>
  <c r="D297" i="8"/>
  <c r="H292" i="8"/>
  <c r="B263" i="8"/>
  <c r="H239" i="8"/>
  <c r="C178" i="8"/>
  <c r="D161" i="8"/>
  <c r="G130" i="8"/>
  <c r="E92" i="8"/>
  <c r="H86" i="8"/>
  <c r="C1934" i="8"/>
  <c r="C1897" i="8"/>
  <c r="B1849" i="8"/>
  <c r="D1833" i="8"/>
  <c r="A1812" i="8"/>
  <c r="G1757" i="8"/>
  <c r="G1738" i="8"/>
  <c r="E1733" i="8"/>
  <c r="D1719" i="8"/>
  <c r="G1715" i="8"/>
  <c r="D1693" i="8"/>
  <c r="C1680" i="8"/>
  <c r="H1661" i="8"/>
  <c r="G1604" i="8"/>
  <c r="C1553" i="8"/>
  <c r="D1536" i="8"/>
  <c r="B1532" i="8"/>
  <c r="H1526" i="8"/>
  <c r="G1521" i="8"/>
  <c r="F1479" i="8"/>
  <c r="C1459" i="8"/>
  <c r="C1427" i="8"/>
  <c r="F1400" i="8"/>
  <c r="G1385" i="8"/>
  <c r="F1320" i="8"/>
  <c r="H1297" i="8"/>
  <c r="F1263" i="8"/>
  <c r="D1233" i="8"/>
  <c r="D1209" i="8"/>
  <c r="E1193" i="8"/>
  <c r="C1137" i="8"/>
  <c r="G1069" i="8"/>
  <c r="E1040" i="8"/>
  <c r="E1024" i="8"/>
  <c r="F930" i="8"/>
  <c r="F898" i="8"/>
  <c r="B886" i="8"/>
  <c r="C814" i="8"/>
  <c r="F760" i="8"/>
  <c r="G728" i="8"/>
  <c r="A722" i="8"/>
  <c r="G692" i="8"/>
  <c r="F652" i="8"/>
  <c r="E604" i="8"/>
  <c r="D599" i="8"/>
  <c r="E503" i="8"/>
  <c r="F500" i="8"/>
  <c r="F494" i="8"/>
  <c r="F359" i="8"/>
  <c r="C297" i="8"/>
  <c r="G239" i="8"/>
  <c r="E1757" i="8"/>
  <c r="D1733" i="8"/>
  <c r="F1385" i="8"/>
  <c r="E1320" i="8"/>
  <c r="E1263" i="8"/>
  <c r="B1233" i="8"/>
  <c r="D1193" i="8"/>
  <c r="B604" i="8"/>
  <c r="C599" i="8"/>
  <c r="E525" i="8"/>
  <c r="C503" i="8"/>
  <c r="D494" i="8"/>
  <c r="C459" i="8"/>
  <c r="C453" i="8"/>
  <c r="E433" i="8"/>
  <c r="D430" i="8"/>
  <c r="D424" i="8"/>
  <c r="D422" i="8"/>
  <c r="B297" i="8"/>
  <c r="E291" i="8"/>
  <c r="D281" i="8"/>
  <c r="F177" i="8"/>
  <c r="E1955" i="8"/>
  <c r="G1950" i="8"/>
  <c r="F1944" i="8"/>
  <c r="H1896" i="8"/>
  <c r="G1879" i="8"/>
  <c r="F1872" i="8"/>
  <c r="H1811" i="8"/>
  <c r="C1793" i="8"/>
  <c r="H1760" i="8"/>
  <c r="C1757" i="8"/>
  <c r="B1696" i="8"/>
  <c r="G1685" i="8"/>
  <c r="E1661" i="8"/>
  <c r="C1630" i="8"/>
  <c r="C1545" i="8"/>
  <c r="H1535" i="8"/>
  <c r="D1362" i="8"/>
  <c r="F1351" i="8"/>
  <c r="D1263" i="8"/>
  <c r="E1238" i="8"/>
  <c r="D1225" i="8"/>
  <c r="C1193" i="8"/>
  <c r="A1146" i="8"/>
  <c r="D1129" i="8"/>
  <c r="H974" i="8"/>
  <c r="C930" i="8"/>
  <c r="H873" i="8"/>
  <c r="F867" i="8"/>
  <c r="E862" i="8"/>
  <c r="H850" i="8"/>
  <c r="B790" i="8"/>
  <c r="G701" i="8"/>
  <c r="F645" i="8"/>
  <c r="F638" i="8"/>
  <c r="D556" i="8"/>
  <c r="D433" i="8"/>
  <c r="A430" i="8"/>
  <c r="C424" i="8"/>
  <c r="A401" i="8"/>
  <c r="H202" i="8"/>
  <c r="D146" i="8"/>
  <c r="F73" i="8"/>
  <c r="N2526" i="8"/>
  <c r="O2526" i="8" s="1"/>
  <c r="F2522" i="8"/>
  <c r="N2522" i="8"/>
  <c r="O2522" i="8" s="1"/>
  <c r="E2521" i="8"/>
  <c r="G2485" i="8"/>
  <c r="C2472" i="8"/>
  <c r="B2456" i="8"/>
  <c r="B2418" i="8"/>
  <c r="H2412" i="8"/>
  <c r="C2405" i="8"/>
  <c r="H2400" i="8"/>
  <c r="A2383" i="8"/>
  <c r="E2374" i="8"/>
  <c r="E2368" i="8"/>
  <c r="D2328" i="8"/>
  <c r="B2306" i="8"/>
  <c r="H2290" i="8"/>
  <c r="B2262" i="8"/>
  <c r="C2256" i="8"/>
  <c r="C2250" i="8"/>
  <c r="D2194" i="8"/>
  <c r="F2162" i="8"/>
  <c r="F2154" i="8"/>
  <c r="F2130" i="8"/>
  <c r="B2128" i="8"/>
  <c r="E2112" i="8"/>
  <c r="E2111" i="8"/>
  <c r="B2054" i="8"/>
  <c r="F2038" i="8"/>
  <c r="F2014" i="8"/>
  <c r="E1957" i="8"/>
  <c r="G1932" i="8"/>
  <c r="D1914" i="8"/>
  <c r="E1910" i="8"/>
  <c r="D1897" i="8"/>
  <c r="E1889" i="8"/>
  <c r="B1854" i="8"/>
  <c r="C1844" i="8"/>
  <c r="H1844" i="8"/>
  <c r="B1841" i="8"/>
  <c r="A1820" i="8"/>
  <c r="E1820" i="8"/>
  <c r="B1735" i="8"/>
  <c r="F1735" i="8"/>
  <c r="C2521" i="8"/>
  <c r="B2256" i="8"/>
  <c r="C2194" i="8"/>
  <c r="D2112" i="8"/>
  <c r="D2111" i="8"/>
  <c r="D1889" i="8"/>
  <c r="C1822" i="8"/>
  <c r="A1822" i="8"/>
  <c r="E1822" i="8"/>
  <c r="C1813" i="8"/>
  <c r="H1813" i="8"/>
  <c r="D1813" i="8"/>
  <c r="D1744" i="8"/>
  <c r="H1744" i="8"/>
  <c r="N2527" i="8"/>
  <c r="O2527" i="8" s="1"/>
  <c r="A2525" i="8"/>
  <c r="N2525" i="8"/>
  <c r="O2525" i="8"/>
  <c r="G2496" i="8"/>
  <c r="G2492" i="8"/>
  <c r="E2369" i="8"/>
  <c r="B2368" i="8"/>
  <c r="F2329" i="8"/>
  <c r="B2328" i="8"/>
  <c r="G2319" i="8"/>
  <c r="B2194" i="8"/>
  <c r="G2157" i="8"/>
  <c r="C2154" i="8"/>
  <c r="H2127" i="8"/>
  <c r="C2112" i="8"/>
  <c r="B2111" i="8"/>
  <c r="G2102" i="8"/>
  <c r="F2030" i="8"/>
  <c r="G2020" i="8"/>
  <c r="F2016" i="8"/>
  <c r="C2014" i="8"/>
  <c r="C1952" i="8"/>
  <c r="A1914" i="8"/>
  <c r="C1910" i="8"/>
  <c r="B1897" i="8"/>
  <c r="C1889" i="8"/>
  <c r="C1881" i="8"/>
  <c r="B1878" i="8"/>
  <c r="C1857" i="8"/>
  <c r="H1840" i="8"/>
  <c r="H1831" i="8"/>
  <c r="G1822" i="8"/>
  <c r="A1792" i="8"/>
  <c r="C1744" i="8"/>
  <c r="C2157" i="8"/>
  <c r="A2112" i="8"/>
  <c r="E2030" i="8"/>
  <c r="B2014" i="8"/>
  <c r="B1910" i="8"/>
  <c r="B1881" i="8"/>
  <c r="B1857" i="8"/>
  <c r="E1791" i="8"/>
  <c r="C1791" i="8"/>
  <c r="G1753" i="8"/>
  <c r="A1753" i="8"/>
  <c r="H1753" i="8"/>
  <c r="A2524" i="8"/>
  <c r="N2524" i="8"/>
  <c r="O2524" i="8" s="1"/>
  <c r="H2306" i="8"/>
  <c r="D2288" i="8"/>
  <c r="B1822" i="8"/>
  <c r="A1791" i="8"/>
  <c r="F1775" i="8"/>
  <c r="E1775" i="8"/>
  <c r="F1771" i="8"/>
  <c r="H1771" i="8"/>
  <c r="B1753" i="8"/>
  <c r="E2524" i="8"/>
  <c r="A2521" i="8"/>
  <c r="N2521" i="8"/>
  <c r="O2521" i="8" s="1"/>
  <c r="G2505" i="8"/>
  <c r="C2288" i="8"/>
  <c r="G2054" i="8"/>
  <c r="G2022" i="8"/>
  <c r="E1942" i="8"/>
  <c r="C1883" i="8"/>
  <c r="F1880" i="8"/>
  <c r="B1870" i="8"/>
  <c r="F1864" i="8"/>
  <c r="E1864" i="8"/>
  <c r="E1850" i="8"/>
  <c r="N1846" i="8"/>
  <c r="O1846" i="8" s="1"/>
  <c r="D1846" i="8"/>
  <c r="D1737" i="8"/>
  <c r="H1737" i="8"/>
  <c r="D2527" i="8"/>
  <c r="C2524" i="8"/>
  <c r="H2521" i="8"/>
  <c r="E2490" i="8"/>
  <c r="D2476" i="8"/>
  <c r="G2472" i="8"/>
  <c r="G2461" i="8"/>
  <c r="G2456" i="8"/>
  <c r="G2453" i="8"/>
  <c r="F2442" i="8"/>
  <c r="F2418" i="8"/>
  <c r="F2401" i="8"/>
  <c r="D2387" i="8"/>
  <c r="E2383" i="8"/>
  <c r="H2368" i="8"/>
  <c r="C2365" i="8"/>
  <c r="C2360" i="8"/>
  <c r="E2355" i="8"/>
  <c r="E2344" i="8"/>
  <c r="F2328" i="8"/>
  <c r="E2327" i="8"/>
  <c r="F2322" i="8"/>
  <c r="C2312" i="8"/>
  <c r="D2306" i="8"/>
  <c r="D2304" i="8"/>
  <c r="E2291" i="8"/>
  <c r="G2277" i="8"/>
  <c r="E2258" i="8"/>
  <c r="F2256" i="8"/>
  <c r="E2250" i="8"/>
  <c r="E2218" i="8"/>
  <c r="D2210" i="8"/>
  <c r="F2194" i="8"/>
  <c r="D2192" i="8"/>
  <c r="F2185" i="8"/>
  <c r="E2168" i="8"/>
  <c r="A2163" i="8"/>
  <c r="B2136" i="8"/>
  <c r="B2131" i="8"/>
  <c r="H2128" i="8"/>
  <c r="G2125" i="8"/>
  <c r="G2112" i="8"/>
  <c r="G2111" i="8"/>
  <c r="F2054" i="8"/>
  <c r="A2050" i="8"/>
  <c r="C2022" i="8"/>
  <c r="G2018" i="8"/>
  <c r="D1890" i="8"/>
  <c r="B1883" i="8"/>
  <c r="H1864" i="8"/>
  <c r="F1841" i="8"/>
  <c r="A1831" i="8"/>
  <c r="E1779" i="8"/>
  <c r="B1779" i="8"/>
  <c r="F1774" i="8"/>
  <c r="E1771" i="8"/>
  <c r="C1737" i="8"/>
  <c r="A2527" i="8"/>
  <c r="N2523" i="8"/>
  <c r="O2523" i="8" s="1"/>
  <c r="G2521" i="8"/>
  <c r="C2476" i="8"/>
  <c r="A2461" i="8"/>
  <c r="C2387" i="8"/>
  <c r="C2306" i="8"/>
  <c r="C2304" i="8"/>
  <c r="C2277" i="8"/>
  <c r="D2258" i="8"/>
  <c r="B2192" i="8"/>
  <c r="E2054" i="8"/>
  <c r="B2022" i="8"/>
  <c r="D1841" i="8"/>
  <c r="N1836" i="8"/>
  <c r="O1836" i="8" s="1"/>
  <c r="A1836" i="8"/>
  <c r="N1814" i="8"/>
  <c r="O1814" i="8" s="1"/>
  <c r="E1814" i="8"/>
  <c r="N1770" i="8"/>
  <c r="O1770" i="8" s="1"/>
  <c r="C1770" i="8"/>
  <c r="C1741" i="8"/>
  <c r="E1741" i="8"/>
  <c r="N1732" i="8"/>
  <c r="O1732" i="8" s="1"/>
  <c r="D1732" i="8"/>
  <c r="A1760" i="8"/>
  <c r="C1736" i="8"/>
  <c r="G1733" i="8"/>
  <c r="F1691" i="8"/>
  <c r="E1686" i="8"/>
  <c r="C1672" i="8"/>
  <c r="F1668" i="8"/>
  <c r="B1658" i="8"/>
  <c r="E1640" i="8"/>
  <c r="E1637" i="8"/>
  <c r="C1629" i="8"/>
  <c r="B1624" i="8"/>
  <c r="D1620" i="8"/>
  <c r="H1603" i="8"/>
  <c r="D1593" i="8"/>
  <c r="G1589" i="8"/>
  <c r="A1580" i="8"/>
  <c r="E1577" i="8"/>
  <c r="G1562" i="8"/>
  <c r="C1561" i="8"/>
  <c r="F1550" i="8"/>
  <c r="G1536" i="8"/>
  <c r="B1511" i="8"/>
  <c r="C1466" i="8"/>
  <c r="A1461" i="8"/>
  <c r="G1425" i="8"/>
  <c r="B1423" i="8"/>
  <c r="E1415" i="8"/>
  <c r="F1410" i="8"/>
  <c r="C1388" i="8"/>
  <c r="B1361" i="8"/>
  <c r="E1352" i="8"/>
  <c r="B1329" i="8"/>
  <c r="E1313" i="8"/>
  <c r="B1299" i="8"/>
  <c r="H1247" i="8"/>
  <c r="B1243" i="8"/>
  <c r="F1225" i="8"/>
  <c r="D1223" i="8"/>
  <c r="D1207" i="8"/>
  <c r="E1155" i="8"/>
  <c r="B1146" i="8"/>
  <c r="D1137" i="8"/>
  <c r="F1113" i="8"/>
  <c r="G1072" i="8"/>
  <c r="H1072" i="8"/>
  <c r="E1691" i="8"/>
  <c r="C1686" i="8"/>
  <c r="A1589" i="8"/>
  <c r="B1550" i="8"/>
  <c r="F1425" i="8"/>
  <c r="B1415" i="8"/>
  <c r="C1313" i="8"/>
  <c r="G1716" i="8"/>
  <c r="H1707" i="8"/>
  <c r="D1696" i="8"/>
  <c r="H1674" i="8"/>
  <c r="F1652" i="8"/>
  <c r="B1640" i="8"/>
  <c r="B1596" i="8"/>
  <c r="A1539" i="8"/>
  <c r="E1524" i="8"/>
  <c r="H1521" i="8"/>
  <c r="C1460" i="8"/>
  <c r="H1457" i="8"/>
  <c r="D1425" i="8"/>
  <c r="G1417" i="8"/>
  <c r="G1393" i="8"/>
  <c r="G1183" i="8"/>
  <c r="B1155" i="8"/>
  <c r="H1096" i="8"/>
  <c r="G1707" i="8"/>
  <c r="B1460" i="8"/>
  <c r="G1457" i="8"/>
  <c r="C1425" i="8"/>
  <c r="C1417" i="8"/>
  <c r="E1393" i="8"/>
  <c r="G1237" i="8"/>
  <c r="F1183" i="8"/>
  <c r="H1120" i="8"/>
  <c r="E1096" i="8"/>
  <c r="G1756" i="8"/>
  <c r="E1710" i="8"/>
  <c r="F1707" i="8"/>
  <c r="B1705" i="8"/>
  <c r="A1696" i="8"/>
  <c r="F1670" i="8"/>
  <c r="B1666" i="8"/>
  <c r="F1610" i="8"/>
  <c r="E1591" i="8"/>
  <c r="B1582" i="8"/>
  <c r="C1578" i="8"/>
  <c r="H1561" i="8"/>
  <c r="H1558" i="8"/>
  <c r="G1554" i="8"/>
  <c r="G1535" i="8"/>
  <c r="F1531" i="8"/>
  <c r="F1521" i="8"/>
  <c r="H1511" i="8"/>
  <c r="F1502" i="8"/>
  <c r="H1479" i="8"/>
  <c r="A1460" i="8"/>
  <c r="F1457" i="8"/>
  <c r="D1453" i="8"/>
  <c r="G1430" i="8"/>
  <c r="F1426" i="8"/>
  <c r="C1420" i="8"/>
  <c r="H1413" i="8"/>
  <c r="H1407" i="8"/>
  <c r="D1393" i="8"/>
  <c r="F1386" i="8"/>
  <c r="E1354" i="8"/>
  <c r="G1344" i="8"/>
  <c r="F1327" i="8"/>
  <c r="F1312" i="8"/>
  <c r="G1301" i="8"/>
  <c r="G1284" i="8"/>
  <c r="E1280" i="8"/>
  <c r="F1255" i="8"/>
  <c r="D1232" i="8"/>
  <c r="F1224" i="8"/>
  <c r="C1154" i="8"/>
  <c r="C1145" i="8"/>
  <c r="H1136" i="8"/>
  <c r="E1120" i="8"/>
  <c r="F1089" i="8"/>
  <c r="G1089" i="8"/>
  <c r="B1089" i="8"/>
  <c r="E1707" i="8"/>
  <c r="B1578" i="8"/>
  <c r="G1561" i="8"/>
  <c r="F1558" i="8"/>
  <c r="F1554" i="8"/>
  <c r="D1521" i="8"/>
  <c r="G1511" i="8"/>
  <c r="G1479" i="8"/>
  <c r="C1430" i="8"/>
  <c r="B1420" i="8"/>
  <c r="E1327" i="8"/>
  <c r="E1255" i="8"/>
  <c r="C1224" i="8"/>
  <c r="E1136" i="8"/>
  <c r="C1074" i="8"/>
  <c r="E1074" i="8"/>
  <c r="F1561" i="8"/>
  <c r="F1511" i="8"/>
  <c r="G1272" i="8"/>
  <c r="H1243" i="8"/>
  <c r="C1080" i="8"/>
  <c r="E1080" i="8"/>
  <c r="F1080" i="8"/>
  <c r="B1760" i="8"/>
  <c r="E1755" i="8"/>
  <c r="B1694" i="8"/>
  <c r="H1691" i="8"/>
  <c r="F1686" i="8"/>
  <c r="H1672" i="8"/>
  <c r="B1664" i="8"/>
  <c r="C1648" i="8"/>
  <c r="H1629" i="8"/>
  <c r="D1624" i="8"/>
  <c r="G1620" i="8"/>
  <c r="E1593" i="8"/>
  <c r="C1580" i="8"/>
  <c r="C1546" i="8"/>
  <c r="D1505" i="8"/>
  <c r="B1490" i="8"/>
  <c r="B1459" i="8"/>
  <c r="E1423" i="8"/>
  <c r="F1392" i="8"/>
  <c r="E1348" i="8"/>
  <c r="E1329" i="8"/>
  <c r="F1326" i="8"/>
  <c r="D1272" i="8"/>
  <c r="D1146" i="8"/>
  <c r="A1079" i="8"/>
  <c r="F1079" i="8"/>
  <c r="C1053" i="8"/>
  <c r="B822" i="8"/>
  <c r="G799" i="8"/>
  <c r="H768" i="8"/>
  <c r="E739" i="8"/>
  <c r="C728" i="8"/>
  <c r="H692" i="8"/>
  <c r="C691" i="8"/>
  <c r="A681" i="8"/>
  <c r="E668" i="8"/>
  <c r="F636" i="8"/>
  <c r="B634" i="8"/>
  <c r="C621" i="8"/>
  <c r="B598" i="8"/>
  <c r="C591" i="8"/>
  <c r="C581" i="8"/>
  <c r="D570" i="8"/>
  <c r="E561" i="8"/>
  <c r="D535" i="8"/>
  <c r="E532" i="8"/>
  <c r="C510" i="8"/>
  <c r="B502" i="8"/>
  <c r="G492" i="8"/>
  <c r="C441" i="8"/>
  <c r="B432" i="8"/>
  <c r="E424" i="8"/>
  <c r="H407" i="8"/>
  <c r="D399" i="8"/>
  <c r="H373" i="8"/>
  <c r="B368" i="8"/>
  <c r="E332" i="8"/>
  <c r="E297" i="8"/>
  <c r="G294" i="8"/>
  <c r="B290" i="8"/>
  <c r="A274" i="8"/>
  <c r="D271" i="8"/>
  <c r="C266" i="8"/>
  <c r="F235" i="8"/>
  <c r="G207" i="8"/>
  <c r="D194" i="8"/>
  <c r="D188" i="8"/>
  <c r="H130" i="8"/>
  <c r="E107" i="8"/>
  <c r="G99" i="8"/>
  <c r="C73" i="8"/>
  <c r="D53" i="8"/>
  <c r="F33" i="8"/>
  <c r="D107" i="8"/>
  <c r="E928" i="8"/>
  <c r="H919" i="8"/>
  <c r="E915" i="8"/>
  <c r="G907" i="8"/>
  <c r="G850" i="8"/>
  <c r="E846" i="8"/>
  <c r="F842" i="8"/>
  <c r="B799" i="8"/>
  <c r="C795" i="8"/>
  <c r="E738" i="8"/>
  <c r="E718" i="8"/>
  <c r="H695" i="8"/>
  <c r="F692" i="8"/>
  <c r="C680" i="8"/>
  <c r="H663" i="8"/>
  <c r="D597" i="8"/>
  <c r="F582" i="8"/>
  <c r="H580" i="8"/>
  <c r="H572" i="8"/>
  <c r="H564" i="8"/>
  <c r="D550" i="8"/>
  <c r="H526" i="8"/>
  <c r="G522" i="8"/>
  <c r="H498" i="8"/>
  <c r="H431" i="8"/>
  <c r="D367" i="8"/>
  <c r="F283" i="8"/>
  <c r="C273" i="8"/>
  <c r="B271" i="8"/>
  <c r="H265" i="8"/>
  <c r="G181" i="8"/>
  <c r="F108" i="8"/>
  <c r="B107" i="8"/>
  <c r="G98" i="8"/>
  <c r="H84" i="8"/>
  <c r="G55" i="8"/>
  <c r="G1045" i="8"/>
  <c r="G1041" i="8"/>
  <c r="G1013" i="8"/>
  <c r="H983" i="8"/>
  <c r="C973" i="8"/>
  <c r="F919" i="8"/>
  <c r="G867" i="8"/>
  <c r="G853" i="8"/>
  <c r="F850" i="8"/>
  <c r="C846" i="8"/>
  <c r="H837" i="8"/>
  <c r="G695" i="8"/>
  <c r="E692" i="8"/>
  <c r="D663" i="8"/>
  <c r="E582" i="8"/>
  <c r="F580" i="8"/>
  <c r="G572" i="8"/>
  <c r="A283" i="8"/>
  <c r="E265" i="8"/>
  <c r="D181" i="8"/>
  <c r="G161" i="8"/>
  <c r="C125" i="8"/>
  <c r="E108" i="8"/>
  <c r="H101" i="8"/>
  <c r="F98" i="8"/>
  <c r="D55" i="8"/>
  <c r="E40" i="8"/>
  <c r="D18" i="8"/>
  <c r="G13" i="8"/>
  <c r="F1045" i="8"/>
  <c r="F1041" i="8"/>
  <c r="D850" i="8"/>
  <c r="E575" i="8"/>
  <c r="F572" i="8"/>
  <c r="G500" i="8"/>
  <c r="G478" i="8"/>
  <c r="D462" i="8"/>
  <c r="D446" i="8"/>
  <c r="G366" i="8"/>
  <c r="G316" i="8"/>
  <c r="E272" i="8"/>
  <c r="C265" i="8"/>
  <c r="B262" i="8"/>
  <c r="G244" i="8"/>
  <c r="C220" i="8"/>
  <c r="B202" i="8"/>
  <c r="F161" i="8"/>
  <c r="A150" i="8"/>
  <c r="H109" i="8"/>
  <c r="D108" i="8"/>
  <c r="B101" i="8"/>
  <c r="H73" i="8"/>
  <c r="F45" i="8"/>
  <c r="C40" i="8"/>
  <c r="E1041" i="8"/>
  <c r="C935" i="8"/>
  <c r="E871" i="8"/>
  <c r="D862" i="8"/>
  <c r="H856" i="8"/>
  <c r="F814" i="8"/>
  <c r="H805" i="8"/>
  <c r="F798" i="8"/>
  <c r="E743" i="8"/>
  <c r="D724" i="8"/>
  <c r="G711" i="8"/>
  <c r="G698" i="8"/>
  <c r="G672" i="8"/>
  <c r="G666" i="8"/>
  <c r="E653" i="8"/>
  <c r="H596" i="8"/>
  <c r="G558" i="8"/>
  <c r="F478" i="8"/>
  <c r="B1067" i="8"/>
  <c r="H1053" i="8"/>
  <c r="D1041" i="8"/>
  <c r="F1003" i="8"/>
  <c r="G982" i="8"/>
  <c r="H943" i="8"/>
  <c r="H894" i="8"/>
  <c r="C871" i="8"/>
  <c r="E805" i="8"/>
  <c r="H728" i="8"/>
  <c r="A724" i="8"/>
  <c r="F720" i="8"/>
  <c r="C711" i="8"/>
  <c r="C672" i="8"/>
  <c r="A666" i="8"/>
  <c r="H634" i="8"/>
  <c r="E598" i="8"/>
  <c r="G596" i="8"/>
  <c r="E581" i="8"/>
  <c r="G535" i="8"/>
  <c r="E510" i="8"/>
  <c r="E500" i="8"/>
  <c r="E478" i="8"/>
  <c r="D368" i="8"/>
  <c r="E340" i="8"/>
  <c r="D274" i="8"/>
  <c r="D261" i="8"/>
  <c r="D257" i="8"/>
  <c r="H235" i="8"/>
  <c r="F194" i="8"/>
  <c r="F179" i="8"/>
  <c r="G136" i="8"/>
  <c r="F128" i="8"/>
  <c r="C124" i="8"/>
  <c r="H112" i="8"/>
  <c r="H107" i="8"/>
  <c r="B1038" i="8"/>
  <c r="A672" i="8"/>
  <c r="D598" i="8"/>
  <c r="F532" i="8"/>
  <c r="D510" i="8"/>
  <c r="D502" i="8"/>
  <c r="E194" i="8"/>
  <c r="G112" i="8"/>
  <c r="C86" i="8"/>
  <c r="H63" i="8"/>
  <c r="E49" i="8"/>
  <c r="H43" i="8"/>
  <c r="A2517" i="8"/>
  <c r="N2517" i="8"/>
  <c r="O2517" i="8" s="1"/>
  <c r="E2515" i="8"/>
  <c r="G2512" i="8"/>
  <c r="E2505" i="8"/>
  <c r="E2500" i="8"/>
  <c r="A2496" i="8"/>
  <c r="N2496" i="8"/>
  <c r="O2496" i="8"/>
  <c r="F2494" i="8"/>
  <c r="D2492" i="8"/>
  <c r="A2489" i="8"/>
  <c r="N2489" i="8"/>
  <c r="O2489" i="8" s="1"/>
  <c r="N2486" i="8"/>
  <c r="O2486" i="8" s="1"/>
  <c r="D2482" i="8"/>
  <c r="A2477" i="8"/>
  <c r="N2477" i="8"/>
  <c r="O2477" i="8" s="1"/>
  <c r="E2473" i="8"/>
  <c r="N2470" i="8"/>
  <c r="O2470" i="8" s="1"/>
  <c r="E2466" i="8"/>
  <c r="A2462" i="8"/>
  <c r="N2462" i="8"/>
  <c r="O2462" i="8" s="1"/>
  <c r="A2456" i="8"/>
  <c r="N2456" i="8"/>
  <c r="O2456" i="8"/>
  <c r="B2454" i="8"/>
  <c r="N2454" i="8"/>
  <c r="O2454" i="8" s="1"/>
  <c r="D2448" i="8"/>
  <c r="F2441" i="8"/>
  <c r="E2434" i="8"/>
  <c r="A2428" i="8"/>
  <c r="N2428" i="8"/>
  <c r="O2428" i="8" s="1"/>
  <c r="G2418" i="8"/>
  <c r="N2418" i="8"/>
  <c r="O2418" i="8" s="1"/>
  <c r="G2416" i="8"/>
  <c r="F2414" i="8"/>
  <c r="A2408" i="8"/>
  <c r="N2408" i="8"/>
  <c r="O2408" i="8" s="1"/>
  <c r="N2406" i="8"/>
  <c r="O2406" i="8"/>
  <c r="F2402" i="8"/>
  <c r="A2396" i="8"/>
  <c r="N2396" i="8"/>
  <c r="O2396" i="8" s="1"/>
  <c r="C2393" i="8"/>
  <c r="G2384" i="8"/>
  <c r="E2379" i="8"/>
  <c r="E2377" i="8"/>
  <c r="D2374" i="8"/>
  <c r="G2370" i="8"/>
  <c r="N2370" i="8"/>
  <c r="O2370" i="8" s="1"/>
  <c r="A2368" i="8"/>
  <c r="N2368" i="8"/>
  <c r="O2368" i="8" s="1"/>
  <c r="F2367" i="8"/>
  <c r="N2364" i="8"/>
  <c r="O2364" i="8" s="1"/>
  <c r="F2358" i="8"/>
  <c r="D2356" i="8"/>
  <c r="H2354" i="8"/>
  <c r="N2343" i="8"/>
  <c r="O2343" i="8"/>
  <c r="H2340" i="8"/>
  <c r="F2337" i="8"/>
  <c r="H2333" i="8"/>
  <c r="G2331" i="8"/>
  <c r="A2328" i="8"/>
  <c r="N2328" i="8"/>
  <c r="O2328" i="8"/>
  <c r="C2327" i="8"/>
  <c r="N2327" i="8"/>
  <c r="O2327" i="8" s="1"/>
  <c r="F2321" i="8"/>
  <c r="F2319" i="8"/>
  <c r="C2317" i="8"/>
  <c r="A2313" i="8"/>
  <c r="N2313" i="8"/>
  <c r="O2313" i="8" s="1"/>
  <c r="A2311" i="8"/>
  <c r="N2311" i="8"/>
  <c r="O2311" i="8" s="1"/>
  <c r="A2308" i="8"/>
  <c r="N2308" i="8"/>
  <c r="O2308" i="8" s="1"/>
  <c r="F2304" i="8"/>
  <c r="A2302" i="8"/>
  <c r="N2302" i="8"/>
  <c r="O2302" i="8" s="1"/>
  <c r="A2299" i="8"/>
  <c r="N2299" i="8"/>
  <c r="O2299" i="8" s="1"/>
  <c r="B2299" i="8"/>
  <c r="A2295" i="8"/>
  <c r="N2295" i="8"/>
  <c r="O2295" i="8" s="1"/>
  <c r="H2292" i="8"/>
  <c r="D2282" i="8"/>
  <c r="N2279" i="8"/>
  <c r="O2279" i="8" s="1"/>
  <c r="A2279" i="8"/>
  <c r="H2279" i="8"/>
  <c r="D2512" i="8"/>
  <c r="H2496" i="8"/>
  <c r="B2494" i="8"/>
  <c r="H2489" i="8"/>
  <c r="A2476" i="8"/>
  <c r="N2476" i="8"/>
  <c r="O2476" i="8" s="1"/>
  <c r="D2466" i="8"/>
  <c r="H2449" i="8"/>
  <c r="N2449" i="8"/>
  <c r="O2449" i="8" s="1"/>
  <c r="G2442" i="8"/>
  <c r="N2442" i="8"/>
  <c r="O2442" i="8" s="1"/>
  <c r="A2438" i="8"/>
  <c r="N2438" i="8"/>
  <c r="O2438" i="8" s="1"/>
  <c r="A2420" i="8"/>
  <c r="N2420" i="8"/>
  <c r="O2420" i="8"/>
  <c r="F2416" i="8"/>
  <c r="E2402" i="8"/>
  <c r="E2388" i="8"/>
  <c r="N2388" i="8"/>
  <c r="O2388" i="8" s="1"/>
  <c r="G2386" i="8"/>
  <c r="N2386" i="8"/>
  <c r="O2386" i="8" s="1"/>
  <c r="F2384" i="8"/>
  <c r="N2382" i="8"/>
  <c r="O2382" i="8" s="1"/>
  <c r="D2377" i="8"/>
  <c r="E2367" i="8"/>
  <c r="F2363" i="8"/>
  <c r="N2363" i="8"/>
  <c r="O2363" i="8" s="1"/>
  <c r="A2360" i="8"/>
  <c r="N2360" i="8"/>
  <c r="O2360" i="8"/>
  <c r="B2359" i="8"/>
  <c r="N2359" i="8"/>
  <c r="O2359" i="8" s="1"/>
  <c r="D2358" i="8"/>
  <c r="F2354" i="8"/>
  <c r="F2351" i="8"/>
  <c r="N2351" i="8"/>
  <c r="O2351" i="8"/>
  <c r="H2342" i="8"/>
  <c r="N2342" i="8"/>
  <c r="O2342" i="8" s="1"/>
  <c r="E2337" i="8"/>
  <c r="G2333" i="8"/>
  <c r="A2325" i="8"/>
  <c r="N2325" i="8"/>
  <c r="O2325" i="8" s="1"/>
  <c r="N2320" i="8"/>
  <c r="O2320" i="8" s="1"/>
  <c r="C2319" i="8"/>
  <c r="N2316" i="8"/>
  <c r="O2316" i="8" s="1"/>
  <c r="N2297" i="8"/>
  <c r="O2297" i="8" s="1"/>
  <c r="F2297" i="8"/>
  <c r="D2292" i="8"/>
  <c r="H2289" i="8"/>
  <c r="N2289" i="8"/>
  <c r="O2289" i="8" s="1"/>
  <c r="D2289" i="8"/>
  <c r="C2289" i="8"/>
  <c r="C2508" i="8"/>
  <c r="O2508" i="8"/>
  <c r="N2508" i="8"/>
  <c r="A2504" i="8"/>
  <c r="N2504" i="8"/>
  <c r="O2504" i="8" s="1"/>
  <c r="G2489" i="8"/>
  <c r="H2476" i="8"/>
  <c r="E2475" i="8"/>
  <c r="A2472" i="8"/>
  <c r="N2472" i="8"/>
  <c r="O2472" i="8" s="1"/>
  <c r="B2469" i="8"/>
  <c r="G2458" i="8"/>
  <c r="N2458" i="8"/>
  <c r="O2458" i="8" s="1"/>
  <c r="N2447" i="8"/>
  <c r="O2447" i="8"/>
  <c r="A2444" i="8"/>
  <c r="N2444" i="8"/>
  <c r="O2444" i="8" s="1"/>
  <c r="H2425" i="8"/>
  <c r="N2425" i="8"/>
  <c r="O2425" i="8" s="1"/>
  <c r="F2408" i="8"/>
  <c r="G2405" i="8"/>
  <c r="C2392" i="8"/>
  <c r="N2392" i="8"/>
  <c r="O2392" i="8" s="1"/>
  <c r="F2388" i="8"/>
  <c r="E2386" i="8"/>
  <c r="E2384" i="8"/>
  <c r="D2381" i="8"/>
  <c r="N2381" i="8"/>
  <c r="O2381" i="8" s="1"/>
  <c r="G2378" i="8"/>
  <c r="N2378" i="8"/>
  <c r="O2378" i="8" s="1"/>
  <c r="E2363" i="8"/>
  <c r="H2360" i="8"/>
  <c r="F2359" i="8"/>
  <c r="F2355" i="8"/>
  <c r="N2355" i="8"/>
  <c r="O2355" i="8" s="1"/>
  <c r="D2354" i="8"/>
  <c r="E2351" i="8"/>
  <c r="A2345" i="8"/>
  <c r="N2345" i="8"/>
  <c r="O2345" i="8" s="1"/>
  <c r="G2342" i="8"/>
  <c r="A2339" i="8"/>
  <c r="N2339" i="8"/>
  <c r="O2339" i="8" s="1"/>
  <c r="E2333" i="8"/>
  <c r="G2330" i="8"/>
  <c r="N2330" i="8"/>
  <c r="O2330" i="8" s="1"/>
  <c r="N2324" i="8"/>
  <c r="O2324" i="8" s="1"/>
  <c r="H2320" i="8"/>
  <c r="A2316" i="8"/>
  <c r="G2297" i="8"/>
  <c r="G2289" i="8"/>
  <c r="H2281" i="8"/>
  <c r="N2281" i="8"/>
  <c r="O2281" i="8" s="1"/>
  <c r="E2281" i="8"/>
  <c r="F2281" i="8"/>
  <c r="D2281" i="8"/>
  <c r="A2516" i="8"/>
  <c r="N2516" i="8"/>
  <c r="O2516" i="8"/>
  <c r="A2513" i="8"/>
  <c r="N2513" i="8"/>
  <c r="O2513" i="8" s="1"/>
  <c r="A2511" i="8"/>
  <c r="N2511" i="8"/>
  <c r="O2511" i="8" s="1"/>
  <c r="B2498" i="8"/>
  <c r="N2498" i="8"/>
  <c r="O2498" i="8" s="1"/>
  <c r="G2490" i="8"/>
  <c r="N2490" i="8"/>
  <c r="O2490" i="8" s="1"/>
  <c r="N2484" i="8"/>
  <c r="O2484" i="8" s="1"/>
  <c r="N2480" i="8"/>
  <c r="O2480" i="8"/>
  <c r="A2468" i="8"/>
  <c r="N2468" i="8"/>
  <c r="O2468" i="8" s="1"/>
  <c r="F2458" i="8"/>
  <c r="F2456" i="8"/>
  <c r="E2451" i="8"/>
  <c r="N2451" i="8"/>
  <c r="O2451" i="8" s="1"/>
  <c r="F2449" i="8"/>
  <c r="G2447" i="8"/>
  <c r="G2444" i="8"/>
  <c r="E2442" i="8"/>
  <c r="A2440" i="8"/>
  <c r="N2440" i="8"/>
  <c r="O2440" i="8" s="1"/>
  <c r="A2436" i="8"/>
  <c r="N2436" i="8"/>
  <c r="O2436" i="8" s="1"/>
  <c r="E2428" i="8"/>
  <c r="C2425" i="8"/>
  <c r="F2420" i="8"/>
  <c r="C2416" i="8"/>
  <c r="A2412" i="8"/>
  <c r="N2412" i="8"/>
  <c r="O2412" i="8"/>
  <c r="G2410" i="8"/>
  <c r="N2410" i="8"/>
  <c r="O2410" i="8" s="1"/>
  <c r="C2408" i="8"/>
  <c r="N2391" i="8"/>
  <c r="O2391" i="8"/>
  <c r="C2388" i="8"/>
  <c r="D2386" i="8"/>
  <c r="D2384" i="8"/>
  <c r="N2376" i="8"/>
  <c r="O2376" i="8" s="1"/>
  <c r="E2372" i="8"/>
  <c r="N2372" i="8"/>
  <c r="O2372" i="8" s="1"/>
  <c r="H2369" i="8"/>
  <c r="N2369" i="8"/>
  <c r="O2369" i="8" s="1"/>
  <c r="N2366" i="8"/>
  <c r="O2366" i="8" s="1"/>
  <c r="C2363" i="8"/>
  <c r="G2360" i="8"/>
  <c r="E2359" i="8"/>
  <c r="D2357" i="8"/>
  <c r="N2357" i="8"/>
  <c r="O2357" i="8" s="1"/>
  <c r="C2354" i="8"/>
  <c r="A2351" i="8"/>
  <c r="F2342" i="8"/>
  <c r="G2336" i="8"/>
  <c r="N2336" i="8"/>
  <c r="O2336" i="8" s="1"/>
  <c r="C2333" i="8"/>
  <c r="F2320" i="8"/>
  <c r="N2318" i="8"/>
  <c r="O2318" i="8"/>
  <c r="C2315" i="8"/>
  <c r="N2315" i="8"/>
  <c r="O2315" i="8" s="1"/>
  <c r="N2312" i="8"/>
  <c r="O2312" i="8" s="1"/>
  <c r="N2310" i="8"/>
  <c r="O2310" i="8" s="1"/>
  <c r="N2301" i="8"/>
  <c r="O2301" i="8" s="1"/>
  <c r="A2301" i="8"/>
  <c r="E2296" i="8"/>
  <c r="N2296" i="8"/>
  <c r="O2296" i="8" s="1"/>
  <c r="B2293" i="8"/>
  <c r="N2293" i="8"/>
  <c r="O2293" i="8" s="1"/>
  <c r="F2289" i="8"/>
  <c r="G2281" i="8"/>
  <c r="N2272" i="8"/>
  <c r="O2272" i="8" s="1"/>
  <c r="N2520" i="8"/>
  <c r="O2520" i="8" s="1"/>
  <c r="H2516" i="8"/>
  <c r="E2513" i="8"/>
  <c r="H2511" i="8"/>
  <c r="N2503" i="8"/>
  <c r="O2503" i="8" s="1"/>
  <c r="A2497" i="8"/>
  <c r="N2497" i="8"/>
  <c r="O2497" i="8" s="1"/>
  <c r="A2492" i="8"/>
  <c r="N2492" i="8"/>
  <c r="O2492" i="8" s="1"/>
  <c r="F2490" i="8"/>
  <c r="G2484" i="8"/>
  <c r="E2479" i="8"/>
  <c r="N2479" i="8"/>
  <c r="O2479" i="8" s="1"/>
  <c r="E2468" i="8"/>
  <c r="N2464" i="8"/>
  <c r="O2464" i="8" s="1"/>
  <c r="E2458" i="8"/>
  <c r="A2447" i="8"/>
  <c r="F2444" i="8"/>
  <c r="G2432" i="8"/>
  <c r="N2432" i="8"/>
  <c r="O2432" i="8" s="1"/>
  <c r="N2424" i="8"/>
  <c r="O2424" i="8" s="1"/>
  <c r="N2407" i="8"/>
  <c r="O2407" i="8" s="1"/>
  <c r="H2399" i="8"/>
  <c r="N2399" i="8"/>
  <c r="O2399" i="8" s="1"/>
  <c r="C2390" i="8"/>
  <c r="N2390" i="8"/>
  <c r="O2390" i="8"/>
  <c r="F2387" i="8"/>
  <c r="N2387" i="8"/>
  <c r="O2387" i="8" s="1"/>
  <c r="N2375" i="8"/>
  <c r="O2375" i="8" s="1"/>
  <c r="D2365" i="8"/>
  <c r="N2365" i="8"/>
  <c r="O2365" i="8" s="1"/>
  <c r="G2362" i="8"/>
  <c r="N2362" i="8"/>
  <c r="O2362" i="8" s="1"/>
  <c r="F2360" i="8"/>
  <c r="D2359" i="8"/>
  <c r="H2357" i="8"/>
  <c r="D2355" i="8"/>
  <c r="N2350" i="8"/>
  <c r="O2350" i="8" s="1"/>
  <c r="D2345" i="8"/>
  <c r="D2342" i="8"/>
  <c r="G2338" i="8"/>
  <c r="N2338" i="8"/>
  <c r="O2338" i="8" s="1"/>
  <c r="N2335" i="8"/>
  <c r="O2335" i="8" s="1"/>
  <c r="B2333" i="8"/>
  <c r="E2330" i="8"/>
  <c r="C2320" i="8"/>
  <c r="D2318" i="8"/>
  <c r="G2315" i="8"/>
  <c r="G2312" i="8"/>
  <c r="F2310" i="8"/>
  <c r="H2301" i="8"/>
  <c r="H2296" i="8"/>
  <c r="H2293" i="8"/>
  <c r="E2289" i="8"/>
  <c r="C2281" i="8"/>
  <c r="N2519" i="8"/>
  <c r="O2519" i="8" s="1"/>
  <c r="F2516" i="8"/>
  <c r="B2513" i="8"/>
  <c r="D2511" i="8"/>
  <c r="A2505" i="8"/>
  <c r="N2505" i="8"/>
  <c r="O2505" i="8" s="1"/>
  <c r="A2502" i="8"/>
  <c r="N2502" i="8"/>
  <c r="O2502" i="8" s="1"/>
  <c r="G2479" i="8"/>
  <c r="D2472" i="8"/>
  <c r="C2468" i="8"/>
  <c r="G2464" i="8"/>
  <c r="C2461" i="8"/>
  <c r="B2458" i="8"/>
  <c r="C2456" i="8"/>
  <c r="A2452" i="8"/>
  <c r="N2452" i="8"/>
  <c r="O2452" i="8" s="1"/>
  <c r="A2451" i="8"/>
  <c r="C2449" i="8"/>
  <c r="A2446" i="8"/>
  <c r="N2446" i="8"/>
  <c r="O2446" i="8" s="1"/>
  <c r="E2444" i="8"/>
  <c r="B2442" i="8"/>
  <c r="F2440" i="8"/>
  <c r="C2436" i="8"/>
  <c r="N2431" i="8"/>
  <c r="O2431" i="8" s="1"/>
  <c r="B2428" i="8"/>
  <c r="B2424" i="8"/>
  <c r="C2419" i="8"/>
  <c r="N2419" i="8"/>
  <c r="O2419" i="8" s="1"/>
  <c r="F2417" i="8"/>
  <c r="N2415" i="8"/>
  <c r="O2415" i="8" s="1"/>
  <c r="G2412" i="8"/>
  <c r="H2409" i="8"/>
  <c r="N2409" i="8"/>
  <c r="O2409" i="8" s="1"/>
  <c r="G2407" i="8"/>
  <c r="C2404" i="8"/>
  <c r="N2404" i="8"/>
  <c r="O2404" i="8" s="1"/>
  <c r="A2400" i="8"/>
  <c r="N2400" i="8"/>
  <c r="O2400" i="8" s="1"/>
  <c r="E2399" i="8"/>
  <c r="F2390" i="8"/>
  <c r="E2387" i="8"/>
  <c r="B2383" i="8"/>
  <c r="N2383" i="8"/>
  <c r="O2383" i="8" s="1"/>
  <c r="E2380" i="8"/>
  <c r="N2380" i="8"/>
  <c r="O2380" i="8" s="1"/>
  <c r="C2378" i="8"/>
  <c r="E2375" i="8"/>
  <c r="C2372" i="8"/>
  <c r="D2369" i="8"/>
  <c r="C2368" i="8"/>
  <c r="E2365" i="8"/>
  <c r="A2362" i="8"/>
  <c r="E2360" i="8"/>
  <c r="A2359" i="8"/>
  <c r="E2357" i="8"/>
  <c r="C2355" i="8"/>
  <c r="A2353" i="8"/>
  <c r="N2353" i="8"/>
  <c r="O2353" i="8" s="1"/>
  <c r="A2349" i="8"/>
  <c r="N2349" i="8"/>
  <c r="O2349" i="8" s="1"/>
  <c r="A2344" i="8"/>
  <c r="N2344" i="8"/>
  <c r="O2344" i="8" s="1"/>
  <c r="B2342" i="8"/>
  <c r="D2338" i="8"/>
  <c r="F2335" i="8"/>
  <c r="A2333" i="8"/>
  <c r="B2330" i="8"/>
  <c r="A2326" i="8"/>
  <c r="N2326" i="8"/>
  <c r="O2326" i="8" s="1"/>
  <c r="E2319" i="8"/>
  <c r="N2319" i="8"/>
  <c r="O2319" i="8" s="1"/>
  <c r="A2318" i="8"/>
  <c r="D2315" i="8"/>
  <c r="F2312" i="8"/>
  <c r="B2310" i="8"/>
  <c r="G2306" i="8"/>
  <c r="N2306" i="8"/>
  <c r="O2306" i="8" s="1"/>
  <c r="A2304" i="8"/>
  <c r="N2304" i="8"/>
  <c r="O2304" i="8" s="1"/>
  <c r="A2303" i="8"/>
  <c r="N2303" i="8"/>
  <c r="O2303" i="8" s="1"/>
  <c r="N2300" i="8"/>
  <c r="O2300" i="8" s="1"/>
  <c r="G2296" i="8"/>
  <c r="C2293" i="8"/>
  <c r="G2290" i="8"/>
  <c r="N2290" i="8"/>
  <c r="O2290" i="8" s="1"/>
  <c r="E2290" i="8"/>
  <c r="B2290" i="8"/>
  <c r="D2290" i="8"/>
  <c r="N2288" i="8"/>
  <c r="O2288" i="8" s="1"/>
  <c r="E2288" i="8"/>
  <c r="N2284" i="8"/>
  <c r="O2284" i="8" s="1"/>
  <c r="A2518" i="8"/>
  <c r="N2518" i="8"/>
  <c r="O2518" i="8" s="1"/>
  <c r="D2516" i="8"/>
  <c r="A2512" i="8"/>
  <c r="N2512" i="8"/>
  <c r="O2512" i="8" s="1"/>
  <c r="N2510" i="8"/>
  <c r="O2510" i="8" s="1"/>
  <c r="N2495" i="8"/>
  <c r="O2495" i="8" s="1"/>
  <c r="N2488" i="8"/>
  <c r="O2488" i="8" s="1"/>
  <c r="G2482" i="8"/>
  <c r="N2482" i="8"/>
  <c r="O2482" i="8" s="1"/>
  <c r="H2473" i="8"/>
  <c r="N2473" i="8"/>
  <c r="O2473" i="8" s="1"/>
  <c r="N2463" i="8"/>
  <c r="O2463" i="8" s="1"/>
  <c r="G2450" i="8"/>
  <c r="N2450" i="8"/>
  <c r="O2450" i="8" s="1"/>
  <c r="D2444" i="8"/>
  <c r="H2441" i="8"/>
  <c r="N2441" i="8"/>
  <c r="O2441" i="8" s="1"/>
  <c r="N2430" i="8"/>
  <c r="O2430" i="8" s="1"/>
  <c r="E2427" i="8"/>
  <c r="N2427" i="8"/>
  <c r="O2427" i="8" s="1"/>
  <c r="N2423" i="8"/>
  <c r="O2423" i="8" s="1"/>
  <c r="A2416" i="8"/>
  <c r="N2416" i="8"/>
  <c r="O2416" i="8" s="1"/>
  <c r="A2414" i="8"/>
  <c r="N2414" i="8"/>
  <c r="O2414" i="8" s="1"/>
  <c r="N2398" i="8"/>
  <c r="O2398" i="8" s="1"/>
  <c r="H2393" i="8"/>
  <c r="N2393" i="8"/>
  <c r="O2393" i="8" s="1"/>
  <c r="C2374" i="8"/>
  <c r="N2374" i="8"/>
  <c r="O2374" i="8"/>
  <c r="F2371" i="8"/>
  <c r="N2371" i="8"/>
  <c r="O2371" i="8" s="1"/>
  <c r="H2361" i="8"/>
  <c r="N2361" i="8"/>
  <c r="O2361" i="8" s="1"/>
  <c r="D2360" i="8"/>
  <c r="C2358" i="8"/>
  <c r="N2358" i="8"/>
  <c r="O2358" i="8"/>
  <c r="E2356" i="8"/>
  <c r="N2356" i="8"/>
  <c r="O2356" i="8" s="1"/>
  <c r="A2352" i="8"/>
  <c r="N2352" i="8"/>
  <c r="O2352" i="8" s="1"/>
  <c r="A2348" i="8"/>
  <c r="N2348" i="8"/>
  <c r="O2348" i="8" s="1"/>
  <c r="G2341" i="8"/>
  <c r="N2341" i="8"/>
  <c r="O2341" i="8" s="1"/>
  <c r="N2334" i="8"/>
  <c r="O2334" i="8" s="1"/>
  <c r="N2332" i="8"/>
  <c r="O2332" i="8" s="1"/>
  <c r="H2326" i="8"/>
  <c r="D2322" i="8"/>
  <c r="H2319" i="8"/>
  <c r="C2314" i="8"/>
  <c r="N2314" i="8"/>
  <c r="O2314" i="8" s="1"/>
  <c r="H2518" i="8"/>
  <c r="C2515" i="8"/>
  <c r="N2515" i="8"/>
  <c r="O2515" i="8" s="1"/>
  <c r="H2512" i="8"/>
  <c r="E2510" i="8"/>
  <c r="F2505" i="8"/>
  <c r="A2500" i="8"/>
  <c r="N2500" i="8"/>
  <c r="O2500" i="8"/>
  <c r="C2497" i="8"/>
  <c r="H2494" i="8"/>
  <c r="N2494" i="8"/>
  <c r="O2494" i="8" s="1"/>
  <c r="E2492" i="8"/>
  <c r="B2490" i="8"/>
  <c r="N2487" i="8"/>
  <c r="O2487" i="8"/>
  <c r="E2482" i="8"/>
  <c r="N2478" i="8"/>
  <c r="O2478" i="8" s="1"/>
  <c r="G2473" i="8"/>
  <c r="A2471" i="8"/>
  <c r="N2471" i="8"/>
  <c r="O2471" i="8" s="1"/>
  <c r="G2466" i="8"/>
  <c r="N2466" i="8"/>
  <c r="O2466" i="8" s="1"/>
  <c r="H2463" i="8"/>
  <c r="O2460" i="8"/>
  <c r="N2460" i="8"/>
  <c r="F2457" i="8"/>
  <c r="A2455" i="8"/>
  <c r="N2455" i="8"/>
  <c r="O2455" i="8" s="1"/>
  <c r="F2450" i="8"/>
  <c r="A2448" i="8"/>
  <c r="N2448" i="8"/>
  <c r="O2448" i="8" s="1"/>
  <c r="B2444" i="8"/>
  <c r="G2441" i="8"/>
  <c r="N2439" i="8"/>
  <c r="O2439" i="8" s="1"/>
  <c r="G2434" i="8"/>
  <c r="N2434" i="8"/>
  <c r="O2434" i="8" s="1"/>
  <c r="G2426" i="8"/>
  <c r="N2426" i="8"/>
  <c r="O2426" i="8" s="1"/>
  <c r="N2422" i="8"/>
  <c r="O2422" i="8" s="1"/>
  <c r="H2416" i="8"/>
  <c r="H2414" i="8"/>
  <c r="A2407" i="8"/>
  <c r="G2402" i="8"/>
  <c r="N2402" i="8"/>
  <c r="O2402" i="8" s="1"/>
  <c r="A2397" i="8"/>
  <c r="N2397" i="8"/>
  <c r="O2397" i="8" s="1"/>
  <c r="D2393" i="8"/>
  <c r="D2389" i="8"/>
  <c r="N2389" i="8"/>
  <c r="O2389" i="8" s="1"/>
  <c r="A2384" i="8"/>
  <c r="N2384" i="8"/>
  <c r="O2384" i="8"/>
  <c r="F2379" i="8"/>
  <c r="N2379" i="8"/>
  <c r="O2379" i="8" s="1"/>
  <c r="H2377" i="8"/>
  <c r="N2377" i="8"/>
  <c r="O2377" i="8" s="1"/>
  <c r="B2367" i="8"/>
  <c r="N2367" i="8"/>
  <c r="O2367" i="8" s="1"/>
  <c r="G2354" i="8"/>
  <c r="N2354" i="8"/>
  <c r="O2354" i="8" s="1"/>
  <c r="A2340" i="8"/>
  <c r="N2340" i="8"/>
  <c r="O2340" i="8" s="1"/>
  <c r="C2337" i="8"/>
  <c r="N2337" i="8"/>
  <c r="O2337" i="8" s="1"/>
  <c r="A2331" i="8"/>
  <c r="N2331" i="8"/>
  <c r="O2331" i="8" s="1"/>
  <c r="N2292" i="8"/>
  <c r="O2292" i="8" s="1"/>
  <c r="C2292" i="8"/>
  <c r="B2292" i="8"/>
  <c r="G2282" i="8"/>
  <c r="N2282" i="8"/>
  <c r="O2282" i="8" s="1"/>
  <c r="F2282" i="8"/>
  <c r="H2282" i="8"/>
  <c r="C2282" i="8"/>
  <c r="E2282" i="8"/>
  <c r="N2276" i="8"/>
  <c r="O2276" i="8" s="1"/>
  <c r="A2269" i="8"/>
  <c r="N2269" i="8"/>
  <c r="O2269" i="8" s="1"/>
  <c r="B2269" i="8"/>
  <c r="G2269" i="8"/>
  <c r="A2285" i="8"/>
  <c r="N2285" i="8"/>
  <c r="O2285" i="8" s="1"/>
  <c r="N2278" i="8"/>
  <c r="O2278" i="8" s="1"/>
  <c r="A2277" i="8"/>
  <c r="B2266" i="8"/>
  <c r="E2264" i="8"/>
  <c r="F2262" i="8"/>
  <c r="A2248" i="8"/>
  <c r="O2248" i="8"/>
  <c r="N2248" i="8"/>
  <c r="C2243" i="8"/>
  <c r="N2243" i="8"/>
  <c r="O2243" i="8" s="1"/>
  <c r="H2241" i="8"/>
  <c r="N2241" i="8"/>
  <c r="O2241" i="8" s="1"/>
  <c r="N2238" i="8"/>
  <c r="O2238" i="8" s="1"/>
  <c r="H2234" i="8"/>
  <c r="A2224" i="8"/>
  <c r="N2224" i="8"/>
  <c r="O2224" i="8" s="1"/>
  <c r="A2223" i="8"/>
  <c r="N2223" i="8"/>
  <c r="O2223" i="8" s="1"/>
  <c r="A2221" i="8"/>
  <c r="N2221" i="8"/>
  <c r="O2221" i="8" s="1"/>
  <c r="D2219" i="8"/>
  <c r="H2216" i="8"/>
  <c r="G2201" i="8"/>
  <c r="A2197" i="8"/>
  <c r="N2197" i="8"/>
  <c r="O2197" i="8" s="1"/>
  <c r="H2177" i="8"/>
  <c r="N2177" i="8"/>
  <c r="O2177" i="8" s="1"/>
  <c r="N2175" i="8"/>
  <c r="O2175" i="8" s="1"/>
  <c r="H2169" i="8"/>
  <c r="N2169" i="8"/>
  <c r="O2169" i="8" s="1"/>
  <c r="G2167" i="8"/>
  <c r="N2167" i="8"/>
  <c r="O2167" i="8"/>
  <c r="A2160" i="8"/>
  <c r="N2160" i="8"/>
  <c r="O2160" i="8" s="1"/>
  <c r="G2159" i="8"/>
  <c r="N2159" i="8"/>
  <c r="O2159" i="8" s="1"/>
  <c r="N2148" i="8"/>
  <c r="O2148" i="8" s="1"/>
  <c r="H2137" i="8"/>
  <c r="N2137" i="8"/>
  <c r="O2137" i="8" s="1"/>
  <c r="N2124" i="8"/>
  <c r="O2124" i="8" s="1"/>
  <c r="F2121" i="8"/>
  <c r="N2118" i="8"/>
  <c r="O2118" i="8" s="1"/>
  <c r="E2114" i="8"/>
  <c r="A2109" i="8"/>
  <c r="N2109" i="8"/>
  <c r="O2109" i="8" s="1"/>
  <c r="N2103" i="8"/>
  <c r="O2103" i="8" s="1"/>
  <c r="B2099" i="8"/>
  <c r="N2099" i="8"/>
  <c r="O2099" i="8" s="1"/>
  <c r="A2095" i="8"/>
  <c r="N2095" i="8"/>
  <c r="O2095" i="8" s="1"/>
  <c r="N2086" i="8"/>
  <c r="O2086" i="8" s="1"/>
  <c r="A2075" i="8"/>
  <c r="N2075" i="8"/>
  <c r="O2075" i="8" s="1"/>
  <c r="N2068" i="8"/>
  <c r="O2068" i="8" s="1"/>
  <c r="G2063" i="8"/>
  <c r="N2063" i="8"/>
  <c r="O2063" i="8" s="1"/>
  <c r="A2061" i="8"/>
  <c r="N2061" i="8"/>
  <c r="O2061" i="8" s="1"/>
  <c r="A2057" i="8"/>
  <c r="A2046" i="8"/>
  <c r="N2046" i="8"/>
  <c r="O2046" i="8"/>
  <c r="A2045" i="8"/>
  <c r="A2041" i="8"/>
  <c r="G2034" i="8"/>
  <c r="H2030" i="8"/>
  <c r="G2029" i="8"/>
  <c r="G2025" i="8"/>
  <c r="F2022" i="8"/>
  <c r="N2015" i="8"/>
  <c r="O2015" i="8" s="1"/>
  <c r="A2006" i="8"/>
  <c r="N2006" i="8"/>
  <c r="O2006" i="8" s="1"/>
  <c r="G1997" i="8"/>
  <c r="N1997" i="8"/>
  <c r="O1997" i="8" s="1"/>
  <c r="N1991" i="8"/>
  <c r="O1991" i="8" s="1"/>
  <c r="N1989" i="8"/>
  <c r="O1989" i="8" s="1"/>
  <c r="N1981" i="8"/>
  <c r="O1981" i="8"/>
  <c r="N1969" i="8"/>
  <c r="O1969" i="8" s="1"/>
  <c r="C1966" i="8"/>
  <c r="N1966" i="8"/>
  <c r="O1966" i="8" s="1"/>
  <c r="C1962" i="8"/>
  <c r="F1952" i="8"/>
  <c r="C1950" i="8"/>
  <c r="N1950" i="8"/>
  <c r="O1950" i="8" s="1"/>
  <c r="A1947" i="8"/>
  <c r="N1947" i="8"/>
  <c r="O1947" i="8" s="1"/>
  <c r="C1942" i="8"/>
  <c r="N1942" i="8"/>
  <c r="O1942" i="8" s="1"/>
  <c r="D1928" i="8"/>
  <c r="N1928" i="8"/>
  <c r="O1928" i="8" s="1"/>
  <c r="A1925" i="8"/>
  <c r="N1925" i="8"/>
  <c r="O1925" i="8" s="1"/>
  <c r="E1921" i="8"/>
  <c r="N1919" i="8"/>
  <c r="O1919" i="8" s="1"/>
  <c r="A1908" i="8"/>
  <c r="N1908" i="8"/>
  <c r="O1908" i="8" s="1"/>
  <c r="C1905" i="8"/>
  <c r="C1896" i="8"/>
  <c r="H1889" i="8"/>
  <c r="N1889" i="8"/>
  <c r="O1889" i="8" s="1"/>
  <c r="D1886" i="8"/>
  <c r="N1886" i="8"/>
  <c r="O1886" i="8" s="1"/>
  <c r="G1881" i="8"/>
  <c r="D1880" i="8"/>
  <c r="H1876" i="8"/>
  <c r="N1876" i="8"/>
  <c r="O1876" i="8" s="1"/>
  <c r="F1870" i="8"/>
  <c r="B1868" i="8"/>
  <c r="C1862" i="8"/>
  <c r="H1854" i="8"/>
  <c r="N1854" i="8"/>
  <c r="O1854" i="8" s="1"/>
  <c r="D1853" i="8"/>
  <c r="C1850" i="8"/>
  <c r="D1848" i="8"/>
  <c r="C1846" i="8"/>
  <c r="H1839" i="8"/>
  <c r="N1837" i="8"/>
  <c r="O1837" i="8" s="1"/>
  <c r="F1833" i="8"/>
  <c r="N1833" i="8"/>
  <c r="O1833" i="8" s="1"/>
  <c r="C1830" i="8"/>
  <c r="C1828" i="8"/>
  <c r="N1828" i="8"/>
  <c r="O1828" i="8" s="1"/>
  <c r="A1825" i="8"/>
  <c r="N1825" i="8"/>
  <c r="O1825" i="8" s="1"/>
  <c r="E1816" i="8"/>
  <c r="N1816" i="8"/>
  <c r="O1816" i="8" s="1"/>
  <c r="E1813" i="8"/>
  <c r="B1805" i="8"/>
  <c r="N1805" i="8"/>
  <c r="O1805" i="8" s="1"/>
  <c r="E1787" i="8"/>
  <c r="N1787" i="8"/>
  <c r="O1787" i="8" s="1"/>
  <c r="A1773" i="8"/>
  <c r="N1773" i="8"/>
  <c r="O1773" i="8"/>
  <c r="N1767" i="8"/>
  <c r="O1767" i="8" s="1"/>
  <c r="D1758" i="8"/>
  <c r="B1746" i="8"/>
  <c r="H1742" i="8"/>
  <c r="N1742" i="8"/>
  <c r="O1742" i="8" s="1"/>
  <c r="E1736" i="8"/>
  <c r="G1734" i="8"/>
  <c r="H1729" i="8"/>
  <c r="D1727" i="8"/>
  <c r="D1724" i="8"/>
  <c r="N1717" i="8"/>
  <c r="O1717" i="8"/>
  <c r="B1715" i="8"/>
  <c r="D1694" i="8"/>
  <c r="G1691" i="8"/>
  <c r="N1683" i="8"/>
  <c r="O1683" i="8" s="1"/>
  <c r="D1678" i="8"/>
  <c r="C1677" i="8"/>
  <c r="F1674" i="8"/>
  <c r="N1674" i="8"/>
  <c r="O1674" i="8" s="1"/>
  <c r="H1669" i="8"/>
  <c r="H1668" i="8"/>
  <c r="H1666" i="8"/>
  <c r="E1663" i="8"/>
  <c r="G1661" i="8"/>
  <c r="G1657" i="8"/>
  <c r="N1657" i="8"/>
  <c r="O1657" i="8" s="1"/>
  <c r="E1654" i="8"/>
  <c r="B1646" i="8"/>
  <c r="N1646" i="8"/>
  <c r="O1646" i="8" s="1"/>
  <c r="H1642" i="8"/>
  <c r="N1642" i="8"/>
  <c r="O1642" i="8" s="1"/>
  <c r="H1634" i="8"/>
  <c r="N1634" i="8"/>
  <c r="O1634" i="8" s="1"/>
  <c r="H1626" i="8"/>
  <c r="N1607" i="8"/>
  <c r="O1607" i="8" s="1"/>
  <c r="F1605" i="8"/>
  <c r="N1605" i="8"/>
  <c r="O1605" i="8" s="1"/>
  <c r="N1599" i="8"/>
  <c r="O1599" i="8" s="1"/>
  <c r="A1587" i="8"/>
  <c r="N1587" i="8"/>
  <c r="O1587" i="8"/>
  <c r="A1575" i="8"/>
  <c r="N1575" i="8"/>
  <c r="O1575" i="8" s="1"/>
  <c r="N1567" i="8"/>
  <c r="O1567" i="8"/>
  <c r="A1531" i="8"/>
  <c r="N1531" i="8"/>
  <c r="O1531" i="8" s="1"/>
  <c r="N1517" i="8"/>
  <c r="O1517" i="8" s="1"/>
  <c r="A1492" i="8"/>
  <c r="N1492" i="8"/>
  <c r="O1492" i="8" s="1"/>
  <c r="C1470" i="8"/>
  <c r="N1470" i="8"/>
  <c r="O1470" i="8" s="1"/>
  <c r="A1457" i="8"/>
  <c r="N1457" i="8"/>
  <c r="O1457" i="8" s="1"/>
  <c r="N1445" i="8"/>
  <c r="O1445" i="8" s="1"/>
  <c r="E1442" i="8"/>
  <c r="N1439" i="8"/>
  <c r="O1439" i="8" s="1"/>
  <c r="A1425" i="8"/>
  <c r="N1425" i="8"/>
  <c r="O1425" i="8" s="1"/>
  <c r="A1415" i="8"/>
  <c r="N1415" i="8"/>
  <c r="O1415" i="8" s="1"/>
  <c r="C1410" i="8"/>
  <c r="E1407" i="8"/>
  <c r="E1402" i="8"/>
  <c r="E1400" i="8"/>
  <c r="N1400" i="8"/>
  <c r="O1400" i="8" s="1"/>
  <c r="E1395" i="8"/>
  <c r="N1395" i="8"/>
  <c r="O1395" i="8" s="1"/>
  <c r="A1393" i="8"/>
  <c r="N1393" i="8"/>
  <c r="O1393" i="8" s="1"/>
  <c r="E1392" i="8"/>
  <c r="H1390" i="8"/>
  <c r="C1387" i="8"/>
  <c r="A1385" i="8"/>
  <c r="N1385" i="8"/>
  <c r="O1385" i="8" s="1"/>
  <c r="G1383" i="8"/>
  <c r="A1377" i="8"/>
  <c r="N1377" i="8"/>
  <c r="O1377" i="8" s="1"/>
  <c r="G1376" i="8"/>
  <c r="C1367" i="8"/>
  <c r="N1367" i="8"/>
  <c r="O1367" i="8"/>
  <c r="H2265" i="8"/>
  <c r="N2265" i="8"/>
  <c r="O2265" i="8" s="1"/>
  <c r="A2255" i="8"/>
  <c r="N2255" i="8"/>
  <c r="O2255" i="8" s="1"/>
  <c r="H2248" i="8"/>
  <c r="N2246" i="8"/>
  <c r="O2246" i="8"/>
  <c r="G2242" i="8"/>
  <c r="N2242" i="8"/>
  <c r="O2242" i="8" s="1"/>
  <c r="G2241" i="8"/>
  <c r="F2234" i="8"/>
  <c r="B2229" i="8"/>
  <c r="H2224" i="8"/>
  <c r="H2223" i="8"/>
  <c r="H2221" i="8"/>
  <c r="G2216" i="8"/>
  <c r="D2211" i="8"/>
  <c r="N2208" i="8"/>
  <c r="O2208" i="8" s="1"/>
  <c r="N2204" i="8"/>
  <c r="O2204" i="8" s="1"/>
  <c r="F2201" i="8"/>
  <c r="H2197" i="8"/>
  <c r="A2189" i="8"/>
  <c r="N2189" i="8"/>
  <c r="O2189" i="8" s="1"/>
  <c r="H2185" i="8"/>
  <c r="N2185" i="8"/>
  <c r="O2185" i="8" s="1"/>
  <c r="G2183" i="8"/>
  <c r="N2183" i="8"/>
  <c r="O2183" i="8"/>
  <c r="G2177" i="8"/>
  <c r="H2174" i="8"/>
  <c r="N2174" i="8"/>
  <c r="O2174" i="8"/>
  <c r="G2169" i="8"/>
  <c r="E2167" i="8"/>
  <c r="G2162" i="8"/>
  <c r="N2162" i="8"/>
  <c r="O2162" i="8" s="1"/>
  <c r="H2160" i="8"/>
  <c r="H2159" i="8"/>
  <c r="E2154" i="8"/>
  <c r="O2152" i="8"/>
  <c r="N2152" i="8"/>
  <c r="A2147" i="8"/>
  <c r="N2147" i="8"/>
  <c r="O2147" i="8" s="1"/>
  <c r="E2137" i="8"/>
  <c r="G2130" i="8"/>
  <c r="N2130" i="8"/>
  <c r="O2130" i="8" s="1"/>
  <c r="A2128" i="8"/>
  <c r="N2128" i="8"/>
  <c r="O2128" i="8" s="1"/>
  <c r="H2124" i="8"/>
  <c r="H2109" i="8"/>
  <c r="A2102" i="8"/>
  <c r="N2102" i="8"/>
  <c r="O2102" i="8" s="1"/>
  <c r="B2098" i="8"/>
  <c r="N2098" i="8"/>
  <c r="O2098" i="8" s="1"/>
  <c r="H2095" i="8"/>
  <c r="N2092" i="8"/>
  <c r="O2092" i="8" s="1"/>
  <c r="A2089" i="8"/>
  <c r="N2089" i="8"/>
  <c r="O2089" i="8" s="1"/>
  <c r="N2080" i="8"/>
  <c r="O2080" i="8" s="1"/>
  <c r="G2075" i="8"/>
  <c r="A2071" i="8"/>
  <c r="N2071" i="8"/>
  <c r="O2071" i="8" s="1"/>
  <c r="A2067" i="8"/>
  <c r="N2067" i="8"/>
  <c r="O2067" i="8" s="1"/>
  <c r="C2063" i="8"/>
  <c r="G2061" i="8"/>
  <c r="A2056" i="8"/>
  <c r="O2056" i="8"/>
  <c r="N2056" i="8"/>
  <c r="G2050" i="8"/>
  <c r="H2046" i="8"/>
  <c r="N2044" i="8"/>
  <c r="O2044" i="8" s="1"/>
  <c r="N2040" i="8"/>
  <c r="O2040" i="8" s="1"/>
  <c r="A2034" i="8"/>
  <c r="G2030" i="8"/>
  <c r="A2029" i="8"/>
  <c r="A2025" i="8"/>
  <c r="A2014" i="8"/>
  <c r="N2014" i="8"/>
  <c r="O2014" i="8" s="1"/>
  <c r="G2013" i="8"/>
  <c r="G2006" i="8"/>
  <c r="F1991" i="8"/>
  <c r="C1980" i="8"/>
  <c r="N1980" i="8"/>
  <c r="O1980" i="8" s="1"/>
  <c r="B1973" i="8"/>
  <c r="N1973" i="8"/>
  <c r="O1973" i="8" s="1"/>
  <c r="G1969" i="8"/>
  <c r="F1966" i="8"/>
  <c r="H1950" i="8"/>
  <c r="G1947" i="8"/>
  <c r="D1944" i="8"/>
  <c r="N1944" i="8"/>
  <c r="O1944" i="8" s="1"/>
  <c r="H1942" i="8"/>
  <c r="A1938" i="8"/>
  <c r="N1938" i="8"/>
  <c r="O1938" i="8" s="1"/>
  <c r="G1934" i="8"/>
  <c r="C1928" i="8"/>
  <c r="H1925" i="8"/>
  <c r="D1919" i="8"/>
  <c r="C1914" i="8"/>
  <c r="N1907" i="8"/>
  <c r="O1907" i="8" s="1"/>
  <c r="B1900" i="8"/>
  <c r="N1900" i="8"/>
  <c r="O1900" i="8" s="1"/>
  <c r="B1892" i="8"/>
  <c r="N1892" i="8"/>
  <c r="O1892" i="8" s="1"/>
  <c r="G1889" i="8"/>
  <c r="G1886" i="8"/>
  <c r="O1883" i="8"/>
  <c r="N1883" i="8"/>
  <c r="E1881" i="8"/>
  <c r="A1876" i="8"/>
  <c r="A1872" i="8"/>
  <c r="N1872" i="8"/>
  <c r="O1872" i="8" s="1"/>
  <c r="E1870" i="8"/>
  <c r="A1868" i="8"/>
  <c r="A1857" i="8"/>
  <c r="N1857" i="8"/>
  <c r="O1857" i="8"/>
  <c r="G1854" i="8"/>
  <c r="C1853" i="8"/>
  <c r="E1849" i="8"/>
  <c r="N1849" i="8"/>
  <c r="O1849" i="8" s="1"/>
  <c r="C1848" i="8"/>
  <c r="B1846" i="8"/>
  <c r="E1839" i="8"/>
  <c r="B1830" i="8"/>
  <c r="E1828" i="8"/>
  <c r="F1825" i="8"/>
  <c r="E1821" i="8"/>
  <c r="D1820" i="8"/>
  <c r="D1816" i="8"/>
  <c r="F1805" i="8"/>
  <c r="A1799" i="8"/>
  <c r="N1799" i="8"/>
  <c r="O1799" i="8" s="1"/>
  <c r="D1794" i="8"/>
  <c r="N1794" i="8"/>
  <c r="O1794" i="8" s="1"/>
  <c r="F1792" i="8"/>
  <c r="N1792" i="8"/>
  <c r="O1792" i="8" s="1"/>
  <c r="H1790" i="8"/>
  <c r="N1790" i="8"/>
  <c r="O1790" i="8" s="1"/>
  <c r="H1787" i="8"/>
  <c r="C1783" i="8"/>
  <c r="N1783" i="8"/>
  <c r="O1783" i="8" s="1"/>
  <c r="H1774" i="8"/>
  <c r="N1774" i="8"/>
  <c r="O1774" i="8" s="1"/>
  <c r="H1766" i="8"/>
  <c r="N1766" i="8"/>
  <c r="O1766" i="8" s="1"/>
  <c r="E1764" i="8"/>
  <c r="N1764" i="8"/>
  <c r="O1764" i="8" s="1"/>
  <c r="G1762" i="8"/>
  <c r="N1762" i="8"/>
  <c r="O1762" i="8" s="1"/>
  <c r="H1750" i="8"/>
  <c r="N1750" i="8"/>
  <c r="O1750" i="8" s="1"/>
  <c r="A1745" i="8"/>
  <c r="N1745" i="8"/>
  <c r="O1745" i="8" s="1"/>
  <c r="F1734" i="8"/>
  <c r="H1718" i="8"/>
  <c r="N1718" i="8"/>
  <c r="O1718" i="8" s="1"/>
  <c r="H1716" i="8"/>
  <c r="N1716" i="8"/>
  <c r="O1716" i="8" s="1"/>
  <c r="A1708" i="8"/>
  <c r="N1708" i="8"/>
  <c r="O1708" i="8" s="1"/>
  <c r="A1699" i="8"/>
  <c r="N1699" i="8"/>
  <c r="O1699" i="8" s="1"/>
  <c r="C1694" i="8"/>
  <c r="N1685" i="8"/>
  <c r="O1685" i="8" s="1"/>
  <c r="A1671" i="8"/>
  <c r="N1671" i="8"/>
  <c r="O1671" i="8" s="1"/>
  <c r="G1669" i="8"/>
  <c r="G1668" i="8"/>
  <c r="F1666" i="8"/>
  <c r="D1653" i="8"/>
  <c r="N1653" i="8"/>
  <c r="O1653" i="8" s="1"/>
  <c r="A1644" i="8"/>
  <c r="N1644" i="8"/>
  <c r="O1644" i="8" s="1"/>
  <c r="A1629" i="8"/>
  <c r="N1629" i="8"/>
  <c r="O1629" i="8"/>
  <c r="A1628" i="8"/>
  <c r="N1628" i="8"/>
  <c r="O1628" i="8" s="1"/>
  <c r="A1621" i="8"/>
  <c r="N1621" i="8"/>
  <c r="O1621" i="8" s="1"/>
  <c r="N1615" i="8"/>
  <c r="O1615" i="8" s="1"/>
  <c r="N1613" i="8"/>
  <c r="O1613" i="8" s="1"/>
  <c r="A1602" i="8"/>
  <c r="N1602" i="8"/>
  <c r="O1602" i="8" s="1"/>
  <c r="A1583" i="8"/>
  <c r="N1583" i="8"/>
  <c r="O1583" i="8" s="1"/>
  <c r="A1572" i="8"/>
  <c r="N1572" i="8"/>
  <c r="O1572" i="8" s="1"/>
  <c r="A1569" i="8"/>
  <c r="N1569" i="8"/>
  <c r="O1569" i="8" s="1"/>
  <c r="B1516" i="8"/>
  <c r="N1516" i="8"/>
  <c r="O1516" i="8" s="1"/>
  <c r="A1509" i="8"/>
  <c r="N1509" i="8"/>
  <c r="O1509" i="8"/>
  <c r="E1499" i="8"/>
  <c r="N1499" i="8"/>
  <c r="O1499" i="8" s="1"/>
  <c r="E1475" i="8"/>
  <c r="N1475" i="8"/>
  <c r="O1475" i="8" s="1"/>
  <c r="A1472" i="8"/>
  <c r="N1472" i="8"/>
  <c r="O1472" i="8" s="1"/>
  <c r="E1464" i="8"/>
  <c r="N1464" i="8"/>
  <c r="O1464" i="8" s="1"/>
  <c r="C1454" i="8"/>
  <c r="N1454" i="8"/>
  <c r="O1454" i="8" s="1"/>
  <c r="H1450" i="8"/>
  <c r="N1450" i="8"/>
  <c r="O1450" i="8" s="1"/>
  <c r="F1448" i="8"/>
  <c r="N1448" i="8"/>
  <c r="O1448" i="8" s="1"/>
  <c r="A1444" i="8"/>
  <c r="N1444" i="8"/>
  <c r="O1444" i="8" s="1"/>
  <c r="A1412" i="8"/>
  <c r="N1412" i="8"/>
  <c r="O1412" i="8" s="1"/>
  <c r="B1404" i="8"/>
  <c r="N1404" i="8"/>
  <c r="O1404" i="8" s="1"/>
  <c r="D1402" i="8"/>
  <c r="G1400" i="8"/>
  <c r="A1398" i="8"/>
  <c r="N1398" i="8"/>
  <c r="O1398" i="8" s="1"/>
  <c r="F1395" i="8"/>
  <c r="H1393" i="8"/>
  <c r="A1392" i="8"/>
  <c r="H1385" i="8"/>
  <c r="H1377" i="8"/>
  <c r="F1376" i="8"/>
  <c r="G1371" i="8"/>
  <c r="N1371" i="8"/>
  <c r="O1371" i="8" s="1"/>
  <c r="E1367" i="8"/>
  <c r="E1362" i="8"/>
  <c r="N1359" i="8"/>
  <c r="O1359" i="8" s="1"/>
  <c r="G1356" i="8"/>
  <c r="N1341" i="8"/>
  <c r="O1341" i="8" s="1"/>
  <c r="D1341" i="8"/>
  <c r="F1341" i="8"/>
  <c r="B2285" i="8"/>
  <c r="O2280" i="8"/>
  <c r="N2280" i="8"/>
  <c r="B2278" i="8"/>
  <c r="G2265" i="8"/>
  <c r="F2263" i="8"/>
  <c r="N2263" i="8"/>
  <c r="O2263" i="8"/>
  <c r="A2256" i="8"/>
  <c r="N2256" i="8"/>
  <c r="O2256" i="8" s="1"/>
  <c r="H2255" i="8"/>
  <c r="G2253" i="8"/>
  <c r="G2248" i="8"/>
  <c r="H2246" i="8"/>
  <c r="H2242" i="8"/>
  <c r="F2241" i="8"/>
  <c r="N2236" i="8"/>
  <c r="O2236" i="8" s="1"/>
  <c r="E2234" i="8"/>
  <c r="N2228" i="8"/>
  <c r="O2228" i="8" s="1"/>
  <c r="G2224" i="8"/>
  <c r="G2223" i="8"/>
  <c r="G2221" i="8"/>
  <c r="G2218" i="8"/>
  <c r="N2218" i="8"/>
  <c r="O2218" i="8" s="1"/>
  <c r="F2216" i="8"/>
  <c r="F2208" i="8"/>
  <c r="G2197" i="8"/>
  <c r="F2177" i="8"/>
  <c r="F2169" i="8"/>
  <c r="N2166" i="8"/>
  <c r="O2166" i="8" s="1"/>
  <c r="G2160" i="8"/>
  <c r="F2159" i="8"/>
  <c r="N2151" i="8"/>
  <c r="O2151" i="8" s="1"/>
  <c r="G2143" i="8"/>
  <c r="N2143" i="8"/>
  <c r="O2143" i="8" s="1"/>
  <c r="A2140" i="8"/>
  <c r="N2140" i="8"/>
  <c r="O2140" i="8"/>
  <c r="D2137" i="8"/>
  <c r="A2133" i="8"/>
  <c r="N2133" i="8"/>
  <c r="O2133" i="8" s="1"/>
  <c r="H2126" i="8"/>
  <c r="N2126" i="8"/>
  <c r="O2126" i="8" s="1"/>
  <c r="A2123" i="8"/>
  <c r="N2123" i="8"/>
  <c r="O2123" i="8" s="1"/>
  <c r="A2120" i="8"/>
  <c r="N2120" i="8"/>
  <c r="O2120" i="8" s="1"/>
  <c r="A2116" i="8"/>
  <c r="N2116" i="8"/>
  <c r="O2116" i="8" s="1"/>
  <c r="H2113" i="8"/>
  <c r="N2113" i="8"/>
  <c r="O2113" i="8" s="1"/>
  <c r="G2105" i="8"/>
  <c r="N2105" i="8"/>
  <c r="O2105" i="8" s="1"/>
  <c r="G2084" i="8"/>
  <c r="N2084" i="8"/>
  <c r="O2084" i="8" s="1"/>
  <c r="A2079" i="8"/>
  <c r="N2079" i="8"/>
  <c r="O2079" i="8" s="1"/>
  <c r="A2070" i="8"/>
  <c r="N2070" i="8"/>
  <c r="O2070" i="8" s="1"/>
  <c r="A2066" i="8"/>
  <c r="N2066" i="8"/>
  <c r="O2066" i="8" s="1"/>
  <c r="N2060" i="8"/>
  <c r="O2060" i="8" s="1"/>
  <c r="N2055" i="8"/>
  <c r="O2055" i="8" s="1"/>
  <c r="N2039" i="8"/>
  <c r="O2039" i="8" s="1"/>
  <c r="N2028" i="8"/>
  <c r="O2028" i="8" s="1"/>
  <c r="N2024" i="8"/>
  <c r="O2024" i="8" s="1"/>
  <c r="N2012" i="8"/>
  <c r="O2012" i="8"/>
  <c r="G1995" i="8"/>
  <c r="N1995" i="8"/>
  <c r="O1995" i="8" s="1"/>
  <c r="D1987" i="8"/>
  <c r="N1987" i="8"/>
  <c r="O1987" i="8" s="1"/>
  <c r="N1979" i="8"/>
  <c r="O1979" i="8" s="1"/>
  <c r="B1965" i="8"/>
  <c r="N1965" i="8"/>
  <c r="O1965" i="8"/>
  <c r="G1961" i="8"/>
  <c r="N1961" i="8"/>
  <c r="O1961" i="8" s="1"/>
  <c r="A1954" i="8"/>
  <c r="N1954" i="8"/>
  <c r="O1954" i="8" s="1"/>
  <c r="B1937" i="8"/>
  <c r="N1937" i="8"/>
  <c r="O1937" i="8"/>
  <c r="A1931" i="8"/>
  <c r="O1931" i="8"/>
  <c r="N1931" i="8"/>
  <c r="A1920" i="8"/>
  <c r="N1920" i="8"/>
  <c r="O1920" i="8" s="1"/>
  <c r="B1918" i="8"/>
  <c r="N1918" i="8"/>
  <c r="O1918" i="8" s="1"/>
  <c r="N1895" i="8"/>
  <c r="O1895" i="8" s="1"/>
  <c r="B1891" i="8"/>
  <c r="N1891" i="8"/>
  <c r="O1891" i="8" s="1"/>
  <c r="A1879" i="8"/>
  <c r="N1879" i="8"/>
  <c r="O1879" i="8" s="1"/>
  <c r="A1875" i="8"/>
  <c r="N1875" i="8"/>
  <c r="O1875" i="8" s="1"/>
  <c r="D1870" i="8"/>
  <c r="N1867" i="8"/>
  <c r="O1867" i="8" s="1"/>
  <c r="C1861" i="8"/>
  <c r="N1861" i="8"/>
  <c r="O1861" i="8" s="1"/>
  <c r="E1854" i="8"/>
  <c r="B1848" i="8"/>
  <c r="A1846" i="8"/>
  <c r="A1843" i="8"/>
  <c r="N1843" i="8"/>
  <c r="O1843" i="8" s="1"/>
  <c r="F1840" i="8"/>
  <c r="N1840" i="8"/>
  <c r="O1840" i="8" s="1"/>
  <c r="D1839" i="8"/>
  <c r="A1828" i="8"/>
  <c r="D1821" i="8"/>
  <c r="C1820" i="8"/>
  <c r="A1816" i="8"/>
  <c r="C1814" i="8"/>
  <c r="C1811" i="8"/>
  <c r="N1811" i="8"/>
  <c r="O1811" i="8" s="1"/>
  <c r="A1809" i="8"/>
  <c r="N1809" i="8"/>
  <c r="O1809" i="8" s="1"/>
  <c r="E1799" i="8"/>
  <c r="F1794" i="8"/>
  <c r="E1792" i="8"/>
  <c r="E1790" i="8"/>
  <c r="F1787" i="8"/>
  <c r="F1783" i="8"/>
  <c r="N1781" i="8"/>
  <c r="O1781" i="8" s="1"/>
  <c r="C1778" i="8"/>
  <c r="N1778" i="8"/>
  <c r="O1778" i="8" s="1"/>
  <c r="A1754" i="8"/>
  <c r="N1754" i="8"/>
  <c r="O1754" i="8" s="1"/>
  <c r="G1747" i="8"/>
  <c r="N1747" i="8"/>
  <c r="O1747" i="8" s="1"/>
  <c r="B1728" i="8"/>
  <c r="N1728" i="8"/>
  <c r="O1728" i="8" s="1"/>
  <c r="N1723" i="8"/>
  <c r="O1723" i="8" s="1"/>
  <c r="C1714" i="8"/>
  <c r="N1714" i="8"/>
  <c r="O1714" i="8" s="1"/>
  <c r="A1704" i="8"/>
  <c r="N1704" i="8"/>
  <c r="O1704" i="8" s="1"/>
  <c r="N1687" i="8"/>
  <c r="O1687" i="8" s="1"/>
  <c r="A1677" i="8"/>
  <c r="N1677" i="8"/>
  <c r="O1677" i="8"/>
  <c r="A1676" i="8"/>
  <c r="N1676" i="8"/>
  <c r="O1676" i="8" s="1"/>
  <c r="N1649" i="8"/>
  <c r="O1649" i="8"/>
  <c r="A1645" i="8"/>
  <c r="N1645" i="8"/>
  <c r="O1645" i="8" s="1"/>
  <c r="N1641" i="8"/>
  <c r="O1641" i="8" s="1"/>
  <c r="A1631" i="8"/>
  <c r="N1631" i="8"/>
  <c r="O1631" i="8"/>
  <c r="G1625" i="8"/>
  <c r="N1625" i="8"/>
  <c r="O1625" i="8" s="1"/>
  <c r="N1623" i="8"/>
  <c r="O1623" i="8" s="1"/>
  <c r="H1614" i="8"/>
  <c r="N1614" i="8"/>
  <c r="O1614" i="8" s="1"/>
  <c r="N1609" i="8"/>
  <c r="O1609" i="8" s="1"/>
  <c r="H1606" i="8"/>
  <c r="N1606" i="8"/>
  <c r="O1606" i="8" s="1"/>
  <c r="C1597" i="8"/>
  <c r="N1597" i="8"/>
  <c r="O1597" i="8" s="1"/>
  <c r="N1595" i="8"/>
  <c r="O1595" i="8" s="1"/>
  <c r="A1590" i="8"/>
  <c r="N1590" i="8"/>
  <c r="O1590" i="8" s="1"/>
  <c r="A1585" i="8"/>
  <c r="N1585" i="8"/>
  <c r="O1585" i="8" s="1"/>
  <c r="B1581" i="8"/>
  <c r="N1581" i="8"/>
  <c r="O1581" i="8" s="1"/>
  <c r="A1566" i="8"/>
  <c r="N1566" i="8"/>
  <c r="O1566" i="8" s="1"/>
  <c r="N1563" i="8"/>
  <c r="O1563" i="8" s="1"/>
  <c r="N1551" i="8"/>
  <c r="O1551" i="8" s="1"/>
  <c r="N1547" i="8"/>
  <c r="O1547" i="8" s="1"/>
  <c r="A1544" i="8"/>
  <c r="N1544" i="8"/>
  <c r="O1544" i="8" s="1"/>
  <c r="B1541" i="8"/>
  <c r="N1541" i="8"/>
  <c r="O1541" i="8" s="1"/>
  <c r="A1527" i="8"/>
  <c r="N1527" i="8"/>
  <c r="O1527" i="8" s="1"/>
  <c r="N1525" i="8"/>
  <c r="O1525" i="8" s="1"/>
  <c r="H1522" i="8"/>
  <c r="N1522" i="8"/>
  <c r="O1522" i="8" s="1"/>
  <c r="A1504" i="8"/>
  <c r="N1504" i="8"/>
  <c r="O1504" i="8" s="1"/>
  <c r="A1501" i="8"/>
  <c r="N1501" i="8"/>
  <c r="O1501" i="8" s="1"/>
  <c r="D1499" i="8"/>
  <c r="A1495" i="8"/>
  <c r="N1495" i="8"/>
  <c r="O1495" i="8" s="1"/>
  <c r="B1492" i="8"/>
  <c r="A1489" i="8"/>
  <c r="N1489" i="8"/>
  <c r="O1489" i="8"/>
  <c r="A1485" i="8"/>
  <c r="N1485" i="8"/>
  <c r="O1485" i="8" s="1"/>
  <c r="H1482" i="8"/>
  <c r="N1482" i="8"/>
  <c r="O1482" i="8" s="1"/>
  <c r="F1475" i="8"/>
  <c r="G1472" i="8"/>
  <c r="N1469" i="8"/>
  <c r="O1469" i="8" s="1"/>
  <c r="E1467" i="8"/>
  <c r="N1467" i="8"/>
  <c r="O1467" i="8" s="1"/>
  <c r="A1463" i="8"/>
  <c r="N1463" i="8"/>
  <c r="O1463" i="8"/>
  <c r="A1447" i="8"/>
  <c r="N1447" i="8"/>
  <c r="O1447" i="8" s="1"/>
  <c r="A1437" i="8"/>
  <c r="O1437" i="8"/>
  <c r="N1437" i="8"/>
  <c r="H1434" i="8"/>
  <c r="N1434" i="8"/>
  <c r="O1434" i="8" s="1"/>
  <c r="E1411" i="8"/>
  <c r="N1411" i="8"/>
  <c r="O1411" i="8" s="1"/>
  <c r="A1409" i="8"/>
  <c r="N1409" i="8"/>
  <c r="O1409" i="8" s="1"/>
  <c r="A1406" i="8"/>
  <c r="N1406" i="8"/>
  <c r="O1406" i="8" s="1"/>
  <c r="A1391" i="8"/>
  <c r="N1391" i="8"/>
  <c r="O1391" i="8" s="1"/>
  <c r="O1389" i="8"/>
  <c r="N1389" i="8"/>
  <c r="H1386" i="8"/>
  <c r="N1386" i="8"/>
  <c r="O1386" i="8" s="1"/>
  <c r="F1382" i="8"/>
  <c r="N1382" i="8"/>
  <c r="O1382" i="8" s="1"/>
  <c r="E1376" i="8"/>
  <c r="H1370" i="8"/>
  <c r="N1370" i="8"/>
  <c r="O1370" i="8" s="1"/>
  <c r="D1366" i="8"/>
  <c r="N1366" i="8"/>
  <c r="O1366" i="8" s="1"/>
  <c r="N1355" i="8"/>
  <c r="O1355" i="8"/>
  <c r="E1355" i="8"/>
  <c r="N1347" i="8"/>
  <c r="O1347" i="8" s="1"/>
  <c r="E1347" i="8"/>
  <c r="F1347" i="8"/>
  <c r="F2265" i="8"/>
  <c r="H2263" i="8"/>
  <c r="G2255" i="8"/>
  <c r="N2252" i="8"/>
  <c r="O2252" i="8" s="1"/>
  <c r="D2234" i="8"/>
  <c r="E2216" i="8"/>
  <c r="N2214" i="8"/>
  <c r="O2214" i="8" s="1"/>
  <c r="N2200" i="8"/>
  <c r="O2200" i="8" s="1"/>
  <c r="B2197" i="8"/>
  <c r="G2191" i="8"/>
  <c r="N2191" i="8"/>
  <c r="O2191" i="8"/>
  <c r="N2182" i="8"/>
  <c r="O2182" i="8" s="1"/>
  <c r="E2177" i="8"/>
  <c r="H2173" i="8"/>
  <c r="C2169" i="8"/>
  <c r="F2160" i="8"/>
  <c r="E2159" i="8"/>
  <c r="N2156" i="8"/>
  <c r="O2156" i="8" s="1"/>
  <c r="H2151" i="8"/>
  <c r="F2143" i="8"/>
  <c r="A2139" i="8"/>
  <c r="N2139" i="8"/>
  <c r="O2139" i="8" s="1"/>
  <c r="A2136" i="8"/>
  <c r="N2136" i="8"/>
  <c r="O2136" i="8" s="1"/>
  <c r="G2135" i="8"/>
  <c r="N2135" i="8"/>
  <c r="O2135" i="8" s="1"/>
  <c r="G2133" i="8"/>
  <c r="G2126" i="8"/>
  <c r="G2122" i="8"/>
  <c r="N2122" i="8"/>
  <c r="O2122" i="8" s="1"/>
  <c r="F2120" i="8"/>
  <c r="E2113" i="8"/>
  <c r="N2108" i="8"/>
  <c r="O2108" i="8" s="1"/>
  <c r="F2105" i="8"/>
  <c r="D2095" i="8"/>
  <c r="H2091" i="8"/>
  <c r="G2089" i="8"/>
  <c r="D2084" i="8"/>
  <c r="G2079" i="8"/>
  <c r="A2074" i="8"/>
  <c r="N2074" i="8"/>
  <c r="O2074" i="8" s="1"/>
  <c r="H2070" i="8"/>
  <c r="G2066" i="8"/>
  <c r="A2062" i="8"/>
  <c r="N2062" i="8"/>
  <c r="O2062" i="8" s="1"/>
  <c r="D2060" i="8"/>
  <c r="F2055" i="8"/>
  <c r="G2043" i="8"/>
  <c r="F2039" i="8"/>
  <c r="N2036" i="8"/>
  <c r="O2036" i="8" s="1"/>
  <c r="N2032" i="8"/>
  <c r="O2032" i="8" s="1"/>
  <c r="N2023" i="8"/>
  <c r="O2023" i="8" s="1"/>
  <c r="G2011" i="8"/>
  <c r="N2011" i="8"/>
  <c r="O2011" i="8" s="1"/>
  <c r="A1990" i="8"/>
  <c r="N1990" i="8"/>
  <c r="O1990" i="8" s="1"/>
  <c r="E1978" i="8"/>
  <c r="N1978" i="8"/>
  <c r="O1978" i="8" s="1"/>
  <c r="C1971" i="8"/>
  <c r="N1971" i="8"/>
  <c r="O1971" i="8" s="1"/>
  <c r="G1968" i="8"/>
  <c r="N1968" i="8"/>
  <c r="O1968" i="8" s="1"/>
  <c r="A1956" i="8"/>
  <c r="N1956" i="8"/>
  <c r="O1956" i="8" s="1"/>
  <c r="A1946" i="8"/>
  <c r="N1946" i="8"/>
  <c r="O1946" i="8" s="1"/>
  <c r="N1927" i="8"/>
  <c r="O1927" i="8" s="1"/>
  <c r="G1924" i="8"/>
  <c r="N1924" i="8"/>
  <c r="O1924" i="8" s="1"/>
  <c r="N1917" i="8"/>
  <c r="O1917" i="8" s="1"/>
  <c r="A1903" i="8"/>
  <c r="N1903" i="8"/>
  <c r="O1903" i="8" s="1"/>
  <c r="H1891" i="8"/>
  <c r="N1885" i="8"/>
  <c r="O1885" i="8" s="1"/>
  <c r="F1866" i="8"/>
  <c r="N1866" i="8"/>
  <c r="O1866" i="8" s="1"/>
  <c r="C1852" i="8"/>
  <c r="N1852" i="8"/>
  <c r="O1852" i="8" s="1"/>
  <c r="B1845" i="8"/>
  <c r="N1845" i="8"/>
  <c r="O1845" i="8" s="1"/>
  <c r="C1839" i="8"/>
  <c r="B1832" i="8"/>
  <c r="N1832" i="8"/>
  <c r="O1832" i="8" s="1"/>
  <c r="N1829" i="8"/>
  <c r="O1829" i="8" s="1"/>
  <c r="N1827" i="8"/>
  <c r="O1827" i="8" s="1"/>
  <c r="B1823" i="8"/>
  <c r="N1823" i="8"/>
  <c r="O1823" i="8" s="1"/>
  <c r="G1815" i="8"/>
  <c r="N1815" i="8"/>
  <c r="O1815" i="8" s="1"/>
  <c r="B1812" i="8"/>
  <c r="N1812" i="8"/>
  <c r="O1812" i="8" s="1"/>
  <c r="A1803" i="8"/>
  <c r="N1803" i="8"/>
  <c r="O1803" i="8" s="1"/>
  <c r="B1787" i="8"/>
  <c r="B1766" i="8"/>
  <c r="G1764" i="8"/>
  <c r="B1762" i="8"/>
  <c r="A1759" i="8"/>
  <c r="N1759" i="8"/>
  <c r="O1759" i="8"/>
  <c r="A1757" i="8"/>
  <c r="N1757" i="8"/>
  <c r="O1757" i="8" s="1"/>
  <c r="G1754" i="8"/>
  <c r="B1750" i="8"/>
  <c r="A1744" i="8"/>
  <c r="N1744" i="8"/>
  <c r="O1744" i="8" s="1"/>
  <c r="A1741" i="8"/>
  <c r="N1741" i="8"/>
  <c r="O1741" i="8" s="1"/>
  <c r="B1737" i="8"/>
  <c r="N1737" i="8"/>
  <c r="O1737" i="8" s="1"/>
  <c r="C1735" i="8"/>
  <c r="N1735" i="8"/>
  <c r="O1735" i="8"/>
  <c r="D1734" i="8"/>
  <c r="H1728" i="8"/>
  <c r="N1725" i="8"/>
  <c r="O1725" i="8" s="1"/>
  <c r="A1722" i="8"/>
  <c r="N1722" i="8"/>
  <c r="O1722" i="8" s="1"/>
  <c r="F1718" i="8"/>
  <c r="F1716" i="8"/>
  <c r="H1714" i="8"/>
  <c r="E1708" i="8"/>
  <c r="N1703" i="8"/>
  <c r="O1703" i="8" s="1"/>
  <c r="E1699" i="8"/>
  <c r="A1693" i="8"/>
  <c r="N1693" i="8"/>
  <c r="O1693" i="8" s="1"/>
  <c r="H1692" i="8"/>
  <c r="H1686" i="8"/>
  <c r="N1686" i="8"/>
  <c r="O1686" i="8" s="1"/>
  <c r="F1685" i="8"/>
  <c r="C1681" i="8"/>
  <c r="N1681" i="8"/>
  <c r="O1681" i="8" s="1"/>
  <c r="H1677" i="8"/>
  <c r="H1676" i="8"/>
  <c r="D1671" i="8"/>
  <c r="E1669" i="8"/>
  <c r="A1666" i="8"/>
  <c r="C1662" i="8"/>
  <c r="N1662" i="8"/>
  <c r="O1662" i="8" s="1"/>
  <c r="D1661" i="8"/>
  <c r="G1659" i="8"/>
  <c r="N1659" i="8"/>
  <c r="O1659" i="8" s="1"/>
  <c r="D1656" i="8"/>
  <c r="B1653" i="8"/>
  <c r="H1645" i="8"/>
  <c r="G1644" i="8"/>
  <c r="G1641" i="8"/>
  <c r="N1639" i="8"/>
  <c r="O1639" i="8" s="1"/>
  <c r="A1636" i="8"/>
  <c r="N1636" i="8"/>
  <c r="O1636" i="8" s="1"/>
  <c r="N1633" i="8"/>
  <c r="O1633" i="8" s="1"/>
  <c r="H1630" i="8"/>
  <c r="N1630" i="8"/>
  <c r="O1630" i="8" s="1"/>
  <c r="G1629" i="8"/>
  <c r="G1628" i="8"/>
  <c r="A1625" i="8"/>
  <c r="D1623" i="8"/>
  <c r="G1621" i="8"/>
  <c r="N1619" i="8"/>
  <c r="O1619" i="8" s="1"/>
  <c r="G1614" i="8"/>
  <c r="A1611" i="8"/>
  <c r="O1611" i="8"/>
  <c r="N1611" i="8"/>
  <c r="F1608" i="8"/>
  <c r="N1608" i="8"/>
  <c r="O1608" i="8" s="1"/>
  <c r="G1606" i="8"/>
  <c r="F1602" i="8"/>
  <c r="H1597" i="8"/>
  <c r="A1595" i="8"/>
  <c r="A1592" i="8"/>
  <c r="N1592" i="8"/>
  <c r="O1592" i="8" s="1"/>
  <c r="H1590" i="8"/>
  <c r="B1588" i="8"/>
  <c r="N1588" i="8"/>
  <c r="O1588" i="8" s="1"/>
  <c r="H1585" i="8"/>
  <c r="G1583" i="8"/>
  <c r="H1581" i="8"/>
  <c r="O1579" i="8"/>
  <c r="N1579" i="8"/>
  <c r="N1577" i="8"/>
  <c r="O1577" i="8" s="1"/>
  <c r="A1574" i="8"/>
  <c r="N1574" i="8"/>
  <c r="O1574" i="8" s="1"/>
  <c r="D1572" i="8"/>
  <c r="G1569" i="8"/>
  <c r="H1566" i="8"/>
  <c r="H1562" i="8"/>
  <c r="N1562" i="8"/>
  <c r="O1562" i="8" s="1"/>
  <c r="A1557" i="8"/>
  <c r="N1557" i="8"/>
  <c r="O1557" i="8" s="1"/>
  <c r="A1553" i="8"/>
  <c r="N1553" i="8"/>
  <c r="O1553" i="8" s="1"/>
  <c r="A1550" i="8"/>
  <c r="N1550" i="8"/>
  <c r="O1550" i="8" s="1"/>
  <c r="A1547" i="8"/>
  <c r="G1544" i="8"/>
  <c r="H1541" i="8"/>
  <c r="C1538" i="8"/>
  <c r="A1536" i="8"/>
  <c r="N1533" i="8"/>
  <c r="O1533" i="8" s="1"/>
  <c r="H1530" i="8"/>
  <c r="N1530" i="8"/>
  <c r="O1530" i="8" s="1"/>
  <c r="H1527" i="8"/>
  <c r="A1524" i="8"/>
  <c r="N1524" i="8"/>
  <c r="O1524" i="8" s="1"/>
  <c r="F1522" i="8"/>
  <c r="E1516" i="8"/>
  <c r="N1507" i="8"/>
  <c r="O1507" i="8" s="1"/>
  <c r="G1504" i="8"/>
  <c r="G1501" i="8"/>
  <c r="B1499" i="8"/>
  <c r="H1495" i="8"/>
  <c r="N1491" i="8"/>
  <c r="O1491" i="8" s="1"/>
  <c r="E1489" i="8"/>
  <c r="H1485" i="8"/>
  <c r="G1482" i="8"/>
  <c r="C1475" i="8"/>
  <c r="F1472" i="8"/>
  <c r="H1469" i="8"/>
  <c r="F1467" i="8"/>
  <c r="A1465" i="8"/>
  <c r="N1465" i="8"/>
  <c r="O1465" i="8" s="1"/>
  <c r="F1463" i="8"/>
  <c r="H1458" i="8"/>
  <c r="N1458" i="8"/>
  <c r="O1458" i="8" s="1"/>
  <c r="A1453" i="8"/>
  <c r="N1453" i="8"/>
  <c r="O1453" i="8" s="1"/>
  <c r="F1450" i="8"/>
  <c r="H1447" i="8"/>
  <c r="E1443" i="8"/>
  <c r="N1443" i="8"/>
  <c r="O1443" i="8" s="1"/>
  <c r="A1441" i="8"/>
  <c r="N1441" i="8"/>
  <c r="O1441" i="8" s="1"/>
  <c r="H1437" i="8"/>
  <c r="D1434" i="8"/>
  <c r="N1429" i="8"/>
  <c r="O1429" i="8" s="1"/>
  <c r="H1426" i="8"/>
  <c r="N1426" i="8"/>
  <c r="O1426" i="8" s="1"/>
  <c r="E1419" i="8"/>
  <c r="N1419" i="8"/>
  <c r="O1419" i="8" s="1"/>
  <c r="C1411" i="8"/>
  <c r="E1409" i="8"/>
  <c r="H1406" i="8"/>
  <c r="E1403" i="8"/>
  <c r="N1403" i="8"/>
  <c r="O1403" i="8" s="1"/>
  <c r="A1401" i="8"/>
  <c r="N1401" i="8"/>
  <c r="O1401" i="8" s="1"/>
  <c r="B1397" i="8"/>
  <c r="N1397" i="8"/>
  <c r="O1397" i="8" s="1"/>
  <c r="H1394" i="8"/>
  <c r="N1394" i="8"/>
  <c r="O1394" i="8" s="1"/>
  <c r="N1381" i="8"/>
  <c r="O1381" i="8" s="1"/>
  <c r="N1375" i="8"/>
  <c r="O1375" i="8" s="1"/>
  <c r="E1365" i="8"/>
  <c r="N1365" i="8"/>
  <c r="O1365" i="8" s="1"/>
  <c r="N1361" i="8"/>
  <c r="O1361" i="8" s="1"/>
  <c r="N2268" i="8"/>
  <c r="O2268" i="8" s="1"/>
  <c r="C2265" i="8"/>
  <c r="E2263" i="8"/>
  <c r="B2260" i="8"/>
  <c r="N2260" i="8"/>
  <c r="O2260" i="8" s="1"/>
  <c r="D2241" i="8"/>
  <c r="A2235" i="8"/>
  <c r="N2235" i="8"/>
  <c r="O2235" i="8" s="1"/>
  <c r="C2234" i="8"/>
  <c r="N2232" i="8"/>
  <c r="O2232" i="8" s="1"/>
  <c r="E2224" i="8"/>
  <c r="E2223" i="8"/>
  <c r="A2220" i="8"/>
  <c r="N2220" i="8"/>
  <c r="O2220" i="8" s="1"/>
  <c r="D2216" i="8"/>
  <c r="G2214" i="8"/>
  <c r="E2207" i="8"/>
  <c r="N2207" i="8"/>
  <c r="O2207" i="8" s="1"/>
  <c r="F2200" i="8"/>
  <c r="N2196" i="8"/>
  <c r="O2196" i="8" s="1"/>
  <c r="N2188" i="8"/>
  <c r="O2188" i="8" s="1"/>
  <c r="D2177" i="8"/>
  <c r="B2173" i="8"/>
  <c r="A2168" i="8"/>
  <c r="N2168" i="8"/>
  <c r="O2168" i="8" s="1"/>
  <c r="B2165" i="8"/>
  <c r="E2160" i="8"/>
  <c r="H2158" i="8"/>
  <c r="N2158" i="8"/>
  <c r="O2158" i="8"/>
  <c r="H2156" i="8"/>
  <c r="N2150" i="8"/>
  <c r="O2150" i="8" s="1"/>
  <c r="E2143" i="8"/>
  <c r="G2138" i="8"/>
  <c r="N2138" i="8"/>
  <c r="O2138" i="8" s="1"/>
  <c r="H2136" i="8"/>
  <c r="H2135" i="8"/>
  <c r="C2133" i="8"/>
  <c r="D2130" i="8"/>
  <c r="D2128" i="8"/>
  <c r="F2126" i="8"/>
  <c r="H2122" i="8"/>
  <c r="E2120" i="8"/>
  <c r="B2115" i="8"/>
  <c r="D2113" i="8"/>
  <c r="A2110" i="8"/>
  <c r="N2110" i="8"/>
  <c r="O2110" i="8" s="1"/>
  <c r="B2107" i="8"/>
  <c r="N2107" i="8"/>
  <c r="O2107" i="8" s="1"/>
  <c r="E2105" i="8"/>
  <c r="H2101" i="8"/>
  <c r="N2101" i="8"/>
  <c r="O2101" i="8" s="1"/>
  <c r="A2096" i="8"/>
  <c r="N2096" i="8"/>
  <c r="O2096" i="8" s="1"/>
  <c r="B2095" i="8"/>
  <c r="C2091" i="8"/>
  <c r="H2088" i="8"/>
  <c r="N2088" i="8"/>
  <c r="O2088" i="8" s="1"/>
  <c r="A2084" i="8"/>
  <c r="F2079" i="8"/>
  <c r="H2074" i="8"/>
  <c r="E2070" i="8"/>
  <c r="G2062" i="8"/>
  <c r="A2055" i="8"/>
  <c r="N2052" i="8"/>
  <c r="O2052" i="8"/>
  <c r="N2048" i="8"/>
  <c r="O2048" i="8" s="1"/>
  <c r="A2043" i="8"/>
  <c r="A2039" i="8"/>
  <c r="G2036" i="8"/>
  <c r="F2032" i="8"/>
  <c r="G2027" i="8"/>
  <c r="F2023" i="8"/>
  <c r="N1999" i="8"/>
  <c r="O1999" i="8" s="1"/>
  <c r="N1993" i="8"/>
  <c r="O1993" i="8" s="1"/>
  <c r="G1990" i="8"/>
  <c r="F1985" i="8"/>
  <c r="N1985" i="8"/>
  <c r="O1985" i="8" s="1"/>
  <c r="N1977" i="8"/>
  <c r="O1977" i="8" s="1"/>
  <c r="E1970" i="8"/>
  <c r="N1970" i="8"/>
  <c r="O1970" i="8" s="1"/>
  <c r="C1968" i="8"/>
  <c r="D1963" i="8"/>
  <c r="N1963" i="8"/>
  <c r="O1963" i="8" s="1"/>
  <c r="A1959" i="8"/>
  <c r="N1959" i="8"/>
  <c r="O1959" i="8" s="1"/>
  <c r="G1956" i="8"/>
  <c r="C1954" i="8"/>
  <c r="A1949" i="8"/>
  <c r="N1949" i="8"/>
  <c r="O1949" i="8" s="1"/>
  <c r="C1946" i="8"/>
  <c r="C1943" i="8"/>
  <c r="N1943" i="8"/>
  <c r="O1943" i="8" s="1"/>
  <c r="N1941" i="8"/>
  <c r="O1941" i="8" s="1"/>
  <c r="C1930" i="8"/>
  <c r="D1927" i="8"/>
  <c r="N1923" i="8"/>
  <c r="O1923" i="8" s="1"/>
  <c r="E1920" i="8"/>
  <c r="G1917" i="8"/>
  <c r="N1913" i="8"/>
  <c r="O1913" i="8" s="1"/>
  <c r="H1905" i="8"/>
  <c r="N1905" i="8"/>
  <c r="O1905" i="8"/>
  <c r="C1899" i="8"/>
  <c r="N1899" i="8"/>
  <c r="O1899" i="8" s="1"/>
  <c r="A1873" i="8"/>
  <c r="N1873" i="8"/>
  <c r="O1873" i="8" s="1"/>
  <c r="N1871" i="8"/>
  <c r="O1871" i="8" s="1"/>
  <c r="N1859" i="8"/>
  <c r="O1859" i="8" s="1"/>
  <c r="N1847" i="8"/>
  <c r="O1847" i="8" s="1"/>
  <c r="B1839" i="8"/>
  <c r="H1830" i="8"/>
  <c r="N1830" i="8"/>
  <c r="O1830" i="8" s="1"/>
  <c r="N1819" i="8"/>
  <c r="O1819" i="8" s="1"/>
  <c r="H1815" i="8"/>
  <c r="A1813" i="8"/>
  <c r="N1813" i="8"/>
  <c r="O1813" i="8" s="1"/>
  <c r="H1812" i="8"/>
  <c r="F1803" i="8"/>
  <c r="B1797" i="8"/>
  <c r="N1797" i="8"/>
  <c r="O1797" i="8" s="1"/>
  <c r="N1789" i="8"/>
  <c r="O1789" i="8" s="1"/>
  <c r="G1780" i="8"/>
  <c r="A1777" i="8"/>
  <c r="N1777" i="8"/>
  <c r="O1777" i="8"/>
  <c r="E1774" i="8"/>
  <c r="A1772" i="8"/>
  <c r="N1772" i="8"/>
  <c r="O1772" i="8" s="1"/>
  <c r="A1765" i="8"/>
  <c r="N1765" i="8"/>
  <c r="O1765" i="8" s="1"/>
  <c r="D1764" i="8"/>
  <c r="D1761" i="8"/>
  <c r="N1761" i="8"/>
  <c r="O1761" i="8" s="1"/>
  <c r="H1758" i="8"/>
  <c r="N1758" i="8"/>
  <c r="O1758" i="8" s="1"/>
  <c r="F1754" i="8"/>
  <c r="C1751" i="8"/>
  <c r="N1751" i="8"/>
  <c r="O1751" i="8" s="1"/>
  <c r="A1749" i="8"/>
  <c r="N1749" i="8"/>
  <c r="O1749" i="8" s="1"/>
  <c r="C1734" i="8"/>
  <c r="E1728" i="8"/>
  <c r="N1721" i="8"/>
  <c r="O1721" i="8" s="1"/>
  <c r="E1718" i="8"/>
  <c r="E1716" i="8"/>
  <c r="F1714" i="8"/>
  <c r="C1710" i="8"/>
  <c r="N1707" i="8"/>
  <c r="O1707" i="8" s="1"/>
  <c r="C1706" i="8"/>
  <c r="B1702" i="8"/>
  <c r="N1702" i="8"/>
  <c r="O1702" i="8" s="1"/>
  <c r="A1695" i="8"/>
  <c r="N1695" i="8"/>
  <c r="O1695" i="8" s="1"/>
  <c r="H1693" i="8"/>
  <c r="G1692" i="8"/>
  <c r="G1686" i="8"/>
  <c r="E1685" i="8"/>
  <c r="G1677" i="8"/>
  <c r="G1676" i="8"/>
  <c r="N1673" i="8"/>
  <c r="O1673" i="8" s="1"/>
  <c r="C1671" i="8"/>
  <c r="D1669" i="8"/>
  <c r="N1667" i="8"/>
  <c r="O1667" i="8" s="1"/>
  <c r="N1665" i="8"/>
  <c r="O1665" i="8" s="1"/>
  <c r="C1661" i="8"/>
  <c r="A1655" i="8"/>
  <c r="N1655" i="8"/>
  <c r="O1655" i="8" s="1"/>
  <c r="G1645" i="8"/>
  <c r="F1644" i="8"/>
  <c r="B1641" i="8"/>
  <c r="H1636" i="8"/>
  <c r="F1632" i="8"/>
  <c r="N1632" i="8"/>
  <c r="O1632" i="8" s="1"/>
  <c r="G1630" i="8"/>
  <c r="F1629" i="8"/>
  <c r="F1628" i="8"/>
  <c r="F1624" i="8"/>
  <c r="N1624" i="8"/>
  <c r="O1624" i="8" s="1"/>
  <c r="H1622" i="8"/>
  <c r="N1622" i="8"/>
  <c r="O1622" i="8" s="1"/>
  <c r="E1621" i="8"/>
  <c r="A1618" i="8"/>
  <c r="N1618" i="8"/>
  <c r="O1618" i="8" s="1"/>
  <c r="F1614" i="8"/>
  <c r="H1611" i="8"/>
  <c r="H1608" i="8"/>
  <c r="F1606" i="8"/>
  <c r="N1601" i="8"/>
  <c r="O1601" i="8"/>
  <c r="G1597" i="8"/>
  <c r="H1592" i="8"/>
  <c r="G1590" i="8"/>
  <c r="E1588" i="8"/>
  <c r="F1585" i="8"/>
  <c r="E1583" i="8"/>
  <c r="G1581" i="8"/>
  <c r="A1571" i="8"/>
  <c r="N1571" i="8"/>
  <c r="O1571" i="8" s="1"/>
  <c r="F1569" i="8"/>
  <c r="F1566" i="8"/>
  <c r="E1544" i="8"/>
  <c r="A1541" i="8"/>
  <c r="A1537" i="8"/>
  <c r="N1537" i="8"/>
  <c r="O1537" i="8" s="1"/>
  <c r="A1535" i="8"/>
  <c r="N1535" i="8"/>
  <c r="O1535" i="8" s="1"/>
  <c r="F1527" i="8"/>
  <c r="D1522" i="8"/>
  <c r="A1516" i="8"/>
  <c r="A1512" i="8"/>
  <c r="N1512" i="8"/>
  <c r="O1512" i="8" s="1"/>
  <c r="H1490" i="8"/>
  <c r="N1490" i="8"/>
  <c r="O1490" i="8" s="1"/>
  <c r="F1482" i="8"/>
  <c r="B1475" i="8"/>
  <c r="A1471" i="8"/>
  <c r="N1471" i="8"/>
  <c r="O1471" i="8" s="1"/>
  <c r="D1469" i="8"/>
  <c r="D1467" i="8"/>
  <c r="H1465" i="8"/>
  <c r="H1462" i="8"/>
  <c r="N1462" i="8"/>
  <c r="O1462" i="8" s="1"/>
  <c r="F1458" i="8"/>
  <c r="G1447" i="8"/>
  <c r="D1437" i="8"/>
  <c r="N1433" i="8"/>
  <c r="O1433" i="8" s="1"/>
  <c r="A1428" i="8"/>
  <c r="N1428" i="8"/>
  <c r="O1428" i="8" s="1"/>
  <c r="A1414" i="8"/>
  <c r="N1414" i="8"/>
  <c r="O1414" i="8" s="1"/>
  <c r="H1410" i="8"/>
  <c r="N1410" i="8"/>
  <c r="O1410" i="8" s="1"/>
  <c r="G1406" i="8"/>
  <c r="F1403" i="8"/>
  <c r="G1401" i="8"/>
  <c r="A1399" i="8"/>
  <c r="N1399" i="8"/>
  <c r="O1399" i="8" s="1"/>
  <c r="H1397" i="8"/>
  <c r="G1394" i="8"/>
  <c r="F1375" i="8"/>
  <c r="A1369" i="8"/>
  <c r="N1369" i="8"/>
  <c r="O1369" i="8" s="1"/>
  <c r="O2264" i="8"/>
  <c r="N2264" i="8"/>
  <c r="N2262" i="8"/>
  <c r="O2262" i="8"/>
  <c r="H2260" i="8"/>
  <c r="E2255" i="8"/>
  <c r="B2248" i="8"/>
  <c r="N2244" i="8"/>
  <c r="O2244" i="8"/>
  <c r="C2241" i="8"/>
  <c r="N2231" i="8"/>
  <c r="O2231" i="8"/>
  <c r="D2226" i="8"/>
  <c r="N2226" i="8"/>
  <c r="O2226" i="8" s="1"/>
  <c r="D2224" i="8"/>
  <c r="A2222" i="8"/>
  <c r="N2222" i="8"/>
  <c r="O2222" i="8" s="1"/>
  <c r="H2209" i="8"/>
  <c r="N2209" i="8"/>
  <c r="O2209" i="8" s="1"/>
  <c r="B2200" i="8"/>
  <c r="B2195" i="8"/>
  <c r="N2195" i="8"/>
  <c r="O2195" i="8" s="1"/>
  <c r="A2192" i="8"/>
  <c r="N2192" i="8"/>
  <c r="O2192" i="8" s="1"/>
  <c r="H2188" i="8"/>
  <c r="A2184" i="8"/>
  <c r="N2184" i="8"/>
  <c r="O2184" i="8" s="1"/>
  <c r="N2180" i="8"/>
  <c r="O2180" i="8" s="1"/>
  <c r="C2177" i="8"/>
  <c r="A2172" i="8"/>
  <c r="N2172" i="8"/>
  <c r="O2172" i="8" s="1"/>
  <c r="A2164" i="8"/>
  <c r="N2164" i="8"/>
  <c r="O2164" i="8" s="1"/>
  <c r="H2161" i="8"/>
  <c r="N2161" i="8"/>
  <c r="O2161" i="8" s="1"/>
  <c r="D2160" i="8"/>
  <c r="G2158" i="8"/>
  <c r="A2155" i="8"/>
  <c r="N2155" i="8"/>
  <c r="O2155" i="8" s="1"/>
  <c r="H2153" i="8"/>
  <c r="N2153" i="8"/>
  <c r="O2153" i="8" s="1"/>
  <c r="A2149" i="8"/>
  <c r="N2149" i="8"/>
  <c r="O2149" i="8" s="1"/>
  <c r="A2144" i="8"/>
  <c r="N2144" i="8"/>
  <c r="O2144" i="8"/>
  <c r="H2142" i="8"/>
  <c r="N2142" i="8"/>
  <c r="O2142" i="8" s="1"/>
  <c r="F2138" i="8"/>
  <c r="G2136" i="8"/>
  <c r="F2135" i="8"/>
  <c r="B2133" i="8"/>
  <c r="C2130" i="8"/>
  <c r="C2128" i="8"/>
  <c r="A2125" i="8"/>
  <c r="N2125" i="8"/>
  <c r="O2125" i="8" s="1"/>
  <c r="D2122" i="8"/>
  <c r="B2120" i="8"/>
  <c r="A2115" i="8"/>
  <c r="B2112" i="8"/>
  <c r="N2112" i="8"/>
  <c r="O2112" i="8" s="1"/>
  <c r="A2111" i="8"/>
  <c r="N2111" i="8"/>
  <c r="O2111" i="8" s="1"/>
  <c r="F2110" i="8"/>
  <c r="H2107" i="8"/>
  <c r="B2105" i="8"/>
  <c r="F2101" i="8"/>
  <c r="G2096" i="8"/>
  <c r="G2094" i="8"/>
  <c r="N2094" i="8"/>
  <c r="O2094" i="8" s="1"/>
  <c r="A2091" i="8"/>
  <c r="F2088" i="8"/>
  <c r="A2083" i="8"/>
  <c r="N2083" i="8"/>
  <c r="O2083" i="8" s="1"/>
  <c r="N2078" i="8"/>
  <c r="O2078" i="8" s="1"/>
  <c r="C2073" i="8"/>
  <c r="N2073" i="8"/>
  <c r="O2073" i="8" s="1"/>
  <c r="D2069" i="8"/>
  <c r="N2069" i="8"/>
  <c r="O2069" i="8" s="1"/>
  <c r="H2064" i="8"/>
  <c r="N2064" i="8"/>
  <c r="O2064" i="8" s="1"/>
  <c r="F2062" i="8"/>
  <c r="A2058" i="8"/>
  <c r="N2058" i="8"/>
  <c r="O2058" i="8" s="1"/>
  <c r="A2054" i="8"/>
  <c r="N2054" i="8"/>
  <c r="O2054" i="8" s="1"/>
  <c r="G2052" i="8"/>
  <c r="F2048" i="8"/>
  <c r="B2046" i="8"/>
  <c r="A2038" i="8"/>
  <c r="N2038" i="8"/>
  <c r="O2038" i="8"/>
  <c r="A2036" i="8"/>
  <c r="A2032" i="8"/>
  <c r="C2030" i="8"/>
  <c r="A2027" i="8"/>
  <c r="A2023" i="8"/>
  <c r="N2020" i="8"/>
  <c r="O2020" i="8" s="1"/>
  <c r="N2016" i="8"/>
  <c r="O2016" i="8" s="1"/>
  <c r="G2009" i="8"/>
  <c r="N2009" i="8"/>
  <c r="O2009" i="8" s="1"/>
  <c r="B2006" i="8"/>
  <c r="A1998" i="8"/>
  <c r="N1998" i="8"/>
  <c r="O1998" i="8" s="1"/>
  <c r="G1993" i="8"/>
  <c r="F1990" i="8"/>
  <c r="G1976" i="8"/>
  <c r="N1976" i="8"/>
  <c r="O1976" i="8" s="1"/>
  <c r="G1970" i="8"/>
  <c r="A1968" i="8"/>
  <c r="B1956" i="8"/>
  <c r="N1953" i="8"/>
  <c r="O1953" i="8"/>
  <c r="A1951" i="8"/>
  <c r="N1951" i="8"/>
  <c r="O1951" i="8" s="1"/>
  <c r="B1948" i="8"/>
  <c r="N1948" i="8"/>
  <c r="O1948" i="8" s="1"/>
  <c r="B1946" i="8"/>
  <c r="G1943" i="8"/>
  <c r="A1940" i="8"/>
  <c r="N1940" i="8"/>
  <c r="O1940" i="8" s="1"/>
  <c r="E1936" i="8"/>
  <c r="C1933" i="8"/>
  <c r="N1933" i="8"/>
  <c r="O1933" i="8" s="1"/>
  <c r="B1930" i="8"/>
  <c r="B1926" i="8"/>
  <c r="N1926" i="8"/>
  <c r="O1926" i="8" s="1"/>
  <c r="A1922" i="8"/>
  <c r="N1922" i="8"/>
  <c r="O1922" i="8" s="1"/>
  <c r="D1920" i="8"/>
  <c r="B1912" i="8"/>
  <c r="N1912" i="8"/>
  <c r="O1912" i="8" s="1"/>
  <c r="G1905" i="8"/>
  <c r="D1903" i="8"/>
  <c r="A1898" i="8"/>
  <c r="N1898" i="8"/>
  <c r="O1898" i="8" s="1"/>
  <c r="A1896" i="8"/>
  <c r="N1896" i="8"/>
  <c r="O1896" i="8" s="1"/>
  <c r="F1894" i="8"/>
  <c r="F1885" i="8"/>
  <c r="A1880" i="8"/>
  <c r="N1880" i="8"/>
  <c r="O1880" i="8" s="1"/>
  <c r="H1873" i="8"/>
  <c r="D1871" i="8"/>
  <c r="N1869" i="8"/>
  <c r="O1869" i="8" s="1"/>
  <c r="C1865" i="8"/>
  <c r="N1865" i="8"/>
  <c r="O1865" i="8" s="1"/>
  <c r="D1863" i="8"/>
  <c r="N1863" i="8"/>
  <c r="O1863" i="8"/>
  <c r="F1858" i="8"/>
  <c r="N1858" i="8"/>
  <c r="O1858" i="8" s="1"/>
  <c r="F1856" i="8"/>
  <c r="N1856" i="8"/>
  <c r="O1856" i="8" s="1"/>
  <c r="O1851" i="8"/>
  <c r="N1851" i="8"/>
  <c r="F1848" i="8"/>
  <c r="N1848" i="8"/>
  <c r="O1848" i="8" s="1"/>
  <c r="D1845" i="8"/>
  <c r="N1841" i="8"/>
  <c r="O1841" i="8"/>
  <c r="B1840" i="8"/>
  <c r="A1835" i="8"/>
  <c r="N1835" i="8"/>
  <c r="O1835" i="8" s="1"/>
  <c r="G1831" i="8"/>
  <c r="N1831" i="8"/>
  <c r="O1831" i="8" s="1"/>
  <c r="G1830" i="8"/>
  <c r="D1829" i="8"/>
  <c r="F1826" i="8"/>
  <c r="C1823" i="8"/>
  <c r="A1821" i="8"/>
  <c r="N1821" i="8"/>
  <c r="O1821" i="8" s="1"/>
  <c r="B1820" i="8"/>
  <c r="N1820" i="8"/>
  <c r="O1820" i="8" s="1"/>
  <c r="C1818" i="8"/>
  <c r="N1818" i="8"/>
  <c r="O1818" i="8" s="1"/>
  <c r="A1807" i="8"/>
  <c r="N1807" i="8"/>
  <c r="O1807" i="8"/>
  <c r="F1797" i="8"/>
  <c r="E1793" i="8"/>
  <c r="N1793" i="8"/>
  <c r="O1793" i="8" s="1"/>
  <c r="G1791" i="8"/>
  <c r="N1791" i="8"/>
  <c r="O1791" i="8"/>
  <c r="C1789" i="8"/>
  <c r="A1786" i="8"/>
  <c r="N1786" i="8"/>
  <c r="O1786" i="8" s="1"/>
  <c r="H1782" i="8"/>
  <c r="N1782" i="8"/>
  <c r="O1782" i="8" s="1"/>
  <c r="F1779" i="8"/>
  <c r="N1779" i="8"/>
  <c r="O1779" i="8"/>
  <c r="D1774" i="8"/>
  <c r="E1772" i="8"/>
  <c r="C1769" i="8"/>
  <c r="N1769" i="8"/>
  <c r="O1769" i="8" s="1"/>
  <c r="H1765" i="8"/>
  <c r="A1763" i="8"/>
  <c r="N1763" i="8"/>
  <c r="O1763" i="8"/>
  <c r="A1761" i="8"/>
  <c r="G1758" i="8"/>
  <c r="C1754" i="8"/>
  <c r="F1751" i="8"/>
  <c r="H1749" i="8"/>
  <c r="A1731" i="8"/>
  <c r="N1731" i="8"/>
  <c r="O1731" i="8"/>
  <c r="D1728" i="8"/>
  <c r="F1724" i="8"/>
  <c r="N1724" i="8"/>
  <c r="O1724" i="8" s="1"/>
  <c r="A1713" i="8"/>
  <c r="N1713" i="8"/>
  <c r="O1713" i="8" s="1"/>
  <c r="N1709" i="8"/>
  <c r="O1709" i="8" s="1"/>
  <c r="A1692" i="8"/>
  <c r="C1689" i="8"/>
  <c r="N1689" i="8"/>
  <c r="O1689" i="8" s="1"/>
  <c r="F1677" i="8"/>
  <c r="F1676" i="8"/>
  <c r="D1672" i="8"/>
  <c r="N1672" i="8"/>
  <c r="O1672" i="8" s="1"/>
  <c r="C1669" i="8"/>
  <c r="H1667" i="8"/>
  <c r="B1662" i="8"/>
  <c r="A1658" i="8"/>
  <c r="N1658" i="8"/>
  <c r="O1658" i="8" s="1"/>
  <c r="E1655" i="8"/>
  <c r="H1652" i="8"/>
  <c r="A1647" i="8"/>
  <c r="N1647" i="8"/>
  <c r="O1647" i="8" s="1"/>
  <c r="F1645" i="8"/>
  <c r="A1643" i="8"/>
  <c r="O1643" i="8"/>
  <c r="N1643" i="8"/>
  <c r="A1641" i="8"/>
  <c r="D1638" i="8"/>
  <c r="F1636" i="8"/>
  <c r="H1632" i="8"/>
  <c r="F1630" i="8"/>
  <c r="E1629" i="8"/>
  <c r="D1628" i="8"/>
  <c r="H1624" i="8"/>
  <c r="G1622" i="8"/>
  <c r="D1621" i="8"/>
  <c r="H1618" i="8"/>
  <c r="E1614" i="8"/>
  <c r="G1611" i="8"/>
  <c r="E1608" i="8"/>
  <c r="E1606" i="8"/>
  <c r="A1603" i="8"/>
  <c r="N1603" i="8"/>
  <c r="O1603" i="8"/>
  <c r="A1600" i="8"/>
  <c r="N1600" i="8"/>
  <c r="O1600" i="8" s="1"/>
  <c r="D1597" i="8"/>
  <c r="F1590" i="8"/>
  <c r="E1585" i="8"/>
  <c r="A1582" i="8"/>
  <c r="N1582" i="8"/>
  <c r="O1582" i="8" s="1"/>
  <c r="A1581" i="8"/>
  <c r="H1578" i="8"/>
  <c r="N1578" i="8"/>
  <c r="O1578" i="8" s="1"/>
  <c r="H1570" i="8"/>
  <c r="N1570" i="8"/>
  <c r="O1570" i="8" s="1"/>
  <c r="D1569" i="8"/>
  <c r="B1566" i="8"/>
  <c r="A1543" i="8"/>
  <c r="N1543" i="8"/>
  <c r="O1543" i="8" s="1"/>
  <c r="N1529" i="8"/>
  <c r="O1529" i="8" s="1"/>
  <c r="E1527" i="8"/>
  <c r="C1522" i="8"/>
  <c r="D1520" i="8"/>
  <c r="N1520" i="8"/>
  <c r="O1520" i="8" s="1"/>
  <c r="C1518" i="8"/>
  <c r="N1518" i="8"/>
  <c r="O1518" i="8" s="1"/>
  <c r="N1515" i="8"/>
  <c r="O1515" i="8" s="1"/>
  <c r="F1510" i="8"/>
  <c r="N1510" i="8"/>
  <c r="O1510" i="8" s="1"/>
  <c r="A1505" i="8"/>
  <c r="N1505" i="8"/>
  <c r="O1505" i="8" s="1"/>
  <c r="A1503" i="8"/>
  <c r="N1503" i="8"/>
  <c r="O1503" i="8" s="1"/>
  <c r="A1497" i="8"/>
  <c r="N1497" i="8"/>
  <c r="O1497" i="8" s="1"/>
  <c r="A1487" i="8"/>
  <c r="N1487" i="8"/>
  <c r="O1487" i="8" s="1"/>
  <c r="B1477" i="8"/>
  <c r="N1477" i="8"/>
  <c r="O1477" i="8" s="1"/>
  <c r="H1474" i="8"/>
  <c r="N1474" i="8"/>
  <c r="O1474" i="8" s="1"/>
  <c r="A1469" i="8"/>
  <c r="C1467" i="8"/>
  <c r="G1465" i="8"/>
  <c r="D1458" i="8"/>
  <c r="C1450" i="8"/>
  <c r="F1447" i="8"/>
  <c r="H1442" i="8"/>
  <c r="N1442" i="8"/>
  <c r="O1442" i="8" s="1"/>
  <c r="A1440" i="8"/>
  <c r="N1440" i="8"/>
  <c r="O1440" i="8" s="1"/>
  <c r="B1428" i="8"/>
  <c r="A1421" i="8"/>
  <c r="N1421" i="8"/>
  <c r="O1421" i="8" s="1"/>
  <c r="B1419" i="8"/>
  <c r="F1416" i="8"/>
  <c r="D1413" i="8"/>
  <c r="N1413" i="8"/>
  <c r="O1413" i="8" s="1"/>
  <c r="G1410" i="8"/>
  <c r="A1407" i="8"/>
  <c r="N1407" i="8"/>
  <c r="O1407" i="8" s="1"/>
  <c r="C1406" i="8"/>
  <c r="D1403" i="8"/>
  <c r="E1401" i="8"/>
  <c r="H1399" i="8"/>
  <c r="D1397" i="8"/>
  <c r="E1394" i="8"/>
  <c r="E1387" i="8"/>
  <c r="N1387" i="8"/>
  <c r="O1387" i="8" s="1"/>
  <c r="E1379" i="8"/>
  <c r="N1379" i="8"/>
  <c r="O1379" i="8" s="1"/>
  <c r="G1361" i="8"/>
  <c r="G1358" i="8"/>
  <c r="N2287" i="8"/>
  <c r="O2287" i="8" s="1"/>
  <c r="G2271" i="8"/>
  <c r="N2271" i="8"/>
  <c r="O2271" i="8" s="1"/>
  <c r="H2264" i="8"/>
  <c r="H2262" i="8"/>
  <c r="D2260" i="8"/>
  <c r="D2256" i="8"/>
  <c r="A2254" i="8"/>
  <c r="N2254" i="8"/>
  <c r="O2254" i="8" s="1"/>
  <c r="G2250" i="8"/>
  <c r="N2250" i="8"/>
  <c r="O2250" i="8" s="1"/>
  <c r="E2249" i="8"/>
  <c r="A2247" i="8"/>
  <c r="N2247" i="8"/>
  <c r="O2247" i="8" s="1"/>
  <c r="H2244" i="8"/>
  <c r="C2242" i="8"/>
  <c r="N2240" i="8"/>
  <c r="O2240" i="8" s="1"/>
  <c r="B2235" i="8"/>
  <c r="H2233" i="8"/>
  <c r="N2233" i="8"/>
  <c r="O2233" i="8" s="1"/>
  <c r="N2230" i="8"/>
  <c r="O2230" i="8" s="1"/>
  <c r="E2226" i="8"/>
  <c r="C2224" i="8"/>
  <c r="G2222" i="8"/>
  <c r="C2220" i="8"/>
  <c r="A2215" i="8"/>
  <c r="N2215" i="8"/>
  <c r="O2215" i="8" s="1"/>
  <c r="N2212" i="8"/>
  <c r="O2212" i="8" s="1"/>
  <c r="G2209" i="8"/>
  <c r="F2206" i="8"/>
  <c r="N2206" i="8"/>
  <c r="O2206" i="8" s="1"/>
  <c r="C2202" i="8"/>
  <c r="N2199" i="8"/>
  <c r="O2199" i="8" s="1"/>
  <c r="G2194" i="8"/>
  <c r="N2194" i="8"/>
  <c r="O2194" i="8" s="1"/>
  <c r="H2192" i="8"/>
  <c r="H2190" i="8"/>
  <c r="N2190" i="8"/>
  <c r="O2190" i="8" s="1"/>
  <c r="A2188" i="8"/>
  <c r="F2184" i="8"/>
  <c r="A2179" i="8"/>
  <c r="N2179" i="8"/>
  <c r="O2179" i="8" s="1"/>
  <c r="N2176" i="8"/>
  <c r="O2176" i="8" s="1"/>
  <c r="E2161" i="8"/>
  <c r="C2160" i="8"/>
  <c r="G2154" i="8"/>
  <c r="N2154" i="8"/>
  <c r="O2154" i="8" s="1"/>
  <c r="E2135" i="8"/>
  <c r="N2132" i="8"/>
  <c r="O2132" i="8" s="1"/>
  <c r="H2121" i="8"/>
  <c r="N2121" i="8"/>
  <c r="O2121" i="8" s="1"/>
  <c r="G2119" i="8"/>
  <c r="N2119" i="8"/>
  <c r="O2119" i="8" s="1"/>
  <c r="G2114" i="8"/>
  <c r="N2114" i="8"/>
  <c r="O2114" i="8" s="1"/>
  <c r="A2104" i="8"/>
  <c r="N2104" i="8"/>
  <c r="O2104" i="8" s="1"/>
  <c r="A2090" i="8"/>
  <c r="N2090" i="8"/>
  <c r="O2090" i="8" s="1"/>
  <c r="C2062" i="8"/>
  <c r="N2031" i="8"/>
  <c r="O2031" i="8"/>
  <c r="A2022" i="8"/>
  <c r="N2022" i="8"/>
  <c r="O2022" i="8"/>
  <c r="O2008" i="8"/>
  <c r="N2008" i="8"/>
  <c r="A1993" i="8"/>
  <c r="C1990" i="8"/>
  <c r="H1983" i="8"/>
  <c r="N1983" i="8"/>
  <c r="O1983" i="8" s="1"/>
  <c r="N1975" i="8"/>
  <c r="O1975" i="8" s="1"/>
  <c r="C1970" i="8"/>
  <c r="N1967" i="8"/>
  <c r="O1967" i="8" s="1"/>
  <c r="E1962" i="8"/>
  <c r="N1962" i="8"/>
  <c r="O1962" i="8" s="1"/>
  <c r="N1955" i="8"/>
  <c r="O1955" i="8" s="1"/>
  <c r="A1952" i="8"/>
  <c r="N1952" i="8"/>
  <c r="O1952" i="8" s="1"/>
  <c r="N1945" i="8"/>
  <c r="O1945" i="8" s="1"/>
  <c r="D1943" i="8"/>
  <c r="N1935" i="8"/>
  <c r="O1935" i="8" s="1"/>
  <c r="A1929" i="8"/>
  <c r="N1929" i="8"/>
  <c r="O1929" i="8" s="1"/>
  <c r="C1920" i="8"/>
  <c r="N1915" i="8"/>
  <c r="O1915" i="8" s="1"/>
  <c r="N1911" i="8"/>
  <c r="O1911" i="8" s="1"/>
  <c r="G1909" i="8"/>
  <c r="N1909" i="8"/>
  <c r="O1909" i="8" s="1"/>
  <c r="E1905" i="8"/>
  <c r="D1894" i="8"/>
  <c r="C1888" i="8"/>
  <c r="N1888" i="8"/>
  <c r="O1888" i="8" s="1"/>
  <c r="A1885" i="8"/>
  <c r="A1881" i="8"/>
  <c r="N1881" i="8"/>
  <c r="O1881" i="8" s="1"/>
  <c r="D1873" i="8"/>
  <c r="A1870" i="8"/>
  <c r="N1870" i="8"/>
  <c r="O1870" i="8" s="1"/>
  <c r="A1862" i="8"/>
  <c r="N1862" i="8"/>
  <c r="O1862" i="8" s="1"/>
  <c r="E1853" i="8"/>
  <c r="N1853" i="8"/>
  <c r="O1853" i="8" s="1"/>
  <c r="H1848" i="8"/>
  <c r="G1846" i="8"/>
  <c r="D1844" i="8"/>
  <c r="N1844" i="8"/>
  <c r="O1844" i="8" s="1"/>
  <c r="A1840" i="8"/>
  <c r="A1838" i="8"/>
  <c r="N1838" i="8"/>
  <c r="O1838" i="8" s="1"/>
  <c r="E1830" i="8"/>
  <c r="C1829" i="8"/>
  <c r="B1826" i="8"/>
  <c r="H1822" i="8"/>
  <c r="N1822" i="8"/>
  <c r="O1822" i="8" s="1"/>
  <c r="H1821" i="8"/>
  <c r="H1820" i="8"/>
  <c r="A1818" i="8"/>
  <c r="D1815" i="8"/>
  <c r="G1813" i="8"/>
  <c r="E1812" i="8"/>
  <c r="D1811" i="8"/>
  <c r="E1807" i="8"/>
  <c r="A1801" i="8"/>
  <c r="N1801" i="8"/>
  <c r="O1801" i="8" s="1"/>
  <c r="N1785" i="8"/>
  <c r="O1785" i="8" s="1"/>
  <c r="G1782" i="8"/>
  <c r="G1779" i="8"/>
  <c r="N1775" i="8"/>
  <c r="O1775" i="8" s="1"/>
  <c r="C1774" i="8"/>
  <c r="A1771" i="8"/>
  <c r="O1771" i="8"/>
  <c r="N1771" i="8"/>
  <c r="B1769" i="8"/>
  <c r="G1765" i="8"/>
  <c r="G1763" i="8"/>
  <c r="C1760" i="8"/>
  <c r="N1760" i="8"/>
  <c r="O1760" i="8" s="1"/>
  <c r="F1758" i="8"/>
  <c r="F1757" i="8"/>
  <c r="B1755" i="8"/>
  <c r="N1755" i="8"/>
  <c r="O1755" i="8" s="1"/>
  <c r="C1753" i="8"/>
  <c r="N1753" i="8"/>
  <c r="O1753" i="8" s="1"/>
  <c r="D1751" i="8"/>
  <c r="G1749" i="8"/>
  <c r="A1740" i="8"/>
  <c r="N1740" i="8"/>
  <c r="O1740" i="8" s="1"/>
  <c r="N1733" i="8"/>
  <c r="O1733" i="8" s="1"/>
  <c r="C1728" i="8"/>
  <c r="G1724" i="8"/>
  <c r="E1719" i="8"/>
  <c r="N1719" i="8"/>
  <c r="O1719" i="8" s="1"/>
  <c r="C1718" i="8"/>
  <c r="N1715" i="8"/>
  <c r="O1715" i="8" s="1"/>
  <c r="H1709" i="8"/>
  <c r="C1705" i="8"/>
  <c r="N1705" i="8"/>
  <c r="O1705" i="8" s="1"/>
  <c r="N1701" i="8"/>
  <c r="O1701" i="8" s="1"/>
  <c r="N1697" i="8"/>
  <c r="O1697" i="8" s="1"/>
  <c r="G1694" i="8"/>
  <c r="O1691" i="8"/>
  <c r="N1691" i="8"/>
  <c r="H1689" i="8"/>
  <c r="B1685" i="8"/>
  <c r="N1679" i="8"/>
  <c r="O1679" i="8" s="1"/>
  <c r="E1677" i="8"/>
  <c r="D1676" i="8"/>
  <c r="A1661" i="8"/>
  <c r="N1661" i="8"/>
  <c r="O1661" i="8" s="1"/>
  <c r="A1660" i="8"/>
  <c r="N1660" i="8"/>
  <c r="O1660" i="8" s="1"/>
  <c r="D1645" i="8"/>
  <c r="F1640" i="8"/>
  <c r="N1640" i="8"/>
  <c r="O1640" i="8" s="1"/>
  <c r="A1637" i="8"/>
  <c r="N1637" i="8"/>
  <c r="O1637" i="8" s="1"/>
  <c r="D1636" i="8"/>
  <c r="E1632" i="8"/>
  <c r="D1630" i="8"/>
  <c r="D1629" i="8"/>
  <c r="N1627" i="8"/>
  <c r="O1627" i="8" s="1"/>
  <c r="E1624" i="8"/>
  <c r="E1622" i="8"/>
  <c r="C1621" i="8"/>
  <c r="N1617" i="8"/>
  <c r="O1617" i="8"/>
  <c r="D1614" i="8"/>
  <c r="E1611" i="8"/>
  <c r="D1608" i="8"/>
  <c r="C1606" i="8"/>
  <c r="B1597" i="8"/>
  <c r="A1593" i="8"/>
  <c r="N1593" i="8"/>
  <c r="O1593" i="8"/>
  <c r="A1591" i="8"/>
  <c r="N1591" i="8"/>
  <c r="O1591" i="8" s="1"/>
  <c r="B1590" i="8"/>
  <c r="C1588" i="8"/>
  <c r="D1585" i="8"/>
  <c r="H1582" i="8"/>
  <c r="B1580" i="8"/>
  <c r="N1580" i="8"/>
  <c r="O1580" i="8" s="1"/>
  <c r="G1578" i="8"/>
  <c r="A1576" i="8"/>
  <c r="N1576" i="8"/>
  <c r="O1576" i="8" s="1"/>
  <c r="N1573" i="8"/>
  <c r="O1573" i="8" s="1"/>
  <c r="G1570" i="8"/>
  <c r="C1569" i="8"/>
  <c r="A1565" i="8"/>
  <c r="N1565" i="8"/>
  <c r="O1565" i="8" s="1"/>
  <c r="N1559" i="8"/>
  <c r="O1559" i="8" s="1"/>
  <c r="N1555" i="8"/>
  <c r="O1555" i="8"/>
  <c r="A1545" i="8"/>
  <c r="N1545" i="8"/>
  <c r="O1545" i="8" s="1"/>
  <c r="E1543" i="8"/>
  <c r="B1539" i="8"/>
  <c r="N1539" i="8"/>
  <c r="O1539" i="8" s="1"/>
  <c r="D1529" i="8"/>
  <c r="B1527" i="8"/>
  <c r="B1522" i="8"/>
  <c r="A1520" i="8"/>
  <c r="H1518" i="8"/>
  <c r="E1512" i="8"/>
  <c r="G1510" i="8"/>
  <c r="H1505" i="8"/>
  <c r="H1503" i="8"/>
  <c r="A1500" i="8"/>
  <c r="N1500" i="8"/>
  <c r="O1500" i="8" s="1"/>
  <c r="H1497" i="8"/>
  <c r="C1494" i="8"/>
  <c r="F1490" i="8"/>
  <c r="G1487" i="8"/>
  <c r="E1483" i="8"/>
  <c r="N1483" i="8"/>
  <c r="O1483" i="8"/>
  <c r="A1481" i="8"/>
  <c r="N1481" i="8"/>
  <c r="O1481" i="8" s="1"/>
  <c r="E1480" i="8"/>
  <c r="D1477" i="8"/>
  <c r="D1474" i="8"/>
  <c r="E1471" i="8"/>
  <c r="B1468" i="8"/>
  <c r="N1468" i="8"/>
  <c r="O1468" i="8" s="1"/>
  <c r="H1466" i="8"/>
  <c r="N1466" i="8"/>
  <c r="O1466" i="8" s="1"/>
  <c r="F1465" i="8"/>
  <c r="B1461" i="8"/>
  <c r="N1461" i="8"/>
  <c r="O1461" i="8" s="1"/>
  <c r="E1459" i="8"/>
  <c r="N1459" i="8"/>
  <c r="O1459" i="8" s="1"/>
  <c r="C1458" i="8"/>
  <c r="A1456" i="8"/>
  <c r="N1456" i="8"/>
  <c r="O1456" i="8" s="1"/>
  <c r="C1452" i="8"/>
  <c r="N1452" i="8"/>
  <c r="O1452" i="8" s="1"/>
  <c r="B1450" i="8"/>
  <c r="B1447" i="8"/>
  <c r="G1442" i="8"/>
  <c r="G1440" i="8"/>
  <c r="E1435" i="8"/>
  <c r="N1435" i="8"/>
  <c r="O1435" i="8" s="1"/>
  <c r="N1431" i="8"/>
  <c r="O1431" i="8" s="1"/>
  <c r="E1427" i="8"/>
  <c r="N1427" i="8"/>
  <c r="O1427" i="8"/>
  <c r="C1426" i="8"/>
  <c r="A1424" i="8"/>
  <c r="N1424" i="8"/>
  <c r="O1424" i="8" s="1"/>
  <c r="B1421" i="8"/>
  <c r="E1416" i="8"/>
  <c r="A1405" i="8"/>
  <c r="N1405" i="8"/>
  <c r="O1405" i="8" s="1"/>
  <c r="H1402" i="8"/>
  <c r="N1402" i="8"/>
  <c r="O1402" i="8" s="1"/>
  <c r="D1401" i="8"/>
  <c r="G1399" i="8"/>
  <c r="A1396" i="8"/>
  <c r="N1396" i="8"/>
  <c r="O1396" i="8" s="1"/>
  <c r="D1394" i="8"/>
  <c r="F1387" i="8"/>
  <c r="F1384" i="8"/>
  <c r="N1384" i="8"/>
  <c r="O1384" i="8" s="1"/>
  <c r="D1379" i="8"/>
  <c r="F1373" i="8"/>
  <c r="O1373" i="8"/>
  <c r="N1373" i="8"/>
  <c r="B1369" i="8"/>
  <c r="N1363" i="8"/>
  <c r="O1363" i="8" s="1"/>
  <c r="E1361" i="8"/>
  <c r="F1358" i="8"/>
  <c r="N2294" i="8"/>
  <c r="O2294" i="8" s="1"/>
  <c r="G2286" i="8"/>
  <c r="N2286" i="8"/>
  <c r="O2286" i="8" s="1"/>
  <c r="B2277" i="8"/>
  <c r="N2270" i="8"/>
  <c r="O2270" i="8" s="1"/>
  <c r="C2266" i="8"/>
  <c r="F2264" i="8"/>
  <c r="G2262" i="8"/>
  <c r="C2260" i="8"/>
  <c r="N2239" i="8"/>
  <c r="O2239" i="8" s="1"/>
  <c r="G2234" i="8"/>
  <c r="N2234" i="8"/>
  <c r="O2234" i="8" s="1"/>
  <c r="B2219" i="8"/>
  <c r="N2219" i="8"/>
  <c r="O2219" i="8" s="1"/>
  <c r="A2216" i="8"/>
  <c r="N2216" i="8"/>
  <c r="O2216" i="8" s="1"/>
  <c r="H2201" i="8"/>
  <c r="N2201" i="8"/>
  <c r="O2201" i="8" s="1"/>
  <c r="F2198" i="8"/>
  <c r="N2198" i="8"/>
  <c r="O2198" i="8"/>
  <c r="A2187" i="8"/>
  <c r="N2187" i="8"/>
  <c r="O2187" i="8" s="1"/>
  <c r="B2160" i="8"/>
  <c r="A2157" i="8"/>
  <c r="N2157" i="8"/>
  <c r="O2157" i="8" s="1"/>
  <c r="H2154" i="8"/>
  <c r="A2141" i="8"/>
  <c r="N2141" i="8"/>
  <c r="O2141" i="8" s="1"/>
  <c r="E2136" i="8"/>
  <c r="H2134" i="8"/>
  <c r="N2134" i="8"/>
  <c r="O2134" i="8" s="1"/>
  <c r="G2127" i="8"/>
  <c r="N2127" i="8"/>
  <c r="O2127" i="8" s="1"/>
  <c r="G2121" i="8"/>
  <c r="E2119" i="8"/>
  <c r="F2114" i="8"/>
  <c r="B2106" i="8"/>
  <c r="N2106" i="8"/>
  <c r="O2106" i="8" s="1"/>
  <c r="D2104" i="8"/>
  <c r="N2100" i="8"/>
  <c r="O2100" i="8" s="1"/>
  <c r="H2090" i="8"/>
  <c r="N2087" i="8"/>
  <c r="O2087" i="8" s="1"/>
  <c r="A2081" i="8"/>
  <c r="N2081" i="8"/>
  <c r="O2081" i="8" s="1"/>
  <c r="A2076" i="8"/>
  <c r="N2076" i="8"/>
  <c r="O2076" i="8"/>
  <c r="O2072" i="8"/>
  <c r="N2072" i="8"/>
  <c r="B2062" i="8"/>
  <c r="N2047" i="8"/>
  <c r="O2047" i="8" s="1"/>
  <c r="G2045" i="8"/>
  <c r="G2041" i="8"/>
  <c r="A2030" i="8"/>
  <c r="N2030" i="8"/>
  <c r="O2030" i="8" s="1"/>
  <c r="F2007" i="8"/>
  <c r="N2007" i="8"/>
  <c r="O2007" i="8" s="1"/>
  <c r="N2004" i="8"/>
  <c r="O2004" i="8" s="1"/>
  <c r="B1990" i="8"/>
  <c r="A1974" i="8"/>
  <c r="N1974" i="8"/>
  <c r="O1974" i="8" s="1"/>
  <c r="A1970" i="8"/>
  <c r="C1967" i="8"/>
  <c r="G1962" i="8"/>
  <c r="N1957" i="8"/>
  <c r="O1957" i="8" s="1"/>
  <c r="H1952" i="8"/>
  <c r="C1951" i="8"/>
  <c r="D1948" i="8"/>
  <c r="E1945" i="8"/>
  <c r="A1943" i="8"/>
  <c r="G1939" i="8"/>
  <c r="N1939" i="8"/>
  <c r="O1939" i="8" s="1"/>
  <c r="A1932" i="8"/>
  <c r="N1932" i="8"/>
  <c r="O1932" i="8" s="1"/>
  <c r="B1929" i="8"/>
  <c r="E1926" i="8"/>
  <c r="G1921" i="8"/>
  <c r="N1921" i="8"/>
  <c r="O1921" i="8" s="1"/>
  <c r="B1920" i="8"/>
  <c r="A1910" i="8"/>
  <c r="N1910" i="8"/>
  <c r="O1910" i="8" s="1"/>
  <c r="A1909" i="8"/>
  <c r="D1905" i="8"/>
  <c r="F1901" i="8"/>
  <c r="N1901" i="8"/>
  <c r="O1901" i="8" s="1"/>
  <c r="H1897" i="8"/>
  <c r="N1897" i="8"/>
  <c r="O1897" i="8" s="1"/>
  <c r="D1896" i="8"/>
  <c r="A1893" i="8"/>
  <c r="N1893" i="8"/>
  <c r="O1893" i="8" s="1"/>
  <c r="B1890" i="8"/>
  <c r="N1887" i="8"/>
  <c r="O1887" i="8"/>
  <c r="B1884" i="8"/>
  <c r="N1884" i="8"/>
  <c r="O1884" i="8" s="1"/>
  <c r="H1881" i="8"/>
  <c r="E1880" i="8"/>
  <c r="N1877" i="8"/>
  <c r="O1877" i="8" s="1"/>
  <c r="C1873" i="8"/>
  <c r="G1870" i="8"/>
  <c r="H1868" i="8"/>
  <c r="A1864" i="8"/>
  <c r="N1864" i="8"/>
  <c r="O1864" i="8" s="1"/>
  <c r="F1862" i="8"/>
  <c r="N1855" i="8"/>
  <c r="O1855" i="8" s="1"/>
  <c r="H1853" i="8"/>
  <c r="G1839" i="8"/>
  <c r="N1839" i="8"/>
  <c r="O1839" i="8" s="1"/>
  <c r="D1830" i="8"/>
  <c r="B1829" i="8"/>
  <c r="A1826" i="8"/>
  <c r="G1821" i="8"/>
  <c r="F1820" i="8"/>
  <c r="N1817" i="8"/>
  <c r="O1817" i="8" s="1"/>
  <c r="C1815" i="8"/>
  <c r="F1813" i="8"/>
  <c r="D1812" i="8"/>
  <c r="F1801" i="8"/>
  <c r="A1795" i="8"/>
  <c r="N1795" i="8"/>
  <c r="O1795" i="8" s="1"/>
  <c r="H1784" i="8"/>
  <c r="N1784" i="8"/>
  <c r="O1784" i="8" s="1"/>
  <c r="B1774" i="8"/>
  <c r="A1768" i="8"/>
  <c r="N1768" i="8"/>
  <c r="O1768" i="8" s="1"/>
  <c r="D1765" i="8"/>
  <c r="E1758" i="8"/>
  <c r="B1751" i="8"/>
  <c r="D1749" i="8"/>
  <c r="N1743" i="8"/>
  <c r="O1743" i="8" s="1"/>
  <c r="O1739" i="8"/>
  <c r="N1739" i="8"/>
  <c r="A1736" i="8"/>
  <c r="N1736" i="8"/>
  <c r="O1736" i="8" s="1"/>
  <c r="H1734" i="8"/>
  <c r="N1734" i="8"/>
  <c r="O1734" i="8" s="1"/>
  <c r="G1729" i="8"/>
  <c r="N1729" i="8"/>
  <c r="O1729" i="8"/>
  <c r="A1727" i="8"/>
  <c r="N1727" i="8"/>
  <c r="O1727" i="8" s="1"/>
  <c r="E1724" i="8"/>
  <c r="N1711" i="8"/>
  <c r="O1711" i="8" s="1"/>
  <c r="G1709" i="8"/>
  <c r="G1700" i="8"/>
  <c r="N1700" i="8"/>
  <c r="O1700" i="8" s="1"/>
  <c r="F1694" i="8"/>
  <c r="B1689" i="8"/>
  <c r="C1678" i="8"/>
  <c r="N1678" i="8"/>
  <c r="O1678" i="8" s="1"/>
  <c r="D1677" i="8"/>
  <c r="N1675" i="8"/>
  <c r="O1675" i="8" s="1"/>
  <c r="A1669" i="8"/>
  <c r="N1669" i="8"/>
  <c r="O1669" i="8" s="1"/>
  <c r="A1668" i="8"/>
  <c r="N1668" i="8"/>
  <c r="O1668" i="8" s="1"/>
  <c r="A1663" i="8"/>
  <c r="N1663" i="8"/>
  <c r="O1663" i="8"/>
  <c r="N1651" i="8"/>
  <c r="O1651" i="8" s="1"/>
  <c r="C1645" i="8"/>
  <c r="N1635" i="8"/>
  <c r="O1635" i="8"/>
  <c r="A1626" i="8"/>
  <c r="N1626" i="8"/>
  <c r="O1626" i="8" s="1"/>
  <c r="A1620" i="8"/>
  <c r="N1620" i="8"/>
  <c r="O1620" i="8" s="1"/>
  <c r="C1614" i="8"/>
  <c r="A1610" i="8"/>
  <c r="N1610" i="8"/>
  <c r="O1610" i="8" s="1"/>
  <c r="B1608" i="8"/>
  <c r="B1606" i="8"/>
  <c r="G1603" i="8"/>
  <c r="F1600" i="8"/>
  <c r="A1597" i="8"/>
  <c r="H1593" i="8"/>
  <c r="H1591" i="8"/>
  <c r="B1589" i="8"/>
  <c r="N1589" i="8"/>
  <c r="O1589" i="8" s="1"/>
  <c r="A1588" i="8"/>
  <c r="A1584" i="8"/>
  <c r="N1584" i="8"/>
  <c r="O1584" i="8" s="1"/>
  <c r="G1582" i="8"/>
  <c r="E1580" i="8"/>
  <c r="F1578" i="8"/>
  <c r="H1576" i="8"/>
  <c r="H1573" i="8"/>
  <c r="F1570" i="8"/>
  <c r="C1565" i="8"/>
  <c r="A1561" i="8"/>
  <c r="N1561" i="8"/>
  <c r="O1561" i="8" s="1"/>
  <c r="A1558" i="8"/>
  <c r="N1558" i="8"/>
  <c r="O1558" i="8" s="1"/>
  <c r="H1554" i="8"/>
  <c r="N1554" i="8"/>
  <c r="O1554" i="8" s="1"/>
  <c r="D1553" i="8"/>
  <c r="A1549" i="8"/>
  <c r="N1549" i="8"/>
  <c r="O1549" i="8" s="1"/>
  <c r="H1545" i="8"/>
  <c r="A1542" i="8"/>
  <c r="N1542" i="8"/>
  <c r="O1542" i="8" s="1"/>
  <c r="F1539" i="8"/>
  <c r="C1537" i="8"/>
  <c r="F1535" i="8"/>
  <c r="A1532" i="8"/>
  <c r="A1528" i="8"/>
  <c r="N1528" i="8"/>
  <c r="O1528" i="8" s="1"/>
  <c r="A1526" i="8"/>
  <c r="N1526" i="8"/>
  <c r="O1526" i="8" s="1"/>
  <c r="A1523" i="8"/>
  <c r="N1523" i="8"/>
  <c r="O1523" i="8" s="1"/>
  <c r="A1521" i="8"/>
  <c r="N1521" i="8"/>
  <c r="O1521" i="8"/>
  <c r="A1519" i="8"/>
  <c r="N1519" i="8"/>
  <c r="O1519" i="8" s="1"/>
  <c r="A1518" i="8"/>
  <c r="A1513" i="8"/>
  <c r="O1513" i="8"/>
  <c r="N1513" i="8"/>
  <c r="A1511" i="8"/>
  <c r="N1511" i="8"/>
  <c r="O1511" i="8" s="1"/>
  <c r="C1510" i="8"/>
  <c r="F1505" i="8"/>
  <c r="G1503" i="8"/>
  <c r="H1500" i="8"/>
  <c r="G1497" i="8"/>
  <c r="N1493" i="8"/>
  <c r="O1493" i="8"/>
  <c r="E1490" i="8"/>
  <c r="E1487" i="8"/>
  <c r="F1483" i="8"/>
  <c r="H1481" i="8"/>
  <c r="A1479" i="8"/>
  <c r="N1479" i="8"/>
  <c r="O1479" i="8"/>
  <c r="A1477" i="8"/>
  <c r="N1473" i="8"/>
  <c r="O1473" i="8" s="1"/>
  <c r="B1471" i="8"/>
  <c r="E1468" i="8"/>
  <c r="F1466" i="8"/>
  <c r="D1465" i="8"/>
  <c r="H1461" i="8"/>
  <c r="F1459" i="8"/>
  <c r="B1458" i="8"/>
  <c r="A1455" i="8"/>
  <c r="N1455" i="8"/>
  <c r="O1455" i="8" s="1"/>
  <c r="E1451" i="8"/>
  <c r="N1451" i="8"/>
  <c r="O1451" i="8"/>
  <c r="A1449" i="8"/>
  <c r="N1449" i="8"/>
  <c r="O1449" i="8" s="1"/>
  <c r="F1442" i="8"/>
  <c r="E1440" i="8"/>
  <c r="F1435" i="8"/>
  <c r="A1430" i="8"/>
  <c r="N1430" i="8"/>
  <c r="O1430" i="8" s="1"/>
  <c r="F1427" i="8"/>
  <c r="B1426" i="8"/>
  <c r="A1423" i="8"/>
  <c r="N1423" i="8"/>
  <c r="O1423" i="8" s="1"/>
  <c r="A1420" i="8"/>
  <c r="N1420" i="8"/>
  <c r="O1420" i="8" s="1"/>
  <c r="A1417" i="8"/>
  <c r="N1417" i="8"/>
  <c r="O1417" i="8" s="1"/>
  <c r="A1416" i="8"/>
  <c r="B1413" i="8"/>
  <c r="E1410" i="8"/>
  <c r="F1407" i="8"/>
  <c r="H1405" i="8"/>
  <c r="C1401" i="8"/>
  <c r="F1399" i="8"/>
  <c r="C1394" i="8"/>
  <c r="C1390" i="8"/>
  <c r="N1390" i="8"/>
  <c r="O1390" i="8" s="1"/>
  <c r="D1387" i="8"/>
  <c r="E1383" i="8"/>
  <c r="N1383" i="8"/>
  <c r="O1383" i="8" s="1"/>
  <c r="E1372" i="8"/>
  <c r="N1372" i="8"/>
  <c r="O1372" i="8" s="1"/>
  <c r="B1368" i="8"/>
  <c r="N1368" i="8"/>
  <c r="O1368" i="8" s="1"/>
  <c r="N1357" i="8"/>
  <c r="O1357" i="8" s="1"/>
  <c r="N1349" i="8"/>
  <c r="O1349" i="8" s="1"/>
  <c r="G1349" i="8"/>
  <c r="N1343" i="8"/>
  <c r="O1343" i="8" s="1"/>
  <c r="E1309" i="8"/>
  <c r="N1309" i="8"/>
  <c r="O1309" i="8" s="1"/>
  <c r="E1297" i="8"/>
  <c r="N1297" i="8"/>
  <c r="O1297" i="8"/>
  <c r="H1294" i="8"/>
  <c r="N1294" i="8"/>
  <c r="O1294" i="8" s="1"/>
  <c r="N1290" i="8"/>
  <c r="O1290" i="8" s="1"/>
  <c r="E1287" i="8"/>
  <c r="A1278" i="8"/>
  <c r="N1278" i="8"/>
  <c r="O1278" i="8" s="1"/>
  <c r="A1273" i="8"/>
  <c r="N1273" i="8"/>
  <c r="O1273" i="8" s="1"/>
  <c r="N1267" i="8"/>
  <c r="O1267" i="8" s="1"/>
  <c r="A1262" i="8"/>
  <c r="A1252" i="8"/>
  <c r="N1252" i="8"/>
  <c r="O1252" i="8"/>
  <c r="N1244" i="8"/>
  <c r="O1244" i="8" s="1"/>
  <c r="N1234" i="8"/>
  <c r="O1234" i="8" s="1"/>
  <c r="F1226" i="8"/>
  <c r="N1226" i="8"/>
  <c r="O1226" i="8" s="1"/>
  <c r="F1222" i="8"/>
  <c r="N1222" i="8"/>
  <c r="O1222" i="8" s="1"/>
  <c r="F1218" i="8"/>
  <c r="N1218" i="8"/>
  <c r="O1218" i="8" s="1"/>
  <c r="F1202" i="8"/>
  <c r="N1202" i="8"/>
  <c r="O1202" i="8" s="1"/>
  <c r="F1194" i="8"/>
  <c r="N1194" i="8"/>
  <c r="O1194" i="8" s="1"/>
  <c r="H1181" i="8"/>
  <c r="N1181" i="8"/>
  <c r="O1181" i="8" s="1"/>
  <c r="A1170" i="8"/>
  <c r="N1170" i="8"/>
  <c r="O1170" i="8" s="1"/>
  <c r="A1168" i="8"/>
  <c r="N1168" i="8"/>
  <c r="O1168" i="8" s="1"/>
  <c r="H1165" i="8"/>
  <c r="N1165" i="8"/>
  <c r="O1165" i="8" s="1"/>
  <c r="H1161" i="8"/>
  <c r="N1161" i="8"/>
  <c r="O1161" i="8" s="1"/>
  <c r="N1156" i="8"/>
  <c r="O1156" i="8" s="1"/>
  <c r="D1151" i="8"/>
  <c r="N1151" i="8"/>
  <c r="O1151" i="8" s="1"/>
  <c r="A1143" i="8"/>
  <c r="N1143" i="8"/>
  <c r="O1143" i="8" s="1"/>
  <c r="N1131" i="8"/>
  <c r="O1131" i="8" s="1"/>
  <c r="A1128" i="8"/>
  <c r="N1128" i="8"/>
  <c r="O1128" i="8" s="1"/>
  <c r="G1119" i="8"/>
  <c r="N1119" i="8"/>
  <c r="O1119" i="8" s="1"/>
  <c r="N1116" i="8"/>
  <c r="O1116" i="8" s="1"/>
  <c r="N1107" i="8"/>
  <c r="O1107" i="8" s="1"/>
  <c r="A1102" i="8"/>
  <c r="N1102" i="8"/>
  <c r="O1102" i="8" s="1"/>
  <c r="A1098" i="8"/>
  <c r="O1098" i="8"/>
  <c r="N1098" i="8"/>
  <c r="F1095" i="8"/>
  <c r="N1095" i="8"/>
  <c r="O1095" i="8" s="1"/>
  <c r="C1090" i="8"/>
  <c r="N1090" i="8"/>
  <c r="O1090" i="8"/>
  <c r="H1081" i="8"/>
  <c r="N1081" i="8"/>
  <c r="O1081" i="8" s="1"/>
  <c r="A1077" i="8"/>
  <c r="N1077" i="8"/>
  <c r="O1077" i="8" s="1"/>
  <c r="H1073" i="8"/>
  <c r="N1073" i="8"/>
  <c r="O1073" i="8"/>
  <c r="H1063" i="8"/>
  <c r="N1063" i="8"/>
  <c r="O1063" i="8" s="1"/>
  <c r="A1048" i="8"/>
  <c r="N1048" i="8"/>
  <c r="O1048" i="8" s="1"/>
  <c r="G1036" i="8"/>
  <c r="O1036" i="8"/>
  <c r="N1036" i="8"/>
  <c r="H1027" i="8"/>
  <c r="N1027" i="8"/>
  <c r="O1027" i="8" s="1"/>
  <c r="G1020" i="8"/>
  <c r="O1020" i="8"/>
  <c r="N1020" i="8"/>
  <c r="H1017" i="8"/>
  <c r="N1017" i="8"/>
  <c r="O1017" i="8" s="1"/>
  <c r="N993" i="8"/>
  <c r="O993" i="8" s="1"/>
  <c r="F986" i="8"/>
  <c r="N986" i="8"/>
  <c r="O986" i="8" s="1"/>
  <c r="A962" i="8"/>
  <c r="N962" i="8"/>
  <c r="O962" i="8"/>
  <c r="E960" i="8"/>
  <c r="N960" i="8"/>
  <c r="O960" i="8" s="1"/>
  <c r="C951" i="8"/>
  <c r="N951" i="8"/>
  <c r="O951" i="8" s="1"/>
  <c r="B941" i="8"/>
  <c r="N941" i="8"/>
  <c r="O941" i="8" s="1"/>
  <c r="A931" i="8"/>
  <c r="N931" i="8"/>
  <c r="O931" i="8"/>
  <c r="A925" i="8"/>
  <c r="N925" i="8"/>
  <c r="O925" i="8" s="1"/>
  <c r="D915" i="8"/>
  <c r="A913" i="8"/>
  <c r="N913" i="8"/>
  <c r="O913" i="8" s="1"/>
  <c r="A909" i="8"/>
  <c r="N909" i="8"/>
  <c r="O909" i="8" s="1"/>
  <c r="H906" i="8"/>
  <c r="A899" i="8"/>
  <c r="N899" i="8"/>
  <c r="O899" i="8" s="1"/>
  <c r="N890" i="8"/>
  <c r="O890" i="8" s="1"/>
  <c r="E877" i="8"/>
  <c r="N877" i="8"/>
  <c r="O877" i="8" s="1"/>
  <c r="H865" i="8"/>
  <c r="N865" i="8"/>
  <c r="O865" i="8"/>
  <c r="G863" i="8"/>
  <c r="N863" i="8"/>
  <c r="O863" i="8" s="1"/>
  <c r="C859" i="8"/>
  <c r="N859" i="8"/>
  <c r="O859" i="8" s="1"/>
  <c r="A844" i="8"/>
  <c r="N844" i="8"/>
  <c r="O844" i="8" s="1"/>
  <c r="A838" i="8"/>
  <c r="N838" i="8"/>
  <c r="O838" i="8" s="1"/>
  <c r="A832" i="8"/>
  <c r="N832" i="8"/>
  <c r="O832" i="8" s="1"/>
  <c r="D817" i="8"/>
  <c r="N817" i="8"/>
  <c r="O817" i="8" s="1"/>
  <c r="A806" i="8"/>
  <c r="N806" i="8"/>
  <c r="O806" i="8" s="1"/>
  <c r="E797" i="8"/>
  <c r="N797" i="8"/>
  <c r="O797" i="8" s="1"/>
  <c r="N794" i="8"/>
  <c r="O794" i="8"/>
  <c r="N785" i="8"/>
  <c r="O785" i="8" s="1"/>
  <c r="C779" i="8"/>
  <c r="N779" i="8"/>
  <c r="O779" i="8" s="1"/>
  <c r="F771" i="8"/>
  <c r="N771" i="8"/>
  <c r="O771" i="8"/>
  <c r="G762" i="8"/>
  <c r="N762" i="8"/>
  <c r="O762" i="8" s="1"/>
  <c r="H753" i="8"/>
  <c r="N753" i="8"/>
  <c r="O753" i="8" s="1"/>
  <c r="H747" i="8"/>
  <c r="A736" i="8"/>
  <c r="N736" i="8"/>
  <c r="O736" i="8" s="1"/>
  <c r="H735" i="8"/>
  <c r="D733" i="8"/>
  <c r="N733" i="8"/>
  <c r="O733" i="8" s="1"/>
  <c r="D707" i="8"/>
  <c r="N707" i="8"/>
  <c r="O707" i="8"/>
  <c r="H689" i="8"/>
  <c r="F687" i="8"/>
  <c r="N687" i="8"/>
  <c r="O687" i="8" s="1"/>
  <c r="A674" i="8"/>
  <c r="N674" i="8"/>
  <c r="O674" i="8" s="1"/>
  <c r="A668" i="8"/>
  <c r="N668" i="8"/>
  <c r="O668" i="8" s="1"/>
  <c r="A660" i="8"/>
  <c r="N660" i="8"/>
  <c r="O660" i="8" s="1"/>
  <c r="A654" i="8"/>
  <c r="N654" i="8"/>
  <c r="O654" i="8" s="1"/>
  <c r="N647" i="8"/>
  <c r="O647" i="8" s="1"/>
  <c r="N642" i="8"/>
  <c r="O642" i="8" s="1"/>
  <c r="H625" i="8"/>
  <c r="N625" i="8"/>
  <c r="O625" i="8" s="1"/>
  <c r="C620" i="8"/>
  <c r="G618" i="8"/>
  <c r="E610" i="8"/>
  <c r="N601" i="8"/>
  <c r="O601" i="8" s="1"/>
  <c r="A596" i="8"/>
  <c r="N596" i="8"/>
  <c r="O596" i="8" s="1"/>
  <c r="A593" i="8"/>
  <c r="N593" i="8"/>
  <c r="O593" i="8" s="1"/>
  <c r="A590" i="8"/>
  <c r="N590" i="8"/>
  <c r="O590" i="8" s="1"/>
  <c r="G589" i="8"/>
  <c r="G585" i="8"/>
  <c r="N585" i="8"/>
  <c r="O585" i="8" s="1"/>
  <c r="C579" i="8"/>
  <c r="N579" i="8"/>
  <c r="O579" i="8" s="1"/>
  <c r="A564" i="8"/>
  <c r="N564" i="8"/>
  <c r="O564" i="8" s="1"/>
  <c r="F564" i="8"/>
  <c r="D564" i="8"/>
  <c r="A560" i="8"/>
  <c r="N560" i="8"/>
  <c r="O560" i="8" s="1"/>
  <c r="N1339" i="8"/>
  <c r="O1339" i="8" s="1"/>
  <c r="N1332" i="8"/>
  <c r="O1332" i="8" s="1"/>
  <c r="N1322" i="8"/>
  <c r="O1322" i="8" s="1"/>
  <c r="N1315" i="8"/>
  <c r="O1315" i="8" s="1"/>
  <c r="F1309" i="8"/>
  <c r="N1306" i="8"/>
  <c r="O1306" i="8" s="1"/>
  <c r="B1304" i="8"/>
  <c r="N1304" i="8"/>
  <c r="O1304" i="8" s="1"/>
  <c r="D1299" i="8"/>
  <c r="N1299" i="8"/>
  <c r="O1299" i="8" s="1"/>
  <c r="N1289" i="8"/>
  <c r="O1289" i="8" s="1"/>
  <c r="D1287" i="8"/>
  <c r="A1281" i="8"/>
  <c r="N1281" i="8"/>
  <c r="O1281" i="8" s="1"/>
  <c r="D1280" i="8"/>
  <c r="H1273" i="8"/>
  <c r="F1272" i="8"/>
  <c r="N1266" i="8"/>
  <c r="O1266" i="8"/>
  <c r="A1261" i="8"/>
  <c r="N1261" i="8"/>
  <c r="O1261" i="8" s="1"/>
  <c r="N1257" i="8"/>
  <c r="O1257" i="8"/>
  <c r="N1251" i="8"/>
  <c r="O1251" i="8" s="1"/>
  <c r="G1247" i="8"/>
  <c r="N1243" i="8"/>
  <c r="O1243" i="8"/>
  <c r="N1241" i="8"/>
  <c r="O1241" i="8" s="1"/>
  <c r="A1238" i="8"/>
  <c r="N1238" i="8"/>
  <c r="O1238" i="8" s="1"/>
  <c r="A1233" i="8"/>
  <c r="N1233" i="8"/>
  <c r="O1233" i="8" s="1"/>
  <c r="A1231" i="8"/>
  <c r="N1231" i="8"/>
  <c r="O1231" i="8" s="1"/>
  <c r="A1225" i="8"/>
  <c r="N1225" i="8"/>
  <c r="O1225" i="8" s="1"/>
  <c r="E1224" i="8"/>
  <c r="H1221" i="8"/>
  <c r="N1221" i="8"/>
  <c r="O1221" i="8" s="1"/>
  <c r="C1218" i="8"/>
  <c r="E1202" i="8"/>
  <c r="E1194" i="8"/>
  <c r="H1189" i="8"/>
  <c r="N1189" i="8"/>
  <c r="O1189" i="8" s="1"/>
  <c r="A1183" i="8"/>
  <c r="N1183" i="8"/>
  <c r="O1183" i="8" s="1"/>
  <c r="N1180" i="8"/>
  <c r="O1180" i="8" s="1"/>
  <c r="H1176" i="8"/>
  <c r="N1176" i="8"/>
  <c r="O1176" i="8" s="1"/>
  <c r="E1170" i="8"/>
  <c r="G1168" i="8"/>
  <c r="N1164" i="8"/>
  <c r="O1164" i="8" s="1"/>
  <c r="G1161" i="8"/>
  <c r="A1155" i="8"/>
  <c r="N1155" i="8"/>
  <c r="O1155" i="8" s="1"/>
  <c r="A1142" i="8"/>
  <c r="N1142" i="8"/>
  <c r="O1142" i="8" s="1"/>
  <c r="D1136" i="8"/>
  <c r="A1130" i="8"/>
  <c r="N1130" i="8"/>
  <c r="O1130" i="8" s="1"/>
  <c r="G1128" i="8"/>
  <c r="H1121" i="8"/>
  <c r="N1121" i="8"/>
  <c r="O1121" i="8" s="1"/>
  <c r="A1101" i="8"/>
  <c r="N1101" i="8"/>
  <c r="O1101" i="8" s="1"/>
  <c r="H1097" i="8"/>
  <c r="N1097" i="8"/>
  <c r="O1097" i="8" s="1"/>
  <c r="E1094" i="8"/>
  <c r="N1094" i="8"/>
  <c r="O1094" i="8" s="1"/>
  <c r="F1086" i="8"/>
  <c r="N1086" i="8"/>
  <c r="O1086" i="8" s="1"/>
  <c r="A1070" i="8"/>
  <c r="N1070" i="8"/>
  <c r="O1070" i="8" s="1"/>
  <c r="H1065" i="8"/>
  <c r="N1065" i="8"/>
  <c r="O1065" i="8" s="1"/>
  <c r="A1056" i="8"/>
  <c r="N1056" i="8"/>
  <c r="O1056" i="8" s="1"/>
  <c r="A1047" i="8"/>
  <c r="N1047" i="8"/>
  <c r="O1047" i="8" s="1"/>
  <c r="G1044" i="8"/>
  <c r="N1044" i="8"/>
  <c r="O1044" i="8" s="1"/>
  <c r="H1035" i="8"/>
  <c r="N1035" i="8"/>
  <c r="O1035" i="8" s="1"/>
  <c r="A1029" i="8"/>
  <c r="N1029" i="8"/>
  <c r="O1029" i="8" s="1"/>
  <c r="E1027" i="8"/>
  <c r="G1024" i="8"/>
  <c r="D1020" i="8"/>
  <c r="B1017" i="8"/>
  <c r="A1009" i="8"/>
  <c r="N1009" i="8"/>
  <c r="O1009" i="8" s="1"/>
  <c r="A1007" i="8"/>
  <c r="N1007" i="8"/>
  <c r="O1007" i="8" s="1"/>
  <c r="D1003" i="8"/>
  <c r="A992" i="8"/>
  <c r="N992" i="8"/>
  <c r="O992" i="8" s="1"/>
  <c r="N985" i="8"/>
  <c r="O985" i="8" s="1"/>
  <c r="B981" i="8"/>
  <c r="N981" i="8"/>
  <c r="O981" i="8" s="1"/>
  <c r="F977" i="8"/>
  <c r="C974" i="8"/>
  <c r="B972" i="8"/>
  <c r="N972" i="8"/>
  <c r="O972" i="8" s="1"/>
  <c r="G962" i="8"/>
  <c r="B960" i="8"/>
  <c r="N955" i="8"/>
  <c r="O955" i="8" s="1"/>
  <c r="B951" i="8"/>
  <c r="O940" i="8"/>
  <c r="N940" i="8"/>
  <c r="A936" i="8"/>
  <c r="N936" i="8"/>
  <c r="O936" i="8" s="1"/>
  <c r="A934" i="8"/>
  <c r="N934" i="8"/>
  <c r="O934" i="8" s="1"/>
  <c r="G931" i="8"/>
  <c r="B928" i="8"/>
  <c r="H925" i="8"/>
  <c r="D923" i="8"/>
  <c r="A916" i="8"/>
  <c r="N916" i="8"/>
  <c r="O916" i="8" s="1"/>
  <c r="C915" i="8"/>
  <c r="G912" i="8"/>
  <c r="N912" i="8"/>
  <c r="O912" i="8" s="1"/>
  <c r="N908" i="8"/>
  <c r="O908" i="8" s="1"/>
  <c r="G906" i="8"/>
  <c r="A903" i="8"/>
  <c r="N903" i="8"/>
  <c r="O903" i="8" s="1"/>
  <c r="F899" i="8"/>
  <c r="D898" i="8"/>
  <c r="D889" i="8"/>
  <c r="N889" i="8"/>
  <c r="O889" i="8" s="1"/>
  <c r="O876" i="8"/>
  <c r="N876" i="8"/>
  <c r="F863" i="8"/>
  <c r="E858" i="8"/>
  <c r="N858" i="8"/>
  <c r="O858" i="8" s="1"/>
  <c r="A855" i="8"/>
  <c r="N855" i="8"/>
  <c r="O855" i="8" s="1"/>
  <c r="B843" i="8"/>
  <c r="N843" i="8"/>
  <c r="O843" i="8" s="1"/>
  <c r="D841" i="8"/>
  <c r="N841" i="8"/>
  <c r="O841" i="8"/>
  <c r="H838" i="8"/>
  <c r="F832" i="8"/>
  <c r="A820" i="8"/>
  <c r="N820" i="8"/>
  <c r="O820" i="8" s="1"/>
  <c r="A816" i="8"/>
  <c r="N816" i="8"/>
  <c r="O816" i="8" s="1"/>
  <c r="E809" i="8"/>
  <c r="N809" i="8"/>
  <c r="O809" i="8" s="1"/>
  <c r="H806" i="8"/>
  <c r="A798" i="8"/>
  <c r="N798" i="8"/>
  <c r="O798" i="8" s="1"/>
  <c r="D797" i="8"/>
  <c r="A793" i="8"/>
  <c r="N793" i="8"/>
  <c r="O793" i="8" s="1"/>
  <c r="N788" i="8"/>
  <c r="O788" i="8"/>
  <c r="N778" i="8"/>
  <c r="O778" i="8" s="1"/>
  <c r="D771" i="8"/>
  <c r="D765" i="8"/>
  <c r="N765" i="8"/>
  <c r="O765" i="8" s="1"/>
  <c r="H762" i="8"/>
  <c r="B759" i="8"/>
  <c r="N759" i="8"/>
  <c r="O759" i="8" s="1"/>
  <c r="E756" i="8"/>
  <c r="O756" i="8"/>
  <c r="N756" i="8"/>
  <c r="C750" i="8"/>
  <c r="N750" i="8"/>
  <c r="O750" i="8" s="1"/>
  <c r="E727" i="8"/>
  <c r="N727" i="8"/>
  <c r="O727" i="8" s="1"/>
  <c r="D725" i="8"/>
  <c r="N725" i="8"/>
  <c r="O725" i="8" s="1"/>
  <c r="D717" i="8"/>
  <c r="N717" i="8"/>
  <c r="O717" i="8" s="1"/>
  <c r="D714" i="8"/>
  <c r="N714" i="8"/>
  <c r="O714" i="8" s="1"/>
  <c r="D697" i="8"/>
  <c r="N697" i="8"/>
  <c r="O697" i="8" s="1"/>
  <c r="E663" i="8"/>
  <c r="N663" i="8"/>
  <c r="O663" i="8" s="1"/>
  <c r="F660" i="8"/>
  <c r="F654" i="8"/>
  <c r="N651" i="8"/>
  <c r="O651" i="8" s="1"/>
  <c r="A646" i="8"/>
  <c r="N646" i="8"/>
  <c r="O646" i="8" s="1"/>
  <c r="B642" i="8"/>
  <c r="H637" i="8"/>
  <c r="N637" i="8"/>
  <c r="O637" i="8" s="1"/>
  <c r="H627" i="8"/>
  <c r="N627" i="8"/>
  <c r="O627" i="8" s="1"/>
  <c r="G625" i="8"/>
  <c r="H613" i="8"/>
  <c r="N613" i="8"/>
  <c r="O613" i="8" s="1"/>
  <c r="A606" i="8"/>
  <c r="N606" i="8"/>
  <c r="O606" i="8" s="1"/>
  <c r="N600" i="8"/>
  <c r="O600" i="8" s="1"/>
  <c r="E589" i="8"/>
  <c r="A584" i="8"/>
  <c r="N584" i="8"/>
  <c r="O584" i="8" s="1"/>
  <c r="H584" i="8"/>
  <c r="C571" i="8"/>
  <c r="N571" i="8"/>
  <c r="O571" i="8" s="1"/>
  <c r="E571" i="8"/>
  <c r="O569" i="8"/>
  <c r="N569" i="8"/>
  <c r="A537" i="8"/>
  <c r="N537" i="8"/>
  <c r="O537" i="8"/>
  <c r="E537" i="8"/>
  <c r="C1353" i="8"/>
  <c r="N1353" i="8"/>
  <c r="O1353" i="8" s="1"/>
  <c r="G1342" i="8"/>
  <c r="N1338" i="8"/>
  <c r="O1338" i="8" s="1"/>
  <c r="G1335" i="8"/>
  <c r="N1331" i="8"/>
  <c r="O1331" i="8" s="1"/>
  <c r="G1326" i="8"/>
  <c r="F1322" i="8"/>
  <c r="G1319" i="8"/>
  <c r="F1315" i="8"/>
  <c r="D1309" i="8"/>
  <c r="F1306" i="8"/>
  <c r="F1304" i="8"/>
  <c r="F1301" i="8"/>
  <c r="F1299" i="8"/>
  <c r="G1297" i="8"/>
  <c r="H1293" i="8"/>
  <c r="D1288" i="8"/>
  <c r="N1288" i="8"/>
  <c r="O1288" i="8" s="1"/>
  <c r="N1283" i="8"/>
  <c r="O1283" i="8" s="1"/>
  <c r="G1281" i="8"/>
  <c r="C1280" i="8"/>
  <c r="N1276" i="8"/>
  <c r="O1276" i="8" s="1"/>
  <c r="G1273" i="8"/>
  <c r="E1272" i="8"/>
  <c r="N1265" i="8"/>
  <c r="O1265" i="8" s="1"/>
  <c r="N1260" i="8"/>
  <c r="O1260" i="8" s="1"/>
  <c r="H1257" i="8"/>
  <c r="N1250" i="8"/>
  <c r="O1250" i="8" s="1"/>
  <c r="F1247" i="8"/>
  <c r="N1220" i="8"/>
  <c r="O1220" i="8" s="1"/>
  <c r="B1218" i="8"/>
  <c r="B1212" i="8"/>
  <c r="N1212" i="8"/>
  <c r="O1212" i="8" s="1"/>
  <c r="A1206" i="8"/>
  <c r="N1206" i="8"/>
  <c r="O1206" i="8" s="1"/>
  <c r="D1202" i="8"/>
  <c r="H1200" i="8"/>
  <c r="N1200" i="8"/>
  <c r="O1200" i="8" s="1"/>
  <c r="N1196" i="8"/>
  <c r="O1196" i="8" s="1"/>
  <c r="D1194" i="8"/>
  <c r="H1192" i="8"/>
  <c r="N1192" i="8"/>
  <c r="O1192" i="8" s="1"/>
  <c r="C1188" i="8"/>
  <c r="N1188" i="8"/>
  <c r="O1188" i="8" s="1"/>
  <c r="E1179" i="8"/>
  <c r="N1179" i="8"/>
  <c r="O1179" i="8" s="1"/>
  <c r="H1169" i="8"/>
  <c r="N1169" i="8"/>
  <c r="O1169" i="8"/>
  <c r="F1168" i="8"/>
  <c r="A1163" i="8"/>
  <c r="N1163" i="8"/>
  <c r="O1163" i="8" s="1"/>
  <c r="A1160" i="8"/>
  <c r="N1160" i="8"/>
  <c r="O1160" i="8" s="1"/>
  <c r="H1149" i="8"/>
  <c r="N1149" i="8"/>
  <c r="O1149" i="8" s="1"/>
  <c r="A1144" i="8"/>
  <c r="N1144" i="8"/>
  <c r="O1144" i="8" s="1"/>
  <c r="H1129" i="8"/>
  <c r="N1129" i="8"/>
  <c r="O1129" i="8" s="1"/>
  <c r="F1128" i="8"/>
  <c r="A1126" i="8"/>
  <c r="N1126" i="8"/>
  <c r="O1126" i="8" s="1"/>
  <c r="A1120" i="8"/>
  <c r="N1120" i="8"/>
  <c r="O1120" i="8" s="1"/>
  <c r="D1119" i="8"/>
  <c r="G1116" i="8"/>
  <c r="A1112" i="8"/>
  <c r="N1112" i="8"/>
  <c r="O1112" i="8" s="1"/>
  <c r="A1106" i="8"/>
  <c r="N1106" i="8"/>
  <c r="O1106" i="8" s="1"/>
  <c r="N1100" i="8"/>
  <c r="O1100" i="8" s="1"/>
  <c r="A1096" i="8"/>
  <c r="N1096" i="8"/>
  <c r="O1096" i="8" s="1"/>
  <c r="A1093" i="8"/>
  <c r="N1093" i="8"/>
  <c r="O1093" i="8" s="1"/>
  <c r="A1090" i="8"/>
  <c r="A1085" i="8"/>
  <c r="N1085" i="8"/>
  <c r="O1085" i="8" s="1"/>
  <c r="F1081" i="8"/>
  <c r="D1080" i="8"/>
  <c r="D1076" i="8"/>
  <c r="N1076" i="8"/>
  <c r="O1076" i="8"/>
  <c r="C1073" i="8"/>
  <c r="G1070" i="8"/>
  <c r="N1068" i="8"/>
  <c r="O1068" i="8" s="1"/>
  <c r="A1064" i="8"/>
  <c r="N1064" i="8"/>
  <c r="O1064" i="8" s="1"/>
  <c r="E1063" i="8"/>
  <c r="C1060" i="8"/>
  <c r="N1060" i="8"/>
  <c r="O1060" i="8"/>
  <c r="E1055" i="8"/>
  <c r="N1055" i="8"/>
  <c r="O1055" i="8" s="1"/>
  <c r="G1052" i="8"/>
  <c r="O1052" i="8"/>
  <c r="N1052" i="8"/>
  <c r="A1046" i="8"/>
  <c r="N1046" i="8"/>
  <c r="O1046" i="8" s="1"/>
  <c r="H1043" i="8"/>
  <c r="N1043" i="8"/>
  <c r="O1043" i="8" s="1"/>
  <c r="A1034" i="8"/>
  <c r="N1034" i="8"/>
  <c r="O1034" i="8" s="1"/>
  <c r="A1032" i="8"/>
  <c r="N1032" i="8"/>
  <c r="O1032" i="8" s="1"/>
  <c r="H1029" i="8"/>
  <c r="D1027" i="8"/>
  <c r="F1024" i="8"/>
  <c r="C1020" i="8"/>
  <c r="A1016" i="8"/>
  <c r="N1016" i="8"/>
  <c r="O1016" i="8" s="1"/>
  <c r="G1012" i="8"/>
  <c r="N1012" i="8"/>
  <c r="O1012" i="8" s="1"/>
  <c r="G1009" i="8"/>
  <c r="H1007" i="8"/>
  <c r="C1003" i="8"/>
  <c r="N996" i="8"/>
  <c r="O996" i="8" s="1"/>
  <c r="C988" i="8"/>
  <c r="N988" i="8"/>
  <c r="O988" i="8" s="1"/>
  <c r="C981" i="8"/>
  <c r="F971" i="8"/>
  <c r="N971" i="8"/>
  <c r="O971" i="8" s="1"/>
  <c r="A963" i="8"/>
  <c r="N963" i="8"/>
  <c r="O963" i="8" s="1"/>
  <c r="F962" i="8"/>
  <c r="A960" i="8"/>
  <c r="N954" i="8"/>
  <c r="O954" i="8" s="1"/>
  <c r="B950" i="8"/>
  <c r="N950" i="8"/>
  <c r="O950" i="8" s="1"/>
  <c r="A943" i="8"/>
  <c r="N943" i="8"/>
  <c r="O943" i="8" s="1"/>
  <c r="A939" i="8"/>
  <c r="N939" i="8"/>
  <c r="O939" i="8"/>
  <c r="G936" i="8"/>
  <c r="H934" i="8"/>
  <c r="F931" i="8"/>
  <c r="C925" i="8"/>
  <c r="C923" i="8"/>
  <c r="N921" i="8"/>
  <c r="O921" i="8" s="1"/>
  <c r="G918" i="8"/>
  <c r="F916" i="8"/>
  <c r="A911" i="8"/>
  <c r="N911" i="8"/>
  <c r="O911" i="8" s="1"/>
  <c r="A907" i="8"/>
  <c r="N907" i="8"/>
  <c r="O907" i="8" s="1"/>
  <c r="F906" i="8"/>
  <c r="A902" i="8"/>
  <c r="N902" i="8"/>
  <c r="O902" i="8" s="1"/>
  <c r="E899" i="8"/>
  <c r="H889" i="8"/>
  <c r="E884" i="8"/>
  <c r="N884" i="8"/>
  <c r="O884" i="8" s="1"/>
  <c r="A878" i="8"/>
  <c r="N878" i="8"/>
  <c r="O878" i="8" s="1"/>
  <c r="E875" i="8"/>
  <c r="N875" i="8"/>
  <c r="O875" i="8" s="1"/>
  <c r="H864" i="8"/>
  <c r="E863" i="8"/>
  <c r="C862" i="8"/>
  <c r="H858" i="8"/>
  <c r="G855" i="8"/>
  <c r="B852" i="8"/>
  <c r="N852" i="8"/>
  <c r="O852" i="8" s="1"/>
  <c r="G847" i="8"/>
  <c r="G845" i="8"/>
  <c r="N845" i="8"/>
  <c r="O845" i="8" s="1"/>
  <c r="E843" i="8"/>
  <c r="C841" i="8"/>
  <c r="G838" i="8"/>
  <c r="C835" i="8"/>
  <c r="N835" i="8"/>
  <c r="O835" i="8"/>
  <c r="H831" i="8"/>
  <c r="N831" i="8"/>
  <c r="O831" i="8" s="1"/>
  <c r="D829" i="8"/>
  <c r="N829" i="8"/>
  <c r="O829" i="8" s="1"/>
  <c r="B820" i="8"/>
  <c r="D816" i="8"/>
  <c r="B808" i="8"/>
  <c r="N808" i="8"/>
  <c r="O808" i="8" s="1"/>
  <c r="G806" i="8"/>
  <c r="D805" i="8"/>
  <c r="D801" i="8"/>
  <c r="N801" i="8"/>
  <c r="O801" i="8" s="1"/>
  <c r="H798" i="8"/>
  <c r="A797" i="8"/>
  <c r="N787" i="8"/>
  <c r="O787" i="8" s="1"/>
  <c r="D777" i="8"/>
  <c r="N777" i="8"/>
  <c r="O777" i="8" s="1"/>
  <c r="D773" i="8"/>
  <c r="N773" i="8"/>
  <c r="O773" i="8" s="1"/>
  <c r="C771" i="8"/>
  <c r="F768" i="8"/>
  <c r="C765" i="8"/>
  <c r="C762" i="8"/>
  <c r="H759" i="8"/>
  <c r="C756" i="8"/>
  <c r="C753" i="8"/>
  <c r="H750" i="8"/>
  <c r="C743" i="8"/>
  <c r="N743" i="8"/>
  <c r="O743" i="8" s="1"/>
  <c r="A738" i="8"/>
  <c r="N738" i="8"/>
  <c r="O738" i="8" s="1"/>
  <c r="G736" i="8"/>
  <c r="E735" i="8"/>
  <c r="H732" i="8"/>
  <c r="N732" i="8"/>
  <c r="O732" i="8"/>
  <c r="A728" i="8"/>
  <c r="N728" i="8"/>
  <c r="O728" i="8" s="1"/>
  <c r="H727" i="8"/>
  <c r="H725" i="8"/>
  <c r="H721" i="8"/>
  <c r="N721" i="8"/>
  <c r="O721" i="8" s="1"/>
  <c r="H717" i="8"/>
  <c r="H714" i="8"/>
  <c r="D706" i="8"/>
  <c r="N706" i="8"/>
  <c r="O706" i="8"/>
  <c r="B699" i="8"/>
  <c r="N699" i="8"/>
  <c r="O699" i="8" s="1"/>
  <c r="C697" i="8"/>
  <c r="C690" i="8"/>
  <c r="N690" i="8"/>
  <c r="O690" i="8" s="1"/>
  <c r="A673" i="8"/>
  <c r="N673" i="8"/>
  <c r="O673" i="8" s="1"/>
  <c r="F657" i="8"/>
  <c r="N657" i="8"/>
  <c r="O657" i="8" s="1"/>
  <c r="E654" i="8"/>
  <c r="A652" i="8"/>
  <c r="N652" i="8"/>
  <c r="O652" i="8" s="1"/>
  <c r="H650" i="8"/>
  <c r="N650" i="8"/>
  <c r="O650" i="8" s="1"/>
  <c r="C646" i="8"/>
  <c r="G641" i="8"/>
  <c r="O641" i="8"/>
  <c r="N641" i="8"/>
  <c r="G637" i="8"/>
  <c r="C629" i="8"/>
  <c r="G627" i="8"/>
  <c r="F625" i="8"/>
  <c r="H619" i="8"/>
  <c r="O619" i="8"/>
  <c r="N619" i="8"/>
  <c r="F617" i="8"/>
  <c r="N617" i="8"/>
  <c r="O617" i="8"/>
  <c r="F613" i="8"/>
  <c r="N609" i="8"/>
  <c r="O609" i="8"/>
  <c r="B599" i="8"/>
  <c r="N599" i="8"/>
  <c r="O599" i="8" s="1"/>
  <c r="N592" i="8"/>
  <c r="O592" i="8"/>
  <c r="D584" i="8"/>
  <c r="N578" i="8"/>
  <c r="O578" i="8" s="1"/>
  <c r="A578" i="8"/>
  <c r="G571" i="8"/>
  <c r="B543" i="8"/>
  <c r="N543" i="8"/>
  <c r="O543" i="8" s="1"/>
  <c r="D543" i="8"/>
  <c r="C537" i="8"/>
  <c r="N1337" i="8"/>
  <c r="O1337" i="8" s="1"/>
  <c r="N1330" i="8"/>
  <c r="O1330" i="8" s="1"/>
  <c r="N1308" i="8"/>
  <c r="O1308" i="8" s="1"/>
  <c r="A1305" i="8"/>
  <c r="N1305" i="8"/>
  <c r="O1305" i="8"/>
  <c r="H1300" i="8"/>
  <c r="N1300" i="8"/>
  <c r="O1300" i="8" s="1"/>
  <c r="A1292" i="8"/>
  <c r="N1292" i="8"/>
  <c r="O1292" i="8" s="1"/>
  <c r="A1282" i="8"/>
  <c r="N1282" i="8"/>
  <c r="O1282" i="8" s="1"/>
  <c r="A1275" i="8"/>
  <c r="N1275" i="8"/>
  <c r="O1275" i="8" s="1"/>
  <c r="F1273" i="8"/>
  <c r="A1259" i="8"/>
  <c r="N1259" i="8"/>
  <c r="O1259" i="8" s="1"/>
  <c r="N1249" i="8"/>
  <c r="O1249" i="8"/>
  <c r="A1239" i="8"/>
  <c r="N1239" i="8"/>
  <c r="O1239" i="8" s="1"/>
  <c r="A1217" i="8"/>
  <c r="N1217" i="8"/>
  <c r="O1217" i="8" s="1"/>
  <c r="D1211" i="8"/>
  <c r="N1211" i="8"/>
  <c r="O1211" i="8" s="1"/>
  <c r="H1208" i="8"/>
  <c r="N1208" i="8"/>
  <c r="O1208" i="8" s="1"/>
  <c r="H1153" i="8"/>
  <c r="N1153" i="8"/>
  <c r="O1153" i="8" s="1"/>
  <c r="N1148" i="8"/>
  <c r="O1148" i="8" s="1"/>
  <c r="G1140" i="8"/>
  <c r="N1140" i="8"/>
  <c r="O1140" i="8" s="1"/>
  <c r="D1135" i="8"/>
  <c r="N1135" i="8"/>
  <c r="O1135" i="8" s="1"/>
  <c r="E1128" i="8"/>
  <c r="A1119" i="8"/>
  <c r="E1115" i="8"/>
  <c r="N1115" i="8"/>
  <c r="O1115" i="8" s="1"/>
  <c r="E1111" i="8"/>
  <c r="N1111" i="8"/>
  <c r="O1111" i="8" s="1"/>
  <c r="A1104" i="8"/>
  <c r="N1104" i="8"/>
  <c r="O1104" i="8" s="1"/>
  <c r="N1099" i="8"/>
  <c r="O1099" i="8" s="1"/>
  <c r="H1089" i="8"/>
  <c r="N1089" i="8"/>
  <c r="O1089" i="8"/>
  <c r="H1085" i="8"/>
  <c r="E1081" i="8"/>
  <c r="N1075" i="8"/>
  <c r="O1075" i="8"/>
  <c r="B1073" i="8"/>
  <c r="F1070" i="8"/>
  <c r="E1067" i="8"/>
  <c r="N1067" i="8"/>
  <c r="O1067" i="8" s="1"/>
  <c r="H1064" i="8"/>
  <c r="A1063" i="8"/>
  <c r="A1060" i="8"/>
  <c r="B1054" i="8"/>
  <c r="N1054" i="8"/>
  <c r="O1054" i="8" s="1"/>
  <c r="C1052" i="8"/>
  <c r="B1046" i="8"/>
  <c r="E1043" i="8"/>
  <c r="A1039" i="8"/>
  <c r="N1039" i="8"/>
  <c r="O1039" i="8" s="1"/>
  <c r="F1034" i="8"/>
  <c r="H1032" i="8"/>
  <c r="G1029" i="8"/>
  <c r="B1027" i="8"/>
  <c r="H1019" i="8"/>
  <c r="N1019" i="8"/>
  <c r="O1019" i="8" s="1"/>
  <c r="A1015" i="8"/>
  <c r="N1015" i="8"/>
  <c r="O1015" i="8" s="1"/>
  <c r="H1011" i="8"/>
  <c r="N1011" i="8"/>
  <c r="O1011" i="8" s="1"/>
  <c r="N995" i="8"/>
  <c r="O995" i="8" s="1"/>
  <c r="N980" i="8"/>
  <c r="O980" i="8" s="1"/>
  <c r="N970" i="8"/>
  <c r="O970" i="8" s="1"/>
  <c r="G963" i="8"/>
  <c r="E962" i="8"/>
  <c r="B959" i="8"/>
  <c r="N959" i="8"/>
  <c r="O959" i="8" s="1"/>
  <c r="D953" i="8"/>
  <c r="N953" i="8"/>
  <c r="O953" i="8" s="1"/>
  <c r="D950" i="8"/>
  <c r="A946" i="8"/>
  <c r="N946" i="8"/>
  <c r="O946" i="8"/>
  <c r="F936" i="8"/>
  <c r="C933" i="8"/>
  <c r="N933" i="8"/>
  <c r="O933" i="8" s="1"/>
  <c r="E931" i="8"/>
  <c r="F927" i="8"/>
  <c r="N927" i="8"/>
  <c r="O927" i="8" s="1"/>
  <c r="B925" i="8"/>
  <c r="H920" i="8"/>
  <c r="N920" i="8"/>
  <c r="O920" i="8" s="1"/>
  <c r="D918" i="8"/>
  <c r="C916" i="8"/>
  <c r="A914" i="8"/>
  <c r="N914" i="8"/>
  <c r="O914" i="8" s="1"/>
  <c r="D899" i="8"/>
  <c r="N897" i="8"/>
  <c r="O897" i="8"/>
  <c r="E893" i="8"/>
  <c r="N893" i="8"/>
  <c r="O893" i="8" s="1"/>
  <c r="N883" i="8"/>
  <c r="O883" i="8" s="1"/>
  <c r="H872" i="8"/>
  <c r="N872" i="8"/>
  <c r="O872" i="8" s="1"/>
  <c r="A870" i="8"/>
  <c r="N870" i="8"/>
  <c r="O870" i="8" s="1"/>
  <c r="E866" i="8"/>
  <c r="N866" i="8"/>
  <c r="O866" i="8"/>
  <c r="F864" i="8"/>
  <c r="C863" i="8"/>
  <c r="G858" i="8"/>
  <c r="F855" i="8"/>
  <c r="A846" i="8"/>
  <c r="N846" i="8"/>
  <c r="O846" i="8" s="1"/>
  <c r="H845" i="8"/>
  <c r="E842" i="8"/>
  <c r="N842" i="8"/>
  <c r="O842" i="8" s="1"/>
  <c r="A841" i="8"/>
  <c r="F838" i="8"/>
  <c r="B835" i="8"/>
  <c r="F831" i="8"/>
  <c r="A828" i="8"/>
  <c r="N828" i="8"/>
  <c r="O828" i="8" s="1"/>
  <c r="A825" i="8"/>
  <c r="N825" i="8"/>
  <c r="O825" i="8" s="1"/>
  <c r="C819" i="8"/>
  <c r="N819" i="8"/>
  <c r="O819" i="8" s="1"/>
  <c r="B816" i="8"/>
  <c r="B812" i="8"/>
  <c r="N812" i="8"/>
  <c r="O812" i="8" s="1"/>
  <c r="F806" i="8"/>
  <c r="N796" i="8"/>
  <c r="O796" i="8" s="1"/>
  <c r="B791" i="8"/>
  <c r="N791" i="8"/>
  <c r="O791" i="8" s="1"/>
  <c r="N770" i="8"/>
  <c r="O770" i="8"/>
  <c r="D768" i="8"/>
  <c r="E764" i="8"/>
  <c r="N764" i="8"/>
  <c r="O764" i="8" s="1"/>
  <c r="H761" i="8"/>
  <c r="N761" i="8"/>
  <c r="O761" i="8" s="1"/>
  <c r="D759" i="8"/>
  <c r="F755" i="8"/>
  <c r="N755" i="8"/>
  <c r="O755" i="8" s="1"/>
  <c r="A752" i="8"/>
  <c r="N752" i="8"/>
  <c r="O752" i="8" s="1"/>
  <c r="D750" i="8"/>
  <c r="N746" i="8"/>
  <c r="O746" i="8" s="1"/>
  <c r="D735" i="8"/>
  <c r="E731" i="8"/>
  <c r="N731" i="8"/>
  <c r="O731" i="8" s="1"/>
  <c r="F727" i="8"/>
  <c r="G725" i="8"/>
  <c r="A723" i="8"/>
  <c r="N723" i="8"/>
  <c r="O723" i="8" s="1"/>
  <c r="G721" i="8"/>
  <c r="A719" i="8"/>
  <c r="N719" i="8"/>
  <c r="O719" i="8" s="1"/>
  <c r="F717" i="8"/>
  <c r="G714" i="8"/>
  <c r="H706" i="8"/>
  <c r="G702" i="8"/>
  <c r="N702" i="8"/>
  <c r="O702" i="8" s="1"/>
  <c r="A700" i="8"/>
  <c r="N700" i="8"/>
  <c r="O700" i="8" s="1"/>
  <c r="H699" i="8"/>
  <c r="B697" i="8"/>
  <c r="H693" i="8"/>
  <c r="N693" i="8"/>
  <c r="O693" i="8" s="1"/>
  <c r="H690" i="8"/>
  <c r="E688" i="8"/>
  <c r="N688" i="8"/>
  <c r="O688" i="8" s="1"/>
  <c r="A683" i="8"/>
  <c r="N683" i="8"/>
  <c r="O683" i="8" s="1"/>
  <c r="H677" i="8"/>
  <c r="N677" i="8"/>
  <c r="O677" i="8" s="1"/>
  <c r="C673" i="8"/>
  <c r="B671" i="8"/>
  <c r="N671" i="8"/>
  <c r="O671" i="8"/>
  <c r="F666" i="8"/>
  <c r="D660" i="8"/>
  <c r="D654" i="8"/>
  <c r="B649" i="8"/>
  <c r="N649" i="8"/>
  <c r="O649" i="8" s="1"/>
  <c r="B646" i="8"/>
  <c r="D640" i="8"/>
  <c r="N640" i="8"/>
  <c r="O640" i="8" s="1"/>
  <c r="F637" i="8"/>
  <c r="H635" i="8"/>
  <c r="N635" i="8"/>
  <c r="O635" i="8" s="1"/>
  <c r="H633" i="8"/>
  <c r="N633" i="8"/>
  <c r="O633" i="8" s="1"/>
  <c r="A628" i="8"/>
  <c r="N628" i="8"/>
  <c r="O628" i="8" s="1"/>
  <c r="E627" i="8"/>
  <c r="A625" i="8"/>
  <c r="A620" i="8"/>
  <c r="N620" i="8"/>
  <c r="O620" i="8" s="1"/>
  <c r="N616" i="8"/>
  <c r="O616" i="8" s="1"/>
  <c r="N608" i="8"/>
  <c r="O608" i="8"/>
  <c r="N583" i="8"/>
  <c r="O583" i="8" s="1"/>
  <c r="H577" i="8"/>
  <c r="N577" i="8"/>
  <c r="O577" i="8" s="1"/>
  <c r="A573" i="8"/>
  <c r="N573" i="8"/>
  <c r="O573" i="8" s="1"/>
  <c r="F571" i="8"/>
  <c r="N1345" i="8"/>
  <c r="O1345" i="8"/>
  <c r="G1337" i="8"/>
  <c r="F1334" i="8"/>
  <c r="E1330" i="8"/>
  <c r="O1325" i="8"/>
  <c r="N1325" i="8"/>
  <c r="N1321" i="8"/>
  <c r="O1321" i="8" s="1"/>
  <c r="N1314" i="8"/>
  <c r="O1314" i="8" s="1"/>
  <c r="C1311" i="8"/>
  <c r="N1311" i="8"/>
  <c r="O1311" i="8" s="1"/>
  <c r="G1308" i="8"/>
  <c r="G1305" i="8"/>
  <c r="G1300" i="8"/>
  <c r="G1292" i="8"/>
  <c r="A1287" i="8"/>
  <c r="N1287" i="8"/>
  <c r="O1287" i="8" s="1"/>
  <c r="G1282" i="8"/>
  <c r="E1281" i="8"/>
  <c r="A1279" i="8"/>
  <c r="N1279" i="8"/>
  <c r="O1279" i="8" s="1"/>
  <c r="H1275" i="8"/>
  <c r="E1273" i="8"/>
  <c r="G1264" i="8"/>
  <c r="H1262" i="8"/>
  <c r="H1259" i="8"/>
  <c r="A1253" i="8"/>
  <c r="N1253" i="8"/>
  <c r="O1253" i="8" s="1"/>
  <c r="H1249" i="8"/>
  <c r="C1243" i="8"/>
  <c r="G1239" i="8"/>
  <c r="C1233" i="8"/>
  <c r="A1229" i="8"/>
  <c r="N1229" i="8"/>
  <c r="O1229" i="8" s="1"/>
  <c r="E1225" i="8"/>
  <c r="A1223" i="8"/>
  <c r="N1223" i="8"/>
  <c r="O1223" i="8" s="1"/>
  <c r="C1220" i="8"/>
  <c r="C1217" i="8"/>
  <c r="N1210" i="8"/>
  <c r="O1210" i="8" s="1"/>
  <c r="E1208" i="8"/>
  <c r="G1205" i="8"/>
  <c r="B1202" i="8"/>
  <c r="C1200" i="8"/>
  <c r="C1196" i="8"/>
  <c r="B1194" i="8"/>
  <c r="C1192" i="8"/>
  <c r="A1188" i="8"/>
  <c r="E1183" i="8"/>
  <c r="F1178" i="8"/>
  <c r="N1178" i="8"/>
  <c r="O1178" i="8" s="1"/>
  <c r="H1173" i="8"/>
  <c r="N1173" i="8"/>
  <c r="O1173" i="8" s="1"/>
  <c r="F1169" i="8"/>
  <c r="D1168" i="8"/>
  <c r="C1163" i="8"/>
  <c r="D1159" i="8"/>
  <c r="C1153" i="8"/>
  <c r="G1148" i="8"/>
  <c r="A1145" i="8"/>
  <c r="N1145" i="8"/>
  <c r="O1145" i="8" s="1"/>
  <c r="F1144" i="8"/>
  <c r="H1140" i="8"/>
  <c r="A1135" i="8"/>
  <c r="F1129" i="8"/>
  <c r="D1128" i="8"/>
  <c r="G1124" i="8"/>
  <c r="O1124" i="8"/>
  <c r="N1124" i="8"/>
  <c r="G1120" i="8"/>
  <c r="A1118" i="8"/>
  <c r="N1118" i="8"/>
  <c r="O1118" i="8" s="1"/>
  <c r="A1114" i="8"/>
  <c r="N1114" i="8"/>
  <c r="O1114" i="8" s="1"/>
  <c r="A1110" i="8"/>
  <c r="N1110" i="8"/>
  <c r="O1110" i="8" s="1"/>
  <c r="D1106" i="8"/>
  <c r="H1104" i="8"/>
  <c r="E1099" i="8"/>
  <c r="G1096" i="8"/>
  <c r="C1093" i="8"/>
  <c r="B1085" i="8"/>
  <c r="D1081" i="8"/>
  <c r="D1079" i="8"/>
  <c r="N1079" i="8"/>
  <c r="O1079" i="8" s="1"/>
  <c r="A1074" i="8"/>
  <c r="N1074" i="8"/>
  <c r="O1074" i="8" s="1"/>
  <c r="A1072" i="8"/>
  <c r="N1072" i="8"/>
  <c r="O1072" i="8" s="1"/>
  <c r="A1069" i="8"/>
  <c r="N1069" i="8"/>
  <c r="O1069" i="8" s="1"/>
  <c r="D1067" i="8"/>
  <c r="G1064" i="8"/>
  <c r="A1062" i="8"/>
  <c r="N1062" i="8"/>
  <c r="O1062" i="8" s="1"/>
  <c r="D1059" i="8"/>
  <c r="N1059" i="8"/>
  <c r="O1059" i="8" s="1"/>
  <c r="A1053" i="8"/>
  <c r="N1053" i="8"/>
  <c r="O1053" i="8" s="1"/>
  <c r="H1051" i="8"/>
  <c r="N1051" i="8"/>
  <c r="O1051" i="8" s="1"/>
  <c r="A1045" i="8"/>
  <c r="N1045" i="8"/>
  <c r="O1045" i="8" s="1"/>
  <c r="D1043" i="8"/>
  <c r="E1034" i="8"/>
  <c r="D1032" i="8"/>
  <c r="F1029" i="8"/>
  <c r="A1026" i="8"/>
  <c r="N1026" i="8"/>
  <c r="O1026" i="8"/>
  <c r="A1018" i="8"/>
  <c r="N1018" i="8"/>
  <c r="O1018" i="8" s="1"/>
  <c r="A1014" i="8"/>
  <c r="N1014" i="8"/>
  <c r="O1014" i="8" s="1"/>
  <c r="E1011" i="8"/>
  <c r="N1002" i="8"/>
  <c r="O1002" i="8" s="1"/>
  <c r="F994" i="8"/>
  <c r="N994" i="8"/>
  <c r="O994" i="8" s="1"/>
  <c r="F991" i="8"/>
  <c r="A988" i="8"/>
  <c r="N979" i="8"/>
  <c r="O979" i="8" s="1"/>
  <c r="H975" i="8"/>
  <c r="N975" i="8"/>
  <c r="O975" i="8" s="1"/>
  <c r="E973" i="8"/>
  <c r="E969" i="8"/>
  <c r="N969" i="8"/>
  <c r="O969" i="8" s="1"/>
  <c r="H965" i="8"/>
  <c r="F963" i="8"/>
  <c r="D962" i="8"/>
  <c r="A950" i="8"/>
  <c r="A938" i="8"/>
  <c r="N938" i="8"/>
  <c r="O938" i="8"/>
  <c r="E936" i="8"/>
  <c r="A933" i="8"/>
  <c r="D931" i="8"/>
  <c r="N929" i="8"/>
  <c r="O929" i="8" s="1"/>
  <c r="C927" i="8"/>
  <c r="C924" i="8"/>
  <c r="N924" i="8"/>
  <c r="O924" i="8" s="1"/>
  <c r="A922" i="8"/>
  <c r="N922" i="8"/>
  <c r="O922" i="8"/>
  <c r="A919" i="8"/>
  <c r="N919" i="8"/>
  <c r="O919" i="8" s="1"/>
  <c r="C918" i="8"/>
  <c r="D910" i="8"/>
  <c r="N910" i="8"/>
  <c r="O910" i="8" s="1"/>
  <c r="A905" i="8"/>
  <c r="N905" i="8"/>
  <c r="O905" i="8"/>
  <c r="A901" i="8"/>
  <c r="N901" i="8"/>
  <c r="O901" i="8" s="1"/>
  <c r="C899" i="8"/>
  <c r="D896" i="8"/>
  <c r="N896" i="8"/>
  <c r="O896" i="8" s="1"/>
  <c r="D887" i="8"/>
  <c r="N887" i="8"/>
  <c r="O887" i="8" s="1"/>
  <c r="D882" i="8"/>
  <c r="N882" i="8"/>
  <c r="O882" i="8" s="1"/>
  <c r="E874" i="8"/>
  <c r="N874" i="8"/>
  <c r="O874" i="8"/>
  <c r="E864" i="8"/>
  <c r="B863" i="8"/>
  <c r="C861" i="8"/>
  <c r="N861" i="8"/>
  <c r="O861" i="8" s="1"/>
  <c r="F858" i="8"/>
  <c r="A854" i="8"/>
  <c r="N854" i="8"/>
  <c r="O854" i="8" s="1"/>
  <c r="D852" i="8"/>
  <c r="H846" i="8"/>
  <c r="E845" i="8"/>
  <c r="H842" i="8"/>
  <c r="B840" i="8"/>
  <c r="N840" i="8"/>
  <c r="O840" i="8" s="1"/>
  <c r="E838" i="8"/>
  <c r="A835" i="8"/>
  <c r="E831" i="8"/>
  <c r="F827" i="8"/>
  <c r="N827" i="8"/>
  <c r="O827" i="8"/>
  <c r="A824" i="8"/>
  <c r="N824" i="8"/>
  <c r="O824" i="8" s="1"/>
  <c r="E822" i="8"/>
  <c r="N818" i="8"/>
  <c r="O818" i="8"/>
  <c r="C815" i="8"/>
  <c r="N815" i="8"/>
  <c r="O815" i="8" s="1"/>
  <c r="E812" i="8"/>
  <c r="B807" i="8"/>
  <c r="N807" i="8"/>
  <c r="O807" i="8" s="1"/>
  <c r="E806" i="8"/>
  <c r="B804" i="8"/>
  <c r="N804" i="8"/>
  <c r="O804" i="8" s="1"/>
  <c r="F800" i="8"/>
  <c r="B796" i="8"/>
  <c r="N786" i="8"/>
  <c r="O786" i="8" s="1"/>
  <c r="H776" i="8"/>
  <c r="D770" i="8"/>
  <c r="H764" i="8"/>
  <c r="C761" i="8"/>
  <c r="C758" i="8"/>
  <c r="N758" i="8"/>
  <c r="O758" i="8" s="1"/>
  <c r="H755" i="8"/>
  <c r="F752" i="8"/>
  <c r="D749" i="8"/>
  <c r="N749" i="8"/>
  <c r="O749" i="8" s="1"/>
  <c r="C745" i="8"/>
  <c r="N745" i="8"/>
  <c r="O745" i="8" s="1"/>
  <c r="C740" i="8"/>
  <c r="N740" i="8"/>
  <c r="O740" i="8" s="1"/>
  <c r="G731" i="8"/>
  <c r="D727" i="8"/>
  <c r="F725" i="8"/>
  <c r="B723" i="8"/>
  <c r="F721" i="8"/>
  <c r="H719" i="8"/>
  <c r="D716" i="8"/>
  <c r="N716" i="8"/>
  <c r="O716" i="8" s="1"/>
  <c r="B714" i="8"/>
  <c r="F709" i="8"/>
  <c r="N709" i="8"/>
  <c r="O709" i="8" s="1"/>
  <c r="G706" i="8"/>
  <c r="H702" i="8"/>
  <c r="H700" i="8"/>
  <c r="G699" i="8"/>
  <c r="E696" i="8"/>
  <c r="N696" i="8"/>
  <c r="O696" i="8" s="1"/>
  <c r="G693" i="8"/>
  <c r="G690" i="8"/>
  <c r="H688" i="8"/>
  <c r="H685" i="8"/>
  <c r="N685" i="8"/>
  <c r="O685" i="8" s="1"/>
  <c r="B680" i="8"/>
  <c r="N680" i="8"/>
  <c r="O680" i="8" s="1"/>
  <c r="B673" i="8"/>
  <c r="B660" i="8"/>
  <c r="B654" i="8"/>
  <c r="A648" i="8"/>
  <c r="N648" i="8"/>
  <c r="O648" i="8" s="1"/>
  <c r="B640" i="8"/>
  <c r="E637" i="8"/>
  <c r="F635" i="8"/>
  <c r="G632" i="8"/>
  <c r="N632" i="8"/>
  <c r="O632" i="8" s="1"/>
  <c r="H628" i="8"/>
  <c r="A626" i="8"/>
  <c r="N626" i="8"/>
  <c r="O626" i="8" s="1"/>
  <c r="G624" i="8"/>
  <c r="N624" i="8"/>
  <c r="O624" i="8" s="1"/>
  <c r="H620" i="8"/>
  <c r="N615" i="8"/>
  <c r="O615" i="8"/>
  <c r="H608" i="8"/>
  <c r="H603" i="8"/>
  <c r="N603" i="8"/>
  <c r="O603" i="8" s="1"/>
  <c r="F597" i="8"/>
  <c r="N597" i="8"/>
  <c r="O597" i="8" s="1"/>
  <c r="B596" i="8"/>
  <c r="A591" i="8"/>
  <c r="N591" i="8"/>
  <c r="O591" i="8"/>
  <c r="D590" i="8"/>
  <c r="A588" i="8"/>
  <c r="N588" i="8"/>
  <c r="O588" i="8" s="1"/>
  <c r="A582" i="8"/>
  <c r="N582" i="8"/>
  <c r="O582" i="8" s="1"/>
  <c r="G582" i="8"/>
  <c r="F576" i="8"/>
  <c r="N576" i="8"/>
  <c r="O576" i="8" s="1"/>
  <c r="F573" i="8"/>
  <c r="A571" i="8"/>
  <c r="A547" i="8"/>
  <c r="N547" i="8"/>
  <c r="O547" i="8" s="1"/>
  <c r="H547" i="8"/>
  <c r="F1352" i="8"/>
  <c r="F1337" i="8"/>
  <c r="E1334" i="8"/>
  <c r="D1330" i="8"/>
  <c r="N1313" i="8"/>
  <c r="O1313" i="8" s="1"/>
  <c r="F1311" i="8"/>
  <c r="E1308" i="8"/>
  <c r="F1305" i="8"/>
  <c r="D1302" i="8"/>
  <c r="N1302" i="8"/>
  <c r="O1302" i="8" s="1"/>
  <c r="E1300" i="8"/>
  <c r="A1299" i="8"/>
  <c r="A1296" i="8"/>
  <c r="E1292" i="8"/>
  <c r="H1287" i="8"/>
  <c r="H1285" i="8"/>
  <c r="E1282" i="8"/>
  <c r="D1281" i="8"/>
  <c r="E1279" i="8"/>
  <c r="F1275" i="8"/>
  <c r="D1273" i="8"/>
  <c r="A1271" i="8"/>
  <c r="N1271" i="8"/>
  <c r="O1271" i="8" s="1"/>
  <c r="A1268" i="8"/>
  <c r="N1268" i="8"/>
  <c r="O1268" i="8"/>
  <c r="A1263" i="8"/>
  <c r="N1263" i="8"/>
  <c r="O1263" i="8" s="1"/>
  <c r="G1262" i="8"/>
  <c r="D1259" i="8"/>
  <c r="A1255" i="8"/>
  <c r="N1255" i="8"/>
  <c r="O1255" i="8" s="1"/>
  <c r="G1253" i="8"/>
  <c r="B1249" i="8"/>
  <c r="F1246" i="8"/>
  <c r="N1246" i="8"/>
  <c r="O1246" i="8" s="1"/>
  <c r="F1239" i="8"/>
  <c r="N1228" i="8"/>
  <c r="O1228" i="8" s="1"/>
  <c r="B1220" i="8"/>
  <c r="B1217" i="8"/>
  <c r="A1209" i="8"/>
  <c r="N1209" i="8"/>
  <c r="O1209" i="8" s="1"/>
  <c r="D1208" i="8"/>
  <c r="A1205" i="8"/>
  <c r="A1201" i="8"/>
  <c r="N1201" i="8"/>
  <c r="O1201" i="8" s="1"/>
  <c r="A1199" i="8"/>
  <c r="N1199" i="8"/>
  <c r="O1199" i="8" s="1"/>
  <c r="B1196" i="8"/>
  <c r="A1193" i="8"/>
  <c r="N1193" i="8"/>
  <c r="O1193" i="8" s="1"/>
  <c r="A1191" i="8"/>
  <c r="N1191" i="8"/>
  <c r="O1191" i="8" s="1"/>
  <c r="N1187" i="8"/>
  <c r="O1187" i="8"/>
  <c r="D1183" i="8"/>
  <c r="C1178" i="8"/>
  <c r="N1172" i="8"/>
  <c r="O1172" i="8" s="1"/>
  <c r="E1169" i="8"/>
  <c r="C1168" i="8"/>
  <c r="B1163" i="8"/>
  <c r="A1159" i="8"/>
  <c r="C1155" i="8"/>
  <c r="B1153" i="8"/>
  <c r="A1147" i="8"/>
  <c r="N1147" i="8"/>
  <c r="O1147" i="8" s="1"/>
  <c r="F1145" i="8"/>
  <c r="E1144" i="8"/>
  <c r="E1139" i="8"/>
  <c r="N1139" i="8"/>
  <c r="O1139" i="8" s="1"/>
  <c r="A1136" i="8"/>
  <c r="N1136" i="8"/>
  <c r="O1136" i="8" s="1"/>
  <c r="B1134" i="8"/>
  <c r="N1134" i="8"/>
  <c r="O1134" i="8" s="1"/>
  <c r="C1128" i="8"/>
  <c r="B1093" i="8"/>
  <c r="G1084" i="8"/>
  <c r="N1084" i="8"/>
  <c r="O1084" i="8" s="1"/>
  <c r="C1081" i="8"/>
  <c r="F1064" i="8"/>
  <c r="A1061" i="8"/>
  <c r="N1061" i="8"/>
  <c r="O1061" i="8" s="1"/>
  <c r="A1058" i="8"/>
  <c r="N1058" i="8"/>
  <c r="O1058" i="8" s="1"/>
  <c r="A1050" i="8"/>
  <c r="N1050" i="8"/>
  <c r="O1050" i="8" s="1"/>
  <c r="A1042" i="8"/>
  <c r="N1042" i="8"/>
  <c r="O1042" i="8" s="1"/>
  <c r="A1040" i="8"/>
  <c r="N1040" i="8"/>
  <c r="O1040" i="8" s="1"/>
  <c r="C1034" i="8"/>
  <c r="C1032" i="8"/>
  <c r="C1029" i="8"/>
  <c r="A1023" i="8"/>
  <c r="N1023" i="8"/>
  <c r="O1023" i="8" s="1"/>
  <c r="A1013" i="8"/>
  <c r="N1013" i="8"/>
  <c r="O1013" i="8" s="1"/>
  <c r="A1008" i="8"/>
  <c r="N1008" i="8"/>
  <c r="O1008" i="8" s="1"/>
  <c r="N1004" i="8"/>
  <c r="O1004" i="8" s="1"/>
  <c r="N1001" i="8"/>
  <c r="O1001" i="8" s="1"/>
  <c r="B990" i="8"/>
  <c r="N990" i="8"/>
  <c r="O990" i="8" s="1"/>
  <c r="N987" i="8"/>
  <c r="O987" i="8" s="1"/>
  <c r="F978" i="8"/>
  <c r="N978" i="8"/>
  <c r="O978" i="8" s="1"/>
  <c r="A974" i="8"/>
  <c r="N974" i="8"/>
  <c r="O974" i="8" s="1"/>
  <c r="D973" i="8"/>
  <c r="D969" i="8"/>
  <c r="E965" i="8"/>
  <c r="E963" i="8"/>
  <c r="C962" i="8"/>
  <c r="H957" i="8"/>
  <c r="N957" i="8"/>
  <c r="O957" i="8" s="1"/>
  <c r="A952" i="8"/>
  <c r="N952" i="8"/>
  <c r="O952" i="8" s="1"/>
  <c r="C942" i="8"/>
  <c r="N942" i="8"/>
  <c r="O942" i="8" s="1"/>
  <c r="B932" i="8"/>
  <c r="N932" i="8"/>
  <c r="O932" i="8" s="1"/>
  <c r="C931" i="8"/>
  <c r="H928" i="8"/>
  <c r="N928" i="8"/>
  <c r="O928" i="8" s="1"/>
  <c r="A923" i="8"/>
  <c r="N923" i="8"/>
  <c r="O923" i="8" s="1"/>
  <c r="B918" i="8"/>
  <c r="A915" i="8"/>
  <c r="N915" i="8"/>
  <c r="O915" i="8" s="1"/>
  <c r="H910" i="8"/>
  <c r="E905" i="8"/>
  <c r="D901" i="8"/>
  <c r="B899" i="8"/>
  <c r="N892" i="8"/>
  <c r="O892" i="8" s="1"/>
  <c r="G887" i="8"/>
  <c r="H882" i="8"/>
  <c r="D878" i="8"/>
  <c r="H874" i="8"/>
  <c r="E872" i="8"/>
  <c r="D868" i="8"/>
  <c r="N868" i="8"/>
  <c r="O868" i="8" s="1"/>
  <c r="D866" i="8"/>
  <c r="D864" i="8"/>
  <c r="A863" i="8"/>
  <c r="D858" i="8"/>
  <c r="A852" i="8"/>
  <c r="C849" i="8"/>
  <c r="N849" i="8"/>
  <c r="O849" i="8" s="1"/>
  <c r="F846" i="8"/>
  <c r="D845" i="8"/>
  <c r="G842" i="8"/>
  <c r="E834" i="8"/>
  <c r="N834" i="8"/>
  <c r="O834" i="8"/>
  <c r="C830" i="8"/>
  <c r="N830" i="8"/>
  <c r="O830" i="8" s="1"/>
  <c r="G827" i="8"/>
  <c r="F824" i="8"/>
  <c r="D822" i="8"/>
  <c r="F818" i="8"/>
  <c r="B811" i="8"/>
  <c r="N811" i="8"/>
  <c r="O811" i="8" s="1"/>
  <c r="G807" i="8"/>
  <c r="C806" i="8"/>
  <c r="A804" i="8"/>
  <c r="E798" i="8"/>
  <c r="N795" i="8"/>
  <c r="O795" i="8" s="1"/>
  <c r="G790" i="8"/>
  <c r="G786" i="8"/>
  <c r="B782" i="8"/>
  <c r="N782" i="8"/>
  <c r="O782" i="8" s="1"/>
  <c r="E776" i="8"/>
  <c r="E772" i="8"/>
  <c r="N772" i="8"/>
  <c r="O772" i="8"/>
  <c r="N769" i="8"/>
  <c r="O769" i="8" s="1"/>
  <c r="B767" i="8"/>
  <c r="N767" i="8"/>
  <c r="O767" i="8" s="1"/>
  <c r="C764" i="8"/>
  <c r="A760" i="8"/>
  <c r="N760" i="8"/>
  <c r="O760" i="8" s="1"/>
  <c r="D758" i="8"/>
  <c r="C755" i="8"/>
  <c r="D752" i="8"/>
  <c r="E749" i="8"/>
  <c r="G745" i="8"/>
  <c r="F740" i="8"/>
  <c r="A737" i="8"/>
  <c r="N737" i="8"/>
  <c r="O737" i="8"/>
  <c r="C736" i="8"/>
  <c r="B734" i="8"/>
  <c r="N734" i="8"/>
  <c r="O734" i="8" s="1"/>
  <c r="F730" i="8"/>
  <c r="N730" i="8"/>
  <c r="O730" i="8" s="1"/>
  <c r="F728" i="8"/>
  <c r="A727" i="8"/>
  <c r="E725" i="8"/>
  <c r="F722" i="8"/>
  <c r="N722" i="8"/>
  <c r="O722" i="8" s="1"/>
  <c r="C721" i="8"/>
  <c r="E719" i="8"/>
  <c r="C716" i="8"/>
  <c r="N713" i="8"/>
  <c r="O713" i="8" s="1"/>
  <c r="A708" i="8"/>
  <c r="N708" i="8"/>
  <c r="O708" i="8" s="1"/>
  <c r="C705" i="8"/>
  <c r="N705" i="8"/>
  <c r="O705" i="8" s="1"/>
  <c r="C702" i="8"/>
  <c r="G700" i="8"/>
  <c r="C699" i="8"/>
  <c r="G696" i="8"/>
  <c r="C693" i="8"/>
  <c r="B691" i="8"/>
  <c r="N691" i="8"/>
  <c r="O691" i="8" s="1"/>
  <c r="D690" i="8"/>
  <c r="G688" i="8"/>
  <c r="F685" i="8"/>
  <c r="N682" i="8"/>
  <c r="O682" i="8" s="1"/>
  <c r="G680" i="8"/>
  <c r="C677" i="8"/>
  <c r="B672" i="8"/>
  <c r="N672" i="8"/>
  <c r="O672" i="8" s="1"/>
  <c r="G667" i="8"/>
  <c r="N667" i="8"/>
  <c r="O667" i="8" s="1"/>
  <c r="A665" i="8"/>
  <c r="N665" i="8"/>
  <c r="O665" i="8"/>
  <c r="B662" i="8"/>
  <c r="N662" i="8"/>
  <c r="O662" i="8" s="1"/>
  <c r="N659" i="8"/>
  <c r="O659" i="8"/>
  <c r="N656" i="8"/>
  <c r="O656" i="8" s="1"/>
  <c r="H653" i="8"/>
  <c r="N653" i="8"/>
  <c r="O653" i="8" s="1"/>
  <c r="G648" i="8"/>
  <c r="A640" i="8"/>
  <c r="C637" i="8"/>
  <c r="F628" i="8"/>
  <c r="H626" i="8"/>
  <c r="H624" i="8"/>
  <c r="G620" i="8"/>
  <c r="B615" i="8"/>
  <c r="A610" i="8"/>
  <c r="N610" i="8"/>
  <c r="O610" i="8" s="1"/>
  <c r="G608" i="8"/>
  <c r="F602" i="8"/>
  <c r="N602" i="8"/>
  <c r="O602" i="8" s="1"/>
  <c r="H595" i="8"/>
  <c r="N595" i="8"/>
  <c r="O595" i="8" s="1"/>
  <c r="A553" i="8"/>
  <c r="N553" i="8"/>
  <c r="O553" i="8" s="1"/>
  <c r="B553" i="8"/>
  <c r="C553" i="8"/>
  <c r="H553" i="8"/>
  <c r="N546" i="8"/>
  <c r="O546" i="8" s="1"/>
  <c r="N533" i="8"/>
  <c r="O533" i="8" s="1"/>
  <c r="A533" i="8"/>
  <c r="C533" i="8"/>
  <c r="D533" i="8"/>
  <c r="E533" i="8"/>
  <c r="F533" i="8"/>
  <c r="D1337" i="8"/>
  <c r="N1329" i="8"/>
  <c r="O1329" i="8"/>
  <c r="N1323" i="8"/>
  <c r="O1323" i="8" s="1"/>
  <c r="N1316" i="8"/>
  <c r="O1316" i="8"/>
  <c r="E1311" i="8"/>
  <c r="G1307" i="8"/>
  <c r="N1307" i="8"/>
  <c r="O1307" i="8"/>
  <c r="E1305" i="8"/>
  <c r="C1300" i="8"/>
  <c r="N1298" i="8"/>
  <c r="O1298" i="8"/>
  <c r="C1292" i="8"/>
  <c r="G1287" i="8"/>
  <c r="A1284" i="8"/>
  <c r="N1284" i="8"/>
  <c r="O1284" i="8" s="1"/>
  <c r="D1282" i="8"/>
  <c r="C1281" i="8"/>
  <c r="D1279" i="8"/>
  <c r="D1275" i="8"/>
  <c r="B1273" i="8"/>
  <c r="H1271" i="8"/>
  <c r="C1268" i="8"/>
  <c r="G1263" i="8"/>
  <c r="F1262" i="8"/>
  <c r="C1259" i="8"/>
  <c r="F1253" i="8"/>
  <c r="A1246" i="8"/>
  <c r="E1239" i="8"/>
  <c r="N1236" i="8"/>
  <c r="O1236" i="8"/>
  <c r="H1232" i="8"/>
  <c r="N1232" i="8"/>
  <c r="O1232" i="8" s="1"/>
  <c r="C1227" i="8"/>
  <c r="N1227" i="8"/>
  <c r="O1227" i="8"/>
  <c r="A1220" i="8"/>
  <c r="H1216" i="8"/>
  <c r="N1216" i="8"/>
  <c r="O1216" i="8" s="1"/>
  <c r="C1208" i="8"/>
  <c r="N1204" i="8"/>
  <c r="O1204" i="8" s="1"/>
  <c r="A1196" i="8"/>
  <c r="F1186" i="8"/>
  <c r="N1186" i="8"/>
  <c r="O1186" i="8" s="1"/>
  <c r="A1171" i="8"/>
  <c r="N1171" i="8"/>
  <c r="O1171" i="8"/>
  <c r="D1169" i="8"/>
  <c r="A1167" i="8"/>
  <c r="N1167" i="8"/>
  <c r="O1167" i="8" s="1"/>
  <c r="B1162" i="8"/>
  <c r="N1162" i="8"/>
  <c r="O1162" i="8" s="1"/>
  <c r="A1158" i="8"/>
  <c r="N1158" i="8"/>
  <c r="O1158" i="8" s="1"/>
  <c r="A1152" i="8"/>
  <c r="N1152" i="8"/>
  <c r="O1152" i="8" s="1"/>
  <c r="N1146" i="8"/>
  <c r="O1146" i="8" s="1"/>
  <c r="D1144" i="8"/>
  <c r="A1138" i="8"/>
  <c r="N1138" i="8"/>
  <c r="O1138" i="8" s="1"/>
  <c r="A1133" i="8"/>
  <c r="N1133" i="8"/>
  <c r="O1133" i="8" s="1"/>
  <c r="E1127" i="8"/>
  <c r="N1127" i="8"/>
  <c r="O1127" i="8" s="1"/>
  <c r="E1123" i="8"/>
  <c r="N1123" i="8"/>
  <c r="O1123" i="8"/>
  <c r="C1104" i="8"/>
  <c r="B1099" i="8"/>
  <c r="N1092" i="8"/>
  <c r="O1092" i="8" s="1"/>
  <c r="N1083" i="8"/>
  <c r="O1083" i="8" s="1"/>
  <c r="A1080" i="8"/>
  <c r="N1080" i="8"/>
  <c r="O1080" i="8" s="1"/>
  <c r="B1029" i="8"/>
  <c r="H1025" i="8"/>
  <c r="N1025" i="8"/>
  <c r="O1025" i="8" s="1"/>
  <c r="A1003" i="8"/>
  <c r="N1003" i="8"/>
  <c r="O1003" i="8"/>
  <c r="D977" i="8"/>
  <c r="N977" i="8"/>
  <c r="O977" i="8" s="1"/>
  <c r="A964" i="8"/>
  <c r="N964" i="8"/>
  <c r="O964" i="8"/>
  <c r="D963" i="8"/>
  <c r="A961" i="8"/>
  <c r="N961" i="8"/>
  <c r="O961" i="8" s="1"/>
  <c r="C956" i="8"/>
  <c r="N956" i="8"/>
  <c r="O956" i="8" s="1"/>
  <c r="E952" i="8"/>
  <c r="N948" i="8"/>
  <c r="O948" i="8" s="1"/>
  <c r="A945" i="8"/>
  <c r="N945" i="8"/>
  <c r="O945" i="8" s="1"/>
  <c r="B942" i="8"/>
  <c r="A937" i="8"/>
  <c r="N937" i="8"/>
  <c r="O937" i="8" s="1"/>
  <c r="B935" i="8"/>
  <c r="N935" i="8"/>
  <c r="O935" i="8" s="1"/>
  <c r="F932" i="8"/>
  <c r="A930" i="8"/>
  <c r="N930" i="8"/>
  <c r="O930" i="8" s="1"/>
  <c r="G928" i="8"/>
  <c r="A927" i="8"/>
  <c r="G923" i="8"/>
  <c r="F922" i="8"/>
  <c r="G919" i="8"/>
  <c r="A918" i="8"/>
  <c r="F915" i="8"/>
  <c r="C910" i="8"/>
  <c r="D905" i="8"/>
  <c r="A898" i="8"/>
  <c r="N898" i="8"/>
  <c r="O898" i="8"/>
  <c r="A894" i="8"/>
  <c r="N894" i="8"/>
  <c r="O894" i="8" s="1"/>
  <c r="E891" i="8"/>
  <c r="N891" i="8"/>
  <c r="O891" i="8" s="1"/>
  <c r="A886" i="8"/>
  <c r="N886" i="8"/>
  <c r="O886" i="8" s="1"/>
  <c r="N881" i="8"/>
  <c r="O881" i="8"/>
  <c r="G874" i="8"/>
  <c r="D872" i="8"/>
  <c r="H868" i="8"/>
  <c r="C866" i="8"/>
  <c r="B864" i="8"/>
  <c r="A862" i="8"/>
  <c r="N862" i="8"/>
  <c r="O862" i="8" s="1"/>
  <c r="A860" i="8"/>
  <c r="N860" i="8"/>
  <c r="O860" i="8" s="1"/>
  <c r="N857" i="8"/>
  <c r="O857" i="8"/>
  <c r="A851" i="8"/>
  <c r="N851" i="8"/>
  <c r="O851" i="8" s="1"/>
  <c r="N826" i="8"/>
  <c r="O826" i="8" s="1"/>
  <c r="N810" i="8"/>
  <c r="O810" i="8" s="1"/>
  <c r="B806" i="8"/>
  <c r="N803" i="8"/>
  <c r="O803" i="8"/>
  <c r="C798" i="8"/>
  <c r="C790" i="8"/>
  <c r="F786" i="8"/>
  <c r="E781" i="8"/>
  <c r="N781" i="8"/>
  <c r="O781" i="8" s="1"/>
  <c r="C776" i="8"/>
  <c r="D772" i="8"/>
  <c r="D769" i="8"/>
  <c r="E767" i="8"/>
  <c r="F763" i="8"/>
  <c r="N763" i="8"/>
  <c r="O763" i="8"/>
  <c r="H760" i="8"/>
  <c r="D757" i="8"/>
  <c r="N757" i="8"/>
  <c r="O757" i="8" s="1"/>
  <c r="G754" i="8"/>
  <c r="N754" i="8"/>
  <c r="O754" i="8" s="1"/>
  <c r="B752" i="8"/>
  <c r="G748" i="8"/>
  <c r="N748" i="8"/>
  <c r="O748" i="8" s="1"/>
  <c r="D745" i="8"/>
  <c r="D741" i="8"/>
  <c r="N741" i="8"/>
  <c r="O741" i="8" s="1"/>
  <c r="A740" i="8"/>
  <c r="G737" i="8"/>
  <c r="B736" i="8"/>
  <c r="D734" i="8"/>
  <c r="E730" i="8"/>
  <c r="E728" i="8"/>
  <c r="A726" i="8"/>
  <c r="N726" i="8"/>
  <c r="O726" i="8" s="1"/>
  <c r="B725" i="8"/>
  <c r="E722" i="8"/>
  <c r="B721" i="8"/>
  <c r="A718" i="8"/>
  <c r="N718" i="8"/>
  <c r="O718" i="8" s="1"/>
  <c r="D715" i="8"/>
  <c r="N715" i="8"/>
  <c r="O715" i="8" s="1"/>
  <c r="G708" i="8"/>
  <c r="H705" i="8"/>
  <c r="H701" i="8"/>
  <c r="N701" i="8"/>
  <c r="O701" i="8" s="1"/>
  <c r="E700" i="8"/>
  <c r="C698" i="8"/>
  <c r="N698" i="8"/>
  <c r="O698" i="8" s="1"/>
  <c r="F695" i="8"/>
  <c r="N695" i="8"/>
  <c r="O695" i="8" s="1"/>
  <c r="A692" i="8"/>
  <c r="N692" i="8"/>
  <c r="O692" i="8" s="1"/>
  <c r="H691" i="8"/>
  <c r="B690" i="8"/>
  <c r="F688" i="8"/>
  <c r="A684" i="8"/>
  <c r="N684" i="8"/>
  <c r="O684" i="8" s="1"/>
  <c r="C681" i="8"/>
  <c r="N681" i="8"/>
  <c r="O681" i="8" s="1"/>
  <c r="D680" i="8"/>
  <c r="A676" i="8"/>
  <c r="N676" i="8"/>
  <c r="O676" i="8" s="1"/>
  <c r="H672" i="8"/>
  <c r="H669" i="8"/>
  <c r="N669" i="8"/>
  <c r="O669" i="8" s="1"/>
  <c r="H667" i="8"/>
  <c r="C665" i="8"/>
  <c r="D662" i="8"/>
  <c r="H658" i="8"/>
  <c r="N658" i="8"/>
  <c r="O658" i="8" s="1"/>
  <c r="D656" i="8"/>
  <c r="F653" i="8"/>
  <c r="E652" i="8"/>
  <c r="D648" i="8"/>
  <c r="B644" i="8"/>
  <c r="N644" i="8"/>
  <c r="O644" i="8" s="1"/>
  <c r="N639" i="8"/>
  <c r="O639" i="8"/>
  <c r="A636" i="8"/>
  <c r="N636" i="8"/>
  <c r="O636" i="8" s="1"/>
  <c r="D635" i="8"/>
  <c r="A631" i="8"/>
  <c r="N631" i="8"/>
  <c r="O631" i="8" s="1"/>
  <c r="D628" i="8"/>
  <c r="G626" i="8"/>
  <c r="B624" i="8"/>
  <c r="F620" i="8"/>
  <c r="A618" i="8"/>
  <c r="N618" i="8"/>
  <c r="O618" i="8" s="1"/>
  <c r="B614" i="8"/>
  <c r="N614" i="8"/>
  <c r="O614" i="8" s="1"/>
  <c r="G610" i="8"/>
  <c r="B608" i="8"/>
  <c r="H602" i="8"/>
  <c r="N587" i="8"/>
  <c r="O587" i="8" s="1"/>
  <c r="F557" i="8"/>
  <c r="N557" i="8"/>
  <c r="O557" i="8" s="1"/>
  <c r="N1351" i="8"/>
  <c r="O1351" i="8" s="1"/>
  <c r="D1348" i="8"/>
  <c r="F1344" i="8"/>
  <c r="G1340" i="8"/>
  <c r="C1337" i="8"/>
  <c r="G1333" i="8"/>
  <c r="H1329" i="8"/>
  <c r="E1307" i="8"/>
  <c r="D1305" i="8"/>
  <c r="B1300" i="8"/>
  <c r="D1298" i="8"/>
  <c r="B1295" i="8"/>
  <c r="N1291" i="8"/>
  <c r="O1291" i="8" s="1"/>
  <c r="F1287" i="8"/>
  <c r="C1282" i="8"/>
  <c r="F1280" i="8"/>
  <c r="N1280" i="8"/>
  <c r="O1280" i="8" s="1"/>
  <c r="N1274" i="8"/>
  <c r="O1274" i="8" s="1"/>
  <c r="H1272" i="8"/>
  <c r="N1272" i="8"/>
  <c r="O1272" i="8" s="1"/>
  <c r="E1262" i="8"/>
  <c r="B1258" i="8"/>
  <c r="N1258" i="8"/>
  <c r="O1258" i="8" s="1"/>
  <c r="A1247" i="8"/>
  <c r="N1247" i="8"/>
  <c r="O1247" i="8" s="1"/>
  <c r="A1242" i="8"/>
  <c r="N1242" i="8"/>
  <c r="O1242" i="8" s="1"/>
  <c r="D1239" i="8"/>
  <c r="H1235" i="8"/>
  <c r="N1235" i="8"/>
  <c r="O1235" i="8"/>
  <c r="H1224" i="8"/>
  <c r="N1224" i="8"/>
  <c r="O1224" i="8" s="1"/>
  <c r="N1219" i="8"/>
  <c r="O1219" i="8" s="1"/>
  <c r="A1207" i="8"/>
  <c r="N1207" i="8"/>
  <c r="O1207" i="8" s="1"/>
  <c r="A1203" i="8"/>
  <c r="N1203" i="8"/>
  <c r="O1203" i="8" s="1"/>
  <c r="A1198" i="8"/>
  <c r="N1198" i="8"/>
  <c r="O1198" i="8" s="1"/>
  <c r="A1195" i="8"/>
  <c r="N1195" i="8"/>
  <c r="O1195" i="8" s="1"/>
  <c r="N1185" i="8"/>
  <c r="O1185" i="8"/>
  <c r="A1177" i="8"/>
  <c r="N1177" i="8"/>
  <c r="O1177" i="8" s="1"/>
  <c r="B1171" i="8"/>
  <c r="C1169" i="8"/>
  <c r="A1166" i="8"/>
  <c r="N1166" i="8"/>
  <c r="O1166" i="8" s="1"/>
  <c r="A1162" i="8"/>
  <c r="H1157" i="8"/>
  <c r="N1157" i="8"/>
  <c r="O1157" i="8" s="1"/>
  <c r="D1154" i="8"/>
  <c r="N1154" i="8"/>
  <c r="O1154" i="8" s="1"/>
  <c r="C1152" i="8"/>
  <c r="E1146" i="8"/>
  <c r="D1145" i="8"/>
  <c r="C1144" i="8"/>
  <c r="H1137" i="8"/>
  <c r="N1137" i="8"/>
  <c r="O1137" i="8"/>
  <c r="F1136" i="8"/>
  <c r="H1132" i="8"/>
  <c r="N1132" i="8"/>
  <c r="O1132" i="8" s="1"/>
  <c r="C1129" i="8"/>
  <c r="G1127" i="8"/>
  <c r="A1122" i="8"/>
  <c r="N1122" i="8"/>
  <c r="O1122" i="8" s="1"/>
  <c r="D1120" i="8"/>
  <c r="A1117" i="8"/>
  <c r="H1113" i="8"/>
  <c r="N1113" i="8"/>
  <c r="O1113" i="8"/>
  <c r="G1108" i="8"/>
  <c r="N1108" i="8"/>
  <c r="O1108" i="8"/>
  <c r="H1105" i="8"/>
  <c r="N1105" i="8"/>
  <c r="O1105" i="8" s="1"/>
  <c r="G1103" i="8"/>
  <c r="N1103" i="8"/>
  <c r="O1103" i="8" s="1"/>
  <c r="A1099" i="8"/>
  <c r="D1096" i="8"/>
  <c r="N1091" i="8"/>
  <c r="O1091" i="8"/>
  <c r="A1088" i="8"/>
  <c r="N1088" i="8"/>
  <c r="O1088" i="8" s="1"/>
  <c r="N1082" i="8"/>
  <c r="O1082" i="8"/>
  <c r="G1080" i="8"/>
  <c r="B1074" i="8"/>
  <c r="C1072" i="8"/>
  <c r="F1069" i="8"/>
  <c r="A1066" i="8"/>
  <c r="N1066" i="8"/>
  <c r="O1066" i="8" s="1"/>
  <c r="D1064" i="8"/>
  <c r="F1061" i="8"/>
  <c r="A1057" i="8"/>
  <c r="N1057" i="8"/>
  <c r="O1057" i="8"/>
  <c r="F1053" i="8"/>
  <c r="A1049" i="8"/>
  <c r="N1049" i="8"/>
  <c r="O1049" i="8"/>
  <c r="C1045" i="8"/>
  <c r="H1041" i="8"/>
  <c r="N1041" i="8"/>
  <c r="O1041" i="8"/>
  <c r="F1040" i="8"/>
  <c r="A1037" i="8"/>
  <c r="N1037" i="8"/>
  <c r="O1037" i="8" s="1"/>
  <c r="H1033" i="8"/>
  <c r="N1033" i="8"/>
  <c r="O1033" i="8" s="1"/>
  <c r="A1030" i="8"/>
  <c r="N1030" i="8"/>
  <c r="O1030" i="8" s="1"/>
  <c r="G1028" i="8"/>
  <c r="N1028" i="8"/>
  <c r="O1028" i="8" s="1"/>
  <c r="A1024" i="8"/>
  <c r="N1024" i="8"/>
  <c r="O1024" i="8" s="1"/>
  <c r="A1021" i="8"/>
  <c r="N1021" i="8"/>
  <c r="O1021" i="8" s="1"/>
  <c r="B1018" i="8"/>
  <c r="F1013" i="8"/>
  <c r="A1010" i="8"/>
  <c r="N1010" i="8"/>
  <c r="O1010" i="8"/>
  <c r="F1008" i="8"/>
  <c r="H1003" i="8"/>
  <c r="C994" i="8"/>
  <c r="C990" i="8"/>
  <c r="F987" i="8"/>
  <c r="H977" i="8"/>
  <c r="G974" i="8"/>
  <c r="B973" i="8"/>
  <c r="E964" i="8"/>
  <c r="C963" i="8"/>
  <c r="D961" i="8"/>
  <c r="B956" i="8"/>
  <c r="B952" i="8"/>
  <c r="A947" i="8"/>
  <c r="N947" i="8"/>
  <c r="O947" i="8"/>
  <c r="B944" i="8"/>
  <c r="N944" i="8"/>
  <c r="O944" i="8" s="1"/>
  <c r="A942" i="8"/>
  <c r="E932" i="8"/>
  <c r="F928" i="8"/>
  <c r="B926" i="8"/>
  <c r="N926" i="8"/>
  <c r="O926" i="8" s="1"/>
  <c r="F923" i="8"/>
  <c r="B917" i="8"/>
  <c r="N917" i="8"/>
  <c r="O917" i="8" s="1"/>
  <c r="A906" i="8"/>
  <c r="N906" i="8"/>
  <c r="O906" i="8" s="1"/>
  <c r="B904" i="8"/>
  <c r="N904" i="8"/>
  <c r="O904" i="8" s="1"/>
  <c r="B900" i="8"/>
  <c r="N900" i="8"/>
  <c r="O900" i="8"/>
  <c r="D880" i="8"/>
  <c r="N880" i="8"/>
  <c r="O880" i="8" s="1"/>
  <c r="A873" i="8"/>
  <c r="N873" i="8"/>
  <c r="O873" i="8" s="1"/>
  <c r="B871" i="8"/>
  <c r="N871" i="8"/>
  <c r="O871" i="8" s="1"/>
  <c r="B867" i="8"/>
  <c r="N867" i="8"/>
  <c r="O867" i="8"/>
  <c r="A864" i="8"/>
  <c r="F862" i="8"/>
  <c r="B860" i="8"/>
  <c r="H853" i="8"/>
  <c r="N853" i="8"/>
  <c r="O853" i="8" s="1"/>
  <c r="E850" i="8"/>
  <c r="N850" i="8"/>
  <c r="O850" i="8" s="1"/>
  <c r="A849" i="8"/>
  <c r="D846" i="8"/>
  <c r="A845" i="8"/>
  <c r="D842" i="8"/>
  <c r="A836" i="8"/>
  <c r="N836" i="8"/>
  <c r="O836" i="8" s="1"/>
  <c r="N833" i="8"/>
  <c r="O833" i="8" s="1"/>
  <c r="G826" i="8"/>
  <c r="B823" i="8"/>
  <c r="N823" i="8"/>
  <c r="O823" i="8" s="1"/>
  <c r="H821" i="8"/>
  <c r="N821" i="8"/>
  <c r="O821" i="8" s="1"/>
  <c r="F810" i="8"/>
  <c r="N802" i="8"/>
  <c r="O802" i="8" s="1"/>
  <c r="N780" i="8"/>
  <c r="O780" i="8" s="1"/>
  <c r="D775" i="8"/>
  <c r="N775" i="8"/>
  <c r="O775" i="8" s="1"/>
  <c r="A768" i="8"/>
  <c r="N768" i="8"/>
  <c r="O768" i="8" s="1"/>
  <c r="B751" i="8"/>
  <c r="N751" i="8"/>
  <c r="O751" i="8" s="1"/>
  <c r="F747" i="8"/>
  <c r="N747" i="8"/>
  <c r="O747" i="8"/>
  <c r="A744" i="8"/>
  <c r="N744" i="8"/>
  <c r="O744" i="8" s="1"/>
  <c r="N739" i="8"/>
  <c r="O739" i="8" s="1"/>
  <c r="C735" i="8"/>
  <c r="N735" i="8"/>
  <c r="O735" i="8" s="1"/>
  <c r="A729" i="8"/>
  <c r="N729" i="8"/>
  <c r="O729" i="8" s="1"/>
  <c r="E726" i="8"/>
  <c r="H724" i="8"/>
  <c r="O724" i="8"/>
  <c r="N724" i="8"/>
  <c r="A720" i="8"/>
  <c r="N720" i="8"/>
  <c r="O720" i="8" s="1"/>
  <c r="B711" i="8"/>
  <c r="N711" i="8"/>
  <c r="O711" i="8" s="1"/>
  <c r="D689" i="8"/>
  <c r="N689" i="8"/>
  <c r="O689" i="8" s="1"/>
  <c r="G675" i="8"/>
  <c r="N675" i="8"/>
  <c r="O675" i="8"/>
  <c r="A664" i="8"/>
  <c r="N664" i="8"/>
  <c r="O664" i="8"/>
  <c r="B661" i="8"/>
  <c r="N661" i="8"/>
  <c r="O661" i="8" s="1"/>
  <c r="N655" i="8"/>
  <c r="O655" i="8"/>
  <c r="C648" i="8"/>
  <c r="G636" i="8"/>
  <c r="A634" i="8"/>
  <c r="N634" i="8"/>
  <c r="O634" i="8" s="1"/>
  <c r="B631" i="8"/>
  <c r="C628" i="8"/>
  <c r="E626" i="8"/>
  <c r="N623" i="8"/>
  <c r="O623" i="8"/>
  <c r="D620" i="8"/>
  <c r="H618" i="8"/>
  <c r="C614" i="8"/>
  <c r="F610" i="8"/>
  <c r="B607" i="8"/>
  <c r="N607" i="8"/>
  <c r="O607" i="8" s="1"/>
  <c r="A604" i="8"/>
  <c r="N604" i="8"/>
  <c r="O604" i="8" s="1"/>
  <c r="G602" i="8"/>
  <c r="A598" i="8"/>
  <c r="N598" i="8"/>
  <c r="O598" i="8" s="1"/>
  <c r="A597" i="8"/>
  <c r="G594" i="8"/>
  <c r="F589" i="8"/>
  <c r="N589" i="8"/>
  <c r="O589" i="8" s="1"/>
  <c r="H586" i="8"/>
  <c r="N586" i="8"/>
  <c r="O586" i="8"/>
  <c r="A551" i="8"/>
  <c r="O551" i="8"/>
  <c r="N551" i="8"/>
  <c r="A570" i="8"/>
  <c r="N570" i="8"/>
  <c r="O570" i="8"/>
  <c r="N567" i="8"/>
  <c r="O567" i="8"/>
  <c r="N559" i="8"/>
  <c r="O559" i="8" s="1"/>
  <c r="A555" i="8"/>
  <c r="N555" i="8"/>
  <c r="O555" i="8"/>
  <c r="G549" i="8"/>
  <c r="N549" i="8"/>
  <c r="O549" i="8" s="1"/>
  <c r="A545" i="8"/>
  <c r="N545" i="8"/>
  <c r="O545" i="8" s="1"/>
  <c r="A536" i="8"/>
  <c r="N536" i="8"/>
  <c r="O536" i="8"/>
  <c r="A534" i="8"/>
  <c r="N534" i="8"/>
  <c r="O534" i="8" s="1"/>
  <c r="N529" i="8"/>
  <c r="O529" i="8"/>
  <c r="F522" i="8"/>
  <c r="H514" i="8"/>
  <c r="N505" i="8"/>
  <c r="O505" i="8" s="1"/>
  <c r="N496" i="8"/>
  <c r="O496" i="8" s="1"/>
  <c r="H488" i="8"/>
  <c r="D485" i="8"/>
  <c r="N485" i="8"/>
  <c r="O485" i="8" s="1"/>
  <c r="N472" i="8"/>
  <c r="O472" i="8" s="1"/>
  <c r="G466" i="8"/>
  <c r="N466" i="8"/>
  <c r="O466" i="8" s="1"/>
  <c r="D453" i="8"/>
  <c r="N453" i="8"/>
  <c r="O453" i="8" s="1"/>
  <c r="N450" i="8"/>
  <c r="O450" i="8" s="1"/>
  <c r="C446" i="8"/>
  <c r="N446" i="8"/>
  <c r="O446" i="8" s="1"/>
  <c r="D437" i="8"/>
  <c r="N437" i="8"/>
  <c r="O437" i="8" s="1"/>
  <c r="A427" i="8"/>
  <c r="N427" i="8"/>
  <c r="O427" i="8"/>
  <c r="N416" i="8"/>
  <c r="O416" i="8" s="1"/>
  <c r="A404" i="8"/>
  <c r="N404" i="8"/>
  <c r="O404" i="8" s="1"/>
  <c r="N391" i="8"/>
  <c r="O391" i="8"/>
  <c r="A387" i="8"/>
  <c r="N387" i="8"/>
  <c r="O387" i="8" s="1"/>
  <c r="N383" i="8"/>
  <c r="O383" i="8" s="1"/>
  <c r="F380" i="8"/>
  <c r="N380" i="8"/>
  <c r="O380" i="8" s="1"/>
  <c r="N376" i="8"/>
  <c r="O376" i="8" s="1"/>
  <c r="G373" i="8"/>
  <c r="A368" i="8"/>
  <c r="N368" i="8"/>
  <c r="O368" i="8" s="1"/>
  <c r="G352" i="8"/>
  <c r="E350" i="8"/>
  <c r="N350" i="8"/>
  <c r="O350" i="8" s="1"/>
  <c r="G345" i="8"/>
  <c r="N345" i="8"/>
  <c r="O345" i="8" s="1"/>
  <c r="F333" i="8"/>
  <c r="N333" i="8"/>
  <c r="O333" i="8" s="1"/>
  <c r="G329" i="8"/>
  <c r="N329" i="8"/>
  <c r="O329" i="8"/>
  <c r="C322" i="8"/>
  <c r="N322" i="8"/>
  <c r="O322" i="8" s="1"/>
  <c r="F316" i="8"/>
  <c r="A308" i="8"/>
  <c r="N308" i="8"/>
  <c r="O308" i="8" s="1"/>
  <c r="F300" i="8"/>
  <c r="B295" i="8"/>
  <c r="N295" i="8"/>
  <c r="O295" i="8"/>
  <c r="D291" i="8"/>
  <c r="N291" i="8"/>
  <c r="O291" i="8"/>
  <c r="F290" i="8"/>
  <c r="G287" i="8"/>
  <c r="C284" i="8"/>
  <c r="N284" i="8"/>
  <c r="O284" i="8" s="1"/>
  <c r="E283" i="8"/>
  <c r="H277" i="8"/>
  <c r="E274" i="8"/>
  <c r="N274" i="8"/>
  <c r="O274" i="8" s="1"/>
  <c r="G273" i="8"/>
  <c r="D272" i="8"/>
  <c r="H263" i="8"/>
  <c r="N263" i="8"/>
  <c r="O263" i="8" s="1"/>
  <c r="E262" i="8"/>
  <c r="H260" i="8"/>
  <c r="F257" i="8"/>
  <c r="N257" i="8"/>
  <c r="O257" i="8" s="1"/>
  <c r="H255" i="8"/>
  <c r="N255" i="8"/>
  <c r="O255" i="8" s="1"/>
  <c r="H251" i="8"/>
  <c r="G247" i="8"/>
  <c r="N240" i="8"/>
  <c r="O240" i="8" s="1"/>
  <c r="D237" i="8"/>
  <c r="N237" i="8"/>
  <c r="O237" i="8" s="1"/>
  <c r="C234" i="8"/>
  <c r="N234" i="8"/>
  <c r="O234" i="8"/>
  <c r="H229" i="8"/>
  <c r="N229" i="8"/>
  <c r="O229" i="8" s="1"/>
  <c r="N216" i="8"/>
  <c r="O216" i="8"/>
  <c r="H211" i="8"/>
  <c r="A205" i="8"/>
  <c r="N205" i="8"/>
  <c r="O205" i="8" s="1"/>
  <c r="B198" i="8"/>
  <c r="N198" i="8"/>
  <c r="O198" i="8" s="1"/>
  <c r="N179" i="8"/>
  <c r="O179" i="8" s="1"/>
  <c r="G171" i="8"/>
  <c r="N171" i="8"/>
  <c r="O171" i="8" s="1"/>
  <c r="A166" i="8"/>
  <c r="N166" i="8"/>
  <c r="O166" i="8" s="1"/>
  <c r="A162" i="8"/>
  <c r="N162" i="8"/>
  <c r="O162" i="8" s="1"/>
  <c r="B158" i="8"/>
  <c r="N158" i="8"/>
  <c r="O158" i="8" s="1"/>
  <c r="C154" i="8"/>
  <c r="G147" i="8"/>
  <c r="N147" i="8"/>
  <c r="O147" i="8" s="1"/>
  <c r="N145" i="8"/>
  <c r="O145" i="8" s="1"/>
  <c r="B142" i="8"/>
  <c r="N142" i="8"/>
  <c r="O142" i="8" s="1"/>
  <c r="D140" i="8"/>
  <c r="A136" i="8"/>
  <c r="N136" i="8"/>
  <c r="O136" i="8" s="1"/>
  <c r="H133" i="8"/>
  <c r="A117" i="8"/>
  <c r="N117" i="8"/>
  <c r="O117" i="8" s="1"/>
  <c r="A94" i="8"/>
  <c r="N94" i="8"/>
  <c r="O94" i="8" s="1"/>
  <c r="N87" i="8"/>
  <c r="O87" i="8" s="1"/>
  <c r="B70" i="8"/>
  <c r="N70" i="8"/>
  <c r="O70" i="8" s="1"/>
  <c r="A50" i="8"/>
  <c r="N50" i="8"/>
  <c r="O50" i="8" s="1"/>
  <c r="A46" i="8"/>
  <c r="N46" i="8"/>
  <c r="O46" i="8" s="1"/>
  <c r="A41" i="8"/>
  <c r="N41" i="8"/>
  <c r="O41" i="8" s="1"/>
  <c r="A25" i="8"/>
  <c r="N25" i="8"/>
  <c r="O25" i="8" s="1"/>
  <c r="B18" i="8"/>
  <c r="N18" i="8"/>
  <c r="O18" i="8" s="1"/>
  <c r="C11" i="8"/>
  <c r="A7" i="8"/>
  <c r="N7" i="8"/>
  <c r="O7" i="8"/>
  <c r="A4" i="8"/>
  <c r="N4" i="8"/>
  <c r="O4" i="8" s="1"/>
  <c r="A574" i="8"/>
  <c r="N574" i="8"/>
  <c r="O574" i="8" s="1"/>
  <c r="N563" i="8"/>
  <c r="O563" i="8" s="1"/>
  <c r="A548" i="8"/>
  <c r="N548" i="8"/>
  <c r="O548" i="8" s="1"/>
  <c r="A542" i="8"/>
  <c r="N542" i="8"/>
  <c r="O542" i="8" s="1"/>
  <c r="N539" i="8"/>
  <c r="O539" i="8" s="1"/>
  <c r="N528" i="8"/>
  <c r="O528" i="8" s="1"/>
  <c r="D522" i="8"/>
  <c r="B519" i="8"/>
  <c r="N519" i="8"/>
  <c r="O519" i="8"/>
  <c r="G514" i="8"/>
  <c r="F508" i="8"/>
  <c r="N508" i="8"/>
  <c r="O508" i="8" s="1"/>
  <c r="B504" i="8"/>
  <c r="N504" i="8"/>
  <c r="O504" i="8"/>
  <c r="F496" i="8"/>
  <c r="C485" i="8"/>
  <c r="H475" i="8"/>
  <c r="N475" i="8"/>
  <c r="O475" i="8" s="1"/>
  <c r="N471" i="8"/>
  <c r="O471" i="8" s="1"/>
  <c r="C466" i="8"/>
  <c r="G458" i="8"/>
  <c r="N458" i="8"/>
  <c r="O458" i="8" s="1"/>
  <c r="H449" i="8"/>
  <c r="N449" i="8"/>
  <c r="O449" i="8" s="1"/>
  <c r="B431" i="8"/>
  <c r="N431" i="8"/>
  <c r="O431" i="8"/>
  <c r="H427" i="8"/>
  <c r="H418" i="8"/>
  <c r="N418" i="8"/>
  <c r="O418" i="8"/>
  <c r="H416" i="8"/>
  <c r="A413" i="8"/>
  <c r="N413" i="8"/>
  <c r="O413" i="8" s="1"/>
  <c r="A409" i="8"/>
  <c r="N409" i="8"/>
  <c r="O409" i="8" s="1"/>
  <c r="F404" i="8"/>
  <c r="A400" i="8"/>
  <c r="N400" i="8"/>
  <c r="O400" i="8" s="1"/>
  <c r="A395" i="8"/>
  <c r="N395" i="8"/>
  <c r="O395" i="8" s="1"/>
  <c r="G391" i="8"/>
  <c r="A386" i="8"/>
  <c r="N386" i="8"/>
  <c r="O386" i="8"/>
  <c r="A382" i="8"/>
  <c r="N382" i="8"/>
  <c r="O382" i="8" s="1"/>
  <c r="G379" i="8"/>
  <c r="N379" i="8"/>
  <c r="O379" i="8" s="1"/>
  <c r="G376" i="8"/>
  <c r="H368" i="8"/>
  <c r="N362" i="8"/>
  <c r="O362" i="8" s="1"/>
  <c r="N355" i="8"/>
  <c r="O355" i="8"/>
  <c r="E352" i="8"/>
  <c r="D350" i="8"/>
  <c r="G344" i="8"/>
  <c r="N344" i="8"/>
  <c r="O344" i="8"/>
  <c r="G339" i="8"/>
  <c r="N339" i="8"/>
  <c r="O339" i="8"/>
  <c r="A332" i="8"/>
  <c r="N332" i="8"/>
  <c r="O332" i="8" s="1"/>
  <c r="G328" i="8"/>
  <c r="N328" i="8"/>
  <c r="O328" i="8"/>
  <c r="D321" i="8"/>
  <c r="N321" i="8"/>
  <c r="O321" i="8"/>
  <c r="N315" i="8"/>
  <c r="O315" i="8" s="1"/>
  <c r="G308" i="8"/>
  <c r="E304" i="8"/>
  <c r="N304" i="8"/>
  <c r="O304" i="8" s="1"/>
  <c r="E300" i="8"/>
  <c r="H297" i="8"/>
  <c r="N297" i="8"/>
  <c r="O297" i="8" s="1"/>
  <c r="A295" i="8"/>
  <c r="H291" i="8"/>
  <c r="D290" i="8"/>
  <c r="E287" i="8"/>
  <c r="H284" i="8"/>
  <c r="C283" i="8"/>
  <c r="N279" i="8"/>
  <c r="O279" i="8" s="1"/>
  <c r="H274" i="8"/>
  <c r="E273" i="8"/>
  <c r="C272" i="8"/>
  <c r="F265" i="8"/>
  <c r="N265" i="8"/>
  <c r="O265" i="8"/>
  <c r="G263" i="8"/>
  <c r="D262" i="8"/>
  <c r="H257" i="8"/>
  <c r="F255" i="8"/>
  <c r="F244" i="8"/>
  <c r="A239" i="8"/>
  <c r="N239" i="8"/>
  <c r="O239" i="8"/>
  <c r="H237" i="8"/>
  <c r="C233" i="8"/>
  <c r="N233" i="8"/>
  <c r="O233" i="8"/>
  <c r="G229" i="8"/>
  <c r="N226" i="8"/>
  <c r="O226" i="8" s="1"/>
  <c r="N223" i="8"/>
  <c r="O223" i="8" s="1"/>
  <c r="N215" i="8"/>
  <c r="O215" i="8" s="1"/>
  <c r="G211" i="8"/>
  <c r="A207" i="8"/>
  <c r="N207" i="8"/>
  <c r="O207" i="8" s="1"/>
  <c r="N193" i="8"/>
  <c r="O193" i="8"/>
  <c r="N186" i="8"/>
  <c r="O186" i="8" s="1"/>
  <c r="H182" i="8"/>
  <c r="N182" i="8"/>
  <c r="O182" i="8" s="1"/>
  <c r="A176" i="8"/>
  <c r="N176" i="8"/>
  <c r="O176" i="8" s="1"/>
  <c r="N169" i="8"/>
  <c r="O169" i="8" s="1"/>
  <c r="N139" i="8"/>
  <c r="O139" i="8"/>
  <c r="A129" i="8"/>
  <c r="N129" i="8"/>
  <c r="O129" i="8"/>
  <c r="B123" i="8"/>
  <c r="N123" i="8"/>
  <c r="O123" i="8" s="1"/>
  <c r="F117" i="8"/>
  <c r="A102" i="8"/>
  <c r="N102" i="8"/>
  <c r="O102" i="8" s="1"/>
  <c r="G100" i="8"/>
  <c r="A93" i="8"/>
  <c r="N93" i="8"/>
  <c r="O93" i="8" s="1"/>
  <c r="A91" i="8"/>
  <c r="N91" i="8"/>
  <c r="O91" i="8" s="1"/>
  <c r="B84" i="8"/>
  <c r="H80" i="8"/>
  <c r="N80" i="8"/>
  <c r="O80" i="8"/>
  <c r="H70" i="8"/>
  <c r="B66" i="8"/>
  <c r="N66" i="8"/>
  <c r="O66" i="8" s="1"/>
  <c r="F54" i="8"/>
  <c r="N54" i="8"/>
  <c r="O54" i="8" s="1"/>
  <c r="G50" i="8"/>
  <c r="D49" i="8"/>
  <c r="H46" i="8"/>
  <c r="F43" i="8"/>
  <c r="G41" i="8"/>
  <c r="D34" i="8"/>
  <c r="N34" i="8"/>
  <c r="O34" i="8"/>
  <c r="G25" i="8"/>
  <c r="C24" i="8"/>
  <c r="A20" i="8"/>
  <c r="N20" i="8"/>
  <c r="O20" i="8" s="1"/>
  <c r="A13" i="8"/>
  <c r="N13" i="8"/>
  <c r="O13" i="8" s="1"/>
  <c r="H7" i="8"/>
  <c r="N3" i="8"/>
  <c r="O3" i="8" s="1"/>
  <c r="A580" i="8"/>
  <c r="N580" i="8"/>
  <c r="O580" i="8" s="1"/>
  <c r="G574" i="8"/>
  <c r="F570" i="8"/>
  <c r="N562" i="8"/>
  <c r="O562" i="8" s="1"/>
  <c r="A558" i="8"/>
  <c r="N558" i="8"/>
  <c r="O558" i="8" s="1"/>
  <c r="F555" i="8"/>
  <c r="F548" i="8"/>
  <c r="B545" i="8"/>
  <c r="H542" i="8"/>
  <c r="G539" i="8"/>
  <c r="B535" i="8"/>
  <c r="N535" i="8"/>
  <c r="O535" i="8" s="1"/>
  <c r="G534" i="8"/>
  <c r="D528" i="8"/>
  <c r="A524" i="8"/>
  <c r="N524" i="8"/>
  <c r="O524" i="8" s="1"/>
  <c r="C519" i="8"/>
  <c r="E516" i="8"/>
  <c r="F514" i="8"/>
  <c r="N512" i="8"/>
  <c r="O512" i="8"/>
  <c r="C507" i="8"/>
  <c r="N507" i="8"/>
  <c r="O507" i="8" s="1"/>
  <c r="F504" i="8"/>
  <c r="A502" i="8"/>
  <c r="N502" i="8"/>
  <c r="O502" i="8" s="1"/>
  <c r="N499" i="8"/>
  <c r="O499" i="8"/>
  <c r="N495" i="8"/>
  <c r="O495" i="8" s="1"/>
  <c r="N487" i="8"/>
  <c r="O487" i="8" s="1"/>
  <c r="A485" i="8"/>
  <c r="N481" i="8"/>
  <c r="O481" i="8" s="1"/>
  <c r="G475" i="8"/>
  <c r="B471" i="8"/>
  <c r="B466" i="8"/>
  <c r="B461" i="8"/>
  <c r="C458" i="8"/>
  <c r="C449" i="8"/>
  <c r="F443" i="8"/>
  <c r="N443" i="8"/>
  <c r="O443" i="8" s="1"/>
  <c r="F437" i="8"/>
  <c r="F435" i="8"/>
  <c r="N435" i="8"/>
  <c r="O435" i="8" s="1"/>
  <c r="G429" i="8"/>
  <c r="N429" i="8"/>
  <c r="O429" i="8" s="1"/>
  <c r="B426" i="8"/>
  <c r="N426" i="8"/>
  <c r="O426" i="8" s="1"/>
  <c r="B412" i="8"/>
  <c r="N412" i="8"/>
  <c r="O412" i="8" s="1"/>
  <c r="A408" i="8"/>
  <c r="N408" i="8"/>
  <c r="O408" i="8"/>
  <c r="H403" i="8"/>
  <c r="N403" i="8"/>
  <c r="O403" i="8" s="1"/>
  <c r="E358" i="8"/>
  <c r="N358" i="8"/>
  <c r="O358" i="8" s="1"/>
  <c r="A354" i="8"/>
  <c r="N354" i="8"/>
  <c r="O354" i="8"/>
  <c r="F349" i="8"/>
  <c r="N349" i="8"/>
  <c r="O349" i="8" s="1"/>
  <c r="G343" i="8"/>
  <c r="N343" i="8"/>
  <c r="O343" i="8" s="1"/>
  <c r="G338" i="8"/>
  <c r="N338" i="8"/>
  <c r="O338" i="8"/>
  <c r="G327" i="8"/>
  <c r="N327" i="8"/>
  <c r="O327" i="8" s="1"/>
  <c r="N320" i="8"/>
  <c r="O320" i="8" s="1"/>
  <c r="N314" i="8"/>
  <c r="O314" i="8" s="1"/>
  <c r="F291" i="8"/>
  <c r="C290" i="8"/>
  <c r="F284" i="8"/>
  <c r="F281" i="8"/>
  <c r="N281" i="8"/>
  <c r="O281" i="8" s="1"/>
  <c r="F274" i="8"/>
  <c r="D273" i="8"/>
  <c r="F263" i="8"/>
  <c r="A259" i="8"/>
  <c r="N259" i="8"/>
  <c r="O259" i="8" s="1"/>
  <c r="E257" i="8"/>
  <c r="E255" i="8"/>
  <c r="G250" i="8"/>
  <c r="N250" i="8"/>
  <c r="O250" i="8" s="1"/>
  <c r="D246" i="8"/>
  <c r="N246" i="8"/>
  <c r="O246" i="8" s="1"/>
  <c r="G225" i="8"/>
  <c r="N225" i="8"/>
  <c r="O225" i="8" s="1"/>
  <c r="C204" i="8"/>
  <c r="N204" i="8"/>
  <c r="O204" i="8" s="1"/>
  <c r="C192" i="8"/>
  <c r="N192" i="8"/>
  <c r="O192" i="8" s="1"/>
  <c r="A177" i="8"/>
  <c r="O177" i="8"/>
  <c r="N177" i="8"/>
  <c r="N175" i="8"/>
  <c r="O175" i="8"/>
  <c r="H157" i="8"/>
  <c r="N157" i="8"/>
  <c r="O157" i="8" s="1"/>
  <c r="N153" i="8"/>
  <c r="O153" i="8"/>
  <c r="C147" i="8"/>
  <c r="D145" i="8"/>
  <c r="G142" i="8"/>
  <c r="B139" i="8"/>
  <c r="F136" i="8"/>
  <c r="E131" i="8"/>
  <c r="N131" i="8"/>
  <c r="O131" i="8" s="1"/>
  <c r="H129" i="8"/>
  <c r="N127" i="8"/>
  <c r="O127" i="8" s="1"/>
  <c r="N122" i="8"/>
  <c r="O122" i="8" s="1"/>
  <c r="E117" i="8"/>
  <c r="E115" i="8"/>
  <c r="C108" i="8"/>
  <c r="E102" i="8"/>
  <c r="A99" i="8"/>
  <c r="N99" i="8"/>
  <c r="O99" i="8" s="1"/>
  <c r="N97" i="8"/>
  <c r="O97" i="8" s="1"/>
  <c r="G93" i="8"/>
  <c r="F91" i="8"/>
  <c r="A69" i="8"/>
  <c r="N69" i="8"/>
  <c r="O69" i="8" s="1"/>
  <c r="A65" i="8"/>
  <c r="N65" i="8"/>
  <c r="O65" i="8" s="1"/>
  <c r="N57" i="8"/>
  <c r="O57" i="8"/>
  <c r="A53" i="8"/>
  <c r="N53" i="8"/>
  <c r="O53" i="8" s="1"/>
  <c r="D50" i="8"/>
  <c r="G46" i="8"/>
  <c r="D43" i="8"/>
  <c r="E41" i="8"/>
  <c r="N39" i="8"/>
  <c r="O39" i="8"/>
  <c r="E34" i="8"/>
  <c r="B28" i="8"/>
  <c r="N28" i="8"/>
  <c r="O28" i="8" s="1"/>
  <c r="E25" i="8"/>
  <c r="H20" i="8"/>
  <c r="N10" i="8"/>
  <c r="O10" i="8" s="1"/>
  <c r="A561" i="8"/>
  <c r="N561" i="8"/>
  <c r="O561" i="8" s="1"/>
  <c r="A554" i="8"/>
  <c r="N554" i="8"/>
  <c r="O554" i="8"/>
  <c r="N552" i="8"/>
  <c r="O552" i="8" s="1"/>
  <c r="E548" i="8"/>
  <c r="F544" i="8"/>
  <c r="N544" i="8"/>
  <c r="O544" i="8" s="1"/>
  <c r="G542" i="8"/>
  <c r="A538" i="8"/>
  <c r="N538" i="8"/>
  <c r="O538" i="8" s="1"/>
  <c r="H531" i="8"/>
  <c r="N531" i="8"/>
  <c r="O531" i="8" s="1"/>
  <c r="N527" i="8"/>
  <c r="O527" i="8"/>
  <c r="N521" i="8"/>
  <c r="O521" i="8" s="1"/>
  <c r="A519" i="8"/>
  <c r="D516" i="8"/>
  <c r="D514" i="8"/>
  <c r="E511" i="8"/>
  <c r="N511" i="8"/>
  <c r="O511" i="8"/>
  <c r="A506" i="8"/>
  <c r="N506" i="8"/>
  <c r="O506" i="8" s="1"/>
  <c r="A504" i="8"/>
  <c r="H502" i="8"/>
  <c r="G501" i="8"/>
  <c r="C499" i="8"/>
  <c r="C495" i="8"/>
  <c r="A489" i="8"/>
  <c r="N489" i="8"/>
  <c r="O489" i="8" s="1"/>
  <c r="A486" i="8"/>
  <c r="N486" i="8"/>
  <c r="O486" i="8" s="1"/>
  <c r="B484" i="8"/>
  <c r="N484" i="8"/>
  <c r="O484" i="8" s="1"/>
  <c r="F480" i="8"/>
  <c r="N480" i="8"/>
  <c r="O480" i="8"/>
  <c r="N465" i="8"/>
  <c r="O465" i="8" s="1"/>
  <c r="E460" i="8"/>
  <c r="N460" i="8"/>
  <c r="O460" i="8" s="1"/>
  <c r="H457" i="8"/>
  <c r="N457" i="8"/>
  <c r="O457" i="8"/>
  <c r="C443" i="8"/>
  <c r="N440" i="8"/>
  <c r="O440" i="8" s="1"/>
  <c r="F415" i="8"/>
  <c r="N415" i="8"/>
  <c r="O415" i="8" s="1"/>
  <c r="G412" i="8"/>
  <c r="H408" i="8"/>
  <c r="B403" i="8"/>
  <c r="D400" i="8"/>
  <c r="G398" i="8"/>
  <c r="G395" i="8"/>
  <c r="F390" i="8"/>
  <c r="N378" i="8"/>
  <c r="O378" i="8" s="1"/>
  <c r="N375" i="8"/>
  <c r="O375" i="8"/>
  <c r="N371" i="8"/>
  <c r="O371" i="8" s="1"/>
  <c r="F365" i="8"/>
  <c r="N365" i="8"/>
  <c r="O365" i="8" s="1"/>
  <c r="C361" i="8"/>
  <c r="N361" i="8"/>
  <c r="O361" i="8" s="1"/>
  <c r="D351" i="8"/>
  <c r="N351" i="8"/>
  <c r="O351" i="8" s="1"/>
  <c r="F342" i="8"/>
  <c r="N342" i="8"/>
  <c r="O342" i="8" s="1"/>
  <c r="N337" i="8"/>
  <c r="O337" i="8"/>
  <c r="F326" i="8"/>
  <c r="N326" i="8"/>
  <c r="O326" i="8" s="1"/>
  <c r="N319" i="8"/>
  <c r="O319" i="8"/>
  <c r="D313" i="8"/>
  <c r="N313" i="8"/>
  <c r="O313" i="8" s="1"/>
  <c r="F303" i="8"/>
  <c r="N303" i="8"/>
  <c r="O303" i="8"/>
  <c r="A278" i="8"/>
  <c r="N278" i="8"/>
  <c r="O278" i="8" s="1"/>
  <c r="D275" i="8"/>
  <c r="N275" i="8"/>
  <c r="O275" i="8" s="1"/>
  <c r="A268" i="8"/>
  <c r="N268" i="8"/>
  <c r="O268" i="8" s="1"/>
  <c r="A254" i="8"/>
  <c r="N254" i="8"/>
  <c r="O254" i="8" s="1"/>
  <c r="C243" i="8"/>
  <c r="N243" i="8"/>
  <c r="O243" i="8"/>
  <c r="H195" i="8"/>
  <c r="N195" i="8"/>
  <c r="O195" i="8" s="1"/>
  <c r="C185" i="8"/>
  <c r="N185" i="8"/>
  <c r="O185" i="8"/>
  <c r="A182" i="8"/>
  <c r="A178" i="8"/>
  <c r="N178" i="8"/>
  <c r="O178" i="8" s="1"/>
  <c r="H177" i="8"/>
  <c r="H175" i="8"/>
  <c r="D169" i="8"/>
  <c r="F152" i="8"/>
  <c r="N152" i="8"/>
  <c r="O152" i="8"/>
  <c r="A149" i="8"/>
  <c r="N149" i="8"/>
  <c r="O149" i="8" s="1"/>
  <c r="N144" i="8"/>
  <c r="O144" i="8" s="1"/>
  <c r="N138" i="8"/>
  <c r="O138" i="8"/>
  <c r="G129" i="8"/>
  <c r="N121" i="8"/>
  <c r="O121" i="8" s="1"/>
  <c r="D117" i="8"/>
  <c r="D115" i="8"/>
  <c r="N111" i="8"/>
  <c r="O111" i="8" s="1"/>
  <c r="A108" i="8"/>
  <c r="A106" i="8"/>
  <c r="N106" i="8"/>
  <c r="O106" i="8" s="1"/>
  <c r="D102" i="8"/>
  <c r="F93" i="8"/>
  <c r="N83" i="8"/>
  <c r="O83" i="8" s="1"/>
  <c r="C69" i="8"/>
  <c r="G65" i="8"/>
  <c r="B61" i="8"/>
  <c r="N61" i="8"/>
  <c r="O61" i="8" s="1"/>
  <c r="N56" i="8"/>
  <c r="O56" i="8" s="1"/>
  <c r="C50" i="8"/>
  <c r="N48" i="8"/>
  <c r="O48" i="8" s="1"/>
  <c r="D41" i="8"/>
  <c r="C34" i="8"/>
  <c r="A32" i="8"/>
  <c r="N32" i="8"/>
  <c r="O32" i="8" s="1"/>
  <c r="D25" i="8"/>
  <c r="A23" i="8"/>
  <c r="N23" i="8"/>
  <c r="O23" i="8" s="1"/>
  <c r="A17" i="8"/>
  <c r="N17" i="8"/>
  <c r="O17" i="8"/>
  <c r="A9" i="8"/>
  <c r="N9" i="8"/>
  <c r="O9" i="8" s="1"/>
  <c r="A6" i="8"/>
  <c r="N6" i="8"/>
  <c r="O6" i="8" s="1"/>
  <c r="G554" i="8"/>
  <c r="A552" i="8"/>
  <c r="B548" i="8"/>
  <c r="H544" i="8"/>
  <c r="F542" i="8"/>
  <c r="G538" i="8"/>
  <c r="E534" i="8"/>
  <c r="A530" i="8"/>
  <c r="N530" i="8"/>
  <c r="O530" i="8" s="1"/>
  <c r="A526" i="8"/>
  <c r="N526" i="8"/>
  <c r="O526" i="8" s="1"/>
  <c r="N523" i="8"/>
  <c r="O523" i="8" s="1"/>
  <c r="H521" i="8"/>
  <c r="B516" i="8"/>
  <c r="H506" i="8"/>
  <c r="N503" i="8"/>
  <c r="O503" i="8" s="1"/>
  <c r="G502" i="8"/>
  <c r="A500" i="8"/>
  <c r="N500" i="8"/>
  <c r="O500" i="8" s="1"/>
  <c r="N498" i="8"/>
  <c r="O498" i="8"/>
  <c r="A494" i="8"/>
  <c r="N494" i="8"/>
  <c r="O494" i="8" s="1"/>
  <c r="A493" i="8"/>
  <c r="N491" i="8"/>
  <c r="O491" i="8"/>
  <c r="H489" i="8"/>
  <c r="G486" i="8"/>
  <c r="N483" i="8"/>
  <c r="O483" i="8"/>
  <c r="N479" i="8"/>
  <c r="O479" i="8" s="1"/>
  <c r="C477" i="8"/>
  <c r="E475" i="8"/>
  <c r="B470" i="8"/>
  <c r="N470" i="8"/>
  <c r="O470" i="8" s="1"/>
  <c r="N464" i="8"/>
  <c r="O464" i="8"/>
  <c r="C460" i="8"/>
  <c r="B457" i="8"/>
  <c r="C452" i="8"/>
  <c r="N448" i="8"/>
  <c r="O448" i="8"/>
  <c r="D445" i="8"/>
  <c r="N445" i="8"/>
  <c r="O445" i="8" s="1"/>
  <c r="B443" i="8"/>
  <c r="D440" i="8"/>
  <c r="C437" i="8"/>
  <c r="B435" i="8"/>
  <c r="A432" i="8"/>
  <c r="N432" i="8"/>
  <c r="O432" i="8" s="1"/>
  <c r="E431" i="8"/>
  <c r="F429" i="8"/>
  <c r="A426" i="8"/>
  <c r="A423" i="8"/>
  <c r="N423" i="8"/>
  <c r="O423" i="8" s="1"/>
  <c r="B420" i="8"/>
  <c r="N420" i="8"/>
  <c r="O420" i="8" s="1"/>
  <c r="A418" i="8"/>
  <c r="H415" i="8"/>
  <c r="F412" i="8"/>
  <c r="D408" i="8"/>
  <c r="G406" i="8"/>
  <c r="A403" i="8"/>
  <c r="A397" i="8"/>
  <c r="N397" i="8"/>
  <c r="O397" i="8" s="1"/>
  <c r="N394" i="8"/>
  <c r="O394" i="8" s="1"/>
  <c r="A389" i="8"/>
  <c r="N389" i="8"/>
  <c r="O389" i="8" s="1"/>
  <c r="C378" i="8"/>
  <c r="G375" i="8"/>
  <c r="A370" i="8"/>
  <c r="N370" i="8"/>
  <c r="O370" i="8"/>
  <c r="H365" i="8"/>
  <c r="A361" i="8"/>
  <c r="F358" i="8"/>
  <c r="C354" i="8"/>
  <c r="G351" i="8"/>
  <c r="G349" i="8"/>
  <c r="F341" i="8"/>
  <c r="N341" i="8"/>
  <c r="O341" i="8" s="1"/>
  <c r="G337" i="8"/>
  <c r="G318" i="8"/>
  <c r="N318" i="8"/>
  <c r="O318" i="8" s="1"/>
  <c r="E312" i="8"/>
  <c r="N312" i="8"/>
  <c r="O312" i="8" s="1"/>
  <c r="B307" i="8"/>
  <c r="N307" i="8"/>
  <c r="O307" i="8" s="1"/>
  <c r="G303" i="8"/>
  <c r="N299" i="8"/>
  <c r="O299" i="8"/>
  <c r="F294" i="8"/>
  <c r="C291" i="8"/>
  <c r="G286" i="8"/>
  <c r="D284" i="8"/>
  <c r="E282" i="8"/>
  <c r="N282" i="8"/>
  <c r="O282" i="8" s="1"/>
  <c r="C281" i="8"/>
  <c r="H278" i="8"/>
  <c r="H275" i="8"/>
  <c r="C274" i="8"/>
  <c r="B273" i="8"/>
  <c r="H271" i="8"/>
  <c r="N271" i="8"/>
  <c r="O271" i="8" s="1"/>
  <c r="H268" i="8"/>
  <c r="D265" i="8"/>
  <c r="D263" i="8"/>
  <c r="F261" i="8"/>
  <c r="N261" i="8"/>
  <c r="O261" i="8" s="1"/>
  <c r="C259" i="8"/>
  <c r="C257" i="8"/>
  <c r="H254" i="8"/>
  <c r="F253" i="8"/>
  <c r="N249" i="8"/>
  <c r="O249" i="8"/>
  <c r="F246" i="8"/>
  <c r="C242" i="8"/>
  <c r="N242" i="8"/>
  <c r="O242" i="8"/>
  <c r="F239" i="8"/>
  <c r="C235" i="8"/>
  <c r="N235" i="8"/>
  <c r="O235" i="8"/>
  <c r="F232" i="8"/>
  <c r="O232" i="8"/>
  <c r="N232" i="8"/>
  <c r="E227" i="8"/>
  <c r="N227" i="8"/>
  <c r="O227" i="8" s="1"/>
  <c r="E225" i="8"/>
  <c r="H222" i="8"/>
  <c r="N219" i="8"/>
  <c r="O219" i="8" s="1"/>
  <c r="E213" i="8"/>
  <c r="D210" i="8"/>
  <c r="N210" i="8"/>
  <c r="O210" i="8" s="1"/>
  <c r="B207" i="8"/>
  <c r="F204" i="8"/>
  <c r="N201" i="8"/>
  <c r="O201" i="8" s="1"/>
  <c r="B194" i="8"/>
  <c r="N194" i="8"/>
  <c r="O194" i="8" s="1"/>
  <c r="G192" i="8"/>
  <c r="C188" i="8"/>
  <c r="F185" i="8"/>
  <c r="H178" i="8"/>
  <c r="G177" i="8"/>
  <c r="A175" i="8"/>
  <c r="B171" i="8"/>
  <c r="N168" i="8"/>
  <c r="O168" i="8" s="1"/>
  <c r="C163" i="8"/>
  <c r="N163" i="8"/>
  <c r="O163" i="8" s="1"/>
  <c r="D162" i="8"/>
  <c r="N155" i="8"/>
  <c r="O155" i="8" s="1"/>
  <c r="H152" i="8"/>
  <c r="B148" i="8"/>
  <c r="N148" i="8"/>
  <c r="O148" i="8" s="1"/>
  <c r="N146" i="8"/>
  <c r="O146" i="8" s="1"/>
  <c r="H144" i="8"/>
  <c r="C141" i="8"/>
  <c r="N141" i="8"/>
  <c r="O141" i="8" s="1"/>
  <c r="C138" i="8"/>
  <c r="F135" i="8"/>
  <c r="N135" i="8"/>
  <c r="O135" i="8"/>
  <c r="N130" i="8"/>
  <c r="O130" i="8" s="1"/>
  <c r="F129" i="8"/>
  <c r="A125" i="8"/>
  <c r="N125" i="8"/>
  <c r="O125" i="8" s="1"/>
  <c r="N120" i="8"/>
  <c r="O120" i="8" s="1"/>
  <c r="C117" i="8"/>
  <c r="E110" i="8"/>
  <c r="N110" i="8"/>
  <c r="O110" i="8" s="1"/>
  <c r="A107" i="8"/>
  <c r="N107" i="8"/>
  <c r="O107" i="8" s="1"/>
  <c r="A105" i="8"/>
  <c r="N105" i="8"/>
  <c r="O105" i="8" s="1"/>
  <c r="C102" i="8"/>
  <c r="B96" i="8"/>
  <c r="N96" i="8"/>
  <c r="O96" i="8"/>
  <c r="E93" i="8"/>
  <c r="B91" i="8"/>
  <c r="B86" i="8"/>
  <c r="A82" i="8"/>
  <c r="N82" i="8"/>
  <c r="O82" i="8"/>
  <c r="A80" i="8"/>
  <c r="N75" i="8"/>
  <c r="O75" i="8" s="1"/>
  <c r="A72" i="8"/>
  <c r="N72" i="8"/>
  <c r="O72" i="8" s="1"/>
  <c r="B68" i="8"/>
  <c r="N68" i="8"/>
  <c r="O68" i="8" s="1"/>
  <c r="F65" i="8"/>
  <c r="B60" i="8"/>
  <c r="N60" i="8"/>
  <c r="O60" i="8" s="1"/>
  <c r="A55" i="8"/>
  <c r="N55" i="8"/>
  <c r="O55" i="8" s="1"/>
  <c r="B50" i="8"/>
  <c r="A47" i="8"/>
  <c r="N47" i="8"/>
  <c r="O47" i="8" s="1"/>
  <c r="E42" i="8"/>
  <c r="N42" i="8"/>
  <c r="O42" i="8" s="1"/>
  <c r="C41" i="8"/>
  <c r="A27" i="8"/>
  <c r="N27" i="8"/>
  <c r="O27" i="8" s="1"/>
  <c r="C25" i="8"/>
  <c r="H19" i="8"/>
  <c r="N19" i="8"/>
  <c r="O19" i="8"/>
  <c r="A12" i="8"/>
  <c r="N12" i="8"/>
  <c r="O12" i="8" s="1"/>
  <c r="D534" i="8"/>
  <c r="A532" i="8"/>
  <c r="N532" i="8"/>
  <c r="O532" i="8" s="1"/>
  <c r="A522" i="8"/>
  <c r="N522" i="8"/>
  <c r="O522" i="8"/>
  <c r="A520" i="8"/>
  <c r="N520" i="8"/>
  <c r="O520" i="8" s="1"/>
  <c r="A517" i="8"/>
  <c r="N517" i="8"/>
  <c r="O517" i="8" s="1"/>
  <c r="N515" i="8"/>
  <c r="O515" i="8"/>
  <c r="G513" i="8"/>
  <c r="N513" i="8"/>
  <c r="O513" i="8" s="1"/>
  <c r="G506" i="8"/>
  <c r="F502" i="8"/>
  <c r="A492" i="8"/>
  <c r="N492" i="8"/>
  <c r="O492" i="8" s="1"/>
  <c r="G489" i="8"/>
  <c r="F486" i="8"/>
  <c r="A482" i="8"/>
  <c r="N482" i="8"/>
  <c r="O482" i="8" s="1"/>
  <c r="A478" i="8"/>
  <c r="N478" i="8"/>
  <c r="O478" i="8" s="1"/>
  <c r="A476" i="8"/>
  <c r="N476" i="8"/>
  <c r="O476" i="8" s="1"/>
  <c r="B474" i="8"/>
  <c r="N474" i="8"/>
  <c r="O474" i="8" s="1"/>
  <c r="N463" i="8"/>
  <c r="O463" i="8" s="1"/>
  <c r="B460" i="8"/>
  <c r="N456" i="8"/>
  <c r="O456" i="8"/>
  <c r="F451" i="8"/>
  <c r="N451" i="8"/>
  <c r="O451" i="8" s="1"/>
  <c r="G448" i="8"/>
  <c r="G445" i="8"/>
  <c r="N442" i="8"/>
  <c r="O442" i="8" s="1"/>
  <c r="C440" i="8"/>
  <c r="B437" i="8"/>
  <c r="N434" i="8"/>
  <c r="O434" i="8" s="1"/>
  <c r="D431" i="8"/>
  <c r="B429" i="8"/>
  <c r="D425" i="8"/>
  <c r="N425" i="8"/>
  <c r="O425" i="8" s="1"/>
  <c r="C417" i="8"/>
  <c r="N417" i="8"/>
  <c r="O417" i="8" s="1"/>
  <c r="A414" i="8"/>
  <c r="N414" i="8"/>
  <c r="O414" i="8" s="1"/>
  <c r="A412" i="8"/>
  <c r="C408" i="8"/>
  <c r="E405" i="8"/>
  <c r="N405" i="8"/>
  <c r="O405" i="8" s="1"/>
  <c r="N402" i="8"/>
  <c r="O402" i="8" s="1"/>
  <c r="H397" i="8"/>
  <c r="N393" i="8"/>
  <c r="O393" i="8"/>
  <c r="E389" i="8"/>
  <c r="D385" i="8"/>
  <c r="N385" i="8"/>
  <c r="O385" i="8" s="1"/>
  <c r="F381" i="8"/>
  <c r="N381" i="8"/>
  <c r="O381" i="8" s="1"/>
  <c r="D377" i="8"/>
  <c r="N377" i="8"/>
  <c r="O377" i="8" s="1"/>
  <c r="F374" i="8"/>
  <c r="N374" i="8"/>
  <c r="O374" i="8" s="1"/>
  <c r="C370" i="8"/>
  <c r="A367" i="8"/>
  <c r="N367" i="8"/>
  <c r="O367" i="8" s="1"/>
  <c r="G365" i="8"/>
  <c r="N360" i="8"/>
  <c r="O360" i="8" s="1"/>
  <c r="D358" i="8"/>
  <c r="B354" i="8"/>
  <c r="F351" i="8"/>
  <c r="G348" i="8"/>
  <c r="N348" i="8"/>
  <c r="O348" i="8" s="1"/>
  <c r="A340" i="8"/>
  <c r="N340" i="8"/>
  <c r="O340" i="8" s="1"/>
  <c r="G336" i="8"/>
  <c r="N336" i="8"/>
  <c r="O336" i="8" s="1"/>
  <c r="H317" i="8"/>
  <c r="N317" i="8"/>
  <c r="O317" i="8" s="1"/>
  <c r="N311" i="8"/>
  <c r="O311" i="8" s="1"/>
  <c r="N289" i="8"/>
  <c r="O289" i="8"/>
  <c r="F286" i="8"/>
  <c r="D283" i="8"/>
  <c r="N283" i="8"/>
  <c r="O283" i="8"/>
  <c r="G278" i="8"/>
  <c r="F275" i="8"/>
  <c r="N267" i="8"/>
  <c r="O267" i="8"/>
  <c r="A258" i="8"/>
  <c r="N258" i="8"/>
  <c r="O258" i="8" s="1"/>
  <c r="G254" i="8"/>
  <c r="C248" i="8"/>
  <c r="N248" i="8"/>
  <c r="O248" i="8" s="1"/>
  <c r="B224" i="8"/>
  <c r="N224" i="8"/>
  <c r="O224" i="8"/>
  <c r="A221" i="8"/>
  <c r="N221" i="8"/>
  <c r="O221" i="8" s="1"/>
  <c r="N218" i="8"/>
  <c r="O218" i="8"/>
  <c r="A213" i="8"/>
  <c r="A206" i="8"/>
  <c r="N206" i="8"/>
  <c r="O206" i="8" s="1"/>
  <c r="N203" i="8"/>
  <c r="O203" i="8" s="1"/>
  <c r="B200" i="8"/>
  <c r="N200" i="8"/>
  <c r="O200" i="8"/>
  <c r="B192" i="8"/>
  <c r="N187" i="8"/>
  <c r="O187" i="8" s="1"/>
  <c r="A184" i="8"/>
  <c r="N184" i="8"/>
  <c r="O184" i="8"/>
  <c r="N170" i="8"/>
  <c r="O170" i="8"/>
  <c r="N167" i="8"/>
  <c r="O167" i="8" s="1"/>
  <c r="A160" i="8"/>
  <c r="N160" i="8"/>
  <c r="O160" i="8" s="1"/>
  <c r="N154" i="8"/>
  <c r="O154" i="8" s="1"/>
  <c r="D148" i="8"/>
  <c r="G144" i="8"/>
  <c r="B141" i="8"/>
  <c r="B138" i="8"/>
  <c r="E129" i="8"/>
  <c r="B117" i="8"/>
  <c r="A114" i="8"/>
  <c r="N114" i="8"/>
  <c r="O114" i="8" s="1"/>
  <c r="F99" i="8"/>
  <c r="H96" i="8"/>
  <c r="A92" i="8"/>
  <c r="N92" i="8"/>
  <c r="O92" i="8" s="1"/>
  <c r="N90" i="8"/>
  <c r="O90" i="8"/>
  <c r="A86" i="8"/>
  <c r="A81" i="8"/>
  <c r="N81" i="8"/>
  <c r="O81" i="8"/>
  <c r="A79" i="8"/>
  <c r="N79" i="8"/>
  <c r="O79" i="8" s="1"/>
  <c r="N74" i="8"/>
  <c r="O74" i="8" s="1"/>
  <c r="E65" i="8"/>
  <c r="A49" i="8"/>
  <c r="N49" i="8"/>
  <c r="O49" i="8" s="1"/>
  <c r="G47" i="8"/>
  <c r="A44" i="8"/>
  <c r="N44" i="8"/>
  <c r="O44" i="8" s="1"/>
  <c r="D42" i="8"/>
  <c r="B41" i="8"/>
  <c r="A36" i="8"/>
  <c r="N36" i="8"/>
  <c r="O36" i="8" s="1"/>
  <c r="A34" i="8"/>
  <c r="A31" i="8"/>
  <c r="N31" i="8"/>
  <c r="O31" i="8" s="1"/>
  <c r="D27" i="8"/>
  <c r="B25" i="8"/>
  <c r="D23" i="8"/>
  <c r="F19" i="8"/>
  <c r="N16" i="8"/>
  <c r="O16" i="8" s="1"/>
  <c r="H12" i="8"/>
  <c r="C9" i="8"/>
  <c r="F6" i="8"/>
  <c r="A581" i="8"/>
  <c r="N581" i="8"/>
  <c r="O581" i="8" s="1"/>
  <c r="B580" i="8"/>
  <c r="A575" i="8"/>
  <c r="N575" i="8"/>
  <c r="O575" i="8" s="1"/>
  <c r="A572" i="8"/>
  <c r="N572" i="8"/>
  <c r="O572" i="8" s="1"/>
  <c r="N568" i="8"/>
  <c r="O568" i="8" s="1"/>
  <c r="B561" i="8"/>
  <c r="B554" i="8"/>
  <c r="A544" i="8"/>
  <c r="C542" i="8"/>
  <c r="C535" i="8"/>
  <c r="B534" i="8"/>
  <c r="H532" i="8"/>
  <c r="F530" i="8"/>
  <c r="G526" i="8"/>
  <c r="H522" i="8"/>
  <c r="H520" i="8"/>
  <c r="F515" i="8"/>
  <c r="H513" i="8"/>
  <c r="F506" i="8"/>
  <c r="E502" i="8"/>
  <c r="H492" i="8"/>
  <c r="A490" i="8"/>
  <c r="N490" i="8"/>
  <c r="O490" i="8" s="1"/>
  <c r="E489" i="8"/>
  <c r="E486" i="8"/>
  <c r="H482" i="8"/>
  <c r="H478" i="8"/>
  <c r="H476" i="8"/>
  <c r="N473" i="8"/>
  <c r="O473" i="8" s="1"/>
  <c r="C462" i="8"/>
  <c r="N462" i="8"/>
  <c r="O462" i="8" s="1"/>
  <c r="F459" i="8"/>
  <c r="N459" i="8"/>
  <c r="O459" i="8" s="1"/>
  <c r="N455" i="8"/>
  <c r="O455" i="8"/>
  <c r="C451" i="8"/>
  <c r="B448" i="8"/>
  <c r="E444" i="8"/>
  <c r="N444" i="8"/>
  <c r="O444" i="8" s="1"/>
  <c r="H441" i="8"/>
  <c r="N441" i="8"/>
  <c r="O441" i="8" s="1"/>
  <c r="N439" i="8"/>
  <c r="O439" i="8"/>
  <c r="E436" i="8"/>
  <c r="N436" i="8"/>
  <c r="O436" i="8" s="1"/>
  <c r="H433" i="8"/>
  <c r="N433" i="8"/>
  <c r="O433" i="8" s="1"/>
  <c r="E432" i="8"/>
  <c r="C431" i="8"/>
  <c r="A429" i="8"/>
  <c r="A424" i="8"/>
  <c r="N424" i="8"/>
  <c r="O424" i="8"/>
  <c r="E423" i="8"/>
  <c r="A420" i="8"/>
  <c r="E417" i="8"/>
  <c r="H414" i="8"/>
  <c r="N411" i="8"/>
  <c r="O411" i="8" s="1"/>
  <c r="H405" i="8"/>
  <c r="B401" i="8"/>
  <c r="N401" i="8"/>
  <c r="O401" i="8" s="1"/>
  <c r="A399" i="8"/>
  <c r="N399" i="8"/>
  <c r="O399" i="8" s="1"/>
  <c r="G397" i="8"/>
  <c r="A385" i="8"/>
  <c r="G381" i="8"/>
  <c r="C377" i="8"/>
  <c r="F373" i="8"/>
  <c r="N373" i="8"/>
  <c r="O373" i="8" s="1"/>
  <c r="B370" i="8"/>
  <c r="H367" i="8"/>
  <c r="N359" i="8"/>
  <c r="O359" i="8" s="1"/>
  <c r="F357" i="8"/>
  <c r="N357" i="8"/>
  <c r="O357" i="8" s="1"/>
  <c r="A353" i="8"/>
  <c r="N353" i="8"/>
  <c r="O353" i="8" s="1"/>
  <c r="E351" i="8"/>
  <c r="G347" i="8"/>
  <c r="N347" i="8"/>
  <c r="O347" i="8" s="1"/>
  <c r="G340" i="8"/>
  <c r="G335" i="8"/>
  <c r="N335" i="8"/>
  <c r="O335" i="8" s="1"/>
  <c r="G331" i="8"/>
  <c r="N331" i="8"/>
  <c r="O331" i="8" s="1"/>
  <c r="B323" i="8"/>
  <c r="N323" i="8"/>
  <c r="O323" i="8" s="1"/>
  <c r="N306" i="8"/>
  <c r="O306" i="8"/>
  <c r="A298" i="8"/>
  <c r="N298" i="8"/>
  <c r="O298" i="8" s="1"/>
  <c r="A291" i="8"/>
  <c r="N288" i="8"/>
  <c r="O288" i="8" s="1"/>
  <c r="F285" i="8"/>
  <c r="N285" i="8"/>
  <c r="O285" i="8" s="1"/>
  <c r="H283" i="8"/>
  <c r="B278" i="8"/>
  <c r="E275" i="8"/>
  <c r="F272" i="8"/>
  <c r="N272" i="8"/>
  <c r="O272" i="8" s="1"/>
  <c r="A266" i="8"/>
  <c r="N266" i="8"/>
  <c r="O266" i="8"/>
  <c r="A262" i="8"/>
  <c r="N262" i="8"/>
  <c r="O262" i="8" s="1"/>
  <c r="D258" i="8"/>
  <c r="D256" i="8"/>
  <c r="N256" i="8"/>
  <c r="O256" i="8" s="1"/>
  <c r="F254" i="8"/>
  <c r="C252" i="8"/>
  <c r="N252" i="8"/>
  <c r="O252" i="8" s="1"/>
  <c r="F248" i="8"/>
  <c r="F241" i="8"/>
  <c r="N241" i="8"/>
  <c r="O241" i="8" s="1"/>
  <c r="D238" i="8"/>
  <c r="N238" i="8"/>
  <c r="O238" i="8" s="1"/>
  <c r="N231" i="8"/>
  <c r="O231" i="8" s="1"/>
  <c r="F224" i="8"/>
  <c r="G221" i="8"/>
  <c r="A217" i="8"/>
  <c r="N217" i="8"/>
  <c r="O217" i="8" s="1"/>
  <c r="A209" i="8"/>
  <c r="N209" i="8"/>
  <c r="O209" i="8" s="1"/>
  <c r="H206" i="8"/>
  <c r="N202" i="8"/>
  <c r="O202" i="8" s="1"/>
  <c r="N199" i="8"/>
  <c r="O199" i="8" s="1"/>
  <c r="N191" i="8"/>
  <c r="O191" i="8"/>
  <c r="E187" i="8"/>
  <c r="A183" i="8"/>
  <c r="N183" i="8"/>
  <c r="O183" i="8" s="1"/>
  <c r="E177" i="8"/>
  <c r="D170" i="8"/>
  <c r="B167" i="8"/>
  <c r="A159" i="8"/>
  <c r="O159" i="8"/>
  <c r="N159" i="8"/>
  <c r="H154" i="8"/>
  <c r="G151" i="8"/>
  <c r="N151" i="8"/>
  <c r="O151" i="8" s="1"/>
  <c r="N137" i="8"/>
  <c r="O137" i="8" s="1"/>
  <c r="A134" i="8"/>
  <c r="N134" i="8"/>
  <c r="O134" i="8" s="1"/>
  <c r="D129" i="8"/>
  <c r="B119" i="8"/>
  <c r="N119" i="8"/>
  <c r="O119" i="8" s="1"/>
  <c r="N113" i="8"/>
  <c r="O113" i="8" s="1"/>
  <c r="A109" i="8"/>
  <c r="N109" i="8"/>
  <c r="O109" i="8" s="1"/>
  <c r="G108" i="8"/>
  <c r="G107" i="8"/>
  <c r="N104" i="8"/>
  <c r="O104" i="8" s="1"/>
  <c r="H98" i="8"/>
  <c r="N98" i="8"/>
  <c r="O98" i="8"/>
  <c r="A96" i="8"/>
  <c r="N89" i="8"/>
  <c r="O89" i="8" s="1"/>
  <c r="G81" i="8"/>
  <c r="C78" i="8"/>
  <c r="N78" i="8"/>
  <c r="O78" i="8" s="1"/>
  <c r="A73" i="8"/>
  <c r="N73" i="8"/>
  <c r="O73" i="8" s="1"/>
  <c r="N71" i="8"/>
  <c r="O71" i="8" s="1"/>
  <c r="A68" i="8"/>
  <c r="N64" i="8"/>
  <c r="O64" i="8"/>
  <c r="B59" i="8"/>
  <c r="N59" i="8"/>
  <c r="O59" i="8" s="1"/>
  <c r="E55" i="8"/>
  <c r="N51" i="8"/>
  <c r="O51" i="8"/>
  <c r="H49" i="8"/>
  <c r="F47" i="8"/>
  <c r="C44" i="8"/>
  <c r="C42" i="8"/>
  <c r="D40" i="8"/>
  <c r="N40" i="8"/>
  <c r="O40" i="8" s="1"/>
  <c r="A33" i="8"/>
  <c r="N33" i="8"/>
  <c r="O33" i="8" s="1"/>
  <c r="A26" i="8"/>
  <c r="N26" i="8"/>
  <c r="O26" i="8" s="1"/>
  <c r="E24" i="8"/>
  <c r="N24" i="8"/>
  <c r="O24" i="8"/>
  <c r="B23" i="8"/>
  <c r="D19" i="8"/>
  <c r="N15" i="8"/>
  <c r="O15" i="8"/>
  <c r="G12" i="8"/>
  <c r="B9" i="8"/>
  <c r="E6" i="8"/>
  <c r="A514" i="8"/>
  <c r="N514" i="8"/>
  <c r="O514" i="8" s="1"/>
  <c r="N497" i="8"/>
  <c r="O497" i="8" s="1"/>
  <c r="F488" i="8"/>
  <c r="N488" i="8"/>
  <c r="O488" i="8" s="1"/>
  <c r="B467" i="8"/>
  <c r="N467" i="8"/>
  <c r="O467" i="8" s="1"/>
  <c r="B451" i="8"/>
  <c r="N447" i="8"/>
  <c r="O447" i="8" s="1"/>
  <c r="A419" i="8"/>
  <c r="N419" i="8"/>
  <c r="O419" i="8" s="1"/>
  <c r="A417" i="8"/>
  <c r="G414" i="8"/>
  <c r="A410" i="8"/>
  <c r="N410" i="8"/>
  <c r="O410" i="8" s="1"/>
  <c r="A407" i="8"/>
  <c r="N407" i="8"/>
  <c r="O407" i="8" s="1"/>
  <c r="A405" i="8"/>
  <c r="E397" i="8"/>
  <c r="B392" i="8"/>
  <c r="N392" i="8"/>
  <c r="O392" i="8" s="1"/>
  <c r="B388" i="8"/>
  <c r="N384" i="8"/>
  <c r="O384" i="8"/>
  <c r="N369" i="8"/>
  <c r="O369" i="8" s="1"/>
  <c r="G363" i="8"/>
  <c r="N363" i="8"/>
  <c r="O363" i="8" s="1"/>
  <c r="A352" i="8"/>
  <c r="N352" i="8"/>
  <c r="O352" i="8"/>
  <c r="C351" i="8"/>
  <c r="G346" i="8"/>
  <c r="N346" i="8"/>
  <c r="O346" i="8" s="1"/>
  <c r="F334" i="8"/>
  <c r="N334" i="8"/>
  <c r="O334" i="8" s="1"/>
  <c r="G330" i="8"/>
  <c r="N330" i="8"/>
  <c r="O330" i="8" s="1"/>
  <c r="H309" i="8"/>
  <c r="N309" i="8"/>
  <c r="O309" i="8" s="1"/>
  <c r="D305" i="8"/>
  <c r="N305" i="8"/>
  <c r="O305" i="8" s="1"/>
  <c r="B300" i="8"/>
  <c r="N300" i="8"/>
  <c r="O300" i="8" s="1"/>
  <c r="N296" i="8"/>
  <c r="O296" i="8" s="1"/>
  <c r="E290" i="8"/>
  <c r="N290" i="8"/>
  <c r="O290" i="8" s="1"/>
  <c r="H287" i="8"/>
  <c r="N287" i="8"/>
  <c r="O287" i="8" s="1"/>
  <c r="N280" i="8"/>
  <c r="O280" i="8"/>
  <c r="B277" i="8"/>
  <c r="N277" i="8"/>
  <c r="O277" i="8" s="1"/>
  <c r="C275" i="8"/>
  <c r="F273" i="8"/>
  <c r="N273" i="8"/>
  <c r="O273" i="8" s="1"/>
  <c r="N264" i="8"/>
  <c r="O264" i="8"/>
  <c r="A260" i="8"/>
  <c r="N260" i="8"/>
  <c r="O260" i="8" s="1"/>
  <c r="E254" i="8"/>
  <c r="C251" i="8"/>
  <c r="N251" i="8"/>
  <c r="O251" i="8" s="1"/>
  <c r="A247" i="8"/>
  <c r="N247" i="8"/>
  <c r="O247" i="8" s="1"/>
  <c r="N211" i="8"/>
  <c r="O211" i="8" s="1"/>
  <c r="N208" i="8"/>
  <c r="O208" i="8" s="1"/>
  <c r="G190" i="8"/>
  <c r="N190" i="8"/>
  <c r="O190" i="8" s="1"/>
  <c r="B187" i="8"/>
  <c r="H183" i="8"/>
  <c r="E178" i="8"/>
  <c r="D177" i="8"/>
  <c r="C170" i="8"/>
  <c r="A167" i="8"/>
  <c r="A161" i="8"/>
  <c r="N161" i="8"/>
  <c r="O161" i="8" s="1"/>
  <c r="G159" i="8"/>
  <c r="G154" i="8"/>
  <c r="F151" i="8"/>
  <c r="A148" i="8"/>
  <c r="A143" i="8"/>
  <c r="N143" i="8"/>
  <c r="O143" i="8" s="1"/>
  <c r="G137" i="8"/>
  <c r="A128" i="8"/>
  <c r="N128" i="8"/>
  <c r="O128" i="8" s="1"/>
  <c r="A115" i="8"/>
  <c r="N115" i="8"/>
  <c r="O115" i="8"/>
  <c r="A112" i="8"/>
  <c r="N112" i="8"/>
  <c r="O112" i="8" s="1"/>
  <c r="N103" i="8"/>
  <c r="O103" i="8" s="1"/>
  <c r="O95" i="8"/>
  <c r="N95" i="8"/>
  <c r="N88" i="8"/>
  <c r="O88" i="8" s="1"/>
  <c r="C84" i="8"/>
  <c r="N84" i="8"/>
  <c r="O84" i="8" s="1"/>
  <c r="A67" i="8"/>
  <c r="N67" i="8"/>
  <c r="O67" i="8" s="1"/>
  <c r="A63" i="8"/>
  <c r="N63" i="8"/>
  <c r="O63" i="8" s="1"/>
  <c r="G58" i="8"/>
  <c r="N58" i="8"/>
  <c r="O58" i="8" s="1"/>
  <c r="E47" i="8"/>
  <c r="A43" i="8"/>
  <c r="N43" i="8"/>
  <c r="O43" i="8" s="1"/>
  <c r="B42" i="8"/>
  <c r="A35" i="8"/>
  <c r="N35" i="8"/>
  <c r="O35" i="8"/>
  <c r="C19" i="8"/>
  <c r="A14" i="8"/>
  <c r="N14" i="8"/>
  <c r="O14" i="8" s="1"/>
  <c r="D11" i="8"/>
  <c r="N11" i="8"/>
  <c r="O11" i="8" s="1"/>
  <c r="G8" i="8"/>
  <c r="N8" i="8"/>
  <c r="O8" i="8" s="1"/>
  <c r="A5" i="8"/>
  <c r="N5" i="8"/>
  <c r="O5" i="8" s="1"/>
  <c r="B2565" i="8"/>
  <c r="G2565" i="8"/>
  <c r="C2985" i="8"/>
  <c r="D2953" i="8"/>
  <c r="B2886" i="8"/>
  <c r="D2999" i="8"/>
  <c r="A2996" i="8"/>
  <c r="H2993" i="8"/>
  <c r="D2992" i="8"/>
  <c r="F2990" i="8"/>
  <c r="D2989" i="8"/>
  <c r="C2986" i="8"/>
  <c r="B2985" i="8"/>
  <c r="B2983" i="8"/>
  <c r="H2981" i="8"/>
  <c r="B2979" i="8"/>
  <c r="F2977" i="8"/>
  <c r="F2975" i="8"/>
  <c r="C2974" i="8"/>
  <c r="B2973" i="8"/>
  <c r="B2970" i="8"/>
  <c r="B2969" i="8"/>
  <c r="B2967" i="8"/>
  <c r="H2965" i="8"/>
  <c r="B2963" i="8"/>
  <c r="F2961" i="8"/>
  <c r="A2960" i="8"/>
  <c r="F2958" i="8"/>
  <c r="D2957" i="8"/>
  <c r="C2954" i="8"/>
  <c r="C2953" i="8"/>
  <c r="D2951" i="8"/>
  <c r="G2945" i="8"/>
  <c r="D2944" i="8"/>
  <c r="F2942" i="8"/>
  <c r="D2941" i="8"/>
  <c r="G2938" i="8"/>
  <c r="E2935" i="8"/>
  <c r="H2929" i="8"/>
  <c r="E2928" i="8"/>
  <c r="G2926" i="8"/>
  <c r="F2925" i="8"/>
  <c r="G2922" i="8"/>
  <c r="E2919" i="8"/>
  <c r="H2913" i="8"/>
  <c r="E2912" i="8"/>
  <c r="G2910" i="8"/>
  <c r="F2909" i="8"/>
  <c r="G2906" i="8"/>
  <c r="E2903" i="8"/>
  <c r="E2896" i="8"/>
  <c r="G2894" i="8"/>
  <c r="F2893" i="8"/>
  <c r="G2890" i="8"/>
  <c r="D2887" i="8"/>
  <c r="G2881" i="8"/>
  <c r="E2878" i="8"/>
  <c r="B2874" i="8"/>
  <c r="G2869" i="8"/>
  <c r="E2865" i="8"/>
  <c r="F2863" i="8"/>
  <c r="C2862" i="8"/>
  <c r="B2861" i="8"/>
  <c r="G2853" i="8"/>
  <c r="D2849" i="8"/>
  <c r="E2847" i="8"/>
  <c r="H2841" i="8"/>
  <c r="D2840" i="8"/>
  <c r="H2838" i="8"/>
  <c r="H2837" i="8"/>
  <c r="E2831" i="8"/>
  <c r="H2825" i="8"/>
  <c r="D2824" i="8"/>
  <c r="H2822" i="8"/>
  <c r="H2821" i="8"/>
  <c r="E2815" i="8"/>
  <c r="H2809" i="8"/>
  <c r="D2808" i="8"/>
  <c r="H2806" i="8"/>
  <c r="H2805" i="8"/>
  <c r="E2799" i="8"/>
  <c r="H2793" i="8"/>
  <c r="D2792" i="8"/>
  <c r="H2790" i="8"/>
  <c r="H2789" i="8"/>
  <c r="E2783" i="8"/>
  <c r="H2777" i="8"/>
  <c r="D2776" i="8"/>
  <c r="G2774" i="8"/>
  <c r="G2773" i="8"/>
  <c r="C2770" i="8"/>
  <c r="B2769" i="8"/>
  <c r="E2767" i="8"/>
  <c r="C2766" i="8"/>
  <c r="G2761" i="8"/>
  <c r="C2760" i="8"/>
  <c r="F2758" i="8"/>
  <c r="F2757" i="8"/>
  <c r="B2747" i="8"/>
  <c r="D2745" i="8"/>
  <c r="E2742" i="8"/>
  <c r="D2741" i="8"/>
  <c r="H2736" i="8"/>
  <c r="D2735" i="8"/>
  <c r="B2734" i="8"/>
  <c r="B2731" i="8"/>
  <c r="D2729" i="8"/>
  <c r="F2726" i="8"/>
  <c r="F2725" i="8"/>
  <c r="H2721" i="8"/>
  <c r="F2720" i="8"/>
  <c r="F2717" i="8"/>
  <c r="A2714" i="8"/>
  <c r="E2710" i="8"/>
  <c r="H2708" i="8"/>
  <c r="A2707" i="8"/>
  <c r="B2705" i="8"/>
  <c r="H2702" i="8"/>
  <c r="A2694" i="8"/>
  <c r="E2694" i="8"/>
  <c r="C2693" i="8"/>
  <c r="C2690" i="8"/>
  <c r="A2686" i="8"/>
  <c r="G2686" i="8"/>
  <c r="C2682" i="8"/>
  <c r="H2680" i="8"/>
  <c r="A2678" i="8"/>
  <c r="C2678" i="8"/>
  <c r="A2677" i="8"/>
  <c r="B2674" i="8"/>
  <c r="H2672" i="8"/>
  <c r="A2670" i="8"/>
  <c r="H2670" i="8"/>
  <c r="F2664" i="8"/>
  <c r="H2662" i="8"/>
  <c r="F2658" i="8"/>
  <c r="H2655" i="8"/>
  <c r="E2655" i="8"/>
  <c r="G2648" i="8"/>
  <c r="D2648" i="8"/>
  <c r="A2646" i="8"/>
  <c r="D2646" i="8"/>
  <c r="G2646" i="8"/>
  <c r="G2640" i="8"/>
  <c r="H2640" i="8"/>
  <c r="A2638" i="8"/>
  <c r="B2638" i="8"/>
  <c r="E2638" i="8"/>
  <c r="H2621" i="8"/>
  <c r="B2621" i="8"/>
  <c r="C2621" i="8"/>
  <c r="E2621" i="8"/>
  <c r="G2618" i="8"/>
  <c r="F2611" i="8"/>
  <c r="A2602" i="8"/>
  <c r="E2602" i="8"/>
  <c r="G2600" i="8"/>
  <c r="H2600" i="8"/>
  <c r="A2588" i="8"/>
  <c r="E2588" i="8"/>
  <c r="F2588" i="8"/>
  <c r="H2588" i="8"/>
  <c r="B2588" i="8"/>
  <c r="A2566" i="8"/>
  <c r="E2566" i="8"/>
  <c r="F2566" i="8"/>
  <c r="A2547" i="8"/>
  <c r="E2547" i="8"/>
  <c r="A2486" i="8"/>
  <c r="B2486" i="8"/>
  <c r="H2486" i="8"/>
  <c r="H2457" i="8"/>
  <c r="B2457" i="8"/>
  <c r="C2457" i="8"/>
  <c r="E2457" i="8"/>
  <c r="G2457" i="8"/>
  <c r="A2232" i="8"/>
  <c r="B2232" i="8"/>
  <c r="C2232" i="8"/>
  <c r="F2232" i="8"/>
  <c r="G2232" i="8"/>
  <c r="D2232" i="8"/>
  <c r="E2232" i="8"/>
  <c r="H2232" i="8"/>
  <c r="A2181" i="8"/>
  <c r="C2181" i="8"/>
  <c r="G2181" i="8"/>
  <c r="H2181" i="8"/>
  <c r="B2181" i="8"/>
  <c r="A2065" i="8"/>
  <c r="H2065" i="8"/>
  <c r="F1977" i="8"/>
  <c r="A1977" i="8"/>
  <c r="C1977" i="8"/>
  <c r="G1977" i="8"/>
  <c r="H1913" i="8"/>
  <c r="D1913" i="8"/>
  <c r="E1913" i="8"/>
  <c r="B1913" i="8"/>
  <c r="C1913" i="8"/>
  <c r="G1913" i="8"/>
  <c r="G2688" i="8"/>
  <c r="H2688" i="8"/>
  <c r="B2675" i="8"/>
  <c r="A2675" i="8"/>
  <c r="G2993" i="8"/>
  <c r="G2981" i="8"/>
  <c r="E2975" i="8"/>
  <c r="G2965" i="8"/>
  <c r="B2953" i="8"/>
  <c r="C2938" i="8"/>
  <c r="G2929" i="8"/>
  <c r="D2928" i="8"/>
  <c r="F2926" i="8"/>
  <c r="C2922" i="8"/>
  <c r="G2913" i="8"/>
  <c r="D2912" i="8"/>
  <c r="F2910" i="8"/>
  <c r="C2906" i="8"/>
  <c r="D2896" i="8"/>
  <c r="F2894" i="8"/>
  <c r="C2890" i="8"/>
  <c r="E2863" i="8"/>
  <c r="G2841" i="8"/>
  <c r="G2838" i="8"/>
  <c r="G2837" i="8"/>
  <c r="G2825" i="8"/>
  <c r="G2822" i="8"/>
  <c r="G2821" i="8"/>
  <c r="G2809" i="8"/>
  <c r="G2806" i="8"/>
  <c r="G2805" i="8"/>
  <c r="G2793" i="8"/>
  <c r="G2790" i="8"/>
  <c r="G2789" i="8"/>
  <c r="G2777" i="8"/>
  <c r="B2770" i="8"/>
  <c r="B2766" i="8"/>
  <c r="F2736" i="8"/>
  <c r="C2729" i="8"/>
  <c r="G2721" i="8"/>
  <c r="D2717" i="8"/>
  <c r="F2713" i="8"/>
  <c r="D2713" i="8"/>
  <c r="E2708" i="8"/>
  <c r="B2706" i="8"/>
  <c r="A2706" i="8"/>
  <c r="F2702" i="8"/>
  <c r="B2690" i="8"/>
  <c r="F2681" i="8"/>
  <c r="B2681" i="8"/>
  <c r="F2680" i="8"/>
  <c r="F2673" i="8"/>
  <c r="G2673" i="8"/>
  <c r="F2672" i="8"/>
  <c r="E2664" i="8"/>
  <c r="G2662" i="8"/>
  <c r="D2658" i="8"/>
  <c r="B2635" i="8"/>
  <c r="A2635" i="8"/>
  <c r="E2632" i="8"/>
  <c r="A2632" i="8"/>
  <c r="B2632" i="8"/>
  <c r="D2632" i="8"/>
  <c r="A2576" i="8"/>
  <c r="D2576" i="8"/>
  <c r="F2576" i="8"/>
  <c r="H2576" i="8"/>
  <c r="C2555" i="8"/>
  <c r="H2555" i="8"/>
  <c r="A2552" i="8"/>
  <c r="D2552" i="8"/>
  <c r="G2552" i="8"/>
  <c r="E2542" i="8"/>
  <c r="F2542" i="8"/>
  <c r="H2542" i="8"/>
  <c r="A2542" i="8"/>
  <c r="A2520" i="8"/>
  <c r="C2520" i="8"/>
  <c r="D2520" i="8"/>
  <c r="F2520" i="8"/>
  <c r="G2520" i="8"/>
  <c r="H2520" i="8"/>
  <c r="A2507" i="8"/>
  <c r="C2507" i="8"/>
  <c r="D2507" i="8"/>
  <c r="E2507" i="8"/>
  <c r="H2507" i="8"/>
  <c r="A2460" i="8"/>
  <c r="D2460" i="8"/>
  <c r="E2460" i="8"/>
  <c r="F2460" i="8"/>
  <c r="G2460" i="8"/>
  <c r="H2460" i="8"/>
  <c r="B2460" i="8"/>
  <c r="A2439" i="8"/>
  <c r="G2439" i="8"/>
  <c r="A2424" i="8"/>
  <c r="C2424" i="8"/>
  <c r="D2424" i="8"/>
  <c r="F2424" i="8"/>
  <c r="G2424" i="8"/>
  <c r="H2424" i="8"/>
  <c r="H2417" i="8"/>
  <c r="B2417" i="8"/>
  <c r="C2417" i="8"/>
  <c r="E2417" i="8"/>
  <c r="G2417" i="8"/>
  <c r="H2401" i="8"/>
  <c r="B2401" i="8"/>
  <c r="C2401" i="8"/>
  <c r="E2401" i="8"/>
  <c r="G2401" i="8"/>
  <c r="A2335" i="8"/>
  <c r="C2335" i="8"/>
  <c r="E2335" i="8"/>
  <c r="H2335" i="8"/>
  <c r="A2272" i="8"/>
  <c r="H2272" i="8"/>
  <c r="D2272" i="8"/>
  <c r="E2272" i="8"/>
  <c r="B2272" i="8"/>
  <c r="C2272" i="8"/>
  <c r="F2272" i="8"/>
  <c r="G2272" i="8"/>
  <c r="A2078" i="8"/>
  <c r="E2078" i="8"/>
  <c r="F2078" i="8"/>
  <c r="G2078" i="8"/>
  <c r="H2078" i="8"/>
  <c r="B2078" i="8"/>
  <c r="C2078" i="8"/>
  <c r="D2078" i="8"/>
  <c r="B2619" i="8"/>
  <c r="C2619" i="8"/>
  <c r="D2619" i="8"/>
  <c r="F2619" i="8"/>
  <c r="A2596" i="8"/>
  <c r="D2596" i="8"/>
  <c r="E2596" i="8"/>
  <c r="G2596" i="8"/>
  <c r="A2570" i="8"/>
  <c r="D2570" i="8"/>
  <c r="A2532" i="8"/>
  <c r="B2532" i="8"/>
  <c r="C2532" i="8"/>
  <c r="D2532" i="8"/>
  <c r="F2532" i="8"/>
  <c r="H2532" i="8"/>
  <c r="A2506" i="8"/>
  <c r="B2506" i="8"/>
  <c r="F2506" i="8"/>
  <c r="A2430" i="8"/>
  <c r="B2430" i="8"/>
  <c r="H2430" i="8"/>
  <c r="C2382" i="8"/>
  <c r="A2382" i="8"/>
  <c r="D2382" i="8"/>
  <c r="E2382" i="8"/>
  <c r="F2382" i="8"/>
  <c r="B2294" i="8"/>
  <c r="F2294" i="8"/>
  <c r="G2294" i="8"/>
  <c r="H2294" i="8"/>
  <c r="E3000" i="8"/>
  <c r="G2998" i="8"/>
  <c r="F2997" i="8"/>
  <c r="D2993" i="8"/>
  <c r="E2991" i="8"/>
  <c r="B2990" i="8"/>
  <c r="H2985" i="8"/>
  <c r="D2984" i="8"/>
  <c r="F2982" i="8"/>
  <c r="D2981" i="8"/>
  <c r="C2978" i="8"/>
  <c r="B2977" i="8"/>
  <c r="B2975" i="8"/>
  <c r="H2973" i="8"/>
  <c r="B2971" i="8"/>
  <c r="G2969" i="8"/>
  <c r="D2968" i="8"/>
  <c r="F2966" i="8"/>
  <c r="D2965" i="8"/>
  <c r="C2962" i="8"/>
  <c r="C2961" i="8"/>
  <c r="E2959" i="8"/>
  <c r="B2958" i="8"/>
  <c r="H2953" i="8"/>
  <c r="E2952" i="8"/>
  <c r="G2950" i="8"/>
  <c r="F2949" i="8"/>
  <c r="G2946" i="8"/>
  <c r="D2945" i="8"/>
  <c r="E2943" i="8"/>
  <c r="B2942" i="8"/>
  <c r="G2933" i="8"/>
  <c r="E2929" i="8"/>
  <c r="F2927" i="8"/>
  <c r="C2926" i="8"/>
  <c r="B2925" i="8"/>
  <c r="G2917" i="8"/>
  <c r="E2913" i="8"/>
  <c r="F2911" i="8"/>
  <c r="C2910" i="8"/>
  <c r="B2909" i="8"/>
  <c r="G2901" i="8"/>
  <c r="F2897" i="8"/>
  <c r="F2895" i="8"/>
  <c r="C2894" i="8"/>
  <c r="B2893" i="8"/>
  <c r="E2888" i="8"/>
  <c r="G2886" i="8"/>
  <c r="F2885" i="8"/>
  <c r="G2882" i="8"/>
  <c r="C2881" i="8"/>
  <c r="D2879" i="8"/>
  <c r="G2873" i="8"/>
  <c r="E2870" i="8"/>
  <c r="C2869" i="8"/>
  <c r="B2866" i="8"/>
  <c r="B2865" i="8"/>
  <c r="B2863" i="8"/>
  <c r="H2861" i="8"/>
  <c r="B2859" i="8"/>
  <c r="F2857" i="8"/>
  <c r="E2854" i="8"/>
  <c r="C2853" i="8"/>
  <c r="B2850" i="8"/>
  <c r="B2843" i="8"/>
  <c r="D2841" i="8"/>
  <c r="F2839" i="8"/>
  <c r="E2838" i="8"/>
  <c r="D2837" i="8"/>
  <c r="E2832" i="8"/>
  <c r="B2827" i="8"/>
  <c r="D2825" i="8"/>
  <c r="F2823" i="8"/>
  <c r="E2822" i="8"/>
  <c r="D2821" i="8"/>
  <c r="E2816" i="8"/>
  <c r="B2811" i="8"/>
  <c r="D2809" i="8"/>
  <c r="F2807" i="8"/>
  <c r="E2806" i="8"/>
  <c r="D2805" i="8"/>
  <c r="E2800" i="8"/>
  <c r="B2795" i="8"/>
  <c r="D2793" i="8"/>
  <c r="F2791" i="8"/>
  <c r="E2790" i="8"/>
  <c r="D2789" i="8"/>
  <c r="E2784" i="8"/>
  <c r="B2779" i="8"/>
  <c r="D2777" i="8"/>
  <c r="F2775" i="8"/>
  <c r="D2774" i="8"/>
  <c r="C2773" i="8"/>
  <c r="H2769" i="8"/>
  <c r="E2768" i="8"/>
  <c r="H2766" i="8"/>
  <c r="H2765" i="8"/>
  <c r="C2761" i="8"/>
  <c r="E2759" i="8"/>
  <c r="C2758" i="8"/>
  <c r="G2753" i="8"/>
  <c r="C2752" i="8"/>
  <c r="F2750" i="8"/>
  <c r="F2749" i="8"/>
  <c r="B2746" i="8"/>
  <c r="D2743" i="8"/>
  <c r="B2742" i="8"/>
  <c r="E2737" i="8"/>
  <c r="D2736" i="8"/>
  <c r="G2734" i="8"/>
  <c r="G2733" i="8"/>
  <c r="B2730" i="8"/>
  <c r="E2727" i="8"/>
  <c r="C2726" i="8"/>
  <c r="D2721" i="8"/>
  <c r="C2720" i="8"/>
  <c r="F2715" i="8"/>
  <c r="G2713" i="8"/>
  <c r="E2711" i="8"/>
  <c r="H2705" i="8"/>
  <c r="G2703" i="8"/>
  <c r="C2702" i="8"/>
  <c r="D2700" i="8"/>
  <c r="A2698" i="8"/>
  <c r="F2694" i="8"/>
  <c r="F2688" i="8"/>
  <c r="E2686" i="8"/>
  <c r="B2684" i="8"/>
  <c r="G2681" i="8"/>
  <c r="D2680" i="8"/>
  <c r="F2678" i="8"/>
  <c r="C2675" i="8"/>
  <c r="E2673" i="8"/>
  <c r="E2670" i="8"/>
  <c r="E2662" i="8"/>
  <c r="B2660" i="8"/>
  <c r="B2658" i="8"/>
  <c r="G2656" i="8"/>
  <c r="H2656" i="8"/>
  <c r="A2654" i="8"/>
  <c r="B2654" i="8"/>
  <c r="H2649" i="8"/>
  <c r="E2648" i="8"/>
  <c r="E2646" i="8"/>
  <c r="D2640" i="8"/>
  <c r="F2638" i="8"/>
  <c r="C2634" i="8"/>
  <c r="G2632" i="8"/>
  <c r="B2627" i="8"/>
  <c r="G2627" i="8"/>
  <c r="H2627" i="8"/>
  <c r="H2624" i="8"/>
  <c r="G2622" i="8"/>
  <c r="B2622" i="8"/>
  <c r="C2622" i="8"/>
  <c r="E2622" i="8"/>
  <c r="D2621" i="8"/>
  <c r="H2619" i="8"/>
  <c r="A2617" i="8"/>
  <c r="B2617" i="8"/>
  <c r="E2617" i="8"/>
  <c r="H2612" i="8"/>
  <c r="G2605" i="8"/>
  <c r="C2600" i="8"/>
  <c r="H2596" i="8"/>
  <c r="F2592" i="8"/>
  <c r="C2588" i="8"/>
  <c r="C2576" i="8"/>
  <c r="F2570" i="8"/>
  <c r="F2565" i="8"/>
  <c r="A2560" i="8"/>
  <c r="C2560" i="8"/>
  <c r="F2560" i="8"/>
  <c r="H2560" i="8"/>
  <c r="F2557" i="8"/>
  <c r="A2555" i="8"/>
  <c r="F2552" i="8"/>
  <c r="A2541" i="8"/>
  <c r="B2541" i="8"/>
  <c r="G2541" i="8"/>
  <c r="G2532" i="8"/>
  <c r="D2506" i="8"/>
  <c r="A2503" i="8"/>
  <c r="H2503" i="8"/>
  <c r="A2493" i="8"/>
  <c r="C2493" i="8"/>
  <c r="A2484" i="8"/>
  <c r="B2484" i="8"/>
  <c r="C2484" i="8"/>
  <c r="D2484" i="8"/>
  <c r="E2484" i="8"/>
  <c r="F2484" i="8"/>
  <c r="H2484" i="8"/>
  <c r="H2481" i="8"/>
  <c r="B2481" i="8"/>
  <c r="C2481" i="8"/>
  <c r="E2481" i="8"/>
  <c r="F2481" i="8"/>
  <c r="G2481" i="8"/>
  <c r="A2469" i="8"/>
  <c r="C2469" i="8"/>
  <c r="A2445" i="8"/>
  <c r="G2445" i="8"/>
  <c r="F2430" i="8"/>
  <c r="E2364" i="8"/>
  <c r="A2364" i="8"/>
  <c r="C2364" i="8"/>
  <c r="D2364" i="8"/>
  <c r="F2364" i="8"/>
  <c r="C2347" i="8"/>
  <c r="A2347" i="8"/>
  <c r="B2347" i="8"/>
  <c r="D2347" i="8"/>
  <c r="E2347" i="8"/>
  <c r="G2347" i="8"/>
  <c r="D2329" i="8"/>
  <c r="A2329" i="8"/>
  <c r="C2329" i="8"/>
  <c r="E2329" i="8"/>
  <c r="G2329" i="8"/>
  <c r="A2294" i="8"/>
  <c r="A2239" i="8"/>
  <c r="F2239" i="8"/>
  <c r="G2239" i="8"/>
  <c r="E2239" i="8"/>
  <c r="H2239" i="8"/>
  <c r="G2170" i="8"/>
  <c r="B2170" i="8"/>
  <c r="C2170" i="8"/>
  <c r="E2170" i="8"/>
  <c r="F2170" i="8"/>
  <c r="D2170" i="8"/>
  <c r="H2170" i="8"/>
  <c r="A2392" i="8"/>
  <c r="D2392" i="8"/>
  <c r="E2392" i="8"/>
  <c r="F2392" i="8"/>
  <c r="G2392" i="8"/>
  <c r="H2392" i="8"/>
  <c r="B2392" i="8"/>
  <c r="F2998" i="8"/>
  <c r="E2982" i="8"/>
  <c r="B2978" i="8"/>
  <c r="G2973" i="8"/>
  <c r="A2971" i="8"/>
  <c r="F2969" i="8"/>
  <c r="E2966" i="8"/>
  <c r="C2965" i="8"/>
  <c r="B2962" i="8"/>
  <c r="D2959" i="8"/>
  <c r="G2953" i="8"/>
  <c r="D2952" i="8"/>
  <c r="F2950" i="8"/>
  <c r="C2946" i="8"/>
  <c r="D2943" i="8"/>
  <c r="F2933" i="8"/>
  <c r="D2929" i="8"/>
  <c r="E2927" i="8"/>
  <c r="B2926" i="8"/>
  <c r="F2917" i="8"/>
  <c r="D2913" i="8"/>
  <c r="E2911" i="8"/>
  <c r="B2910" i="8"/>
  <c r="F2901" i="8"/>
  <c r="E2895" i="8"/>
  <c r="B2894" i="8"/>
  <c r="D2888" i="8"/>
  <c r="F2886" i="8"/>
  <c r="C2882" i="8"/>
  <c r="F2873" i="8"/>
  <c r="G2861" i="8"/>
  <c r="C2841" i="8"/>
  <c r="E2839" i="8"/>
  <c r="D2838" i="8"/>
  <c r="C2837" i="8"/>
  <c r="D2832" i="8"/>
  <c r="C2825" i="8"/>
  <c r="E2823" i="8"/>
  <c r="D2822" i="8"/>
  <c r="C2821" i="8"/>
  <c r="D2816" i="8"/>
  <c r="C2809" i="8"/>
  <c r="E2807" i="8"/>
  <c r="D2806" i="8"/>
  <c r="C2805" i="8"/>
  <c r="D2800" i="8"/>
  <c r="C2793" i="8"/>
  <c r="E2791" i="8"/>
  <c r="D2790" i="8"/>
  <c r="C2789" i="8"/>
  <c r="D2784" i="8"/>
  <c r="C2777" i="8"/>
  <c r="E2775" i="8"/>
  <c r="G2769" i="8"/>
  <c r="D2768" i="8"/>
  <c r="G2766" i="8"/>
  <c r="G2765" i="8"/>
  <c r="D2759" i="8"/>
  <c r="E2753" i="8"/>
  <c r="C2736" i="8"/>
  <c r="F2734" i="8"/>
  <c r="F2733" i="8"/>
  <c r="D2727" i="8"/>
  <c r="C2721" i="8"/>
  <c r="C2715" i="8"/>
  <c r="E2713" i="8"/>
  <c r="G2705" i="8"/>
  <c r="F2703" i="8"/>
  <c r="F2697" i="8"/>
  <c r="G2697" i="8"/>
  <c r="E2688" i="8"/>
  <c r="A2684" i="8"/>
  <c r="E2681" i="8"/>
  <c r="C2680" i="8"/>
  <c r="D2673" i="8"/>
  <c r="H2663" i="8"/>
  <c r="E2663" i="8"/>
  <c r="D2662" i="8"/>
  <c r="C2632" i="8"/>
  <c r="D2624" i="8"/>
  <c r="G2619" i="8"/>
  <c r="F2596" i="8"/>
  <c r="D2575" i="8"/>
  <c r="H2575" i="8"/>
  <c r="B2570" i="8"/>
  <c r="A2565" i="8"/>
  <c r="A2548" i="8"/>
  <c r="B2548" i="8"/>
  <c r="C2548" i="8"/>
  <c r="E2548" i="8"/>
  <c r="G2548" i="8"/>
  <c r="D2535" i="8"/>
  <c r="H2535" i="8"/>
  <c r="E2532" i="8"/>
  <c r="A2480" i="8"/>
  <c r="B2480" i="8"/>
  <c r="C2480" i="8"/>
  <c r="D2480" i="8"/>
  <c r="F2480" i="8"/>
  <c r="H2480" i="8"/>
  <c r="A2437" i="8"/>
  <c r="G2437" i="8"/>
  <c r="A2422" i="8"/>
  <c r="B2422" i="8"/>
  <c r="F2422" i="8"/>
  <c r="H2422" i="8"/>
  <c r="A2398" i="8"/>
  <c r="B2398" i="8"/>
  <c r="H2398" i="8"/>
  <c r="G2394" i="8"/>
  <c r="A2394" i="8"/>
  <c r="C2394" i="8"/>
  <c r="E2394" i="8"/>
  <c r="B2391" i="8"/>
  <c r="A2391" i="8"/>
  <c r="D2391" i="8"/>
  <c r="E2391" i="8"/>
  <c r="F2391" i="8"/>
  <c r="A2376" i="8"/>
  <c r="B2376" i="8"/>
  <c r="C2376" i="8"/>
  <c r="D2376" i="8"/>
  <c r="E2376" i="8"/>
  <c r="F2376" i="8"/>
  <c r="H2376" i="8"/>
  <c r="D2373" i="8"/>
  <c r="A2373" i="8"/>
  <c r="C2373" i="8"/>
  <c r="E2373" i="8"/>
  <c r="F2373" i="8"/>
  <c r="G2346" i="8"/>
  <c r="B2346" i="8"/>
  <c r="C2346" i="8"/>
  <c r="D2346" i="8"/>
  <c r="E2346" i="8"/>
  <c r="H2346" i="8"/>
  <c r="B2309" i="8"/>
  <c r="A2309" i="8"/>
  <c r="C2309" i="8"/>
  <c r="E2309" i="8"/>
  <c r="G2309" i="8"/>
  <c r="G2175" i="8"/>
  <c r="F2175" i="8"/>
  <c r="H2175" i="8"/>
  <c r="E2175" i="8"/>
  <c r="H2118" i="8"/>
  <c r="F2118" i="8"/>
  <c r="G2118" i="8"/>
  <c r="A2103" i="8"/>
  <c r="B2103" i="8"/>
  <c r="D2103" i="8"/>
  <c r="E2103" i="8"/>
  <c r="G2103" i="8"/>
  <c r="H2103" i="8"/>
  <c r="F2103" i="8"/>
  <c r="F2649" i="8"/>
  <c r="B2649" i="8"/>
  <c r="E2634" i="8"/>
  <c r="D2634" i="8"/>
  <c r="F2634" i="8"/>
  <c r="A2612" i="8"/>
  <c r="D2612" i="8"/>
  <c r="E2612" i="8"/>
  <c r="G2612" i="8"/>
  <c r="A2592" i="8"/>
  <c r="D2592" i="8"/>
  <c r="H2592" i="8"/>
  <c r="D3000" i="8"/>
  <c r="E2998" i="8"/>
  <c r="B2991" i="8"/>
  <c r="H2989" i="8"/>
  <c r="B2987" i="8"/>
  <c r="F2985" i="8"/>
  <c r="F2983" i="8"/>
  <c r="C2982" i="8"/>
  <c r="B2981" i="8"/>
  <c r="E2976" i="8"/>
  <c r="G2974" i="8"/>
  <c r="F2973" i="8"/>
  <c r="E2969" i="8"/>
  <c r="F2967" i="8"/>
  <c r="C2966" i="8"/>
  <c r="B2965" i="8"/>
  <c r="B2959" i="8"/>
  <c r="H2957" i="8"/>
  <c r="B2955" i="8"/>
  <c r="F2953" i="8"/>
  <c r="E2950" i="8"/>
  <c r="B2946" i="8"/>
  <c r="B2943" i="8"/>
  <c r="H2941" i="8"/>
  <c r="B2939" i="8"/>
  <c r="D2933" i="8"/>
  <c r="C2929" i="8"/>
  <c r="D2927" i="8"/>
  <c r="D2917" i="8"/>
  <c r="C2913" i="8"/>
  <c r="D2911" i="8"/>
  <c r="D2901" i="8"/>
  <c r="D2895" i="8"/>
  <c r="E2886" i="8"/>
  <c r="B2882" i="8"/>
  <c r="D2873" i="8"/>
  <c r="H2865" i="8"/>
  <c r="E2864" i="8"/>
  <c r="G2862" i="8"/>
  <c r="F2861" i="8"/>
  <c r="G2858" i="8"/>
  <c r="H2849" i="8"/>
  <c r="C2842" i="8"/>
  <c r="B2841" i="8"/>
  <c r="D2839" i="8"/>
  <c r="C2838" i="8"/>
  <c r="C2832" i="8"/>
  <c r="C2826" i="8"/>
  <c r="B2825" i="8"/>
  <c r="D2823" i="8"/>
  <c r="C2822" i="8"/>
  <c r="C2816" i="8"/>
  <c r="C2810" i="8"/>
  <c r="B2809" i="8"/>
  <c r="D2807" i="8"/>
  <c r="C2806" i="8"/>
  <c r="C2800" i="8"/>
  <c r="C2794" i="8"/>
  <c r="B2793" i="8"/>
  <c r="D2791" i="8"/>
  <c r="C2790" i="8"/>
  <c r="C2784" i="8"/>
  <c r="C2778" i="8"/>
  <c r="B2777" i="8"/>
  <c r="D2775" i="8"/>
  <c r="E2769" i="8"/>
  <c r="C2768" i="8"/>
  <c r="F2766" i="8"/>
  <c r="F2765" i="8"/>
  <c r="B2755" i="8"/>
  <c r="D2753" i="8"/>
  <c r="F2751" i="8"/>
  <c r="H2745" i="8"/>
  <c r="H2742" i="8"/>
  <c r="H2741" i="8"/>
  <c r="E2734" i="8"/>
  <c r="C2733" i="8"/>
  <c r="H2729" i="8"/>
  <c r="C2722" i="8"/>
  <c r="B2721" i="8"/>
  <c r="F2719" i="8"/>
  <c r="B2715" i="8"/>
  <c r="C2713" i="8"/>
  <c r="H2710" i="8"/>
  <c r="F2707" i="8"/>
  <c r="E2705" i="8"/>
  <c r="E2703" i="8"/>
  <c r="A2701" i="8"/>
  <c r="C2701" i="8"/>
  <c r="H2697" i="8"/>
  <c r="D2688" i="8"/>
  <c r="D2681" i="8"/>
  <c r="H2679" i="8"/>
  <c r="G2679" i="8"/>
  <c r="F2674" i="8"/>
  <c r="C2673" i="8"/>
  <c r="G2671" i="8"/>
  <c r="G2663" i="8"/>
  <c r="B2659" i="8"/>
  <c r="E2649" i="8"/>
  <c r="H2647" i="8"/>
  <c r="G2647" i="8"/>
  <c r="E2642" i="8"/>
  <c r="D2642" i="8"/>
  <c r="D2633" i="8"/>
  <c r="B2633" i="8"/>
  <c r="C2633" i="8"/>
  <c r="G2633" i="8"/>
  <c r="F2631" i="8"/>
  <c r="A2631" i="8"/>
  <c r="C2631" i="8"/>
  <c r="A2620" i="8"/>
  <c r="C2620" i="8"/>
  <c r="D2620" i="8"/>
  <c r="F2620" i="8"/>
  <c r="E2619" i="8"/>
  <c r="C2612" i="8"/>
  <c r="A2608" i="8"/>
  <c r="F2608" i="8"/>
  <c r="C2596" i="8"/>
  <c r="B2582" i="8"/>
  <c r="F2582" i="8"/>
  <c r="E2575" i="8"/>
  <c r="A2569" i="8"/>
  <c r="G2569" i="8"/>
  <c r="H2569" i="8"/>
  <c r="C2569" i="8"/>
  <c r="A2556" i="8"/>
  <c r="C2556" i="8"/>
  <c r="D2556" i="8"/>
  <c r="F2556" i="8"/>
  <c r="H2556" i="8"/>
  <c r="H2548" i="8"/>
  <c r="G2535" i="8"/>
  <c r="A2531" i="8"/>
  <c r="C2531" i="8"/>
  <c r="E2531" i="8"/>
  <c r="A2528" i="8"/>
  <c r="C2528" i="8"/>
  <c r="F2528" i="8"/>
  <c r="H2528" i="8"/>
  <c r="A2501" i="8"/>
  <c r="F2501" i="8"/>
  <c r="A2483" i="8"/>
  <c r="C2483" i="8"/>
  <c r="E2483" i="8"/>
  <c r="G2480" i="8"/>
  <c r="H2465" i="8"/>
  <c r="B2465" i="8"/>
  <c r="C2465" i="8"/>
  <c r="E2465" i="8"/>
  <c r="F2465" i="8"/>
  <c r="G2465" i="8"/>
  <c r="C2437" i="8"/>
  <c r="A2406" i="8"/>
  <c r="B2406" i="8"/>
  <c r="F2406" i="8"/>
  <c r="H2406" i="8"/>
  <c r="F2398" i="8"/>
  <c r="D2394" i="8"/>
  <c r="G2376" i="8"/>
  <c r="C2366" i="8"/>
  <c r="A2366" i="8"/>
  <c r="D2366" i="8"/>
  <c r="F2366" i="8"/>
  <c r="F2346" i="8"/>
  <c r="A2546" i="8"/>
  <c r="B2546" i="8"/>
  <c r="E2546" i="8"/>
  <c r="C2993" i="8"/>
  <c r="D2991" i="8"/>
  <c r="G2985" i="8"/>
  <c r="C2981" i="8"/>
  <c r="B2993" i="8"/>
  <c r="F2999" i="8"/>
  <c r="C2998" i="8"/>
  <c r="G2989" i="8"/>
  <c r="D2985" i="8"/>
  <c r="E2983" i="8"/>
  <c r="B2982" i="8"/>
  <c r="H2977" i="8"/>
  <c r="D2976" i="8"/>
  <c r="F2974" i="8"/>
  <c r="D2973" i="8"/>
  <c r="G2970" i="8"/>
  <c r="D2969" i="8"/>
  <c r="E2967" i="8"/>
  <c r="B2966" i="8"/>
  <c r="H2961" i="8"/>
  <c r="E2960" i="8"/>
  <c r="G2957" i="8"/>
  <c r="E2953" i="8"/>
  <c r="F2951" i="8"/>
  <c r="C2950" i="8"/>
  <c r="G2941" i="8"/>
  <c r="A2939" i="8"/>
  <c r="C2933" i="8"/>
  <c r="B2929" i="8"/>
  <c r="B2927" i="8"/>
  <c r="H2925" i="8"/>
  <c r="B2923" i="8"/>
  <c r="C2917" i="8"/>
  <c r="B2913" i="8"/>
  <c r="B2911" i="8"/>
  <c r="H2909" i="8"/>
  <c r="B2907" i="8"/>
  <c r="C2901" i="8"/>
  <c r="B2895" i="8"/>
  <c r="H2893" i="8"/>
  <c r="B2891" i="8"/>
  <c r="F2887" i="8"/>
  <c r="C2886" i="8"/>
  <c r="E2880" i="8"/>
  <c r="G2878" i="8"/>
  <c r="G2874" i="8"/>
  <c r="C2873" i="8"/>
  <c r="G2865" i="8"/>
  <c r="D2864" i="8"/>
  <c r="F2862" i="8"/>
  <c r="D2861" i="8"/>
  <c r="C2858" i="8"/>
  <c r="G2849" i="8"/>
  <c r="B2842" i="8"/>
  <c r="B2839" i="8"/>
  <c r="B2838" i="8"/>
  <c r="B2826" i="8"/>
  <c r="B2823" i="8"/>
  <c r="B2822" i="8"/>
  <c r="B2810" i="8"/>
  <c r="B2807" i="8"/>
  <c r="B2806" i="8"/>
  <c r="B2794" i="8"/>
  <c r="B2791" i="8"/>
  <c r="B2790" i="8"/>
  <c r="B2778" i="8"/>
  <c r="B2771" i="8"/>
  <c r="D2769" i="8"/>
  <c r="E2766" i="8"/>
  <c r="D2765" i="8"/>
  <c r="E2760" i="8"/>
  <c r="H2758" i="8"/>
  <c r="H2757" i="8"/>
  <c r="C2753" i="8"/>
  <c r="E2751" i="8"/>
  <c r="G2745" i="8"/>
  <c r="G2742" i="8"/>
  <c r="G2741" i="8"/>
  <c r="C2738" i="8"/>
  <c r="F2735" i="8"/>
  <c r="D2734" i="8"/>
  <c r="G2729" i="8"/>
  <c r="H2726" i="8"/>
  <c r="H2725" i="8"/>
  <c r="B2722" i="8"/>
  <c r="E2719" i="8"/>
  <c r="A2715" i="8"/>
  <c r="B2713" i="8"/>
  <c r="G2710" i="8"/>
  <c r="C2707" i="8"/>
  <c r="D2705" i="8"/>
  <c r="F2701" i="8"/>
  <c r="E2699" i="8"/>
  <c r="F2699" i="8"/>
  <c r="E2697" i="8"/>
  <c r="C2688" i="8"/>
  <c r="G2685" i="8"/>
  <c r="A2685" i="8"/>
  <c r="C2681" i="8"/>
  <c r="F2679" i="8"/>
  <c r="D2674" i="8"/>
  <c r="B2673" i="8"/>
  <c r="F2671" i="8"/>
  <c r="F2663" i="8"/>
  <c r="A2659" i="8"/>
  <c r="E2650" i="8"/>
  <c r="C2650" i="8"/>
  <c r="D2649" i="8"/>
  <c r="F2647" i="8"/>
  <c r="F2642" i="8"/>
  <c r="H2633" i="8"/>
  <c r="H2631" i="8"/>
  <c r="A2628" i="8"/>
  <c r="G2628" i="8"/>
  <c r="H2628" i="8"/>
  <c r="B2628" i="8"/>
  <c r="D2625" i="8"/>
  <c r="C2625" i="8"/>
  <c r="E2625" i="8"/>
  <c r="H2625" i="8"/>
  <c r="F2623" i="8"/>
  <c r="B2623" i="8"/>
  <c r="C2623" i="8"/>
  <c r="E2623" i="8"/>
  <c r="H2620" i="8"/>
  <c r="A2619" i="8"/>
  <c r="B2612" i="8"/>
  <c r="C2608" i="8"/>
  <c r="B2596" i="8"/>
  <c r="H2582" i="8"/>
  <c r="A2575" i="8"/>
  <c r="F2569" i="8"/>
  <c r="G2556" i="8"/>
  <c r="A2553" i="8"/>
  <c r="B2553" i="8"/>
  <c r="C2553" i="8"/>
  <c r="F2553" i="8"/>
  <c r="H2553" i="8"/>
  <c r="F2548" i="8"/>
  <c r="A2535" i="8"/>
  <c r="D2531" i="8"/>
  <c r="G2528" i="8"/>
  <c r="B2526" i="8"/>
  <c r="E2526" i="8"/>
  <c r="H2526" i="8"/>
  <c r="B2501" i="8"/>
  <c r="A2488" i="8"/>
  <c r="C2488" i="8"/>
  <c r="D2488" i="8"/>
  <c r="F2488" i="8"/>
  <c r="G2488" i="8"/>
  <c r="H2488" i="8"/>
  <c r="D2483" i="8"/>
  <c r="A2464" i="8"/>
  <c r="B2464" i="8"/>
  <c r="C2464" i="8"/>
  <c r="D2464" i="8"/>
  <c r="F2464" i="8"/>
  <c r="H2464" i="8"/>
  <c r="H2433" i="8"/>
  <c r="B2433" i="8"/>
  <c r="C2433" i="8"/>
  <c r="E2433" i="8"/>
  <c r="F2433" i="8"/>
  <c r="G2433" i="8"/>
  <c r="H2385" i="8"/>
  <c r="A2385" i="8"/>
  <c r="C2385" i="8"/>
  <c r="E2385" i="8"/>
  <c r="B2375" i="8"/>
  <c r="A2375" i="8"/>
  <c r="D2375" i="8"/>
  <c r="F2375" i="8"/>
  <c r="E2366" i="8"/>
  <c r="E2624" i="8"/>
  <c r="B2624" i="8"/>
  <c r="C2624" i="8"/>
  <c r="G2624" i="8"/>
  <c r="B2557" i="8"/>
  <c r="C2557" i="8"/>
  <c r="G2557" i="8"/>
  <c r="A2536" i="8"/>
  <c r="C2536" i="8"/>
  <c r="D2536" i="8"/>
  <c r="F2536" i="8"/>
  <c r="H2536" i="8"/>
  <c r="A2404" i="8"/>
  <c r="D2404" i="8"/>
  <c r="E2404" i="8"/>
  <c r="F2404" i="8"/>
  <c r="G2404" i="8"/>
  <c r="H2404" i="8"/>
  <c r="B2404" i="8"/>
  <c r="B2998" i="8"/>
  <c r="C2973" i="8"/>
  <c r="B2950" i="8"/>
  <c r="C2861" i="8"/>
  <c r="C2769" i="8"/>
  <c r="D2766" i="8"/>
  <c r="C2765" i="8"/>
  <c r="G2708" i="8"/>
  <c r="B2708" i="8"/>
  <c r="C2705" i="8"/>
  <c r="A2702" i="8"/>
  <c r="G2702" i="8"/>
  <c r="G2672" i="8"/>
  <c r="E2672" i="8"/>
  <c r="G2664" i="8"/>
  <c r="H2664" i="8"/>
  <c r="A2662" i="8"/>
  <c r="B2662" i="8"/>
  <c r="C2649" i="8"/>
  <c r="A2618" i="8"/>
  <c r="B2618" i="8"/>
  <c r="E2618" i="8"/>
  <c r="A2611" i="8"/>
  <c r="E2611" i="8"/>
  <c r="B2530" i="8"/>
  <c r="E2530" i="8"/>
  <c r="F2530" i="8"/>
  <c r="A2508" i="8"/>
  <c r="D2508" i="8"/>
  <c r="E2508" i="8"/>
  <c r="F2508" i="8"/>
  <c r="G2508" i="8"/>
  <c r="H2508" i="8"/>
  <c r="B2508" i="8"/>
  <c r="A2487" i="8"/>
  <c r="H2487" i="8"/>
  <c r="G2474" i="8"/>
  <c r="B2474" i="8"/>
  <c r="D2474" i="8"/>
  <c r="E2474" i="8"/>
  <c r="F2474" i="8"/>
  <c r="A2432" i="8"/>
  <c r="B2432" i="8"/>
  <c r="C2432" i="8"/>
  <c r="D2432" i="8"/>
  <c r="F2432" i="8"/>
  <c r="H2432" i="8"/>
  <c r="A2336" i="8"/>
  <c r="B2336" i="8"/>
  <c r="C2336" i="8"/>
  <c r="D2336" i="8"/>
  <c r="E2336" i="8"/>
  <c r="F2336" i="8"/>
  <c r="H2336" i="8"/>
  <c r="H2324" i="8"/>
  <c r="A2324" i="8"/>
  <c r="B2324" i="8"/>
  <c r="C2324" i="8"/>
  <c r="D2324" i="8"/>
  <c r="F2324" i="8"/>
  <c r="A2284" i="8"/>
  <c r="D2284" i="8"/>
  <c r="B2284" i="8"/>
  <c r="C2284" i="8"/>
  <c r="G2274" i="8"/>
  <c r="B2274" i="8"/>
  <c r="F2274" i="8"/>
  <c r="H2274" i="8"/>
  <c r="C2274" i="8"/>
  <c r="D2274" i="8"/>
  <c r="E2274" i="8"/>
  <c r="G2146" i="8"/>
  <c r="B2146" i="8"/>
  <c r="C2146" i="8"/>
  <c r="D2146" i="8"/>
  <c r="F2146" i="8"/>
  <c r="H2146" i="8"/>
  <c r="E2146" i="8"/>
  <c r="G2540" i="8"/>
  <c r="D2524" i="8"/>
  <c r="G2516" i="8"/>
  <c r="C2513" i="8"/>
  <c r="C2504" i="8"/>
  <c r="D2500" i="8"/>
  <c r="G2497" i="8"/>
  <c r="F2473" i="8"/>
  <c r="D2468" i="8"/>
  <c r="C2448" i="8"/>
  <c r="D2436" i="8"/>
  <c r="E2426" i="8"/>
  <c r="B2425" i="8"/>
  <c r="G2420" i="8"/>
  <c r="G2408" i="8"/>
  <c r="G2396" i="8"/>
  <c r="E2390" i="8"/>
  <c r="E2381" i="8"/>
  <c r="D2372" i="8"/>
  <c r="D2363" i="8"/>
  <c r="F2356" i="8"/>
  <c r="D2352" i="8"/>
  <c r="C2351" i="8"/>
  <c r="C2348" i="8"/>
  <c r="E2345" i="8"/>
  <c r="D2344" i="8"/>
  <c r="C2338" i="8"/>
  <c r="G2322" i="8"/>
  <c r="H2322" i="8"/>
  <c r="A2320" i="8"/>
  <c r="B2320" i="8"/>
  <c r="A2317" i="8"/>
  <c r="B2317" i="8"/>
  <c r="E2315" i="8"/>
  <c r="C2301" i="8"/>
  <c r="E2301" i="8"/>
  <c r="G2301" i="8"/>
  <c r="A2280" i="8"/>
  <c r="B2280" i="8"/>
  <c r="F2280" i="8"/>
  <c r="G2280" i="8"/>
  <c r="G2278" i="8"/>
  <c r="A2278" i="8"/>
  <c r="A2252" i="8"/>
  <c r="C2252" i="8"/>
  <c r="H2252" i="8"/>
  <c r="A2229" i="8"/>
  <c r="G2229" i="8"/>
  <c r="H2229" i="8"/>
  <c r="A2211" i="8"/>
  <c r="B2211" i="8"/>
  <c r="G2202" i="8"/>
  <c r="B2202" i="8"/>
  <c r="E2202" i="8"/>
  <c r="F2202" i="8"/>
  <c r="A2200" i="8"/>
  <c r="G2200" i="8"/>
  <c r="H2200" i="8"/>
  <c r="C2200" i="8"/>
  <c r="D2200" i="8"/>
  <c r="H2150" i="8"/>
  <c r="F2150" i="8"/>
  <c r="G2150" i="8"/>
  <c r="A2117" i="8"/>
  <c r="B2117" i="8"/>
  <c r="C2117" i="8"/>
  <c r="G2117" i="8"/>
  <c r="H2117" i="8"/>
  <c r="A2082" i="8"/>
  <c r="C2082" i="8"/>
  <c r="H2082" i="8"/>
  <c r="G1984" i="8"/>
  <c r="A1984" i="8"/>
  <c r="C1984" i="8"/>
  <c r="F1984" i="8"/>
  <c r="B2245" i="8"/>
  <c r="A2245" i="8"/>
  <c r="G2245" i="8"/>
  <c r="H2225" i="8"/>
  <c r="E2225" i="8"/>
  <c r="F2225" i="8"/>
  <c r="G2186" i="8"/>
  <c r="B2186" i="8"/>
  <c r="C2186" i="8"/>
  <c r="E2186" i="8"/>
  <c r="F2186" i="8"/>
  <c r="H2145" i="8"/>
  <c r="C2145" i="8"/>
  <c r="E2145" i="8"/>
  <c r="F2145" i="8"/>
  <c r="A2093" i="8"/>
  <c r="D2093" i="8"/>
  <c r="F2093" i="8"/>
  <c r="H2093" i="8"/>
  <c r="A2086" i="8"/>
  <c r="E2086" i="8"/>
  <c r="F2086" i="8"/>
  <c r="G2086" i="8"/>
  <c r="H2086" i="8"/>
  <c r="B2086" i="8"/>
  <c r="C2086" i="8"/>
  <c r="H1975" i="8"/>
  <c r="A1975" i="8"/>
  <c r="C1975" i="8"/>
  <c r="F1975" i="8"/>
  <c r="A1958" i="8"/>
  <c r="C1958" i="8"/>
  <c r="D1958" i="8"/>
  <c r="B1958" i="8"/>
  <c r="E1958" i="8"/>
  <c r="F1958" i="8"/>
  <c r="G1958" i="8"/>
  <c r="H1958" i="8"/>
  <c r="A1911" i="8"/>
  <c r="E1911" i="8"/>
  <c r="D1911" i="8"/>
  <c r="F1911" i="8"/>
  <c r="G1911" i="8"/>
  <c r="A1701" i="8"/>
  <c r="G1701" i="8"/>
  <c r="C1701" i="8"/>
  <c r="B1701" i="8"/>
  <c r="D1701" i="8"/>
  <c r="E1701" i="8"/>
  <c r="F1701" i="8"/>
  <c r="H1701" i="8"/>
  <c r="A1627" i="8"/>
  <c r="E1627" i="8"/>
  <c r="G1627" i="8"/>
  <c r="H1627" i="8"/>
  <c r="A1431" i="8"/>
  <c r="B1431" i="8"/>
  <c r="E1431" i="8"/>
  <c r="F1431" i="8"/>
  <c r="G1431" i="8"/>
  <c r="H1431" i="8"/>
  <c r="H1418" i="8"/>
  <c r="B1418" i="8"/>
  <c r="C1418" i="8"/>
  <c r="D1418" i="8"/>
  <c r="E1418" i="8"/>
  <c r="F1418" i="8"/>
  <c r="G1418" i="8"/>
  <c r="A1234" i="8"/>
  <c r="B1234" i="8"/>
  <c r="C1234" i="8"/>
  <c r="D1234" i="8"/>
  <c r="A2629" i="8"/>
  <c r="B2601" i="8"/>
  <c r="G2593" i="8"/>
  <c r="E2583" i="8"/>
  <c r="G2580" i="8"/>
  <c r="G2572" i="8"/>
  <c r="E2571" i="8"/>
  <c r="G2567" i="8"/>
  <c r="C2564" i="8"/>
  <c r="G2561" i="8"/>
  <c r="F2550" i="8"/>
  <c r="E2540" i="8"/>
  <c r="G2529" i="8"/>
  <c r="B2524" i="8"/>
  <c r="E2516" i="8"/>
  <c r="E2511" i="8"/>
  <c r="B2505" i="8"/>
  <c r="B2500" i="8"/>
  <c r="E2497" i="8"/>
  <c r="C2492" i="8"/>
  <c r="C2473" i="8"/>
  <c r="B2472" i="8"/>
  <c r="B2468" i="8"/>
  <c r="F2462" i="8"/>
  <c r="C2452" i="8"/>
  <c r="E2450" i="8"/>
  <c r="C2444" i="8"/>
  <c r="G2440" i="8"/>
  <c r="B2436" i="8"/>
  <c r="C2428" i="8"/>
  <c r="B2426" i="8"/>
  <c r="E2420" i="8"/>
  <c r="F2409" i="8"/>
  <c r="D2408" i="8"/>
  <c r="E2396" i="8"/>
  <c r="A2390" i="8"/>
  <c r="D2388" i="8"/>
  <c r="C2384" i="8"/>
  <c r="A2381" i="8"/>
  <c r="D2379" i="8"/>
  <c r="A2372" i="8"/>
  <c r="D2370" i="8"/>
  <c r="A2363" i="8"/>
  <c r="D2361" i="8"/>
  <c r="F2357" i="8"/>
  <c r="C2356" i="8"/>
  <c r="B2352" i="8"/>
  <c r="C2345" i="8"/>
  <c r="B2344" i="8"/>
  <c r="A2342" i="8"/>
  <c r="C2339" i="8"/>
  <c r="F2330" i="8"/>
  <c r="E2322" i="8"/>
  <c r="G2320" i="8"/>
  <c r="E2317" i="8"/>
  <c r="B2301" i="8"/>
  <c r="H2297" i="8"/>
  <c r="D2297" i="8"/>
  <c r="E2297" i="8"/>
  <c r="E2280" i="8"/>
  <c r="F2278" i="8"/>
  <c r="A2276" i="8"/>
  <c r="C2276" i="8"/>
  <c r="H2276" i="8"/>
  <c r="H2257" i="8"/>
  <c r="E2257" i="8"/>
  <c r="H2249" i="8"/>
  <c r="C2249" i="8"/>
  <c r="F2249" i="8"/>
  <c r="G2249" i="8"/>
  <c r="B2244" i="8"/>
  <c r="C2244" i="8"/>
  <c r="F2238" i="8"/>
  <c r="A2238" i="8"/>
  <c r="G2238" i="8"/>
  <c r="C2228" i="8"/>
  <c r="H2228" i="8"/>
  <c r="G2225" i="8"/>
  <c r="A2214" i="8"/>
  <c r="F2214" i="8"/>
  <c r="G2210" i="8"/>
  <c r="B2210" i="8"/>
  <c r="E2210" i="8"/>
  <c r="F2210" i="8"/>
  <c r="A2208" i="8"/>
  <c r="G2208" i="8"/>
  <c r="H2208" i="8"/>
  <c r="C2208" i="8"/>
  <c r="D2208" i="8"/>
  <c r="D2202" i="8"/>
  <c r="E2200" i="8"/>
  <c r="H2186" i="8"/>
  <c r="A2173" i="8"/>
  <c r="C2173" i="8"/>
  <c r="G2173" i="8"/>
  <c r="G2145" i="8"/>
  <c r="A2092" i="8"/>
  <c r="H2092" i="8"/>
  <c r="D2086" i="8"/>
  <c r="C2072" i="8"/>
  <c r="H2072" i="8"/>
  <c r="C2057" i="8"/>
  <c r="G2057" i="8"/>
  <c r="A1982" i="8"/>
  <c r="D1982" i="8"/>
  <c r="E1982" i="8"/>
  <c r="F1982" i="8"/>
  <c r="G1982" i="8"/>
  <c r="H1982" i="8"/>
  <c r="B1982" i="8"/>
  <c r="C1982" i="8"/>
  <c r="A1887" i="8"/>
  <c r="G1887" i="8"/>
  <c r="D1887" i="8"/>
  <c r="E1887" i="8"/>
  <c r="F1887" i="8"/>
  <c r="E1817" i="8"/>
  <c r="C1817" i="8"/>
  <c r="D1817" i="8"/>
  <c r="A1817" i="8"/>
  <c r="B1817" i="8"/>
  <c r="F1817" i="8"/>
  <c r="H1817" i="8"/>
  <c r="D1743" i="8"/>
  <c r="A1743" i="8"/>
  <c r="B1743" i="8"/>
  <c r="E1743" i="8"/>
  <c r="C1743" i="8"/>
  <c r="G2314" i="8"/>
  <c r="B2314" i="8"/>
  <c r="B2275" i="8"/>
  <c r="C2275" i="8"/>
  <c r="H2273" i="8"/>
  <c r="E2273" i="8"/>
  <c r="F2273" i="8"/>
  <c r="B2259" i="8"/>
  <c r="C2259" i="8"/>
  <c r="A2240" i="8"/>
  <c r="B2240" i="8"/>
  <c r="C2240" i="8"/>
  <c r="F2240" i="8"/>
  <c r="G2240" i="8"/>
  <c r="A2237" i="8"/>
  <c r="B2237" i="8"/>
  <c r="G2237" i="8"/>
  <c r="A2231" i="8"/>
  <c r="F2231" i="8"/>
  <c r="G2231" i="8"/>
  <c r="D2225" i="8"/>
  <c r="H2217" i="8"/>
  <c r="F2217" i="8"/>
  <c r="G2217" i="8"/>
  <c r="C2217" i="8"/>
  <c r="A2205" i="8"/>
  <c r="G2205" i="8"/>
  <c r="H2205" i="8"/>
  <c r="D2186" i="8"/>
  <c r="G2178" i="8"/>
  <c r="E2178" i="8"/>
  <c r="F2178" i="8"/>
  <c r="H2178" i="8"/>
  <c r="B2178" i="8"/>
  <c r="A2152" i="8"/>
  <c r="B2152" i="8"/>
  <c r="C2152" i="8"/>
  <c r="D2152" i="8"/>
  <c r="F2152" i="8"/>
  <c r="G2152" i="8"/>
  <c r="D2145" i="8"/>
  <c r="G2097" i="8"/>
  <c r="D2097" i="8"/>
  <c r="E2097" i="8"/>
  <c r="F2097" i="8"/>
  <c r="H2097" i="8"/>
  <c r="B2097" i="8"/>
  <c r="A2085" i="8"/>
  <c r="D2085" i="8"/>
  <c r="A2080" i="8"/>
  <c r="F2080" i="8"/>
  <c r="H2080" i="8"/>
  <c r="B1981" i="8"/>
  <c r="A1981" i="8"/>
  <c r="D1981" i="8"/>
  <c r="G1981" i="8"/>
  <c r="E2593" i="8"/>
  <c r="B2583" i="8"/>
  <c r="E2580" i="8"/>
  <c r="E2572" i="8"/>
  <c r="C2571" i="8"/>
  <c r="E2561" i="8"/>
  <c r="C2540" i="8"/>
  <c r="E2529" i="8"/>
  <c r="H2524" i="8"/>
  <c r="C2516" i="8"/>
  <c r="H2513" i="8"/>
  <c r="H2504" i="8"/>
  <c r="F2502" i="8"/>
  <c r="H2500" i="8"/>
  <c r="B2497" i="8"/>
  <c r="G2477" i="8"/>
  <c r="G2471" i="8"/>
  <c r="H2468" i="8"/>
  <c r="B2450" i="8"/>
  <c r="H2448" i="8"/>
  <c r="D2440" i="8"/>
  <c r="H2438" i="8"/>
  <c r="H2436" i="8"/>
  <c r="G2425" i="8"/>
  <c r="C2420" i="8"/>
  <c r="F2410" i="8"/>
  <c r="C2409" i="8"/>
  <c r="B2408" i="8"/>
  <c r="G2397" i="8"/>
  <c r="C2396" i="8"/>
  <c r="F2389" i="8"/>
  <c r="A2388" i="8"/>
  <c r="F2380" i="8"/>
  <c r="A2379" i="8"/>
  <c r="E2371" i="8"/>
  <c r="A2370" i="8"/>
  <c r="E2362" i="8"/>
  <c r="A2361" i="8"/>
  <c r="C2357" i="8"/>
  <c r="H2352" i="8"/>
  <c r="H2351" i="8"/>
  <c r="H2349" i="8"/>
  <c r="H2344" i="8"/>
  <c r="H2338" i="8"/>
  <c r="D2330" i="8"/>
  <c r="C2322" i="8"/>
  <c r="E2320" i="8"/>
  <c r="H2314" i="8"/>
  <c r="A2312" i="8"/>
  <c r="D2312" i="8"/>
  <c r="E2312" i="8"/>
  <c r="B2300" i="8"/>
  <c r="A2300" i="8"/>
  <c r="A2288" i="8"/>
  <c r="F2288" i="8"/>
  <c r="G2288" i="8"/>
  <c r="C2280" i="8"/>
  <c r="E2275" i="8"/>
  <c r="G2273" i="8"/>
  <c r="G2266" i="8"/>
  <c r="E2266" i="8"/>
  <c r="F2266" i="8"/>
  <c r="A2261" i="8"/>
  <c r="C2261" i="8"/>
  <c r="E2259" i="8"/>
  <c r="H2240" i="8"/>
  <c r="H2237" i="8"/>
  <c r="H2231" i="8"/>
  <c r="B2227" i="8"/>
  <c r="D2227" i="8"/>
  <c r="C2225" i="8"/>
  <c r="E2217" i="8"/>
  <c r="A2213" i="8"/>
  <c r="B2213" i="8"/>
  <c r="G2213" i="8"/>
  <c r="B2205" i="8"/>
  <c r="G2199" i="8"/>
  <c r="F2199" i="8"/>
  <c r="H2199" i="8"/>
  <c r="H2193" i="8"/>
  <c r="C2193" i="8"/>
  <c r="D2193" i="8"/>
  <c r="F2193" i="8"/>
  <c r="G2193" i="8"/>
  <c r="D2178" i="8"/>
  <c r="A2176" i="8"/>
  <c r="C2176" i="8"/>
  <c r="D2176" i="8"/>
  <c r="E2176" i="8"/>
  <c r="G2176" i="8"/>
  <c r="H2176" i="8"/>
  <c r="H2166" i="8"/>
  <c r="F2166" i="8"/>
  <c r="G2166" i="8"/>
  <c r="H2152" i="8"/>
  <c r="A2148" i="8"/>
  <c r="H2148" i="8"/>
  <c r="C2097" i="8"/>
  <c r="E2639" i="8"/>
  <c r="G2629" i="8"/>
  <c r="E2626" i="8"/>
  <c r="D2613" i="8"/>
  <c r="F2609" i="8"/>
  <c r="F2604" i="8"/>
  <c r="E2603" i="8"/>
  <c r="H2601" i="8"/>
  <c r="E2594" i="8"/>
  <c r="C2593" i="8"/>
  <c r="G2584" i="8"/>
  <c r="D2580" i="8"/>
  <c r="F2577" i="8"/>
  <c r="D2572" i="8"/>
  <c r="F2568" i="8"/>
  <c r="H2564" i="8"/>
  <c r="C2561" i="8"/>
  <c r="G2551" i="8"/>
  <c r="H2544" i="8"/>
  <c r="B2540" i="8"/>
  <c r="F2537" i="8"/>
  <c r="C2529" i="8"/>
  <c r="G2524" i="8"/>
  <c r="F2521" i="8"/>
  <c r="B2517" i="8"/>
  <c r="B2516" i="8"/>
  <c r="G2513" i="8"/>
  <c r="F2512" i="8"/>
  <c r="H2505" i="8"/>
  <c r="G2504" i="8"/>
  <c r="E2502" i="8"/>
  <c r="G2500" i="8"/>
  <c r="F2498" i="8"/>
  <c r="H2492" i="8"/>
  <c r="F2489" i="8"/>
  <c r="F2482" i="8"/>
  <c r="H2472" i="8"/>
  <c r="G2468" i="8"/>
  <c r="F2466" i="8"/>
  <c r="D2458" i="8"/>
  <c r="H2455" i="8"/>
  <c r="H2452" i="8"/>
  <c r="G2448" i="8"/>
  <c r="H2444" i="8"/>
  <c r="E2441" i="8"/>
  <c r="C2440" i="8"/>
  <c r="F2438" i="8"/>
  <c r="G2436" i="8"/>
  <c r="F2434" i="8"/>
  <c r="H2428" i="8"/>
  <c r="F2425" i="8"/>
  <c r="B2420" i="8"/>
  <c r="D2418" i="8"/>
  <c r="F2412" i="8"/>
  <c r="E2410" i="8"/>
  <c r="B2409" i="8"/>
  <c r="D2402" i="8"/>
  <c r="G2399" i="8"/>
  <c r="B2396" i="8"/>
  <c r="E2393" i="8"/>
  <c r="E2389" i="8"/>
  <c r="C2386" i="8"/>
  <c r="H2384" i="8"/>
  <c r="F2383" i="8"/>
  <c r="D2380" i="8"/>
  <c r="C2377" i="8"/>
  <c r="F2374" i="8"/>
  <c r="D2371" i="8"/>
  <c r="F2368" i="8"/>
  <c r="D2367" i="8"/>
  <c r="F2365" i="8"/>
  <c r="D2362" i="8"/>
  <c r="E2358" i="8"/>
  <c r="A2357" i="8"/>
  <c r="H2355" i="8"/>
  <c r="E2354" i="8"/>
  <c r="G2352" i="8"/>
  <c r="G2351" i="8"/>
  <c r="E2349" i="8"/>
  <c r="G2344" i="8"/>
  <c r="F2338" i="8"/>
  <c r="D2337" i="8"/>
  <c r="C2330" i="8"/>
  <c r="D2326" i="8"/>
  <c r="B2322" i="8"/>
  <c r="D2320" i="8"/>
  <c r="B2318" i="8"/>
  <c r="F2318" i="8"/>
  <c r="G2318" i="8"/>
  <c r="F2314" i="8"/>
  <c r="H2312" i="8"/>
  <c r="D2310" i="8"/>
  <c r="G2310" i="8"/>
  <c r="H2310" i="8"/>
  <c r="H2308" i="8"/>
  <c r="F2300" i="8"/>
  <c r="G2298" i="8"/>
  <c r="E2298" i="8"/>
  <c r="F2298" i="8"/>
  <c r="C2297" i="8"/>
  <c r="H2295" i="8"/>
  <c r="A2291" i="8"/>
  <c r="C2291" i="8"/>
  <c r="H2288" i="8"/>
  <c r="E2279" i="8"/>
  <c r="F2279" i="8"/>
  <c r="G2279" i="8"/>
  <c r="D2275" i="8"/>
  <c r="D2273" i="8"/>
  <c r="A2270" i="8"/>
  <c r="B2270" i="8"/>
  <c r="H2266" i="8"/>
  <c r="A2264" i="8"/>
  <c r="G2264" i="8"/>
  <c r="C2264" i="8"/>
  <c r="D2264" i="8"/>
  <c r="A2263" i="8"/>
  <c r="H2261" i="8"/>
  <c r="A2259" i="8"/>
  <c r="D2257" i="8"/>
  <c r="E2240" i="8"/>
  <c r="C2236" i="8"/>
  <c r="A2236" i="8"/>
  <c r="E2231" i="8"/>
  <c r="A2227" i="8"/>
  <c r="D2217" i="8"/>
  <c r="H2213" i="8"/>
  <c r="C2210" i="8"/>
  <c r="B2208" i="8"/>
  <c r="C2204" i="8"/>
  <c r="A2204" i="8"/>
  <c r="H2204" i="8"/>
  <c r="E2199" i="8"/>
  <c r="E2193" i="8"/>
  <c r="C2178" i="8"/>
  <c r="F2176" i="8"/>
  <c r="A2165" i="8"/>
  <c r="C2165" i="8"/>
  <c r="G2165" i="8"/>
  <c r="H2165" i="8"/>
  <c r="E2152" i="8"/>
  <c r="A2060" i="8"/>
  <c r="G2060" i="8"/>
  <c r="H2060" i="8"/>
  <c r="D1979" i="8"/>
  <c r="A1979" i="8"/>
  <c r="C1979" i="8"/>
  <c r="G1979" i="8"/>
  <c r="C1972" i="8"/>
  <c r="A1972" i="8"/>
  <c r="D1972" i="8"/>
  <c r="G1972" i="8"/>
  <c r="F2524" i="8"/>
  <c r="F2513" i="8"/>
  <c r="F2504" i="8"/>
  <c r="B2502" i="8"/>
  <c r="F2500" i="8"/>
  <c r="F2468" i="8"/>
  <c r="F2448" i="8"/>
  <c r="B2438" i="8"/>
  <c r="F2436" i="8"/>
  <c r="E2425" i="8"/>
  <c r="D2410" i="8"/>
  <c r="C2389" i="8"/>
  <c r="C2380" i="8"/>
  <c r="C2371" i="8"/>
  <c r="C2362" i="8"/>
  <c r="F2352" i="8"/>
  <c r="F2344" i="8"/>
  <c r="E2338" i="8"/>
  <c r="A2321" i="8"/>
  <c r="D2321" i="8"/>
  <c r="A2315" i="8"/>
  <c r="B2315" i="8"/>
  <c r="E2314" i="8"/>
  <c r="A2296" i="8"/>
  <c r="C2296" i="8"/>
  <c r="D2296" i="8"/>
  <c r="A2275" i="8"/>
  <c r="C2273" i="8"/>
  <c r="D2266" i="8"/>
  <c r="G2258" i="8"/>
  <c r="F2258" i="8"/>
  <c r="B2258" i="8"/>
  <c r="C2258" i="8"/>
  <c r="F2246" i="8"/>
  <c r="G2246" i="8"/>
  <c r="D2240" i="8"/>
  <c r="F2230" i="8"/>
  <c r="G2230" i="8"/>
  <c r="G2226" i="8"/>
  <c r="F2226" i="8"/>
  <c r="H2226" i="8"/>
  <c r="B2226" i="8"/>
  <c r="C2226" i="8"/>
  <c r="A2212" i="8"/>
  <c r="C2212" i="8"/>
  <c r="A2207" i="8"/>
  <c r="G2207" i="8"/>
  <c r="H2207" i="8"/>
  <c r="A2203" i="8"/>
  <c r="B2203" i="8"/>
  <c r="H2182" i="8"/>
  <c r="F2182" i="8"/>
  <c r="G2182" i="8"/>
  <c r="G2151" i="8"/>
  <c r="E2151" i="8"/>
  <c r="F2151" i="8"/>
  <c r="H2129" i="8"/>
  <c r="C2129" i="8"/>
  <c r="D2129" i="8"/>
  <c r="F2129" i="8"/>
  <c r="G2129" i="8"/>
  <c r="E1986" i="8"/>
  <c r="A1986" i="8"/>
  <c r="C1986" i="8"/>
  <c r="G1986" i="8"/>
  <c r="C1964" i="8"/>
  <c r="D1964" i="8"/>
  <c r="A1964" i="8"/>
  <c r="G1964" i="8"/>
  <c r="H1964" i="8"/>
  <c r="A1960" i="8"/>
  <c r="B1960" i="8"/>
  <c r="C1960" i="8"/>
  <c r="D1960" i="8"/>
  <c r="E1960" i="8"/>
  <c r="F1960" i="8"/>
  <c r="H1960" i="8"/>
  <c r="E2265" i="8"/>
  <c r="F2248" i="8"/>
  <c r="F2247" i="8"/>
  <c r="D2218" i="8"/>
  <c r="B2216" i="8"/>
  <c r="E2209" i="8"/>
  <c r="E2201" i="8"/>
  <c r="F2192" i="8"/>
  <c r="E2191" i="8"/>
  <c r="B2189" i="8"/>
  <c r="E2185" i="8"/>
  <c r="D2184" i="8"/>
  <c r="E2169" i="8"/>
  <c r="D2168" i="8"/>
  <c r="D2162" i="8"/>
  <c r="C2161" i="8"/>
  <c r="C2149" i="8"/>
  <c r="E2144" i="8"/>
  <c r="D2138" i="8"/>
  <c r="C2137" i="8"/>
  <c r="F2128" i="8"/>
  <c r="E2127" i="8"/>
  <c r="B2125" i="8"/>
  <c r="F2122" i="8"/>
  <c r="E2121" i="8"/>
  <c r="D2120" i="8"/>
  <c r="D2114" i="8"/>
  <c r="C2113" i="8"/>
  <c r="F2109" i="8"/>
  <c r="D2105" i="8"/>
  <c r="F2102" i="8"/>
  <c r="B2101" i="8"/>
  <c r="E2098" i="8"/>
  <c r="F2095" i="8"/>
  <c r="C2094" i="8"/>
  <c r="A2088" i="8"/>
  <c r="C2081" i="8"/>
  <c r="C2079" i="8"/>
  <c r="G2070" i="8"/>
  <c r="G2069" i="8"/>
  <c r="C2066" i="8"/>
  <c r="E2062" i="8"/>
  <c r="F2046" i="8"/>
  <c r="E2038" i="8"/>
  <c r="H1998" i="8"/>
  <c r="E1990" i="8"/>
  <c r="C1987" i="8"/>
  <c r="C1985" i="8"/>
  <c r="C1983" i="8"/>
  <c r="D1980" i="8"/>
  <c r="C1978" i="8"/>
  <c r="C1976" i="8"/>
  <c r="G1974" i="8"/>
  <c r="D1973" i="8"/>
  <c r="H1966" i="8"/>
  <c r="D1965" i="8"/>
  <c r="G1963" i="8"/>
  <c r="H1961" i="8"/>
  <c r="A1957" i="8"/>
  <c r="C1957" i="8"/>
  <c r="B1955" i="8"/>
  <c r="C1955" i="8"/>
  <c r="B1954" i="8"/>
  <c r="F1950" i="8"/>
  <c r="D1942" i="8"/>
  <c r="H1939" i="8"/>
  <c r="E1937" i="8"/>
  <c r="H1933" i="8"/>
  <c r="A1930" i="8"/>
  <c r="D1930" i="8"/>
  <c r="F1930" i="8"/>
  <c r="E1928" i="8"/>
  <c r="H1926" i="8"/>
  <c r="C1921" i="8"/>
  <c r="A1919" i="8"/>
  <c r="F1919" i="8"/>
  <c r="G1919" i="8"/>
  <c r="E1912" i="8"/>
  <c r="H1908" i="8"/>
  <c r="A1899" i="8"/>
  <c r="A1894" i="8"/>
  <c r="E1894" i="8"/>
  <c r="B1894" i="8"/>
  <c r="C1894" i="8"/>
  <c r="H1892" i="8"/>
  <c r="D1888" i="8"/>
  <c r="E1863" i="8"/>
  <c r="A1837" i="8"/>
  <c r="F1837" i="8"/>
  <c r="G1837" i="8"/>
  <c r="B1837" i="8"/>
  <c r="C1837" i="8"/>
  <c r="D1837" i="8"/>
  <c r="E1837" i="8"/>
  <c r="D1834" i="8"/>
  <c r="B1834" i="8"/>
  <c r="C1834" i="8"/>
  <c r="A1834" i="8"/>
  <c r="E1834" i="8"/>
  <c r="F1834" i="8"/>
  <c r="F1808" i="8"/>
  <c r="G1808" i="8"/>
  <c r="H1808" i="8"/>
  <c r="B1808" i="8"/>
  <c r="D1808" i="8"/>
  <c r="A1808" i="8"/>
  <c r="C1808" i="8"/>
  <c r="B1804" i="8"/>
  <c r="G1804" i="8"/>
  <c r="H1804" i="8"/>
  <c r="C1804" i="8"/>
  <c r="E1804" i="8"/>
  <c r="A1804" i="8"/>
  <c r="D1804" i="8"/>
  <c r="F1800" i="8"/>
  <c r="G1800" i="8"/>
  <c r="H1800" i="8"/>
  <c r="B1800" i="8"/>
  <c r="D1800" i="8"/>
  <c r="A1800" i="8"/>
  <c r="C1800" i="8"/>
  <c r="B1796" i="8"/>
  <c r="G1796" i="8"/>
  <c r="H1796" i="8"/>
  <c r="C1796" i="8"/>
  <c r="E1796" i="8"/>
  <c r="A1796" i="8"/>
  <c r="D1796" i="8"/>
  <c r="D2265" i="8"/>
  <c r="H2256" i="8"/>
  <c r="E2248" i="8"/>
  <c r="E2247" i="8"/>
  <c r="C2218" i="8"/>
  <c r="D2209" i="8"/>
  <c r="G2206" i="8"/>
  <c r="D2201" i="8"/>
  <c r="H2194" i="8"/>
  <c r="E2192" i="8"/>
  <c r="D2185" i="8"/>
  <c r="C2184" i="8"/>
  <c r="D2169" i="8"/>
  <c r="C2168" i="8"/>
  <c r="C2162" i="8"/>
  <c r="H2157" i="8"/>
  <c r="G2153" i="8"/>
  <c r="B2149" i="8"/>
  <c r="D2144" i="8"/>
  <c r="G2142" i="8"/>
  <c r="C2138" i="8"/>
  <c r="H2133" i="8"/>
  <c r="H2130" i="8"/>
  <c r="E2128" i="8"/>
  <c r="E2122" i="8"/>
  <c r="D2121" i="8"/>
  <c r="C2120" i="8"/>
  <c r="C2114" i="8"/>
  <c r="G2110" i="8"/>
  <c r="D2109" i="8"/>
  <c r="G2106" i="8"/>
  <c r="C2105" i="8"/>
  <c r="E2102" i="8"/>
  <c r="A2101" i="8"/>
  <c r="A2098" i="8"/>
  <c r="E2095" i="8"/>
  <c r="A2094" i="8"/>
  <c r="H2083" i="8"/>
  <c r="F2070" i="8"/>
  <c r="D2062" i="8"/>
  <c r="H2054" i="8"/>
  <c r="E2046" i="8"/>
  <c r="D2038" i="8"/>
  <c r="H2022" i="8"/>
  <c r="E2014" i="8"/>
  <c r="H2006" i="8"/>
  <c r="G1998" i="8"/>
  <c r="D1990" i="8"/>
  <c r="A1987" i="8"/>
  <c r="A1985" i="8"/>
  <c r="A1983" i="8"/>
  <c r="A1980" i="8"/>
  <c r="A1978" i="8"/>
  <c r="A1976" i="8"/>
  <c r="F1974" i="8"/>
  <c r="A1973" i="8"/>
  <c r="F1968" i="8"/>
  <c r="G1966" i="8"/>
  <c r="A1965" i="8"/>
  <c r="C1963" i="8"/>
  <c r="H1957" i="8"/>
  <c r="H1955" i="8"/>
  <c r="B1945" i="8"/>
  <c r="C1945" i="8"/>
  <c r="A1934" i="8"/>
  <c r="D1934" i="8"/>
  <c r="E1934" i="8"/>
  <c r="E1933" i="8"/>
  <c r="H1930" i="8"/>
  <c r="G1926" i="8"/>
  <c r="B1921" i="8"/>
  <c r="E1919" i="8"/>
  <c r="G1908" i="8"/>
  <c r="H1901" i="8"/>
  <c r="H1894" i="8"/>
  <c r="H1837" i="8"/>
  <c r="H1834" i="8"/>
  <c r="E1808" i="8"/>
  <c r="F1804" i="8"/>
  <c r="E1800" i="8"/>
  <c r="F1796" i="8"/>
  <c r="C2122" i="8"/>
  <c r="D2070" i="8"/>
  <c r="E1998" i="8"/>
  <c r="D1974" i="8"/>
  <c r="E1966" i="8"/>
  <c r="A1941" i="8"/>
  <c r="C1941" i="8"/>
  <c r="G1941" i="8"/>
  <c r="A1936" i="8"/>
  <c r="C1936" i="8"/>
  <c r="D1936" i="8"/>
  <c r="A1918" i="8"/>
  <c r="D1918" i="8"/>
  <c r="E1918" i="8"/>
  <c r="A1904" i="8"/>
  <c r="F1904" i="8"/>
  <c r="H1904" i="8"/>
  <c r="A1902" i="8"/>
  <c r="F1902" i="8"/>
  <c r="C1902" i="8"/>
  <c r="D1902" i="8"/>
  <c r="F1882" i="8"/>
  <c r="D1882" i="8"/>
  <c r="B1882" i="8"/>
  <c r="F1874" i="8"/>
  <c r="B1874" i="8"/>
  <c r="C1874" i="8"/>
  <c r="G1855" i="8"/>
  <c r="C1855" i="8"/>
  <c r="D1855" i="8"/>
  <c r="E1855" i="8"/>
  <c r="C1851" i="8"/>
  <c r="D1851" i="8"/>
  <c r="B1851" i="8"/>
  <c r="E1851" i="8"/>
  <c r="F1851" i="8"/>
  <c r="G1847" i="8"/>
  <c r="H1847" i="8"/>
  <c r="B1847" i="8"/>
  <c r="C1847" i="8"/>
  <c r="D1847" i="8"/>
  <c r="E1847" i="8"/>
  <c r="A1847" i="8"/>
  <c r="D1842" i="8"/>
  <c r="B1842" i="8"/>
  <c r="A1842" i="8"/>
  <c r="C1842" i="8"/>
  <c r="E1842" i="8"/>
  <c r="F1842" i="8"/>
  <c r="A1711" i="8"/>
  <c r="E1711" i="8"/>
  <c r="F1711" i="8"/>
  <c r="A1635" i="8"/>
  <c r="E1635" i="8"/>
  <c r="G1635" i="8"/>
  <c r="H1635" i="8"/>
  <c r="A1568" i="8"/>
  <c r="F1568" i="8"/>
  <c r="H1568" i="8"/>
  <c r="H2184" i="8"/>
  <c r="H2183" i="8"/>
  <c r="G2174" i="8"/>
  <c r="H2172" i="8"/>
  <c r="H2168" i="8"/>
  <c r="H2167" i="8"/>
  <c r="G2161" i="8"/>
  <c r="H2141" i="8"/>
  <c r="G2137" i="8"/>
  <c r="B2123" i="8"/>
  <c r="B2122" i="8"/>
  <c r="H2120" i="8"/>
  <c r="H2119" i="8"/>
  <c r="G2113" i="8"/>
  <c r="G2104" i="8"/>
  <c r="H2099" i="8"/>
  <c r="D2076" i="8"/>
  <c r="H2073" i="8"/>
  <c r="G2071" i="8"/>
  <c r="C2070" i="8"/>
  <c r="H2056" i="8"/>
  <c r="D1998" i="8"/>
  <c r="C1974" i="8"/>
  <c r="H1967" i="8"/>
  <c r="A1967" i="8"/>
  <c r="D1966" i="8"/>
  <c r="F1949" i="8"/>
  <c r="F1946" i="8"/>
  <c r="H1946" i="8"/>
  <c r="A1944" i="8"/>
  <c r="B1944" i="8"/>
  <c r="C1944" i="8"/>
  <c r="H1941" i="8"/>
  <c r="F1938" i="8"/>
  <c r="H1936" i="8"/>
  <c r="A1927" i="8"/>
  <c r="E1927" i="8"/>
  <c r="F1927" i="8"/>
  <c r="H1918" i="8"/>
  <c r="A1915" i="8"/>
  <c r="B1915" i="8"/>
  <c r="E1904" i="8"/>
  <c r="H1902" i="8"/>
  <c r="A1886" i="8"/>
  <c r="E1886" i="8"/>
  <c r="B1886" i="8"/>
  <c r="C1886" i="8"/>
  <c r="C1882" i="8"/>
  <c r="A1878" i="8"/>
  <c r="F1878" i="8"/>
  <c r="G1878" i="8"/>
  <c r="H1878" i="8"/>
  <c r="C1878" i="8"/>
  <c r="D1878" i="8"/>
  <c r="D1874" i="8"/>
  <c r="H1855" i="8"/>
  <c r="H1851" i="8"/>
  <c r="H1842" i="8"/>
  <c r="F1824" i="8"/>
  <c r="A1824" i="8"/>
  <c r="B1824" i="8"/>
  <c r="C1824" i="8"/>
  <c r="D1824" i="8"/>
  <c r="E1824" i="8"/>
  <c r="D1810" i="8"/>
  <c r="G1810" i="8"/>
  <c r="H1810" i="8"/>
  <c r="B1810" i="8"/>
  <c r="E1810" i="8"/>
  <c r="A1810" i="8"/>
  <c r="C1810" i="8"/>
  <c r="H1806" i="8"/>
  <c r="F1806" i="8"/>
  <c r="G1806" i="8"/>
  <c r="B1806" i="8"/>
  <c r="D1806" i="8"/>
  <c r="A1806" i="8"/>
  <c r="C1806" i="8"/>
  <c r="D1802" i="8"/>
  <c r="G1802" i="8"/>
  <c r="H1802" i="8"/>
  <c r="B1802" i="8"/>
  <c r="E1802" i="8"/>
  <c r="A1802" i="8"/>
  <c r="C1802" i="8"/>
  <c r="H1798" i="8"/>
  <c r="F1798" i="8"/>
  <c r="G1798" i="8"/>
  <c r="B1798" i="8"/>
  <c r="D1798" i="8"/>
  <c r="A1798" i="8"/>
  <c r="C1798" i="8"/>
  <c r="H2218" i="8"/>
  <c r="H2189" i="8"/>
  <c r="G2184" i="8"/>
  <c r="F2183" i="8"/>
  <c r="F2174" i="8"/>
  <c r="G2168" i="8"/>
  <c r="F2167" i="8"/>
  <c r="H2162" i="8"/>
  <c r="F2161" i="8"/>
  <c r="C2153" i="8"/>
  <c r="H2144" i="8"/>
  <c r="H2143" i="8"/>
  <c r="G2141" i="8"/>
  <c r="H2138" i="8"/>
  <c r="F2137" i="8"/>
  <c r="H2125" i="8"/>
  <c r="G2120" i="8"/>
  <c r="F2119" i="8"/>
  <c r="H2114" i="8"/>
  <c r="F2113" i="8"/>
  <c r="H2105" i="8"/>
  <c r="E2104" i="8"/>
  <c r="A2099" i="8"/>
  <c r="F2071" i="8"/>
  <c r="B2070" i="8"/>
  <c r="C2067" i="8"/>
  <c r="H2062" i="8"/>
  <c r="H2061" i="8"/>
  <c r="D2054" i="8"/>
  <c r="H2038" i="8"/>
  <c r="D2022" i="8"/>
  <c r="D2006" i="8"/>
  <c r="C1998" i="8"/>
  <c r="H1990" i="8"/>
  <c r="B1974" i="8"/>
  <c r="F1969" i="8"/>
  <c r="A1969" i="8"/>
  <c r="F1967" i="8"/>
  <c r="A1950" i="8"/>
  <c r="D1950" i="8"/>
  <c r="E1950" i="8"/>
  <c r="A1948" i="8"/>
  <c r="F1948" i="8"/>
  <c r="G1948" i="8"/>
  <c r="D1946" i="8"/>
  <c r="H1944" i="8"/>
  <c r="A1942" i="8"/>
  <c r="F1942" i="8"/>
  <c r="G1942" i="8"/>
  <c r="B1938" i="8"/>
  <c r="F1936" i="8"/>
  <c r="E1929" i="8"/>
  <c r="G1927" i="8"/>
  <c r="G1918" i="8"/>
  <c r="D1904" i="8"/>
  <c r="G1902" i="8"/>
  <c r="C1890" i="8"/>
  <c r="A1890" i="8"/>
  <c r="H1886" i="8"/>
  <c r="E1878" i="8"/>
  <c r="A1871" i="8"/>
  <c r="E1871" i="8"/>
  <c r="F1871" i="8"/>
  <c r="G1871" i="8"/>
  <c r="B1855" i="8"/>
  <c r="D1850" i="8"/>
  <c r="A1850" i="8"/>
  <c r="B1850" i="8"/>
  <c r="F1850" i="8"/>
  <c r="H1850" i="8"/>
  <c r="C1827" i="8"/>
  <c r="E1827" i="8"/>
  <c r="F1827" i="8"/>
  <c r="A1827" i="8"/>
  <c r="B1827" i="8"/>
  <c r="D1827" i="8"/>
  <c r="H1827" i="8"/>
  <c r="H1824" i="8"/>
  <c r="F1810" i="8"/>
  <c r="E1806" i="8"/>
  <c r="F1802" i="8"/>
  <c r="E1798" i="8"/>
  <c r="D1971" i="8"/>
  <c r="A1971" i="8"/>
  <c r="C1937" i="8"/>
  <c r="D1937" i="8"/>
  <c r="F1918" i="8"/>
  <c r="A1912" i="8"/>
  <c r="F1912" i="8"/>
  <c r="C1912" i="8"/>
  <c r="D1912" i="8"/>
  <c r="C1904" i="8"/>
  <c r="E1902" i="8"/>
  <c r="A1895" i="8"/>
  <c r="G1895" i="8"/>
  <c r="D1895" i="8"/>
  <c r="E1895" i="8"/>
  <c r="A1888" i="8"/>
  <c r="F1888" i="8"/>
  <c r="H1888" i="8"/>
  <c r="A1865" i="8"/>
  <c r="D1865" i="8"/>
  <c r="E1865" i="8"/>
  <c r="G1865" i="8"/>
  <c r="B1865" i="8"/>
  <c r="G1987" i="8"/>
  <c r="G1985" i="8"/>
  <c r="F1983" i="8"/>
  <c r="G1980" i="8"/>
  <c r="G1978" i="8"/>
  <c r="F1976" i="8"/>
  <c r="H1974" i="8"/>
  <c r="G1973" i="8"/>
  <c r="G1971" i="8"/>
  <c r="A1966" i="8"/>
  <c r="B1966" i="8"/>
  <c r="G1965" i="8"/>
  <c r="H1963" i="8"/>
  <c r="F1961" i="8"/>
  <c r="A1961" i="8"/>
  <c r="C1961" i="8"/>
  <c r="A1939" i="8"/>
  <c r="B1939" i="8"/>
  <c r="C1939" i="8"/>
  <c r="G1937" i="8"/>
  <c r="B1936" i="8"/>
  <c r="E1931" i="8"/>
  <c r="A1928" i="8"/>
  <c r="F1928" i="8"/>
  <c r="H1928" i="8"/>
  <c r="A1926" i="8"/>
  <c r="C1926" i="8"/>
  <c r="D1926" i="8"/>
  <c r="C1918" i="8"/>
  <c r="H1912" i="8"/>
  <c r="B1904" i="8"/>
  <c r="B1902" i="8"/>
  <c r="F1895" i="8"/>
  <c r="G1892" i="8"/>
  <c r="A1892" i="8"/>
  <c r="E1888" i="8"/>
  <c r="A1877" i="8"/>
  <c r="G1877" i="8"/>
  <c r="A1863" i="8"/>
  <c r="F1863" i="8"/>
  <c r="G1863" i="8"/>
  <c r="C1819" i="8"/>
  <c r="F1819" i="8"/>
  <c r="H1819" i="8"/>
  <c r="D1819" i="8"/>
  <c r="A1819" i="8"/>
  <c r="B1819" i="8"/>
  <c r="E1819" i="8"/>
  <c r="F1903" i="8"/>
  <c r="G1900" i="8"/>
  <c r="F1896" i="8"/>
  <c r="A1884" i="8"/>
  <c r="F1879" i="8"/>
  <c r="G1873" i="8"/>
  <c r="E1872" i="8"/>
  <c r="C1866" i="8"/>
  <c r="E1862" i="8"/>
  <c r="E1857" i="8"/>
  <c r="C1856" i="8"/>
  <c r="F1853" i="8"/>
  <c r="D1852" i="8"/>
  <c r="D1849" i="8"/>
  <c r="H1845" i="8"/>
  <c r="F1844" i="8"/>
  <c r="B1843" i="8"/>
  <c r="E1841" i="8"/>
  <c r="A1841" i="8"/>
  <c r="E1840" i="8"/>
  <c r="B1838" i="8"/>
  <c r="B1836" i="8"/>
  <c r="E1836" i="8"/>
  <c r="F1836" i="8"/>
  <c r="B1835" i="8"/>
  <c r="H1833" i="8"/>
  <c r="C1832" i="8"/>
  <c r="A1829" i="8"/>
  <c r="G1829" i="8"/>
  <c r="H1829" i="8"/>
  <c r="D1828" i="8"/>
  <c r="D1826" i="8"/>
  <c r="C1826" i="8"/>
  <c r="E1826" i="8"/>
  <c r="D1825" i="8"/>
  <c r="H1823" i="8"/>
  <c r="H1818" i="8"/>
  <c r="H1816" i="8"/>
  <c r="C1809" i="8"/>
  <c r="C1807" i="8"/>
  <c r="D1805" i="8"/>
  <c r="D1803" i="8"/>
  <c r="C1801" i="8"/>
  <c r="C1799" i="8"/>
  <c r="D1797" i="8"/>
  <c r="D1795" i="8"/>
  <c r="F1788" i="8"/>
  <c r="D1788" i="8"/>
  <c r="E1788" i="8"/>
  <c r="G1788" i="8"/>
  <c r="H1962" i="8"/>
  <c r="G1951" i="8"/>
  <c r="H1932" i="8"/>
  <c r="H1920" i="8"/>
  <c r="H1910" i="8"/>
  <c r="E1903" i="8"/>
  <c r="E1896" i="8"/>
  <c r="H1880" i="8"/>
  <c r="E1879" i="8"/>
  <c r="B1875" i="8"/>
  <c r="E1873" i="8"/>
  <c r="D1872" i="8"/>
  <c r="H1870" i="8"/>
  <c r="B1866" i="8"/>
  <c r="D1862" i="8"/>
  <c r="D1857" i="8"/>
  <c r="B1856" i="8"/>
  <c r="C1849" i="8"/>
  <c r="H1846" i="8"/>
  <c r="E1846" i="8"/>
  <c r="G1845" i="8"/>
  <c r="H1841" i="8"/>
  <c r="D1840" i="8"/>
  <c r="H1836" i="8"/>
  <c r="F1829" i="8"/>
  <c r="H1826" i="8"/>
  <c r="E1823" i="8"/>
  <c r="H1814" i="8"/>
  <c r="A1814" i="8"/>
  <c r="D1814" i="8"/>
  <c r="G1814" i="8"/>
  <c r="E1720" i="8"/>
  <c r="A1720" i="8"/>
  <c r="H1720" i="8"/>
  <c r="A1540" i="8"/>
  <c r="C1540" i="8"/>
  <c r="H1540" i="8"/>
  <c r="C1845" i="8"/>
  <c r="C1843" i="8"/>
  <c r="D1843" i="8"/>
  <c r="H1838" i="8"/>
  <c r="G1838" i="8"/>
  <c r="F1832" i="8"/>
  <c r="A1832" i="8"/>
  <c r="A1781" i="8"/>
  <c r="B1781" i="8"/>
  <c r="C1781" i="8"/>
  <c r="D1781" i="8"/>
  <c r="E1781" i="8"/>
  <c r="F1781" i="8"/>
  <c r="H1781" i="8"/>
  <c r="A1717" i="8"/>
  <c r="H1717" i="8"/>
  <c r="C1717" i="8"/>
  <c r="D1717" i="8"/>
  <c r="E1717" i="8"/>
  <c r="F1717" i="8"/>
  <c r="G1717" i="8"/>
  <c r="B1717" i="8"/>
  <c r="A1599" i="8"/>
  <c r="H1599" i="8"/>
  <c r="E1599" i="8"/>
  <c r="G1599" i="8"/>
  <c r="H1862" i="8"/>
  <c r="H1861" i="8"/>
  <c r="H1856" i="8"/>
  <c r="B1852" i="8"/>
  <c r="F1852" i="8"/>
  <c r="H1843" i="8"/>
  <c r="E1838" i="8"/>
  <c r="C1835" i="8"/>
  <c r="D1835" i="8"/>
  <c r="E1835" i="8"/>
  <c r="H1832" i="8"/>
  <c r="E1825" i="8"/>
  <c r="B1825" i="8"/>
  <c r="C1825" i="8"/>
  <c r="A1789" i="8"/>
  <c r="F1789" i="8"/>
  <c r="G1789" i="8"/>
  <c r="H1789" i="8"/>
  <c r="B1789" i="8"/>
  <c r="D1789" i="8"/>
  <c r="G1781" i="8"/>
  <c r="A1615" i="8"/>
  <c r="C1615" i="8"/>
  <c r="H1586" i="8"/>
  <c r="F1586" i="8"/>
  <c r="G1586" i="8"/>
  <c r="B1586" i="8"/>
  <c r="C1586" i="8"/>
  <c r="D1586" i="8"/>
  <c r="E1586" i="8"/>
  <c r="H1872" i="8"/>
  <c r="G1862" i="8"/>
  <c r="G1861" i="8"/>
  <c r="H1857" i="8"/>
  <c r="E1856" i="8"/>
  <c r="A1853" i="8"/>
  <c r="G1853" i="8"/>
  <c r="H1852" i="8"/>
  <c r="H1849" i="8"/>
  <c r="B1844" i="8"/>
  <c r="E1844" i="8"/>
  <c r="F1843" i="8"/>
  <c r="D1838" i="8"/>
  <c r="H1835" i="8"/>
  <c r="E1832" i="8"/>
  <c r="B1828" i="8"/>
  <c r="F1828" i="8"/>
  <c r="H1828" i="8"/>
  <c r="H1825" i="8"/>
  <c r="E1809" i="8"/>
  <c r="G1809" i="8"/>
  <c r="H1809" i="8"/>
  <c r="B1809" i="8"/>
  <c r="D1809" i="8"/>
  <c r="G1807" i="8"/>
  <c r="F1807" i="8"/>
  <c r="H1807" i="8"/>
  <c r="B1807" i="8"/>
  <c r="D1807" i="8"/>
  <c r="A1805" i="8"/>
  <c r="G1805" i="8"/>
  <c r="H1805" i="8"/>
  <c r="C1805" i="8"/>
  <c r="E1805" i="8"/>
  <c r="C1803" i="8"/>
  <c r="G1803" i="8"/>
  <c r="H1803" i="8"/>
  <c r="B1803" i="8"/>
  <c r="E1803" i="8"/>
  <c r="E1801" i="8"/>
  <c r="G1801" i="8"/>
  <c r="H1801" i="8"/>
  <c r="B1801" i="8"/>
  <c r="D1801" i="8"/>
  <c r="G1799" i="8"/>
  <c r="F1799" i="8"/>
  <c r="H1799" i="8"/>
  <c r="B1799" i="8"/>
  <c r="D1799" i="8"/>
  <c r="A1797" i="8"/>
  <c r="G1797" i="8"/>
  <c r="H1797" i="8"/>
  <c r="C1797" i="8"/>
  <c r="E1797" i="8"/>
  <c r="C1795" i="8"/>
  <c r="G1795" i="8"/>
  <c r="H1795" i="8"/>
  <c r="B1795" i="8"/>
  <c r="E1795" i="8"/>
  <c r="E1789" i="8"/>
  <c r="A1780" i="8"/>
  <c r="D1780" i="8"/>
  <c r="E1780" i="8"/>
  <c r="F1780" i="8"/>
  <c r="H1780" i="8"/>
  <c r="F1770" i="8"/>
  <c r="A1770" i="8"/>
  <c r="B1770" i="8"/>
  <c r="G1770" i="8"/>
  <c r="D1752" i="8"/>
  <c r="A1752" i="8"/>
  <c r="B1752" i="8"/>
  <c r="C1752" i="8"/>
  <c r="E1752" i="8"/>
  <c r="H1726" i="8"/>
  <c r="C1726" i="8"/>
  <c r="B1726" i="8"/>
  <c r="D1726" i="8"/>
  <c r="E1726" i="8"/>
  <c r="F1726" i="8"/>
  <c r="G1726" i="8"/>
  <c r="G1649" i="8"/>
  <c r="A1649" i="8"/>
  <c r="B1649" i="8"/>
  <c r="A1508" i="8"/>
  <c r="C1508" i="8"/>
  <c r="H1508" i="8"/>
  <c r="A1845" i="8"/>
  <c r="F1845" i="8"/>
  <c r="E1833" i="8"/>
  <c r="A1833" i="8"/>
  <c r="B1833" i="8"/>
  <c r="G1823" i="8"/>
  <c r="A1823" i="8"/>
  <c r="D1818" i="8"/>
  <c r="E1818" i="8"/>
  <c r="F1818" i="8"/>
  <c r="B1818" i="8"/>
  <c r="F1816" i="8"/>
  <c r="B1816" i="8"/>
  <c r="C1816" i="8"/>
  <c r="A1619" i="8"/>
  <c r="E1619" i="8"/>
  <c r="G1619" i="8"/>
  <c r="H1619" i="8"/>
  <c r="E1732" i="8"/>
  <c r="H1732" i="8"/>
  <c r="A1725" i="8"/>
  <c r="C1725" i="8"/>
  <c r="H1698" i="8"/>
  <c r="B1698" i="8"/>
  <c r="F1683" i="8"/>
  <c r="A1683" i="8"/>
  <c r="E1680" i="8"/>
  <c r="H1680" i="8"/>
  <c r="H1670" i="8"/>
  <c r="E1670" i="8"/>
  <c r="F1656" i="8"/>
  <c r="E1656" i="8"/>
  <c r="H1654" i="8"/>
  <c r="C1654" i="8"/>
  <c r="G1654" i="8"/>
  <c r="F1616" i="8"/>
  <c r="B1616" i="8"/>
  <c r="D1616" i="8"/>
  <c r="E1616" i="8"/>
  <c r="H1616" i="8"/>
  <c r="A1612" i="8"/>
  <c r="F1612" i="8"/>
  <c r="G1612" i="8"/>
  <c r="H1612" i="8"/>
  <c r="A1560" i="8"/>
  <c r="F1560" i="8"/>
  <c r="H1560" i="8"/>
  <c r="B1556" i="8"/>
  <c r="C1556" i="8"/>
  <c r="D1556" i="8"/>
  <c r="E1556" i="8"/>
  <c r="D1533" i="8"/>
  <c r="G1533" i="8"/>
  <c r="A1533" i="8"/>
  <c r="B1525" i="8"/>
  <c r="G1525" i="8"/>
  <c r="H1525" i="8"/>
  <c r="A1525" i="8"/>
  <c r="C1484" i="8"/>
  <c r="E1484" i="8"/>
  <c r="A1484" i="8"/>
  <c r="A1478" i="8"/>
  <c r="C1478" i="8"/>
  <c r="H1478" i="8"/>
  <c r="A1433" i="8"/>
  <c r="C1433" i="8"/>
  <c r="D1433" i="8"/>
  <c r="E1433" i="8"/>
  <c r="F1433" i="8"/>
  <c r="G1433" i="8"/>
  <c r="H1433" i="8"/>
  <c r="A1408" i="8"/>
  <c r="F1408" i="8"/>
  <c r="G1408" i="8"/>
  <c r="E1794" i="8"/>
  <c r="D1793" i="8"/>
  <c r="D1792" i="8"/>
  <c r="D1791" i="8"/>
  <c r="D1790" i="8"/>
  <c r="E1773" i="8"/>
  <c r="A1769" i="8"/>
  <c r="C1766" i="8"/>
  <c r="C1765" i="8"/>
  <c r="C1762" i="8"/>
  <c r="C1750" i="8"/>
  <c r="C1749" i="8"/>
  <c r="D1742" i="8"/>
  <c r="D1741" i="8"/>
  <c r="A1735" i="8"/>
  <c r="A1733" i="8"/>
  <c r="H1733" i="8"/>
  <c r="F1732" i="8"/>
  <c r="H1725" i="8"/>
  <c r="C1719" i="8"/>
  <c r="H1700" i="8"/>
  <c r="G1698" i="8"/>
  <c r="C1696" i="8"/>
  <c r="H1696" i="8"/>
  <c r="G1689" i="8"/>
  <c r="G1683" i="8"/>
  <c r="D1680" i="8"/>
  <c r="G1670" i="8"/>
  <c r="E1659" i="8"/>
  <c r="H1656" i="8"/>
  <c r="F1654" i="8"/>
  <c r="A1623" i="8"/>
  <c r="C1623" i="8"/>
  <c r="C1616" i="8"/>
  <c r="D1612" i="8"/>
  <c r="A1573" i="8"/>
  <c r="C1573" i="8"/>
  <c r="D1573" i="8"/>
  <c r="G1573" i="8"/>
  <c r="A1559" i="8"/>
  <c r="E1559" i="8"/>
  <c r="G1559" i="8"/>
  <c r="H1559" i="8"/>
  <c r="A1556" i="8"/>
  <c r="H1546" i="8"/>
  <c r="B1546" i="8"/>
  <c r="D1546" i="8"/>
  <c r="E1546" i="8"/>
  <c r="F1546" i="8"/>
  <c r="G1546" i="8"/>
  <c r="B1533" i="8"/>
  <c r="D1525" i="8"/>
  <c r="C1502" i="8"/>
  <c r="G1502" i="8"/>
  <c r="H1502" i="8"/>
  <c r="A1502" i="8"/>
  <c r="B1484" i="8"/>
  <c r="F1480" i="8"/>
  <c r="G1480" i="8"/>
  <c r="A1480" i="8"/>
  <c r="E1374" i="8"/>
  <c r="F1374" i="8"/>
  <c r="G1374" i="8"/>
  <c r="D1310" i="8"/>
  <c r="E1310" i="8"/>
  <c r="F1310" i="8"/>
  <c r="G1310" i="8"/>
  <c r="B1794" i="8"/>
  <c r="B1793" i="8"/>
  <c r="B1792" i="8"/>
  <c r="B1791" i="8"/>
  <c r="B1790" i="8"/>
  <c r="C1773" i="8"/>
  <c r="A1762" i="8"/>
  <c r="G1755" i="8"/>
  <c r="E1744" i="8"/>
  <c r="B1742" i="8"/>
  <c r="B1741" i="8"/>
  <c r="G1737" i="8"/>
  <c r="A1732" i="8"/>
  <c r="F1725" i="8"/>
  <c r="A1709" i="8"/>
  <c r="B1709" i="8"/>
  <c r="F1709" i="8"/>
  <c r="F1706" i="8"/>
  <c r="G1706" i="8"/>
  <c r="E1700" i="8"/>
  <c r="C1698" i="8"/>
  <c r="B1680" i="8"/>
  <c r="D1670" i="8"/>
  <c r="C1656" i="8"/>
  <c r="D1654" i="8"/>
  <c r="A1652" i="8"/>
  <c r="G1652" i="8"/>
  <c r="A1604" i="8"/>
  <c r="H1604" i="8"/>
  <c r="H1594" i="8"/>
  <c r="G1594" i="8"/>
  <c r="B1594" i="8"/>
  <c r="C1594" i="8"/>
  <c r="A1567" i="8"/>
  <c r="E1567" i="8"/>
  <c r="G1567" i="8"/>
  <c r="B1564" i="8"/>
  <c r="C1564" i="8"/>
  <c r="D1564" i="8"/>
  <c r="E1564" i="8"/>
  <c r="A1529" i="8"/>
  <c r="C1529" i="8"/>
  <c r="E1529" i="8"/>
  <c r="F1529" i="8"/>
  <c r="G1529" i="8"/>
  <c r="H1529" i="8"/>
  <c r="B1507" i="8"/>
  <c r="A1507" i="8"/>
  <c r="C1507" i="8"/>
  <c r="D1507" i="8"/>
  <c r="F1507" i="8"/>
  <c r="A1473" i="8"/>
  <c r="C1473" i="8"/>
  <c r="E1473" i="8"/>
  <c r="F1473" i="8"/>
  <c r="G1473" i="8"/>
  <c r="H1473" i="8"/>
  <c r="A1446" i="8"/>
  <c r="C1446" i="8"/>
  <c r="G1446" i="8"/>
  <c r="A1289" i="8"/>
  <c r="B1289" i="8"/>
  <c r="C1289" i="8"/>
  <c r="D1289" i="8"/>
  <c r="E1289" i="8"/>
  <c r="F1289" i="8"/>
  <c r="G1289" i="8"/>
  <c r="H1289" i="8"/>
  <c r="E1725" i="8"/>
  <c r="E1723" i="8"/>
  <c r="H1723" i="8"/>
  <c r="D1700" i="8"/>
  <c r="A1698" i="8"/>
  <c r="B1688" i="8"/>
  <c r="H1688" i="8"/>
  <c r="A1684" i="8"/>
  <c r="H1684" i="8"/>
  <c r="D1684" i="8"/>
  <c r="C1670" i="8"/>
  <c r="F1664" i="8"/>
  <c r="E1664" i="8"/>
  <c r="B1656" i="8"/>
  <c r="B1654" i="8"/>
  <c r="H1646" i="8"/>
  <c r="E1646" i="8"/>
  <c r="A1613" i="8"/>
  <c r="D1613" i="8"/>
  <c r="F1613" i="8"/>
  <c r="G1613" i="8"/>
  <c r="H1613" i="8"/>
  <c r="A1515" i="8"/>
  <c r="B1515" i="8"/>
  <c r="C1515" i="8"/>
  <c r="D1515" i="8"/>
  <c r="H1506" i="8"/>
  <c r="F1506" i="8"/>
  <c r="G1506" i="8"/>
  <c r="B1506" i="8"/>
  <c r="C1506" i="8"/>
  <c r="D1506" i="8"/>
  <c r="A1476" i="8"/>
  <c r="C1476" i="8"/>
  <c r="E1476" i="8"/>
  <c r="A1439" i="8"/>
  <c r="B1439" i="8"/>
  <c r="E1439" i="8"/>
  <c r="F1439" i="8"/>
  <c r="G1439" i="8"/>
  <c r="H1439" i="8"/>
  <c r="B1360" i="8"/>
  <c r="E1360" i="8"/>
  <c r="F1360" i="8"/>
  <c r="G1360" i="8"/>
  <c r="H1338" i="8"/>
  <c r="D1338" i="8"/>
  <c r="E1338" i="8"/>
  <c r="F1338" i="8"/>
  <c r="G1331" i="8"/>
  <c r="D1331" i="8"/>
  <c r="E1331" i="8"/>
  <c r="F1331" i="8"/>
  <c r="A1283" i="8"/>
  <c r="C1283" i="8"/>
  <c r="D1283" i="8"/>
  <c r="F1283" i="8"/>
  <c r="H1240" i="8"/>
  <c r="C1240" i="8"/>
  <c r="D1240" i="8"/>
  <c r="E1240" i="8"/>
  <c r="F1240" i="8"/>
  <c r="G1240" i="8"/>
  <c r="H1778" i="8"/>
  <c r="G1766" i="8"/>
  <c r="G1761" i="8"/>
  <c r="G1750" i="8"/>
  <c r="H1747" i="8"/>
  <c r="H1741" i="8"/>
  <c r="D1725" i="8"/>
  <c r="F1723" i="8"/>
  <c r="H1702" i="8"/>
  <c r="G1702" i="8"/>
  <c r="C1702" i="8"/>
  <c r="D1697" i="8"/>
  <c r="C1697" i="8"/>
  <c r="A1690" i="8"/>
  <c r="C1690" i="8"/>
  <c r="C1688" i="8"/>
  <c r="G1684" i="8"/>
  <c r="G1681" i="8"/>
  <c r="H1678" i="8"/>
  <c r="E1678" i="8"/>
  <c r="B1673" i="8"/>
  <c r="C1673" i="8"/>
  <c r="B1670" i="8"/>
  <c r="H1664" i="8"/>
  <c r="H1662" i="8"/>
  <c r="E1662" i="8"/>
  <c r="A1653" i="8"/>
  <c r="C1653" i="8"/>
  <c r="G1653" i="8"/>
  <c r="F1648" i="8"/>
  <c r="H1648" i="8"/>
  <c r="B1648" i="8"/>
  <c r="G1646" i="8"/>
  <c r="H1638" i="8"/>
  <c r="G1638" i="8"/>
  <c r="B1638" i="8"/>
  <c r="C1638" i="8"/>
  <c r="E1613" i="8"/>
  <c r="F1604" i="8"/>
  <c r="A1598" i="8"/>
  <c r="F1598" i="8"/>
  <c r="G1598" i="8"/>
  <c r="H1598" i="8"/>
  <c r="E1596" i="8"/>
  <c r="A1596" i="8"/>
  <c r="E1594" i="8"/>
  <c r="A1552" i="8"/>
  <c r="F1552" i="8"/>
  <c r="H1552" i="8"/>
  <c r="B1548" i="8"/>
  <c r="C1548" i="8"/>
  <c r="D1548" i="8"/>
  <c r="E1548" i="8"/>
  <c r="H1514" i="8"/>
  <c r="F1514" i="8"/>
  <c r="G1514" i="8"/>
  <c r="B1514" i="8"/>
  <c r="C1514" i="8"/>
  <c r="D1514" i="8"/>
  <c r="E1506" i="8"/>
  <c r="H1498" i="8"/>
  <c r="B1498" i="8"/>
  <c r="D1498" i="8"/>
  <c r="E1498" i="8"/>
  <c r="F1498" i="8"/>
  <c r="G1498" i="8"/>
  <c r="E1491" i="8"/>
  <c r="D1491" i="8"/>
  <c r="F1491" i="8"/>
  <c r="B1491" i="8"/>
  <c r="B1815" i="8"/>
  <c r="B1813" i="8"/>
  <c r="H1794" i="8"/>
  <c r="H1793" i="8"/>
  <c r="H1792" i="8"/>
  <c r="H1791" i="8"/>
  <c r="G1790" i="8"/>
  <c r="D1783" i="8"/>
  <c r="C1782" i="8"/>
  <c r="F1778" i="8"/>
  <c r="H1773" i="8"/>
  <c r="G1772" i="8"/>
  <c r="B1771" i="8"/>
  <c r="H1769" i="8"/>
  <c r="F1766" i="8"/>
  <c r="F1765" i="8"/>
  <c r="F1764" i="8"/>
  <c r="H1762" i="8"/>
  <c r="C1761" i="8"/>
  <c r="D1753" i="8"/>
  <c r="F1750" i="8"/>
  <c r="F1749" i="8"/>
  <c r="G1745" i="8"/>
  <c r="B1744" i="8"/>
  <c r="G1742" i="8"/>
  <c r="G1741" i="8"/>
  <c r="D1735" i="8"/>
  <c r="C1733" i="8"/>
  <c r="B1725" i="8"/>
  <c r="B1723" i="8"/>
  <c r="F1719" i="8"/>
  <c r="A1716" i="8"/>
  <c r="B1714" i="8"/>
  <c r="H1710" i="8"/>
  <c r="B1710" i="8"/>
  <c r="F1710" i="8"/>
  <c r="E1709" i="8"/>
  <c r="A1706" i="8"/>
  <c r="F1702" i="8"/>
  <c r="G1697" i="8"/>
  <c r="H1694" i="8"/>
  <c r="E1694" i="8"/>
  <c r="F1690" i="8"/>
  <c r="A1688" i="8"/>
  <c r="A1685" i="8"/>
  <c r="H1685" i="8"/>
  <c r="D1685" i="8"/>
  <c r="F1684" i="8"/>
  <c r="B1681" i="8"/>
  <c r="G1678" i="8"/>
  <c r="A1673" i="8"/>
  <c r="D1664" i="8"/>
  <c r="G1662" i="8"/>
  <c r="H1653" i="8"/>
  <c r="D1652" i="8"/>
  <c r="E1648" i="8"/>
  <c r="F1646" i="8"/>
  <c r="F1638" i="8"/>
  <c r="D1631" i="8"/>
  <c r="C1613" i="8"/>
  <c r="D1604" i="8"/>
  <c r="B1598" i="8"/>
  <c r="D1596" i="8"/>
  <c r="D1594" i="8"/>
  <c r="A1577" i="8"/>
  <c r="G1577" i="8"/>
  <c r="H1577" i="8"/>
  <c r="C1577" i="8"/>
  <c r="D1577" i="8"/>
  <c r="A1551" i="8"/>
  <c r="E1551" i="8"/>
  <c r="G1551" i="8"/>
  <c r="H1551" i="8"/>
  <c r="A1548" i="8"/>
  <c r="E1514" i="8"/>
  <c r="C1498" i="8"/>
  <c r="C1491" i="8"/>
  <c r="A1389" i="8"/>
  <c r="B1389" i="8"/>
  <c r="D1389" i="8"/>
  <c r="A1345" i="8"/>
  <c r="D1345" i="8"/>
  <c r="F1345" i="8"/>
  <c r="B1345" i="8"/>
  <c r="C1345" i="8"/>
  <c r="E1345" i="8"/>
  <c r="G1345" i="8"/>
  <c r="H1345" i="8"/>
  <c r="C1303" i="8"/>
  <c r="E1303" i="8"/>
  <c r="F1303" i="8"/>
  <c r="G1303" i="8"/>
  <c r="A1815" i="8"/>
  <c r="G1794" i="8"/>
  <c r="G1793" i="8"/>
  <c r="G1792" i="8"/>
  <c r="F1791" i="8"/>
  <c r="F1790" i="8"/>
  <c r="B1782" i="8"/>
  <c r="B1778" i="8"/>
  <c r="G1773" i="8"/>
  <c r="F1772" i="8"/>
  <c r="D1769" i="8"/>
  <c r="E1766" i="8"/>
  <c r="E1765" i="8"/>
  <c r="B1761" i="8"/>
  <c r="E1750" i="8"/>
  <c r="E1749" i="8"/>
  <c r="D1745" i="8"/>
  <c r="F1742" i="8"/>
  <c r="F1741" i="8"/>
  <c r="B1733" i="8"/>
  <c r="A1723" i="8"/>
  <c r="F1715" i="8"/>
  <c r="E1715" i="8"/>
  <c r="A1714" i="8"/>
  <c r="D1709" i="8"/>
  <c r="E1702" i="8"/>
  <c r="B1697" i="8"/>
  <c r="E1684" i="8"/>
  <c r="A1681" i="8"/>
  <c r="F1678" i="8"/>
  <c r="F1672" i="8"/>
  <c r="E1672" i="8"/>
  <c r="C1664" i="8"/>
  <c r="F1662" i="8"/>
  <c r="F1653" i="8"/>
  <c r="E1651" i="8"/>
  <c r="G1651" i="8"/>
  <c r="D1648" i="8"/>
  <c r="D1646" i="8"/>
  <c r="E1638" i="8"/>
  <c r="B1613" i="8"/>
  <c r="A1605" i="8"/>
  <c r="H1605" i="8"/>
  <c r="B1605" i="8"/>
  <c r="C1605" i="8"/>
  <c r="D1605" i="8"/>
  <c r="C1596" i="8"/>
  <c r="H1538" i="8"/>
  <c r="B1538" i="8"/>
  <c r="D1538" i="8"/>
  <c r="E1538" i="8"/>
  <c r="F1538" i="8"/>
  <c r="G1538" i="8"/>
  <c r="C1534" i="8"/>
  <c r="A1534" i="8"/>
  <c r="F1534" i="8"/>
  <c r="G1534" i="8"/>
  <c r="H1534" i="8"/>
  <c r="A1517" i="8"/>
  <c r="D1517" i="8"/>
  <c r="H1517" i="8"/>
  <c r="A1494" i="8"/>
  <c r="G1494" i="8"/>
  <c r="H1494" i="8"/>
  <c r="A1488" i="8"/>
  <c r="E1488" i="8"/>
  <c r="G1488" i="8"/>
  <c r="D1381" i="8"/>
  <c r="F1381" i="8"/>
  <c r="G1381" i="8"/>
  <c r="F1324" i="8"/>
  <c r="D1324" i="8"/>
  <c r="E1324" i="8"/>
  <c r="G1324" i="8"/>
  <c r="E1317" i="8"/>
  <c r="D1317" i="8"/>
  <c r="F1317" i="8"/>
  <c r="G1317" i="8"/>
  <c r="E1463" i="8"/>
  <c r="E1455" i="8"/>
  <c r="B1451" i="8"/>
  <c r="E1441" i="8"/>
  <c r="B1411" i="8"/>
  <c r="F1364" i="8"/>
  <c r="G1364" i="8"/>
  <c r="E1357" i="8"/>
  <c r="G1357" i="8"/>
  <c r="D1353" i="8"/>
  <c r="D1350" i="8"/>
  <c r="G1350" i="8"/>
  <c r="C1343" i="8"/>
  <c r="G1343" i="8"/>
  <c r="B1336" i="8"/>
  <c r="G1336" i="8"/>
  <c r="A1321" i="8"/>
  <c r="H1321" i="8"/>
  <c r="B1321" i="8"/>
  <c r="H1314" i="8"/>
  <c r="F1314" i="8"/>
  <c r="C1291" i="8"/>
  <c r="D1291" i="8"/>
  <c r="F1291" i="8"/>
  <c r="A1288" i="8"/>
  <c r="A1265" i="8"/>
  <c r="B1265" i="8"/>
  <c r="C1265" i="8"/>
  <c r="D1265" i="8"/>
  <c r="E1265" i="8"/>
  <c r="F1265" i="8"/>
  <c r="H1248" i="8"/>
  <c r="C1248" i="8"/>
  <c r="D1248" i="8"/>
  <c r="E1248" i="8"/>
  <c r="F1248" i="8"/>
  <c r="A1215" i="8"/>
  <c r="G1215" i="8"/>
  <c r="H1215" i="8"/>
  <c r="B1215" i="8"/>
  <c r="D1215" i="8"/>
  <c r="E1215" i="8"/>
  <c r="F1215" i="8"/>
  <c r="A1185" i="8"/>
  <c r="G1185" i="8"/>
  <c r="H1185" i="8"/>
  <c r="B1185" i="8"/>
  <c r="C1185" i="8"/>
  <c r="D1185" i="8"/>
  <c r="E1185" i="8"/>
  <c r="F1185" i="8"/>
  <c r="A1705" i="8"/>
  <c r="E1693" i="8"/>
  <c r="D1686" i="8"/>
  <c r="E1645" i="8"/>
  <c r="D1644" i="8"/>
  <c r="C1640" i="8"/>
  <c r="C1637" i="8"/>
  <c r="B1622" i="8"/>
  <c r="B1621" i="8"/>
  <c r="C1608" i="8"/>
  <c r="D1606" i="8"/>
  <c r="C1593" i="8"/>
  <c r="D1589" i="8"/>
  <c r="C1585" i="8"/>
  <c r="D1581" i="8"/>
  <c r="D1578" i="8"/>
  <c r="E1575" i="8"/>
  <c r="C1572" i="8"/>
  <c r="E1570" i="8"/>
  <c r="E1569" i="8"/>
  <c r="H1565" i="8"/>
  <c r="E1562" i="8"/>
  <c r="E1561" i="8"/>
  <c r="H1557" i="8"/>
  <c r="E1554" i="8"/>
  <c r="E1553" i="8"/>
  <c r="H1549" i="8"/>
  <c r="F1545" i="8"/>
  <c r="H1543" i="8"/>
  <c r="C1542" i="8"/>
  <c r="F1537" i="8"/>
  <c r="G1530" i="8"/>
  <c r="D1528" i="8"/>
  <c r="G1520" i="8"/>
  <c r="C1513" i="8"/>
  <c r="H1509" i="8"/>
  <c r="C1505" i="8"/>
  <c r="F1503" i="8"/>
  <c r="F1497" i="8"/>
  <c r="F1495" i="8"/>
  <c r="H1489" i="8"/>
  <c r="E1482" i="8"/>
  <c r="G1474" i="8"/>
  <c r="H1470" i="8"/>
  <c r="B1467" i="8"/>
  <c r="G1464" i="8"/>
  <c r="B1463" i="8"/>
  <c r="F1456" i="8"/>
  <c r="B1455" i="8"/>
  <c r="H1449" i="8"/>
  <c r="F1443" i="8"/>
  <c r="D1442" i="8"/>
  <c r="D1441" i="8"/>
  <c r="B1437" i="8"/>
  <c r="G1434" i="8"/>
  <c r="G1424" i="8"/>
  <c r="F1417" i="8"/>
  <c r="H1414" i="8"/>
  <c r="E1412" i="8"/>
  <c r="H1409" i="8"/>
  <c r="C1403" i="8"/>
  <c r="B1402" i="8"/>
  <c r="E1399" i="8"/>
  <c r="A1397" i="8"/>
  <c r="C1395" i="8"/>
  <c r="B1394" i="8"/>
  <c r="E1391" i="8"/>
  <c r="F1371" i="8"/>
  <c r="H1369" i="8"/>
  <c r="G1368" i="8"/>
  <c r="G1366" i="8"/>
  <c r="E1364" i="8"/>
  <c r="A1361" i="8"/>
  <c r="D1361" i="8"/>
  <c r="F1361" i="8"/>
  <c r="F1357" i="8"/>
  <c r="H1354" i="8"/>
  <c r="D1354" i="8"/>
  <c r="F1350" i="8"/>
  <c r="G1347" i="8"/>
  <c r="D1347" i="8"/>
  <c r="F1343" i="8"/>
  <c r="F1340" i="8"/>
  <c r="D1340" i="8"/>
  <c r="F1336" i="8"/>
  <c r="E1333" i="8"/>
  <c r="D1333" i="8"/>
  <c r="D1326" i="8"/>
  <c r="E1326" i="8"/>
  <c r="G1321" i="8"/>
  <c r="C1319" i="8"/>
  <c r="E1319" i="8"/>
  <c r="E1314" i="8"/>
  <c r="B1312" i="8"/>
  <c r="E1312" i="8"/>
  <c r="H1291" i="8"/>
  <c r="H1265" i="8"/>
  <c r="G1248" i="8"/>
  <c r="H1184" i="8"/>
  <c r="F1184" i="8"/>
  <c r="G1184" i="8"/>
  <c r="C1184" i="8"/>
  <c r="D1184" i="8"/>
  <c r="E1184" i="8"/>
  <c r="B1637" i="8"/>
  <c r="C1589" i="8"/>
  <c r="C1581" i="8"/>
  <c r="B1572" i="8"/>
  <c r="D1570" i="8"/>
  <c r="G1565" i="8"/>
  <c r="D1562" i="8"/>
  <c r="G1557" i="8"/>
  <c r="D1554" i="8"/>
  <c r="G1549" i="8"/>
  <c r="E1545" i="8"/>
  <c r="G1543" i="8"/>
  <c r="E1537" i="8"/>
  <c r="F1530" i="8"/>
  <c r="F1520" i="8"/>
  <c r="B1509" i="8"/>
  <c r="E1503" i="8"/>
  <c r="E1497" i="8"/>
  <c r="E1495" i="8"/>
  <c r="G1489" i="8"/>
  <c r="D1482" i="8"/>
  <c r="F1474" i="8"/>
  <c r="G1470" i="8"/>
  <c r="F1464" i="8"/>
  <c r="E1456" i="8"/>
  <c r="G1449" i="8"/>
  <c r="D1443" i="8"/>
  <c r="C1441" i="8"/>
  <c r="F1434" i="8"/>
  <c r="E1424" i="8"/>
  <c r="E1417" i="8"/>
  <c r="C1414" i="8"/>
  <c r="C1412" i="8"/>
  <c r="G1409" i="8"/>
  <c r="B1403" i="8"/>
  <c r="B1395" i="8"/>
  <c r="E1371" i="8"/>
  <c r="G1369" i="8"/>
  <c r="F1368" i="8"/>
  <c r="F1366" i="8"/>
  <c r="D1364" i="8"/>
  <c r="C1359" i="8"/>
  <c r="G1359" i="8"/>
  <c r="D1357" i="8"/>
  <c r="B1352" i="8"/>
  <c r="G1352" i="8"/>
  <c r="E1350" i="8"/>
  <c r="E1343" i="8"/>
  <c r="A1337" i="8"/>
  <c r="H1337" i="8"/>
  <c r="B1337" i="8"/>
  <c r="E1336" i="8"/>
  <c r="H1330" i="8"/>
  <c r="F1330" i="8"/>
  <c r="G1323" i="8"/>
  <c r="F1323" i="8"/>
  <c r="F1321" i="8"/>
  <c r="F1316" i="8"/>
  <c r="G1316" i="8"/>
  <c r="D1314" i="8"/>
  <c r="G1312" i="8"/>
  <c r="A1293" i="8"/>
  <c r="F1293" i="8"/>
  <c r="G1293" i="8"/>
  <c r="B1291" i="8"/>
  <c r="G1265" i="8"/>
  <c r="A1257" i="8"/>
  <c r="C1257" i="8"/>
  <c r="D1257" i="8"/>
  <c r="E1257" i="8"/>
  <c r="F1257" i="8"/>
  <c r="G1257" i="8"/>
  <c r="B1213" i="8"/>
  <c r="G1213" i="8"/>
  <c r="A1213" i="8"/>
  <c r="H1584" i="8"/>
  <c r="H1574" i="8"/>
  <c r="C1570" i="8"/>
  <c r="D1565" i="8"/>
  <c r="C1562" i="8"/>
  <c r="D1557" i="8"/>
  <c r="C1554" i="8"/>
  <c r="D1549" i="8"/>
  <c r="D1545" i="8"/>
  <c r="F1543" i="8"/>
  <c r="D1537" i="8"/>
  <c r="E1530" i="8"/>
  <c r="G1522" i="8"/>
  <c r="E1520" i="8"/>
  <c r="B1503" i="8"/>
  <c r="F1499" i="8"/>
  <c r="D1497" i="8"/>
  <c r="B1495" i="8"/>
  <c r="F1489" i="8"/>
  <c r="H1487" i="8"/>
  <c r="C1482" i="8"/>
  <c r="H1477" i="8"/>
  <c r="E1474" i="8"/>
  <c r="H1471" i="8"/>
  <c r="G1466" i="8"/>
  <c r="A1464" i="8"/>
  <c r="G1458" i="8"/>
  <c r="H1454" i="8"/>
  <c r="F1449" i="8"/>
  <c r="C1443" i="8"/>
  <c r="E1434" i="8"/>
  <c r="E1428" i="8"/>
  <c r="G1426" i="8"/>
  <c r="H1421" i="8"/>
  <c r="F1419" i="8"/>
  <c r="D1417" i="8"/>
  <c r="H1415" i="8"/>
  <c r="F1409" i="8"/>
  <c r="E1404" i="8"/>
  <c r="H1401" i="8"/>
  <c r="C1396" i="8"/>
  <c r="D1371" i="8"/>
  <c r="F1369" i="8"/>
  <c r="E1368" i="8"/>
  <c r="E1366" i="8"/>
  <c r="G1363" i="8"/>
  <c r="D1363" i="8"/>
  <c r="F1356" i="8"/>
  <c r="D1356" i="8"/>
  <c r="E1349" i="8"/>
  <c r="D1349" i="8"/>
  <c r="D1342" i="8"/>
  <c r="E1342" i="8"/>
  <c r="C1335" i="8"/>
  <c r="E1335" i="8"/>
  <c r="B1328" i="8"/>
  <c r="E1328" i="8"/>
  <c r="E1321" i="8"/>
  <c r="A1313" i="8"/>
  <c r="D1313" i="8"/>
  <c r="F1313" i="8"/>
  <c r="H1306" i="8"/>
  <c r="D1306" i="8"/>
  <c r="A1298" i="8"/>
  <c r="B1298" i="8"/>
  <c r="C1298" i="8"/>
  <c r="A1291" i="8"/>
  <c r="H1264" i="8"/>
  <c r="C1264" i="8"/>
  <c r="D1264" i="8"/>
  <c r="E1264" i="8"/>
  <c r="A1244" i="8"/>
  <c r="B1244" i="8"/>
  <c r="C1244" i="8"/>
  <c r="G1244" i="8"/>
  <c r="H1244" i="8"/>
  <c r="A1237" i="8"/>
  <c r="B1237" i="8"/>
  <c r="A1175" i="8"/>
  <c r="G1175" i="8"/>
  <c r="H1175" i="8"/>
  <c r="B1175" i="8"/>
  <c r="D1175" i="8"/>
  <c r="E1175" i="8"/>
  <c r="F1175" i="8"/>
  <c r="A1353" i="8"/>
  <c r="H1353" i="8"/>
  <c r="B1353" i="8"/>
  <c r="H1346" i="8"/>
  <c r="F1346" i="8"/>
  <c r="G1339" i="8"/>
  <c r="F1339" i="8"/>
  <c r="F1332" i="8"/>
  <c r="G1332" i="8"/>
  <c r="E1325" i="8"/>
  <c r="G1325" i="8"/>
  <c r="D1318" i="8"/>
  <c r="G1318" i="8"/>
  <c r="A1295" i="8"/>
  <c r="D1295" i="8"/>
  <c r="E1295" i="8"/>
  <c r="F1295" i="8"/>
  <c r="A1290" i="8"/>
  <c r="B1290" i="8"/>
  <c r="C1290" i="8"/>
  <c r="A1241" i="8"/>
  <c r="B1241" i="8"/>
  <c r="C1241" i="8"/>
  <c r="D1241" i="8"/>
  <c r="E1241" i="8"/>
  <c r="F1241" i="8"/>
  <c r="E1643" i="8"/>
  <c r="G1637" i="8"/>
  <c r="G1636" i="8"/>
  <c r="E1630" i="8"/>
  <c r="F1622" i="8"/>
  <c r="F1621" i="8"/>
  <c r="F1620" i="8"/>
  <c r="F1618" i="8"/>
  <c r="G1593" i="8"/>
  <c r="G1585" i="8"/>
  <c r="F1576" i="8"/>
  <c r="F1574" i="8"/>
  <c r="G1566" i="8"/>
  <c r="B1565" i="8"/>
  <c r="G1558" i="8"/>
  <c r="B1557" i="8"/>
  <c r="G1550" i="8"/>
  <c r="B1549" i="8"/>
  <c r="B1543" i="8"/>
  <c r="C1539" i="8"/>
  <c r="C1530" i="8"/>
  <c r="G1527" i="8"/>
  <c r="E1522" i="8"/>
  <c r="E1521" i="8"/>
  <c r="C1516" i="8"/>
  <c r="G1513" i="8"/>
  <c r="G1505" i="8"/>
  <c r="C1499" i="8"/>
  <c r="D1490" i="8"/>
  <c r="D1489" i="8"/>
  <c r="F1487" i="8"/>
  <c r="B1483" i="8"/>
  <c r="E1479" i="8"/>
  <c r="D1475" i="8"/>
  <c r="C1474" i="8"/>
  <c r="F1471" i="8"/>
  <c r="E1466" i="8"/>
  <c r="E1465" i="8"/>
  <c r="H1463" i="8"/>
  <c r="E1458" i="8"/>
  <c r="E1457" i="8"/>
  <c r="H1455" i="8"/>
  <c r="A1454" i="8"/>
  <c r="F1451" i="8"/>
  <c r="D1450" i="8"/>
  <c r="D1449" i="8"/>
  <c r="E1447" i="8"/>
  <c r="E1444" i="8"/>
  <c r="H1441" i="8"/>
  <c r="F1440" i="8"/>
  <c r="D1435" i="8"/>
  <c r="C1434" i="8"/>
  <c r="E1426" i="8"/>
  <c r="E1425" i="8"/>
  <c r="G1423" i="8"/>
  <c r="C1419" i="8"/>
  <c r="F1415" i="8"/>
  <c r="F1411" i="8"/>
  <c r="D1410" i="8"/>
  <c r="D1409" i="8"/>
  <c r="G1407" i="8"/>
  <c r="A1404" i="8"/>
  <c r="F1402" i="8"/>
  <c r="F1401" i="8"/>
  <c r="F1394" i="8"/>
  <c r="F1393" i="8"/>
  <c r="G1390" i="8"/>
  <c r="E1386" i="8"/>
  <c r="E1385" i="8"/>
  <c r="F1379" i="8"/>
  <c r="E1377" i="8"/>
  <c r="G1372" i="8"/>
  <c r="F1370" i="8"/>
  <c r="D1369" i="8"/>
  <c r="G1367" i="8"/>
  <c r="G1365" i="8"/>
  <c r="E1363" i="8"/>
  <c r="C1361" i="8"/>
  <c r="D1358" i="8"/>
  <c r="E1358" i="8"/>
  <c r="E1356" i="8"/>
  <c r="G1353" i="8"/>
  <c r="C1351" i="8"/>
  <c r="E1351" i="8"/>
  <c r="F1349" i="8"/>
  <c r="E1346" i="8"/>
  <c r="B1344" i="8"/>
  <c r="E1344" i="8"/>
  <c r="F1342" i="8"/>
  <c r="E1339" i="8"/>
  <c r="E1337" i="8"/>
  <c r="F1335" i="8"/>
  <c r="E1332" i="8"/>
  <c r="A1329" i="8"/>
  <c r="D1329" i="8"/>
  <c r="F1329" i="8"/>
  <c r="F1328" i="8"/>
  <c r="F1325" i="8"/>
  <c r="H1322" i="8"/>
  <c r="D1322" i="8"/>
  <c r="C1321" i="8"/>
  <c r="F1318" i="8"/>
  <c r="G1315" i="8"/>
  <c r="D1315" i="8"/>
  <c r="G1313" i="8"/>
  <c r="F1308" i="8"/>
  <c r="D1308" i="8"/>
  <c r="E1306" i="8"/>
  <c r="A1301" i="8"/>
  <c r="D1301" i="8"/>
  <c r="A1297" i="8"/>
  <c r="B1297" i="8"/>
  <c r="C1297" i="8"/>
  <c r="D1297" i="8"/>
  <c r="H1295" i="8"/>
  <c r="E1290" i="8"/>
  <c r="E1288" i="8"/>
  <c r="A1274" i="8"/>
  <c r="C1274" i="8"/>
  <c r="D1274" i="8"/>
  <c r="E1274" i="8"/>
  <c r="F1264" i="8"/>
  <c r="H1256" i="8"/>
  <c r="C1256" i="8"/>
  <c r="D1256" i="8"/>
  <c r="E1256" i="8"/>
  <c r="F1256" i="8"/>
  <c r="A1249" i="8"/>
  <c r="C1249" i="8"/>
  <c r="D1249" i="8"/>
  <c r="E1249" i="8"/>
  <c r="F1249" i="8"/>
  <c r="G1249" i="8"/>
  <c r="H1241" i="8"/>
  <c r="F1210" i="8"/>
  <c r="D1210" i="8"/>
  <c r="E1210" i="8"/>
  <c r="B1210" i="8"/>
  <c r="C1210" i="8"/>
  <c r="B1530" i="8"/>
  <c r="C1489" i="8"/>
  <c r="B1474" i="8"/>
  <c r="G1463" i="8"/>
  <c r="G1455" i="8"/>
  <c r="D1451" i="8"/>
  <c r="C1449" i="8"/>
  <c r="C1444" i="8"/>
  <c r="G1441" i="8"/>
  <c r="B1434" i="8"/>
  <c r="D1411" i="8"/>
  <c r="C1409" i="8"/>
  <c r="E1370" i="8"/>
  <c r="C1369" i="8"/>
  <c r="F1367" i="8"/>
  <c r="F1365" i="8"/>
  <c r="H1362" i="8"/>
  <c r="F1362" i="8"/>
  <c r="G1355" i="8"/>
  <c r="F1355" i="8"/>
  <c r="F1353" i="8"/>
  <c r="F1348" i="8"/>
  <c r="G1348" i="8"/>
  <c r="D1346" i="8"/>
  <c r="E1341" i="8"/>
  <c r="G1341" i="8"/>
  <c r="D1339" i="8"/>
  <c r="D1334" i="8"/>
  <c r="G1334" i="8"/>
  <c r="D1332" i="8"/>
  <c r="C1327" i="8"/>
  <c r="G1327" i="8"/>
  <c r="D1325" i="8"/>
  <c r="B1320" i="8"/>
  <c r="G1320" i="8"/>
  <c r="E1318" i="8"/>
  <c r="G1295" i="8"/>
  <c r="D1290" i="8"/>
  <c r="A1267" i="8"/>
  <c r="B1267" i="8"/>
  <c r="C1267" i="8"/>
  <c r="D1267" i="8"/>
  <c r="G1256" i="8"/>
  <c r="G1241" i="8"/>
  <c r="G1228" i="8"/>
  <c r="H1228" i="8"/>
  <c r="A1228" i="8"/>
  <c r="B1228" i="8"/>
  <c r="C1228" i="8"/>
  <c r="H1231" i="8"/>
  <c r="H1229" i="8"/>
  <c r="D1226" i="8"/>
  <c r="H1217" i="8"/>
  <c r="G1216" i="8"/>
  <c r="H1206" i="8"/>
  <c r="H1199" i="8"/>
  <c r="G1198" i="8"/>
  <c r="H1191" i="8"/>
  <c r="C1179" i="8"/>
  <c r="H1177" i="8"/>
  <c r="G1176" i="8"/>
  <c r="D1170" i="8"/>
  <c r="F1161" i="8"/>
  <c r="F1160" i="8"/>
  <c r="H1152" i="8"/>
  <c r="A1151" i="8"/>
  <c r="E1147" i="8"/>
  <c r="D1138" i="8"/>
  <c r="A1134" i="8"/>
  <c r="E1130" i="8"/>
  <c r="B1126" i="8"/>
  <c r="F1122" i="8"/>
  <c r="E1121" i="8"/>
  <c r="G1113" i="8"/>
  <c r="G1112" i="8"/>
  <c r="D1111" i="8"/>
  <c r="E1103" i="8"/>
  <c r="F1101" i="8"/>
  <c r="E1097" i="8"/>
  <c r="B1094" i="8"/>
  <c r="G1088" i="8"/>
  <c r="C1084" i="8"/>
  <c r="H1077" i="8"/>
  <c r="C1076" i="8"/>
  <c r="E1065" i="8"/>
  <c r="A1059" i="8"/>
  <c r="G1057" i="8"/>
  <c r="G1056" i="8"/>
  <c r="A1055" i="8"/>
  <c r="D1051" i="8"/>
  <c r="G1049" i="8"/>
  <c r="G1048" i="8"/>
  <c r="H1037" i="8"/>
  <c r="C1036" i="8"/>
  <c r="E1025" i="8"/>
  <c r="G1021" i="8"/>
  <c r="E1019" i="8"/>
  <c r="H1016" i="8"/>
  <c r="F992" i="8"/>
  <c r="A987" i="8"/>
  <c r="C987" i="8"/>
  <c r="D987" i="8"/>
  <c r="E987" i="8"/>
  <c r="A982" i="8"/>
  <c r="B982" i="8"/>
  <c r="C982" i="8"/>
  <c r="A979" i="8"/>
  <c r="B979" i="8"/>
  <c r="C979" i="8"/>
  <c r="D979" i="8"/>
  <c r="B968" i="8"/>
  <c r="A968" i="8"/>
  <c r="F968" i="8"/>
  <c r="G968" i="8"/>
  <c r="F1261" i="8"/>
  <c r="E1258" i="8"/>
  <c r="G1252" i="8"/>
  <c r="G1231" i="8"/>
  <c r="G1229" i="8"/>
  <c r="C1226" i="8"/>
  <c r="G1217" i="8"/>
  <c r="F1216" i="8"/>
  <c r="H1207" i="8"/>
  <c r="G1206" i="8"/>
  <c r="C1203" i="8"/>
  <c r="G1199" i="8"/>
  <c r="F1198" i="8"/>
  <c r="G1191" i="8"/>
  <c r="E1186" i="8"/>
  <c r="B1179" i="8"/>
  <c r="G1177" i="8"/>
  <c r="F1176" i="8"/>
  <c r="H1171" i="8"/>
  <c r="C1170" i="8"/>
  <c r="E1162" i="8"/>
  <c r="E1161" i="8"/>
  <c r="E1160" i="8"/>
  <c r="G1153" i="8"/>
  <c r="G1152" i="8"/>
  <c r="D1147" i="8"/>
  <c r="C1138" i="8"/>
  <c r="D1130" i="8"/>
  <c r="D1121" i="8"/>
  <c r="F1112" i="8"/>
  <c r="A1111" i="8"/>
  <c r="D1103" i="8"/>
  <c r="C1101" i="8"/>
  <c r="D1097" i="8"/>
  <c r="A1094" i="8"/>
  <c r="F1088" i="8"/>
  <c r="A1084" i="8"/>
  <c r="A1076" i="8"/>
  <c r="D1065" i="8"/>
  <c r="F1062" i="8"/>
  <c r="F1057" i="8"/>
  <c r="F1056" i="8"/>
  <c r="F1049" i="8"/>
  <c r="F1048" i="8"/>
  <c r="H1044" i="8"/>
  <c r="E1042" i="8"/>
  <c r="G1037" i="8"/>
  <c r="D1025" i="8"/>
  <c r="F1021" i="8"/>
  <c r="D1019" i="8"/>
  <c r="G1017" i="8"/>
  <c r="G1016" i="8"/>
  <c r="B1014" i="8"/>
  <c r="A995" i="8"/>
  <c r="D995" i="8"/>
  <c r="E995" i="8"/>
  <c r="H979" i="8"/>
  <c r="A970" i="8"/>
  <c r="C970" i="8"/>
  <c r="D970" i="8"/>
  <c r="E970" i="8"/>
  <c r="B1305" i="8"/>
  <c r="B1281" i="8"/>
  <c r="H1279" i="8"/>
  <c r="C1273" i="8"/>
  <c r="D1258" i="8"/>
  <c r="B1255" i="8"/>
  <c r="B1252" i="8"/>
  <c r="B1247" i="8"/>
  <c r="H1233" i="8"/>
  <c r="G1232" i="8"/>
  <c r="F1231" i="8"/>
  <c r="F1229" i="8"/>
  <c r="B1226" i="8"/>
  <c r="B1225" i="8"/>
  <c r="H1223" i="8"/>
  <c r="F1217" i="8"/>
  <c r="E1216" i="8"/>
  <c r="G1207" i="8"/>
  <c r="F1206" i="8"/>
  <c r="B1203" i="8"/>
  <c r="H1201" i="8"/>
  <c r="G1200" i="8"/>
  <c r="F1199" i="8"/>
  <c r="C1195" i="8"/>
  <c r="H1193" i="8"/>
  <c r="G1192" i="8"/>
  <c r="F1191" i="8"/>
  <c r="D1186" i="8"/>
  <c r="F1177" i="8"/>
  <c r="E1176" i="8"/>
  <c r="E1171" i="8"/>
  <c r="B1170" i="8"/>
  <c r="B1169" i="8"/>
  <c r="D1162" i="8"/>
  <c r="D1161" i="8"/>
  <c r="D1160" i="8"/>
  <c r="F1153" i="8"/>
  <c r="F1152" i="8"/>
  <c r="C1147" i="8"/>
  <c r="E1143" i="8"/>
  <c r="B1138" i="8"/>
  <c r="G1135" i="8"/>
  <c r="C1130" i="8"/>
  <c r="B1129" i="8"/>
  <c r="D1122" i="8"/>
  <c r="C1121" i="8"/>
  <c r="C1120" i="8"/>
  <c r="F1114" i="8"/>
  <c r="E1113" i="8"/>
  <c r="E1112" i="8"/>
  <c r="F1105" i="8"/>
  <c r="F1104" i="8"/>
  <c r="A1103" i="8"/>
  <c r="B1101" i="8"/>
  <c r="E1098" i="8"/>
  <c r="C1097" i="8"/>
  <c r="C1096" i="8"/>
  <c r="E1089" i="8"/>
  <c r="E1088" i="8"/>
  <c r="G1085" i="8"/>
  <c r="B1081" i="8"/>
  <c r="F1077" i="8"/>
  <c r="F1073" i="8"/>
  <c r="F1072" i="8"/>
  <c r="B1070" i="8"/>
  <c r="E1066" i="8"/>
  <c r="C1065" i="8"/>
  <c r="C1064" i="8"/>
  <c r="H1060" i="8"/>
  <c r="F1058" i="8"/>
  <c r="E1057" i="8"/>
  <c r="E1056" i="8"/>
  <c r="F1054" i="8"/>
  <c r="F1050" i="8"/>
  <c r="E1049" i="8"/>
  <c r="E1048" i="8"/>
  <c r="D1044" i="8"/>
  <c r="C1042" i="8"/>
  <c r="B1041" i="8"/>
  <c r="F1037" i="8"/>
  <c r="E1035" i="8"/>
  <c r="G1033" i="8"/>
  <c r="G1032" i="8"/>
  <c r="D1028" i="8"/>
  <c r="E1026" i="8"/>
  <c r="C1025" i="8"/>
  <c r="C1024" i="8"/>
  <c r="C1021" i="8"/>
  <c r="B1019" i="8"/>
  <c r="F1017" i="8"/>
  <c r="F1016" i="8"/>
  <c r="D1012" i="8"/>
  <c r="E1010" i="8"/>
  <c r="D1009" i="8"/>
  <c r="D1008" i="8"/>
  <c r="H995" i="8"/>
  <c r="A991" i="8"/>
  <c r="B991" i="8"/>
  <c r="G987" i="8"/>
  <c r="D982" i="8"/>
  <c r="G979" i="8"/>
  <c r="H970" i="8"/>
  <c r="G1279" i="8"/>
  <c r="C1258" i="8"/>
  <c r="G1233" i="8"/>
  <c r="F1232" i="8"/>
  <c r="E1231" i="8"/>
  <c r="B1229" i="8"/>
  <c r="G1223" i="8"/>
  <c r="E1218" i="8"/>
  <c r="E1217" i="8"/>
  <c r="D1216" i="8"/>
  <c r="H1209" i="8"/>
  <c r="G1208" i="8"/>
  <c r="F1207" i="8"/>
  <c r="G1201" i="8"/>
  <c r="F1200" i="8"/>
  <c r="E1199" i="8"/>
  <c r="G1193" i="8"/>
  <c r="F1192" i="8"/>
  <c r="E1191" i="8"/>
  <c r="H1188" i="8"/>
  <c r="C1186" i="8"/>
  <c r="E1178" i="8"/>
  <c r="E1177" i="8"/>
  <c r="D1176" i="8"/>
  <c r="D1171" i="8"/>
  <c r="D1167" i="8"/>
  <c r="H1163" i="8"/>
  <c r="C1162" i="8"/>
  <c r="C1161" i="8"/>
  <c r="C1160" i="8"/>
  <c r="E1154" i="8"/>
  <c r="E1153" i="8"/>
  <c r="E1152" i="8"/>
  <c r="B1147" i="8"/>
  <c r="H1145" i="8"/>
  <c r="D1143" i="8"/>
  <c r="E1135" i="8"/>
  <c r="B1130" i="8"/>
  <c r="C1122" i="8"/>
  <c r="B1121" i="8"/>
  <c r="E1114" i="8"/>
  <c r="D1113" i="8"/>
  <c r="D1112" i="8"/>
  <c r="E1105" i="8"/>
  <c r="E1104" i="8"/>
  <c r="B1098" i="8"/>
  <c r="B1097" i="8"/>
  <c r="H1093" i="8"/>
  <c r="E1090" i="8"/>
  <c r="D1089" i="8"/>
  <c r="D1088" i="8"/>
  <c r="F1085" i="8"/>
  <c r="C1077" i="8"/>
  <c r="E1073" i="8"/>
  <c r="E1072" i="8"/>
  <c r="C1066" i="8"/>
  <c r="B1065" i="8"/>
  <c r="D1060" i="8"/>
  <c r="E1058" i="8"/>
  <c r="D1057" i="8"/>
  <c r="D1056" i="8"/>
  <c r="H1052" i="8"/>
  <c r="E1050" i="8"/>
  <c r="D1049" i="8"/>
  <c r="D1048" i="8"/>
  <c r="H1045" i="8"/>
  <c r="C1044" i="8"/>
  <c r="B1042" i="8"/>
  <c r="C1037" i="8"/>
  <c r="D1035" i="8"/>
  <c r="F1033" i="8"/>
  <c r="F1032" i="8"/>
  <c r="C1028" i="8"/>
  <c r="C1026" i="8"/>
  <c r="B1025" i="8"/>
  <c r="B1021" i="8"/>
  <c r="E1017" i="8"/>
  <c r="E1016" i="8"/>
  <c r="C1012" i="8"/>
  <c r="C1010" i="8"/>
  <c r="C1009" i="8"/>
  <c r="C1008" i="8"/>
  <c r="G995" i="8"/>
  <c r="A989" i="8"/>
  <c r="B989" i="8"/>
  <c r="F979" i="8"/>
  <c r="G970" i="8"/>
  <c r="A955" i="8"/>
  <c r="B955" i="8"/>
  <c r="C955" i="8"/>
  <c r="D955" i="8"/>
  <c r="E955" i="8"/>
  <c r="F955" i="8"/>
  <c r="G955" i="8"/>
  <c r="H955" i="8"/>
  <c r="G1311" i="8"/>
  <c r="G1309" i="8"/>
  <c r="F1307" i="8"/>
  <c r="H1305" i="8"/>
  <c r="G1304" i="8"/>
  <c r="G1302" i="8"/>
  <c r="H1281" i="8"/>
  <c r="F1279" i="8"/>
  <c r="G1271" i="8"/>
  <c r="G1268" i="8"/>
  <c r="H1263" i="8"/>
  <c r="H1239" i="8"/>
  <c r="F1238" i="8"/>
  <c r="F1233" i="8"/>
  <c r="E1232" i="8"/>
  <c r="D1231" i="8"/>
  <c r="H1225" i="8"/>
  <c r="G1224" i="8"/>
  <c r="F1223" i="8"/>
  <c r="D1218" i="8"/>
  <c r="D1217" i="8"/>
  <c r="C1216" i="8"/>
  <c r="G1209" i="8"/>
  <c r="F1208" i="8"/>
  <c r="E1207" i="8"/>
  <c r="F1201" i="8"/>
  <c r="E1200" i="8"/>
  <c r="D1199" i="8"/>
  <c r="F1193" i="8"/>
  <c r="E1192" i="8"/>
  <c r="D1191" i="8"/>
  <c r="B1186" i="8"/>
  <c r="H1183" i="8"/>
  <c r="D1178" i="8"/>
  <c r="D1177" i="8"/>
  <c r="C1176" i="8"/>
  <c r="C1171" i="8"/>
  <c r="H1168" i="8"/>
  <c r="E1163" i="8"/>
  <c r="B1161" i="8"/>
  <c r="D1153" i="8"/>
  <c r="D1152" i="8"/>
  <c r="G1145" i="8"/>
  <c r="G1144" i="8"/>
  <c r="G1137" i="8"/>
  <c r="G1136" i="8"/>
  <c r="H1128" i="8"/>
  <c r="B1122" i="8"/>
  <c r="D1114" i="8"/>
  <c r="C1113" i="8"/>
  <c r="C1112" i="8"/>
  <c r="E1106" i="8"/>
  <c r="D1105" i="8"/>
  <c r="D1104" i="8"/>
  <c r="B1102" i="8"/>
  <c r="G1093" i="8"/>
  <c r="C1089" i="8"/>
  <c r="C1088" i="8"/>
  <c r="C1085" i="8"/>
  <c r="H1080" i="8"/>
  <c r="B1077" i="8"/>
  <c r="F1074" i="8"/>
  <c r="D1073" i="8"/>
  <c r="D1072" i="8"/>
  <c r="B1066" i="8"/>
  <c r="H1061" i="8"/>
  <c r="C1058" i="8"/>
  <c r="C1057" i="8"/>
  <c r="C1056" i="8"/>
  <c r="D1052" i="8"/>
  <c r="C1050" i="8"/>
  <c r="C1049" i="8"/>
  <c r="C1048" i="8"/>
  <c r="H1040" i="8"/>
  <c r="B1037" i="8"/>
  <c r="E1033" i="8"/>
  <c r="E1032" i="8"/>
  <c r="B1026" i="8"/>
  <c r="F1018" i="8"/>
  <c r="D1017" i="8"/>
  <c r="D1016" i="8"/>
  <c r="H1013" i="8"/>
  <c r="B1010" i="8"/>
  <c r="B1009" i="8"/>
  <c r="G1003" i="8"/>
  <c r="F995" i="8"/>
  <c r="G991" i="8"/>
  <c r="C989" i="8"/>
  <c r="B987" i="8"/>
  <c r="C983" i="8"/>
  <c r="F983" i="8"/>
  <c r="G983" i="8"/>
  <c r="D981" i="8"/>
  <c r="E979" i="8"/>
  <c r="F970" i="8"/>
  <c r="A965" i="8"/>
  <c r="B965" i="8"/>
  <c r="C965" i="8"/>
  <c r="D965" i="8"/>
  <c r="A954" i="8"/>
  <c r="C954" i="8"/>
  <c r="D954" i="8"/>
  <c r="E954" i="8"/>
  <c r="F954" i="8"/>
  <c r="G954" i="8"/>
  <c r="H954" i="8"/>
  <c r="B1049" i="8"/>
  <c r="C1017" i="8"/>
  <c r="C1016" i="8"/>
  <c r="C995" i="8"/>
  <c r="B992" i="8"/>
  <c r="E992" i="8"/>
  <c r="A986" i="8"/>
  <c r="C986" i="8"/>
  <c r="D986" i="8"/>
  <c r="E986" i="8"/>
  <c r="A978" i="8"/>
  <c r="C978" i="8"/>
  <c r="D978" i="8"/>
  <c r="E978" i="8"/>
  <c r="A971" i="8"/>
  <c r="B971" i="8"/>
  <c r="C971" i="8"/>
  <c r="D971" i="8"/>
  <c r="E971" i="8"/>
  <c r="B1177" i="8"/>
  <c r="H1160" i="8"/>
  <c r="B1142" i="8"/>
  <c r="F1138" i="8"/>
  <c r="G1121" i="8"/>
  <c r="G1111" i="8"/>
  <c r="H1108" i="8"/>
  <c r="H1101" i="8"/>
  <c r="G1097" i="8"/>
  <c r="F1094" i="8"/>
  <c r="H1076" i="8"/>
  <c r="G1065" i="8"/>
  <c r="H1055" i="8"/>
  <c r="H1036" i="8"/>
  <c r="G1025" i="8"/>
  <c r="H1009" i="8"/>
  <c r="H1008" i="8"/>
  <c r="E1003" i="8"/>
  <c r="B995" i="8"/>
  <c r="H992" i="8"/>
  <c r="C991" i="8"/>
  <c r="H986" i="8"/>
  <c r="B983" i="8"/>
  <c r="A981" i="8"/>
  <c r="H978" i="8"/>
  <c r="H971" i="8"/>
  <c r="E1226" i="8"/>
  <c r="G1160" i="8"/>
  <c r="H1147" i="8"/>
  <c r="E1138" i="8"/>
  <c r="F1130" i="8"/>
  <c r="F1121" i="8"/>
  <c r="H1112" i="8"/>
  <c r="G1101" i="8"/>
  <c r="F1097" i="8"/>
  <c r="H1088" i="8"/>
  <c r="F1065" i="8"/>
  <c r="H1057" i="8"/>
  <c r="H1056" i="8"/>
  <c r="E1051" i="8"/>
  <c r="H1049" i="8"/>
  <c r="H1048" i="8"/>
  <c r="D1036" i="8"/>
  <c r="B1033" i="8"/>
  <c r="F1025" i="8"/>
  <c r="H1021" i="8"/>
  <c r="A994" i="8"/>
  <c r="D994" i="8"/>
  <c r="E994" i="8"/>
  <c r="G992" i="8"/>
  <c r="G986" i="8"/>
  <c r="A980" i="8"/>
  <c r="B980" i="8"/>
  <c r="C980" i="8"/>
  <c r="F980" i="8"/>
  <c r="G978" i="8"/>
  <c r="G971" i="8"/>
  <c r="B964" i="8"/>
  <c r="E953" i="8"/>
  <c r="A951" i="8"/>
  <c r="G945" i="8"/>
  <c r="A944" i="8"/>
  <c r="G939" i="8"/>
  <c r="G938" i="8"/>
  <c r="F937" i="8"/>
  <c r="C934" i="8"/>
  <c r="D932" i="8"/>
  <c r="D926" i="8"/>
  <c r="B924" i="8"/>
  <c r="G911" i="8"/>
  <c r="G902" i="8"/>
  <c r="A900" i="8"/>
  <c r="H870" i="8"/>
  <c r="A867" i="8"/>
  <c r="G859" i="8"/>
  <c r="C858" i="8"/>
  <c r="E855" i="8"/>
  <c r="E854" i="8"/>
  <c r="D853" i="8"/>
  <c r="C851" i="8"/>
  <c r="B850" i="8"/>
  <c r="H844" i="8"/>
  <c r="C843" i="8"/>
  <c r="B842" i="8"/>
  <c r="E840" i="8"/>
  <c r="D838" i="8"/>
  <c r="E836" i="8"/>
  <c r="G834" i="8"/>
  <c r="E832" i="8"/>
  <c r="C831" i="8"/>
  <c r="C827" i="8"/>
  <c r="E823" i="8"/>
  <c r="F819" i="8"/>
  <c r="H817" i="8"/>
  <c r="G815" i="8"/>
  <c r="C811" i="8"/>
  <c r="H809" i="8"/>
  <c r="D803" i="8"/>
  <c r="F803" i="8"/>
  <c r="G803" i="8"/>
  <c r="E794" i="8"/>
  <c r="H794" i="8"/>
  <c r="C794" i="8"/>
  <c r="D794" i="8"/>
  <c r="G791" i="8"/>
  <c r="A789" i="8"/>
  <c r="H789" i="8"/>
  <c r="G782" i="8"/>
  <c r="C766" i="8"/>
  <c r="E766" i="8"/>
  <c r="G712" i="8"/>
  <c r="C712" i="8"/>
  <c r="D972" i="8"/>
  <c r="B963" i="8"/>
  <c r="H959" i="8"/>
  <c r="F956" i="8"/>
  <c r="A953" i="8"/>
  <c r="H947" i="8"/>
  <c r="H946" i="8"/>
  <c r="F945" i="8"/>
  <c r="H941" i="8"/>
  <c r="F939" i="8"/>
  <c r="F938" i="8"/>
  <c r="E937" i="8"/>
  <c r="B934" i="8"/>
  <c r="A932" i="8"/>
  <c r="B931" i="8"/>
  <c r="C926" i="8"/>
  <c r="A924" i="8"/>
  <c r="B919" i="8"/>
  <c r="H913" i="8"/>
  <c r="F911" i="8"/>
  <c r="H909" i="8"/>
  <c r="D907" i="8"/>
  <c r="D906" i="8"/>
  <c r="H903" i="8"/>
  <c r="D902" i="8"/>
  <c r="D894" i="8"/>
  <c r="G886" i="8"/>
  <c r="H884" i="8"/>
  <c r="F874" i="8"/>
  <c r="D873" i="8"/>
  <c r="B872" i="8"/>
  <c r="G870" i="8"/>
  <c r="H862" i="8"/>
  <c r="E861" i="8"/>
  <c r="B859" i="8"/>
  <c r="B858" i="8"/>
  <c r="C855" i="8"/>
  <c r="D854" i="8"/>
  <c r="C853" i="8"/>
  <c r="B851" i="8"/>
  <c r="F844" i="8"/>
  <c r="A843" i="8"/>
  <c r="A840" i="8"/>
  <c r="C838" i="8"/>
  <c r="B836" i="8"/>
  <c r="F834" i="8"/>
  <c r="D832" i="8"/>
  <c r="B831" i="8"/>
  <c r="B827" i="8"/>
  <c r="C825" i="8"/>
  <c r="G821" i="8"/>
  <c r="E817" i="8"/>
  <c r="E815" i="8"/>
  <c r="D809" i="8"/>
  <c r="C803" i="8"/>
  <c r="A800" i="8"/>
  <c r="B800" i="8"/>
  <c r="E800" i="8"/>
  <c r="G794" i="8"/>
  <c r="C791" i="8"/>
  <c r="F782" i="8"/>
  <c r="D766" i="8"/>
  <c r="C972" i="8"/>
  <c r="H961" i="8"/>
  <c r="G959" i="8"/>
  <c r="E956" i="8"/>
  <c r="H950" i="8"/>
  <c r="G947" i="8"/>
  <c r="G946" i="8"/>
  <c r="E945" i="8"/>
  <c r="E941" i="8"/>
  <c r="E939" i="8"/>
  <c r="E938" i="8"/>
  <c r="D937" i="8"/>
  <c r="G927" i="8"/>
  <c r="A926" i="8"/>
  <c r="D917" i="8"/>
  <c r="H915" i="8"/>
  <c r="H914" i="8"/>
  <c r="F913" i="8"/>
  <c r="C911" i="8"/>
  <c r="D909" i="8"/>
  <c r="C907" i="8"/>
  <c r="C906" i="8"/>
  <c r="G903" i="8"/>
  <c r="C902" i="8"/>
  <c r="H899" i="8"/>
  <c r="H898" i="8"/>
  <c r="H896" i="8"/>
  <c r="C894" i="8"/>
  <c r="F886" i="8"/>
  <c r="H878" i="8"/>
  <c r="H877" i="8"/>
  <c r="D874" i="8"/>
  <c r="C873" i="8"/>
  <c r="A872" i="8"/>
  <c r="F870" i="8"/>
  <c r="B868" i="8"/>
  <c r="H866" i="8"/>
  <c r="G862" i="8"/>
  <c r="D861" i="8"/>
  <c r="A859" i="8"/>
  <c r="B855" i="8"/>
  <c r="C854" i="8"/>
  <c r="A853" i="8"/>
  <c r="H849" i="8"/>
  <c r="G846" i="8"/>
  <c r="E844" i="8"/>
  <c r="H841" i="8"/>
  <c r="B838" i="8"/>
  <c r="D834" i="8"/>
  <c r="B832" i="8"/>
  <c r="A830" i="8"/>
  <c r="B830" i="8"/>
  <c r="H829" i="8"/>
  <c r="A827" i="8"/>
  <c r="A822" i="8"/>
  <c r="C822" i="8"/>
  <c r="H822" i="8"/>
  <c r="E821" i="8"/>
  <c r="E818" i="8"/>
  <c r="G818" i="8"/>
  <c r="C818" i="8"/>
  <c r="C817" i="8"/>
  <c r="E810" i="8"/>
  <c r="H810" i="8"/>
  <c r="D810" i="8"/>
  <c r="A809" i="8"/>
  <c r="B803" i="8"/>
  <c r="A796" i="8"/>
  <c r="E796" i="8"/>
  <c r="F794" i="8"/>
  <c r="D787" i="8"/>
  <c r="F787" i="8"/>
  <c r="G787" i="8"/>
  <c r="B784" i="8"/>
  <c r="A784" i="8"/>
  <c r="C782" i="8"/>
  <c r="A776" i="8"/>
  <c r="B776" i="8"/>
  <c r="F776" i="8"/>
  <c r="G776" i="8"/>
  <c r="A972" i="8"/>
  <c r="H963" i="8"/>
  <c r="H962" i="8"/>
  <c r="E961" i="8"/>
  <c r="F959" i="8"/>
  <c r="D956" i="8"/>
  <c r="H952" i="8"/>
  <c r="G950" i="8"/>
  <c r="F947" i="8"/>
  <c r="F946" i="8"/>
  <c r="D945" i="8"/>
  <c r="C943" i="8"/>
  <c r="D941" i="8"/>
  <c r="D939" i="8"/>
  <c r="D938" i="8"/>
  <c r="F935" i="8"/>
  <c r="B933" i="8"/>
  <c r="H931" i="8"/>
  <c r="H930" i="8"/>
  <c r="H923" i="8"/>
  <c r="H922" i="8"/>
  <c r="C917" i="8"/>
  <c r="G915" i="8"/>
  <c r="G914" i="8"/>
  <c r="E913" i="8"/>
  <c r="B911" i="8"/>
  <c r="B907" i="8"/>
  <c r="F903" i="8"/>
  <c r="G899" i="8"/>
  <c r="G898" i="8"/>
  <c r="B894" i="8"/>
  <c r="E886" i="8"/>
  <c r="G878" i="8"/>
  <c r="C874" i="8"/>
  <c r="E870" i="8"/>
  <c r="A868" i="8"/>
  <c r="G866" i="8"/>
  <c r="B854" i="8"/>
  <c r="D844" i="8"/>
  <c r="C834" i="8"/>
  <c r="H830" i="8"/>
  <c r="A829" i="8"/>
  <c r="E826" i="8"/>
  <c r="H826" i="8"/>
  <c r="D826" i="8"/>
  <c r="G822" i="8"/>
  <c r="D821" i="8"/>
  <c r="H818" i="8"/>
  <c r="A817" i="8"/>
  <c r="A814" i="8"/>
  <c r="E814" i="8"/>
  <c r="B814" i="8"/>
  <c r="F812" i="8"/>
  <c r="G810" i="8"/>
  <c r="E802" i="8"/>
  <c r="H802" i="8"/>
  <c r="C802" i="8"/>
  <c r="D802" i="8"/>
  <c r="H799" i="8"/>
  <c r="E799" i="8"/>
  <c r="F796" i="8"/>
  <c r="B794" i="8"/>
  <c r="A790" i="8"/>
  <c r="H790" i="8"/>
  <c r="D790" i="8"/>
  <c r="E790" i="8"/>
  <c r="C787" i="8"/>
  <c r="H783" i="8"/>
  <c r="E783" i="8"/>
  <c r="F783" i="8"/>
  <c r="G770" i="8"/>
  <c r="C770" i="8"/>
  <c r="A959" i="8"/>
  <c r="E947" i="8"/>
  <c r="E946" i="8"/>
  <c r="A941" i="8"/>
  <c r="C939" i="8"/>
  <c r="C938" i="8"/>
  <c r="C903" i="8"/>
  <c r="D886" i="8"/>
  <c r="B874" i="8"/>
  <c r="D870" i="8"/>
  <c r="B844" i="8"/>
  <c r="B834" i="8"/>
  <c r="F703" i="8"/>
  <c r="H703" i="8"/>
  <c r="B703" i="8"/>
  <c r="C703" i="8"/>
  <c r="G703" i="8"/>
  <c r="G694" i="8"/>
  <c r="H694" i="8"/>
  <c r="B694" i="8"/>
  <c r="C694" i="8"/>
  <c r="F694" i="8"/>
  <c r="B939" i="8"/>
  <c r="B903" i="8"/>
  <c r="C886" i="8"/>
  <c r="C870" i="8"/>
  <c r="D860" i="8"/>
  <c r="H854" i="8"/>
  <c r="G831" i="8"/>
  <c r="E828" i="8"/>
  <c r="H823" i="8"/>
  <c r="C823" i="8"/>
  <c r="G814" i="8"/>
  <c r="A812" i="8"/>
  <c r="C810" i="8"/>
  <c r="H807" i="8"/>
  <c r="E807" i="8"/>
  <c r="F802" i="8"/>
  <c r="F799" i="8"/>
  <c r="D795" i="8"/>
  <c r="F795" i="8"/>
  <c r="G795" i="8"/>
  <c r="H793" i="8"/>
  <c r="F790" i="8"/>
  <c r="E786" i="8"/>
  <c r="H786" i="8"/>
  <c r="C786" i="8"/>
  <c r="D786" i="8"/>
  <c r="C783" i="8"/>
  <c r="C781" i="8"/>
  <c r="D776" i="8"/>
  <c r="H769" i="8"/>
  <c r="C769" i="8"/>
  <c r="A746" i="8"/>
  <c r="H746" i="8"/>
  <c r="B746" i="8"/>
  <c r="C746" i="8"/>
  <c r="F746" i="8"/>
  <c r="F686" i="8"/>
  <c r="A686" i="8"/>
  <c r="B686" i="8"/>
  <c r="D686" i="8"/>
  <c r="E686" i="8"/>
  <c r="B870" i="8"/>
  <c r="D811" i="8"/>
  <c r="G811" i="8"/>
  <c r="C780" i="8"/>
  <c r="D780" i="8"/>
  <c r="A819" i="8"/>
  <c r="G819" i="8"/>
  <c r="H815" i="8"/>
  <c r="F815" i="8"/>
  <c r="B815" i="8"/>
  <c r="F811" i="8"/>
  <c r="E801" i="8"/>
  <c r="A801" i="8"/>
  <c r="H791" i="8"/>
  <c r="E791" i="8"/>
  <c r="F791" i="8"/>
  <c r="A782" i="8"/>
  <c r="H782" i="8"/>
  <c r="D782" i="8"/>
  <c r="E782" i="8"/>
  <c r="E748" i="8"/>
  <c r="D748" i="8"/>
  <c r="H748" i="8"/>
  <c r="C748" i="8"/>
  <c r="A682" i="8"/>
  <c r="E682" i="8"/>
  <c r="B682" i="8"/>
  <c r="D824" i="8"/>
  <c r="B768" i="8"/>
  <c r="H765" i="8"/>
  <c r="H763" i="8"/>
  <c r="G761" i="8"/>
  <c r="D760" i="8"/>
  <c r="H758" i="8"/>
  <c r="H756" i="8"/>
  <c r="H754" i="8"/>
  <c r="H752" i="8"/>
  <c r="H751" i="8"/>
  <c r="H749" i="8"/>
  <c r="B745" i="8"/>
  <c r="C744" i="8"/>
  <c r="H740" i="8"/>
  <c r="F734" i="8"/>
  <c r="E733" i="8"/>
  <c r="B731" i="8"/>
  <c r="D721" i="8"/>
  <c r="D720" i="8"/>
  <c r="C717" i="8"/>
  <c r="C709" i="8"/>
  <c r="C708" i="8"/>
  <c r="F700" i="8"/>
  <c r="D699" i="8"/>
  <c r="H697" i="8"/>
  <c r="B696" i="8"/>
  <c r="F690" i="8"/>
  <c r="B689" i="8"/>
  <c r="H687" i="8"/>
  <c r="D685" i="8"/>
  <c r="D684" i="8"/>
  <c r="G677" i="8"/>
  <c r="G676" i="8"/>
  <c r="F675" i="8"/>
  <c r="E671" i="8"/>
  <c r="D669" i="8"/>
  <c r="D668" i="8"/>
  <c r="H664" i="8"/>
  <c r="B663" i="8"/>
  <c r="F661" i="8"/>
  <c r="H649" i="8"/>
  <c r="F644" i="8"/>
  <c r="H629" i="8"/>
  <c r="F629" i="8"/>
  <c r="G629" i="8"/>
  <c r="B629" i="8"/>
  <c r="D629" i="8"/>
  <c r="E629" i="8"/>
  <c r="H621" i="8"/>
  <c r="F621" i="8"/>
  <c r="G621" i="8"/>
  <c r="B621" i="8"/>
  <c r="D621" i="8"/>
  <c r="E621" i="8"/>
  <c r="A556" i="8"/>
  <c r="G556" i="8"/>
  <c r="H556" i="8"/>
  <c r="B556" i="8"/>
  <c r="E556" i="8"/>
  <c r="F556" i="8"/>
  <c r="A550" i="8"/>
  <c r="G550" i="8"/>
  <c r="H550" i="8"/>
  <c r="B550" i="8"/>
  <c r="C550" i="8"/>
  <c r="E550" i="8"/>
  <c r="F550" i="8"/>
  <c r="C523" i="8"/>
  <c r="E523" i="8"/>
  <c r="A481" i="8"/>
  <c r="G481" i="8"/>
  <c r="H481" i="8"/>
  <c r="E481" i="8"/>
  <c r="E765" i="8"/>
  <c r="D763" i="8"/>
  <c r="D761" i="8"/>
  <c r="C760" i="8"/>
  <c r="E758" i="8"/>
  <c r="D756" i="8"/>
  <c r="D754" i="8"/>
  <c r="G752" i="8"/>
  <c r="E751" i="8"/>
  <c r="G749" i="8"/>
  <c r="A745" i="8"/>
  <c r="B744" i="8"/>
  <c r="G740" i="8"/>
  <c r="E734" i="8"/>
  <c r="C733" i="8"/>
  <c r="A731" i="8"/>
  <c r="C720" i="8"/>
  <c r="B717" i="8"/>
  <c r="B709" i="8"/>
  <c r="B708" i="8"/>
  <c r="G697" i="8"/>
  <c r="G687" i="8"/>
  <c r="C685" i="8"/>
  <c r="C684" i="8"/>
  <c r="F677" i="8"/>
  <c r="F676" i="8"/>
  <c r="A675" i="8"/>
  <c r="D671" i="8"/>
  <c r="C669" i="8"/>
  <c r="C668" i="8"/>
  <c r="C664" i="8"/>
  <c r="A663" i="8"/>
  <c r="E661" i="8"/>
  <c r="A656" i="8"/>
  <c r="C656" i="8"/>
  <c r="G649" i="8"/>
  <c r="A601" i="8"/>
  <c r="G601" i="8"/>
  <c r="H601" i="8"/>
  <c r="C601" i="8"/>
  <c r="E601" i="8"/>
  <c r="A566" i="8"/>
  <c r="D566" i="8"/>
  <c r="E566" i="8"/>
  <c r="G566" i="8"/>
  <c r="H566" i="8"/>
  <c r="B566" i="8"/>
  <c r="C566" i="8"/>
  <c r="A546" i="8"/>
  <c r="D546" i="8"/>
  <c r="G546" i="8"/>
  <c r="H546" i="8"/>
  <c r="A523" i="8"/>
  <c r="A518" i="8"/>
  <c r="B518" i="8"/>
  <c r="C518" i="8"/>
  <c r="E518" i="8"/>
  <c r="G518" i="8"/>
  <c r="H518" i="8"/>
  <c r="D518" i="8"/>
  <c r="F518" i="8"/>
  <c r="B733" i="8"/>
  <c r="B685" i="8"/>
  <c r="E676" i="8"/>
  <c r="B669" i="8"/>
  <c r="D661" i="8"/>
  <c r="A643" i="8"/>
  <c r="E643" i="8"/>
  <c r="A612" i="8"/>
  <c r="D612" i="8"/>
  <c r="E612" i="8"/>
  <c r="G612" i="8"/>
  <c r="H612" i="8"/>
  <c r="B612" i="8"/>
  <c r="C612" i="8"/>
  <c r="A600" i="8"/>
  <c r="B600" i="8"/>
  <c r="D600" i="8"/>
  <c r="F600" i="8"/>
  <c r="F566" i="8"/>
  <c r="A563" i="8"/>
  <c r="F563" i="8"/>
  <c r="G563" i="8"/>
  <c r="C563" i="8"/>
  <c r="E563" i="8"/>
  <c r="F546" i="8"/>
  <c r="H483" i="8"/>
  <c r="C483" i="8"/>
  <c r="F483" i="8"/>
  <c r="E483" i="8"/>
  <c r="G483" i="8"/>
  <c r="A479" i="8"/>
  <c r="G479" i="8"/>
  <c r="B479" i="8"/>
  <c r="A464" i="8"/>
  <c r="G464" i="8"/>
  <c r="H464" i="8"/>
  <c r="B464" i="8"/>
  <c r="E464" i="8"/>
  <c r="F464" i="8"/>
  <c r="C464" i="8"/>
  <c r="D464" i="8"/>
  <c r="G155" i="8"/>
  <c r="D155" i="8"/>
  <c r="E155" i="8"/>
  <c r="F155" i="8"/>
  <c r="B155" i="8"/>
  <c r="C155" i="8"/>
  <c r="A75" i="8"/>
  <c r="B75" i="8"/>
  <c r="C75" i="8"/>
  <c r="B37" i="8"/>
  <c r="A37" i="8"/>
  <c r="G37" i="8"/>
  <c r="H37" i="8"/>
  <c r="E752" i="8"/>
  <c r="C749" i="8"/>
  <c r="H744" i="8"/>
  <c r="F743" i="8"/>
  <c r="H708" i="8"/>
  <c r="H698" i="8"/>
  <c r="C687" i="8"/>
  <c r="D677" i="8"/>
  <c r="D676" i="8"/>
  <c r="F674" i="8"/>
  <c r="E662" i="8"/>
  <c r="A655" i="8"/>
  <c r="B655" i="8"/>
  <c r="C655" i="8"/>
  <c r="H645" i="8"/>
  <c r="D645" i="8"/>
  <c r="E645" i="8"/>
  <c r="G645" i="8"/>
  <c r="C645" i="8"/>
  <c r="F643" i="8"/>
  <c r="A615" i="8"/>
  <c r="C615" i="8"/>
  <c r="H615" i="8"/>
  <c r="F612" i="8"/>
  <c r="A609" i="8"/>
  <c r="F609" i="8"/>
  <c r="G609" i="8"/>
  <c r="C600" i="8"/>
  <c r="A565" i="8"/>
  <c r="F565" i="8"/>
  <c r="G565" i="8"/>
  <c r="B562" i="8"/>
  <c r="D562" i="8"/>
  <c r="G562" i="8"/>
  <c r="H562" i="8"/>
  <c r="A562" i="8"/>
  <c r="A540" i="8"/>
  <c r="D540" i="8"/>
  <c r="E540" i="8"/>
  <c r="G540" i="8"/>
  <c r="H540" i="8"/>
  <c r="B540" i="8"/>
  <c r="B463" i="8"/>
  <c r="C463" i="8"/>
  <c r="D463" i="8"/>
  <c r="A456" i="8"/>
  <c r="D456" i="8"/>
  <c r="E456" i="8"/>
  <c r="G456" i="8"/>
  <c r="B456" i="8"/>
  <c r="C456" i="8"/>
  <c r="F456" i="8"/>
  <c r="H456" i="8"/>
  <c r="G442" i="8"/>
  <c r="B442" i="8"/>
  <c r="C442" i="8"/>
  <c r="F442" i="8"/>
  <c r="D442" i="8"/>
  <c r="G434" i="8"/>
  <c r="B434" i="8"/>
  <c r="C434" i="8"/>
  <c r="E434" i="8"/>
  <c r="D434" i="8"/>
  <c r="F434" i="8"/>
  <c r="B302" i="8"/>
  <c r="F302" i="8"/>
  <c r="A293" i="8"/>
  <c r="F293" i="8"/>
  <c r="F289" i="8"/>
  <c r="C289" i="8"/>
  <c r="D289" i="8"/>
  <c r="E289" i="8"/>
  <c r="H289" i="8"/>
  <c r="A289" i="8"/>
  <c r="B289" i="8"/>
  <c r="A267" i="8"/>
  <c r="B267" i="8"/>
  <c r="C267" i="8"/>
  <c r="F267" i="8"/>
  <c r="H267" i="8"/>
  <c r="C676" i="8"/>
  <c r="A642" i="8"/>
  <c r="G642" i="8"/>
  <c r="H642" i="8"/>
  <c r="F642" i="8"/>
  <c r="A639" i="8"/>
  <c r="E639" i="8"/>
  <c r="H611" i="8"/>
  <c r="D611" i="8"/>
  <c r="F611" i="8"/>
  <c r="G611" i="8"/>
  <c r="A592" i="8"/>
  <c r="C592" i="8"/>
  <c r="F592" i="8"/>
  <c r="H592" i="8"/>
  <c r="E565" i="8"/>
  <c r="F562" i="8"/>
  <c r="F540" i="8"/>
  <c r="A529" i="8"/>
  <c r="G529" i="8"/>
  <c r="H529" i="8"/>
  <c r="C529" i="8"/>
  <c r="E529" i="8"/>
  <c r="G310" i="8"/>
  <c r="F310" i="8"/>
  <c r="D806" i="8"/>
  <c r="D798" i="8"/>
  <c r="E768" i="8"/>
  <c r="D764" i="8"/>
  <c r="D762" i="8"/>
  <c r="G760" i="8"/>
  <c r="E759" i="8"/>
  <c r="E757" i="8"/>
  <c r="D755" i="8"/>
  <c r="D753" i="8"/>
  <c r="C752" i="8"/>
  <c r="E750" i="8"/>
  <c r="C747" i="8"/>
  <c r="F745" i="8"/>
  <c r="F744" i="8"/>
  <c r="D743" i="8"/>
  <c r="C741" i="8"/>
  <c r="F737" i="8"/>
  <c r="D736" i="8"/>
  <c r="H733" i="8"/>
  <c r="H731" i="8"/>
  <c r="D728" i="8"/>
  <c r="C725" i="8"/>
  <c r="D723" i="8"/>
  <c r="G720" i="8"/>
  <c r="F719" i="8"/>
  <c r="G717" i="8"/>
  <c r="F708" i="8"/>
  <c r="F702" i="8"/>
  <c r="D698" i="8"/>
  <c r="H696" i="8"/>
  <c r="B695" i="8"/>
  <c r="F693" i="8"/>
  <c r="D692" i="8"/>
  <c r="G689" i="8"/>
  <c r="C688" i="8"/>
  <c r="A687" i="8"/>
  <c r="G685" i="8"/>
  <c r="G684" i="8"/>
  <c r="E683" i="8"/>
  <c r="B677" i="8"/>
  <c r="B676" i="8"/>
  <c r="G669" i="8"/>
  <c r="G668" i="8"/>
  <c r="F665" i="8"/>
  <c r="A662" i="8"/>
  <c r="B645" i="8"/>
  <c r="E642" i="8"/>
  <c r="C639" i="8"/>
  <c r="E611" i="8"/>
  <c r="D552" i="8"/>
  <c r="F552" i="8"/>
  <c r="B552" i="8"/>
  <c r="C552" i="8"/>
  <c r="A528" i="8"/>
  <c r="B528" i="8"/>
  <c r="F528" i="8"/>
  <c r="H528" i="8"/>
  <c r="A509" i="8"/>
  <c r="E509" i="8"/>
  <c r="G509" i="8"/>
  <c r="D509" i="8"/>
  <c r="C509" i="8"/>
  <c r="C454" i="8"/>
  <c r="B454" i="8"/>
  <c r="D454" i="8"/>
  <c r="C438" i="8"/>
  <c r="B438" i="8"/>
  <c r="D438" i="8"/>
  <c r="F438" i="8"/>
  <c r="E438" i="8"/>
  <c r="G438" i="8"/>
  <c r="A384" i="8"/>
  <c r="D384" i="8"/>
  <c r="E384" i="8"/>
  <c r="G384" i="8"/>
  <c r="B384" i="8"/>
  <c r="C384" i="8"/>
  <c r="F384" i="8"/>
  <c r="H384" i="8"/>
  <c r="H661" i="8"/>
  <c r="C661" i="8"/>
  <c r="A644" i="8"/>
  <c r="D644" i="8"/>
  <c r="E644" i="8"/>
  <c r="G644" i="8"/>
  <c r="C644" i="8"/>
  <c r="A583" i="8"/>
  <c r="C583" i="8"/>
  <c r="E583" i="8"/>
  <c r="G583" i="8"/>
  <c r="A383" i="8"/>
  <c r="D383" i="8"/>
  <c r="E383" i="8"/>
  <c r="G383" i="8"/>
  <c r="C383" i="8"/>
  <c r="F383" i="8"/>
  <c r="H383" i="8"/>
  <c r="H216" i="8"/>
  <c r="C216" i="8"/>
  <c r="D216" i="8"/>
  <c r="E216" i="8"/>
  <c r="F216" i="8"/>
  <c r="G216" i="8"/>
  <c r="B216" i="8"/>
  <c r="E760" i="8"/>
  <c r="D744" i="8"/>
  <c r="B737" i="8"/>
  <c r="F733" i="8"/>
  <c r="E720" i="8"/>
  <c r="E717" i="8"/>
  <c r="D708" i="8"/>
  <c r="B702" i="8"/>
  <c r="C696" i="8"/>
  <c r="B693" i="8"/>
  <c r="E685" i="8"/>
  <c r="H676" i="8"/>
  <c r="E669" i="8"/>
  <c r="G661" i="8"/>
  <c r="A649" i="8"/>
  <c r="F649" i="8"/>
  <c r="A647" i="8"/>
  <c r="C647" i="8"/>
  <c r="D647" i="8"/>
  <c r="H644" i="8"/>
  <c r="C641" i="8"/>
  <c r="F641" i="8"/>
  <c r="H641" i="8"/>
  <c r="C630" i="8"/>
  <c r="D630" i="8"/>
  <c r="C622" i="8"/>
  <c r="A622" i="8"/>
  <c r="B622" i="8"/>
  <c r="D583" i="8"/>
  <c r="A507" i="8"/>
  <c r="E507" i="8"/>
  <c r="F507" i="8"/>
  <c r="G507" i="8"/>
  <c r="A355" i="8"/>
  <c r="G355" i="8"/>
  <c r="G660" i="8"/>
  <c r="C657" i="8"/>
  <c r="G653" i="8"/>
  <c r="H648" i="8"/>
  <c r="H636" i="8"/>
  <c r="G635" i="8"/>
  <c r="E634" i="8"/>
  <c r="C631" i="8"/>
  <c r="E628" i="8"/>
  <c r="D627" i="8"/>
  <c r="A624" i="8"/>
  <c r="E620" i="8"/>
  <c r="D619" i="8"/>
  <c r="A617" i="8"/>
  <c r="D614" i="8"/>
  <c r="C613" i="8"/>
  <c r="H610" i="8"/>
  <c r="G606" i="8"/>
  <c r="H604" i="8"/>
  <c r="G603" i="8"/>
  <c r="G599" i="8"/>
  <c r="G598" i="8"/>
  <c r="E597" i="8"/>
  <c r="E596" i="8"/>
  <c r="G593" i="8"/>
  <c r="E591" i="8"/>
  <c r="E590" i="8"/>
  <c r="D589" i="8"/>
  <c r="D588" i="8"/>
  <c r="F584" i="8"/>
  <c r="H582" i="8"/>
  <c r="F581" i="8"/>
  <c r="E580" i="8"/>
  <c r="A579" i="8"/>
  <c r="G575" i="8"/>
  <c r="D574" i="8"/>
  <c r="H571" i="8"/>
  <c r="G570" i="8"/>
  <c r="G564" i="8"/>
  <c r="D558" i="8"/>
  <c r="E555" i="8"/>
  <c r="G553" i="8"/>
  <c r="H548" i="8"/>
  <c r="G547" i="8"/>
  <c r="G545" i="8"/>
  <c r="C544" i="8"/>
  <c r="A543" i="8"/>
  <c r="B542" i="8"/>
  <c r="H537" i="8"/>
  <c r="B536" i="8"/>
  <c r="G532" i="8"/>
  <c r="H530" i="8"/>
  <c r="B526" i="8"/>
  <c r="D524" i="8"/>
  <c r="H508" i="8"/>
  <c r="A498" i="8"/>
  <c r="B498" i="8"/>
  <c r="D498" i="8"/>
  <c r="G498" i="8"/>
  <c r="H491" i="8"/>
  <c r="C491" i="8"/>
  <c r="E491" i="8"/>
  <c r="G491" i="8"/>
  <c r="G484" i="8"/>
  <c r="G470" i="8"/>
  <c r="H465" i="8"/>
  <c r="B465" i="8"/>
  <c r="B455" i="8"/>
  <c r="C455" i="8"/>
  <c r="A448" i="8"/>
  <c r="E448" i="8"/>
  <c r="F448" i="8"/>
  <c r="H448" i="8"/>
  <c r="C448" i="8"/>
  <c r="D448" i="8"/>
  <c r="A388" i="8"/>
  <c r="F388" i="8"/>
  <c r="A360" i="8"/>
  <c r="D360" i="8"/>
  <c r="H360" i="8"/>
  <c r="C360" i="8"/>
  <c r="E360" i="8"/>
  <c r="G360" i="8"/>
  <c r="B360" i="8"/>
  <c r="D228" i="8"/>
  <c r="F228" i="8"/>
  <c r="G228" i="8"/>
  <c r="H228" i="8"/>
  <c r="B613" i="8"/>
  <c r="B588" i="8"/>
  <c r="C574" i="8"/>
  <c r="C558" i="8"/>
  <c r="E553" i="8"/>
  <c r="G548" i="8"/>
  <c r="F547" i="8"/>
  <c r="E545" i="8"/>
  <c r="B544" i="8"/>
  <c r="G537" i="8"/>
  <c r="B524" i="8"/>
  <c r="A510" i="8"/>
  <c r="G510" i="8"/>
  <c r="H510" i="8"/>
  <c r="B510" i="8"/>
  <c r="F510" i="8"/>
  <c r="A473" i="8"/>
  <c r="E473" i="8"/>
  <c r="H473" i="8"/>
  <c r="C465" i="8"/>
  <c r="D461" i="8"/>
  <c r="C461" i="8"/>
  <c r="D455" i="8"/>
  <c r="A440" i="8"/>
  <c r="G440" i="8"/>
  <c r="H440" i="8"/>
  <c r="B440" i="8"/>
  <c r="E440" i="8"/>
  <c r="F440" i="8"/>
  <c r="G430" i="8"/>
  <c r="H430" i="8"/>
  <c r="E430" i="8"/>
  <c r="F430" i="8"/>
  <c r="A406" i="8"/>
  <c r="E406" i="8"/>
  <c r="F406" i="8"/>
  <c r="H406" i="8"/>
  <c r="D406" i="8"/>
  <c r="A398" i="8"/>
  <c r="E398" i="8"/>
  <c r="F398" i="8"/>
  <c r="H398" i="8"/>
  <c r="D398" i="8"/>
  <c r="A391" i="8"/>
  <c r="E391" i="8"/>
  <c r="F391" i="8"/>
  <c r="H391" i="8"/>
  <c r="C391" i="8"/>
  <c r="D391" i="8"/>
  <c r="H388" i="8"/>
  <c r="A376" i="8"/>
  <c r="E376" i="8"/>
  <c r="F376" i="8"/>
  <c r="H376" i="8"/>
  <c r="C376" i="8"/>
  <c r="D376" i="8"/>
  <c r="G364" i="8"/>
  <c r="F364" i="8"/>
  <c r="H364" i="8"/>
  <c r="F360" i="8"/>
  <c r="A324" i="8"/>
  <c r="D324" i="8"/>
  <c r="E324" i="8"/>
  <c r="F324" i="8"/>
  <c r="G324" i="8"/>
  <c r="B324" i="8"/>
  <c r="C324" i="8"/>
  <c r="H324" i="8"/>
  <c r="A299" i="8"/>
  <c r="C299" i="8"/>
  <c r="E299" i="8"/>
  <c r="F299" i="8"/>
  <c r="H299" i="8"/>
  <c r="E249" i="8"/>
  <c r="H249" i="8"/>
  <c r="A219" i="8"/>
  <c r="B219" i="8"/>
  <c r="C219" i="8"/>
  <c r="G219" i="8"/>
  <c r="H219" i="8"/>
  <c r="A505" i="8"/>
  <c r="G505" i="8"/>
  <c r="H505" i="8"/>
  <c r="E505" i="8"/>
  <c r="G450" i="8"/>
  <c r="B450" i="8"/>
  <c r="F450" i="8"/>
  <c r="B447" i="8"/>
  <c r="C447" i="8"/>
  <c r="G447" i="8"/>
  <c r="B402" i="8"/>
  <c r="C402" i="8"/>
  <c r="H402" i="8"/>
  <c r="A402" i="8"/>
  <c r="A394" i="8"/>
  <c r="B394" i="8"/>
  <c r="A390" i="8"/>
  <c r="D390" i="8"/>
  <c r="E390" i="8"/>
  <c r="G390" i="8"/>
  <c r="A378" i="8"/>
  <c r="B378" i="8"/>
  <c r="D378" i="8"/>
  <c r="C306" i="8"/>
  <c r="G306" i="8"/>
  <c r="A301" i="8"/>
  <c r="E301" i="8"/>
  <c r="H301" i="8"/>
  <c r="G288" i="8"/>
  <c r="B288" i="8"/>
  <c r="C288" i="8"/>
  <c r="D288" i="8"/>
  <c r="E288" i="8"/>
  <c r="A288" i="8"/>
  <c r="H288" i="8"/>
  <c r="A231" i="8"/>
  <c r="D231" i="8"/>
  <c r="E231" i="8"/>
  <c r="F231" i="8"/>
  <c r="G231" i="8"/>
  <c r="H231" i="8"/>
  <c r="C231" i="8"/>
  <c r="B231" i="8"/>
  <c r="C212" i="8"/>
  <c r="B212" i="8"/>
  <c r="F212" i="8"/>
  <c r="G212" i="8"/>
  <c r="B52" i="8"/>
  <c r="C52" i="8"/>
  <c r="E52" i="8"/>
  <c r="G52" i="8"/>
  <c r="H52" i="8"/>
  <c r="A52" i="8"/>
  <c r="C660" i="8"/>
  <c r="C654" i="8"/>
  <c r="C653" i="8"/>
  <c r="C652" i="8"/>
  <c r="D637" i="8"/>
  <c r="D636" i="8"/>
  <c r="F626" i="8"/>
  <c r="F618" i="8"/>
  <c r="G613" i="8"/>
  <c r="C606" i="8"/>
  <c r="D604" i="8"/>
  <c r="C598" i="8"/>
  <c r="H588" i="8"/>
  <c r="D582" i="8"/>
  <c r="G579" i="8"/>
  <c r="H574" i="8"/>
  <c r="G573" i="8"/>
  <c r="E572" i="8"/>
  <c r="B564" i="8"/>
  <c r="C561" i="8"/>
  <c r="H558" i="8"/>
  <c r="D554" i="8"/>
  <c r="D548" i="8"/>
  <c r="E543" i="8"/>
  <c r="H538" i="8"/>
  <c r="B530" i="8"/>
  <c r="F526" i="8"/>
  <c r="H524" i="8"/>
  <c r="C450" i="8"/>
  <c r="D447" i="8"/>
  <c r="B439" i="8"/>
  <c r="E439" i="8"/>
  <c r="G439" i="8"/>
  <c r="C439" i="8"/>
  <c r="D439" i="8"/>
  <c r="A422" i="8"/>
  <c r="G422" i="8"/>
  <c r="H422" i="8"/>
  <c r="E422" i="8"/>
  <c r="F422" i="8"/>
  <c r="A416" i="8"/>
  <c r="D416" i="8"/>
  <c r="E416" i="8"/>
  <c r="G416" i="8"/>
  <c r="B416" i="8"/>
  <c r="C416" i="8"/>
  <c r="D402" i="8"/>
  <c r="D393" i="8"/>
  <c r="E393" i="8"/>
  <c r="B393" i="8"/>
  <c r="C393" i="8"/>
  <c r="H390" i="8"/>
  <c r="H378" i="8"/>
  <c r="A375" i="8"/>
  <c r="E375" i="8"/>
  <c r="F375" i="8"/>
  <c r="H375" i="8"/>
  <c r="C375" i="8"/>
  <c r="D375" i="8"/>
  <c r="A366" i="8"/>
  <c r="E366" i="8"/>
  <c r="F366" i="8"/>
  <c r="H366" i="8"/>
  <c r="D366" i="8"/>
  <c r="A362" i="8"/>
  <c r="B362" i="8"/>
  <c r="C362" i="8"/>
  <c r="H362" i="8"/>
  <c r="G356" i="8"/>
  <c r="H356" i="8"/>
  <c r="F356" i="8"/>
  <c r="H212" i="8"/>
  <c r="A191" i="8"/>
  <c r="G191" i="8"/>
  <c r="H191" i="8"/>
  <c r="G657" i="8"/>
  <c r="B637" i="8"/>
  <c r="B636" i="8"/>
  <c r="G634" i="8"/>
  <c r="A632" i="8"/>
  <c r="G628" i="8"/>
  <c r="F627" i="8"/>
  <c r="B626" i="8"/>
  <c r="B618" i="8"/>
  <c r="E613" i="8"/>
  <c r="F588" i="8"/>
  <c r="B582" i="8"/>
  <c r="G580" i="8"/>
  <c r="E579" i="8"/>
  <c r="F574" i="8"/>
  <c r="E573" i="8"/>
  <c r="B572" i="8"/>
  <c r="F558" i="8"/>
  <c r="G555" i="8"/>
  <c r="C543" i="8"/>
  <c r="D542" i="8"/>
  <c r="F538" i="8"/>
  <c r="D536" i="8"/>
  <c r="C534" i="8"/>
  <c r="D526" i="8"/>
  <c r="F524" i="8"/>
  <c r="A516" i="8"/>
  <c r="G516" i="8"/>
  <c r="H516" i="8"/>
  <c r="F516" i="8"/>
  <c r="D504" i="8"/>
  <c r="A499" i="8"/>
  <c r="F499" i="8"/>
  <c r="G499" i="8"/>
  <c r="E499" i="8"/>
  <c r="A495" i="8"/>
  <c r="B495" i="8"/>
  <c r="G495" i="8"/>
  <c r="E452" i="8"/>
  <c r="B452" i="8"/>
  <c r="G452" i="8"/>
  <c r="E421" i="8"/>
  <c r="F421" i="8"/>
  <c r="H421" i="8"/>
  <c r="A421" i="8"/>
  <c r="A392" i="8"/>
  <c r="E392" i="8"/>
  <c r="F392" i="8"/>
  <c r="H392" i="8"/>
  <c r="C392" i="8"/>
  <c r="D392" i="8"/>
  <c r="A374" i="8"/>
  <c r="D374" i="8"/>
  <c r="E374" i="8"/>
  <c r="G374" i="8"/>
  <c r="C314" i="8"/>
  <c r="G314" i="8"/>
  <c r="H279" i="8"/>
  <c r="B279" i="8"/>
  <c r="C279" i="8"/>
  <c r="D279" i="8"/>
  <c r="E279" i="8"/>
  <c r="G279" i="8"/>
  <c r="F226" i="8"/>
  <c r="C226" i="8"/>
  <c r="E226" i="8"/>
  <c r="G226" i="8"/>
  <c r="H226" i="8"/>
  <c r="A223" i="8"/>
  <c r="C223" i="8"/>
  <c r="D223" i="8"/>
  <c r="E223" i="8"/>
  <c r="F223" i="8"/>
  <c r="G223" i="8"/>
  <c r="B223" i="8"/>
  <c r="A215" i="8"/>
  <c r="C215" i="8"/>
  <c r="D215" i="8"/>
  <c r="E215" i="8"/>
  <c r="F215" i="8"/>
  <c r="G215" i="8"/>
  <c r="B215" i="8"/>
  <c r="H215" i="8"/>
  <c r="H660" i="8"/>
  <c r="D613" i="8"/>
  <c r="H606" i="8"/>
  <c r="H598" i="8"/>
  <c r="F596" i="8"/>
  <c r="H593" i="8"/>
  <c r="E588" i="8"/>
  <c r="E574" i="8"/>
  <c r="D573" i="8"/>
  <c r="E558" i="8"/>
  <c r="C536" i="8"/>
  <c r="C526" i="8"/>
  <c r="E524" i="8"/>
  <c r="A508" i="8"/>
  <c r="D508" i="8"/>
  <c r="E508" i="8"/>
  <c r="G508" i="8"/>
  <c r="B508" i="8"/>
  <c r="A484" i="8"/>
  <c r="E484" i="8"/>
  <c r="F484" i="8"/>
  <c r="H484" i="8"/>
  <c r="D484" i="8"/>
  <c r="A474" i="8"/>
  <c r="G474" i="8"/>
  <c r="H474" i="8"/>
  <c r="D474" i="8"/>
  <c r="F474" i="8"/>
  <c r="A470" i="8"/>
  <c r="E470" i="8"/>
  <c r="F470" i="8"/>
  <c r="H470" i="8"/>
  <c r="C470" i="8"/>
  <c r="D470" i="8"/>
  <c r="A425" i="8"/>
  <c r="E425" i="8"/>
  <c r="G421" i="8"/>
  <c r="A415" i="8"/>
  <c r="D415" i="8"/>
  <c r="E415" i="8"/>
  <c r="G415" i="8"/>
  <c r="C415" i="8"/>
  <c r="B409" i="8"/>
  <c r="G392" i="8"/>
  <c r="A380" i="8"/>
  <c r="H380" i="8"/>
  <c r="H374" i="8"/>
  <c r="F319" i="8"/>
  <c r="G319" i="8"/>
  <c r="C276" i="8"/>
  <c r="A276" i="8"/>
  <c r="B276" i="8"/>
  <c r="D276" i="8"/>
  <c r="H276" i="8"/>
  <c r="E276" i="8"/>
  <c r="F276" i="8"/>
  <c r="A214" i="8"/>
  <c r="D214" i="8"/>
  <c r="E214" i="8"/>
  <c r="F214" i="8"/>
  <c r="H214" i="8"/>
  <c r="H486" i="8"/>
  <c r="C457" i="8"/>
  <c r="G451" i="8"/>
  <c r="F449" i="8"/>
  <c r="G446" i="8"/>
  <c r="B445" i="8"/>
  <c r="D443" i="8"/>
  <c r="F436" i="8"/>
  <c r="C435" i="8"/>
  <c r="G432" i="8"/>
  <c r="G431" i="8"/>
  <c r="E429" i="8"/>
  <c r="H426" i="8"/>
  <c r="G424" i="8"/>
  <c r="G423" i="8"/>
  <c r="D418" i="8"/>
  <c r="B417" i="8"/>
  <c r="E413" i="8"/>
  <c r="H410" i="8"/>
  <c r="E408" i="8"/>
  <c r="E407" i="8"/>
  <c r="G403" i="8"/>
  <c r="E400" i="8"/>
  <c r="E399" i="8"/>
  <c r="G387" i="8"/>
  <c r="C385" i="8"/>
  <c r="H381" i="8"/>
  <c r="B379" i="8"/>
  <c r="D370" i="8"/>
  <c r="E368" i="8"/>
  <c r="E367" i="8"/>
  <c r="A294" i="8"/>
  <c r="B294" i="8"/>
  <c r="C294" i="8"/>
  <c r="D294" i="8"/>
  <c r="E294" i="8"/>
  <c r="H294" i="8"/>
  <c r="A269" i="8"/>
  <c r="F269" i="8"/>
  <c r="H269" i="8"/>
  <c r="A153" i="8"/>
  <c r="D153" i="8"/>
  <c r="E153" i="8"/>
  <c r="F153" i="8"/>
  <c r="C153" i="8"/>
  <c r="G153" i="8"/>
  <c r="H153" i="8"/>
  <c r="G127" i="8"/>
  <c r="F127" i="8"/>
  <c r="H127" i="8"/>
  <c r="A359" i="8"/>
  <c r="D359" i="8"/>
  <c r="E359" i="8"/>
  <c r="H359" i="8"/>
  <c r="A316" i="8"/>
  <c r="B316" i="8"/>
  <c r="C316" i="8"/>
  <c r="D316" i="8"/>
  <c r="E316" i="8"/>
  <c r="H316" i="8"/>
  <c r="F311" i="8"/>
  <c r="G311" i="8"/>
  <c r="G280" i="8"/>
  <c r="C280" i="8"/>
  <c r="D280" i="8"/>
  <c r="E280" i="8"/>
  <c r="H280" i="8"/>
  <c r="A280" i="8"/>
  <c r="B506" i="8"/>
  <c r="B500" i="8"/>
  <c r="E494" i="8"/>
  <c r="D490" i="8"/>
  <c r="D486" i="8"/>
  <c r="B482" i="8"/>
  <c r="D478" i="8"/>
  <c r="F476" i="8"/>
  <c r="C475" i="8"/>
  <c r="C444" i="8"/>
  <c r="C432" i="8"/>
  <c r="F414" i="8"/>
  <c r="F397" i="8"/>
  <c r="C386" i="8"/>
  <c r="F382" i="8"/>
  <c r="E365" i="8"/>
  <c r="H325" i="8"/>
  <c r="F325" i="8"/>
  <c r="E320" i="8"/>
  <c r="G320" i="8"/>
  <c r="B315" i="8"/>
  <c r="G315" i="8"/>
  <c r="A292" i="8"/>
  <c r="E292" i="8"/>
  <c r="A286" i="8"/>
  <c r="B286" i="8"/>
  <c r="C286" i="8"/>
  <c r="D286" i="8"/>
  <c r="E286" i="8"/>
  <c r="H286" i="8"/>
  <c r="A222" i="8"/>
  <c r="D222" i="8"/>
  <c r="E222" i="8"/>
  <c r="F222" i="8"/>
  <c r="G222" i="8"/>
  <c r="H208" i="8"/>
  <c r="B208" i="8"/>
  <c r="C208" i="8"/>
  <c r="D208" i="8"/>
  <c r="E208" i="8"/>
  <c r="F208" i="8"/>
  <c r="C173" i="8"/>
  <c r="A173" i="8"/>
  <c r="B173" i="8"/>
  <c r="H173" i="8"/>
  <c r="C494" i="8"/>
  <c r="B486" i="8"/>
  <c r="B478" i="8"/>
  <c r="D476" i="8"/>
  <c r="B458" i="8"/>
  <c r="E445" i="8"/>
  <c r="E435" i="8"/>
  <c r="B427" i="8"/>
  <c r="D417" i="8"/>
  <c r="D414" i="8"/>
  <c r="G408" i="8"/>
  <c r="G407" i="8"/>
  <c r="G400" i="8"/>
  <c r="G399" i="8"/>
  <c r="D382" i="8"/>
  <c r="G368" i="8"/>
  <c r="G367" i="8"/>
  <c r="A270" i="8"/>
  <c r="D270" i="8"/>
  <c r="E270" i="8"/>
  <c r="F270" i="8"/>
  <c r="G270" i="8"/>
  <c r="H270" i="8"/>
  <c r="C270" i="8"/>
  <c r="A264" i="8"/>
  <c r="D264" i="8"/>
  <c r="F264" i="8"/>
  <c r="B494" i="8"/>
  <c r="B476" i="8"/>
  <c r="C445" i="8"/>
  <c r="G443" i="8"/>
  <c r="G436" i="8"/>
  <c r="D435" i="8"/>
  <c r="H432" i="8"/>
  <c r="H424" i="8"/>
  <c r="H423" i="8"/>
  <c r="F408" i="8"/>
  <c r="F407" i="8"/>
  <c r="F400" i="8"/>
  <c r="F399" i="8"/>
  <c r="H370" i="8"/>
  <c r="F368" i="8"/>
  <c r="F367" i="8"/>
  <c r="B285" i="8"/>
  <c r="A285" i="8"/>
  <c r="C285" i="8"/>
  <c r="D285" i="8"/>
  <c r="H285" i="8"/>
  <c r="B270" i="8"/>
  <c r="C240" i="8"/>
  <c r="E240" i="8"/>
  <c r="G240" i="8"/>
  <c r="F230" i="8"/>
  <c r="H230" i="8"/>
  <c r="G196" i="8"/>
  <c r="B196" i="8"/>
  <c r="G358" i="8"/>
  <c r="D354" i="8"/>
  <c r="F352" i="8"/>
  <c r="F340" i="8"/>
  <c r="D332" i="8"/>
  <c r="F308" i="8"/>
  <c r="E268" i="8"/>
  <c r="G266" i="8"/>
  <c r="G258" i="8"/>
  <c r="G255" i="8"/>
  <c r="H247" i="8"/>
  <c r="H246" i="8"/>
  <c r="H225" i="8"/>
  <c r="C209" i="8"/>
  <c r="H204" i="8"/>
  <c r="A188" i="8"/>
  <c r="E188" i="8"/>
  <c r="H188" i="8"/>
  <c r="H185" i="8"/>
  <c r="B174" i="8"/>
  <c r="C174" i="8"/>
  <c r="G174" i="8"/>
  <c r="G139" i="8"/>
  <c r="D139" i="8"/>
  <c r="E139" i="8"/>
  <c r="F139" i="8"/>
  <c r="A137" i="8"/>
  <c r="D137" i="8"/>
  <c r="E137" i="8"/>
  <c r="F137" i="8"/>
  <c r="H131" i="8"/>
  <c r="G110" i="8"/>
  <c r="A77" i="8"/>
  <c r="B77" i="8"/>
  <c r="C77" i="8"/>
  <c r="H77" i="8"/>
  <c r="A56" i="8"/>
  <c r="C56" i="8"/>
  <c r="A39" i="8"/>
  <c r="B39" i="8"/>
  <c r="D39" i="8"/>
  <c r="E39" i="8"/>
  <c r="F39" i="8"/>
  <c r="G39" i="8"/>
  <c r="H39" i="8"/>
  <c r="A186" i="8"/>
  <c r="D186" i="8"/>
  <c r="E186" i="8"/>
  <c r="G185" i="8"/>
  <c r="E179" i="8"/>
  <c r="A179" i="8"/>
  <c r="H174" i="8"/>
  <c r="A169" i="8"/>
  <c r="F169" i="8"/>
  <c r="G169" i="8"/>
  <c r="H169" i="8"/>
  <c r="H159" i="8"/>
  <c r="A146" i="8"/>
  <c r="E146" i="8"/>
  <c r="F146" i="8"/>
  <c r="G146" i="8"/>
  <c r="A144" i="8"/>
  <c r="E144" i="8"/>
  <c r="C139" i="8"/>
  <c r="H137" i="8"/>
  <c r="G131" i="8"/>
  <c r="A45" i="8"/>
  <c r="G45" i="8"/>
  <c r="C352" i="8"/>
  <c r="E349" i="8"/>
  <c r="C340" i="8"/>
  <c r="C308" i="8"/>
  <c r="D287" i="8"/>
  <c r="B284" i="8"/>
  <c r="F278" i="8"/>
  <c r="E277" i="8"/>
  <c r="B275" i="8"/>
  <c r="B258" i="8"/>
  <c r="D255" i="8"/>
  <c r="C254" i="8"/>
  <c r="E247" i="8"/>
  <c r="D239" i="8"/>
  <c r="F237" i="8"/>
  <c r="C225" i="8"/>
  <c r="E221" i="8"/>
  <c r="F207" i="8"/>
  <c r="E206" i="8"/>
  <c r="B204" i="8"/>
  <c r="B188" i="8"/>
  <c r="G186" i="8"/>
  <c r="D165" i="8"/>
  <c r="H165" i="8"/>
  <c r="F159" i="8"/>
  <c r="A138" i="8"/>
  <c r="D138" i="8"/>
  <c r="E138" i="8"/>
  <c r="F138" i="8"/>
  <c r="A101" i="8"/>
  <c r="C101" i="8"/>
  <c r="D101" i="8"/>
  <c r="E101" i="8"/>
  <c r="F101" i="8"/>
  <c r="G101" i="8"/>
  <c r="A90" i="8"/>
  <c r="E90" i="8"/>
  <c r="F90" i="8"/>
  <c r="G90" i="8"/>
  <c r="H90" i="8"/>
  <c r="H357" i="8"/>
  <c r="B352" i="8"/>
  <c r="H350" i="8"/>
  <c r="B340" i="8"/>
  <c r="H332" i="8"/>
  <c r="G322" i="8"/>
  <c r="F318" i="8"/>
  <c r="G313" i="8"/>
  <c r="F309" i="8"/>
  <c r="B308" i="8"/>
  <c r="H290" i="8"/>
  <c r="C287" i="8"/>
  <c r="A284" i="8"/>
  <c r="H281" i="8"/>
  <c r="E278" i="8"/>
  <c r="D277" i="8"/>
  <c r="A275" i="8"/>
  <c r="G271" i="8"/>
  <c r="H262" i="8"/>
  <c r="H261" i="8"/>
  <c r="F256" i="8"/>
  <c r="B255" i="8"/>
  <c r="B254" i="8"/>
  <c r="D247" i="8"/>
  <c r="C239" i="8"/>
  <c r="B221" i="8"/>
  <c r="H210" i="8"/>
  <c r="E207" i="8"/>
  <c r="D206" i="8"/>
  <c r="B193" i="8"/>
  <c r="C193" i="8"/>
  <c r="G193" i="8"/>
  <c r="H190" i="8"/>
  <c r="C187" i="8"/>
  <c r="D187" i="8"/>
  <c r="F186" i="8"/>
  <c r="A181" i="8"/>
  <c r="C181" i="8"/>
  <c r="C179" i="8"/>
  <c r="A170" i="8"/>
  <c r="F170" i="8"/>
  <c r="G170" i="8"/>
  <c r="H170" i="8"/>
  <c r="C169" i="8"/>
  <c r="H138" i="8"/>
  <c r="H136" i="8"/>
  <c r="A133" i="8"/>
  <c r="B133" i="8"/>
  <c r="C133" i="8"/>
  <c r="A130" i="8"/>
  <c r="C130" i="8"/>
  <c r="D130" i="8"/>
  <c r="A103" i="8"/>
  <c r="D103" i="8"/>
  <c r="H69" i="8"/>
  <c r="B62" i="8"/>
  <c r="C62" i="8"/>
  <c r="H62" i="8"/>
  <c r="A51" i="8"/>
  <c r="B51" i="8"/>
  <c r="C51" i="8"/>
  <c r="D51" i="8"/>
  <c r="A15" i="8"/>
  <c r="B15" i="8"/>
  <c r="D15" i="8"/>
  <c r="E15" i="8"/>
  <c r="F15" i="8"/>
  <c r="G15" i="8"/>
  <c r="H15" i="8"/>
  <c r="G350" i="8"/>
  <c r="H348" i="8"/>
  <c r="H300" i="8"/>
  <c r="G295" i="8"/>
  <c r="B287" i="8"/>
  <c r="H282" i="8"/>
  <c r="E281" i="8"/>
  <c r="D278" i="8"/>
  <c r="C277" i="8"/>
  <c r="H273" i="8"/>
  <c r="F271" i="8"/>
  <c r="G262" i="8"/>
  <c r="C247" i="8"/>
  <c r="H242" i="8"/>
  <c r="B239" i="8"/>
  <c r="G224" i="8"/>
  <c r="D207" i="8"/>
  <c r="A202" i="8"/>
  <c r="C202" i="8"/>
  <c r="D202" i="8"/>
  <c r="B195" i="8"/>
  <c r="F187" i="8"/>
  <c r="C186" i="8"/>
  <c r="E184" i="8"/>
  <c r="H181" i="8"/>
  <c r="B179" i="8"/>
  <c r="E170" i="8"/>
  <c r="G163" i="8"/>
  <c r="B163" i="8"/>
  <c r="A154" i="8"/>
  <c r="D154" i="8"/>
  <c r="E154" i="8"/>
  <c r="F154" i="8"/>
  <c r="B146" i="8"/>
  <c r="G138" i="8"/>
  <c r="A57" i="8"/>
  <c r="D57" i="8"/>
  <c r="E57" i="8"/>
  <c r="F57" i="8"/>
  <c r="G57" i="8"/>
  <c r="H57" i="8"/>
  <c r="A22" i="8"/>
  <c r="C22" i="8"/>
  <c r="E22" i="8"/>
  <c r="H22" i="8"/>
  <c r="E357" i="8"/>
  <c r="H354" i="8"/>
  <c r="H352" i="8"/>
  <c r="H351" i="8"/>
  <c r="F350" i="8"/>
  <c r="F348" i="8"/>
  <c r="H340" i="8"/>
  <c r="F332" i="8"/>
  <c r="G321" i="8"/>
  <c r="F317" i="8"/>
  <c r="G312" i="8"/>
  <c r="H308" i="8"/>
  <c r="C278" i="8"/>
  <c r="A277" i="8"/>
  <c r="B247" i="8"/>
  <c r="C207" i="8"/>
  <c r="A194" i="8"/>
  <c r="G194" i="8"/>
  <c r="H194" i="8"/>
  <c r="B186" i="8"/>
  <c r="A172" i="8"/>
  <c r="C172" i="8"/>
  <c r="F167" i="8"/>
  <c r="G167" i="8"/>
  <c r="H167" i="8"/>
  <c r="A152" i="8"/>
  <c r="E152" i="8"/>
  <c r="A145" i="8"/>
  <c r="E145" i="8"/>
  <c r="F145" i="8"/>
  <c r="G145" i="8"/>
  <c r="A111" i="8"/>
  <c r="C111" i="8"/>
  <c r="D111" i="8"/>
  <c r="F111" i="8"/>
  <c r="H111" i="8"/>
  <c r="F103" i="8"/>
  <c r="A100" i="8"/>
  <c r="C100" i="8"/>
  <c r="D100" i="8"/>
  <c r="E100" i="8"/>
  <c r="F100" i="8"/>
  <c r="A87" i="8"/>
  <c r="B87" i="8"/>
  <c r="D87" i="8"/>
  <c r="H87" i="8"/>
  <c r="A71" i="8"/>
  <c r="B71" i="8"/>
  <c r="C57" i="8"/>
  <c r="A185" i="8"/>
  <c r="D185" i="8"/>
  <c r="E185" i="8"/>
  <c r="B149" i="8"/>
  <c r="C149" i="8"/>
  <c r="H149" i="8"/>
  <c r="A131" i="8"/>
  <c r="B131" i="8"/>
  <c r="C131" i="8"/>
  <c r="D131" i="8"/>
  <c r="A110" i="8"/>
  <c r="B110" i="8"/>
  <c r="C110" i="8"/>
  <c r="H71" i="8"/>
  <c r="H60" i="8"/>
  <c r="B57" i="8"/>
  <c r="E99" i="8"/>
  <c r="C98" i="8"/>
  <c r="D93" i="8"/>
  <c r="D81" i="8"/>
  <c r="D65" i="8"/>
  <c r="D47" i="8"/>
  <c r="A42" i="8"/>
  <c r="C35" i="8"/>
  <c r="F31" i="8"/>
  <c r="G28" i="8"/>
  <c r="C26" i="8"/>
  <c r="E20" i="8"/>
  <c r="A19" i="8"/>
  <c r="G17" i="8"/>
  <c r="C12" i="8"/>
  <c r="F7" i="8"/>
  <c r="B178" i="8"/>
  <c r="H160" i="8"/>
  <c r="H158" i="8"/>
  <c r="F147" i="8"/>
  <c r="H141" i="8"/>
  <c r="H135" i="8"/>
  <c r="H128" i="8"/>
  <c r="H117" i="8"/>
  <c r="H114" i="8"/>
  <c r="B109" i="8"/>
  <c r="D99" i="8"/>
  <c r="A98" i="8"/>
  <c r="G94" i="8"/>
  <c r="C93" i="8"/>
  <c r="H91" i="8"/>
  <c r="G82" i="8"/>
  <c r="C81" i="8"/>
  <c r="H79" i="8"/>
  <c r="B73" i="8"/>
  <c r="C66" i="8"/>
  <c r="C65" i="8"/>
  <c r="G54" i="8"/>
  <c r="B49" i="8"/>
  <c r="B47" i="8"/>
  <c r="H44" i="8"/>
  <c r="B43" i="8"/>
  <c r="H33" i="8"/>
  <c r="F32" i="8"/>
  <c r="E31" i="8"/>
  <c r="C28" i="8"/>
  <c r="H23" i="8"/>
  <c r="C20" i="8"/>
  <c r="F17" i="8"/>
  <c r="B12" i="8"/>
  <c r="H9" i="8"/>
  <c r="F8" i="8"/>
  <c r="E7" i="8"/>
  <c r="F5" i="8"/>
  <c r="F176" i="8"/>
  <c r="F171" i="8"/>
  <c r="H162" i="8"/>
  <c r="H161" i="8"/>
  <c r="G158" i="8"/>
  <c r="H151" i="8"/>
  <c r="E147" i="8"/>
  <c r="G128" i="8"/>
  <c r="H125" i="8"/>
  <c r="G117" i="8"/>
  <c r="H115" i="8"/>
  <c r="G102" i="8"/>
  <c r="B99" i="8"/>
  <c r="D94" i="8"/>
  <c r="B93" i="8"/>
  <c r="G91" i="8"/>
  <c r="B82" i="8"/>
  <c r="B81" i="8"/>
  <c r="H68" i="8"/>
  <c r="B65" i="8"/>
  <c r="C59" i="8"/>
  <c r="H55" i="8"/>
  <c r="E44" i="8"/>
  <c r="H41" i="8"/>
  <c r="G40" i="8"/>
  <c r="G34" i="8"/>
  <c r="G33" i="8"/>
  <c r="E32" i="8"/>
  <c r="D31" i="8"/>
  <c r="A28" i="8"/>
  <c r="H25" i="8"/>
  <c r="G24" i="8"/>
  <c r="G23" i="8"/>
  <c r="B20" i="8"/>
  <c r="G18" i="8"/>
  <c r="E17" i="8"/>
  <c r="G9" i="8"/>
  <c r="E8" i="8"/>
  <c r="D7" i="8"/>
  <c r="B31" i="8"/>
  <c r="D17" i="8"/>
  <c r="H11" i="8"/>
  <c r="F9" i="8"/>
  <c r="D8" i="8"/>
  <c r="H4" i="8"/>
  <c r="H93" i="8"/>
  <c r="G92" i="8"/>
  <c r="E91" i="8"/>
  <c r="H81" i="8"/>
  <c r="G73" i="8"/>
  <c r="C72" i="8"/>
  <c r="A70" i="8"/>
  <c r="H65" i="8"/>
  <c r="C61" i="8"/>
  <c r="F55" i="8"/>
  <c r="H53" i="8"/>
  <c r="G49" i="8"/>
  <c r="H47" i="8"/>
  <c r="F41" i="8"/>
  <c r="G36" i="8"/>
  <c r="E33" i="8"/>
  <c r="F27" i="8"/>
  <c r="F25" i="8"/>
  <c r="E23" i="8"/>
  <c r="C17" i="8"/>
  <c r="E9" i="8"/>
  <c r="C8" i="8"/>
  <c r="H6" i="8"/>
  <c r="G4" i="8"/>
  <c r="B17" i="8"/>
  <c r="B4" i="8"/>
  <c r="H2996" i="8"/>
  <c r="A2987" i="8"/>
  <c r="F2987" i="8"/>
  <c r="F2963" i="8"/>
  <c r="F2955" i="8"/>
  <c r="E2948" i="8"/>
  <c r="A2936" i="8"/>
  <c r="E2995" i="8"/>
  <c r="D2988" i="8"/>
  <c r="F2986" i="8"/>
  <c r="H2984" i="8"/>
  <c r="D2980" i="8"/>
  <c r="F2978" i="8"/>
  <c r="A2975" i="8"/>
  <c r="D2972" i="8"/>
  <c r="E2971" i="8"/>
  <c r="E2963" i="8"/>
  <c r="H2960" i="8"/>
  <c r="E2955" i="8"/>
  <c r="A2951" i="8"/>
  <c r="A2998" i="8"/>
  <c r="C2996" i="8"/>
  <c r="H2991" i="8"/>
  <c r="C2988" i="8"/>
  <c r="E2986" i="8"/>
  <c r="G2984" i="8"/>
  <c r="A2982" i="8"/>
  <c r="C2980" i="8"/>
  <c r="E2978" i="8"/>
  <c r="G2976" i="8"/>
  <c r="H2975" i="8"/>
  <c r="D2971" i="8"/>
  <c r="E2970" i="8"/>
  <c r="G2968" i="8"/>
  <c r="C2964" i="8"/>
  <c r="D2963" i="8"/>
  <c r="G2960" i="8"/>
  <c r="H2959" i="8"/>
  <c r="A2958" i="8"/>
  <c r="C2956" i="8"/>
  <c r="D2955" i="8"/>
  <c r="E2954" i="8"/>
  <c r="G2952" i="8"/>
  <c r="H2951" i="8"/>
  <c r="A2950" i="8"/>
  <c r="C2948" i="8"/>
  <c r="D2947" i="8"/>
  <c r="E2946" i="8"/>
  <c r="G2944" i="8"/>
  <c r="H2943" i="8"/>
  <c r="A2942" i="8"/>
  <c r="C2940" i="8"/>
  <c r="D2939" i="8"/>
  <c r="E2938" i="8"/>
  <c r="G2936" i="8"/>
  <c r="H2935" i="8"/>
  <c r="A2934" i="8"/>
  <c r="C2932" i="8"/>
  <c r="D2931" i="8"/>
  <c r="E2930" i="8"/>
  <c r="G2928" i="8"/>
  <c r="H2927" i="8"/>
  <c r="A2926" i="8"/>
  <c r="C2924" i="8"/>
  <c r="D2923" i="8"/>
  <c r="E2922" i="8"/>
  <c r="G2920" i="8"/>
  <c r="H2919" i="8"/>
  <c r="A2918" i="8"/>
  <c r="C2916" i="8"/>
  <c r="D2915" i="8"/>
  <c r="E2914" i="8"/>
  <c r="G2912" i="8"/>
  <c r="H2911" i="8"/>
  <c r="A2910" i="8"/>
  <c r="C2908" i="8"/>
  <c r="D2907" i="8"/>
  <c r="E2906" i="8"/>
  <c r="G2904" i="8"/>
  <c r="H2903" i="8"/>
  <c r="A2902" i="8"/>
  <c r="C2900" i="8"/>
  <c r="D2899" i="8"/>
  <c r="E2898" i="8"/>
  <c r="G2896" i="8"/>
  <c r="H2895" i="8"/>
  <c r="A2894" i="8"/>
  <c r="C2892" i="8"/>
  <c r="D2891" i="8"/>
  <c r="E2890" i="8"/>
  <c r="G2888" i="8"/>
  <c r="H2887" i="8"/>
  <c r="A2886" i="8"/>
  <c r="C2884" i="8"/>
  <c r="D2883" i="8"/>
  <c r="E2882" i="8"/>
  <c r="G2880" i="8"/>
  <c r="H2879" i="8"/>
  <c r="A2878" i="8"/>
  <c r="C2876" i="8"/>
  <c r="D2875" i="8"/>
  <c r="E2874" i="8"/>
  <c r="G2872" i="8"/>
  <c r="H2871" i="8"/>
  <c r="A2870" i="8"/>
  <c r="C2868" i="8"/>
  <c r="D2867" i="8"/>
  <c r="E2866" i="8"/>
  <c r="G2864" i="8"/>
  <c r="H2863" i="8"/>
  <c r="A2862" i="8"/>
  <c r="C2860" i="8"/>
  <c r="D2859" i="8"/>
  <c r="E2858" i="8"/>
  <c r="G2856" i="8"/>
  <c r="H2855" i="8"/>
  <c r="A2854" i="8"/>
  <c r="C2852" i="8"/>
  <c r="D2851" i="8"/>
  <c r="E2850" i="8"/>
  <c r="F2849" i="8"/>
  <c r="G2848" i="8"/>
  <c r="H2847" i="8"/>
  <c r="B2845" i="8"/>
  <c r="C2844" i="8"/>
  <c r="D2843" i="8"/>
  <c r="E2842" i="8"/>
  <c r="F2841" i="8"/>
  <c r="G2840" i="8"/>
  <c r="H2839" i="8"/>
  <c r="B2837" i="8"/>
  <c r="C2836" i="8"/>
  <c r="D2835" i="8"/>
  <c r="E2834" i="8"/>
  <c r="F2833" i="8"/>
  <c r="G2832" i="8"/>
  <c r="H2831" i="8"/>
  <c r="B2829" i="8"/>
  <c r="C2828" i="8"/>
  <c r="D2827" i="8"/>
  <c r="E2826" i="8"/>
  <c r="F2825" i="8"/>
  <c r="G2824" i="8"/>
  <c r="H2823" i="8"/>
  <c r="B2821" i="8"/>
  <c r="C2820" i="8"/>
  <c r="D2819" i="8"/>
  <c r="E2818" i="8"/>
  <c r="F2817" i="8"/>
  <c r="G2816" i="8"/>
  <c r="H2815" i="8"/>
  <c r="B2813" i="8"/>
  <c r="C2812" i="8"/>
  <c r="D2811" i="8"/>
  <c r="E2810" i="8"/>
  <c r="F2809" i="8"/>
  <c r="G2808" i="8"/>
  <c r="H2807" i="8"/>
  <c r="B2805" i="8"/>
  <c r="C2804" i="8"/>
  <c r="D2803" i="8"/>
  <c r="E2802" i="8"/>
  <c r="F2801" i="8"/>
  <c r="G2800" i="8"/>
  <c r="H2799" i="8"/>
  <c r="B2797" i="8"/>
  <c r="C2796" i="8"/>
  <c r="D2795" i="8"/>
  <c r="E2794" i="8"/>
  <c r="F2793" i="8"/>
  <c r="G2792" i="8"/>
  <c r="H2791" i="8"/>
  <c r="B2789" i="8"/>
  <c r="C2788" i="8"/>
  <c r="D2787" i="8"/>
  <c r="E2786" i="8"/>
  <c r="F2785" i="8"/>
  <c r="G2784" i="8"/>
  <c r="H2783" i="8"/>
  <c r="B2781" i="8"/>
  <c r="C2780" i="8"/>
  <c r="D2779" i="8"/>
  <c r="E2778" i="8"/>
  <c r="F2777" i="8"/>
  <c r="G2776" i="8"/>
  <c r="H2775" i="8"/>
  <c r="B2773" i="8"/>
  <c r="C2772" i="8"/>
  <c r="D2771" i="8"/>
  <c r="E2770" i="8"/>
  <c r="F2769" i="8"/>
  <c r="G2768" i="8"/>
  <c r="H2767" i="8"/>
  <c r="B2765" i="8"/>
  <c r="C2764" i="8"/>
  <c r="D2763" i="8"/>
  <c r="E2762" i="8"/>
  <c r="F2761" i="8"/>
  <c r="G2760" i="8"/>
  <c r="H2759" i="8"/>
  <c r="B2757" i="8"/>
  <c r="C2756" i="8"/>
  <c r="D2755" i="8"/>
  <c r="E2754" i="8"/>
  <c r="F2753" i="8"/>
  <c r="G2752" i="8"/>
  <c r="H2751" i="8"/>
  <c r="B2749" i="8"/>
  <c r="C2748" i="8"/>
  <c r="D2747" i="8"/>
  <c r="E2746" i="8"/>
  <c r="F2745" i="8"/>
  <c r="G2744" i="8"/>
  <c r="H2743" i="8"/>
  <c r="B2741" i="8"/>
  <c r="C2740" i="8"/>
  <c r="D2739" i="8"/>
  <c r="E2738" i="8"/>
  <c r="F2737" i="8"/>
  <c r="G2736" i="8"/>
  <c r="H2735" i="8"/>
  <c r="B2733" i="8"/>
  <c r="C2732" i="8"/>
  <c r="D2731" i="8"/>
  <c r="E2730" i="8"/>
  <c r="F2729" i="8"/>
  <c r="G2728" i="8"/>
  <c r="H2727" i="8"/>
  <c r="B2725" i="8"/>
  <c r="C2724" i="8"/>
  <c r="D2723" i="8"/>
  <c r="E2722" i="8"/>
  <c r="F2721" i="8"/>
  <c r="G2720" i="8"/>
  <c r="H2719" i="8"/>
  <c r="A2718" i="8"/>
  <c r="D2718" i="8"/>
  <c r="H2717" i="8"/>
  <c r="C2714" i="8"/>
  <c r="H2709" i="8"/>
  <c r="C2706" i="8"/>
  <c r="H2701" i="8"/>
  <c r="C2698" i="8"/>
  <c r="H2695" i="8"/>
  <c r="B2695" i="8"/>
  <c r="C2695" i="8"/>
  <c r="F2690" i="8"/>
  <c r="H2685" i="8"/>
  <c r="H2669" i="8"/>
  <c r="C2667" i="8"/>
  <c r="H2652" i="8"/>
  <c r="H2637" i="8"/>
  <c r="C2635" i="8"/>
  <c r="C2558" i="8"/>
  <c r="D2558" i="8"/>
  <c r="G2558" i="8"/>
  <c r="A2558" i="8"/>
  <c r="B2558" i="8"/>
  <c r="E2558" i="8"/>
  <c r="F2558" i="8"/>
  <c r="H2558" i="8"/>
  <c r="D2509" i="8"/>
  <c r="E2509" i="8"/>
  <c r="H2509" i="8"/>
  <c r="A2509" i="8"/>
  <c r="B2509" i="8"/>
  <c r="C2509" i="8"/>
  <c r="F2509" i="8"/>
  <c r="G2509" i="8"/>
  <c r="H2972" i="8"/>
  <c r="E2996" i="8"/>
  <c r="A2992" i="8"/>
  <c r="E2988" i="8"/>
  <c r="F2979" i="8"/>
  <c r="A2976" i="8"/>
  <c r="E2972" i="8"/>
  <c r="A2968" i="8"/>
  <c r="H3000" i="8"/>
  <c r="E2979" i="8"/>
  <c r="H2976" i="8"/>
  <c r="A2959" i="8"/>
  <c r="D2956" i="8"/>
  <c r="F2954" i="8"/>
  <c r="H2952" i="8"/>
  <c r="F2946" i="8"/>
  <c r="F2938" i="8"/>
  <c r="G3000" i="8"/>
  <c r="H2999" i="8"/>
  <c r="D2995" i="8"/>
  <c r="E2994" i="8"/>
  <c r="G2992" i="8"/>
  <c r="A2990" i="8"/>
  <c r="D2987" i="8"/>
  <c r="H2983" i="8"/>
  <c r="D2979" i="8"/>
  <c r="A2974" i="8"/>
  <c r="C2972" i="8"/>
  <c r="H2967" i="8"/>
  <c r="A2966" i="8"/>
  <c r="E2962" i="8"/>
  <c r="E3001" i="8"/>
  <c r="F3000" i="8"/>
  <c r="G2999" i="8"/>
  <c r="H2998" i="8"/>
  <c r="A2997" i="8"/>
  <c r="B2996" i="8"/>
  <c r="C2995" i="8"/>
  <c r="D2994" i="8"/>
  <c r="E2993" i="8"/>
  <c r="F2992" i="8"/>
  <c r="G2991" i="8"/>
  <c r="H2990" i="8"/>
  <c r="A2989" i="8"/>
  <c r="B2988" i="8"/>
  <c r="C2987" i="8"/>
  <c r="D2986" i="8"/>
  <c r="E2985" i="8"/>
  <c r="F2984" i="8"/>
  <c r="G2983" i="8"/>
  <c r="H2982" i="8"/>
  <c r="A2981" i="8"/>
  <c r="B2980" i="8"/>
  <c r="C2979" i="8"/>
  <c r="D2978" i="8"/>
  <c r="E2977" i="8"/>
  <c r="F2976" i="8"/>
  <c r="G2975" i="8"/>
  <c r="H2974" i="8"/>
  <c r="A2973" i="8"/>
  <c r="B2972" i="8"/>
  <c r="C2971" i="8"/>
  <c r="D2970" i="8"/>
  <c r="F2968" i="8"/>
  <c r="G2967" i="8"/>
  <c r="H2966" i="8"/>
  <c r="A2965" i="8"/>
  <c r="B2964" i="8"/>
  <c r="C2963" i="8"/>
  <c r="D2962" i="8"/>
  <c r="F2960" i="8"/>
  <c r="G2959" i="8"/>
  <c r="H2958" i="8"/>
  <c r="A2957" i="8"/>
  <c r="B2956" i="8"/>
  <c r="C2955" i="8"/>
  <c r="D2954" i="8"/>
  <c r="F2952" i="8"/>
  <c r="G2951" i="8"/>
  <c r="H2950" i="8"/>
  <c r="A2949" i="8"/>
  <c r="B2948" i="8"/>
  <c r="C2947" i="8"/>
  <c r="D2946" i="8"/>
  <c r="F2944" i="8"/>
  <c r="G2943" i="8"/>
  <c r="H2942" i="8"/>
  <c r="A2941" i="8"/>
  <c r="B2940" i="8"/>
  <c r="C2939" i="8"/>
  <c r="D2938" i="8"/>
  <c r="F2936" i="8"/>
  <c r="G2935" i="8"/>
  <c r="H2934" i="8"/>
  <c r="A2933" i="8"/>
  <c r="B2932" i="8"/>
  <c r="C2931" i="8"/>
  <c r="D2930" i="8"/>
  <c r="F2928" i="8"/>
  <c r="G2927" i="8"/>
  <c r="H2926" i="8"/>
  <c r="A2925" i="8"/>
  <c r="B2924" i="8"/>
  <c r="C2923" i="8"/>
  <c r="D2922" i="8"/>
  <c r="F2920" i="8"/>
  <c r="G2919" i="8"/>
  <c r="H2918" i="8"/>
  <c r="A2917" i="8"/>
  <c r="B2916" i="8"/>
  <c r="C2915" i="8"/>
  <c r="D2914" i="8"/>
  <c r="F2912" i="8"/>
  <c r="G2911" i="8"/>
  <c r="H2910" i="8"/>
  <c r="A2909" i="8"/>
  <c r="B2908" i="8"/>
  <c r="C2907" i="8"/>
  <c r="D2906" i="8"/>
  <c r="F2904" i="8"/>
  <c r="G2903" i="8"/>
  <c r="H2902" i="8"/>
  <c r="A2901" i="8"/>
  <c r="B2900" i="8"/>
  <c r="C2899" i="8"/>
  <c r="D2898" i="8"/>
  <c r="E2897" i="8"/>
  <c r="F2896" i="8"/>
  <c r="G2895" i="8"/>
  <c r="H2894" i="8"/>
  <c r="A2893" i="8"/>
  <c r="B2892" i="8"/>
  <c r="C2891" i="8"/>
  <c r="D2890" i="8"/>
  <c r="E2889" i="8"/>
  <c r="F2888" i="8"/>
  <c r="G2887" i="8"/>
  <c r="H2886" i="8"/>
  <c r="A2885" i="8"/>
  <c r="B2884" i="8"/>
  <c r="C2883" i="8"/>
  <c r="D2882" i="8"/>
  <c r="E2881" i="8"/>
  <c r="F2880" i="8"/>
  <c r="G2879" i="8"/>
  <c r="H2878" i="8"/>
  <c r="A2877" i="8"/>
  <c r="B2876" i="8"/>
  <c r="C2875" i="8"/>
  <c r="D2874" i="8"/>
  <c r="E2873" i="8"/>
  <c r="F2872" i="8"/>
  <c r="G2871" i="8"/>
  <c r="H2870" i="8"/>
  <c r="A2869" i="8"/>
  <c r="B2868" i="8"/>
  <c r="C2867" i="8"/>
  <c r="D2866" i="8"/>
  <c r="F2864" i="8"/>
  <c r="G2863" i="8"/>
  <c r="H2862" i="8"/>
  <c r="A2861" i="8"/>
  <c r="B2860" i="8"/>
  <c r="C2859" i="8"/>
  <c r="D2858" i="8"/>
  <c r="F2856" i="8"/>
  <c r="G2855" i="8"/>
  <c r="H2854" i="8"/>
  <c r="A2853" i="8"/>
  <c r="B2852" i="8"/>
  <c r="C2851" i="8"/>
  <c r="D2850" i="8"/>
  <c r="F2848" i="8"/>
  <c r="G2847" i="8"/>
  <c r="A2845" i="8"/>
  <c r="B2844" i="8"/>
  <c r="C2843" i="8"/>
  <c r="D2842" i="8"/>
  <c r="F2840" i="8"/>
  <c r="G2839" i="8"/>
  <c r="A2837" i="8"/>
  <c r="B2836" i="8"/>
  <c r="C2835" i="8"/>
  <c r="D2834" i="8"/>
  <c r="F2832" i="8"/>
  <c r="G2831" i="8"/>
  <c r="A2829" i="8"/>
  <c r="B2828" i="8"/>
  <c r="C2827" i="8"/>
  <c r="D2826" i="8"/>
  <c r="F2824" i="8"/>
  <c r="G2823" i="8"/>
  <c r="A2821" i="8"/>
  <c r="B2820" i="8"/>
  <c r="C2819" i="8"/>
  <c r="D2818" i="8"/>
  <c r="F2816" i="8"/>
  <c r="G2815" i="8"/>
  <c r="A2813" i="8"/>
  <c r="B2812" i="8"/>
  <c r="C2811" i="8"/>
  <c r="D2810" i="8"/>
  <c r="F2808" i="8"/>
  <c r="G2807" i="8"/>
  <c r="A2805" i="8"/>
  <c r="B2804" i="8"/>
  <c r="C2803" i="8"/>
  <c r="D2802" i="8"/>
  <c r="F2800" i="8"/>
  <c r="G2799" i="8"/>
  <c r="A2797" i="8"/>
  <c r="B2796" i="8"/>
  <c r="C2795" i="8"/>
  <c r="D2794" i="8"/>
  <c r="F2792" i="8"/>
  <c r="G2791" i="8"/>
  <c r="A2789" i="8"/>
  <c r="B2788" i="8"/>
  <c r="C2787" i="8"/>
  <c r="D2786" i="8"/>
  <c r="F2784" i="8"/>
  <c r="G2783" i="8"/>
  <c r="A2781" i="8"/>
  <c r="B2780" i="8"/>
  <c r="C2779" i="8"/>
  <c r="D2778" i="8"/>
  <c r="F2776" i="8"/>
  <c r="G2775" i="8"/>
  <c r="A2773" i="8"/>
  <c r="B2772" i="8"/>
  <c r="C2771" i="8"/>
  <c r="D2770" i="8"/>
  <c r="F2768" i="8"/>
  <c r="G2767" i="8"/>
  <c r="A2765" i="8"/>
  <c r="B2764" i="8"/>
  <c r="C2763" i="8"/>
  <c r="D2762" i="8"/>
  <c r="F2760" i="8"/>
  <c r="G2759" i="8"/>
  <c r="A2757" i="8"/>
  <c r="B2756" i="8"/>
  <c r="C2755" i="8"/>
  <c r="D2754" i="8"/>
  <c r="F2752" i="8"/>
  <c r="G2751" i="8"/>
  <c r="A2749" i="8"/>
  <c r="B2748" i="8"/>
  <c r="C2747" i="8"/>
  <c r="D2746" i="8"/>
  <c r="F2744" i="8"/>
  <c r="G2743" i="8"/>
  <c r="A2741" i="8"/>
  <c r="B2740" i="8"/>
  <c r="C2739" i="8"/>
  <c r="D2738" i="8"/>
  <c r="G2735" i="8"/>
  <c r="A2733" i="8"/>
  <c r="B2732" i="8"/>
  <c r="C2731" i="8"/>
  <c r="D2730" i="8"/>
  <c r="G2727" i="8"/>
  <c r="A2725" i="8"/>
  <c r="B2724" i="8"/>
  <c r="C2723" i="8"/>
  <c r="D2722" i="8"/>
  <c r="G2719" i="8"/>
  <c r="G2717" i="8"/>
  <c r="H2711" i="8"/>
  <c r="C2711" i="8"/>
  <c r="G2709" i="8"/>
  <c r="H2703" i="8"/>
  <c r="C2703" i="8"/>
  <c r="G2701" i="8"/>
  <c r="D2691" i="8"/>
  <c r="F2691" i="8"/>
  <c r="G2691" i="8"/>
  <c r="E2682" i="8"/>
  <c r="G2682" i="8"/>
  <c r="H2682" i="8"/>
  <c r="A2682" i="8"/>
  <c r="B2661" i="8"/>
  <c r="C2661" i="8"/>
  <c r="D2661" i="8"/>
  <c r="E2661" i="8"/>
  <c r="F2661" i="8"/>
  <c r="D2659" i="8"/>
  <c r="E2659" i="8"/>
  <c r="F2659" i="8"/>
  <c r="G2659" i="8"/>
  <c r="H2659" i="8"/>
  <c r="C2644" i="8"/>
  <c r="D2644" i="8"/>
  <c r="E2644" i="8"/>
  <c r="F2644" i="8"/>
  <c r="G2644" i="8"/>
  <c r="G2587" i="8"/>
  <c r="B2587" i="8"/>
  <c r="A2587" i="8"/>
  <c r="C2587" i="8"/>
  <c r="D2587" i="8"/>
  <c r="E2587" i="8"/>
  <c r="F2587" i="8"/>
  <c r="H2587" i="8"/>
  <c r="H2578" i="8"/>
  <c r="C2578" i="8"/>
  <c r="A2578" i="8"/>
  <c r="B2578" i="8"/>
  <c r="D2578" i="8"/>
  <c r="E2578" i="8"/>
  <c r="F2578" i="8"/>
  <c r="G2578" i="8"/>
  <c r="G2538" i="8"/>
  <c r="H2538" i="8"/>
  <c r="C2538" i="8"/>
  <c r="A2538" i="8"/>
  <c r="B2538" i="8"/>
  <c r="D2538" i="8"/>
  <c r="E2538" i="8"/>
  <c r="F2538" i="8"/>
  <c r="A2972" i="8"/>
  <c r="A2940" i="8"/>
  <c r="A2932" i="8"/>
  <c r="A2924" i="8"/>
  <c r="A2916" i="8"/>
  <c r="A2908" i="8"/>
  <c r="A2900" i="8"/>
  <c r="A2892" i="8"/>
  <c r="A2884" i="8"/>
  <c r="A2876" i="8"/>
  <c r="A2868" i="8"/>
  <c r="A2860" i="8"/>
  <c r="A2852" i="8"/>
  <c r="A2844" i="8"/>
  <c r="A2836" i="8"/>
  <c r="A2828" i="8"/>
  <c r="A2820" i="8"/>
  <c r="A2812" i="8"/>
  <c r="A2804" i="8"/>
  <c r="A2796" i="8"/>
  <c r="A2788" i="8"/>
  <c r="A2780" i="8"/>
  <c r="A2772" i="8"/>
  <c r="A2764" i="8"/>
  <c r="A2756" i="8"/>
  <c r="A2748" i="8"/>
  <c r="A2740" i="8"/>
  <c r="A2732" i="8"/>
  <c r="A2724" i="8"/>
  <c r="B2723" i="8"/>
  <c r="G2712" i="8"/>
  <c r="B2712" i="8"/>
  <c r="G2704" i="8"/>
  <c r="B2704" i="8"/>
  <c r="G2696" i="8"/>
  <c r="A2696" i="8"/>
  <c r="B2696" i="8"/>
  <c r="H2687" i="8"/>
  <c r="B2687" i="8"/>
  <c r="C2687" i="8"/>
  <c r="C2676" i="8"/>
  <c r="D2676" i="8"/>
  <c r="E2676" i="8"/>
  <c r="F2676" i="8"/>
  <c r="G2676" i="8"/>
  <c r="B2543" i="8"/>
  <c r="C2543" i="8"/>
  <c r="F2543" i="8"/>
  <c r="A2543" i="8"/>
  <c r="D2543" i="8"/>
  <c r="E2543" i="8"/>
  <c r="G2543" i="8"/>
  <c r="H2543" i="8"/>
  <c r="A2988" i="8"/>
  <c r="A2956" i="8"/>
  <c r="H2988" i="8"/>
  <c r="A2947" i="8"/>
  <c r="H2940" i="8"/>
  <c r="H2932" i="8"/>
  <c r="A2931" i="8"/>
  <c r="H2924" i="8"/>
  <c r="A2923" i="8"/>
  <c r="H2916" i="8"/>
  <c r="A2915" i="8"/>
  <c r="H2908" i="8"/>
  <c r="A2907" i="8"/>
  <c r="H2900" i="8"/>
  <c r="A2899" i="8"/>
  <c r="H2892" i="8"/>
  <c r="A2891" i="8"/>
  <c r="H2884" i="8"/>
  <c r="A2883" i="8"/>
  <c r="H2876" i="8"/>
  <c r="A2875" i="8"/>
  <c r="H2868" i="8"/>
  <c r="A2867" i="8"/>
  <c r="H2860" i="8"/>
  <c r="A2859" i="8"/>
  <c r="H2852" i="8"/>
  <c r="A2851" i="8"/>
  <c r="H2844" i="8"/>
  <c r="A2843" i="8"/>
  <c r="H2836" i="8"/>
  <c r="A2835" i="8"/>
  <c r="H2828" i="8"/>
  <c r="A2827" i="8"/>
  <c r="H2820" i="8"/>
  <c r="A2819" i="8"/>
  <c r="H2812" i="8"/>
  <c r="A2811" i="8"/>
  <c r="H2804" i="8"/>
  <c r="A2803" i="8"/>
  <c r="H2796" i="8"/>
  <c r="A2795" i="8"/>
  <c r="H2788" i="8"/>
  <c r="A2787" i="8"/>
  <c r="H2780" i="8"/>
  <c r="A2779" i="8"/>
  <c r="H2772" i="8"/>
  <c r="A2771" i="8"/>
  <c r="H2764" i="8"/>
  <c r="A2763" i="8"/>
  <c r="H2756" i="8"/>
  <c r="A2755" i="8"/>
  <c r="H2748" i="8"/>
  <c r="A2747" i="8"/>
  <c r="H2740" i="8"/>
  <c r="A2739" i="8"/>
  <c r="H2732" i="8"/>
  <c r="A2731" i="8"/>
  <c r="H2724" i="8"/>
  <c r="A2723" i="8"/>
  <c r="H2712" i="8"/>
  <c r="H2704" i="8"/>
  <c r="H2696" i="8"/>
  <c r="C2692" i="8"/>
  <c r="E2692" i="8"/>
  <c r="F2692" i="8"/>
  <c r="G2687" i="8"/>
  <c r="D2683" i="8"/>
  <c r="F2683" i="8"/>
  <c r="G2683" i="8"/>
  <c r="H2676" i="8"/>
  <c r="C2668" i="8"/>
  <c r="D2668" i="8"/>
  <c r="E2668" i="8"/>
  <c r="F2668" i="8"/>
  <c r="G2668" i="8"/>
  <c r="B2653" i="8"/>
  <c r="C2653" i="8"/>
  <c r="D2653" i="8"/>
  <c r="E2653" i="8"/>
  <c r="F2653" i="8"/>
  <c r="D2651" i="8"/>
  <c r="E2651" i="8"/>
  <c r="F2651" i="8"/>
  <c r="G2651" i="8"/>
  <c r="H2651" i="8"/>
  <c r="C2636" i="8"/>
  <c r="D2636" i="8"/>
  <c r="E2636" i="8"/>
  <c r="F2636" i="8"/>
  <c r="G2636" i="8"/>
  <c r="F2523" i="8"/>
  <c r="G2523" i="8"/>
  <c r="B2523" i="8"/>
  <c r="A2523" i="8"/>
  <c r="C2523" i="8"/>
  <c r="D2523" i="8"/>
  <c r="E2523" i="8"/>
  <c r="H2523" i="8"/>
  <c r="A2995" i="8"/>
  <c r="H2980" i="8"/>
  <c r="H2964" i="8"/>
  <c r="A2963" i="8"/>
  <c r="C3000" i="8"/>
  <c r="H2995" i="8"/>
  <c r="H2987" i="8"/>
  <c r="H2979" i="8"/>
  <c r="G2972" i="8"/>
  <c r="H2971" i="8"/>
  <c r="C2968" i="8"/>
  <c r="C2960" i="8"/>
  <c r="H2955" i="8"/>
  <c r="C2952" i="8"/>
  <c r="A2946" i="8"/>
  <c r="H2939" i="8"/>
  <c r="A2938" i="8"/>
  <c r="A2930" i="8"/>
  <c r="H2923" i="8"/>
  <c r="C2920" i="8"/>
  <c r="G2916" i="8"/>
  <c r="H2915" i="8"/>
  <c r="C2912" i="8"/>
  <c r="G2908" i="8"/>
  <c r="H2907" i="8"/>
  <c r="A2906" i="8"/>
  <c r="C2904" i="8"/>
  <c r="G2900" i="8"/>
  <c r="H2899" i="8"/>
  <c r="C2896" i="8"/>
  <c r="G2892" i="8"/>
  <c r="H2891" i="8"/>
  <c r="A2890" i="8"/>
  <c r="C2888" i="8"/>
  <c r="G2884" i="8"/>
  <c r="H2883" i="8"/>
  <c r="A2882" i="8"/>
  <c r="C2880" i="8"/>
  <c r="G2876" i="8"/>
  <c r="H2875" i="8"/>
  <c r="A2874" i="8"/>
  <c r="C2872" i="8"/>
  <c r="G2868" i="8"/>
  <c r="H2867" i="8"/>
  <c r="A2866" i="8"/>
  <c r="C2864" i="8"/>
  <c r="G2860" i="8"/>
  <c r="H2859" i="8"/>
  <c r="A2858" i="8"/>
  <c r="C2856" i="8"/>
  <c r="G2852" i="8"/>
  <c r="H2851" i="8"/>
  <c r="A2850" i="8"/>
  <c r="C2848" i="8"/>
  <c r="G2844" i="8"/>
  <c r="H2843" i="8"/>
  <c r="A2842" i="8"/>
  <c r="G2836" i="8"/>
  <c r="H2835" i="8"/>
  <c r="A2834" i="8"/>
  <c r="G2828" i="8"/>
  <c r="H2827" i="8"/>
  <c r="A2826" i="8"/>
  <c r="G2820" i="8"/>
  <c r="H2819" i="8"/>
  <c r="A2818" i="8"/>
  <c r="G2812" i="8"/>
  <c r="H2811" i="8"/>
  <c r="A2810" i="8"/>
  <c r="G2804" i="8"/>
  <c r="H2803" i="8"/>
  <c r="A2802" i="8"/>
  <c r="G2796" i="8"/>
  <c r="H2795" i="8"/>
  <c r="A2794" i="8"/>
  <c r="G2788" i="8"/>
  <c r="H2787" i="8"/>
  <c r="A2786" i="8"/>
  <c r="G2780" i="8"/>
  <c r="H2779" i="8"/>
  <c r="A2778" i="8"/>
  <c r="G2772" i="8"/>
  <c r="H2771" i="8"/>
  <c r="A2770" i="8"/>
  <c r="G2764" i="8"/>
  <c r="H2763" i="8"/>
  <c r="A2762" i="8"/>
  <c r="G2756" i="8"/>
  <c r="H2755" i="8"/>
  <c r="A2754" i="8"/>
  <c r="G2748" i="8"/>
  <c r="H2747" i="8"/>
  <c r="A2746" i="8"/>
  <c r="G2740" i="8"/>
  <c r="H2739" i="8"/>
  <c r="A2738" i="8"/>
  <c r="G2732" i="8"/>
  <c r="H2731" i="8"/>
  <c r="A2730" i="8"/>
  <c r="G2724" i="8"/>
  <c r="H2723" i="8"/>
  <c r="A2722" i="8"/>
  <c r="E2714" i="8"/>
  <c r="H2714" i="8"/>
  <c r="F2712" i="8"/>
  <c r="E2706" i="8"/>
  <c r="H2706" i="8"/>
  <c r="F2704" i="8"/>
  <c r="E2698" i="8"/>
  <c r="H2698" i="8"/>
  <c r="F2696" i="8"/>
  <c r="H2692" i="8"/>
  <c r="F2687" i="8"/>
  <c r="H2683" i="8"/>
  <c r="B2676" i="8"/>
  <c r="H2668" i="8"/>
  <c r="H2653" i="8"/>
  <c r="C2651" i="8"/>
  <c r="H2636" i="8"/>
  <c r="F2491" i="8"/>
  <c r="G2491" i="8"/>
  <c r="H2491" i="8"/>
  <c r="B2491" i="8"/>
  <c r="A2491" i="8"/>
  <c r="C2491" i="8"/>
  <c r="D2491" i="8"/>
  <c r="E2491" i="8"/>
  <c r="A2979" i="8"/>
  <c r="H2956" i="8"/>
  <c r="A2955" i="8"/>
  <c r="H2948" i="8"/>
  <c r="G2996" i="8"/>
  <c r="A2994" i="8"/>
  <c r="C2992" i="8"/>
  <c r="G2988" i="8"/>
  <c r="A2986" i="8"/>
  <c r="C2984" i="8"/>
  <c r="G2980" i="8"/>
  <c r="A2978" i="8"/>
  <c r="C2976" i="8"/>
  <c r="A2970" i="8"/>
  <c r="G2964" i="8"/>
  <c r="H2963" i="8"/>
  <c r="A2962" i="8"/>
  <c r="G2956" i="8"/>
  <c r="A2954" i="8"/>
  <c r="G2948" i="8"/>
  <c r="H2947" i="8"/>
  <c r="C2944" i="8"/>
  <c r="G2940" i="8"/>
  <c r="C2936" i="8"/>
  <c r="G2932" i="8"/>
  <c r="H2931" i="8"/>
  <c r="C2928" i="8"/>
  <c r="G2924" i="8"/>
  <c r="A2922" i="8"/>
  <c r="A2914" i="8"/>
  <c r="B3000" i="8"/>
  <c r="C2999" i="8"/>
  <c r="F2996" i="8"/>
  <c r="G2995" i="8"/>
  <c r="H2994" i="8"/>
  <c r="B2992" i="8"/>
  <c r="C2991" i="8"/>
  <c r="G2987" i="8"/>
  <c r="B2984" i="8"/>
  <c r="C2983" i="8"/>
  <c r="F2980" i="8"/>
  <c r="G2971" i="8"/>
  <c r="H2970" i="8"/>
  <c r="B2968" i="8"/>
  <c r="C2967" i="8"/>
  <c r="F2964" i="8"/>
  <c r="H2962" i="8"/>
  <c r="F2956" i="8"/>
  <c r="B2952" i="8"/>
  <c r="F2948" i="8"/>
  <c r="G2947" i="8"/>
  <c r="B2944" i="8"/>
  <c r="C2943" i="8"/>
  <c r="F2940" i="8"/>
  <c r="G2939" i="8"/>
  <c r="B2936" i="8"/>
  <c r="C2935" i="8"/>
  <c r="F2932" i="8"/>
  <c r="G2931" i="8"/>
  <c r="H2930" i="8"/>
  <c r="B2928" i="8"/>
  <c r="C2927" i="8"/>
  <c r="F2924" i="8"/>
  <c r="G2923" i="8"/>
  <c r="H2922" i="8"/>
  <c r="B2920" i="8"/>
  <c r="C2919" i="8"/>
  <c r="F2916" i="8"/>
  <c r="G2915" i="8"/>
  <c r="H2914" i="8"/>
  <c r="B2912" i="8"/>
  <c r="C2911" i="8"/>
  <c r="F2908" i="8"/>
  <c r="G2907" i="8"/>
  <c r="H2906" i="8"/>
  <c r="B2904" i="8"/>
  <c r="C2903" i="8"/>
  <c r="F2900" i="8"/>
  <c r="G2899" i="8"/>
  <c r="H2898" i="8"/>
  <c r="B2896" i="8"/>
  <c r="C2895" i="8"/>
  <c r="F2892" i="8"/>
  <c r="G2891" i="8"/>
  <c r="H2890" i="8"/>
  <c r="B2888" i="8"/>
  <c r="C2887" i="8"/>
  <c r="F2884" i="8"/>
  <c r="G2883" i="8"/>
  <c r="H2882" i="8"/>
  <c r="B2880" i="8"/>
  <c r="C2879" i="8"/>
  <c r="F2876" i="8"/>
  <c r="G2875" i="8"/>
  <c r="H2874" i="8"/>
  <c r="B2872" i="8"/>
  <c r="C2871" i="8"/>
  <c r="F2868" i="8"/>
  <c r="G2867" i="8"/>
  <c r="H2866" i="8"/>
  <c r="B2864" i="8"/>
  <c r="C2863" i="8"/>
  <c r="F2860" i="8"/>
  <c r="G2859" i="8"/>
  <c r="H2858" i="8"/>
  <c r="B2856" i="8"/>
  <c r="C2855" i="8"/>
  <c r="F2852" i="8"/>
  <c r="G2851" i="8"/>
  <c r="H2850" i="8"/>
  <c r="B2848" i="8"/>
  <c r="C2847" i="8"/>
  <c r="F2844" i="8"/>
  <c r="G2843" i="8"/>
  <c r="H2842" i="8"/>
  <c r="B2840" i="8"/>
  <c r="C2839" i="8"/>
  <c r="F2836" i="8"/>
  <c r="G2835" i="8"/>
  <c r="H2834" i="8"/>
  <c r="B2832" i="8"/>
  <c r="C2831" i="8"/>
  <c r="F2828" i="8"/>
  <c r="G2827" i="8"/>
  <c r="H2826" i="8"/>
  <c r="B2824" i="8"/>
  <c r="C2823" i="8"/>
  <c r="F2820" i="8"/>
  <c r="G2819" i="8"/>
  <c r="H2818" i="8"/>
  <c r="B2816" i="8"/>
  <c r="C2815" i="8"/>
  <c r="F2812" i="8"/>
  <c r="G2811" i="8"/>
  <c r="H2810" i="8"/>
  <c r="B2808" i="8"/>
  <c r="C2807" i="8"/>
  <c r="F2804" i="8"/>
  <c r="G2803" i="8"/>
  <c r="H2802" i="8"/>
  <c r="B2800" i="8"/>
  <c r="C2799" i="8"/>
  <c r="F2796" i="8"/>
  <c r="G2795" i="8"/>
  <c r="H2794" i="8"/>
  <c r="B2792" i="8"/>
  <c r="C2791" i="8"/>
  <c r="F2788" i="8"/>
  <c r="G2787" i="8"/>
  <c r="H2786" i="8"/>
  <c r="B2784" i="8"/>
  <c r="C2783" i="8"/>
  <c r="F2780" i="8"/>
  <c r="G2779" i="8"/>
  <c r="H2778" i="8"/>
  <c r="B2776" i="8"/>
  <c r="C2775" i="8"/>
  <c r="F2772" i="8"/>
  <c r="G2771" i="8"/>
  <c r="H2770" i="8"/>
  <c r="B2768" i="8"/>
  <c r="C2767" i="8"/>
  <c r="F2764" i="8"/>
  <c r="G2763" i="8"/>
  <c r="H2762" i="8"/>
  <c r="B2760" i="8"/>
  <c r="C2759" i="8"/>
  <c r="F2756" i="8"/>
  <c r="G2755" i="8"/>
  <c r="H2754" i="8"/>
  <c r="B2752" i="8"/>
  <c r="C2751" i="8"/>
  <c r="F2748" i="8"/>
  <c r="G2747" i="8"/>
  <c r="H2746" i="8"/>
  <c r="B2744" i="8"/>
  <c r="C2743" i="8"/>
  <c r="F2740" i="8"/>
  <c r="G2739" i="8"/>
  <c r="H2738" i="8"/>
  <c r="B2736" i="8"/>
  <c r="C2735" i="8"/>
  <c r="E2733" i="8"/>
  <c r="F2732" i="8"/>
  <c r="G2731" i="8"/>
  <c r="H2730" i="8"/>
  <c r="B2728" i="8"/>
  <c r="C2727" i="8"/>
  <c r="E2725" i="8"/>
  <c r="F2724" i="8"/>
  <c r="G2723" i="8"/>
  <c r="H2722" i="8"/>
  <c r="B2720" i="8"/>
  <c r="C2719" i="8"/>
  <c r="D2715" i="8"/>
  <c r="G2715" i="8"/>
  <c r="G2714" i="8"/>
  <c r="E2712" i="8"/>
  <c r="D2711" i="8"/>
  <c r="D2707" i="8"/>
  <c r="G2707" i="8"/>
  <c r="G2706" i="8"/>
  <c r="E2704" i="8"/>
  <c r="D2703" i="8"/>
  <c r="D2699" i="8"/>
  <c r="G2699" i="8"/>
  <c r="G2698" i="8"/>
  <c r="E2696" i="8"/>
  <c r="B2693" i="8"/>
  <c r="D2693" i="8"/>
  <c r="E2693" i="8"/>
  <c r="G2692" i="8"/>
  <c r="B2691" i="8"/>
  <c r="E2687" i="8"/>
  <c r="C2684" i="8"/>
  <c r="E2684" i="8"/>
  <c r="F2684" i="8"/>
  <c r="E2683" i="8"/>
  <c r="B2682" i="8"/>
  <c r="A2676" i="8"/>
  <c r="B2668" i="8"/>
  <c r="C2660" i="8"/>
  <c r="D2660" i="8"/>
  <c r="E2660" i="8"/>
  <c r="F2660" i="8"/>
  <c r="G2660" i="8"/>
  <c r="G2653" i="8"/>
  <c r="B2651" i="8"/>
  <c r="B2645" i="8"/>
  <c r="C2645" i="8"/>
  <c r="D2645" i="8"/>
  <c r="E2645" i="8"/>
  <c r="F2645" i="8"/>
  <c r="D2643" i="8"/>
  <c r="E2643" i="8"/>
  <c r="F2643" i="8"/>
  <c r="G2643" i="8"/>
  <c r="H2643" i="8"/>
  <c r="B2636" i="8"/>
  <c r="A2980" i="8"/>
  <c r="A2944" i="8"/>
  <c r="E2940" i="8"/>
  <c r="F2939" i="8"/>
  <c r="E2932" i="8"/>
  <c r="F2931" i="8"/>
  <c r="A2928" i="8"/>
  <c r="E2924" i="8"/>
  <c r="F2923" i="8"/>
  <c r="A2920" i="8"/>
  <c r="E2916" i="8"/>
  <c r="F2915" i="8"/>
  <c r="A2912" i="8"/>
  <c r="E2908" i="8"/>
  <c r="F2907" i="8"/>
  <c r="A2904" i="8"/>
  <c r="E2900" i="8"/>
  <c r="F2899" i="8"/>
  <c r="A2896" i="8"/>
  <c r="E2892" i="8"/>
  <c r="F2891" i="8"/>
  <c r="A2888" i="8"/>
  <c r="E2884" i="8"/>
  <c r="F2883" i="8"/>
  <c r="A2880" i="8"/>
  <c r="E2876" i="8"/>
  <c r="F2875" i="8"/>
  <c r="A2872" i="8"/>
  <c r="E2868" i="8"/>
  <c r="F2867" i="8"/>
  <c r="A2864" i="8"/>
  <c r="E2860" i="8"/>
  <c r="F2859" i="8"/>
  <c r="A2856" i="8"/>
  <c r="E2852" i="8"/>
  <c r="F2851" i="8"/>
  <c r="A2848" i="8"/>
  <c r="E2844" i="8"/>
  <c r="F2843" i="8"/>
  <c r="G2842" i="8"/>
  <c r="A2840" i="8"/>
  <c r="E2836" i="8"/>
  <c r="F2835" i="8"/>
  <c r="G2834" i="8"/>
  <c r="A2832" i="8"/>
  <c r="E2828" i="8"/>
  <c r="F2827" i="8"/>
  <c r="G2826" i="8"/>
  <c r="A2824" i="8"/>
  <c r="E2820" i="8"/>
  <c r="F2819" i="8"/>
  <c r="G2818" i="8"/>
  <c r="A2816" i="8"/>
  <c r="E2812" i="8"/>
  <c r="F2811" i="8"/>
  <c r="G2810" i="8"/>
  <c r="A2808" i="8"/>
  <c r="E2804" i="8"/>
  <c r="F2803" i="8"/>
  <c r="G2802" i="8"/>
  <c r="A2800" i="8"/>
  <c r="E2796" i="8"/>
  <c r="F2795" i="8"/>
  <c r="G2794" i="8"/>
  <c r="A2792" i="8"/>
  <c r="E2788" i="8"/>
  <c r="F2787" i="8"/>
  <c r="G2786" i="8"/>
  <c r="A2784" i="8"/>
  <c r="E2780" i="8"/>
  <c r="F2779" i="8"/>
  <c r="G2778" i="8"/>
  <c r="A2776" i="8"/>
  <c r="B2775" i="8"/>
  <c r="E2772" i="8"/>
  <c r="F2771" i="8"/>
  <c r="G2770" i="8"/>
  <c r="B2767" i="8"/>
  <c r="E2764" i="8"/>
  <c r="F2763" i="8"/>
  <c r="G2762" i="8"/>
  <c r="A2760" i="8"/>
  <c r="B2759" i="8"/>
  <c r="E2756" i="8"/>
  <c r="F2755" i="8"/>
  <c r="G2754" i="8"/>
  <c r="A2752" i="8"/>
  <c r="B2751" i="8"/>
  <c r="E2748" i="8"/>
  <c r="F2747" i="8"/>
  <c r="G2746" i="8"/>
  <c r="B2743" i="8"/>
  <c r="E2740" i="8"/>
  <c r="F2739" i="8"/>
  <c r="G2738" i="8"/>
  <c r="B2735" i="8"/>
  <c r="E2732" i="8"/>
  <c r="F2731" i="8"/>
  <c r="G2730" i="8"/>
  <c r="B2727" i="8"/>
  <c r="E2724" i="8"/>
  <c r="F2723" i="8"/>
  <c r="G2722" i="8"/>
  <c r="B2719" i="8"/>
  <c r="C2716" i="8"/>
  <c r="F2716" i="8"/>
  <c r="F2714" i="8"/>
  <c r="D2712" i="8"/>
  <c r="B2711" i="8"/>
  <c r="C2708" i="8"/>
  <c r="F2708" i="8"/>
  <c r="H2707" i="8"/>
  <c r="F2706" i="8"/>
  <c r="D2704" i="8"/>
  <c r="B2703" i="8"/>
  <c r="C2700" i="8"/>
  <c r="F2700" i="8"/>
  <c r="H2699" i="8"/>
  <c r="F2698" i="8"/>
  <c r="D2696" i="8"/>
  <c r="H2693" i="8"/>
  <c r="D2692" i="8"/>
  <c r="A2691" i="8"/>
  <c r="D2687" i="8"/>
  <c r="H2684" i="8"/>
  <c r="C2683" i="8"/>
  <c r="B2677" i="8"/>
  <c r="C2677" i="8"/>
  <c r="D2677" i="8"/>
  <c r="E2677" i="8"/>
  <c r="F2677" i="8"/>
  <c r="D2675" i="8"/>
  <c r="E2675" i="8"/>
  <c r="F2675" i="8"/>
  <c r="G2675" i="8"/>
  <c r="H2675" i="8"/>
  <c r="A2668" i="8"/>
  <c r="H2660" i="8"/>
  <c r="A2653" i="8"/>
  <c r="A2651" i="8"/>
  <c r="H2645" i="8"/>
  <c r="C2643" i="8"/>
  <c r="A2636" i="8"/>
  <c r="A2964" i="8"/>
  <c r="A2948" i="8"/>
  <c r="E2964" i="8"/>
  <c r="F2947" i="8"/>
  <c r="B2717" i="8"/>
  <c r="E2717" i="8"/>
  <c r="D2714" i="8"/>
  <c r="C2712" i="8"/>
  <c r="B2709" i="8"/>
  <c r="E2709" i="8"/>
  <c r="D2706" i="8"/>
  <c r="C2704" i="8"/>
  <c r="B2701" i="8"/>
  <c r="E2701" i="8"/>
  <c r="D2698" i="8"/>
  <c r="C2696" i="8"/>
  <c r="B2692" i="8"/>
  <c r="E2690" i="8"/>
  <c r="G2690" i="8"/>
  <c r="H2690" i="8"/>
  <c r="A2687" i="8"/>
  <c r="B2685" i="8"/>
  <c r="D2685" i="8"/>
  <c r="E2685" i="8"/>
  <c r="B2683" i="8"/>
  <c r="B2669" i="8"/>
  <c r="C2669" i="8"/>
  <c r="D2669" i="8"/>
  <c r="E2669" i="8"/>
  <c r="F2669" i="8"/>
  <c r="D2667" i="8"/>
  <c r="E2667" i="8"/>
  <c r="F2667" i="8"/>
  <c r="G2667" i="8"/>
  <c r="H2667" i="8"/>
  <c r="C2652" i="8"/>
  <c r="D2652" i="8"/>
  <c r="E2652" i="8"/>
  <c r="F2652" i="8"/>
  <c r="G2652" i="8"/>
  <c r="B2637" i="8"/>
  <c r="C2637" i="8"/>
  <c r="D2637" i="8"/>
  <c r="E2637" i="8"/>
  <c r="F2637" i="8"/>
  <c r="D2635" i="8"/>
  <c r="E2635" i="8"/>
  <c r="F2635" i="8"/>
  <c r="G2635" i="8"/>
  <c r="H2635" i="8"/>
  <c r="C2615" i="8"/>
  <c r="F2615" i="8"/>
  <c r="A2615" i="8"/>
  <c r="B2615" i="8"/>
  <c r="D2615" i="8"/>
  <c r="E2615" i="8"/>
  <c r="G2615" i="8"/>
  <c r="H2615" i="8"/>
  <c r="D2606" i="8"/>
  <c r="G2606" i="8"/>
  <c r="A2606" i="8"/>
  <c r="B2606" i="8"/>
  <c r="C2606" i="8"/>
  <c r="E2606" i="8"/>
  <c r="F2606" i="8"/>
  <c r="H2606" i="8"/>
  <c r="E2597" i="8"/>
  <c r="H2597" i="8"/>
  <c r="A2597" i="8"/>
  <c r="B2597" i="8"/>
  <c r="C2597" i="8"/>
  <c r="D2597" i="8"/>
  <c r="F2597" i="8"/>
  <c r="G2597" i="8"/>
  <c r="D2573" i="8"/>
  <c r="E2573" i="8"/>
  <c r="H2573" i="8"/>
  <c r="A2573" i="8"/>
  <c r="B2573" i="8"/>
  <c r="C2573" i="8"/>
  <c r="F2573" i="8"/>
  <c r="G2573" i="8"/>
  <c r="C2470" i="8"/>
  <c r="D2470" i="8"/>
  <c r="E2470" i="8"/>
  <c r="G2470" i="8"/>
  <c r="F2459" i="8"/>
  <c r="G2459" i="8"/>
  <c r="H2459" i="8"/>
  <c r="B2459" i="8"/>
  <c r="D2443" i="8"/>
  <c r="F2443" i="8"/>
  <c r="G2443" i="8"/>
  <c r="H2443" i="8"/>
  <c r="B2443" i="8"/>
  <c r="H2431" i="8"/>
  <c r="B2431" i="8"/>
  <c r="C2431" i="8"/>
  <c r="D2431" i="8"/>
  <c r="F2431" i="8"/>
  <c r="B2429" i="8"/>
  <c r="D2429" i="8"/>
  <c r="E2429" i="8"/>
  <c r="F2429" i="8"/>
  <c r="H2429" i="8"/>
  <c r="D2411" i="8"/>
  <c r="F2411" i="8"/>
  <c r="G2411" i="8"/>
  <c r="H2411" i="8"/>
  <c r="B2411" i="8"/>
  <c r="C2350" i="8"/>
  <c r="E2350" i="8"/>
  <c r="A2350" i="8"/>
  <c r="B2350" i="8"/>
  <c r="D2350" i="8"/>
  <c r="F2350" i="8"/>
  <c r="H2350" i="8"/>
  <c r="B2180" i="8"/>
  <c r="C2180" i="8"/>
  <c r="D2180" i="8"/>
  <c r="E2180" i="8"/>
  <c r="F2180" i="8"/>
  <c r="G2180" i="8"/>
  <c r="H2180" i="8"/>
  <c r="H1999" i="8"/>
  <c r="G1999" i="8"/>
  <c r="B1999" i="8"/>
  <c r="D1999" i="8"/>
  <c r="E1999" i="8"/>
  <c r="A1999" i="8"/>
  <c r="C1999" i="8"/>
  <c r="F1999" i="8"/>
  <c r="D1916" i="8"/>
  <c r="E1916" i="8"/>
  <c r="F1916" i="8"/>
  <c r="C1916" i="8"/>
  <c r="A1916" i="8"/>
  <c r="B1916" i="8"/>
  <c r="G1916" i="8"/>
  <c r="H1916" i="8"/>
  <c r="G1703" i="8"/>
  <c r="H1703" i="8"/>
  <c r="B1703" i="8"/>
  <c r="C1703" i="8"/>
  <c r="D1703" i="8"/>
  <c r="E1703" i="8"/>
  <c r="F1703" i="8"/>
  <c r="A1703" i="8"/>
  <c r="B2616" i="8"/>
  <c r="E2616" i="8"/>
  <c r="F2614" i="8"/>
  <c r="C2607" i="8"/>
  <c r="F2607" i="8"/>
  <c r="F2605" i="8"/>
  <c r="D2598" i="8"/>
  <c r="G2598" i="8"/>
  <c r="F2595" i="8"/>
  <c r="E2589" i="8"/>
  <c r="H2589" i="8"/>
  <c r="G2579" i="8"/>
  <c r="B2579" i="8"/>
  <c r="F2563" i="8"/>
  <c r="G2563" i="8"/>
  <c r="B2563" i="8"/>
  <c r="D2549" i="8"/>
  <c r="E2549" i="8"/>
  <c r="H2549" i="8"/>
  <c r="C2534" i="8"/>
  <c r="D2534" i="8"/>
  <c r="G2534" i="8"/>
  <c r="F2533" i="8"/>
  <c r="B2519" i="8"/>
  <c r="C2519" i="8"/>
  <c r="F2519" i="8"/>
  <c r="F2518" i="8"/>
  <c r="G2514" i="8"/>
  <c r="H2514" i="8"/>
  <c r="C2514" i="8"/>
  <c r="G2503" i="8"/>
  <c r="F2499" i="8"/>
  <c r="G2499" i="8"/>
  <c r="B2499" i="8"/>
  <c r="E2498" i="8"/>
  <c r="B2495" i="8"/>
  <c r="C2495" i="8"/>
  <c r="D2495" i="8"/>
  <c r="F2495" i="8"/>
  <c r="G2487" i="8"/>
  <c r="D2485" i="8"/>
  <c r="E2485" i="8"/>
  <c r="F2485" i="8"/>
  <c r="H2485" i="8"/>
  <c r="C2477" i="8"/>
  <c r="H2470" i="8"/>
  <c r="B2463" i="8"/>
  <c r="C2463" i="8"/>
  <c r="D2463" i="8"/>
  <c r="F2463" i="8"/>
  <c r="E2459" i="8"/>
  <c r="G2455" i="8"/>
  <c r="D2453" i="8"/>
  <c r="E2453" i="8"/>
  <c r="F2453" i="8"/>
  <c r="H2453" i="8"/>
  <c r="E2443" i="8"/>
  <c r="G2431" i="8"/>
  <c r="G2429" i="8"/>
  <c r="E2411" i="8"/>
  <c r="G2350" i="8"/>
  <c r="D2325" i="8"/>
  <c r="F2325" i="8"/>
  <c r="B2325" i="8"/>
  <c r="C2325" i="8"/>
  <c r="E2325" i="8"/>
  <c r="G2325" i="8"/>
  <c r="H2325" i="8"/>
  <c r="C2253" i="8"/>
  <c r="D2253" i="8"/>
  <c r="E2253" i="8"/>
  <c r="F2253" i="8"/>
  <c r="A2253" i="8"/>
  <c r="B2253" i="8"/>
  <c r="H2253" i="8"/>
  <c r="A2180" i="8"/>
  <c r="C2155" i="8"/>
  <c r="D2155" i="8"/>
  <c r="E2155" i="8"/>
  <c r="F2155" i="8"/>
  <c r="G2155" i="8"/>
  <c r="H2155" i="8"/>
  <c r="B2155" i="8"/>
  <c r="B2116" i="8"/>
  <c r="C2116" i="8"/>
  <c r="D2116" i="8"/>
  <c r="E2116" i="8"/>
  <c r="F2116" i="8"/>
  <c r="G2116" i="8"/>
  <c r="H2116" i="8"/>
  <c r="D2679" i="8"/>
  <c r="A2674" i="8"/>
  <c r="D2671" i="8"/>
  <c r="A2666" i="8"/>
  <c r="D2663" i="8"/>
  <c r="A2658" i="8"/>
  <c r="D2655" i="8"/>
  <c r="A2650" i="8"/>
  <c r="D2647" i="8"/>
  <c r="A2642" i="8"/>
  <c r="D2639" i="8"/>
  <c r="A2634" i="8"/>
  <c r="H2616" i="8"/>
  <c r="E2614" i="8"/>
  <c r="C2611" i="8"/>
  <c r="B2608" i="8"/>
  <c r="E2608" i="8"/>
  <c r="H2607" i="8"/>
  <c r="D2605" i="8"/>
  <c r="B2602" i="8"/>
  <c r="C2599" i="8"/>
  <c r="F2599" i="8"/>
  <c r="H2598" i="8"/>
  <c r="E2595" i="8"/>
  <c r="D2590" i="8"/>
  <c r="G2590" i="8"/>
  <c r="G2589" i="8"/>
  <c r="E2586" i="8"/>
  <c r="C2584" i="8"/>
  <c r="E2581" i="8"/>
  <c r="H2581" i="8"/>
  <c r="H2579" i="8"/>
  <c r="C2574" i="8"/>
  <c r="D2574" i="8"/>
  <c r="G2574" i="8"/>
  <c r="E2567" i="8"/>
  <c r="H2563" i="8"/>
  <c r="D2562" i="8"/>
  <c r="B2559" i="8"/>
  <c r="C2559" i="8"/>
  <c r="F2559" i="8"/>
  <c r="G2554" i="8"/>
  <c r="H2554" i="8"/>
  <c r="C2554" i="8"/>
  <c r="G2549" i="8"/>
  <c r="D2547" i="8"/>
  <c r="F2539" i="8"/>
  <c r="G2539" i="8"/>
  <c r="B2539" i="8"/>
  <c r="H2534" i="8"/>
  <c r="C2533" i="8"/>
  <c r="D2525" i="8"/>
  <c r="E2525" i="8"/>
  <c r="H2525" i="8"/>
  <c r="H2519" i="8"/>
  <c r="E2518" i="8"/>
  <c r="F2514" i="8"/>
  <c r="C2510" i="8"/>
  <c r="D2510" i="8"/>
  <c r="G2510" i="8"/>
  <c r="E2503" i="8"/>
  <c r="H2499" i="8"/>
  <c r="D2498" i="8"/>
  <c r="H2495" i="8"/>
  <c r="E2487" i="8"/>
  <c r="C2478" i="8"/>
  <c r="D2478" i="8"/>
  <c r="E2478" i="8"/>
  <c r="G2478" i="8"/>
  <c r="B2477" i="8"/>
  <c r="F2470" i="8"/>
  <c r="F2467" i="8"/>
  <c r="G2467" i="8"/>
  <c r="H2467" i="8"/>
  <c r="B2467" i="8"/>
  <c r="D2459" i="8"/>
  <c r="E2455" i="8"/>
  <c r="C2443" i="8"/>
  <c r="D2435" i="8"/>
  <c r="F2435" i="8"/>
  <c r="G2435" i="8"/>
  <c r="H2435" i="8"/>
  <c r="B2435" i="8"/>
  <c r="E2431" i="8"/>
  <c r="C2429" i="8"/>
  <c r="H2423" i="8"/>
  <c r="B2423" i="8"/>
  <c r="C2423" i="8"/>
  <c r="D2423" i="8"/>
  <c r="F2423" i="8"/>
  <c r="B2421" i="8"/>
  <c r="D2421" i="8"/>
  <c r="E2421" i="8"/>
  <c r="F2421" i="8"/>
  <c r="H2421" i="8"/>
  <c r="C2411" i="8"/>
  <c r="D2403" i="8"/>
  <c r="F2403" i="8"/>
  <c r="G2403" i="8"/>
  <c r="H2403" i="8"/>
  <c r="B2403" i="8"/>
  <c r="D2395" i="8"/>
  <c r="E2395" i="8"/>
  <c r="F2395" i="8"/>
  <c r="G2395" i="8"/>
  <c r="H2395" i="8"/>
  <c r="B2395" i="8"/>
  <c r="B2343" i="8"/>
  <c r="D2343" i="8"/>
  <c r="C2343" i="8"/>
  <c r="E2343" i="8"/>
  <c r="F2343" i="8"/>
  <c r="G2343" i="8"/>
  <c r="H2343" i="8"/>
  <c r="F2323" i="8"/>
  <c r="H2323" i="8"/>
  <c r="A2323" i="8"/>
  <c r="B2323" i="8"/>
  <c r="C2323" i="8"/>
  <c r="D2323" i="8"/>
  <c r="G2323" i="8"/>
  <c r="B2053" i="8"/>
  <c r="H2053" i="8"/>
  <c r="C2053" i="8"/>
  <c r="E2053" i="8"/>
  <c r="F2053" i="8"/>
  <c r="A2053" i="8"/>
  <c r="D2053" i="8"/>
  <c r="G2053" i="8"/>
  <c r="F2049" i="8"/>
  <c r="H2049" i="8"/>
  <c r="B2049" i="8"/>
  <c r="D2049" i="8"/>
  <c r="E2049" i="8"/>
  <c r="A2049" i="8"/>
  <c r="C2049" i="8"/>
  <c r="G2049" i="8"/>
  <c r="C2044" i="8"/>
  <c r="H2044" i="8"/>
  <c r="B2044" i="8"/>
  <c r="E2044" i="8"/>
  <c r="F2044" i="8"/>
  <c r="A2044" i="8"/>
  <c r="D2044" i="8"/>
  <c r="G2044" i="8"/>
  <c r="G2040" i="8"/>
  <c r="H2040" i="8"/>
  <c r="B2040" i="8"/>
  <c r="D2040" i="8"/>
  <c r="E2040" i="8"/>
  <c r="A2040" i="8"/>
  <c r="C2040" i="8"/>
  <c r="F2040" i="8"/>
  <c r="D2035" i="8"/>
  <c r="H2035" i="8"/>
  <c r="B2035" i="8"/>
  <c r="E2035" i="8"/>
  <c r="F2035" i="8"/>
  <c r="A2035" i="8"/>
  <c r="C2035" i="8"/>
  <c r="G2035" i="8"/>
  <c r="H2031" i="8"/>
  <c r="G2031" i="8"/>
  <c r="B2031" i="8"/>
  <c r="D2031" i="8"/>
  <c r="E2031" i="8"/>
  <c r="A2031" i="8"/>
  <c r="C2031" i="8"/>
  <c r="F2031" i="8"/>
  <c r="E2026" i="8"/>
  <c r="H2026" i="8"/>
  <c r="B2026" i="8"/>
  <c r="D2026" i="8"/>
  <c r="F2026" i="8"/>
  <c r="A2026" i="8"/>
  <c r="C2026" i="8"/>
  <c r="G2026" i="8"/>
  <c r="B2021" i="8"/>
  <c r="H2021" i="8"/>
  <c r="C2021" i="8"/>
  <c r="E2021" i="8"/>
  <c r="F2021" i="8"/>
  <c r="A2021" i="8"/>
  <c r="D2021" i="8"/>
  <c r="G2021" i="8"/>
  <c r="F2017" i="8"/>
  <c r="H2017" i="8"/>
  <c r="B2017" i="8"/>
  <c r="D2017" i="8"/>
  <c r="E2017" i="8"/>
  <c r="A2017" i="8"/>
  <c r="C2017" i="8"/>
  <c r="G2017" i="8"/>
  <c r="B2005" i="8"/>
  <c r="H2005" i="8"/>
  <c r="C2005" i="8"/>
  <c r="E2005" i="8"/>
  <c r="F2005" i="8"/>
  <c r="A2005" i="8"/>
  <c r="D2005" i="8"/>
  <c r="G2005" i="8"/>
  <c r="G1992" i="8"/>
  <c r="H1992" i="8"/>
  <c r="B1992" i="8"/>
  <c r="D1992" i="8"/>
  <c r="E1992" i="8"/>
  <c r="A1992" i="8"/>
  <c r="C1992" i="8"/>
  <c r="F1992" i="8"/>
  <c r="A2713" i="8"/>
  <c r="D2710" i="8"/>
  <c r="A2705" i="8"/>
  <c r="D2702" i="8"/>
  <c r="A2697" i="8"/>
  <c r="D2694" i="8"/>
  <c r="A2689" i="8"/>
  <c r="B2688" i="8"/>
  <c r="D2686" i="8"/>
  <c r="A2681" i="8"/>
  <c r="B2680" i="8"/>
  <c r="C2679" i="8"/>
  <c r="D2678" i="8"/>
  <c r="H2674" i="8"/>
  <c r="A2673" i="8"/>
  <c r="B2672" i="8"/>
  <c r="C2671" i="8"/>
  <c r="D2670" i="8"/>
  <c r="H2666" i="8"/>
  <c r="A2665" i="8"/>
  <c r="B2664" i="8"/>
  <c r="C2663" i="8"/>
  <c r="H2658" i="8"/>
  <c r="A2657" i="8"/>
  <c r="B2656" i="8"/>
  <c r="C2655" i="8"/>
  <c r="H2650" i="8"/>
  <c r="A2649" i="8"/>
  <c r="B2648" i="8"/>
  <c r="C2647" i="8"/>
  <c r="H2642" i="8"/>
  <c r="A2641" i="8"/>
  <c r="B2640" i="8"/>
  <c r="C2639" i="8"/>
  <c r="H2634" i="8"/>
  <c r="H2618" i="8"/>
  <c r="C2618" i="8"/>
  <c r="G2616" i="8"/>
  <c r="C2614" i="8"/>
  <c r="H2608" i="8"/>
  <c r="G2607" i="8"/>
  <c r="C2605" i="8"/>
  <c r="B2600" i="8"/>
  <c r="E2600" i="8"/>
  <c r="H2599" i="8"/>
  <c r="F2598" i="8"/>
  <c r="D2595" i="8"/>
  <c r="C2591" i="8"/>
  <c r="F2591" i="8"/>
  <c r="H2590" i="8"/>
  <c r="F2589" i="8"/>
  <c r="D2586" i="8"/>
  <c r="D2582" i="8"/>
  <c r="G2582" i="8"/>
  <c r="G2581" i="8"/>
  <c r="F2579" i="8"/>
  <c r="H2574" i="8"/>
  <c r="D2567" i="8"/>
  <c r="D2565" i="8"/>
  <c r="E2565" i="8"/>
  <c r="H2565" i="8"/>
  <c r="E2563" i="8"/>
  <c r="B2562" i="8"/>
  <c r="H2559" i="8"/>
  <c r="F2554" i="8"/>
  <c r="C2550" i="8"/>
  <c r="D2550" i="8"/>
  <c r="G2550" i="8"/>
  <c r="F2549" i="8"/>
  <c r="C2547" i="8"/>
  <c r="H2539" i="8"/>
  <c r="B2535" i="8"/>
  <c r="C2535" i="8"/>
  <c r="F2535" i="8"/>
  <c r="F2534" i="8"/>
  <c r="B2533" i="8"/>
  <c r="G2530" i="8"/>
  <c r="H2530" i="8"/>
  <c r="C2530" i="8"/>
  <c r="G2525" i="8"/>
  <c r="G2519" i="8"/>
  <c r="B2518" i="8"/>
  <c r="F2515" i="8"/>
  <c r="G2515" i="8"/>
  <c r="B2515" i="8"/>
  <c r="E2514" i="8"/>
  <c r="H2510" i="8"/>
  <c r="D2503" i="8"/>
  <c r="D2501" i="8"/>
  <c r="E2501" i="8"/>
  <c r="H2501" i="8"/>
  <c r="E2499" i="8"/>
  <c r="G2495" i="8"/>
  <c r="D2493" i="8"/>
  <c r="E2493" i="8"/>
  <c r="F2493" i="8"/>
  <c r="H2493" i="8"/>
  <c r="C2485" i="8"/>
  <c r="H2478" i="8"/>
  <c r="B2471" i="8"/>
  <c r="C2471" i="8"/>
  <c r="D2471" i="8"/>
  <c r="F2471" i="8"/>
  <c r="B2470" i="8"/>
  <c r="E2467" i="8"/>
  <c r="G2463" i="8"/>
  <c r="D2461" i="8"/>
  <c r="E2461" i="8"/>
  <c r="F2461" i="8"/>
  <c r="H2461" i="8"/>
  <c r="C2459" i="8"/>
  <c r="C2453" i="8"/>
  <c r="A2443" i="8"/>
  <c r="E2435" i="8"/>
  <c r="A2431" i="8"/>
  <c r="A2429" i="8"/>
  <c r="G2423" i="8"/>
  <c r="G2421" i="8"/>
  <c r="A2411" i="8"/>
  <c r="E2403" i="8"/>
  <c r="C2395" i="8"/>
  <c r="A2343" i="8"/>
  <c r="D2341" i="8"/>
  <c r="F2341" i="8"/>
  <c r="A2341" i="8"/>
  <c r="B2341" i="8"/>
  <c r="C2341" i="8"/>
  <c r="E2341" i="8"/>
  <c r="H2341" i="8"/>
  <c r="E2323" i="8"/>
  <c r="B2271" i="8"/>
  <c r="C2271" i="8"/>
  <c r="D2271" i="8"/>
  <c r="A2271" i="8"/>
  <c r="E2271" i="8"/>
  <c r="F2271" i="8"/>
  <c r="H2271" i="8"/>
  <c r="E2268" i="8"/>
  <c r="F2268" i="8"/>
  <c r="G2268" i="8"/>
  <c r="A2268" i="8"/>
  <c r="B2268" i="8"/>
  <c r="C2268" i="8"/>
  <c r="D2268" i="8"/>
  <c r="H2268" i="8"/>
  <c r="A2688" i="8"/>
  <c r="A2680" i="8"/>
  <c r="B2679" i="8"/>
  <c r="G2674" i="8"/>
  <c r="A2672" i="8"/>
  <c r="B2671" i="8"/>
  <c r="G2666" i="8"/>
  <c r="A2664" i="8"/>
  <c r="B2663" i="8"/>
  <c r="G2658" i="8"/>
  <c r="A2656" i="8"/>
  <c r="B2655" i="8"/>
  <c r="G2650" i="8"/>
  <c r="A2648" i="8"/>
  <c r="B2647" i="8"/>
  <c r="G2642" i="8"/>
  <c r="A2640" i="8"/>
  <c r="B2639" i="8"/>
  <c r="G2634" i="8"/>
  <c r="F2616" i="8"/>
  <c r="B2614" i="8"/>
  <c r="H2610" i="8"/>
  <c r="C2610" i="8"/>
  <c r="G2608" i="8"/>
  <c r="E2607" i="8"/>
  <c r="B2605" i="8"/>
  <c r="G2599" i="8"/>
  <c r="E2598" i="8"/>
  <c r="C2595" i="8"/>
  <c r="B2592" i="8"/>
  <c r="E2592" i="8"/>
  <c r="F2590" i="8"/>
  <c r="D2589" i="8"/>
  <c r="B2586" i="8"/>
  <c r="C2583" i="8"/>
  <c r="F2583" i="8"/>
  <c r="F2581" i="8"/>
  <c r="E2579" i="8"/>
  <c r="B2575" i="8"/>
  <c r="C2575" i="8"/>
  <c r="F2575" i="8"/>
  <c r="F2574" i="8"/>
  <c r="G2570" i="8"/>
  <c r="H2570" i="8"/>
  <c r="C2570" i="8"/>
  <c r="D2563" i="8"/>
  <c r="G2559" i="8"/>
  <c r="F2555" i="8"/>
  <c r="G2555" i="8"/>
  <c r="B2555" i="8"/>
  <c r="E2554" i="8"/>
  <c r="C2549" i="8"/>
  <c r="D2541" i="8"/>
  <c r="E2541" i="8"/>
  <c r="H2541" i="8"/>
  <c r="E2539" i="8"/>
  <c r="E2534" i="8"/>
  <c r="C2526" i="8"/>
  <c r="D2526" i="8"/>
  <c r="G2526" i="8"/>
  <c r="F2525" i="8"/>
  <c r="E2519" i="8"/>
  <c r="H2515" i="8"/>
  <c r="D2514" i="8"/>
  <c r="B2511" i="8"/>
  <c r="C2511" i="8"/>
  <c r="F2511" i="8"/>
  <c r="F2510" i="8"/>
  <c r="G2506" i="8"/>
  <c r="H2506" i="8"/>
  <c r="C2506" i="8"/>
  <c r="G2501" i="8"/>
  <c r="D2499" i="8"/>
  <c r="E2495" i="8"/>
  <c r="G2493" i="8"/>
  <c r="C2486" i="8"/>
  <c r="D2486" i="8"/>
  <c r="E2486" i="8"/>
  <c r="G2486" i="8"/>
  <c r="B2485" i="8"/>
  <c r="F2478" i="8"/>
  <c r="F2475" i="8"/>
  <c r="G2475" i="8"/>
  <c r="H2475" i="8"/>
  <c r="B2475" i="8"/>
  <c r="H2471" i="8"/>
  <c r="A2470" i="8"/>
  <c r="D2467" i="8"/>
  <c r="E2463" i="8"/>
  <c r="A2459" i="8"/>
  <c r="C2454" i="8"/>
  <c r="D2454" i="8"/>
  <c r="E2454" i="8"/>
  <c r="G2454" i="8"/>
  <c r="B2453" i="8"/>
  <c r="H2447" i="8"/>
  <c r="B2447" i="8"/>
  <c r="C2447" i="8"/>
  <c r="D2447" i="8"/>
  <c r="F2447" i="8"/>
  <c r="B2445" i="8"/>
  <c r="D2445" i="8"/>
  <c r="E2445" i="8"/>
  <c r="F2445" i="8"/>
  <c r="H2445" i="8"/>
  <c r="C2435" i="8"/>
  <c r="D2427" i="8"/>
  <c r="F2427" i="8"/>
  <c r="G2427" i="8"/>
  <c r="H2427" i="8"/>
  <c r="B2427" i="8"/>
  <c r="E2423" i="8"/>
  <c r="C2421" i="8"/>
  <c r="H2415" i="8"/>
  <c r="B2415" i="8"/>
  <c r="C2415" i="8"/>
  <c r="D2415" i="8"/>
  <c r="F2415" i="8"/>
  <c r="B2413" i="8"/>
  <c r="D2413" i="8"/>
  <c r="E2413" i="8"/>
  <c r="F2413" i="8"/>
  <c r="H2413" i="8"/>
  <c r="C2403" i="8"/>
  <c r="A2395" i="8"/>
  <c r="C2334" i="8"/>
  <c r="E2334" i="8"/>
  <c r="B2334" i="8"/>
  <c r="D2334" i="8"/>
  <c r="F2334" i="8"/>
  <c r="G2334" i="8"/>
  <c r="H2334" i="8"/>
  <c r="F2307" i="8"/>
  <c r="H2307" i="8"/>
  <c r="B2307" i="8"/>
  <c r="C2307" i="8"/>
  <c r="D2307" i="8"/>
  <c r="E2307" i="8"/>
  <c r="G2307" i="8"/>
  <c r="F2267" i="8"/>
  <c r="G2267" i="8"/>
  <c r="H2267" i="8"/>
  <c r="A2267" i="8"/>
  <c r="B2267" i="8"/>
  <c r="C2267" i="8"/>
  <c r="E2267" i="8"/>
  <c r="A2679" i="8"/>
  <c r="A2671" i="8"/>
  <c r="A2663" i="8"/>
  <c r="A2655" i="8"/>
  <c r="A2647" i="8"/>
  <c r="A2639" i="8"/>
  <c r="D2616" i="8"/>
  <c r="G2611" i="8"/>
  <c r="B2611" i="8"/>
  <c r="D2607" i="8"/>
  <c r="H2602" i="8"/>
  <c r="C2602" i="8"/>
  <c r="C2598" i="8"/>
  <c r="C2589" i="8"/>
  <c r="B2584" i="8"/>
  <c r="E2584" i="8"/>
  <c r="D2579" i="8"/>
  <c r="C2566" i="8"/>
  <c r="D2566" i="8"/>
  <c r="G2566" i="8"/>
  <c r="C2563" i="8"/>
  <c r="B2551" i="8"/>
  <c r="C2551" i="8"/>
  <c r="F2551" i="8"/>
  <c r="B2549" i="8"/>
  <c r="G2546" i="8"/>
  <c r="H2546" i="8"/>
  <c r="C2546" i="8"/>
  <c r="B2534" i="8"/>
  <c r="F2531" i="8"/>
  <c r="G2531" i="8"/>
  <c r="B2531" i="8"/>
  <c r="D2519" i="8"/>
  <c r="D2517" i="8"/>
  <c r="E2517" i="8"/>
  <c r="H2517" i="8"/>
  <c r="B2514" i="8"/>
  <c r="C2502" i="8"/>
  <c r="D2502" i="8"/>
  <c r="G2502" i="8"/>
  <c r="C2499" i="8"/>
  <c r="A2495" i="8"/>
  <c r="A2485" i="8"/>
  <c r="B2479" i="8"/>
  <c r="C2479" i="8"/>
  <c r="D2479" i="8"/>
  <c r="F2479" i="8"/>
  <c r="B2478" i="8"/>
  <c r="D2469" i="8"/>
  <c r="E2469" i="8"/>
  <c r="F2469" i="8"/>
  <c r="H2469" i="8"/>
  <c r="C2467" i="8"/>
  <c r="A2463" i="8"/>
  <c r="A2453" i="8"/>
  <c r="A2435" i="8"/>
  <c r="A2423" i="8"/>
  <c r="A2421" i="8"/>
  <c r="G2415" i="8"/>
  <c r="G2413" i="8"/>
  <c r="A2403" i="8"/>
  <c r="A2334" i="8"/>
  <c r="E2332" i="8"/>
  <c r="G2332" i="8"/>
  <c r="A2332" i="8"/>
  <c r="B2332" i="8"/>
  <c r="C2332" i="8"/>
  <c r="D2332" i="8"/>
  <c r="H2332" i="8"/>
  <c r="A2307" i="8"/>
  <c r="H2305" i="8"/>
  <c r="B2305" i="8"/>
  <c r="A2305" i="8"/>
  <c r="C2305" i="8"/>
  <c r="D2305" i="8"/>
  <c r="E2305" i="8"/>
  <c r="G2305" i="8"/>
  <c r="B2287" i="8"/>
  <c r="C2287" i="8"/>
  <c r="D2287" i="8"/>
  <c r="A2287" i="8"/>
  <c r="E2287" i="8"/>
  <c r="F2287" i="8"/>
  <c r="G2287" i="8"/>
  <c r="H2287" i="8"/>
  <c r="D2267" i="8"/>
  <c r="B2196" i="8"/>
  <c r="D2196" i="8"/>
  <c r="E2196" i="8"/>
  <c r="F2196" i="8"/>
  <c r="G2196" i="8"/>
  <c r="A2196" i="8"/>
  <c r="H2196" i="8"/>
  <c r="F2633" i="8"/>
  <c r="F2632" i="8"/>
  <c r="E2631" i="8"/>
  <c r="E2630" i="8"/>
  <c r="E2629" i="8"/>
  <c r="F2627" i="8"/>
  <c r="F2626" i="8"/>
  <c r="F2625" i="8"/>
  <c r="F2624" i="8"/>
  <c r="C2616" i="8"/>
  <c r="E2613" i="8"/>
  <c r="H2613" i="8"/>
  <c r="H2611" i="8"/>
  <c r="F2610" i="8"/>
  <c r="D2608" i="8"/>
  <c r="B2607" i="8"/>
  <c r="G2603" i="8"/>
  <c r="B2603" i="8"/>
  <c r="G2602" i="8"/>
  <c r="D2599" i="8"/>
  <c r="B2598" i="8"/>
  <c r="H2594" i="8"/>
  <c r="C2594" i="8"/>
  <c r="G2592" i="8"/>
  <c r="C2590" i="8"/>
  <c r="B2589" i="8"/>
  <c r="H2584" i="8"/>
  <c r="G2583" i="8"/>
  <c r="E2582" i="8"/>
  <c r="C2581" i="8"/>
  <c r="C2579" i="8"/>
  <c r="G2575" i="8"/>
  <c r="B2574" i="8"/>
  <c r="F2571" i="8"/>
  <c r="G2571" i="8"/>
  <c r="B2571" i="8"/>
  <c r="E2570" i="8"/>
  <c r="H2566" i="8"/>
  <c r="C2565" i="8"/>
  <c r="A2563" i="8"/>
  <c r="D2559" i="8"/>
  <c r="D2557" i="8"/>
  <c r="E2557" i="8"/>
  <c r="H2557" i="8"/>
  <c r="E2555" i="8"/>
  <c r="B2554" i="8"/>
  <c r="H2551" i="8"/>
  <c r="E2550" i="8"/>
  <c r="A2549" i="8"/>
  <c r="F2546" i="8"/>
  <c r="C2542" i="8"/>
  <c r="D2542" i="8"/>
  <c r="G2542" i="8"/>
  <c r="F2541" i="8"/>
  <c r="C2539" i="8"/>
  <c r="E2535" i="8"/>
  <c r="A2534" i="8"/>
  <c r="H2531" i="8"/>
  <c r="D2530" i="8"/>
  <c r="B2527" i="8"/>
  <c r="C2527" i="8"/>
  <c r="F2527" i="8"/>
  <c r="F2526" i="8"/>
  <c r="B2525" i="8"/>
  <c r="G2522" i="8"/>
  <c r="H2522" i="8"/>
  <c r="C2522" i="8"/>
  <c r="A2519" i="8"/>
  <c r="G2517" i="8"/>
  <c r="D2515" i="8"/>
  <c r="A2514" i="8"/>
  <c r="G2511" i="8"/>
  <c r="B2510" i="8"/>
  <c r="F2507" i="8"/>
  <c r="G2507" i="8"/>
  <c r="B2507" i="8"/>
  <c r="E2506" i="8"/>
  <c r="H2502" i="8"/>
  <c r="C2501" i="8"/>
  <c r="A2499" i="8"/>
  <c r="C2494" i="8"/>
  <c r="D2494" i="8"/>
  <c r="E2494" i="8"/>
  <c r="G2494" i="8"/>
  <c r="B2493" i="8"/>
  <c r="F2486" i="8"/>
  <c r="F2483" i="8"/>
  <c r="G2483" i="8"/>
  <c r="H2483" i="8"/>
  <c r="B2483" i="8"/>
  <c r="H2479" i="8"/>
  <c r="A2478" i="8"/>
  <c r="D2475" i="8"/>
  <c r="E2471" i="8"/>
  <c r="G2469" i="8"/>
  <c r="A2467" i="8"/>
  <c r="C2462" i="8"/>
  <c r="D2462" i="8"/>
  <c r="E2462" i="8"/>
  <c r="G2462" i="8"/>
  <c r="B2461" i="8"/>
  <c r="F2454" i="8"/>
  <c r="D2451" i="8"/>
  <c r="F2451" i="8"/>
  <c r="G2451" i="8"/>
  <c r="H2451" i="8"/>
  <c r="B2451" i="8"/>
  <c r="E2447" i="8"/>
  <c r="C2445" i="8"/>
  <c r="H2439" i="8"/>
  <c r="B2439" i="8"/>
  <c r="C2439" i="8"/>
  <c r="D2439" i="8"/>
  <c r="F2439" i="8"/>
  <c r="B2437" i="8"/>
  <c r="D2437" i="8"/>
  <c r="E2437" i="8"/>
  <c r="F2437" i="8"/>
  <c r="H2437" i="8"/>
  <c r="C2427" i="8"/>
  <c r="D2419" i="8"/>
  <c r="F2419" i="8"/>
  <c r="G2419" i="8"/>
  <c r="H2419" i="8"/>
  <c r="B2419" i="8"/>
  <c r="E2415" i="8"/>
  <c r="C2413" i="8"/>
  <c r="H2407" i="8"/>
  <c r="B2407" i="8"/>
  <c r="C2407" i="8"/>
  <c r="D2407" i="8"/>
  <c r="F2407" i="8"/>
  <c r="B2405" i="8"/>
  <c r="D2405" i="8"/>
  <c r="E2405" i="8"/>
  <c r="F2405" i="8"/>
  <c r="H2405" i="8"/>
  <c r="F2332" i="8"/>
  <c r="E2316" i="8"/>
  <c r="G2316" i="8"/>
  <c r="B2316" i="8"/>
  <c r="C2316" i="8"/>
  <c r="D2316" i="8"/>
  <c r="F2316" i="8"/>
  <c r="H2316" i="8"/>
  <c r="F2305" i="8"/>
  <c r="C2286" i="8"/>
  <c r="D2286" i="8"/>
  <c r="E2286" i="8"/>
  <c r="A2286" i="8"/>
  <c r="B2286" i="8"/>
  <c r="F2286" i="8"/>
  <c r="H2286" i="8"/>
  <c r="C2196" i="8"/>
  <c r="D2614" i="8"/>
  <c r="G2614" i="8"/>
  <c r="E2605" i="8"/>
  <c r="H2605" i="8"/>
  <c r="A2598" i="8"/>
  <c r="G2595" i="8"/>
  <c r="B2595" i="8"/>
  <c r="A2589" i="8"/>
  <c r="H2586" i="8"/>
  <c r="C2586" i="8"/>
  <c r="A2579" i="8"/>
  <c r="B2567" i="8"/>
  <c r="C2567" i="8"/>
  <c r="F2567" i="8"/>
  <c r="G2562" i="8"/>
  <c r="H2562" i="8"/>
  <c r="C2562" i="8"/>
  <c r="F2547" i="8"/>
  <c r="G2547" i="8"/>
  <c r="B2547" i="8"/>
  <c r="D2533" i="8"/>
  <c r="E2533" i="8"/>
  <c r="H2533" i="8"/>
  <c r="C2518" i="8"/>
  <c r="D2518" i="8"/>
  <c r="G2518" i="8"/>
  <c r="B2503" i="8"/>
  <c r="C2503" i="8"/>
  <c r="F2503" i="8"/>
  <c r="G2498" i="8"/>
  <c r="H2498" i="8"/>
  <c r="A2498" i="8"/>
  <c r="C2498" i="8"/>
  <c r="B2487" i="8"/>
  <c r="C2487" i="8"/>
  <c r="D2487" i="8"/>
  <c r="F2487" i="8"/>
  <c r="D2477" i="8"/>
  <c r="E2477" i="8"/>
  <c r="F2477" i="8"/>
  <c r="H2477" i="8"/>
  <c r="B2455" i="8"/>
  <c r="C2455" i="8"/>
  <c r="D2455" i="8"/>
  <c r="F2455" i="8"/>
  <c r="A2427" i="8"/>
  <c r="A2415" i="8"/>
  <c r="A2413" i="8"/>
  <c r="B2397" i="8"/>
  <c r="C2397" i="8"/>
  <c r="D2397" i="8"/>
  <c r="E2397" i="8"/>
  <c r="F2397" i="8"/>
  <c r="H2397" i="8"/>
  <c r="H2353" i="8"/>
  <c r="B2353" i="8"/>
  <c r="C2353" i="8"/>
  <c r="D2353" i="8"/>
  <c r="E2353" i="8"/>
  <c r="F2353" i="8"/>
  <c r="G2353" i="8"/>
  <c r="F2283" i="8"/>
  <c r="G2283" i="8"/>
  <c r="H2283" i="8"/>
  <c r="A2283" i="8"/>
  <c r="B2283" i="8"/>
  <c r="C2283" i="8"/>
  <c r="D2283" i="8"/>
  <c r="E2283" i="8"/>
  <c r="E2251" i="8"/>
  <c r="F2251" i="8"/>
  <c r="G2251" i="8"/>
  <c r="H2251" i="8"/>
  <c r="A2251" i="8"/>
  <c r="B2251" i="8"/>
  <c r="C2251" i="8"/>
  <c r="D2251" i="8"/>
  <c r="E2243" i="8"/>
  <c r="F2243" i="8"/>
  <c r="G2243" i="8"/>
  <c r="H2243" i="8"/>
  <c r="A2243" i="8"/>
  <c r="B2243" i="8"/>
  <c r="D2243" i="8"/>
  <c r="H2198" i="8"/>
  <c r="B2198" i="8"/>
  <c r="C2198" i="8"/>
  <c r="D2198" i="8"/>
  <c r="E2198" i="8"/>
  <c r="A2198" i="8"/>
  <c r="G2198" i="8"/>
  <c r="C2171" i="8"/>
  <c r="D2171" i="8"/>
  <c r="E2171" i="8"/>
  <c r="F2171" i="8"/>
  <c r="G2171" i="8"/>
  <c r="H2171" i="8"/>
  <c r="A2171" i="8"/>
  <c r="B2171" i="8"/>
  <c r="B2132" i="8"/>
  <c r="C2132" i="8"/>
  <c r="D2132" i="8"/>
  <c r="E2132" i="8"/>
  <c r="F2132" i="8"/>
  <c r="G2132" i="8"/>
  <c r="A2132" i="8"/>
  <c r="H2132" i="8"/>
  <c r="E1639" i="8"/>
  <c r="F1639" i="8"/>
  <c r="G1639" i="8"/>
  <c r="H1639" i="8"/>
  <c r="B1639" i="8"/>
  <c r="A1639" i="8"/>
  <c r="C1639" i="8"/>
  <c r="D1639" i="8"/>
  <c r="C1445" i="8"/>
  <c r="E1445" i="8"/>
  <c r="F1445" i="8"/>
  <c r="G1445" i="8"/>
  <c r="A1445" i="8"/>
  <c r="B1445" i="8"/>
  <c r="H1445" i="8"/>
  <c r="D1445" i="8"/>
  <c r="D2617" i="8"/>
  <c r="D2609" i="8"/>
  <c r="D2601" i="8"/>
  <c r="D2593" i="8"/>
  <c r="D2585" i="8"/>
  <c r="D2577" i="8"/>
  <c r="E2576" i="8"/>
  <c r="D2569" i="8"/>
  <c r="E2568" i="8"/>
  <c r="D2561" i="8"/>
  <c r="E2560" i="8"/>
  <c r="D2553" i="8"/>
  <c r="E2552" i="8"/>
  <c r="D2545" i="8"/>
  <c r="E2544" i="8"/>
  <c r="D2537" i="8"/>
  <c r="E2536" i="8"/>
  <c r="D2529" i="8"/>
  <c r="E2528" i="8"/>
  <c r="D2521" i="8"/>
  <c r="E2520" i="8"/>
  <c r="D2513" i="8"/>
  <c r="E2512" i="8"/>
  <c r="D2505" i="8"/>
  <c r="E2504" i="8"/>
  <c r="D2497" i="8"/>
  <c r="E2496" i="8"/>
  <c r="C2490" i="8"/>
  <c r="D2489" i="8"/>
  <c r="E2488" i="8"/>
  <c r="C2482" i="8"/>
  <c r="D2481" i="8"/>
  <c r="E2480" i="8"/>
  <c r="C2474" i="8"/>
  <c r="D2473" i="8"/>
  <c r="E2472" i="8"/>
  <c r="C2466" i="8"/>
  <c r="D2465" i="8"/>
  <c r="E2464" i="8"/>
  <c r="C2458" i="8"/>
  <c r="D2457" i="8"/>
  <c r="E2456" i="8"/>
  <c r="C2450" i="8"/>
  <c r="D2449" i="8"/>
  <c r="E2448" i="8"/>
  <c r="G2446" i="8"/>
  <c r="C2442" i="8"/>
  <c r="D2441" i="8"/>
  <c r="E2440" i="8"/>
  <c r="G2438" i="8"/>
  <c r="C2434" i="8"/>
  <c r="D2433" i="8"/>
  <c r="E2432" i="8"/>
  <c r="G2430" i="8"/>
  <c r="C2426" i="8"/>
  <c r="D2425" i="8"/>
  <c r="E2424" i="8"/>
  <c r="G2422" i="8"/>
  <c r="C2418" i="8"/>
  <c r="D2417" i="8"/>
  <c r="E2416" i="8"/>
  <c r="G2414" i="8"/>
  <c r="C2410" i="8"/>
  <c r="D2409" i="8"/>
  <c r="E2408" i="8"/>
  <c r="G2406" i="8"/>
  <c r="C2402" i="8"/>
  <c r="D2401" i="8"/>
  <c r="E2400" i="8"/>
  <c r="F2399" i="8"/>
  <c r="G2398" i="8"/>
  <c r="B2394" i="8"/>
  <c r="B2393" i="8"/>
  <c r="C2391" i="8"/>
  <c r="B2390" i="8"/>
  <c r="B2389" i="8"/>
  <c r="B2388" i="8"/>
  <c r="B2387" i="8"/>
  <c r="B2386" i="8"/>
  <c r="B2385" i="8"/>
  <c r="C2383" i="8"/>
  <c r="B2382" i="8"/>
  <c r="B2381" i="8"/>
  <c r="B2380" i="8"/>
  <c r="B2379" i="8"/>
  <c r="B2378" i="8"/>
  <c r="B2377" i="8"/>
  <c r="C2375" i="8"/>
  <c r="B2374" i="8"/>
  <c r="B2373" i="8"/>
  <c r="B2372" i="8"/>
  <c r="B2371" i="8"/>
  <c r="B2370" i="8"/>
  <c r="B2369" i="8"/>
  <c r="C2367" i="8"/>
  <c r="B2366" i="8"/>
  <c r="B2365" i="8"/>
  <c r="B2364" i="8"/>
  <c r="B2363" i="8"/>
  <c r="B2362" i="8"/>
  <c r="B2361" i="8"/>
  <c r="C2359" i="8"/>
  <c r="B2358" i="8"/>
  <c r="B2357" i="8"/>
  <c r="B2356" i="8"/>
  <c r="B2355" i="8"/>
  <c r="B2351" i="8"/>
  <c r="D2351" i="8"/>
  <c r="G2349" i="8"/>
  <c r="D2348" i="8"/>
  <c r="C2342" i="8"/>
  <c r="E2342" i="8"/>
  <c r="F2340" i="8"/>
  <c r="D2339" i="8"/>
  <c r="D2333" i="8"/>
  <c r="F2333" i="8"/>
  <c r="E2331" i="8"/>
  <c r="E2324" i="8"/>
  <c r="G2324" i="8"/>
  <c r="E2321" i="8"/>
  <c r="F2315" i="8"/>
  <c r="H2315" i="8"/>
  <c r="F2313" i="8"/>
  <c r="F2311" i="8"/>
  <c r="G2303" i="8"/>
  <c r="F2302" i="8"/>
  <c r="G2295" i="8"/>
  <c r="E2292" i="8"/>
  <c r="F2292" i="8"/>
  <c r="G2292" i="8"/>
  <c r="D2291" i="8"/>
  <c r="C2285" i="8"/>
  <c r="D2277" i="8"/>
  <c r="E2277" i="8"/>
  <c r="F2277" i="8"/>
  <c r="D2276" i="8"/>
  <c r="F2270" i="8"/>
  <c r="C2262" i="8"/>
  <c r="D2262" i="8"/>
  <c r="E2262" i="8"/>
  <c r="G2261" i="8"/>
  <c r="B2246" i="8"/>
  <c r="C2246" i="8"/>
  <c r="D2246" i="8"/>
  <c r="E2246" i="8"/>
  <c r="H2230" i="8"/>
  <c r="B2230" i="8"/>
  <c r="C2230" i="8"/>
  <c r="D2230" i="8"/>
  <c r="E2230" i="8"/>
  <c r="B2228" i="8"/>
  <c r="D2228" i="8"/>
  <c r="E2228" i="8"/>
  <c r="F2228" i="8"/>
  <c r="G2228" i="8"/>
  <c r="C2211" i="8"/>
  <c r="E2211" i="8"/>
  <c r="F2211" i="8"/>
  <c r="G2211" i="8"/>
  <c r="H2211" i="8"/>
  <c r="B2188" i="8"/>
  <c r="C2188" i="8"/>
  <c r="D2188" i="8"/>
  <c r="E2188" i="8"/>
  <c r="F2188" i="8"/>
  <c r="G2188" i="8"/>
  <c r="C2163" i="8"/>
  <c r="D2163" i="8"/>
  <c r="E2163" i="8"/>
  <c r="F2163" i="8"/>
  <c r="G2163" i="8"/>
  <c r="H2163" i="8"/>
  <c r="B2124" i="8"/>
  <c r="C2124" i="8"/>
  <c r="D2124" i="8"/>
  <c r="E2124" i="8"/>
  <c r="F2124" i="8"/>
  <c r="G2124" i="8"/>
  <c r="C2012" i="8"/>
  <c r="H2012" i="8"/>
  <c r="B2012" i="8"/>
  <c r="E2012" i="8"/>
  <c r="F2012" i="8"/>
  <c r="A2012" i="8"/>
  <c r="D2012" i="8"/>
  <c r="G2012" i="8"/>
  <c r="A2490" i="8"/>
  <c r="A2482" i="8"/>
  <c r="A2474" i="8"/>
  <c r="A2466" i="8"/>
  <c r="A2458" i="8"/>
  <c r="A2450" i="8"/>
  <c r="E2446" i="8"/>
  <c r="A2442" i="8"/>
  <c r="E2438" i="8"/>
  <c r="A2434" i="8"/>
  <c r="E2430" i="8"/>
  <c r="A2426" i="8"/>
  <c r="E2422" i="8"/>
  <c r="A2418" i="8"/>
  <c r="E2414" i="8"/>
  <c r="A2410" i="8"/>
  <c r="E2406" i="8"/>
  <c r="A2402" i="8"/>
  <c r="D2399" i="8"/>
  <c r="E2398" i="8"/>
  <c r="C2349" i="8"/>
  <c r="B2348" i="8"/>
  <c r="H2345" i="8"/>
  <c r="B2345" i="8"/>
  <c r="C2340" i="8"/>
  <c r="B2339" i="8"/>
  <c r="B2335" i="8"/>
  <c r="D2335" i="8"/>
  <c r="C2331" i="8"/>
  <c r="C2326" i="8"/>
  <c r="E2326" i="8"/>
  <c r="C2321" i="8"/>
  <c r="D2317" i="8"/>
  <c r="F2317" i="8"/>
  <c r="D2313" i="8"/>
  <c r="C2311" i="8"/>
  <c r="E2308" i="8"/>
  <c r="G2308" i="8"/>
  <c r="E2303" i="8"/>
  <c r="B2302" i="8"/>
  <c r="F2299" i="8"/>
  <c r="H2299" i="8"/>
  <c r="E2295" i="8"/>
  <c r="D2293" i="8"/>
  <c r="E2293" i="8"/>
  <c r="F2293" i="8"/>
  <c r="B2291" i="8"/>
  <c r="C2278" i="8"/>
  <c r="D2278" i="8"/>
  <c r="E2278" i="8"/>
  <c r="B2276" i="8"/>
  <c r="B2263" i="8"/>
  <c r="C2263" i="8"/>
  <c r="D2263" i="8"/>
  <c r="B2261" i="8"/>
  <c r="F2259" i="8"/>
  <c r="G2259" i="8"/>
  <c r="H2259" i="8"/>
  <c r="B2254" i="8"/>
  <c r="C2254" i="8"/>
  <c r="D2254" i="8"/>
  <c r="E2254" i="8"/>
  <c r="D2244" i="8"/>
  <c r="E2244" i="8"/>
  <c r="F2244" i="8"/>
  <c r="G2244" i="8"/>
  <c r="C2235" i="8"/>
  <c r="E2235" i="8"/>
  <c r="F2235" i="8"/>
  <c r="G2235" i="8"/>
  <c r="H2235" i="8"/>
  <c r="H2222" i="8"/>
  <c r="B2222" i="8"/>
  <c r="C2222" i="8"/>
  <c r="D2222" i="8"/>
  <c r="E2222" i="8"/>
  <c r="B2220" i="8"/>
  <c r="D2220" i="8"/>
  <c r="E2220" i="8"/>
  <c r="F2220" i="8"/>
  <c r="G2220" i="8"/>
  <c r="C2203" i="8"/>
  <c r="E2203" i="8"/>
  <c r="F2203" i="8"/>
  <c r="G2203" i="8"/>
  <c r="H2203" i="8"/>
  <c r="C2179" i="8"/>
  <c r="D2179" i="8"/>
  <c r="E2179" i="8"/>
  <c r="F2179" i="8"/>
  <c r="G2179" i="8"/>
  <c r="H2179" i="8"/>
  <c r="B2140" i="8"/>
  <c r="C2140" i="8"/>
  <c r="D2140" i="8"/>
  <c r="E2140" i="8"/>
  <c r="F2140" i="8"/>
  <c r="G2140" i="8"/>
  <c r="A2124" i="8"/>
  <c r="C2115" i="8"/>
  <c r="D2115" i="8"/>
  <c r="E2115" i="8"/>
  <c r="F2115" i="8"/>
  <c r="G2115" i="8"/>
  <c r="H2115" i="8"/>
  <c r="H2087" i="8"/>
  <c r="B2087" i="8"/>
  <c r="D2087" i="8"/>
  <c r="E2087" i="8"/>
  <c r="A2087" i="8"/>
  <c r="C2087" i="8"/>
  <c r="F2087" i="8"/>
  <c r="G2087" i="8"/>
  <c r="C1996" i="8"/>
  <c r="H1996" i="8"/>
  <c r="B1996" i="8"/>
  <c r="E1996" i="8"/>
  <c r="F1996" i="8"/>
  <c r="A1996" i="8"/>
  <c r="D1996" i="8"/>
  <c r="G1996" i="8"/>
  <c r="B2576" i="8"/>
  <c r="B2568" i="8"/>
  <c r="B2560" i="8"/>
  <c r="B2552" i="8"/>
  <c r="B2544" i="8"/>
  <c r="B2536" i="8"/>
  <c r="B2528" i="8"/>
  <c r="B2520" i="8"/>
  <c r="B2512" i="8"/>
  <c r="B2504" i="8"/>
  <c r="B2496" i="8"/>
  <c r="H2490" i="8"/>
  <c r="B2488" i="8"/>
  <c r="H2482" i="8"/>
  <c r="A2481" i="8"/>
  <c r="H2474" i="8"/>
  <c r="A2473" i="8"/>
  <c r="H2466" i="8"/>
  <c r="A2465" i="8"/>
  <c r="H2458" i="8"/>
  <c r="A2457" i="8"/>
  <c r="H2450" i="8"/>
  <c r="A2449" i="8"/>
  <c r="D2446" i="8"/>
  <c r="H2442" i="8"/>
  <c r="A2441" i="8"/>
  <c r="D2438" i="8"/>
  <c r="H2434" i="8"/>
  <c r="A2433" i="8"/>
  <c r="D2430" i="8"/>
  <c r="H2426" i="8"/>
  <c r="A2425" i="8"/>
  <c r="D2422" i="8"/>
  <c r="H2418" i="8"/>
  <c r="A2417" i="8"/>
  <c r="D2414" i="8"/>
  <c r="H2410" i="8"/>
  <c r="A2409" i="8"/>
  <c r="D2406" i="8"/>
  <c r="H2402" i="8"/>
  <c r="A2401" i="8"/>
  <c r="C2399" i="8"/>
  <c r="D2398" i="8"/>
  <c r="H2394" i="8"/>
  <c r="G2393" i="8"/>
  <c r="H2391" i="8"/>
  <c r="H2390" i="8"/>
  <c r="H2389" i="8"/>
  <c r="H2388" i="8"/>
  <c r="H2387" i="8"/>
  <c r="H2386" i="8"/>
  <c r="G2385" i="8"/>
  <c r="H2383" i="8"/>
  <c r="H2382" i="8"/>
  <c r="H2381" i="8"/>
  <c r="H2380" i="8"/>
  <c r="H2379" i="8"/>
  <c r="H2378" i="8"/>
  <c r="G2377" i="8"/>
  <c r="H2375" i="8"/>
  <c r="H2374" i="8"/>
  <c r="H2373" i="8"/>
  <c r="H2372" i="8"/>
  <c r="H2371" i="8"/>
  <c r="H2370" i="8"/>
  <c r="G2369" i="8"/>
  <c r="H2367" i="8"/>
  <c r="H2366" i="8"/>
  <c r="H2365" i="8"/>
  <c r="H2364" i="8"/>
  <c r="H2363" i="8"/>
  <c r="H2362" i="8"/>
  <c r="G2361" i="8"/>
  <c r="H2359" i="8"/>
  <c r="B2349" i="8"/>
  <c r="B2340" i="8"/>
  <c r="H2337" i="8"/>
  <c r="B2337" i="8"/>
  <c r="B2331" i="8"/>
  <c r="B2327" i="8"/>
  <c r="D2327" i="8"/>
  <c r="C2318" i="8"/>
  <c r="E2318" i="8"/>
  <c r="C2313" i="8"/>
  <c r="D2309" i="8"/>
  <c r="F2309" i="8"/>
  <c r="C2303" i="8"/>
  <c r="E2300" i="8"/>
  <c r="G2300" i="8"/>
  <c r="E2284" i="8"/>
  <c r="F2284" i="8"/>
  <c r="G2284" i="8"/>
  <c r="D2269" i="8"/>
  <c r="E2269" i="8"/>
  <c r="F2269" i="8"/>
  <c r="C2195" i="8"/>
  <c r="E2195" i="8"/>
  <c r="F2195" i="8"/>
  <c r="G2195" i="8"/>
  <c r="H2195" i="8"/>
  <c r="C2187" i="8"/>
  <c r="D2187" i="8"/>
  <c r="E2187" i="8"/>
  <c r="F2187" i="8"/>
  <c r="G2187" i="8"/>
  <c r="H2187" i="8"/>
  <c r="B2179" i="8"/>
  <c r="B2148" i="8"/>
  <c r="C2148" i="8"/>
  <c r="D2148" i="8"/>
  <c r="E2148" i="8"/>
  <c r="F2148" i="8"/>
  <c r="G2148" i="8"/>
  <c r="H2140" i="8"/>
  <c r="C2123" i="8"/>
  <c r="D2123" i="8"/>
  <c r="E2123" i="8"/>
  <c r="F2123" i="8"/>
  <c r="G2123" i="8"/>
  <c r="H2123" i="8"/>
  <c r="D2100" i="8"/>
  <c r="F2100" i="8"/>
  <c r="A2100" i="8"/>
  <c r="B2100" i="8"/>
  <c r="C2100" i="8"/>
  <c r="E2100" i="8"/>
  <c r="G2100" i="8"/>
  <c r="H2100" i="8"/>
  <c r="B2077" i="8"/>
  <c r="C2077" i="8"/>
  <c r="E2077" i="8"/>
  <c r="F2077" i="8"/>
  <c r="A2077" i="8"/>
  <c r="D2077" i="8"/>
  <c r="G2077" i="8"/>
  <c r="H2077" i="8"/>
  <c r="E2010" i="8"/>
  <c r="H2010" i="8"/>
  <c r="B2010" i="8"/>
  <c r="D2010" i="8"/>
  <c r="F2010" i="8"/>
  <c r="A2010" i="8"/>
  <c r="C2010" i="8"/>
  <c r="G2010" i="8"/>
  <c r="D2003" i="8"/>
  <c r="H2003" i="8"/>
  <c r="B2003" i="8"/>
  <c r="E2003" i="8"/>
  <c r="F2003" i="8"/>
  <c r="A2003" i="8"/>
  <c r="C2003" i="8"/>
  <c r="G2003" i="8"/>
  <c r="C2446" i="8"/>
  <c r="C2438" i="8"/>
  <c r="C2430" i="8"/>
  <c r="C2422" i="8"/>
  <c r="C2414" i="8"/>
  <c r="C2406" i="8"/>
  <c r="B2399" i="8"/>
  <c r="C2398" i="8"/>
  <c r="F2394" i="8"/>
  <c r="F2393" i="8"/>
  <c r="G2391" i="8"/>
  <c r="G2390" i="8"/>
  <c r="G2389" i="8"/>
  <c r="G2388" i="8"/>
  <c r="G2387" i="8"/>
  <c r="F2386" i="8"/>
  <c r="F2385" i="8"/>
  <c r="G2383" i="8"/>
  <c r="G2382" i="8"/>
  <c r="G2381" i="8"/>
  <c r="G2380" i="8"/>
  <c r="G2379" i="8"/>
  <c r="F2378" i="8"/>
  <c r="F2377" i="8"/>
  <c r="G2375" i="8"/>
  <c r="G2374" i="8"/>
  <c r="G2373" i="8"/>
  <c r="G2372" i="8"/>
  <c r="G2371" i="8"/>
  <c r="F2370" i="8"/>
  <c r="F2369" i="8"/>
  <c r="G2367" i="8"/>
  <c r="G2366" i="8"/>
  <c r="G2365" i="8"/>
  <c r="G2364" i="8"/>
  <c r="G2363" i="8"/>
  <c r="F2362" i="8"/>
  <c r="F2361" i="8"/>
  <c r="G2359" i="8"/>
  <c r="G2358" i="8"/>
  <c r="G2357" i="8"/>
  <c r="G2356" i="8"/>
  <c r="G2355" i="8"/>
  <c r="F2347" i="8"/>
  <c r="H2347" i="8"/>
  <c r="F2345" i="8"/>
  <c r="G2337" i="8"/>
  <c r="G2335" i="8"/>
  <c r="H2329" i="8"/>
  <c r="B2329" i="8"/>
  <c r="H2327" i="8"/>
  <c r="G2326" i="8"/>
  <c r="B2319" i="8"/>
  <c r="D2319" i="8"/>
  <c r="H2318" i="8"/>
  <c r="G2317" i="8"/>
  <c r="C2310" i="8"/>
  <c r="E2310" i="8"/>
  <c r="H2309" i="8"/>
  <c r="F2308" i="8"/>
  <c r="D2301" i="8"/>
  <c r="F2301" i="8"/>
  <c r="H2300" i="8"/>
  <c r="E2299" i="8"/>
  <c r="C2294" i="8"/>
  <c r="D2294" i="8"/>
  <c r="E2294" i="8"/>
  <c r="G2293" i="8"/>
  <c r="H2284" i="8"/>
  <c r="B2279" i="8"/>
  <c r="C2279" i="8"/>
  <c r="D2279" i="8"/>
  <c r="F2275" i="8"/>
  <c r="G2275" i="8"/>
  <c r="H2275" i="8"/>
  <c r="H2269" i="8"/>
  <c r="G2263" i="8"/>
  <c r="E2260" i="8"/>
  <c r="F2260" i="8"/>
  <c r="G2260" i="8"/>
  <c r="D2259" i="8"/>
  <c r="G2254" i="8"/>
  <c r="D2252" i="8"/>
  <c r="E2252" i="8"/>
  <c r="F2252" i="8"/>
  <c r="G2252" i="8"/>
  <c r="C2227" i="8"/>
  <c r="E2227" i="8"/>
  <c r="F2227" i="8"/>
  <c r="G2227" i="8"/>
  <c r="H2227" i="8"/>
  <c r="H2214" i="8"/>
  <c r="B2214" i="8"/>
  <c r="C2214" i="8"/>
  <c r="D2214" i="8"/>
  <c r="E2214" i="8"/>
  <c r="B2212" i="8"/>
  <c r="D2212" i="8"/>
  <c r="E2212" i="8"/>
  <c r="F2212" i="8"/>
  <c r="G2212" i="8"/>
  <c r="D2195" i="8"/>
  <c r="B2187" i="8"/>
  <c r="B2156" i="8"/>
  <c r="C2156" i="8"/>
  <c r="D2156" i="8"/>
  <c r="E2156" i="8"/>
  <c r="F2156" i="8"/>
  <c r="G2156" i="8"/>
  <c r="C2131" i="8"/>
  <c r="D2131" i="8"/>
  <c r="E2131" i="8"/>
  <c r="F2131" i="8"/>
  <c r="G2131" i="8"/>
  <c r="H2131" i="8"/>
  <c r="C2068" i="8"/>
  <c r="B2068" i="8"/>
  <c r="E2068" i="8"/>
  <c r="F2068" i="8"/>
  <c r="A2068" i="8"/>
  <c r="D2068" i="8"/>
  <c r="G2068" i="8"/>
  <c r="H2068" i="8"/>
  <c r="A2399" i="8"/>
  <c r="E2348" i="8"/>
  <c r="G2348" i="8"/>
  <c r="F2339" i="8"/>
  <c r="H2339" i="8"/>
  <c r="H2321" i="8"/>
  <c r="B2321" i="8"/>
  <c r="B2311" i="8"/>
  <c r="D2311" i="8"/>
  <c r="C2302" i="8"/>
  <c r="E2302" i="8"/>
  <c r="D2285" i="8"/>
  <c r="E2285" i="8"/>
  <c r="F2285" i="8"/>
  <c r="C2270" i="8"/>
  <c r="D2270" i="8"/>
  <c r="E2270" i="8"/>
  <c r="C2245" i="8"/>
  <c r="D2245" i="8"/>
  <c r="E2245" i="8"/>
  <c r="F2245" i="8"/>
  <c r="B2164" i="8"/>
  <c r="C2164" i="8"/>
  <c r="D2164" i="8"/>
  <c r="E2164" i="8"/>
  <c r="F2164" i="8"/>
  <c r="G2164" i="8"/>
  <c r="C2139" i="8"/>
  <c r="D2139" i="8"/>
  <c r="E2139" i="8"/>
  <c r="F2139" i="8"/>
  <c r="G2139" i="8"/>
  <c r="H2139" i="8"/>
  <c r="D2108" i="8"/>
  <c r="F2108" i="8"/>
  <c r="A2108" i="8"/>
  <c r="B2108" i="8"/>
  <c r="C2108" i="8"/>
  <c r="E2108" i="8"/>
  <c r="G2108" i="8"/>
  <c r="H2108" i="8"/>
  <c r="D2059" i="8"/>
  <c r="B2059" i="8"/>
  <c r="E2059" i="8"/>
  <c r="F2059" i="8"/>
  <c r="A2059" i="8"/>
  <c r="C2059" i="8"/>
  <c r="G2059" i="8"/>
  <c r="H2059" i="8"/>
  <c r="D2051" i="8"/>
  <c r="H2051" i="8"/>
  <c r="B2051" i="8"/>
  <c r="E2051" i="8"/>
  <c r="F2051" i="8"/>
  <c r="A2051" i="8"/>
  <c r="C2051" i="8"/>
  <c r="G2051" i="8"/>
  <c r="H2047" i="8"/>
  <c r="G2047" i="8"/>
  <c r="B2047" i="8"/>
  <c r="D2047" i="8"/>
  <c r="E2047" i="8"/>
  <c r="A2047" i="8"/>
  <c r="C2047" i="8"/>
  <c r="F2047" i="8"/>
  <c r="E2042" i="8"/>
  <c r="H2042" i="8"/>
  <c r="B2042" i="8"/>
  <c r="D2042" i="8"/>
  <c r="F2042" i="8"/>
  <c r="A2042" i="8"/>
  <c r="C2042" i="8"/>
  <c r="G2042" i="8"/>
  <c r="B2037" i="8"/>
  <c r="H2037" i="8"/>
  <c r="C2037" i="8"/>
  <c r="E2037" i="8"/>
  <c r="F2037" i="8"/>
  <c r="A2037" i="8"/>
  <c r="D2037" i="8"/>
  <c r="G2037" i="8"/>
  <c r="F2033" i="8"/>
  <c r="H2033" i="8"/>
  <c r="B2033" i="8"/>
  <c r="D2033" i="8"/>
  <c r="E2033" i="8"/>
  <c r="A2033" i="8"/>
  <c r="C2033" i="8"/>
  <c r="G2033" i="8"/>
  <c r="C2028" i="8"/>
  <c r="H2028" i="8"/>
  <c r="B2028" i="8"/>
  <c r="E2028" i="8"/>
  <c r="F2028" i="8"/>
  <c r="A2028" i="8"/>
  <c r="D2028" i="8"/>
  <c r="G2028" i="8"/>
  <c r="G2024" i="8"/>
  <c r="H2024" i="8"/>
  <c r="B2024" i="8"/>
  <c r="D2024" i="8"/>
  <c r="E2024" i="8"/>
  <c r="A2024" i="8"/>
  <c r="C2024" i="8"/>
  <c r="F2024" i="8"/>
  <c r="D2019" i="8"/>
  <c r="H2019" i="8"/>
  <c r="B2019" i="8"/>
  <c r="E2019" i="8"/>
  <c r="F2019" i="8"/>
  <c r="A2019" i="8"/>
  <c r="C2019" i="8"/>
  <c r="G2019" i="8"/>
  <c r="H2015" i="8"/>
  <c r="G2015" i="8"/>
  <c r="B2015" i="8"/>
  <c r="D2015" i="8"/>
  <c r="E2015" i="8"/>
  <c r="A2015" i="8"/>
  <c r="C2015" i="8"/>
  <c r="F2015" i="8"/>
  <c r="F2001" i="8"/>
  <c r="H2001" i="8"/>
  <c r="B2001" i="8"/>
  <c r="D2001" i="8"/>
  <c r="E2001" i="8"/>
  <c r="A2001" i="8"/>
  <c r="C2001" i="8"/>
  <c r="G2001" i="8"/>
  <c r="E1994" i="8"/>
  <c r="H1994" i="8"/>
  <c r="B1994" i="8"/>
  <c r="D1994" i="8"/>
  <c r="F1994" i="8"/>
  <c r="A1994" i="8"/>
  <c r="C1994" i="8"/>
  <c r="G1994" i="8"/>
  <c r="B1989" i="8"/>
  <c r="H1989" i="8"/>
  <c r="C1989" i="8"/>
  <c r="E1989" i="8"/>
  <c r="F1989" i="8"/>
  <c r="A1989" i="8"/>
  <c r="D1989" i="8"/>
  <c r="G1989" i="8"/>
  <c r="D2349" i="8"/>
  <c r="F2349" i="8"/>
  <c r="H2348" i="8"/>
  <c r="E2340" i="8"/>
  <c r="G2340" i="8"/>
  <c r="G2339" i="8"/>
  <c r="F2331" i="8"/>
  <c r="H2331" i="8"/>
  <c r="G2321" i="8"/>
  <c r="H2313" i="8"/>
  <c r="B2313" i="8"/>
  <c r="H2311" i="8"/>
  <c r="B2303" i="8"/>
  <c r="D2303" i="8"/>
  <c r="H2302" i="8"/>
  <c r="B2295" i="8"/>
  <c r="C2295" i="8"/>
  <c r="D2295" i="8"/>
  <c r="F2291" i="8"/>
  <c r="G2291" i="8"/>
  <c r="H2291" i="8"/>
  <c r="H2285" i="8"/>
  <c r="E2276" i="8"/>
  <c r="F2276" i="8"/>
  <c r="G2276" i="8"/>
  <c r="H2270" i="8"/>
  <c r="C2269" i="8"/>
  <c r="D2261" i="8"/>
  <c r="E2261" i="8"/>
  <c r="F2261" i="8"/>
  <c r="H2245" i="8"/>
  <c r="H2238" i="8"/>
  <c r="B2238" i="8"/>
  <c r="C2238" i="8"/>
  <c r="D2238" i="8"/>
  <c r="E2238" i="8"/>
  <c r="B2236" i="8"/>
  <c r="D2236" i="8"/>
  <c r="E2236" i="8"/>
  <c r="F2236" i="8"/>
  <c r="G2236" i="8"/>
  <c r="C2219" i="8"/>
  <c r="E2219" i="8"/>
  <c r="F2219" i="8"/>
  <c r="G2219" i="8"/>
  <c r="H2219" i="8"/>
  <c r="H2206" i="8"/>
  <c r="B2206" i="8"/>
  <c r="C2206" i="8"/>
  <c r="D2206" i="8"/>
  <c r="E2206" i="8"/>
  <c r="B2204" i="8"/>
  <c r="D2204" i="8"/>
  <c r="E2204" i="8"/>
  <c r="F2204" i="8"/>
  <c r="G2204" i="8"/>
  <c r="A2195" i="8"/>
  <c r="B2172" i="8"/>
  <c r="C2172" i="8"/>
  <c r="D2172" i="8"/>
  <c r="E2172" i="8"/>
  <c r="F2172" i="8"/>
  <c r="G2172" i="8"/>
  <c r="H2164" i="8"/>
  <c r="A2156" i="8"/>
  <c r="C2147" i="8"/>
  <c r="D2147" i="8"/>
  <c r="E2147" i="8"/>
  <c r="F2147" i="8"/>
  <c r="G2147" i="8"/>
  <c r="H2147" i="8"/>
  <c r="B2139" i="8"/>
  <c r="A2131" i="8"/>
  <c r="G2008" i="8"/>
  <c r="H2008" i="8"/>
  <c r="B2008" i="8"/>
  <c r="D2008" i="8"/>
  <c r="E2008" i="8"/>
  <c r="A2008" i="8"/>
  <c r="C2008" i="8"/>
  <c r="F2008" i="8"/>
  <c r="A2354" i="8"/>
  <c r="A2346" i="8"/>
  <c r="A2338" i="8"/>
  <c r="A2330" i="8"/>
  <c r="A2322" i="8"/>
  <c r="A2314" i="8"/>
  <c r="A2306" i="8"/>
  <c r="A2298" i="8"/>
  <c r="B2297" i="8"/>
  <c r="A2290" i="8"/>
  <c r="B2289" i="8"/>
  <c r="A2282" i="8"/>
  <c r="B2281" i="8"/>
  <c r="A2274" i="8"/>
  <c r="B2273" i="8"/>
  <c r="A2266" i="8"/>
  <c r="B2265" i="8"/>
  <c r="A2258" i="8"/>
  <c r="B2257" i="8"/>
  <c r="D2255" i="8"/>
  <c r="A2250" i="8"/>
  <c r="B2249" i="8"/>
  <c r="D2247" i="8"/>
  <c r="A2242" i="8"/>
  <c r="B2241" i="8"/>
  <c r="D2239" i="8"/>
  <c r="F2237" i="8"/>
  <c r="A2234" i="8"/>
  <c r="B2233" i="8"/>
  <c r="D2231" i="8"/>
  <c r="F2229" i="8"/>
  <c r="A2226" i="8"/>
  <c r="B2225" i="8"/>
  <c r="D2223" i="8"/>
  <c r="F2221" i="8"/>
  <c r="A2218" i="8"/>
  <c r="B2217" i="8"/>
  <c r="D2215" i="8"/>
  <c r="F2213" i="8"/>
  <c r="A2210" i="8"/>
  <c r="B2209" i="8"/>
  <c r="D2207" i="8"/>
  <c r="F2205" i="8"/>
  <c r="A2202" i="8"/>
  <c r="B2201" i="8"/>
  <c r="D2199" i="8"/>
  <c r="F2197" i="8"/>
  <c r="A2194" i="8"/>
  <c r="B2193" i="8"/>
  <c r="D2191" i="8"/>
  <c r="E2190" i="8"/>
  <c r="F2189" i="8"/>
  <c r="A2186" i="8"/>
  <c r="B2185" i="8"/>
  <c r="D2183" i="8"/>
  <c r="E2182" i="8"/>
  <c r="F2181" i="8"/>
  <c r="A2178" i="8"/>
  <c r="B2177" i="8"/>
  <c r="D2175" i="8"/>
  <c r="E2174" i="8"/>
  <c r="F2173" i="8"/>
  <c r="A2170" i="8"/>
  <c r="B2169" i="8"/>
  <c r="D2167" i="8"/>
  <c r="E2166" i="8"/>
  <c r="F2165" i="8"/>
  <c r="A2162" i="8"/>
  <c r="B2161" i="8"/>
  <c r="D2159" i="8"/>
  <c r="E2158" i="8"/>
  <c r="F2157" i="8"/>
  <c r="A2154" i="8"/>
  <c r="B2153" i="8"/>
  <c r="D2151" i="8"/>
  <c r="E2150" i="8"/>
  <c r="F2149" i="8"/>
  <c r="A2146" i="8"/>
  <c r="B2145" i="8"/>
  <c r="D2143" i="8"/>
  <c r="E2142" i="8"/>
  <c r="F2141" i="8"/>
  <c r="A2138" i="8"/>
  <c r="B2137" i="8"/>
  <c r="D2135" i="8"/>
  <c r="E2134" i="8"/>
  <c r="F2133" i="8"/>
  <c r="A2130" i="8"/>
  <c r="B2129" i="8"/>
  <c r="D2127" i="8"/>
  <c r="E2126" i="8"/>
  <c r="F2125" i="8"/>
  <c r="A2122" i="8"/>
  <c r="B2121" i="8"/>
  <c r="D2119" i="8"/>
  <c r="E2118" i="8"/>
  <c r="F2117" i="8"/>
  <c r="A2114" i="8"/>
  <c r="B2113" i="8"/>
  <c r="C2109" i="8"/>
  <c r="E2109" i="8"/>
  <c r="F2107" i="8"/>
  <c r="D2106" i="8"/>
  <c r="C2104" i="8"/>
  <c r="C2101" i="8"/>
  <c r="E2101" i="8"/>
  <c r="F2099" i="8"/>
  <c r="D2098" i="8"/>
  <c r="C2096" i="8"/>
  <c r="B2093" i="8"/>
  <c r="C2093" i="8"/>
  <c r="E2093" i="8"/>
  <c r="G2092" i="8"/>
  <c r="E2090" i="8"/>
  <c r="B2090" i="8"/>
  <c r="D2090" i="8"/>
  <c r="F2090" i="8"/>
  <c r="C2089" i="8"/>
  <c r="G2083" i="8"/>
  <c r="F2081" i="8"/>
  <c r="B2081" i="8"/>
  <c r="D2081" i="8"/>
  <c r="E2081" i="8"/>
  <c r="C2080" i="8"/>
  <c r="G2074" i="8"/>
  <c r="G2072" i="8"/>
  <c r="B2072" i="8"/>
  <c r="D2072" i="8"/>
  <c r="E2072" i="8"/>
  <c r="C2071" i="8"/>
  <c r="G2065" i="8"/>
  <c r="H2063" i="8"/>
  <c r="B2063" i="8"/>
  <c r="D2063" i="8"/>
  <c r="E2063" i="8"/>
  <c r="D2061" i="8"/>
  <c r="F2056" i="8"/>
  <c r="A2297" i="8"/>
  <c r="A2289" i="8"/>
  <c r="A2281" i="8"/>
  <c r="A2273" i="8"/>
  <c r="A2265" i="8"/>
  <c r="A2257" i="8"/>
  <c r="C2255" i="8"/>
  <c r="A2249" i="8"/>
  <c r="C2247" i="8"/>
  <c r="A2241" i="8"/>
  <c r="C2239" i="8"/>
  <c r="E2237" i="8"/>
  <c r="A2233" i="8"/>
  <c r="C2231" i="8"/>
  <c r="E2229" i="8"/>
  <c r="A2225" i="8"/>
  <c r="C2223" i="8"/>
  <c r="E2221" i="8"/>
  <c r="A2217" i="8"/>
  <c r="C2215" i="8"/>
  <c r="E2213" i="8"/>
  <c r="A2209" i="8"/>
  <c r="C2207" i="8"/>
  <c r="E2205" i="8"/>
  <c r="A2201" i="8"/>
  <c r="C2199" i="8"/>
  <c r="E2197" i="8"/>
  <c r="A2193" i="8"/>
  <c r="C2191" i="8"/>
  <c r="D2190" i="8"/>
  <c r="E2189" i="8"/>
  <c r="A2185" i="8"/>
  <c r="C2183" i="8"/>
  <c r="D2182" i="8"/>
  <c r="E2181" i="8"/>
  <c r="A2177" i="8"/>
  <c r="C2175" i="8"/>
  <c r="D2174" i="8"/>
  <c r="E2173" i="8"/>
  <c r="A2169" i="8"/>
  <c r="C2167" i="8"/>
  <c r="D2166" i="8"/>
  <c r="E2165" i="8"/>
  <c r="A2161" i="8"/>
  <c r="C2159" i="8"/>
  <c r="D2158" i="8"/>
  <c r="E2157" i="8"/>
  <c r="A2153" i="8"/>
  <c r="C2151" i="8"/>
  <c r="D2150" i="8"/>
  <c r="E2149" i="8"/>
  <c r="A2145" i="8"/>
  <c r="C2143" i="8"/>
  <c r="D2142" i="8"/>
  <c r="E2141" i="8"/>
  <c r="A2137" i="8"/>
  <c r="C2135" i="8"/>
  <c r="D2134" i="8"/>
  <c r="E2133" i="8"/>
  <c r="A2129" i="8"/>
  <c r="C2127" i="8"/>
  <c r="D2126" i="8"/>
  <c r="E2125" i="8"/>
  <c r="A2121" i="8"/>
  <c r="C2119" i="8"/>
  <c r="D2118" i="8"/>
  <c r="E2117" i="8"/>
  <c r="A2113" i="8"/>
  <c r="B2110" i="8"/>
  <c r="D2110" i="8"/>
  <c r="D2107" i="8"/>
  <c r="C2106" i="8"/>
  <c r="B2102" i="8"/>
  <c r="D2102" i="8"/>
  <c r="D2099" i="8"/>
  <c r="C2098" i="8"/>
  <c r="B2094" i="8"/>
  <c r="D2094" i="8"/>
  <c r="D2092" i="8"/>
  <c r="C2084" i="8"/>
  <c r="B2084" i="8"/>
  <c r="E2084" i="8"/>
  <c r="F2084" i="8"/>
  <c r="C2083" i="8"/>
  <c r="D2075" i="8"/>
  <c r="B2075" i="8"/>
  <c r="E2075" i="8"/>
  <c r="F2075" i="8"/>
  <c r="C2074" i="8"/>
  <c r="E2066" i="8"/>
  <c r="B2066" i="8"/>
  <c r="D2066" i="8"/>
  <c r="F2066" i="8"/>
  <c r="C2065" i="8"/>
  <c r="F2057" i="8"/>
  <c r="B2057" i="8"/>
  <c r="D2057" i="8"/>
  <c r="E2057" i="8"/>
  <c r="C2056" i="8"/>
  <c r="H1953" i="8"/>
  <c r="F1953" i="8"/>
  <c r="A1953" i="8"/>
  <c r="B1953" i="8"/>
  <c r="C1953" i="8"/>
  <c r="D1953" i="8"/>
  <c r="E1953" i="8"/>
  <c r="G1953" i="8"/>
  <c r="E1923" i="8"/>
  <c r="F1923" i="8"/>
  <c r="G1923" i="8"/>
  <c r="D1923" i="8"/>
  <c r="A1923" i="8"/>
  <c r="B1923" i="8"/>
  <c r="C1923" i="8"/>
  <c r="H1923" i="8"/>
  <c r="F1906" i="8"/>
  <c r="G1906" i="8"/>
  <c r="H1906" i="8"/>
  <c r="E1906" i="8"/>
  <c r="A1906" i="8"/>
  <c r="B1906" i="8"/>
  <c r="C1906" i="8"/>
  <c r="D1906" i="8"/>
  <c r="C1869" i="8"/>
  <c r="D1869" i="8"/>
  <c r="E1869" i="8"/>
  <c r="F1869" i="8"/>
  <c r="B1869" i="8"/>
  <c r="A1869" i="8"/>
  <c r="G1869" i="8"/>
  <c r="H1869" i="8"/>
  <c r="E1859" i="8"/>
  <c r="F1859" i="8"/>
  <c r="G1859" i="8"/>
  <c r="H1859" i="8"/>
  <c r="C1859" i="8"/>
  <c r="D1859" i="8"/>
  <c r="A1859" i="8"/>
  <c r="B1859" i="8"/>
  <c r="B2255" i="8"/>
  <c r="B2247" i="8"/>
  <c r="B2239" i="8"/>
  <c r="D2237" i="8"/>
  <c r="B2231" i="8"/>
  <c r="D2229" i="8"/>
  <c r="B2223" i="8"/>
  <c r="D2221" i="8"/>
  <c r="B2215" i="8"/>
  <c r="D2213" i="8"/>
  <c r="B2207" i="8"/>
  <c r="D2205" i="8"/>
  <c r="B2199" i="8"/>
  <c r="D2197" i="8"/>
  <c r="B2191" i="8"/>
  <c r="C2190" i="8"/>
  <c r="D2189" i="8"/>
  <c r="B2183" i="8"/>
  <c r="C2182" i="8"/>
  <c r="D2181" i="8"/>
  <c r="B2175" i="8"/>
  <c r="C2174" i="8"/>
  <c r="D2173" i="8"/>
  <c r="B2167" i="8"/>
  <c r="C2166" i="8"/>
  <c r="D2165" i="8"/>
  <c r="B2159" i="8"/>
  <c r="C2158" i="8"/>
  <c r="D2157" i="8"/>
  <c r="B2151" i="8"/>
  <c r="C2150" i="8"/>
  <c r="D2149" i="8"/>
  <c r="B2143" i="8"/>
  <c r="C2142" i="8"/>
  <c r="D2141" i="8"/>
  <c r="B2135" i="8"/>
  <c r="C2134" i="8"/>
  <c r="D2133" i="8"/>
  <c r="B2127" i="8"/>
  <c r="C2126" i="8"/>
  <c r="D2125" i="8"/>
  <c r="B2119" i="8"/>
  <c r="C2118" i="8"/>
  <c r="D2117" i="8"/>
  <c r="H2110" i="8"/>
  <c r="G2109" i="8"/>
  <c r="C2107" i="8"/>
  <c r="H2102" i="8"/>
  <c r="G2101" i="8"/>
  <c r="C2099" i="8"/>
  <c r="H2094" i="8"/>
  <c r="G2093" i="8"/>
  <c r="G2090" i="8"/>
  <c r="G2088" i="8"/>
  <c r="B2088" i="8"/>
  <c r="D2088" i="8"/>
  <c r="E2088" i="8"/>
  <c r="H2084" i="8"/>
  <c r="G2081" i="8"/>
  <c r="H2079" i="8"/>
  <c r="B2079" i="8"/>
  <c r="D2079" i="8"/>
  <c r="E2079" i="8"/>
  <c r="H2075" i="8"/>
  <c r="F2072" i="8"/>
  <c r="B2069" i="8"/>
  <c r="C2069" i="8"/>
  <c r="E2069" i="8"/>
  <c r="F2069" i="8"/>
  <c r="H2066" i="8"/>
  <c r="F2063" i="8"/>
  <c r="C2060" i="8"/>
  <c r="B2060" i="8"/>
  <c r="E2060" i="8"/>
  <c r="F2060" i="8"/>
  <c r="H2057" i="8"/>
  <c r="C2237" i="8"/>
  <c r="C2229" i="8"/>
  <c r="C2221" i="8"/>
  <c r="C2213" i="8"/>
  <c r="C2205" i="8"/>
  <c r="A2199" i="8"/>
  <c r="C2197" i="8"/>
  <c r="A2191" i="8"/>
  <c r="B2190" i="8"/>
  <c r="A2183" i="8"/>
  <c r="B2182" i="8"/>
  <c r="A2175" i="8"/>
  <c r="B2174" i="8"/>
  <c r="A2167" i="8"/>
  <c r="B2166" i="8"/>
  <c r="A2159" i="8"/>
  <c r="B2158" i="8"/>
  <c r="A2151" i="8"/>
  <c r="B2150" i="8"/>
  <c r="A2143" i="8"/>
  <c r="B2142" i="8"/>
  <c r="A2135" i="8"/>
  <c r="B2134" i="8"/>
  <c r="A2127" i="8"/>
  <c r="B2126" i="8"/>
  <c r="A2119" i="8"/>
  <c r="B2118" i="8"/>
  <c r="H2104" i="8"/>
  <c r="B2104" i="8"/>
  <c r="H2096" i="8"/>
  <c r="B2096" i="8"/>
  <c r="D2091" i="8"/>
  <c r="B2091" i="8"/>
  <c r="E2091" i="8"/>
  <c r="F2091" i="8"/>
  <c r="E2082" i="8"/>
  <c r="B2082" i="8"/>
  <c r="D2082" i="8"/>
  <c r="F2082" i="8"/>
  <c r="F2073" i="8"/>
  <c r="B2073" i="8"/>
  <c r="D2073" i="8"/>
  <c r="E2073" i="8"/>
  <c r="G2064" i="8"/>
  <c r="B2064" i="8"/>
  <c r="D2064" i="8"/>
  <c r="E2064" i="8"/>
  <c r="H2055" i="8"/>
  <c r="G2055" i="8"/>
  <c r="B2055" i="8"/>
  <c r="D2055" i="8"/>
  <c r="E2055" i="8"/>
  <c r="C2052" i="8"/>
  <c r="H2052" i="8"/>
  <c r="B2052" i="8"/>
  <c r="E2052" i="8"/>
  <c r="F2052" i="8"/>
  <c r="E2050" i="8"/>
  <c r="H2050" i="8"/>
  <c r="B2050" i="8"/>
  <c r="D2050" i="8"/>
  <c r="F2050" i="8"/>
  <c r="G2048" i="8"/>
  <c r="H2048" i="8"/>
  <c r="B2048" i="8"/>
  <c r="D2048" i="8"/>
  <c r="E2048" i="8"/>
  <c r="B2045" i="8"/>
  <c r="H2045" i="8"/>
  <c r="C2045" i="8"/>
  <c r="E2045" i="8"/>
  <c r="F2045" i="8"/>
  <c r="D2043" i="8"/>
  <c r="H2043" i="8"/>
  <c r="B2043" i="8"/>
  <c r="E2043" i="8"/>
  <c r="F2043" i="8"/>
  <c r="F2041" i="8"/>
  <c r="H2041" i="8"/>
  <c r="B2041" i="8"/>
  <c r="D2041" i="8"/>
  <c r="E2041" i="8"/>
  <c r="H2039" i="8"/>
  <c r="G2039" i="8"/>
  <c r="B2039" i="8"/>
  <c r="D2039" i="8"/>
  <c r="E2039" i="8"/>
  <c r="C2036" i="8"/>
  <c r="H2036" i="8"/>
  <c r="B2036" i="8"/>
  <c r="E2036" i="8"/>
  <c r="F2036" i="8"/>
  <c r="E2034" i="8"/>
  <c r="H2034" i="8"/>
  <c r="B2034" i="8"/>
  <c r="D2034" i="8"/>
  <c r="F2034" i="8"/>
  <c r="G2032" i="8"/>
  <c r="H2032" i="8"/>
  <c r="B2032" i="8"/>
  <c r="D2032" i="8"/>
  <c r="E2032" i="8"/>
  <c r="B2029" i="8"/>
  <c r="H2029" i="8"/>
  <c r="C2029" i="8"/>
  <c r="E2029" i="8"/>
  <c r="F2029" i="8"/>
  <c r="D2027" i="8"/>
  <c r="H2027" i="8"/>
  <c r="B2027" i="8"/>
  <c r="E2027" i="8"/>
  <c r="F2027" i="8"/>
  <c r="F2025" i="8"/>
  <c r="H2025" i="8"/>
  <c r="B2025" i="8"/>
  <c r="D2025" i="8"/>
  <c r="E2025" i="8"/>
  <c r="H2023" i="8"/>
  <c r="G2023" i="8"/>
  <c r="B2023" i="8"/>
  <c r="D2023" i="8"/>
  <c r="E2023" i="8"/>
  <c r="C2020" i="8"/>
  <c r="H2020" i="8"/>
  <c r="B2020" i="8"/>
  <c r="E2020" i="8"/>
  <c r="F2020" i="8"/>
  <c r="E2018" i="8"/>
  <c r="H2018" i="8"/>
  <c r="B2018" i="8"/>
  <c r="D2018" i="8"/>
  <c r="F2018" i="8"/>
  <c r="G2016" i="8"/>
  <c r="H2016" i="8"/>
  <c r="B2016" i="8"/>
  <c r="D2016" i="8"/>
  <c r="E2016" i="8"/>
  <c r="B2013" i="8"/>
  <c r="H2013" i="8"/>
  <c r="C2013" i="8"/>
  <c r="E2013" i="8"/>
  <c r="F2013" i="8"/>
  <c r="D2011" i="8"/>
  <c r="H2011" i="8"/>
  <c r="B2011" i="8"/>
  <c r="E2011" i="8"/>
  <c r="F2011" i="8"/>
  <c r="F2009" i="8"/>
  <c r="H2009" i="8"/>
  <c r="B2009" i="8"/>
  <c r="D2009" i="8"/>
  <c r="E2009" i="8"/>
  <c r="H2007" i="8"/>
  <c r="G2007" i="8"/>
  <c r="B2007" i="8"/>
  <c r="D2007" i="8"/>
  <c r="E2007" i="8"/>
  <c r="C2004" i="8"/>
  <c r="H2004" i="8"/>
  <c r="B2004" i="8"/>
  <c r="E2004" i="8"/>
  <c r="F2004" i="8"/>
  <c r="E2002" i="8"/>
  <c r="H2002" i="8"/>
  <c r="B2002" i="8"/>
  <c r="D2002" i="8"/>
  <c r="F2002" i="8"/>
  <c r="G2000" i="8"/>
  <c r="H2000" i="8"/>
  <c r="B2000" i="8"/>
  <c r="D2000" i="8"/>
  <c r="E2000" i="8"/>
  <c r="B1997" i="8"/>
  <c r="H1997" i="8"/>
  <c r="C1997" i="8"/>
  <c r="E1997" i="8"/>
  <c r="F1997" i="8"/>
  <c r="D1995" i="8"/>
  <c r="H1995" i="8"/>
  <c r="B1995" i="8"/>
  <c r="E1995" i="8"/>
  <c r="F1995" i="8"/>
  <c r="F1993" i="8"/>
  <c r="H1993" i="8"/>
  <c r="B1993" i="8"/>
  <c r="D1993" i="8"/>
  <c r="E1993" i="8"/>
  <c r="H1991" i="8"/>
  <c r="G1991" i="8"/>
  <c r="B1991" i="8"/>
  <c r="D1991" i="8"/>
  <c r="E1991" i="8"/>
  <c r="C1988" i="8"/>
  <c r="H1988" i="8"/>
  <c r="B1988" i="8"/>
  <c r="E1988" i="8"/>
  <c r="F1988" i="8"/>
  <c r="A2190" i="8"/>
  <c r="A2182" i="8"/>
  <c r="A2174" i="8"/>
  <c r="A2166" i="8"/>
  <c r="A2158" i="8"/>
  <c r="A2150" i="8"/>
  <c r="A2142" i="8"/>
  <c r="A2134" i="8"/>
  <c r="A2126" i="8"/>
  <c r="A2118" i="8"/>
  <c r="B2085" i="8"/>
  <c r="C2085" i="8"/>
  <c r="E2085" i="8"/>
  <c r="F2085" i="8"/>
  <c r="C2076" i="8"/>
  <c r="B2076" i="8"/>
  <c r="E2076" i="8"/>
  <c r="F2076" i="8"/>
  <c r="D2067" i="8"/>
  <c r="B2067" i="8"/>
  <c r="E2067" i="8"/>
  <c r="F2067" i="8"/>
  <c r="E2058" i="8"/>
  <c r="B2058" i="8"/>
  <c r="D2058" i="8"/>
  <c r="F2058" i="8"/>
  <c r="G2004" i="8"/>
  <c r="G2002" i="8"/>
  <c r="F2000" i="8"/>
  <c r="G1988" i="8"/>
  <c r="B1935" i="8"/>
  <c r="H1935" i="8"/>
  <c r="A1935" i="8"/>
  <c r="C1935" i="8"/>
  <c r="D1935" i="8"/>
  <c r="E1935" i="8"/>
  <c r="F1935" i="8"/>
  <c r="G1935" i="8"/>
  <c r="F2106" i="8"/>
  <c r="H2106" i="8"/>
  <c r="F2104" i="8"/>
  <c r="F2098" i="8"/>
  <c r="H2098" i="8"/>
  <c r="F2096" i="8"/>
  <c r="G2091" i="8"/>
  <c r="F2089" i="8"/>
  <c r="B2089" i="8"/>
  <c r="D2089" i="8"/>
  <c r="E2089" i="8"/>
  <c r="H2085" i="8"/>
  <c r="G2082" i="8"/>
  <c r="G2080" i="8"/>
  <c r="B2080" i="8"/>
  <c r="D2080" i="8"/>
  <c r="E2080" i="8"/>
  <c r="H2076" i="8"/>
  <c r="G2073" i="8"/>
  <c r="H2071" i="8"/>
  <c r="B2071" i="8"/>
  <c r="D2071" i="8"/>
  <c r="E2071" i="8"/>
  <c r="H2067" i="8"/>
  <c r="F2064" i="8"/>
  <c r="B2061" i="8"/>
  <c r="C2061" i="8"/>
  <c r="E2061" i="8"/>
  <c r="F2061" i="8"/>
  <c r="H2058" i="8"/>
  <c r="C2055" i="8"/>
  <c r="D2052" i="8"/>
  <c r="C2050" i="8"/>
  <c r="C2048" i="8"/>
  <c r="D2045" i="8"/>
  <c r="C2043" i="8"/>
  <c r="C2041" i="8"/>
  <c r="C2039" i="8"/>
  <c r="D2036" i="8"/>
  <c r="C2034" i="8"/>
  <c r="C2032" i="8"/>
  <c r="D2029" i="8"/>
  <c r="C2027" i="8"/>
  <c r="C2025" i="8"/>
  <c r="C2023" i="8"/>
  <c r="D2020" i="8"/>
  <c r="C2018" i="8"/>
  <c r="C2016" i="8"/>
  <c r="D2013" i="8"/>
  <c r="C2011" i="8"/>
  <c r="C2009" i="8"/>
  <c r="C2007" i="8"/>
  <c r="D2004" i="8"/>
  <c r="C2002" i="8"/>
  <c r="C2000" i="8"/>
  <c r="D1997" i="8"/>
  <c r="C1995" i="8"/>
  <c r="C1993" i="8"/>
  <c r="C1991" i="8"/>
  <c r="D1988" i="8"/>
  <c r="E2107" i="8"/>
  <c r="G2107" i="8"/>
  <c r="E2099" i="8"/>
  <c r="G2099" i="8"/>
  <c r="C2092" i="8"/>
  <c r="B2092" i="8"/>
  <c r="E2092" i="8"/>
  <c r="F2092" i="8"/>
  <c r="G2085" i="8"/>
  <c r="D2083" i="8"/>
  <c r="B2083" i="8"/>
  <c r="E2083" i="8"/>
  <c r="F2083" i="8"/>
  <c r="G2076" i="8"/>
  <c r="E2074" i="8"/>
  <c r="B2074" i="8"/>
  <c r="D2074" i="8"/>
  <c r="F2074" i="8"/>
  <c r="G2067" i="8"/>
  <c r="F2065" i="8"/>
  <c r="B2065" i="8"/>
  <c r="D2065" i="8"/>
  <c r="E2065" i="8"/>
  <c r="G2058" i="8"/>
  <c r="G2056" i="8"/>
  <c r="B2056" i="8"/>
  <c r="D2056" i="8"/>
  <c r="E2056" i="8"/>
  <c r="A2013" i="8"/>
  <c r="A2011" i="8"/>
  <c r="A2009" i="8"/>
  <c r="A2007" i="8"/>
  <c r="A2004" i="8"/>
  <c r="A2002" i="8"/>
  <c r="A2000" i="8"/>
  <c r="A1997" i="8"/>
  <c r="A1995" i="8"/>
  <c r="A1988" i="8"/>
  <c r="E1867" i="8"/>
  <c r="F1867" i="8"/>
  <c r="G1867" i="8"/>
  <c r="H1867" i="8"/>
  <c r="D1867" i="8"/>
  <c r="A1867" i="8"/>
  <c r="B1867" i="8"/>
  <c r="C1867" i="8"/>
  <c r="F1987" i="8"/>
  <c r="F1986" i="8"/>
  <c r="E1985" i="8"/>
  <c r="E1984" i="8"/>
  <c r="E1983" i="8"/>
  <c r="F1981" i="8"/>
  <c r="F1980" i="8"/>
  <c r="F1979" i="8"/>
  <c r="F1978" i="8"/>
  <c r="E1977" i="8"/>
  <c r="E1976" i="8"/>
  <c r="E1975" i="8"/>
  <c r="F1973" i="8"/>
  <c r="F1972" i="8"/>
  <c r="F1971" i="8"/>
  <c r="F1970" i="8"/>
  <c r="E1969" i="8"/>
  <c r="E1968" i="8"/>
  <c r="E1967" i="8"/>
  <c r="F1965" i="8"/>
  <c r="F1964" i="8"/>
  <c r="F1963" i="8"/>
  <c r="F1962" i="8"/>
  <c r="E1961" i="8"/>
  <c r="D1959" i="8"/>
  <c r="G1954" i="8"/>
  <c r="E1954" i="8"/>
  <c r="E1951" i="8"/>
  <c r="E1949" i="8"/>
  <c r="H1945" i="8"/>
  <c r="F1945" i="8"/>
  <c r="F1943" i="8"/>
  <c r="F1941" i="8"/>
  <c r="D1940" i="8"/>
  <c r="G1933" i="8"/>
  <c r="F1932" i="8"/>
  <c r="C1931" i="8"/>
  <c r="F1925" i="8"/>
  <c r="C1909" i="8"/>
  <c r="D1909" i="8"/>
  <c r="E1909" i="8"/>
  <c r="B1909" i="8"/>
  <c r="B1908" i="8"/>
  <c r="G1901" i="8"/>
  <c r="E1899" i="8"/>
  <c r="F1899" i="8"/>
  <c r="G1899" i="8"/>
  <c r="D1899" i="8"/>
  <c r="B1898" i="8"/>
  <c r="C1891" i="8"/>
  <c r="G1884" i="8"/>
  <c r="C1739" i="8"/>
  <c r="D1739" i="8"/>
  <c r="B1739" i="8"/>
  <c r="E1739" i="8"/>
  <c r="F1739" i="8"/>
  <c r="G1739" i="8"/>
  <c r="H1739" i="8"/>
  <c r="A1739" i="8"/>
  <c r="F1687" i="8"/>
  <c r="G1687" i="8"/>
  <c r="H1687" i="8"/>
  <c r="A1687" i="8"/>
  <c r="B1687" i="8"/>
  <c r="C1687" i="8"/>
  <c r="D1687" i="8"/>
  <c r="E1687" i="8"/>
  <c r="C2111" i="8"/>
  <c r="A2105" i="8"/>
  <c r="C2103" i="8"/>
  <c r="A2097" i="8"/>
  <c r="C2095" i="8"/>
  <c r="E1987" i="8"/>
  <c r="D1986" i="8"/>
  <c r="D1985" i="8"/>
  <c r="D1984" i="8"/>
  <c r="D1983" i="8"/>
  <c r="E1981" i="8"/>
  <c r="E1980" i="8"/>
  <c r="E1979" i="8"/>
  <c r="D1978" i="8"/>
  <c r="D1977" i="8"/>
  <c r="D1976" i="8"/>
  <c r="D1975" i="8"/>
  <c r="E1973" i="8"/>
  <c r="E1972" i="8"/>
  <c r="E1971" i="8"/>
  <c r="D1970" i="8"/>
  <c r="D1969" i="8"/>
  <c r="D1968" i="8"/>
  <c r="D1967" i="8"/>
  <c r="E1965" i="8"/>
  <c r="E1964" i="8"/>
  <c r="E1963" i="8"/>
  <c r="D1962" i="8"/>
  <c r="D1961" i="8"/>
  <c r="C1959" i="8"/>
  <c r="F1955" i="8"/>
  <c r="D1955" i="8"/>
  <c r="H1954" i="8"/>
  <c r="D1951" i="8"/>
  <c r="C1949" i="8"/>
  <c r="G1946" i="8"/>
  <c r="E1946" i="8"/>
  <c r="G1945" i="8"/>
  <c r="E1943" i="8"/>
  <c r="E1941" i="8"/>
  <c r="B1940" i="8"/>
  <c r="H1937" i="8"/>
  <c r="F1937" i="8"/>
  <c r="F1933" i="8"/>
  <c r="D1932" i="8"/>
  <c r="B1931" i="8"/>
  <c r="F1914" i="8"/>
  <c r="G1914" i="8"/>
  <c r="H1914" i="8"/>
  <c r="E1914" i="8"/>
  <c r="H1909" i="8"/>
  <c r="H1899" i="8"/>
  <c r="D1892" i="8"/>
  <c r="E1892" i="8"/>
  <c r="F1892" i="8"/>
  <c r="C1892" i="8"/>
  <c r="C1885" i="8"/>
  <c r="D1885" i="8"/>
  <c r="E1885" i="8"/>
  <c r="B1885" i="8"/>
  <c r="D1876" i="8"/>
  <c r="E1876" i="8"/>
  <c r="F1876" i="8"/>
  <c r="G1876" i="8"/>
  <c r="C1876" i="8"/>
  <c r="G1563" i="8"/>
  <c r="H1563" i="8"/>
  <c r="B1563" i="8"/>
  <c r="C1563" i="8"/>
  <c r="D1563" i="8"/>
  <c r="E1563" i="8"/>
  <c r="F1563" i="8"/>
  <c r="A1563" i="8"/>
  <c r="B1092" i="8"/>
  <c r="E1092" i="8"/>
  <c r="F1092" i="8"/>
  <c r="A1092" i="8"/>
  <c r="C1092" i="8"/>
  <c r="D1092" i="8"/>
  <c r="G1092" i="8"/>
  <c r="H1092" i="8"/>
  <c r="E1956" i="8"/>
  <c r="C1956" i="8"/>
  <c r="F1947" i="8"/>
  <c r="D1947" i="8"/>
  <c r="G1938" i="8"/>
  <c r="E1938" i="8"/>
  <c r="H1929" i="8"/>
  <c r="F1929" i="8"/>
  <c r="D1924" i="8"/>
  <c r="E1924" i="8"/>
  <c r="F1924" i="8"/>
  <c r="C1924" i="8"/>
  <c r="C1917" i="8"/>
  <c r="D1917" i="8"/>
  <c r="E1917" i="8"/>
  <c r="B1917" i="8"/>
  <c r="E1907" i="8"/>
  <c r="F1907" i="8"/>
  <c r="G1907" i="8"/>
  <c r="D1907" i="8"/>
  <c r="E1785" i="8"/>
  <c r="F1785" i="8"/>
  <c r="B1785" i="8"/>
  <c r="C1785" i="8"/>
  <c r="D1785" i="8"/>
  <c r="G1785" i="8"/>
  <c r="H1785" i="8"/>
  <c r="A1785" i="8"/>
  <c r="D1730" i="8"/>
  <c r="E1730" i="8"/>
  <c r="B1730" i="8"/>
  <c r="C1730" i="8"/>
  <c r="F1730" i="8"/>
  <c r="G1730" i="8"/>
  <c r="H1730" i="8"/>
  <c r="A1730" i="8"/>
  <c r="E1721" i="8"/>
  <c r="F1721" i="8"/>
  <c r="B1721" i="8"/>
  <c r="C1721" i="8"/>
  <c r="D1721" i="8"/>
  <c r="G1721" i="8"/>
  <c r="H1721" i="8"/>
  <c r="A1721" i="8"/>
  <c r="B1987" i="8"/>
  <c r="B1986" i="8"/>
  <c r="B1985" i="8"/>
  <c r="B1984" i="8"/>
  <c r="B1983" i="8"/>
  <c r="C1981" i="8"/>
  <c r="B1980" i="8"/>
  <c r="B1979" i="8"/>
  <c r="B1978" i="8"/>
  <c r="B1977" i="8"/>
  <c r="B1976" i="8"/>
  <c r="B1975" i="8"/>
  <c r="C1973" i="8"/>
  <c r="B1972" i="8"/>
  <c r="B1971" i="8"/>
  <c r="B1970" i="8"/>
  <c r="B1969" i="8"/>
  <c r="B1968" i="8"/>
  <c r="B1967" i="8"/>
  <c r="C1965" i="8"/>
  <c r="B1964" i="8"/>
  <c r="B1963" i="8"/>
  <c r="B1962" i="8"/>
  <c r="B1961" i="8"/>
  <c r="D1957" i="8"/>
  <c r="B1957" i="8"/>
  <c r="H1956" i="8"/>
  <c r="D1954" i="8"/>
  <c r="E1948" i="8"/>
  <c r="C1948" i="8"/>
  <c r="H1947" i="8"/>
  <c r="D1945" i="8"/>
  <c r="F1939" i="8"/>
  <c r="D1939" i="8"/>
  <c r="H1938" i="8"/>
  <c r="G1930" i="8"/>
  <c r="E1930" i="8"/>
  <c r="G1929" i="8"/>
  <c r="H1924" i="8"/>
  <c r="H1917" i="8"/>
  <c r="F1909" i="8"/>
  <c r="H1907" i="8"/>
  <c r="D1900" i="8"/>
  <c r="E1900" i="8"/>
  <c r="F1900" i="8"/>
  <c r="C1900" i="8"/>
  <c r="B1899" i="8"/>
  <c r="F1890" i="8"/>
  <c r="G1890" i="8"/>
  <c r="H1890" i="8"/>
  <c r="E1890" i="8"/>
  <c r="G1885" i="8"/>
  <c r="E1883" i="8"/>
  <c r="F1883" i="8"/>
  <c r="G1883" i="8"/>
  <c r="H1883" i="8"/>
  <c r="D1883" i="8"/>
  <c r="B1876" i="8"/>
  <c r="D1868" i="8"/>
  <c r="E1868" i="8"/>
  <c r="F1868" i="8"/>
  <c r="G1868" i="8"/>
  <c r="C1868" i="8"/>
  <c r="B1650" i="8"/>
  <c r="C1650" i="8"/>
  <c r="D1650" i="8"/>
  <c r="E1650" i="8"/>
  <c r="G1650" i="8"/>
  <c r="A1650" i="8"/>
  <c r="F1650" i="8"/>
  <c r="H1650" i="8"/>
  <c r="B1959" i="8"/>
  <c r="H1959" i="8"/>
  <c r="D1949" i="8"/>
  <c r="B1949" i="8"/>
  <c r="E1940" i="8"/>
  <c r="C1940" i="8"/>
  <c r="F1931" i="8"/>
  <c r="D1931" i="8"/>
  <c r="F1922" i="8"/>
  <c r="G1922" i="8"/>
  <c r="H1922" i="8"/>
  <c r="E1922" i="8"/>
  <c r="E1915" i="8"/>
  <c r="F1915" i="8"/>
  <c r="G1915" i="8"/>
  <c r="D1915" i="8"/>
  <c r="C1893" i="8"/>
  <c r="D1893" i="8"/>
  <c r="E1893" i="8"/>
  <c r="B1893" i="8"/>
  <c r="D1860" i="8"/>
  <c r="E1860" i="8"/>
  <c r="F1860" i="8"/>
  <c r="G1860" i="8"/>
  <c r="B1860" i="8"/>
  <c r="C1860" i="8"/>
  <c r="C1633" i="8"/>
  <c r="D1633" i="8"/>
  <c r="E1633" i="8"/>
  <c r="F1633" i="8"/>
  <c r="H1633" i="8"/>
  <c r="A1633" i="8"/>
  <c r="B1633" i="8"/>
  <c r="G1633" i="8"/>
  <c r="G1959" i="8"/>
  <c r="F1956" i="8"/>
  <c r="B1951" i="8"/>
  <c r="H1951" i="8"/>
  <c r="H1949" i="8"/>
  <c r="E1947" i="8"/>
  <c r="D1941" i="8"/>
  <c r="B1941" i="8"/>
  <c r="H1940" i="8"/>
  <c r="D1938" i="8"/>
  <c r="E1932" i="8"/>
  <c r="C1932" i="8"/>
  <c r="H1931" i="8"/>
  <c r="D1929" i="8"/>
  <c r="C1925" i="8"/>
  <c r="D1925" i="8"/>
  <c r="E1925" i="8"/>
  <c r="B1925" i="8"/>
  <c r="B1924" i="8"/>
  <c r="D1922" i="8"/>
  <c r="F1917" i="8"/>
  <c r="H1915" i="8"/>
  <c r="D1908" i="8"/>
  <c r="E1908" i="8"/>
  <c r="F1908" i="8"/>
  <c r="C1908" i="8"/>
  <c r="B1907" i="8"/>
  <c r="F1898" i="8"/>
  <c r="G1898" i="8"/>
  <c r="H1898" i="8"/>
  <c r="E1898" i="8"/>
  <c r="H1893" i="8"/>
  <c r="C1877" i="8"/>
  <c r="D1877" i="8"/>
  <c r="E1877" i="8"/>
  <c r="F1877" i="8"/>
  <c r="B1877" i="8"/>
  <c r="E1875" i="8"/>
  <c r="F1875" i="8"/>
  <c r="G1875" i="8"/>
  <c r="H1875" i="8"/>
  <c r="D1875" i="8"/>
  <c r="H1860" i="8"/>
  <c r="F1776" i="8"/>
  <c r="G1776" i="8"/>
  <c r="B1776" i="8"/>
  <c r="C1776" i="8"/>
  <c r="D1776" i="8"/>
  <c r="E1776" i="8"/>
  <c r="H1776" i="8"/>
  <c r="A1776" i="8"/>
  <c r="F1679" i="8"/>
  <c r="G1679" i="8"/>
  <c r="H1679" i="8"/>
  <c r="B1679" i="8"/>
  <c r="A1679" i="8"/>
  <c r="C1679" i="8"/>
  <c r="D1679" i="8"/>
  <c r="E1679" i="8"/>
  <c r="C1429" i="8"/>
  <c r="E1429" i="8"/>
  <c r="F1429" i="8"/>
  <c r="G1429" i="8"/>
  <c r="A1429" i="8"/>
  <c r="B1429" i="8"/>
  <c r="D1429" i="8"/>
  <c r="H1429" i="8"/>
  <c r="B1422" i="8"/>
  <c r="D1422" i="8"/>
  <c r="E1422" i="8"/>
  <c r="F1422" i="8"/>
  <c r="A1422" i="8"/>
  <c r="C1422" i="8"/>
  <c r="G1422" i="8"/>
  <c r="H1422" i="8"/>
  <c r="H1987" i="8"/>
  <c r="H1986" i="8"/>
  <c r="H1985" i="8"/>
  <c r="H1984" i="8"/>
  <c r="G1983" i="8"/>
  <c r="H1981" i="8"/>
  <c r="H1980" i="8"/>
  <c r="H1979" i="8"/>
  <c r="H1978" i="8"/>
  <c r="H1977" i="8"/>
  <c r="H1976" i="8"/>
  <c r="G1975" i="8"/>
  <c r="H1973" i="8"/>
  <c r="H1972" i="8"/>
  <c r="H1971" i="8"/>
  <c r="H1970" i="8"/>
  <c r="H1969" i="8"/>
  <c r="H1968" i="8"/>
  <c r="G1967" i="8"/>
  <c r="H1965" i="8"/>
  <c r="F1959" i="8"/>
  <c r="D1956" i="8"/>
  <c r="G1949" i="8"/>
  <c r="C1947" i="8"/>
  <c r="B1943" i="8"/>
  <c r="H1943" i="8"/>
  <c r="G1940" i="8"/>
  <c r="C1938" i="8"/>
  <c r="D1933" i="8"/>
  <c r="B1933" i="8"/>
  <c r="G1931" i="8"/>
  <c r="C1929" i="8"/>
  <c r="A1924" i="8"/>
  <c r="C1922" i="8"/>
  <c r="A1917" i="8"/>
  <c r="C1915" i="8"/>
  <c r="A1907" i="8"/>
  <c r="C1901" i="8"/>
  <c r="D1901" i="8"/>
  <c r="E1901" i="8"/>
  <c r="B1901" i="8"/>
  <c r="D1898" i="8"/>
  <c r="G1893" i="8"/>
  <c r="E1891" i="8"/>
  <c r="F1891" i="8"/>
  <c r="G1891" i="8"/>
  <c r="D1891" i="8"/>
  <c r="D1884" i="8"/>
  <c r="E1884" i="8"/>
  <c r="F1884" i="8"/>
  <c r="C1884" i="8"/>
  <c r="H1877" i="8"/>
  <c r="C1875" i="8"/>
  <c r="A1860" i="8"/>
  <c r="G1767" i="8"/>
  <c r="H1767" i="8"/>
  <c r="B1767" i="8"/>
  <c r="C1767" i="8"/>
  <c r="D1767" i="8"/>
  <c r="E1767" i="8"/>
  <c r="F1767" i="8"/>
  <c r="A1767" i="8"/>
  <c r="B1748" i="8"/>
  <c r="C1748" i="8"/>
  <c r="D1748" i="8"/>
  <c r="E1748" i="8"/>
  <c r="F1748" i="8"/>
  <c r="G1748" i="8"/>
  <c r="H1748" i="8"/>
  <c r="A1748" i="8"/>
  <c r="F1712" i="8"/>
  <c r="G1712" i="8"/>
  <c r="B1712" i="8"/>
  <c r="C1712" i="8"/>
  <c r="D1712" i="8"/>
  <c r="E1712" i="8"/>
  <c r="H1712" i="8"/>
  <c r="A1712" i="8"/>
  <c r="G1960" i="8"/>
  <c r="G1952" i="8"/>
  <c r="G1944" i="8"/>
  <c r="G1936" i="8"/>
  <c r="G1928" i="8"/>
  <c r="H1927" i="8"/>
  <c r="F1921" i="8"/>
  <c r="G1920" i="8"/>
  <c r="H1919" i="8"/>
  <c r="F1913" i="8"/>
  <c r="G1912" i="8"/>
  <c r="H1911" i="8"/>
  <c r="F1905" i="8"/>
  <c r="G1904" i="8"/>
  <c r="H1903" i="8"/>
  <c r="F1897" i="8"/>
  <c r="G1896" i="8"/>
  <c r="H1895" i="8"/>
  <c r="F1889" i="8"/>
  <c r="G1888" i="8"/>
  <c r="H1887" i="8"/>
  <c r="E1882" i="8"/>
  <c r="F1881" i="8"/>
  <c r="G1880" i="8"/>
  <c r="H1879" i="8"/>
  <c r="E1874" i="8"/>
  <c r="F1873" i="8"/>
  <c r="G1872" i="8"/>
  <c r="H1871" i="8"/>
  <c r="E1866" i="8"/>
  <c r="F1865" i="8"/>
  <c r="G1864" i="8"/>
  <c r="H1863" i="8"/>
  <c r="B1861" i="8"/>
  <c r="E1858" i="8"/>
  <c r="F1857" i="8"/>
  <c r="G1856" i="8"/>
  <c r="F1855" i="8"/>
  <c r="F1854" i="8"/>
  <c r="G1852" i="8"/>
  <c r="G1851" i="8"/>
  <c r="G1850" i="8"/>
  <c r="G1849" i="8"/>
  <c r="G1848" i="8"/>
  <c r="F1847" i="8"/>
  <c r="F1846" i="8"/>
  <c r="G1844" i="8"/>
  <c r="G1843" i="8"/>
  <c r="G1842" i="8"/>
  <c r="G1841" i="8"/>
  <c r="G1840" i="8"/>
  <c r="F1839" i="8"/>
  <c r="F1838" i="8"/>
  <c r="G1836" i="8"/>
  <c r="G1835" i="8"/>
  <c r="G1834" i="8"/>
  <c r="G1833" i="8"/>
  <c r="G1832" i="8"/>
  <c r="F1831" i="8"/>
  <c r="F1830" i="8"/>
  <c r="G1828" i="8"/>
  <c r="G1827" i="8"/>
  <c r="G1826" i="8"/>
  <c r="G1825" i="8"/>
  <c r="G1824" i="8"/>
  <c r="F1823" i="8"/>
  <c r="F1822" i="8"/>
  <c r="G1820" i="8"/>
  <c r="G1819" i="8"/>
  <c r="G1818" i="8"/>
  <c r="G1817" i="8"/>
  <c r="G1816" i="8"/>
  <c r="F1815" i="8"/>
  <c r="F1814" i="8"/>
  <c r="G1812" i="8"/>
  <c r="G1811" i="8"/>
  <c r="B1786" i="8"/>
  <c r="G1783" i="8"/>
  <c r="H1783" i="8"/>
  <c r="B1777" i="8"/>
  <c r="H1772" i="8"/>
  <c r="B1768" i="8"/>
  <c r="B1764" i="8"/>
  <c r="C1764" i="8"/>
  <c r="H1763" i="8"/>
  <c r="B1759" i="8"/>
  <c r="C1755" i="8"/>
  <c r="D1755" i="8"/>
  <c r="H1754" i="8"/>
  <c r="D1746" i="8"/>
  <c r="E1746" i="8"/>
  <c r="H1745" i="8"/>
  <c r="D1740" i="8"/>
  <c r="E1737" i="8"/>
  <c r="F1737" i="8"/>
  <c r="H1736" i="8"/>
  <c r="B1731" i="8"/>
  <c r="F1728" i="8"/>
  <c r="G1728" i="8"/>
  <c r="F1727" i="8"/>
  <c r="B1722" i="8"/>
  <c r="G1719" i="8"/>
  <c r="H1719" i="8"/>
  <c r="B1713" i="8"/>
  <c r="H1708" i="8"/>
  <c r="B1704" i="8"/>
  <c r="B1700" i="8"/>
  <c r="C1700" i="8"/>
  <c r="H1699" i="8"/>
  <c r="B1695" i="8"/>
  <c r="C1691" i="8"/>
  <c r="D1691" i="8"/>
  <c r="H1690" i="8"/>
  <c r="D1681" i="8"/>
  <c r="E1681" i="8"/>
  <c r="F1681" i="8"/>
  <c r="H1681" i="8"/>
  <c r="C1674" i="8"/>
  <c r="D1674" i="8"/>
  <c r="E1674" i="8"/>
  <c r="G1674" i="8"/>
  <c r="F1671" i="8"/>
  <c r="G1671" i="8"/>
  <c r="H1671" i="8"/>
  <c r="B1671" i="8"/>
  <c r="H1659" i="8"/>
  <c r="E1647" i="8"/>
  <c r="F1647" i="8"/>
  <c r="G1647" i="8"/>
  <c r="H1647" i="8"/>
  <c r="B1647" i="8"/>
  <c r="C1641" i="8"/>
  <c r="D1641" i="8"/>
  <c r="E1641" i="8"/>
  <c r="F1641" i="8"/>
  <c r="H1641" i="8"/>
  <c r="B1626" i="8"/>
  <c r="C1626" i="8"/>
  <c r="D1626" i="8"/>
  <c r="E1626" i="8"/>
  <c r="G1626" i="8"/>
  <c r="G1579" i="8"/>
  <c r="H1579" i="8"/>
  <c r="B1579" i="8"/>
  <c r="C1579" i="8"/>
  <c r="D1579" i="8"/>
  <c r="E1579" i="8"/>
  <c r="F1579" i="8"/>
  <c r="E1078" i="8"/>
  <c r="H1078" i="8"/>
  <c r="C1078" i="8"/>
  <c r="D1078" i="8"/>
  <c r="A1078" i="8"/>
  <c r="B1078" i="8"/>
  <c r="F1078" i="8"/>
  <c r="G1078" i="8"/>
  <c r="D1071" i="8"/>
  <c r="G1071" i="8"/>
  <c r="B1071" i="8"/>
  <c r="C1071" i="8"/>
  <c r="A1071" i="8"/>
  <c r="E1071" i="8"/>
  <c r="F1071" i="8"/>
  <c r="H1071" i="8"/>
  <c r="A1861" i="8"/>
  <c r="F1784" i="8"/>
  <c r="G1784" i="8"/>
  <c r="G1775" i="8"/>
  <c r="H1775" i="8"/>
  <c r="B1756" i="8"/>
  <c r="C1756" i="8"/>
  <c r="C1747" i="8"/>
  <c r="D1747" i="8"/>
  <c r="D1738" i="8"/>
  <c r="E1738" i="8"/>
  <c r="E1729" i="8"/>
  <c r="F1729" i="8"/>
  <c r="E1727" i="8"/>
  <c r="F1720" i="8"/>
  <c r="G1720" i="8"/>
  <c r="G1711" i="8"/>
  <c r="H1711" i="8"/>
  <c r="G1708" i="8"/>
  <c r="G1699" i="8"/>
  <c r="B1692" i="8"/>
  <c r="C1692" i="8"/>
  <c r="G1690" i="8"/>
  <c r="B1667" i="8"/>
  <c r="C1667" i="8"/>
  <c r="D1667" i="8"/>
  <c r="F1667" i="8"/>
  <c r="D1657" i="8"/>
  <c r="E1657" i="8"/>
  <c r="F1657" i="8"/>
  <c r="H1657" i="8"/>
  <c r="G1571" i="8"/>
  <c r="H1571" i="8"/>
  <c r="B1571" i="8"/>
  <c r="C1571" i="8"/>
  <c r="D1571" i="8"/>
  <c r="E1571" i="8"/>
  <c r="F1571" i="8"/>
  <c r="D1452" i="8"/>
  <c r="F1452" i="8"/>
  <c r="G1452" i="8"/>
  <c r="H1452" i="8"/>
  <c r="A1452" i="8"/>
  <c r="B1452" i="8"/>
  <c r="E1452" i="8"/>
  <c r="B1384" i="8"/>
  <c r="H1384" i="8"/>
  <c r="A1384" i="8"/>
  <c r="C1384" i="8"/>
  <c r="D1384" i="8"/>
  <c r="E1384" i="8"/>
  <c r="G1384" i="8"/>
  <c r="C1375" i="8"/>
  <c r="H1375" i="8"/>
  <c r="A1375" i="8"/>
  <c r="B1375" i="8"/>
  <c r="D1375" i="8"/>
  <c r="E1375" i="8"/>
  <c r="G1375" i="8"/>
  <c r="D1204" i="8"/>
  <c r="E1204" i="8"/>
  <c r="F1204" i="8"/>
  <c r="G1204" i="8"/>
  <c r="A1204" i="8"/>
  <c r="B1204" i="8"/>
  <c r="C1204" i="8"/>
  <c r="H1204" i="8"/>
  <c r="D1786" i="8"/>
  <c r="E1786" i="8"/>
  <c r="E1777" i="8"/>
  <c r="F1777" i="8"/>
  <c r="F1768" i="8"/>
  <c r="G1768" i="8"/>
  <c r="G1759" i="8"/>
  <c r="H1759" i="8"/>
  <c r="B1740" i="8"/>
  <c r="C1740" i="8"/>
  <c r="C1731" i="8"/>
  <c r="D1731" i="8"/>
  <c r="D1722" i="8"/>
  <c r="E1722" i="8"/>
  <c r="E1713" i="8"/>
  <c r="F1713" i="8"/>
  <c r="F1704" i="8"/>
  <c r="G1704" i="8"/>
  <c r="G1695" i="8"/>
  <c r="H1695" i="8"/>
  <c r="C1682" i="8"/>
  <c r="D1682" i="8"/>
  <c r="E1682" i="8"/>
  <c r="G1682" i="8"/>
  <c r="B1675" i="8"/>
  <c r="C1675" i="8"/>
  <c r="D1675" i="8"/>
  <c r="F1675" i="8"/>
  <c r="D1665" i="8"/>
  <c r="E1665" i="8"/>
  <c r="F1665" i="8"/>
  <c r="H1665" i="8"/>
  <c r="A1601" i="8"/>
  <c r="B1601" i="8"/>
  <c r="C1601" i="8"/>
  <c r="D1601" i="8"/>
  <c r="E1601" i="8"/>
  <c r="F1601" i="8"/>
  <c r="H1601" i="8"/>
  <c r="G1555" i="8"/>
  <c r="H1555" i="8"/>
  <c r="B1555" i="8"/>
  <c r="C1555" i="8"/>
  <c r="D1555" i="8"/>
  <c r="E1555" i="8"/>
  <c r="F1555" i="8"/>
  <c r="D1436" i="8"/>
  <c r="F1436" i="8"/>
  <c r="G1436" i="8"/>
  <c r="H1436" i="8"/>
  <c r="A1436" i="8"/>
  <c r="B1436" i="8"/>
  <c r="C1436" i="8"/>
  <c r="E1436" i="8"/>
  <c r="H1378" i="8"/>
  <c r="G1378" i="8"/>
  <c r="A1378" i="8"/>
  <c r="B1378" i="8"/>
  <c r="C1378" i="8"/>
  <c r="D1378" i="8"/>
  <c r="F1378" i="8"/>
  <c r="A1882" i="8"/>
  <c r="A1874" i="8"/>
  <c r="A1866" i="8"/>
  <c r="F1861" i="8"/>
  <c r="A1858" i="8"/>
  <c r="C1787" i="8"/>
  <c r="D1787" i="8"/>
  <c r="H1786" i="8"/>
  <c r="D1784" i="8"/>
  <c r="D1778" i="8"/>
  <c r="E1778" i="8"/>
  <c r="H1777" i="8"/>
  <c r="D1775" i="8"/>
  <c r="D1772" i="8"/>
  <c r="E1769" i="8"/>
  <c r="F1769" i="8"/>
  <c r="H1768" i="8"/>
  <c r="B1763" i="8"/>
  <c r="F1760" i="8"/>
  <c r="G1760" i="8"/>
  <c r="F1759" i="8"/>
  <c r="F1756" i="8"/>
  <c r="B1754" i="8"/>
  <c r="G1751" i="8"/>
  <c r="H1751" i="8"/>
  <c r="F1747" i="8"/>
  <c r="B1745" i="8"/>
  <c r="H1740" i="8"/>
  <c r="F1738" i="8"/>
  <c r="B1736" i="8"/>
  <c r="B1732" i="8"/>
  <c r="C1732" i="8"/>
  <c r="H1731" i="8"/>
  <c r="D1729" i="8"/>
  <c r="B1727" i="8"/>
  <c r="C1723" i="8"/>
  <c r="D1723" i="8"/>
  <c r="H1722" i="8"/>
  <c r="D1720" i="8"/>
  <c r="D1714" i="8"/>
  <c r="E1714" i="8"/>
  <c r="H1713" i="8"/>
  <c r="D1711" i="8"/>
  <c r="D1708" i="8"/>
  <c r="E1705" i="8"/>
  <c r="F1705" i="8"/>
  <c r="H1704" i="8"/>
  <c r="B1699" i="8"/>
  <c r="F1696" i="8"/>
  <c r="G1696" i="8"/>
  <c r="F1695" i="8"/>
  <c r="F1692" i="8"/>
  <c r="B1690" i="8"/>
  <c r="E1688" i="8"/>
  <c r="F1688" i="8"/>
  <c r="G1688" i="8"/>
  <c r="H1682" i="8"/>
  <c r="H1675" i="8"/>
  <c r="E1667" i="8"/>
  <c r="G1665" i="8"/>
  <c r="C1658" i="8"/>
  <c r="D1658" i="8"/>
  <c r="E1658" i="8"/>
  <c r="G1658" i="8"/>
  <c r="B1657" i="8"/>
  <c r="F1655" i="8"/>
  <c r="G1655" i="8"/>
  <c r="H1655" i="8"/>
  <c r="B1655" i="8"/>
  <c r="B1642" i="8"/>
  <c r="C1642" i="8"/>
  <c r="D1642" i="8"/>
  <c r="E1642" i="8"/>
  <c r="G1642" i="8"/>
  <c r="E1631" i="8"/>
  <c r="F1631" i="8"/>
  <c r="G1631" i="8"/>
  <c r="H1631" i="8"/>
  <c r="B1631" i="8"/>
  <c r="C1625" i="8"/>
  <c r="D1625" i="8"/>
  <c r="E1625" i="8"/>
  <c r="F1625" i="8"/>
  <c r="H1625" i="8"/>
  <c r="B1609" i="8"/>
  <c r="C1609" i="8"/>
  <c r="D1609" i="8"/>
  <c r="E1609" i="8"/>
  <c r="F1609" i="8"/>
  <c r="H1609" i="8"/>
  <c r="G1601" i="8"/>
  <c r="A1555" i="8"/>
  <c r="G1547" i="8"/>
  <c r="H1547" i="8"/>
  <c r="B1547" i="8"/>
  <c r="C1547" i="8"/>
  <c r="D1547" i="8"/>
  <c r="E1547" i="8"/>
  <c r="F1547" i="8"/>
  <c r="H1496" i="8"/>
  <c r="B1496" i="8"/>
  <c r="C1496" i="8"/>
  <c r="D1496" i="8"/>
  <c r="A1496" i="8"/>
  <c r="E1496" i="8"/>
  <c r="F1496" i="8"/>
  <c r="G1496" i="8"/>
  <c r="D1388" i="8"/>
  <c r="F1388" i="8"/>
  <c r="G1388" i="8"/>
  <c r="H1388" i="8"/>
  <c r="A1388" i="8"/>
  <c r="B1388" i="8"/>
  <c r="E1388" i="8"/>
  <c r="E1378" i="8"/>
  <c r="C1269" i="8"/>
  <c r="D1269" i="8"/>
  <c r="E1269" i="8"/>
  <c r="A1269" i="8"/>
  <c r="B1269" i="8"/>
  <c r="F1269" i="8"/>
  <c r="G1269" i="8"/>
  <c r="H1269" i="8"/>
  <c r="C1927" i="8"/>
  <c r="A1921" i="8"/>
  <c r="C1919" i="8"/>
  <c r="A1913" i="8"/>
  <c r="C1911" i="8"/>
  <c r="A1905" i="8"/>
  <c r="C1903" i="8"/>
  <c r="A1897" i="8"/>
  <c r="C1895" i="8"/>
  <c r="A1889" i="8"/>
  <c r="B1888" i="8"/>
  <c r="C1887" i="8"/>
  <c r="H1882" i="8"/>
  <c r="B1880" i="8"/>
  <c r="C1879" i="8"/>
  <c r="H1874" i="8"/>
  <c r="B1872" i="8"/>
  <c r="C1871" i="8"/>
  <c r="H1866" i="8"/>
  <c r="B1864" i="8"/>
  <c r="C1863" i="8"/>
  <c r="E1861" i="8"/>
  <c r="H1858" i="8"/>
  <c r="A1856" i="8"/>
  <c r="A1855" i="8"/>
  <c r="A1854" i="8"/>
  <c r="A1852" i="8"/>
  <c r="A1851" i="8"/>
  <c r="B1788" i="8"/>
  <c r="C1788" i="8"/>
  <c r="G1786" i="8"/>
  <c r="C1784" i="8"/>
  <c r="C1779" i="8"/>
  <c r="D1779" i="8"/>
  <c r="G1777" i="8"/>
  <c r="C1775" i="8"/>
  <c r="D1770" i="8"/>
  <c r="E1770" i="8"/>
  <c r="E1768" i="8"/>
  <c r="E1761" i="8"/>
  <c r="F1761" i="8"/>
  <c r="E1759" i="8"/>
  <c r="E1756" i="8"/>
  <c r="F1752" i="8"/>
  <c r="G1752" i="8"/>
  <c r="E1747" i="8"/>
  <c r="G1743" i="8"/>
  <c r="H1743" i="8"/>
  <c r="G1740" i="8"/>
  <c r="C1738" i="8"/>
  <c r="G1731" i="8"/>
  <c r="C1729" i="8"/>
  <c r="B1724" i="8"/>
  <c r="C1724" i="8"/>
  <c r="G1722" i="8"/>
  <c r="C1720" i="8"/>
  <c r="C1715" i="8"/>
  <c r="D1715" i="8"/>
  <c r="G1713" i="8"/>
  <c r="C1711" i="8"/>
  <c r="D1706" i="8"/>
  <c r="E1706" i="8"/>
  <c r="E1704" i="8"/>
  <c r="E1697" i="8"/>
  <c r="F1697" i="8"/>
  <c r="E1695" i="8"/>
  <c r="E1692" i="8"/>
  <c r="B1683" i="8"/>
  <c r="C1683" i="8"/>
  <c r="D1683" i="8"/>
  <c r="F1682" i="8"/>
  <c r="G1675" i="8"/>
  <c r="D1673" i="8"/>
  <c r="E1673" i="8"/>
  <c r="F1673" i="8"/>
  <c r="H1673" i="8"/>
  <c r="A1667" i="8"/>
  <c r="C1665" i="8"/>
  <c r="A1657" i="8"/>
  <c r="B1651" i="8"/>
  <c r="C1651" i="8"/>
  <c r="D1651" i="8"/>
  <c r="F1651" i="8"/>
  <c r="B1617" i="8"/>
  <c r="C1617" i="8"/>
  <c r="D1617" i="8"/>
  <c r="E1617" i="8"/>
  <c r="F1617" i="8"/>
  <c r="H1617" i="8"/>
  <c r="G1609" i="8"/>
  <c r="D1607" i="8"/>
  <c r="E1607" i="8"/>
  <c r="F1607" i="8"/>
  <c r="G1607" i="8"/>
  <c r="H1607" i="8"/>
  <c r="B1607" i="8"/>
  <c r="B1438" i="8"/>
  <c r="D1438" i="8"/>
  <c r="E1438" i="8"/>
  <c r="F1438" i="8"/>
  <c r="A1438" i="8"/>
  <c r="C1438" i="8"/>
  <c r="H1438" i="8"/>
  <c r="F1380" i="8"/>
  <c r="H1380" i="8"/>
  <c r="A1380" i="8"/>
  <c r="B1380" i="8"/>
  <c r="C1380" i="8"/>
  <c r="D1380" i="8"/>
  <c r="G1380" i="8"/>
  <c r="D1276" i="8"/>
  <c r="F1276" i="8"/>
  <c r="A1276" i="8"/>
  <c r="B1276" i="8"/>
  <c r="C1276" i="8"/>
  <c r="E1276" i="8"/>
  <c r="G1276" i="8"/>
  <c r="H1276" i="8"/>
  <c r="D1260" i="8"/>
  <c r="E1260" i="8"/>
  <c r="F1260" i="8"/>
  <c r="A1260" i="8"/>
  <c r="B1260" i="8"/>
  <c r="C1260" i="8"/>
  <c r="G1260" i="8"/>
  <c r="H1260" i="8"/>
  <c r="B1254" i="8"/>
  <c r="C1254" i="8"/>
  <c r="D1254" i="8"/>
  <c r="A1254" i="8"/>
  <c r="E1254" i="8"/>
  <c r="F1254" i="8"/>
  <c r="G1254" i="8"/>
  <c r="H1254" i="8"/>
  <c r="B1927" i="8"/>
  <c r="H1921" i="8"/>
  <c r="B1919" i="8"/>
  <c r="B1911" i="8"/>
  <c r="B1903" i="8"/>
  <c r="B1895" i="8"/>
  <c r="B1887" i="8"/>
  <c r="G1882" i="8"/>
  <c r="B1879" i="8"/>
  <c r="G1874" i="8"/>
  <c r="B1871" i="8"/>
  <c r="G1866" i="8"/>
  <c r="B1863" i="8"/>
  <c r="D1861" i="8"/>
  <c r="G1858" i="8"/>
  <c r="H1788" i="8"/>
  <c r="G1787" i="8"/>
  <c r="F1786" i="8"/>
  <c r="B1784" i="8"/>
  <c r="A1783" i="8"/>
  <c r="B1780" i="8"/>
  <c r="C1780" i="8"/>
  <c r="H1779" i="8"/>
  <c r="G1778" i="8"/>
  <c r="D1777" i="8"/>
  <c r="B1775" i="8"/>
  <c r="C1771" i="8"/>
  <c r="D1771" i="8"/>
  <c r="H1770" i="8"/>
  <c r="G1769" i="8"/>
  <c r="D1768" i="8"/>
  <c r="A1764" i="8"/>
  <c r="D1762" i="8"/>
  <c r="E1762" i="8"/>
  <c r="H1761" i="8"/>
  <c r="E1760" i="8"/>
  <c r="D1759" i="8"/>
  <c r="D1756" i="8"/>
  <c r="A1755" i="8"/>
  <c r="E1753" i="8"/>
  <c r="F1753" i="8"/>
  <c r="H1752" i="8"/>
  <c r="E1751" i="8"/>
  <c r="B1747" i="8"/>
  <c r="A1746" i="8"/>
  <c r="F1744" i="8"/>
  <c r="G1744" i="8"/>
  <c r="F1743" i="8"/>
  <c r="F1740" i="8"/>
  <c r="B1738" i="8"/>
  <c r="A1737" i="8"/>
  <c r="G1735" i="8"/>
  <c r="H1735" i="8"/>
  <c r="G1732" i="8"/>
  <c r="F1731" i="8"/>
  <c r="B1729" i="8"/>
  <c r="A1728" i="8"/>
  <c r="H1724" i="8"/>
  <c r="G1723" i="8"/>
  <c r="F1722" i="8"/>
  <c r="B1720" i="8"/>
  <c r="A1719" i="8"/>
  <c r="B1716" i="8"/>
  <c r="C1716" i="8"/>
  <c r="H1715" i="8"/>
  <c r="G1714" i="8"/>
  <c r="D1713" i="8"/>
  <c r="B1711" i="8"/>
  <c r="C1707" i="8"/>
  <c r="D1707" i="8"/>
  <c r="H1706" i="8"/>
  <c r="G1705" i="8"/>
  <c r="D1704" i="8"/>
  <c r="A1700" i="8"/>
  <c r="D1698" i="8"/>
  <c r="E1698" i="8"/>
  <c r="H1697" i="8"/>
  <c r="E1696" i="8"/>
  <c r="D1695" i="8"/>
  <c r="D1692" i="8"/>
  <c r="A1691" i="8"/>
  <c r="D1689" i="8"/>
  <c r="E1689" i="8"/>
  <c r="F1689" i="8"/>
  <c r="D1688" i="8"/>
  <c r="H1683" i="8"/>
  <c r="B1682" i="8"/>
  <c r="E1675" i="8"/>
  <c r="G1673" i="8"/>
  <c r="C1666" i="8"/>
  <c r="D1666" i="8"/>
  <c r="E1666" i="8"/>
  <c r="G1666" i="8"/>
  <c r="B1665" i="8"/>
  <c r="F1663" i="8"/>
  <c r="G1663" i="8"/>
  <c r="H1663" i="8"/>
  <c r="B1663" i="8"/>
  <c r="F1658" i="8"/>
  <c r="D1655" i="8"/>
  <c r="H1651" i="8"/>
  <c r="C1649" i="8"/>
  <c r="D1649" i="8"/>
  <c r="E1649" i="8"/>
  <c r="F1649" i="8"/>
  <c r="H1649" i="8"/>
  <c r="F1642" i="8"/>
  <c r="B1634" i="8"/>
  <c r="C1634" i="8"/>
  <c r="D1634" i="8"/>
  <c r="E1634" i="8"/>
  <c r="G1634" i="8"/>
  <c r="C1631" i="8"/>
  <c r="B1625" i="8"/>
  <c r="E1623" i="8"/>
  <c r="F1623" i="8"/>
  <c r="G1623" i="8"/>
  <c r="H1623" i="8"/>
  <c r="B1623" i="8"/>
  <c r="G1617" i="8"/>
  <c r="D1615" i="8"/>
  <c r="E1615" i="8"/>
  <c r="F1615" i="8"/>
  <c r="G1615" i="8"/>
  <c r="H1615" i="8"/>
  <c r="B1615" i="8"/>
  <c r="A1609" i="8"/>
  <c r="C1607" i="8"/>
  <c r="G1595" i="8"/>
  <c r="H1595" i="8"/>
  <c r="B1595" i="8"/>
  <c r="C1595" i="8"/>
  <c r="D1595" i="8"/>
  <c r="E1595" i="8"/>
  <c r="F1595" i="8"/>
  <c r="H1448" i="8"/>
  <c r="B1448" i="8"/>
  <c r="C1448" i="8"/>
  <c r="D1448" i="8"/>
  <c r="A1448" i="8"/>
  <c r="E1448" i="8"/>
  <c r="G1448" i="8"/>
  <c r="G1438" i="8"/>
  <c r="E1380" i="8"/>
  <c r="C1786" i="8"/>
  <c r="A1784" i="8"/>
  <c r="C1777" i="8"/>
  <c r="A1775" i="8"/>
  <c r="B1772" i="8"/>
  <c r="C1772" i="8"/>
  <c r="C1768" i="8"/>
  <c r="C1763" i="8"/>
  <c r="D1763" i="8"/>
  <c r="C1759" i="8"/>
  <c r="A1756" i="8"/>
  <c r="D1754" i="8"/>
  <c r="E1754" i="8"/>
  <c r="A1747" i="8"/>
  <c r="E1745" i="8"/>
  <c r="F1745" i="8"/>
  <c r="E1740" i="8"/>
  <c r="A1738" i="8"/>
  <c r="F1736" i="8"/>
  <c r="G1736" i="8"/>
  <c r="E1731" i="8"/>
  <c r="G1727" i="8"/>
  <c r="H1727" i="8"/>
  <c r="C1722" i="8"/>
  <c r="C1713" i="8"/>
  <c r="B1708" i="8"/>
  <c r="C1708" i="8"/>
  <c r="C1704" i="8"/>
  <c r="C1699" i="8"/>
  <c r="D1699" i="8"/>
  <c r="C1695" i="8"/>
  <c r="D1690" i="8"/>
  <c r="E1690" i="8"/>
  <c r="A1682" i="8"/>
  <c r="A1675" i="8"/>
  <c r="A1665" i="8"/>
  <c r="B1659" i="8"/>
  <c r="C1659" i="8"/>
  <c r="D1659" i="8"/>
  <c r="F1659" i="8"/>
  <c r="G1587" i="8"/>
  <c r="H1587" i="8"/>
  <c r="B1587" i="8"/>
  <c r="C1587" i="8"/>
  <c r="D1587" i="8"/>
  <c r="E1587" i="8"/>
  <c r="F1587" i="8"/>
  <c r="C1493" i="8"/>
  <c r="E1493" i="8"/>
  <c r="F1493" i="8"/>
  <c r="G1493" i="8"/>
  <c r="A1493" i="8"/>
  <c r="B1493" i="8"/>
  <c r="D1493" i="8"/>
  <c r="H1493" i="8"/>
  <c r="B1486" i="8"/>
  <c r="D1486" i="8"/>
  <c r="E1486" i="8"/>
  <c r="F1486" i="8"/>
  <c r="A1486" i="8"/>
  <c r="C1486" i="8"/>
  <c r="G1486" i="8"/>
  <c r="H1486" i="8"/>
  <c r="H1432" i="8"/>
  <c r="B1432" i="8"/>
  <c r="C1432" i="8"/>
  <c r="D1432" i="8"/>
  <c r="A1432" i="8"/>
  <c r="E1432" i="8"/>
  <c r="F1432" i="8"/>
  <c r="G1432" i="8"/>
  <c r="D1382" i="8"/>
  <c r="H1382" i="8"/>
  <c r="A1382" i="8"/>
  <c r="B1382" i="8"/>
  <c r="C1382" i="8"/>
  <c r="E1382" i="8"/>
  <c r="G1382" i="8"/>
  <c r="E1373" i="8"/>
  <c r="H1373" i="8"/>
  <c r="A1373" i="8"/>
  <c r="B1373" i="8"/>
  <c r="C1373" i="8"/>
  <c r="D1373" i="8"/>
  <c r="G1373" i="8"/>
  <c r="A1680" i="8"/>
  <c r="E1676" i="8"/>
  <c r="A1672" i="8"/>
  <c r="E1668" i="8"/>
  <c r="A1664" i="8"/>
  <c r="E1660" i="8"/>
  <c r="A1656" i="8"/>
  <c r="E1652" i="8"/>
  <c r="A1648" i="8"/>
  <c r="E1644" i="8"/>
  <c r="F1643" i="8"/>
  <c r="A1640" i="8"/>
  <c r="E1636" i="8"/>
  <c r="F1635" i="8"/>
  <c r="A1632" i="8"/>
  <c r="E1628" i="8"/>
  <c r="F1627" i="8"/>
  <c r="A1624" i="8"/>
  <c r="E1620" i="8"/>
  <c r="F1619" i="8"/>
  <c r="G1618" i="8"/>
  <c r="A1616" i="8"/>
  <c r="E1612" i="8"/>
  <c r="F1611" i="8"/>
  <c r="G1610" i="8"/>
  <c r="A1608" i="8"/>
  <c r="E1604" i="8"/>
  <c r="F1603" i="8"/>
  <c r="G1602" i="8"/>
  <c r="G1600" i="8"/>
  <c r="F1599" i="8"/>
  <c r="C1598" i="8"/>
  <c r="G1592" i="8"/>
  <c r="F1591" i="8"/>
  <c r="C1590" i="8"/>
  <c r="G1584" i="8"/>
  <c r="F1583" i="8"/>
  <c r="C1582" i="8"/>
  <c r="G1576" i="8"/>
  <c r="F1575" i="8"/>
  <c r="C1574" i="8"/>
  <c r="G1568" i="8"/>
  <c r="F1567" i="8"/>
  <c r="C1566" i="8"/>
  <c r="G1560" i="8"/>
  <c r="F1559" i="8"/>
  <c r="C1558" i="8"/>
  <c r="G1552" i="8"/>
  <c r="F1551" i="8"/>
  <c r="C1550" i="8"/>
  <c r="F1544" i="8"/>
  <c r="C1541" i="8"/>
  <c r="E1541" i="8"/>
  <c r="F1541" i="8"/>
  <c r="E1540" i="8"/>
  <c r="H1536" i="8"/>
  <c r="B1536" i="8"/>
  <c r="C1536" i="8"/>
  <c r="D1532" i="8"/>
  <c r="F1532" i="8"/>
  <c r="G1532" i="8"/>
  <c r="D1531" i="8"/>
  <c r="G1526" i="8"/>
  <c r="E1523" i="8"/>
  <c r="G1523" i="8"/>
  <c r="H1523" i="8"/>
  <c r="B1518" i="8"/>
  <c r="D1518" i="8"/>
  <c r="E1518" i="8"/>
  <c r="G1517" i="8"/>
  <c r="F1512" i="8"/>
  <c r="C1509" i="8"/>
  <c r="E1509" i="8"/>
  <c r="F1509" i="8"/>
  <c r="E1508" i="8"/>
  <c r="H1504" i="8"/>
  <c r="B1504" i="8"/>
  <c r="C1504" i="8"/>
  <c r="D1500" i="8"/>
  <c r="F1500" i="8"/>
  <c r="G1500" i="8"/>
  <c r="C1492" i="8"/>
  <c r="F1488" i="8"/>
  <c r="D1485" i="8"/>
  <c r="G1478" i="8"/>
  <c r="D1476" i="8"/>
  <c r="F1476" i="8"/>
  <c r="G1476" i="8"/>
  <c r="H1476" i="8"/>
  <c r="H1472" i="8"/>
  <c r="B1472" i="8"/>
  <c r="C1472" i="8"/>
  <c r="D1472" i="8"/>
  <c r="C1469" i="8"/>
  <c r="E1469" i="8"/>
  <c r="F1469" i="8"/>
  <c r="G1469" i="8"/>
  <c r="B1462" i="8"/>
  <c r="D1462" i="8"/>
  <c r="E1462" i="8"/>
  <c r="F1462" i="8"/>
  <c r="C1428" i="8"/>
  <c r="F1424" i="8"/>
  <c r="D1421" i="8"/>
  <c r="G1414" i="8"/>
  <c r="D1412" i="8"/>
  <c r="F1412" i="8"/>
  <c r="G1412" i="8"/>
  <c r="H1412" i="8"/>
  <c r="H1408" i="8"/>
  <c r="B1408" i="8"/>
  <c r="C1408" i="8"/>
  <c r="D1408" i="8"/>
  <c r="C1405" i="8"/>
  <c r="E1405" i="8"/>
  <c r="F1405" i="8"/>
  <c r="G1405" i="8"/>
  <c r="B1398" i="8"/>
  <c r="D1398" i="8"/>
  <c r="E1398" i="8"/>
  <c r="F1398" i="8"/>
  <c r="C1189" i="8"/>
  <c r="D1189" i="8"/>
  <c r="E1189" i="8"/>
  <c r="F1189" i="8"/>
  <c r="A1189" i="8"/>
  <c r="B1189" i="8"/>
  <c r="G1189" i="8"/>
  <c r="C1158" i="8"/>
  <c r="D1158" i="8"/>
  <c r="B1158" i="8"/>
  <c r="E1158" i="8"/>
  <c r="F1158" i="8"/>
  <c r="G1158" i="8"/>
  <c r="H1158" i="8"/>
  <c r="D1031" i="8"/>
  <c r="E1031" i="8"/>
  <c r="F1031" i="8"/>
  <c r="G1031" i="8"/>
  <c r="B1031" i="8"/>
  <c r="C1031" i="8"/>
  <c r="A1031" i="8"/>
  <c r="H1031" i="8"/>
  <c r="F1006" i="8"/>
  <c r="D1006" i="8"/>
  <c r="E1006" i="8"/>
  <c r="G1006" i="8"/>
  <c r="H1006" i="8"/>
  <c r="B1006" i="8"/>
  <c r="C1006" i="8"/>
  <c r="A1006" i="8"/>
  <c r="G997" i="8"/>
  <c r="D997" i="8"/>
  <c r="E997" i="8"/>
  <c r="F997" i="8"/>
  <c r="H997" i="8"/>
  <c r="B997" i="8"/>
  <c r="C997" i="8"/>
  <c r="A997" i="8"/>
  <c r="H895" i="8"/>
  <c r="C895" i="8"/>
  <c r="F895" i="8"/>
  <c r="A895" i="8"/>
  <c r="B895" i="8"/>
  <c r="D895" i="8"/>
  <c r="E895" i="8"/>
  <c r="G895" i="8"/>
  <c r="C876" i="8"/>
  <c r="D876" i="8"/>
  <c r="G876" i="8"/>
  <c r="A876" i="8"/>
  <c r="B876" i="8"/>
  <c r="E876" i="8"/>
  <c r="F876" i="8"/>
  <c r="H876" i="8"/>
  <c r="A1790" i="8"/>
  <c r="A1782" i="8"/>
  <c r="A1774" i="8"/>
  <c r="A1766" i="8"/>
  <c r="A1758" i="8"/>
  <c r="A1750" i="8"/>
  <c r="A1742" i="8"/>
  <c r="A1734" i="8"/>
  <c r="A1726" i="8"/>
  <c r="A1718" i="8"/>
  <c r="A1710" i="8"/>
  <c r="A1702" i="8"/>
  <c r="A1694" i="8"/>
  <c r="A1686" i="8"/>
  <c r="C1684" i="8"/>
  <c r="G1680" i="8"/>
  <c r="A1678" i="8"/>
  <c r="C1676" i="8"/>
  <c r="G1672" i="8"/>
  <c r="A1670" i="8"/>
  <c r="C1668" i="8"/>
  <c r="G1664" i="8"/>
  <c r="A1662" i="8"/>
  <c r="C1660" i="8"/>
  <c r="G1656" i="8"/>
  <c r="A1654" i="8"/>
  <c r="C1652" i="8"/>
  <c r="G1648" i="8"/>
  <c r="A1646" i="8"/>
  <c r="C1644" i="8"/>
  <c r="D1643" i="8"/>
  <c r="G1640" i="8"/>
  <c r="A1638" i="8"/>
  <c r="C1636" i="8"/>
  <c r="D1635" i="8"/>
  <c r="G1632" i="8"/>
  <c r="A1630" i="8"/>
  <c r="C1628" i="8"/>
  <c r="D1627" i="8"/>
  <c r="G1624" i="8"/>
  <c r="A1622" i="8"/>
  <c r="C1620" i="8"/>
  <c r="D1619" i="8"/>
  <c r="E1618" i="8"/>
  <c r="G1616" i="8"/>
  <c r="A1614" i="8"/>
  <c r="C1612" i="8"/>
  <c r="D1611" i="8"/>
  <c r="E1610" i="8"/>
  <c r="G1608" i="8"/>
  <c r="A1606" i="8"/>
  <c r="C1604" i="8"/>
  <c r="D1603" i="8"/>
  <c r="E1602" i="8"/>
  <c r="E1600" i="8"/>
  <c r="B1599" i="8"/>
  <c r="F1596" i="8"/>
  <c r="G1596" i="8"/>
  <c r="E1592" i="8"/>
  <c r="B1591" i="8"/>
  <c r="F1588" i="8"/>
  <c r="G1588" i="8"/>
  <c r="E1584" i="8"/>
  <c r="B1583" i="8"/>
  <c r="F1580" i="8"/>
  <c r="G1580" i="8"/>
  <c r="E1576" i="8"/>
  <c r="B1575" i="8"/>
  <c r="F1572" i="8"/>
  <c r="G1572" i="8"/>
  <c r="E1568" i="8"/>
  <c r="B1567" i="8"/>
  <c r="F1564" i="8"/>
  <c r="G1564" i="8"/>
  <c r="E1560" i="8"/>
  <c r="B1559" i="8"/>
  <c r="F1556" i="8"/>
  <c r="G1556" i="8"/>
  <c r="E1552" i="8"/>
  <c r="B1551" i="8"/>
  <c r="F1548" i="8"/>
  <c r="G1548" i="8"/>
  <c r="D1544" i="8"/>
  <c r="B1542" i="8"/>
  <c r="D1542" i="8"/>
  <c r="E1542" i="8"/>
  <c r="G1541" i="8"/>
  <c r="B1540" i="8"/>
  <c r="F1536" i="8"/>
  <c r="C1533" i="8"/>
  <c r="E1533" i="8"/>
  <c r="F1533" i="8"/>
  <c r="E1532" i="8"/>
  <c r="B1531" i="8"/>
  <c r="H1528" i="8"/>
  <c r="B1528" i="8"/>
  <c r="C1528" i="8"/>
  <c r="C1526" i="8"/>
  <c r="D1524" i="8"/>
  <c r="F1524" i="8"/>
  <c r="G1524" i="8"/>
  <c r="D1523" i="8"/>
  <c r="G1518" i="8"/>
  <c r="B1517" i="8"/>
  <c r="E1515" i="8"/>
  <c r="G1515" i="8"/>
  <c r="H1515" i="8"/>
  <c r="D1512" i="8"/>
  <c r="B1510" i="8"/>
  <c r="D1510" i="8"/>
  <c r="E1510" i="8"/>
  <c r="G1509" i="8"/>
  <c r="B1508" i="8"/>
  <c r="F1504" i="8"/>
  <c r="C1501" i="8"/>
  <c r="E1501" i="8"/>
  <c r="F1501" i="8"/>
  <c r="E1500" i="8"/>
  <c r="G1462" i="8"/>
  <c r="D1460" i="8"/>
  <c r="F1460" i="8"/>
  <c r="G1460" i="8"/>
  <c r="H1460" i="8"/>
  <c r="H1456" i="8"/>
  <c r="B1456" i="8"/>
  <c r="C1456" i="8"/>
  <c r="D1456" i="8"/>
  <c r="C1453" i="8"/>
  <c r="E1453" i="8"/>
  <c r="F1453" i="8"/>
  <c r="G1453" i="8"/>
  <c r="B1446" i="8"/>
  <c r="D1446" i="8"/>
  <c r="E1446" i="8"/>
  <c r="F1446" i="8"/>
  <c r="G1398" i="8"/>
  <c r="D1396" i="8"/>
  <c r="F1396" i="8"/>
  <c r="G1396" i="8"/>
  <c r="H1396" i="8"/>
  <c r="H1392" i="8"/>
  <c r="B1392" i="8"/>
  <c r="C1392" i="8"/>
  <c r="D1392" i="8"/>
  <c r="C1389" i="8"/>
  <c r="E1389" i="8"/>
  <c r="F1389" i="8"/>
  <c r="G1389" i="8"/>
  <c r="B1294" i="8"/>
  <c r="D1294" i="8"/>
  <c r="A1294" i="8"/>
  <c r="C1294" i="8"/>
  <c r="E1294" i="8"/>
  <c r="F1294" i="8"/>
  <c r="G1294" i="8"/>
  <c r="C1221" i="8"/>
  <c r="D1221" i="8"/>
  <c r="E1221" i="8"/>
  <c r="F1221" i="8"/>
  <c r="A1221" i="8"/>
  <c r="B1221" i="8"/>
  <c r="G1221" i="8"/>
  <c r="B1182" i="8"/>
  <c r="C1182" i="8"/>
  <c r="D1182" i="8"/>
  <c r="E1182" i="8"/>
  <c r="F1182" i="8"/>
  <c r="A1182" i="8"/>
  <c r="G1182" i="8"/>
  <c r="H1182" i="8"/>
  <c r="E1164" i="8"/>
  <c r="F1164" i="8"/>
  <c r="A1164" i="8"/>
  <c r="B1164" i="8"/>
  <c r="C1164" i="8"/>
  <c r="D1164" i="8"/>
  <c r="H1164" i="8"/>
  <c r="G1164" i="8"/>
  <c r="C1091" i="8"/>
  <c r="F1091" i="8"/>
  <c r="G1091" i="8"/>
  <c r="A1091" i="8"/>
  <c r="B1091" i="8"/>
  <c r="D1091" i="8"/>
  <c r="H1091" i="8"/>
  <c r="E1091" i="8"/>
  <c r="B1684" i="8"/>
  <c r="F1680" i="8"/>
  <c r="B1676" i="8"/>
  <c r="B1668" i="8"/>
  <c r="B1660" i="8"/>
  <c r="B1652" i="8"/>
  <c r="B1644" i="8"/>
  <c r="C1643" i="8"/>
  <c r="B1636" i="8"/>
  <c r="C1635" i="8"/>
  <c r="B1628" i="8"/>
  <c r="C1627" i="8"/>
  <c r="B1620" i="8"/>
  <c r="C1619" i="8"/>
  <c r="D1618" i="8"/>
  <c r="B1612" i="8"/>
  <c r="C1611" i="8"/>
  <c r="D1610" i="8"/>
  <c r="B1604" i="8"/>
  <c r="C1603" i="8"/>
  <c r="D1602" i="8"/>
  <c r="D1600" i="8"/>
  <c r="E1597" i="8"/>
  <c r="F1597" i="8"/>
  <c r="H1596" i="8"/>
  <c r="D1592" i="8"/>
  <c r="E1589" i="8"/>
  <c r="F1589" i="8"/>
  <c r="H1588" i="8"/>
  <c r="D1584" i="8"/>
  <c r="E1581" i="8"/>
  <c r="F1581" i="8"/>
  <c r="H1580" i="8"/>
  <c r="D1576" i="8"/>
  <c r="E1573" i="8"/>
  <c r="F1573" i="8"/>
  <c r="H1572" i="8"/>
  <c r="D1568" i="8"/>
  <c r="E1565" i="8"/>
  <c r="F1565" i="8"/>
  <c r="H1564" i="8"/>
  <c r="D1560" i="8"/>
  <c r="E1557" i="8"/>
  <c r="F1557" i="8"/>
  <c r="H1556" i="8"/>
  <c r="D1552" i="8"/>
  <c r="E1549" i="8"/>
  <c r="F1549" i="8"/>
  <c r="H1548" i="8"/>
  <c r="H1542" i="8"/>
  <c r="D1541" i="8"/>
  <c r="E1536" i="8"/>
  <c r="H1533" i="8"/>
  <c r="C1532" i="8"/>
  <c r="G1528" i="8"/>
  <c r="H1524" i="8"/>
  <c r="C1523" i="8"/>
  <c r="F1518" i="8"/>
  <c r="F1515" i="8"/>
  <c r="H1510" i="8"/>
  <c r="D1509" i="8"/>
  <c r="E1504" i="8"/>
  <c r="H1501" i="8"/>
  <c r="C1500" i="8"/>
  <c r="D1484" i="8"/>
  <c r="F1484" i="8"/>
  <c r="G1484" i="8"/>
  <c r="H1484" i="8"/>
  <c r="H1480" i="8"/>
  <c r="B1480" i="8"/>
  <c r="C1480" i="8"/>
  <c r="D1480" i="8"/>
  <c r="C1477" i="8"/>
  <c r="E1477" i="8"/>
  <c r="F1477" i="8"/>
  <c r="G1477" i="8"/>
  <c r="B1476" i="8"/>
  <c r="E1472" i="8"/>
  <c r="B1470" i="8"/>
  <c r="D1470" i="8"/>
  <c r="E1470" i="8"/>
  <c r="F1470" i="8"/>
  <c r="B1469" i="8"/>
  <c r="C1462" i="8"/>
  <c r="E1460" i="8"/>
  <c r="G1456" i="8"/>
  <c r="H1453" i="8"/>
  <c r="H1446" i="8"/>
  <c r="D1420" i="8"/>
  <c r="F1420" i="8"/>
  <c r="G1420" i="8"/>
  <c r="H1420" i="8"/>
  <c r="H1416" i="8"/>
  <c r="B1416" i="8"/>
  <c r="C1416" i="8"/>
  <c r="D1416" i="8"/>
  <c r="C1413" i="8"/>
  <c r="E1413" i="8"/>
  <c r="F1413" i="8"/>
  <c r="G1413" i="8"/>
  <c r="B1412" i="8"/>
  <c r="E1408" i="8"/>
  <c r="B1406" i="8"/>
  <c r="D1406" i="8"/>
  <c r="E1406" i="8"/>
  <c r="F1406" i="8"/>
  <c r="B1405" i="8"/>
  <c r="C1398" i="8"/>
  <c r="E1396" i="8"/>
  <c r="G1392" i="8"/>
  <c r="H1389" i="8"/>
  <c r="C1383" i="8"/>
  <c r="H1383" i="8"/>
  <c r="A1383" i="8"/>
  <c r="B1383" i="8"/>
  <c r="D1383" i="8"/>
  <c r="E1381" i="8"/>
  <c r="H1381" i="8"/>
  <c r="A1381" i="8"/>
  <c r="B1381" i="8"/>
  <c r="C1381" i="8"/>
  <c r="G1379" i="8"/>
  <c r="H1379" i="8"/>
  <c r="A1379" i="8"/>
  <c r="B1379" i="8"/>
  <c r="C1379" i="8"/>
  <c r="B1376" i="8"/>
  <c r="H1376" i="8"/>
  <c r="A1376" i="8"/>
  <c r="C1376" i="8"/>
  <c r="D1376" i="8"/>
  <c r="D1374" i="8"/>
  <c r="H1374" i="8"/>
  <c r="A1374" i="8"/>
  <c r="B1374" i="8"/>
  <c r="C1374" i="8"/>
  <c r="F1372" i="8"/>
  <c r="H1372" i="8"/>
  <c r="A1372" i="8"/>
  <c r="B1372" i="8"/>
  <c r="C1372" i="8"/>
  <c r="E1235" i="8"/>
  <c r="F1235" i="8"/>
  <c r="G1235" i="8"/>
  <c r="A1235" i="8"/>
  <c r="B1235" i="8"/>
  <c r="C1235" i="8"/>
  <c r="D1235" i="8"/>
  <c r="E1211" i="8"/>
  <c r="F1211" i="8"/>
  <c r="G1211" i="8"/>
  <c r="H1211" i="8"/>
  <c r="A1211" i="8"/>
  <c r="B1211" i="8"/>
  <c r="C1211" i="8"/>
  <c r="D1117" i="8"/>
  <c r="E1117" i="8"/>
  <c r="B1117" i="8"/>
  <c r="C1117" i="8"/>
  <c r="F1117" i="8"/>
  <c r="G1117" i="8"/>
  <c r="H1117" i="8"/>
  <c r="B1643" i="8"/>
  <c r="B1635" i="8"/>
  <c r="B1627" i="8"/>
  <c r="B1619" i="8"/>
  <c r="C1618" i="8"/>
  <c r="B1611" i="8"/>
  <c r="C1610" i="8"/>
  <c r="B1603" i="8"/>
  <c r="C1602" i="8"/>
  <c r="D1598" i="8"/>
  <c r="E1598" i="8"/>
  <c r="D1590" i="8"/>
  <c r="E1590" i="8"/>
  <c r="D1582" i="8"/>
  <c r="E1582" i="8"/>
  <c r="D1574" i="8"/>
  <c r="E1574" i="8"/>
  <c r="D1566" i="8"/>
  <c r="E1566" i="8"/>
  <c r="D1558" i="8"/>
  <c r="E1558" i="8"/>
  <c r="D1550" i="8"/>
  <c r="E1550" i="8"/>
  <c r="E1539" i="8"/>
  <c r="G1539" i="8"/>
  <c r="H1539" i="8"/>
  <c r="B1534" i="8"/>
  <c r="D1534" i="8"/>
  <c r="E1534" i="8"/>
  <c r="C1525" i="8"/>
  <c r="E1525" i="8"/>
  <c r="F1525" i="8"/>
  <c r="H1520" i="8"/>
  <c r="B1520" i="8"/>
  <c r="C1520" i="8"/>
  <c r="D1516" i="8"/>
  <c r="F1516" i="8"/>
  <c r="G1516" i="8"/>
  <c r="E1507" i="8"/>
  <c r="G1507" i="8"/>
  <c r="H1507" i="8"/>
  <c r="B1502" i="8"/>
  <c r="D1502" i="8"/>
  <c r="E1502" i="8"/>
  <c r="B1494" i="8"/>
  <c r="D1494" i="8"/>
  <c r="E1494" i="8"/>
  <c r="F1494" i="8"/>
  <c r="D1444" i="8"/>
  <c r="F1444" i="8"/>
  <c r="G1444" i="8"/>
  <c r="H1444" i="8"/>
  <c r="H1440" i="8"/>
  <c r="B1440" i="8"/>
  <c r="C1440" i="8"/>
  <c r="D1440" i="8"/>
  <c r="C1437" i="8"/>
  <c r="E1437" i="8"/>
  <c r="F1437" i="8"/>
  <c r="G1437" i="8"/>
  <c r="B1430" i="8"/>
  <c r="D1430" i="8"/>
  <c r="E1430" i="8"/>
  <c r="F1430" i="8"/>
  <c r="F1250" i="8"/>
  <c r="G1250" i="8"/>
  <c r="H1250" i="8"/>
  <c r="A1250" i="8"/>
  <c r="B1250" i="8"/>
  <c r="C1250" i="8"/>
  <c r="D1250" i="8"/>
  <c r="B1214" i="8"/>
  <c r="C1214" i="8"/>
  <c r="D1214" i="8"/>
  <c r="E1214" i="8"/>
  <c r="A1214" i="8"/>
  <c r="F1214" i="8"/>
  <c r="G1214" i="8"/>
  <c r="H1214" i="8"/>
  <c r="B1618" i="8"/>
  <c r="B1610" i="8"/>
  <c r="B1602" i="8"/>
  <c r="C1599" i="8"/>
  <c r="D1599" i="8"/>
  <c r="C1591" i="8"/>
  <c r="D1591" i="8"/>
  <c r="C1583" i="8"/>
  <c r="D1583" i="8"/>
  <c r="C1575" i="8"/>
  <c r="D1575" i="8"/>
  <c r="C1567" i="8"/>
  <c r="D1567" i="8"/>
  <c r="C1559" i="8"/>
  <c r="D1559" i="8"/>
  <c r="C1551" i="8"/>
  <c r="D1551" i="8"/>
  <c r="D1468" i="8"/>
  <c r="F1468" i="8"/>
  <c r="G1468" i="8"/>
  <c r="H1468" i="8"/>
  <c r="H1464" i="8"/>
  <c r="B1464" i="8"/>
  <c r="C1464" i="8"/>
  <c r="D1464" i="8"/>
  <c r="C1461" i="8"/>
  <c r="E1461" i="8"/>
  <c r="F1461" i="8"/>
  <c r="G1461" i="8"/>
  <c r="B1454" i="8"/>
  <c r="D1454" i="8"/>
  <c r="E1454" i="8"/>
  <c r="F1454" i="8"/>
  <c r="D1404" i="8"/>
  <c r="F1404" i="8"/>
  <c r="G1404" i="8"/>
  <c r="H1404" i="8"/>
  <c r="H1400" i="8"/>
  <c r="B1400" i="8"/>
  <c r="C1400" i="8"/>
  <c r="D1400" i="8"/>
  <c r="C1397" i="8"/>
  <c r="E1397" i="8"/>
  <c r="F1397" i="8"/>
  <c r="G1397" i="8"/>
  <c r="B1390" i="8"/>
  <c r="D1390" i="8"/>
  <c r="E1390" i="8"/>
  <c r="F1390" i="8"/>
  <c r="B1286" i="8"/>
  <c r="D1286" i="8"/>
  <c r="A1286" i="8"/>
  <c r="C1286" i="8"/>
  <c r="E1286" i="8"/>
  <c r="F1286" i="8"/>
  <c r="G1286" i="8"/>
  <c r="H1286" i="8"/>
  <c r="E1250" i="8"/>
  <c r="D1180" i="8"/>
  <c r="E1180" i="8"/>
  <c r="F1180" i="8"/>
  <c r="G1180" i="8"/>
  <c r="H1180" i="8"/>
  <c r="B1180" i="8"/>
  <c r="A1180" i="8"/>
  <c r="B1174" i="8"/>
  <c r="C1174" i="8"/>
  <c r="D1174" i="8"/>
  <c r="E1174" i="8"/>
  <c r="F1174" i="8"/>
  <c r="H1174" i="8"/>
  <c r="A1174" i="8"/>
  <c r="G1174" i="8"/>
  <c r="B1600" i="8"/>
  <c r="C1600" i="8"/>
  <c r="B1592" i="8"/>
  <c r="C1592" i="8"/>
  <c r="B1584" i="8"/>
  <c r="C1584" i="8"/>
  <c r="B1576" i="8"/>
  <c r="C1576" i="8"/>
  <c r="B1568" i="8"/>
  <c r="C1568" i="8"/>
  <c r="B1560" i="8"/>
  <c r="C1560" i="8"/>
  <c r="B1552" i="8"/>
  <c r="C1552" i="8"/>
  <c r="H1544" i="8"/>
  <c r="B1544" i="8"/>
  <c r="C1544" i="8"/>
  <c r="D1540" i="8"/>
  <c r="F1540" i="8"/>
  <c r="G1540" i="8"/>
  <c r="E1531" i="8"/>
  <c r="G1531" i="8"/>
  <c r="H1531" i="8"/>
  <c r="B1526" i="8"/>
  <c r="D1526" i="8"/>
  <c r="E1526" i="8"/>
  <c r="C1517" i="8"/>
  <c r="E1517" i="8"/>
  <c r="F1517" i="8"/>
  <c r="H1512" i="8"/>
  <c r="B1512" i="8"/>
  <c r="C1512" i="8"/>
  <c r="D1508" i="8"/>
  <c r="F1508" i="8"/>
  <c r="G1508" i="8"/>
  <c r="D1492" i="8"/>
  <c r="F1492" i="8"/>
  <c r="G1492" i="8"/>
  <c r="H1492" i="8"/>
  <c r="H1488" i="8"/>
  <c r="B1488" i="8"/>
  <c r="C1488" i="8"/>
  <c r="D1488" i="8"/>
  <c r="C1485" i="8"/>
  <c r="E1485" i="8"/>
  <c r="F1485" i="8"/>
  <c r="G1485" i="8"/>
  <c r="B1478" i="8"/>
  <c r="D1478" i="8"/>
  <c r="E1478" i="8"/>
  <c r="F1478" i="8"/>
  <c r="D1428" i="8"/>
  <c r="F1428" i="8"/>
  <c r="G1428" i="8"/>
  <c r="H1428" i="8"/>
  <c r="H1424" i="8"/>
  <c r="B1424" i="8"/>
  <c r="C1424" i="8"/>
  <c r="D1424" i="8"/>
  <c r="C1421" i="8"/>
  <c r="E1421" i="8"/>
  <c r="F1421" i="8"/>
  <c r="G1421" i="8"/>
  <c r="B1414" i="8"/>
  <c r="D1414" i="8"/>
  <c r="E1414" i="8"/>
  <c r="F1414" i="8"/>
  <c r="C1285" i="8"/>
  <c r="E1285" i="8"/>
  <c r="A1285" i="8"/>
  <c r="B1285" i="8"/>
  <c r="D1285" i="8"/>
  <c r="F1285" i="8"/>
  <c r="G1285" i="8"/>
  <c r="C1277" i="8"/>
  <c r="E1277" i="8"/>
  <c r="A1277" i="8"/>
  <c r="B1277" i="8"/>
  <c r="D1277" i="8"/>
  <c r="F1277" i="8"/>
  <c r="G1277" i="8"/>
  <c r="H1277" i="8"/>
  <c r="C1245" i="8"/>
  <c r="D1245" i="8"/>
  <c r="E1245" i="8"/>
  <c r="A1245" i="8"/>
  <c r="B1245" i="8"/>
  <c r="F1245" i="8"/>
  <c r="G1245" i="8"/>
  <c r="H1245" i="8"/>
  <c r="B1230" i="8"/>
  <c r="C1230" i="8"/>
  <c r="D1230" i="8"/>
  <c r="A1230" i="8"/>
  <c r="E1230" i="8"/>
  <c r="F1230" i="8"/>
  <c r="G1230" i="8"/>
  <c r="H1230" i="8"/>
  <c r="C1180" i="8"/>
  <c r="F1131" i="8"/>
  <c r="G1131" i="8"/>
  <c r="A1131" i="8"/>
  <c r="B1131" i="8"/>
  <c r="C1131" i="8"/>
  <c r="D1131" i="8"/>
  <c r="H1131" i="8"/>
  <c r="E1131" i="8"/>
  <c r="H1296" i="8"/>
  <c r="B1296" i="8"/>
  <c r="B1278" i="8"/>
  <c r="D1278" i="8"/>
  <c r="B1270" i="8"/>
  <c r="C1270" i="8"/>
  <c r="D1270" i="8"/>
  <c r="F1266" i="8"/>
  <c r="G1266" i="8"/>
  <c r="H1266" i="8"/>
  <c r="E1251" i="8"/>
  <c r="F1251" i="8"/>
  <c r="G1251" i="8"/>
  <c r="D1236" i="8"/>
  <c r="E1236" i="8"/>
  <c r="F1236" i="8"/>
  <c r="E1219" i="8"/>
  <c r="F1219" i="8"/>
  <c r="G1219" i="8"/>
  <c r="H1219" i="8"/>
  <c r="C1197" i="8"/>
  <c r="D1197" i="8"/>
  <c r="E1197" i="8"/>
  <c r="F1197" i="8"/>
  <c r="E1187" i="8"/>
  <c r="F1187" i="8"/>
  <c r="G1187" i="8"/>
  <c r="H1187" i="8"/>
  <c r="D1141" i="8"/>
  <c r="E1141" i="8"/>
  <c r="B1141" i="8"/>
  <c r="C1141" i="8"/>
  <c r="F1141" i="8"/>
  <c r="G1141" i="8"/>
  <c r="H1141" i="8"/>
  <c r="D1109" i="8"/>
  <c r="E1109" i="8"/>
  <c r="B1109" i="8"/>
  <c r="C1109" i="8"/>
  <c r="F1109" i="8"/>
  <c r="G1109" i="8"/>
  <c r="H1109" i="8"/>
  <c r="B1100" i="8"/>
  <c r="E1100" i="8"/>
  <c r="F1100" i="8"/>
  <c r="A1100" i="8"/>
  <c r="C1100" i="8"/>
  <c r="D1100" i="8"/>
  <c r="H1100" i="8"/>
  <c r="G1005" i="8"/>
  <c r="D1005" i="8"/>
  <c r="E1005" i="8"/>
  <c r="F1005" i="8"/>
  <c r="H1005" i="8"/>
  <c r="B1005" i="8"/>
  <c r="C1005" i="8"/>
  <c r="A1005" i="8"/>
  <c r="H996" i="8"/>
  <c r="D996" i="8"/>
  <c r="E996" i="8"/>
  <c r="F996" i="8"/>
  <c r="G996" i="8"/>
  <c r="B996" i="8"/>
  <c r="C996" i="8"/>
  <c r="A996" i="8"/>
  <c r="G778" i="8"/>
  <c r="H778" i="8"/>
  <c r="A778" i="8"/>
  <c r="B778" i="8"/>
  <c r="E778" i="8"/>
  <c r="F778" i="8"/>
  <c r="C778" i="8"/>
  <c r="D778" i="8"/>
  <c r="C487" i="8"/>
  <c r="D487" i="8"/>
  <c r="E487" i="8"/>
  <c r="F487" i="8"/>
  <c r="H487" i="8"/>
  <c r="A487" i="8"/>
  <c r="B487" i="8"/>
  <c r="G487" i="8"/>
  <c r="D411" i="8"/>
  <c r="E411" i="8"/>
  <c r="F411" i="8"/>
  <c r="A411" i="8"/>
  <c r="B411" i="8"/>
  <c r="C411" i="8"/>
  <c r="G411" i="8"/>
  <c r="H411" i="8"/>
  <c r="A1499" i="8"/>
  <c r="A1491" i="8"/>
  <c r="A1483" i="8"/>
  <c r="A1475" i="8"/>
  <c r="A1467" i="8"/>
  <c r="A1459" i="8"/>
  <c r="A1451" i="8"/>
  <c r="A1443" i="8"/>
  <c r="A1435" i="8"/>
  <c r="A1427" i="8"/>
  <c r="A1419" i="8"/>
  <c r="A1411" i="8"/>
  <c r="A1403" i="8"/>
  <c r="A1395" i="8"/>
  <c r="A1387" i="8"/>
  <c r="C1371" i="8"/>
  <c r="C1370" i="8"/>
  <c r="D1368" i="8"/>
  <c r="D1367" i="8"/>
  <c r="C1366" i="8"/>
  <c r="C1365" i="8"/>
  <c r="C1364" i="8"/>
  <c r="C1363" i="8"/>
  <c r="C1362" i="8"/>
  <c r="D1360" i="8"/>
  <c r="D1359" i="8"/>
  <c r="C1358" i="8"/>
  <c r="C1357" i="8"/>
  <c r="C1356" i="8"/>
  <c r="C1355" i="8"/>
  <c r="C1354" i="8"/>
  <c r="D1352" i="8"/>
  <c r="D1351" i="8"/>
  <c r="C1350" i="8"/>
  <c r="C1349" i="8"/>
  <c r="C1348" i="8"/>
  <c r="C1347" i="8"/>
  <c r="C1346" i="8"/>
  <c r="D1344" i="8"/>
  <c r="D1343" i="8"/>
  <c r="C1342" i="8"/>
  <c r="C1341" i="8"/>
  <c r="C1340" i="8"/>
  <c r="C1339" i="8"/>
  <c r="C1338" i="8"/>
  <c r="D1336" i="8"/>
  <c r="D1335" i="8"/>
  <c r="C1334" i="8"/>
  <c r="C1333" i="8"/>
  <c r="C1332" i="8"/>
  <c r="C1331" i="8"/>
  <c r="C1330" i="8"/>
  <c r="D1328" i="8"/>
  <c r="D1327" i="8"/>
  <c r="C1326" i="8"/>
  <c r="C1325" i="8"/>
  <c r="C1324" i="8"/>
  <c r="C1323" i="8"/>
  <c r="C1322" i="8"/>
  <c r="D1320" i="8"/>
  <c r="D1319" i="8"/>
  <c r="C1318" i="8"/>
  <c r="C1317" i="8"/>
  <c r="C1316" i="8"/>
  <c r="C1315" i="8"/>
  <c r="C1314" i="8"/>
  <c r="D1312" i="8"/>
  <c r="D1311" i="8"/>
  <c r="C1310" i="8"/>
  <c r="C1309" i="8"/>
  <c r="C1308" i="8"/>
  <c r="C1307" i="8"/>
  <c r="C1306" i="8"/>
  <c r="D1304" i="8"/>
  <c r="D1303" i="8"/>
  <c r="C1302" i="8"/>
  <c r="B1301" i="8"/>
  <c r="F1298" i="8"/>
  <c r="H1298" i="8"/>
  <c r="G1296" i="8"/>
  <c r="D1293" i="8"/>
  <c r="B1292" i="8"/>
  <c r="H1288" i="8"/>
  <c r="B1288" i="8"/>
  <c r="C1284" i="8"/>
  <c r="B1283" i="8"/>
  <c r="H1278" i="8"/>
  <c r="C1275" i="8"/>
  <c r="B1274" i="8"/>
  <c r="H1270" i="8"/>
  <c r="E1266" i="8"/>
  <c r="C1261" i="8"/>
  <c r="D1261" i="8"/>
  <c r="E1261" i="8"/>
  <c r="B1259" i="8"/>
  <c r="H1251" i="8"/>
  <c r="B1246" i="8"/>
  <c r="C1246" i="8"/>
  <c r="D1246" i="8"/>
  <c r="F1242" i="8"/>
  <c r="G1242" i="8"/>
  <c r="H1242" i="8"/>
  <c r="H1236" i="8"/>
  <c r="E1227" i="8"/>
  <c r="F1227" i="8"/>
  <c r="G1227" i="8"/>
  <c r="B1222" i="8"/>
  <c r="C1222" i="8"/>
  <c r="D1222" i="8"/>
  <c r="E1222" i="8"/>
  <c r="D1219" i="8"/>
  <c r="D1212" i="8"/>
  <c r="E1212" i="8"/>
  <c r="F1212" i="8"/>
  <c r="G1212" i="8"/>
  <c r="H1197" i="8"/>
  <c r="B1190" i="8"/>
  <c r="C1190" i="8"/>
  <c r="D1190" i="8"/>
  <c r="E1190" i="8"/>
  <c r="D1187" i="8"/>
  <c r="C1150" i="8"/>
  <c r="D1150" i="8"/>
  <c r="B1150" i="8"/>
  <c r="E1150" i="8"/>
  <c r="F1150" i="8"/>
  <c r="G1150" i="8"/>
  <c r="H1150" i="8"/>
  <c r="A1141" i="8"/>
  <c r="F1123" i="8"/>
  <c r="G1123" i="8"/>
  <c r="A1123" i="8"/>
  <c r="B1123" i="8"/>
  <c r="C1123" i="8"/>
  <c r="D1123" i="8"/>
  <c r="H1123" i="8"/>
  <c r="A1109" i="8"/>
  <c r="G1100" i="8"/>
  <c r="G1095" i="8"/>
  <c r="B1095" i="8"/>
  <c r="C1095" i="8"/>
  <c r="A1095" i="8"/>
  <c r="D1095" i="8"/>
  <c r="E1095" i="8"/>
  <c r="H1095" i="8"/>
  <c r="C1083" i="8"/>
  <c r="F1083" i="8"/>
  <c r="G1083" i="8"/>
  <c r="A1083" i="8"/>
  <c r="B1083" i="8"/>
  <c r="D1083" i="8"/>
  <c r="E1083" i="8"/>
  <c r="H1083" i="8"/>
  <c r="F881" i="8"/>
  <c r="C881" i="8"/>
  <c r="G881" i="8"/>
  <c r="A881" i="8"/>
  <c r="B881" i="8"/>
  <c r="D881" i="8"/>
  <c r="E881" i="8"/>
  <c r="H881" i="8"/>
  <c r="A1594" i="8"/>
  <c r="B1593" i="8"/>
  <c r="A1586" i="8"/>
  <c r="B1585" i="8"/>
  <c r="A1578" i="8"/>
  <c r="B1577" i="8"/>
  <c r="A1570" i="8"/>
  <c r="B1569" i="8"/>
  <c r="A1562" i="8"/>
  <c r="B1561" i="8"/>
  <c r="A1554" i="8"/>
  <c r="B1553" i="8"/>
  <c r="A1546" i="8"/>
  <c r="B1545" i="8"/>
  <c r="D1543" i="8"/>
  <c r="A1538" i="8"/>
  <c r="B1537" i="8"/>
  <c r="D1535" i="8"/>
  <c r="A1530" i="8"/>
  <c r="B1529" i="8"/>
  <c r="D1527" i="8"/>
  <c r="A1522" i="8"/>
  <c r="B1521" i="8"/>
  <c r="D1519" i="8"/>
  <c r="A1514" i="8"/>
  <c r="B1513" i="8"/>
  <c r="D1511" i="8"/>
  <c r="A1506" i="8"/>
  <c r="B1505" i="8"/>
  <c r="D1503" i="8"/>
  <c r="H1499" i="8"/>
  <c r="A1498" i="8"/>
  <c r="B1497" i="8"/>
  <c r="D1495" i="8"/>
  <c r="H1491" i="8"/>
  <c r="A1490" i="8"/>
  <c r="B1489" i="8"/>
  <c r="D1487" i="8"/>
  <c r="H1483" i="8"/>
  <c r="A1482" i="8"/>
  <c r="B1481" i="8"/>
  <c r="D1479" i="8"/>
  <c r="H1475" i="8"/>
  <c r="A1474" i="8"/>
  <c r="B1473" i="8"/>
  <c r="D1471" i="8"/>
  <c r="H1467" i="8"/>
  <c r="A1466" i="8"/>
  <c r="B1465" i="8"/>
  <c r="D1463" i="8"/>
  <c r="H1459" i="8"/>
  <c r="A1458" i="8"/>
  <c r="B1457" i="8"/>
  <c r="D1455" i="8"/>
  <c r="H1451" i="8"/>
  <c r="A1450" i="8"/>
  <c r="B1449" i="8"/>
  <c r="D1447" i="8"/>
  <c r="H1443" i="8"/>
  <c r="A1442" i="8"/>
  <c r="B1441" i="8"/>
  <c r="D1439" i="8"/>
  <c r="H1435" i="8"/>
  <c r="A1434" i="8"/>
  <c r="B1433" i="8"/>
  <c r="D1431" i="8"/>
  <c r="H1427" i="8"/>
  <c r="A1426" i="8"/>
  <c r="B1425" i="8"/>
  <c r="D1423" i="8"/>
  <c r="H1419" i="8"/>
  <c r="A1418" i="8"/>
  <c r="B1417" i="8"/>
  <c r="D1415" i="8"/>
  <c r="H1411" i="8"/>
  <c r="A1410" i="8"/>
  <c r="B1409" i="8"/>
  <c r="D1407" i="8"/>
  <c r="H1403" i="8"/>
  <c r="A1402" i="8"/>
  <c r="B1401" i="8"/>
  <c r="D1399" i="8"/>
  <c r="H1395" i="8"/>
  <c r="A1394" i="8"/>
  <c r="B1393" i="8"/>
  <c r="D1391" i="8"/>
  <c r="H1387" i="8"/>
  <c r="A1386" i="8"/>
  <c r="B1385" i="8"/>
  <c r="B1371" i="8"/>
  <c r="B1370" i="8"/>
  <c r="C1368" i="8"/>
  <c r="B1367" i="8"/>
  <c r="B1366" i="8"/>
  <c r="B1365" i="8"/>
  <c r="B1364" i="8"/>
  <c r="B1363" i="8"/>
  <c r="B1362" i="8"/>
  <c r="C1360" i="8"/>
  <c r="B1359" i="8"/>
  <c r="B1358" i="8"/>
  <c r="B1357" i="8"/>
  <c r="B1356" i="8"/>
  <c r="B1355" i="8"/>
  <c r="B1354" i="8"/>
  <c r="C1352" i="8"/>
  <c r="B1351" i="8"/>
  <c r="B1350" i="8"/>
  <c r="B1349" i="8"/>
  <c r="B1348" i="8"/>
  <c r="B1347" i="8"/>
  <c r="B1346" i="8"/>
  <c r="C1344" i="8"/>
  <c r="B1343" i="8"/>
  <c r="B1342" i="8"/>
  <c r="B1341" i="8"/>
  <c r="B1340" i="8"/>
  <c r="B1339" i="8"/>
  <c r="B1338" i="8"/>
  <c r="C1336" i="8"/>
  <c r="B1335" i="8"/>
  <c r="B1334" i="8"/>
  <c r="B1333" i="8"/>
  <c r="B1332" i="8"/>
  <c r="B1331" i="8"/>
  <c r="B1330" i="8"/>
  <c r="C1328" i="8"/>
  <c r="B1327" i="8"/>
  <c r="B1326" i="8"/>
  <c r="B1325" i="8"/>
  <c r="B1324" i="8"/>
  <c r="B1323" i="8"/>
  <c r="B1322" i="8"/>
  <c r="C1320" i="8"/>
  <c r="B1319" i="8"/>
  <c r="B1318" i="8"/>
  <c r="B1317" i="8"/>
  <c r="B1316" i="8"/>
  <c r="B1315" i="8"/>
  <c r="B1314" i="8"/>
  <c r="C1312" i="8"/>
  <c r="B1311" i="8"/>
  <c r="B1310" i="8"/>
  <c r="B1309" i="8"/>
  <c r="B1308" i="8"/>
  <c r="B1307" i="8"/>
  <c r="B1306" i="8"/>
  <c r="C1304" i="8"/>
  <c r="B1303" i="8"/>
  <c r="B1302" i="8"/>
  <c r="E1299" i="8"/>
  <c r="G1299" i="8"/>
  <c r="G1298" i="8"/>
  <c r="F1296" i="8"/>
  <c r="B1293" i="8"/>
  <c r="F1290" i="8"/>
  <c r="H1290" i="8"/>
  <c r="G1288" i="8"/>
  <c r="B1284" i="8"/>
  <c r="H1280" i="8"/>
  <c r="B1280" i="8"/>
  <c r="G1278" i="8"/>
  <c r="B1275" i="8"/>
  <c r="G1270" i="8"/>
  <c r="E1267" i="8"/>
  <c r="F1267" i="8"/>
  <c r="G1267" i="8"/>
  <c r="D1266" i="8"/>
  <c r="H1261" i="8"/>
  <c r="D1252" i="8"/>
  <c r="E1252" i="8"/>
  <c r="F1252" i="8"/>
  <c r="D1251" i="8"/>
  <c r="H1246" i="8"/>
  <c r="E1242" i="8"/>
  <c r="C1237" i="8"/>
  <c r="D1237" i="8"/>
  <c r="E1237" i="8"/>
  <c r="G1236" i="8"/>
  <c r="H1227" i="8"/>
  <c r="H1222" i="8"/>
  <c r="C1219" i="8"/>
  <c r="H1212" i="8"/>
  <c r="C1205" i="8"/>
  <c r="D1205" i="8"/>
  <c r="E1205" i="8"/>
  <c r="F1205" i="8"/>
  <c r="G1197" i="8"/>
  <c r="E1195" i="8"/>
  <c r="F1195" i="8"/>
  <c r="G1195" i="8"/>
  <c r="H1195" i="8"/>
  <c r="H1190" i="8"/>
  <c r="C1187" i="8"/>
  <c r="E1156" i="8"/>
  <c r="F1156" i="8"/>
  <c r="A1156" i="8"/>
  <c r="B1156" i="8"/>
  <c r="C1156" i="8"/>
  <c r="D1156" i="8"/>
  <c r="H1156" i="8"/>
  <c r="A1150" i="8"/>
  <c r="D1082" i="8"/>
  <c r="G1082" i="8"/>
  <c r="H1082" i="8"/>
  <c r="A1082" i="8"/>
  <c r="B1082" i="8"/>
  <c r="C1082" i="8"/>
  <c r="F1082" i="8"/>
  <c r="H1075" i="8"/>
  <c r="C1075" i="8"/>
  <c r="F1075" i="8"/>
  <c r="G1075" i="8"/>
  <c r="A1075" i="8"/>
  <c r="B1075" i="8"/>
  <c r="D1075" i="8"/>
  <c r="E1075" i="8"/>
  <c r="G1068" i="8"/>
  <c r="B1068" i="8"/>
  <c r="E1068" i="8"/>
  <c r="F1068" i="8"/>
  <c r="A1068" i="8"/>
  <c r="C1068" i="8"/>
  <c r="D1068" i="8"/>
  <c r="H1068" i="8"/>
  <c r="C1543" i="8"/>
  <c r="C1535" i="8"/>
  <c r="C1527" i="8"/>
  <c r="C1519" i="8"/>
  <c r="C1511" i="8"/>
  <c r="C1503" i="8"/>
  <c r="G1499" i="8"/>
  <c r="C1495" i="8"/>
  <c r="G1491" i="8"/>
  <c r="C1487" i="8"/>
  <c r="G1483" i="8"/>
  <c r="C1479" i="8"/>
  <c r="G1475" i="8"/>
  <c r="C1471" i="8"/>
  <c r="G1467" i="8"/>
  <c r="C1463" i="8"/>
  <c r="G1459" i="8"/>
  <c r="C1455" i="8"/>
  <c r="G1451" i="8"/>
  <c r="C1447" i="8"/>
  <c r="G1443" i="8"/>
  <c r="C1439" i="8"/>
  <c r="G1435" i="8"/>
  <c r="C1431" i="8"/>
  <c r="G1427" i="8"/>
  <c r="C1423" i="8"/>
  <c r="G1419" i="8"/>
  <c r="C1415" i="8"/>
  <c r="G1411" i="8"/>
  <c r="C1407" i="8"/>
  <c r="G1403" i="8"/>
  <c r="C1399" i="8"/>
  <c r="G1395" i="8"/>
  <c r="C1391" i="8"/>
  <c r="G1387" i="8"/>
  <c r="A1371" i="8"/>
  <c r="A1370" i="8"/>
  <c r="A1368" i="8"/>
  <c r="A1367" i="8"/>
  <c r="A1366" i="8"/>
  <c r="A1365" i="8"/>
  <c r="A1364" i="8"/>
  <c r="A1363" i="8"/>
  <c r="A1362" i="8"/>
  <c r="A1360" i="8"/>
  <c r="A1359" i="8"/>
  <c r="A1358" i="8"/>
  <c r="A1357" i="8"/>
  <c r="A1356" i="8"/>
  <c r="A1355" i="8"/>
  <c r="A1354" i="8"/>
  <c r="A1352" i="8"/>
  <c r="A1351" i="8"/>
  <c r="A1350" i="8"/>
  <c r="A1349" i="8"/>
  <c r="A1348" i="8"/>
  <c r="A1347" i="8"/>
  <c r="A1346" i="8"/>
  <c r="A1344" i="8"/>
  <c r="A1343" i="8"/>
  <c r="A1342" i="8"/>
  <c r="A1341" i="8"/>
  <c r="A1340" i="8"/>
  <c r="A1339" i="8"/>
  <c r="A1338" i="8"/>
  <c r="A1336" i="8"/>
  <c r="A1335" i="8"/>
  <c r="A1334" i="8"/>
  <c r="A1333" i="8"/>
  <c r="A1332" i="8"/>
  <c r="A1331" i="8"/>
  <c r="A1330" i="8"/>
  <c r="A1328" i="8"/>
  <c r="A1327" i="8"/>
  <c r="A1326" i="8"/>
  <c r="A1325" i="8"/>
  <c r="A1324" i="8"/>
  <c r="A1323" i="8"/>
  <c r="A1322" i="8"/>
  <c r="A1320" i="8"/>
  <c r="A1319" i="8"/>
  <c r="A1318" i="8"/>
  <c r="A1317" i="8"/>
  <c r="A1316" i="8"/>
  <c r="A1315" i="8"/>
  <c r="A1314" i="8"/>
  <c r="A1312" i="8"/>
  <c r="A1311" i="8"/>
  <c r="A1310" i="8"/>
  <c r="A1309" i="8"/>
  <c r="A1308" i="8"/>
  <c r="A1307" i="8"/>
  <c r="A1306" i="8"/>
  <c r="A1304" i="8"/>
  <c r="A1303" i="8"/>
  <c r="A1302" i="8"/>
  <c r="D1300" i="8"/>
  <c r="F1300" i="8"/>
  <c r="H1299" i="8"/>
  <c r="E1298" i="8"/>
  <c r="E1296" i="8"/>
  <c r="E1291" i="8"/>
  <c r="G1291" i="8"/>
  <c r="G1290" i="8"/>
  <c r="F1288" i="8"/>
  <c r="F1282" i="8"/>
  <c r="H1282" i="8"/>
  <c r="G1280" i="8"/>
  <c r="F1278" i="8"/>
  <c r="F1270" i="8"/>
  <c r="H1267" i="8"/>
  <c r="C1266" i="8"/>
  <c r="B1262" i="8"/>
  <c r="C1262" i="8"/>
  <c r="D1262" i="8"/>
  <c r="G1261" i="8"/>
  <c r="F1258" i="8"/>
  <c r="G1258" i="8"/>
  <c r="H1258" i="8"/>
  <c r="H1252" i="8"/>
  <c r="C1251" i="8"/>
  <c r="G1246" i="8"/>
  <c r="E1243" i="8"/>
  <c r="F1243" i="8"/>
  <c r="G1243" i="8"/>
  <c r="D1242" i="8"/>
  <c r="H1237" i="8"/>
  <c r="C1236" i="8"/>
  <c r="D1228" i="8"/>
  <c r="E1228" i="8"/>
  <c r="F1228" i="8"/>
  <c r="D1227" i="8"/>
  <c r="G1222" i="8"/>
  <c r="D1220" i="8"/>
  <c r="E1220" i="8"/>
  <c r="F1220" i="8"/>
  <c r="G1220" i="8"/>
  <c r="B1219" i="8"/>
  <c r="C1212" i="8"/>
  <c r="H1205" i="8"/>
  <c r="B1198" i="8"/>
  <c r="C1198" i="8"/>
  <c r="D1198" i="8"/>
  <c r="E1198" i="8"/>
  <c r="B1197" i="8"/>
  <c r="D1195" i="8"/>
  <c r="G1190" i="8"/>
  <c r="D1188" i="8"/>
  <c r="E1188" i="8"/>
  <c r="F1188" i="8"/>
  <c r="G1188" i="8"/>
  <c r="B1187" i="8"/>
  <c r="C1181" i="8"/>
  <c r="D1181" i="8"/>
  <c r="E1181" i="8"/>
  <c r="F1181" i="8"/>
  <c r="G1181" i="8"/>
  <c r="A1181" i="8"/>
  <c r="C1166" i="8"/>
  <c r="D1166" i="8"/>
  <c r="B1166" i="8"/>
  <c r="E1166" i="8"/>
  <c r="F1166" i="8"/>
  <c r="G1166" i="8"/>
  <c r="H1166" i="8"/>
  <c r="G1156" i="8"/>
  <c r="D1133" i="8"/>
  <c r="E1133" i="8"/>
  <c r="B1133" i="8"/>
  <c r="C1133" i="8"/>
  <c r="F1133" i="8"/>
  <c r="G1133" i="8"/>
  <c r="H1133" i="8"/>
  <c r="F1115" i="8"/>
  <c r="G1115" i="8"/>
  <c r="A1115" i="8"/>
  <c r="B1115" i="8"/>
  <c r="C1115" i="8"/>
  <c r="D1115" i="8"/>
  <c r="H1115" i="8"/>
  <c r="E1082" i="8"/>
  <c r="D1023" i="8"/>
  <c r="E1023" i="8"/>
  <c r="F1023" i="8"/>
  <c r="G1023" i="8"/>
  <c r="B1023" i="8"/>
  <c r="C1023" i="8"/>
  <c r="H1023" i="8"/>
  <c r="C1001" i="8"/>
  <c r="E1001" i="8"/>
  <c r="F1001" i="8"/>
  <c r="G1001" i="8"/>
  <c r="H1001" i="8"/>
  <c r="B1001" i="8"/>
  <c r="D1001" i="8"/>
  <c r="A1001" i="8"/>
  <c r="G948" i="8"/>
  <c r="H948" i="8"/>
  <c r="B948" i="8"/>
  <c r="C948" i="8"/>
  <c r="D948" i="8"/>
  <c r="E948" i="8"/>
  <c r="A948" i="8"/>
  <c r="F948" i="8"/>
  <c r="B885" i="8"/>
  <c r="D885" i="8"/>
  <c r="G885" i="8"/>
  <c r="A885" i="8"/>
  <c r="C885" i="8"/>
  <c r="E885" i="8"/>
  <c r="F885" i="8"/>
  <c r="H885" i="8"/>
  <c r="C1301" i="8"/>
  <c r="E1301" i="8"/>
  <c r="D1296" i="8"/>
  <c r="D1292" i="8"/>
  <c r="F1292" i="8"/>
  <c r="E1283" i="8"/>
  <c r="G1283" i="8"/>
  <c r="E1278" i="8"/>
  <c r="F1274" i="8"/>
  <c r="H1274" i="8"/>
  <c r="E1270" i="8"/>
  <c r="D1268" i="8"/>
  <c r="E1268" i="8"/>
  <c r="F1268" i="8"/>
  <c r="B1266" i="8"/>
  <c r="C1253" i="8"/>
  <c r="D1253" i="8"/>
  <c r="E1253" i="8"/>
  <c r="B1251" i="8"/>
  <c r="B1238" i="8"/>
  <c r="C1238" i="8"/>
  <c r="D1238" i="8"/>
  <c r="B1236" i="8"/>
  <c r="F1234" i="8"/>
  <c r="G1234" i="8"/>
  <c r="H1234" i="8"/>
  <c r="A1219" i="8"/>
  <c r="C1213" i="8"/>
  <c r="D1213" i="8"/>
  <c r="E1213" i="8"/>
  <c r="F1213" i="8"/>
  <c r="E1203" i="8"/>
  <c r="F1203" i="8"/>
  <c r="G1203" i="8"/>
  <c r="H1203" i="8"/>
  <c r="A1197" i="8"/>
  <c r="A1187" i="8"/>
  <c r="E1172" i="8"/>
  <c r="F1172" i="8"/>
  <c r="A1172" i="8"/>
  <c r="B1172" i="8"/>
  <c r="C1172" i="8"/>
  <c r="D1172" i="8"/>
  <c r="H1172" i="8"/>
  <c r="D1125" i="8"/>
  <c r="E1125" i="8"/>
  <c r="B1125" i="8"/>
  <c r="C1125" i="8"/>
  <c r="F1125" i="8"/>
  <c r="G1125" i="8"/>
  <c r="H1125" i="8"/>
  <c r="G1087" i="8"/>
  <c r="B1087" i="8"/>
  <c r="C1087" i="8"/>
  <c r="A1087" i="8"/>
  <c r="D1087" i="8"/>
  <c r="E1087" i="8"/>
  <c r="F1087" i="8"/>
  <c r="H1087" i="8"/>
  <c r="D1000" i="8"/>
  <c r="E1000" i="8"/>
  <c r="F1000" i="8"/>
  <c r="G1000" i="8"/>
  <c r="H1000" i="8"/>
  <c r="B1000" i="8"/>
  <c r="C1000" i="8"/>
  <c r="A1000" i="8"/>
  <c r="C976" i="8"/>
  <c r="D976" i="8"/>
  <c r="E976" i="8"/>
  <c r="F976" i="8"/>
  <c r="G976" i="8"/>
  <c r="H976" i="8"/>
  <c r="A976" i="8"/>
  <c r="B976" i="8"/>
  <c r="H1371" i="8"/>
  <c r="G1370" i="8"/>
  <c r="H1368" i="8"/>
  <c r="H1367" i="8"/>
  <c r="H1366" i="8"/>
  <c r="H1365" i="8"/>
  <c r="H1364" i="8"/>
  <c r="H1363" i="8"/>
  <c r="G1362" i="8"/>
  <c r="H1360" i="8"/>
  <c r="H1359" i="8"/>
  <c r="H1358" i="8"/>
  <c r="H1357" i="8"/>
  <c r="H1356" i="8"/>
  <c r="H1355" i="8"/>
  <c r="G1354" i="8"/>
  <c r="H1352" i="8"/>
  <c r="H1351" i="8"/>
  <c r="H1350" i="8"/>
  <c r="H1349" i="8"/>
  <c r="H1348" i="8"/>
  <c r="H1347" i="8"/>
  <c r="G1346" i="8"/>
  <c r="H1344" i="8"/>
  <c r="H1343" i="8"/>
  <c r="H1342" i="8"/>
  <c r="H1341" i="8"/>
  <c r="H1340" i="8"/>
  <c r="H1339" i="8"/>
  <c r="G1338" i="8"/>
  <c r="H1336" i="8"/>
  <c r="H1335" i="8"/>
  <c r="H1334" i="8"/>
  <c r="H1333" i="8"/>
  <c r="H1332" i="8"/>
  <c r="H1331" i="8"/>
  <c r="G1330" i="8"/>
  <c r="H1328" i="8"/>
  <c r="H1327" i="8"/>
  <c r="H1326" i="8"/>
  <c r="H1325" i="8"/>
  <c r="H1324" i="8"/>
  <c r="H1323" i="8"/>
  <c r="G1322" i="8"/>
  <c r="H1320" i="8"/>
  <c r="H1319" i="8"/>
  <c r="H1318" i="8"/>
  <c r="H1317" i="8"/>
  <c r="H1316" i="8"/>
  <c r="H1315" i="8"/>
  <c r="G1314" i="8"/>
  <c r="H1312" i="8"/>
  <c r="H1311" i="8"/>
  <c r="H1310" i="8"/>
  <c r="H1309" i="8"/>
  <c r="H1308" i="8"/>
  <c r="H1307" i="8"/>
  <c r="G1306" i="8"/>
  <c r="H1304" i="8"/>
  <c r="H1303" i="8"/>
  <c r="H1302" i="8"/>
  <c r="H1301" i="8"/>
  <c r="C1296" i="8"/>
  <c r="C1293" i="8"/>
  <c r="E1293" i="8"/>
  <c r="H1292" i="8"/>
  <c r="D1284" i="8"/>
  <c r="F1284" i="8"/>
  <c r="H1283" i="8"/>
  <c r="C1278" i="8"/>
  <c r="E1275" i="8"/>
  <c r="G1275" i="8"/>
  <c r="G1274" i="8"/>
  <c r="A1270" i="8"/>
  <c r="H1268" i="8"/>
  <c r="A1266" i="8"/>
  <c r="B1261" i="8"/>
  <c r="E1259" i="8"/>
  <c r="F1259" i="8"/>
  <c r="G1259" i="8"/>
  <c r="H1253" i="8"/>
  <c r="C1252" i="8"/>
  <c r="A1251" i="8"/>
  <c r="E1246" i="8"/>
  <c r="D1244" i="8"/>
  <c r="E1244" i="8"/>
  <c r="F1244" i="8"/>
  <c r="B1242" i="8"/>
  <c r="H1238" i="8"/>
  <c r="F1237" i="8"/>
  <c r="A1236" i="8"/>
  <c r="E1234" i="8"/>
  <c r="C1229" i="8"/>
  <c r="D1229" i="8"/>
  <c r="E1229" i="8"/>
  <c r="B1227" i="8"/>
  <c r="A1222" i="8"/>
  <c r="H1213" i="8"/>
  <c r="A1212" i="8"/>
  <c r="B1206" i="8"/>
  <c r="C1206" i="8"/>
  <c r="D1206" i="8"/>
  <c r="E1206" i="8"/>
  <c r="B1205" i="8"/>
  <c r="D1203" i="8"/>
  <c r="D1196" i="8"/>
  <c r="E1196" i="8"/>
  <c r="F1196" i="8"/>
  <c r="G1196" i="8"/>
  <c r="B1195" i="8"/>
  <c r="A1190" i="8"/>
  <c r="B1181" i="8"/>
  <c r="G1172" i="8"/>
  <c r="E1148" i="8"/>
  <c r="F1148" i="8"/>
  <c r="A1148" i="8"/>
  <c r="B1148" i="8"/>
  <c r="C1148" i="8"/>
  <c r="D1148" i="8"/>
  <c r="H1148" i="8"/>
  <c r="F1139" i="8"/>
  <c r="G1139" i="8"/>
  <c r="A1139" i="8"/>
  <c r="B1139" i="8"/>
  <c r="C1139" i="8"/>
  <c r="D1139" i="8"/>
  <c r="H1139" i="8"/>
  <c r="A1125" i="8"/>
  <c r="F1107" i="8"/>
  <c r="G1107" i="8"/>
  <c r="A1107" i="8"/>
  <c r="B1107" i="8"/>
  <c r="C1107" i="8"/>
  <c r="D1107" i="8"/>
  <c r="H1107" i="8"/>
  <c r="H1086" i="8"/>
  <c r="C1086" i="8"/>
  <c r="D1086" i="8"/>
  <c r="A1086" i="8"/>
  <c r="B1086" i="8"/>
  <c r="E1086" i="8"/>
  <c r="G1086" i="8"/>
  <c r="E890" i="8"/>
  <c r="C890" i="8"/>
  <c r="G890" i="8"/>
  <c r="A890" i="8"/>
  <c r="B890" i="8"/>
  <c r="D890" i="8"/>
  <c r="F890" i="8"/>
  <c r="H890" i="8"/>
  <c r="D1173" i="8"/>
  <c r="E1173" i="8"/>
  <c r="D1165" i="8"/>
  <c r="E1165" i="8"/>
  <c r="D1157" i="8"/>
  <c r="E1157" i="8"/>
  <c r="D1149" i="8"/>
  <c r="E1149" i="8"/>
  <c r="E1140" i="8"/>
  <c r="F1140" i="8"/>
  <c r="E1132" i="8"/>
  <c r="F1132" i="8"/>
  <c r="E1124" i="8"/>
  <c r="F1124" i="8"/>
  <c r="E1116" i="8"/>
  <c r="F1116" i="8"/>
  <c r="E1108" i="8"/>
  <c r="F1108" i="8"/>
  <c r="E1054" i="8"/>
  <c r="G1054" i="8"/>
  <c r="H1054" i="8"/>
  <c r="C1054" i="8"/>
  <c r="D1054" i="8"/>
  <c r="E1046" i="8"/>
  <c r="F1046" i="8"/>
  <c r="G1046" i="8"/>
  <c r="H1046" i="8"/>
  <c r="C1046" i="8"/>
  <c r="D1046" i="8"/>
  <c r="E1014" i="8"/>
  <c r="F1014" i="8"/>
  <c r="G1014" i="8"/>
  <c r="H1014" i="8"/>
  <c r="C1014" i="8"/>
  <c r="D1014" i="8"/>
  <c r="D975" i="8"/>
  <c r="E975" i="8"/>
  <c r="B975" i="8"/>
  <c r="C975" i="8"/>
  <c r="F975" i="8"/>
  <c r="G975" i="8"/>
  <c r="A975" i="8"/>
  <c r="A1179" i="8"/>
  <c r="G1173" i="8"/>
  <c r="B1167" i="8"/>
  <c r="C1167" i="8"/>
  <c r="G1165" i="8"/>
  <c r="B1159" i="8"/>
  <c r="C1159" i="8"/>
  <c r="G1157" i="8"/>
  <c r="B1151" i="8"/>
  <c r="C1151" i="8"/>
  <c r="G1149" i="8"/>
  <c r="C1142" i="8"/>
  <c r="D1142" i="8"/>
  <c r="C1134" i="8"/>
  <c r="D1134" i="8"/>
  <c r="G1132" i="8"/>
  <c r="C1126" i="8"/>
  <c r="D1126" i="8"/>
  <c r="C1118" i="8"/>
  <c r="D1118" i="8"/>
  <c r="C1110" i="8"/>
  <c r="D1110" i="8"/>
  <c r="C1102" i="8"/>
  <c r="D1102" i="8"/>
  <c r="E1022" i="8"/>
  <c r="F1022" i="8"/>
  <c r="G1022" i="8"/>
  <c r="H1022" i="8"/>
  <c r="C1022" i="8"/>
  <c r="D1022" i="8"/>
  <c r="B993" i="8"/>
  <c r="C993" i="8"/>
  <c r="D993" i="8"/>
  <c r="E993" i="8"/>
  <c r="F993" i="8"/>
  <c r="G993" i="8"/>
  <c r="A993" i="8"/>
  <c r="D967" i="8"/>
  <c r="E967" i="8"/>
  <c r="C967" i="8"/>
  <c r="F967" i="8"/>
  <c r="G967" i="8"/>
  <c r="H967" i="8"/>
  <c r="A967" i="8"/>
  <c r="B967" i="8"/>
  <c r="B929" i="8"/>
  <c r="C929" i="8"/>
  <c r="D929" i="8"/>
  <c r="E929" i="8"/>
  <c r="F929" i="8"/>
  <c r="G929" i="8"/>
  <c r="A929" i="8"/>
  <c r="G848" i="8"/>
  <c r="C848" i="8"/>
  <c r="D848" i="8"/>
  <c r="E848" i="8"/>
  <c r="F848" i="8"/>
  <c r="H848" i="8"/>
  <c r="A848" i="8"/>
  <c r="B848" i="8"/>
  <c r="F833" i="8"/>
  <c r="G833" i="8"/>
  <c r="B833" i="8"/>
  <c r="C833" i="8"/>
  <c r="D833" i="8"/>
  <c r="E833" i="8"/>
  <c r="H833" i="8"/>
  <c r="A833" i="8"/>
  <c r="D569" i="8"/>
  <c r="F569" i="8"/>
  <c r="B569" i="8"/>
  <c r="C569" i="8"/>
  <c r="E569" i="8"/>
  <c r="G569" i="8"/>
  <c r="H569" i="8"/>
  <c r="A569" i="8"/>
  <c r="A1226" i="8"/>
  <c r="A1218" i="8"/>
  <c r="A1210" i="8"/>
  <c r="A1202" i="8"/>
  <c r="A1194" i="8"/>
  <c r="A1186" i="8"/>
  <c r="H1179" i="8"/>
  <c r="A1178" i="8"/>
  <c r="F1173" i="8"/>
  <c r="H1167" i="8"/>
  <c r="F1165" i="8"/>
  <c r="H1159" i="8"/>
  <c r="F1157" i="8"/>
  <c r="H1151" i="8"/>
  <c r="F1149" i="8"/>
  <c r="B1143" i="8"/>
  <c r="C1143" i="8"/>
  <c r="H1142" i="8"/>
  <c r="D1140" i="8"/>
  <c r="B1135" i="8"/>
  <c r="C1135" i="8"/>
  <c r="H1134" i="8"/>
  <c r="D1132" i="8"/>
  <c r="B1127" i="8"/>
  <c r="C1127" i="8"/>
  <c r="H1126" i="8"/>
  <c r="D1124" i="8"/>
  <c r="B1119" i="8"/>
  <c r="C1119" i="8"/>
  <c r="H1118" i="8"/>
  <c r="D1116" i="8"/>
  <c r="B1111" i="8"/>
  <c r="C1111" i="8"/>
  <c r="H1110" i="8"/>
  <c r="D1108" i="8"/>
  <c r="B1103" i="8"/>
  <c r="C1103" i="8"/>
  <c r="H1102" i="8"/>
  <c r="D1098" i="8"/>
  <c r="G1098" i="8"/>
  <c r="H1098" i="8"/>
  <c r="B1084" i="8"/>
  <c r="E1084" i="8"/>
  <c r="F1084" i="8"/>
  <c r="G1079" i="8"/>
  <c r="B1079" i="8"/>
  <c r="C1079" i="8"/>
  <c r="E1062" i="8"/>
  <c r="H1062" i="8"/>
  <c r="C1062" i="8"/>
  <c r="D1062" i="8"/>
  <c r="H1059" i="8"/>
  <c r="C1059" i="8"/>
  <c r="F1059" i="8"/>
  <c r="G1059" i="8"/>
  <c r="A1054" i="8"/>
  <c r="D1039" i="8"/>
  <c r="E1039" i="8"/>
  <c r="F1039" i="8"/>
  <c r="G1039" i="8"/>
  <c r="B1039" i="8"/>
  <c r="C1039" i="8"/>
  <c r="B1022" i="8"/>
  <c r="H1004" i="8"/>
  <c r="D1004" i="8"/>
  <c r="E1004" i="8"/>
  <c r="F1004" i="8"/>
  <c r="G1004" i="8"/>
  <c r="B1004" i="8"/>
  <c r="C1004" i="8"/>
  <c r="E999" i="8"/>
  <c r="D999" i="8"/>
  <c r="F999" i="8"/>
  <c r="G999" i="8"/>
  <c r="H999" i="8"/>
  <c r="B999" i="8"/>
  <c r="C999" i="8"/>
  <c r="H993" i="8"/>
  <c r="B985" i="8"/>
  <c r="C985" i="8"/>
  <c r="E985" i="8"/>
  <c r="F985" i="8"/>
  <c r="G985" i="8"/>
  <c r="H985" i="8"/>
  <c r="A985" i="8"/>
  <c r="D985" i="8"/>
  <c r="E966" i="8"/>
  <c r="F966" i="8"/>
  <c r="B966" i="8"/>
  <c r="C966" i="8"/>
  <c r="D966" i="8"/>
  <c r="G966" i="8"/>
  <c r="A966" i="8"/>
  <c r="H929" i="8"/>
  <c r="B921" i="8"/>
  <c r="C921" i="8"/>
  <c r="E921" i="8"/>
  <c r="F921" i="8"/>
  <c r="G921" i="8"/>
  <c r="H921" i="8"/>
  <c r="A921" i="8"/>
  <c r="D921" i="8"/>
  <c r="F897" i="8"/>
  <c r="C897" i="8"/>
  <c r="G897" i="8"/>
  <c r="A897" i="8"/>
  <c r="B897" i="8"/>
  <c r="D897" i="8"/>
  <c r="E897" i="8"/>
  <c r="C892" i="8"/>
  <c r="D892" i="8"/>
  <c r="G892" i="8"/>
  <c r="A892" i="8"/>
  <c r="B892" i="8"/>
  <c r="E892" i="8"/>
  <c r="F892" i="8"/>
  <c r="G888" i="8"/>
  <c r="C888" i="8"/>
  <c r="F888" i="8"/>
  <c r="A888" i="8"/>
  <c r="B888" i="8"/>
  <c r="D888" i="8"/>
  <c r="E888" i="8"/>
  <c r="D883" i="8"/>
  <c r="C883" i="8"/>
  <c r="G883" i="8"/>
  <c r="A883" i="8"/>
  <c r="B883" i="8"/>
  <c r="E883" i="8"/>
  <c r="F883" i="8"/>
  <c r="H879" i="8"/>
  <c r="C879" i="8"/>
  <c r="F879" i="8"/>
  <c r="A879" i="8"/>
  <c r="B879" i="8"/>
  <c r="D879" i="8"/>
  <c r="E879" i="8"/>
  <c r="C1295" i="8"/>
  <c r="C1287" i="8"/>
  <c r="C1279" i="8"/>
  <c r="B1272" i="8"/>
  <c r="C1271" i="8"/>
  <c r="B1264" i="8"/>
  <c r="C1263" i="8"/>
  <c r="B1256" i="8"/>
  <c r="C1255" i="8"/>
  <c r="B1248" i="8"/>
  <c r="C1247" i="8"/>
  <c r="B1240" i="8"/>
  <c r="C1239" i="8"/>
  <c r="B1232" i="8"/>
  <c r="C1231" i="8"/>
  <c r="H1226" i="8"/>
  <c r="B1224" i="8"/>
  <c r="C1223" i="8"/>
  <c r="H1218" i="8"/>
  <c r="B1216" i="8"/>
  <c r="C1215" i="8"/>
  <c r="H1210" i="8"/>
  <c r="B1208" i="8"/>
  <c r="C1207" i="8"/>
  <c r="H1202" i="8"/>
  <c r="B1200" i="8"/>
  <c r="C1199" i="8"/>
  <c r="H1194" i="8"/>
  <c r="B1192" i="8"/>
  <c r="C1191" i="8"/>
  <c r="H1186" i="8"/>
  <c r="B1184" i="8"/>
  <c r="C1183" i="8"/>
  <c r="G1179" i="8"/>
  <c r="H1178" i="8"/>
  <c r="B1176" i="8"/>
  <c r="C1175" i="8"/>
  <c r="C1173" i="8"/>
  <c r="G1167" i="8"/>
  <c r="C1165" i="8"/>
  <c r="G1159" i="8"/>
  <c r="C1157" i="8"/>
  <c r="G1151" i="8"/>
  <c r="C1149" i="8"/>
  <c r="H1143" i="8"/>
  <c r="G1142" i="8"/>
  <c r="C1140" i="8"/>
  <c r="H1135" i="8"/>
  <c r="G1134" i="8"/>
  <c r="C1132" i="8"/>
  <c r="H1127" i="8"/>
  <c r="G1126" i="8"/>
  <c r="C1124" i="8"/>
  <c r="H1119" i="8"/>
  <c r="G1118" i="8"/>
  <c r="C1116" i="8"/>
  <c r="H1111" i="8"/>
  <c r="G1110" i="8"/>
  <c r="C1108" i="8"/>
  <c r="H1103" i="8"/>
  <c r="G1102" i="8"/>
  <c r="F1098" i="8"/>
  <c r="H1084" i="8"/>
  <c r="H1079" i="8"/>
  <c r="G1076" i="8"/>
  <c r="B1076" i="8"/>
  <c r="E1076" i="8"/>
  <c r="F1076" i="8"/>
  <c r="G1062" i="8"/>
  <c r="E1059" i="8"/>
  <c r="D1055" i="8"/>
  <c r="F1055" i="8"/>
  <c r="G1055" i="8"/>
  <c r="B1055" i="8"/>
  <c r="C1055" i="8"/>
  <c r="H1039" i="8"/>
  <c r="E1030" i="8"/>
  <c r="F1030" i="8"/>
  <c r="G1030" i="8"/>
  <c r="H1030" i="8"/>
  <c r="C1030" i="8"/>
  <c r="D1030" i="8"/>
  <c r="A1022" i="8"/>
  <c r="D1007" i="8"/>
  <c r="E1007" i="8"/>
  <c r="F1007" i="8"/>
  <c r="G1007" i="8"/>
  <c r="B1007" i="8"/>
  <c r="C1007" i="8"/>
  <c r="A1004" i="8"/>
  <c r="A999" i="8"/>
  <c r="C984" i="8"/>
  <c r="D984" i="8"/>
  <c r="B984" i="8"/>
  <c r="E984" i="8"/>
  <c r="F984" i="8"/>
  <c r="G984" i="8"/>
  <c r="A984" i="8"/>
  <c r="H966" i="8"/>
  <c r="C920" i="8"/>
  <c r="D920" i="8"/>
  <c r="B920" i="8"/>
  <c r="E920" i="8"/>
  <c r="F920" i="8"/>
  <c r="G920" i="8"/>
  <c r="A920" i="8"/>
  <c r="H897" i="8"/>
  <c r="H892" i="8"/>
  <c r="H888" i="8"/>
  <c r="H883" i="8"/>
  <c r="G879" i="8"/>
  <c r="B869" i="8"/>
  <c r="F869" i="8"/>
  <c r="H869" i="8"/>
  <c r="A869" i="8"/>
  <c r="E869" i="8"/>
  <c r="G869" i="8"/>
  <c r="C869" i="8"/>
  <c r="D869" i="8"/>
  <c r="A1272" i="8"/>
  <c r="A1264" i="8"/>
  <c r="A1256" i="8"/>
  <c r="A1248" i="8"/>
  <c r="A1240" i="8"/>
  <c r="A1232" i="8"/>
  <c r="G1226" i="8"/>
  <c r="A1224" i="8"/>
  <c r="G1218" i="8"/>
  <c r="A1216" i="8"/>
  <c r="G1210" i="8"/>
  <c r="A1208" i="8"/>
  <c r="G1202" i="8"/>
  <c r="A1200" i="8"/>
  <c r="G1194" i="8"/>
  <c r="A1192" i="8"/>
  <c r="G1186" i="8"/>
  <c r="A1184" i="8"/>
  <c r="F1179" i="8"/>
  <c r="G1178" i="8"/>
  <c r="A1176" i="8"/>
  <c r="B1173" i="8"/>
  <c r="G1170" i="8"/>
  <c r="H1170" i="8"/>
  <c r="F1167" i="8"/>
  <c r="B1165" i="8"/>
  <c r="G1162" i="8"/>
  <c r="H1162" i="8"/>
  <c r="F1159" i="8"/>
  <c r="B1157" i="8"/>
  <c r="G1154" i="8"/>
  <c r="H1154" i="8"/>
  <c r="F1151" i="8"/>
  <c r="B1149" i="8"/>
  <c r="G1146" i="8"/>
  <c r="H1146" i="8"/>
  <c r="G1143" i="8"/>
  <c r="F1142" i="8"/>
  <c r="B1140" i="8"/>
  <c r="F1134" i="8"/>
  <c r="B1132" i="8"/>
  <c r="F1126" i="8"/>
  <c r="B1124" i="8"/>
  <c r="F1118" i="8"/>
  <c r="B1116" i="8"/>
  <c r="F1110" i="8"/>
  <c r="B1108" i="8"/>
  <c r="F1102" i="8"/>
  <c r="C1099" i="8"/>
  <c r="F1099" i="8"/>
  <c r="G1099" i="8"/>
  <c r="H1094" i="8"/>
  <c r="C1094" i="8"/>
  <c r="D1094" i="8"/>
  <c r="D1090" i="8"/>
  <c r="G1090" i="8"/>
  <c r="H1090" i="8"/>
  <c r="D1047" i="8"/>
  <c r="E1047" i="8"/>
  <c r="F1047" i="8"/>
  <c r="G1047" i="8"/>
  <c r="B1047" i="8"/>
  <c r="C1047" i="8"/>
  <c r="D1015" i="8"/>
  <c r="E1015" i="8"/>
  <c r="F1015" i="8"/>
  <c r="G1015" i="8"/>
  <c r="B1015" i="8"/>
  <c r="C1015" i="8"/>
  <c r="B1002" i="8"/>
  <c r="E1002" i="8"/>
  <c r="F1002" i="8"/>
  <c r="G1002" i="8"/>
  <c r="H1002" i="8"/>
  <c r="C1002" i="8"/>
  <c r="D1002" i="8"/>
  <c r="F998" i="8"/>
  <c r="D998" i="8"/>
  <c r="E998" i="8"/>
  <c r="G998" i="8"/>
  <c r="H998" i="8"/>
  <c r="B998" i="8"/>
  <c r="C998" i="8"/>
  <c r="E958" i="8"/>
  <c r="F958" i="8"/>
  <c r="C958" i="8"/>
  <c r="D958" i="8"/>
  <c r="G958" i="8"/>
  <c r="H958" i="8"/>
  <c r="A958" i="8"/>
  <c r="B958" i="8"/>
  <c r="D908" i="8"/>
  <c r="G908" i="8"/>
  <c r="H908" i="8"/>
  <c r="A908" i="8"/>
  <c r="B908" i="8"/>
  <c r="C908" i="8"/>
  <c r="E908" i="8"/>
  <c r="A1173" i="8"/>
  <c r="F1171" i="8"/>
  <c r="G1171" i="8"/>
  <c r="F1170" i="8"/>
  <c r="E1167" i="8"/>
  <c r="A1165" i="8"/>
  <c r="F1163" i="8"/>
  <c r="G1163" i="8"/>
  <c r="F1162" i="8"/>
  <c r="E1159" i="8"/>
  <c r="A1157" i="8"/>
  <c r="F1155" i="8"/>
  <c r="G1155" i="8"/>
  <c r="F1154" i="8"/>
  <c r="E1151" i="8"/>
  <c r="A1149" i="8"/>
  <c r="F1147" i="8"/>
  <c r="G1147" i="8"/>
  <c r="F1146" i="8"/>
  <c r="F1143" i="8"/>
  <c r="E1142" i="8"/>
  <c r="A1140" i="8"/>
  <c r="G1138" i="8"/>
  <c r="H1138" i="8"/>
  <c r="F1135" i="8"/>
  <c r="E1134" i="8"/>
  <c r="A1132" i="8"/>
  <c r="G1130" i="8"/>
  <c r="H1130" i="8"/>
  <c r="F1127" i="8"/>
  <c r="E1126" i="8"/>
  <c r="A1124" i="8"/>
  <c r="G1122" i="8"/>
  <c r="H1122" i="8"/>
  <c r="F1119" i="8"/>
  <c r="E1118" i="8"/>
  <c r="A1116" i="8"/>
  <c r="G1114" i="8"/>
  <c r="H1114" i="8"/>
  <c r="F1111" i="8"/>
  <c r="E1110" i="8"/>
  <c r="A1108" i="8"/>
  <c r="G1106" i="8"/>
  <c r="H1106" i="8"/>
  <c r="F1103" i="8"/>
  <c r="E1102" i="8"/>
  <c r="H1099" i="8"/>
  <c r="C1098" i="8"/>
  <c r="G1094" i="8"/>
  <c r="F1090" i="8"/>
  <c r="D1084" i="8"/>
  <c r="E1079" i="8"/>
  <c r="E1070" i="8"/>
  <c r="H1070" i="8"/>
  <c r="C1070" i="8"/>
  <c r="D1070" i="8"/>
  <c r="H1067" i="8"/>
  <c r="C1067" i="8"/>
  <c r="F1067" i="8"/>
  <c r="G1067" i="8"/>
  <c r="D1063" i="8"/>
  <c r="G1063" i="8"/>
  <c r="B1063" i="8"/>
  <c r="C1063" i="8"/>
  <c r="B1062" i="8"/>
  <c r="G1060" i="8"/>
  <c r="B1060" i="8"/>
  <c r="E1060" i="8"/>
  <c r="F1060" i="8"/>
  <c r="B1059" i="8"/>
  <c r="H1047" i="8"/>
  <c r="E1038" i="8"/>
  <c r="F1038" i="8"/>
  <c r="G1038" i="8"/>
  <c r="H1038" i="8"/>
  <c r="C1038" i="8"/>
  <c r="D1038" i="8"/>
  <c r="H1015" i="8"/>
  <c r="A1002" i="8"/>
  <c r="A998" i="8"/>
  <c r="F957" i="8"/>
  <c r="G957" i="8"/>
  <c r="B957" i="8"/>
  <c r="C957" i="8"/>
  <c r="D957" i="8"/>
  <c r="E957" i="8"/>
  <c r="A957" i="8"/>
  <c r="F949" i="8"/>
  <c r="G949" i="8"/>
  <c r="C949" i="8"/>
  <c r="D949" i="8"/>
  <c r="E949" i="8"/>
  <c r="H949" i="8"/>
  <c r="A949" i="8"/>
  <c r="B949" i="8"/>
  <c r="G940" i="8"/>
  <c r="H940" i="8"/>
  <c r="C940" i="8"/>
  <c r="D940" i="8"/>
  <c r="E940" i="8"/>
  <c r="F940" i="8"/>
  <c r="A940" i="8"/>
  <c r="B940" i="8"/>
  <c r="H912" i="8"/>
  <c r="C912" i="8"/>
  <c r="D912" i="8"/>
  <c r="A912" i="8"/>
  <c r="B912" i="8"/>
  <c r="E912" i="8"/>
  <c r="F912" i="8"/>
  <c r="F908" i="8"/>
  <c r="A1169" i="8"/>
  <c r="B1168" i="8"/>
  <c r="A1161" i="8"/>
  <c r="B1160" i="8"/>
  <c r="A1153" i="8"/>
  <c r="B1152" i="8"/>
  <c r="B1144" i="8"/>
  <c r="A1137" i="8"/>
  <c r="B1136" i="8"/>
  <c r="A1129" i="8"/>
  <c r="B1128" i="8"/>
  <c r="A1121" i="8"/>
  <c r="B1120" i="8"/>
  <c r="A1113" i="8"/>
  <c r="B1112" i="8"/>
  <c r="A1105" i="8"/>
  <c r="B1104" i="8"/>
  <c r="E1101" i="8"/>
  <c r="A1097" i="8"/>
  <c r="B1096" i="8"/>
  <c r="E1093" i="8"/>
  <c r="A1089" i="8"/>
  <c r="B1088" i="8"/>
  <c r="E1085" i="8"/>
  <c r="A1081" i="8"/>
  <c r="B1080" i="8"/>
  <c r="E1077" i="8"/>
  <c r="H1074" i="8"/>
  <c r="A1073" i="8"/>
  <c r="B1072" i="8"/>
  <c r="E1069" i="8"/>
  <c r="H1066" i="8"/>
  <c r="A1065" i="8"/>
  <c r="B1064" i="8"/>
  <c r="E1061" i="8"/>
  <c r="H1058" i="8"/>
  <c r="B1056" i="8"/>
  <c r="E1053" i="8"/>
  <c r="F1052" i="8"/>
  <c r="G1051" i="8"/>
  <c r="H1050" i="8"/>
  <c r="B1048" i="8"/>
  <c r="E1045" i="8"/>
  <c r="F1044" i="8"/>
  <c r="G1043" i="8"/>
  <c r="H1042" i="8"/>
  <c r="A1041" i="8"/>
  <c r="B1040" i="8"/>
  <c r="E1037" i="8"/>
  <c r="F1036" i="8"/>
  <c r="G1035" i="8"/>
  <c r="H1034" i="8"/>
  <c r="A1033" i="8"/>
  <c r="B1032" i="8"/>
  <c r="E1029" i="8"/>
  <c r="F1028" i="8"/>
  <c r="G1027" i="8"/>
  <c r="H1026" i="8"/>
  <c r="A1025" i="8"/>
  <c r="B1024" i="8"/>
  <c r="E1021" i="8"/>
  <c r="F1020" i="8"/>
  <c r="G1019" i="8"/>
  <c r="H1018" i="8"/>
  <c r="A1017" i="8"/>
  <c r="B1016" i="8"/>
  <c r="E1013" i="8"/>
  <c r="F1012" i="8"/>
  <c r="G1011" i="8"/>
  <c r="H1010" i="8"/>
  <c r="B1008" i="8"/>
  <c r="D991" i="8"/>
  <c r="E991" i="8"/>
  <c r="H990" i="8"/>
  <c r="E989" i="8"/>
  <c r="D988" i="8"/>
  <c r="E982" i="8"/>
  <c r="F982" i="8"/>
  <c r="H981" i="8"/>
  <c r="E980" i="8"/>
  <c r="E977" i="8"/>
  <c r="F973" i="8"/>
  <c r="G973" i="8"/>
  <c r="F972" i="8"/>
  <c r="F969" i="8"/>
  <c r="E968" i="8"/>
  <c r="G964" i="8"/>
  <c r="H964" i="8"/>
  <c r="G961" i="8"/>
  <c r="F960" i="8"/>
  <c r="C959" i="8"/>
  <c r="H953" i="8"/>
  <c r="G952" i="8"/>
  <c r="F951" i="8"/>
  <c r="C950" i="8"/>
  <c r="B945" i="8"/>
  <c r="C945" i="8"/>
  <c r="H944" i="8"/>
  <c r="G943" i="8"/>
  <c r="D942" i="8"/>
  <c r="C941" i="8"/>
  <c r="C936" i="8"/>
  <c r="D936" i="8"/>
  <c r="H935" i="8"/>
  <c r="G934" i="8"/>
  <c r="D933" i="8"/>
  <c r="C932" i="8"/>
  <c r="D927" i="8"/>
  <c r="E927" i="8"/>
  <c r="H926" i="8"/>
  <c r="E925" i="8"/>
  <c r="D924" i="8"/>
  <c r="E918" i="8"/>
  <c r="F918" i="8"/>
  <c r="H917" i="8"/>
  <c r="E916" i="8"/>
  <c r="D913" i="8"/>
  <c r="G910" i="8"/>
  <c r="B909" i="8"/>
  <c r="H905" i="8"/>
  <c r="E904" i="8"/>
  <c r="H901" i="8"/>
  <c r="C900" i="8"/>
  <c r="E896" i="8"/>
  <c r="F893" i="8"/>
  <c r="F891" i="8"/>
  <c r="E889" i="8"/>
  <c r="E887" i="8"/>
  <c r="F884" i="8"/>
  <c r="F882" i="8"/>
  <c r="E880" i="8"/>
  <c r="F877" i="8"/>
  <c r="F875" i="8"/>
  <c r="F857" i="8"/>
  <c r="B857" i="8"/>
  <c r="D857" i="8"/>
  <c r="E857" i="8"/>
  <c r="G857" i="8"/>
  <c r="H857" i="8"/>
  <c r="A857" i="8"/>
  <c r="C857" i="8"/>
  <c r="H839" i="8"/>
  <c r="D839" i="8"/>
  <c r="C839" i="8"/>
  <c r="E839" i="8"/>
  <c r="F839" i="8"/>
  <c r="G839" i="8"/>
  <c r="A839" i="8"/>
  <c r="B839" i="8"/>
  <c r="D1101" i="8"/>
  <c r="D1093" i="8"/>
  <c r="D1085" i="8"/>
  <c r="D1077" i="8"/>
  <c r="G1074" i="8"/>
  <c r="D1069" i="8"/>
  <c r="G1066" i="8"/>
  <c r="D1061" i="8"/>
  <c r="G1058" i="8"/>
  <c r="D1053" i="8"/>
  <c r="E1052" i="8"/>
  <c r="F1051" i="8"/>
  <c r="G1050" i="8"/>
  <c r="D1045" i="8"/>
  <c r="E1044" i="8"/>
  <c r="F1043" i="8"/>
  <c r="G1042" i="8"/>
  <c r="D1037" i="8"/>
  <c r="E1036" i="8"/>
  <c r="F1035" i="8"/>
  <c r="G1034" i="8"/>
  <c r="D1029" i="8"/>
  <c r="E1028" i="8"/>
  <c r="F1027" i="8"/>
  <c r="G1026" i="8"/>
  <c r="D1021" i="8"/>
  <c r="E1020" i="8"/>
  <c r="F1019" i="8"/>
  <c r="G1018" i="8"/>
  <c r="D1013" i="8"/>
  <c r="E1012" i="8"/>
  <c r="F1011" i="8"/>
  <c r="G1010" i="8"/>
  <c r="C992" i="8"/>
  <c r="D992" i="8"/>
  <c r="G990" i="8"/>
  <c r="D989" i="8"/>
  <c r="D983" i="8"/>
  <c r="E983" i="8"/>
  <c r="H982" i="8"/>
  <c r="E981" i="8"/>
  <c r="D980" i="8"/>
  <c r="E974" i="8"/>
  <c r="F974" i="8"/>
  <c r="H973" i="8"/>
  <c r="E972" i="8"/>
  <c r="F965" i="8"/>
  <c r="G965" i="8"/>
  <c r="F964" i="8"/>
  <c r="F961" i="8"/>
  <c r="G956" i="8"/>
  <c r="H956" i="8"/>
  <c r="G953" i="8"/>
  <c r="F952" i="8"/>
  <c r="H945" i="8"/>
  <c r="G944" i="8"/>
  <c r="F943" i="8"/>
  <c r="B937" i="8"/>
  <c r="C937" i="8"/>
  <c r="H936" i="8"/>
  <c r="G935" i="8"/>
  <c r="D934" i="8"/>
  <c r="C928" i="8"/>
  <c r="D928" i="8"/>
  <c r="H927" i="8"/>
  <c r="G926" i="8"/>
  <c r="D925" i="8"/>
  <c r="D919" i="8"/>
  <c r="E919" i="8"/>
  <c r="H918" i="8"/>
  <c r="E917" i="8"/>
  <c r="D916" i="8"/>
  <c r="F905" i="8"/>
  <c r="B902" i="8"/>
  <c r="E902" i="8"/>
  <c r="F902" i="8"/>
  <c r="E901" i="8"/>
  <c r="G856" i="8"/>
  <c r="C856" i="8"/>
  <c r="B856" i="8"/>
  <c r="D856" i="8"/>
  <c r="E856" i="8"/>
  <c r="F856" i="8"/>
  <c r="A856" i="8"/>
  <c r="B837" i="8"/>
  <c r="C837" i="8"/>
  <c r="F837" i="8"/>
  <c r="A837" i="8"/>
  <c r="D837" i="8"/>
  <c r="E837" i="8"/>
  <c r="G837" i="8"/>
  <c r="D1074" i="8"/>
  <c r="D1066" i="8"/>
  <c r="D1058" i="8"/>
  <c r="B1052" i="8"/>
  <c r="C1051" i="8"/>
  <c r="D1050" i="8"/>
  <c r="B1044" i="8"/>
  <c r="C1043" i="8"/>
  <c r="D1042" i="8"/>
  <c r="B1036" i="8"/>
  <c r="C1035" i="8"/>
  <c r="D1034" i="8"/>
  <c r="B1028" i="8"/>
  <c r="C1027" i="8"/>
  <c r="D1026" i="8"/>
  <c r="B1020" i="8"/>
  <c r="C1019" i="8"/>
  <c r="D1018" i="8"/>
  <c r="B1012" i="8"/>
  <c r="C1011" i="8"/>
  <c r="D1010" i="8"/>
  <c r="B977" i="8"/>
  <c r="C977" i="8"/>
  <c r="C968" i="8"/>
  <c r="D968" i="8"/>
  <c r="D959" i="8"/>
  <c r="E959" i="8"/>
  <c r="E950" i="8"/>
  <c r="F950" i="8"/>
  <c r="F941" i="8"/>
  <c r="G941" i="8"/>
  <c r="G932" i="8"/>
  <c r="H932" i="8"/>
  <c r="G913" i="8"/>
  <c r="B913" i="8"/>
  <c r="C913" i="8"/>
  <c r="C909" i="8"/>
  <c r="F909" i="8"/>
  <c r="G909" i="8"/>
  <c r="H847" i="8"/>
  <c r="D847" i="8"/>
  <c r="B847" i="8"/>
  <c r="C847" i="8"/>
  <c r="E847" i="8"/>
  <c r="F847" i="8"/>
  <c r="A847" i="8"/>
  <c r="G792" i="8"/>
  <c r="H792" i="8"/>
  <c r="C792" i="8"/>
  <c r="D792" i="8"/>
  <c r="A792" i="8"/>
  <c r="B792" i="8"/>
  <c r="E792" i="8"/>
  <c r="F792" i="8"/>
  <c r="D713" i="8"/>
  <c r="E713" i="8"/>
  <c r="F713" i="8"/>
  <c r="A713" i="8"/>
  <c r="B713" i="8"/>
  <c r="C713" i="8"/>
  <c r="G713" i="8"/>
  <c r="H713" i="8"/>
  <c r="A1052" i="8"/>
  <c r="B1051" i="8"/>
  <c r="A1044" i="8"/>
  <c r="B1043" i="8"/>
  <c r="A1036" i="8"/>
  <c r="B1035" i="8"/>
  <c r="A1028" i="8"/>
  <c r="A1020" i="8"/>
  <c r="A1012" i="8"/>
  <c r="G988" i="8"/>
  <c r="H988" i="8"/>
  <c r="B969" i="8"/>
  <c r="C969" i="8"/>
  <c r="C960" i="8"/>
  <c r="D960" i="8"/>
  <c r="D951" i="8"/>
  <c r="E951" i="8"/>
  <c r="E942" i="8"/>
  <c r="F942" i="8"/>
  <c r="F933" i="8"/>
  <c r="G933" i="8"/>
  <c r="G924" i="8"/>
  <c r="H924" i="8"/>
  <c r="H904" i="8"/>
  <c r="C904" i="8"/>
  <c r="D904" i="8"/>
  <c r="D900" i="8"/>
  <c r="G900" i="8"/>
  <c r="H900" i="8"/>
  <c r="C788" i="8"/>
  <c r="D788" i="8"/>
  <c r="G788" i="8"/>
  <c r="H788" i="8"/>
  <c r="A788" i="8"/>
  <c r="B788" i="8"/>
  <c r="E788" i="8"/>
  <c r="F788" i="8"/>
  <c r="A1051" i="8"/>
  <c r="A1043" i="8"/>
  <c r="A1035" i="8"/>
  <c r="H1028" i="8"/>
  <c r="A1027" i="8"/>
  <c r="H1020" i="8"/>
  <c r="A1019" i="8"/>
  <c r="H1012" i="8"/>
  <c r="A1011" i="8"/>
  <c r="F989" i="8"/>
  <c r="G989" i="8"/>
  <c r="F988" i="8"/>
  <c r="G980" i="8"/>
  <c r="H980" i="8"/>
  <c r="H969" i="8"/>
  <c r="B961" i="8"/>
  <c r="C961" i="8"/>
  <c r="H960" i="8"/>
  <c r="C952" i="8"/>
  <c r="D952" i="8"/>
  <c r="H951" i="8"/>
  <c r="D943" i="8"/>
  <c r="E943" i="8"/>
  <c r="H942" i="8"/>
  <c r="E934" i="8"/>
  <c r="F934" i="8"/>
  <c r="H933" i="8"/>
  <c r="F925" i="8"/>
  <c r="G925" i="8"/>
  <c r="F924" i="8"/>
  <c r="G916" i="8"/>
  <c r="H916" i="8"/>
  <c r="B910" i="8"/>
  <c r="E910" i="8"/>
  <c r="F910" i="8"/>
  <c r="E909" i="8"/>
  <c r="G904" i="8"/>
  <c r="F900" i="8"/>
  <c r="G896" i="8"/>
  <c r="C896" i="8"/>
  <c r="F896" i="8"/>
  <c r="A896" i="8"/>
  <c r="B896" i="8"/>
  <c r="B893" i="8"/>
  <c r="D893" i="8"/>
  <c r="G893" i="8"/>
  <c r="A893" i="8"/>
  <c r="C893" i="8"/>
  <c r="D891" i="8"/>
  <c r="C891" i="8"/>
  <c r="G891" i="8"/>
  <c r="A891" i="8"/>
  <c r="B891" i="8"/>
  <c r="F889" i="8"/>
  <c r="C889" i="8"/>
  <c r="G889" i="8"/>
  <c r="A889" i="8"/>
  <c r="B889" i="8"/>
  <c r="H887" i="8"/>
  <c r="C887" i="8"/>
  <c r="F887" i="8"/>
  <c r="A887" i="8"/>
  <c r="B887" i="8"/>
  <c r="C884" i="8"/>
  <c r="D884" i="8"/>
  <c r="G884" i="8"/>
  <c r="A884" i="8"/>
  <c r="B884" i="8"/>
  <c r="E882" i="8"/>
  <c r="C882" i="8"/>
  <c r="G882" i="8"/>
  <c r="A882" i="8"/>
  <c r="B882" i="8"/>
  <c r="G880" i="8"/>
  <c r="C880" i="8"/>
  <c r="F880" i="8"/>
  <c r="A880" i="8"/>
  <c r="B880" i="8"/>
  <c r="B877" i="8"/>
  <c r="D877" i="8"/>
  <c r="G877" i="8"/>
  <c r="A877" i="8"/>
  <c r="C877" i="8"/>
  <c r="D875" i="8"/>
  <c r="C875" i="8"/>
  <c r="G875" i="8"/>
  <c r="A875" i="8"/>
  <c r="B875" i="8"/>
  <c r="F865" i="8"/>
  <c r="B865" i="8"/>
  <c r="C865" i="8"/>
  <c r="D865" i="8"/>
  <c r="E865" i="8"/>
  <c r="G865" i="8"/>
  <c r="A865" i="8"/>
  <c r="E990" i="8"/>
  <c r="F990" i="8"/>
  <c r="H989" i="8"/>
  <c r="E988" i="8"/>
  <c r="F981" i="8"/>
  <c r="G981" i="8"/>
  <c r="G972" i="8"/>
  <c r="H972" i="8"/>
  <c r="G969" i="8"/>
  <c r="G960" i="8"/>
  <c r="B953" i="8"/>
  <c r="C953" i="8"/>
  <c r="G951" i="8"/>
  <c r="C944" i="8"/>
  <c r="D944" i="8"/>
  <c r="G942" i="8"/>
  <c r="D935" i="8"/>
  <c r="E935" i="8"/>
  <c r="E933" i="8"/>
  <c r="E926" i="8"/>
  <c r="F926" i="8"/>
  <c r="E924" i="8"/>
  <c r="F917" i="8"/>
  <c r="G917" i="8"/>
  <c r="G905" i="8"/>
  <c r="B905" i="8"/>
  <c r="C905" i="8"/>
  <c r="F904" i="8"/>
  <c r="C901" i="8"/>
  <c r="F901" i="8"/>
  <c r="G901" i="8"/>
  <c r="E900" i="8"/>
  <c r="B994" i="8"/>
  <c r="B986" i="8"/>
  <c r="B978" i="8"/>
  <c r="B970" i="8"/>
  <c r="B962" i="8"/>
  <c r="B954" i="8"/>
  <c r="B946" i="8"/>
  <c r="B938" i="8"/>
  <c r="B930" i="8"/>
  <c r="B922" i="8"/>
  <c r="B914" i="8"/>
  <c r="E911" i="8"/>
  <c r="B906" i="8"/>
  <c r="E903" i="8"/>
  <c r="B898" i="8"/>
  <c r="G872" i="8"/>
  <c r="C872" i="8"/>
  <c r="G871" i="8"/>
  <c r="E868" i="8"/>
  <c r="C867" i="8"/>
  <c r="H863" i="8"/>
  <c r="D863" i="8"/>
  <c r="H861" i="8"/>
  <c r="F860" i="8"/>
  <c r="E859" i="8"/>
  <c r="B853" i="8"/>
  <c r="F853" i="8"/>
  <c r="H852" i="8"/>
  <c r="F851" i="8"/>
  <c r="D849" i="8"/>
  <c r="C844" i="8"/>
  <c r="G844" i="8"/>
  <c r="G843" i="8"/>
  <c r="E841" i="8"/>
  <c r="D840" i="8"/>
  <c r="C836" i="8"/>
  <c r="D836" i="8"/>
  <c r="G836" i="8"/>
  <c r="F835" i="8"/>
  <c r="E829" i="8"/>
  <c r="E825" i="8"/>
  <c r="B824" i="8"/>
  <c r="B821" i="8"/>
  <c r="C821" i="8"/>
  <c r="F821" i="8"/>
  <c r="F820" i="8"/>
  <c r="B819" i="8"/>
  <c r="F816" i="8"/>
  <c r="C812" i="8"/>
  <c r="D812" i="8"/>
  <c r="G812" i="8"/>
  <c r="H812" i="8"/>
  <c r="E808" i="8"/>
  <c r="E804" i="8"/>
  <c r="H801" i="8"/>
  <c r="H797" i="8"/>
  <c r="D793" i="8"/>
  <c r="D789" i="8"/>
  <c r="F784" i="8"/>
  <c r="D779" i="8"/>
  <c r="B775" i="8"/>
  <c r="H775" i="8"/>
  <c r="A775" i="8"/>
  <c r="C775" i="8"/>
  <c r="F775" i="8"/>
  <c r="G775" i="8"/>
  <c r="D911" i="8"/>
  <c r="D903" i="8"/>
  <c r="F873" i="8"/>
  <c r="B873" i="8"/>
  <c r="F871" i="8"/>
  <c r="G864" i="8"/>
  <c r="C864" i="8"/>
  <c r="G861" i="8"/>
  <c r="E860" i="8"/>
  <c r="H855" i="8"/>
  <c r="D855" i="8"/>
  <c r="F852" i="8"/>
  <c r="E851" i="8"/>
  <c r="B845" i="8"/>
  <c r="F845" i="8"/>
  <c r="F843" i="8"/>
  <c r="G832" i="8"/>
  <c r="H832" i="8"/>
  <c r="C832" i="8"/>
  <c r="D827" i="8"/>
  <c r="E827" i="8"/>
  <c r="H827" i="8"/>
  <c r="D825" i="8"/>
  <c r="E820" i="8"/>
  <c r="F817" i="8"/>
  <c r="G817" i="8"/>
  <c r="B817" i="8"/>
  <c r="E816" i="8"/>
  <c r="F809" i="8"/>
  <c r="G809" i="8"/>
  <c r="B809" i="8"/>
  <c r="C809" i="8"/>
  <c r="B805" i="8"/>
  <c r="C805" i="8"/>
  <c r="F805" i="8"/>
  <c r="G805" i="8"/>
  <c r="D781" i="8"/>
  <c r="H781" i="8"/>
  <c r="A781" i="8"/>
  <c r="B781" i="8"/>
  <c r="F781" i="8"/>
  <c r="G781" i="8"/>
  <c r="C828" i="8"/>
  <c r="D828" i="8"/>
  <c r="G828" i="8"/>
  <c r="B813" i="8"/>
  <c r="C813" i="8"/>
  <c r="F813" i="8"/>
  <c r="G813" i="8"/>
  <c r="D785" i="8"/>
  <c r="F785" i="8"/>
  <c r="G785" i="8"/>
  <c r="B785" i="8"/>
  <c r="C785" i="8"/>
  <c r="C774" i="8"/>
  <c r="H774" i="8"/>
  <c r="A774" i="8"/>
  <c r="B774" i="8"/>
  <c r="F774" i="8"/>
  <c r="G774" i="8"/>
  <c r="C742" i="8"/>
  <c r="H742" i="8"/>
  <c r="D742" i="8"/>
  <c r="E742" i="8"/>
  <c r="F742" i="8"/>
  <c r="G742" i="8"/>
  <c r="A742" i="8"/>
  <c r="B742" i="8"/>
  <c r="G710" i="8"/>
  <c r="D710" i="8"/>
  <c r="E710" i="8"/>
  <c r="A710" i="8"/>
  <c r="B710" i="8"/>
  <c r="C710" i="8"/>
  <c r="F710" i="8"/>
  <c r="E704" i="8"/>
  <c r="D704" i="8"/>
  <c r="F704" i="8"/>
  <c r="A704" i="8"/>
  <c r="B704" i="8"/>
  <c r="C704" i="8"/>
  <c r="G704" i="8"/>
  <c r="H704" i="8"/>
  <c r="H605" i="8"/>
  <c r="B605" i="8"/>
  <c r="D605" i="8"/>
  <c r="E605" i="8"/>
  <c r="F605" i="8"/>
  <c r="G605" i="8"/>
  <c r="A605" i="8"/>
  <c r="C605" i="8"/>
  <c r="B472" i="8"/>
  <c r="C472" i="8"/>
  <c r="D472" i="8"/>
  <c r="E472" i="8"/>
  <c r="G472" i="8"/>
  <c r="A472" i="8"/>
  <c r="F472" i="8"/>
  <c r="H472" i="8"/>
  <c r="D867" i="8"/>
  <c r="H867" i="8"/>
  <c r="F849" i="8"/>
  <c r="B849" i="8"/>
  <c r="G840" i="8"/>
  <c r="C840" i="8"/>
  <c r="H828" i="8"/>
  <c r="G824" i="8"/>
  <c r="H824" i="8"/>
  <c r="C824" i="8"/>
  <c r="D819" i="8"/>
  <c r="E819" i="8"/>
  <c r="H819" i="8"/>
  <c r="H813" i="8"/>
  <c r="G800" i="8"/>
  <c r="H800" i="8"/>
  <c r="C800" i="8"/>
  <c r="D800" i="8"/>
  <c r="C796" i="8"/>
  <c r="D796" i="8"/>
  <c r="G796" i="8"/>
  <c r="H796" i="8"/>
  <c r="H785" i="8"/>
  <c r="E780" i="8"/>
  <c r="H780" i="8"/>
  <c r="A780" i="8"/>
  <c r="B780" i="8"/>
  <c r="F780" i="8"/>
  <c r="G780" i="8"/>
  <c r="E774" i="8"/>
  <c r="H710" i="8"/>
  <c r="C650" i="8"/>
  <c r="D650" i="8"/>
  <c r="B650" i="8"/>
  <c r="E650" i="8"/>
  <c r="F650" i="8"/>
  <c r="G650" i="8"/>
  <c r="A650" i="8"/>
  <c r="C868" i="8"/>
  <c r="G868" i="8"/>
  <c r="D859" i="8"/>
  <c r="H859" i="8"/>
  <c r="F841" i="8"/>
  <c r="B841" i="8"/>
  <c r="B829" i="8"/>
  <c r="C829" i="8"/>
  <c r="F829" i="8"/>
  <c r="F828" i="8"/>
  <c r="E813" i="8"/>
  <c r="F793" i="8"/>
  <c r="G793" i="8"/>
  <c r="B793" i="8"/>
  <c r="C793" i="8"/>
  <c r="B789" i="8"/>
  <c r="C789" i="8"/>
  <c r="F789" i="8"/>
  <c r="G789" i="8"/>
  <c r="E785" i="8"/>
  <c r="H777" i="8"/>
  <c r="G777" i="8"/>
  <c r="A777" i="8"/>
  <c r="B777" i="8"/>
  <c r="E777" i="8"/>
  <c r="F777" i="8"/>
  <c r="D774" i="8"/>
  <c r="C860" i="8"/>
  <c r="G860" i="8"/>
  <c r="D851" i="8"/>
  <c r="H851" i="8"/>
  <c r="D835" i="8"/>
  <c r="E835" i="8"/>
  <c r="H835" i="8"/>
  <c r="F825" i="8"/>
  <c r="G825" i="8"/>
  <c r="B825" i="8"/>
  <c r="C820" i="8"/>
  <c r="D820" i="8"/>
  <c r="G820" i="8"/>
  <c r="D813" i="8"/>
  <c r="G808" i="8"/>
  <c r="H808" i="8"/>
  <c r="C808" i="8"/>
  <c r="D808" i="8"/>
  <c r="C804" i="8"/>
  <c r="D804" i="8"/>
  <c r="G804" i="8"/>
  <c r="H804" i="8"/>
  <c r="A785" i="8"/>
  <c r="H871" i="8"/>
  <c r="D871" i="8"/>
  <c r="F868" i="8"/>
  <c r="B861" i="8"/>
  <c r="F861" i="8"/>
  <c r="H860" i="8"/>
  <c r="F859" i="8"/>
  <c r="C852" i="8"/>
  <c r="G852" i="8"/>
  <c r="G851" i="8"/>
  <c r="E849" i="8"/>
  <c r="D843" i="8"/>
  <c r="H843" i="8"/>
  <c r="G841" i="8"/>
  <c r="G835" i="8"/>
  <c r="G829" i="8"/>
  <c r="B828" i="8"/>
  <c r="H825" i="8"/>
  <c r="H820" i="8"/>
  <c r="G816" i="8"/>
  <c r="H816" i="8"/>
  <c r="C816" i="8"/>
  <c r="A813" i="8"/>
  <c r="F808" i="8"/>
  <c r="F804" i="8"/>
  <c r="F801" i="8"/>
  <c r="G801" i="8"/>
  <c r="B801" i="8"/>
  <c r="C801" i="8"/>
  <c r="B797" i="8"/>
  <c r="C797" i="8"/>
  <c r="F797" i="8"/>
  <c r="G797" i="8"/>
  <c r="E793" i="8"/>
  <c r="E789" i="8"/>
  <c r="E784" i="8"/>
  <c r="G784" i="8"/>
  <c r="H784" i="8"/>
  <c r="C784" i="8"/>
  <c r="D784" i="8"/>
  <c r="F779" i="8"/>
  <c r="H779" i="8"/>
  <c r="A779" i="8"/>
  <c r="B779" i="8"/>
  <c r="E779" i="8"/>
  <c r="G779" i="8"/>
  <c r="C777" i="8"/>
  <c r="E732" i="8"/>
  <c r="B732" i="8"/>
  <c r="C732" i="8"/>
  <c r="D732" i="8"/>
  <c r="F732" i="8"/>
  <c r="G732" i="8"/>
  <c r="A732" i="8"/>
  <c r="A811" i="8"/>
  <c r="A803" i="8"/>
  <c r="A795" i="8"/>
  <c r="A787" i="8"/>
  <c r="G773" i="8"/>
  <c r="G772" i="8"/>
  <c r="G771" i="8"/>
  <c r="F770" i="8"/>
  <c r="F769" i="8"/>
  <c r="G767" i="8"/>
  <c r="G766" i="8"/>
  <c r="G765" i="8"/>
  <c r="G764" i="8"/>
  <c r="G763" i="8"/>
  <c r="F762" i="8"/>
  <c r="F761" i="8"/>
  <c r="G759" i="8"/>
  <c r="G758" i="8"/>
  <c r="G757" i="8"/>
  <c r="G756" i="8"/>
  <c r="G755" i="8"/>
  <c r="F754" i="8"/>
  <c r="F753" i="8"/>
  <c r="G751" i="8"/>
  <c r="G750" i="8"/>
  <c r="F739" i="8"/>
  <c r="C739" i="8"/>
  <c r="H738" i="8"/>
  <c r="G730" i="8"/>
  <c r="D730" i="8"/>
  <c r="G729" i="8"/>
  <c r="H723" i="8"/>
  <c r="G718" i="8"/>
  <c r="E712" i="8"/>
  <c r="D712" i="8"/>
  <c r="F712" i="8"/>
  <c r="A712" i="8"/>
  <c r="G709" i="8"/>
  <c r="G678" i="8"/>
  <c r="H678" i="8"/>
  <c r="B678" i="8"/>
  <c r="C678" i="8"/>
  <c r="D678" i="8"/>
  <c r="E678" i="8"/>
  <c r="A678" i="8"/>
  <c r="B659" i="8"/>
  <c r="C659" i="8"/>
  <c r="D659" i="8"/>
  <c r="E659" i="8"/>
  <c r="F659" i="8"/>
  <c r="G659" i="8"/>
  <c r="A659" i="8"/>
  <c r="A874" i="8"/>
  <c r="A866" i="8"/>
  <c r="A858" i="8"/>
  <c r="A850" i="8"/>
  <c r="A842" i="8"/>
  <c r="A834" i="8"/>
  <c r="D831" i="8"/>
  <c r="A826" i="8"/>
  <c r="D823" i="8"/>
  <c r="A818" i="8"/>
  <c r="D815" i="8"/>
  <c r="H811" i="8"/>
  <c r="A810" i="8"/>
  <c r="D807" i="8"/>
  <c r="H803" i="8"/>
  <c r="A802" i="8"/>
  <c r="D799" i="8"/>
  <c r="H795" i="8"/>
  <c r="A794" i="8"/>
  <c r="D791" i="8"/>
  <c r="H787" i="8"/>
  <c r="A786" i="8"/>
  <c r="D783" i="8"/>
  <c r="F773" i="8"/>
  <c r="F772" i="8"/>
  <c r="E771" i="8"/>
  <c r="E770" i="8"/>
  <c r="E769" i="8"/>
  <c r="F767" i="8"/>
  <c r="F766" i="8"/>
  <c r="F765" i="8"/>
  <c r="F764" i="8"/>
  <c r="E763" i="8"/>
  <c r="E762" i="8"/>
  <c r="E761" i="8"/>
  <c r="F759" i="8"/>
  <c r="F758" i="8"/>
  <c r="F757" i="8"/>
  <c r="F756" i="8"/>
  <c r="E755" i="8"/>
  <c r="E754" i="8"/>
  <c r="E753" i="8"/>
  <c r="F751" i="8"/>
  <c r="F750" i="8"/>
  <c r="F749" i="8"/>
  <c r="F748" i="8"/>
  <c r="E747" i="8"/>
  <c r="E746" i="8"/>
  <c r="E740" i="8"/>
  <c r="B740" i="8"/>
  <c r="H739" i="8"/>
  <c r="F738" i="8"/>
  <c r="D737" i="8"/>
  <c r="F731" i="8"/>
  <c r="C731" i="8"/>
  <c r="H730" i="8"/>
  <c r="F729" i="8"/>
  <c r="E724" i="8"/>
  <c r="F724" i="8"/>
  <c r="B724" i="8"/>
  <c r="E723" i="8"/>
  <c r="B719" i="8"/>
  <c r="C719" i="8"/>
  <c r="G719" i="8"/>
  <c r="F718" i="8"/>
  <c r="B715" i="8"/>
  <c r="E715" i="8"/>
  <c r="F715" i="8"/>
  <c r="A715" i="8"/>
  <c r="H712" i="8"/>
  <c r="C706" i="8"/>
  <c r="E706" i="8"/>
  <c r="F706" i="8"/>
  <c r="A706" i="8"/>
  <c r="F678" i="8"/>
  <c r="H659" i="8"/>
  <c r="B651" i="8"/>
  <c r="C651" i="8"/>
  <c r="E651" i="8"/>
  <c r="F651" i="8"/>
  <c r="G651" i="8"/>
  <c r="H651" i="8"/>
  <c r="A651" i="8"/>
  <c r="D651" i="8"/>
  <c r="E638" i="8"/>
  <c r="G638" i="8"/>
  <c r="H638" i="8"/>
  <c r="A638" i="8"/>
  <c r="B638" i="8"/>
  <c r="C638" i="8"/>
  <c r="D638" i="8"/>
  <c r="A831" i="8"/>
  <c r="A823" i="8"/>
  <c r="A815" i="8"/>
  <c r="E811" i="8"/>
  <c r="A807" i="8"/>
  <c r="E803" i="8"/>
  <c r="A799" i="8"/>
  <c r="E795" i="8"/>
  <c r="A791" i="8"/>
  <c r="E787" i="8"/>
  <c r="A783" i="8"/>
  <c r="B773" i="8"/>
  <c r="B772" i="8"/>
  <c r="B771" i="8"/>
  <c r="B770" i="8"/>
  <c r="B769" i="8"/>
  <c r="C767" i="8"/>
  <c r="B766" i="8"/>
  <c r="B765" i="8"/>
  <c r="B764" i="8"/>
  <c r="B763" i="8"/>
  <c r="B762" i="8"/>
  <c r="B761" i="8"/>
  <c r="C759" i="8"/>
  <c r="B758" i="8"/>
  <c r="B757" i="8"/>
  <c r="B756" i="8"/>
  <c r="B755" i="8"/>
  <c r="B754" i="8"/>
  <c r="B753" i="8"/>
  <c r="C751" i="8"/>
  <c r="B750" i="8"/>
  <c r="B749" i="8"/>
  <c r="B748" i="8"/>
  <c r="B747" i="8"/>
  <c r="B743" i="8"/>
  <c r="G743" i="8"/>
  <c r="D739" i="8"/>
  <c r="B738" i="8"/>
  <c r="C734" i="8"/>
  <c r="H734" i="8"/>
  <c r="C730" i="8"/>
  <c r="B729" i="8"/>
  <c r="C726" i="8"/>
  <c r="D726" i="8"/>
  <c r="H726" i="8"/>
  <c r="A716" i="8"/>
  <c r="E716" i="8"/>
  <c r="F716" i="8"/>
  <c r="B716" i="8"/>
  <c r="B712" i="8"/>
  <c r="B707" i="8"/>
  <c r="E707" i="8"/>
  <c r="F707" i="8"/>
  <c r="A707" i="8"/>
  <c r="D623" i="8"/>
  <c r="E623" i="8"/>
  <c r="F623" i="8"/>
  <c r="G623" i="8"/>
  <c r="A623" i="8"/>
  <c r="B623" i="8"/>
  <c r="C623" i="8"/>
  <c r="A773" i="8"/>
  <c r="A772" i="8"/>
  <c r="A771" i="8"/>
  <c r="A770" i="8"/>
  <c r="A769" i="8"/>
  <c r="A767" i="8"/>
  <c r="A766" i="8"/>
  <c r="A765" i="8"/>
  <c r="A764" i="8"/>
  <c r="A763" i="8"/>
  <c r="A762" i="8"/>
  <c r="A761" i="8"/>
  <c r="A759" i="8"/>
  <c r="A758" i="8"/>
  <c r="A757" i="8"/>
  <c r="A756" i="8"/>
  <c r="A755" i="8"/>
  <c r="A754" i="8"/>
  <c r="A753" i="8"/>
  <c r="A751" i="8"/>
  <c r="A750" i="8"/>
  <c r="A749" i="8"/>
  <c r="A748" i="8"/>
  <c r="A747" i="8"/>
  <c r="H745" i="8"/>
  <c r="E745" i="8"/>
  <c r="H743" i="8"/>
  <c r="D740" i="8"/>
  <c r="B739" i="8"/>
  <c r="B735" i="8"/>
  <c r="G735" i="8"/>
  <c r="G734" i="8"/>
  <c r="D731" i="8"/>
  <c r="B730" i="8"/>
  <c r="G726" i="8"/>
  <c r="C724" i="8"/>
  <c r="G722" i="8"/>
  <c r="H722" i="8"/>
  <c r="D722" i="8"/>
  <c r="D719" i="8"/>
  <c r="H716" i="8"/>
  <c r="C715" i="8"/>
  <c r="F711" i="8"/>
  <c r="D711" i="8"/>
  <c r="E711" i="8"/>
  <c r="A711" i="8"/>
  <c r="H707" i="8"/>
  <c r="B706" i="8"/>
  <c r="B633" i="8"/>
  <c r="C633" i="8"/>
  <c r="D633" i="8"/>
  <c r="E633" i="8"/>
  <c r="A633" i="8"/>
  <c r="F633" i="8"/>
  <c r="G633" i="8"/>
  <c r="H623" i="8"/>
  <c r="C616" i="8"/>
  <c r="D616" i="8"/>
  <c r="E616" i="8"/>
  <c r="F616" i="8"/>
  <c r="A616" i="8"/>
  <c r="B616" i="8"/>
  <c r="G616" i="8"/>
  <c r="H616" i="8"/>
  <c r="G746" i="8"/>
  <c r="D746" i="8"/>
  <c r="A739" i="8"/>
  <c r="H737" i="8"/>
  <c r="E737" i="8"/>
  <c r="A730" i="8"/>
  <c r="B727" i="8"/>
  <c r="C727" i="8"/>
  <c r="G727" i="8"/>
  <c r="F726" i="8"/>
  <c r="G716" i="8"/>
  <c r="C714" i="8"/>
  <c r="E714" i="8"/>
  <c r="F714" i="8"/>
  <c r="A714" i="8"/>
  <c r="G707" i="8"/>
  <c r="D705" i="8"/>
  <c r="E705" i="8"/>
  <c r="F705" i="8"/>
  <c r="A705" i="8"/>
  <c r="G670" i="8"/>
  <c r="H670" i="8"/>
  <c r="C670" i="8"/>
  <c r="D670" i="8"/>
  <c r="E670" i="8"/>
  <c r="F670" i="8"/>
  <c r="A670" i="8"/>
  <c r="B670" i="8"/>
  <c r="H773" i="8"/>
  <c r="H772" i="8"/>
  <c r="H771" i="8"/>
  <c r="H770" i="8"/>
  <c r="G769" i="8"/>
  <c r="H767" i="8"/>
  <c r="H766" i="8"/>
  <c r="G738" i="8"/>
  <c r="D738" i="8"/>
  <c r="H729" i="8"/>
  <c r="E729" i="8"/>
  <c r="F723" i="8"/>
  <c r="G723" i="8"/>
  <c r="C723" i="8"/>
  <c r="C718" i="8"/>
  <c r="D718" i="8"/>
  <c r="H718" i="8"/>
  <c r="H709" i="8"/>
  <c r="D709" i="8"/>
  <c r="E709" i="8"/>
  <c r="A709" i="8"/>
  <c r="F679" i="8"/>
  <c r="G679" i="8"/>
  <c r="C679" i="8"/>
  <c r="D679" i="8"/>
  <c r="E679" i="8"/>
  <c r="H679" i="8"/>
  <c r="A679" i="8"/>
  <c r="B679" i="8"/>
  <c r="B595" i="8"/>
  <c r="D595" i="8"/>
  <c r="A595" i="8"/>
  <c r="C595" i="8"/>
  <c r="E595" i="8"/>
  <c r="F595" i="8"/>
  <c r="G595" i="8"/>
  <c r="B587" i="8"/>
  <c r="D587" i="8"/>
  <c r="C587" i="8"/>
  <c r="E587" i="8"/>
  <c r="F587" i="8"/>
  <c r="G587" i="8"/>
  <c r="H587" i="8"/>
  <c r="A587" i="8"/>
  <c r="A741" i="8"/>
  <c r="A733" i="8"/>
  <c r="A725" i="8"/>
  <c r="E721" i="8"/>
  <c r="A717" i="8"/>
  <c r="A703" i="8"/>
  <c r="A702" i="8"/>
  <c r="A701" i="8"/>
  <c r="A699" i="8"/>
  <c r="A698" i="8"/>
  <c r="A697" i="8"/>
  <c r="A696" i="8"/>
  <c r="A695" i="8"/>
  <c r="A694" i="8"/>
  <c r="A693" i="8"/>
  <c r="A691" i="8"/>
  <c r="A690" i="8"/>
  <c r="A689" i="8"/>
  <c r="A688" i="8"/>
  <c r="H683" i="8"/>
  <c r="G682" i="8"/>
  <c r="B675" i="8"/>
  <c r="C675" i="8"/>
  <c r="H674" i="8"/>
  <c r="G673" i="8"/>
  <c r="C671" i="8"/>
  <c r="C666" i="8"/>
  <c r="D666" i="8"/>
  <c r="H665" i="8"/>
  <c r="G664" i="8"/>
  <c r="C662" i="8"/>
  <c r="D657" i="8"/>
  <c r="E657" i="8"/>
  <c r="H656" i="8"/>
  <c r="E655" i="8"/>
  <c r="E648" i="8"/>
  <c r="F648" i="8"/>
  <c r="H647" i="8"/>
  <c r="E646" i="8"/>
  <c r="D643" i="8"/>
  <c r="B641" i="8"/>
  <c r="D641" i="8"/>
  <c r="E641" i="8"/>
  <c r="G640" i="8"/>
  <c r="B639" i="8"/>
  <c r="H632" i="8"/>
  <c r="B625" i="8"/>
  <c r="C625" i="8"/>
  <c r="D625" i="8"/>
  <c r="E625" i="8"/>
  <c r="D622" i="8"/>
  <c r="G617" i="8"/>
  <c r="D615" i="8"/>
  <c r="E615" i="8"/>
  <c r="F615" i="8"/>
  <c r="G615" i="8"/>
  <c r="C607" i="8"/>
  <c r="C602" i="8"/>
  <c r="E602" i="8"/>
  <c r="A602" i="8"/>
  <c r="B602" i="8"/>
  <c r="D602" i="8"/>
  <c r="H585" i="8"/>
  <c r="G686" i="8"/>
  <c r="H686" i="8"/>
  <c r="G683" i="8"/>
  <c r="F682" i="8"/>
  <c r="H675" i="8"/>
  <c r="G674" i="8"/>
  <c r="F673" i="8"/>
  <c r="B667" i="8"/>
  <c r="C667" i="8"/>
  <c r="H666" i="8"/>
  <c r="G665" i="8"/>
  <c r="D664" i="8"/>
  <c r="C658" i="8"/>
  <c r="D658" i="8"/>
  <c r="G656" i="8"/>
  <c r="D655" i="8"/>
  <c r="D649" i="8"/>
  <c r="E649" i="8"/>
  <c r="E647" i="8"/>
  <c r="D646" i="8"/>
  <c r="E630" i="8"/>
  <c r="F630" i="8"/>
  <c r="G630" i="8"/>
  <c r="H630" i="8"/>
  <c r="C608" i="8"/>
  <c r="D608" i="8"/>
  <c r="E608" i="8"/>
  <c r="F608" i="8"/>
  <c r="E576" i="8"/>
  <c r="G576" i="8"/>
  <c r="A576" i="8"/>
  <c r="B576" i="8"/>
  <c r="C576" i="8"/>
  <c r="D576" i="8"/>
  <c r="H557" i="8"/>
  <c r="B557" i="8"/>
  <c r="A557" i="8"/>
  <c r="C557" i="8"/>
  <c r="D557" i="8"/>
  <c r="E557" i="8"/>
  <c r="G557" i="8"/>
  <c r="F551" i="8"/>
  <c r="H551" i="8"/>
  <c r="B551" i="8"/>
  <c r="C551" i="8"/>
  <c r="D551" i="8"/>
  <c r="E551" i="8"/>
  <c r="G551" i="8"/>
  <c r="A721" i="8"/>
  <c r="E703" i="8"/>
  <c r="E702" i="8"/>
  <c r="E701" i="8"/>
  <c r="F699" i="8"/>
  <c r="F698" i="8"/>
  <c r="F697" i="8"/>
  <c r="F696" i="8"/>
  <c r="E695" i="8"/>
  <c r="E694" i="8"/>
  <c r="E693" i="8"/>
  <c r="F691" i="8"/>
  <c r="D683" i="8"/>
  <c r="E680" i="8"/>
  <c r="F680" i="8"/>
  <c r="E675" i="8"/>
  <c r="B674" i="8"/>
  <c r="F671" i="8"/>
  <c r="G671" i="8"/>
  <c r="F667" i="8"/>
  <c r="E666" i="8"/>
  <c r="B665" i="8"/>
  <c r="G662" i="8"/>
  <c r="H662" i="8"/>
  <c r="F658" i="8"/>
  <c r="B656" i="8"/>
  <c r="B647" i="8"/>
  <c r="H643" i="8"/>
  <c r="B643" i="8"/>
  <c r="C643" i="8"/>
  <c r="D639" i="8"/>
  <c r="F639" i="8"/>
  <c r="G639" i="8"/>
  <c r="D631" i="8"/>
  <c r="E631" i="8"/>
  <c r="F631" i="8"/>
  <c r="G631" i="8"/>
  <c r="B630" i="8"/>
  <c r="B609" i="8"/>
  <c r="C609" i="8"/>
  <c r="D609" i="8"/>
  <c r="E609" i="8"/>
  <c r="C594" i="8"/>
  <c r="E594" i="8"/>
  <c r="A594" i="8"/>
  <c r="B594" i="8"/>
  <c r="D594" i="8"/>
  <c r="F594" i="8"/>
  <c r="B497" i="8"/>
  <c r="D497" i="8"/>
  <c r="F497" i="8"/>
  <c r="A497" i="8"/>
  <c r="C497" i="8"/>
  <c r="E497" i="8"/>
  <c r="G497" i="8"/>
  <c r="H497" i="8"/>
  <c r="D703" i="8"/>
  <c r="D702" i="8"/>
  <c r="D701" i="8"/>
  <c r="E699" i="8"/>
  <c r="E698" i="8"/>
  <c r="E697" i="8"/>
  <c r="D696" i="8"/>
  <c r="D695" i="8"/>
  <c r="D694" i="8"/>
  <c r="D693" i="8"/>
  <c r="E691" i="8"/>
  <c r="E690" i="8"/>
  <c r="E689" i="8"/>
  <c r="D688" i="8"/>
  <c r="D687" i="8"/>
  <c r="C686" i="8"/>
  <c r="D681" i="8"/>
  <c r="E681" i="8"/>
  <c r="H680" i="8"/>
  <c r="D675" i="8"/>
  <c r="E672" i="8"/>
  <c r="F672" i="8"/>
  <c r="H671" i="8"/>
  <c r="E667" i="8"/>
  <c r="B666" i="8"/>
  <c r="F663" i="8"/>
  <c r="G663" i="8"/>
  <c r="F662" i="8"/>
  <c r="E658" i="8"/>
  <c r="B657" i="8"/>
  <c r="G654" i="8"/>
  <c r="H654" i="8"/>
  <c r="C649" i="8"/>
  <c r="B648" i="8"/>
  <c r="G643" i="8"/>
  <c r="A641" i="8"/>
  <c r="H639" i="8"/>
  <c r="H631" i="8"/>
  <c r="A630" i="8"/>
  <c r="C624" i="8"/>
  <c r="D624" i="8"/>
  <c r="E624" i="8"/>
  <c r="F624" i="8"/>
  <c r="E614" i="8"/>
  <c r="F614" i="8"/>
  <c r="G614" i="8"/>
  <c r="H614" i="8"/>
  <c r="H609" i="8"/>
  <c r="A608" i="8"/>
  <c r="B603" i="8"/>
  <c r="D603" i="8"/>
  <c r="A603" i="8"/>
  <c r="C603" i="8"/>
  <c r="E603" i="8"/>
  <c r="F603" i="8"/>
  <c r="H594" i="8"/>
  <c r="C586" i="8"/>
  <c r="E586" i="8"/>
  <c r="A586" i="8"/>
  <c r="B586" i="8"/>
  <c r="D586" i="8"/>
  <c r="F586" i="8"/>
  <c r="G586" i="8"/>
  <c r="C578" i="8"/>
  <c r="E578" i="8"/>
  <c r="B578" i="8"/>
  <c r="D578" i="8"/>
  <c r="F578" i="8"/>
  <c r="G578" i="8"/>
  <c r="H578" i="8"/>
  <c r="E560" i="8"/>
  <c r="G560" i="8"/>
  <c r="B560" i="8"/>
  <c r="C560" i="8"/>
  <c r="D560" i="8"/>
  <c r="F560" i="8"/>
  <c r="H560" i="8"/>
  <c r="C682" i="8"/>
  <c r="D682" i="8"/>
  <c r="D673" i="8"/>
  <c r="E673" i="8"/>
  <c r="E664" i="8"/>
  <c r="F664" i="8"/>
  <c r="F655" i="8"/>
  <c r="G655" i="8"/>
  <c r="G646" i="8"/>
  <c r="H646" i="8"/>
  <c r="C640" i="8"/>
  <c r="E640" i="8"/>
  <c r="F640" i="8"/>
  <c r="B617" i="8"/>
  <c r="C617" i="8"/>
  <c r="D617" i="8"/>
  <c r="E617" i="8"/>
  <c r="D607" i="8"/>
  <c r="E607" i="8"/>
  <c r="F607" i="8"/>
  <c r="G607" i="8"/>
  <c r="F567" i="8"/>
  <c r="H567" i="8"/>
  <c r="A567" i="8"/>
  <c r="B567" i="8"/>
  <c r="C567" i="8"/>
  <c r="D567" i="8"/>
  <c r="G567" i="8"/>
  <c r="D527" i="8"/>
  <c r="F527" i="8"/>
  <c r="H527" i="8"/>
  <c r="A527" i="8"/>
  <c r="B527" i="8"/>
  <c r="C527" i="8"/>
  <c r="E527" i="8"/>
  <c r="G527" i="8"/>
  <c r="C512" i="8"/>
  <c r="E512" i="8"/>
  <c r="G512" i="8"/>
  <c r="A512" i="8"/>
  <c r="B512" i="8"/>
  <c r="D512" i="8"/>
  <c r="F512" i="8"/>
  <c r="H512" i="8"/>
  <c r="B683" i="8"/>
  <c r="C683" i="8"/>
  <c r="H682" i="8"/>
  <c r="C674" i="8"/>
  <c r="D674" i="8"/>
  <c r="H673" i="8"/>
  <c r="D665" i="8"/>
  <c r="E665" i="8"/>
  <c r="E656" i="8"/>
  <c r="F656" i="8"/>
  <c r="H655" i="8"/>
  <c r="F647" i="8"/>
  <c r="G647" i="8"/>
  <c r="F646" i="8"/>
  <c r="H640" i="8"/>
  <c r="C632" i="8"/>
  <c r="D632" i="8"/>
  <c r="E632" i="8"/>
  <c r="F632" i="8"/>
  <c r="E622" i="8"/>
  <c r="F622" i="8"/>
  <c r="G622" i="8"/>
  <c r="H622" i="8"/>
  <c r="H617" i="8"/>
  <c r="H607" i="8"/>
  <c r="D585" i="8"/>
  <c r="F585" i="8"/>
  <c r="A585" i="8"/>
  <c r="B585" i="8"/>
  <c r="C585" i="8"/>
  <c r="E585" i="8"/>
  <c r="D577" i="8"/>
  <c r="F577" i="8"/>
  <c r="A577" i="8"/>
  <c r="B577" i="8"/>
  <c r="C577" i="8"/>
  <c r="E577" i="8"/>
  <c r="G577" i="8"/>
  <c r="H541" i="8"/>
  <c r="B541" i="8"/>
  <c r="C541" i="8"/>
  <c r="D541" i="8"/>
  <c r="E541" i="8"/>
  <c r="F541" i="8"/>
  <c r="G541" i="8"/>
  <c r="A541" i="8"/>
  <c r="D469" i="8"/>
  <c r="E469" i="8"/>
  <c r="F469" i="8"/>
  <c r="G469" i="8"/>
  <c r="H469" i="8"/>
  <c r="A469" i="8"/>
  <c r="B469" i="8"/>
  <c r="C469" i="8"/>
  <c r="B539" i="8"/>
  <c r="D539" i="8"/>
  <c r="F525" i="8"/>
  <c r="H525" i="8"/>
  <c r="B525" i="8"/>
  <c r="H515" i="8"/>
  <c r="B515" i="8"/>
  <c r="D515" i="8"/>
  <c r="D511" i="8"/>
  <c r="F511" i="8"/>
  <c r="H511" i="8"/>
  <c r="C496" i="8"/>
  <c r="E496" i="8"/>
  <c r="G496" i="8"/>
  <c r="B480" i="8"/>
  <c r="C480" i="8"/>
  <c r="D480" i="8"/>
  <c r="E480" i="8"/>
  <c r="G480" i="8"/>
  <c r="E477" i="8"/>
  <c r="F477" i="8"/>
  <c r="G477" i="8"/>
  <c r="H477" i="8"/>
  <c r="B477" i="8"/>
  <c r="F467" i="8"/>
  <c r="D467" i="8"/>
  <c r="E467" i="8"/>
  <c r="G467" i="8"/>
  <c r="H467" i="8"/>
  <c r="A467" i="8"/>
  <c r="G372" i="8"/>
  <c r="B372" i="8"/>
  <c r="C372" i="8"/>
  <c r="D372" i="8"/>
  <c r="E372" i="8"/>
  <c r="A372" i="8"/>
  <c r="F372" i="8"/>
  <c r="H372" i="8"/>
  <c r="E189" i="8"/>
  <c r="F189" i="8"/>
  <c r="A189" i="8"/>
  <c r="B189" i="8"/>
  <c r="C189" i="8"/>
  <c r="D189" i="8"/>
  <c r="G189" i="8"/>
  <c r="H189" i="8"/>
  <c r="H118" i="8"/>
  <c r="A118" i="8"/>
  <c r="C118" i="8"/>
  <c r="D118" i="8"/>
  <c r="E118" i="8"/>
  <c r="F118" i="8"/>
  <c r="G118" i="8"/>
  <c r="B118" i="8"/>
  <c r="E568" i="8"/>
  <c r="G568" i="8"/>
  <c r="F559" i="8"/>
  <c r="H559" i="8"/>
  <c r="H549" i="8"/>
  <c r="B549" i="8"/>
  <c r="H539" i="8"/>
  <c r="B531" i="8"/>
  <c r="D531" i="8"/>
  <c r="G525" i="8"/>
  <c r="B521" i="8"/>
  <c r="D521" i="8"/>
  <c r="F521" i="8"/>
  <c r="G515" i="8"/>
  <c r="G511" i="8"/>
  <c r="F501" i="8"/>
  <c r="H501" i="8"/>
  <c r="B501" i="8"/>
  <c r="H496" i="8"/>
  <c r="H480" i="8"/>
  <c r="D477" i="8"/>
  <c r="C467" i="8"/>
  <c r="A685" i="8"/>
  <c r="A677" i="8"/>
  <c r="A669" i="8"/>
  <c r="A661" i="8"/>
  <c r="A653" i="8"/>
  <c r="A645" i="8"/>
  <c r="D642" i="8"/>
  <c r="A637" i="8"/>
  <c r="C635" i="8"/>
  <c r="D634" i="8"/>
  <c r="A629" i="8"/>
  <c r="C627" i="8"/>
  <c r="D626" i="8"/>
  <c r="A621" i="8"/>
  <c r="C619" i="8"/>
  <c r="D618" i="8"/>
  <c r="A613" i="8"/>
  <c r="C611" i="8"/>
  <c r="D610" i="8"/>
  <c r="B601" i="8"/>
  <c r="H597" i="8"/>
  <c r="B597" i="8"/>
  <c r="C593" i="8"/>
  <c r="B592" i="8"/>
  <c r="C584" i="8"/>
  <c r="B583" i="8"/>
  <c r="B579" i="8"/>
  <c r="D579" i="8"/>
  <c r="C575" i="8"/>
  <c r="C573" i="8"/>
  <c r="C570" i="8"/>
  <c r="E570" i="8"/>
  <c r="F568" i="8"/>
  <c r="D565" i="8"/>
  <c r="D561" i="8"/>
  <c r="F561" i="8"/>
  <c r="E559" i="8"/>
  <c r="C555" i="8"/>
  <c r="E552" i="8"/>
  <c r="G552" i="8"/>
  <c r="F549" i="8"/>
  <c r="E547" i="8"/>
  <c r="B546" i="8"/>
  <c r="F543" i="8"/>
  <c r="H543" i="8"/>
  <c r="F539" i="8"/>
  <c r="D538" i="8"/>
  <c r="B537" i="8"/>
  <c r="H533" i="8"/>
  <c r="B533" i="8"/>
  <c r="G531" i="8"/>
  <c r="D525" i="8"/>
  <c r="G521" i="8"/>
  <c r="B520" i="8"/>
  <c r="F517" i="8"/>
  <c r="H517" i="8"/>
  <c r="B517" i="8"/>
  <c r="E515" i="8"/>
  <c r="C511" i="8"/>
  <c r="H507" i="8"/>
  <c r="B507" i="8"/>
  <c r="D507" i="8"/>
  <c r="C505" i="8"/>
  <c r="D503" i="8"/>
  <c r="F503" i="8"/>
  <c r="H503" i="8"/>
  <c r="E501" i="8"/>
  <c r="D496" i="8"/>
  <c r="F493" i="8"/>
  <c r="G493" i="8"/>
  <c r="H493" i="8"/>
  <c r="B493" i="8"/>
  <c r="A480" i="8"/>
  <c r="A477" i="8"/>
  <c r="C396" i="8"/>
  <c r="D396" i="8"/>
  <c r="E396" i="8"/>
  <c r="A396" i="8"/>
  <c r="B396" i="8"/>
  <c r="F396" i="8"/>
  <c r="G396" i="8"/>
  <c r="H396" i="8"/>
  <c r="C642" i="8"/>
  <c r="B635" i="8"/>
  <c r="C634" i="8"/>
  <c r="B627" i="8"/>
  <c r="C626" i="8"/>
  <c r="B619" i="8"/>
  <c r="C618" i="8"/>
  <c r="B611" i="8"/>
  <c r="C610" i="8"/>
  <c r="F599" i="8"/>
  <c r="H599" i="8"/>
  <c r="G597" i="8"/>
  <c r="B593" i="8"/>
  <c r="H589" i="8"/>
  <c r="B589" i="8"/>
  <c r="B584" i="8"/>
  <c r="H579" i="8"/>
  <c r="B575" i="8"/>
  <c r="B571" i="8"/>
  <c r="D571" i="8"/>
  <c r="D568" i="8"/>
  <c r="C565" i="8"/>
  <c r="C562" i="8"/>
  <c r="E562" i="8"/>
  <c r="H561" i="8"/>
  <c r="D559" i="8"/>
  <c r="D553" i="8"/>
  <c r="F553" i="8"/>
  <c r="H552" i="8"/>
  <c r="E549" i="8"/>
  <c r="C547" i="8"/>
  <c r="E544" i="8"/>
  <c r="G544" i="8"/>
  <c r="G543" i="8"/>
  <c r="E539" i="8"/>
  <c r="B538" i="8"/>
  <c r="F535" i="8"/>
  <c r="H535" i="8"/>
  <c r="G533" i="8"/>
  <c r="F531" i="8"/>
  <c r="C528" i="8"/>
  <c r="E528" i="8"/>
  <c r="G528" i="8"/>
  <c r="C525" i="8"/>
  <c r="E521" i="8"/>
  <c r="G517" i="8"/>
  <c r="C515" i="8"/>
  <c r="B513" i="8"/>
  <c r="D513" i="8"/>
  <c r="F513" i="8"/>
  <c r="B511" i="8"/>
  <c r="D501" i="8"/>
  <c r="B496" i="8"/>
  <c r="E493" i="8"/>
  <c r="C479" i="8"/>
  <c r="D479" i="8"/>
  <c r="E479" i="8"/>
  <c r="F479" i="8"/>
  <c r="H479" i="8"/>
  <c r="A635" i="8"/>
  <c r="A627" i="8"/>
  <c r="A619" i="8"/>
  <c r="A611" i="8"/>
  <c r="E600" i="8"/>
  <c r="G600" i="8"/>
  <c r="F591" i="8"/>
  <c r="H591" i="8"/>
  <c r="H581" i="8"/>
  <c r="B581" i="8"/>
  <c r="C568" i="8"/>
  <c r="B563" i="8"/>
  <c r="D563" i="8"/>
  <c r="C559" i="8"/>
  <c r="C554" i="8"/>
  <c r="E554" i="8"/>
  <c r="D549" i="8"/>
  <c r="D545" i="8"/>
  <c r="F545" i="8"/>
  <c r="C539" i="8"/>
  <c r="E536" i="8"/>
  <c r="G536" i="8"/>
  <c r="E531" i="8"/>
  <c r="A525" i="8"/>
  <c r="H523" i="8"/>
  <c r="B523" i="8"/>
  <c r="D523" i="8"/>
  <c r="C521" i="8"/>
  <c r="D519" i="8"/>
  <c r="F519" i="8"/>
  <c r="H519" i="8"/>
  <c r="A515" i="8"/>
  <c r="A511" i="8"/>
  <c r="C504" i="8"/>
  <c r="E504" i="8"/>
  <c r="G504" i="8"/>
  <c r="C501" i="8"/>
  <c r="A496" i="8"/>
  <c r="E468" i="8"/>
  <c r="D468" i="8"/>
  <c r="F468" i="8"/>
  <c r="G468" i="8"/>
  <c r="H468" i="8"/>
  <c r="A468" i="8"/>
  <c r="D601" i="8"/>
  <c r="F601" i="8"/>
  <c r="H600" i="8"/>
  <c r="E592" i="8"/>
  <c r="G592" i="8"/>
  <c r="G591" i="8"/>
  <c r="F583" i="8"/>
  <c r="H583" i="8"/>
  <c r="G581" i="8"/>
  <c r="H573" i="8"/>
  <c r="B573" i="8"/>
  <c r="B568" i="8"/>
  <c r="H563" i="8"/>
  <c r="B559" i="8"/>
  <c r="B555" i="8"/>
  <c r="D555" i="8"/>
  <c r="H554" i="8"/>
  <c r="C549" i="8"/>
  <c r="C546" i="8"/>
  <c r="E546" i="8"/>
  <c r="H545" i="8"/>
  <c r="A539" i="8"/>
  <c r="D537" i="8"/>
  <c r="F537" i="8"/>
  <c r="H536" i="8"/>
  <c r="C531" i="8"/>
  <c r="B529" i="8"/>
  <c r="D529" i="8"/>
  <c r="F529" i="8"/>
  <c r="G523" i="8"/>
  <c r="A521" i="8"/>
  <c r="G519" i="8"/>
  <c r="F509" i="8"/>
  <c r="H509" i="8"/>
  <c r="B509" i="8"/>
  <c r="H504" i="8"/>
  <c r="A501" i="8"/>
  <c r="H499" i="8"/>
  <c r="B499" i="8"/>
  <c r="D499" i="8"/>
  <c r="D495" i="8"/>
  <c r="E495" i="8"/>
  <c r="F495" i="8"/>
  <c r="H495" i="8"/>
  <c r="B488" i="8"/>
  <c r="C488" i="8"/>
  <c r="D488" i="8"/>
  <c r="E488" i="8"/>
  <c r="G488" i="8"/>
  <c r="E485" i="8"/>
  <c r="F485" i="8"/>
  <c r="G485" i="8"/>
  <c r="H485" i="8"/>
  <c r="B485" i="8"/>
  <c r="C471" i="8"/>
  <c r="D471" i="8"/>
  <c r="E471" i="8"/>
  <c r="F471" i="8"/>
  <c r="H471" i="8"/>
  <c r="C468" i="8"/>
  <c r="D593" i="8"/>
  <c r="F593" i="8"/>
  <c r="E584" i="8"/>
  <c r="G584" i="8"/>
  <c r="F575" i="8"/>
  <c r="H575" i="8"/>
  <c r="A568" i="8"/>
  <c r="H565" i="8"/>
  <c r="B565" i="8"/>
  <c r="A559" i="8"/>
  <c r="A549" i="8"/>
  <c r="B547" i="8"/>
  <c r="D547" i="8"/>
  <c r="C538" i="8"/>
  <c r="E538" i="8"/>
  <c r="A531" i="8"/>
  <c r="F523" i="8"/>
  <c r="C520" i="8"/>
  <c r="E520" i="8"/>
  <c r="G520" i="8"/>
  <c r="E519" i="8"/>
  <c r="B505" i="8"/>
  <c r="D505" i="8"/>
  <c r="F505" i="8"/>
  <c r="G471" i="8"/>
  <c r="B468" i="8"/>
  <c r="D428" i="8"/>
  <c r="E428" i="8"/>
  <c r="A428" i="8"/>
  <c r="B428" i="8"/>
  <c r="C428" i="8"/>
  <c r="F428" i="8"/>
  <c r="G428" i="8"/>
  <c r="H428" i="8"/>
  <c r="C604" i="8"/>
  <c r="C596" i="8"/>
  <c r="C588" i="8"/>
  <c r="C580" i="8"/>
  <c r="C572" i="8"/>
  <c r="C564" i="8"/>
  <c r="C556" i="8"/>
  <c r="C548" i="8"/>
  <c r="C540" i="8"/>
  <c r="C532" i="8"/>
  <c r="E530" i="8"/>
  <c r="C524" i="8"/>
  <c r="E522" i="8"/>
  <c r="C516" i="8"/>
  <c r="E514" i="8"/>
  <c r="C508" i="8"/>
  <c r="E506" i="8"/>
  <c r="C500" i="8"/>
  <c r="E498" i="8"/>
  <c r="C492" i="8"/>
  <c r="D491" i="8"/>
  <c r="E490" i="8"/>
  <c r="F489" i="8"/>
  <c r="C484" i="8"/>
  <c r="D483" i="8"/>
  <c r="E482" i="8"/>
  <c r="F481" i="8"/>
  <c r="C476" i="8"/>
  <c r="D475" i="8"/>
  <c r="E474" i="8"/>
  <c r="F473" i="8"/>
  <c r="A466" i="8"/>
  <c r="A465" i="8"/>
  <c r="A463" i="8"/>
  <c r="A462" i="8"/>
  <c r="A461" i="8"/>
  <c r="A460" i="8"/>
  <c r="A459" i="8"/>
  <c r="A458" i="8"/>
  <c r="A457" i="8"/>
  <c r="A455" i="8"/>
  <c r="A454" i="8"/>
  <c r="A453" i="8"/>
  <c r="A452" i="8"/>
  <c r="A451" i="8"/>
  <c r="A450" i="8"/>
  <c r="A449" i="8"/>
  <c r="A447" i="8"/>
  <c r="A446" i="8"/>
  <c r="A445" i="8"/>
  <c r="A444" i="8"/>
  <c r="A443" i="8"/>
  <c r="A442" i="8"/>
  <c r="A441" i="8"/>
  <c r="A439" i="8"/>
  <c r="A438" i="8"/>
  <c r="A437" i="8"/>
  <c r="A436" i="8"/>
  <c r="A435" i="8"/>
  <c r="A434" i="8"/>
  <c r="A433" i="8"/>
  <c r="A431" i="8"/>
  <c r="C429" i="8"/>
  <c r="D429" i="8"/>
  <c r="G427" i="8"/>
  <c r="D426" i="8"/>
  <c r="C425" i="8"/>
  <c r="B421" i="8"/>
  <c r="C421" i="8"/>
  <c r="D421" i="8"/>
  <c r="G420" i="8"/>
  <c r="B419" i="8"/>
  <c r="F417" i="8"/>
  <c r="G417" i="8"/>
  <c r="H417" i="8"/>
  <c r="C410" i="8"/>
  <c r="G405" i="8"/>
  <c r="B404" i="8"/>
  <c r="E402" i="8"/>
  <c r="F402" i="8"/>
  <c r="G402" i="8"/>
  <c r="D401" i="8"/>
  <c r="C395" i="8"/>
  <c r="C387" i="8"/>
  <c r="B385" i="8"/>
  <c r="E385" i="8"/>
  <c r="F385" i="8"/>
  <c r="G385" i="8"/>
  <c r="H385" i="8"/>
  <c r="H355" i="8"/>
  <c r="B355" i="8"/>
  <c r="C355" i="8"/>
  <c r="D355" i="8"/>
  <c r="E355" i="8"/>
  <c r="F355" i="8"/>
  <c r="C346" i="8"/>
  <c r="H346" i="8"/>
  <c r="A346" i="8"/>
  <c r="B346" i="8"/>
  <c r="D346" i="8"/>
  <c r="E346" i="8"/>
  <c r="F346" i="8"/>
  <c r="G342" i="8"/>
  <c r="H342" i="8"/>
  <c r="A342" i="8"/>
  <c r="B342" i="8"/>
  <c r="C342" i="8"/>
  <c r="D342" i="8"/>
  <c r="E342" i="8"/>
  <c r="D337" i="8"/>
  <c r="H337" i="8"/>
  <c r="A337" i="8"/>
  <c r="B337" i="8"/>
  <c r="C337" i="8"/>
  <c r="E337" i="8"/>
  <c r="F337" i="8"/>
  <c r="H333" i="8"/>
  <c r="G333" i="8"/>
  <c r="A333" i="8"/>
  <c r="B333" i="8"/>
  <c r="C333" i="8"/>
  <c r="D333" i="8"/>
  <c r="E333" i="8"/>
  <c r="E328" i="8"/>
  <c r="H328" i="8"/>
  <c r="A328" i="8"/>
  <c r="B328" i="8"/>
  <c r="C328" i="8"/>
  <c r="D328" i="8"/>
  <c r="F328" i="8"/>
  <c r="B430" i="8"/>
  <c r="C430" i="8"/>
  <c r="D427" i="8"/>
  <c r="C426" i="8"/>
  <c r="B425" i="8"/>
  <c r="F420" i="8"/>
  <c r="C412" i="8"/>
  <c r="D412" i="8"/>
  <c r="E412" i="8"/>
  <c r="B410" i="8"/>
  <c r="F405" i="8"/>
  <c r="C401" i="8"/>
  <c r="B397" i="8"/>
  <c r="C397" i="8"/>
  <c r="D397" i="8"/>
  <c r="B395" i="8"/>
  <c r="F393" i="8"/>
  <c r="G393" i="8"/>
  <c r="H393" i="8"/>
  <c r="G388" i="8"/>
  <c r="C388" i="8"/>
  <c r="D388" i="8"/>
  <c r="E388" i="8"/>
  <c r="B387" i="8"/>
  <c r="H379" i="8"/>
  <c r="C379" i="8"/>
  <c r="D379" i="8"/>
  <c r="E379" i="8"/>
  <c r="F379" i="8"/>
  <c r="B353" i="8"/>
  <c r="D353" i="8"/>
  <c r="E353" i="8"/>
  <c r="F353" i="8"/>
  <c r="G353" i="8"/>
  <c r="H353" i="8"/>
  <c r="C530" i="8"/>
  <c r="C522" i="8"/>
  <c r="C514" i="8"/>
  <c r="C506" i="8"/>
  <c r="C498" i="8"/>
  <c r="B491" i="8"/>
  <c r="C490" i="8"/>
  <c r="D489" i="8"/>
  <c r="B483" i="8"/>
  <c r="C482" i="8"/>
  <c r="D481" i="8"/>
  <c r="B475" i="8"/>
  <c r="C474" i="8"/>
  <c r="D473" i="8"/>
  <c r="H466" i="8"/>
  <c r="G465" i="8"/>
  <c r="H463" i="8"/>
  <c r="H462" i="8"/>
  <c r="H461" i="8"/>
  <c r="H460" i="8"/>
  <c r="H459" i="8"/>
  <c r="H458" i="8"/>
  <c r="G457" i="8"/>
  <c r="H455" i="8"/>
  <c r="H454" i="8"/>
  <c r="H453" i="8"/>
  <c r="H452" i="8"/>
  <c r="H451" i="8"/>
  <c r="H450" i="8"/>
  <c r="G449" i="8"/>
  <c r="H447" i="8"/>
  <c r="H446" i="8"/>
  <c r="H445" i="8"/>
  <c r="H444" i="8"/>
  <c r="H443" i="8"/>
  <c r="H442" i="8"/>
  <c r="G441" i="8"/>
  <c r="H439" i="8"/>
  <c r="H438" i="8"/>
  <c r="H437" i="8"/>
  <c r="H436" i="8"/>
  <c r="H435" i="8"/>
  <c r="H434" i="8"/>
  <c r="G433" i="8"/>
  <c r="C427" i="8"/>
  <c r="E418" i="8"/>
  <c r="F418" i="8"/>
  <c r="G418" i="8"/>
  <c r="H412" i="8"/>
  <c r="D403" i="8"/>
  <c r="E403" i="8"/>
  <c r="F403" i="8"/>
  <c r="B377" i="8"/>
  <c r="E377" i="8"/>
  <c r="F377" i="8"/>
  <c r="G377" i="8"/>
  <c r="H377" i="8"/>
  <c r="H363" i="8"/>
  <c r="B363" i="8"/>
  <c r="C363" i="8"/>
  <c r="D363" i="8"/>
  <c r="E363" i="8"/>
  <c r="F363" i="8"/>
  <c r="B361" i="8"/>
  <c r="D361" i="8"/>
  <c r="E361" i="8"/>
  <c r="F361" i="8"/>
  <c r="G361" i="8"/>
  <c r="H361" i="8"/>
  <c r="C353" i="8"/>
  <c r="D345" i="8"/>
  <c r="H345" i="8"/>
  <c r="A345" i="8"/>
  <c r="B345" i="8"/>
  <c r="C345" i="8"/>
  <c r="E345" i="8"/>
  <c r="F345" i="8"/>
  <c r="H341" i="8"/>
  <c r="G341" i="8"/>
  <c r="A341" i="8"/>
  <c r="B341" i="8"/>
  <c r="C341" i="8"/>
  <c r="D341" i="8"/>
  <c r="E341" i="8"/>
  <c r="E336" i="8"/>
  <c r="H336" i="8"/>
  <c r="A336" i="8"/>
  <c r="B336" i="8"/>
  <c r="C336" i="8"/>
  <c r="D336" i="8"/>
  <c r="F336" i="8"/>
  <c r="B331" i="8"/>
  <c r="H331" i="8"/>
  <c r="A331" i="8"/>
  <c r="C331" i="8"/>
  <c r="D331" i="8"/>
  <c r="E331" i="8"/>
  <c r="F331" i="8"/>
  <c r="F327" i="8"/>
  <c r="H327" i="8"/>
  <c r="A327" i="8"/>
  <c r="B327" i="8"/>
  <c r="C327" i="8"/>
  <c r="D327" i="8"/>
  <c r="E327" i="8"/>
  <c r="G296" i="8"/>
  <c r="F296" i="8"/>
  <c r="A296" i="8"/>
  <c r="B296" i="8"/>
  <c r="C296" i="8"/>
  <c r="D296" i="8"/>
  <c r="E296" i="8"/>
  <c r="H296" i="8"/>
  <c r="A491" i="8"/>
  <c r="C489" i="8"/>
  <c r="A483" i="8"/>
  <c r="C481" i="8"/>
  <c r="A475" i="8"/>
  <c r="C473" i="8"/>
  <c r="F466" i="8"/>
  <c r="F465" i="8"/>
  <c r="G463" i="8"/>
  <c r="G462" i="8"/>
  <c r="G461" i="8"/>
  <c r="G460" i="8"/>
  <c r="G459" i="8"/>
  <c r="F458" i="8"/>
  <c r="F457" i="8"/>
  <c r="G455" i="8"/>
  <c r="G454" i="8"/>
  <c r="G453" i="8"/>
  <c r="B413" i="8"/>
  <c r="C413" i="8"/>
  <c r="D413" i="8"/>
  <c r="F409" i="8"/>
  <c r="G409" i="8"/>
  <c r="H409" i="8"/>
  <c r="E394" i="8"/>
  <c r="F394" i="8"/>
  <c r="G394" i="8"/>
  <c r="H371" i="8"/>
  <c r="B371" i="8"/>
  <c r="C371" i="8"/>
  <c r="D371" i="8"/>
  <c r="E371" i="8"/>
  <c r="F371" i="8"/>
  <c r="B369" i="8"/>
  <c r="D369" i="8"/>
  <c r="E369" i="8"/>
  <c r="F369" i="8"/>
  <c r="G369" i="8"/>
  <c r="H369" i="8"/>
  <c r="B489" i="8"/>
  <c r="B481" i="8"/>
  <c r="B473" i="8"/>
  <c r="E466" i="8"/>
  <c r="E465" i="8"/>
  <c r="F463" i="8"/>
  <c r="F462" i="8"/>
  <c r="F461" i="8"/>
  <c r="F460" i="8"/>
  <c r="E459" i="8"/>
  <c r="E458" i="8"/>
  <c r="E457" i="8"/>
  <c r="F455" i="8"/>
  <c r="F454" i="8"/>
  <c r="F453" i="8"/>
  <c r="F452" i="8"/>
  <c r="E451" i="8"/>
  <c r="E450" i="8"/>
  <c r="E449" i="8"/>
  <c r="F447" i="8"/>
  <c r="F446" i="8"/>
  <c r="F445" i="8"/>
  <c r="F444" i="8"/>
  <c r="E443" i="8"/>
  <c r="E442" i="8"/>
  <c r="E441" i="8"/>
  <c r="F439" i="8"/>
  <c r="G425" i="8"/>
  <c r="H425" i="8"/>
  <c r="D419" i="8"/>
  <c r="E419" i="8"/>
  <c r="F419" i="8"/>
  <c r="H413" i="8"/>
  <c r="E409" i="8"/>
  <c r="C404" i="8"/>
  <c r="D404" i="8"/>
  <c r="E404" i="8"/>
  <c r="H394" i="8"/>
  <c r="F389" i="8"/>
  <c r="B389" i="8"/>
  <c r="C389" i="8"/>
  <c r="D389" i="8"/>
  <c r="G371" i="8"/>
  <c r="C369" i="8"/>
  <c r="E344" i="8"/>
  <c r="H344" i="8"/>
  <c r="A344" i="8"/>
  <c r="B344" i="8"/>
  <c r="C344" i="8"/>
  <c r="D344" i="8"/>
  <c r="F344" i="8"/>
  <c r="B339" i="8"/>
  <c r="H339" i="8"/>
  <c r="A339" i="8"/>
  <c r="C339" i="8"/>
  <c r="D339" i="8"/>
  <c r="E339" i="8"/>
  <c r="F339" i="8"/>
  <c r="F335" i="8"/>
  <c r="H335" i="8"/>
  <c r="A335" i="8"/>
  <c r="B335" i="8"/>
  <c r="C335" i="8"/>
  <c r="D335" i="8"/>
  <c r="E335" i="8"/>
  <c r="C330" i="8"/>
  <c r="H330" i="8"/>
  <c r="A330" i="8"/>
  <c r="B330" i="8"/>
  <c r="D330" i="8"/>
  <c r="E330" i="8"/>
  <c r="F330" i="8"/>
  <c r="G326" i="8"/>
  <c r="H326" i="8"/>
  <c r="A326" i="8"/>
  <c r="B326" i="8"/>
  <c r="C326" i="8"/>
  <c r="D326" i="8"/>
  <c r="E326" i="8"/>
  <c r="D466" i="8"/>
  <c r="D465" i="8"/>
  <c r="E463" i="8"/>
  <c r="E462" i="8"/>
  <c r="E461" i="8"/>
  <c r="D460" i="8"/>
  <c r="D459" i="8"/>
  <c r="D458" i="8"/>
  <c r="D457" i="8"/>
  <c r="E455" i="8"/>
  <c r="E454" i="8"/>
  <c r="E453" i="8"/>
  <c r="D452" i="8"/>
  <c r="D451" i="8"/>
  <c r="D450" i="8"/>
  <c r="D449" i="8"/>
  <c r="E447" i="8"/>
  <c r="F426" i="8"/>
  <c r="G426" i="8"/>
  <c r="F425" i="8"/>
  <c r="H419" i="8"/>
  <c r="G413" i="8"/>
  <c r="E410" i="8"/>
  <c r="F410" i="8"/>
  <c r="G410" i="8"/>
  <c r="D409" i="8"/>
  <c r="H404" i="8"/>
  <c r="C403" i="8"/>
  <c r="D395" i="8"/>
  <c r="E395" i="8"/>
  <c r="F395" i="8"/>
  <c r="D394" i="8"/>
  <c r="H389" i="8"/>
  <c r="G380" i="8"/>
  <c r="B380" i="8"/>
  <c r="C380" i="8"/>
  <c r="D380" i="8"/>
  <c r="E380" i="8"/>
  <c r="A371" i="8"/>
  <c r="A369" i="8"/>
  <c r="E427" i="8"/>
  <c r="F427" i="8"/>
  <c r="C420" i="8"/>
  <c r="D420" i="8"/>
  <c r="E420" i="8"/>
  <c r="G419" i="8"/>
  <c r="F413" i="8"/>
  <c r="C409" i="8"/>
  <c r="B405" i="8"/>
  <c r="C405" i="8"/>
  <c r="D405" i="8"/>
  <c r="G404" i="8"/>
  <c r="F401" i="8"/>
  <c r="G401" i="8"/>
  <c r="H401" i="8"/>
  <c r="C394" i="8"/>
  <c r="G389" i="8"/>
  <c r="H387" i="8"/>
  <c r="D387" i="8"/>
  <c r="E387" i="8"/>
  <c r="F387" i="8"/>
  <c r="B347" i="8"/>
  <c r="H347" i="8"/>
  <c r="A347" i="8"/>
  <c r="C347" i="8"/>
  <c r="D347" i="8"/>
  <c r="E347" i="8"/>
  <c r="F347" i="8"/>
  <c r="F343" i="8"/>
  <c r="H343" i="8"/>
  <c r="A343" i="8"/>
  <c r="B343" i="8"/>
  <c r="C343" i="8"/>
  <c r="D343" i="8"/>
  <c r="E343" i="8"/>
  <c r="C338" i="8"/>
  <c r="H338" i="8"/>
  <c r="A338" i="8"/>
  <c r="B338" i="8"/>
  <c r="D338" i="8"/>
  <c r="E338" i="8"/>
  <c r="F338" i="8"/>
  <c r="G334" i="8"/>
  <c r="H334" i="8"/>
  <c r="A334" i="8"/>
  <c r="B334" i="8"/>
  <c r="C334" i="8"/>
  <c r="D334" i="8"/>
  <c r="E334" i="8"/>
  <c r="D329" i="8"/>
  <c r="H329" i="8"/>
  <c r="A329" i="8"/>
  <c r="B329" i="8"/>
  <c r="C329" i="8"/>
  <c r="E329" i="8"/>
  <c r="F329" i="8"/>
  <c r="B423" i="8"/>
  <c r="C422" i="8"/>
  <c r="B415" i="8"/>
  <c r="C414" i="8"/>
  <c r="B407" i="8"/>
  <c r="C406" i="8"/>
  <c r="B399" i="8"/>
  <c r="C398" i="8"/>
  <c r="B391" i="8"/>
  <c r="C390" i="8"/>
  <c r="G386" i="8"/>
  <c r="B383" i="8"/>
  <c r="C382" i="8"/>
  <c r="D381" i="8"/>
  <c r="G378" i="8"/>
  <c r="B375" i="8"/>
  <c r="C374" i="8"/>
  <c r="D373" i="8"/>
  <c r="G370" i="8"/>
  <c r="B367" i="8"/>
  <c r="C366" i="8"/>
  <c r="D365" i="8"/>
  <c r="E364" i="8"/>
  <c r="G362" i="8"/>
  <c r="B359" i="8"/>
  <c r="C358" i="8"/>
  <c r="D357" i="8"/>
  <c r="E356" i="8"/>
  <c r="G354" i="8"/>
  <c r="B351" i="8"/>
  <c r="C350" i="8"/>
  <c r="D349" i="8"/>
  <c r="E348" i="8"/>
  <c r="E325" i="8"/>
  <c r="F323" i="8"/>
  <c r="F322" i="8"/>
  <c r="F321" i="8"/>
  <c r="F320" i="8"/>
  <c r="E319" i="8"/>
  <c r="E318" i="8"/>
  <c r="E317" i="8"/>
  <c r="F315" i="8"/>
  <c r="F314" i="8"/>
  <c r="F313" i="8"/>
  <c r="F312" i="8"/>
  <c r="E311" i="8"/>
  <c r="E310" i="8"/>
  <c r="E309" i="8"/>
  <c r="F307" i="8"/>
  <c r="F306" i="8"/>
  <c r="F305" i="8"/>
  <c r="F304" i="8"/>
  <c r="E303" i="8"/>
  <c r="E302" i="8"/>
  <c r="D301" i="8"/>
  <c r="F297" i="8"/>
  <c r="G297" i="8"/>
  <c r="E295" i="8"/>
  <c r="E293" i="8"/>
  <c r="D292" i="8"/>
  <c r="B422" i="8"/>
  <c r="B414" i="8"/>
  <c r="B406" i="8"/>
  <c r="B398" i="8"/>
  <c r="B390" i="8"/>
  <c r="F386" i="8"/>
  <c r="B382" i="8"/>
  <c r="C381" i="8"/>
  <c r="F378" i="8"/>
  <c r="B374" i="8"/>
  <c r="C373" i="8"/>
  <c r="F370" i="8"/>
  <c r="B366" i="8"/>
  <c r="C365" i="8"/>
  <c r="D364" i="8"/>
  <c r="F362" i="8"/>
  <c r="B358" i="8"/>
  <c r="C357" i="8"/>
  <c r="D356" i="8"/>
  <c r="F354" i="8"/>
  <c r="A351" i="8"/>
  <c r="B350" i="8"/>
  <c r="C349" i="8"/>
  <c r="D348" i="8"/>
  <c r="D325" i="8"/>
  <c r="E323" i="8"/>
  <c r="E322" i="8"/>
  <c r="E321" i="8"/>
  <c r="D320" i="8"/>
  <c r="D319" i="8"/>
  <c r="D318" i="8"/>
  <c r="D317" i="8"/>
  <c r="E315" i="8"/>
  <c r="E314" i="8"/>
  <c r="E313" i="8"/>
  <c r="D312" i="8"/>
  <c r="D311" i="8"/>
  <c r="D310" i="8"/>
  <c r="D309" i="8"/>
  <c r="E307" i="8"/>
  <c r="E306" i="8"/>
  <c r="E305" i="8"/>
  <c r="D304" i="8"/>
  <c r="D303" i="8"/>
  <c r="D302" i="8"/>
  <c r="C301" i="8"/>
  <c r="E298" i="8"/>
  <c r="G298" i="8"/>
  <c r="D295" i="8"/>
  <c r="D293" i="8"/>
  <c r="B292" i="8"/>
  <c r="E386" i="8"/>
  <c r="B381" i="8"/>
  <c r="E378" i="8"/>
  <c r="B373" i="8"/>
  <c r="E370" i="8"/>
  <c r="B365" i="8"/>
  <c r="C364" i="8"/>
  <c r="E362" i="8"/>
  <c r="A358" i="8"/>
  <c r="B357" i="8"/>
  <c r="C356" i="8"/>
  <c r="A350" i="8"/>
  <c r="B349" i="8"/>
  <c r="C348" i="8"/>
  <c r="C325" i="8"/>
  <c r="D323" i="8"/>
  <c r="D322" i="8"/>
  <c r="C321" i="8"/>
  <c r="C320" i="8"/>
  <c r="C319" i="8"/>
  <c r="C318" i="8"/>
  <c r="C317" i="8"/>
  <c r="D315" i="8"/>
  <c r="D314" i="8"/>
  <c r="C313" i="8"/>
  <c r="C312" i="8"/>
  <c r="C311" i="8"/>
  <c r="C310" i="8"/>
  <c r="C309" i="8"/>
  <c r="D307" i="8"/>
  <c r="D306" i="8"/>
  <c r="C305" i="8"/>
  <c r="C304" i="8"/>
  <c r="C303" i="8"/>
  <c r="C302" i="8"/>
  <c r="D299" i="8"/>
  <c r="G299" i="8"/>
  <c r="H298" i="8"/>
  <c r="C295" i="8"/>
  <c r="C293" i="8"/>
  <c r="A381" i="8"/>
  <c r="A373" i="8"/>
  <c r="A365" i="8"/>
  <c r="B364" i="8"/>
  <c r="A357" i="8"/>
  <c r="B356" i="8"/>
  <c r="A349" i="8"/>
  <c r="B348" i="8"/>
  <c r="B325" i="8"/>
  <c r="C323" i="8"/>
  <c r="B322" i="8"/>
  <c r="B321" i="8"/>
  <c r="B320" i="8"/>
  <c r="B319" i="8"/>
  <c r="B318" i="8"/>
  <c r="B317" i="8"/>
  <c r="C315" i="8"/>
  <c r="B314" i="8"/>
  <c r="B313" i="8"/>
  <c r="B312" i="8"/>
  <c r="B311" i="8"/>
  <c r="B310" i="8"/>
  <c r="B309" i="8"/>
  <c r="C307" i="8"/>
  <c r="B306" i="8"/>
  <c r="B305" i="8"/>
  <c r="B304" i="8"/>
  <c r="B303" i="8"/>
  <c r="C300" i="8"/>
  <c r="G300" i="8"/>
  <c r="F298" i="8"/>
  <c r="C245" i="8"/>
  <c r="A245" i="8"/>
  <c r="B245" i="8"/>
  <c r="E245" i="8"/>
  <c r="D245" i="8"/>
  <c r="F245" i="8"/>
  <c r="G245" i="8"/>
  <c r="H245" i="8"/>
  <c r="A364" i="8"/>
  <c r="A356" i="8"/>
  <c r="A348" i="8"/>
  <c r="A325" i="8"/>
  <c r="A323" i="8"/>
  <c r="A322" i="8"/>
  <c r="A321" i="8"/>
  <c r="A320" i="8"/>
  <c r="A319" i="8"/>
  <c r="A318" i="8"/>
  <c r="A317" i="8"/>
  <c r="A315" i="8"/>
  <c r="A314" i="8"/>
  <c r="A313" i="8"/>
  <c r="A312" i="8"/>
  <c r="A311" i="8"/>
  <c r="A310" i="8"/>
  <c r="A309" i="8"/>
  <c r="A307" i="8"/>
  <c r="A306" i="8"/>
  <c r="A305" i="8"/>
  <c r="A304" i="8"/>
  <c r="A303" i="8"/>
  <c r="B301" i="8"/>
  <c r="G301" i="8"/>
  <c r="C292" i="8"/>
  <c r="G292" i="8"/>
  <c r="D236" i="8"/>
  <c r="A236" i="8"/>
  <c r="B236" i="8"/>
  <c r="E236" i="8"/>
  <c r="C236" i="8"/>
  <c r="F236" i="8"/>
  <c r="G236" i="8"/>
  <c r="H236" i="8"/>
  <c r="A302" i="8"/>
  <c r="G302" i="8"/>
  <c r="B293" i="8"/>
  <c r="G293" i="8"/>
  <c r="G325" i="8"/>
  <c r="H323" i="8"/>
  <c r="H322" i="8"/>
  <c r="H321" i="8"/>
  <c r="H320" i="8"/>
  <c r="H319" i="8"/>
  <c r="H318" i="8"/>
  <c r="G317" i="8"/>
  <c r="H315" i="8"/>
  <c r="H314" i="8"/>
  <c r="H313" i="8"/>
  <c r="H312" i="8"/>
  <c r="H311" i="8"/>
  <c r="H310" i="8"/>
  <c r="G309" i="8"/>
  <c r="H307" i="8"/>
  <c r="H306" i="8"/>
  <c r="H305" i="8"/>
  <c r="H304" i="8"/>
  <c r="H303" i="8"/>
  <c r="H302" i="8"/>
  <c r="F301" i="8"/>
  <c r="B298" i="8"/>
  <c r="H295" i="8"/>
  <c r="F295" i="8"/>
  <c r="H293" i="8"/>
  <c r="F292" i="8"/>
  <c r="B269" i="8"/>
  <c r="C269" i="8"/>
  <c r="E269" i="8"/>
  <c r="G268" i="8"/>
  <c r="E264" i="8"/>
  <c r="C260" i="8"/>
  <c r="D260" i="8"/>
  <c r="F260" i="8"/>
  <c r="F259" i="8"/>
  <c r="G256" i="8"/>
  <c r="H256" i="8"/>
  <c r="B256" i="8"/>
  <c r="G251" i="8"/>
  <c r="G249" i="8"/>
  <c r="A249" i="8"/>
  <c r="B249" i="8"/>
  <c r="D249" i="8"/>
  <c r="E248" i="8"/>
  <c r="G242" i="8"/>
  <c r="H240" i="8"/>
  <c r="A240" i="8"/>
  <c r="B240" i="8"/>
  <c r="D240" i="8"/>
  <c r="F238" i="8"/>
  <c r="F233" i="8"/>
  <c r="B230" i="8"/>
  <c r="A230" i="8"/>
  <c r="C230" i="8"/>
  <c r="D230" i="8"/>
  <c r="E230" i="8"/>
  <c r="D252" i="8"/>
  <c r="A252" i="8"/>
  <c r="B252" i="8"/>
  <c r="E252" i="8"/>
  <c r="E243" i="8"/>
  <c r="A243" i="8"/>
  <c r="B243" i="8"/>
  <c r="D243" i="8"/>
  <c r="F234" i="8"/>
  <c r="A234" i="8"/>
  <c r="B234" i="8"/>
  <c r="D234" i="8"/>
  <c r="G272" i="8"/>
  <c r="H272" i="8"/>
  <c r="G269" i="8"/>
  <c r="B268" i="8"/>
  <c r="E266" i="8"/>
  <c r="F266" i="8"/>
  <c r="H266" i="8"/>
  <c r="C264" i="8"/>
  <c r="B261" i="8"/>
  <c r="C261" i="8"/>
  <c r="E261" i="8"/>
  <c r="G260" i="8"/>
  <c r="B259" i="8"/>
  <c r="E256" i="8"/>
  <c r="H252" i="8"/>
  <c r="F249" i="8"/>
  <c r="B246" i="8"/>
  <c r="A246" i="8"/>
  <c r="C246" i="8"/>
  <c r="E246" i="8"/>
  <c r="H243" i="8"/>
  <c r="F240" i="8"/>
  <c r="C237" i="8"/>
  <c r="A237" i="8"/>
  <c r="B237" i="8"/>
  <c r="E237" i="8"/>
  <c r="H234" i="8"/>
  <c r="G230" i="8"/>
  <c r="G252" i="8"/>
  <c r="F250" i="8"/>
  <c r="A250" i="8"/>
  <c r="B250" i="8"/>
  <c r="D250" i="8"/>
  <c r="G243" i="8"/>
  <c r="G241" i="8"/>
  <c r="A241" i="8"/>
  <c r="B241" i="8"/>
  <c r="D241" i="8"/>
  <c r="G234" i="8"/>
  <c r="H232" i="8"/>
  <c r="A232" i="8"/>
  <c r="B232" i="8"/>
  <c r="D232" i="8"/>
  <c r="H203" i="8"/>
  <c r="C203" i="8"/>
  <c r="D203" i="8"/>
  <c r="E203" i="8"/>
  <c r="G203" i="8"/>
  <c r="A203" i="8"/>
  <c r="B203" i="8"/>
  <c r="F203" i="8"/>
  <c r="G291" i="8"/>
  <c r="G290" i="8"/>
  <c r="G289" i="8"/>
  <c r="F288" i="8"/>
  <c r="F287" i="8"/>
  <c r="G285" i="8"/>
  <c r="G284" i="8"/>
  <c r="G283" i="8"/>
  <c r="G282" i="8"/>
  <c r="G281" i="8"/>
  <c r="F280" i="8"/>
  <c r="F279" i="8"/>
  <c r="G277" i="8"/>
  <c r="G276" i="8"/>
  <c r="G275" i="8"/>
  <c r="G274" i="8"/>
  <c r="D269" i="8"/>
  <c r="D267" i="8"/>
  <c r="E267" i="8"/>
  <c r="G267" i="8"/>
  <c r="D266" i="8"/>
  <c r="G261" i="8"/>
  <c r="B260" i="8"/>
  <c r="E258" i="8"/>
  <c r="F258" i="8"/>
  <c r="H258" i="8"/>
  <c r="C256" i="8"/>
  <c r="C253" i="8"/>
  <c r="A253" i="8"/>
  <c r="B253" i="8"/>
  <c r="E253" i="8"/>
  <c r="F252" i="8"/>
  <c r="H250" i="8"/>
  <c r="C249" i="8"/>
  <c r="D244" i="8"/>
  <c r="A244" i="8"/>
  <c r="B244" i="8"/>
  <c r="E244" i="8"/>
  <c r="F243" i="8"/>
  <c r="H241" i="8"/>
  <c r="E235" i="8"/>
  <c r="A235" i="8"/>
  <c r="B235" i="8"/>
  <c r="D235" i="8"/>
  <c r="E234" i="8"/>
  <c r="G232" i="8"/>
  <c r="C229" i="8"/>
  <c r="A229" i="8"/>
  <c r="B229" i="8"/>
  <c r="D229" i="8"/>
  <c r="E229" i="8"/>
  <c r="H248" i="8"/>
  <c r="A248" i="8"/>
  <c r="B248" i="8"/>
  <c r="D248" i="8"/>
  <c r="B238" i="8"/>
  <c r="A238" i="8"/>
  <c r="C238" i="8"/>
  <c r="E238" i="8"/>
  <c r="C268" i="8"/>
  <c r="D268" i="8"/>
  <c r="F268" i="8"/>
  <c r="G264" i="8"/>
  <c r="H264" i="8"/>
  <c r="B264" i="8"/>
  <c r="D259" i="8"/>
  <c r="E259" i="8"/>
  <c r="G259" i="8"/>
  <c r="E251" i="8"/>
  <c r="A251" i="8"/>
  <c r="B251" i="8"/>
  <c r="D251" i="8"/>
  <c r="E250" i="8"/>
  <c r="G248" i="8"/>
  <c r="F242" i="8"/>
  <c r="A242" i="8"/>
  <c r="B242" i="8"/>
  <c r="D242" i="8"/>
  <c r="E241" i="8"/>
  <c r="H238" i="8"/>
  <c r="G233" i="8"/>
  <c r="A233" i="8"/>
  <c r="B233" i="8"/>
  <c r="D233" i="8"/>
  <c r="E232" i="8"/>
  <c r="F218" i="8"/>
  <c r="G218" i="8"/>
  <c r="A218" i="8"/>
  <c r="B218" i="8"/>
  <c r="C218" i="8"/>
  <c r="D218" i="8"/>
  <c r="E218" i="8"/>
  <c r="H218" i="8"/>
  <c r="A265" i="8"/>
  <c r="C263" i="8"/>
  <c r="A257" i="8"/>
  <c r="C255" i="8"/>
  <c r="E228" i="8"/>
  <c r="D227" i="8"/>
  <c r="D226" i="8"/>
  <c r="D225" i="8"/>
  <c r="D224" i="8"/>
  <c r="E219" i="8"/>
  <c r="F219" i="8"/>
  <c r="E217" i="8"/>
  <c r="E210" i="8"/>
  <c r="F210" i="8"/>
  <c r="G210" i="8"/>
  <c r="C210" i="8"/>
  <c r="B209" i="8"/>
  <c r="E205" i="8"/>
  <c r="E198" i="8"/>
  <c r="C198" i="8"/>
  <c r="D198" i="8"/>
  <c r="F198" i="8"/>
  <c r="G198" i="8"/>
  <c r="H198" i="8"/>
  <c r="A198" i="8"/>
  <c r="C228" i="8"/>
  <c r="D220" i="8"/>
  <c r="E220" i="8"/>
  <c r="D217" i="8"/>
  <c r="B213" i="8"/>
  <c r="C213" i="8"/>
  <c r="D213" i="8"/>
  <c r="H213" i="8"/>
  <c r="D122" i="8"/>
  <c r="A122" i="8"/>
  <c r="C122" i="8"/>
  <c r="E122" i="8"/>
  <c r="F122" i="8"/>
  <c r="G122" i="8"/>
  <c r="H122" i="8"/>
  <c r="B122" i="8"/>
  <c r="E85" i="8"/>
  <c r="D85" i="8"/>
  <c r="F85" i="8"/>
  <c r="G85" i="8"/>
  <c r="H85" i="8"/>
  <c r="A85" i="8"/>
  <c r="B85" i="8"/>
  <c r="C85" i="8"/>
  <c r="A271" i="8"/>
  <c r="G265" i="8"/>
  <c r="A263" i="8"/>
  <c r="G257" i="8"/>
  <c r="A255" i="8"/>
  <c r="B228" i="8"/>
  <c r="B227" i="8"/>
  <c r="B226" i="8"/>
  <c r="B225" i="8"/>
  <c r="C221" i="8"/>
  <c r="D221" i="8"/>
  <c r="H220" i="8"/>
  <c r="C217" i="8"/>
  <c r="G213" i="8"/>
  <c r="B201" i="8"/>
  <c r="D201" i="8"/>
  <c r="E201" i="8"/>
  <c r="F201" i="8"/>
  <c r="G201" i="8"/>
  <c r="H201" i="8"/>
  <c r="A201" i="8"/>
  <c r="F197" i="8"/>
  <c r="C197" i="8"/>
  <c r="D197" i="8"/>
  <c r="E197" i="8"/>
  <c r="G197" i="8"/>
  <c r="H197" i="8"/>
  <c r="A197" i="8"/>
  <c r="F164" i="8"/>
  <c r="G164" i="8"/>
  <c r="H164" i="8"/>
  <c r="A164" i="8"/>
  <c r="B164" i="8"/>
  <c r="C164" i="8"/>
  <c r="D164" i="8"/>
  <c r="E164" i="8"/>
  <c r="A228" i="8"/>
  <c r="A227" i="8"/>
  <c r="A226" i="8"/>
  <c r="A225" i="8"/>
  <c r="B222" i="8"/>
  <c r="C222" i="8"/>
  <c r="H221" i="8"/>
  <c r="G220" i="8"/>
  <c r="D219" i="8"/>
  <c r="B217" i="8"/>
  <c r="F213" i="8"/>
  <c r="D211" i="8"/>
  <c r="E211" i="8"/>
  <c r="F211" i="8"/>
  <c r="B211" i="8"/>
  <c r="B210" i="8"/>
  <c r="C201" i="8"/>
  <c r="B197" i="8"/>
  <c r="F180" i="8"/>
  <c r="G180" i="8"/>
  <c r="A180" i="8"/>
  <c r="B180" i="8"/>
  <c r="C180" i="8"/>
  <c r="D180" i="8"/>
  <c r="E180" i="8"/>
  <c r="H180" i="8"/>
  <c r="H224" i="8"/>
  <c r="A224" i="8"/>
  <c r="F220" i="8"/>
  <c r="C200" i="8"/>
  <c r="D200" i="8"/>
  <c r="E200" i="8"/>
  <c r="F200" i="8"/>
  <c r="G200" i="8"/>
  <c r="H200" i="8"/>
  <c r="A200" i="8"/>
  <c r="D104" i="8"/>
  <c r="F104" i="8"/>
  <c r="H104" i="8"/>
  <c r="A104" i="8"/>
  <c r="B104" i="8"/>
  <c r="C104" i="8"/>
  <c r="E104" i="8"/>
  <c r="G104" i="8"/>
  <c r="F209" i="8"/>
  <c r="G209" i="8"/>
  <c r="H209" i="8"/>
  <c r="D209" i="8"/>
  <c r="G217" i="8"/>
  <c r="H217" i="8"/>
  <c r="E209" i="8"/>
  <c r="B205" i="8"/>
  <c r="C205" i="8"/>
  <c r="D205" i="8"/>
  <c r="F205" i="8"/>
  <c r="H205" i="8"/>
  <c r="D199" i="8"/>
  <c r="C199" i="8"/>
  <c r="E199" i="8"/>
  <c r="F199" i="8"/>
  <c r="G199" i="8"/>
  <c r="H199" i="8"/>
  <c r="A199" i="8"/>
  <c r="B168" i="8"/>
  <c r="C168" i="8"/>
  <c r="D168" i="8"/>
  <c r="A168" i="8"/>
  <c r="E168" i="8"/>
  <c r="F168" i="8"/>
  <c r="G168" i="8"/>
  <c r="H168" i="8"/>
  <c r="E156" i="8"/>
  <c r="F156" i="8"/>
  <c r="G156" i="8"/>
  <c r="H156" i="8"/>
  <c r="A156" i="8"/>
  <c r="B156" i="8"/>
  <c r="C156" i="8"/>
  <c r="D156" i="8"/>
  <c r="G214" i="8"/>
  <c r="A212" i="8"/>
  <c r="G206" i="8"/>
  <c r="A204" i="8"/>
  <c r="A196" i="8"/>
  <c r="A195" i="8"/>
  <c r="A193" i="8"/>
  <c r="A192" i="8"/>
  <c r="D190" i="8"/>
  <c r="E190" i="8"/>
  <c r="D184" i="8"/>
  <c r="E181" i="8"/>
  <c r="F181" i="8"/>
  <c r="E176" i="8"/>
  <c r="D174" i="8"/>
  <c r="E174" i="8"/>
  <c r="F174" i="8"/>
  <c r="D173" i="8"/>
  <c r="B172" i="8"/>
  <c r="B159" i="8"/>
  <c r="C159" i="8"/>
  <c r="D159" i="8"/>
  <c r="E159" i="8"/>
  <c r="D149" i="8"/>
  <c r="E149" i="8"/>
  <c r="F149" i="8"/>
  <c r="G149" i="8"/>
  <c r="C142" i="8"/>
  <c r="D142" i="8"/>
  <c r="E142" i="8"/>
  <c r="F142" i="8"/>
  <c r="G135" i="8"/>
  <c r="B135" i="8"/>
  <c r="C135" i="8"/>
  <c r="D135" i="8"/>
  <c r="E135" i="8"/>
  <c r="C191" i="8"/>
  <c r="D191" i="8"/>
  <c r="D182" i="8"/>
  <c r="E182" i="8"/>
  <c r="E165" i="8"/>
  <c r="F165" i="8"/>
  <c r="G165" i="8"/>
  <c r="E121" i="8"/>
  <c r="A121" i="8"/>
  <c r="C121" i="8"/>
  <c r="D121" i="8"/>
  <c r="F121" i="8"/>
  <c r="G121" i="8"/>
  <c r="H121" i="8"/>
  <c r="B116" i="8"/>
  <c r="A116" i="8"/>
  <c r="D116" i="8"/>
  <c r="E116" i="8"/>
  <c r="F116" i="8"/>
  <c r="G116" i="8"/>
  <c r="H116" i="8"/>
  <c r="H74" i="8"/>
  <c r="D74" i="8"/>
  <c r="E74" i="8"/>
  <c r="F74" i="8"/>
  <c r="A74" i="8"/>
  <c r="B74" i="8"/>
  <c r="C74" i="8"/>
  <c r="G74" i="8"/>
  <c r="H196" i="8"/>
  <c r="G195" i="8"/>
  <c r="H193" i="8"/>
  <c r="C183" i="8"/>
  <c r="D183" i="8"/>
  <c r="C175" i="8"/>
  <c r="D175" i="8"/>
  <c r="E175" i="8"/>
  <c r="B160" i="8"/>
  <c r="C160" i="8"/>
  <c r="D160" i="8"/>
  <c r="D157" i="8"/>
  <c r="E157" i="8"/>
  <c r="F157" i="8"/>
  <c r="G157" i="8"/>
  <c r="E140" i="8"/>
  <c r="F140" i="8"/>
  <c r="G140" i="8"/>
  <c r="H140" i="8"/>
  <c r="B121" i="8"/>
  <c r="C116" i="8"/>
  <c r="C89" i="8"/>
  <c r="D89" i="8"/>
  <c r="E89" i="8"/>
  <c r="A89" i="8"/>
  <c r="B89" i="8"/>
  <c r="F89" i="8"/>
  <c r="G89" i="8"/>
  <c r="H89" i="8"/>
  <c r="F196" i="8"/>
  <c r="F195" i="8"/>
  <c r="B184" i="8"/>
  <c r="C184" i="8"/>
  <c r="D166" i="8"/>
  <c r="E166" i="8"/>
  <c r="F166" i="8"/>
  <c r="C150" i="8"/>
  <c r="D150" i="8"/>
  <c r="E150" i="8"/>
  <c r="F150" i="8"/>
  <c r="B143" i="8"/>
  <c r="C143" i="8"/>
  <c r="D143" i="8"/>
  <c r="E143" i="8"/>
  <c r="B124" i="8"/>
  <c r="A124" i="8"/>
  <c r="D124" i="8"/>
  <c r="E124" i="8"/>
  <c r="F124" i="8"/>
  <c r="G124" i="8"/>
  <c r="H124" i="8"/>
  <c r="F120" i="8"/>
  <c r="A120" i="8"/>
  <c r="C120" i="8"/>
  <c r="D120" i="8"/>
  <c r="E120" i="8"/>
  <c r="G120" i="8"/>
  <c r="H120" i="8"/>
  <c r="B106" i="8"/>
  <c r="D106" i="8"/>
  <c r="C106" i="8"/>
  <c r="E106" i="8"/>
  <c r="F106" i="8"/>
  <c r="G106" i="8"/>
  <c r="H106" i="8"/>
  <c r="E95" i="8"/>
  <c r="G95" i="8"/>
  <c r="H95" i="8"/>
  <c r="A95" i="8"/>
  <c r="B95" i="8"/>
  <c r="C95" i="8"/>
  <c r="D95" i="8"/>
  <c r="D88" i="8"/>
  <c r="E88" i="8"/>
  <c r="F88" i="8"/>
  <c r="H88" i="8"/>
  <c r="A88" i="8"/>
  <c r="B88" i="8"/>
  <c r="C88" i="8"/>
  <c r="F76" i="8"/>
  <c r="D76" i="8"/>
  <c r="E76" i="8"/>
  <c r="G76" i="8"/>
  <c r="H76" i="8"/>
  <c r="A76" i="8"/>
  <c r="B76" i="8"/>
  <c r="B64" i="8"/>
  <c r="E64" i="8"/>
  <c r="F64" i="8"/>
  <c r="G64" i="8"/>
  <c r="A64" i="8"/>
  <c r="C64" i="8"/>
  <c r="D64" i="8"/>
  <c r="H64" i="8"/>
  <c r="A216" i="8"/>
  <c r="C214" i="8"/>
  <c r="E212" i="8"/>
  <c r="A208" i="8"/>
  <c r="C206" i="8"/>
  <c r="E204" i="8"/>
  <c r="E196" i="8"/>
  <c r="E195" i="8"/>
  <c r="F193" i="8"/>
  <c r="F192" i="8"/>
  <c r="F191" i="8"/>
  <c r="C190" i="8"/>
  <c r="H184" i="8"/>
  <c r="G183" i="8"/>
  <c r="F182" i="8"/>
  <c r="B176" i="8"/>
  <c r="C176" i="8"/>
  <c r="D176" i="8"/>
  <c r="G175" i="8"/>
  <c r="F172" i="8"/>
  <c r="G172" i="8"/>
  <c r="H172" i="8"/>
  <c r="H166" i="8"/>
  <c r="C165" i="8"/>
  <c r="G160" i="8"/>
  <c r="C157" i="8"/>
  <c r="H150" i="8"/>
  <c r="H143" i="8"/>
  <c r="C140" i="8"/>
  <c r="H134" i="8"/>
  <c r="C134" i="8"/>
  <c r="D134" i="8"/>
  <c r="E134" i="8"/>
  <c r="F134" i="8"/>
  <c r="B132" i="8"/>
  <c r="D132" i="8"/>
  <c r="E132" i="8"/>
  <c r="F132" i="8"/>
  <c r="G132" i="8"/>
  <c r="H132" i="8"/>
  <c r="H126" i="8"/>
  <c r="B126" i="8"/>
  <c r="C126" i="8"/>
  <c r="D126" i="8"/>
  <c r="E126" i="8"/>
  <c r="F126" i="8"/>
  <c r="C113" i="8"/>
  <c r="E113" i="8"/>
  <c r="H113" i="8"/>
  <c r="A113" i="8"/>
  <c r="B113" i="8"/>
  <c r="D113" i="8"/>
  <c r="F113" i="8"/>
  <c r="F95" i="8"/>
  <c r="G88" i="8"/>
  <c r="C76" i="8"/>
  <c r="B214" i="8"/>
  <c r="D212" i="8"/>
  <c r="B206" i="8"/>
  <c r="D204" i="8"/>
  <c r="D196" i="8"/>
  <c r="D195" i="8"/>
  <c r="E193" i="8"/>
  <c r="E192" i="8"/>
  <c r="E191" i="8"/>
  <c r="B190" i="8"/>
  <c r="G187" i="8"/>
  <c r="H187" i="8"/>
  <c r="G184" i="8"/>
  <c r="F183" i="8"/>
  <c r="C182" i="8"/>
  <c r="B181" i="8"/>
  <c r="H176" i="8"/>
  <c r="F175" i="8"/>
  <c r="A174" i="8"/>
  <c r="E172" i="8"/>
  <c r="C167" i="8"/>
  <c r="D167" i="8"/>
  <c r="E167" i="8"/>
  <c r="G166" i="8"/>
  <c r="B165" i="8"/>
  <c r="F160" i="8"/>
  <c r="C158" i="8"/>
  <c r="D158" i="8"/>
  <c r="E158" i="8"/>
  <c r="F158" i="8"/>
  <c r="B157" i="8"/>
  <c r="G150" i="8"/>
  <c r="E148" i="8"/>
  <c r="F148" i="8"/>
  <c r="G148" i="8"/>
  <c r="H148" i="8"/>
  <c r="G143" i="8"/>
  <c r="D141" i="8"/>
  <c r="E141" i="8"/>
  <c r="F141" i="8"/>
  <c r="G141" i="8"/>
  <c r="B140" i="8"/>
  <c r="G134" i="8"/>
  <c r="C132" i="8"/>
  <c r="G126" i="8"/>
  <c r="C123" i="8"/>
  <c r="A123" i="8"/>
  <c r="D123" i="8"/>
  <c r="E123" i="8"/>
  <c r="F123" i="8"/>
  <c r="G123" i="8"/>
  <c r="H123" i="8"/>
  <c r="G119" i="8"/>
  <c r="A119" i="8"/>
  <c r="C119" i="8"/>
  <c r="D119" i="8"/>
  <c r="E119" i="8"/>
  <c r="F119" i="8"/>
  <c r="H119" i="8"/>
  <c r="G113" i="8"/>
  <c r="C196" i="8"/>
  <c r="C195" i="8"/>
  <c r="D193" i="8"/>
  <c r="D192" i="8"/>
  <c r="B191" i="8"/>
  <c r="A190" i="8"/>
  <c r="F188" i="8"/>
  <c r="G188" i="8"/>
  <c r="F184" i="8"/>
  <c r="E183" i="8"/>
  <c r="B182" i="8"/>
  <c r="G179" i="8"/>
  <c r="H179" i="8"/>
  <c r="G176" i="8"/>
  <c r="B175" i="8"/>
  <c r="E173" i="8"/>
  <c r="F173" i="8"/>
  <c r="G173" i="8"/>
  <c r="D172" i="8"/>
  <c r="C166" i="8"/>
  <c r="A165" i="8"/>
  <c r="E160" i="8"/>
  <c r="A157" i="8"/>
  <c r="B151" i="8"/>
  <c r="C151" i="8"/>
  <c r="D151" i="8"/>
  <c r="E151" i="8"/>
  <c r="B150" i="8"/>
  <c r="F143" i="8"/>
  <c r="A140" i="8"/>
  <c r="B134" i="8"/>
  <c r="A132" i="8"/>
  <c r="A126" i="8"/>
  <c r="C97" i="8"/>
  <c r="E97" i="8"/>
  <c r="B97" i="8"/>
  <c r="D97" i="8"/>
  <c r="F97" i="8"/>
  <c r="G97" i="8"/>
  <c r="H97" i="8"/>
  <c r="G83" i="8"/>
  <c r="D83" i="8"/>
  <c r="E83" i="8"/>
  <c r="F83" i="8"/>
  <c r="A83" i="8"/>
  <c r="B83" i="8"/>
  <c r="C83" i="8"/>
  <c r="H83" i="8"/>
  <c r="A171" i="8"/>
  <c r="A163" i="8"/>
  <c r="A155" i="8"/>
  <c r="D152" i="8"/>
  <c r="A147" i="8"/>
  <c r="C145" i="8"/>
  <c r="D144" i="8"/>
  <c r="A139" i="8"/>
  <c r="C137" i="8"/>
  <c r="D136" i="8"/>
  <c r="G133" i="8"/>
  <c r="B130" i="8"/>
  <c r="C129" i="8"/>
  <c r="D128" i="8"/>
  <c r="E127" i="8"/>
  <c r="G125" i="8"/>
  <c r="G114" i="8"/>
  <c r="C112" i="8"/>
  <c r="B111" i="8"/>
  <c r="G105" i="8"/>
  <c r="C103" i="8"/>
  <c r="B102" i="8"/>
  <c r="B98" i="8"/>
  <c r="D98" i="8"/>
  <c r="G96" i="8"/>
  <c r="C94" i="8"/>
  <c r="C92" i="8"/>
  <c r="D86" i="8"/>
  <c r="E86" i="8"/>
  <c r="F86" i="8"/>
  <c r="G86" i="8"/>
  <c r="D79" i="8"/>
  <c r="E77" i="8"/>
  <c r="D77" i="8"/>
  <c r="F77" i="8"/>
  <c r="G77" i="8"/>
  <c r="C70" i="8"/>
  <c r="F68" i="8"/>
  <c r="D68" i="8"/>
  <c r="E68" i="8"/>
  <c r="G68" i="8"/>
  <c r="B67" i="8"/>
  <c r="B54" i="8"/>
  <c r="D54" i="8"/>
  <c r="H54" i="8"/>
  <c r="A54" i="8"/>
  <c r="C54" i="8"/>
  <c r="E54" i="8"/>
  <c r="B185" i="8"/>
  <c r="B177" i="8"/>
  <c r="H171" i="8"/>
  <c r="B169" i="8"/>
  <c r="H163" i="8"/>
  <c r="B161" i="8"/>
  <c r="H155" i="8"/>
  <c r="B153" i="8"/>
  <c r="C152" i="8"/>
  <c r="H147" i="8"/>
  <c r="B145" i="8"/>
  <c r="C144" i="8"/>
  <c r="H139" i="8"/>
  <c r="B137" i="8"/>
  <c r="C136" i="8"/>
  <c r="F133" i="8"/>
  <c r="B129" i="8"/>
  <c r="C128" i="8"/>
  <c r="D127" i="8"/>
  <c r="F125" i="8"/>
  <c r="F114" i="8"/>
  <c r="B112" i="8"/>
  <c r="H108" i="8"/>
  <c r="B108" i="8"/>
  <c r="F105" i="8"/>
  <c r="B103" i="8"/>
  <c r="E96" i="8"/>
  <c r="B94" i="8"/>
  <c r="B90" i="8"/>
  <c r="C90" i="8"/>
  <c r="D90" i="8"/>
  <c r="B80" i="8"/>
  <c r="E80" i="8"/>
  <c r="F80" i="8"/>
  <c r="G80" i="8"/>
  <c r="B79" i="8"/>
  <c r="C71" i="8"/>
  <c r="E71" i="8"/>
  <c r="F71" i="8"/>
  <c r="G71" i="8"/>
  <c r="D62" i="8"/>
  <c r="A62" i="8"/>
  <c r="E62" i="8"/>
  <c r="F62" i="8"/>
  <c r="G62" i="8"/>
  <c r="F60" i="8"/>
  <c r="A60" i="8"/>
  <c r="D60" i="8"/>
  <c r="E60" i="8"/>
  <c r="G60" i="8"/>
  <c r="H58" i="8"/>
  <c r="A58" i="8"/>
  <c r="D58" i="8"/>
  <c r="E58" i="8"/>
  <c r="F58" i="8"/>
  <c r="B152" i="8"/>
  <c r="B144" i="8"/>
  <c r="B136" i="8"/>
  <c r="E133" i="8"/>
  <c r="B128" i="8"/>
  <c r="C127" i="8"/>
  <c r="E125" i="8"/>
  <c r="E114" i="8"/>
  <c r="F110" i="8"/>
  <c r="H110" i="8"/>
  <c r="D105" i="8"/>
  <c r="H100" i="8"/>
  <c r="B100" i="8"/>
  <c r="C96" i="8"/>
  <c r="F84" i="8"/>
  <c r="D84" i="8"/>
  <c r="E84" i="8"/>
  <c r="G84" i="8"/>
  <c r="G75" i="8"/>
  <c r="D75" i="8"/>
  <c r="E75" i="8"/>
  <c r="F75" i="8"/>
  <c r="H66" i="8"/>
  <c r="D66" i="8"/>
  <c r="E66" i="8"/>
  <c r="F66" i="8"/>
  <c r="H48" i="8"/>
  <c r="B48" i="8"/>
  <c r="A48" i="8"/>
  <c r="C48" i="8"/>
  <c r="D48" i="8"/>
  <c r="E48" i="8"/>
  <c r="F48" i="8"/>
  <c r="G48" i="8"/>
  <c r="D133" i="8"/>
  <c r="B127" i="8"/>
  <c r="D125" i="8"/>
  <c r="C114" i="8"/>
  <c r="E111" i="8"/>
  <c r="G111" i="8"/>
  <c r="B105" i="8"/>
  <c r="F102" i="8"/>
  <c r="H102" i="8"/>
  <c r="H92" i="8"/>
  <c r="B92" i="8"/>
  <c r="C87" i="8"/>
  <c r="E87" i="8"/>
  <c r="F87" i="8"/>
  <c r="G87" i="8"/>
  <c r="D78" i="8"/>
  <c r="E78" i="8"/>
  <c r="F78" i="8"/>
  <c r="G78" i="8"/>
  <c r="H75" i="8"/>
  <c r="E69" i="8"/>
  <c r="D69" i="8"/>
  <c r="F69" i="8"/>
  <c r="G69" i="8"/>
  <c r="G66" i="8"/>
  <c r="A127" i="8"/>
  <c r="D112" i="8"/>
  <c r="F112" i="8"/>
  <c r="E103" i="8"/>
  <c r="G103" i="8"/>
  <c r="F94" i="8"/>
  <c r="H94" i="8"/>
  <c r="H82" i="8"/>
  <c r="D82" i="8"/>
  <c r="E82" i="8"/>
  <c r="F82" i="8"/>
  <c r="B72" i="8"/>
  <c r="E72" i="8"/>
  <c r="F72" i="8"/>
  <c r="G72" i="8"/>
  <c r="C63" i="8"/>
  <c r="E63" i="8"/>
  <c r="F63" i="8"/>
  <c r="G63" i="8"/>
  <c r="H21" i="8"/>
  <c r="C21" i="8"/>
  <c r="E21" i="8"/>
  <c r="A21" i="8"/>
  <c r="B21" i="8"/>
  <c r="D21" i="8"/>
  <c r="F21" i="8"/>
  <c r="G21" i="8"/>
  <c r="G67" i="8"/>
  <c r="D67" i="8"/>
  <c r="E67" i="8"/>
  <c r="F67" i="8"/>
  <c r="E61" i="8"/>
  <c r="A61" i="8"/>
  <c r="D61" i="8"/>
  <c r="F61" i="8"/>
  <c r="G61" i="8"/>
  <c r="G59" i="8"/>
  <c r="A59" i="8"/>
  <c r="D59" i="8"/>
  <c r="E59" i="8"/>
  <c r="F59" i="8"/>
  <c r="H56" i="8"/>
  <c r="B56" i="8"/>
  <c r="D56" i="8"/>
  <c r="E56" i="8"/>
  <c r="F56" i="8"/>
  <c r="C29" i="8"/>
  <c r="E29" i="8"/>
  <c r="A29" i="8"/>
  <c r="B29" i="8"/>
  <c r="D29" i="8"/>
  <c r="F29" i="8"/>
  <c r="G29" i="8"/>
  <c r="H29" i="8"/>
  <c r="B114" i="8"/>
  <c r="D114" i="8"/>
  <c r="C105" i="8"/>
  <c r="E105" i="8"/>
  <c r="D96" i="8"/>
  <c r="F96" i="8"/>
  <c r="E94" i="8"/>
  <c r="C82" i="8"/>
  <c r="C79" i="8"/>
  <c r="E79" i="8"/>
  <c r="F79" i="8"/>
  <c r="G79" i="8"/>
  <c r="D72" i="8"/>
  <c r="D70" i="8"/>
  <c r="E70" i="8"/>
  <c r="F70" i="8"/>
  <c r="G70" i="8"/>
  <c r="B69" i="8"/>
  <c r="H67" i="8"/>
  <c r="A66" i="8"/>
  <c r="D63" i="8"/>
  <c r="H61" i="8"/>
  <c r="H59" i="8"/>
  <c r="G56" i="8"/>
  <c r="B38" i="8"/>
  <c r="D38" i="8"/>
  <c r="A38" i="8"/>
  <c r="C38" i="8"/>
  <c r="E38" i="8"/>
  <c r="F38" i="8"/>
  <c r="G38" i="8"/>
  <c r="H38" i="8"/>
  <c r="E16" i="8"/>
  <c r="H16" i="8"/>
  <c r="B16" i="8"/>
  <c r="A16" i="8"/>
  <c r="C16" i="8"/>
  <c r="D16" i="8"/>
  <c r="F16" i="8"/>
  <c r="G16" i="8"/>
  <c r="B30" i="8"/>
  <c r="D30" i="8"/>
  <c r="C10" i="8"/>
  <c r="F10" i="8"/>
  <c r="G10" i="8"/>
  <c r="H10" i="8"/>
  <c r="C115" i="8"/>
  <c r="C107" i="8"/>
  <c r="C99" i="8"/>
  <c r="C91" i="8"/>
  <c r="B53" i="8"/>
  <c r="F50" i="8"/>
  <c r="H50" i="8"/>
  <c r="F46" i="8"/>
  <c r="D45" i="8"/>
  <c r="B44" i="8"/>
  <c r="H40" i="8"/>
  <c r="B40" i="8"/>
  <c r="F37" i="8"/>
  <c r="C36" i="8"/>
  <c r="B35" i="8"/>
  <c r="H30" i="8"/>
  <c r="E28" i="8"/>
  <c r="C27" i="8"/>
  <c r="B26" i="8"/>
  <c r="G22" i="8"/>
  <c r="B22" i="8"/>
  <c r="D22" i="8"/>
  <c r="C18" i="8"/>
  <c r="F18" i="8"/>
  <c r="H18" i="8"/>
  <c r="H13" i="8"/>
  <c r="C13" i="8"/>
  <c r="D13" i="8"/>
  <c r="E13" i="8"/>
  <c r="E10" i="8"/>
  <c r="E51" i="8"/>
  <c r="G51" i="8"/>
  <c r="E46" i="8"/>
  <c r="B45" i="8"/>
  <c r="F42" i="8"/>
  <c r="H42" i="8"/>
  <c r="D37" i="8"/>
  <c r="B36" i="8"/>
  <c r="H32" i="8"/>
  <c r="B32" i="8"/>
  <c r="G30" i="8"/>
  <c r="B27" i="8"/>
  <c r="D10" i="8"/>
  <c r="D52" i="8"/>
  <c r="F52" i="8"/>
  <c r="H51" i="8"/>
  <c r="E50" i="8"/>
  <c r="C46" i="8"/>
  <c r="E43" i="8"/>
  <c r="G43" i="8"/>
  <c r="G42" i="8"/>
  <c r="F40" i="8"/>
  <c r="F34" i="8"/>
  <c r="H34" i="8"/>
  <c r="G32" i="8"/>
  <c r="F30" i="8"/>
  <c r="H24" i="8"/>
  <c r="B24" i="8"/>
  <c r="F22" i="8"/>
  <c r="B19" i="8"/>
  <c r="E19" i="8"/>
  <c r="G19" i="8"/>
  <c r="E18" i="8"/>
  <c r="F13" i="8"/>
  <c r="B11" i="8"/>
  <c r="E11" i="8"/>
  <c r="F11" i="8"/>
  <c r="G11" i="8"/>
  <c r="B10" i="8"/>
  <c r="C53" i="8"/>
  <c r="E53" i="8"/>
  <c r="D44" i="8"/>
  <c r="F44" i="8"/>
  <c r="E35" i="8"/>
  <c r="G35" i="8"/>
  <c r="E30" i="8"/>
  <c r="F26" i="8"/>
  <c r="H26" i="8"/>
  <c r="G14" i="8"/>
  <c r="B14" i="8"/>
  <c r="C14" i="8"/>
  <c r="D14" i="8"/>
  <c r="A10" i="8"/>
  <c r="C45" i="8"/>
  <c r="E45" i="8"/>
  <c r="D36" i="8"/>
  <c r="F36" i="8"/>
  <c r="H35" i="8"/>
  <c r="C30" i="8"/>
  <c r="E27" i="8"/>
  <c r="G27" i="8"/>
  <c r="G26" i="8"/>
  <c r="H14" i="8"/>
  <c r="H5" i="8"/>
  <c r="B5" i="8"/>
  <c r="C5" i="8"/>
  <c r="D5" i="8"/>
  <c r="E5" i="8"/>
  <c r="A3" i="8"/>
  <c r="B3" i="8"/>
  <c r="C3" i="8"/>
  <c r="D3" i="8"/>
  <c r="E3" i="8"/>
  <c r="F3" i="8"/>
  <c r="G3" i="8"/>
  <c r="G53" i="8"/>
  <c r="B46" i="8"/>
  <c r="D46" i="8"/>
  <c r="H45" i="8"/>
  <c r="G44" i="8"/>
  <c r="C37" i="8"/>
  <c r="E37" i="8"/>
  <c r="H36" i="8"/>
  <c r="F35" i="8"/>
  <c r="D32" i="8"/>
  <c r="A30" i="8"/>
  <c r="D28" i="8"/>
  <c r="F28" i="8"/>
  <c r="H27" i="8"/>
  <c r="E26" i="8"/>
  <c r="F14" i="8"/>
  <c r="G5" i="8"/>
  <c r="H3" i="8"/>
  <c r="C55" i="8"/>
  <c r="C47" i="8"/>
  <c r="C39" i="8"/>
  <c r="C31" i="8"/>
  <c r="C23" i="8"/>
  <c r="F20" i="8"/>
  <c r="C15" i="8"/>
  <c r="F12" i="8"/>
  <c r="B8" i="8"/>
  <c r="C7" i="8"/>
  <c r="D6" i="8"/>
  <c r="F4" i="8"/>
  <c r="E12" i="8"/>
  <c r="A8" i="8"/>
  <c r="B7" i="8"/>
  <c r="C6" i="8"/>
  <c r="E4" i="8"/>
  <c r="D20" i="8"/>
  <c r="D12" i="8"/>
  <c r="H8" i="8"/>
  <c r="B6" i="8"/>
  <c r="D4" i="8"/>
  <c r="C4" i="8"/>
  <c r="K2" i="8" l="1"/>
  <c r="C2" i="8" s="1"/>
  <c r="A2" i="8" l="1"/>
  <c r="B2" i="8"/>
  <c r="N2" i="8"/>
  <c r="O2" i="8" s="1"/>
  <c r="H2" i="8"/>
  <c r="G2" i="8"/>
  <c r="D2" i="8"/>
  <c r="E2" i="8"/>
  <c r="F2" i="8"/>
</calcChain>
</file>

<file path=xl/sharedStrings.xml><?xml version="1.0" encoding="utf-8"?>
<sst xmlns="http://schemas.openxmlformats.org/spreadsheetml/2006/main" count="46878" uniqueCount="13177">
  <si>
    <t>DB</t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</si>
  <si>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</si>
  <si>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</si>
  <si>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</si>
  <si>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</si>
  <si>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</si>
  <si>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</si>
  <si>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</si>
  <si>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</si>
  <si>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</si>
  <si>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ZK</t>
  </si>
  <si>
    <t>団体コード</t>
    <rPh sb="0" eb="2">
      <t>ダンタイ</t>
    </rPh>
    <phoneticPr fontId="1"/>
  </si>
  <si>
    <t>団体名</t>
    <rPh sb="0" eb="3">
      <t>ダンタイメイ</t>
    </rPh>
    <phoneticPr fontId="1"/>
  </si>
  <si>
    <t>登録番号</t>
    <rPh sb="0" eb="2">
      <t>トウロク</t>
    </rPh>
    <rPh sb="2" eb="4">
      <t>バンゴウ</t>
    </rPh>
    <phoneticPr fontId="1"/>
  </si>
  <si>
    <t>氏名</t>
    <rPh sb="0" eb="2">
      <t>シメイ</t>
    </rPh>
    <phoneticPr fontId="1"/>
  </si>
  <si>
    <t>カナ氏名</t>
    <rPh sb="2" eb="4">
      <t>シメイ</t>
    </rPh>
    <phoneticPr fontId="1"/>
  </si>
  <si>
    <t>生年月日</t>
    <rPh sb="0" eb="2">
      <t>セイネン</t>
    </rPh>
    <rPh sb="2" eb="4">
      <t>ガッピ</t>
    </rPh>
    <phoneticPr fontId="1"/>
  </si>
  <si>
    <t>年齢</t>
    <rPh sb="0" eb="2">
      <t>ネンレイ</t>
    </rPh>
    <phoneticPr fontId="1"/>
  </si>
  <si>
    <t>出身高校都道府県</t>
    <rPh sb="0" eb="2">
      <t>シュッシン</t>
    </rPh>
    <rPh sb="2" eb="4">
      <t>コウコウ</t>
    </rPh>
    <rPh sb="4" eb="8">
      <t>トドウフケン</t>
    </rPh>
    <phoneticPr fontId="1"/>
  </si>
  <si>
    <t>出身高校名</t>
    <rPh sb="0" eb="2">
      <t>シュッシン</t>
    </rPh>
    <rPh sb="2" eb="5">
      <t>コウコウメイ</t>
    </rPh>
    <phoneticPr fontId="1"/>
  </si>
  <si>
    <t>学部</t>
    <rPh sb="0" eb="2">
      <t>ガクブ</t>
    </rPh>
    <phoneticPr fontId="1"/>
  </si>
  <si>
    <t>学年</t>
    <rPh sb="0" eb="2">
      <t>ガクネン</t>
    </rPh>
    <phoneticPr fontId="1"/>
  </si>
  <si>
    <t>登録陸協</t>
    <rPh sb="0" eb="2">
      <t>トウロク</t>
    </rPh>
    <rPh sb="2" eb="4">
      <t>リッキョウ</t>
    </rPh>
    <phoneticPr fontId="1"/>
  </si>
  <si>
    <t>陸協コード</t>
    <rPh sb="0" eb="2">
      <t>リッキョウ</t>
    </rPh>
    <phoneticPr fontId="1"/>
  </si>
  <si>
    <t>アルファベット(姓)</t>
    <rPh sb="8" eb="9">
      <t>セイ</t>
    </rPh>
    <phoneticPr fontId="1"/>
  </si>
  <si>
    <t>アルファベット(名)</t>
    <rPh sb="8" eb="9">
      <t>メイ</t>
    </rPh>
    <phoneticPr fontId="1"/>
  </si>
  <si>
    <t>国籍(3レター)</t>
    <rPh sb="0" eb="2">
      <t>コクセキ</t>
    </rPh>
    <phoneticPr fontId="1"/>
  </si>
  <si>
    <t>立命館大学</t>
  </si>
  <si>
    <t>多和田　旭</t>
  </si>
  <si>
    <t>ﾀﾜﾀﾞ ｱｻﾋ</t>
  </si>
  <si>
    <t>010303</t>
  </si>
  <si>
    <t>21</t>
  </si>
  <si>
    <t>岐阜県</t>
  </si>
  <si>
    <t>大垣商業</t>
  </si>
  <si>
    <t>ｽﾎﾟｰﾂ健康科</t>
  </si>
  <si>
    <t>4</t>
  </si>
  <si>
    <t>TAWADA</t>
  </si>
  <si>
    <t>Asahi</t>
  </si>
  <si>
    <t>JPN</t>
  </si>
  <si>
    <t>野瀬　大輝</t>
  </si>
  <si>
    <t>ﾉｾ ﾀﾞｲｷ</t>
  </si>
  <si>
    <t>010205</t>
  </si>
  <si>
    <t>愛知県</t>
  </si>
  <si>
    <t>愛工大名電</t>
  </si>
  <si>
    <t>情報理工</t>
  </si>
  <si>
    <t>滋賀県</t>
  </si>
  <si>
    <t>NOSE</t>
  </si>
  <si>
    <t>Daiki</t>
  </si>
  <si>
    <t>平塚　健太郎</t>
  </si>
  <si>
    <t>ﾋﾗﾂｶ ｹﾝﾀﾛｳ</t>
  </si>
  <si>
    <t>010122</t>
  </si>
  <si>
    <t>奈良県</t>
  </si>
  <si>
    <t>郡山</t>
  </si>
  <si>
    <t>HIRATSUKA</t>
  </si>
  <si>
    <t>Kentaro</t>
  </si>
  <si>
    <t>藤田　匠海</t>
  </si>
  <si>
    <t>ﾌｼﾞﾀ ﾀｸﾐ</t>
  </si>
  <si>
    <t>001010</t>
  </si>
  <si>
    <t>津島</t>
  </si>
  <si>
    <t>食ﾏﾈｼﾞﾒﾝﾄ</t>
  </si>
  <si>
    <t>FUJITA</t>
  </si>
  <si>
    <t>Takumi</t>
  </si>
  <si>
    <t>原田　涼平</t>
  </si>
  <si>
    <t>ﾊﾗﾀﾞ ﾘｮｳﾍｲ</t>
  </si>
  <si>
    <t>001109</t>
  </si>
  <si>
    <t>京都府</t>
  </si>
  <si>
    <t>乙訓</t>
  </si>
  <si>
    <t>HARADA</t>
  </si>
  <si>
    <t>Ryohei</t>
  </si>
  <si>
    <t>乙武　祐輝</t>
  </si>
  <si>
    <t>ｵﾄﾀｹ ﾕｳｷ</t>
  </si>
  <si>
    <t>000508</t>
  </si>
  <si>
    <t>香川県</t>
  </si>
  <si>
    <t>高松北</t>
  </si>
  <si>
    <t>産業社会</t>
  </si>
  <si>
    <t>OTOTAKE</t>
  </si>
  <si>
    <t>Yuki</t>
  </si>
  <si>
    <t>山田　真生</t>
  </si>
  <si>
    <t>ﾔﾏﾀﾞ ﾏｷ</t>
  </si>
  <si>
    <t>000810</t>
  </si>
  <si>
    <t>中京学院大附属中京</t>
  </si>
  <si>
    <t>経済</t>
  </si>
  <si>
    <t>YAMADA</t>
  </si>
  <si>
    <t>Maki</t>
  </si>
  <si>
    <t>松山　旭良</t>
  </si>
  <si>
    <t>ﾏﾂﾔﾏ ｱｷﾗ</t>
  </si>
  <si>
    <t>000629</t>
  </si>
  <si>
    <t>京都外大西</t>
  </si>
  <si>
    <t>MATSUYAMA</t>
  </si>
  <si>
    <t>Akira</t>
  </si>
  <si>
    <t>松嶋　陸</t>
  </si>
  <si>
    <t>ﾏﾂｼﾏ ﾘｸ</t>
  </si>
  <si>
    <t>000609</t>
  </si>
  <si>
    <t>兵庫県</t>
  </si>
  <si>
    <t>須磨学園</t>
  </si>
  <si>
    <t>MATSUSHIMA</t>
  </si>
  <si>
    <t>Riku</t>
  </si>
  <si>
    <t>齊藤　颯</t>
  </si>
  <si>
    <t>ｻｲﾄｳ ﾊﾔﾃ</t>
  </si>
  <si>
    <t>000930</t>
  </si>
  <si>
    <t>大阪府</t>
  </si>
  <si>
    <t>高槻北</t>
  </si>
  <si>
    <t>SAITO</t>
  </si>
  <si>
    <t>Hayate</t>
  </si>
  <si>
    <t>内野　崇雅</t>
  </si>
  <si>
    <t>ｳﾁﾉ ﾀｶﾏｻ</t>
  </si>
  <si>
    <t>990217</t>
  </si>
  <si>
    <t>23</t>
  </si>
  <si>
    <t>静岡県</t>
  </si>
  <si>
    <t>浜松日体</t>
  </si>
  <si>
    <t>M2</t>
  </si>
  <si>
    <t>UCHINO</t>
  </si>
  <si>
    <t>Takamasa</t>
  </si>
  <si>
    <t>梶川　颯太</t>
  </si>
  <si>
    <t>ｶｼﾞｶﾜ ｿｳﾀ</t>
  </si>
  <si>
    <t>991129</t>
  </si>
  <si>
    <t>22</t>
  </si>
  <si>
    <t>福井県</t>
  </si>
  <si>
    <t>若狭</t>
  </si>
  <si>
    <t>M1</t>
  </si>
  <si>
    <t>KAJIKAWA</t>
  </si>
  <si>
    <t>Sota</t>
  </si>
  <si>
    <t>中河　和也</t>
  </si>
  <si>
    <t>ﾅｶｶﾞﾜ ｶｽﾞﾔ</t>
  </si>
  <si>
    <t>000112</t>
  </si>
  <si>
    <t>石川県</t>
  </si>
  <si>
    <t>金沢錦丘</t>
  </si>
  <si>
    <t>NAKAGAWA</t>
  </si>
  <si>
    <t>Kazuya</t>
  </si>
  <si>
    <t>松川　直央</t>
  </si>
  <si>
    <t>ﾏﾂｶﾜ ﾅｵ</t>
  </si>
  <si>
    <t>000919</t>
  </si>
  <si>
    <t>立命館</t>
  </si>
  <si>
    <t>MATSUKAWA</t>
  </si>
  <si>
    <t>Nao</t>
  </si>
  <si>
    <t>五十川　剛史</t>
  </si>
  <si>
    <t>ｲｿｶﾞﾜ ﾂﾖｼ</t>
  </si>
  <si>
    <t>000526</t>
  </si>
  <si>
    <t>初芝立命館</t>
  </si>
  <si>
    <t>理工</t>
  </si>
  <si>
    <t>ISOGAWA</t>
  </si>
  <si>
    <t>Tsuyoshi</t>
  </si>
  <si>
    <t>山下　歩</t>
  </si>
  <si>
    <t>ﾔﾏｼﾀ ｱﾕﾑ</t>
  </si>
  <si>
    <t>000828</t>
  </si>
  <si>
    <t>大阪</t>
  </si>
  <si>
    <t>YAMASHITA</t>
  </si>
  <si>
    <t>Ayumu</t>
  </si>
  <si>
    <t>福田　明輝</t>
  </si>
  <si>
    <t>ﾌｸﾀﾞ ﾊﾙｷ</t>
  </si>
  <si>
    <t>990722</t>
  </si>
  <si>
    <t>千葉県</t>
  </si>
  <si>
    <t>八千代</t>
  </si>
  <si>
    <t>FUKUDA</t>
  </si>
  <si>
    <t>Haruki</t>
  </si>
  <si>
    <t>米倉　祐介</t>
  </si>
  <si>
    <t>ﾖﾈｸﾗ ﾕｳｽｹ</t>
  </si>
  <si>
    <t>990608</t>
  </si>
  <si>
    <t>三重県</t>
  </si>
  <si>
    <t>津西</t>
  </si>
  <si>
    <t>YONEKURA</t>
  </si>
  <si>
    <t>Yusuke</t>
  </si>
  <si>
    <t>森田　健太郎</t>
  </si>
  <si>
    <t>ﾓﾘﾀ ｹﾝﾀﾛｳ</t>
  </si>
  <si>
    <t>991010</t>
  </si>
  <si>
    <t>南陽</t>
  </si>
  <si>
    <t>MORITA</t>
  </si>
  <si>
    <t>大多和　大輝</t>
  </si>
  <si>
    <t>ｵｵﾀﾜ ﾀﾞｲｷ</t>
  </si>
  <si>
    <t>静岡東</t>
  </si>
  <si>
    <t>OTAWA</t>
  </si>
  <si>
    <t>髙村　悠希</t>
  </si>
  <si>
    <t>ﾀｶﾑﾗ ﾕｳｷ</t>
  </si>
  <si>
    <t>000606</t>
  </si>
  <si>
    <t>明石南</t>
  </si>
  <si>
    <t>TAKAMURA</t>
  </si>
  <si>
    <t>蔭山　竜介</t>
  </si>
  <si>
    <t>ｶｹﾞﾔﾏ ﾘｭｳｽｹ</t>
  </si>
  <si>
    <t>000627</t>
  </si>
  <si>
    <t>一宮</t>
  </si>
  <si>
    <t>KAGEYAMA</t>
  </si>
  <si>
    <t>Ryusuke</t>
  </si>
  <si>
    <t>川尻　章史</t>
  </si>
  <si>
    <t>ｶﾜｼﾞﾘ ｱｷﾌﾐ</t>
  </si>
  <si>
    <t>001019</t>
  </si>
  <si>
    <t>大垣東</t>
  </si>
  <si>
    <t>KAWAJIRI</t>
  </si>
  <si>
    <t>Akifumi</t>
  </si>
  <si>
    <t>吉田　龍誠</t>
  </si>
  <si>
    <t>ﾖｼﾀﾞ ﾘｭｳｾｲ</t>
  </si>
  <si>
    <t>000502</t>
  </si>
  <si>
    <t>法</t>
  </si>
  <si>
    <t>YOSHIDA</t>
  </si>
  <si>
    <t>Ryusei</t>
  </si>
  <si>
    <t>安東　竜平</t>
  </si>
  <si>
    <t>ｱﾝﾄﾞｳ ﾘｭｳﾍｲ</t>
  </si>
  <si>
    <t>010330</t>
  </si>
  <si>
    <t>山梨県</t>
  </si>
  <si>
    <t>山梨学院</t>
  </si>
  <si>
    <t>ANDO</t>
  </si>
  <si>
    <t>Ryuhei</t>
  </si>
  <si>
    <t>小島　勇人</t>
  </si>
  <si>
    <t>ｺｼﾞﾏ ﾕｳﾄ</t>
  </si>
  <si>
    <t>010227</t>
  </si>
  <si>
    <t>薬</t>
  </si>
  <si>
    <t>KOJIMA</t>
  </si>
  <si>
    <t>Yuto</t>
  </si>
  <si>
    <t>名手　一生</t>
  </si>
  <si>
    <t>ﾅﾃ ｲｯｾｲ</t>
  </si>
  <si>
    <t>981227</t>
  </si>
  <si>
    <t>明星</t>
  </si>
  <si>
    <t>NATE</t>
  </si>
  <si>
    <t>Issei</t>
  </si>
  <si>
    <t>遠藤　耕介</t>
  </si>
  <si>
    <t>ｴﾝﾄﾞｳ ｺｳｽｹ</t>
  </si>
  <si>
    <t>010411</t>
  </si>
  <si>
    <t>20</t>
  </si>
  <si>
    <t>刈谷北</t>
  </si>
  <si>
    <t>3</t>
  </si>
  <si>
    <t>ENDO</t>
  </si>
  <si>
    <t>Kosuke</t>
  </si>
  <si>
    <t>北辻　巴樹</t>
  </si>
  <si>
    <t>ｷﾀﾂｼﾞ ﾄﾓｷ</t>
  </si>
  <si>
    <t>011216</t>
  </si>
  <si>
    <t>清風</t>
  </si>
  <si>
    <t>KITATSUJI</t>
  </si>
  <si>
    <t>Tomoki</t>
  </si>
  <si>
    <t>栗林　隼正</t>
  </si>
  <si>
    <t>ｸﾘﾊﾞﾔｼ ﾄｼﾏｻ</t>
  </si>
  <si>
    <t>011019</t>
  </si>
  <si>
    <t>広島県</t>
  </si>
  <si>
    <t>広島国際学院</t>
  </si>
  <si>
    <t>KURIBAYASHI</t>
  </si>
  <si>
    <t>Toshimasa</t>
  </si>
  <si>
    <t>伊藤　光輝</t>
  </si>
  <si>
    <t>ｲﾄｳ ｺｳｷ</t>
  </si>
  <si>
    <t>010619</t>
  </si>
  <si>
    <t>熱田</t>
  </si>
  <si>
    <t>ITO</t>
  </si>
  <si>
    <t>Koki</t>
  </si>
  <si>
    <t>谷口　晴信</t>
  </si>
  <si>
    <t>ﾀﾆｸﾞﾁ ﾊﾙﾉﾌﾞ</t>
  </si>
  <si>
    <t>010816</t>
  </si>
  <si>
    <t>網野</t>
  </si>
  <si>
    <t>TANIGUCHI</t>
  </si>
  <si>
    <t>Harunobu</t>
  </si>
  <si>
    <t>大石　晃嗣</t>
  </si>
  <si>
    <t>ｵｵｲｼ ｺｳｼﾞ</t>
  </si>
  <si>
    <t>010520</t>
  </si>
  <si>
    <t>岡山県</t>
  </si>
  <si>
    <t>玉野光南</t>
  </si>
  <si>
    <t>OISHI</t>
  </si>
  <si>
    <t>Koji</t>
  </si>
  <si>
    <t>細野　颯人</t>
  </si>
  <si>
    <t>ﾎｿﾉ ﾊﾔﾄ</t>
  </si>
  <si>
    <t>010709</t>
  </si>
  <si>
    <t>岐阜工業</t>
  </si>
  <si>
    <t>HOSONO</t>
  </si>
  <si>
    <t>Hayato</t>
  </si>
  <si>
    <t>福字　涼太郎</t>
  </si>
  <si>
    <t>ﾌｸｼﾞ ﾘｮｳﾀﾛｳ</t>
  </si>
  <si>
    <t>020307</t>
  </si>
  <si>
    <t>山口県</t>
  </si>
  <si>
    <t>光</t>
  </si>
  <si>
    <t>FUKUJI</t>
  </si>
  <si>
    <t>Ryotaro</t>
  </si>
  <si>
    <t>中村　洋介</t>
  </si>
  <si>
    <t>ﾅｶﾑﾗ ﾖｳｽｹ</t>
  </si>
  <si>
    <t>020223</t>
  </si>
  <si>
    <t>横須賀</t>
  </si>
  <si>
    <t>NAKAMURA</t>
  </si>
  <si>
    <t>Yosuke</t>
  </si>
  <si>
    <t>菊地　玲</t>
  </si>
  <si>
    <t>ｷｸﾁ ﾚｲ</t>
  </si>
  <si>
    <t>011026</t>
  </si>
  <si>
    <t>KIKUCHI</t>
  </si>
  <si>
    <t>Rei</t>
  </si>
  <si>
    <t>馬場　喜生</t>
  </si>
  <si>
    <t>ﾊﾞﾊﾞ ﾋｻﾅﾘ</t>
  </si>
  <si>
    <t>020226</t>
  </si>
  <si>
    <t>岩手県</t>
  </si>
  <si>
    <t>久慈</t>
  </si>
  <si>
    <t>03</t>
  </si>
  <si>
    <t>BABA</t>
  </si>
  <si>
    <t>Hisanari</t>
  </si>
  <si>
    <t>川元　莉々輝</t>
  </si>
  <si>
    <t>ｶﾜﾓﾄ ﾘﾘｷ</t>
  </si>
  <si>
    <t>010611</t>
  </si>
  <si>
    <t>滝川第二</t>
  </si>
  <si>
    <t>KAWAMOTO</t>
  </si>
  <si>
    <t>Ririki</t>
  </si>
  <si>
    <t>仁井谷　慎太郎</t>
  </si>
  <si>
    <t>ﾆｲﾀﾆ ｼﾝﾀﾛｳ</t>
  </si>
  <si>
    <t>010807</t>
  </si>
  <si>
    <t>多治見西</t>
  </si>
  <si>
    <t>経営</t>
  </si>
  <si>
    <t>NIITANI</t>
  </si>
  <si>
    <t>Shintaro</t>
  </si>
  <si>
    <t>山田　蒼太</t>
  </si>
  <si>
    <t>ﾔﾏﾀﾞ ｿｳﾀ</t>
  </si>
  <si>
    <t>010506</t>
  </si>
  <si>
    <t>山崎　公士</t>
  </si>
  <si>
    <t>ﾔﾏｻﾞｷ ｺｳｼ</t>
  </si>
  <si>
    <t>010704</t>
  </si>
  <si>
    <t>宮城県</t>
  </si>
  <si>
    <t>仙台育英学園</t>
  </si>
  <si>
    <t>04</t>
  </si>
  <si>
    <t>YAMAZAKI</t>
  </si>
  <si>
    <t>Koshi</t>
  </si>
  <si>
    <t>宮西　光紀</t>
  </si>
  <si>
    <t>ﾐﾔﾆｼ ｺｳｷ</t>
  </si>
  <si>
    <t>010712</t>
  </si>
  <si>
    <t>上宮</t>
  </si>
  <si>
    <t>MIYANISHI</t>
  </si>
  <si>
    <t>足利　翼</t>
  </si>
  <si>
    <t>ｱｼｶｶﾞ ﾂﾊﾞｻ</t>
  </si>
  <si>
    <t>010714</t>
  </si>
  <si>
    <t>箕面</t>
  </si>
  <si>
    <t>ASHIKAGA</t>
  </si>
  <si>
    <t>Tsubasa</t>
  </si>
  <si>
    <t>酒井　佑弥</t>
  </si>
  <si>
    <t>ｻｶｲ ﾕｳﾔ</t>
  </si>
  <si>
    <t>010926</t>
  </si>
  <si>
    <t>豊田南</t>
  </si>
  <si>
    <t>SAKAI</t>
  </si>
  <si>
    <t>Yuya</t>
  </si>
  <si>
    <t>木村　裕亮</t>
  </si>
  <si>
    <t>ｷﾑﾗ ﾕｳｽｹ</t>
  </si>
  <si>
    <t>020120</t>
  </si>
  <si>
    <t>奈良</t>
  </si>
  <si>
    <t>KIMURA</t>
  </si>
  <si>
    <t>阿部　空知</t>
  </si>
  <si>
    <t>ｱﾍﾞ ｿﾗﾁ</t>
  </si>
  <si>
    <t>010421</t>
  </si>
  <si>
    <t>神奈川県</t>
  </si>
  <si>
    <t>逗子開成</t>
  </si>
  <si>
    <t>ABE</t>
  </si>
  <si>
    <t>Sorachi</t>
  </si>
  <si>
    <t>山中　聖也</t>
  </si>
  <si>
    <t>ﾔﾏﾅｶ ｾｲﾔ</t>
  </si>
  <si>
    <t>010814</t>
  </si>
  <si>
    <t>立命館守山</t>
  </si>
  <si>
    <t>YAMANAKA</t>
  </si>
  <si>
    <t>Seiya</t>
  </si>
  <si>
    <t>中山　翔太郎</t>
  </si>
  <si>
    <t>ﾅｶﾔﾏ ｼｮｳﾀﾛｳ</t>
  </si>
  <si>
    <t>東大津</t>
  </si>
  <si>
    <t>NAKAYAMA</t>
  </si>
  <si>
    <t>Shotaro</t>
  </si>
  <si>
    <t>宮西　健太</t>
  </si>
  <si>
    <t>ﾐﾔﾆｼ ｹﾝﾀ</t>
  </si>
  <si>
    <t>Kenta</t>
  </si>
  <si>
    <t>中尾　一貴</t>
  </si>
  <si>
    <t>ﾅｶｵ ｶｽﾞﾀｶ</t>
  </si>
  <si>
    <t>010110</t>
  </si>
  <si>
    <t>福岡県</t>
  </si>
  <si>
    <t>戸畑</t>
  </si>
  <si>
    <t>NAKAO</t>
  </si>
  <si>
    <t>Kazutaka</t>
  </si>
  <si>
    <t>相生　敦海</t>
  </si>
  <si>
    <t>ｱｲｵｲ ｱﾂﾐ</t>
  </si>
  <si>
    <t>010608</t>
  </si>
  <si>
    <t>鳥取県</t>
  </si>
  <si>
    <t>倉吉東</t>
  </si>
  <si>
    <t>AIOI</t>
  </si>
  <si>
    <t>Atsumi</t>
  </si>
  <si>
    <t>寺井　智也</t>
  </si>
  <si>
    <t>ﾃﾗｲ ﾄﾓﾔ</t>
  </si>
  <si>
    <t>000712</t>
  </si>
  <si>
    <t>明和</t>
  </si>
  <si>
    <t>TERAI</t>
  </si>
  <si>
    <t>Tomoya</t>
  </si>
  <si>
    <t>鈴鹿　聖之介</t>
  </si>
  <si>
    <t>ｽｽﾞｶ ｼｮｳﾉｽｹ</t>
  </si>
  <si>
    <t>011220</t>
  </si>
  <si>
    <t>SUZUKA</t>
  </si>
  <si>
    <t>Shonosuke</t>
  </si>
  <si>
    <t>岩井　星澄</t>
  </si>
  <si>
    <t>ｲﾜｲ ｾｲﾄ</t>
  </si>
  <si>
    <t>010417</t>
  </si>
  <si>
    <t>水口東</t>
  </si>
  <si>
    <t>IWAI</t>
  </si>
  <si>
    <t>Seito</t>
  </si>
  <si>
    <t>蛯澤　快斗</t>
  </si>
  <si>
    <t>ｴﾋﾞｻﾜ ﾊﾙﾄ</t>
  </si>
  <si>
    <t>020108</t>
  </si>
  <si>
    <t>北海道</t>
  </si>
  <si>
    <t>立命館慶祥</t>
  </si>
  <si>
    <t>01</t>
  </si>
  <si>
    <t>EBISAWA</t>
  </si>
  <si>
    <t>Haruto</t>
  </si>
  <si>
    <t>山口　佳晃</t>
  </si>
  <si>
    <t>ﾔﾏｸﾞﾁ ﾖｼｱｷ</t>
  </si>
  <si>
    <t>020227</t>
  </si>
  <si>
    <t>YAMAGUCHI</t>
  </si>
  <si>
    <t>Yoshiaki</t>
  </si>
  <si>
    <t>樋口　航生</t>
  </si>
  <si>
    <t>ﾋｸﾞﾁ ｺｳｷ</t>
  </si>
  <si>
    <t>010803</t>
  </si>
  <si>
    <t>文</t>
  </si>
  <si>
    <t>HIGUCHI</t>
  </si>
  <si>
    <t>石川　新</t>
  </si>
  <si>
    <t>ｲｼｶﾜ ｱﾗﾀ</t>
  </si>
  <si>
    <t>010912</t>
  </si>
  <si>
    <t>富山県</t>
  </si>
  <si>
    <t>福岡</t>
  </si>
  <si>
    <t>ISHIKAWA</t>
  </si>
  <si>
    <t>Arata</t>
  </si>
  <si>
    <t>花満　星哉</t>
  </si>
  <si>
    <t>ﾊﾅﾐﾂ ｾｲﾔ</t>
  </si>
  <si>
    <t>010509</t>
  </si>
  <si>
    <t>HANAMITSU</t>
  </si>
  <si>
    <t>桐畑　創一</t>
  </si>
  <si>
    <t>ｷﾘﾊﾀ ｿｳｲﾁ</t>
  </si>
  <si>
    <t>011125</t>
  </si>
  <si>
    <t>倉敷南</t>
  </si>
  <si>
    <t>KIRIHATA</t>
  </si>
  <si>
    <t>Soichi</t>
  </si>
  <si>
    <t>藤本　皓士</t>
  </si>
  <si>
    <t>ﾌｼﾞﾓﾄ ｺｳｼ</t>
  </si>
  <si>
    <t>011023</t>
  </si>
  <si>
    <t>尾道北</t>
  </si>
  <si>
    <t>FUJIMOTO</t>
  </si>
  <si>
    <t>小塚　創太</t>
  </si>
  <si>
    <t>ｺﾂﾞｶ ｿｳﾀ</t>
  </si>
  <si>
    <t>001006</t>
  </si>
  <si>
    <t>刈谷</t>
  </si>
  <si>
    <t>KOZUKA</t>
  </si>
  <si>
    <t>今関　康明</t>
  </si>
  <si>
    <t>ｲﾏｾﾞｷ ﾔｽｱｷ</t>
  </si>
  <si>
    <t>000405</t>
  </si>
  <si>
    <t>兵庫</t>
  </si>
  <si>
    <t>IMAZEKI</t>
  </si>
  <si>
    <t>Yasuaki</t>
  </si>
  <si>
    <t>小林　一稀</t>
  </si>
  <si>
    <t>ｺﾊﾞﾔｼ ｶｽﾞｷ</t>
  </si>
  <si>
    <t>010429</t>
  </si>
  <si>
    <t>高志</t>
  </si>
  <si>
    <t>生命科</t>
  </si>
  <si>
    <t>KOBAYASHI</t>
  </si>
  <si>
    <t>Kazuki</t>
  </si>
  <si>
    <t>清水　優輝</t>
  </si>
  <si>
    <t>ｼﾐｽﾞ ﾕｳｷ</t>
  </si>
  <si>
    <t>011025</t>
  </si>
  <si>
    <t>星陵</t>
  </si>
  <si>
    <t>SHIMIZU</t>
  </si>
  <si>
    <t>稲田　和樹</t>
  </si>
  <si>
    <t>ｲﾅﾀﾞ ｶｽﾞｷ</t>
  </si>
  <si>
    <t>000805</t>
  </si>
  <si>
    <t>池田</t>
  </si>
  <si>
    <t>INADA</t>
  </si>
  <si>
    <t>朝日　靖博</t>
  </si>
  <si>
    <t>ｱｻﾋ ﾔｽﾋﾛ</t>
  </si>
  <si>
    <t>富士東</t>
  </si>
  <si>
    <t>ASAHI</t>
  </si>
  <si>
    <t>Yasuhiro</t>
  </si>
  <si>
    <t>西山　在喜</t>
  </si>
  <si>
    <t>ﾆｼﾔﾏ ｱﾘｷ</t>
  </si>
  <si>
    <t>010415</t>
  </si>
  <si>
    <t>倉敷</t>
  </si>
  <si>
    <t>NISHIYAMA</t>
  </si>
  <si>
    <t>Ariki</t>
  </si>
  <si>
    <t>深田　進大郎</t>
  </si>
  <si>
    <t>ﾌｶﾀ ｼﾝﾀﾛｳ</t>
  </si>
  <si>
    <t>990824</t>
  </si>
  <si>
    <t>報徳学園高等学校</t>
  </si>
  <si>
    <t>食マネジメント</t>
  </si>
  <si>
    <t>FUKATA</t>
  </si>
  <si>
    <t>小島　健誠</t>
  </si>
  <si>
    <t>ｺｼﾞﾏ ｹﾝｾｲ</t>
  </si>
  <si>
    <t>020519</t>
  </si>
  <si>
    <t>19</t>
  </si>
  <si>
    <t>名古屋大谷</t>
  </si>
  <si>
    <t>2</t>
  </si>
  <si>
    <t>Kensei</t>
  </si>
  <si>
    <t>西村　晟太朗</t>
  </si>
  <si>
    <t>ﾆｼﾑﾗ ｾｲﾀﾛｳ</t>
  </si>
  <si>
    <t>020810</t>
  </si>
  <si>
    <t>彦根翔西館</t>
  </si>
  <si>
    <t>NISHIMURA</t>
  </si>
  <si>
    <t>Seitaro</t>
  </si>
  <si>
    <t>松田　慎太郎</t>
  </si>
  <si>
    <t>ﾏﾂﾀﾞ ｼﾝﾀﾛｳ</t>
  </si>
  <si>
    <t>020902</t>
  </si>
  <si>
    <t>報徳学園</t>
  </si>
  <si>
    <t>MATSUDA</t>
  </si>
  <si>
    <t>大森　駿斗</t>
  </si>
  <si>
    <t>ｵｵﾓﾘ ﾊﾔﾄ</t>
  </si>
  <si>
    <t>020721</t>
  </si>
  <si>
    <t>智辯ｶﾚｯｼﾞ</t>
  </si>
  <si>
    <t>OHMORI</t>
  </si>
  <si>
    <t>山﨑　皓太</t>
  </si>
  <si>
    <t>ﾔﾏｻｷ ｺｳﾀ</t>
  </si>
  <si>
    <t>030125</t>
  </si>
  <si>
    <t>洛南</t>
  </si>
  <si>
    <t>YAMASAKI</t>
  </si>
  <si>
    <t>Kota</t>
  </si>
  <si>
    <t>榎本　隆之介</t>
  </si>
  <si>
    <t>ｴﾉﾓﾄ ﾘｭｳﾉｽｹ</t>
  </si>
  <si>
    <t>020819</t>
  </si>
  <si>
    <t>ENOMOTO</t>
  </si>
  <si>
    <t>Ryunosuke</t>
  </si>
  <si>
    <t>中田　千太郎</t>
  </si>
  <si>
    <t>ﾅｶﾀ ｾﾝﾀﾛｳ</t>
  </si>
  <si>
    <t>030315</t>
  </si>
  <si>
    <t>NAKATA</t>
  </si>
  <si>
    <t>Sentaro</t>
  </si>
  <si>
    <t>山田　いづる</t>
  </si>
  <si>
    <t>ﾔﾏﾀﾞ ｲﾂﾞﾙ</t>
  </si>
  <si>
    <t>020723</t>
  </si>
  <si>
    <t>金沢</t>
  </si>
  <si>
    <t>Izuru</t>
  </si>
  <si>
    <t>村島　佑樹</t>
  </si>
  <si>
    <t>ﾑﾗｼﾏ ﾕｳｷ</t>
  </si>
  <si>
    <t>030105</t>
  </si>
  <si>
    <t>高田</t>
  </si>
  <si>
    <t>MURASHIMA</t>
  </si>
  <si>
    <t>山本　智丈</t>
  </si>
  <si>
    <t>ﾔﾏﾓﾄ ﾄﾓﾋﾛ</t>
  </si>
  <si>
    <t>021030</t>
  </si>
  <si>
    <t>東京都</t>
  </si>
  <si>
    <t>文京</t>
  </si>
  <si>
    <t>YAMAMOTO</t>
  </si>
  <si>
    <t>Tomohiro</t>
  </si>
  <si>
    <t>山田　優斗</t>
  </si>
  <si>
    <t>ﾔﾏﾀﾞ ﾕｳﾄ</t>
  </si>
  <si>
    <t>021003</t>
  </si>
  <si>
    <t>細江　友暉</t>
  </si>
  <si>
    <t>ﾎｿｴ ﾕｳｷ</t>
  </si>
  <si>
    <t>011122</t>
  </si>
  <si>
    <t>福岡大大濠</t>
  </si>
  <si>
    <t>HOSOE</t>
  </si>
  <si>
    <t>菅沼　玲央</t>
  </si>
  <si>
    <t>ｽｶﾞﾇﾏ ﾚｵ</t>
  </si>
  <si>
    <t>030113</t>
  </si>
  <si>
    <t>豊橋東</t>
  </si>
  <si>
    <t>SUGANUMA</t>
  </si>
  <si>
    <t>Reo</t>
  </si>
  <si>
    <t>橋本　慶太</t>
  </si>
  <si>
    <t>ﾊｼﾓﾄ ｹｲﾀ</t>
  </si>
  <si>
    <t>020829</t>
  </si>
  <si>
    <t>桃山</t>
  </si>
  <si>
    <t>HASHIMOTO</t>
  </si>
  <si>
    <t>Keita</t>
  </si>
  <si>
    <t>尾﨑　颯太</t>
  </si>
  <si>
    <t>ｵｻﾞｷ ｿｳﾀ</t>
  </si>
  <si>
    <t>020525</t>
  </si>
  <si>
    <t>OZAKI</t>
  </si>
  <si>
    <t>関　晃太朗</t>
  </si>
  <si>
    <t>ｾｷ ｺｳﾀﾛｳ</t>
  </si>
  <si>
    <t>020403</t>
  </si>
  <si>
    <t>嵯峨野</t>
  </si>
  <si>
    <t>SEKI</t>
  </si>
  <si>
    <t>Kotaro</t>
  </si>
  <si>
    <t>中村　一貴</t>
  </si>
  <si>
    <t>ﾅｶﾑﾗ ｶｽﾞﾀｶ</t>
  </si>
  <si>
    <t>010921</t>
  </si>
  <si>
    <t>石原　誠</t>
  </si>
  <si>
    <t>ｲｼﾊﾗ ｾｲ</t>
  </si>
  <si>
    <t>030314</t>
  </si>
  <si>
    <t>須磨東</t>
  </si>
  <si>
    <t>ISHIHARA</t>
  </si>
  <si>
    <t>Sei</t>
  </si>
  <si>
    <t>米澤　僚祐</t>
  </si>
  <si>
    <t>ﾖﾈｻﾞﾜ ﾘｮｳｽｹ</t>
  </si>
  <si>
    <t>020720</t>
  </si>
  <si>
    <t>YONEZAWA</t>
  </si>
  <si>
    <t>Ryosuke</t>
  </si>
  <si>
    <t>玉置　悠太</t>
  </si>
  <si>
    <t>ﾀﾏｷ ﾕｳﾀ</t>
  </si>
  <si>
    <t>021115</t>
  </si>
  <si>
    <t>向陽台</t>
  </si>
  <si>
    <t>TAMAKI</t>
  </si>
  <si>
    <t>Yuta</t>
  </si>
  <si>
    <t>矢野　迅人</t>
  </si>
  <si>
    <t>ﾔﾉ ﾊﾔﾄ</t>
  </si>
  <si>
    <t>010825</t>
  </si>
  <si>
    <t>筑前</t>
  </si>
  <si>
    <t>YANO</t>
  </si>
  <si>
    <t>栗本　遥生</t>
  </si>
  <si>
    <t>ｸﾘﾓﾄ ﾊﾙｷ</t>
  </si>
  <si>
    <t>030527</t>
  </si>
  <si>
    <t>18</t>
  </si>
  <si>
    <t>斐太</t>
  </si>
  <si>
    <t>1</t>
  </si>
  <si>
    <t>KURIMOTO</t>
  </si>
  <si>
    <t>渡邊　泰生</t>
  </si>
  <si>
    <t>ﾜﾀﾅﾍﾞ ﾀｲｷ</t>
  </si>
  <si>
    <t>030910</t>
  </si>
  <si>
    <t>花園</t>
  </si>
  <si>
    <t>WATANABE</t>
  </si>
  <si>
    <t>Taiki</t>
  </si>
  <si>
    <t>尾林　恒星</t>
  </si>
  <si>
    <t>ｵﾊﾞﾔｼ ｺｳｾｲ</t>
  </si>
  <si>
    <t>031224</t>
  </si>
  <si>
    <t>島根県</t>
  </si>
  <si>
    <t>平田</t>
  </si>
  <si>
    <t>OBAYASHI</t>
  </si>
  <si>
    <t>Kosei</t>
  </si>
  <si>
    <t>坂口　賢太朗</t>
  </si>
  <si>
    <t>ｻｶｸﾞﾁ ｹﾝﾀﾛｳ</t>
  </si>
  <si>
    <t>040202</t>
  </si>
  <si>
    <t>SAKAGUCHI</t>
  </si>
  <si>
    <t>田部　央</t>
  </si>
  <si>
    <t>ﾀﾅﾍﾞ ｵｳ</t>
  </si>
  <si>
    <t>040304</t>
  </si>
  <si>
    <t>富山商業</t>
  </si>
  <si>
    <t xml:space="preserve">TANABE </t>
  </si>
  <si>
    <t>Oh</t>
  </si>
  <si>
    <t>井上　龍太</t>
  </si>
  <si>
    <t>ｲﾉｳｴ ﾘｭｳﾀ</t>
  </si>
  <si>
    <t>030801</t>
  </si>
  <si>
    <t>INOUE</t>
  </si>
  <si>
    <t>Ryuta</t>
  </si>
  <si>
    <t>金高　哲哉</t>
  </si>
  <si>
    <t>ｷﾝﾀｶ ﾃﾂﾔ</t>
  </si>
  <si>
    <t>030928</t>
  </si>
  <si>
    <t>KINTAKA</t>
  </si>
  <si>
    <t>Tetsuya</t>
  </si>
  <si>
    <t>土屋　温希</t>
  </si>
  <si>
    <t>ﾂﾁﾔ ｱﾂｷ</t>
  </si>
  <si>
    <t>030806</t>
  </si>
  <si>
    <t>TSUCHIYA</t>
  </si>
  <si>
    <t>Atsuki</t>
  </si>
  <si>
    <t>八木　丞太郎</t>
  </si>
  <si>
    <t>ﾔｷﾞ ｼｮｳﾀﾛｳ</t>
  </si>
  <si>
    <t>030410</t>
  </si>
  <si>
    <t>YAGI</t>
  </si>
  <si>
    <t>福谷　苑樹</t>
  </si>
  <si>
    <t>ﾌｸﾀﾆ ｴﾝｼﾞｭ</t>
  </si>
  <si>
    <t>030430</t>
  </si>
  <si>
    <t>玉川</t>
  </si>
  <si>
    <t>FUKUTANI</t>
  </si>
  <si>
    <t>Enju</t>
  </si>
  <si>
    <t>倉橋　慶</t>
  </si>
  <si>
    <t>ｸﾗﾊｼ ｹｲ</t>
  </si>
  <si>
    <t>030807</t>
  </si>
  <si>
    <t xml:space="preserve">KURAHASHI </t>
  </si>
  <si>
    <t>Kei</t>
  </si>
  <si>
    <t>長澤　悠太</t>
  </si>
  <si>
    <t>ﾅｶﾞｻﾜ ﾕｳﾀ</t>
  </si>
  <si>
    <t>030624</t>
  </si>
  <si>
    <t xml:space="preserve">NAGASAWA </t>
  </si>
  <si>
    <t>茶木　涼介</t>
  </si>
  <si>
    <t>ﾁｬｷ ﾘｮｳｽｹ</t>
  </si>
  <si>
    <t>030718</t>
  </si>
  <si>
    <t>CHAKI</t>
  </si>
  <si>
    <t>高　蓮太郎</t>
  </si>
  <si>
    <t>ｺｳ ﾚﾝﾀﾛｳ</t>
  </si>
  <si>
    <t>031031</t>
  </si>
  <si>
    <t>近大附</t>
  </si>
  <si>
    <t xml:space="preserve">KO </t>
  </si>
  <si>
    <t>Rentaro</t>
  </si>
  <si>
    <t>小林　生承</t>
  </si>
  <si>
    <t>ｺﾊﾞﾔｼ ｷｼｮｳ</t>
  </si>
  <si>
    <t>031006</t>
  </si>
  <si>
    <t>Kisho</t>
  </si>
  <si>
    <t>上田　瑞樹</t>
  </si>
  <si>
    <t>ｳｴﾀﾞ ﾐｽﾞｷ</t>
  </si>
  <si>
    <t>030505</t>
  </si>
  <si>
    <t>鳥取城北</t>
  </si>
  <si>
    <t>スポーツ健康科</t>
  </si>
  <si>
    <t>UEDA</t>
  </si>
  <si>
    <t>Mizuki</t>
  </si>
  <si>
    <t>木下　凌輔</t>
  </si>
  <si>
    <t>ｷﾉｼﾀ ﾘｮｳｽｹ</t>
  </si>
  <si>
    <t>031017</t>
  </si>
  <si>
    <t>松蔭</t>
  </si>
  <si>
    <t>KINOSHITA</t>
  </si>
  <si>
    <t>松井　聰</t>
  </si>
  <si>
    <t>ﾏﾂｲ ﾊｼﾞﾒ</t>
  </si>
  <si>
    <t>030821</t>
  </si>
  <si>
    <t>MATSUI</t>
  </si>
  <si>
    <t>Hajime</t>
  </si>
  <si>
    <t>田原　佳悟</t>
  </si>
  <si>
    <t>ﾀﾊﾗ ｹｲｺﾞ</t>
  </si>
  <si>
    <t>030805</t>
  </si>
  <si>
    <t>名古屋西</t>
  </si>
  <si>
    <t>TAHARA</t>
  </si>
  <si>
    <t>Keigo</t>
  </si>
  <si>
    <t>岸田　親吾</t>
  </si>
  <si>
    <t>ｷｼﾀﾞ ｼﾝｺﾞ</t>
  </si>
  <si>
    <t>031230</t>
  </si>
  <si>
    <t>近畿大豊岡</t>
  </si>
  <si>
    <t>KISHIDA</t>
  </si>
  <si>
    <t>Shingo</t>
  </si>
  <si>
    <t>西山　慧</t>
  </si>
  <si>
    <t>ﾆｼﾔﾏ ｹｲ</t>
  </si>
  <si>
    <t>030509</t>
  </si>
  <si>
    <t>横田　紘季</t>
  </si>
  <si>
    <t>ﾖｺﾀ ｺｳｷ</t>
  </si>
  <si>
    <t>031005</t>
  </si>
  <si>
    <t>YOKOTA</t>
  </si>
  <si>
    <t>北川　広大</t>
  </si>
  <si>
    <t>ｷﾀｶﾞﾜ ｺｳﾀﾞｲ</t>
  </si>
  <si>
    <t>030403</t>
  </si>
  <si>
    <t>KITAGAWA</t>
  </si>
  <si>
    <t>Kodai</t>
  </si>
  <si>
    <t>関西学院大学</t>
  </si>
  <si>
    <t>河野　航大</t>
  </si>
  <si>
    <t>ｶﾜﾉ ｺｳﾀﾞｲ</t>
  </si>
  <si>
    <t>000704</t>
  </si>
  <si>
    <t>東福岡</t>
  </si>
  <si>
    <t>KAWANO</t>
  </si>
  <si>
    <t>藤木　淳史</t>
  </si>
  <si>
    <t>ﾌｼﾞｷ ｱﾂｼ</t>
  </si>
  <si>
    <t>000419</t>
  </si>
  <si>
    <t>県立兵庫</t>
  </si>
  <si>
    <t>商</t>
  </si>
  <si>
    <t>FUJIKI</t>
  </si>
  <si>
    <t>Atsushi</t>
  </si>
  <si>
    <t>柴山　泰輔</t>
  </si>
  <si>
    <t>ｼﾊﾞﾔﾏ ﾀｲｽｹ</t>
  </si>
  <si>
    <t>000204</t>
  </si>
  <si>
    <t>北陸</t>
  </si>
  <si>
    <t>社会</t>
  </si>
  <si>
    <t>SHIBAYAMA</t>
  </si>
  <si>
    <t>Taisuke</t>
  </si>
  <si>
    <t>谷口　卓</t>
  </si>
  <si>
    <t>ﾀﾆｸﾞﾁ ｽｸﾞﾙ</t>
  </si>
  <si>
    <t>000728</t>
  </si>
  <si>
    <t>京都北陵</t>
  </si>
  <si>
    <t>Suguru</t>
  </si>
  <si>
    <t>森本　拓実</t>
  </si>
  <si>
    <t>ﾓﾘﾓﾄ ﾀｸﾐ</t>
  </si>
  <si>
    <t>991130</t>
  </si>
  <si>
    <t>県立畝傍</t>
  </si>
  <si>
    <t>人間福祉</t>
  </si>
  <si>
    <t>MORIMOTO</t>
  </si>
  <si>
    <t>ﾌﾅﾂ ｶｽﾞﾎ</t>
  </si>
  <si>
    <t>000901</t>
  </si>
  <si>
    <t>智辯学園奈良ｶﾚｯｼﾞ</t>
  </si>
  <si>
    <t>FUNATSU</t>
  </si>
  <si>
    <t>Kazuho</t>
  </si>
  <si>
    <t>竹内　洸哉</t>
  </si>
  <si>
    <t>ﾀｹｳﾁ ｺｳﾔ</t>
  </si>
  <si>
    <t>010103</t>
  </si>
  <si>
    <t>比叡山</t>
  </si>
  <si>
    <t>TAKEUCHI</t>
  </si>
  <si>
    <t>Koya</t>
  </si>
  <si>
    <t>片山　卓也</t>
  </si>
  <si>
    <t>ｶﾀﾔﾏ ﾀｸﾔ</t>
  </si>
  <si>
    <t>000428</t>
  </si>
  <si>
    <t>敦賀</t>
  </si>
  <si>
    <t>KATAYAMA</t>
  </si>
  <si>
    <t>Takuya</t>
  </si>
  <si>
    <t>伊藤　大知</t>
  </si>
  <si>
    <t>ｲﾄｳ ﾀﾞｲﾁ</t>
  </si>
  <si>
    <t>000404</t>
  </si>
  <si>
    <t>岐阜聖徳学園</t>
  </si>
  <si>
    <t>Daichi</t>
  </si>
  <si>
    <t>松本　昂大</t>
  </si>
  <si>
    <t>ﾏﾂﾓﾄ ｺｳﾀ</t>
  </si>
  <si>
    <t>000826</t>
  </si>
  <si>
    <t>国際</t>
  </si>
  <si>
    <t>MATSUMOTO</t>
  </si>
  <si>
    <t>藤原　誉</t>
  </si>
  <si>
    <t>ﾌｼﾞﾜﾗ ﾎﾏﾚ</t>
  </si>
  <si>
    <t>000801</t>
  </si>
  <si>
    <t>社</t>
  </si>
  <si>
    <t>FUJIWARA</t>
  </si>
  <si>
    <t>Homare</t>
  </si>
  <si>
    <t>小谷　捷人</t>
  </si>
  <si>
    <t>ｺﾀﾆ ﾊﾔﾄ</t>
  </si>
  <si>
    <t>010212</t>
  </si>
  <si>
    <t>帝塚山泉ヶ丘</t>
  </si>
  <si>
    <t>KOTANI</t>
  </si>
  <si>
    <t>上田　颯汰</t>
  </si>
  <si>
    <t>ｳｴﾀﾞ ｿｳﾀ</t>
  </si>
  <si>
    <t>000711</t>
  </si>
  <si>
    <t>関西大学第一</t>
  </si>
  <si>
    <t>三戸田　湧司</t>
  </si>
  <si>
    <t>ﾐﾄﾀﾞ ﾕｳｼ</t>
  </si>
  <si>
    <t>000814</t>
  </si>
  <si>
    <t>明石商業</t>
  </si>
  <si>
    <t>MITODA</t>
  </si>
  <si>
    <t>Yushi</t>
  </si>
  <si>
    <t>酒井　元気</t>
  </si>
  <si>
    <t>ｻｶｲ ｹﾞﾝｷ</t>
  </si>
  <si>
    <t>000630</t>
  </si>
  <si>
    <t>北摂三田</t>
  </si>
  <si>
    <t>教育</t>
  </si>
  <si>
    <t>Genki</t>
  </si>
  <si>
    <t>松尾　侑介</t>
  </si>
  <si>
    <t>ﾏﾂｵ ﾕｳｽｹ</t>
  </si>
  <si>
    <t>福岡大学付属大濠</t>
  </si>
  <si>
    <t>MATSUO</t>
  </si>
  <si>
    <t>今井　由伸</t>
  </si>
  <si>
    <t>ｲﾏｲ ﾖｼﾉﾌﾞ</t>
  </si>
  <si>
    <t>IMAI</t>
  </si>
  <si>
    <t>Yoshinobu</t>
  </si>
  <si>
    <t>岩本　千登</t>
  </si>
  <si>
    <t>ｲﾜﾓﾄ ｾﾝﾄ</t>
  </si>
  <si>
    <t>001029</t>
  </si>
  <si>
    <t>県立明石</t>
  </si>
  <si>
    <t>IWAMOTO</t>
  </si>
  <si>
    <t>Sento</t>
  </si>
  <si>
    <t>田川　遼介</t>
  </si>
  <si>
    <t>ﾀｶﾞﾜ ﾘｮｳｽｹ</t>
  </si>
  <si>
    <t>001123</t>
  </si>
  <si>
    <t>TAGAWA</t>
  </si>
  <si>
    <t>井手　翔琉</t>
  </si>
  <si>
    <t>ｲﾃﾞ ｶｹﾙ</t>
  </si>
  <si>
    <t>000918</t>
  </si>
  <si>
    <t>熊本県</t>
  </si>
  <si>
    <t>県立第一</t>
  </si>
  <si>
    <t>IDE</t>
  </si>
  <si>
    <t>Kakeru</t>
  </si>
  <si>
    <t>今関　伸吾</t>
  </si>
  <si>
    <t>ｲﾏｾﾞｷ ｼﾝｺﾞ</t>
  </si>
  <si>
    <t>啓明学院</t>
  </si>
  <si>
    <t>岡田　太一</t>
  </si>
  <si>
    <t>ｵｶﾀﾞ ﾀｲﾁ</t>
  </si>
  <si>
    <t>010220</t>
  </si>
  <si>
    <t>大分県</t>
  </si>
  <si>
    <t>国東</t>
  </si>
  <si>
    <t>総合政策</t>
  </si>
  <si>
    <t>OKADA</t>
  </si>
  <si>
    <t>Taichi</t>
  </si>
  <si>
    <t>小野　力矢</t>
  </si>
  <si>
    <t>ｵﾉ ﾘｷﾔ</t>
  </si>
  <si>
    <t>001028</t>
  </si>
  <si>
    <t>大分雄城台</t>
  </si>
  <si>
    <t>ONO</t>
  </si>
  <si>
    <t>Rikiya</t>
  </si>
  <si>
    <t>小林　諒</t>
  </si>
  <si>
    <t>ｺﾊﾞﾔｼ ﾘｮｳ</t>
  </si>
  <si>
    <t>九州学院</t>
  </si>
  <si>
    <t>Ryo</t>
  </si>
  <si>
    <t>西尾　健汰</t>
  </si>
  <si>
    <t>ﾆｼｵ ｹﾝﾀ</t>
  </si>
  <si>
    <t>001102</t>
  </si>
  <si>
    <t>野田学園</t>
  </si>
  <si>
    <t>NISHIO</t>
  </si>
  <si>
    <t>倉本　恵悟</t>
  </si>
  <si>
    <t>ｸﾗﾓﾄ ｹｲｺﾞ</t>
  </si>
  <si>
    <t>001031</t>
  </si>
  <si>
    <t>KURAMOTO</t>
  </si>
  <si>
    <t>前田　蒼汰</t>
  </si>
  <si>
    <t>ﾏｴﾀﾞ ｿｳﾀ</t>
  </si>
  <si>
    <t>001211</t>
  </si>
  <si>
    <t>刀根山</t>
  </si>
  <si>
    <t>MAEDA</t>
  </si>
  <si>
    <t>池上　智貴</t>
  </si>
  <si>
    <t>ｲｹｶﾞﾐ ﾄﾓｷ</t>
  </si>
  <si>
    <t>010210</t>
  </si>
  <si>
    <t>鳴尾</t>
  </si>
  <si>
    <t>IKEGAMI</t>
  </si>
  <si>
    <t>吉田　肖聡</t>
  </si>
  <si>
    <t>ﾖｼﾀﾞ ｱﾕﾄ</t>
  </si>
  <si>
    <t>TOSHIDA</t>
  </si>
  <si>
    <t>Ayuto</t>
  </si>
  <si>
    <t>濱田　将吾</t>
  </si>
  <si>
    <t>ﾊﾏﾀﾞ ｼｮｳｺﾞ</t>
  </si>
  <si>
    <t>011202</t>
  </si>
  <si>
    <t>高知県</t>
  </si>
  <si>
    <t>高知学芸</t>
  </si>
  <si>
    <t>HAMADA</t>
  </si>
  <si>
    <t>Shogo</t>
  </si>
  <si>
    <t>川口　修平</t>
  </si>
  <si>
    <t>ｶﾜｸﾞﾁ ｼｭｳﾍｲ</t>
  </si>
  <si>
    <t>010810</t>
  </si>
  <si>
    <t>KAWAGUCHI</t>
  </si>
  <si>
    <t>Shuhei</t>
  </si>
  <si>
    <t>横山　修大</t>
  </si>
  <si>
    <t>ﾖｺﾔﾏ ｼｭｳﾀ</t>
  </si>
  <si>
    <t>010824</t>
  </si>
  <si>
    <t>関西学院高等部</t>
  </si>
  <si>
    <t>YOKOYAMAA</t>
  </si>
  <si>
    <t>Shuta</t>
  </si>
  <si>
    <t>久保田　倖輔</t>
  </si>
  <si>
    <t>ｸﾎﾞﾀ ｺｳｽｹ</t>
  </si>
  <si>
    <t>010924</t>
  </si>
  <si>
    <t>KUBOTA</t>
  </si>
  <si>
    <t>内野々　諒</t>
  </si>
  <si>
    <t>ｳﾁﾉﾉ ﾘｮｳ</t>
  </si>
  <si>
    <t>010518</t>
  </si>
  <si>
    <t>豊浦</t>
  </si>
  <si>
    <t>UCHINONO</t>
  </si>
  <si>
    <t>安藤　礁吾</t>
  </si>
  <si>
    <t>ｱﾝﾄﾞｳ ｼｮｳｺﾞ</t>
  </si>
  <si>
    <t>011107</t>
  </si>
  <si>
    <t>明石北</t>
  </si>
  <si>
    <t>山岡　龍輝</t>
  </si>
  <si>
    <t>ﾔﾏｵｶ ﾘｭｳｷ</t>
  </si>
  <si>
    <t>020123</t>
  </si>
  <si>
    <t>YAMAOKA</t>
  </si>
  <si>
    <t>Ryuki</t>
  </si>
  <si>
    <t>荒堀　太一郎</t>
  </si>
  <si>
    <t>ｱﾗﾎﾘ ﾀｲﾁﾛｳ</t>
  </si>
  <si>
    <t>010408</t>
  </si>
  <si>
    <t>ARAHORI</t>
  </si>
  <si>
    <t>Taichiro</t>
  </si>
  <si>
    <t>岡田　康平</t>
  </si>
  <si>
    <t>ｵｶﾀﾞ ｺｳﾍｲ</t>
  </si>
  <si>
    <t>011115</t>
  </si>
  <si>
    <t>愛知</t>
  </si>
  <si>
    <t>Kohei</t>
  </si>
  <si>
    <t>田中　優樹</t>
  </si>
  <si>
    <t>ﾀﾅｶ ﾕｳｷ</t>
  </si>
  <si>
    <t>020225</t>
  </si>
  <si>
    <t>TANAKA</t>
  </si>
  <si>
    <t>日隈　達也</t>
  </si>
  <si>
    <t>ﾋﾉｸﾏ ﾀﾂﾔ</t>
  </si>
  <si>
    <t>萩</t>
  </si>
  <si>
    <t>HINOKUMA</t>
  </si>
  <si>
    <t>Tatsuya</t>
  </si>
  <si>
    <t>中村　徳寿</t>
  </si>
  <si>
    <t>ﾅｶﾑﾗ ﾄｸﾋｻ</t>
  </si>
  <si>
    <t>010402</t>
  </si>
  <si>
    <t>高松商業</t>
  </si>
  <si>
    <t>Tokuhisa</t>
  </si>
  <si>
    <t>小林　賢士郎</t>
  </si>
  <si>
    <t>ｺﾊﾞﾔｼ ｹﾝｼﾛｳ</t>
  </si>
  <si>
    <t>011207</t>
  </si>
  <si>
    <t>豊岡</t>
  </si>
  <si>
    <t>Kenshiro</t>
  </si>
  <si>
    <t>清水　陸</t>
  </si>
  <si>
    <t>ｼﾐｽﾞ ﾘｸ</t>
  </si>
  <si>
    <t>茨木　建伍</t>
  </si>
  <si>
    <t>ｲﾊﾞﾗｷ ｹﾝｺﾞ</t>
  </si>
  <si>
    <t>010516</t>
  </si>
  <si>
    <t>関大北陽</t>
  </si>
  <si>
    <t xml:space="preserve">IBARAKI </t>
  </si>
  <si>
    <t>Kengo</t>
  </si>
  <si>
    <t>ｻｲﾄｳ ｼｮｳﾔ</t>
  </si>
  <si>
    <t>020222</t>
  </si>
  <si>
    <t>春日丘</t>
  </si>
  <si>
    <t>Shoya</t>
  </si>
  <si>
    <t>金谷　泰明</t>
  </si>
  <si>
    <t>ｶﾅﾔ ﾔｽｱｷ</t>
  </si>
  <si>
    <t>011110</t>
  </si>
  <si>
    <t>KANAYA</t>
  </si>
  <si>
    <t>安田　悠生</t>
  </si>
  <si>
    <t>ﾔｽﾀﾞ ﾕｳｷ</t>
  </si>
  <si>
    <t>010606</t>
  </si>
  <si>
    <t>YASUDA</t>
  </si>
  <si>
    <t>吉崎　舜</t>
  </si>
  <si>
    <t>ﾖｼｻﾞｷ ｼｭﾝ</t>
  </si>
  <si>
    <t>010427</t>
  </si>
  <si>
    <t>北野</t>
  </si>
  <si>
    <t>YOSHIZAKI</t>
  </si>
  <si>
    <t>Shun</t>
  </si>
  <si>
    <t>守屋　和希</t>
  </si>
  <si>
    <t>ﾓﾘﾔ ｶｽﾞｷ</t>
  </si>
  <si>
    <t>011119</t>
  </si>
  <si>
    <t>県立西宮</t>
  </si>
  <si>
    <t>MORIYA</t>
  </si>
  <si>
    <t>岡本　直也</t>
  </si>
  <si>
    <t>ｵｶﾓﾄ ﾅｵﾔ</t>
  </si>
  <si>
    <t>010604</t>
  </si>
  <si>
    <t>OKAMOTO</t>
  </si>
  <si>
    <t>Naoya</t>
  </si>
  <si>
    <t>黒江　莞介</t>
  </si>
  <si>
    <t>ｸﾛｴ ｶﾝｽｹ</t>
  </si>
  <si>
    <t>010603</t>
  </si>
  <si>
    <t>八尾</t>
  </si>
  <si>
    <t>KUROE</t>
  </si>
  <si>
    <t>Kansuke</t>
  </si>
  <si>
    <t>小島　拓人</t>
  </si>
  <si>
    <t>ｵｼﾞﾏ ﾀｸﾄ</t>
  </si>
  <si>
    <t>010403</t>
  </si>
  <si>
    <t>OJIMA</t>
  </si>
  <si>
    <t xml:space="preserve">Takuto </t>
  </si>
  <si>
    <t>小島　爽</t>
  </si>
  <si>
    <t>ｺｼﾞﾏ ｿｳ</t>
  </si>
  <si>
    <t>010625</t>
  </si>
  <si>
    <t>So</t>
  </si>
  <si>
    <t>石井　陸登</t>
  </si>
  <si>
    <t>ｲｼｲ ﾘｸﾄ</t>
  </si>
  <si>
    <t>ISHII</t>
  </si>
  <si>
    <t>Rikuto</t>
  </si>
  <si>
    <t>仲田　圭吾</t>
  </si>
  <si>
    <t>ﾅｶﾀ ｹｲｺﾞ</t>
  </si>
  <si>
    <t>010715</t>
  </si>
  <si>
    <t>藤山　凌吾</t>
  </si>
  <si>
    <t>ﾌｼﾞﾔﾏ ﾘｮｳｺﾞ</t>
  </si>
  <si>
    <t>011218</t>
  </si>
  <si>
    <t>FUJIYAMA</t>
  </si>
  <si>
    <t>Ryogo</t>
  </si>
  <si>
    <t>武内　秀斗</t>
  </si>
  <si>
    <t>ﾀｹｳﾁ ｼｭｳﾄ</t>
  </si>
  <si>
    <t>020213</t>
  </si>
  <si>
    <t>愛媛県</t>
  </si>
  <si>
    <t>八幡浜</t>
  </si>
  <si>
    <t>Shuto</t>
  </si>
  <si>
    <t>佐藤　良祐</t>
  </si>
  <si>
    <t>ｻﾄｳ ﾘｮｳｽｹ</t>
  </si>
  <si>
    <t>011209</t>
  </si>
  <si>
    <t>東北学院</t>
  </si>
  <si>
    <t>SATO</t>
  </si>
  <si>
    <t>荻野　虎太郎</t>
  </si>
  <si>
    <t>ｵｷﾞﾉ ｺﾀﾛｳ</t>
  </si>
  <si>
    <t>011030</t>
  </si>
  <si>
    <t>浜松湘南</t>
  </si>
  <si>
    <t>OGINO</t>
  </si>
  <si>
    <t>柴田　悠馬</t>
  </si>
  <si>
    <t>ｼﾊﾞﾀ ﾕｳﾏ</t>
  </si>
  <si>
    <t>000415</t>
  </si>
  <si>
    <t>小金</t>
  </si>
  <si>
    <t>SHIBATA</t>
  </si>
  <si>
    <t>Yuma</t>
  </si>
  <si>
    <t>高田　皓太郎</t>
  </si>
  <si>
    <t>ﾀｶﾀﾞ ｺｳﾀﾛｳ</t>
  </si>
  <si>
    <t>010420</t>
  </si>
  <si>
    <t>群馬県</t>
  </si>
  <si>
    <t>太田東</t>
  </si>
  <si>
    <t>TAKADA</t>
  </si>
  <si>
    <t>岡田　有音</t>
  </si>
  <si>
    <t>ｵｶﾀﾞ ｱﾙﾄ</t>
  </si>
  <si>
    <t>020309</t>
  </si>
  <si>
    <t>須磨友が丘</t>
  </si>
  <si>
    <t>Aruto</t>
  </si>
  <si>
    <t>林　昇</t>
  </si>
  <si>
    <t>ﾊﾔｼ ﾉﾎﾞﾙ</t>
  </si>
  <si>
    <t>010621</t>
  </si>
  <si>
    <t>関西学院千里国際</t>
  </si>
  <si>
    <t>HAYASHI</t>
  </si>
  <si>
    <t>Noboru</t>
  </si>
  <si>
    <t>中谷　賢太朗</t>
  </si>
  <si>
    <t>ﾅｶﾀﾆ ｹﾝﾀﾛｳ</t>
  </si>
  <si>
    <t>021015</t>
  </si>
  <si>
    <t>私立星稜</t>
  </si>
  <si>
    <t>NAKATANI</t>
  </si>
  <si>
    <t>首藤　大</t>
  </si>
  <si>
    <t>ｽﾄｳ ﾀﾞｲ</t>
  </si>
  <si>
    <t>020605</t>
  </si>
  <si>
    <t>SUTO</t>
  </si>
  <si>
    <t>Dai</t>
  </si>
  <si>
    <t>鶴崎　誠</t>
  </si>
  <si>
    <t>ﾂﾙｻｷ ﾏｺﾄ</t>
  </si>
  <si>
    <t>020602</t>
  </si>
  <si>
    <t>宝塚東</t>
  </si>
  <si>
    <t>TSURUSAKI</t>
  </si>
  <si>
    <t>Makoto</t>
  </si>
  <si>
    <t>田鳥　創太</t>
  </si>
  <si>
    <t>ﾀﾄﾘ ｿｳﾀ</t>
  </si>
  <si>
    <t>020713</t>
  </si>
  <si>
    <t>美方</t>
  </si>
  <si>
    <t>TATORI</t>
  </si>
  <si>
    <t>岡田　晃成</t>
  </si>
  <si>
    <t>ｵｶﾀﾞ ｺｳｾｲ</t>
  </si>
  <si>
    <t>030325</t>
  </si>
  <si>
    <t>田辺</t>
  </si>
  <si>
    <t>大村　一斗</t>
  </si>
  <si>
    <t>ｵｵﾑﾗ ｶｽﾞﾄ</t>
  </si>
  <si>
    <t>021220</t>
  </si>
  <si>
    <t>近畿大学附属</t>
  </si>
  <si>
    <t>OMURA</t>
  </si>
  <si>
    <t>Kazuto</t>
  </si>
  <si>
    <t>佐藤　颯</t>
  </si>
  <si>
    <t>ｻﾄｳ ｿｳ</t>
  </si>
  <si>
    <t>021122</t>
  </si>
  <si>
    <t>関西大学北陽</t>
  </si>
  <si>
    <t>横井　友基</t>
  </si>
  <si>
    <t>ﾖｺｲ ﾄﾓｷ</t>
  </si>
  <si>
    <t>020730</t>
  </si>
  <si>
    <t>桂</t>
  </si>
  <si>
    <t>YOKOI</t>
  </si>
  <si>
    <t>安藤　正紀</t>
  </si>
  <si>
    <t>ｱﾝﾄﾞｳ ﾏｻｷ</t>
  </si>
  <si>
    <t>観音寺第一</t>
  </si>
  <si>
    <t>Masaki</t>
  </si>
  <si>
    <t>牧　蒼太</t>
  </si>
  <si>
    <t>ﾏｷ ｿｳﾀ</t>
  </si>
  <si>
    <t>030110</t>
  </si>
  <si>
    <t>鹿児島県</t>
  </si>
  <si>
    <t>鹿児島玉龍</t>
  </si>
  <si>
    <t>MAKI</t>
  </si>
  <si>
    <t>金原　淳晟</t>
  </si>
  <si>
    <t>ｶﾈﾊﾗ ｼﾞｭﾝｾｲ</t>
  </si>
  <si>
    <t>KANEHARA</t>
  </si>
  <si>
    <t>Junsei</t>
  </si>
  <si>
    <t>中尾　心哉</t>
  </si>
  <si>
    <t>ﾅｶｵ ｼﾝﾔ</t>
  </si>
  <si>
    <t>021224</t>
  </si>
  <si>
    <t>Shinya</t>
  </si>
  <si>
    <t>八木　悠晟</t>
  </si>
  <si>
    <t>ﾔｷﾞ ﾕｳｾｲ</t>
  </si>
  <si>
    <t>020608</t>
  </si>
  <si>
    <t>Yusei</t>
  </si>
  <si>
    <t>野呂　仁人</t>
  </si>
  <si>
    <t>ﾉﾛ ﾖｼﾄ</t>
  </si>
  <si>
    <t>020927</t>
  </si>
  <si>
    <t>皇學館</t>
  </si>
  <si>
    <t>NORO</t>
  </si>
  <si>
    <t>Yoshito</t>
  </si>
  <si>
    <t>栂尾　鷹兵</t>
  </si>
  <si>
    <t>ﾄｶﾞｵ ﾖｳﾍｲ</t>
  </si>
  <si>
    <t>020925</t>
  </si>
  <si>
    <t>大塚</t>
  </si>
  <si>
    <t>TOGAO</t>
  </si>
  <si>
    <t>Yohei</t>
  </si>
  <si>
    <t>松本　汰壱</t>
  </si>
  <si>
    <t>ﾏﾂﾓﾄ ﾀｲﾁ</t>
  </si>
  <si>
    <t>020718</t>
  </si>
  <si>
    <t>福岡第一</t>
  </si>
  <si>
    <t>建築</t>
  </si>
  <si>
    <t>長崎県</t>
  </si>
  <si>
    <t>稲山　太郎</t>
  </si>
  <si>
    <t>ｲﾅﾔﾏ ﾀﾛｳ</t>
  </si>
  <si>
    <t>030327</t>
  </si>
  <si>
    <t>千種</t>
  </si>
  <si>
    <t>INAYAMA</t>
  </si>
  <si>
    <t>Taro</t>
  </si>
  <si>
    <t>末成　壮司</t>
  </si>
  <si>
    <t>ｽｴﾅﾘ ｿｳｼ</t>
  </si>
  <si>
    <t>020507</t>
  </si>
  <si>
    <t>山口県立萩</t>
  </si>
  <si>
    <t>SUENARI</t>
  </si>
  <si>
    <t>Soshi</t>
  </si>
  <si>
    <t>清水　皓太</t>
  </si>
  <si>
    <t>ｼﾐｽﾞ ｺｳﾀ</t>
  </si>
  <si>
    <t>021007</t>
  </si>
  <si>
    <t>山上　敦大</t>
  </si>
  <si>
    <t>ﾔﾏｶﾞﾐ ｱﾂﾋﾛ</t>
  </si>
  <si>
    <t>021027</t>
  </si>
  <si>
    <t>大阪桐蔭</t>
  </si>
  <si>
    <t>YAMAGAMI</t>
  </si>
  <si>
    <t>Atsuhiro</t>
  </si>
  <si>
    <t>西村　康汰</t>
  </si>
  <si>
    <t>ﾆｼﾑﾗ ｺｳﾀ</t>
  </si>
  <si>
    <t>020824</t>
  </si>
  <si>
    <t>高島　駿介</t>
  </si>
  <si>
    <t>ﾀｶｼﾏ ｼｭﾝｽｹ</t>
  </si>
  <si>
    <t>020428</t>
  </si>
  <si>
    <t>札幌第一</t>
  </si>
  <si>
    <t>TAKASHIMA</t>
  </si>
  <si>
    <t>Shunsuke</t>
  </si>
  <si>
    <t>福間　陽仁</t>
  </si>
  <si>
    <t>ﾌｸﾏ ﾊﾙﾄ</t>
  </si>
  <si>
    <t>030328</t>
  </si>
  <si>
    <t>FUKUMA</t>
  </si>
  <si>
    <t>山岸　由昂</t>
  </si>
  <si>
    <t>ﾔﾏｷﾞｼ ﾖｼﾀｶ</t>
  </si>
  <si>
    <t>020812</t>
  </si>
  <si>
    <t>YAMAGISHI</t>
  </si>
  <si>
    <t>Yoshitaka</t>
  </si>
  <si>
    <t>伊原　和希</t>
  </si>
  <si>
    <t>ｲﾊﾗ ｶｽﾞｷ</t>
  </si>
  <si>
    <t>020410</t>
  </si>
  <si>
    <t>四学香川西</t>
  </si>
  <si>
    <t>IHARA</t>
  </si>
  <si>
    <t>梅村　侑生</t>
  </si>
  <si>
    <t>ｳﾒﾑﾗ ﾕｳｷ</t>
  </si>
  <si>
    <t>021129</t>
  </si>
  <si>
    <t>名古屋</t>
  </si>
  <si>
    <t>UMEMURA</t>
  </si>
  <si>
    <t>岡　寛大</t>
  </si>
  <si>
    <t>ｵｶ ｶﾝﾀﾞｲ</t>
  </si>
  <si>
    <t>030310</t>
  </si>
  <si>
    <t>OKA</t>
  </si>
  <si>
    <t>Kandai</t>
  </si>
  <si>
    <t>江田　政紀</t>
  </si>
  <si>
    <t>ｴﾀﾞ ﾏｻﾉﾘ</t>
  </si>
  <si>
    <t>021103</t>
  </si>
  <si>
    <t>関西学院</t>
  </si>
  <si>
    <t>EDA</t>
  </si>
  <si>
    <t>Masanori</t>
  </si>
  <si>
    <t>佃　勇卓</t>
  </si>
  <si>
    <t>ﾂｸﾀﾞ ﾕｳﾄ</t>
  </si>
  <si>
    <t>021029</t>
  </si>
  <si>
    <t>三田松聖</t>
  </si>
  <si>
    <t>工</t>
  </si>
  <si>
    <t>TSUKUDA</t>
  </si>
  <si>
    <t>中井　貴也</t>
  </si>
  <si>
    <t>ﾅｶｲ ﾀｶﾔ</t>
  </si>
  <si>
    <t>020621</t>
  </si>
  <si>
    <t>NAKAI</t>
  </si>
  <si>
    <t>Takaya</t>
  </si>
  <si>
    <t>矢野　弦紀</t>
  </si>
  <si>
    <t>ﾔﾉ ｹﾞﾝｷ</t>
  </si>
  <si>
    <t>001113</t>
  </si>
  <si>
    <t>保善</t>
  </si>
  <si>
    <t>矢野　悠太</t>
  </si>
  <si>
    <t>ﾔﾉ ﾕｳﾀ</t>
  </si>
  <si>
    <t>030305</t>
  </si>
  <si>
    <t>市立西宮</t>
  </si>
  <si>
    <t>中田　泰聖</t>
  </si>
  <si>
    <t>ﾅｶﾀ ﾀｲｾｲ</t>
  </si>
  <si>
    <t>030707</t>
  </si>
  <si>
    <t>Taisei</t>
  </si>
  <si>
    <t>山田　悠月</t>
  </si>
  <si>
    <t>ﾔﾏﾀﾞ ﾕﾂﾞｷ</t>
  </si>
  <si>
    <t>031019</t>
  </si>
  <si>
    <t>Yuzuki</t>
  </si>
  <si>
    <t>佐脇　岳</t>
  </si>
  <si>
    <t>ｻﾜｷ ｶﾞｸ</t>
  </si>
  <si>
    <t>031213</t>
  </si>
  <si>
    <t>SAWAKI</t>
  </si>
  <si>
    <t>Gaku</t>
  </si>
  <si>
    <t>山田　彩翔</t>
  </si>
  <si>
    <t>ﾔﾏﾀﾞ ｱﾔﾄ</t>
  </si>
  <si>
    <t>030420</t>
  </si>
  <si>
    <t>Ayato</t>
  </si>
  <si>
    <t>宮地　築</t>
  </si>
  <si>
    <t>ﾐﾔｼﾞ ｷﾂﾞｸ</t>
  </si>
  <si>
    <t>040115</t>
  </si>
  <si>
    <t>高松工芸</t>
  </si>
  <si>
    <t>MIYAJI</t>
  </si>
  <si>
    <t>Kizuku</t>
  </si>
  <si>
    <t>田中　智</t>
  </si>
  <si>
    <t>ﾀﾅｶ ｻﾄｼ</t>
  </si>
  <si>
    <t>031026</t>
  </si>
  <si>
    <t>広島皆実</t>
  </si>
  <si>
    <t>Satoshi</t>
  </si>
  <si>
    <t>家田　惇基</t>
  </si>
  <si>
    <t>ｲｴﾀﾞ ﾄｼｷ</t>
  </si>
  <si>
    <t>030825</t>
  </si>
  <si>
    <t>IEDA</t>
  </si>
  <si>
    <t>Toshiki</t>
  </si>
  <si>
    <t>太田　駿</t>
  </si>
  <si>
    <t>ｵｵﾀ ｼｭﾝ</t>
  </si>
  <si>
    <t>030610</t>
  </si>
  <si>
    <t>OTA</t>
  </si>
  <si>
    <t>小川　龍之介</t>
  </si>
  <si>
    <t>ｵｶﾞﾜ ﾘｭｳﾉｽｹ</t>
  </si>
  <si>
    <t>030406</t>
  </si>
  <si>
    <t>東海大仰星</t>
  </si>
  <si>
    <t xml:space="preserve">OGAWA </t>
  </si>
  <si>
    <t>牧野　大輝</t>
  </si>
  <si>
    <t>ﾏｷﾉ ﾀｲｷ</t>
  </si>
  <si>
    <t>030429</t>
  </si>
  <si>
    <t>伊丹</t>
  </si>
  <si>
    <t>工学</t>
  </si>
  <si>
    <t>MAKINO</t>
  </si>
  <si>
    <t>川手　友希</t>
  </si>
  <si>
    <t>ｶﾜﾃ ﾕｳｷ</t>
  </si>
  <si>
    <t>040122</t>
  </si>
  <si>
    <t>和歌山県</t>
  </si>
  <si>
    <t>智辯学園和歌山</t>
  </si>
  <si>
    <t>KAWATE</t>
  </si>
  <si>
    <t>浜田　聖也</t>
  </si>
  <si>
    <t>ﾊﾏﾀﾞ ｾｲﾔ</t>
  </si>
  <si>
    <t>030822</t>
  </si>
  <si>
    <t>山本　雅也</t>
  </si>
  <si>
    <t>ﾔﾏﾓﾄ ﾏｻﾔ</t>
  </si>
  <si>
    <t>040123</t>
  </si>
  <si>
    <t>小豆島中央</t>
  </si>
  <si>
    <t>Masaya</t>
  </si>
  <si>
    <t>末留　颯楽</t>
  </si>
  <si>
    <t>ｽｴﾄﾒ ｿﾗ</t>
  </si>
  <si>
    <t>031227</t>
  </si>
  <si>
    <t>生命環境</t>
  </si>
  <si>
    <t>SUETOME</t>
  </si>
  <si>
    <t>Sora</t>
  </si>
  <si>
    <t>森　大喜</t>
  </si>
  <si>
    <t>ﾓﾘ ﾀｲｷ</t>
  </si>
  <si>
    <t>040401</t>
  </si>
  <si>
    <t>草津東</t>
  </si>
  <si>
    <t>MORI</t>
  </si>
  <si>
    <t>畑山 陽星</t>
  </si>
  <si>
    <t>ﾊﾀﾔﾏ ﾖｳｾｲ</t>
  </si>
  <si>
    <t>040322</t>
  </si>
  <si>
    <t>HATAYAMA</t>
  </si>
  <si>
    <t>Yosei</t>
  </si>
  <si>
    <t>新海　弘一朗</t>
  </si>
  <si>
    <t>ｼﾝｶｲ ｺｳｲﾁﾛｳ</t>
  </si>
  <si>
    <t>030417</t>
  </si>
  <si>
    <t>名古屋経済大学高蔵</t>
  </si>
  <si>
    <t>神学</t>
  </si>
  <si>
    <t>SHINKAI</t>
  </si>
  <si>
    <t>Koichiro</t>
  </si>
  <si>
    <t>関西大学</t>
  </si>
  <si>
    <t>阪本　育</t>
  </si>
  <si>
    <t>ｻｶﾓﾄ ｲｸ</t>
  </si>
  <si>
    <t>001003</t>
  </si>
  <si>
    <t>摂津</t>
  </si>
  <si>
    <t>人間健康</t>
  </si>
  <si>
    <t>SAKAMOTO</t>
  </si>
  <si>
    <t>Iku</t>
  </si>
  <si>
    <t>嶋谷　鐘二郎</t>
  </si>
  <si>
    <t>ｼﾏﾀﾆ ｼｮｳｼﾞﾛｳ</t>
  </si>
  <si>
    <t>000420</t>
  </si>
  <si>
    <t>SHIMATANI</t>
  </si>
  <si>
    <t>Shojiro</t>
  </si>
  <si>
    <t>市林　佳育</t>
  </si>
  <si>
    <t>ｲﾁﾊﾞﾔｼ ｶｲ</t>
  </si>
  <si>
    <t>010319</t>
  </si>
  <si>
    <t>東</t>
  </si>
  <si>
    <t>ICHIBAYASHI</t>
  </si>
  <si>
    <t>Kai</t>
  </si>
  <si>
    <t>橋本　颯太</t>
  </si>
  <si>
    <t>ﾊｼﾓﾄ ｿｳﾀ</t>
  </si>
  <si>
    <t>001125</t>
  </si>
  <si>
    <t>内海　祐樹</t>
  </si>
  <si>
    <t>ｳﾂﾐ ﾕｳｷ</t>
  </si>
  <si>
    <t>000819</t>
  </si>
  <si>
    <t>UTSUMI</t>
  </si>
  <si>
    <t>松本　駿</t>
  </si>
  <si>
    <t>ﾏﾂﾓﾄ ｼｭﾝ</t>
  </si>
  <si>
    <t>000414</t>
  </si>
  <si>
    <t>智弁学園奈良ｶﾚｯｼﾞ</t>
  </si>
  <si>
    <t>藤田　智也</t>
  </si>
  <si>
    <t>ﾌｼﾞﾀ ﾄﾓﾔ</t>
  </si>
  <si>
    <t>総合情報</t>
  </si>
  <si>
    <t>大髙　肇</t>
  </si>
  <si>
    <t>ｵｵﾀｶ ﾊｼﾞﾒ</t>
  </si>
  <si>
    <t>OTAKA</t>
  </si>
  <si>
    <t>森　祐介</t>
  </si>
  <si>
    <t>ﾓﾘ ﾕｳｽｹ</t>
  </si>
  <si>
    <t>000823</t>
  </si>
  <si>
    <t>中村　竜也</t>
  </si>
  <si>
    <t>ﾅｶﾑﾗ ﾀﾂﾔ</t>
  </si>
  <si>
    <t>000922</t>
  </si>
  <si>
    <t>高木　大和</t>
  </si>
  <si>
    <t>ﾀｶｷﾞ ﾔﾏﾄ</t>
  </si>
  <si>
    <t>000822</t>
  </si>
  <si>
    <t>洛西</t>
  </si>
  <si>
    <t>TAKAGI</t>
  </si>
  <si>
    <t>Yamato</t>
  </si>
  <si>
    <t>角田　龍</t>
  </si>
  <si>
    <t>ｶｸﾀﾞ ﾘｮｳ</t>
  </si>
  <si>
    <t>私立奈良育英</t>
  </si>
  <si>
    <t>化学生命</t>
  </si>
  <si>
    <t>KAKUDA</t>
  </si>
  <si>
    <t>小澤　暖人</t>
  </si>
  <si>
    <t>ｺｻﾞﾜ ﾊﾙﾄ</t>
  </si>
  <si>
    <t>金光八尾</t>
  </si>
  <si>
    <t>KOZAWA</t>
  </si>
  <si>
    <t>山本　義達</t>
  </si>
  <si>
    <t>ﾔﾏﾓﾄ ﾖｼﾀﾂ</t>
  </si>
  <si>
    <t>東海大付属仰星</t>
  </si>
  <si>
    <t>Yoshitatsu</t>
  </si>
  <si>
    <t>土本　大誠</t>
  </si>
  <si>
    <t>ﾂﾁﾓﾄ ﾀｲｾｲ</t>
  </si>
  <si>
    <t>西脇</t>
  </si>
  <si>
    <t>TSUCHIMOTO</t>
  </si>
  <si>
    <t>久保田　英樹</t>
  </si>
  <si>
    <t>ｸﾎﾞﾀ ﾋﾃﾞｷ</t>
  </si>
  <si>
    <t>000830</t>
  </si>
  <si>
    <t>三島</t>
  </si>
  <si>
    <t>Hideki</t>
  </si>
  <si>
    <t>藤原　悠帆</t>
  </si>
  <si>
    <t>ﾌｼﾞﾜﾗ ﾕｳﾎ</t>
  </si>
  <si>
    <t>Yuho</t>
  </si>
  <si>
    <t>原　義人</t>
  </si>
  <si>
    <t>ﾊﾗ ﾖｼﾄ</t>
  </si>
  <si>
    <t>000722</t>
  </si>
  <si>
    <t>尼崎北</t>
  </si>
  <si>
    <t>HARA</t>
  </si>
  <si>
    <t>谷川　啓斗</t>
  </si>
  <si>
    <t>ﾀﾆｶﾞﾜ ﾋﾛﾄ</t>
  </si>
  <si>
    <t>000603</t>
  </si>
  <si>
    <t>ｼｽﾃﾑ理工</t>
  </si>
  <si>
    <t>TANIGAWA</t>
  </si>
  <si>
    <t>Hiroto</t>
  </si>
  <si>
    <t>名原　大樹</t>
  </si>
  <si>
    <t>ﾅﾊﾞﾗ ﾀﾞｲｷ</t>
  </si>
  <si>
    <t>000413</t>
  </si>
  <si>
    <t>NABARA</t>
  </si>
  <si>
    <t>柘植　康生</t>
  </si>
  <si>
    <t>ﾂｹﾞ ｺｳｾｲ</t>
  </si>
  <si>
    <t>000921</t>
  </si>
  <si>
    <t>東郷</t>
  </si>
  <si>
    <t>TSUGE</t>
  </si>
  <si>
    <t>佐々木　健人</t>
  </si>
  <si>
    <t>ｻｻｷ ｹﾝﾄ</t>
  </si>
  <si>
    <t>010224</t>
  </si>
  <si>
    <t>天理</t>
  </si>
  <si>
    <t>社会安全</t>
  </si>
  <si>
    <t>SASAKI</t>
  </si>
  <si>
    <t>Kento</t>
  </si>
  <si>
    <t>大前　開洋</t>
  </si>
  <si>
    <t>ｵｵﾏｴ ｶｲﾖｳ</t>
  </si>
  <si>
    <t>010327</t>
  </si>
  <si>
    <t>和歌山北</t>
  </si>
  <si>
    <t>OMAE</t>
  </si>
  <si>
    <t>Kaiyo</t>
  </si>
  <si>
    <t>川久保　達矢</t>
  </si>
  <si>
    <t>ｶﾜｸﾎﾞ ﾀﾂﾔ</t>
  </si>
  <si>
    <t>010111</t>
  </si>
  <si>
    <t>小松</t>
  </si>
  <si>
    <t>KAWAKUBO</t>
  </si>
  <si>
    <t>大戸　隆正</t>
  </si>
  <si>
    <t>ｵｵﾄ ﾘｭｳｾｲ</t>
  </si>
  <si>
    <t>000707</t>
  </si>
  <si>
    <t>東山</t>
  </si>
  <si>
    <t>OTO</t>
  </si>
  <si>
    <t>上村　悠斗</t>
  </si>
  <si>
    <t>ｳｴﾑﾗ ﾕｳﾄ</t>
  </si>
  <si>
    <t>000710</t>
  </si>
  <si>
    <t>桜井</t>
  </si>
  <si>
    <t>UEMURA</t>
  </si>
  <si>
    <t>岡部　元紀</t>
  </si>
  <si>
    <t>ｵｶﾍﾞ ﾓﾄｷ</t>
  </si>
  <si>
    <t>010328</t>
  </si>
  <si>
    <t>一条</t>
  </si>
  <si>
    <t>OKABE</t>
  </si>
  <si>
    <t>Motoki</t>
  </si>
  <si>
    <t>伊藤　仁</t>
  </si>
  <si>
    <t>ｲﾄｳ ﾋﾛｼ</t>
  </si>
  <si>
    <t>010410</t>
  </si>
  <si>
    <t>Hiroshi</t>
  </si>
  <si>
    <t>亀田　仁一路</t>
  </si>
  <si>
    <t>ｶﾒﾀﾞ ｼﾞﾝｲﾁﾛｳ</t>
  </si>
  <si>
    <t>010828</t>
  </si>
  <si>
    <t>姫路商業</t>
  </si>
  <si>
    <t>KAMEDA</t>
  </si>
  <si>
    <t>Jinichiro</t>
  </si>
  <si>
    <t>増田　潮音</t>
  </si>
  <si>
    <t>ﾏｽﾀﾞ ｼｵﾝ</t>
  </si>
  <si>
    <t>010909</t>
  </si>
  <si>
    <t>三田学園</t>
  </si>
  <si>
    <t>MASUDA</t>
  </si>
  <si>
    <t>Shion</t>
  </si>
  <si>
    <t>宮内　和哉</t>
  </si>
  <si>
    <t>ﾐﾔｳﾁ ｶｽﾞﾔ</t>
  </si>
  <si>
    <t>大阪商業</t>
  </si>
  <si>
    <t>MIYAUCHI</t>
  </si>
  <si>
    <t>藤井　恒輝</t>
  </si>
  <si>
    <t>ﾌｼﾞｲ ｺｳｷ</t>
  </si>
  <si>
    <t>010826</t>
  </si>
  <si>
    <t>FUJII</t>
  </si>
  <si>
    <t>坂東　日向</t>
  </si>
  <si>
    <t>ﾊﾞﾝﾄﾞｳ ﾋｭｳｶﾞ</t>
  </si>
  <si>
    <t>010524</t>
  </si>
  <si>
    <t>BANDO</t>
  </si>
  <si>
    <t>Hyuga</t>
  </si>
  <si>
    <t>藤戸　涼達</t>
  </si>
  <si>
    <t>ﾌｼﾞﾄ ﾘｮｳﾀﾂ</t>
  </si>
  <si>
    <t>FUJITO</t>
  </si>
  <si>
    <t>Ryotatsu</t>
  </si>
  <si>
    <t>寺田　裕真</t>
  </si>
  <si>
    <t>ﾃﾗﾀﾞ ﾕｳﾏ</t>
  </si>
  <si>
    <t>010502</t>
  </si>
  <si>
    <t>TERADA</t>
  </si>
  <si>
    <t>大野　佳太朗</t>
  </si>
  <si>
    <t>ｵｵﾉ ｹｲﾀﾛｳ</t>
  </si>
  <si>
    <t>020316</t>
  </si>
  <si>
    <t>Keitaro</t>
  </si>
  <si>
    <t>福原　健斗</t>
  </si>
  <si>
    <t>ﾌｸﾊﾗ ｹﾝﾄ</t>
  </si>
  <si>
    <t>020113</t>
  </si>
  <si>
    <t>FUKUHARA</t>
  </si>
  <si>
    <t>富岡　紋人</t>
  </si>
  <si>
    <t>ﾄﾐｵｶ ｱﾔﾄ</t>
  </si>
  <si>
    <t>010620</t>
  </si>
  <si>
    <t>TOMIOKA</t>
  </si>
  <si>
    <t>石丸　尚弥</t>
  </si>
  <si>
    <t>ｲｼﾏﾙ ﾅｵﾔ</t>
  </si>
  <si>
    <t>011108</t>
  </si>
  <si>
    <t>寝屋川</t>
  </si>
  <si>
    <t>ISHIMARU</t>
  </si>
  <si>
    <t>栗原　拓海</t>
  </si>
  <si>
    <t>ｸﾘﾊﾗ ﾀｸﾐ</t>
  </si>
  <si>
    <t>向陽</t>
  </si>
  <si>
    <t>KURIHARA</t>
  </si>
  <si>
    <t>和田　一真</t>
  </si>
  <si>
    <t>ﾜﾀﾞ ｶｽﾞﾏ</t>
  </si>
  <si>
    <t>010920</t>
  </si>
  <si>
    <t>化学生命工</t>
  </si>
  <si>
    <t xml:space="preserve">WADA </t>
  </si>
  <si>
    <t>Kazuma</t>
  </si>
  <si>
    <t>北　凌伎</t>
  </si>
  <si>
    <t>ｷﾀ ﾘｮｳｷ</t>
  </si>
  <si>
    <t>011223</t>
  </si>
  <si>
    <t>和歌山県立桐蔭</t>
  </si>
  <si>
    <t>KITA</t>
  </si>
  <si>
    <t>Ryoki</t>
  </si>
  <si>
    <t>櫻井　健太</t>
  </si>
  <si>
    <t>ｻｸﾗｲ ｹﾝﾀ</t>
  </si>
  <si>
    <t>020116</t>
  </si>
  <si>
    <t>大阪府立芥川</t>
  </si>
  <si>
    <t>環境都市工</t>
  </si>
  <si>
    <t>SAKURAI</t>
  </si>
  <si>
    <t>首藤　柊</t>
  </si>
  <si>
    <t>ｼｭﾄｳ ﾋｲﾗｷﾞ</t>
  </si>
  <si>
    <t>011205</t>
  </si>
  <si>
    <t>SHUTO</t>
  </si>
  <si>
    <t>Hiiragi</t>
  </si>
  <si>
    <t>田辺　恒大</t>
  </si>
  <si>
    <t>ﾀﾅﾍﾞ ｺｳﾀﾞｲ</t>
  </si>
  <si>
    <t>政策創造</t>
  </si>
  <si>
    <t>TANABE</t>
  </si>
  <si>
    <t>久富　亮</t>
  </si>
  <si>
    <t>ﾋｻﾄﾐ ﾘｮｳ</t>
  </si>
  <si>
    <t>020305</t>
  </si>
  <si>
    <t>常翔学園</t>
  </si>
  <si>
    <t>HISATOMI</t>
  </si>
  <si>
    <t>飯村　太一</t>
  </si>
  <si>
    <t>ｲｲﾑﾗ ﾀｲﾁ</t>
  </si>
  <si>
    <t>011001</t>
  </si>
  <si>
    <t>星林</t>
  </si>
  <si>
    <t>IIMURA</t>
  </si>
  <si>
    <t>石井　滉人</t>
  </si>
  <si>
    <t>ｲｼｲ ﾋﾛﾄ</t>
  </si>
  <si>
    <t>010822</t>
  </si>
  <si>
    <t>尽誠学園</t>
  </si>
  <si>
    <t>ISHI</t>
  </si>
  <si>
    <t>濱　宏太</t>
  </si>
  <si>
    <t>ﾊﾏ ｺｳﾀ</t>
  </si>
  <si>
    <t>990726</t>
  </si>
  <si>
    <t>膳所</t>
  </si>
  <si>
    <t>HAMA</t>
  </si>
  <si>
    <t>平本　祐大</t>
  </si>
  <si>
    <t>ﾋﾗﾓﾄ ﾕｳﾀﾞｲ</t>
  </si>
  <si>
    <t>011008</t>
  </si>
  <si>
    <t>明石西</t>
  </si>
  <si>
    <t>HIRAMOTO</t>
  </si>
  <si>
    <t>Yudai</t>
  </si>
  <si>
    <t>伊藤　大晟</t>
  </si>
  <si>
    <t>ｲﾄｳ ﾀｲｾｲ</t>
  </si>
  <si>
    <t>岩田　潤平</t>
  </si>
  <si>
    <t>ｲﾜﾀ ｼﾞｭﾝﾍﾟｲ</t>
  </si>
  <si>
    <t>010515</t>
  </si>
  <si>
    <t>IWATA</t>
  </si>
  <si>
    <t>Jumpei</t>
  </si>
  <si>
    <t>東野　祥士</t>
  </si>
  <si>
    <t>ﾋｶﾞｼﾉ ｼｮｳｼﾞ</t>
  </si>
  <si>
    <t>020203</t>
  </si>
  <si>
    <t>奈良県立平城</t>
  </si>
  <si>
    <t>HIGASHINO</t>
  </si>
  <si>
    <t>Shoji</t>
  </si>
  <si>
    <t>上坪　篤大</t>
  </si>
  <si>
    <t>ｶﾐﾂﾎﾞ ｱﾂﾋﾛ</t>
  </si>
  <si>
    <t>011127</t>
  </si>
  <si>
    <t>京都府立乙訓</t>
  </si>
  <si>
    <t xml:space="preserve">KAMITSUBO </t>
  </si>
  <si>
    <t>石黒　慶史</t>
  </si>
  <si>
    <t>ｲｼｸﾞﾛ ﾖｼﾌﾐ</t>
  </si>
  <si>
    <t>011130</t>
  </si>
  <si>
    <t>静岡県立浜名</t>
  </si>
  <si>
    <t xml:space="preserve">ISHIGURO </t>
  </si>
  <si>
    <t>Yoshifumi</t>
  </si>
  <si>
    <t>池村　剛志</t>
  </si>
  <si>
    <t>ｲｹﾑﾗ ﾂﾖｼ</t>
  </si>
  <si>
    <t>020427</t>
  </si>
  <si>
    <t>IKEMURA</t>
  </si>
  <si>
    <t>坂本　亘生</t>
  </si>
  <si>
    <t>ｻｶﾓﾄ ｺｳｾｲ</t>
  </si>
  <si>
    <t>滝川</t>
  </si>
  <si>
    <t>高梨　有仁</t>
  </si>
  <si>
    <t>ﾀｶﾅｼ ｱﾙﾋﾄ</t>
  </si>
  <si>
    <t>宮城県利府</t>
  </si>
  <si>
    <t>TAKANASHI</t>
  </si>
  <si>
    <t>Aruhito</t>
  </si>
  <si>
    <t>濱田　澪</t>
  </si>
  <si>
    <t>ﾊﾏﾀﾞ ﾚｲ</t>
  </si>
  <si>
    <t>030210</t>
  </si>
  <si>
    <t>大阪府立枚方</t>
  </si>
  <si>
    <t>松井　健斗</t>
  </si>
  <si>
    <t>ﾏﾂｲ ｹﾝﾄ</t>
  </si>
  <si>
    <t>020909</t>
  </si>
  <si>
    <t>岡田　寛人</t>
  </si>
  <si>
    <t>ｵｶﾀﾞ ﾋﾛﾄ</t>
  </si>
  <si>
    <t>021106</t>
  </si>
  <si>
    <t>崇徳</t>
  </si>
  <si>
    <t>梅野　真生</t>
  </si>
  <si>
    <t>ｳﾒﾉ ﾏｻｷ</t>
  </si>
  <si>
    <t>021024</t>
  </si>
  <si>
    <t>UMENO</t>
  </si>
  <si>
    <t>安達　匠</t>
  </si>
  <si>
    <t>ｱﾀﾞﾁ ﾀｸﾐ</t>
  </si>
  <si>
    <t>020413</t>
  </si>
  <si>
    <t>ADACHI</t>
  </si>
  <si>
    <t>居林　和輝</t>
  </si>
  <si>
    <t>ｲﾊﾞﾔｼ ｶｽﾞｷ</t>
  </si>
  <si>
    <t>021021</t>
  </si>
  <si>
    <t>IBAYASHI</t>
  </si>
  <si>
    <t>坂東　壮琉</t>
  </si>
  <si>
    <t>ﾊﾞﾝﾄﾞｳ ﾀｹﾙ</t>
  </si>
  <si>
    <t>020613</t>
  </si>
  <si>
    <t>大阪府立岸和田</t>
  </si>
  <si>
    <t>Takeru</t>
  </si>
  <si>
    <t>深井　翔太郎</t>
  </si>
  <si>
    <t>ﾌｶｲ ｼｮｳﾀﾛｳ</t>
  </si>
  <si>
    <t>021009</t>
  </si>
  <si>
    <t>安芸南</t>
  </si>
  <si>
    <t>FUKAI</t>
  </si>
  <si>
    <t>坂部　海太</t>
  </si>
  <si>
    <t>ｻｶﾍﾞ ｶｲﾀ</t>
  </si>
  <si>
    <t>020904</t>
  </si>
  <si>
    <t>SAKABE</t>
  </si>
  <si>
    <t>Kaita</t>
  </si>
  <si>
    <t>山本　多聞</t>
  </si>
  <si>
    <t>ﾔﾏﾓﾄ ﾀﾓﾝ</t>
  </si>
  <si>
    <t>020911</t>
  </si>
  <si>
    <t>広島県立神辺旭</t>
  </si>
  <si>
    <t>外国語</t>
  </si>
  <si>
    <t>Tamon</t>
  </si>
  <si>
    <t>磯田　敬幸</t>
  </si>
  <si>
    <t>ｲｿﾀﾞ ﾀｶﾕｷ</t>
  </si>
  <si>
    <t>030330</t>
  </si>
  <si>
    <t>大阪市立桜宮</t>
  </si>
  <si>
    <t>ISODA</t>
  </si>
  <si>
    <t>Takayuki</t>
  </si>
  <si>
    <t>井上　幹太</t>
  </si>
  <si>
    <t>ｲﾉｳｴ ｶﾝﾀ</t>
  </si>
  <si>
    <t>020402</t>
  </si>
  <si>
    <t>大阪府立今宮工科</t>
  </si>
  <si>
    <t>Kanta</t>
  </si>
  <si>
    <t>北脇　涼也</t>
  </si>
  <si>
    <t>ｷﾀﾜｷ ﾘｮｳﾔ</t>
  </si>
  <si>
    <t>滋賀県立東大津</t>
  </si>
  <si>
    <t>KITAWAKI</t>
  </si>
  <si>
    <t>Ryoya</t>
  </si>
  <si>
    <t>吉本　達矢</t>
  </si>
  <si>
    <t>ﾖｼﾓﾄ ﾀﾂﾔ</t>
  </si>
  <si>
    <t>020920</t>
  </si>
  <si>
    <t>京都府立鳥羽</t>
  </si>
  <si>
    <t>YOSHIMOTO</t>
  </si>
  <si>
    <t>高岡　秀次</t>
  </si>
  <si>
    <t>ﾀｶｵｶ ｼｭｳｼﾞ</t>
  </si>
  <si>
    <t>020423</t>
  </si>
  <si>
    <t>大阪体育大学浪商</t>
  </si>
  <si>
    <t>TAKAOKA</t>
  </si>
  <si>
    <t>Shuji</t>
  </si>
  <si>
    <t>都倉　青</t>
  </si>
  <si>
    <t>ﾄｸﾗ ﾊﾙ</t>
  </si>
  <si>
    <t>兵庫県立姫路南</t>
  </si>
  <si>
    <t>TOKURA</t>
  </si>
  <si>
    <t>Haru</t>
  </si>
  <si>
    <t>五島　亜飛夢</t>
  </si>
  <si>
    <t>ｺﾞﾄｳ ｱﾄﾑ</t>
  </si>
  <si>
    <t>020905</t>
  </si>
  <si>
    <t>GOTO</t>
  </si>
  <si>
    <t>Atomu</t>
  </si>
  <si>
    <t>古市　禅</t>
  </si>
  <si>
    <t>ﾌﾙｲﾁ ｾﾞﾝ</t>
  </si>
  <si>
    <t>020505</t>
  </si>
  <si>
    <t>高松桜井</t>
  </si>
  <si>
    <t>FURUICHI</t>
  </si>
  <si>
    <t>Zen</t>
  </si>
  <si>
    <t>英　唯明</t>
  </si>
  <si>
    <t>ﾊﾅﾌｻ ﾀﾀﾞｱｷ</t>
  </si>
  <si>
    <t>021019</t>
  </si>
  <si>
    <t>兵庫県立尼崎稲園</t>
  </si>
  <si>
    <t>HANAFUSA</t>
  </si>
  <si>
    <t>Tadaaki</t>
  </si>
  <si>
    <t>小田原　舜</t>
  </si>
  <si>
    <t>ｵﾀﾞﾊﾗ ｼｭﾝ</t>
  </si>
  <si>
    <t>020817</t>
  </si>
  <si>
    <t>上宮学園</t>
  </si>
  <si>
    <t>ODAHARA</t>
  </si>
  <si>
    <t>吉岡　翼</t>
  </si>
  <si>
    <t>ﾖｼｵｶ ﾂﾊﾞｻ</t>
  </si>
  <si>
    <t>020524</t>
  </si>
  <si>
    <t>YOSHIOKA</t>
  </si>
  <si>
    <t>直塚　天晴</t>
  </si>
  <si>
    <t>ﾅｵﾂｶ ﾃﾝｾｲ</t>
  </si>
  <si>
    <t>010407</t>
  </si>
  <si>
    <t>NAOTSUKA</t>
  </si>
  <si>
    <t>Tensei</t>
  </si>
  <si>
    <t>谷口　輝幸</t>
  </si>
  <si>
    <t>ﾀﾆｸﾞﾁ ﾃﾙﾕｷ</t>
  </si>
  <si>
    <t>Teruyuki</t>
  </si>
  <si>
    <t>金山　拓矢</t>
  </si>
  <si>
    <t>ｶﾅﾔﾏ ﾀｸﾔ</t>
  </si>
  <si>
    <t>020831</t>
  </si>
  <si>
    <t>尼崎市立尼崎</t>
  </si>
  <si>
    <t>KANAYAMA</t>
  </si>
  <si>
    <t>辺見　俊輝</t>
  </si>
  <si>
    <t>ﾍﾝﾐ ﾄｼｷ</t>
  </si>
  <si>
    <t>020504</t>
  </si>
  <si>
    <t>北陸学園北陸</t>
  </si>
  <si>
    <t>HEMMI</t>
  </si>
  <si>
    <t>ｱｷﾔﾏ ｼｮｳﾀﾛｳ</t>
  </si>
  <si>
    <t>030816</t>
  </si>
  <si>
    <t>東海大付属大阪仰星</t>
  </si>
  <si>
    <t>AKIYAMA</t>
  </si>
  <si>
    <t>芝　秀介</t>
  </si>
  <si>
    <t>ｼﾊﾞ ｼｭｳｽｹ</t>
  </si>
  <si>
    <t>031117</t>
  </si>
  <si>
    <t>SHIBA</t>
  </si>
  <si>
    <t>Shusuke</t>
  </si>
  <si>
    <t>谷村　恒晟</t>
  </si>
  <si>
    <t>ﾀﾆﾑﾗ ｺｳｾｲ</t>
  </si>
  <si>
    <t>040107</t>
  </si>
  <si>
    <t>TANIMURA</t>
  </si>
  <si>
    <t>嶋田　匠海</t>
  </si>
  <si>
    <t>ｼﾏﾀﾞ ﾀｸﾐ</t>
  </si>
  <si>
    <t>030914</t>
  </si>
  <si>
    <t>SHIMADA</t>
  </si>
  <si>
    <t>市川　侑生</t>
  </si>
  <si>
    <t>ｲﾁｶﾜ ﾕｳｾｲ</t>
  </si>
  <si>
    <t>031014</t>
  </si>
  <si>
    <t>ICHIKAWA</t>
  </si>
  <si>
    <t>藤井　蓮也</t>
  </si>
  <si>
    <t>ﾌｼﾞｲ ﾚﾝﾔ</t>
  </si>
  <si>
    <t>030925</t>
  </si>
  <si>
    <t>FUJI</t>
  </si>
  <si>
    <t>Renya</t>
  </si>
  <si>
    <t>垣内　慶紀</t>
  </si>
  <si>
    <t>ｶｷｳﾁ ﾖｼｷ</t>
  </si>
  <si>
    <t>030615</t>
  </si>
  <si>
    <t>KAKIUCHI</t>
  </si>
  <si>
    <t>Yoshiki</t>
  </si>
  <si>
    <t>山田　雄大</t>
  </si>
  <si>
    <t>ﾔﾏﾀﾞ ﾕｳﾀﾞｲ</t>
  </si>
  <si>
    <t>030628</t>
  </si>
  <si>
    <t>京竹　泰雅</t>
  </si>
  <si>
    <t>ｷｮｳﾀｹ ﾀｲｶﾞ</t>
  </si>
  <si>
    <t>031002</t>
  </si>
  <si>
    <t>KYOTAKE</t>
  </si>
  <si>
    <t>Taiga</t>
  </si>
  <si>
    <t>菅沼　慶斗</t>
  </si>
  <si>
    <t>ｽｶﾞﾇﾏ ｹｲﾄ</t>
  </si>
  <si>
    <t>030725</t>
  </si>
  <si>
    <t>咲くやこの花</t>
  </si>
  <si>
    <t>Keito</t>
  </si>
  <si>
    <t>ﾓﾘﾊﾗ ﾚﾝﾄ</t>
  </si>
  <si>
    <t>030705</t>
  </si>
  <si>
    <t>MORIHARA</t>
  </si>
  <si>
    <t>Rento</t>
  </si>
  <si>
    <t>相川　洋亮</t>
  </si>
  <si>
    <t>ｱｲｶﾜ ﾖｳｽｹ</t>
  </si>
  <si>
    <t>990120</t>
  </si>
  <si>
    <t>AIKAWA</t>
  </si>
  <si>
    <t>大阪体育大学</t>
  </si>
  <si>
    <t>岩田　直人</t>
  </si>
  <si>
    <t>ｲﾜﾀ ﾅｵﾄ</t>
  </si>
  <si>
    <t>滋賀学園</t>
  </si>
  <si>
    <t>体育</t>
  </si>
  <si>
    <t>Naoto</t>
  </si>
  <si>
    <t>末次　啄真</t>
  </si>
  <si>
    <t>ｽｴﾂｸﾞ ﾀｸﾏ</t>
  </si>
  <si>
    <t>010113</t>
  </si>
  <si>
    <t>金岡</t>
  </si>
  <si>
    <t>SUETSUGU</t>
  </si>
  <si>
    <t>Takuma</t>
  </si>
  <si>
    <t>ﾂﾀﾞ ﾘｭｳﾀﾛｳ</t>
  </si>
  <si>
    <t>000719</t>
  </si>
  <si>
    <t>TSUDA</t>
  </si>
  <si>
    <t>Ryutaro</t>
  </si>
  <si>
    <t>中島　貴心</t>
  </si>
  <si>
    <t>ﾅｶｼﾞﾏ ｷｼﾝ</t>
  </si>
  <si>
    <t>000519</t>
  </si>
  <si>
    <t>NAKAJIMA</t>
  </si>
  <si>
    <t>Kishin</t>
  </si>
  <si>
    <t>成松　遼</t>
  </si>
  <si>
    <t>ﾅﾘﾏﾂ ﾘｮｳ</t>
  </si>
  <si>
    <t>000902</t>
  </si>
  <si>
    <t>NARIMATSU</t>
  </si>
  <si>
    <t>赤尾　喜一</t>
  </si>
  <si>
    <t>ｱｶｵ ｷｲﾁ</t>
  </si>
  <si>
    <t>000807</t>
  </si>
  <si>
    <t>AKAO</t>
  </si>
  <si>
    <t>Kiichi</t>
  </si>
  <si>
    <t>中筋　涼太</t>
  </si>
  <si>
    <t>ﾅｶｽｼﾞ ﾘｮｳﾀ</t>
  </si>
  <si>
    <t>000430</t>
  </si>
  <si>
    <t>NAKASUJI</t>
  </si>
  <si>
    <t>Ryota</t>
  </si>
  <si>
    <t>小井　海聖</t>
  </si>
  <si>
    <t>ｺｲ ｶｲｾｲ</t>
  </si>
  <si>
    <t>000806</t>
  </si>
  <si>
    <t>KOI</t>
  </si>
  <si>
    <t>Kaisei</t>
  </si>
  <si>
    <t>細見　明夢</t>
  </si>
  <si>
    <t>ﾎｿﾐ ﾊﾙﾑ</t>
  </si>
  <si>
    <t>生野</t>
  </si>
  <si>
    <t>HOSOMI</t>
  </si>
  <si>
    <t>Harumu</t>
  </si>
  <si>
    <t>釣　俊一</t>
  </si>
  <si>
    <t>ﾂﾘ ｼｭﾝｲﾁ</t>
  </si>
  <si>
    <t>000418</t>
  </si>
  <si>
    <t>枚方</t>
  </si>
  <si>
    <t>TSURI</t>
  </si>
  <si>
    <t>Shunichi</t>
  </si>
  <si>
    <t>小玉　啓太</t>
  </si>
  <si>
    <t>ｺﾀﾞﾏ ｹｲﾀ</t>
  </si>
  <si>
    <t>大体大浪商</t>
  </si>
  <si>
    <t>KODAMA</t>
  </si>
  <si>
    <t>前川　純太</t>
  </si>
  <si>
    <t>ﾏｴｶﾜ ｼﾞｭﾝﾀ</t>
  </si>
  <si>
    <t>000626</t>
  </si>
  <si>
    <t>松阪商業</t>
  </si>
  <si>
    <t>MAWKAWA</t>
  </si>
  <si>
    <t>Junta</t>
  </si>
  <si>
    <t>蔭山　崚賀</t>
  </si>
  <si>
    <t>ｶｹﾞﾔﾏ ﾘｮｳｶﾞ</t>
  </si>
  <si>
    <t>000422</t>
  </si>
  <si>
    <t>観音寺総合</t>
  </si>
  <si>
    <t>Ryoga</t>
  </si>
  <si>
    <t>新崎　匠真</t>
  </si>
  <si>
    <t>ｼﾝｻﾞｷ ﾀｸﾏ</t>
  </si>
  <si>
    <t>高取国際</t>
  </si>
  <si>
    <t>SHINZAKI</t>
  </si>
  <si>
    <t>秦　康太</t>
  </si>
  <si>
    <t>ﾊﾀ ｺｳﾀ</t>
  </si>
  <si>
    <t>HATA</t>
  </si>
  <si>
    <t>末次　仁志</t>
  </si>
  <si>
    <t>ｽｴﾂｸﾞ ﾋﾄｼ</t>
  </si>
  <si>
    <t>000412</t>
  </si>
  <si>
    <t>峰山</t>
  </si>
  <si>
    <t>Hitoshi</t>
  </si>
  <si>
    <t>児島　弘明</t>
  </si>
  <si>
    <t>ｺｼﾞﾏ ﾋﾛｱｷ</t>
  </si>
  <si>
    <t>000914</t>
  </si>
  <si>
    <t>八鹿</t>
  </si>
  <si>
    <t>Hiroaki</t>
  </si>
  <si>
    <t>奥村　晃忠</t>
  </si>
  <si>
    <t>ｵｸﾑﾗ ｺｳﾀ</t>
  </si>
  <si>
    <t>000617</t>
  </si>
  <si>
    <t>八幡</t>
  </si>
  <si>
    <t>OKUMURA</t>
  </si>
  <si>
    <t>曽根　大聖</t>
  </si>
  <si>
    <t>ｿﾈ ﾀｲｾｲ</t>
  </si>
  <si>
    <t>伊勢</t>
  </si>
  <si>
    <t>SONE</t>
  </si>
  <si>
    <t>岩崎　嵩大</t>
  </si>
  <si>
    <t>ｲﾜｻｷ ﾀｶｵ</t>
  </si>
  <si>
    <t>001212</t>
  </si>
  <si>
    <t>IWASAKI</t>
  </si>
  <si>
    <t>Takao</t>
  </si>
  <si>
    <t>川西　健太</t>
  </si>
  <si>
    <t>ｶﾜﾆｼ ｹﾝﾀ</t>
  </si>
  <si>
    <t>001011</t>
  </si>
  <si>
    <t>KAWANISHI</t>
  </si>
  <si>
    <t>岩崎　立来</t>
  </si>
  <si>
    <t>ｲﾜｻｷ ﾘｭｳｷ</t>
  </si>
  <si>
    <t>000813</t>
  </si>
  <si>
    <t>奈良情報商業</t>
  </si>
  <si>
    <t>川端　優志</t>
  </si>
  <si>
    <t>ｶﾜﾊﾞﾀ ﾕｳｼ</t>
  </si>
  <si>
    <t>001007</t>
  </si>
  <si>
    <t>KAWABATA</t>
  </si>
  <si>
    <t>木谷　優太</t>
  </si>
  <si>
    <t>ｷﾀﾆ ﾕｳﾀ</t>
  </si>
  <si>
    <t>000522</t>
  </si>
  <si>
    <t>KITANI</t>
  </si>
  <si>
    <t>窪田　亮</t>
  </si>
  <si>
    <t>ｸﾎﾞﾀ ﾘｮｳ</t>
  </si>
  <si>
    <t>010112</t>
  </si>
  <si>
    <t>佐々木　裕太</t>
  </si>
  <si>
    <t>ｻｻｷ ﾕｳﾀ</t>
  </si>
  <si>
    <t>000715</t>
  </si>
  <si>
    <t>神戸高塚</t>
  </si>
  <si>
    <t>瀬戸　夢大</t>
  </si>
  <si>
    <t>ｾﾄ ﾕｳﾀﾞｲ</t>
  </si>
  <si>
    <t>010108</t>
  </si>
  <si>
    <t>滝川西</t>
  </si>
  <si>
    <t>SETO</t>
  </si>
  <si>
    <t>中野　翔大</t>
  </si>
  <si>
    <t>ﾅｶﾉ ｼｮｳﾀ</t>
  </si>
  <si>
    <t>001206</t>
  </si>
  <si>
    <t>NAKANO</t>
  </si>
  <si>
    <t>Shota</t>
  </si>
  <si>
    <t>平原　昌平</t>
  </si>
  <si>
    <t>ﾋﾗﾊﾗ ｼｮｳﾍｲ</t>
  </si>
  <si>
    <t>001005</t>
  </si>
  <si>
    <t>尼崎西</t>
  </si>
  <si>
    <t>HIRAHARA</t>
  </si>
  <si>
    <t>Shohei</t>
  </si>
  <si>
    <t>藤原　由規</t>
  </si>
  <si>
    <t>ﾌｼﾞﾜﾗ ﾖｼｷ</t>
  </si>
  <si>
    <t>010105</t>
  </si>
  <si>
    <t>松田　史実哉</t>
  </si>
  <si>
    <t>ﾏﾂﾀﾞ ﾌﾐﾔ</t>
  </si>
  <si>
    <t>名張青峰</t>
  </si>
  <si>
    <t>Fumiya</t>
  </si>
  <si>
    <t>和中　龍一郎</t>
  </si>
  <si>
    <t>ﾜﾅｶ ﾘｭｳｲﾁﾛｳ</t>
  </si>
  <si>
    <t>000628</t>
  </si>
  <si>
    <t>開智</t>
  </si>
  <si>
    <t>WANAKA</t>
  </si>
  <si>
    <t>Ryuichiro</t>
  </si>
  <si>
    <t>岡田　佑人</t>
  </si>
  <si>
    <t>ｵｶﾀﾞ ﾕｳﾄ</t>
  </si>
  <si>
    <t>石田　蒼万</t>
  </si>
  <si>
    <t>ｲｼﾀﾞ ｿｳﾏ</t>
  </si>
  <si>
    <t>浜名</t>
  </si>
  <si>
    <t>ISHIDA</t>
  </si>
  <si>
    <t>Soma</t>
  </si>
  <si>
    <t>永田　響</t>
  </si>
  <si>
    <t>ﾅｶﾞﾀ ﾋﾋﾞｷ</t>
  </si>
  <si>
    <t>010219</t>
  </si>
  <si>
    <t>松江商業</t>
  </si>
  <si>
    <t xml:space="preserve">NAGATA </t>
  </si>
  <si>
    <t>Hibiki</t>
  </si>
  <si>
    <t>古賀　健介</t>
  </si>
  <si>
    <t>ｺｶﾞ ｹﾝｽｹ</t>
  </si>
  <si>
    <t>朝倉</t>
  </si>
  <si>
    <t>KOGA</t>
  </si>
  <si>
    <t>Kensuke</t>
  </si>
  <si>
    <t>丸山　圭太</t>
  </si>
  <si>
    <t>ｹｲﾀ ﾏﾙﾔﾏ</t>
  </si>
  <si>
    <t>MARUYAMA</t>
  </si>
  <si>
    <t>三浦　朗生</t>
  </si>
  <si>
    <t>ﾐｳﾗ ﾄｷｵ</t>
  </si>
  <si>
    <t>020202</t>
  </si>
  <si>
    <t>MIURA</t>
  </si>
  <si>
    <t>Tokio</t>
  </si>
  <si>
    <t>井上　駿人</t>
  </si>
  <si>
    <t>ｲﾉｳｴ ﾊﾔﾄ</t>
  </si>
  <si>
    <t>020313</t>
  </si>
  <si>
    <t>野村</t>
  </si>
  <si>
    <t>加治　之典</t>
  </si>
  <si>
    <t>ｶｼﾞ ﾕｷﾉﾘ</t>
  </si>
  <si>
    <t>KAJI</t>
  </si>
  <si>
    <t>Yukinori</t>
  </si>
  <si>
    <t>大川　海翔</t>
  </si>
  <si>
    <t>ｵｵｶﾜ ｶｲﾄ</t>
  </si>
  <si>
    <t>010616</t>
  </si>
  <si>
    <t>OKAWA</t>
  </si>
  <si>
    <t>Kaito</t>
  </si>
  <si>
    <t>児玉　吏駆</t>
  </si>
  <si>
    <t>ｺﾀﾞﾏ ﾘｸ</t>
  </si>
  <si>
    <t>020304</t>
  </si>
  <si>
    <t>南部</t>
  </si>
  <si>
    <t>重松　星矢</t>
  </si>
  <si>
    <t>ｼｹﾞﾏﾂ ｾｲﾔ</t>
  </si>
  <si>
    <t>010412</t>
  </si>
  <si>
    <t>愛媛大学付属</t>
  </si>
  <si>
    <t>SHIGEMATSU</t>
  </si>
  <si>
    <t>甘利　颯太</t>
  </si>
  <si>
    <t>ｱﾏﾘ ｿｳﾀ</t>
  </si>
  <si>
    <t>010517</t>
  </si>
  <si>
    <t>市岡</t>
  </si>
  <si>
    <t>AMARI</t>
  </si>
  <si>
    <t>奥村　現生</t>
  </si>
  <si>
    <t>ｵｸﾑﾗ ｹﾞﾝｷ</t>
  </si>
  <si>
    <t>西田　美里輝</t>
  </si>
  <si>
    <t>ﾆｼﾀﾞ ﾐｻｷ</t>
  </si>
  <si>
    <t>NISHIDA</t>
  </si>
  <si>
    <t>Misaki</t>
  </si>
  <si>
    <t>中野　辰稀</t>
  </si>
  <si>
    <t>ﾅｶﾉ ﾀﾂｷ</t>
  </si>
  <si>
    <t>Tatsuki</t>
  </si>
  <si>
    <t>黒田　翔貴</t>
  </si>
  <si>
    <t>ｸﾛﾀﾞ ｼｮｳｷ</t>
  </si>
  <si>
    <t>伊川谷北</t>
  </si>
  <si>
    <t>KURODA</t>
  </si>
  <si>
    <t>Shoki</t>
  </si>
  <si>
    <t>湯浅　可弦</t>
  </si>
  <si>
    <t>ﾕｱｻ ｶｲﾄ</t>
  </si>
  <si>
    <t>020318</t>
  </si>
  <si>
    <t>兵庫工業</t>
  </si>
  <si>
    <t>YUASA</t>
  </si>
  <si>
    <t>森下　海</t>
  </si>
  <si>
    <t>ﾓﾘｼﾀ ｶｲ</t>
  </si>
  <si>
    <t>020125</t>
  </si>
  <si>
    <t>松阪商業高校</t>
  </si>
  <si>
    <t>MORISHITA</t>
  </si>
  <si>
    <t>小野　智幸</t>
  </si>
  <si>
    <t>ｵﾉ ﾄﾓﾕｷ</t>
  </si>
  <si>
    <t>Tomoyuki</t>
  </si>
  <si>
    <t>小川　響</t>
  </si>
  <si>
    <t>ｵｶﾞﾜ ﾋﾋﾞｷ</t>
  </si>
  <si>
    <t>010724</t>
  </si>
  <si>
    <t>OGAWA</t>
  </si>
  <si>
    <t>水波　航輔</t>
  </si>
  <si>
    <t>ﾐｽﾞﾅﾐ ｺｳｽｹ</t>
  </si>
  <si>
    <t>010729</t>
  </si>
  <si>
    <t>MIZUNAMI</t>
  </si>
  <si>
    <t>中西　弘紀</t>
  </si>
  <si>
    <t>ﾅｶﾆｼ ﾋﾛｷ</t>
  </si>
  <si>
    <t>011116</t>
  </si>
  <si>
    <t>NAKANISHI</t>
  </si>
  <si>
    <t>Hiroki</t>
  </si>
  <si>
    <t>山本　望睦</t>
  </si>
  <si>
    <t>ﾔﾏﾓﾄ ﾉｿﾞﾑ</t>
  </si>
  <si>
    <t>010806</t>
  </si>
  <si>
    <t>日高</t>
  </si>
  <si>
    <t>Nozomu</t>
  </si>
  <si>
    <t>ｼﾗｲﾜ ｼﾝ</t>
  </si>
  <si>
    <t>010720</t>
  </si>
  <si>
    <t>加古川北</t>
  </si>
  <si>
    <t>SHIRAIWA</t>
  </si>
  <si>
    <t>Shin</t>
  </si>
  <si>
    <t>ﾅｶｼﾞﾏ ﾀｽｸ</t>
  </si>
  <si>
    <t>Tasuku</t>
  </si>
  <si>
    <t>當房　樹</t>
  </si>
  <si>
    <t>ﾄｳﾎﾞｳ ｲﾂｷ</t>
  </si>
  <si>
    <t>鹿児島南</t>
  </si>
  <si>
    <t>TOBO</t>
  </si>
  <si>
    <t>Itsuki</t>
  </si>
  <si>
    <t>番　一真</t>
  </si>
  <si>
    <t>ﾊﾞﾝ ｶｽﾞﾏ</t>
  </si>
  <si>
    <t>010830</t>
  </si>
  <si>
    <t>BAN</t>
  </si>
  <si>
    <t>古谷　健吾</t>
  </si>
  <si>
    <t>ﾌﾙﾀﾆ ｹﾝｺﾞ</t>
  </si>
  <si>
    <t>021101</t>
  </si>
  <si>
    <t>香川工芸</t>
  </si>
  <si>
    <t>FURUTANI</t>
  </si>
  <si>
    <t>岩元　楓磨</t>
  </si>
  <si>
    <t>ｲﾜﾓﾄ ﾌｳﾏ</t>
  </si>
  <si>
    <t>010827</t>
  </si>
  <si>
    <t>東大阪大学柏原</t>
  </si>
  <si>
    <t>Fuma</t>
  </si>
  <si>
    <t>大西　蒼玄</t>
  </si>
  <si>
    <t>ｵｵﾆｼ ｿｳｹﾞﾝ</t>
  </si>
  <si>
    <t>020328</t>
  </si>
  <si>
    <t>ONISHI</t>
  </si>
  <si>
    <t>Sogen</t>
  </si>
  <si>
    <t>松原　智哉</t>
  </si>
  <si>
    <t>ﾏﾂﾊﾞﾗ ﾄﾓﾔ</t>
  </si>
  <si>
    <t>011102</t>
  </si>
  <si>
    <t>長良</t>
  </si>
  <si>
    <t>MATSUHARA</t>
  </si>
  <si>
    <t>中西　涼太</t>
  </si>
  <si>
    <t>ﾅｶﾆｼ ﾘｮｳﾀ</t>
  </si>
  <si>
    <t>011012</t>
  </si>
  <si>
    <t>塔南</t>
  </si>
  <si>
    <t>辰巳　航太郎</t>
  </si>
  <si>
    <t>ﾀﾂﾐ ｺｳﾀﾛｳ</t>
  </si>
  <si>
    <t>020314</t>
  </si>
  <si>
    <t>西宮南</t>
  </si>
  <si>
    <t>TATSUMI</t>
  </si>
  <si>
    <t>土永　雅也</t>
  </si>
  <si>
    <t>ﾂﾁﾅｶﾞ ﾏｻﾔ</t>
  </si>
  <si>
    <t>010529</t>
  </si>
  <si>
    <t>TSUCHINAGA</t>
  </si>
  <si>
    <t>ﾊﾏﾅｶ ｼｮｳｺﾞ</t>
  </si>
  <si>
    <t>011103</t>
  </si>
  <si>
    <t>藤井寺</t>
  </si>
  <si>
    <t>HAMANAKA</t>
  </si>
  <si>
    <t>矢部　隼也</t>
  </si>
  <si>
    <t>ﾔﾍﾞ ｼﾞｭﾝﾔ</t>
  </si>
  <si>
    <t>010525</t>
  </si>
  <si>
    <t>香里丘</t>
  </si>
  <si>
    <t>YABE</t>
  </si>
  <si>
    <t>Junya</t>
  </si>
  <si>
    <t>中辻　隼人</t>
  </si>
  <si>
    <t>ﾅｶﾂｼﾞ ﾊﾔﾄ</t>
  </si>
  <si>
    <t>NAKATSUJI</t>
  </si>
  <si>
    <t>萩尾　脩人</t>
  </si>
  <si>
    <t>ﾊｷﾞｵ ｼｭｳﾄ</t>
  </si>
  <si>
    <t>020712</t>
  </si>
  <si>
    <t>門真なみはや</t>
  </si>
  <si>
    <t>HAGIO</t>
  </si>
  <si>
    <t>上村　壮吾</t>
  </si>
  <si>
    <t>ｳｴﾑﾗ ｿｳｺﾞ</t>
  </si>
  <si>
    <t>Sogo</t>
  </si>
  <si>
    <t>小塚　陽介</t>
  </si>
  <si>
    <t>ｺﾂｶ ﾖｳｽｹ</t>
  </si>
  <si>
    <t>021209</t>
  </si>
  <si>
    <t>丸亀城西</t>
  </si>
  <si>
    <t>KOTSUKA</t>
  </si>
  <si>
    <t>鷹野　優士</t>
  </si>
  <si>
    <t>ﾀｶﾉ ﾕｳｼ</t>
  </si>
  <si>
    <t>030122</t>
  </si>
  <si>
    <t>新居浜東</t>
  </si>
  <si>
    <t>TAKANO</t>
  </si>
  <si>
    <t>山下　玲皇</t>
  </si>
  <si>
    <t>ﾔﾏｼﾀ ﾚｵ</t>
  </si>
  <si>
    <t>020604</t>
  </si>
  <si>
    <t>泉　翔太</t>
  </si>
  <si>
    <t>ｲｽﾞﾐ ｼｮｳﾀ</t>
  </si>
  <si>
    <t>020501</t>
  </si>
  <si>
    <t>IZUMI</t>
  </si>
  <si>
    <t>粟野　聖瑳</t>
  </si>
  <si>
    <t>ｱﾜﾉ ｾｲｻﾞ</t>
  </si>
  <si>
    <t>020502</t>
  </si>
  <si>
    <t>AWANO</t>
  </si>
  <si>
    <t>Seiza</t>
  </si>
  <si>
    <t>中澤　孝太</t>
  </si>
  <si>
    <t>ﾅｶｻﾞﾜ ｺｳﾀ</t>
  </si>
  <si>
    <t>海南</t>
  </si>
  <si>
    <t>NAKAZAWA</t>
  </si>
  <si>
    <t>佐々木　良徳</t>
  </si>
  <si>
    <t>ｻｻｷ ﾘｮｳﾄｸ</t>
  </si>
  <si>
    <t>020907</t>
  </si>
  <si>
    <t>Ryotoku</t>
  </si>
  <si>
    <t>荒川　潤</t>
  </si>
  <si>
    <t>ｱﾗｶﾜ ｼﾞｭﾝ</t>
  </si>
  <si>
    <t>030222</t>
  </si>
  <si>
    <t>ARAKAWA</t>
  </si>
  <si>
    <t>Jun</t>
  </si>
  <si>
    <t>北谷　宏人</t>
  </si>
  <si>
    <t>ｷﾀﾀﾞﾆ ﾋﾛﾄ</t>
  </si>
  <si>
    <t>020514</t>
  </si>
  <si>
    <t>KITADANI</t>
  </si>
  <si>
    <t>飯田　晃也</t>
  </si>
  <si>
    <t>ｲｲﾀﾞ ﾃﾙﾔ</t>
  </si>
  <si>
    <t>020719</t>
  </si>
  <si>
    <t>川之江</t>
  </si>
  <si>
    <t>IIDA</t>
  </si>
  <si>
    <t>Teruya</t>
  </si>
  <si>
    <t>三木　颯大</t>
  </si>
  <si>
    <t>ﾐｷ ｿｳﾀﾞｲ</t>
  </si>
  <si>
    <t>030221</t>
  </si>
  <si>
    <t>山田</t>
  </si>
  <si>
    <t>MIKI</t>
  </si>
  <si>
    <t>Sodai</t>
  </si>
  <si>
    <t>赤松　蒼太</t>
  </si>
  <si>
    <t>ｱｶﾏﾂ ｿｳﾀ</t>
  </si>
  <si>
    <t>020921</t>
  </si>
  <si>
    <t>高松西</t>
  </si>
  <si>
    <t>AKAMATSU</t>
  </si>
  <si>
    <t>諏訪　皓己</t>
  </si>
  <si>
    <t>ｽﾜ ｺｳｷ</t>
  </si>
  <si>
    <t>021011</t>
  </si>
  <si>
    <t>初芝橋本</t>
  </si>
  <si>
    <t>SUWA</t>
  </si>
  <si>
    <t>明後　達也</t>
  </si>
  <si>
    <t>ﾐｮｳｺﾞ ﾀﾂﾔ</t>
  </si>
  <si>
    <t>MYOGO</t>
  </si>
  <si>
    <t>田中　創太郎</t>
  </si>
  <si>
    <t>ﾀﾅｶ ｿｳﾀﾛｳ</t>
  </si>
  <si>
    <t>030111</t>
  </si>
  <si>
    <t>宇和島東</t>
  </si>
  <si>
    <t>Sotaro</t>
  </si>
  <si>
    <t>加藤　優希</t>
  </si>
  <si>
    <t>ｶﾄｳ ﾕｳｷ</t>
  </si>
  <si>
    <t>KATO</t>
  </si>
  <si>
    <t>浅原　来羽</t>
  </si>
  <si>
    <t>ｱｻﾊﾗ ｺｳ</t>
  </si>
  <si>
    <t>021016</t>
  </si>
  <si>
    <t>出雲工業</t>
  </si>
  <si>
    <t>ASAHARA</t>
  </si>
  <si>
    <t>Ko</t>
  </si>
  <si>
    <t>更谷　侑</t>
  </si>
  <si>
    <t>ｻﾗﾀﾆ ﾀｽｸ</t>
  </si>
  <si>
    <t>021120</t>
  </si>
  <si>
    <t>SARATANI</t>
  </si>
  <si>
    <t>井上　拓己</t>
  </si>
  <si>
    <t>ｲﾉｳｴ ﾀｸﾐ</t>
  </si>
  <si>
    <t>020528</t>
  </si>
  <si>
    <t>林　倖輝</t>
  </si>
  <si>
    <t>ﾊﾔｼ ｺｳｷ</t>
  </si>
  <si>
    <t>020405</t>
  </si>
  <si>
    <t>長谷　拓哉</t>
  </si>
  <si>
    <t>ﾅｶﾞﾀﾆ ﾀｸﾔ</t>
  </si>
  <si>
    <t>021222</t>
  </si>
  <si>
    <t>汎愛</t>
  </si>
  <si>
    <t>NAGATANI</t>
  </si>
  <si>
    <t>池田　航大</t>
  </si>
  <si>
    <t>ｲｹﾀﾞ ｺｳﾀﾞｲ</t>
  </si>
  <si>
    <t>020910</t>
  </si>
  <si>
    <t>IKEDA</t>
  </si>
  <si>
    <t>玉田　幸治</t>
  </si>
  <si>
    <t>ﾀﾏﾀﾞ ｺｳｼﾞ</t>
  </si>
  <si>
    <t>021118</t>
  </si>
  <si>
    <t>TAMADA</t>
  </si>
  <si>
    <t>吉渡　真士</t>
  </si>
  <si>
    <t>ﾖｼﾜﾀﾘ ｼﾝﾄ</t>
  </si>
  <si>
    <t>020701</t>
  </si>
  <si>
    <t>YOSHIWATARI</t>
  </si>
  <si>
    <t>Shinto</t>
  </si>
  <si>
    <t>松清　碧海</t>
  </si>
  <si>
    <t>ﾏﾂｷﾖ ｱｵﾄ</t>
  </si>
  <si>
    <t>020922</t>
  </si>
  <si>
    <t>MATSUKIYO</t>
  </si>
  <si>
    <t>Aoto</t>
  </si>
  <si>
    <t>福本　清貴</t>
  </si>
  <si>
    <t>ﾌｸﾓﾄ ｷﾖﾀｶ</t>
  </si>
  <si>
    <t>021203</t>
  </si>
  <si>
    <t>平城</t>
  </si>
  <si>
    <t>FUKUMOTO</t>
  </si>
  <si>
    <t>Kiyotaka</t>
  </si>
  <si>
    <t>ﾉﾄ ｿｳﾀﾛｳ</t>
  </si>
  <si>
    <t>030320</t>
  </si>
  <si>
    <t>NOTO</t>
  </si>
  <si>
    <t>ﾆｼ ｱﾏﾝ</t>
  </si>
  <si>
    <t>020917</t>
  </si>
  <si>
    <t>嘉穂</t>
  </si>
  <si>
    <t>NISHI</t>
  </si>
  <si>
    <t>Aman</t>
  </si>
  <si>
    <t>田平　皓己</t>
  </si>
  <si>
    <t>ﾀﾋﾞﾗ ｺｳｷ</t>
  </si>
  <si>
    <t>030127</t>
  </si>
  <si>
    <t>TABIRA</t>
  </si>
  <si>
    <t>池田　隆人</t>
  </si>
  <si>
    <t>ｲｹﾀﾞ ﾘｭｳﾄ</t>
  </si>
  <si>
    <t>011018</t>
  </si>
  <si>
    <t>佐賀県</t>
  </si>
  <si>
    <t>佐賀北</t>
  </si>
  <si>
    <t>Ryuto</t>
  </si>
  <si>
    <t>馬場　勇弥</t>
  </si>
  <si>
    <t>ﾊﾞﾊﾞ ﾕｳﾔ</t>
  </si>
  <si>
    <t>020424</t>
  </si>
  <si>
    <t>太田　潤</t>
  </si>
  <si>
    <t>ｵｵﾀ ｼﾞｭﾝ</t>
  </si>
  <si>
    <t>下浦　大輝</t>
  </si>
  <si>
    <t>ｼﾓｳﾗ ﾋﾛｷ</t>
  </si>
  <si>
    <t>990625</t>
  </si>
  <si>
    <t>添上</t>
  </si>
  <si>
    <t>SHIMOURA</t>
  </si>
  <si>
    <t>平田　雄大</t>
  </si>
  <si>
    <t>ﾋﾗﾀ ﾕｳﾀﾞｲ</t>
  </si>
  <si>
    <t>990408</t>
  </si>
  <si>
    <t>HIRATA</t>
  </si>
  <si>
    <t>浦川　由樹</t>
  </si>
  <si>
    <t>ｳﾗｶﾜ ﾖｼｷ</t>
  </si>
  <si>
    <t>021202</t>
  </si>
  <si>
    <t>京都府立西舞鶴高等学校</t>
  </si>
  <si>
    <t>URAKAWA</t>
  </si>
  <si>
    <t>青木　光</t>
  </si>
  <si>
    <t>ｱｵｷ ﾋｶﾙ</t>
  </si>
  <si>
    <t>990626</t>
  </si>
  <si>
    <t>近畿大学附属高等学校</t>
  </si>
  <si>
    <t>AOKI</t>
  </si>
  <si>
    <t>Hikaru</t>
  </si>
  <si>
    <t>吉田　明大</t>
  </si>
  <si>
    <t>ﾖｼﾀ ｱｷﾋﾛ</t>
  </si>
  <si>
    <t>000329</t>
  </si>
  <si>
    <t>自由が丘高等学校</t>
  </si>
  <si>
    <t>Akihiro</t>
  </si>
  <si>
    <t>近畿大学</t>
  </si>
  <si>
    <t>内田　晃太</t>
  </si>
  <si>
    <t>ｳﾁﾀﾞ ｺｳﾀ</t>
  </si>
  <si>
    <t>020221</t>
  </si>
  <si>
    <t>八頭</t>
  </si>
  <si>
    <t xml:space="preserve">UCHIDA </t>
  </si>
  <si>
    <t>岩田　樹</t>
  </si>
  <si>
    <t>ｲﾜﾀ ﾀﾂｷ</t>
  </si>
  <si>
    <t>021001</t>
  </si>
  <si>
    <t>高山　翔悟</t>
  </si>
  <si>
    <t>ﾀｶﾔﾏ ｼｮｳｺﾞ</t>
  </si>
  <si>
    <t>000903</t>
  </si>
  <si>
    <t>TAKAYAMA</t>
  </si>
  <si>
    <t>片山　昌汰</t>
  </si>
  <si>
    <t>ｶﾀﾔﾏ ｼｮｳﾀ</t>
  </si>
  <si>
    <t>010312</t>
  </si>
  <si>
    <t>総合社会</t>
  </si>
  <si>
    <t>田原　晴斗</t>
  </si>
  <si>
    <t>ﾀﾊﾞﾙ ﾊﾙﾄ</t>
  </si>
  <si>
    <t>000529</t>
  </si>
  <si>
    <t>四国学院大学香川西</t>
  </si>
  <si>
    <t>TABARU</t>
  </si>
  <si>
    <t>廣井　謙吾</t>
  </si>
  <si>
    <t>ﾋﾛｲ ｹﾝｺﾞ</t>
  </si>
  <si>
    <t>岐阜商業</t>
  </si>
  <si>
    <t>HIROI</t>
  </si>
  <si>
    <t>髙木　恒</t>
  </si>
  <si>
    <t>ﾀｶｷﾞ ｺｳ</t>
  </si>
  <si>
    <t>001025</t>
  </si>
  <si>
    <t>宝塚</t>
  </si>
  <si>
    <t xml:space="preserve">TAKAGI </t>
  </si>
  <si>
    <t>Koh</t>
  </si>
  <si>
    <t>馬出　晟冶</t>
  </si>
  <si>
    <t>ｳﾏﾃﾞ ｾｲﾔ</t>
  </si>
  <si>
    <t>UMADE</t>
  </si>
  <si>
    <t>ﾊｼﾓﾄ ﾀﾞｲｷ</t>
  </si>
  <si>
    <t>藤枝明誠</t>
  </si>
  <si>
    <t>竹山　朝陽</t>
  </si>
  <si>
    <t>ﾀｹﾔﾏ ｱｻﾋ</t>
  </si>
  <si>
    <t>TAKEYAMA</t>
  </si>
  <si>
    <t>橋本　真宙</t>
  </si>
  <si>
    <t>ﾊｼﾓﾄ ﾏﾋﾛ</t>
  </si>
  <si>
    <t>001030</t>
  </si>
  <si>
    <t>宇治山田商業</t>
  </si>
  <si>
    <t>Mahiro</t>
  </si>
  <si>
    <t>中野　裕太</t>
  </si>
  <si>
    <t>ﾅｶﾉ ﾕｳﾀ</t>
  </si>
  <si>
    <t>010120</t>
  </si>
  <si>
    <t>菊池　紀希</t>
  </si>
  <si>
    <t>ｷｸﾁ ｶｽﾞｷ</t>
  </si>
  <si>
    <t>000909</t>
  </si>
  <si>
    <t>小森　優佑</t>
  </si>
  <si>
    <t>ｺﾓﾘ ﾕｳｽｹ</t>
  </si>
  <si>
    <t>000601</t>
  </si>
  <si>
    <t>KOMORI</t>
  </si>
  <si>
    <t>土出　明日真</t>
  </si>
  <si>
    <t>ﾂﾁﾃﾞ ｱｽﾏ</t>
  </si>
  <si>
    <t>010309</t>
  </si>
  <si>
    <t>精華</t>
  </si>
  <si>
    <t>TSUCHIDE</t>
  </si>
  <si>
    <t>Asuma</t>
  </si>
  <si>
    <t>酒井　直樹</t>
  </si>
  <si>
    <t>ｻｶｲ ﾅｵｷ</t>
  </si>
  <si>
    <t>登美丘</t>
  </si>
  <si>
    <t>Naoki</t>
  </si>
  <si>
    <t>浦部　拓人</t>
  </si>
  <si>
    <t>ｳﾗﾍﾞ ﾀｸﾄ</t>
  </si>
  <si>
    <t>000912</t>
  </si>
  <si>
    <t>URABE</t>
  </si>
  <si>
    <t>Takuto</t>
  </si>
  <si>
    <t>濱橋　雅幸</t>
  </si>
  <si>
    <t>ﾊﾏﾊｼ ﾏｻﾕｷ</t>
  </si>
  <si>
    <t>011105</t>
  </si>
  <si>
    <t>HAMAHASHI</t>
  </si>
  <si>
    <t>Masayuki</t>
  </si>
  <si>
    <t>尾崎　友基</t>
  </si>
  <si>
    <t>ｵｻﾞｷ ﾕｳｷ</t>
  </si>
  <si>
    <t>020209</t>
  </si>
  <si>
    <t>谷　颯人</t>
  </si>
  <si>
    <t>ﾀﾆ ﾊﾔﾄ</t>
  </si>
  <si>
    <t>010528</t>
  </si>
  <si>
    <t>赤穂</t>
  </si>
  <si>
    <t>TANI</t>
  </si>
  <si>
    <t>竹内　涼城</t>
  </si>
  <si>
    <t>ﾀｹｳﾁ ﾘｮｳｷ</t>
  </si>
  <si>
    <t>010425</t>
  </si>
  <si>
    <t>末長　智幸</t>
  </si>
  <si>
    <t>ｽｴﾅｶﾞ ﾄﾓﾕｷ</t>
  </si>
  <si>
    <t>010725</t>
  </si>
  <si>
    <t xml:space="preserve">SUENAGA </t>
  </si>
  <si>
    <t>田野　雅樹</t>
  </si>
  <si>
    <t>ﾀﾉ ﾏｻｷ</t>
  </si>
  <si>
    <t>TANO</t>
  </si>
  <si>
    <t>濱口　虎汰郎</t>
  </si>
  <si>
    <t>ﾊﾏｸﾞﾁ ｺﾀﾛｳ</t>
  </si>
  <si>
    <t>HAMAGUCHI</t>
  </si>
  <si>
    <t>山口　冬馬</t>
  </si>
  <si>
    <t>ﾔﾏｸﾞﾁ ﾄｳﾏ</t>
  </si>
  <si>
    <t>Toma</t>
  </si>
  <si>
    <t>木本　純平</t>
  </si>
  <si>
    <t>ｷﾓﾄ ｼﾞｭﾝﾍﾟｲ</t>
  </si>
  <si>
    <t>010913</t>
  </si>
  <si>
    <t>川越</t>
  </si>
  <si>
    <t>KIMOTO</t>
  </si>
  <si>
    <t>藤井　新</t>
  </si>
  <si>
    <t>ﾌｼﾞｲ ｱﾗﾀ</t>
  </si>
  <si>
    <t>佐々木　克</t>
  </si>
  <si>
    <t>ｻｻｷ ｶﾂﾐ</t>
  </si>
  <si>
    <t>020317</t>
  </si>
  <si>
    <t>福知山</t>
  </si>
  <si>
    <t>Katsumi</t>
  </si>
  <si>
    <t>河野　真志</t>
  </si>
  <si>
    <t>ｶﾜﾉ ﾀﾀﾞｼ</t>
  </si>
  <si>
    <t>010512</t>
  </si>
  <si>
    <t>Tadashi</t>
  </si>
  <si>
    <t>川谷内　啓太</t>
  </si>
  <si>
    <t>ｶﾜﾔﾁ ｹｲﾀ</t>
  </si>
  <si>
    <t>010701</t>
  </si>
  <si>
    <t>KAWAYACHI</t>
  </si>
  <si>
    <t>増田　聖也</t>
  </si>
  <si>
    <t>ﾏｽﾀﾞ ｾｲﾔ</t>
  </si>
  <si>
    <t>011113</t>
  </si>
  <si>
    <t>樋口　航</t>
  </si>
  <si>
    <t>ﾋｸﾞﾁ ﾜﾀﾙ</t>
  </si>
  <si>
    <t>Wataru</t>
  </si>
  <si>
    <t>松崎　太星</t>
  </si>
  <si>
    <t>ﾏﾂｻﾞｷ ﾀｲｾｲ</t>
  </si>
  <si>
    <t>020425</t>
  </si>
  <si>
    <t>豊川</t>
  </si>
  <si>
    <t>MATSUZAKI</t>
  </si>
  <si>
    <t>中谷　拓郎</t>
  </si>
  <si>
    <t>ﾅｶﾀﾆ ﾀｸﾛｳ</t>
  </si>
  <si>
    <t>010703</t>
  </si>
  <si>
    <t>Takuro</t>
  </si>
  <si>
    <t>平野　塁</t>
  </si>
  <si>
    <t>ﾋﾗﾉ ﾙｲ</t>
  </si>
  <si>
    <t>020710</t>
  </si>
  <si>
    <t>HIRANO</t>
  </si>
  <si>
    <t>Rui</t>
  </si>
  <si>
    <t>西山　遥斗</t>
  </si>
  <si>
    <t>ﾆｼﾔﾏ ﾊﾙﾄ</t>
  </si>
  <si>
    <t>001205</t>
  </si>
  <si>
    <t>松田　真治</t>
  </si>
  <si>
    <t>ﾏﾂﾀﾞ ｼﾝｼﾞ</t>
  </si>
  <si>
    <t>城陽</t>
  </si>
  <si>
    <t>Shinji</t>
  </si>
  <si>
    <t>西尾　晃太</t>
  </si>
  <si>
    <t>ﾆｼｵ ｺｳﾀ</t>
  </si>
  <si>
    <t>020404</t>
  </si>
  <si>
    <t>別所　響</t>
  </si>
  <si>
    <t>ﾍﾞｯｼｮ ﾋﾋﾞｷ</t>
  </si>
  <si>
    <t>020530</t>
  </si>
  <si>
    <t>BESSHO</t>
  </si>
  <si>
    <t>森髙　颯治朗</t>
  </si>
  <si>
    <t>ﾓﾘﾀｶ ｿｳｼﾞﾛｳ</t>
  </si>
  <si>
    <t>030121</t>
  </si>
  <si>
    <t>MORITAKA</t>
  </si>
  <si>
    <t>Sojiro</t>
  </si>
  <si>
    <t>琴寄　晴仁</t>
  </si>
  <si>
    <t>ｺﾄﾖﾘ ﾊﾙﾄ</t>
  </si>
  <si>
    <t>020409</t>
  </si>
  <si>
    <t>KOTOYORI</t>
  </si>
  <si>
    <t>安川　楓</t>
  </si>
  <si>
    <t>ﾔｽｶﾜ ｶｴﾃﾞ</t>
  </si>
  <si>
    <t>YASUKAWA</t>
  </si>
  <si>
    <t>Kaede</t>
  </si>
  <si>
    <t>城戸　裕登</t>
  </si>
  <si>
    <t>ｷﾄﾞ ﾕｳﾄ</t>
  </si>
  <si>
    <t>021010</t>
  </si>
  <si>
    <t>鳳</t>
  </si>
  <si>
    <t>KIDO</t>
  </si>
  <si>
    <t>古川　紘規</t>
  </si>
  <si>
    <t>ﾌﾙｶﾜ ｺｳｷ</t>
  </si>
  <si>
    <t>020815</t>
  </si>
  <si>
    <t>FURUKAWA</t>
  </si>
  <si>
    <t>小松　祥大</t>
  </si>
  <si>
    <t>ｺﾏﾂ ｼｮｳﾀ</t>
  </si>
  <si>
    <t>須磨翔風</t>
  </si>
  <si>
    <t>KOMATSU</t>
  </si>
  <si>
    <t>荒木　智仁</t>
  </si>
  <si>
    <t>ｱﾗｷ ﾄﾓﾋﾄ</t>
  </si>
  <si>
    <t>010929</t>
  </si>
  <si>
    <t>片山学園</t>
  </si>
  <si>
    <t>ARAKI</t>
  </si>
  <si>
    <t>Tomohito</t>
  </si>
  <si>
    <t>新山　優弥</t>
  </si>
  <si>
    <t>ｼﾝﾔﾏ ｳﾐ</t>
  </si>
  <si>
    <t>SHINYAMA</t>
  </si>
  <si>
    <t>Umi</t>
  </si>
  <si>
    <t>山本　拓実</t>
  </si>
  <si>
    <t>ﾔﾏﾓﾄ ﾀｸﾐ</t>
  </si>
  <si>
    <t>030407</t>
  </si>
  <si>
    <t>近畿大学工業</t>
  </si>
  <si>
    <t>阿河　孝樹</t>
  </si>
  <si>
    <t>ｱｶﾞ ｺｳｷ</t>
  </si>
  <si>
    <t>030714</t>
  </si>
  <si>
    <t xml:space="preserve">AGA </t>
  </si>
  <si>
    <t>瀬古　陸斗</t>
  </si>
  <si>
    <t>ｾｺ ﾘｸﾄ</t>
  </si>
  <si>
    <t>030808</t>
  </si>
  <si>
    <t>東海</t>
  </si>
  <si>
    <t>SEKO</t>
  </si>
  <si>
    <t>三浦　康生</t>
  </si>
  <si>
    <t>ﾐｳﾗ ｺｳｾｲ</t>
  </si>
  <si>
    <t>031118</t>
  </si>
  <si>
    <t>梅本　宜広</t>
  </si>
  <si>
    <t>ｳﾒﾓﾄ ﾖｼﾋﾛ</t>
  </si>
  <si>
    <t>031115</t>
  </si>
  <si>
    <t>UMEMOTO</t>
  </si>
  <si>
    <t>Yoshihiro</t>
  </si>
  <si>
    <t>川勝　慎太郎</t>
  </si>
  <si>
    <t>ｶﾜｶﾂ ｼﾝﾀﾛｳ</t>
  </si>
  <si>
    <t>030716</t>
  </si>
  <si>
    <t>KAWAKATSU</t>
  </si>
  <si>
    <t>山城　嘉人</t>
  </si>
  <si>
    <t>ﾔﾏｼﾛ ｶｲﾄ</t>
  </si>
  <si>
    <t>030701</t>
  </si>
  <si>
    <t>YAMASHIRO</t>
  </si>
  <si>
    <t>有方　修斗</t>
  </si>
  <si>
    <t>ｱﾘｶﾀ ｼｭｳﾄ</t>
  </si>
  <si>
    <t>030824</t>
  </si>
  <si>
    <t>ARIKATA</t>
  </si>
  <si>
    <t>圓句　知也</t>
  </si>
  <si>
    <t>ｴﾝｸ ﾄﾓﾔ</t>
  </si>
  <si>
    <t>031021</t>
  </si>
  <si>
    <t>ENKU</t>
  </si>
  <si>
    <t>松本　拳志郎</t>
  </si>
  <si>
    <t>ﾏﾂﾓﾄ ｹﾝｼﾛｳ</t>
  </si>
  <si>
    <t>030724</t>
  </si>
  <si>
    <t>小林　想</t>
  </si>
  <si>
    <t>ｺﾊﾞﾔｼ ｿｳ</t>
  </si>
  <si>
    <t>030414</t>
  </si>
  <si>
    <t>久保　幸陽</t>
  </si>
  <si>
    <t>ｸﾎﾞ ｺｳﾖｳ</t>
  </si>
  <si>
    <t>040302</t>
  </si>
  <si>
    <t>松山商業</t>
  </si>
  <si>
    <t>KUBO</t>
  </si>
  <si>
    <t>Koyo</t>
  </si>
  <si>
    <t>大阪学院大学</t>
  </si>
  <si>
    <t>ｻｶﾓﾄ ｹﾞﾝｷ</t>
  </si>
  <si>
    <t>021206</t>
  </si>
  <si>
    <t>大阪学院</t>
  </si>
  <si>
    <t>びわこ成蹊スポーツ大学</t>
  </si>
  <si>
    <t>井登　崚太</t>
  </si>
  <si>
    <t>ｲﾄ ﾘｮｳﾀ</t>
  </si>
  <si>
    <t>ｽﾎﾟｰﾂ</t>
  </si>
  <si>
    <t>上野　陸</t>
  </si>
  <si>
    <t>ｳｴﾉ ﾘｸ</t>
  </si>
  <si>
    <t>000624</t>
  </si>
  <si>
    <t>阪南大学</t>
  </si>
  <si>
    <t>UENO</t>
  </si>
  <si>
    <t>上山　薫</t>
  </si>
  <si>
    <t>ｳｴﾔﾏ ｶｵﾙ</t>
  </si>
  <si>
    <t>高知農業</t>
  </si>
  <si>
    <t>UEYAMA</t>
  </si>
  <si>
    <t>Kaoru</t>
  </si>
  <si>
    <t>漆畑　優司</t>
  </si>
  <si>
    <t>ｳﾙｼﾊﾞﾀ ﾕｳｼﾞ</t>
  </si>
  <si>
    <t>000525</t>
  </si>
  <si>
    <t>洛東</t>
  </si>
  <si>
    <t>URUSHIBATA</t>
  </si>
  <si>
    <t>Yuji</t>
  </si>
  <si>
    <t>落合　伸一郎</t>
  </si>
  <si>
    <t>ｵﾁｱｲ ｼﾝｲﾁﾛｳ</t>
  </si>
  <si>
    <t>広島工業大学</t>
  </si>
  <si>
    <t>OCHIAI</t>
  </si>
  <si>
    <t>Shinichiro</t>
  </si>
  <si>
    <t>梶原　俊介</t>
  </si>
  <si>
    <t>ｶｼﾞﾊﾗ ｼｭﾝｽｹ</t>
  </si>
  <si>
    <t>001015</t>
  </si>
  <si>
    <t>足羽</t>
  </si>
  <si>
    <t>KAJIHARA</t>
  </si>
  <si>
    <t>北尾　迅</t>
  </si>
  <si>
    <t>ｷﾀｵ ｼﾞﾝ</t>
  </si>
  <si>
    <t>001018</t>
  </si>
  <si>
    <t>KITAO</t>
  </si>
  <si>
    <t>Jin</t>
  </si>
  <si>
    <t>楠見　涼介</t>
  </si>
  <si>
    <t>ｸｽﾐ ﾘｮｳｽｹ</t>
  </si>
  <si>
    <t>010302</t>
  </si>
  <si>
    <t>KUSUMI</t>
  </si>
  <si>
    <t>下平　稜</t>
  </si>
  <si>
    <t>ｼﾓﾋﾗ ﾘｮｳ</t>
  </si>
  <si>
    <t>001121</t>
  </si>
  <si>
    <t>東海大学付属大阪仰星</t>
  </si>
  <si>
    <t>SHIMOHIRA</t>
  </si>
  <si>
    <t>多田　竜真</t>
  </si>
  <si>
    <t>ﾀﾀﾞ ﾘｮｳﾏ</t>
  </si>
  <si>
    <t>000721</t>
  </si>
  <si>
    <t>太成学院大学</t>
  </si>
  <si>
    <t>TADA</t>
  </si>
  <si>
    <t>Ryoma</t>
  </si>
  <si>
    <t>津田　雄大</t>
  </si>
  <si>
    <t>ﾂﾀﾞ ﾕｳﾀﾞｲ</t>
  </si>
  <si>
    <t>000501</t>
  </si>
  <si>
    <t>鶴尾　昂樹</t>
  </si>
  <si>
    <t>ﾂﾙｵ ｺｳｷ</t>
  </si>
  <si>
    <t>000605</t>
  </si>
  <si>
    <t>TSURUO</t>
  </si>
  <si>
    <t>中西　耕大</t>
  </si>
  <si>
    <t>ﾅｶﾆｼ ｺｳﾀﾞｲ</t>
  </si>
  <si>
    <t>夏目　逸平</t>
  </si>
  <si>
    <t>ﾅﾂﾒ ｲｯﾍﾟｲ</t>
  </si>
  <si>
    <t>科学技術</t>
  </si>
  <si>
    <t>NATSUME</t>
  </si>
  <si>
    <t>Ippei</t>
  </si>
  <si>
    <t>西尾　駿介</t>
  </si>
  <si>
    <t>ﾆｼｵ ｼｭﾝｽｹ</t>
  </si>
  <si>
    <t>清水谷</t>
  </si>
  <si>
    <t>花澤　龍</t>
  </si>
  <si>
    <t>ﾊﾅｻﾞﾜ ﾘｭｳ</t>
  </si>
  <si>
    <t>HANAZAWA</t>
  </si>
  <si>
    <t>Ryu</t>
  </si>
  <si>
    <t>花谷　瑞稀</t>
  </si>
  <si>
    <t>ﾊﾅﾀﾆ ﾐｽﾞｷ</t>
  </si>
  <si>
    <t>000809</t>
  </si>
  <si>
    <t>HANATANI</t>
  </si>
  <si>
    <t>林　大飛</t>
  </si>
  <si>
    <t>ﾊﾔｼ ﾀｲﾄ</t>
  </si>
  <si>
    <t>010225</t>
  </si>
  <si>
    <t>中村</t>
  </si>
  <si>
    <t>Taito</t>
  </si>
  <si>
    <t>平井　勇気</t>
  </si>
  <si>
    <t>ﾋﾗｲ ﾕｳｷ</t>
  </si>
  <si>
    <t>000602</t>
  </si>
  <si>
    <t>HIRAI</t>
  </si>
  <si>
    <t>平沼　龍斗</t>
  </si>
  <si>
    <t>ﾋﾗﾇﾏ ﾘｭｳﾄ</t>
  </si>
  <si>
    <t>000621</t>
  </si>
  <si>
    <t>HIRANUMA</t>
  </si>
  <si>
    <t>福田　龍太</t>
  </si>
  <si>
    <t>ﾌｸﾀﾞ ﾘｭｳﾀ</t>
  </si>
  <si>
    <t>石部</t>
  </si>
  <si>
    <t>藤田　海</t>
  </si>
  <si>
    <t>ﾌｼﾞﾀ ｶｲ</t>
  </si>
  <si>
    <t>000727</t>
  </si>
  <si>
    <t>済美</t>
  </si>
  <si>
    <t>藤原　龍来</t>
  </si>
  <si>
    <t>ﾌｼﾞﾜﾗ ﾘｸ</t>
  </si>
  <si>
    <t>舞薗　孝紀</t>
  </si>
  <si>
    <t>ﾏｲｿﾞﾉ ｺｳｷ</t>
  </si>
  <si>
    <t>000524</t>
  </si>
  <si>
    <t>岐阜第一</t>
  </si>
  <si>
    <t>MAIZONO</t>
  </si>
  <si>
    <t>前川　翔</t>
  </si>
  <si>
    <t>ﾏｴｶﾜ ｼｮｳ</t>
  </si>
  <si>
    <t>MAEKAWA</t>
  </si>
  <si>
    <t>Sho</t>
  </si>
  <si>
    <t>槇田　悠希</t>
  </si>
  <si>
    <t>ﾏｷﾀ ﾕｳｷ</t>
  </si>
  <si>
    <t>010213</t>
  </si>
  <si>
    <t>滋賀県立八幡</t>
  </si>
  <si>
    <t>MAKITA</t>
  </si>
  <si>
    <t>宮本　光翼</t>
  </si>
  <si>
    <t>ﾐﾔﾓﾄ ｺｳｽｹ</t>
  </si>
  <si>
    <t>001214</t>
  </si>
  <si>
    <t>京都共栄学園</t>
  </si>
  <si>
    <t>MIYAMOTO</t>
  </si>
  <si>
    <t>山口　廉生</t>
  </si>
  <si>
    <t>ﾔﾏｸﾞﾁ ﾚﾝｾｲ</t>
  </si>
  <si>
    <t>津東</t>
  </si>
  <si>
    <t>Rensei</t>
  </si>
  <si>
    <t>山村　幸永</t>
  </si>
  <si>
    <t>ﾔﾏﾑﾗ ﾕｷﾋｻ</t>
  </si>
  <si>
    <t>早稲田摂陵</t>
  </si>
  <si>
    <t>YAMAMURA</t>
  </si>
  <si>
    <t>Yukihisa</t>
  </si>
  <si>
    <t>吉田　健吾</t>
  </si>
  <si>
    <t>ﾖｼﾀﾞ ｹﾝｺﾞ</t>
  </si>
  <si>
    <t>吉田　康晟</t>
  </si>
  <si>
    <t>ﾖｼﾀﾞ ｺｳｾｲ</t>
  </si>
  <si>
    <t>010221</t>
  </si>
  <si>
    <t>徳島県</t>
  </si>
  <si>
    <t>鳴門渦潮</t>
  </si>
  <si>
    <t>渡邊　翔大</t>
  </si>
  <si>
    <t>ﾜﾀﾅﾍﾞ ｼｮｳﾀ</t>
  </si>
  <si>
    <t>000503</t>
  </si>
  <si>
    <t>桜宮</t>
  </si>
  <si>
    <t>安達　蓮</t>
  </si>
  <si>
    <t>ｱﾀﾞﾁ ﾚﾝ</t>
  </si>
  <si>
    <t>010818</t>
  </si>
  <si>
    <t>熊野</t>
  </si>
  <si>
    <t>Ren</t>
  </si>
  <si>
    <t>石川　稚紘</t>
  </si>
  <si>
    <t>ｲｼｶﾜ ﾁﾋﾛ</t>
  </si>
  <si>
    <t>010917</t>
  </si>
  <si>
    <t>Chihiro</t>
  </si>
  <si>
    <t>石田　淳人</t>
  </si>
  <si>
    <t>ｲｼﾀﾞ ｼﾞｭﾝﾄ</t>
  </si>
  <si>
    <t>011022</t>
  </si>
  <si>
    <t>奈良育英</t>
  </si>
  <si>
    <t>Junto</t>
  </si>
  <si>
    <t>市村　知弘</t>
  </si>
  <si>
    <t>ｲﾁﾑﾗ ﾄﾓﾋﾛ</t>
  </si>
  <si>
    <t>010519</t>
  </si>
  <si>
    <t>ICHIMURA</t>
  </si>
  <si>
    <t>上田　巴瑠</t>
  </si>
  <si>
    <t>ｳｴﾀﾞ ﾊﾙ</t>
  </si>
  <si>
    <t>010505</t>
  </si>
  <si>
    <t>西宮北</t>
  </si>
  <si>
    <t>内堀　拓哉</t>
  </si>
  <si>
    <t>ｳﾁﾎﾞﾘ ﾀｸﾔ</t>
  </si>
  <si>
    <t>光泉ｶﾄﾘｯｸ</t>
  </si>
  <si>
    <t>UCHIBORI</t>
  </si>
  <si>
    <t>小長谷　健登</t>
  </si>
  <si>
    <t>ｵﾊﾞｾ ｹﾝﾄ</t>
  </si>
  <si>
    <t>011014</t>
  </si>
  <si>
    <t>加悦谷</t>
  </si>
  <si>
    <t>OBASE</t>
  </si>
  <si>
    <t>折田　晃清</t>
  </si>
  <si>
    <t>ｵﾘﾀ ｺｳｾｲ</t>
  </si>
  <si>
    <t>ORITA</t>
  </si>
  <si>
    <t>兼光　遥己</t>
  </si>
  <si>
    <t>ｶﾈﾐﾂ ﾊﾙｷ</t>
  </si>
  <si>
    <t>020323</t>
  </si>
  <si>
    <t>太成学院</t>
  </si>
  <si>
    <t>KANEMITSU</t>
  </si>
  <si>
    <t>亀石　明信</t>
  </si>
  <si>
    <t>ｶﾒｲｼ ｱｷﾉﾌﾞ</t>
  </si>
  <si>
    <t>KAMEISHI</t>
  </si>
  <si>
    <t>Akinobu</t>
  </si>
  <si>
    <t>川北　脩斗</t>
  </si>
  <si>
    <t>ｶﾜｷﾀ ｼｭｳﾄ</t>
  </si>
  <si>
    <t>020118</t>
  </si>
  <si>
    <t>延暦寺学園比叡山</t>
  </si>
  <si>
    <t>KAWAKITA</t>
  </si>
  <si>
    <t>清原　彰人</t>
  </si>
  <si>
    <t>ｷﾖﾊﾗ ｱｷﾄ</t>
  </si>
  <si>
    <t>010508</t>
  </si>
  <si>
    <t>KIYOHARA</t>
  </si>
  <si>
    <t>Akito</t>
  </si>
  <si>
    <t>小谷　陸</t>
  </si>
  <si>
    <t>ｺﾀﾆ ﾘｸ</t>
  </si>
  <si>
    <t>010910</t>
  </si>
  <si>
    <t>鳥羽</t>
  </si>
  <si>
    <t>佐藤　蒼志</t>
  </si>
  <si>
    <t>ｻﾄｳ ｿｳｼ</t>
  </si>
  <si>
    <t>西場陽</t>
  </si>
  <si>
    <t>嶋本　凱斗</t>
  </si>
  <si>
    <t>ｼﾏﾓﾄ ｶｲﾄ</t>
  </si>
  <si>
    <t>SHIMAMOTO</t>
  </si>
  <si>
    <t>清水　翔暉</t>
  </si>
  <si>
    <t>ｼﾐｽﾞ ｼｮｳｷ</t>
  </si>
  <si>
    <t>010428</t>
  </si>
  <si>
    <t>敦賀気比</t>
  </si>
  <si>
    <t>杉信　光</t>
  </si>
  <si>
    <t>ｽｷﾞﾉﾌﾞ ﾋｶﾙ</t>
  </si>
  <si>
    <t>020211</t>
  </si>
  <si>
    <t>鳥取中央育英</t>
  </si>
  <si>
    <t>SUGINOBU</t>
  </si>
  <si>
    <t>田口 龍</t>
  </si>
  <si>
    <t>ﾀｸﾞﾁ ﾛﾝ</t>
  </si>
  <si>
    <t>020329</t>
  </si>
  <si>
    <t>TAGUCHI</t>
  </si>
  <si>
    <t>Ron</t>
  </si>
  <si>
    <t>竹谷　幸希也</t>
  </si>
  <si>
    <t>ﾀｹﾀﾆ ﾕｷﾔ</t>
  </si>
  <si>
    <t>010811</t>
  </si>
  <si>
    <t>明誠学院</t>
  </si>
  <si>
    <t>TAKETANI</t>
  </si>
  <si>
    <t>Yukiya</t>
  </si>
  <si>
    <t>田中　敦之</t>
  </si>
  <si>
    <t>ﾀﾅｶ ｱﾂｼ</t>
  </si>
  <si>
    <t>011004</t>
  </si>
  <si>
    <t>田中　健太郎</t>
  </si>
  <si>
    <t>ﾀﾅｶ ｹﾝﾀﾛｳ</t>
  </si>
  <si>
    <t>010418</t>
  </si>
  <si>
    <t>田中　智也</t>
  </si>
  <si>
    <t>ﾀﾅｶ ﾄﾓﾔ</t>
  </si>
  <si>
    <t>010918</t>
  </si>
  <si>
    <t>田邉　昇</t>
  </si>
  <si>
    <t>ﾀﾅﾍﾞ ｼｮｳ</t>
  </si>
  <si>
    <t>020216</t>
  </si>
  <si>
    <t>高島</t>
  </si>
  <si>
    <t>田邉　雄大</t>
  </si>
  <si>
    <t>ﾀﾅﾍﾞ ﾕｳﾀﾞｲ</t>
  </si>
  <si>
    <t>谷川　開智</t>
  </si>
  <si>
    <t>ﾀﾆｶﾞﾜ ｶｲﾁ</t>
  </si>
  <si>
    <t>京都文教</t>
  </si>
  <si>
    <t>Kaichi</t>
  </si>
  <si>
    <t>千坂　柊人</t>
  </si>
  <si>
    <t>ﾁｻｶ ｼｭｳﾄ</t>
  </si>
  <si>
    <t>020312</t>
  </si>
  <si>
    <t>宮津</t>
  </si>
  <si>
    <t>CHISAKA</t>
  </si>
  <si>
    <t>富田　惇史</t>
  </si>
  <si>
    <t>ﾄﾐﾀ ｱﾂｼ</t>
  </si>
  <si>
    <t>010705</t>
  </si>
  <si>
    <t>TOMITA</t>
  </si>
  <si>
    <t>中尾　輝</t>
  </si>
  <si>
    <t>ﾅｶｵ ﾋｶﾙ</t>
  </si>
  <si>
    <t>020101</t>
  </si>
  <si>
    <t>長野　一輝</t>
  </si>
  <si>
    <t>ﾅｶﾞﾉ ｶｽﾞｷ</t>
  </si>
  <si>
    <t>010614</t>
  </si>
  <si>
    <t>NAGANO</t>
  </si>
  <si>
    <t>中屋　宏志郎</t>
  </si>
  <si>
    <t>ﾅｶﾔ ｺｳｼﾛｳ</t>
  </si>
  <si>
    <t>010413</t>
  </si>
  <si>
    <t>NAKAYA</t>
  </si>
  <si>
    <t>Koshiro</t>
  </si>
  <si>
    <t>則貞　魁</t>
  </si>
  <si>
    <t>ﾉﾘｻﾀﾞ ｶｲ</t>
  </si>
  <si>
    <t>020401</t>
  </si>
  <si>
    <t>NORISADA</t>
  </si>
  <si>
    <t>眞砂　潤也</t>
  </si>
  <si>
    <t>ﾏｻｺﾞ ｼﾞｭﾝﾔ</t>
  </si>
  <si>
    <t>東海大付属大阪抑星</t>
  </si>
  <si>
    <t>MASAGO</t>
  </si>
  <si>
    <t>Jyunya</t>
  </si>
  <si>
    <t>増田　晃悠</t>
  </si>
  <si>
    <t>ﾏｽﾀﾞ ｱｷﾋﾛ</t>
  </si>
  <si>
    <t>聖心学園</t>
  </si>
  <si>
    <t>増田　有真</t>
  </si>
  <si>
    <t>ﾏｽﾀﾞ ﾕｳﾏ</t>
  </si>
  <si>
    <t>松原　健斗</t>
  </si>
  <si>
    <t>ﾏﾂﾊﾞﾗ ｹﾝﾄ</t>
  </si>
  <si>
    <t>020110</t>
  </si>
  <si>
    <t>MATSUBARA</t>
  </si>
  <si>
    <t>望月　結斗</t>
  </si>
  <si>
    <t>ﾓﾁﾂﾞｷ ﾕｲﾄ</t>
  </si>
  <si>
    <t>010914</t>
  </si>
  <si>
    <t>尼崎</t>
  </si>
  <si>
    <t>MOCHIZUKI</t>
  </si>
  <si>
    <t>Yuito</t>
  </si>
  <si>
    <t>山崎　崇嗣</t>
  </si>
  <si>
    <t>ﾔﾏｻｷ ﾀｶﾂｸﾞ</t>
  </si>
  <si>
    <t>020331</t>
  </si>
  <si>
    <t>Takatsugu</t>
  </si>
  <si>
    <t>山本　剛士</t>
  </si>
  <si>
    <t>ﾔﾏﾓﾄ ﾂﾖｼ</t>
  </si>
  <si>
    <t>011214</t>
  </si>
  <si>
    <t>桑原　秀都</t>
  </si>
  <si>
    <t>ｸﾜﾊﾗ ﾋﾃﾞﾄ</t>
  </si>
  <si>
    <t>020320</t>
  </si>
  <si>
    <t>茨木西</t>
  </si>
  <si>
    <t>KUWAHARA</t>
  </si>
  <si>
    <t>Hideto</t>
  </si>
  <si>
    <t>足立　琉希</t>
  </si>
  <si>
    <t>ｱﾀﾞﾁ ﾘｭｳｷ</t>
  </si>
  <si>
    <t>石川　朝翔</t>
  </si>
  <si>
    <t>ｲｼｶﾜ ｱｻﾄ</t>
  </si>
  <si>
    <t>Asato</t>
  </si>
  <si>
    <t>今井　悠介</t>
  </si>
  <si>
    <t>ｲﾏｲ ﾕｳｽｹ</t>
  </si>
  <si>
    <t>020714</t>
  </si>
  <si>
    <t>居村　宣孝</t>
  </si>
  <si>
    <t>ｲﾑﾗ ﾉﾘﾀｶ</t>
  </si>
  <si>
    <t>020619</t>
  </si>
  <si>
    <t>IMURA</t>
  </si>
  <si>
    <t>Noritaka</t>
  </si>
  <si>
    <t>江阪　智樹</t>
  </si>
  <si>
    <t>ｴｻｶ ﾄﾓｷ</t>
  </si>
  <si>
    <t>ESAKA</t>
  </si>
  <si>
    <t>太田　元</t>
  </si>
  <si>
    <t>ｵｵﾀ ｹﾞﾝ</t>
  </si>
  <si>
    <t>北嵯峨</t>
  </si>
  <si>
    <t>Gen</t>
  </si>
  <si>
    <t>太田　彪真</t>
  </si>
  <si>
    <t>ｵｵﾀ ﾋｮｳﾏ</t>
  </si>
  <si>
    <t>020704</t>
  </si>
  <si>
    <t>Hyoma</t>
  </si>
  <si>
    <t>岡田　大暉</t>
  </si>
  <si>
    <t>ｵｶﾀﾞ ﾀﾞｲｷ</t>
  </si>
  <si>
    <t>030201</t>
  </si>
  <si>
    <t>荻野　壮人</t>
  </si>
  <si>
    <t>ｵｷﾞﾉ ﾀｹﾄ</t>
  </si>
  <si>
    <t>Taketo</t>
  </si>
  <si>
    <t>奥谷　俊介</t>
  </si>
  <si>
    <t>ｵｸﾀﾆ ｼｭﾝｽｹ</t>
  </si>
  <si>
    <t>OKUTANI</t>
  </si>
  <si>
    <t>小掠　太智</t>
  </si>
  <si>
    <t>ｵｸﾞﾗ ﾀｲﾁ</t>
  </si>
  <si>
    <t>020731</t>
  </si>
  <si>
    <t>OGURA</t>
  </si>
  <si>
    <t>金澤　直輝</t>
  </si>
  <si>
    <t>ｶﾅｻﾞﾜ ﾅｵｷ</t>
  </si>
  <si>
    <t>久御山</t>
  </si>
  <si>
    <t>KANAZAWA</t>
  </si>
  <si>
    <t>川田　一稀</t>
  </si>
  <si>
    <t>ｶﾜﾀ ｶｽﾞｷ</t>
  </si>
  <si>
    <t>021012</t>
  </si>
  <si>
    <t>KAWATA</t>
  </si>
  <si>
    <t>岸　祐樹</t>
  </si>
  <si>
    <t>ｷｼ ﾕｳｷ</t>
  </si>
  <si>
    <t>020515</t>
  </si>
  <si>
    <t>愛知工業大学名電</t>
  </si>
  <si>
    <t>KISHI</t>
  </si>
  <si>
    <t>北尾　響</t>
  </si>
  <si>
    <t>ｷﾀｵ ﾋﾋﾞｷ</t>
  </si>
  <si>
    <t>木下　博翔</t>
  </si>
  <si>
    <t>ｷﾉｼﾀ ﾋﾛﾄ</t>
  </si>
  <si>
    <t>黒木　史也</t>
  </si>
  <si>
    <t>ｸﾛｷ ﾌﾐﾔ</t>
  </si>
  <si>
    <t>030202</t>
  </si>
  <si>
    <t>KUROKI</t>
  </si>
  <si>
    <t>小出　健太</t>
  </si>
  <si>
    <t>ｺｲﾃﾞ ｹﾝﾀ</t>
  </si>
  <si>
    <t>020426</t>
  </si>
  <si>
    <t>KOIDE</t>
  </si>
  <si>
    <t>西藤　我空</t>
  </si>
  <si>
    <t>ｻｲﾄｳ ｶﾞｸ</t>
  </si>
  <si>
    <t>斉藤　雄汰郎</t>
  </si>
  <si>
    <t>ｻｲﾄｳ ﾕｳﾀﾛｳ</t>
  </si>
  <si>
    <t>021126</t>
  </si>
  <si>
    <t>Yutaro</t>
  </si>
  <si>
    <t>下平　瞬</t>
  </si>
  <si>
    <t>ｼﾓﾋﾗ ｼｭﾝ</t>
  </si>
  <si>
    <t>020823</t>
  </si>
  <si>
    <t>須戸　遼</t>
  </si>
  <si>
    <t>ｽﾄﾞ ﾘｮｳ</t>
  </si>
  <si>
    <t>021227</t>
  </si>
  <si>
    <t>SUDO</t>
  </si>
  <si>
    <t>妹尾　康太朗</t>
  </si>
  <si>
    <t>ｾｵ ｺｳﾀﾛｳ</t>
  </si>
  <si>
    <t>滋賀短期大学付属</t>
  </si>
  <si>
    <t>SEO</t>
  </si>
  <si>
    <t>辰野　文哉</t>
  </si>
  <si>
    <t>ﾀﾂﾉ ﾌﾐﾔ</t>
  </si>
  <si>
    <t>020411</t>
  </si>
  <si>
    <t>TATSUNO</t>
  </si>
  <si>
    <t>田原　凌太朗</t>
  </si>
  <si>
    <t>ﾀﾊﾗ ﾘｮｳﾀﾛｳ</t>
  </si>
  <si>
    <t>020816</t>
  </si>
  <si>
    <t>田丸　拓樹</t>
  </si>
  <si>
    <t>ﾀﾏﾙ ﾋﾛｷ</t>
  </si>
  <si>
    <t>020702</t>
  </si>
  <si>
    <t>TAMARU</t>
  </si>
  <si>
    <t>檀上　敬彦</t>
  </si>
  <si>
    <t>ﾀﾞﾝｼﾞｮｳ ﾄｼﾋｺ</t>
  </si>
  <si>
    <t>DANJO</t>
  </si>
  <si>
    <t>Toshihiko</t>
  </si>
  <si>
    <t>寺尾　翔</t>
  </si>
  <si>
    <t>ﾃﾗｵ ｼｮｳ</t>
  </si>
  <si>
    <t>020805</t>
  </si>
  <si>
    <t>TERAO</t>
  </si>
  <si>
    <t>仲里　真悟</t>
  </si>
  <si>
    <t>ﾅｶｻﾞﾄ ｼﾝｺﾞ</t>
  </si>
  <si>
    <t>020607</t>
  </si>
  <si>
    <t>NAKAZATO</t>
  </si>
  <si>
    <t>中村　智哉</t>
  </si>
  <si>
    <t>ﾅｶﾑﾗ ﾄﾓﾔ</t>
  </si>
  <si>
    <t>020820</t>
  </si>
  <si>
    <t>中山　敬太</t>
  </si>
  <si>
    <t>ﾅｶﾔﾏ ｹｲﾀ</t>
  </si>
  <si>
    <t>030203</t>
  </si>
  <si>
    <t>西村　祥</t>
  </si>
  <si>
    <t>ﾆｼﾑﾗ ｼｮｳ</t>
  </si>
  <si>
    <t>京都両洋</t>
  </si>
  <si>
    <t>東田　佳樹</t>
  </si>
  <si>
    <t>ﾋｶﾞｼﾀﾞ ﾖｼｷ</t>
  </si>
  <si>
    <t>020421</t>
  </si>
  <si>
    <t>HIGASHIDA</t>
  </si>
  <si>
    <t>細見　明也</t>
  </si>
  <si>
    <t>ﾎｿﾐ ﾒｲﾔ</t>
  </si>
  <si>
    <t>Meiya</t>
  </si>
  <si>
    <t>御宿　一輝</t>
  </si>
  <si>
    <t>ﾐｼｭｸ ｶｽﾞｷ</t>
  </si>
  <si>
    <t>MISHUKU</t>
  </si>
  <si>
    <t>三谷　陽太</t>
  </si>
  <si>
    <t>ﾐﾀﾆ ﾖｳﾀ</t>
  </si>
  <si>
    <t>MITANI</t>
  </si>
  <si>
    <t>Yota</t>
  </si>
  <si>
    <t>美藤　瑠希</t>
  </si>
  <si>
    <t>ﾐﾄｳ ﾙｷ</t>
  </si>
  <si>
    <t>英真学園</t>
  </si>
  <si>
    <t>MITO</t>
  </si>
  <si>
    <t>Ruki</t>
  </si>
  <si>
    <t>森　貫太</t>
  </si>
  <si>
    <t>ﾓﾘ ｶﾝﾀ</t>
  </si>
  <si>
    <t>020616</t>
  </si>
  <si>
    <t>矢野　雄大</t>
  </si>
  <si>
    <t>ﾔﾉ ﾕｳﾀﾞｲ</t>
  </si>
  <si>
    <t>030214</t>
  </si>
  <si>
    <t>山下　雄紀</t>
  </si>
  <si>
    <t>ﾔﾏｼﾀ ﾕｳｷ</t>
  </si>
  <si>
    <t>021211</t>
  </si>
  <si>
    <t>徳島県立鳴門渦潮</t>
  </si>
  <si>
    <t>同志社大学</t>
  </si>
  <si>
    <t>岩本　憲明</t>
  </si>
  <si>
    <t>ｲﾜﾓﾄ ﾉﾘｱｷ</t>
  </si>
  <si>
    <t>970529</t>
  </si>
  <si>
    <t>24</t>
  </si>
  <si>
    <t>広島学院</t>
  </si>
  <si>
    <t>Noriaki</t>
  </si>
  <si>
    <t>北村　将也</t>
  </si>
  <si>
    <t>ｷﾀﾑﾗ ﾏｻﾔ</t>
  </si>
  <si>
    <t>980609</t>
  </si>
  <si>
    <t>長野県</t>
  </si>
  <si>
    <t>長野吉田</t>
  </si>
  <si>
    <t>KITAMURA</t>
  </si>
  <si>
    <t>山﨑　智貴</t>
  </si>
  <si>
    <t>ﾔﾏｻﾞｷ ﾄﾓｷ</t>
  </si>
  <si>
    <t>980414</t>
  </si>
  <si>
    <t>伊藤　大和</t>
  </si>
  <si>
    <t>ｲﾄｳ ﾔﾏﾄ</t>
  </si>
  <si>
    <t>草野　恒広</t>
  </si>
  <si>
    <t>ｸｻﾉ ﾂﾈﾋﾛ</t>
  </si>
  <si>
    <t>000724</t>
  </si>
  <si>
    <t>長崎南</t>
  </si>
  <si>
    <t>文化情報</t>
  </si>
  <si>
    <t xml:space="preserve">KUSANO </t>
  </si>
  <si>
    <t>Tsunehiro</t>
  </si>
  <si>
    <t>藤田　達矢</t>
  </si>
  <si>
    <t>ﾌｼﾞﾀ ﾀﾂﾔ</t>
  </si>
  <si>
    <t>000425</t>
  </si>
  <si>
    <t>國枝　翔来</t>
  </si>
  <si>
    <t>ｸﾆｴﾀﾞ ﾄﾋﾞﾗ</t>
  </si>
  <si>
    <t>001130</t>
  </si>
  <si>
    <t>大垣北</t>
  </si>
  <si>
    <t>KUNIEDA</t>
  </si>
  <si>
    <t>Tobira</t>
  </si>
  <si>
    <t>和田　朋也</t>
  </si>
  <si>
    <t>ﾜﾀﾞ ﾄﾓﾔ</t>
  </si>
  <si>
    <t>宝塚北</t>
  </si>
  <si>
    <t>WADA</t>
  </si>
  <si>
    <t>新城　建</t>
  </si>
  <si>
    <t>ｼﾝｼﾞｮｳ ﾀｹﾙ</t>
  </si>
  <si>
    <t>991104</t>
  </si>
  <si>
    <t>専修大松戸</t>
  </si>
  <si>
    <t>SHINJO</t>
  </si>
  <si>
    <t>杉田　一陽</t>
  </si>
  <si>
    <t>ｽｷﾞﾀ ｶｽﾞﾊﾙ</t>
  </si>
  <si>
    <t>010101</t>
  </si>
  <si>
    <t>SUGITA</t>
  </si>
  <si>
    <t>Kazuharu</t>
  </si>
  <si>
    <t>廣瀬　史明</t>
  </si>
  <si>
    <t>ﾋﾛｾ ﾌﾐｱｷ</t>
  </si>
  <si>
    <t>010207</t>
  </si>
  <si>
    <t>HIROSE</t>
  </si>
  <si>
    <t>Fumiaki</t>
  </si>
  <si>
    <t>大島　康成</t>
  </si>
  <si>
    <t>ｵｵｼﾏ ｺｳｾｲ</t>
  </si>
  <si>
    <t>御影</t>
  </si>
  <si>
    <t>OSHIMA</t>
  </si>
  <si>
    <t>春田　亮</t>
  </si>
  <si>
    <t>ﾊﾙﾀ ﾘｮｳ</t>
  </si>
  <si>
    <t>000906</t>
  </si>
  <si>
    <t>HARUTA</t>
  </si>
  <si>
    <t>高須賀　蓮</t>
  </si>
  <si>
    <t>ﾀｶｽｶﾞ ﾚﾝ</t>
  </si>
  <si>
    <t>000610</t>
  </si>
  <si>
    <t>美濃加茂</t>
  </si>
  <si>
    <t>TAKASUGA</t>
  </si>
  <si>
    <t>河野　彰真</t>
  </si>
  <si>
    <t>ｺｳﾉ ｼｮｳﾏ</t>
  </si>
  <si>
    <t>KONO</t>
  </si>
  <si>
    <t>Shoma</t>
  </si>
  <si>
    <t>三好　世真</t>
  </si>
  <si>
    <t>ﾐﾖｼ ｾｲﾏ</t>
  </si>
  <si>
    <t>000731</t>
  </si>
  <si>
    <t>同志社香里</t>
  </si>
  <si>
    <t>政策</t>
  </si>
  <si>
    <t>MIYOSHI</t>
  </si>
  <si>
    <t>Seima</t>
  </si>
  <si>
    <t>西川　宏太</t>
  </si>
  <si>
    <t>ﾆｼｶﾜ ｺｳﾀ</t>
  </si>
  <si>
    <t>三島北</t>
  </si>
  <si>
    <t>NISHIKAWA</t>
  </si>
  <si>
    <t>谷本　類都</t>
  </si>
  <si>
    <t>ﾀﾆﾓﾄ ﾙｲﾄ</t>
  </si>
  <si>
    <t>000709</t>
  </si>
  <si>
    <t>桑名</t>
  </si>
  <si>
    <t>TANIMOTO</t>
  </si>
  <si>
    <t>Ruito</t>
  </si>
  <si>
    <t>辻本　龍一郎</t>
  </si>
  <si>
    <t>ﾂｼﾞﾓﾄ ﾘｭｳｲﾁﾛｳ</t>
  </si>
  <si>
    <t>001108</t>
  </si>
  <si>
    <t>TSUJIMOTO</t>
  </si>
  <si>
    <t>堤　蓮太朗</t>
  </si>
  <si>
    <t>ﾂﾂﾐ ﾚﾝﾀﾛｳ</t>
  </si>
  <si>
    <t>990709</t>
  </si>
  <si>
    <t>伝習館</t>
  </si>
  <si>
    <t>TSUTSUMI</t>
  </si>
  <si>
    <t>小田　裕次郎</t>
  </si>
  <si>
    <t>ｵﾀﾞ ﾕｳｼﾞﾛｳ</t>
  </si>
  <si>
    <t>国際学院</t>
  </si>
  <si>
    <t>ODA</t>
  </si>
  <si>
    <t>Yujiro</t>
  </si>
  <si>
    <t>澤田　翔平</t>
  </si>
  <si>
    <t>ｻﾜﾀﾞ ｼｮｳﾍｲ</t>
  </si>
  <si>
    <t>011015</t>
  </si>
  <si>
    <t>SAWADA</t>
  </si>
  <si>
    <t>村上　翔</t>
  </si>
  <si>
    <t>ﾑﾗｶﾐ ｼｮｳ</t>
  </si>
  <si>
    <t>010719</t>
  </si>
  <si>
    <t>MURAKAMI</t>
  </si>
  <si>
    <t>上村　駿介</t>
  </si>
  <si>
    <t>ｶﾐﾑﾗ ｼｭﾝｽｹ</t>
  </si>
  <si>
    <t>KAMIMURA</t>
  </si>
  <si>
    <t>杤岡　武奎</t>
  </si>
  <si>
    <t>ﾄﾁｵｶ ﾀｹｲ</t>
  </si>
  <si>
    <t>TOCHIOKA</t>
  </si>
  <si>
    <t>Takei</t>
  </si>
  <si>
    <t>岩堀　剛己</t>
  </si>
  <si>
    <t>ｲﾜﾎﾘ ｺﾞｳｷ</t>
  </si>
  <si>
    <t>011002</t>
  </si>
  <si>
    <t>IWAHORI</t>
  </si>
  <si>
    <t>Goki</t>
  </si>
  <si>
    <t>武林　悠天</t>
  </si>
  <si>
    <t>ﾀｹﾊﾞﾔｼ ﾊﾙﾀｶ</t>
  </si>
  <si>
    <t>011021</t>
  </si>
  <si>
    <t>岩国</t>
  </si>
  <si>
    <t>TAKEBAYASHI</t>
  </si>
  <si>
    <t>Harutaka</t>
  </si>
  <si>
    <t>山本　祥太郎</t>
  </si>
  <si>
    <t>ﾔﾏﾓﾄ ｼｮｳﾀﾛｳ</t>
  </si>
  <si>
    <t>020330</t>
  </si>
  <si>
    <t>松山中央</t>
  </si>
  <si>
    <t>太田　亮爾</t>
  </si>
  <si>
    <t>ｵｵﾀ ﾘｮｳｼﾞ</t>
  </si>
  <si>
    <t>石山</t>
  </si>
  <si>
    <t>Ryoji</t>
  </si>
  <si>
    <t>片岡　直大</t>
  </si>
  <si>
    <t>ｶﾀｵｶ ﾅｵﾋﾛ</t>
  </si>
  <si>
    <t>010513</t>
  </si>
  <si>
    <t>同志社</t>
  </si>
  <si>
    <t>KATAOKA</t>
  </si>
  <si>
    <t>Naohiro</t>
  </si>
  <si>
    <t>清水　浩介</t>
  </si>
  <si>
    <t>ｼﾐｽﾞ ｺｳｽｹ</t>
  </si>
  <si>
    <t>020119</t>
  </si>
  <si>
    <t>藤井　里伎</t>
  </si>
  <si>
    <t>ﾌｼﾞｲ ﾘｷ</t>
  </si>
  <si>
    <t>Riki</t>
  </si>
  <si>
    <t>山﨑　寛太</t>
  </si>
  <si>
    <t>ﾔﾏｻｷ ｶﾝﾀ</t>
  </si>
  <si>
    <t>011210</t>
  </si>
  <si>
    <t>智辯和歌山</t>
  </si>
  <si>
    <t>西田　拓暉</t>
  </si>
  <si>
    <t>ﾆｼﾀﾞ ﾋﾛｷ</t>
  </si>
  <si>
    <t>富田林</t>
  </si>
  <si>
    <t>大石　真也</t>
  </si>
  <si>
    <t>ｵｵｲｼ ｼﾝﾔ</t>
  </si>
  <si>
    <t>田巻　月雅</t>
  </si>
  <si>
    <t>ﾀﾏｷ ﾐﾔﾋﾞ</t>
  </si>
  <si>
    <t>000708</t>
  </si>
  <si>
    <t>前橋</t>
  </si>
  <si>
    <t>Miyabi</t>
  </si>
  <si>
    <t>森　大雅</t>
  </si>
  <si>
    <t>ﾓﾘ ﾀｲｶﾞ</t>
  </si>
  <si>
    <t>沖　千紘</t>
  </si>
  <si>
    <t>ｵｷ ﾁﾋﾛ</t>
  </si>
  <si>
    <t>020703</t>
  </si>
  <si>
    <t>星稜</t>
  </si>
  <si>
    <t>OKI</t>
  </si>
  <si>
    <t>新納　大基</t>
  </si>
  <si>
    <t>ﾆｲﾉｳ ﾋﾛｷ</t>
  </si>
  <si>
    <t>北陸学院</t>
  </si>
  <si>
    <t>NIINO</t>
  </si>
  <si>
    <t>髙橋　慧伍</t>
  </si>
  <si>
    <t>ﾀｶﾊｼ ｹｲｺﾞ</t>
  </si>
  <si>
    <t>020711</t>
  </si>
  <si>
    <t>TAKAHASHI</t>
  </si>
  <si>
    <t>野﨑　龍海</t>
  </si>
  <si>
    <t>ﾉｻﾞｷ ﾀﾂﾐ</t>
  </si>
  <si>
    <t>020727</t>
  </si>
  <si>
    <t>NOZAKI</t>
  </si>
  <si>
    <t>Tatsumi</t>
  </si>
  <si>
    <t>中村　大哉</t>
  </si>
  <si>
    <t>ﾅｶﾑﾗ ﾀﾞｲﾔ</t>
  </si>
  <si>
    <t>021225</t>
  </si>
  <si>
    <t>Daiya</t>
  </si>
  <si>
    <t>松本　直樹</t>
  </si>
  <si>
    <t>ﾏﾂﾓﾄ ﾅｵｷ</t>
  </si>
  <si>
    <t>020526</t>
  </si>
  <si>
    <t>船戸　洋</t>
  </si>
  <si>
    <t>ﾌﾅﾄ ﾋﾛｼ</t>
  </si>
  <si>
    <t>020830</t>
  </si>
  <si>
    <t>ｸﾞﾛｰﾊﾞﾙ･ｺﾐｭﾆｹｰｼｮﾝ</t>
  </si>
  <si>
    <t>FUNATO</t>
  </si>
  <si>
    <t>天野　功太郎</t>
  </si>
  <si>
    <t>ｱﾏﾉ ｺｳﾀﾛｳ</t>
  </si>
  <si>
    <t>AMANO</t>
  </si>
  <si>
    <t>尾通　久倫</t>
  </si>
  <si>
    <t>ｵﾄﾘ ﾋｻﾉﾘ</t>
  </si>
  <si>
    <t>大手前</t>
  </si>
  <si>
    <t>OTORI</t>
  </si>
  <si>
    <t>Hisanori</t>
  </si>
  <si>
    <t>藤居　儀史</t>
  </si>
  <si>
    <t>ﾌｼﾞｲ ﾉﾘﾌﾐ</t>
  </si>
  <si>
    <t>彦根東</t>
  </si>
  <si>
    <t>Norifumi</t>
  </si>
  <si>
    <t>島田　蓮太郎</t>
  </si>
  <si>
    <t>ｼﾏﾀﾞ ﾚﾝﾀﾛｳ</t>
  </si>
  <si>
    <t>020503</t>
  </si>
  <si>
    <t>茨城県</t>
  </si>
  <si>
    <t>私立清真学園</t>
  </si>
  <si>
    <t>08</t>
  </si>
  <si>
    <t>富崎　広大</t>
  </si>
  <si>
    <t>ﾄﾐｻﾞｷ ｺｳﾀ</t>
  </si>
  <si>
    <t>TOMIZAKI</t>
  </si>
  <si>
    <t>岡野　悠生</t>
  </si>
  <si>
    <t>ｵｶﾉ ﾕｳｷ</t>
  </si>
  <si>
    <t>長田</t>
  </si>
  <si>
    <t>OKANO</t>
  </si>
  <si>
    <t>信川　瞭</t>
  </si>
  <si>
    <t>ﾉﾌﾞｶﾜ ﾘｮｳ</t>
  </si>
  <si>
    <t>020709</t>
  </si>
  <si>
    <t>神辺旭</t>
  </si>
  <si>
    <t>NOBUKAWA</t>
  </si>
  <si>
    <t>原口　泰志</t>
  </si>
  <si>
    <t>ﾊﾗｸﾞﾁ ﾀｲｼ</t>
  </si>
  <si>
    <t>明善</t>
  </si>
  <si>
    <t>HARAGUCHI</t>
  </si>
  <si>
    <t>Taishi</t>
  </si>
  <si>
    <t>二村　草輔</t>
  </si>
  <si>
    <t>ﾆﾑﾗ ｿｳｽｹ</t>
  </si>
  <si>
    <t>030307</t>
  </si>
  <si>
    <t>NIMURA</t>
  </si>
  <si>
    <t>Sosuke</t>
  </si>
  <si>
    <t>西村　玲哉</t>
  </si>
  <si>
    <t>ﾆｼﾑﾗ ﾚｲﾔ</t>
  </si>
  <si>
    <t>Reiya</t>
  </si>
  <si>
    <t>壬生　麟太郎</t>
  </si>
  <si>
    <t>ﾐﾌﾞ ﾘﾝﾀﾛｳ</t>
  </si>
  <si>
    <t>商学</t>
  </si>
  <si>
    <t xml:space="preserve">MIBU </t>
  </si>
  <si>
    <t>Rintaro</t>
  </si>
  <si>
    <t>井上　貴文</t>
  </si>
  <si>
    <t>ｲﾉｳｴ ﾀｶﾌﾐ</t>
  </si>
  <si>
    <t>030302</t>
  </si>
  <si>
    <t>Takafumi</t>
  </si>
  <si>
    <t>田中　駿一朗</t>
  </si>
  <si>
    <t>ﾀﾅｶ ｼｭﾝｲﾁﾛｳ</t>
  </si>
  <si>
    <t>010930</t>
  </si>
  <si>
    <t xml:space="preserve">TANAKA </t>
  </si>
  <si>
    <t>Shunichiro</t>
  </si>
  <si>
    <t>田畑　篤志</t>
  </si>
  <si>
    <t>ﾀﾊﾞﾀ ｱﾂｼ</t>
  </si>
  <si>
    <t xml:space="preserve">TABATA </t>
  </si>
  <si>
    <t>小倉　舞大</t>
  </si>
  <si>
    <t>ｵｸﾞﾗ ﾏｲﾄ</t>
  </si>
  <si>
    <t>大阪国際大和田</t>
  </si>
  <si>
    <t>Maito</t>
  </si>
  <si>
    <t>白井　海斗</t>
  </si>
  <si>
    <t>ｼﾗｲ ｶｲﾄ</t>
  </si>
  <si>
    <t>常総学院</t>
  </si>
  <si>
    <t>SHIRAI</t>
  </si>
  <si>
    <t>瀧　涼太</t>
  </si>
  <si>
    <t>ﾀｷ ﾘｮｳﾀ</t>
  </si>
  <si>
    <t>030319</t>
  </si>
  <si>
    <t>高槻</t>
  </si>
  <si>
    <t>TAKI</t>
  </si>
  <si>
    <t>綾野　皓太</t>
  </si>
  <si>
    <t>ｱﾔﾉ ｺｳﾀ</t>
  </si>
  <si>
    <t>AYANO</t>
  </si>
  <si>
    <t>安藤　元彦</t>
  </si>
  <si>
    <t>ｱﾝﾄﾞｳ ﾓﾄﾋｺ</t>
  </si>
  <si>
    <t>西春</t>
  </si>
  <si>
    <t>Motohiko</t>
  </si>
  <si>
    <t>南東　岳</t>
  </si>
  <si>
    <t>ﾅﾝﾄｳ ｶﾞｸ</t>
  </si>
  <si>
    <t>020407</t>
  </si>
  <si>
    <t>藤島</t>
  </si>
  <si>
    <t>NANTO</t>
  </si>
  <si>
    <t>北川　達也</t>
  </si>
  <si>
    <t>ｷﾀｶﾞﾜ ﾀﾂﾔ</t>
  </si>
  <si>
    <t>021017</t>
  </si>
  <si>
    <t>高瀬　友佑</t>
  </si>
  <si>
    <t>ﾀｶｾ ﾕｳｽｹ</t>
  </si>
  <si>
    <t>020615</t>
  </si>
  <si>
    <t>畝傍</t>
  </si>
  <si>
    <t>TAKASE</t>
  </si>
  <si>
    <t>大西　柾輝</t>
  </si>
  <si>
    <t>ｵｵﾆｼ ﾏｻｷ</t>
  </si>
  <si>
    <t>030102</t>
  </si>
  <si>
    <t>富山　開</t>
  </si>
  <si>
    <t>ﾄﾐﾔﾏ ﾋﾛｷ</t>
  </si>
  <si>
    <t>011123</t>
  </si>
  <si>
    <t>早稲田佐賀</t>
  </si>
  <si>
    <t>ｸﾞﾛｰﾊﾞﾙｺﾐｭﾆｹｰｼｮﾝ</t>
  </si>
  <si>
    <t>TOMIYAMA</t>
  </si>
  <si>
    <t>栗本　幹也</t>
  </si>
  <si>
    <t>ｸﾘﾓﾄ ﾐｷﾔ</t>
  </si>
  <si>
    <t>Mikiya</t>
  </si>
  <si>
    <t>水上　直人</t>
  </si>
  <si>
    <t>ﾐｽﾞｶﾐ ﾅｵﾄ</t>
  </si>
  <si>
    <t>MIZUKAMI</t>
  </si>
  <si>
    <t>中村　兼介</t>
  </si>
  <si>
    <t>ﾅｶﾑﾗ ｹﾝｽｹ</t>
  </si>
  <si>
    <t>020513</t>
  </si>
  <si>
    <t>入江　奏太</t>
  </si>
  <si>
    <t>ｲﾘｴ ｿｳﾀ</t>
  </si>
  <si>
    <t>021128</t>
  </si>
  <si>
    <t>埼玉県</t>
  </si>
  <si>
    <t>川越東</t>
  </si>
  <si>
    <t>IRIE</t>
  </si>
  <si>
    <t>川間　羅聖</t>
  </si>
  <si>
    <t>ｶﾜﾏ ﾗｷ</t>
  </si>
  <si>
    <t>970308</t>
  </si>
  <si>
    <t>25</t>
  </si>
  <si>
    <t>防府</t>
  </si>
  <si>
    <t>ｽﾎﾟｰﾂ健康科学研究科</t>
  </si>
  <si>
    <t>D2</t>
  </si>
  <si>
    <t>KAWAMA</t>
  </si>
  <si>
    <t>Raki</t>
  </si>
  <si>
    <t>山口　大凱</t>
  </si>
  <si>
    <t>ﾔﾏｸﾞﾁ ﾀｲｶﾞ</t>
  </si>
  <si>
    <t>030402</t>
  </si>
  <si>
    <t xml:space="preserve">YAMAGUTHI </t>
  </si>
  <si>
    <t>京都大学</t>
  </si>
  <si>
    <t>藤原　秀朗</t>
  </si>
  <si>
    <t>ﾌｼﾞﾊﾗ ﾋﾃﾞｱｷ</t>
  </si>
  <si>
    <t>960501</t>
  </si>
  <si>
    <t>人吉</t>
  </si>
  <si>
    <t>教育学研究科</t>
  </si>
  <si>
    <t>D1</t>
  </si>
  <si>
    <t>FUJIHARA</t>
  </si>
  <si>
    <t>Hideaki</t>
  </si>
  <si>
    <t>木村　佑</t>
  </si>
  <si>
    <t>ｷﾑﾗ ﾀｽｸ</t>
  </si>
  <si>
    <t>980907</t>
  </si>
  <si>
    <t>水戸第一</t>
  </si>
  <si>
    <t>農学研究科</t>
  </si>
  <si>
    <t>浅井　良</t>
  </si>
  <si>
    <t>ｱｻｲ ﾘｮｳ</t>
  </si>
  <si>
    <t>970506</t>
  </si>
  <si>
    <t>瑞陵</t>
  </si>
  <si>
    <t>情報学研究科</t>
  </si>
  <si>
    <t>ASAI</t>
  </si>
  <si>
    <t>芦田　開</t>
  </si>
  <si>
    <t>ｱｼﾀﾞ ｶｲ</t>
  </si>
  <si>
    <t>980403</t>
  </si>
  <si>
    <t>洛星</t>
  </si>
  <si>
    <t>工学研究科</t>
  </si>
  <si>
    <t>ASHIDA</t>
  </si>
  <si>
    <t>梶原　隆真</t>
  </si>
  <si>
    <t>ｶｼﾞﾜﾗ ﾀｶﾏｻ</t>
  </si>
  <si>
    <t>堀川</t>
  </si>
  <si>
    <t>KAJIWARA</t>
  </si>
  <si>
    <t>清原　陸</t>
  </si>
  <si>
    <t>ｷﾖﾊﾗ ﾘｸ</t>
  </si>
  <si>
    <t>970602</t>
  </si>
  <si>
    <t>ｴﾈﾙｷﾞｰ科学研究科</t>
  </si>
  <si>
    <t>澤田　剛</t>
  </si>
  <si>
    <t>ｻﾜﾀﾞ ﾂﾖｼ</t>
  </si>
  <si>
    <t>960817</t>
  </si>
  <si>
    <t>栄光学園</t>
  </si>
  <si>
    <t>津吉　順平</t>
  </si>
  <si>
    <t>ﾂﾖｼ ｼﾞｭﾝﾍﾟｲ</t>
  </si>
  <si>
    <t>980829</t>
  </si>
  <si>
    <t>開明</t>
  </si>
  <si>
    <t>TSUYOSHI</t>
  </si>
  <si>
    <t>長谷川　隼</t>
  </si>
  <si>
    <t>ﾊｾｶﾞﾜ ｼｭﾝ</t>
  </si>
  <si>
    <t>970817</t>
  </si>
  <si>
    <t>桐朋</t>
  </si>
  <si>
    <t>理学研究科</t>
  </si>
  <si>
    <t>HASEGAWA</t>
  </si>
  <si>
    <t>平野　亘</t>
  </si>
  <si>
    <t>ﾋﾗﾉ ﾜﾀﾙ</t>
  </si>
  <si>
    <t>970524</t>
  </si>
  <si>
    <t>栃木県</t>
  </si>
  <si>
    <t>宇都宮</t>
  </si>
  <si>
    <t>09</t>
  </si>
  <si>
    <t>潮﨑　羽</t>
  </si>
  <si>
    <t>ｼｵｻﾞｷ ﾂﾊﾞｻ</t>
  </si>
  <si>
    <t>970124</t>
  </si>
  <si>
    <t>天王寺</t>
  </si>
  <si>
    <t>人間･環境学研究科</t>
  </si>
  <si>
    <t>SHIOZAKI</t>
  </si>
  <si>
    <t>足立　舜</t>
  </si>
  <si>
    <t>ｱﾀﾞﾁ ｼｭﾝ</t>
  </si>
  <si>
    <t>981211</t>
  </si>
  <si>
    <t>仲村　快太</t>
  </si>
  <si>
    <t>ﾅｶﾑﾗ ｶｲﾄ</t>
  </si>
  <si>
    <t>981004</t>
  </si>
  <si>
    <t>黒川　泰暉</t>
  </si>
  <si>
    <t>ｸﾛｶﾜ ﾔｽｷ</t>
  </si>
  <si>
    <t>KUROKAWA</t>
  </si>
  <si>
    <t>Yasuki</t>
  </si>
  <si>
    <t>森本　健太</t>
  </si>
  <si>
    <t>ﾓﾘﾓﾄ ｹﾝﾀ</t>
  </si>
  <si>
    <t>000306</t>
  </si>
  <si>
    <t>西大和</t>
  </si>
  <si>
    <t>藤田　雄大</t>
  </si>
  <si>
    <t>ﾌｼﾞﾀ ﾕｳﾀﾞｲ</t>
  </si>
  <si>
    <t>990421</t>
  </si>
  <si>
    <t>高松</t>
  </si>
  <si>
    <t>鈴木　洋太郎</t>
  </si>
  <si>
    <t>ｽｽﾞｷ ﾖｳﾀﾛｳ</t>
  </si>
  <si>
    <t>000102</t>
  </si>
  <si>
    <t>日比谷</t>
  </si>
  <si>
    <t>文学研究科</t>
  </si>
  <si>
    <t>SUZUKI</t>
  </si>
  <si>
    <t>Yotaro</t>
  </si>
  <si>
    <t>川　俊太</t>
  </si>
  <si>
    <t>ｶﾜ ｼｭﾝﾀ</t>
  </si>
  <si>
    <t>980807</t>
  </si>
  <si>
    <t>滝</t>
  </si>
  <si>
    <t>KAWA</t>
  </si>
  <si>
    <t>Shunta</t>
  </si>
  <si>
    <t>酒井　良佑</t>
  </si>
  <si>
    <t>ｻｶｲ ﾘｮｳｽｹ</t>
  </si>
  <si>
    <t>980522</t>
  </si>
  <si>
    <t>鄭　晟皓</t>
  </si>
  <si>
    <t>ﾃｲ ｾｲｺｳ</t>
  </si>
  <si>
    <t>980512</t>
  </si>
  <si>
    <t>TEI</t>
  </si>
  <si>
    <t>Seiko</t>
  </si>
  <si>
    <t>永田　智季</t>
  </si>
  <si>
    <t>ﾅｶﾞﾀ ﾄﾓｷ</t>
  </si>
  <si>
    <t>000110</t>
  </si>
  <si>
    <t>三国丘</t>
  </si>
  <si>
    <t>NAGATA</t>
  </si>
  <si>
    <t>野田　真志</t>
  </si>
  <si>
    <t>ﾉﾀﾞ ｼﾝｼﾞ</t>
  </si>
  <si>
    <t>000303</t>
  </si>
  <si>
    <t>NODA</t>
  </si>
  <si>
    <t>平岡　拓</t>
  </si>
  <si>
    <t>ﾋﾗｵｶ ﾀｸ</t>
  </si>
  <si>
    <t>981215</t>
  </si>
  <si>
    <t>広大附属福山</t>
  </si>
  <si>
    <t>HIRAOKA</t>
  </si>
  <si>
    <t>Taku</t>
  </si>
  <si>
    <t>前田　朝陽</t>
  </si>
  <si>
    <t>ﾏｴﾀﾞ ｱｻﾋ</t>
  </si>
  <si>
    <t>990428</t>
  </si>
  <si>
    <t>時習館</t>
  </si>
  <si>
    <t>山野　陽集</t>
  </si>
  <si>
    <t>ﾔﾏﾉ ﾖｳｼｭｳ</t>
  </si>
  <si>
    <t>990714</t>
  </si>
  <si>
    <t>県立船橋</t>
  </si>
  <si>
    <t>法学研究科</t>
  </si>
  <si>
    <t>YAMANO</t>
  </si>
  <si>
    <t>Yoshu</t>
  </si>
  <si>
    <t>田中　宏樹</t>
  </si>
  <si>
    <t>ﾀﾅｶ ﾋﾛｷ</t>
  </si>
  <si>
    <t>000107</t>
  </si>
  <si>
    <t>済々黌</t>
  </si>
  <si>
    <t>農</t>
  </si>
  <si>
    <t>室　和希</t>
  </si>
  <si>
    <t>ﾑﾛ ｶｽﾞｷ</t>
  </si>
  <si>
    <t>991001</t>
  </si>
  <si>
    <t>帝塚山</t>
  </si>
  <si>
    <t>MURO</t>
  </si>
  <si>
    <t>眞鍋　聡志</t>
  </si>
  <si>
    <t>ﾏﾅﾍﾞ ｻﾄｼ</t>
  </si>
  <si>
    <t>001004</t>
  </si>
  <si>
    <t>今治西</t>
  </si>
  <si>
    <t>MANABE</t>
  </si>
  <si>
    <t>坂本　璃月</t>
  </si>
  <si>
    <t>ｻｶﾓﾄ ﾘﾂｷ</t>
  </si>
  <si>
    <t>001210</t>
  </si>
  <si>
    <t>新宿</t>
  </si>
  <si>
    <t>理</t>
  </si>
  <si>
    <t>Ritsuki</t>
  </si>
  <si>
    <t>中村　鮎夢</t>
  </si>
  <si>
    <t>ﾅｶﾑﾗ ｱﾕﾑ</t>
  </si>
  <si>
    <t>000421</t>
  </si>
  <si>
    <t>松山東</t>
  </si>
  <si>
    <t>山田　大智</t>
  </si>
  <si>
    <t>ﾔﾏﾀﾞ ﾀﾞｲﾁ</t>
  </si>
  <si>
    <t>横浜翠嵐</t>
  </si>
  <si>
    <t>池田　尚平</t>
  </si>
  <si>
    <t>ｲｹﾀﾞ ｼｮｳﾍｲ</t>
  </si>
  <si>
    <t>991206</t>
  </si>
  <si>
    <t>松岡　健</t>
  </si>
  <si>
    <t>ﾏﾂｵｶ ﾂﾖｼ</t>
  </si>
  <si>
    <t>000408</t>
  </si>
  <si>
    <t>MATSUOKA</t>
  </si>
  <si>
    <t>山口　佐助</t>
  </si>
  <si>
    <t>ﾔﾏｸﾞﾁ ｻｽｹ</t>
  </si>
  <si>
    <t>000910</t>
  </si>
  <si>
    <t>Sasuke</t>
  </si>
  <si>
    <t>髙橋　惇寿</t>
  </si>
  <si>
    <t>ﾀｶﾊｼ ｱﾂﾄｼ</t>
  </si>
  <si>
    <t>Atsutoshi</t>
  </si>
  <si>
    <t>髙橋　侃凱</t>
  </si>
  <si>
    <t>ﾀｶﾊｼ ﾔｽﾄｷ</t>
  </si>
  <si>
    <t>Yasutoki</t>
  </si>
  <si>
    <t>今西　直</t>
  </si>
  <si>
    <t>ｲﾏﾆｼ ｽﾅｵ</t>
  </si>
  <si>
    <t>000417</t>
  </si>
  <si>
    <t>IMANISHI</t>
  </si>
  <si>
    <t>Sunao</t>
  </si>
  <si>
    <t>髙重　広</t>
  </si>
  <si>
    <t>ﾀｶｼｹﾞ ﾋﾛｼ</t>
  </si>
  <si>
    <t>TAKASHIGE</t>
  </si>
  <si>
    <t>川口　修大</t>
  </si>
  <si>
    <t>ｶﾜｸﾞﾁ ｼｭｳﾄ</t>
  </si>
  <si>
    <t>001202</t>
  </si>
  <si>
    <t>小崎　舜真</t>
  </si>
  <si>
    <t>ｺｻﾞｷ ｼｭﾝﾏ</t>
  </si>
  <si>
    <t>991112</t>
  </si>
  <si>
    <t>麻布</t>
  </si>
  <si>
    <t>KOZAKI</t>
  </si>
  <si>
    <t>Shumma</t>
  </si>
  <si>
    <t>吉田　悠樹</t>
  </si>
  <si>
    <t>ﾖｼﾀﾞ ﾕｳｷ</t>
  </si>
  <si>
    <t>991019</t>
  </si>
  <si>
    <t>中村　郁仁</t>
  </si>
  <si>
    <t>ﾅｶﾑﾗ ｲｸﾄ</t>
  </si>
  <si>
    <t>鈴鹿高専</t>
  </si>
  <si>
    <t>Ikuto</t>
  </si>
  <si>
    <t>齋藤　啓</t>
  </si>
  <si>
    <t>ｻｲﾄｳ ｹｲ</t>
  </si>
  <si>
    <t>岡山操山</t>
  </si>
  <si>
    <t>尾原　翔</t>
  </si>
  <si>
    <t>ｵﾊﾗ ｼｮｳ</t>
  </si>
  <si>
    <t>020109</t>
  </si>
  <si>
    <t>呉三津田</t>
  </si>
  <si>
    <t>OHARA</t>
  </si>
  <si>
    <t>梶　慎介</t>
  </si>
  <si>
    <t>ｶｼﾞ ｼﾝｽｹ</t>
  </si>
  <si>
    <t>011017</t>
  </si>
  <si>
    <t>東大寺学園</t>
  </si>
  <si>
    <t>Shinsuke</t>
  </si>
  <si>
    <t>木之下　隆弘</t>
  </si>
  <si>
    <t>ｷﾉｼﾀ ﾀｶﾋﾛ</t>
  </si>
  <si>
    <t>000530</t>
  </si>
  <si>
    <t>八王子東</t>
  </si>
  <si>
    <t>Takahiro</t>
  </si>
  <si>
    <t>島村　夏惟</t>
  </si>
  <si>
    <t>ｼﾏﾑﾗ ｶｲ</t>
  </si>
  <si>
    <t>010723</t>
  </si>
  <si>
    <t>古河中等教育学校</t>
  </si>
  <si>
    <t>SHIMAMURA</t>
  </si>
  <si>
    <t>藤浦　敦士</t>
  </si>
  <si>
    <t>ﾌｼﾞｳﾗ ｱﾂｼ</t>
  </si>
  <si>
    <t>010503</t>
  </si>
  <si>
    <t>白陵</t>
  </si>
  <si>
    <t>FUJIURA</t>
  </si>
  <si>
    <t>宮澤　知希</t>
  </si>
  <si>
    <t>ﾐﾔｻﾞﾜ ﾄﾓｷ</t>
  </si>
  <si>
    <t>010214</t>
  </si>
  <si>
    <t>MIYAZAWA</t>
  </si>
  <si>
    <t>宮園　隼人</t>
  </si>
  <si>
    <t>ﾐﾔｿﾞﾉ ﾊﾔﾄ</t>
  </si>
  <si>
    <t>MIYAZONO</t>
  </si>
  <si>
    <t>江端　康汰</t>
  </si>
  <si>
    <t>ｴﾊﾞﾀ ｺｳﾀ</t>
  </si>
  <si>
    <t>富山中部</t>
  </si>
  <si>
    <t>EBATA</t>
  </si>
  <si>
    <t>鴛原　泰輝</t>
  </si>
  <si>
    <t>ｵｼﾊﾗ ﾀｲｷ</t>
  </si>
  <si>
    <t>011011</t>
  </si>
  <si>
    <t>富岡東</t>
  </si>
  <si>
    <t>OSHIHARA</t>
  </si>
  <si>
    <t>原　圭佑</t>
  </si>
  <si>
    <t>ﾊﾗ ｹｲｽｹ</t>
  </si>
  <si>
    <t>長野</t>
  </si>
  <si>
    <t>Keisuke</t>
  </si>
  <si>
    <t>角谷　幸紀</t>
  </si>
  <si>
    <t>ｶﾄﾞﾔ ｺｳｷ</t>
  </si>
  <si>
    <t>KADOYA</t>
  </si>
  <si>
    <t>岩崎　光起</t>
  </si>
  <si>
    <t>ｲﾜｻｷ ｺｳｷ</t>
  </si>
  <si>
    <t>991017</t>
  </si>
  <si>
    <t>中喜多　和孝</t>
  </si>
  <si>
    <t>ﾅｶｷﾀ ｶｽﾞﾀｶ</t>
  </si>
  <si>
    <t>011208</t>
  </si>
  <si>
    <t>NAKAKITA</t>
  </si>
  <si>
    <t>山﨑　貴仁</t>
  </si>
  <si>
    <t>ﾔﾏｻﾞｷ ﾀｶﾄ</t>
  </si>
  <si>
    <t>000607</t>
  </si>
  <si>
    <t>Takato</t>
  </si>
  <si>
    <t>蝶野　浩平</t>
  </si>
  <si>
    <t>ﾁｮｳﾉ ｺｳﾍｲ</t>
  </si>
  <si>
    <t>011112</t>
  </si>
  <si>
    <t>旭丘</t>
  </si>
  <si>
    <t>CHONO</t>
  </si>
  <si>
    <t>川崎　玲央</t>
  </si>
  <si>
    <t>ｶﾜｻｷ ﾚｵ</t>
  </si>
  <si>
    <t>020121</t>
  </si>
  <si>
    <t>海陽学園</t>
  </si>
  <si>
    <t>KAWASAKI</t>
  </si>
  <si>
    <t>紀之定　玲司</t>
  </si>
  <si>
    <t>ｷﾉｻﾀﾞ ﾚｲｼﾞ</t>
  </si>
  <si>
    <t>021013</t>
  </si>
  <si>
    <t>KINOSADA</t>
  </si>
  <si>
    <t>Reiji</t>
  </si>
  <si>
    <t>中川　遥仁</t>
  </si>
  <si>
    <t>ﾅｶｶﾞﾜ ﾊﾙﾄ</t>
  </si>
  <si>
    <t>山中　駿</t>
  </si>
  <si>
    <t>ﾔﾏﾅｶ ｼｭﾝ</t>
  </si>
  <si>
    <t>020926</t>
  </si>
  <si>
    <t>長田　雅史</t>
  </si>
  <si>
    <t>ﾅｶﾞﾀ ﾏｻｼ</t>
  </si>
  <si>
    <t>020908</t>
  </si>
  <si>
    <t>Masashi</t>
  </si>
  <si>
    <t>五十嵐　聖</t>
  </si>
  <si>
    <t>ｲｶﾗｼ ﾋｼﾞﾘ</t>
  </si>
  <si>
    <t>020627</t>
  </si>
  <si>
    <t>IKARASHI</t>
  </si>
  <si>
    <t>Hijiri</t>
  </si>
  <si>
    <t>西川　洸平</t>
  </si>
  <si>
    <t>ﾆｼｶﾜ ｺｳﾍｲ</t>
  </si>
  <si>
    <t>西京</t>
  </si>
  <si>
    <t>平山　悦章</t>
  </si>
  <si>
    <t>ﾋﾗﾔﾏ ﾖｼｱｷ</t>
  </si>
  <si>
    <t>聖学院</t>
  </si>
  <si>
    <t>HIRAYAMA</t>
  </si>
  <si>
    <t>須山　傑</t>
  </si>
  <si>
    <t>ｽﾔﾏ ｽｸﾞﾙ</t>
  </si>
  <si>
    <t>SUYAMA</t>
  </si>
  <si>
    <t>金盛　圭悟</t>
  </si>
  <si>
    <t>ｶﾅﾓﾘ ｹｲｺﾞ</t>
  </si>
  <si>
    <t>020803</t>
  </si>
  <si>
    <t>倉敷青陵</t>
  </si>
  <si>
    <t>医</t>
  </si>
  <si>
    <t>KANAMORI</t>
  </si>
  <si>
    <t>宍倉　隆浩</t>
  </si>
  <si>
    <t>ｼｼｸﾗ ﾀｶﾋﾛ</t>
  </si>
  <si>
    <t>030217</t>
  </si>
  <si>
    <t>県立千葉</t>
  </si>
  <si>
    <t>SHISHIKURA</t>
  </si>
  <si>
    <t>岡本　亜哲</t>
  </si>
  <si>
    <t>ｵｶﾓﾄ ｱｻﾄ</t>
  </si>
  <si>
    <t>髙山　兼輔</t>
  </si>
  <si>
    <t>ﾀｶﾔﾏ ｹﾝｽｹ</t>
  </si>
  <si>
    <t>010820</t>
  </si>
  <si>
    <t>東京学芸大学附属</t>
  </si>
  <si>
    <t>服部　航大</t>
  </si>
  <si>
    <t>ﾊｯﾄﾘ ｺｳﾀﾞｲ</t>
  </si>
  <si>
    <t>HATTORI</t>
  </si>
  <si>
    <t>髙田　雄平</t>
  </si>
  <si>
    <t>ﾀｶﾀﾞ ﾕｳﾍｲ</t>
  </si>
  <si>
    <t>札幌南</t>
  </si>
  <si>
    <t>Yuhei</t>
  </si>
  <si>
    <t>三嶋　友貴</t>
  </si>
  <si>
    <t>ﾐｼﾏ ﾄﾓｷ</t>
  </si>
  <si>
    <t>020622</t>
  </si>
  <si>
    <t>MISHIMA</t>
  </si>
  <si>
    <t>小笹　陽輝</t>
  </si>
  <si>
    <t>ｵｻﾞｻ ﾊﾙｷ</t>
  </si>
  <si>
    <t>021008</t>
  </si>
  <si>
    <t>OZASA</t>
  </si>
  <si>
    <t>松本　良平</t>
  </si>
  <si>
    <t>ﾏﾂﾓﾄ ﾘｮｳﾍｲ</t>
  </si>
  <si>
    <t>021014</t>
  </si>
  <si>
    <t>城北</t>
  </si>
  <si>
    <t>小井　稜真</t>
  </si>
  <si>
    <t>ｺｲ ﾘｮｳﾏ</t>
  </si>
  <si>
    <t>守山</t>
  </si>
  <si>
    <t>梅原　佑介</t>
  </si>
  <si>
    <t>ｳﾒﾊﾗ ﾕｳｽｹ</t>
  </si>
  <si>
    <t>UMEHARA</t>
  </si>
  <si>
    <t>斎藤　優成</t>
  </si>
  <si>
    <t>ｻｲﾄｳ ﾕｳｾｲ</t>
  </si>
  <si>
    <t>新潟県</t>
  </si>
  <si>
    <t>新潟</t>
  </si>
  <si>
    <t>山田　慎之助</t>
  </si>
  <si>
    <t>ﾔﾏﾀﾞ ｼﾝﾉｽｹ</t>
  </si>
  <si>
    <t>Shinnosuke</t>
  </si>
  <si>
    <t>益田　椋多</t>
  </si>
  <si>
    <t>ﾏｽﾀﾞ ﾘｮｳﾀ</t>
  </si>
  <si>
    <t>010802</t>
  </si>
  <si>
    <t>安藤　正貴</t>
  </si>
  <si>
    <t>岩本　翔太</t>
  </si>
  <si>
    <t>ｲﾜﾓﾄ ｼｮｳﾀ</t>
  </si>
  <si>
    <t>深井　颯一郎</t>
  </si>
  <si>
    <t>ﾌｶｲ ｿｳｲﾁﾛｳ</t>
  </si>
  <si>
    <t>020614</t>
  </si>
  <si>
    <t>武蔵</t>
  </si>
  <si>
    <t>総合人間</t>
  </si>
  <si>
    <t>Soichiro</t>
  </si>
  <si>
    <t>大阪教育大学</t>
  </si>
  <si>
    <t>安部　巴稀</t>
  </si>
  <si>
    <t>ｱﾍﾞ ﾄﾓｷ</t>
  </si>
  <si>
    <t>000309</t>
  </si>
  <si>
    <t>川西緑台</t>
  </si>
  <si>
    <t>寺崎　一輝</t>
  </si>
  <si>
    <t>ﾃﾗｻｷ ｶｽﾞｷ</t>
  </si>
  <si>
    <t>990707</t>
  </si>
  <si>
    <t>樹徳</t>
  </si>
  <si>
    <t>5</t>
  </si>
  <si>
    <t>TERASAKI</t>
  </si>
  <si>
    <t>000326</t>
  </si>
  <si>
    <t>木村　竜晟</t>
  </si>
  <si>
    <t>ｷﾑﾗ ﾘｭｳｾｲ</t>
  </si>
  <si>
    <t>加古川西</t>
  </si>
  <si>
    <t>胡　暁越</t>
  </si>
  <si>
    <t>ｺ ｷﾞｮｳｴﾂ</t>
  </si>
  <si>
    <t>960831</t>
  </si>
  <si>
    <t>外国</t>
  </si>
  <si>
    <t>チュウゴク/博市第十七</t>
  </si>
  <si>
    <t>HU</t>
  </si>
  <si>
    <t>Xiaoyue</t>
  </si>
  <si>
    <t>CHN</t>
  </si>
  <si>
    <t>小杉　和哉</t>
  </si>
  <si>
    <t>ｺｽｷﾞ ｶｽﾞﾔ</t>
  </si>
  <si>
    <t>KOSUGI</t>
  </si>
  <si>
    <t>西原　明希</t>
  </si>
  <si>
    <t>ｻｲﾊﾗ ﾊﾙｷ</t>
  </si>
  <si>
    <t>誠之館</t>
  </si>
  <si>
    <t>SAIHARA</t>
  </si>
  <si>
    <t>寺本　樹</t>
  </si>
  <si>
    <t>ﾃﾗﾓﾄ ﾀﾂｷ</t>
  </si>
  <si>
    <t>TERAMOTO</t>
  </si>
  <si>
    <t>長野　哲也</t>
  </si>
  <si>
    <t>ﾅｶﾞﾉ ﾃﾂﾔ</t>
  </si>
  <si>
    <t>智辯カレッジ</t>
  </si>
  <si>
    <t>堀田　和志</t>
  </si>
  <si>
    <t>ﾎﾘﾀ ｶｽﾞｼ</t>
  </si>
  <si>
    <t>姫路西</t>
  </si>
  <si>
    <t>HORITA</t>
  </si>
  <si>
    <t>Kazushi</t>
  </si>
  <si>
    <t>安井　颯汰</t>
  </si>
  <si>
    <t>ﾔｽｲ ｿｳﾀ</t>
  </si>
  <si>
    <t>YASUI</t>
  </si>
  <si>
    <t>田中　陽介</t>
  </si>
  <si>
    <t>ﾀﾅｶ ﾖｳｽｹ</t>
  </si>
  <si>
    <t>岸和田</t>
  </si>
  <si>
    <t>豊海　宏二郎</t>
  </si>
  <si>
    <t>ﾄﾖｳﾐ ｺｳｼﾞﾛｳ</t>
  </si>
  <si>
    <t>010711</t>
  </si>
  <si>
    <t>TOYOUMI</t>
  </si>
  <si>
    <t>Kojiro</t>
  </si>
  <si>
    <t>内藤　源一郎</t>
  </si>
  <si>
    <t>ﾅｲﾄｳ ｹﾞﾝｲﾁﾛｳ</t>
  </si>
  <si>
    <t>NAITO</t>
  </si>
  <si>
    <t>Genichiro</t>
  </si>
  <si>
    <t>中川　一勢</t>
  </si>
  <si>
    <t>ﾅｶｶﾞﾜ ｲｯｾｲ</t>
  </si>
  <si>
    <t>010605</t>
  </si>
  <si>
    <t>中島　央人</t>
  </si>
  <si>
    <t>ﾅｶｼﾏ ﾋﾛﾄ</t>
  </si>
  <si>
    <t>諫早</t>
  </si>
  <si>
    <t>NAKASHIMA</t>
  </si>
  <si>
    <t>中本　大地</t>
  </si>
  <si>
    <t>ﾅｶﾓﾄ ﾀﾞｲﾁ</t>
  </si>
  <si>
    <t>000403</t>
  </si>
  <si>
    <t>NAKAMOTO</t>
  </si>
  <si>
    <t>橋口　郁空</t>
  </si>
  <si>
    <t>ﾊｼｸﾞﾁ ｲｸ</t>
  </si>
  <si>
    <t>011221</t>
  </si>
  <si>
    <t>交野</t>
  </si>
  <si>
    <t>HASHIGUCHI</t>
  </si>
  <si>
    <t>蜂須賀　辰政</t>
  </si>
  <si>
    <t>ﾊﾁｽｶ ﾀﾂﾏｻ</t>
  </si>
  <si>
    <t>HACHISUKA</t>
  </si>
  <si>
    <t>Tatsumasa</t>
  </si>
  <si>
    <t>稗田　敦哉</t>
  </si>
  <si>
    <t>ﾋｴﾀﾞ ｱﾂﾔ</t>
  </si>
  <si>
    <t>HIEDA</t>
  </si>
  <si>
    <t>Atsuya</t>
  </si>
  <si>
    <t>藤澤　丈</t>
  </si>
  <si>
    <t>ﾌｼﾞｻﾜ ｼﾞｮｳ</t>
  </si>
  <si>
    <t>FUJISAWA</t>
  </si>
  <si>
    <t>Jo</t>
  </si>
  <si>
    <t>益田　和弥</t>
  </si>
  <si>
    <t>ﾏｽﾀﾞ ｶｽﾞﾔ</t>
  </si>
  <si>
    <t>020219</t>
  </si>
  <si>
    <t xml:space="preserve">MASUDA </t>
  </si>
  <si>
    <t>吉門　宏祐</t>
  </si>
  <si>
    <t>ﾖｼｶﾄﾞ ｺｳｽｹ</t>
  </si>
  <si>
    <t>YOSHIKADO</t>
  </si>
  <si>
    <t>朝田　康聖</t>
  </si>
  <si>
    <t>ｱｻﾀﾞ ｺｳｾｲ</t>
  </si>
  <si>
    <t>021005</t>
  </si>
  <si>
    <t>武義</t>
  </si>
  <si>
    <t>ASADA</t>
  </si>
  <si>
    <t>石井　亮多</t>
  </si>
  <si>
    <t>ｲｼｲ ﾘｮｳﾀ</t>
  </si>
  <si>
    <t>011215</t>
  </si>
  <si>
    <t>嘉本　容己</t>
  </si>
  <si>
    <t>ｶﾓﾄ ﾋﾛｷ</t>
  </si>
  <si>
    <t>021022</t>
  </si>
  <si>
    <t>松江南</t>
  </si>
  <si>
    <t>KAMOTO</t>
  </si>
  <si>
    <t>木村　元</t>
  </si>
  <si>
    <t>ｷﾑﾗ ｹﾞﾝ</t>
  </si>
  <si>
    <t>渋谷　航平</t>
  </si>
  <si>
    <t>ｼﾌﾞﾔ ｺｳﾍｲ</t>
  </si>
  <si>
    <t>米原</t>
  </si>
  <si>
    <t>SHIBUYA</t>
  </si>
  <si>
    <t>島田　拓実</t>
  </si>
  <si>
    <t>021002</t>
  </si>
  <si>
    <t>杉田　侑弥</t>
  </si>
  <si>
    <t>ｽｷﾞﾀ ﾕｳﾔ</t>
  </si>
  <si>
    <t>020508</t>
  </si>
  <si>
    <t>徳島北</t>
  </si>
  <si>
    <t>田中　悠雅</t>
  </si>
  <si>
    <t>ﾀﾅｶ ﾕｳｶﾞ</t>
  </si>
  <si>
    <t>洲本</t>
  </si>
  <si>
    <t>Yuga</t>
  </si>
  <si>
    <t>橋本　虎大郎</t>
  </si>
  <si>
    <t>ﾊｼﾓﾄ ｺﾀﾛｳ</t>
  </si>
  <si>
    <t>020618</t>
  </si>
  <si>
    <t>北松西</t>
  </si>
  <si>
    <t>福﨑　友喜</t>
  </si>
  <si>
    <t>ﾌｸｻﾞｷ ﾄﾓｷ</t>
  </si>
  <si>
    <t>020629</t>
  </si>
  <si>
    <t>FUKUZAKI</t>
  </si>
  <si>
    <t>古川　尊</t>
  </si>
  <si>
    <t>ﾌﾙｶﾜ ﾀｹﾙ</t>
  </si>
  <si>
    <t>佐野</t>
  </si>
  <si>
    <t>古野　汰樹</t>
  </si>
  <si>
    <t>ﾌﾙﾉ ﾀｲｷ</t>
  </si>
  <si>
    <t>030116</t>
  </si>
  <si>
    <t>東筑</t>
  </si>
  <si>
    <t>FURUNO</t>
  </si>
  <si>
    <t>吉田　健太郎</t>
  </si>
  <si>
    <t>ﾖｼﾀﾞ ｹﾝﾀﾛｳ</t>
  </si>
  <si>
    <t>020919</t>
  </si>
  <si>
    <t>米田　陽太</t>
  </si>
  <si>
    <t>ﾖﾈﾀﾞ ﾖｳﾀ</t>
  </si>
  <si>
    <t>YONEDA</t>
  </si>
  <si>
    <t>藤野　大翔</t>
  </si>
  <si>
    <t>ﾌｼﾞﾉ ﾋﾛﾄ</t>
  </si>
  <si>
    <t>030603</t>
  </si>
  <si>
    <t>橋本</t>
  </si>
  <si>
    <t>FUJINO</t>
  </si>
  <si>
    <t>天理大学</t>
  </si>
  <si>
    <t>岩波　健輔</t>
  </si>
  <si>
    <t>ｲﾜﾅﾐ ｹﾝｽｹ</t>
  </si>
  <si>
    <t>980813</t>
  </si>
  <si>
    <t>信太</t>
  </si>
  <si>
    <t>IWANAMI</t>
  </si>
  <si>
    <t>竹村　龍星</t>
  </si>
  <si>
    <t>ﾀｹﾑﾗ ﾘｭｳｾｲ</t>
  </si>
  <si>
    <t>990111</t>
  </si>
  <si>
    <t>教育ｾﾝﾀｰ付属</t>
  </si>
  <si>
    <t>TAKEMURA</t>
  </si>
  <si>
    <t>市田　晃成</t>
  </si>
  <si>
    <t>ｲﾁﾀﾞ ｺｳｾｲ</t>
  </si>
  <si>
    <t>010106</t>
  </si>
  <si>
    <t>ICHIDA</t>
  </si>
  <si>
    <t>岡田　雅之</t>
  </si>
  <si>
    <t>ｵｶﾀﾞ ﾏｻﾕｷ</t>
  </si>
  <si>
    <t>西城陽</t>
  </si>
  <si>
    <t>音村　篤海</t>
  </si>
  <si>
    <t>ｵﾄﾑﾗ ｱﾂﾐ</t>
  </si>
  <si>
    <t>五条</t>
  </si>
  <si>
    <t>OTOMURA</t>
  </si>
  <si>
    <t>金田　拓己</t>
  </si>
  <si>
    <t>ｶﾈﾀﾞ ﾀｸﾐ</t>
  </si>
  <si>
    <t>000518</t>
  </si>
  <si>
    <t>玉島</t>
  </si>
  <si>
    <t>KANEDA</t>
  </si>
  <si>
    <t>小森　裕士郎</t>
  </si>
  <si>
    <t>ｺﾓﾘ ﾕｳｼﾛｳ</t>
  </si>
  <si>
    <t>Yushiro</t>
  </si>
  <si>
    <t>佐々木　祐弥</t>
  </si>
  <si>
    <t>ｻｻｷ ﾕｳﾔ</t>
  </si>
  <si>
    <t>佐野　義公</t>
  </si>
  <si>
    <t>ｻﾉ ﾖｼﾕｷ</t>
  </si>
  <si>
    <t>010301</t>
  </si>
  <si>
    <t>SANO</t>
  </si>
  <si>
    <t>Yoshiyuki</t>
  </si>
  <si>
    <t>竹本　匠吾</t>
  </si>
  <si>
    <t>ﾀｹﾓﾄ ｼｮｳｺﾞ</t>
  </si>
  <si>
    <t>橿原</t>
  </si>
  <si>
    <t>TAKEMOTO</t>
  </si>
  <si>
    <t>塚本　蒼麻</t>
  </si>
  <si>
    <t>ﾂｶﾓﾄ ｿｳﾏ</t>
  </si>
  <si>
    <t>000528</t>
  </si>
  <si>
    <t>TSUKAMOTO</t>
  </si>
  <si>
    <t>中藤　立紀</t>
  </si>
  <si>
    <t>ﾅｶﾌｼﾞ ﾘﾂｷ</t>
  </si>
  <si>
    <t>010115</t>
  </si>
  <si>
    <t>NAKAFUJI</t>
  </si>
  <si>
    <t>中村　太星</t>
  </si>
  <si>
    <t>ﾅｶﾑﾗ ﾀｲｾｲ</t>
  </si>
  <si>
    <t>000620</t>
  </si>
  <si>
    <t>狭山</t>
  </si>
  <si>
    <t>畚野　翔太</t>
  </si>
  <si>
    <t>ﾌｺﾞﾉ ｼｮｳﾀ</t>
  </si>
  <si>
    <t>FUGONO</t>
  </si>
  <si>
    <t>森口　和寿</t>
  </si>
  <si>
    <t>ﾓﾘｸﾞﾁ ｶｽﾞﾋｻ</t>
  </si>
  <si>
    <t>MORIGUCHI</t>
  </si>
  <si>
    <t>Kazuhisa</t>
  </si>
  <si>
    <t>矢野　正也</t>
  </si>
  <si>
    <t>ﾔﾉ ﾏｻﾔ</t>
  </si>
  <si>
    <t>岡山学芸館</t>
  </si>
  <si>
    <t>吉井　圭太</t>
  </si>
  <si>
    <t>ﾖｼｲ ｹｲﾀ</t>
  </si>
  <si>
    <t>八尾翠翔</t>
  </si>
  <si>
    <t>YOSHII</t>
  </si>
  <si>
    <t>大西　龍武</t>
  </si>
  <si>
    <t>ｵｵﾆｼ ﾘｭｳﾏ</t>
  </si>
  <si>
    <t>大和広陵</t>
  </si>
  <si>
    <t>Ryuma</t>
  </si>
  <si>
    <t>片岡　幸大</t>
  </si>
  <si>
    <t>ｶﾀｵｶ ｺｳﾀ</t>
  </si>
  <si>
    <t>菊井　海稀</t>
  </si>
  <si>
    <t>ｷｸｲ ｶｲｷ</t>
  </si>
  <si>
    <t>010707</t>
  </si>
  <si>
    <t>KIKUI</t>
  </si>
  <si>
    <t>Kaiki</t>
  </si>
  <si>
    <t>土井　悠平</t>
  </si>
  <si>
    <t>ﾄﾞｲ ﾕｳﾍｲ</t>
  </si>
  <si>
    <t>DOI</t>
  </si>
  <si>
    <t>三木　稜士</t>
  </si>
  <si>
    <t>ﾐｷ ﾘｮｳｼﾞ</t>
  </si>
  <si>
    <t>合田　孝輔</t>
  </si>
  <si>
    <t>ｱｲﾀﾞ ｺｳｽｹ</t>
  </si>
  <si>
    <t>010718</t>
  </si>
  <si>
    <t>AIDA</t>
  </si>
  <si>
    <t>亀山　鉄真</t>
  </si>
  <si>
    <t>ｶﾒﾔﾏ ﾃﾂﾏ</t>
  </si>
  <si>
    <t>010422</t>
  </si>
  <si>
    <t>西の京</t>
  </si>
  <si>
    <t>KAMEYAMA</t>
  </si>
  <si>
    <t>Tetsuma</t>
  </si>
  <si>
    <t>木村　海</t>
  </si>
  <si>
    <t>ｷﾑﾗ ｶｲ</t>
  </si>
  <si>
    <t>坂本　俊介</t>
  </si>
  <si>
    <t>ｻｶﾓﾄ ｼｭﾝｽｹ</t>
  </si>
  <si>
    <t>020306</t>
  </si>
  <si>
    <t>塩田　響</t>
  </si>
  <si>
    <t>ｼｵﾀ ﾋﾋﾞｷ</t>
  </si>
  <si>
    <t>011230</t>
  </si>
  <si>
    <t>SHIOTA</t>
  </si>
  <si>
    <t>富田　和宏</t>
  </si>
  <si>
    <t>ﾄﾐﾀ ｶｽﾞﾋﾛ</t>
  </si>
  <si>
    <t>010401</t>
  </si>
  <si>
    <t>Kazuhiro</t>
  </si>
  <si>
    <t>中村　遼太郎</t>
  </si>
  <si>
    <t>ﾅｶﾑﾗ ﾘｮｳﾀﾛｳ</t>
  </si>
  <si>
    <t>011213</t>
  </si>
  <si>
    <t>奈良大学付属</t>
  </si>
  <si>
    <t>中村　蓮音</t>
  </si>
  <si>
    <t>ﾅｶﾑﾗ ﾚﾝ</t>
  </si>
  <si>
    <t>林　栄真</t>
  </si>
  <si>
    <t>ﾊﾔｼ ｴｲｼﾝ</t>
  </si>
  <si>
    <t>010405</t>
  </si>
  <si>
    <t>七尾東雲</t>
  </si>
  <si>
    <t>Eishin</t>
  </si>
  <si>
    <t>宮川　公輔</t>
  </si>
  <si>
    <t>ﾐﾔｶﾞﾜ ｺｳｽｹ</t>
  </si>
  <si>
    <t>010419</t>
  </si>
  <si>
    <t>MIYAGAWA</t>
  </si>
  <si>
    <t>鈴木　堅考</t>
  </si>
  <si>
    <t>ｽｽﾞｷ ﾀｶﾉﾘ</t>
  </si>
  <si>
    <t>011010</t>
  </si>
  <si>
    <t>Takanori</t>
  </si>
  <si>
    <t>山根　大輝</t>
  </si>
  <si>
    <t>ﾔﾏﾈ ﾀﾞｲｷ</t>
  </si>
  <si>
    <t>YAMANE</t>
  </si>
  <si>
    <t>平野　達也</t>
  </si>
  <si>
    <t>ﾋﾗﾉ ﾀﾂﾔ</t>
  </si>
  <si>
    <t>茶圓　裕希</t>
  </si>
  <si>
    <t>ﾁｬｴﾝ ﾋﾛｷ</t>
  </si>
  <si>
    <t>CHAEN</t>
  </si>
  <si>
    <t>競　友哉</t>
  </si>
  <si>
    <t>ｷｿｲ ﾄﾓﾔ</t>
  </si>
  <si>
    <t>市立尼崎</t>
  </si>
  <si>
    <t>KISOI</t>
  </si>
  <si>
    <t>小宮路　大翔</t>
  </si>
  <si>
    <t>ｺﾐﾔｼﾞ ﾂﾊﾞｻ</t>
  </si>
  <si>
    <t>020821</t>
  </si>
  <si>
    <t>KOMIYAJI</t>
  </si>
  <si>
    <t>今泉　蓮</t>
  </si>
  <si>
    <t>ｲﾏｲｽﾞﾐ ﾚﾝ</t>
  </si>
  <si>
    <t>020527</t>
  </si>
  <si>
    <t>IMAIZUMI</t>
  </si>
  <si>
    <t>赤松　心太郎</t>
  </si>
  <si>
    <t>ｱｶﾏﾂ ｼﾝﾀﾛｳ</t>
  </si>
  <si>
    <t>021218</t>
  </si>
  <si>
    <t>姫路南</t>
  </si>
  <si>
    <t>伊賀　大晟</t>
  </si>
  <si>
    <t>ｲｶﾞ ﾀﾞｲｾｲ</t>
  </si>
  <si>
    <t>IGA</t>
  </si>
  <si>
    <t>Daisei</t>
  </si>
  <si>
    <t>大久保　優馬</t>
  </si>
  <si>
    <t>ｵｵｸﾎﾞ ﾕｳﾏ</t>
  </si>
  <si>
    <t>000818</t>
  </si>
  <si>
    <t>今宮</t>
  </si>
  <si>
    <t>OKUBO</t>
  </si>
  <si>
    <t>石田　一</t>
  </si>
  <si>
    <t>ｲｼﾀﾞ ﾊｼﾞﾒ</t>
  </si>
  <si>
    <t>030324</t>
  </si>
  <si>
    <t>登美ヶ丘</t>
  </si>
  <si>
    <t>迫田　唯斗</t>
  </si>
  <si>
    <t>ｻｺﾀﾞ ﾕｲﾄ</t>
  </si>
  <si>
    <t>020517</t>
  </si>
  <si>
    <t>智辯奈良ｶﾚｯｼﾞ</t>
  </si>
  <si>
    <t>SAKODA</t>
  </si>
  <si>
    <t>武田　佑季</t>
  </si>
  <si>
    <t>ﾀｹﾀﾞ ﾕｳｷ</t>
  </si>
  <si>
    <t>030115</t>
  </si>
  <si>
    <t>大津商業</t>
  </si>
  <si>
    <t>TAKEDA</t>
  </si>
  <si>
    <t>西田　大地</t>
  </si>
  <si>
    <t>ﾆｼﾀﾞ ﾀﾞｲﾁ</t>
  </si>
  <si>
    <t>大商大堺</t>
  </si>
  <si>
    <t>本村　和也</t>
  </si>
  <si>
    <t>ﾓﾄﾑﾗ ｶｽﾞﾔ</t>
  </si>
  <si>
    <t>香芝</t>
  </si>
  <si>
    <t>MOTOMURA</t>
  </si>
  <si>
    <t>谷口　誠弥</t>
  </si>
  <si>
    <t>ﾀﾆｸﾞﾁ ｾｲﾔ</t>
  </si>
  <si>
    <t>石川　真那斗</t>
  </si>
  <si>
    <t>ｲｼｶﾜ ﾏﾅﾄ</t>
  </si>
  <si>
    <t>030510</t>
  </si>
  <si>
    <t>Manato</t>
  </si>
  <si>
    <t>尾田　力飛</t>
  </si>
  <si>
    <t>ｵﾀﾞ ﾘｸﾄ</t>
  </si>
  <si>
    <t>030422</t>
  </si>
  <si>
    <t>田中　慎也</t>
  </si>
  <si>
    <t>ﾀﾅｶ ｼﾝﾔ</t>
  </si>
  <si>
    <t>030823</t>
  </si>
  <si>
    <t>高瀬　一晟</t>
  </si>
  <si>
    <t>ﾀｶｾ ｲｯｾｲ</t>
  </si>
  <si>
    <t>林　琮諺</t>
  </si>
  <si>
    <t>ﾘﾝ ﾂｫﾝﾔﾝ</t>
  </si>
  <si>
    <t>001111</t>
  </si>
  <si>
    <t>台湾/北門</t>
  </si>
  <si>
    <t>LIN</t>
  </si>
  <si>
    <t>Tsungyen</t>
  </si>
  <si>
    <t>TPE</t>
  </si>
  <si>
    <t>びわこ学院大学</t>
  </si>
  <si>
    <t>河内　海</t>
  </si>
  <si>
    <t>ｶﾜﾁ ｶｲ</t>
  </si>
  <si>
    <t>010206</t>
  </si>
  <si>
    <t>興国</t>
  </si>
  <si>
    <t>教育福祉</t>
  </si>
  <si>
    <t>KAWACHI</t>
  </si>
  <si>
    <t>鈴木　拓海</t>
  </si>
  <si>
    <t>ｽｽﾞｷ ﾀｸﾐ</t>
  </si>
  <si>
    <t>000808</t>
  </si>
  <si>
    <t>福知山成美</t>
  </si>
  <si>
    <t>濵田　晃輝</t>
  </si>
  <si>
    <t>ﾊﾏﾀﾞ ｺｳｷ</t>
  </si>
  <si>
    <t>000509</t>
  </si>
  <si>
    <t>大阪産業大学付属</t>
  </si>
  <si>
    <t>宮崎　琉樹哉</t>
  </si>
  <si>
    <t>ﾐﾔｻﾞｷ ﾙｷﾔ</t>
  </si>
  <si>
    <t>MIYAZAKI</t>
  </si>
  <si>
    <t>Rukiya</t>
  </si>
  <si>
    <t>尾崎　圭亮</t>
  </si>
  <si>
    <t>ｵｻﾞｷ ｹｲｽｹ</t>
  </si>
  <si>
    <t>九野　耀太</t>
  </si>
  <si>
    <t>ｸﾉ ﾖｳﾀ</t>
  </si>
  <si>
    <t>010919</t>
  </si>
  <si>
    <t>KUNO</t>
  </si>
  <si>
    <t>小久保　星音</t>
  </si>
  <si>
    <t>ｺｸﾎﾞ ｼｵﾝ</t>
  </si>
  <si>
    <t>KOKUBO</t>
  </si>
  <si>
    <t>多賀井　悠斗</t>
  </si>
  <si>
    <t>ﾀｶﾞｲ ﾕｳﾄ</t>
  </si>
  <si>
    <t>010925</t>
  </si>
  <si>
    <t>TAGAI</t>
  </si>
  <si>
    <t>田中　夢人</t>
  </si>
  <si>
    <t>ﾀﾅｶ ﾑｳﾄ</t>
  </si>
  <si>
    <t>010522</t>
  </si>
  <si>
    <t>Muto</t>
  </si>
  <si>
    <t>土肥　茂樹</t>
  </si>
  <si>
    <t>ﾄﾞﾋ ｼｹﾞｷ</t>
  </si>
  <si>
    <t>011203</t>
  </si>
  <si>
    <t>DOHI</t>
  </si>
  <si>
    <t>Shigeki</t>
  </si>
  <si>
    <t>永井　友也</t>
  </si>
  <si>
    <t>ﾅｶﾞｲ ﾄﾓﾔ</t>
  </si>
  <si>
    <t>NAGAI</t>
  </si>
  <si>
    <t>西芝　燎哉</t>
  </si>
  <si>
    <t>ﾆｼｼﾊﾞ ﾘｮｳﾔ</t>
  </si>
  <si>
    <t>010901</t>
  </si>
  <si>
    <t>NISHISHIBA</t>
  </si>
  <si>
    <t>西谷　太一</t>
  </si>
  <si>
    <t>ﾆｼﾀﾆ ﾀｲﾁ</t>
  </si>
  <si>
    <t>020127</t>
  </si>
  <si>
    <t>NISHITANI</t>
  </si>
  <si>
    <t>前田　亜門</t>
  </si>
  <si>
    <t>ﾏｴﾀﾞ ｱﾓﾝ</t>
  </si>
  <si>
    <t>Amon</t>
  </si>
  <si>
    <t>岡田　大典</t>
  </si>
  <si>
    <t>ｵｶﾀﾞ ﾀﾞｲｽｹ</t>
  </si>
  <si>
    <t>Daisuke</t>
  </si>
  <si>
    <t>川瀬　翔大</t>
  </si>
  <si>
    <t>ｶﾜｾ ｼｮｳﾀ</t>
  </si>
  <si>
    <t>021112</t>
  </si>
  <si>
    <t>KAWASE</t>
  </si>
  <si>
    <t>草垣　涼太</t>
  </si>
  <si>
    <t>ｸｻｶﾞｷ ﾘｮｳﾀ</t>
  </si>
  <si>
    <t>KUSAGAKI</t>
  </si>
  <si>
    <t>櫻井　清剛</t>
  </si>
  <si>
    <t>ｻｸﾗｲ ｷﾖﾀｶ</t>
  </si>
  <si>
    <t>神港学園</t>
  </si>
  <si>
    <t>関　裕大</t>
  </si>
  <si>
    <t>ｾｷ ﾕｳﾀﾞｲ</t>
  </si>
  <si>
    <t>021231</t>
  </si>
  <si>
    <t>田上　凌真</t>
  </si>
  <si>
    <t>ﾀﾉｳｴ ﾘｮｳﾏ</t>
  </si>
  <si>
    <t>020606</t>
  </si>
  <si>
    <t>TANOUE</t>
  </si>
  <si>
    <t>中井　歩夢</t>
  </si>
  <si>
    <t>ﾅｶｲ ｱﾕﾑ</t>
  </si>
  <si>
    <t>020826</t>
  </si>
  <si>
    <t>早津　光</t>
  </si>
  <si>
    <t>ﾊﾔﾂ ﾋｶﾙ</t>
  </si>
  <si>
    <t>高知中央</t>
  </si>
  <si>
    <t>HAYATSU</t>
  </si>
  <si>
    <t>兵頭　拓真</t>
  </si>
  <si>
    <t>ﾋｮｳﾄﾞｳ ﾀｸﾏ</t>
  </si>
  <si>
    <t>020430</t>
  </si>
  <si>
    <t>HYODO</t>
  </si>
  <si>
    <t>入江　聖空</t>
  </si>
  <si>
    <t>ｲﾘｴ ｿﾗ</t>
  </si>
  <si>
    <t>031222</t>
  </si>
  <si>
    <t>髙　聖翔</t>
  </si>
  <si>
    <t>ﾀｶ ﾏｻﾄ</t>
  </si>
  <si>
    <t>040117</t>
  </si>
  <si>
    <t>TAKA</t>
  </si>
  <si>
    <t>Masato</t>
  </si>
  <si>
    <t>辻　蒼汰</t>
  </si>
  <si>
    <t>ﾂｼﾞ ｿｳﾀ</t>
  </si>
  <si>
    <t>031010</t>
  </si>
  <si>
    <t>TSUJI</t>
  </si>
  <si>
    <t>寺本　京介</t>
  </si>
  <si>
    <t>ﾃﾗﾓﾄ ｷｮｳｽｹ</t>
  </si>
  <si>
    <t>040325</t>
  </si>
  <si>
    <t>西脇工業</t>
  </si>
  <si>
    <t>Kyosuke</t>
  </si>
  <si>
    <t>土井　琉遠</t>
  </si>
  <si>
    <t>ﾄﾞｲ ﾘｵﾝ</t>
  </si>
  <si>
    <t>040224</t>
  </si>
  <si>
    <t>Rion</t>
  </si>
  <si>
    <t>堀口　龍生</t>
  </si>
  <si>
    <t>ﾎﾘｸﾞﾁ ﾘｭｳｾｲ</t>
  </si>
  <si>
    <t>HORIGUCHI</t>
  </si>
  <si>
    <t>西田　涼平</t>
  </si>
  <si>
    <t>ﾆｼﾀﾞ ﾘｮｳﾍｲ</t>
  </si>
  <si>
    <t>000820</t>
  </si>
  <si>
    <t>橋本　涼平</t>
  </si>
  <si>
    <t>ﾊｼﾓﾄ ﾘｮｳﾍｲ</t>
  </si>
  <si>
    <t>001209</t>
  </si>
  <si>
    <t>水口</t>
  </si>
  <si>
    <t>平尾　響</t>
  </si>
  <si>
    <t>ﾋﾗｵ ｷｮｳ</t>
  </si>
  <si>
    <t>000513</t>
  </si>
  <si>
    <t>HIRAO</t>
  </si>
  <si>
    <t>Kyo</t>
  </si>
  <si>
    <t>北川　椋太</t>
  </si>
  <si>
    <t>ｷﾀｶﾞﾜ ﾘｮｳﾀ</t>
  </si>
  <si>
    <t>井上　夢大</t>
  </si>
  <si>
    <t>ｲﾉｳｴ ﾕｳﾀﾞｲ</t>
  </si>
  <si>
    <t>010908</t>
  </si>
  <si>
    <t>宮腰　連</t>
  </si>
  <si>
    <t>ﾐﾔｺﾞｼ ﾚﾝ</t>
  </si>
  <si>
    <t>010728</t>
  </si>
  <si>
    <t>長浜北星</t>
  </si>
  <si>
    <t>MIYAGOSHI</t>
  </si>
  <si>
    <t>森田　修馬</t>
  </si>
  <si>
    <t>ﾓﾘﾀ ｼｭｳﾏ</t>
  </si>
  <si>
    <t>021229</t>
  </si>
  <si>
    <t>彦根工業</t>
  </si>
  <si>
    <t>Shuma</t>
  </si>
  <si>
    <t>大阪経済大学</t>
  </si>
  <si>
    <t>片山　蓮</t>
  </si>
  <si>
    <t>ｶﾀﾔﾏ ﾚﾝ</t>
  </si>
  <si>
    <t>010127</t>
  </si>
  <si>
    <t>東海大大阪仰星</t>
  </si>
  <si>
    <t>楠本　拓真</t>
  </si>
  <si>
    <t>ｸｽﾓﾄ ﾀｸﾏ</t>
  </si>
  <si>
    <t>興國</t>
  </si>
  <si>
    <t>人間科学</t>
  </si>
  <si>
    <t>KUSUMOTO</t>
  </si>
  <si>
    <t>佐々木　凜太郎</t>
  </si>
  <si>
    <t>ｻｻｷ ﾘﾝﾀﾛｳ</t>
  </si>
  <si>
    <t>情報社会</t>
  </si>
  <si>
    <t>杉本　翔</t>
  </si>
  <si>
    <t>ｽｷﾞﾓﾄ ｼｮｳ</t>
  </si>
  <si>
    <t>000703</t>
  </si>
  <si>
    <t>SUGIMOTO</t>
  </si>
  <si>
    <t>田邉　一真</t>
  </si>
  <si>
    <t>ﾀﾅﾍﾞ ｶｽﾞﾏ</t>
  </si>
  <si>
    <t>髙味　珠眞</t>
  </si>
  <si>
    <t>ﾀｶﾐ ｼﾞｭﾏ</t>
  </si>
  <si>
    <t>001226</t>
  </si>
  <si>
    <t>伊丹西</t>
  </si>
  <si>
    <t>TAKAMI</t>
  </si>
  <si>
    <t>Juma</t>
  </si>
  <si>
    <t>堀戸　智博</t>
  </si>
  <si>
    <t>ﾎﾘﾄ ﾁﾋﾛ</t>
  </si>
  <si>
    <t>000816</t>
  </si>
  <si>
    <t>渋谷</t>
  </si>
  <si>
    <t>HORITO</t>
  </si>
  <si>
    <t>井上　瑞貴</t>
  </si>
  <si>
    <t>ｲﾉｳｴ ﾐｽﾞｷ</t>
  </si>
  <si>
    <t>010521</t>
  </si>
  <si>
    <t>木本　悠翔</t>
  </si>
  <si>
    <t>ｷﾓﾄ ﾕｳﾄ</t>
  </si>
  <si>
    <t>相生</t>
  </si>
  <si>
    <t>坂本　智基</t>
  </si>
  <si>
    <t>ｻｶﾓﾄ ﾄﾓｷ</t>
  </si>
  <si>
    <t>010501</t>
  </si>
  <si>
    <t>島野　和志</t>
  </si>
  <si>
    <t>ｼﾏﾉ ｶｽﾞﾕｷ</t>
  </si>
  <si>
    <t>両洋</t>
  </si>
  <si>
    <t>SHIMANO</t>
  </si>
  <si>
    <t>Kazuyuki</t>
  </si>
  <si>
    <t>杉本　平汰</t>
  </si>
  <si>
    <t>ｽｷﾞﾓﾄ ﾍｲﾀ</t>
  </si>
  <si>
    <t>010414</t>
  </si>
  <si>
    <t>Heita</t>
  </si>
  <si>
    <t>中角　航大</t>
  </si>
  <si>
    <t>ﾅｶｽﾞﾐ ｺｳﾀﾞｲ</t>
  </si>
  <si>
    <t>履正社</t>
  </si>
  <si>
    <t>NAKAZUMI</t>
  </si>
  <si>
    <t>堀　拓海</t>
  </si>
  <si>
    <t>ﾎﾘ ﾀｸﾐ</t>
  </si>
  <si>
    <t>HORI</t>
  </si>
  <si>
    <t>尾川　颯太</t>
  </si>
  <si>
    <t>ｵｶﾞﾜ ｿｳﾀ</t>
  </si>
  <si>
    <t>谷　純太朗</t>
  </si>
  <si>
    <t>ﾀﾆ ｼﾞｭﾝﾀﾛｳ</t>
  </si>
  <si>
    <t>Juntaro</t>
  </si>
  <si>
    <t>濱田　光貴</t>
  </si>
  <si>
    <t>011020</t>
  </si>
  <si>
    <t>沖　尚悟</t>
  </si>
  <si>
    <t>ｵｷ ｼｮｳｺﾞ</t>
  </si>
  <si>
    <t>ｻﾄｳ ﾊﾔﾃ</t>
  </si>
  <si>
    <t>020828</t>
  </si>
  <si>
    <t>竹迫　蒼真</t>
  </si>
  <si>
    <t>ﾀｹｻｺ ｿｳﾏ</t>
  </si>
  <si>
    <t>020827</t>
  </si>
  <si>
    <t>TAKESAKO</t>
  </si>
  <si>
    <t>寺谷　光汰</t>
  </si>
  <si>
    <t>ﾃﾗﾀﾆ ｺｳﾀ</t>
  </si>
  <si>
    <t>飾磨工業</t>
  </si>
  <si>
    <t>TERATANI</t>
  </si>
  <si>
    <t>寺谷　壮汰</t>
  </si>
  <si>
    <t>ﾃﾗﾀﾆ ｿｳﾀ</t>
  </si>
  <si>
    <t>平野　幸季</t>
  </si>
  <si>
    <t>ﾋﾗﾉ ｺｳｷ</t>
  </si>
  <si>
    <t>021105</t>
  </si>
  <si>
    <t>藤村　晴夫</t>
  </si>
  <si>
    <t>ﾌｼﾞﾑﾗ ﾊﾙｵ</t>
  </si>
  <si>
    <t>FUJIMURA</t>
  </si>
  <si>
    <t>Haruo</t>
  </si>
  <si>
    <t>桑野　航汰</t>
  </si>
  <si>
    <t>ｸﾜﾉ ｺｳﾀ</t>
  </si>
  <si>
    <t>011228</t>
  </si>
  <si>
    <t>箕面自由学園</t>
  </si>
  <si>
    <t>KUWANO</t>
  </si>
  <si>
    <t>幸村　侑哉</t>
  </si>
  <si>
    <t>ｺｳﾑﾗ ﾕｳﾔ</t>
  </si>
  <si>
    <t>020506</t>
  </si>
  <si>
    <t>KOMURA</t>
  </si>
  <si>
    <t>田中　俊輔</t>
  </si>
  <si>
    <t>ﾀﾅｶ ｼｭﾝｽｹ</t>
  </si>
  <si>
    <t>正田　陽人</t>
  </si>
  <si>
    <t>ﾏｻﾀﾞ ﾖﾋﾄ</t>
  </si>
  <si>
    <t>MASADA</t>
  </si>
  <si>
    <t>Yohito</t>
  </si>
  <si>
    <t>松崎　竜也</t>
  </si>
  <si>
    <t>ﾏﾂｻﾞｷ ﾀﾂﾔ</t>
  </si>
  <si>
    <t>山根　汰一</t>
  </si>
  <si>
    <t>ﾔﾏﾈ ﾀｲﾁ</t>
  </si>
  <si>
    <t>021111</t>
  </si>
  <si>
    <t>樹　亮太</t>
  </si>
  <si>
    <t>ｳｴｷ ﾘｮｳﾀ</t>
  </si>
  <si>
    <t>031111</t>
  </si>
  <si>
    <t>UEKI</t>
  </si>
  <si>
    <t>須田　真央</t>
  </si>
  <si>
    <t>ｽﾀﾞ ﾏﾋﾛ</t>
  </si>
  <si>
    <t xml:space="preserve">SUDA </t>
  </si>
  <si>
    <t>婦木　拓実</t>
  </si>
  <si>
    <t>ﾌｷ ﾀｸﾐ</t>
  </si>
  <si>
    <t>030516</t>
  </si>
  <si>
    <t>FUKI</t>
  </si>
  <si>
    <t>宮﨑　源喜</t>
  </si>
  <si>
    <t>ﾐﾔｻﾞｷ ｹﾞﾝｷ</t>
  </si>
  <si>
    <t>030423</t>
  </si>
  <si>
    <t>山﨑　真聖</t>
  </si>
  <si>
    <t>ﾔﾏｻｷ ﾏｻﾄｼ</t>
  </si>
  <si>
    <t>Masatoshi</t>
  </si>
  <si>
    <t>田村　奏人</t>
  </si>
  <si>
    <t>ﾀﾑﾗ ｶﾅﾄ</t>
  </si>
  <si>
    <t>030809</t>
  </si>
  <si>
    <t>大分東明</t>
  </si>
  <si>
    <t>TAMURA</t>
  </si>
  <si>
    <t>Kanato</t>
  </si>
  <si>
    <t>兵庫県立大学</t>
  </si>
  <si>
    <t>森口　勇輝</t>
  </si>
  <si>
    <t>ﾓﾘｸﾞﾁ ﾕｳｷ</t>
  </si>
  <si>
    <t>980720</t>
  </si>
  <si>
    <t>市立姫路</t>
  </si>
  <si>
    <t>豊岡　尚弥</t>
  </si>
  <si>
    <t>ﾄﾖｵｶ ﾅｵﾔ</t>
  </si>
  <si>
    <t>990507</t>
  </si>
  <si>
    <t>TOYOOKA</t>
  </si>
  <si>
    <t>八尾　知典</t>
  </si>
  <si>
    <t>ﾔｵ ﾄﾓﾉﾘ</t>
  </si>
  <si>
    <t>990410</t>
  </si>
  <si>
    <t>YAO</t>
  </si>
  <si>
    <t>Tomonori</t>
  </si>
  <si>
    <t>井上　達裕</t>
  </si>
  <si>
    <t>ｲﾉｳｴ ﾀﾂﾋﾛ</t>
  </si>
  <si>
    <t>990916</t>
  </si>
  <si>
    <t>Tatsuhiro</t>
  </si>
  <si>
    <t>上田　皓一</t>
  </si>
  <si>
    <t>ｳｴﾀﾞ ｺｳｲﾁ</t>
  </si>
  <si>
    <t>000831</t>
  </si>
  <si>
    <t>社会情報科</t>
  </si>
  <si>
    <t>Koichi</t>
  </si>
  <si>
    <t>備　未来貴</t>
  </si>
  <si>
    <t>ｿﾅｴ ﾐﾗｷ</t>
  </si>
  <si>
    <t>SONAE</t>
  </si>
  <si>
    <t>Miraki</t>
  </si>
  <si>
    <t>寺垣内　啓吾</t>
  </si>
  <si>
    <t>ﾃﾗｶﾞｲﾄ ｹｲｺﾞ</t>
  </si>
  <si>
    <t>010305</t>
  </si>
  <si>
    <t>TERAGAITO</t>
  </si>
  <si>
    <t>中野　光喜</t>
  </si>
  <si>
    <t>ﾅｶﾉ ｺｳｷ</t>
  </si>
  <si>
    <t>村上　翔太</t>
  </si>
  <si>
    <t>ﾑﾗｶﾐ ｼｮｳﾀ</t>
  </si>
  <si>
    <t>001213</t>
  </si>
  <si>
    <t>吉田　雄馬</t>
  </si>
  <si>
    <t>ﾖｼﾀﾞ ﾕｳﾏ</t>
  </si>
  <si>
    <t>六甲ｱｲﾗﾝﾄﾞ</t>
  </si>
  <si>
    <t>環境人間</t>
  </si>
  <si>
    <t>上田　健登</t>
  </si>
  <si>
    <t>ｳｴﾀﾞ ｹﾝﾄ</t>
  </si>
  <si>
    <t>010117</t>
  </si>
  <si>
    <t>国際商経</t>
  </si>
  <si>
    <t>坂本　裕太</t>
  </si>
  <si>
    <t>ｻｶﾓﾄ ﾕｳﾀ</t>
  </si>
  <si>
    <t>020321</t>
  </si>
  <si>
    <t>浪速</t>
  </si>
  <si>
    <t>山口　智也</t>
  </si>
  <si>
    <t>ﾔﾏｸﾞﾁ ﾄﾓﾔ</t>
  </si>
  <si>
    <t>山﨑　広夢</t>
  </si>
  <si>
    <t>ﾔﾏｻｷ ﾋﾛﾑ</t>
  </si>
  <si>
    <t>010726</t>
  </si>
  <si>
    <t>倉敷商業</t>
  </si>
  <si>
    <t>Hiromu</t>
  </si>
  <si>
    <t>池本　陽介</t>
  </si>
  <si>
    <t>ｲｹﾓﾄ ﾖｳｽｹ</t>
  </si>
  <si>
    <t>IKEMOTO</t>
  </si>
  <si>
    <t>磯野　佑太</t>
  </si>
  <si>
    <t>ｲｿﾉ ﾕｳﾀ</t>
  </si>
  <si>
    <t>ISONO</t>
  </si>
  <si>
    <t>西尾　咲人</t>
  </si>
  <si>
    <t>ﾆｼｵ ｻｸﾄ</t>
  </si>
  <si>
    <t>Sakuto</t>
  </si>
  <si>
    <t>原　麻嘉</t>
  </si>
  <si>
    <t>ﾊﾗ ﾏﾋﾛ</t>
  </si>
  <si>
    <t>廣畑　敬太</t>
  </si>
  <si>
    <t>ﾋﾛﾊﾀ ｹｲﾀ</t>
  </si>
  <si>
    <t>020706</t>
  </si>
  <si>
    <t>虎姫</t>
  </si>
  <si>
    <t>HIROHATA</t>
  </si>
  <si>
    <t>吉岡　樹永</t>
  </si>
  <si>
    <t>ﾖｼｵｶ ﾐｷﾄ</t>
  </si>
  <si>
    <t>夢野台</t>
  </si>
  <si>
    <t>Mikito</t>
  </si>
  <si>
    <t>兵庫大学</t>
  </si>
  <si>
    <t>板東　夢斗</t>
  </si>
  <si>
    <t>ﾊﾞﾝﾄﾞｳ ﾕﾒﾄ</t>
  </si>
  <si>
    <t>000523</t>
  </si>
  <si>
    <t>健康科学</t>
  </si>
  <si>
    <t>Yumeto</t>
  </si>
  <si>
    <t>関西福祉大学</t>
  </si>
  <si>
    <t>有田　優也</t>
  </si>
  <si>
    <t>ｱﾘﾀ ﾕｳﾔ</t>
  </si>
  <si>
    <t>010829</t>
  </si>
  <si>
    <t>ARITA</t>
  </si>
  <si>
    <t>中川　隼一</t>
  </si>
  <si>
    <t>ﾅｶｶﾞﾜ ｼｭﾝｲﾁ</t>
  </si>
  <si>
    <t>社会福祉</t>
  </si>
  <si>
    <t>東濱　龍之介</t>
  </si>
  <si>
    <t>ﾋｶﾞｼﾊﾏ ﾘｭｳﾉｽｹ</t>
  </si>
  <si>
    <t>幡多農業</t>
  </si>
  <si>
    <t>HIGASHIHAMA</t>
  </si>
  <si>
    <t>森　玲</t>
  </si>
  <si>
    <t>ﾓﾘ ﾘｮｳ</t>
  </si>
  <si>
    <t>太子</t>
  </si>
  <si>
    <t>森川　隼成</t>
  </si>
  <si>
    <t>ﾓﾘｶﾜ ﾄｼﾅﾘ</t>
  </si>
  <si>
    <t>010629</t>
  </si>
  <si>
    <t>MORIKAWA</t>
  </si>
  <si>
    <t>Toshinari</t>
  </si>
  <si>
    <t>大西　遼太郎</t>
  </si>
  <si>
    <t>ｵｵﾆｼ ﾘｮｳﾀﾛｳ</t>
  </si>
  <si>
    <t>県立農業</t>
  </si>
  <si>
    <t>桐月　健斗</t>
  </si>
  <si>
    <t>ｷﾘﾂﾞｷ ﾀｹﾄ</t>
  </si>
  <si>
    <t>020913</t>
  </si>
  <si>
    <t>KIRIZUKI</t>
  </si>
  <si>
    <t>昆陽　海士</t>
  </si>
  <si>
    <t>ｺﾝﾖｳ ｶｲﾄ</t>
  </si>
  <si>
    <t>KONYO</t>
  </si>
  <si>
    <t>立花　元希</t>
  </si>
  <si>
    <t>ﾀﾁﾊﾞﾅ ｹﾞﾝｷ</t>
  </si>
  <si>
    <t>神戸第一</t>
  </si>
  <si>
    <t>TACHIBANA</t>
  </si>
  <si>
    <t>前川　誠之介</t>
  </si>
  <si>
    <t>ﾏｴｶﾜ ｾｲﾉｽｹ</t>
  </si>
  <si>
    <t>Seinosuke</t>
  </si>
  <si>
    <t>山下　遼也</t>
  </si>
  <si>
    <t>ﾔﾏｼﾀ ﾘｮｳﾔ</t>
  </si>
  <si>
    <t>020626</t>
  </si>
  <si>
    <t>池本　大介</t>
  </si>
  <si>
    <t>ｲｹﾓﾄ ﾀﾞｲｽｹ</t>
  </si>
  <si>
    <t>030524</t>
  </si>
  <si>
    <t>柴崎　優</t>
  </si>
  <si>
    <t>ｼﾊﾞｻｷ ﾕｳ</t>
  </si>
  <si>
    <t>031228</t>
  </si>
  <si>
    <t>SHIBASAKI</t>
  </si>
  <si>
    <t>Yu</t>
  </si>
  <si>
    <t>末藤　唯人</t>
  </si>
  <si>
    <t>ｽｴﾄｳ ﾕｲﾄ</t>
  </si>
  <si>
    <t>040106</t>
  </si>
  <si>
    <t>SUETO</t>
  </si>
  <si>
    <t>東原　知輝</t>
  </si>
  <si>
    <t>ﾋｶﾞｼﾊﾗ ｶｽﾞｷ</t>
  </si>
  <si>
    <t>030804</t>
  </si>
  <si>
    <t>HIGASHIHARA</t>
  </si>
  <si>
    <t>山本　慈喜</t>
  </si>
  <si>
    <t>ﾔﾏﾓﾄ ｲﾂｷ</t>
  </si>
  <si>
    <t>040116</t>
  </si>
  <si>
    <t>吉川　新</t>
  </si>
  <si>
    <t>ﾖｼｶﾜ ｱﾗﾀ</t>
  </si>
  <si>
    <t>030520</t>
  </si>
  <si>
    <t>YOSHIKAWA</t>
  </si>
  <si>
    <t>甲南大学</t>
  </si>
  <si>
    <t>葛川　智博</t>
  </si>
  <si>
    <t>ｸｽﾞｶﾜ ﾄﾓﾋﾛ</t>
  </si>
  <si>
    <t>990525</t>
  </si>
  <si>
    <t>姫路</t>
  </si>
  <si>
    <t>KUZUKAWA</t>
  </si>
  <si>
    <t>細見　慶念人</t>
  </si>
  <si>
    <t>ﾎｿﾐ ｹﾈﾄ</t>
  </si>
  <si>
    <t>Keneto</t>
  </si>
  <si>
    <t>村田　将真</t>
  </si>
  <si>
    <t>ﾑﾗﾀ ｼｮｳﾏ</t>
  </si>
  <si>
    <t>MURATA</t>
  </si>
  <si>
    <t>新田　龍馬</t>
  </si>
  <si>
    <t>ﾆｯﾀ ﾘｮｳﾏ</t>
  </si>
  <si>
    <t>000701</t>
  </si>
  <si>
    <t>NITTA</t>
  </si>
  <si>
    <t>藤田　一天</t>
  </si>
  <si>
    <t>ﾌｼﾞﾀ ｶｽﾞﾏ</t>
  </si>
  <si>
    <t>000908</t>
  </si>
  <si>
    <t>葺合</t>
  </si>
  <si>
    <t>知能情報</t>
  </si>
  <si>
    <t>豊嶋　夏輝</t>
  </si>
  <si>
    <t>ﾄﾖｼﾏ ﾅﾂｷ</t>
  </si>
  <si>
    <t>久米田</t>
  </si>
  <si>
    <t>TOYOSHIMA</t>
  </si>
  <si>
    <t>Natsuki</t>
  </si>
  <si>
    <t>渡瀬　一樹</t>
  </si>
  <si>
    <t>ﾜﾀｾ ｶｽﾞｷ</t>
  </si>
  <si>
    <t>利根山</t>
  </si>
  <si>
    <t>WATASE</t>
  </si>
  <si>
    <t>由田　航希</t>
  </si>
  <si>
    <t>ﾖｼﾀﾞ ｺｳｷ</t>
  </si>
  <si>
    <t>001208</t>
  </si>
  <si>
    <t>高砂南</t>
  </si>
  <si>
    <t>神崎　貴仁</t>
  </si>
  <si>
    <t>ｶﾝｻﾞｷ ﾀｶﾋﾄ</t>
  </si>
  <si>
    <t>020302</t>
  </si>
  <si>
    <t>香川西</t>
  </si>
  <si>
    <t>KANZAKI</t>
  </si>
  <si>
    <t>Takahito</t>
  </si>
  <si>
    <t>尾田　尚正</t>
  </si>
  <si>
    <t>ｵﾀﾞ ﾅｵﾏｻ</t>
  </si>
  <si>
    <t>Naomasa</t>
  </si>
  <si>
    <t>四方　和志</t>
  </si>
  <si>
    <t>ｼｶﾀ ｶｽﾞｼ</t>
  </si>
  <si>
    <t>010804</t>
  </si>
  <si>
    <t>SHIKATA</t>
  </si>
  <si>
    <t>杉野　聖太</t>
  </si>
  <si>
    <t>ｽｷﾞﾉ ｾｲﾀ</t>
  </si>
  <si>
    <t>SUGINO</t>
  </si>
  <si>
    <t>Seita</t>
  </si>
  <si>
    <t>松久保　春紀</t>
  </si>
  <si>
    <t>ﾏﾂｸﾎﾞ ﾊﾙｷ</t>
  </si>
  <si>
    <t>扇町総合</t>
  </si>
  <si>
    <t>MATSUKUBO</t>
  </si>
  <si>
    <t>結城　克海</t>
  </si>
  <si>
    <t>ﾕｳｷ ｶﾂﾐ</t>
  </si>
  <si>
    <t>YUKI</t>
  </si>
  <si>
    <t>大平　陸斗</t>
  </si>
  <si>
    <t>ｵｵﾋﾗ ﾘｸﾄ</t>
  </si>
  <si>
    <t>000705</t>
  </si>
  <si>
    <t>OHIRA</t>
  </si>
  <si>
    <t>猿渡　善斗</t>
  </si>
  <si>
    <t>ｻﾙﾜﾀﾘ ﾖｼﾄ</t>
  </si>
  <si>
    <t>SARUWATARI</t>
  </si>
  <si>
    <t>衣笠　拓実</t>
  </si>
  <si>
    <t>ｷﾇｶﾞｻ ﾀｸﾐ</t>
  </si>
  <si>
    <t>KINUGASA</t>
  </si>
  <si>
    <t>阪崎　祐太</t>
  </si>
  <si>
    <t>ｻｶｻﾞｷ ﾕｳﾀ</t>
  </si>
  <si>
    <t>神戸鈴蘭台</t>
  </si>
  <si>
    <t>SAKAZAKI</t>
  </si>
  <si>
    <t>児島　翔太</t>
  </si>
  <si>
    <t>ｺｼﾞﾏ ｼｮｳﾀ</t>
  </si>
  <si>
    <t>津名</t>
  </si>
  <si>
    <t>米田　翔太</t>
  </si>
  <si>
    <t>ﾖﾈﾀﾞ ｼｮｳﾀ</t>
  </si>
  <si>
    <t>020520</t>
  </si>
  <si>
    <t>城南</t>
  </si>
  <si>
    <t>谷尾　匠</t>
  </si>
  <si>
    <t>ﾀﾆｵ ﾀｸﾐ</t>
  </si>
  <si>
    <t>021223</t>
  </si>
  <si>
    <t>TANIO</t>
  </si>
  <si>
    <t>前田　陸人</t>
  </si>
  <si>
    <t>ﾏｴﾀﾞ ﾘｸﾄ</t>
  </si>
  <si>
    <t>030323</t>
  </si>
  <si>
    <t>西田　雄哉</t>
  </si>
  <si>
    <t>ﾆｼﾀﾞ ﾕｳﾔ</t>
  </si>
  <si>
    <t>010626</t>
  </si>
  <si>
    <t>時枝　結一</t>
  </si>
  <si>
    <t>ﾄｷｴﾀﾞ ﾕｲ</t>
  </si>
  <si>
    <t>021214</t>
  </si>
  <si>
    <t>神戸龍谷</t>
  </si>
  <si>
    <t>TOKIEDA</t>
  </si>
  <si>
    <t>Yui</t>
  </si>
  <si>
    <t>中田　誠之</t>
  </si>
  <si>
    <t>ﾅｶﾀﾞ ﾏｻﾕｷ</t>
  </si>
  <si>
    <t>020612</t>
  </si>
  <si>
    <t>NAKADA</t>
  </si>
  <si>
    <t>森下　和哉</t>
  </si>
  <si>
    <t>ﾓﾘｼﾀ ｶｽﾞﾔ</t>
  </si>
  <si>
    <t>加古川東</t>
  </si>
  <si>
    <t>槇尾　哉利</t>
  </si>
  <si>
    <t>ﾏｷｵ ｶﾅﾄ</t>
  </si>
  <si>
    <t>安古市</t>
  </si>
  <si>
    <t>MAKIO</t>
  </si>
  <si>
    <t>奥井　克紀</t>
  </si>
  <si>
    <t>ｵｸｲ ｶﾂｷ</t>
  </si>
  <si>
    <t>OKUI</t>
  </si>
  <si>
    <t>Katsuki</t>
  </si>
  <si>
    <t>三原　大輝</t>
  </si>
  <si>
    <t>ﾐﾊﾗ ﾀﾞｲｷ</t>
  </si>
  <si>
    <t>MIHARA</t>
  </si>
  <si>
    <t>小林　優輝</t>
  </si>
  <si>
    <t>ｺﾊﾞﾔｼ ﾕｳｷ</t>
  </si>
  <si>
    <t>姫路東</t>
  </si>
  <si>
    <t>松本　力丸</t>
  </si>
  <si>
    <t>ﾏﾂﾓﾄ ﾘｷﾏﾙ</t>
  </si>
  <si>
    <t>Rikimaru</t>
  </si>
  <si>
    <t>兵庫教育大学</t>
  </si>
  <si>
    <t>若松　天晴</t>
  </si>
  <si>
    <t>ﾜｶﾏﾂ ﾃﾝｾｲ</t>
  </si>
  <si>
    <t>010916</t>
  </si>
  <si>
    <t>下関西</t>
  </si>
  <si>
    <t>学校教育</t>
  </si>
  <si>
    <t>WAKAMATSU</t>
  </si>
  <si>
    <t>坂口　幹拓</t>
  </si>
  <si>
    <t>ｻｶｸﾞﾁ ｶﾝﾀ</t>
  </si>
  <si>
    <t>010404</t>
  </si>
  <si>
    <t>北須磨</t>
  </si>
  <si>
    <t>小畑　匡輝</t>
  </si>
  <si>
    <t>ｺﾊﾞﾀ ﾏｻｷ</t>
  </si>
  <si>
    <t>980713</t>
  </si>
  <si>
    <t>KOBATA</t>
  </si>
  <si>
    <t>松井　洋輔</t>
  </si>
  <si>
    <t>ﾏﾂｲ ﾖｳｽｹ</t>
  </si>
  <si>
    <t>藤江　昂史</t>
  </si>
  <si>
    <t>ﾌｼﾞｴ ﾀｶﾌﾐ</t>
  </si>
  <si>
    <t>FUJIE</t>
  </si>
  <si>
    <t>山田　有亮</t>
  </si>
  <si>
    <t>ﾔﾏﾀﾞ ﾕｳｽｹ</t>
  </si>
  <si>
    <t>990201</t>
  </si>
  <si>
    <t>大学院学校教育研究</t>
  </si>
  <si>
    <t>神戸大学</t>
  </si>
  <si>
    <t>喜多　政天</t>
  </si>
  <si>
    <t>ｷﾀ ﾏｻﾀｶ</t>
  </si>
  <si>
    <t>980417</t>
  </si>
  <si>
    <t>国際人間科</t>
  </si>
  <si>
    <t>Masataka</t>
  </si>
  <si>
    <t>谷垣　賢</t>
  </si>
  <si>
    <t>ﾀﾆｶﾞｷ ｻﾄｼ</t>
  </si>
  <si>
    <t>991006</t>
  </si>
  <si>
    <t>TANIGAKI</t>
  </si>
  <si>
    <t>若江　亮平</t>
  </si>
  <si>
    <t>ﾜｶｴ ﾘｮｳﾍｲ</t>
  </si>
  <si>
    <t>991227</t>
  </si>
  <si>
    <t>泉陽</t>
  </si>
  <si>
    <t>WAKAE</t>
  </si>
  <si>
    <t>南部　達哉</t>
  </si>
  <si>
    <t>ﾅﾝﾌﾞ ﾀﾂﾔ</t>
  </si>
  <si>
    <t>000829</t>
  </si>
  <si>
    <t>西宮東</t>
  </si>
  <si>
    <t>NAMBU</t>
  </si>
  <si>
    <t>廣澤　航平</t>
  </si>
  <si>
    <t>ﾋﾛｻﾞﾜ ｺｳﾍｲ</t>
  </si>
  <si>
    <t>991011</t>
  </si>
  <si>
    <t>HIROZAWA</t>
  </si>
  <si>
    <t>後藤　弘太郎</t>
  </si>
  <si>
    <t>ｺﾞﾄｳ ｺｳﾀﾛｳ</t>
  </si>
  <si>
    <t>中新井　榛</t>
  </si>
  <si>
    <t>ﾅｶｱﾗｲ ｼﾝ</t>
  </si>
  <si>
    <t>NAKAARAI</t>
  </si>
  <si>
    <t>西澤　憲生</t>
  </si>
  <si>
    <t>ﾆｼｻﾞﾜ ｹﾝｾｲ</t>
  </si>
  <si>
    <t>000512</t>
  </si>
  <si>
    <t>NISHIZAWA</t>
  </si>
  <si>
    <t>前田　楓太</t>
  </si>
  <si>
    <t>ﾏｴﾀﾞ ﾌｳﾀ</t>
  </si>
  <si>
    <t>990615</t>
  </si>
  <si>
    <t>Futa</t>
  </si>
  <si>
    <t>荒堀　功三</t>
  </si>
  <si>
    <t>ｱﾗﾎﾘ ｺｳｿﾞｳ</t>
  </si>
  <si>
    <t>000825</t>
  </si>
  <si>
    <t>Kozo</t>
  </si>
  <si>
    <t>岡田　卓也</t>
  </si>
  <si>
    <t>ｵｶﾀﾞ ﾀｸﾔ</t>
  </si>
  <si>
    <t>990926</t>
  </si>
  <si>
    <t>三宅　真之介</t>
  </si>
  <si>
    <t>ﾐﾔｹ ｼﾝﾉｽｹ</t>
  </si>
  <si>
    <t>001103</t>
  </si>
  <si>
    <t>大教大天王寺</t>
  </si>
  <si>
    <t>MIYAKE</t>
  </si>
  <si>
    <t>安藤　寛峻</t>
  </si>
  <si>
    <t>ｱﾝﾄﾞｳ ﾋﾛﾀｶ</t>
  </si>
  <si>
    <t>001107</t>
  </si>
  <si>
    <t>Hirotaka</t>
  </si>
  <si>
    <t>佐藤　勇斗</t>
  </si>
  <si>
    <t>ｻﾄｳ ﾊﾔﾄ</t>
  </si>
  <si>
    <t>991026</t>
  </si>
  <si>
    <t>南川　魁生</t>
  </si>
  <si>
    <t>ﾐﾅﾐｶﾜ ｶｲｾｲ</t>
  </si>
  <si>
    <t>001026</t>
  </si>
  <si>
    <t>MINAMIKAWA</t>
  </si>
  <si>
    <t>矢野　大輔</t>
  </si>
  <si>
    <t>ﾔﾉ ﾀﾞｲｽｹ</t>
  </si>
  <si>
    <t>山崎　大毅</t>
  </si>
  <si>
    <t>ﾔﾏｻﾞｷ ﾀｲｷ</t>
  </si>
  <si>
    <t>010320</t>
  </si>
  <si>
    <t>佐々木　太一</t>
  </si>
  <si>
    <t>ｻｻｷ ﾀｲﾁ</t>
  </si>
  <si>
    <t>010706</t>
  </si>
  <si>
    <t>横谷　陸哉</t>
  </si>
  <si>
    <t>ﾖｺﾀﾆ ﾘｸﾔ</t>
  </si>
  <si>
    <t>YOKOTANI</t>
  </si>
  <si>
    <t>Rikuya</t>
  </si>
  <si>
    <t>山科　真之介</t>
  </si>
  <si>
    <t>ﾔﾏｼﾅ ｼﾝﾉｽｹ</t>
  </si>
  <si>
    <t>岡山大安寺中等</t>
  </si>
  <si>
    <t>YAMASHINA</t>
  </si>
  <si>
    <t>塚原　啓太</t>
  </si>
  <si>
    <t>ﾂｶﾊﾗ ｹｲﾀ</t>
  </si>
  <si>
    <t>TSUKAHARA</t>
  </si>
  <si>
    <t>山本　空知</t>
  </si>
  <si>
    <t>ﾔﾏﾓﾄ ｿﾗﾁ</t>
  </si>
  <si>
    <t>朝日</t>
  </si>
  <si>
    <t>前村　土温</t>
  </si>
  <si>
    <t>ﾏｴﾑﾗ ﾄｵﾝ</t>
  </si>
  <si>
    <t>010922</t>
  </si>
  <si>
    <t>豊中</t>
  </si>
  <si>
    <t>MAEMURA</t>
  </si>
  <si>
    <t>Toon</t>
  </si>
  <si>
    <t>三島　泰樹</t>
  </si>
  <si>
    <t>ﾐｼﾏ ﾀｲｷ</t>
  </si>
  <si>
    <t>篠原　直生</t>
  </si>
  <si>
    <t>ｼﾉﾊﾗ ﾅｵ</t>
  </si>
  <si>
    <t>010713</t>
  </si>
  <si>
    <t>SHINOHARA</t>
  </si>
  <si>
    <t>上田　陽介</t>
  </si>
  <si>
    <t>ｳｴﾀﾞ ﾖｳｽｹ</t>
  </si>
  <si>
    <t>渡邊　拓海</t>
  </si>
  <si>
    <t>ﾜﾀﾅﾍﾞ ﾀｸﾐ</t>
  </si>
  <si>
    <t>松下　亘騎</t>
  </si>
  <si>
    <t>ﾏﾂｼﾀ ｺｳｷ</t>
  </si>
  <si>
    <t>020324</t>
  </si>
  <si>
    <t>和泉</t>
  </si>
  <si>
    <t>MATSUSHITA</t>
  </si>
  <si>
    <t>小原　悠平</t>
  </si>
  <si>
    <t>ｵﾊﾗ ﾕｳﾍｲ</t>
  </si>
  <si>
    <t>広島市立基町</t>
  </si>
  <si>
    <t>高見　哉多</t>
  </si>
  <si>
    <t>ﾀｶﾐ ｶﾅﾀ</t>
  </si>
  <si>
    <t>Kanata</t>
  </si>
  <si>
    <t>平田　岳</t>
  </si>
  <si>
    <t>ﾋﾗﾀ ｶﾞｸ</t>
  </si>
  <si>
    <t>010430</t>
  </si>
  <si>
    <t>茨木</t>
  </si>
  <si>
    <t>宮田　耕太郎</t>
  </si>
  <si>
    <t>ﾐﾔﾀ ｺｳﾀﾛｳ</t>
  </si>
  <si>
    <t>011204</t>
  </si>
  <si>
    <t>MIYATA</t>
  </si>
  <si>
    <t>高木　拓人</t>
  </si>
  <si>
    <t>ﾀｶｷ ﾀｸﾄ</t>
  </si>
  <si>
    <t>益田</t>
  </si>
  <si>
    <t>TAKAKI</t>
  </si>
  <si>
    <t>森脇　寛太</t>
  </si>
  <si>
    <t>ﾓﾘﾜｷ ｶﾝﾀ</t>
  </si>
  <si>
    <t>大教大付属池田</t>
  </si>
  <si>
    <t>MORIWAKI</t>
  </si>
  <si>
    <t>幡中　涼太</t>
  </si>
  <si>
    <t>ﾊﾀﾅｶ ﾘｮｳﾀ</t>
  </si>
  <si>
    <t>HATANAKA</t>
  </si>
  <si>
    <t>青野　智也</t>
  </si>
  <si>
    <t>ｱｵﾉ ﾄﾓﾔ</t>
  </si>
  <si>
    <t>大教大付属天王寺</t>
  </si>
  <si>
    <t>AONO</t>
  </si>
  <si>
    <t>木塚　海詩</t>
  </si>
  <si>
    <t>ｷﾂﾞｶ ｶｲｼ</t>
  </si>
  <si>
    <t>KIZUKA</t>
  </si>
  <si>
    <t>Kaishi</t>
  </si>
  <si>
    <t>大西　悠生</t>
  </si>
  <si>
    <t>ｵｵﾆｼ ﾕｳｾｲ</t>
  </si>
  <si>
    <t>福本　雄太</t>
  </si>
  <si>
    <t>ﾌｸﾓﾄ ﾕｳﾀ</t>
  </si>
  <si>
    <t>谷垣　幹</t>
  </si>
  <si>
    <t>ﾀﾆｶﾞｷ ﾂﾖｼ</t>
  </si>
  <si>
    <t>030112</t>
  </si>
  <si>
    <t>海洋政策</t>
  </si>
  <si>
    <t>増田　陸人</t>
  </si>
  <si>
    <t>ﾏｼﾀﾞ ﾘｸﾄ</t>
  </si>
  <si>
    <t>021109</t>
  </si>
  <si>
    <t>MASHIDA</t>
  </si>
  <si>
    <t>渕本　太陽</t>
  </si>
  <si>
    <t>ﾌﾁﾓﾄ ﾀｲﾖｳ</t>
  </si>
  <si>
    <t>FUCHIMOTO</t>
  </si>
  <si>
    <t>Taiyo</t>
  </si>
  <si>
    <t>伊藤　拓真</t>
  </si>
  <si>
    <t>ｲﾄｳ ﾀｸﾏ</t>
  </si>
  <si>
    <t>水内　政孝</t>
  </si>
  <si>
    <t>ﾐｽﾞｳﾁ ﾏｻﾀｶ</t>
  </si>
  <si>
    <t>関西大倉</t>
  </si>
  <si>
    <t>MIZUUCHI</t>
  </si>
  <si>
    <t>藤代　理久</t>
  </si>
  <si>
    <t>ﾌｼﾞｼﾛ ﾘｸ</t>
  </si>
  <si>
    <t>030219</t>
  </si>
  <si>
    <t>基町</t>
  </si>
  <si>
    <t>FUJISHIRO</t>
  </si>
  <si>
    <t>角川　裕哉</t>
  </si>
  <si>
    <t>ｶﾄﾞｶﾜ ﾕｳﾔ</t>
  </si>
  <si>
    <t>KADOKAWA</t>
  </si>
  <si>
    <t>中山　翔太</t>
  </si>
  <si>
    <t>ﾅｶﾔﾏ ｼｮｳﾀ</t>
  </si>
  <si>
    <t>北村　健人</t>
  </si>
  <si>
    <t>ｷﾀﾑﾗ ｹﾝﾄ</t>
  </si>
  <si>
    <t>修道</t>
  </si>
  <si>
    <t>木子　雄斗</t>
  </si>
  <si>
    <t>ｷｺﾞ ﾕｳﾄ</t>
  </si>
  <si>
    <t>021104</t>
  </si>
  <si>
    <t>KIGO</t>
  </si>
  <si>
    <t>宮田　晴人</t>
  </si>
  <si>
    <t>ﾐﾔﾀ ﾊﾙﾄ</t>
  </si>
  <si>
    <t>040125</t>
  </si>
  <si>
    <t>神戸学院大学</t>
  </si>
  <si>
    <t>速水　修史</t>
  </si>
  <si>
    <t>ﾊﾔﾐｽﾞ ｼｭｳｼﾞ</t>
  </si>
  <si>
    <t>人文</t>
  </si>
  <si>
    <t>HAYAMIZU</t>
  </si>
  <si>
    <t>浅尾　一成</t>
  </si>
  <si>
    <t>ｱｻｵ ｶｽﾞﾅﾘ</t>
  </si>
  <si>
    <t>ASAO</t>
  </si>
  <si>
    <t>Kazunari</t>
  </si>
  <si>
    <t>嘉勢　太一</t>
  </si>
  <si>
    <t>ｶｾ ﾀｲﾁ</t>
  </si>
  <si>
    <t>市尼崎</t>
  </si>
  <si>
    <t>KASE</t>
  </si>
  <si>
    <t>下田　翔大</t>
  </si>
  <si>
    <t>ｼﾓﾀﾞ ｼｮｳﾀ</t>
  </si>
  <si>
    <t>010323</t>
  </si>
  <si>
    <t>市川</t>
  </si>
  <si>
    <t>法学</t>
  </si>
  <si>
    <t>SHIMODA</t>
  </si>
  <si>
    <t>渡邉　翔太</t>
  </si>
  <si>
    <t>010318</t>
  </si>
  <si>
    <t>神戸北</t>
  </si>
  <si>
    <t>澤田　和希</t>
  </si>
  <si>
    <t>ｻﾜﾀﾞ ｶｽﾞｷ</t>
  </si>
  <si>
    <t>021208</t>
  </si>
  <si>
    <t>神戸　翔伍</t>
  </si>
  <si>
    <t>ｶﾝﾍﾞ ｼｮｳｺﾞ</t>
  </si>
  <si>
    <t>020603</t>
  </si>
  <si>
    <t>心理</t>
  </si>
  <si>
    <t>KAMBE</t>
  </si>
  <si>
    <t>佐藤　智也</t>
  </si>
  <si>
    <t>ｻﾄｳ ﾄﾓﾔ</t>
  </si>
  <si>
    <t>020217</t>
  </si>
  <si>
    <t>視覚特別支援</t>
  </si>
  <si>
    <t>近藤　瑞起</t>
  </si>
  <si>
    <t>ｺﾝﾄﾞｳ ﾐｽﾞｷ</t>
  </si>
  <si>
    <t>琴丘</t>
  </si>
  <si>
    <t>総合ﾘﾊﾋﾞﾘﾃｰｼｮﾝ</t>
  </si>
  <si>
    <t>KONDO</t>
  </si>
  <si>
    <t>島本　駿</t>
  </si>
  <si>
    <t>ｼﾏﾓﾄ ﾊﾔﾄ</t>
  </si>
  <si>
    <t>鶴田　慈英</t>
  </si>
  <si>
    <t>ﾂﾙﾀ ｼﾞｴｲ</t>
  </si>
  <si>
    <t>龍野</t>
  </si>
  <si>
    <t>TSURUTA</t>
  </si>
  <si>
    <t>Jiei</t>
  </si>
  <si>
    <t>伊瀬　拓斗</t>
  </si>
  <si>
    <t>ｲｾ ﾀｸﾄ</t>
  </si>
  <si>
    <t>ISE</t>
  </si>
  <si>
    <t>井上　晴史</t>
  </si>
  <si>
    <t>ｲﾉｳｴ ﾊﾙﾌﾐ</t>
  </si>
  <si>
    <t>祇園北</t>
  </si>
  <si>
    <t>現代社会</t>
  </si>
  <si>
    <t>Harufumi</t>
  </si>
  <si>
    <t>豊田　亮介</t>
  </si>
  <si>
    <t>ﾄﾖﾀ ﾘｮｳｽｹ</t>
  </si>
  <si>
    <t>020722</t>
  </si>
  <si>
    <t>明誠</t>
  </si>
  <si>
    <t>TOYOTA</t>
  </si>
  <si>
    <t>立石　陽斗</t>
  </si>
  <si>
    <t>ﾀﾃｲｼ ﾊﾙﾄ</t>
  </si>
  <si>
    <t>TATEISHI</t>
  </si>
  <si>
    <t>佐藤　隼</t>
  </si>
  <si>
    <t>ｻﾄｳ ｼﾞｭﾝ</t>
  </si>
  <si>
    <t>辻井　冬和</t>
  </si>
  <si>
    <t>ﾂｼﾞｲ ﾄﾜ</t>
  </si>
  <si>
    <t>TSUJII</t>
  </si>
  <si>
    <t>Towa</t>
  </si>
  <si>
    <t>吉田　開</t>
  </si>
  <si>
    <t>ﾖｼﾀﾞ ｶｲ</t>
  </si>
  <si>
    <t>020918</t>
  </si>
  <si>
    <t>夙川</t>
  </si>
  <si>
    <t>嵯峨山　楓汰</t>
  </si>
  <si>
    <t>ｻｶﾞﾔﾏ ﾌｳﾀ</t>
  </si>
  <si>
    <t>030131</t>
  </si>
  <si>
    <t>SAGAYAMA</t>
  </si>
  <si>
    <t>流通科学大学</t>
  </si>
  <si>
    <t>遠藤　正勝</t>
  </si>
  <si>
    <t>ｴﾝﾄﾞｳ ﾏｻｶﾂ</t>
  </si>
  <si>
    <t>001227</t>
  </si>
  <si>
    <t>網走南ヶ丘</t>
  </si>
  <si>
    <t>Masakatsu</t>
  </si>
  <si>
    <t>前川　慎之介</t>
  </si>
  <si>
    <t>ﾏｴｶﾜ ｼﾝﾉｽｹ</t>
  </si>
  <si>
    <t>小西　孝昴</t>
  </si>
  <si>
    <t>ｺﾆｼ ﾀｶｱｷ</t>
  </si>
  <si>
    <t>村野工業</t>
  </si>
  <si>
    <t>KONISHI</t>
  </si>
  <si>
    <t>Takaki</t>
  </si>
  <si>
    <t>枝川　尚輝</t>
  </si>
  <si>
    <t>ｴﾀﾞｶﾞﾜ ﾅｵｷ</t>
  </si>
  <si>
    <t>人間社会</t>
  </si>
  <si>
    <t>EDAGAWA</t>
  </si>
  <si>
    <t>下里　淳司</t>
  </si>
  <si>
    <t>ｼﾓｻﾞﾄ ｼﾞｭﾝｼﾞ</t>
  </si>
  <si>
    <t>021212</t>
  </si>
  <si>
    <t>SHIMOZATO</t>
  </si>
  <si>
    <t>Junji</t>
  </si>
  <si>
    <t>川本　源一郎</t>
  </si>
  <si>
    <t>ｶﾜﾓﾄ ｹﾞﾝｲﾁﾛｳ</t>
  </si>
  <si>
    <t>春田　展幸</t>
  </si>
  <si>
    <t>ﾊﾙﾀ ﾉﾌﾞﾕｷ</t>
  </si>
  <si>
    <t>Nobuyuki</t>
  </si>
  <si>
    <t>平野　渚生</t>
  </si>
  <si>
    <t>ﾋﾗﾉ ｼｮｳ</t>
  </si>
  <si>
    <t>神戸国際大学</t>
  </si>
  <si>
    <t>松岡　泰貴</t>
  </si>
  <si>
    <t>ﾏﾂｵｶ ﾀｲｷ</t>
  </si>
  <si>
    <t>020106</t>
  </si>
  <si>
    <t>松陽</t>
  </si>
  <si>
    <t>ﾘﾊﾋﾞﾘﾃｰｼｮﾝ</t>
  </si>
  <si>
    <t>櫻井　悠登</t>
  </si>
  <si>
    <t>ｻｸﾗｲ ﾕｳﾄ</t>
  </si>
  <si>
    <t>西大寺</t>
  </si>
  <si>
    <t>大塩　拓夢</t>
  </si>
  <si>
    <t>ｵｵｼｵ ﾀｸﾑ</t>
  </si>
  <si>
    <t>001104</t>
  </si>
  <si>
    <t>神戸国際大学付属</t>
  </si>
  <si>
    <t>OSHIO</t>
  </si>
  <si>
    <t>Takumu</t>
  </si>
  <si>
    <t>小宮　大輔</t>
  </si>
  <si>
    <t>ｺﾐﾔ ﾀﾞｲｽｹ</t>
  </si>
  <si>
    <t>030114</t>
  </si>
  <si>
    <t>東灘</t>
  </si>
  <si>
    <t>KOMIYA</t>
  </si>
  <si>
    <t>長田　颯太</t>
  </si>
  <si>
    <t>ｵｻﾀﾞ ｿｳﾀ</t>
  </si>
  <si>
    <t>030304</t>
  </si>
  <si>
    <t>浜松商業</t>
  </si>
  <si>
    <t>OSADA</t>
  </si>
  <si>
    <t>大阪産業大学</t>
  </si>
  <si>
    <t>柴田　智広</t>
  </si>
  <si>
    <t>ｼﾊﾞﾀ ﾄﾓﾋﾛ</t>
  </si>
  <si>
    <t>柿渕　幸哉</t>
  </si>
  <si>
    <t>ｶｷﾌﾞﾁ ﾕｷﾔ</t>
  </si>
  <si>
    <t>柏原</t>
  </si>
  <si>
    <t>ｽﾎﾟｰﾂ健康</t>
  </si>
  <si>
    <t>KAKIBUCHI</t>
  </si>
  <si>
    <t>大森　駿之介</t>
  </si>
  <si>
    <t>ｵｵﾓﾘ ｼｭﾝﾉｽｹ</t>
  </si>
  <si>
    <t>OMORI</t>
  </si>
  <si>
    <t>Shunnosuke</t>
  </si>
  <si>
    <t>伊藤　大翔</t>
  </si>
  <si>
    <t>010202</t>
  </si>
  <si>
    <t>濱口　征和</t>
  </si>
  <si>
    <t>ﾊﾏｸﾞﾁ ｾｲﾜ</t>
  </si>
  <si>
    <t>立正大学湘南</t>
  </si>
  <si>
    <t>Seiwa</t>
  </si>
  <si>
    <t>小林　那緒</t>
  </si>
  <si>
    <t>ｺﾊﾞﾔｼ ﾅｵ</t>
  </si>
  <si>
    <t>岡山工業</t>
  </si>
  <si>
    <t>岡田　聖大</t>
  </si>
  <si>
    <t>ｵｶﾀﾞ ﾏﾅﾄ</t>
  </si>
  <si>
    <t>上群</t>
  </si>
  <si>
    <t>ｼﾞﾀﾞ ﾅｵﾀﾛｳ</t>
  </si>
  <si>
    <t>東洋大姫路</t>
  </si>
  <si>
    <t>JIDA</t>
  </si>
  <si>
    <t>Naotaro</t>
  </si>
  <si>
    <t>篠崎　空</t>
  </si>
  <si>
    <t>ｼﾉｻﾞｷ ｿﾗ</t>
  </si>
  <si>
    <t>SHINOZAKI</t>
  </si>
  <si>
    <t>石丸　忠幸</t>
  </si>
  <si>
    <t>ｲｼﾏﾙ ﾀﾀﾞﾕｷ</t>
  </si>
  <si>
    <t>龍野北</t>
  </si>
  <si>
    <t>Tadayuki</t>
  </si>
  <si>
    <t>山村　尚輝</t>
  </si>
  <si>
    <t>ﾔﾏﾑﾗ ﾅｵｷ</t>
  </si>
  <si>
    <t>阿倍野</t>
  </si>
  <si>
    <t>若本　樹</t>
  </si>
  <si>
    <t>ﾜｶﾓﾄ ﾀﾂｷ</t>
  </si>
  <si>
    <t>000510</t>
  </si>
  <si>
    <t>篠山鳳鳴</t>
  </si>
  <si>
    <t xml:space="preserve">WAKAMOTO </t>
  </si>
  <si>
    <t>後藤　蒼空</t>
  </si>
  <si>
    <t>ｺﾞﾄｳ ｿﾗ</t>
  </si>
  <si>
    <t>030918</t>
  </si>
  <si>
    <t>眞田　健心</t>
  </si>
  <si>
    <t>ｻﾅﾀﾞ ｹﾝｼﾝ</t>
  </si>
  <si>
    <t>SANADA</t>
  </si>
  <si>
    <t>Kenshin</t>
  </si>
  <si>
    <t>下田　悠誠</t>
  </si>
  <si>
    <t>ｼﾓﾀﾞ ﾕｳｾｲ</t>
  </si>
  <si>
    <t>松井　知博</t>
  </si>
  <si>
    <t>ﾏﾂｲ ﾄﾓﾋﾛ</t>
  </si>
  <si>
    <t>001014</t>
  </si>
  <si>
    <t>大場　楓真</t>
  </si>
  <si>
    <t>ｵｵﾊﾞ ﾌｳﾏ</t>
  </si>
  <si>
    <t>030408</t>
  </si>
  <si>
    <t>大阪学院大</t>
  </si>
  <si>
    <t>OBA</t>
  </si>
  <si>
    <t>緒方　将人</t>
  </si>
  <si>
    <t>ｵｶﾞﾀ ﾏｻﾄ</t>
  </si>
  <si>
    <t>030413</t>
  </si>
  <si>
    <t>OGATA</t>
  </si>
  <si>
    <t>山口　是秀</t>
  </si>
  <si>
    <t>ﾔﾏｸﾞﾁ ｺﾚﾋﾃﾞ</t>
  </si>
  <si>
    <t>ﾃﾞｻﾞｲﾝ工学</t>
  </si>
  <si>
    <t>Korehide</t>
  </si>
  <si>
    <t>溝内　将人</t>
  </si>
  <si>
    <t>ﾐｿﾞｳﾁ ﾏｻﾄ</t>
  </si>
  <si>
    <t>020802</t>
  </si>
  <si>
    <t>MIZOUCHI</t>
  </si>
  <si>
    <t>黒瀬　尚紀</t>
  </si>
  <si>
    <t>ｸﾛｾ ﾅｵｷ</t>
  </si>
  <si>
    <t>KUROSE</t>
  </si>
  <si>
    <t>桃山学院大学</t>
  </si>
  <si>
    <t>豕瀬　友徳</t>
  </si>
  <si>
    <t>ｲﾉｾ ﾄﾓﾉﾘ</t>
  </si>
  <si>
    <t>INOSE</t>
  </si>
  <si>
    <t>細田　修平</t>
  </si>
  <si>
    <t>ﾎｿﾀﾞ ｼｭｳﾍｲ</t>
  </si>
  <si>
    <t>HOSODA</t>
  </si>
  <si>
    <t>瀧上　佳樹</t>
  </si>
  <si>
    <t>ﾀｷｶﾞﾐ ﾖｼｷ</t>
  </si>
  <si>
    <t>TAKIGAMI</t>
  </si>
  <si>
    <t>西野　歩</t>
  </si>
  <si>
    <t>ﾆｼﾉ ｱﾕﾑ</t>
  </si>
  <si>
    <t>NISHINO</t>
  </si>
  <si>
    <t>新家　和馬</t>
  </si>
  <si>
    <t>ｼﾝｹ ｶｽﾞﾏ</t>
  </si>
  <si>
    <t>010623</t>
  </si>
  <si>
    <t>SHINKE</t>
  </si>
  <si>
    <t>藤島　早登</t>
  </si>
  <si>
    <t>ﾌｼﾞｼﾏ ﾊﾔﾄ</t>
  </si>
  <si>
    <t>香川中央</t>
  </si>
  <si>
    <t>国際教養</t>
  </si>
  <si>
    <t>FUJISHIMA</t>
  </si>
  <si>
    <t>江川　秀磨</t>
  </si>
  <si>
    <t>ｴｶﾜ ｼｭｳﾏ</t>
  </si>
  <si>
    <t>020930</t>
  </si>
  <si>
    <t>和歌山工業</t>
  </si>
  <si>
    <t>EKAWA</t>
  </si>
  <si>
    <t>國貞　俊広</t>
  </si>
  <si>
    <t>ｸﾆｻﾀﾞ ﾄｼﾋﾛ</t>
  </si>
  <si>
    <t>KUNISADA</t>
  </si>
  <si>
    <t>Toshihiro</t>
  </si>
  <si>
    <t>丸谷　翔真</t>
  </si>
  <si>
    <t>ﾏﾙﾀﾆ ｼｮｳﾏ</t>
  </si>
  <si>
    <t>和泉総合</t>
  </si>
  <si>
    <t>MARUTANI</t>
  </si>
  <si>
    <t>濱田　雅人</t>
  </si>
  <si>
    <t>ﾊﾏﾀﾞ ﾏｻﾄ</t>
  </si>
  <si>
    <t>031015</t>
  </si>
  <si>
    <t>大阪成蹊大学</t>
  </si>
  <si>
    <t>勢力　竜里</t>
  </si>
  <si>
    <t>ｾｲﾘｷ ﾘｭｳﾘ</t>
  </si>
  <si>
    <t>SEIRIKI</t>
  </si>
  <si>
    <t>Ryuri</t>
  </si>
  <si>
    <t>葉山　陽</t>
  </si>
  <si>
    <t>ﾊﾔﾏ ｱｷﾗ</t>
  </si>
  <si>
    <t>010322</t>
  </si>
  <si>
    <t>HAYAMA</t>
  </si>
  <si>
    <t>田尻　椋介</t>
  </si>
  <si>
    <t>ﾀｼﾞﾘ ﾘｮｳｽｹ</t>
  </si>
  <si>
    <t>芸術</t>
  </si>
  <si>
    <t>TAJIRI</t>
  </si>
  <si>
    <t>川野　樹生</t>
  </si>
  <si>
    <t>ｶﾜﾉ ｲﾂｷ</t>
  </si>
  <si>
    <t>京都産業大付属</t>
  </si>
  <si>
    <t>三村　颯</t>
  </si>
  <si>
    <t>ﾐﾑﾗ ﾊﾔﾃ</t>
  </si>
  <si>
    <t>大阪府立豊島</t>
  </si>
  <si>
    <t>MIMURA</t>
  </si>
  <si>
    <t>黒田　真啓</t>
  </si>
  <si>
    <t>ｸﾛﾀﾞ ﾏｻﾋﾛ</t>
  </si>
  <si>
    <t>尼崎市立尼崎双星</t>
  </si>
  <si>
    <t>Masahiro</t>
  </si>
  <si>
    <t>長井　智也</t>
  </si>
  <si>
    <t>北摂つばさ</t>
  </si>
  <si>
    <t>船越　涼雅</t>
  </si>
  <si>
    <t>ﾌﾅｺｼ ﾘｮｳｶﾞ</t>
  </si>
  <si>
    <t>大冠</t>
  </si>
  <si>
    <t>FUNAKOSHI</t>
  </si>
  <si>
    <t>山崎　奨</t>
  </si>
  <si>
    <t>ﾔﾏｻｷ ﾀｽｸ</t>
  </si>
  <si>
    <t>谷口　哲也</t>
  </si>
  <si>
    <t>ﾀﾆｸﾞﾁ ﾃﾂﾔ</t>
  </si>
  <si>
    <t>綾部</t>
  </si>
  <si>
    <t>川﨑　圭悟</t>
  </si>
  <si>
    <t>ｶﾜｻｷ ｹｲｺﾞ</t>
  </si>
  <si>
    <t>000611</t>
  </si>
  <si>
    <t>北千里</t>
  </si>
  <si>
    <t>中川　祥太</t>
  </si>
  <si>
    <t>ﾅｶｶﾞﾜ ｼｮｳﾀ</t>
  </si>
  <si>
    <t>大阪産業大付属</t>
  </si>
  <si>
    <t>長島　聖</t>
  </si>
  <si>
    <t>ﾅｶﾞｼﾏ ﾋｼﾞﾘ</t>
  </si>
  <si>
    <t>NAGASHIMA</t>
  </si>
  <si>
    <t>松浦　亮太</t>
  </si>
  <si>
    <t>ﾏﾂｳﾗ ﾘｮｳﾀ</t>
  </si>
  <si>
    <t>MATSUURA</t>
  </si>
  <si>
    <t>阪倉　達也</t>
  </si>
  <si>
    <t>ｻｶｸﾗ ﾀﾂﾔ</t>
  </si>
  <si>
    <t>SAKAKURA</t>
  </si>
  <si>
    <t>大阪工業大学</t>
  </si>
  <si>
    <t>ｱﾝﾄﾞｳ ｹｲﾀ</t>
  </si>
  <si>
    <t>澤井　麟太郞</t>
  </si>
  <si>
    <t>ｻﾜｲ ﾘﾝﾀﾛｳ</t>
  </si>
  <si>
    <t>010618</t>
  </si>
  <si>
    <t>SAWAI</t>
  </si>
  <si>
    <t>西谷　好祐</t>
  </si>
  <si>
    <t>ﾆｼﾀﾆ ｺｳｽｹ</t>
  </si>
  <si>
    <t>京都学園</t>
  </si>
  <si>
    <t>北本　健阿樹</t>
  </si>
  <si>
    <t>ｷﾀﾓﾄ ﾀｹｱｷ</t>
  </si>
  <si>
    <t>情報科学</t>
  </si>
  <si>
    <t>KITAMOTO</t>
  </si>
  <si>
    <t>Takeaki</t>
  </si>
  <si>
    <t>今井　一志</t>
  </si>
  <si>
    <t>ｲﾏｲ ｲｯｼ</t>
  </si>
  <si>
    <t>Isshi</t>
  </si>
  <si>
    <t>横手　瞳万</t>
  </si>
  <si>
    <t>ﾖｺﾃ ﾄｳﾏ</t>
  </si>
  <si>
    <t>020729</t>
  </si>
  <si>
    <t>富岡西</t>
  </si>
  <si>
    <t>YOKOTE</t>
  </si>
  <si>
    <t>ﾅｶﾆｼ ｶﾝﾁ</t>
  </si>
  <si>
    <t>Kanchi</t>
  </si>
  <si>
    <t>池辺　雄哉</t>
  </si>
  <si>
    <t>ｲｹﾍﾞ ﾕｳﾔ</t>
  </si>
  <si>
    <t>帝塚山学院泉ヶ丘</t>
  </si>
  <si>
    <t>IKEBE</t>
  </si>
  <si>
    <t>永倉　一輝</t>
  </si>
  <si>
    <t>ﾅｶﾞｸﾗ ｶｽﾞｷ</t>
  </si>
  <si>
    <t>NAGAKURA</t>
  </si>
  <si>
    <t>酒井　智哉</t>
  </si>
  <si>
    <t>ｻｶｲ ﾄﾓﾔ</t>
  </si>
  <si>
    <t>佐賀山　明紀</t>
  </si>
  <si>
    <t>ｻｶﾞﾔﾏ ｱｷﾉﾘ</t>
  </si>
  <si>
    <t>網干</t>
  </si>
  <si>
    <t>ﾛﾎﾞﾃｨｸｽ&amp;ﾃﾞｻﾞｲﾝ工</t>
  </si>
  <si>
    <t>Akinori</t>
  </si>
  <si>
    <t>佐藤　勇希</t>
  </si>
  <si>
    <t>ｻﾄｳ ﾕｳｷ</t>
  </si>
  <si>
    <t>育英</t>
  </si>
  <si>
    <t>谷口　響平</t>
  </si>
  <si>
    <t>ﾀﾆｸﾞﾁ ｷｮｳﾍｲ</t>
  </si>
  <si>
    <t>010406</t>
  </si>
  <si>
    <t>Kyohei</t>
  </si>
  <si>
    <t>大阪国際大学</t>
  </si>
  <si>
    <t>山本　理貴</t>
  </si>
  <si>
    <t>ﾔﾏﾓﾄ ﾘｷ</t>
  </si>
  <si>
    <t>990515</t>
  </si>
  <si>
    <t>石塚　友貴</t>
  </si>
  <si>
    <t>ｲｼﾂﾞｶ ﾄﾓｷ</t>
  </si>
  <si>
    <t>000616</t>
  </si>
  <si>
    <t>ISHIZUKA</t>
  </si>
  <si>
    <t>今堀　暁太</t>
  </si>
  <si>
    <t>ｲﾏﾎﾘ ｷｮｳﾀ</t>
  </si>
  <si>
    <t>000517</t>
  </si>
  <si>
    <t>教育ｾﾝﾀｰ附属</t>
  </si>
  <si>
    <t>IMAHORI</t>
  </si>
  <si>
    <t>Kyota</t>
  </si>
  <si>
    <t>濟木　圭介</t>
  </si>
  <si>
    <t>ｻｲｷ ｹｲｽｹ</t>
  </si>
  <si>
    <t>000925</t>
  </si>
  <si>
    <t>高田商業</t>
  </si>
  <si>
    <t>SAIKI</t>
  </si>
  <si>
    <t>酒井　龍之介</t>
  </si>
  <si>
    <t>ｻｶｲ ﾘｭｳﾉｽｹ</t>
  </si>
  <si>
    <t>坂本　龍星</t>
  </si>
  <si>
    <t>ｻｶﾓﾄ ﾘｭｳｾｲ</t>
  </si>
  <si>
    <t>000803</t>
  </si>
  <si>
    <t>杉田　響</t>
  </si>
  <si>
    <t>ｽｷﾞﾀ ﾋﾋﾞｷ</t>
  </si>
  <si>
    <t>001122</t>
  </si>
  <si>
    <t>京都廣学館</t>
  </si>
  <si>
    <t>高橋　光輝</t>
  </si>
  <si>
    <t>ﾀｶﾊｼ ｺｳｷ</t>
  </si>
  <si>
    <t>田崎　奨真</t>
  </si>
  <si>
    <t>ﾀｻｷ ｼｮｳﾏ</t>
  </si>
  <si>
    <t>TASAKI</t>
  </si>
  <si>
    <t>田中　匡</t>
  </si>
  <si>
    <t>ﾀﾅｶ ﾏｻｼ</t>
  </si>
  <si>
    <t>奈良朱雀</t>
  </si>
  <si>
    <t>辻中　悠河</t>
  </si>
  <si>
    <t>ﾂｼﾞﾅｶ ﾕｳｶﾞ</t>
  </si>
  <si>
    <t>000811</t>
  </si>
  <si>
    <t>TSUJINAKA</t>
  </si>
  <si>
    <t>宅間　泰河</t>
  </si>
  <si>
    <t>ﾀｸﾏ ﾀｲｶﾞ</t>
  </si>
  <si>
    <t>TAKUMA</t>
  </si>
  <si>
    <t>出水　駿佑</t>
  </si>
  <si>
    <t>ﾃﾞﾐｽﾞ ｼｭﾝｽｹ</t>
  </si>
  <si>
    <t>DEMIZU</t>
  </si>
  <si>
    <t>出水　颯真</t>
  </si>
  <si>
    <t>ﾃﾞﾐｽﾞ ｿｳﾏ</t>
  </si>
  <si>
    <t>徳永　康生</t>
  </si>
  <si>
    <t>ﾄｸﾅｶﾞ ｺｳｾｲ</t>
  </si>
  <si>
    <t>TOKUNAGA</t>
  </si>
  <si>
    <t>西川　拓真</t>
  </si>
  <si>
    <t>ﾆｼｶﾜ ﾀｸﾏ</t>
  </si>
  <si>
    <t>大阪商業大学堺</t>
  </si>
  <si>
    <t xml:space="preserve">NISHIKAWA </t>
  </si>
  <si>
    <t>西村　赳成</t>
  </si>
  <si>
    <t>ﾆｼﾑﾗ ﾀｹﾅﾘ</t>
  </si>
  <si>
    <t>Takenari</t>
  </si>
  <si>
    <t>野村　元将</t>
  </si>
  <si>
    <t>ﾉﾑﾗ ﾓﾄﾏｻ</t>
  </si>
  <si>
    <t>NOMURA</t>
  </si>
  <si>
    <t>Motomasa</t>
  </si>
  <si>
    <t>早川　流星</t>
  </si>
  <si>
    <t>ﾊﾔｶﾜ ﾘｭｳｾｲ</t>
  </si>
  <si>
    <t>000907</t>
  </si>
  <si>
    <t>HAYAKAWA</t>
  </si>
  <si>
    <t>林原　諒汰</t>
  </si>
  <si>
    <t>ﾊﾔｼﾊﾞﾗ ﾘｮｳﾀ</t>
  </si>
  <si>
    <t>奈良大附属</t>
  </si>
  <si>
    <t>HAYASHIBARA</t>
  </si>
  <si>
    <t>福田　悠翔</t>
  </si>
  <si>
    <t>ﾌｸﾀﾞ ﾕｳﾄ</t>
  </si>
  <si>
    <t>伏見　将佑</t>
  </si>
  <si>
    <t>ﾌｼﾐ ﾏｻﾋﾛ</t>
  </si>
  <si>
    <t>FUSHIMI</t>
  </si>
  <si>
    <t>藤田　将史</t>
  </si>
  <si>
    <t>ﾌｼﾞﾀ ﾏｻｼ</t>
  </si>
  <si>
    <t>真砂　拓冬</t>
  </si>
  <si>
    <t>ﾏｻｺﾞ ﾀｸﾄ</t>
  </si>
  <si>
    <t>経営経済</t>
  </si>
  <si>
    <t>丸山　翼</t>
  </si>
  <si>
    <t>ﾏﾙﾔﾏ ﾂﾊﾞｻ</t>
  </si>
  <si>
    <t>001118</t>
  </si>
  <si>
    <t>枚方津田</t>
  </si>
  <si>
    <t>宮崎　遼平</t>
  </si>
  <si>
    <t>ﾐﾔｻﾞｷ ﾘｮｳﾍｲ</t>
  </si>
  <si>
    <t>000429</t>
  </si>
  <si>
    <t>井内　陽希</t>
  </si>
  <si>
    <t>ｲｳﾁ ﾊﾙｷ</t>
  </si>
  <si>
    <t>IUCHI</t>
  </si>
  <si>
    <t>池田　智紘</t>
  </si>
  <si>
    <t>ｲｹﾀﾞ ﾁﾋﾛ</t>
  </si>
  <si>
    <t>010813</t>
  </si>
  <si>
    <t>石井　克樹</t>
  </si>
  <si>
    <t>ｲｼｲ ｶﾂｷ</t>
  </si>
  <si>
    <t>岡本　斗真</t>
  </si>
  <si>
    <t>ｵｶﾓﾄ ﾄｳﾏ</t>
  </si>
  <si>
    <t>京都市立塔南</t>
  </si>
  <si>
    <t>小川　侑真</t>
  </si>
  <si>
    <t>ｵｶﾞﾜ ﾕｳﾏ</t>
  </si>
  <si>
    <t>020122</t>
  </si>
  <si>
    <t>尾崎　舷太</t>
  </si>
  <si>
    <t>ｵｻﾞｷ ｹﾞﾝﾀ</t>
  </si>
  <si>
    <t>Genta</t>
  </si>
  <si>
    <t>海江田　祥瑛</t>
  </si>
  <si>
    <t>ｶｲｴﾀﾞ ｼｮｳｴｲ</t>
  </si>
  <si>
    <t>KAIEDA</t>
  </si>
  <si>
    <t>Shoei</t>
  </si>
  <si>
    <t>加治木　悠真</t>
  </si>
  <si>
    <t>ｶｼﾞｷ ﾕｳﾏ</t>
  </si>
  <si>
    <t>020104</t>
  </si>
  <si>
    <t>KAJIKI</t>
  </si>
  <si>
    <t>加藤　真郷</t>
  </si>
  <si>
    <t>ｶﾄｳ ﾏｻﾄ</t>
  </si>
  <si>
    <t>河野　龍也</t>
  </si>
  <si>
    <t>ｺｳﾉ ﾀﾂﾔ</t>
  </si>
  <si>
    <t>011109</t>
  </si>
  <si>
    <t>阪口　颯良</t>
  </si>
  <si>
    <t>ｻｶｸﾞﾁ ｿﾗ</t>
  </si>
  <si>
    <t>坂本　高誼</t>
  </si>
  <si>
    <t>ｻｶﾓﾄ ﾀｶﾖｼ</t>
  </si>
  <si>
    <t>Takayoshi</t>
  </si>
  <si>
    <t>杉田　想一朗</t>
  </si>
  <si>
    <t>ｽｷﾞﾀ ｿｳｲﾁﾛｳ</t>
  </si>
  <si>
    <t>010702</t>
  </si>
  <si>
    <t>大阪商業大学</t>
  </si>
  <si>
    <t>高松　千也</t>
  </si>
  <si>
    <t>ﾀｶﾏﾂ ﾁﾅﾘ</t>
  </si>
  <si>
    <t>TAKAMATSU</t>
  </si>
  <si>
    <t>Chinari</t>
  </si>
  <si>
    <t>田中　大督</t>
  </si>
  <si>
    <t>ﾀﾅｶ ﾀﾞｲｽｹ</t>
  </si>
  <si>
    <t>中野　隼</t>
  </si>
  <si>
    <t>ﾅｶﾉ ﾊﾔﾄ</t>
  </si>
  <si>
    <t>中間　雅人</t>
  </si>
  <si>
    <t>ﾅｶﾏ ﾏｻﾄ</t>
  </si>
  <si>
    <t>010731</t>
  </si>
  <si>
    <t>NAKAMA</t>
  </si>
  <si>
    <t>中山　貴晶</t>
  </si>
  <si>
    <t>ﾅｶﾔﾏ ﾀｶｱｷ</t>
  </si>
  <si>
    <t>020115</t>
  </si>
  <si>
    <t>Takaaki</t>
  </si>
  <si>
    <t>本田　貴大</t>
  </si>
  <si>
    <t>ﾎﾝﾀﾞ ﾀｶﾋﾛ</t>
  </si>
  <si>
    <t>020322</t>
  </si>
  <si>
    <t>高瀬</t>
  </si>
  <si>
    <t>HONDA</t>
  </si>
  <si>
    <t>初田　尚基</t>
  </si>
  <si>
    <t>ﾊﾂﾀﾞ ﾅｵｷ</t>
  </si>
  <si>
    <t>HATSUDA</t>
  </si>
  <si>
    <t>福沢　光希</t>
  </si>
  <si>
    <t>ﾌｸｻﾜ ﾃﾙｷ</t>
  </si>
  <si>
    <t>010815</t>
  </si>
  <si>
    <t>FUKUSAWA</t>
  </si>
  <si>
    <t>Teruki</t>
  </si>
  <si>
    <t>二井　悠太</t>
  </si>
  <si>
    <t>ﾌﾀｲ ﾕｳﾀ</t>
  </si>
  <si>
    <t>011029</t>
  </si>
  <si>
    <t>FUTAI</t>
  </si>
  <si>
    <t>前川　樹</t>
  </si>
  <si>
    <t>ﾏｴｶﾜ ｲﾂｷ</t>
  </si>
  <si>
    <t>諸山　直樹</t>
  </si>
  <si>
    <t>ﾓﾛﾔﾏ ﾅｵｷ</t>
  </si>
  <si>
    <t>011217</t>
  </si>
  <si>
    <t>長尾</t>
  </si>
  <si>
    <t>MOROYAMA</t>
  </si>
  <si>
    <t>山本　稔太</t>
  </si>
  <si>
    <t>ﾔﾏﾓﾄ ｼﾞﾝﾀ</t>
  </si>
  <si>
    <t>Jinta</t>
  </si>
  <si>
    <t>山本　頼希</t>
  </si>
  <si>
    <t>ﾔﾏﾓﾄ ﾗｲｷ</t>
  </si>
  <si>
    <t>020130</t>
  </si>
  <si>
    <t>Raiki</t>
  </si>
  <si>
    <t>浅尾　颯</t>
  </si>
  <si>
    <t>ｱｻｵ ﾊﾔﾃ</t>
  </si>
  <si>
    <t>伊左治　優斗</t>
  </si>
  <si>
    <t>ｲｻｼﾞ ﾕｳﾄ</t>
  </si>
  <si>
    <t>020924</t>
  </si>
  <si>
    <t>夕陽丘学園</t>
  </si>
  <si>
    <t>ISAJI</t>
  </si>
  <si>
    <t>伊崎　健太郎</t>
  </si>
  <si>
    <t>ｲｻﾞｷ ｹﾝﾀﾛｳ</t>
  </si>
  <si>
    <t>IZAKI</t>
  </si>
  <si>
    <t>石田　健人</t>
  </si>
  <si>
    <t>ｲｼﾀﾞ ｹﾝﾄ</t>
  </si>
  <si>
    <t>020620</t>
  </si>
  <si>
    <t>茨木　大和</t>
  </si>
  <si>
    <t>ｲﾊﾞﾗｷ ﾔﾏﾄ</t>
  </si>
  <si>
    <t>021023</t>
  </si>
  <si>
    <t>IBARAKI</t>
  </si>
  <si>
    <t>柏堂　翔太</t>
  </si>
  <si>
    <t>ｶｼﾜﾄﾞｳ ｼｮｳﾀ</t>
  </si>
  <si>
    <t>KASHIWADO</t>
  </si>
  <si>
    <t>河村　颯志</t>
  </si>
  <si>
    <t>ｶﾜﾑﾗ ｿｳｼ</t>
  </si>
  <si>
    <t>020716</t>
  </si>
  <si>
    <t>KAWAMURA</t>
  </si>
  <si>
    <t>呉原　昌希</t>
  </si>
  <si>
    <t>ｸﾚﾊﾗ ｼｮｳｷ</t>
  </si>
  <si>
    <t>KUREHARA</t>
  </si>
  <si>
    <t>小西　巧海</t>
  </si>
  <si>
    <t>ｺﾆｼ ﾀｸﾐ</t>
  </si>
  <si>
    <t>新田　颯斗</t>
  </si>
  <si>
    <t>ｼﾝﾃﾞﾝ ﾊﾔﾄ</t>
  </si>
  <si>
    <t>SHINDEN</t>
  </si>
  <si>
    <t>谷中　隆晟</t>
  </si>
  <si>
    <t>ﾀﾆﾅｶ ﾘｭｳｾｲ</t>
  </si>
  <si>
    <t>021018</t>
  </si>
  <si>
    <t>TANINAKA</t>
  </si>
  <si>
    <t>鶴崎　柊太</t>
  </si>
  <si>
    <t>ﾂﾙｻｷ ｼｭｳﾀ</t>
  </si>
  <si>
    <t>服部　結月</t>
  </si>
  <si>
    <t>ﾊｯﾄﾘ ﾕﾂﾞｷ</t>
  </si>
  <si>
    <t>平岡　照土</t>
  </si>
  <si>
    <t>ﾋﾗｵｶ ｱｷﾄ</t>
  </si>
  <si>
    <t>021228</t>
  </si>
  <si>
    <t>廣野　温大</t>
  </si>
  <si>
    <t>ﾋﾛﾉ ﾊﾙﾄ</t>
  </si>
  <si>
    <t>HIRONO</t>
  </si>
  <si>
    <t>古川　弘人</t>
  </si>
  <si>
    <t>ﾌﾙｶﾜ ﾋﾛﾄ</t>
  </si>
  <si>
    <t>古谷　皆人</t>
  </si>
  <si>
    <t>ﾌﾙﾀﾆ ﾐﾅﾄ</t>
  </si>
  <si>
    <t>Minato</t>
  </si>
  <si>
    <t>本多　凌生</t>
  </si>
  <si>
    <t>ﾎﾝﾀﾞ ﾘｮｳｾｲ</t>
  </si>
  <si>
    <t>021114</t>
  </si>
  <si>
    <t>Ryosei</t>
  </si>
  <si>
    <t>三橋　凌久</t>
  </si>
  <si>
    <t>ﾐﾂﾊｼ ﾘｸ</t>
  </si>
  <si>
    <t>030309</t>
  </si>
  <si>
    <t>MITSUHASHI</t>
  </si>
  <si>
    <t>三原　光</t>
  </si>
  <si>
    <t>ﾐﾊﾗ ｱｷﾗ</t>
  </si>
  <si>
    <t>020414</t>
  </si>
  <si>
    <t>宮本　康成</t>
  </si>
  <si>
    <t>ﾐﾔﾓﾄ ｺｳｾｲ</t>
  </si>
  <si>
    <t>宗石　悠希</t>
  </si>
  <si>
    <t>ﾑﾈｲｼ ﾕｳｷ</t>
  </si>
  <si>
    <t>030130</t>
  </si>
  <si>
    <t>岡豊</t>
  </si>
  <si>
    <t>MUNEISHI</t>
  </si>
  <si>
    <t>安本　晃時</t>
  </si>
  <si>
    <t>ﾔｽﾓﾄ ｺｳｼﾞ</t>
  </si>
  <si>
    <t>YASUMOTO</t>
  </si>
  <si>
    <t>KOR</t>
  </si>
  <si>
    <t>祐島　陸人</t>
  </si>
  <si>
    <t>ﾕｳｼﾏ ﾘｸﾄ</t>
  </si>
  <si>
    <t>021107</t>
  </si>
  <si>
    <t>YUSHIMA</t>
  </si>
  <si>
    <t>吉田　龍</t>
  </si>
  <si>
    <t>ﾖｼﾀﾞ ﾘｭｳ</t>
  </si>
  <si>
    <t>大葉　遼</t>
  </si>
  <si>
    <t>ｵｵﾊﾞ ﾘｮｳ</t>
  </si>
  <si>
    <t>030418</t>
  </si>
  <si>
    <t>押井　耀</t>
  </si>
  <si>
    <t>ｵｼｲ ｶｶﾞﾔ</t>
  </si>
  <si>
    <t>031122</t>
  </si>
  <si>
    <t>今宮工科</t>
  </si>
  <si>
    <t>OSHII</t>
  </si>
  <si>
    <t>Kagaya</t>
  </si>
  <si>
    <t>梶田　風也</t>
  </si>
  <si>
    <t>ｶｼﾞﾀ ﾌｳﾔ</t>
  </si>
  <si>
    <t>KAJITA</t>
  </si>
  <si>
    <t>Fuya</t>
  </si>
  <si>
    <t>北澤　太晟</t>
  </si>
  <si>
    <t>ｷﾀｻﾞﾜ ﾀｲｾｲ</t>
  </si>
  <si>
    <t>北稜</t>
  </si>
  <si>
    <t>KITAZAWA</t>
  </si>
  <si>
    <t>ｷﾑﾗ ﾊｼﾞﾒ</t>
  </si>
  <si>
    <t>030607</t>
  </si>
  <si>
    <t>木村　海和</t>
  </si>
  <si>
    <t>ｷﾑﾗ ﾐﾅﾄ</t>
  </si>
  <si>
    <t>040127</t>
  </si>
  <si>
    <t>黒岩　依央</t>
  </si>
  <si>
    <t>ｸﾛｲﾜ ｲｵ</t>
  </si>
  <si>
    <t>040205</t>
  </si>
  <si>
    <t>KUROIWA</t>
  </si>
  <si>
    <t>Io</t>
  </si>
  <si>
    <t>國谷　和飛</t>
  </si>
  <si>
    <t>ｸﾆﾀﾆ ｶｽﾞﾄ</t>
  </si>
  <si>
    <t>040124</t>
  </si>
  <si>
    <t>KUNITANI</t>
  </si>
  <si>
    <t>黒野　尊</t>
  </si>
  <si>
    <t>ｸﾛﾉ ﾀｹﾙ</t>
  </si>
  <si>
    <t>KURONO</t>
  </si>
  <si>
    <t>渋谷　輝</t>
  </si>
  <si>
    <t>ｼﾌﾞﾔ ﾋｶﾙ</t>
  </si>
  <si>
    <t>030613</t>
  </si>
  <si>
    <t>陶　康平</t>
  </si>
  <si>
    <t>ｽｴ ｺｳﾍｲ</t>
  </si>
  <si>
    <t>SUE</t>
  </si>
  <si>
    <t>高橋　正汰</t>
  </si>
  <si>
    <t>ﾀｶﾊｼ ｼｮｳﾀ</t>
  </si>
  <si>
    <t>竹内　優作</t>
  </si>
  <si>
    <t>ﾀｹｳﾁ ﾕｳｻｸ</t>
  </si>
  <si>
    <t>040104</t>
  </si>
  <si>
    <t>Yusaku</t>
  </si>
  <si>
    <t>田中　裕一郎</t>
  </si>
  <si>
    <t>ﾀﾅｶ ﾕｳｲﾁﾛｳ</t>
  </si>
  <si>
    <t>030814</t>
  </si>
  <si>
    <t>Yuichiro</t>
  </si>
  <si>
    <t>飛田　駿星</t>
  </si>
  <si>
    <t>ﾄﾋﾞﾀ ﾘｭｳﾄ</t>
  </si>
  <si>
    <t>030803</t>
  </si>
  <si>
    <t>TOBITA</t>
  </si>
  <si>
    <t>濵田　竜宜</t>
  </si>
  <si>
    <t>ﾊﾏﾀﾞ ﾘｭｳｷ</t>
  </si>
  <si>
    <t>前田　斎心</t>
  </si>
  <si>
    <t>ﾏｴﾀﾞ ｲｯｼﾝ</t>
  </si>
  <si>
    <t>Isshin</t>
  </si>
  <si>
    <t>溝端　伊吹</t>
  </si>
  <si>
    <t>ﾐｿﾞﾊﾞﾀ ｲﾌﾞｷ</t>
  </si>
  <si>
    <t>031023</t>
  </si>
  <si>
    <t>MIZOBATA</t>
  </si>
  <si>
    <t>Ibuki</t>
  </si>
  <si>
    <t>宮田　成輝</t>
  </si>
  <si>
    <t>ﾐﾔﾀ ﾅﾙｷ</t>
  </si>
  <si>
    <t>030618</t>
  </si>
  <si>
    <t>Naruki</t>
  </si>
  <si>
    <t>森　飛龍</t>
  </si>
  <si>
    <t>ﾓﾘ ﾋﾘｭｳ</t>
  </si>
  <si>
    <t>031007</t>
  </si>
  <si>
    <t>Hiryu</t>
  </si>
  <si>
    <t>山下　太陽</t>
  </si>
  <si>
    <t>ﾔﾏｼﾀ ﾀｲﾖｳ</t>
  </si>
  <si>
    <t>031105</t>
  </si>
  <si>
    <t>横峰　卓也</t>
  </si>
  <si>
    <t>ﾖｺﾐﾈ ﾀｸﾔ</t>
  </si>
  <si>
    <t>040317</t>
  </si>
  <si>
    <t>YOKOMINE</t>
  </si>
  <si>
    <t>東大阪大学</t>
  </si>
  <si>
    <t>小野　悟</t>
  </si>
  <si>
    <t>ｵﾉ ｻﾄﾙ</t>
  </si>
  <si>
    <t>001114</t>
  </si>
  <si>
    <t>東大阪大柏原</t>
  </si>
  <si>
    <t>こども</t>
  </si>
  <si>
    <t>Satoru</t>
  </si>
  <si>
    <t>坂本　真駿</t>
  </si>
  <si>
    <t>ｻｶﾓﾄ ﾏｻﾄｼ</t>
  </si>
  <si>
    <t>介護福祉 短</t>
  </si>
  <si>
    <t>山岸　健太</t>
  </si>
  <si>
    <t>ﾔﾏｷﾞｼ ｹﾝﾀ</t>
  </si>
  <si>
    <t>030921</t>
  </si>
  <si>
    <t>原口　篤志</t>
  </si>
  <si>
    <t>ﾊﾗｸﾞﾁ ｱﾂｼ</t>
  </si>
  <si>
    <t>王子工業</t>
  </si>
  <si>
    <t>ｲﾉｳｴ ﾀﾞｲｽｹ</t>
  </si>
  <si>
    <t>040103</t>
  </si>
  <si>
    <t>清水　大地</t>
  </si>
  <si>
    <t>ｼﾐｽﾞ ﾀﾞｲﾁ</t>
  </si>
  <si>
    <t>040321</t>
  </si>
  <si>
    <t>近江兄弟社</t>
  </si>
  <si>
    <t>大和大学</t>
  </si>
  <si>
    <t>前田　大輔</t>
  </si>
  <si>
    <t>ﾏｴﾀﾞ ﾀﾞｲｽｹ</t>
  </si>
  <si>
    <t>政治経済</t>
  </si>
  <si>
    <t>髙木　良悟</t>
  </si>
  <si>
    <t>ﾀｶｷﾞ ﾘｮｳｺﾞ</t>
  </si>
  <si>
    <t>021124</t>
  </si>
  <si>
    <t>田中　大貴</t>
  </si>
  <si>
    <t>ﾀﾅｶ ﾀﾞｲｷ</t>
  </si>
  <si>
    <t>松笠　智也</t>
  </si>
  <si>
    <t>ﾏﾂｶｻ ﾄﾓﾔ</t>
  </si>
  <si>
    <t>MATSUKASA</t>
  </si>
  <si>
    <t>仁茂田　雄也</t>
  </si>
  <si>
    <t>ﾆﾓﾀ ﾕｳﾔ</t>
  </si>
  <si>
    <t>020516</t>
  </si>
  <si>
    <t>NIMOTA</t>
  </si>
  <si>
    <t>竹中　康晴</t>
  </si>
  <si>
    <t>ﾀｹﾅｶ ｺｳｾｲ</t>
  </si>
  <si>
    <t>TAKENAKA</t>
  </si>
  <si>
    <t>鷲尾　虎太郎</t>
  </si>
  <si>
    <t>ﾜｼｵ ｺﾀﾛｳ</t>
  </si>
  <si>
    <t>020412</t>
  </si>
  <si>
    <t>WASHIO</t>
  </si>
  <si>
    <t>川邉　吉則</t>
  </si>
  <si>
    <t>ｶﾜﾍﾞ ﾖｼﾉﾘ</t>
  </si>
  <si>
    <t>020308</t>
  </si>
  <si>
    <t>追手門学院</t>
  </si>
  <si>
    <t>KAWABE</t>
  </si>
  <si>
    <t>Yoshinori</t>
  </si>
  <si>
    <t>中村　将貴</t>
  </si>
  <si>
    <t>ﾅｶﾑﾗ ﾏｻｷ</t>
  </si>
  <si>
    <t>総合経営</t>
  </si>
  <si>
    <t>木村　彰吾</t>
  </si>
  <si>
    <t>ｷﾑﾗ ｼｮｳｺﾞ</t>
  </si>
  <si>
    <t>東大阪大学敬愛</t>
  </si>
  <si>
    <t>田邉　大輝</t>
  </si>
  <si>
    <t>ﾀﾅﾍﾞ ﾀﾞｲｷ</t>
  </si>
  <si>
    <t>970131</t>
  </si>
  <si>
    <t>就実</t>
  </si>
  <si>
    <t>茨　直輝</t>
  </si>
  <si>
    <t>ｲﾊﾞﾗ ﾅｵｷ</t>
  </si>
  <si>
    <t>香住</t>
  </si>
  <si>
    <t>公共</t>
  </si>
  <si>
    <t>IBARA</t>
  </si>
  <si>
    <t>米山　遼</t>
  </si>
  <si>
    <t>ﾖﾈﾔﾏ ﾘｮｳ</t>
  </si>
  <si>
    <t>桐蔭</t>
  </si>
  <si>
    <t>YONEYAMA</t>
  </si>
  <si>
    <t>永岡　紘知</t>
  </si>
  <si>
    <t>ﾅｶﾞｵｶ ﾋﾛﾄ</t>
  </si>
  <si>
    <t>NAGAOKA</t>
  </si>
  <si>
    <t>宮﨑　龍斗</t>
  </si>
  <si>
    <t>ﾐﾔｻﾞｷ ﾘｭｳﾄ</t>
  </si>
  <si>
    <t>松川　恵二郎</t>
  </si>
  <si>
    <t>ﾏﾂｶﾜ ｹｲｼﾞﾛｳ</t>
  </si>
  <si>
    <t>011027</t>
  </si>
  <si>
    <t>神戸市立神港橘</t>
  </si>
  <si>
    <t>Keijiro</t>
  </si>
  <si>
    <t>戸田　侑希</t>
  </si>
  <si>
    <t>ﾄﾀﾞ ﾕｳｷ</t>
  </si>
  <si>
    <t>011009</t>
  </si>
  <si>
    <t>五條</t>
  </si>
  <si>
    <t>TODA</t>
  </si>
  <si>
    <t>北脇　巧也</t>
  </si>
  <si>
    <t>ｷﾀﾜｷ ﾀｸﾔ</t>
  </si>
  <si>
    <t>大山　翔樹</t>
  </si>
  <si>
    <t>ｵｵﾔﾏ ｼｮｳｷ</t>
  </si>
  <si>
    <t>OYAMA</t>
  </si>
  <si>
    <t>川元　翔理</t>
  </si>
  <si>
    <t>ｶﾜﾓﾄ ｼｮｳﾘ</t>
  </si>
  <si>
    <t>今里　壮汰</t>
  </si>
  <si>
    <t>ｲﾏｻﾞﾄ ｿｳﾀ</t>
  </si>
  <si>
    <t>030207</t>
  </si>
  <si>
    <t>IMAZATO</t>
  </si>
  <si>
    <t>島林　亮馬</t>
  </si>
  <si>
    <t>ｼﾏﾊﾞﾔｼ ﾘｮｳﾏ</t>
  </si>
  <si>
    <t>SHIMABAYASHI</t>
  </si>
  <si>
    <t>井上　勇志</t>
  </si>
  <si>
    <t>ｲﾉｳｴ ﾕｳｼ</t>
  </si>
  <si>
    <t>大阪公立大学</t>
  </si>
  <si>
    <t>中喜多　孝平</t>
  </si>
  <si>
    <t>ﾅｶｷﾀ ｺｳﾍｲ</t>
  </si>
  <si>
    <t>981119</t>
  </si>
  <si>
    <t>三浦　啓義</t>
  </si>
  <si>
    <t>ﾐｳﾗ ｱｷﾖｼ</t>
  </si>
  <si>
    <t>970215</t>
  </si>
  <si>
    <t>六甲学院</t>
  </si>
  <si>
    <t>6</t>
  </si>
  <si>
    <t>Akiyoshi</t>
  </si>
  <si>
    <t>山名　貴大</t>
  </si>
  <si>
    <t>ﾔﾏﾅ ﾀｶﾋﾛ</t>
  </si>
  <si>
    <t>980804</t>
  </si>
  <si>
    <t>YAMANA</t>
  </si>
  <si>
    <t>味方　海斗</t>
  </si>
  <si>
    <t>ｱｼﾞｶﾀ ｶｲﾄ</t>
  </si>
  <si>
    <t>981024</t>
  </si>
  <si>
    <t>泉北</t>
  </si>
  <si>
    <t>AJIKATA</t>
  </si>
  <si>
    <t>嵐　健太</t>
  </si>
  <si>
    <t>ｱﾗｼ ｹﾝﾀ</t>
  </si>
  <si>
    <t>000310</t>
  </si>
  <si>
    <t>獣医</t>
  </si>
  <si>
    <t>ARASHI</t>
  </si>
  <si>
    <t>稲葉　丈人</t>
  </si>
  <si>
    <t>ｲﾅﾊﾞ ﾀｹﾄ</t>
  </si>
  <si>
    <t>990518</t>
  </si>
  <si>
    <t>INABA</t>
  </si>
  <si>
    <t>角本　拓也</t>
  </si>
  <si>
    <t>ｶｸﾓﾄ ﾀｸﾔ</t>
  </si>
  <si>
    <t>四條畷</t>
  </si>
  <si>
    <t>KAKUMOTO</t>
  </si>
  <si>
    <t>坂口　智樹</t>
  </si>
  <si>
    <t>ｻｶｸﾞﾁ ﾄﾓｷ</t>
  </si>
  <si>
    <t>991101</t>
  </si>
  <si>
    <t>秋田　健志</t>
  </si>
  <si>
    <t>ｱｷﾀ ﾀｹｼ</t>
  </si>
  <si>
    <t>現代ｼｽﾃﾑ科学域</t>
  </si>
  <si>
    <t>AKITA</t>
  </si>
  <si>
    <t>Takeshi</t>
  </si>
  <si>
    <t>大内　陸</t>
  </si>
  <si>
    <t>ｵｵｳﾁ ﾘｸ</t>
  </si>
  <si>
    <t>西宮</t>
  </si>
  <si>
    <t>OUCHI</t>
  </si>
  <si>
    <t>佐野　良典</t>
  </si>
  <si>
    <t>ｻﾉ ﾘｮｳｽｹ</t>
  </si>
  <si>
    <t>990719</t>
  </si>
  <si>
    <t>高木　大登</t>
  </si>
  <si>
    <t>ﾀｶｷﾞ ﾋﾛﾄ</t>
  </si>
  <si>
    <t>000118</t>
  </si>
  <si>
    <t>濱崎　佳真</t>
  </si>
  <si>
    <t>ﾊﾏｻｷ ｹｲﾏ</t>
  </si>
  <si>
    <t>990427</t>
  </si>
  <si>
    <t>HAMASAKI</t>
  </si>
  <si>
    <t>Keima</t>
  </si>
  <si>
    <t>幅田　真史</t>
  </si>
  <si>
    <t>ﾊﾊﾞﾀ ﾏｻｼ</t>
  </si>
  <si>
    <t>990506</t>
  </si>
  <si>
    <t>HABATA</t>
  </si>
  <si>
    <t>細谷　雅貴</t>
  </si>
  <si>
    <t>ﾎｿﾔ ﾏｻｷ</t>
  </si>
  <si>
    <t>991102</t>
  </si>
  <si>
    <t>HOSOYA</t>
  </si>
  <si>
    <t>安藤　亮介</t>
  </si>
  <si>
    <t>ｱﾝﾄﾞｳ ﾘｮｳｽｹ</t>
  </si>
  <si>
    <t>020103</t>
  </si>
  <si>
    <t>植木　雄大</t>
  </si>
  <si>
    <t>ｳｴｷ ﾕｳﾀﾞｲ</t>
  </si>
  <si>
    <t>上村　侑</t>
  </si>
  <si>
    <t>ｳｴﾑﾗ ﾕｳ</t>
  </si>
  <si>
    <t>宇野　篤彦</t>
  </si>
  <si>
    <t>ｳﾉ ｱﾂﾋｺ</t>
  </si>
  <si>
    <t>011114</t>
  </si>
  <si>
    <t>清風南海</t>
  </si>
  <si>
    <t>UNO</t>
  </si>
  <si>
    <t>Atsuhiko</t>
  </si>
  <si>
    <t>岡嶌　峻平</t>
  </si>
  <si>
    <t>ｵｶｼﾞﾏ ｼｭﾝﾍﾟｲ</t>
  </si>
  <si>
    <t>020102</t>
  </si>
  <si>
    <t>OKAJIMA</t>
  </si>
  <si>
    <t>Shumpei</t>
  </si>
  <si>
    <t>宜野座金　流亜</t>
  </si>
  <si>
    <t>ｷﾞﾉｻﾞｷﾑ ﾙｱ</t>
  </si>
  <si>
    <t>沖縄県</t>
  </si>
  <si>
    <t>球陽</t>
  </si>
  <si>
    <t>GINOZAKIMU</t>
  </si>
  <si>
    <t>Rua</t>
  </si>
  <si>
    <t>島田　昌佳</t>
  </si>
  <si>
    <t>ｼﾏﾀﾞ ﾏｻﾖｼ</t>
  </si>
  <si>
    <t>Masayoshi</t>
  </si>
  <si>
    <t>末原　壮馬</t>
  </si>
  <si>
    <t>ｽｴﾊﾗ ｿｳﾏ</t>
  </si>
  <si>
    <t>020126</t>
  </si>
  <si>
    <t>SUEHARA</t>
  </si>
  <si>
    <t>高橋　考輝</t>
  </si>
  <si>
    <t>田村　耕平</t>
  </si>
  <si>
    <t>ﾀﾑﾗ ｺｳﾍｲ</t>
  </si>
  <si>
    <t>中田　小太郎</t>
  </si>
  <si>
    <t>ﾅｶﾀ ｺﾀﾛｳ</t>
  </si>
  <si>
    <t>011226</t>
  </si>
  <si>
    <t>前田　拓巳</t>
  </si>
  <si>
    <t>ﾏｴﾀﾞ ﾀｸﾐ</t>
  </si>
  <si>
    <t>010416</t>
  </si>
  <si>
    <t>山岡　航大</t>
  </si>
  <si>
    <t>ﾔﾏｵｶ ｺｳﾀﾞｲ</t>
  </si>
  <si>
    <t>010716</t>
  </si>
  <si>
    <t>山口　龍真</t>
  </si>
  <si>
    <t>ﾔﾏｸﾞﾁ ﾘｭｳｼﾝ</t>
  </si>
  <si>
    <t>Ryushin</t>
  </si>
  <si>
    <t>山田　恭佑</t>
  </si>
  <si>
    <t>ﾔﾏﾀﾞ ｷｮｳｽｹ</t>
  </si>
  <si>
    <t>吉川　知宏</t>
  </si>
  <si>
    <t>ﾖｼｶﾜ ﾁﾋﾛ</t>
  </si>
  <si>
    <t>瀬川　大翔</t>
  </si>
  <si>
    <t>ｾｶﾞﾜ ﾋﾛﾄ</t>
  </si>
  <si>
    <t>初芝富田林</t>
  </si>
  <si>
    <t>SEGAWA</t>
  </si>
  <si>
    <t>中谷　颯太</t>
  </si>
  <si>
    <t>ﾅｶﾀﾆ ｿｳﾀ</t>
  </si>
  <si>
    <t>大阪教育大学附属平野</t>
  </si>
  <si>
    <t>中部　拓斗</t>
  </si>
  <si>
    <t>ﾅｶﾍﾞ ﾀｸﾄ</t>
  </si>
  <si>
    <t>NAKABE</t>
  </si>
  <si>
    <t>長田　紳太郎</t>
  </si>
  <si>
    <t>ﾅｶﾞﾀ ｼﾝﾀﾛｳ</t>
  </si>
  <si>
    <t>成瀬　朝日</t>
  </si>
  <si>
    <t>ﾅﾙｾ ｱｻﾋ</t>
  </si>
  <si>
    <t>NARUSE</t>
  </si>
  <si>
    <t>二宮　章</t>
  </si>
  <si>
    <t>ﾆﾉﾐﾔ ｱｷﾗ</t>
  </si>
  <si>
    <t>NINOMIYA</t>
  </si>
  <si>
    <t>伴野　凪都</t>
  </si>
  <si>
    <t>ﾊﾞﾝﾉ ﾅｷﾞﾄ</t>
  </si>
  <si>
    <t>010801</t>
  </si>
  <si>
    <t>一宮南</t>
  </si>
  <si>
    <t>BANNO</t>
  </si>
  <si>
    <t>Nagito</t>
  </si>
  <si>
    <t>平西　幸貴</t>
  </si>
  <si>
    <t>ﾋﾗﾆｼ ｺｳｷ</t>
  </si>
  <si>
    <t>HIRANISHI</t>
  </si>
  <si>
    <t>深津　新太郎</t>
  </si>
  <si>
    <t>ﾌｶﾂ ｼﾝﾀﾛｳ</t>
  </si>
  <si>
    <t>010923</t>
  </si>
  <si>
    <t>FUKATSU</t>
  </si>
  <si>
    <t>藤木　瑞生</t>
  </si>
  <si>
    <t>ﾌｼﾞｷ ﾐｽﾞｷ</t>
  </si>
  <si>
    <t>020708</t>
  </si>
  <si>
    <t>室元　寛史</t>
  </si>
  <si>
    <t>ﾑﾛﾓﾄ ｶﾝｼ</t>
  </si>
  <si>
    <t>020415</t>
  </si>
  <si>
    <t>MUROMOTO</t>
  </si>
  <si>
    <t>Kanshi</t>
  </si>
  <si>
    <t>山城　爽輔</t>
  </si>
  <si>
    <t>ﾔﾏｼﾛ ｿｳｽｹ</t>
  </si>
  <si>
    <t>大阪経済法科大学</t>
  </si>
  <si>
    <t>日上　雄喜</t>
  </si>
  <si>
    <t>ﾋｶﾐ ﾕｳｷ</t>
  </si>
  <si>
    <t>HIKAMI</t>
  </si>
  <si>
    <t>上田　晴彦</t>
  </si>
  <si>
    <t>ｳｴﾀﾞ ﾊﾙﾋｺ</t>
  </si>
  <si>
    <t>教育ｾﾝﾀ―附属</t>
  </si>
  <si>
    <t>流通</t>
  </si>
  <si>
    <t>Haruhiko</t>
  </si>
  <si>
    <t>植益　亮</t>
  </si>
  <si>
    <t>ｳｴﾏｽ ﾘｮｳ</t>
  </si>
  <si>
    <t>登美ｹ丘</t>
  </si>
  <si>
    <t>経営情報</t>
  </si>
  <si>
    <t>UEMASU</t>
  </si>
  <si>
    <t>岡本　涼</t>
  </si>
  <si>
    <t>ｵｶﾓﾄ ﾘｮｳ</t>
  </si>
  <si>
    <t>亀川　凌太</t>
  </si>
  <si>
    <t>ｶﾒｶﾞﾜ ﾘｮｳﾀ</t>
  </si>
  <si>
    <t>KAMEGAWA</t>
  </si>
  <si>
    <t>藤田　浩登</t>
  </si>
  <si>
    <t>ﾌｼﾞﾀ ﾋﾛﾄ</t>
  </si>
  <si>
    <t>池嶋　佳憲</t>
  </si>
  <si>
    <t>ｲｹｼﾞﾏ ﾖｼﾉﾘ</t>
  </si>
  <si>
    <t>980201</t>
  </si>
  <si>
    <t>茨城工科</t>
  </si>
  <si>
    <t>IKEJIMA</t>
  </si>
  <si>
    <t>河野　嵩矢</t>
  </si>
  <si>
    <t>ｺｳﾉ ｼｭｳﾔ</t>
  </si>
  <si>
    <t>000424</t>
  </si>
  <si>
    <t>桜ﾉ宮</t>
  </si>
  <si>
    <t>Shuya</t>
  </si>
  <si>
    <t>清水　裕次郎</t>
  </si>
  <si>
    <t>ｼﾐｽﾞ ﾕｳｼﾞﾛｳ</t>
  </si>
  <si>
    <t>000725</t>
  </si>
  <si>
    <t>美原</t>
  </si>
  <si>
    <t>高砂　直紘</t>
  </si>
  <si>
    <t>ﾀｶｻｺﾞ ﾅｵﾋﾛ</t>
  </si>
  <si>
    <t>TAKASAGO</t>
  </si>
  <si>
    <t>徳田　航也</t>
  </si>
  <si>
    <t>ﾄｸﾀﾞ ｺｳﾔ</t>
  </si>
  <si>
    <t>TOKUDA</t>
  </si>
  <si>
    <t>石本　勝人</t>
  </si>
  <si>
    <t>ｲｼﾓﾄ ﾏｻﾄ</t>
  </si>
  <si>
    <t>新田</t>
  </si>
  <si>
    <t>ISHIMOTO</t>
  </si>
  <si>
    <t>大石　陸斗</t>
  </si>
  <si>
    <t>ｵｵｲｼ ﾘｸﾄ</t>
  </si>
  <si>
    <t>高知小津</t>
  </si>
  <si>
    <t>金岡　弘尚</t>
  </si>
  <si>
    <t>ｶﾅｵｶ ﾋﾛﾅｵ</t>
  </si>
  <si>
    <t>011227</t>
  </si>
  <si>
    <t>KANAOKA</t>
  </si>
  <si>
    <t>Hironao</t>
  </si>
  <si>
    <t>杉本　誠大</t>
  </si>
  <si>
    <t>ｽｷﾞﾓﾄ ﾏｻﾋﾛ</t>
  </si>
  <si>
    <t>030731</t>
  </si>
  <si>
    <t>ｸﾗｰｸ記念国際</t>
  </si>
  <si>
    <t>山下　新史</t>
  </si>
  <si>
    <t>ﾔﾏｼﾀ ｱﾗｼ</t>
  </si>
  <si>
    <t>羽衣学園</t>
  </si>
  <si>
    <t>Arashi</t>
  </si>
  <si>
    <t>横山　志穏</t>
  </si>
  <si>
    <t>ﾖｺﾔﾏ ｼｵﾝ</t>
  </si>
  <si>
    <t>010727</t>
  </si>
  <si>
    <t>YOKOYAMA</t>
  </si>
  <si>
    <t>依岡　朋紀</t>
  </si>
  <si>
    <t>ﾖﾘｵｶ ﾄﾓｷ</t>
  </si>
  <si>
    <t>YORIOKA</t>
  </si>
  <si>
    <t>黄地　一希</t>
  </si>
  <si>
    <t>ｵｳﾁ ｶｽﾞｷ</t>
  </si>
  <si>
    <t>北田　颯</t>
  </si>
  <si>
    <t>ｷﾀﾀﾞ ｿｳ</t>
  </si>
  <si>
    <t>牧方津田</t>
  </si>
  <si>
    <t>KITADA</t>
  </si>
  <si>
    <t>下妻　樹生</t>
  </si>
  <si>
    <t>ｼﾓﾂﾞﾏ ﾀﾂｷ</t>
  </si>
  <si>
    <t>川西明峰</t>
  </si>
  <si>
    <t>情報</t>
  </si>
  <si>
    <t>SHIMOZUMA</t>
  </si>
  <si>
    <t>武本　佳明</t>
  </si>
  <si>
    <t>ﾀｹﾓﾄ ﾖｼｱｷ</t>
  </si>
  <si>
    <t>波多野　快斗</t>
  </si>
  <si>
    <t>ﾊﾀﾉ ｶｲﾄ</t>
  </si>
  <si>
    <t>030128</t>
  </si>
  <si>
    <t>HATANO</t>
  </si>
  <si>
    <t>藤井　智也</t>
  </si>
  <si>
    <t>ﾌｼﾞｲ ﾄﾓﾔ</t>
  </si>
  <si>
    <t>020818</t>
  </si>
  <si>
    <t>星翔</t>
  </si>
  <si>
    <t>山口　誉</t>
  </si>
  <si>
    <t>ﾔﾏｸﾞﾁ ﾎﾏﾚ</t>
  </si>
  <si>
    <t>稲葉　健心</t>
  </si>
  <si>
    <t>ｲﾅﾊﾞ ｹﾝｼﾝ</t>
  </si>
  <si>
    <t>高木　大地</t>
  </si>
  <si>
    <t>ﾀｶｷﾞ ﾀﾞｲﾁ</t>
  </si>
  <si>
    <t>031123</t>
  </si>
  <si>
    <t>藤本　真生</t>
  </si>
  <si>
    <t>ﾌｼﾞﾓﾄ ﾏﾅｾ</t>
  </si>
  <si>
    <t>Manase</t>
  </si>
  <si>
    <t>宮野　和優</t>
  </si>
  <si>
    <t>ﾐﾔﾉ ｶｽﾞﾏｻ</t>
  </si>
  <si>
    <t>MIYANO</t>
  </si>
  <si>
    <t>Kazumasa</t>
  </si>
  <si>
    <t>森永　悠斗</t>
  </si>
  <si>
    <t>ﾓﾘﾅｶﾞ ﾕｳﾄ</t>
  </si>
  <si>
    <t>MORINAGA</t>
  </si>
  <si>
    <t>今井　智也</t>
  </si>
  <si>
    <t>ｲﾏｲ ﾄﾓﾔ</t>
  </si>
  <si>
    <t>031016</t>
  </si>
  <si>
    <t>土井　陽向</t>
  </si>
  <si>
    <t>ﾄﾞｲ ﾋﾅﾀ</t>
  </si>
  <si>
    <t>030711</t>
  </si>
  <si>
    <t>Hinata</t>
  </si>
  <si>
    <t>大阪医科薬科大学</t>
  </si>
  <si>
    <t>森田　章裕</t>
  </si>
  <si>
    <t>ﾓﾘﾀ ｱｷﾋﾛ</t>
  </si>
  <si>
    <t>970303</t>
  </si>
  <si>
    <t>氷置　佳也</t>
  </si>
  <si>
    <t>ﾋｵｷ ｹｲﾔ</t>
  </si>
  <si>
    <t>971104</t>
  </si>
  <si>
    <t>HIOKI</t>
  </si>
  <si>
    <t>Keya</t>
  </si>
  <si>
    <t>松本　光司</t>
  </si>
  <si>
    <t>ﾏﾂﾓﾄ ｺｳｼﾞ</t>
  </si>
  <si>
    <t>981208</t>
  </si>
  <si>
    <t>三重</t>
  </si>
  <si>
    <t>福瀬　智隆</t>
  </si>
  <si>
    <t>ﾌｸｾ ﾄﾓﾀｶ</t>
  </si>
  <si>
    <t>940914</t>
  </si>
  <si>
    <t>27</t>
  </si>
  <si>
    <t>FUKUSE</t>
  </si>
  <si>
    <t>Tomotaka</t>
  </si>
  <si>
    <t>辻　翔平</t>
  </si>
  <si>
    <t>ﾂｼﾞ ｼｮｳﾍｲ</t>
  </si>
  <si>
    <t>971025</t>
  </si>
  <si>
    <t>Shohe</t>
  </si>
  <si>
    <t>上川　直己</t>
  </si>
  <si>
    <t>ｳｴｶﾜ ﾅｵｷ</t>
  </si>
  <si>
    <t>970815</t>
  </si>
  <si>
    <t>UEKAWA</t>
  </si>
  <si>
    <t>谷口　遼</t>
  </si>
  <si>
    <t>ﾀﾆｸﾞﾁ ﾘｮｳ</t>
  </si>
  <si>
    <t>990105</t>
  </si>
  <si>
    <t>中野　正隆</t>
  </si>
  <si>
    <t>ﾅｶﾉ ﾏｻﾀｶ</t>
  </si>
  <si>
    <t>久保　慎太朗</t>
  </si>
  <si>
    <t>ｸﾎﾞ ｼﾝﾀﾛｳ</t>
  </si>
  <si>
    <t>神谷　瑞貴</t>
  </si>
  <si>
    <t>ｶﾐﾔ ﾐｽﾞｷ</t>
  </si>
  <si>
    <t>000531</t>
  </si>
  <si>
    <t>奈良学園</t>
  </si>
  <si>
    <t>KAMIYA</t>
  </si>
  <si>
    <t>上倉　優斗</t>
  </si>
  <si>
    <t>ｳｴｸﾗ ﾕｳﾄ</t>
  </si>
  <si>
    <t>仁川学院</t>
  </si>
  <si>
    <t>UEKURA</t>
  </si>
  <si>
    <t>桑水流　雄大</t>
  </si>
  <si>
    <t>ｸﾜｽﾞﾙ ﾕｳﾀﾞｲ</t>
  </si>
  <si>
    <t>河南</t>
  </si>
  <si>
    <t>KUWAZURU</t>
  </si>
  <si>
    <t>松田　大輝</t>
  </si>
  <si>
    <t>ﾏﾂﾀﾞ ﾀﾞｲｷ</t>
  </si>
  <si>
    <t>大阪大学</t>
  </si>
  <si>
    <t>三上　純</t>
  </si>
  <si>
    <t>ﾐｶﾐ ｼﾞｭﾝ</t>
  </si>
  <si>
    <t>950216</t>
  </si>
  <si>
    <t>人間科</t>
  </si>
  <si>
    <t>D3</t>
  </si>
  <si>
    <t>MIKAMI</t>
  </si>
  <si>
    <t>広兼　浩二朗</t>
  </si>
  <si>
    <t>ﾋﾛｶﾈ ｺｳｼﾞﾛｳ</t>
  </si>
  <si>
    <t>950607</t>
  </si>
  <si>
    <t>HIROKANE</t>
  </si>
  <si>
    <t>小西　祐輝</t>
  </si>
  <si>
    <t>ｺﾆｼ ﾕｳｷ</t>
  </si>
  <si>
    <t>961018</t>
  </si>
  <si>
    <t>渡瀬　孔明</t>
  </si>
  <si>
    <t>ﾜﾀｾ ｺｳﾒｲ</t>
  </si>
  <si>
    <t>961017</t>
  </si>
  <si>
    <t>鶴丸</t>
  </si>
  <si>
    <t>Komei</t>
  </si>
  <si>
    <t>赤瀨　康平</t>
  </si>
  <si>
    <t>ｱｶｾ ｺｳﾍｲ</t>
  </si>
  <si>
    <t>981130</t>
  </si>
  <si>
    <t>AKASE</t>
  </si>
  <si>
    <t>川﨑　悠丘</t>
  </si>
  <si>
    <t>ｶﾜｻｷ ﾕｳｷ</t>
  </si>
  <si>
    <t>971204</t>
  </si>
  <si>
    <t>宇部</t>
  </si>
  <si>
    <t>羽田　充宏</t>
  </si>
  <si>
    <t>ﾊﾀﾞ ｱﾂﾋﾛ</t>
  </si>
  <si>
    <t>980808</t>
  </si>
  <si>
    <t>新潟南</t>
  </si>
  <si>
    <t>HADA</t>
  </si>
  <si>
    <t>志賀　颯</t>
  </si>
  <si>
    <t>ｼｶﾞ ﾊﾔﾀ</t>
  </si>
  <si>
    <t>980724</t>
  </si>
  <si>
    <t>SHIGA</t>
  </si>
  <si>
    <t>Hayata</t>
  </si>
  <si>
    <t>齋藤　宣樹</t>
  </si>
  <si>
    <t>ｻｲﾄｳ ﾉﾌﾞｷ</t>
  </si>
  <si>
    <t>981023</t>
  </si>
  <si>
    <t>Nobuki</t>
  </si>
  <si>
    <t>大塚　遼</t>
  </si>
  <si>
    <t>ｵｵﾂｶ ﾘｮｳ</t>
  </si>
  <si>
    <t>980805</t>
  </si>
  <si>
    <t>OTSUKA</t>
  </si>
  <si>
    <t>木高　佳周</t>
  </si>
  <si>
    <t>ｷﾀﾞｶ ﾖｼﾅﾘ</t>
  </si>
  <si>
    <t>980119</t>
  </si>
  <si>
    <t>青雲</t>
  </si>
  <si>
    <t>基礎工</t>
  </si>
  <si>
    <t>KIDAKA</t>
  </si>
  <si>
    <t>Yoshinari</t>
  </si>
  <si>
    <t>木下　将一</t>
  </si>
  <si>
    <t>ｷﾉｼﾀ ｼｮｳｲﾁ</t>
  </si>
  <si>
    <t>980630</t>
  </si>
  <si>
    <t>Shoichi</t>
  </si>
  <si>
    <t>森田　泰史</t>
  </si>
  <si>
    <t>ﾓﾘﾀ ﾀｲｼ</t>
  </si>
  <si>
    <t>980731</t>
  </si>
  <si>
    <t>長　奎吾</t>
  </si>
  <si>
    <t>ﾁｮｳ ｹｲｺﾞ</t>
  </si>
  <si>
    <t>980914</t>
  </si>
  <si>
    <t>CHO</t>
  </si>
  <si>
    <t>帶島　滉生</t>
  </si>
  <si>
    <t>ｵﾋﾞｼﾏ ｺｳｷ</t>
  </si>
  <si>
    <t>971029</t>
  </si>
  <si>
    <t>OBISHIMA</t>
  </si>
  <si>
    <t>岩崎　洋矢</t>
  </si>
  <si>
    <t>ｲﾜｻｷ ﾋﾛﾔ</t>
  </si>
  <si>
    <t>991122</t>
  </si>
  <si>
    <t>Hiroya</t>
  </si>
  <si>
    <t>木村　翔</t>
  </si>
  <si>
    <t>ｷﾑﾗ ｼｮｳ</t>
  </si>
  <si>
    <t>981218</t>
  </si>
  <si>
    <t>西尾　彰文</t>
  </si>
  <si>
    <t>ﾆｼｵ ｱｷﾌﾐ</t>
  </si>
  <si>
    <t>990107</t>
  </si>
  <si>
    <t>西原　岳</t>
  </si>
  <si>
    <t>ﾆｼﾊﾗ ｶﾞｸ</t>
  </si>
  <si>
    <t>991021</t>
  </si>
  <si>
    <t>NISHIHARA</t>
  </si>
  <si>
    <t>山田　翔平</t>
  </si>
  <si>
    <t>ﾔﾏﾀﾞ ｼｮｳﾍｲ</t>
  </si>
  <si>
    <t>980210</t>
  </si>
  <si>
    <t>植村　幹太</t>
  </si>
  <si>
    <t>ｳｴﾑﾗ ｶﾝﾀ</t>
  </si>
  <si>
    <t>991030</t>
  </si>
  <si>
    <t>長岡</t>
  </si>
  <si>
    <t>大淵　鷹之介</t>
  </si>
  <si>
    <t>ｵｵﾌﾁ ﾖｳﾉｽｹ</t>
  </si>
  <si>
    <t>OFUCHI</t>
  </si>
  <si>
    <t>Yonosuke</t>
  </si>
  <si>
    <t>高原　健</t>
  </si>
  <si>
    <t>ﾀｶﾊﾗ ｹﾝ</t>
  </si>
  <si>
    <t>000202</t>
  </si>
  <si>
    <t>金光学園</t>
  </si>
  <si>
    <t>TAKAHARA</t>
  </si>
  <si>
    <t>Ken</t>
  </si>
  <si>
    <t>玉井　翼</t>
  </si>
  <si>
    <t>ﾀﾏｲ ﾂﾊﾞｻ</t>
  </si>
  <si>
    <t>990115</t>
  </si>
  <si>
    <t>姫路飾西</t>
  </si>
  <si>
    <t>TAMAI</t>
  </si>
  <si>
    <t>中村　弘和</t>
  </si>
  <si>
    <t>ﾅｶﾑﾗ ﾋﾛｶｽﾞ</t>
  </si>
  <si>
    <t>990618</t>
  </si>
  <si>
    <t>Hirokazu</t>
  </si>
  <si>
    <t>早川　涼介</t>
  </si>
  <si>
    <t>ﾊﾔｶﾜ ﾘｮｳｽｹ</t>
  </si>
  <si>
    <t>990620</t>
  </si>
  <si>
    <t>高岡</t>
  </si>
  <si>
    <t>古澤　周也</t>
  </si>
  <si>
    <t>ﾌﾙｻﾜ ｼｭｳﾔ</t>
  </si>
  <si>
    <t>991020</t>
  </si>
  <si>
    <t>FURUSAWA</t>
  </si>
  <si>
    <t>前田　健瑠</t>
  </si>
  <si>
    <t>ﾏｴﾀﾞ ﾀｹﾙ</t>
  </si>
  <si>
    <t>981122</t>
  </si>
  <si>
    <t>津</t>
  </si>
  <si>
    <t>奥村　拳</t>
  </si>
  <si>
    <t>ｵｸﾑﾗ ｹﾝ</t>
  </si>
  <si>
    <t>渡邉　遊</t>
  </si>
  <si>
    <t>ﾜﾀﾅﾍﾞ ﾕｳ</t>
  </si>
  <si>
    <t>990203</t>
  </si>
  <si>
    <t>田里　康介</t>
  </si>
  <si>
    <t>ﾀｻﾄ ｺｳｽｹ</t>
  </si>
  <si>
    <t>961105</t>
  </si>
  <si>
    <t>TASATO</t>
  </si>
  <si>
    <t>吉田　真拓</t>
  </si>
  <si>
    <t>ﾖｼﾀﾞ ﾏﾋﾛ</t>
  </si>
  <si>
    <t>991029</t>
  </si>
  <si>
    <t>江守　勇貴</t>
  </si>
  <si>
    <t>ｴﾓﾘ ﾕｳｷ</t>
  </si>
  <si>
    <t>EMORI</t>
  </si>
  <si>
    <t>太田　宗一郎</t>
  </si>
  <si>
    <t>ｵｵﾀ ｿｳｲﾁﾛｳ</t>
  </si>
  <si>
    <t>小野　弘貴</t>
  </si>
  <si>
    <t>ｵﾉ ﾋﾛｷ</t>
  </si>
  <si>
    <t>990430</t>
  </si>
  <si>
    <t>川上　隆治</t>
  </si>
  <si>
    <t>ｶﾜｶﾐ ﾘｭｳｼﾞ</t>
  </si>
  <si>
    <t>990414</t>
  </si>
  <si>
    <t>大分舞鶴</t>
  </si>
  <si>
    <t>KAWAKAMI</t>
  </si>
  <si>
    <t>Ryuji</t>
  </si>
  <si>
    <t>合田　理樹</t>
  </si>
  <si>
    <t>ｺﾞｳﾀﾞ ﾖｼｷ</t>
  </si>
  <si>
    <t>990404</t>
  </si>
  <si>
    <t>GODA</t>
  </si>
  <si>
    <t>佐藤　肇</t>
  </si>
  <si>
    <t>ｻﾄｳ ﾊｼﾞﾒ</t>
  </si>
  <si>
    <t>道瀬　悠磨</t>
  </si>
  <si>
    <t>ﾄﾞｳｾ ﾕｳﾏ</t>
  </si>
  <si>
    <t>DOSE</t>
  </si>
  <si>
    <t>中嶋　遼</t>
  </si>
  <si>
    <t>ﾅｶｼﾞﾏ ﾘｮｳ</t>
  </si>
  <si>
    <t>西野宮　寛季</t>
  </si>
  <si>
    <t>ﾆｼﾉﾐﾔ ﾋﾛｷ</t>
  </si>
  <si>
    <t>990405</t>
  </si>
  <si>
    <t>NISHINOMIYA</t>
  </si>
  <si>
    <t>坂東　賢</t>
  </si>
  <si>
    <t>ﾊﾞﾝﾄﾞｳ ｹﾝ</t>
  </si>
  <si>
    <t>990817</t>
  </si>
  <si>
    <t>細野　航太郎</t>
  </si>
  <si>
    <t>ﾎｿﾉ ｺｳﾀﾛｳ</t>
  </si>
  <si>
    <t>990727</t>
  </si>
  <si>
    <t>神戸</t>
  </si>
  <si>
    <t>百濃　隼大</t>
  </si>
  <si>
    <t>ﾓﾓﾉ ﾊﾔﾀ</t>
  </si>
  <si>
    <t>990831</t>
  </si>
  <si>
    <t>大教大池田</t>
  </si>
  <si>
    <t>MOMONO</t>
  </si>
  <si>
    <t>家方　優希</t>
  </si>
  <si>
    <t>ﾔｶﾀ ﾕｳｷ</t>
  </si>
  <si>
    <t>991003</t>
  </si>
  <si>
    <t>YAKATA</t>
  </si>
  <si>
    <t>山野　誠明</t>
  </si>
  <si>
    <t>ﾔﾏﾉ ﾄﾓｱｷ</t>
  </si>
  <si>
    <t>東海南</t>
  </si>
  <si>
    <t>Tomoaki</t>
  </si>
  <si>
    <t>松岡　優介</t>
  </si>
  <si>
    <t>ﾏﾂｵｶ ﾕｳｽｹ</t>
  </si>
  <si>
    <t>菅野　宏紀</t>
  </si>
  <si>
    <t>ｽｶﾞﾉ ﾋﾛｷ</t>
  </si>
  <si>
    <t>神戸大学附属</t>
  </si>
  <si>
    <t>SUGANO</t>
  </si>
  <si>
    <t>高田　大輝</t>
  </si>
  <si>
    <t>ﾀｶﾀﾞ ﾋﾛｷ</t>
  </si>
  <si>
    <t>000729</t>
  </si>
  <si>
    <t>長井　厚樹</t>
  </si>
  <si>
    <t>ﾅｶﾞｲ ｱﾂｷ</t>
  </si>
  <si>
    <t>西田　琢実</t>
  </si>
  <si>
    <t>ﾆｼﾀﾞ ﾀｸﾐ</t>
  </si>
  <si>
    <t>990429</t>
  </si>
  <si>
    <t>平田　悠海</t>
  </si>
  <si>
    <t>ﾋﾗﾀ ﾕｳ</t>
  </si>
  <si>
    <t>000527</t>
  </si>
  <si>
    <t>廣谷　雄大</t>
  </si>
  <si>
    <t>ﾋﾛﾔ ﾕｳﾀﾞｲ</t>
  </si>
  <si>
    <t>001110</t>
  </si>
  <si>
    <t>HIROYA</t>
  </si>
  <si>
    <t>磯田　晴太郎</t>
  </si>
  <si>
    <t>ｲｿﾀﾞ ｾｲﾀﾛｳ</t>
  </si>
  <si>
    <t>大久保　開</t>
  </si>
  <si>
    <t>ｵｵｸﾎﾞ ｶｲ</t>
  </si>
  <si>
    <t>香住丘</t>
  </si>
  <si>
    <t>大塚　陽斗</t>
  </si>
  <si>
    <t>ｵｵﾂｶ ﾊﾙﾄ</t>
  </si>
  <si>
    <t xml:space="preserve">OTSUKA </t>
  </si>
  <si>
    <t>奥野　賢汰</t>
  </si>
  <si>
    <t>ｵｸﾉ ｹﾝﾀ</t>
  </si>
  <si>
    <t>OKUNO</t>
  </si>
  <si>
    <t>奥村　涼介</t>
  </si>
  <si>
    <t>ｵｸﾑﾗ ﾘｮｳｽｹ</t>
  </si>
  <si>
    <t>010902</t>
  </si>
  <si>
    <t>海北　遼介</t>
  </si>
  <si>
    <t>ｶｲｷﾀ ﾘｮｳｽｹ</t>
  </si>
  <si>
    <t>000802</t>
  </si>
  <si>
    <t>熊本</t>
  </si>
  <si>
    <t>KAIKITA</t>
  </si>
  <si>
    <t>河田　泰佑</t>
  </si>
  <si>
    <t>ｶﾜﾀﾞ ﾀｲｽｹ</t>
  </si>
  <si>
    <t>岐阜北</t>
  </si>
  <si>
    <t>KAWADA</t>
  </si>
  <si>
    <t>小林　恒方</t>
  </si>
  <si>
    <t>ｺﾊﾞﾔｼ ﾂﾈﾏｻ</t>
  </si>
  <si>
    <t>兵庫県立西宮</t>
  </si>
  <si>
    <t>Tsunemasa</t>
  </si>
  <si>
    <t>佐伯　有輝人</t>
  </si>
  <si>
    <t>ｻｴｷ ﾕｷﾄ</t>
  </si>
  <si>
    <t>SAEKI</t>
  </si>
  <si>
    <t>Yukito</t>
  </si>
  <si>
    <t>佐藤　優樹</t>
  </si>
  <si>
    <t>菊里</t>
  </si>
  <si>
    <t>佐藤　耀介</t>
  </si>
  <si>
    <t>ｻﾄｳ ﾖｳｽｹ</t>
  </si>
  <si>
    <t>谷河　幸祐</t>
  </si>
  <si>
    <t>ﾀﾆｶﾜ ｺｳｽｹ</t>
  </si>
  <si>
    <t>020205</t>
  </si>
  <si>
    <t>TANIKAWA</t>
  </si>
  <si>
    <t>土原　優太</t>
  </si>
  <si>
    <t>ﾂﾁﾊﾗ ﾕｳﾀ</t>
  </si>
  <si>
    <t>砺波</t>
  </si>
  <si>
    <t>TSUCHIHARA</t>
  </si>
  <si>
    <t>冨田　和道</t>
  </si>
  <si>
    <t>ﾄﾐﾀ ｶｽﾞﾐﾁ</t>
  </si>
  <si>
    <t>010808</t>
  </si>
  <si>
    <t>清教学園</t>
  </si>
  <si>
    <t>Kazumichi</t>
  </si>
  <si>
    <t>中澤　航介</t>
  </si>
  <si>
    <t>ﾅｶｻﾞﾜ ｺｳｽｹ</t>
  </si>
  <si>
    <t>010423</t>
  </si>
  <si>
    <t>増田　翔太</t>
  </si>
  <si>
    <t>ﾏｽﾀﾞ ｼｮｳﾀ</t>
  </si>
  <si>
    <t>岡崎北</t>
  </si>
  <si>
    <t>松中　馨大</t>
  </si>
  <si>
    <t>ﾏﾂﾅｶ ｹｲﾀ</t>
  </si>
  <si>
    <t>舟入</t>
  </si>
  <si>
    <t>MATSUNAKA</t>
  </si>
  <si>
    <t>矢久保　慧</t>
  </si>
  <si>
    <t>ﾔｸﾎﾞ ｹｲ</t>
  </si>
  <si>
    <t>都立国立</t>
  </si>
  <si>
    <t>YAKUBO</t>
  </si>
  <si>
    <t>山本　崇人</t>
  </si>
  <si>
    <t>ﾔﾏﾓﾄ ﾀｶﾄ</t>
  </si>
  <si>
    <t>四日市</t>
  </si>
  <si>
    <t>杉島　匠</t>
  </si>
  <si>
    <t>ｽｷﾞｼﾏ ﾀｸﾐ</t>
  </si>
  <si>
    <t>大宮</t>
  </si>
  <si>
    <t>SUGISHIMA</t>
  </si>
  <si>
    <t>關　憲行</t>
  </si>
  <si>
    <t>ｾｷ ﾉﾘﾕｷ</t>
  </si>
  <si>
    <t>020220</t>
  </si>
  <si>
    <t>Noriyuki</t>
  </si>
  <si>
    <t>田上　陽悠</t>
  </si>
  <si>
    <t>ﾀｶﾞﾐ ﾊﾙﾋｻ</t>
  </si>
  <si>
    <t>TAGAMI</t>
  </si>
  <si>
    <t>Haruhisa</t>
  </si>
  <si>
    <t>永井　純平</t>
  </si>
  <si>
    <t>ﾅｶﾞｲ ｼﾞｭﾝﾍﾟｲ</t>
  </si>
  <si>
    <t>010531</t>
  </si>
  <si>
    <t>柳下　智史</t>
  </si>
  <si>
    <t>ﾔｷﾞｼﾀ ﾄﾓｼ</t>
  </si>
  <si>
    <t>YAGISHITA</t>
  </si>
  <si>
    <t>Tomoshi</t>
  </si>
  <si>
    <t>櫻井　綜平</t>
  </si>
  <si>
    <t>ｻｸﾗｲ ｿｳﾍｲ</t>
  </si>
  <si>
    <t>010316</t>
  </si>
  <si>
    <t>Sohei</t>
  </si>
  <si>
    <t>竹重　怜</t>
  </si>
  <si>
    <t>ﾀｹｼｹﾞ ﾚｲ</t>
  </si>
  <si>
    <t>TAKESHIGE</t>
  </si>
  <si>
    <t>桑島　和輝</t>
  </si>
  <si>
    <t>ｸﾜｼﾞﾏ ｶｽﾞｷ</t>
  </si>
  <si>
    <t>KUWAJIMA</t>
  </si>
  <si>
    <t>中村　拓矢</t>
  </si>
  <si>
    <t>ﾅｶﾑﾗ ﾀｸﾔ</t>
  </si>
  <si>
    <t>赤峰　健斗</t>
  </si>
  <si>
    <t>ｱｶﾐﾈ ｹﾝﾄ</t>
  </si>
  <si>
    <t>020417</t>
  </si>
  <si>
    <t>AKAMINE</t>
  </si>
  <si>
    <t>菊池　太賀</t>
  </si>
  <si>
    <t>ｷｸﾁ ﾀｲｶﾞ</t>
  </si>
  <si>
    <t>020806</t>
  </si>
  <si>
    <t>湘南</t>
  </si>
  <si>
    <t>山田　大夢</t>
  </si>
  <si>
    <t>ﾔﾏﾀﾞ ﾋﾛﾑ</t>
  </si>
  <si>
    <t>020804</t>
  </si>
  <si>
    <t>西岡田　航大</t>
  </si>
  <si>
    <t>ﾆｼｵｶﾀﾞ ｺｳﾀﾞｲ</t>
  </si>
  <si>
    <t>NISHIOKADA</t>
  </si>
  <si>
    <t>武田　博樹</t>
  </si>
  <si>
    <t>ﾀｹﾀﾞ ﾋﾛｷ</t>
  </si>
  <si>
    <t>千里</t>
  </si>
  <si>
    <t>沖田　啓紀</t>
  </si>
  <si>
    <t>ｵｷﾀ ﾋﾛｷ</t>
  </si>
  <si>
    <t>010805</t>
  </si>
  <si>
    <t>OKITA</t>
  </si>
  <si>
    <t>梅田　光太朗</t>
  </si>
  <si>
    <t>ｳﾒﾀﾞ ｺｳﾀﾛｳ</t>
  </si>
  <si>
    <t>020724</t>
  </si>
  <si>
    <t>西宮市立西宮</t>
  </si>
  <si>
    <t>UMEDA</t>
  </si>
  <si>
    <t>中井　颯人</t>
  </si>
  <si>
    <t>ﾅｶｲ ﾊﾔﾄ</t>
  </si>
  <si>
    <t>尾田　晴風</t>
  </si>
  <si>
    <t>ｵﾀﾞ ﾊﾔｶ</t>
  </si>
  <si>
    <t>Hayaka</t>
  </si>
  <si>
    <t>野田　雄也</t>
  </si>
  <si>
    <t>ﾉﾀﾞ ﾕｳﾔ</t>
  </si>
  <si>
    <t>福岡大学附属大濠</t>
  </si>
  <si>
    <t>石川　隼吉</t>
  </si>
  <si>
    <t>ｲｼｶﾜ ｼｭﾝｷﾁ</t>
  </si>
  <si>
    <t>Shunkichi</t>
  </si>
  <si>
    <t>山路　涼太</t>
  </si>
  <si>
    <t>ﾔﾏｼﾞ ﾘｮｳﾀ</t>
  </si>
  <si>
    <t>030308</t>
  </si>
  <si>
    <t>YAMAJI</t>
  </si>
  <si>
    <t>辻本　駿葵</t>
  </si>
  <si>
    <t>ﾂｼﾞﾓﾄ ｼｭﾝｷ</t>
  </si>
  <si>
    <t>Shunki</t>
  </si>
  <si>
    <t>川井　流星</t>
  </si>
  <si>
    <t>ｶﾜｲ ﾘｭｳｾｲ</t>
  </si>
  <si>
    <t>KAWAI</t>
  </si>
  <si>
    <t>小南　翔</t>
  </si>
  <si>
    <t>ｺﾐﾅﾐ ｼｮｳ</t>
  </si>
  <si>
    <t>KOMINAMI</t>
  </si>
  <si>
    <t>永沼　渡輝央</t>
  </si>
  <si>
    <t>ﾅｶﾞﾇﾏ ﾄｷｵ</t>
  </si>
  <si>
    <t>NAGANUMA</t>
  </si>
  <si>
    <t>西山　寛人</t>
  </si>
  <si>
    <t>ﾆｼﾔﾏ ﾋﾛﾄ</t>
  </si>
  <si>
    <t>030208</t>
  </si>
  <si>
    <t>尼崎稲園</t>
  </si>
  <si>
    <t>河本　琉希</t>
  </si>
  <si>
    <t>ｶﾜﾓﾄ ﾘｭｳｷ</t>
  </si>
  <si>
    <t>広島大学附属</t>
  </si>
  <si>
    <t>織田　暁則</t>
  </si>
  <si>
    <t>ｵﾘﾀ ｱｷﾉﾘ</t>
  </si>
  <si>
    <t>桃山学院</t>
  </si>
  <si>
    <t>天白　陸斗</t>
  </si>
  <si>
    <t>ﾃﾝﾊﾟｸ ﾘｸﾄ</t>
  </si>
  <si>
    <t>020814</t>
  </si>
  <si>
    <t>TEMPAKU</t>
  </si>
  <si>
    <t>島谷　浩明</t>
  </si>
  <si>
    <t>ｼﾏﾔ ﾋﾛｱｷ</t>
  </si>
  <si>
    <t>竹園</t>
  </si>
  <si>
    <t>SHIMAYA</t>
  </si>
  <si>
    <t>大西　晟輔</t>
  </si>
  <si>
    <t>ｵｵﾆｼ ｾｲｽｹ</t>
  </si>
  <si>
    <t>011126</t>
  </si>
  <si>
    <t>OHNISHI</t>
  </si>
  <si>
    <t>Seisuke</t>
  </si>
  <si>
    <t>槇野　尚輝</t>
  </si>
  <si>
    <t>ﾏｷﾉ ﾅｵｷ</t>
  </si>
  <si>
    <t>出雲</t>
  </si>
  <si>
    <t>屋宜　峻輔</t>
  </si>
  <si>
    <t>ﾔｷﾞ ｼｭﾝｽｹ</t>
  </si>
  <si>
    <t>011121</t>
  </si>
  <si>
    <t>石谷　崚</t>
  </si>
  <si>
    <t>ｲｼﾀﾆ ﾘｮｳ</t>
  </si>
  <si>
    <t>020923</t>
  </si>
  <si>
    <t>ISHITANI</t>
  </si>
  <si>
    <t>島田　凜太郎</t>
  </si>
  <si>
    <t>ｼﾏﾀﾞ ﾘﾝﾀﾛｳ</t>
  </si>
  <si>
    <t>田川　裕二</t>
  </si>
  <si>
    <t>ﾀｶﾞﾜ ﾕｳｼﾞ</t>
  </si>
  <si>
    <t>黒川　廉</t>
  </si>
  <si>
    <t>ｸﾛｶﾜ ﾚﾝ</t>
  </si>
  <si>
    <t>020725</t>
  </si>
  <si>
    <t>関西外国語大学</t>
  </si>
  <si>
    <t>堀切　一輝</t>
  </si>
  <si>
    <t>ﾎﾘｷﾘ ｶｽﾞｷ</t>
  </si>
  <si>
    <t>宝塚西</t>
  </si>
  <si>
    <t>HORIKIRI</t>
  </si>
  <si>
    <t>小山　温大</t>
  </si>
  <si>
    <t>ｺﾔﾏ ﾊﾙﾄ</t>
  </si>
  <si>
    <t>000812</t>
  </si>
  <si>
    <t>英語ｷｬﾘｱ</t>
  </si>
  <si>
    <t>KOYAMA</t>
  </si>
  <si>
    <t>四元　圭佑</t>
  </si>
  <si>
    <t>ﾖﾂﾓﾄ ｹｲｽｹ</t>
  </si>
  <si>
    <t>990627</t>
  </si>
  <si>
    <t>神戸大学付属中等教育</t>
  </si>
  <si>
    <t>YOTSUMOTO</t>
  </si>
  <si>
    <t>前田　啓太</t>
  </si>
  <si>
    <t>ﾏｴﾀﾞ ｹｲﾀ</t>
  </si>
  <si>
    <t>010609</t>
  </si>
  <si>
    <t>高円</t>
  </si>
  <si>
    <t>西田　涼太</t>
  </si>
  <si>
    <t>ﾆｼﾀﾞ ﾘｮｳﾀ</t>
  </si>
  <si>
    <t>英語国際</t>
  </si>
  <si>
    <t>徳田　尚也</t>
  </si>
  <si>
    <t>ﾄｸﾀﾞ ﾅｵﾔ</t>
  </si>
  <si>
    <t>山川　空我</t>
  </si>
  <si>
    <t>ﾔﾏｶﾜ ｸｳｶﾞ</t>
  </si>
  <si>
    <t>YAMAKAWA</t>
  </si>
  <si>
    <t>Kuga</t>
  </si>
  <si>
    <t>松下　貴則</t>
  </si>
  <si>
    <t>ﾏﾂｼﾀ ﾀｶﾉﾘ</t>
  </si>
  <si>
    <t>吉岡　輝大</t>
  </si>
  <si>
    <t>ﾖｼｵｶ ｺｳﾀﾞｲ</t>
  </si>
  <si>
    <t>伊丹北</t>
  </si>
  <si>
    <t>山田　祥汰</t>
  </si>
  <si>
    <t>ﾔﾏﾀﾞ ｼｮｳﾀ</t>
  </si>
  <si>
    <t>大谷</t>
  </si>
  <si>
    <t>北澤　友琉</t>
  </si>
  <si>
    <t>ｷﾀｻﾞﾜ ﾕｳﾙ</t>
  </si>
  <si>
    <t>京都先端科学大学付属</t>
  </si>
  <si>
    <t>短</t>
  </si>
  <si>
    <t>Yuru</t>
  </si>
  <si>
    <t>古河　拓真</t>
  </si>
  <si>
    <t>ﾌﾙｶﾜ ﾀｸﾏ</t>
  </si>
  <si>
    <t>020610</t>
  </si>
  <si>
    <t>岡村　拓明</t>
  </si>
  <si>
    <t>ｵｶﾑﾗ ﾀｸｱｷ</t>
  </si>
  <si>
    <t>021213</t>
  </si>
  <si>
    <t>OKAMURA</t>
  </si>
  <si>
    <t>Takuaki</t>
  </si>
  <si>
    <t>追手門学院大学</t>
  </si>
  <si>
    <t>関　翔太</t>
  </si>
  <si>
    <t>ｾｷ ｼｮｳﾀ</t>
  </si>
  <si>
    <t>福田　寛和</t>
  </si>
  <si>
    <t>ﾌｸﾀﾞ ﾋﾛｶｽﾞ</t>
  </si>
  <si>
    <t>追手門学院追手前</t>
  </si>
  <si>
    <t>山本　陽士</t>
  </si>
  <si>
    <t>ﾔﾏﾓﾄ ﾊﾙﾄ</t>
  </si>
  <si>
    <t>阿川　晃平</t>
  </si>
  <si>
    <t>ｱｶﾞﾜ ｺｳﾍｲ</t>
  </si>
  <si>
    <t>AGAWA</t>
  </si>
  <si>
    <t>畑中　涼聖</t>
  </si>
  <si>
    <t>ﾊﾀﾅｶ ﾘｮｳｾｲ</t>
  </si>
  <si>
    <t>船戸　優</t>
  </si>
  <si>
    <t>ﾌﾅﾄ ﾕｳ</t>
  </si>
  <si>
    <t>地域創造</t>
  </si>
  <si>
    <t>八尾　康平</t>
  </si>
  <si>
    <t>ﾔｵ ｺｳﾍｲ</t>
  </si>
  <si>
    <t>安藤　智紘</t>
  </si>
  <si>
    <t>ｱﾝﾄﾞｳ ﾁﾋﾛ</t>
  </si>
  <si>
    <t>030211</t>
  </si>
  <si>
    <t>小原　有季斗</t>
  </si>
  <si>
    <t>ｺﾊﾗ ﾕｷﾄ</t>
  </si>
  <si>
    <t>030104</t>
  </si>
  <si>
    <t>KOHARA</t>
  </si>
  <si>
    <t>田中　吹輝</t>
  </si>
  <si>
    <t>ﾀﾅｶ ﾌﾌﾞｷ</t>
  </si>
  <si>
    <t>上宮太子</t>
  </si>
  <si>
    <t>Fubuki</t>
  </si>
  <si>
    <t>湯浅　貴斗</t>
  </si>
  <si>
    <t>ﾕｱｻ ﾀｶﾄ</t>
  </si>
  <si>
    <t>030101</t>
  </si>
  <si>
    <t>奈良県立医科大学</t>
  </si>
  <si>
    <t>北野　涼太</t>
  </si>
  <si>
    <t>ｷﾀﾉ ﾘｮｳﾀ</t>
  </si>
  <si>
    <t>981025</t>
  </si>
  <si>
    <t>大阪星光学院</t>
  </si>
  <si>
    <t>KITANO</t>
  </si>
  <si>
    <t>多田村　駿次郎</t>
  </si>
  <si>
    <t>ﾀﾀﾞﾑﾗ ｼｭﾝｼﾞﾛｳ</t>
  </si>
  <si>
    <t>970711</t>
  </si>
  <si>
    <t>TADAMURA</t>
  </si>
  <si>
    <t>Shunjiro</t>
  </si>
  <si>
    <t>野本　大介</t>
  </si>
  <si>
    <t>ﾉﾓﾄ ﾀﾞｲｽｹ</t>
  </si>
  <si>
    <t>000208</t>
  </si>
  <si>
    <t>NOMOTO</t>
  </si>
  <si>
    <t>金澤　謙真</t>
  </si>
  <si>
    <t>ｶﾅｻﾞﾜ ｹﾝｼﾝ</t>
  </si>
  <si>
    <t>980930</t>
  </si>
  <si>
    <t>廣瀨　幹</t>
  </si>
  <si>
    <t>ﾋﾛｾ ﾓﾄｷ</t>
  </si>
  <si>
    <t>010308</t>
  </si>
  <si>
    <t>岡山白陵</t>
  </si>
  <si>
    <t>小田　颯河</t>
  </si>
  <si>
    <t>ｵﾀﾞ ﾋｭｳｶﾞ</t>
  </si>
  <si>
    <t>981101</t>
  </si>
  <si>
    <t>宮崎県</t>
  </si>
  <si>
    <t>宮崎西</t>
  </si>
  <si>
    <t>八坂　能郎</t>
  </si>
  <si>
    <t>ﾔｻｶ ﾖｼﾛｳ</t>
  </si>
  <si>
    <t>810818</t>
  </si>
  <si>
    <t>YASAKA</t>
  </si>
  <si>
    <t>Yoshiro</t>
  </si>
  <si>
    <t>西川　祥多</t>
  </si>
  <si>
    <t>ﾆｼｶﾜ ｼｮｳﾀ</t>
  </si>
  <si>
    <t>011016</t>
  </si>
  <si>
    <t>齋藤　岳</t>
  </si>
  <si>
    <t>朝井　啓斗</t>
  </si>
  <si>
    <t>ｱｻｲ ｹｲﾄ</t>
  </si>
  <si>
    <t>久保　昌詞</t>
  </si>
  <si>
    <t>ｸﾎﾞ ﾏｻﾉﾘ</t>
  </si>
  <si>
    <t>990510</t>
  </si>
  <si>
    <t>灘</t>
  </si>
  <si>
    <t>馬渕　健彰</t>
  </si>
  <si>
    <t>ﾏﾌﾞﾁ ｹﾝｼｮｳ</t>
  </si>
  <si>
    <t>030321</t>
  </si>
  <si>
    <t>MABUCHI</t>
  </si>
  <si>
    <t>Kensho</t>
  </si>
  <si>
    <t>井口　一歩</t>
  </si>
  <si>
    <t>ｲﾉｸﾞﾁ ｲﾂﾎ</t>
  </si>
  <si>
    <t>愛光</t>
  </si>
  <si>
    <t>INOGUCHI</t>
  </si>
  <si>
    <t>Itsuho</t>
  </si>
  <si>
    <t>京都橘大学</t>
  </si>
  <si>
    <t>山中　聡一郎</t>
  </si>
  <si>
    <t>ﾔﾏﾅｶ ｿｳｲﾁﾛｳ</t>
  </si>
  <si>
    <t>000911</t>
  </si>
  <si>
    <t>発達教育</t>
  </si>
  <si>
    <t>両見　颯真</t>
  </si>
  <si>
    <t>ﾘｮｳｹﾝ ｿｳﾏ</t>
  </si>
  <si>
    <t>011211</t>
  </si>
  <si>
    <t>RYOKEN</t>
  </si>
  <si>
    <t>上田　浩輔</t>
  </si>
  <si>
    <t>ｳｴﾀﾞ ｺｳｽｹ</t>
  </si>
  <si>
    <t>健康科</t>
  </si>
  <si>
    <t>吉田　勇</t>
  </si>
  <si>
    <t>ﾖｼﾀﾞ ﾕｳ</t>
  </si>
  <si>
    <t>常陽</t>
  </si>
  <si>
    <t>長木　涼馬</t>
  </si>
  <si>
    <t>ﾅｶﾞｷ ﾘｮｳﾏ</t>
  </si>
  <si>
    <t>文学</t>
  </si>
  <si>
    <t>NAGAKI</t>
  </si>
  <si>
    <t>黒田　翔生</t>
  </si>
  <si>
    <t>武生東</t>
  </si>
  <si>
    <t>ﾔﾏｻﾞｷ ﾅｵｷ</t>
  </si>
  <si>
    <t>大阪青陵</t>
  </si>
  <si>
    <t>北野　篤朗</t>
  </si>
  <si>
    <t>ｷﾀﾉ ｱﾂﾛｳ</t>
  </si>
  <si>
    <t>京都府立東陵</t>
  </si>
  <si>
    <t>Atsuro</t>
  </si>
  <si>
    <t>井上　勇人</t>
  </si>
  <si>
    <t>国際英語</t>
  </si>
  <si>
    <t>山尾　育吹</t>
  </si>
  <si>
    <t>ﾔﾏｵ ｲﾌﾞｷ</t>
  </si>
  <si>
    <t>立生駒</t>
  </si>
  <si>
    <t>YAMAO</t>
  </si>
  <si>
    <t>和歌山大学</t>
  </si>
  <si>
    <t>伊藤　祐晟</t>
  </si>
  <si>
    <t>ｲﾄｳ ﾕｳｾｲ</t>
  </si>
  <si>
    <t>000817</t>
  </si>
  <si>
    <t>大岡　諒真</t>
  </si>
  <si>
    <t>ｵｵｵｶ ﾘｮｳﾏ</t>
  </si>
  <si>
    <t>000506</t>
  </si>
  <si>
    <t>串本古座</t>
  </si>
  <si>
    <t>OOKA</t>
  </si>
  <si>
    <t>片山　尚則</t>
  </si>
  <si>
    <t>ｶﾀﾔﾏ ﾋｻﾉﾘ</t>
  </si>
  <si>
    <t>木坊子　俊資</t>
  </si>
  <si>
    <t>ｷﾎﾞｼ ｼｭﾝｽｹ</t>
  </si>
  <si>
    <t>KIBOSHI</t>
  </si>
  <si>
    <t>阪上　蒼太</t>
  </si>
  <si>
    <t>ｻｶｳｴ ｿｳﾀ</t>
  </si>
  <si>
    <t>991009</t>
  </si>
  <si>
    <t>SAKAUE</t>
  </si>
  <si>
    <t>田中　太一</t>
  </si>
  <si>
    <t>ﾀﾅｶ ﾀｲﾁ</t>
  </si>
  <si>
    <t>001027</t>
  </si>
  <si>
    <t>谷村　風真</t>
  </si>
  <si>
    <t>ﾀﾆﾑﾗ ﾌｳﾏ</t>
  </si>
  <si>
    <t>関西創価</t>
  </si>
  <si>
    <t>ｼｽﾃﾑ工</t>
  </si>
  <si>
    <t>明貝　隼汰</t>
  </si>
  <si>
    <t>ﾐｮｳｶｲ ﾊﾔﾀ</t>
  </si>
  <si>
    <t>000622</t>
  </si>
  <si>
    <t>MYOKAI</t>
  </si>
  <si>
    <t>内田　直希</t>
  </si>
  <si>
    <t>ｳﾁﾀﾞ ﾅｵｷ</t>
  </si>
  <si>
    <t>991123</t>
  </si>
  <si>
    <t>UCHIDA</t>
  </si>
  <si>
    <t>谷岡　義隆</t>
  </si>
  <si>
    <t>ﾀﾆｵｶ ﾖｼﾀｶ</t>
  </si>
  <si>
    <t>TANIOKA</t>
  </si>
  <si>
    <t>上野　僚</t>
  </si>
  <si>
    <t>ｳｴﾉ ﾘｮｳ</t>
  </si>
  <si>
    <t>谷口　瑛祐</t>
  </si>
  <si>
    <t>ﾀﾆｸﾞﾁ ｴｲｽｹ</t>
  </si>
  <si>
    <t>991214</t>
  </si>
  <si>
    <t>Eisuke</t>
  </si>
  <si>
    <t>伊藤　祥希</t>
  </si>
  <si>
    <t>ｲﾄｳ ﾖｼｷ</t>
  </si>
  <si>
    <t>001228</t>
  </si>
  <si>
    <t>井原　健人</t>
  </si>
  <si>
    <t>ｲﾊﾗ ｹﾝﾄ</t>
  </si>
  <si>
    <t>岡室　風人</t>
  </si>
  <si>
    <t>ｵｶﾑﾛ ﾌｳﾄ</t>
  </si>
  <si>
    <t>011118</t>
  </si>
  <si>
    <t>OKAMURO</t>
  </si>
  <si>
    <t>Futo</t>
  </si>
  <si>
    <t>柏木　将次</t>
  </si>
  <si>
    <t>ｶｼﾜｷﾞ ﾏﾂﾞｷ</t>
  </si>
  <si>
    <t>020107</t>
  </si>
  <si>
    <t>KASHIWAGI</t>
  </si>
  <si>
    <t>Mazuki</t>
  </si>
  <si>
    <t>小西　航平</t>
  </si>
  <si>
    <t>ｺﾆｼ ｺｳﾍｲ</t>
  </si>
  <si>
    <t>高原　昌平</t>
  </si>
  <si>
    <t>ﾀｶﾊﾗ ｼｮｳﾍｲ</t>
  </si>
  <si>
    <t>観光</t>
  </si>
  <si>
    <t>滝下　連太郎</t>
  </si>
  <si>
    <t>ﾀｷｼﾀ ﾚﾝﾀﾛｳ</t>
  </si>
  <si>
    <t>TAKISHITA</t>
  </si>
  <si>
    <t>水野　詠介</t>
  </si>
  <si>
    <t>ﾐｽﾞﾉ ｴｲｽｹ</t>
  </si>
  <si>
    <t>住吉</t>
  </si>
  <si>
    <t>MIZUNO</t>
  </si>
  <si>
    <t>木戸　海斗</t>
  </si>
  <si>
    <t>ｷﾄﾞ ｶｲﾄ</t>
  </si>
  <si>
    <t>010507</t>
  </si>
  <si>
    <t>廣岡　潤哉</t>
  </si>
  <si>
    <t>ﾋﾛｵｶ ｼﾞｭﾝﾔ</t>
  </si>
  <si>
    <t>HIROOKA</t>
  </si>
  <si>
    <t>和田　拓真</t>
  </si>
  <si>
    <t>ﾜﾀﾞ ﾀｸﾏ</t>
  </si>
  <si>
    <t>980920</t>
  </si>
  <si>
    <t>日根野</t>
  </si>
  <si>
    <t>Ｍ2</t>
  </si>
  <si>
    <t>摂南大学</t>
  </si>
  <si>
    <t>鈴木　雄大</t>
  </si>
  <si>
    <t>ｽｽﾞｷ ﾕｳﾀﾞｲ</t>
  </si>
  <si>
    <t>000423</t>
  </si>
  <si>
    <t>戸澤　悠介</t>
  </si>
  <si>
    <t>ﾄｻﾞﾜ ﾕｳｽｹ</t>
  </si>
  <si>
    <t>TOZAWA</t>
  </si>
  <si>
    <t>伊藤　奏</t>
  </si>
  <si>
    <t>ｲﾄｳ ｶﾅﾃﾞ</t>
  </si>
  <si>
    <t>英明</t>
  </si>
  <si>
    <t>Kanade</t>
  </si>
  <si>
    <t>迫田　悠仁</t>
  </si>
  <si>
    <t>ｻｺﾀﾞ ﾕｳｼﾞﾝ</t>
  </si>
  <si>
    <t>Yujin</t>
  </si>
  <si>
    <t>佐野　嘉彦</t>
  </si>
  <si>
    <t>ｻﾉ ﾖｼﾋｺ</t>
  </si>
  <si>
    <t>021204</t>
  </si>
  <si>
    <t>Yoshihiko</t>
  </si>
  <si>
    <t>木村　太陽</t>
  </si>
  <si>
    <t>ｷﾑﾗ ﾀｲﾖｳ</t>
  </si>
  <si>
    <t>030306</t>
  </si>
  <si>
    <t>ｼﾉﾊﾗ ﾕｳﾀﾛｳ</t>
  </si>
  <si>
    <t>000916</t>
  </si>
  <si>
    <t>岡村　新也</t>
  </si>
  <si>
    <t>ｵｶﾑﾗ ｼﾝﾔ</t>
  </si>
  <si>
    <t>001222</t>
  </si>
  <si>
    <t>尼崎双星</t>
  </si>
  <si>
    <t>森本　悠雅</t>
  </si>
  <si>
    <t>ﾓﾘﾓﾄ ﾕｳﾏ</t>
  </si>
  <si>
    <t>010613</t>
  </si>
  <si>
    <t>長　亮輝</t>
  </si>
  <si>
    <t>ｵｻ ﾘｮｳｷ</t>
  </si>
  <si>
    <t>OSA</t>
  </si>
  <si>
    <t>白石　裕</t>
  </si>
  <si>
    <t>ｼﾗｲｼ ﾕﾀｶ</t>
  </si>
  <si>
    <t>SHIRAISHI</t>
  </si>
  <si>
    <t>Yutaka</t>
  </si>
  <si>
    <t>梶田　陸空</t>
  </si>
  <si>
    <t>ｶｼﾞﾀ ﾘｸ</t>
  </si>
  <si>
    <t>030124</t>
  </si>
  <si>
    <t>山岡　真大</t>
  </si>
  <si>
    <t>ﾔﾏｵｶ ﾏﾅﾄ</t>
  </si>
  <si>
    <t>岡村　陸王</t>
  </si>
  <si>
    <t>ｵｶﾑﾗ ﾘｸｵ</t>
  </si>
  <si>
    <t>Rikuo</t>
  </si>
  <si>
    <t>渡邊　翼</t>
  </si>
  <si>
    <t>ﾜﾀﾅﾍﾞ ﾂﾊﾞｻ</t>
  </si>
  <si>
    <t>000718</t>
  </si>
  <si>
    <t>建畠　友哉</t>
  </si>
  <si>
    <t>ﾀﾃﾊﾀ ﾕｳﾔ</t>
  </si>
  <si>
    <t>000612</t>
  </si>
  <si>
    <t>TATEHATA</t>
  </si>
  <si>
    <t>濱本　竜多</t>
  </si>
  <si>
    <t>ﾊﾏﾓﾄ ﾘｭｳﾀ</t>
  </si>
  <si>
    <t>HAMAMOTO</t>
  </si>
  <si>
    <t>丸高　創平</t>
  </si>
  <si>
    <t>ﾏﾙﾀｶ ｿｳﾍｲ</t>
  </si>
  <si>
    <t>010124</t>
  </si>
  <si>
    <t>MARUTAKA</t>
  </si>
  <si>
    <t>清原　凌河</t>
  </si>
  <si>
    <t>ｷﾖﾊﾗ ﾘｮｳｶﾞ</t>
  </si>
  <si>
    <t>安藤　駿輔</t>
  </si>
  <si>
    <t>ｱﾝﾄﾞｳ ｼｭﾝｽｹ</t>
  </si>
  <si>
    <t>020204</t>
  </si>
  <si>
    <t>大藪　輝</t>
  </si>
  <si>
    <t>ｵｵﾔﾌﾞ ｱｷﾗ</t>
  </si>
  <si>
    <t>OYABU</t>
  </si>
  <si>
    <t>執行　隼之介</t>
  </si>
  <si>
    <t>ｼｷﾞｮｳ ｼｭﾝﾉｽｹ</t>
  </si>
  <si>
    <t>SHIGYO</t>
  </si>
  <si>
    <t>吉村　圭一朗</t>
  </si>
  <si>
    <t>ﾖｼﾑﾗ ｹｲｲﾁﾛｳ</t>
  </si>
  <si>
    <t>YOSHIMURA</t>
  </si>
  <si>
    <t>Keiichi</t>
  </si>
  <si>
    <t>吉元　大晟</t>
  </si>
  <si>
    <t>ﾖｼﾓﾄ ﾀｲｾｲ</t>
  </si>
  <si>
    <t>中平　貴之</t>
  </si>
  <si>
    <t>ﾅｶﾋﾗ ﾀｶﾕｷ</t>
  </si>
  <si>
    <t>021004</t>
  </si>
  <si>
    <t>大商学園</t>
  </si>
  <si>
    <t>NAKAHIRA</t>
  </si>
  <si>
    <t>伊勢脇　洸太</t>
  </si>
  <si>
    <t>ｲｾﾜｷ ｺｳﾀ</t>
  </si>
  <si>
    <t>大商大</t>
  </si>
  <si>
    <t>ISEWAKI</t>
  </si>
  <si>
    <t>堀　修典</t>
  </si>
  <si>
    <t>ﾎﾘ ｼｭｳｽｹ</t>
  </si>
  <si>
    <t>010904</t>
  </si>
  <si>
    <t>西端　将司</t>
  </si>
  <si>
    <t>ﾆｼﾊﾞﾀ ﾏｻｼ</t>
  </si>
  <si>
    <t>NISHIBATA</t>
  </si>
  <si>
    <t>舛谷　大成</t>
  </si>
  <si>
    <t>ﾏｽﾀﾆ ﾀｲｾｲ</t>
  </si>
  <si>
    <t>MASUTANI</t>
  </si>
  <si>
    <t>藤村　雅紀</t>
  </si>
  <si>
    <t>ﾌｼﾞﾑﾗ ﾏｻｷ</t>
  </si>
  <si>
    <t>030226</t>
  </si>
  <si>
    <t>喜井　翼</t>
  </si>
  <si>
    <t>ｷｲ ﾂﾊﾞｻ</t>
  </si>
  <si>
    <t>KII</t>
  </si>
  <si>
    <t>奥村　和樹</t>
  </si>
  <si>
    <t>ｵｸﾑﾗ ｶｽﾞｷ</t>
  </si>
  <si>
    <t>中村　勇斗</t>
  </si>
  <si>
    <t>ﾅｶﾑﾗ ﾕｳﾄ</t>
  </si>
  <si>
    <t>寳田　力</t>
  </si>
  <si>
    <t>ﾎｳﾀﾞ ﾁｶﾗ</t>
  </si>
  <si>
    <t>010915</t>
  </si>
  <si>
    <t>HODA</t>
  </si>
  <si>
    <t>Chikara</t>
  </si>
  <si>
    <t>藤江　成歩</t>
  </si>
  <si>
    <t>ﾌｼﾞｴ ﾅﾙﾎ</t>
  </si>
  <si>
    <t>Naruho</t>
  </si>
  <si>
    <t>近藤　元</t>
  </si>
  <si>
    <t>ｺﾝﾄﾞｳ ﾊｼﾞﾒ</t>
  </si>
  <si>
    <t>田村　翔</t>
  </si>
  <si>
    <t>ﾀﾑﾗ ｼｮｳ</t>
  </si>
  <si>
    <t>佐々木　哲寛</t>
  </si>
  <si>
    <t>ｻｻｷ ｱｷﾋﾛ</t>
  </si>
  <si>
    <t>010317</t>
  </si>
  <si>
    <t>吉歳　匠吾</t>
  </si>
  <si>
    <t>ﾖｼﾄｼ ｼｮｳｺﾞ</t>
  </si>
  <si>
    <t>011101</t>
  </si>
  <si>
    <t>YOSHITOSHI</t>
  </si>
  <si>
    <t>大路　龍之介</t>
  </si>
  <si>
    <t>ｵｵｼﾞ ﾘｭｳﾉｽｹ</t>
  </si>
  <si>
    <t>021127</t>
  </si>
  <si>
    <t>OJI</t>
  </si>
  <si>
    <t>下里　瑠偉</t>
  </si>
  <si>
    <t>ｼﾓｻﾞﾄ ﾙｲ</t>
  </si>
  <si>
    <t>石原　陽平</t>
  </si>
  <si>
    <t>ｲｼﾊﾗ ﾖｳﾍｲ</t>
  </si>
  <si>
    <t>吾郷　優介</t>
  </si>
  <si>
    <t>ｱｺﾞｳ ﾕｳｽｹ</t>
  </si>
  <si>
    <t>常翔啓光学園</t>
  </si>
  <si>
    <t>AGO</t>
  </si>
  <si>
    <t>渡邊　健人</t>
  </si>
  <si>
    <t>ﾜﾀﾅﾍﾞ ﾀｹﾄ</t>
  </si>
  <si>
    <t>大谷大学</t>
  </si>
  <si>
    <t>中西　漣</t>
  </si>
  <si>
    <t>ﾅｶﾆｼ ﾚﾝ</t>
  </si>
  <si>
    <t>030216</t>
  </si>
  <si>
    <t>明治国際医療大学</t>
  </si>
  <si>
    <t>古閑　裕太</t>
  </si>
  <si>
    <t>ｺｶﾞ ﾕｳﾀ</t>
  </si>
  <si>
    <t>保健医療</t>
  </si>
  <si>
    <t>前田　亮</t>
  </si>
  <si>
    <t>ﾏｴﾀﾞ ﾘｮｳ</t>
  </si>
  <si>
    <t>001201</t>
  </si>
  <si>
    <t>園部</t>
  </si>
  <si>
    <t>下村　海渡</t>
  </si>
  <si>
    <t>ｼﾓﾑﾗ ｶｲﾄ</t>
  </si>
  <si>
    <t>000920</t>
  </si>
  <si>
    <t>SHIMOMURA</t>
  </si>
  <si>
    <t>伊部　功記</t>
  </si>
  <si>
    <t>ｲﾍﾞ ｺｳｷ</t>
  </si>
  <si>
    <t>000406</t>
  </si>
  <si>
    <t>鍼灸</t>
  </si>
  <si>
    <t>IBE</t>
  </si>
  <si>
    <t>前島　諒人</t>
  </si>
  <si>
    <t>ﾏｴｼﾏ ﾘｮｳﾄ</t>
  </si>
  <si>
    <t>鹿児島城西</t>
  </si>
  <si>
    <t>MAESHIMA</t>
  </si>
  <si>
    <t>Ryoto</t>
  </si>
  <si>
    <t>櫻井　遊悟</t>
  </si>
  <si>
    <t>ｻｸﾗｲ ﾕｳｺﾞ</t>
  </si>
  <si>
    <t>010126</t>
  </si>
  <si>
    <t>Yugo</t>
  </si>
  <si>
    <t>平山　竜慎</t>
  </si>
  <si>
    <t>ﾋﾗﾔﾏ ﾘｭｳｼﾝ</t>
  </si>
  <si>
    <t>久居</t>
  </si>
  <si>
    <t>堀本　薫</t>
  </si>
  <si>
    <t>ﾎﾘﾓﾄ ｶｵﾙ</t>
  </si>
  <si>
    <t>HORIMOTO</t>
  </si>
  <si>
    <t>多々良　悠人</t>
  </si>
  <si>
    <t>ﾀﾀﾗ ﾕｳﾄ</t>
  </si>
  <si>
    <t>000924</t>
  </si>
  <si>
    <t>清明</t>
  </si>
  <si>
    <t>TATARA</t>
  </si>
  <si>
    <t>柴坂　磨拓</t>
  </si>
  <si>
    <t>ｼﾊﾞｻｶ ﾏﾋﾛ</t>
  </si>
  <si>
    <t>SHIBASAKA</t>
  </si>
  <si>
    <t>山下　真翔</t>
  </si>
  <si>
    <t>ﾔﾏｼﾀ ﾏﾅﾄ</t>
  </si>
  <si>
    <t>020112</t>
  </si>
  <si>
    <t>五十棲　瑞樹</t>
  </si>
  <si>
    <t>ｲｿｽﾞﾐ ﾐｽﾞｷ</t>
  </si>
  <si>
    <t>ISOZUMI</t>
  </si>
  <si>
    <t>岩井　誠大</t>
  </si>
  <si>
    <t>ｲﾜｲ ｾｲﾀﾞｲ</t>
  </si>
  <si>
    <t>Seidai</t>
  </si>
  <si>
    <t>山本　直生</t>
  </si>
  <si>
    <t>ﾔﾏﾓﾄ ﾅｵｷ</t>
  </si>
  <si>
    <t>龍谷大学付属平安</t>
  </si>
  <si>
    <t>廣田　光彦</t>
  </si>
  <si>
    <t>ﾋﾛﾀ ﾐﾂﾋｺ</t>
  </si>
  <si>
    <t>自由ヶ丘</t>
  </si>
  <si>
    <t>HIROTA</t>
  </si>
  <si>
    <t>Mitsuhiko</t>
  </si>
  <si>
    <t>田村　星哉</t>
  </si>
  <si>
    <t>ﾀﾑﾗ ｾｲﾔ</t>
  </si>
  <si>
    <t>010424</t>
  </si>
  <si>
    <t>山添　裕生</t>
  </si>
  <si>
    <t>ﾔﾏｿﾞｴ ﾋﾛｷ</t>
  </si>
  <si>
    <t>020111</t>
  </si>
  <si>
    <t>YAMAZOE</t>
  </si>
  <si>
    <t>木田　慧司</t>
  </si>
  <si>
    <t>ｷﾀﾞ ｻﾄｼ</t>
  </si>
  <si>
    <t>KIDA</t>
  </si>
  <si>
    <t>中沢　実夢</t>
  </si>
  <si>
    <t>ﾅｶｻﾞﾜ ﾐﾕ</t>
  </si>
  <si>
    <t>Miyu</t>
  </si>
  <si>
    <t>松木　聖直</t>
  </si>
  <si>
    <t>ﾏﾂｷ ﾏｻﾅｵ</t>
  </si>
  <si>
    <t>MATSUKI</t>
  </si>
  <si>
    <t>Masanao</t>
  </si>
  <si>
    <t>田中　佑弥</t>
  </si>
  <si>
    <t>ﾀﾅｶ ﾕｳﾔ</t>
  </si>
  <si>
    <t>野田　昂汰</t>
  </si>
  <si>
    <t>ﾉﾀﾞ ｺｳﾀ</t>
  </si>
  <si>
    <t>松原　光汰</t>
  </si>
  <si>
    <t>ﾏﾂﾊﾞﾗ ｺｳﾀ</t>
  </si>
  <si>
    <t>藤原　翔真</t>
  </si>
  <si>
    <t>ﾌｼﾞﾜﾗ ｼｮｳﾏ</t>
  </si>
  <si>
    <t>田中　柊</t>
  </si>
  <si>
    <t>ﾀﾅｶ ｼｭｳ</t>
  </si>
  <si>
    <t>020903</t>
  </si>
  <si>
    <t>Shu</t>
  </si>
  <si>
    <t>渡邊　准基</t>
  </si>
  <si>
    <t>ﾜﾀﾅﾍﾞ ｼﾞｭﾝｷ</t>
  </si>
  <si>
    <t>Junki</t>
  </si>
  <si>
    <t>福井　伯</t>
  </si>
  <si>
    <t>ﾌｸｲ ﾊｸ</t>
  </si>
  <si>
    <t>FUKUI</t>
  </si>
  <si>
    <t>Haku</t>
  </si>
  <si>
    <t>浅野　晴樹</t>
  </si>
  <si>
    <t>ｱｻﾉ ﾊﾙｷ</t>
  </si>
  <si>
    <t>ASANO</t>
  </si>
  <si>
    <t>中山　文太</t>
  </si>
  <si>
    <t>ﾅｶﾔﾏ ﾌﾞﾝﾀ</t>
  </si>
  <si>
    <t>030405</t>
  </si>
  <si>
    <t>Bunta</t>
  </si>
  <si>
    <t>藤井　大樹</t>
  </si>
  <si>
    <t>ﾌｼﾞｲ ﾀｲｷ</t>
  </si>
  <si>
    <t>看護</t>
  </si>
  <si>
    <t>村本　海玖斗</t>
  </si>
  <si>
    <t>ﾑﾗﾓﾄ ﾐｸﾄ</t>
  </si>
  <si>
    <t>030622</t>
  </si>
  <si>
    <t>MURAMOTO</t>
  </si>
  <si>
    <t>Mikuto</t>
  </si>
  <si>
    <t>中西　遼</t>
  </si>
  <si>
    <t>ﾅｶﾆｼ ﾘｮｳ</t>
  </si>
  <si>
    <t>辰巳　晃誠</t>
  </si>
  <si>
    <t>ﾀﾂﾐ ｺｳｾｲ</t>
  </si>
  <si>
    <t>030802</t>
  </si>
  <si>
    <t>島袋　李陸</t>
  </si>
  <si>
    <t>ｼﾏﾌﾞｸﾛ ﾘﾘｸ</t>
  </si>
  <si>
    <t>030415</t>
  </si>
  <si>
    <t>名護</t>
  </si>
  <si>
    <t>SHIMABUKURO</t>
  </si>
  <si>
    <t>Ririku</t>
  </si>
  <si>
    <t>徳永　光涼</t>
  </si>
  <si>
    <t>ﾄｸﾅｶﾞ ｺｳﾘｮｳ</t>
  </si>
  <si>
    <t>030706</t>
  </si>
  <si>
    <t>開新</t>
  </si>
  <si>
    <t>Koryo</t>
  </si>
  <si>
    <t>藤掛　舜也</t>
  </si>
  <si>
    <t>ﾌｼﾞｶｹ ｼｭﾝﾔ</t>
  </si>
  <si>
    <t>031203</t>
  </si>
  <si>
    <t>南丹</t>
  </si>
  <si>
    <t>FUJIKAKE</t>
  </si>
  <si>
    <t>Shunya</t>
  </si>
  <si>
    <t>河野　純太</t>
  </si>
  <si>
    <t>ｺｳﾉ ｼﾞｭﾝﾀ</t>
  </si>
  <si>
    <t>酒井　優</t>
  </si>
  <si>
    <t>ｻｶｲ ﾕｳ</t>
  </si>
  <si>
    <t>奥村　夏生</t>
  </si>
  <si>
    <t>ｵｸﾑﾗ ﾅｵ</t>
  </si>
  <si>
    <t>下村　瞭河</t>
  </si>
  <si>
    <t>ｼﾓﾑﾗ ﾘｮｳｶﾞ</t>
  </si>
  <si>
    <t>031103</t>
  </si>
  <si>
    <t>中野　海斗</t>
  </si>
  <si>
    <t>ﾅｶﾉ ｶｲﾄ</t>
  </si>
  <si>
    <t>030909</t>
  </si>
  <si>
    <t>飯野　友哉</t>
  </si>
  <si>
    <t>ｲｲﾉ ﾄﾓﾔ</t>
  </si>
  <si>
    <t>IINO</t>
  </si>
  <si>
    <t>中田　アドリアン勝</t>
  </si>
  <si>
    <t>ﾅｶﾀ ｱﾄﾞﾘｱﾝﾏｻﾙ</t>
  </si>
  <si>
    <t>Adrianmasaru</t>
  </si>
  <si>
    <t>柏木　駿弥</t>
  </si>
  <si>
    <t>ｶｼﾜｷﾞ ｼｭﾝﾔ</t>
  </si>
  <si>
    <t>京都外国語大学</t>
  </si>
  <si>
    <t>韓　雄和</t>
  </si>
  <si>
    <t>ｶﾝ ﾕｳﾜ</t>
  </si>
  <si>
    <t>KAN</t>
  </si>
  <si>
    <t>Yuwa</t>
  </si>
  <si>
    <t>山﨑　天真</t>
  </si>
  <si>
    <t>ﾔﾏｻｷ ﾃﾝﾏ</t>
  </si>
  <si>
    <t>Temma</t>
  </si>
  <si>
    <t>石井　良拡</t>
  </si>
  <si>
    <t>ｲｼｲ ﾖｼﾋﾛ</t>
  </si>
  <si>
    <t>020811</t>
  </si>
  <si>
    <t>新島学園</t>
  </si>
  <si>
    <t>田代　隼</t>
  </si>
  <si>
    <t>ﾀｼﾛ ｼｭﾝ</t>
  </si>
  <si>
    <t>021117</t>
  </si>
  <si>
    <t>TASHIRO</t>
  </si>
  <si>
    <t>畔津　佑汰</t>
  </si>
  <si>
    <t>ｱｾﾞﾂ ﾕｳﾀ</t>
  </si>
  <si>
    <t>AZETSU</t>
  </si>
  <si>
    <t>山口　蓮</t>
  </si>
  <si>
    <t>ﾔﾏｸﾞﾁ ﾚﾝ</t>
  </si>
  <si>
    <t>021221</t>
  </si>
  <si>
    <t>京都府立大学</t>
  </si>
  <si>
    <t>永田　秀悟</t>
  </si>
  <si>
    <t>ﾅｶﾞﾀ ｼｭｳｺﾞ</t>
  </si>
  <si>
    <t>山城</t>
  </si>
  <si>
    <t>Shugo</t>
  </si>
  <si>
    <t>阪上　愛斗</t>
  </si>
  <si>
    <t>ｻｶｳｴ ﾏﾅﾄ</t>
  </si>
  <si>
    <t>髙野　龍也</t>
  </si>
  <si>
    <t>ﾀｶﾉ ﾀﾂﾔ</t>
  </si>
  <si>
    <t>020325</t>
  </si>
  <si>
    <t>西村　知朗</t>
  </si>
  <si>
    <t>ﾆｼﾑﾗ ﾄﾓﾛｳ</t>
  </si>
  <si>
    <t>兵県大附属</t>
  </si>
  <si>
    <t>Tomoro</t>
  </si>
  <si>
    <t>高橋　開道</t>
  </si>
  <si>
    <t>ﾀｶﾊｼ ｶｲﾄﾞｳ</t>
  </si>
  <si>
    <t>公共政策</t>
  </si>
  <si>
    <t>Kaido</t>
  </si>
  <si>
    <t>松山　佑己</t>
  </si>
  <si>
    <t>ﾏﾂﾔﾏ ﾕｳｷ</t>
  </si>
  <si>
    <t>030206</t>
  </si>
  <si>
    <t xml:space="preserve">大谷     </t>
  </si>
  <si>
    <t>京都薬科大学</t>
  </si>
  <si>
    <t>岡野　翼</t>
  </si>
  <si>
    <t>ｵｶﾉ ﾂﾊﾞｻ</t>
  </si>
  <si>
    <t>松本　涼聖</t>
  </si>
  <si>
    <t>ﾏﾂﾓﾄ ﾘｮｳｾｲ</t>
  </si>
  <si>
    <t>020529</t>
  </si>
  <si>
    <t>常葉大学附属菊川</t>
  </si>
  <si>
    <t>西川　裕太</t>
  </si>
  <si>
    <t>ﾆｼｶﾜ ﾕｳﾀ</t>
  </si>
  <si>
    <t>020418</t>
  </si>
  <si>
    <t>松本　凌</t>
  </si>
  <si>
    <t>ﾏﾂﾓﾄ ﾘｮｳ</t>
  </si>
  <si>
    <t>030107</t>
  </si>
  <si>
    <t>藤田　拓実</t>
  </si>
  <si>
    <t>古賀　貴裕</t>
  </si>
  <si>
    <t>ｺｶﾞ ﾀｶﾋﾛ</t>
  </si>
  <si>
    <t>960921</t>
  </si>
  <si>
    <t>佛教大学</t>
  </si>
  <si>
    <t>岡本　陵</t>
  </si>
  <si>
    <t>010313</t>
  </si>
  <si>
    <t>松村　蒼斗</t>
  </si>
  <si>
    <t>ﾏﾂﾑﾗ ｱｵﾄ</t>
  </si>
  <si>
    <t>001224</t>
  </si>
  <si>
    <t>歴史</t>
  </si>
  <si>
    <t>MATSUMURA</t>
  </si>
  <si>
    <t>木脇　輝</t>
  </si>
  <si>
    <t>ｷﾜｷ ﾋｶﾙ</t>
  </si>
  <si>
    <t>KIWAKI</t>
  </si>
  <si>
    <t>升田　和真</t>
  </si>
  <si>
    <t>ﾏｽﾀﾞ ｶｽﾞﾏ</t>
  </si>
  <si>
    <t>馬場　海人</t>
  </si>
  <si>
    <t>ﾊﾞﾊﾞ ｶｲﾄ</t>
  </si>
  <si>
    <t>000402</t>
  </si>
  <si>
    <t>吹田東</t>
  </si>
  <si>
    <t>魚谷　朋哉</t>
  </si>
  <si>
    <t>ｳｵﾀﾆ ﾄﾓﾔ</t>
  </si>
  <si>
    <t>020807</t>
  </si>
  <si>
    <t>外大西</t>
  </si>
  <si>
    <t>UOTANI</t>
  </si>
  <si>
    <t>櫻井　晃平</t>
  </si>
  <si>
    <t>ｻｸﾗｲ ｺｳﾍｲ</t>
  </si>
  <si>
    <t>松井　悠歩</t>
  </si>
  <si>
    <t>ﾏﾂｲ ﾕｳﾎ</t>
  </si>
  <si>
    <t>030518</t>
  </si>
  <si>
    <t>伊藤　克樹</t>
  </si>
  <si>
    <t>ｲﾄｳ ｶﾂｷ</t>
  </si>
  <si>
    <t>030514</t>
  </si>
  <si>
    <t>平井　迅</t>
  </si>
  <si>
    <t>ﾋﾗｲ ｼﾞﾝ</t>
  </si>
  <si>
    <t>瀬尾　尚登</t>
  </si>
  <si>
    <t>ｾｵ ﾅｵﾄ</t>
  </si>
  <si>
    <t>保健医療技術</t>
  </si>
  <si>
    <t>馬場　涼輔</t>
  </si>
  <si>
    <t>ﾊﾞﾊﾞ ﾘｮｳｽｹ</t>
  </si>
  <si>
    <t>杉本　琢真</t>
  </si>
  <si>
    <t>ｽｷﾞﾓﾄ ﾀｸﾏ</t>
  </si>
  <si>
    <t>光泉</t>
  </si>
  <si>
    <t>大門　立真</t>
  </si>
  <si>
    <t>ﾀﾞｲﾓﾝ ﾘｭｳﾏ</t>
  </si>
  <si>
    <t>020303</t>
  </si>
  <si>
    <t>DAIMON</t>
  </si>
  <si>
    <t>吉川　諒</t>
  </si>
  <si>
    <t>ﾖｼｶﾜ ﾘｮｳ</t>
  </si>
  <si>
    <t>011117</t>
  </si>
  <si>
    <t>金森　雄亮</t>
  </si>
  <si>
    <t>ｶﾅﾓﾘ ﾕｳｽｹ</t>
  </si>
  <si>
    <t>瑜伽　日和</t>
  </si>
  <si>
    <t>ﾕｶ ﾋﾖﾘ</t>
  </si>
  <si>
    <t>000426</t>
  </si>
  <si>
    <t>YUKA</t>
  </si>
  <si>
    <t>Hiyori</t>
  </si>
  <si>
    <t>滋賀医科大学</t>
  </si>
  <si>
    <t>長谷川　大智</t>
  </si>
  <si>
    <t>ﾊｾｶﾞﾜ ﾀﾞｲﾁ</t>
  </si>
  <si>
    <t>961001</t>
  </si>
  <si>
    <t>松橋　悠馬</t>
  </si>
  <si>
    <t>ﾏﾂﾊｼ ﾕｳﾏ</t>
  </si>
  <si>
    <t>020801</t>
  </si>
  <si>
    <t>京都明徳</t>
  </si>
  <si>
    <t>MATSUHASHI</t>
  </si>
  <si>
    <t>市井　祐雅</t>
  </si>
  <si>
    <t>ｲﾁｲ ﾕｳﾏ</t>
  </si>
  <si>
    <t>001204</t>
  </si>
  <si>
    <t>ICHII</t>
  </si>
  <si>
    <t>高橋　樹</t>
  </si>
  <si>
    <t>ﾀｶﾊｼ ｲﾂｷ</t>
  </si>
  <si>
    <t>米田　航大</t>
  </si>
  <si>
    <t>ﾖﾈﾀﾞ ｺｳﾀﾞｲ</t>
  </si>
  <si>
    <t>松井　温哉</t>
  </si>
  <si>
    <t>ﾏﾂｲ ｱﾂﾔ</t>
  </si>
  <si>
    <t>980615</t>
  </si>
  <si>
    <t>放送大学関西</t>
  </si>
  <si>
    <t>村上　将悟</t>
  </si>
  <si>
    <t>ﾑﾗｶﾐ ｼｮｳｺﾞ</t>
  </si>
  <si>
    <t>930910</t>
  </si>
  <si>
    <t>教養</t>
  </si>
  <si>
    <t>藤本　純司</t>
  </si>
  <si>
    <t>ﾌｼﾞﾓﾄ ｼﾞｭﾝｼﾞ</t>
  </si>
  <si>
    <t>930906</t>
  </si>
  <si>
    <t>山口　雄也</t>
  </si>
  <si>
    <t>ﾔﾏｸﾞﾁ ﾕｳﾔ</t>
  </si>
  <si>
    <t>940218</t>
  </si>
  <si>
    <t>阿賀　康生</t>
  </si>
  <si>
    <t>ｱｶﾞ ﾔｽｵ</t>
  </si>
  <si>
    <t>930914</t>
  </si>
  <si>
    <t>AGA</t>
  </si>
  <si>
    <t>Yasuo</t>
  </si>
  <si>
    <t>有山　恵大</t>
  </si>
  <si>
    <t>ｱﾘﾔﾏ ｹｲﾀ</t>
  </si>
  <si>
    <t>940126</t>
  </si>
  <si>
    <t>ARIYAMA</t>
  </si>
  <si>
    <t>駒井　智己</t>
  </si>
  <si>
    <t>ｺﾏｲ ﾄﾓｷ</t>
  </si>
  <si>
    <t>960129</t>
  </si>
  <si>
    <t>KOMAI</t>
  </si>
  <si>
    <t>秦　純一</t>
  </si>
  <si>
    <t>ﾊﾀ ｼﾞｭﾝｲﾁ</t>
  </si>
  <si>
    <t>930428</t>
  </si>
  <si>
    <t>布施</t>
  </si>
  <si>
    <t>Junichi</t>
  </si>
  <si>
    <t>篠原　亮太</t>
  </si>
  <si>
    <t>ｼﾉﾊﾗ ﾘｮｳﾀ</t>
  </si>
  <si>
    <t>950711</t>
  </si>
  <si>
    <t>久冨　優太</t>
  </si>
  <si>
    <t>ﾋｻﾄﾐ ﾕｳﾀ</t>
  </si>
  <si>
    <t>951216</t>
  </si>
  <si>
    <t>大阪教育大学付属</t>
  </si>
  <si>
    <t>滋賀県立大学</t>
  </si>
  <si>
    <t>藤木　悠理</t>
  </si>
  <si>
    <t>ﾌｼﾞｷ ﾕｳﾘ</t>
  </si>
  <si>
    <t>010615</t>
  </si>
  <si>
    <t>Yuri</t>
  </si>
  <si>
    <t>伊藤　悠太</t>
  </si>
  <si>
    <t>ｲﾄｳ ﾕｳﾀ</t>
  </si>
  <si>
    <t>環境科</t>
  </si>
  <si>
    <t>伊藤　蓮哉</t>
  </si>
  <si>
    <t>ｲﾄｳ ﾚﾝﾔ</t>
  </si>
  <si>
    <t>藤原　晋伍</t>
  </si>
  <si>
    <t>ﾌｼﾞﾜﾗ ｼﾝｺﾞ</t>
  </si>
  <si>
    <t>三木　諭</t>
  </si>
  <si>
    <t>ﾐｷ ｻﾄｼ</t>
  </si>
  <si>
    <t>吉岡　流空</t>
  </si>
  <si>
    <t>ﾖｼｵｶ ﾘｸ</t>
  </si>
  <si>
    <t>滋賀大学</t>
  </si>
  <si>
    <t>神崎　裕史</t>
  </si>
  <si>
    <t>ｶﾝｻﾞｷ ﾋﾛﾌﾐ</t>
  </si>
  <si>
    <t>Hirofumi</t>
  </si>
  <si>
    <t>足立　琢</t>
  </si>
  <si>
    <t>ｱﾀﾞﾁ ﾀｸ</t>
  </si>
  <si>
    <t>柊　勇飛</t>
  </si>
  <si>
    <t>ﾋｲﾗｷﾞ ﾕｳﾋ</t>
  </si>
  <si>
    <t>001022</t>
  </si>
  <si>
    <t>安城東</t>
  </si>
  <si>
    <t>HIIRAGI</t>
  </si>
  <si>
    <t>Yuhi</t>
  </si>
  <si>
    <t>加藤　敦詞</t>
  </si>
  <si>
    <t>ｶﾄｳ ｱﾂｼ</t>
  </si>
  <si>
    <t>010331</t>
  </si>
  <si>
    <t>ﾃﾞｰﾀｻｲｴﾝｽ</t>
  </si>
  <si>
    <t>伊藤　憧</t>
  </si>
  <si>
    <t>ｲﾄｳ ｼｮｳ</t>
  </si>
  <si>
    <t>010928</t>
  </si>
  <si>
    <t>中津商業</t>
  </si>
  <si>
    <t>孫　陽勲</t>
  </si>
  <si>
    <t>ｿﾝ ﾔﾝﾌﾝ</t>
  </si>
  <si>
    <t>SON</t>
  </si>
  <si>
    <t>Yangfun</t>
  </si>
  <si>
    <t>PRK</t>
  </si>
  <si>
    <t>黒川　雄太</t>
  </si>
  <si>
    <t>ｸﾛｶﾜ ﾕｳﾀ</t>
  </si>
  <si>
    <t>坂本　尊</t>
  </si>
  <si>
    <t>ｻｶﾓﾄ ﾀｹﾙ</t>
  </si>
  <si>
    <t>芦屋</t>
  </si>
  <si>
    <t>橋田　大輝</t>
  </si>
  <si>
    <t>ﾊｼﾀﾞ ﾀﾞｲｷ</t>
  </si>
  <si>
    <t>京都産業大学附属</t>
  </si>
  <si>
    <t>HASHIDA</t>
  </si>
  <si>
    <t>中出　蓮</t>
  </si>
  <si>
    <t>ﾅｶﾃﾞ ﾚﾝ</t>
  </si>
  <si>
    <t>030218</t>
  </si>
  <si>
    <t>西尾</t>
  </si>
  <si>
    <t>NAKADE</t>
  </si>
  <si>
    <t>尾野　弘直</t>
  </si>
  <si>
    <t>ｵﾉ ﾋﾛﾅｵ</t>
  </si>
  <si>
    <t>橋本　真佑</t>
  </si>
  <si>
    <t>ﾊｼﾓﾄ ｼﾝｽｹ</t>
  </si>
  <si>
    <t>安曇川</t>
  </si>
  <si>
    <t>徳江　真人</t>
  </si>
  <si>
    <t>ﾄｸｴ ﾏﾅﾄ</t>
  </si>
  <si>
    <t>010310</t>
  </si>
  <si>
    <t>一宮興道</t>
  </si>
  <si>
    <t>TOKUE</t>
  </si>
  <si>
    <t>堀内　毅</t>
  </si>
  <si>
    <t>ﾎﾘｳﾁ ﾀｹｼ</t>
  </si>
  <si>
    <t>010722</t>
  </si>
  <si>
    <t>HORIUCHI</t>
  </si>
  <si>
    <t>辻　開斗</t>
  </si>
  <si>
    <t>ﾂｼﾞ ｶｲﾄ</t>
  </si>
  <si>
    <t>010809</t>
  </si>
  <si>
    <t>谷口　真貴</t>
  </si>
  <si>
    <t>ﾀﾆｸﾞﾁ ﾏｻｷ</t>
  </si>
  <si>
    <t>松岡　潤</t>
  </si>
  <si>
    <t>ﾏﾂｵｶ ｼﾞｭﾝ</t>
  </si>
  <si>
    <t>前田　旺佳</t>
  </si>
  <si>
    <t>ﾏｴﾀﾞ ｵｳｶ</t>
  </si>
  <si>
    <t>011006</t>
  </si>
  <si>
    <t>Oka</t>
  </si>
  <si>
    <t>吉原　翔大</t>
  </si>
  <si>
    <t>ﾖｼﾊﾗ ｼｮｳﾀ</t>
  </si>
  <si>
    <t>YOSHIHARA</t>
  </si>
  <si>
    <t>北村　龍章</t>
  </si>
  <si>
    <t>ｷﾀﾑﾗ ﾘｭｳｼｮｳ</t>
  </si>
  <si>
    <t>鴨沂</t>
  </si>
  <si>
    <t>Ryusho</t>
  </si>
  <si>
    <t>大井　渉</t>
  </si>
  <si>
    <t>ｵｵｲ ﾜﾀﾙ</t>
  </si>
  <si>
    <t>西舞鶴</t>
  </si>
  <si>
    <t>OI</t>
  </si>
  <si>
    <t>大阪大谷大学</t>
  </si>
  <si>
    <t>大上　侑也</t>
  </si>
  <si>
    <t>ｵｵｳｴ ﾕｳﾔ</t>
  </si>
  <si>
    <t>020929</t>
  </si>
  <si>
    <t>OUE</t>
  </si>
  <si>
    <t>小杉　凛太郎</t>
  </si>
  <si>
    <t>ｺｽｷﾞ ﾘﾝﾀﾛｳ</t>
  </si>
  <si>
    <t>京都府立医科大学</t>
  </si>
  <si>
    <t>井口　義人</t>
  </si>
  <si>
    <t>ｲｸﾞﾁ ﾖｼﾋﾄ</t>
  </si>
  <si>
    <t>980523</t>
  </si>
  <si>
    <t>IGUCHI</t>
  </si>
  <si>
    <t>Yoshihito</t>
  </si>
  <si>
    <t>栗林　健一</t>
  </si>
  <si>
    <t>ｸﾘﾊﾞﾔｼ ｹﾝｲﾁ</t>
  </si>
  <si>
    <t>911031</t>
  </si>
  <si>
    <t>Kenichi</t>
  </si>
  <si>
    <t>加藤　遼</t>
  </si>
  <si>
    <t>ｶﾄｳ ﾘｮｳ</t>
  </si>
  <si>
    <t>990213</t>
  </si>
  <si>
    <t>紺野　佑介</t>
  </si>
  <si>
    <t>ｺﾝﾉ ﾕｳｽｹ</t>
  </si>
  <si>
    <t>KONNO</t>
  </si>
  <si>
    <t>大澤　弘暉</t>
  </si>
  <si>
    <t>ｵｵｻﾜ ｺｳｷ</t>
  </si>
  <si>
    <t>OSAWA</t>
  </si>
  <si>
    <t>藤井　大夢</t>
  </si>
  <si>
    <t>ﾌｼﾞｲ ﾋﾛﾑ</t>
  </si>
  <si>
    <t>990823</t>
  </si>
  <si>
    <t>増田　大誠</t>
  </si>
  <si>
    <t>ﾏｽﾀﾞ ﾀｲｾｲ</t>
  </si>
  <si>
    <t>000504</t>
  </si>
  <si>
    <t>村田　俊貴</t>
  </si>
  <si>
    <t>ﾑﾗﾀ ﾄｼｷ</t>
  </si>
  <si>
    <t>990708</t>
  </si>
  <si>
    <t>辰巳　開陸</t>
  </si>
  <si>
    <t>ﾀﾂﾐ ｶｲﾘ</t>
  </si>
  <si>
    <t>020131</t>
  </si>
  <si>
    <t>Kairi</t>
  </si>
  <si>
    <t>南山　大於起</t>
  </si>
  <si>
    <t>ﾐﾅﾐﾔﾏ ﾋﾛｵｷ</t>
  </si>
  <si>
    <t>MINAMIYAMA</t>
  </si>
  <si>
    <t>Hirooki</t>
  </si>
  <si>
    <t>青木　陸</t>
  </si>
  <si>
    <t>ｱｵｷ ﾘｸ</t>
  </si>
  <si>
    <t>龍谷大学</t>
  </si>
  <si>
    <t>松平　佑介</t>
  </si>
  <si>
    <t>ﾏﾂﾋﾗ ﾕｳｽｹ</t>
  </si>
  <si>
    <t>MATSUHIRA</t>
  </si>
  <si>
    <t>中川　貴仁</t>
  </si>
  <si>
    <t>ﾅｶｶﾞﾜ ｶｽﾞﾋﾄ</t>
  </si>
  <si>
    <t>伊吹</t>
  </si>
  <si>
    <t>Kazuhito</t>
  </si>
  <si>
    <t>西嶋　将也</t>
  </si>
  <si>
    <t>ﾆｼｼﾞﾏ ﾏｻﾔ</t>
  </si>
  <si>
    <t>NISHIJIMA</t>
  </si>
  <si>
    <t>笹田　仁</t>
  </si>
  <si>
    <t>ｻｻﾀﾞ ｼﾞﾝ</t>
  </si>
  <si>
    <t>SASADA</t>
  </si>
  <si>
    <t>宮内　浩志</t>
  </si>
  <si>
    <t>ﾐﾔｳﾁ ｺｰｼ</t>
  </si>
  <si>
    <t>南　侑馬</t>
  </si>
  <si>
    <t>ﾐﾅﾐ ﾕｳﾏ</t>
  </si>
  <si>
    <t>MINAMI</t>
  </si>
  <si>
    <t>亀井　祐貴</t>
  </si>
  <si>
    <t>ｶﾒｲ ﾕｳｷ</t>
  </si>
  <si>
    <t>KAMEI</t>
  </si>
  <si>
    <t>垣内　航汰</t>
  </si>
  <si>
    <t>ｶｷｳﾁ ｺｳﾀ</t>
  </si>
  <si>
    <t>鈴木　大</t>
  </si>
  <si>
    <t>ｽｽﾞｷ ﾏｻﾙ</t>
  </si>
  <si>
    <t>000516</t>
  </si>
  <si>
    <t>智弁学園奈良ｶｯﾚｼﾞ</t>
  </si>
  <si>
    <t>Masaru</t>
  </si>
  <si>
    <t>北村　匠</t>
  </si>
  <si>
    <t>ｷﾀﾑﾗ ﾀｸﾐ</t>
  </si>
  <si>
    <t>001225</t>
  </si>
  <si>
    <t>國樹　陽斗</t>
  </si>
  <si>
    <t>ｸﾆｷ ﾊﾙﾄ</t>
  </si>
  <si>
    <t>000618</t>
  </si>
  <si>
    <t>KUNIKI</t>
  </si>
  <si>
    <t>田原　蒼嗣</t>
  </si>
  <si>
    <t>ﾀﾊﾗ ｿｳｼ</t>
  </si>
  <si>
    <t>000926</t>
  </si>
  <si>
    <t>京都すばる</t>
  </si>
  <si>
    <t>藤野　孝太郎</t>
  </si>
  <si>
    <t>ﾌｼﾞﾉ ｺｳﾀﾛｳ</t>
  </si>
  <si>
    <t>010114</t>
  </si>
  <si>
    <t>井上　潤弥</t>
  </si>
  <si>
    <t>ｲﾉｳｴ ｼﾞｭﾝﾔ</t>
  </si>
  <si>
    <t>001016</t>
  </si>
  <si>
    <t>山形県</t>
  </si>
  <si>
    <t>米沢興譲館</t>
  </si>
  <si>
    <t>06</t>
  </si>
  <si>
    <t>古屋鋪　有真</t>
  </si>
  <si>
    <t>ﾌﾙﾔｼｷ ﾕｳﾏ</t>
  </si>
  <si>
    <t>000409</t>
  </si>
  <si>
    <t>鹿児島県立松陽</t>
  </si>
  <si>
    <t>FURUYASHIKI</t>
  </si>
  <si>
    <t>島田　健汰</t>
  </si>
  <si>
    <t>ｼﾏﾀﾞ ｹﾝﾀ</t>
  </si>
  <si>
    <t>岩崎　誠</t>
  </si>
  <si>
    <t>ｲﾜｻｷ ﾏｺﾄ</t>
  </si>
  <si>
    <t>先端理工</t>
  </si>
  <si>
    <t>北浦　稔</t>
  </si>
  <si>
    <t>ｷﾀｳﾗ ｼﾞﾝ</t>
  </si>
  <si>
    <t>010622</t>
  </si>
  <si>
    <t>大阪産業大学附属</t>
  </si>
  <si>
    <t>KITAURA</t>
  </si>
  <si>
    <t>松村　文太</t>
  </si>
  <si>
    <t>ﾏﾂﾑﾗ ﾌﾞﾝﾀ</t>
  </si>
  <si>
    <t>大橋　怜央</t>
  </si>
  <si>
    <t>ｵｵﾊｼ ﾚｵ</t>
  </si>
  <si>
    <t>020207</t>
  </si>
  <si>
    <t>OHASHI</t>
  </si>
  <si>
    <t>朝山　航大</t>
  </si>
  <si>
    <t>ｱｻﾔﾏ ｺｳﾀﾞｲ</t>
  </si>
  <si>
    <t>ASAYAMA</t>
  </si>
  <si>
    <t>奥　大地</t>
  </si>
  <si>
    <t>ｵｸ ﾀﾞｲﾁ</t>
  </si>
  <si>
    <t>011231</t>
  </si>
  <si>
    <t>OKU</t>
  </si>
  <si>
    <t>水谷　颯佑</t>
  </si>
  <si>
    <t>ﾐｽﾞﾀﾆ ｿｳｽｹ</t>
  </si>
  <si>
    <t>京都市立工学院</t>
  </si>
  <si>
    <t>MIZUTANI</t>
  </si>
  <si>
    <t>馬塲　海翔</t>
  </si>
  <si>
    <t>奥村　孝太郎</t>
  </si>
  <si>
    <t>ｵｸﾑﾗ ｺｳﾀﾛｳ</t>
  </si>
  <si>
    <t>小松明峰</t>
  </si>
  <si>
    <t>村上　真矢</t>
  </si>
  <si>
    <t>ﾑﾗｶﾐ ｼﾝﾔ</t>
  </si>
  <si>
    <t>西山　樹</t>
  </si>
  <si>
    <t>ﾆｼﾔﾏ ﾀﾂｷ</t>
  </si>
  <si>
    <t>杉本　壮吾</t>
  </si>
  <si>
    <t>ｽｷﾞﾓﾄ ｿｳｺﾞ</t>
  </si>
  <si>
    <t>喜代田　悠輝</t>
  </si>
  <si>
    <t>ｷﾖﾀ ﾕｳｷ</t>
  </si>
  <si>
    <t>KIYOTA</t>
  </si>
  <si>
    <t>伊部　智哉</t>
  </si>
  <si>
    <t>ｲﾍﾞ ﾄﾓﾔ</t>
  </si>
  <si>
    <t>八木　翔也</t>
  </si>
  <si>
    <t>ﾔｷﾞ ｼｮｳﾔ</t>
  </si>
  <si>
    <t>020726</t>
  </si>
  <si>
    <t>北澤　蒼梧</t>
  </si>
  <si>
    <t>ｷﾀｻﾞﾜ ｿｳｺﾞ</t>
  </si>
  <si>
    <t>南部　海斗</t>
  </si>
  <si>
    <t>ﾅﾝﾌﾞ ｶｲﾄ</t>
  </si>
  <si>
    <t>樽見　遊佑</t>
  </si>
  <si>
    <t>ﾀﾙﾐ ﾕｳｽｹ</t>
  </si>
  <si>
    <t>TARUMI</t>
  </si>
  <si>
    <t>竪山　泰正</t>
  </si>
  <si>
    <t>ﾀﾃﾔﾏ ﾔｽﾏｻ</t>
  </si>
  <si>
    <t>021028</t>
  </si>
  <si>
    <t>TATEYAMA</t>
  </si>
  <si>
    <t>Yasumasa</t>
  </si>
  <si>
    <t>中谷　知博</t>
  </si>
  <si>
    <t>ﾅｶﾀﾆ ﾄﾓﾋﾛ</t>
  </si>
  <si>
    <t>渡邊　隼斗</t>
  </si>
  <si>
    <t>ﾜﾀﾅﾍﾞ ﾊﾔﾄ</t>
  </si>
  <si>
    <t>安原　侑汰</t>
  </si>
  <si>
    <t>ﾔｽﾊﾗ ﾕｳﾀ</t>
  </si>
  <si>
    <t>浜松市立</t>
  </si>
  <si>
    <t>YASUHARA</t>
  </si>
  <si>
    <t>古屋　昂大</t>
  </si>
  <si>
    <t>ﾌﾙﾔ ｺｳﾀﾞｲ</t>
  </si>
  <si>
    <t>030225</t>
  </si>
  <si>
    <t>山口中央</t>
  </si>
  <si>
    <t>FURUYA</t>
  </si>
  <si>
    <t>吉田　創詠</t>
  </si>
  <si>
    <t>ﾖｼﾀﾞ ｿｳｴｲ</t>
  </si>
  <si>
    <t>Soei</t>
  </si>
  <si>
    <t>本城　龍一</t>
  </si>
  <si>
    <t>ﾎﾝｼﾞｮｳ ﾘｭｳｲﾁ</t>
  </si>
  <si>
    <t>HONJO</t>
  </si>
  <si>
    <t>Ryuichi</t>
  </si>
  <si>
    <t>安在　森祐</t>
  </si>
  <si>
    <t>ｱﾝｻﾞｲ ｼﾝｽｹ</t>
  </si>
  <si>
    <t>980422</t>
  </si>
  <si>
    <t>ANZAI</t>
  </si>
  <si>
    <t>福井　利輝</t>
  </si>
  <si>
    <t>ﾌｸｲ ﾄｼｷ</t>
  </si>
  <si>
    <t>010831</t>
  </si>
  <si>
    <t>林田　悠翔</t>
  </si>
  <si>
    <t>ﾊﾔｼﾀﾞ ﾕｳﾄ</t>
  </si>
  <si>
    <t>N</t>
  </si>
  <si>
    <t>HAYASHIDA</t>
  </si>
  <si>
    <t>有働　拓海</t>
  </si>
  <si>
    <t>ｳﾄﾞｳ ﾀｸﾐ</t>
  </si>
  <si>
    <t>金光大阪</t>
  </si>
  <si>
    <t>UDO</t>
  </si>
  <si>
    <t>堀居　和真</t>
  </si>
  <si>
    <t>ﾎﾘｲ ｶｽﾞﾏ</t>
  </si>
  <si>
    <t>長浜北</t>
  </si>
  <si>
    <t>HORII</t>
  </si>
  <si>
    <t>古川　健輔</t>
  </si>
  <si>
    <t>ﾌﾙｶﾜ ｹﾝｽｹ</t>
  </si>
  <si>
    <t>伴　遼典</t>
  </si>
  <si>
    <t>ﾊﾞﾝ ﾘｮｳｽｹ</t>
  </si>
  <si>
    <t>箭野　颯真</t>
  </si>
  <si>
    <t>ﾔﾉ ｿｳﾏ</t>
  </si>
  <si>
    <t>031229</t>
  </si>
  <si>
    <t>北村　亘</t>
  </si>
  <si>
    <t>ｷﾀﾑﾗ ﾜﾀﾙ</t>
  </si>
  <si>
    <t>031106</t>
  </si>
  <si>
    <t>高村　大翔</t>
  </si>
  <si>
    <t>ﾀｶﾑﾗ ﾋﾛﾄ</t>
  </si>
  <si>
    <t>030606</t>
  </si>
  <si>
    <t>東海大学附属大阪仰星</t>
  </si>
  <si>
    <t>山添　創平</t>
  </si>
  <si>
    <t>ﾔﾏｿﾞｴ ｿｳﾍｲ</t>
  </si>
  <si>
    <t>031128</t>
  </si>
  <si>
    <t>油谷　陽輝</t>
  </si>
  <si>
    <t>ｱﾌﾞﾗﾀﾆ ﾊﾙｷ</t>
  </si>
  <si>
    <t>040221</t>
  </si>
  <si>
    <t>ABURATANI</t>
  </si>
  <si>
    <t>河合　裕希</t>
  </si>
  <si>
    <t>ｶﾜｲ ﾕｳｷ</t>
  </si>
  <si>
    <t>031101</t>
  </si>
  <si>
    <t>紫野</t>
  </si>
  <si>
    <t>柳楽　康太</t>
  </si>
  <si>
    <t>ﾅｷﾞﾗ ｺｳﾀ</t>
  </si>
  <si>
    <t>NAGIRA</t>
  </si>
  <si>
    <t>土方　大也</t>
  </si>
  <si>
    <t>ﾋｼﾞｶﾀ ﾀﾞｲﾔ</t>
  </si>
  <si>
    <t>031129</t>
  </si>
  <si>
    <t>HIJIKATA</t>
  </si>
  <si>
    <t>森田　匠</t>
  </si>
  <si>
    <t>ﾓﾘﾀ ﾀｸﾐ</t>
  </si>
  <si>
    <t>馬場　寛太</t>
  </si>
  <si>
    <t>ｳﾏﾊﾞ ｶﾝﾀ</t>
  </si>
  <si>
    <t>030819</t>
  </si>
  <si>
    <t>UMABA</t>
  </si>
  <si>
    <t>古山　陽太郎</t>
  </si>
  <si>
    <t>ｺﾔﾏ ﾖｳﾀﾛｳ</t>
  </si>
  <si>
    <t>030411</t>
  </si>
  <si>
    <t>原　稜介</t>
  </si>
  <si>
    <t>ﾊﾗ ﾘｮｳｽｹ</t>
  </si>
  <si>
    <t>030601</t>
  </si>
  <si>
    <t>山内　望</t>
  </si>
  <si>
    <t>ﾔﾏｳﾁ ﾉｿﾞﾑ</t>
  </si>
  <si>
    <t>YAMAUCHI</t>
  </si>
  <si>
    <t>京都産業大学</t>
  </si>
  <si>
    <t>河村　真毅</t>
  </si>
  <si>
    <t>ｶﾜﾑﾗ ﾏｻｷ</t>
  </si>
  <si>
    <t>000726</t>
  </si>
  <si>
    <t>田口　竜也</t>
  </si>
  <si>
    <t>ﾀｸﾞﾁ ﾀﾂﾔ</t>
  </si>
  <si>
    <t>中川　諒</t>
  </si>
  <si>
    <t>ﾅｶｶﾞﾜ ﾘｮｳ</t>
  </si>
  <si>
    <t>濱野　笙大</t>
  </si>
  <si>
    <t>ﾊﾏﾉ ｼｮｳﾀﾞｲ</t>
  </si>
  <si>
    <t>HAMANO</t>
  </si>
  <si>
    <t>Shodai</t>
  </si>
  <si>
    <t>北田　大貴</t>
  </si>
  <si>
    <t>ｷﾀﾀﾞ ﾀｲｷ</t>
  </si>
  <si>
    <t>000905</t>
  </si>
  <si>
    <t>田鹿　空知</t>
  </si>
  <si>
    <t>ﾀｼﾞｶ ｿﾗﾁ</t>
  </si>
  <si>
    <t>TAJIKA</t>
  </si>
  <si>
    <t>大月　勇典</t>
  </si>
  <si>
    <t>ｵｵﾂｷ ﾕｳｽｹ</t>
  </si>
  <si>
    <t>OTSUKI</t>
  </si>
  <si>
    <t>松﨑　智也</t>
  </si>
  <si>
    <t>ﾏﾂｻﾞｷ ﾄﾓﾔ</t>
  </si>
  <si>
    <t>山城　良汰</t>
  </si>
  <si>
    <t>ﾔﾏｼﾛ ﾘｮｳﾀ</t>
  </si>
  <si>
    <t>今東　拓巳</t>
  </si>
  <si>
    <t>ｲﾏﾋｶﾞｼ ﾀｸﾐ</t>
  </si>
  <si>
    <t>IMAHIGASHI</t>
  </si>
  <si>
    <t>山口　勇樹</t>
  </si>
  <si>
    <t>ﾔﾏｸﾞﾁ ﾕｳｷ</t>
  </si>
  <si>
    <t>010228</t>
  </si>
  <si>
    <t>西宮市立報徳学園</t>
  </si>
  <si>
    <t>雀部　凌平</t>
  </si>
  <si>
    <t>ｻｻﾍﾞ ﾘｮｳﾍｲ</t>
  </si>
  <si>
    <t>020315</t>
  </si>
  <si>
    <t>SASABE</t>
  </si>
  <si>
    <t>中江　晴</t>
  </si>
  <si>
    <t>ﾅｶｴ ﾊﾙ</t>
  </si>
  <si>
    <t>NAKAE</t>
  </si>
  <si>
    <t>橘　周平</t>
  </si>
  <si>
    <t>ﾀﾁﾊﾞﾅ ｼｭｳﾍｲ</t>
  </si>
  <si>
    <t>野田　将太郎</t>
  </si>
  <si>
    <t>ﾉﾀﾞ ｼｮｳﾀﾛｳ</t>
  </si>
  <si>
    <t>松阪　駿希</t>
  </si>
  <si>
    <t>ﾏﾂｻｶ ｼｭﾝｷ</t>
  </si>
  <si>
    <t>MATSUSAKA</t>
  </si>
  <si>
    <t>伊藤　聡志</t>
  </si>
  <si>
    <t>ｲﾄｳ ｿｳｼ</t>
  </si>
  <si>
    <t>蛭子谷　大夢</t>
  </si>
  <si>
    <t>ｴﾋﾞｽﾀﾞﾆ ﾋﾛﾑ</t>
  </si>
  <si>
    <t>021116</t>
  </si>
  <si>
    <t>EBISUDANI</t>
  </si>
  <si>
    <t>髙嶋　敬祐</t>
  </si>
  <si>
    <t>ﾀｶｼﾏ ｹｲｽｹ</t>
  </si>
  <si>
    <t>田村　樹</t>
  </si>
  <si>
    <t>ﾀﾑﾗ ｲﾂｷ</t>
  </si>
  <si>
    <t>平松　康</t>
  </si>
  <si>
    <t>ﾋﾗﾏﾂ ｺｳ</t>
  </si>
  <si>
    <t>総社</t>
  </si>
  <si>
    <t>HIRAMATSU</t>
  </si>
  <si>
    <t>八田　晴生</t>
  </si>
  <si>
    <t>ﾊｯﾀ ﾊﾙｾ</t>
  </si>
  <si>
    <t>020715</t>
  </si>
  <si>
    <t>HATTA</t>
  </si>
  <si>
    <t>Haruse</t>
  </si>
  <si>
    <t>梶川　裕貴</t>
  </si>
  <si>
    <t>ｶｼﾞｶﾜ ﾋﾛｷ</t>
  </si>
  <si>
    <t>020625</t>
  </si>
  <si>
    <t>木村　天南</t>
  </si>
  <si>
    <t>ｷﾑﾗ ｱﾅﾝ</t>
  </si>
  <si>
    <t>Anan</t>
  </si>
  <si>
    <t>杉浦　正吾</t>
  </si>
  <si>
    <t>ｽｷﾞｳﾗ ｼｮｳｺﾞ</t>
  </si>
  <si>
    <t>SUGIURA</t>
  </si>
  <si>
    <t>西田　憲吾</t>
  </si>
  <si>
    <t>ﾆｼﾀﾞ ｹﾝｺﾞ</t>
  </si>
  <si>
    <t>020518</t>
  </si>
  <si>
    <t>吉ノ元　武義</t>
  </si>
  <si>
    <t>ﾖｼﾉﾓﾄ ﾑｷﾞ</t>
  </si>
  <si>
    <t>030108</t>
  </si>
  <si>
    <t>YOSHINOMOTO</t>
  </si>
  <si>
    <t>Mugi</t>
  </si>
  <si>
    <t>細見　大樹</t>
  </si>
  <si>
    <t>ﾎｿﾐ ﾀﾞｲｷ</t>
  </si>
  <si>
    <t>中東　大輔</t>
  </si>
  <si>
    <t>ﾅｶﾋｶﾞｼ ﾀﾞｲｽｹ</t>
  </si>
  <si>
    <t>NAKAHIGASHI</t>
  </si>
  <si>
    <t>平井　柊太</t>
  </si>
  <si>
    <t>ﾋﾗｲ ｼｭｳﾀ</t>
  </si>
  <si>
    <t>030106</t>
  </si>
  <si>
    <t>山口　紫童</t>
  </si>
  <si>
    <t>ﾔﾏｸﾞﾁ ｼﾄﾞｳ</t>
  </si>
  <si>
    <t>Shido</t>
  </si>
  <si>
    <t>壹岐　元太</t>
  </si>
  <si>
    <t>ｲｷ ｹﾞﾝﾀ</t>
  </si>
  <si>
    <t>031124</t>
  </si>
  <si>
    <t>IKI</t>
  </si>
  <si>
    <t>田中　颯</t>
  </si>
  <si>
    <t>ﾀﾅｶ ﾊﾔﾃ</t>
  </si>
  <si>
    <t>030428</t>
  </si>
  <si>
    <t>岡嶋　大地</t>
  </si>
  <si>
    <t>ｵｶｼﾞﾏ ﾀﾞｲﾁ</t>
  </si>
  <si>
    <t>031004</t>
  </si>
  <si>
    <t>中嶋　太紀</t>
  </si>
  <si>
    <t>ﾅｶｼﾞﾏ ﾀｲｷ</t>
  </si>
  <si>
    <t>川口　大輝</t>
  </si>
  <si>
    <t>ｶﾜｸﾞﾁ ﾀﾞｲｷ</t>
  </si>
  <si>
    <t>040211</t>
  </si>
  <si>
    <t>冨岡　凜太郎</t>
  </si>
  <si>
    <t>ﾄﾐｵｶ ﾘﾝﾀﾛｳ</t>
  </si>
  <si>
    <t>辻󠄀田　幸輝</t>
  </si>
  <si>
    <t>ﾂｼﾞﾀ ｺｳｷ</t>
  </si>
  <si>
    <t>040216</t>
  </si>
  <si>
    <t>TSUJITA</t>
  </si>
  <si>
    <t>山口　大輔</t>
  </si>
  <si>
    <t>ﾔﾏｸﾞﾁ ﾀﾞｲｽｹ</t>
  </si>
  <si>
    <t>000804</t>
  </si>
  <si>
    <t>大森　舜太郞</t>
  </si>
  <si>
    <t>ｵｵﾓﾘ ｼｭﾝﾀﾛｳ</t>
  </si>
  <si>
    <t>Shuntaro</t>
  </si>
  <si>
    <t>中安　琢登</t>
  </si>
  <si>
    <t>ﾅｶﾔｽ ﾀｸﾄ</t>
  </si>
  <si>
    <t>姫路工業</t>
  </si>
  <si>
    <t>NAKAYASU</t>
  </si>
  <si>
    <t>瓜生島　甫</t>
  </si>
  <si>
    <t>ｳﾘｭｳｼﾞﾏ ﾊｼﾞﾒ</t>
  </si>
  <si>
    <t>URYUJIMA</t>
  </si>
  <si>
    <t>三原　光生</t>
  </si>
  <si>
    <t>ﾐﾊﾗ ｺｳｾｲ</t>
  </si>
  <si>
    <t>永森　智也</t>
  </si>
  <si>
    <t>ﾅｶﾞﾓﾘ ﾄﾓﾔ</t>
  </si>
  <si>
    <t>NAGAMORI</t>
  </si>
  <si>
    <t>塚崎　晃希</t>
  </si>
  <si>
    <t>ﾂｶｻﾞｷ ｺｳｷ</t>
  </si>
  <si>
    <t>TSUKAZAKI</t>
  </si>
  <si>
    <t>山本　雄大</t>
  </si>
  <si>
    <t>ﾔﾏﾓﾄ ﾕｳﾀﾞｲ</t>
  </si>
  <si>
    <t>坂口　昇大</t>
  </si>
  <si>
    <t>ｻｶｸﾞﾁ ｼｮｳﾀ</t>
  </si>
  <si>
    <t>富永　健心</t>
  </si>
  <si>
    <t>ﾄﾐﾅｶﾞ ｹﾝｼﾝ</t>
  </si>
  <si>
    <t>020609</t>
  </si>
  <si>
    <t>TOMINAGA</t>
  </si>
  <si>
    <t>中野　龍治</t>
  </si>
  <si>
    <t>ﾅｶﾉ ﾘｭｳｼﾞ</t>
  </si>
  <si>
    <t>千田　康弘</t>
  </si>
  <si>
    <t>ｾﾝﾀﾞ ﾔｽﾋﾛ</t>
  </si>
  <si>
    <t>SENDA</t>
  </si>
  <si>
    <t>上戸　一真</t>
  </si>
  <si>
    <t>ｶﾐﾄ ｶｽﾞﾏ</t>
  </si>
  <si>
    <t>031130</t>
  </si>
  <si>
    <t>長崎日本大学</t>
  </si>
  <si>
    <t>KAMITO</t>
  </si>
  <si>
    <t>渡邉　陽介</t>
  </si>
  <si>
    <t>ﾜﾀﾅﾍﾞ ﾖｳｽｹ</t>
  </si>
  <si>
    <t>030730</t>
  </si>
  <si>
    <t>時岡　宗生</t>
  </si>
  <si>
    <t>ﾄｷｵｶ ﾑﾈｵ</t>
  </si>
  <si>
    <t>TOKIOKA</t>
  </si>
  <si>
    <t>Muneo</t>
  </si>
  <si>
    <t>西尾　俊哉</t>
  </si>
  <si>
    <t>ﾆｼｵ ｼｭﾝﾔ</t>
  </si>
  <si>
    <t>片井　宏哉</t>
  </si>
  <si>
    <t>ｶﾀｲ ﾋﾛﾔ</t>
  </si>
  <si>
    <t>KATAI</t>
  </si>
  <si>
    <t>永本　洋佑</t>
  </si>
  <si>
    <t>ﾅｶﾞﾓﾄ ﾖｳｽｹ</t>
  </si>
  <si>
    <t>010211</t>
  </si>
  <si>
    <t>つるぎ</t>
  </si>
  <si>
    <t>NAGAMOTO</t>
  </si>
  <si>
    <t>佐々木　涼介</t>
  </si>
  <si>
    <t>ｻｻｷ ﾘｮｳｽｹ</t>
  </si>
  <si>
    <t>野上　千尋</t>
  </si>
  <si>
    <t>ﾉｶﾞﾐ ﾁﾋﾛ</t>
  </si>
  <si>
    <t>NOGAMI</t>
  </si>
  <si>
    <t>大石　朝陽</t>
  </si>
  <si>
    <t>ｵｵｲｼ ｱｻﾋ</t>
  </si>
  <si>
    <t>宮川　仁</t>
  </si>
  <si>
    <t>ﾐﾔｶﾞﾜ ｼﾞﾝ</t>
  </si>
  <si>
    <t>岸本　大樹</t>
  </si>
  <si>
    <t>ｷｼﾓﾄ ﾀﾞｲｷ</t>
  </si>
  <si>
    <t>鳴門</t>
  </si>
  <si>
    <t>KISHIMOTO</t>
  </si>
  <si>
    <t>山口　太誉</t>
  </si>
  <si>
    <t>ﾔﾏｸﾞﾁ ﾀｲﾖｳ</t>
  </si>
  <si>
    <t>030303</t>
  </si>
  <si>
    <t>小泉　成</t>
  </si>
  <si>
    <t>ｺｲｽﾞﾐ ｱｷﾗ</t>
  </si>
  <si>
    <t>KOIZUMI</t>
  </si>
  <si>
    <t>弓取　天喜</t>
  </si>
  <si>
    <t>ﾕﾐﾄﾘ ﾃﾝｷ</t>
  </si>
  <si>
    <t>報徳</t>
  </si>
  <si>
    <t>YUMITORI</t>
  </si>
  <si>
    <t>Tenki</t>
  </si>
  <si>
    <t>大久保　颯汰</t>
  </si>
  <si>
    <t>ｵｵｸﾎﾞ ｿｳﾀ</t>
  </si>
  <si>
    <t>多田　颯汰</t>
  </si>
  <si>
    <t>ﾀﾀﾞ ｿｳﾀ</t>
  </si>
  <si>
    <t>中村　光稀</t>
  </si>
  <si>
    <t>ﾅｶﾑﾗ ｺｳｷ</t>
  </si>
  <si>
    <t>粟井　駿平</t>
  </si>
  <si>
    <t>ｱﾜｲ ｼｭﾝﾍﾟｲ</t>
  </si>
  <si>
    <t>AWAI</t>
  </si>
  <si>
    <t>小嶋　郁依斗</t>
  </si>
  <si>
    <t>ｺｼﾞﾏ ｶｲﾄ</t>
  </si>
  <si>
    <t>杉本　和己</t>
  </si>
  <si>
    <t>ｽｷﾞﾓﾄ ｶｽﾞｷ</t>
  </si>
  <si>
    <t>庵地　祐希</t>
  </si>
  <si>
    <t>ｱﾝﾁ ﾕｳｷ</t>
  </si>
  <si>
    <t>031001</t>
  </si>
  <si>
    <t>興譲館</t>
  </si>
  <si>
    <t>ANCHI</t>
  </si>
  <si>
    <t>内海　師童</t>
  </si>
  <si>
    <t>ｳﾂﾐ ｼﾄﾞｳ</t>
  </si>
  <si>
    <t>世羅</t>
  </si>
  <si>
    <t>木下　太成</t>
  </si>
  <si>
    <t>ｷﾉｼﾀ ﾀｲｾｲ</t>
  </si>
  <si>
    <t>040128</t>
  </si>
  <si>
    <t>久保　明央人</t>
  </si>
  <si>
    <t>ｸﾎﾞ ｱｵﾄ</t>
  </si>
  <si>
    <t>031013</t>
  </si>
  <si>
    <t>高知工業</t>
  </si>
  <si>
    <t>桒田　大樹</t>
  </si>
  <si>
    <t>ｸﾜﾀ ﾀﾞｲｷ</t>
  </si>
  <si>
    <t>KUWATA</t>
  </si>
  <si>
    <t>鈴木　優一郎</t>
  </si>
  <si>
    <t>ｽｽﾞｷ ﾕｳｲﾁﾛｳ</t>
  </si>
  <si>
    <t>031024</t>
  </si>
  <si>
    <t>武内　里賢</t>
  </si>
  <si>
    <t>ﾀｹｳﾁ ｻﾄｼ</t>
  </si>
  <si>
    <t>米田　勇輝</t>
  </si>
  <si>
    <t>ﾖﾈﾀﾞ ﾕｳｷ</t>
  </si>
  <si>
    <t>040314</t>
  </si>
  <si>
    <t>西村　稜太</t>
  </si>
  <si>
    <t>ﾆｼﾑﾗ ﾘｮｳﾀ</t>
  </si>
  <si>
    <t>031018</t>
  </si>
  <si>
    <t>倉松　健</t>
  </si>
  <si>
    <t>ｸﾗﾏﾂ ｹﾝ</t>
  </si>
  <si>
    <t>小津</t>
  </si>
  <si>
    <t>KURAMATSU</t>
  </si>
  <si>
    <t>堂本　稜</t>
  </si>
  <si>
    <t>ﾄﾞｳﾓﾄ ﾘｮｳ</t>
  </si>
  <si>
    <t>駒澤大学</t>
  </si>
  <si>
    <t>DOMOTO</t>
  </si>
  <si>
    <t>藤原　悠月</t>
  </si>
  <si>
    <t>ﾌｼﾞﾜﾗ ﾕﾂﾞｷ</t>
  </si>
  <si>
    <t>京都工芸繊維大学</t>
  </si>
  <si>
    <t>栗山　玲温</t>
  </si>
  <si>
    <t>ｸﾘﾔﾏ ﾚｵﾝ</t>
  </si>
  <si>
    <t>京都教育大学附属</t>
  </si>
  <si>
    <t>工芸科</t>
  </si>
  <si>
    <t>KURIYAMA</t>
  </si>
  <si>
    <t>Reon</t>
  </si>
  <si>
    <t>臼井　健悟</t>
  </si>
  <si>
    <t>ｳｽｲ ｹﾝｺﾞ</t>
  </si>
  <si>
    <t>USUI</t>
  </si>
  <si>
    <t>上松　優弥</t>
  </si>
  <si>
    <t>ｳｴﾏﾂ ﾕｳﾔ</t>
  </si>
  <si>
    <t>UEMATSU</t>
  </si>
  <si>
    <t>白矢　昂汰</t>
  </si>
  <si>
    <t>ｼﾗﾔ ｺｳﾀ</t>
  </si>
  <si>
    <t>SHIRAYA</t>
  </si>
  <si>
    <t>櫻井　春誓</t>
  </si>
  <si>
    <t>ｻｸﾗｲ ﾊﾙﾁ</t>
  </si>
  <si>
    <t>Haruchi</t>
  </si>
  <si>
    <t>山田　悠太</t>
  </si>
  <si>
    <t>ﾔﾏﾀﾞ ﾕｳﾀ</t>
  </si>
  <si>
    <t>長野日大</t>
  </si>
  <si>
    <t>安井　涼</t>
  </si>
  <si>
    <t>ﾔｽｲ ﾘｮｳ</t>
  </si>
  <si>
    <t>松永　宗大</t>
  </si>
  <si>
    <t>ﾏﾂﾅｶﾞ ｿｳﾀ</t>
  </si>
  <si>
    <t>MATSUNAGA</t>
  </si>
  <si>
    <t>山本　想真</t>
  </si>
  <si>
    <t>ﾔﾏﾓﾄ ｿｳﾏ</t>
  </si>
  <si>
    <t>萬治　周平</t>
  </si>
  <si>
    <t>ﾏﾝｼﾞ ｼｭｳﾍｲ</t>
  </si>
  <si>
    <t>MANJI</t>
  </si>
  <si>
    <t>安井　涼音</t>
  </si>
  <si>
    <t>ﾔｽｲ ﾘｮｵ</t>
  </si>
  <si>
    <t>京都教育大学</t>
  </si>
  <si>
    <t>古川　悠太</t>
  </si>
  <si>
    <t>ﾌﾙｶﾜ ﾕｳﾀ</t>
  </si>
  <si>
    <t>990829</t>
  </si>
  <si>
    <t>初任期教員養成コース</t>
  </si>
  <si>
    <t>野上　翼</t>
  </si>
  <si>
    <t>ﾉｶﾞﾐ ﾂﾊﾞｻ</t>
  </si>
  <si>
    <t>川口　将希</t>
  </si>
  <si>
    <t>ｶﾜｸﾞﾁ ﾏｻｷ</t>
  </si>
  <si>
    <t>西野　優人</t>
  </si>
  <si>
    <t>ﾆｼﾉ ﾕｳﾄ</t>
  </si>
  <si>
    <t>010208</t>
  </si>
  <si>
    <t>宇佐美　雄章</t>
  </si>
  <si>
    <t>ｳｻﾐ ﾀｹｱｷ</t>
  </si>
  <si>
    <t>USAMI</t>
  </si>
  <si>
    <t>峰山　達希</t>
  </si>
  <si>
    <t>ﾐﾈﾔﾏ ﾀﾂｷ</t>
  </si>
  <si>
    <t xml:space="preserve">MINEYAMA </t>
  </si>
  <si>
    <t>山前　諒真</t>
  </si>
  <si>
    <t>ﾔﾏﾏｴ ﾘｮｳﾏ</t>
  </si>
  <si>
    <t>020327</t>
  </si>
  <si>
    <t>YAMAMAE</t>
  </si>
  <si>
    <t>寺井　雄大</t>
  </si>
  <si>
    <t>ﾃﾗｲ ﾕｳﾀﾞｲ</t>
  </si>
  <si>
    <t>北村　翠</t>
  </si>
  <si>
    <t>ｷﾀﾑﾗ ｽｲ</t>
  </si>
  <si>
    <t>010526</t>
  </si>
  <si>
    <t>Sui</t>
  </si>
  <si>
    <t>廣瀬　壮太朗</t>
  </si>
  <si>
    <t>ﾋﾛｾ ｿｳﾀﾛｳ</t>
  </si>
  <si>
    <t>洛北</t>
  </si>
  <si>
    <t>三本木　優也</t>
  </si>
  <si>
    <t>ｻﾝﾎﾞﾝｷﾞ ﾕｳﾔ</t>
  </si>
  <si>
    <t>SAMBONGI</t>
  </si>
  <si>
    <t>板東　帝太</t>
  </si>
  <si>
    <t>ﾊﾞﾝﾄﾞｳ ｵｳﾀ</t>
  </si>
  <si>
    <t>Ota</t>
  </si>
  <si>
    <t>井上　陽登</t>
  </si>
  <si>
    <t>ｲﾉｳｴ ｱｷﾄ</t>
  </si>
  <si>
    <t>021110</t>
  </si>
  <si>
    <t>京都市立西京</t>
  </si>
  <si>
    <t>佐藤　智樹</t>
  </si>
  <si>
    <t>ｻﾄｳ ﾄﾓｷ</t>
  </si>
  <si>
    <t>志水　宙斗</t>
  </si>
  <si>
    <t>ｼﾐｽﾞ ﾋﾛﾄ</t>
  </si>
  <si>
    <t>中井　一成</t>
  </si>
  <si>
    <t>ﾅｶｲ ｲｯｾｲ</t>
  </si>
  <si>
    <t>040324</t>
  </si>
  <si>
    <t>西川　諒</t>
  </si>
  <si>
    <t>ﾆｼｶﾜ ﾘｮｳ</t>
  </si>
  <si>
    <t>031108</t>
  </si>
  <si>
    <t>京都工学院</t>
  </si>
  <si>
    <t>ﾌｼﾞｲ ﾔｽﾏｻ</t>
  </si>
  <si>
    <t>佐々木　宏晃</t>
  </si>
  <si>
    <t>ｻｻｷ ﾋﾛｱｷ</t>
  </si>
  <si>
    <t>980620</t>
  </si>
  <si>
    <t>足立　奏多</t>
  </si>
  <si>
    <t>ｱﾀﾞﾁ ｶﾅﾀ</t>
  </si>
  <si>
    <t>奈良教育大学</t>
  </si>
  <si>
    <t>古田　七海</t>
  </si>
  <si>
    <t>ﾌﾙﾀ ﾅﾅﾐ</t>
  </si>
  <si>
    <t>FURUTA</t>
  </si>
  <si>
    <t>Nanami</t>
  </si>
  <si>
    <t>木挽　幹太</t>
  </si>
  <si>
    <t>ｺﾋﾞｷ ｶﾝﾀ</t>
  </si>
  <si>
    <t>030425</t>
  </si>
  <si>
    <t>KOBIKI</t>
  </si>
  <si>
    <t>並川　颯晟</t>
  </si>
  <si>
    <t>ﾅﾐｶﾜ ﾊﾔｾ</t>
  </si>
  <si>
    <t>040120</t>
  </si>
  <si>
    <t>NAMIKAWA</t>
  </si>
  <si>
    <t>Hayase</t>
  </si>
  <si>
    <t>堀　匠舞</t>
  </si>
  <si>
    <t>ﾎﾘ ｼｮｳﾌﾞ</t>
  </si>
  <si>
    <t>040331</t>
  </si>
  <si>
    <t>Shobu</t>
  </si>
  <si>
    <t>小畠　隆文</t>
  </si>
  <si>
    <t>ｵﾊﾞﾀ ﾀｶﾌﾐ</t>
  </si>
  <si>
    <t>OBATA</t>
  </si>
  <si>
    <t>柴田　栗佑</t>
  </si>
  <si>
    <t>ｼﾊﾞﾀ ｸﾘｽｹ</t>
  </si>
  <si>
    <t>990705</t>
  </si>
  <si>
    <t>人間・環境学研究科</t>
  </si>
  <si>
    <t>Kurisuke</t>
  </si>
  <si>
    <t>山本　真大</t>
  </si>
  <si>
    <t>ﾔﾏﾓﾄ ﾏﾅﾄ</t>
  </si>
  <si>
    <t>030726</t>
  </si>
  <si>
    <t>大阪体育大学浪商高等学校</t>
  </si>
  <si>
    <t>妹尾　亮斗</t>
  </si>
  <si>
    <t>ｾﾉｵ ﾘｮｳﾄ</t>
  </si>
  <si>
    <t>SENOO</t>
  </si>
  <si>
    <t>赤井　伊夫貴</t>
  </si>
  <si>
    <t>ｱｶｲ ｲﾌﾞｷ</t>
  </si>
  <si>
    <t>030602</t>
  </si>
  <si>
    <t>AKAI</t>
  </si>
  <si>
    <t>井田　一季</t>
  </si>
  <si>
    <t>ｲﾀﾞ ｲﾁｷ</t>
  </si>
  <si>
    <t>030611</t>
  </si>
  <si>
    <t>IDA</t>
  </si>
  <si>
    <t>Ichiki</t>
  </si>
  <si>
    <t>大川　秀仁</t>
  </si>
  <si>
    <t>ｵｵｶﾜ ﾋﾃﾞﾋﾄ</t>
  </si>
  <si>
    <t>040121</t>
  </si>
  <si>
    <t>緑風冠</t>
  </si>
  <si>
    <t>Hidehito</t>
  </si>
  <si>
    <t>岡本　憲弥</t>
  </si>
  <si>
    <t>ｵｶﾓﾄ ｶｽﾞﾔ</t>
  </si>
  <si>
    <t>040327</t>
  </si>
  <si>
    <t>岡本　真洸</t>
  </si>
  <si>
    <t>ｵｶﾓﾄ ﾏﾋﾛ</t>
  </si>
  <si>
    <t>030708</t>
  </si>
  <si>
    <t>尾崎　瞭</t>
  </si>
  <si>
    <t>ｵｻﾞｷ ﾘｮｳ</t>
  </si>
  <si>
    <t>甲斐　楽海</t>
  </si>
  <si>
    <t>ｶｲ ﾓﾄﾐ</t>
  </si>
  <si>
    <t>第一</t>
  </si>
  <si>
    <t>KAI</t>
  </si>
  <si>
    <t>Motomi</t>
  </si>
  <si>
    <t>片岡　大輔</t>
  </si>
  <si>
    <t>ｶﾀｵｶ ﾀﾞｲｽｹ</t>
  </si>
  <si>
    <t>040105</t>
  </si>
  <si>
    <t>加納　大河</t>
  </si>
  <si>
    <t>ｶﾉｳ ﾀｲｶﾞ</t>
  </si>
  <si>
    <t>030713</t>
  </si>
  <si>
    <t>KANO</t>
  </si>
  <si>
    <t>川北　隼平</t>
  </si>
  <si>
    <t>ｶﾜｷﾀ ｼｭﾝﾍﾟｲ</t>
  </si>
  <si>
    <t>030721</t>
  </si>
  <si>
    <t>倉　凌雅</t>
  </si>
  <si>
    <t>ｸﾗ ﾘｮｳｶﾞ</t>
  </si>
  <si>
    <t>KURA</t>
  </si>
  <si>
    <t>小﨑　昂</t>
  </si>
  <si>
    <t>ｺｻﾞｷ ｱｷﾗ</t>
  </si>
  <si>
    <t>031202</t>
  </si>
  <si>
    <t>小村　陸月</t>
  </si>
  <si>
    <t>ｺﾑﾗ ﾘﾂｷ</t>
  </si>
  <si>
    <t>塩路　添真</t>
  </si>
  <si>
    <t>ｼｵｼﾞ ﾃﾝﾏ</t>
  </si>
  <si>
    <t>SHIOJI</t>
  </si>
  <si>
    <t>四反田　龍哉</t>
  </si>
  <si>
    <t>ｼﾀﾝﾀﾞ ﾘｭｳﾔ</t>
  </si>
  <si>
    <t>030829</t>
  </si>
  <si>
    <t>SHITANDA</t>
  </si>
  <si>
    <t>Ryuya</t>
  </si>
  <si>
    <t>下川　玲布</t>
  </si>
  <si>
    <t>ｼﾓｶﾜ ﾚﾉ</t>
  </si>
  <si>
    <t>SHIMOKAWA</t>
  </si>
  <si>
    <t>Reno</t>
  </si>
  <si>
    <t>髙木　一之進</t>
  </si>
  <si>
    <t>ﾀｶｷﾞ ｲﾁﾉｼﾝ</t>
  </si>
  <si>
    <t>031025</t>
  </si>
  <si>
    <t>Ichinoshin</t>
  </si>
  <si>
    <t>田中　武佐志</t>
  </si>
  <si>
    <t>ﾀﾅｶ ﾑｻｼ</t>
  </si>
  <si>
    <t>廣学館</t>
  </si>
  <si>
    <t>Musashi</t>
  </si>
  <si>
    <t>田原　和歩</t>
  </si>
  <si>
    <t>ﾀﾊﾗ ｶｽﾞﾎ</t>
  </si>
  <si>
    <t>031009</t>
  </si>
  <si>
    <t>徳元　颯良</t>
  </si>
  <si>
    <t>ﾄｸﾓﾄ ｿﾗ</t>
  </si>
  <si>
    <t>神戸星城</t>
  </si>
  <si>
    <t>TOKUMOTO</t>
  </si>
  <si>
    <t>中鶴　颯</t>
  </si>
  <si>
    <t>ﾅｶﾂﾙ ｿｳ</t>
  </si>
  <si>
    <t>NAKATSURU</t>
  </si>
  <si>
    <t>服部　右夢</t>
  </si>
  <si>
    <t>ﾊｯﾄﾘ ﾐﾓ</t>
  </si>
  <si>
    <t>040228</t>
  </si>
  <si>
    <t>Mimo</t>
  </si>
  <si>
    <t>阪東　海斗</t>
  </si>
  <si>
    <t>ﾊﾞﾝﾄﾞｳ ｶｲﾄ</t>
  </si>
  <si>
    <t>030929</t>
  </si>
  <si>
    <t>深海　響輝</t>
  </si>
  <si>
    <t>ﾌｶﾐ ﾋﾋﾞｷ</t>
  </si>
  <si>
    <t>030927</t>
  </si>
  <si>
    <t>FUKAMI</t>
  </si>
  <si>
    <t>藤澤　龍吾</t>
  </si>
  <si>
    <t>ﾌｼﾞｻﾜ ﾘｭｳｺﾞ</t>
  </si>
  <si>
    <t>Ryugo</t>
  </si>
  <si>
    <t>古久保　壮舞</t>
  </si>
  <si>
    <t>ﾌﾙｸﾎﾞ ｿｳﾏ</t>
  </si>
  <si>
    <t>FURUKUBO</t>
  </si>
  <si>
    <t>古田　蒼空</t>
  </si>
  <si>
    <t>ﾌﾙﾀ ｿﾗ</t>
  </si>
  <si>
    <t>030826</t>
  </si>
  <si>
    <t>堀田　力也</t>
  </si>
  <si>
    <t>ﾎﾘﾀ ﾘｷﾔ</t>
  </si>
  <si>
    <t>東稜</t>
  </si>
  <si>
    <t>松岡　浩光</t>
  </si>
  <si>
    <t>ﾏﾂｵｶ ﾋﾛﾐ</t>
  </si>
  <si>
    <t>040323</t>
  </si>
  <si>
    <t>Hiromi</t>
  </si>
  <si>
    <t>松山　巧</t>
  </si>
  <si>
    <t>ﾏﾂﾔﾏ ﾀｸﾐ</t>
  </si>
  <si>
    <t>三野　瞳真</t>
  </si>
  <si>
    <t>ﾐﾉ ﾄｳﾏ</t>
  </si>
  <si>
    <t>MINO</t>
  </si>
  <si>
    <t>宮﨑　泉光</t>
  </si>
  <si>
    <t>ﾐﾔｻﾞｷ ｲｽﾞﾐ</t>
  </si>
  <si>
    <t>030604</t>
  </si>
  <si>
    <t>Izumi</t>
  </si>
  <si>
    <t>宮本　一樹</t>
  </si>
  <si>
    <t>ﾐﾔﾓﾄ ｲﾂｷ</t>
  </si>
  <si>
    <t>村山　巧</t>
  </si>
  <si>
    <t>ﾑﾗﾔﾏ ﾀｸﾐ</t>
  </si>
  <si>
    <t>030919</t>
  </si>
  <si>
    <t>国際情報</t>
  </si>
  <si>
    <t>MURAYAMA</t>
  </si>
  <si>
    <t>吉岡　晴輝</t>
  </si>
  <si>
    <t>ﾖｼｵｶ ﾊﾙｷ</t>
  </si>
  <si>
    <t>和田　一晃</t>
  </si>
  <si>
    <t>ﾜﾀﾞ ｶｽﾞｱｷ</t>
  </si>
  <si>
    <t>Kazuaki</t>
  </si>
  <si>
    <t>則岡　颯太</t>
  </si>
  <si>
    <t>ﾉﾘｵｶ ｿｳﾀ</t>
  </si>
  <si>
    <t>海洋政策科</t>
  </si>
  <si>
    <t>NORIOKA</t>
  </si>
  <si>
    <t>藤本　亮</t>
  </si>
  <si>
    <t>ﾌｼﾞﾓﾄ ﾘｮｳ</t>
  </si>
  <si>
    <t>030717</t>
  </si>
  <si>
    <t>安東　潤一郎</t>
  </si>
  <si>
    <t>ｱﾝﾄﾞｳ ｼﾞｭﾝｲﾁﾛｳ</t>
  </si>
  <si>
    <t>鳥取東</t>
  </si>
  <si>
    <t>Junichiro</t>
  </si>
  <si>
    <t>田中　一範</t>
  </si>
  <si>
    <t>ﾀﾅｶ ｶｽﾞﾉﾘ</t>
  </si>
  <si>
    <t>大垣日本大学</t>
  </si>
  <si>
    <t>保健医療学部 救急救命学科</t>
  </si>
  <si>
    <t>Kazunori</t>
  </si>
  <si>
    <t>菅野　壱心</t>
  </si>
  <si>
    <t>ｶﾝﾉ ｲｯｼﾝ</t>
  </si>
  <si>
    <t>祥雲館</t>
  </si>
  <si>
    <t>KANNO</t>
  </si>
  <si>
    <t>藤川　亜都夢</t>
  </si>
  <si>
    <t>ﾌｼﾞｶﾜ ｱﾄﾑ</t>
  </si>
  <si>
    <t>淡路三原</t>
  </si>
  <si>
    <t xml:space="preserve">FUJIKAWA </t>
  </si>
  <si>
    <t xml:space="preserve">Atomu </t>
  </si>
  <si>
    <t>玉川　慧</t>
  </si>
  <si>
    <t>ﾀﾏｶﾞﾜ ｹｲ</t>
  </si>
  <si>
    <t>TAMAGAWA</t>
  </si>
  <si>
    <t>諸岡　一也</t>
  </si>
  <si>
    <t>ﾓﾛｵｶ ｶｽﾞﾔ</t>
  </si>
  <si>
    <t>東海大学付属大阪仰星高等学校</t>
  </si>
  <si>
    <t>MOROOKA</t>
  </si>
  <si>
    <t>中川　悠</t>
  </si>
  <si>
    <t>ﾅｶｶﾞﾜ ﾕｳ</t>
  </si>
  <si>
    <t>西宮市立西宮東高等学校</t>
  </si>
  <si>
    <t>中村　大雅</t>
  </si>
  <si>
    <t>ﾅｶﾑﾗ ﾀｲｶﾞ</t>
  </si>
  <si>
    <t>030811</t>
  </si>
  <si>
    <t>太田　陸</t>
  </si>
  <si>
    <t>ｵｵﾀ ﾘｸ</t>
  </si>
  <si>
    <t>鳥取中央育英高等学校</t>
  </si>
  <si>
    <t>福井　清流</t>
  </si>
  <si>
    <t>ﾌｸｲ ｷｵﾗ</t>
  </si>
  <si>
    <t>030412</t>
  </si>
  <si>
    <t>Kiora</t>
  </si>
  <si>
    <t>山田　晃大</t>
  </si>
  <si>
    <t>ﾔﾏﾀﾞ ｺｳﾀﾞｲ</t>
  </si>
  <si>
    <t>031218</t>
  </si>
  <si>
    <t>津島北高等学校</t>
  </si>
  <si>
    <t>藤田　勇人</t>
  </si>
  <si>
    <t>ﾌｼﾞﾀ ﾕｳﾄ</t>
  </si>
  <si>
    <t>西宮南高等学校</t>
  </si>
  <si>
    <t>南野　佑貴</t>
  </si>
  <si>
    <t>ﾐﾅﾐﾉ ﾕｳｷ</t>
  </si>
  <si>
    <t>030905</t>
  </si>
  <si>
    <t>久米田高等学校</t>
  </si>
  <si>
    <t>MINAMINO</t>
  </si>
  <si>
    <t>岡本　隆太</t>
  </si>
  <si>
    <t>ｵｶﾓﾄ ﾘｭｳﾀ</t>
  </si>
  <si>
    <t>海南高等学校</t>
  </si>
  <si>
    <t>嘉勢　悠夏</t>
  </si>
  <si>
    <t>ｶｾ ﾕｳｶ</t>
  </si>
  <si>
    <t>尼崎高等学校</t>
  </si>
  <si>
    <t xml:space="preserve">KASE </t>
  </si>
  <si>
    <t>Yuka</t>
  </si>
  <si>
    <t>新居　駿介</t>
  </si>
  <si>
    <t>ﾆｲ ｼｭﾝｽｹ</t>
  </si>
  <si>
    <t>030908</t>
  </si>
  <si>
    <t>徳島科学技術高等学校</t>
  </si>
  <si>
    <t>NII</t>
  </si>
  <si>
    <t>松前　楽</t>
  </si>
  <si>
    <t>ﾏﾂﾏｴ ｶﾞｸ</t>
  </si>
  <si>
    <t>三重高等学校</t>
  </si>
  <si>
    <t>MATSUMAE</t>
  </si>
  <si>
    <t>牧野　光晟</t>
  </si>
  <si>
    <t>ﾏｷﾉ ｺｳｾｲ</t>
  </si>
  <si>
    <t>大垣商業高校</t>
  </si>
  <si>
    <t>澤田　武丸</t>
  </si>
  <si>
    <t>ｻﾜﾀﾞ ﾀｹﾏﾙ</t>
  </si>
  <si>
    <t>神戸商業</t>
  </si>
  <si>
    <t>Takemaru</t>
  </si>
  <si>
    <t>岩崎　拓生</t>
  </si>
  <si>
    <t>ｲﾜｻｷ ﾀｸﾐ</t>
  </si>
  <si>
    <t>040212</t>
  </si>
  <si>
    <t>大阪高校</t>
  </si>
  <si>
    <t>秋山　鴻太</t>
  </si>
  <si>
    <t>ｱｷﾔﾏ ｺｳﾀ</t>
  </si>
  <si>
    <t>柏原高校</t>
  </si>
  <si>
    <t>林　亘希</t>
  </si>
  <si>
    <t>新田高校</t>
  </si>
  <si>
    <t>吉川　和真</t>
  </si>
  <si>
    <t>ﾖｼｶﾜ ｶｽﾞﾏ</t>
  </si>
  <si>
    <t>萩高校</t>
  </si>
  <si>
    <t>村上　龍永</t>
  </si>
  <si>
    <t>ﾑﾗｶﾐ ﾘｭｳｴｲ</t>
  </si>
  <si>
    <t>030916</t>
  </si>
  <si>
    <t>Ryuei</t>
  </si>
  <si>
    <t>森元　湧稀</t>
  </si>
  <si>
    <t>ﾓﾘﾓﾄ ﾕｳｷ</t>
  </si>
  <si>
    <t>030506</t>
  </si>
  <si>
    <t>田中　一輝</t>
  </si>
  <si>
    <t>ﾀﾅｶ ｶｽﾞｷ</t>
  </si>
  <si>
    <t>足立　颯吾</t>
  </si>
  <si>
    <t>ｱﾀﾞﾁ ｿｳｺﾞ</t>
  </si>
  <si>
    <t>川西北陵</t>
  </si>
  <si>
    <t>大屋鋪　颯太</t>
  </si>
  <si>
    <t>ｵｵﾔｼｷ ｿｳﾀ</t>
  </si>
  <si>
    <t>040131</t>
  </si>
  <si>
    <t>OYASHIKI</t>
  </si>
  <si>
    <t>橋本　昂星</t>
  </si>
  <si>
    <t>ﾊｼﾓﾄ ｺｳｾｲ</t>
  </si>
  <si>
    <t>031211</t>
  </si>
  <si>
    <t>清水　敬晶</t>
  </si>
  <si>
    <t>ｼﾐｽﾞ ｹｲｼｮｳ</t>
  </si>
  <si>
    <t>030507</t>
  </si>
  <si>
    <t>Keisho</t>
  </si>
  <si>
    <t>鈴木　颯人</t>
  </si>
  <si>
    <t>ｽｽﾞｷ ﾊﾔﾋﾄ</t>
  </si>
  <si>
    <t>Hayahito</t>
  </si>
  <si>
    <t>中村　颯征</t>
  </si>
  <si>
    <t>ﾅｶﾑﾗ ﾘｭｳｾｲ</t>
  </si>
  <si>
    <t>荒木　瑛真</t>
  </si>
  <si>
    <t>ｱﾗｷ ｴｲﾏ</t>
  </si>
  <si>
    <t>040305</t>
  </si>
  <si>
    <t>Eima</t>
  </si>
  <si>
    <t>奥田　倖成</t>
  </si>
  <si>
    <t>ｵｸﾀﾞ ｺｳｾｲ</t>
  </si>
  <si>
    <t>OKUDA</t>
  </si>
  <si>
    <t>山口　悠登</t>
  </si>
  <si>
    <t>ﾔﾏｸﾞﾁ ﾕｳﾄ</t>
  </si>
  <si>
    <t>031225</t>
  </si>
  <si>
    <t>高松中央</t>
  </si>
  <si>
    <t>足立　稜河</t>
  </si>
  <si>
    <t>ｱﾀﾞﾁ ﾘｮｳｶﾞ</t>
  </si>
  <si>
    <t xml:space="preserve">ADACHI </t>
  </si>
  <si>
    <t>高瀬　悠輝</t>
  </si>
  <si>
    <t>ﾀｶｾ ﾕｳｷ</t>
  </si>
  <si>
    <t>港</t>
  </si>
  <si>
    <t xml:space="preserve">TAKASE </t>
  </si>
  <si>
    <t>吉原　白虎</t>
  </si>
  <si>
    <t>ﾖｼﾊﾗ ﾊｸﾄ</t>
  </si>
  <si>
    <t>Hakuto</t>
  </si>
  <si>
    <t>大津　海斗</t>
  </si>
  <si>
    <t>ｵｵﾂ ｶｲﾄ</t>
  </si>
  <si>
    <t>030617</t>
  </si>
  <si>
    <t>水戸商業</t>
  </si>
  <si>
    <t>OTSU</t>
  </si>
  <si>
    <t>内山　大希</t>
  </si>
  <si>
    <t>ｳﾁﾔﾏ ﾀﾞｲｷ</t>
  </si>
  <si>
    <t>030831</t>
  </si>
  <si>
    <t>UCHIYAMA</t>
  </si>
  <si>
    <t>中北　廉太郞</t>
  </si>
  <si>
    <t>ﾅｶｷﾀ ﾚﾝﾀﾛｳ</t>
  </si>
  <si>
    <t>宇治山田</t>
  </si>
  <si>
    <t>廣田　風吾</t>
  </si>
  <si>
    <t>ﾋﾛﾀ ﾌｳｺﾞ</t>
  </si>
  <si>
    <t>帯広農業</t>
  </si>
  <si>
    <t>Fugo</t>
  </si>
  <si>
    <t>河村　昂樹</t>
  </si>
  <si>
    <t>ｶﾜﾑﾗ ｺｳｷ</t>
  </si>
  <si>
    <t>031206</t>
  </si>
  <si>
    <t>中松　暖弥</t>
  </si>
  <si>
    <t>ﾅｶﾏﾂ ﾊﾙﾔ</t>
  </si>
  <si>
    <t>040229</t>
  </si>
  <si>
    <t>亀山</t>
  </si>
  <si>
    <t>NAKAMATSU</t>
  </si>
  <si>
    <t>Haruya</t>
  </si>
  <si>
    <t>西川　巧巳</t>
  </si>
  <si>
    <t>ﾆｼｶﾜ ﾀｸﾐ</t>
  </si>
  <si>
    <t>030521</t>
  </si>
  <si>
    <t>須藤　勇大</t>
  </si>
  <si>
    <t>ｽﾄｳ ﾕｳﾀﾞｲ</t>
  </si>
  <si>
    <t>前橋育英</t>
  </si>
  <si>
    <t>鈴木　陸人</t>
  </si>
  <si>
    <t>ｽｽﾞｷ ﾘｸﾄ</t>
  </si>
  <si>
    <t>031120</t>
  </si>
  <si>
    <t>内田　大稀</t>
  </si>
  <si>
    <t>ｳﾁﾀﾞ ﾋﾛｷ</t>
  </si>
  <si>
    <t>040227</t>
  </si>
  <si>
    <t>大荒　大翔</t>
  </si>
  <si>
    <t>ｵｵｱﾚ ﾀﾞｲﾄ</t>
  </si>
  <si>
    <t>030515</t>
  </si>
  <si>
    <t>OARE</t>
  </si>
  <si>
    <t>Daito</t>
  </si>
  <si>
    <t>尾崎　竜毅</t>
  </si>
  <si>
    <t>ｵｻﾞｷ ﾀﾂｷ</t>
  </si>
  <si>
    <t>甲斐　直樹</t>
  </si>
  <si>
    <t>ｶｲ ﾅｵｷ</t>
  </si>
  <si>
    <t>031219</t>
  </si>
  <si>
    <t>西本　旬雄</t>
  </si>
  <si>
    <t>ﾆｼﾓﾄ ﾄｷｵ</t>
  </si>
  <si>
    <t>030620</t>
  </si>
  <si>
    <t>NISHIMOTO</t>
  </si>
  <si>
    <t>山下　椋生</t>
  </si>
  <si>
    <t>ﾔﾏｼﾀ ﾘｮｳｾｲ</t>
  </si>
  <si>
    <t>040201</t>
  </si>
  <si>
    <t>山本　一創</t>
  </si>
  <si>
    <t>ﾔﾏﾓﾄ ﾊｼﾞﾒ</t>
  </si>
  <si>
    <t>030501</t>
  </si>
  <si>
    <t>青山　陽太</t>
  </si>
  <si>
    <t>ｱｵﾔﾏ ﾋﾅﾀ</t>
  </si>
  <si>
    <t>040118</t>
  </si>
  <si>
    <t>AOYAMA</t>
  </si>
  <si>
    <t>伊藤　大輔</t>
  </si>
  <si>
    <t>ｲﾄｳ ﾀﾞｲｽｹ</t>
  </si>
  <si>
    <t>川原　玄靖</t>
  </si>
  <si>
    <t>ｶﾜﾊﾗ ｹﾞﾝｾｲ</t>
  </si>
  <si>
    <t>三木北</t>
  </si>
  <si>
    <t>KAWAHARA</t>
  </si>
  <si>
    <t>Gensei</t>
  </si>
  <si>
    <t>喜多村　涼</t>
  </si>
  <si>
    <t>ｷﾀﾑﾗ ﾘｮｳ</t>
  </si>
  <si>
    <t>小林　成夢</t>
  </si>
  <si>
    <t>ｺﾊﾞﾔｼ ﾅﾙﾑ</t>
  </si>
  <si>
    <t>大野</t>
  </si>
  <si>
    <t>Narumu</t>
  </si>
  <si>
    <t>坂上　蓮</t>
  </si>
  <si>
    <t>ｻｶｳｴ ﾚﾝ</t>
  </si>
  <si>
    <t>030828</t>
  </si>
  <si>
    <t>野口　清心</t>
  </si>
  <si>
    <t>ﾉｸﾞﾁ ｾｲｼﾝ</t>
  </si>
  <si>
    <t>031217</t>
  </si>
  <si>
    <t>羽咋</t>
  </si>
  <si>
    <t>NOGUCHI</t>
  </si>
  <si>
    <t>Seishin</t>
  </si>
  <si>
    <t>八坂　愛騎</t>
  </si>
  <si>
    <t>ﾊﾁｻｶ ｱｲｷ</t>
  </si>
  <si>
    <t>HACHISAKA</t>
  </si>
  <si>
    <t>Aiki</t>
  </si>
  <si>
    <t>山添　晴輝</t>
  </si>
  <si>
    <t>ﾔﾏｿﾞｴ ﾊﾙｷ</t>
  </si>
  <si>
    <t>030930</t>
  </si>
  <si>
    <t>山中　郡</t>
  </si>
  <si>
    <t>ﾔﾏﾅｶ ｸﾞﾝ</t>
  </si>
  <si>
    <t>Gun</t>
  </si>
  <si>
    <t>末盛　巧</t>
  </si>
  <si>
    <t>ｽｴﾓﾘ ﾀｸ</t>
  </si>
  <si>
    <t>030614</t>
  </si>
  <si>
    <t>SUEMORI</t>
  </si>
  <si>
    <t>木戸　陽太</t>
  </si>
  <si>
    <t>ｷﾄﾞ ﾖｳﾀ</t>
  </si>
  <si>
    <t>031102</t>
  </si>
  <si>
    <t>谷口　知弘</t>
  </si>
  <si>
    <t>ﾀﾆｸﾞﾁ ﾄﾓﾋﾛ</t>
  </si>
  <si>
    <t>四天王寺大学</t>
  </si>
  <si>
    <t>高垣　裕太</t>
  </si>
  <si>
    <t>ﾀｶｶﾞｷ ﾕｳﾀ</t>
  </si>
  <si>
    <t>010527</t>
  </si>
  <si>
    <t>人文社会</t>
  </si>
  <si>
    <t>TAKAGAKI</t>
  </si>
  <si>
    <t>谷口　瑞規</t>
  </si>
  <si>
    <t>ﾀﾆｸﾞﾁ ﾐｽﾞｷ</t>
  </si>
  <si>
    <t>010730</t>
  </si>
  <si>
    <t>桜塚</t>
  </si>
  <si>
    <t>菅野　翔真</t>
  </si>
  <si>
    <t>ｽｶﾞﾉ ｼｮｳﾏ</t>
  </si>
  <si>
    <t>堺西</t>
  </si>
  <si>
    <t>堀口　宇宙</t>
  </si>
  <si>
    <t>ﾎﾘｸﾞﾁ ｿﾗ</t>
  </si>
  <si>
    <t>021217</t>
  </si>
  <si>
    <t>三神　光汰</t>
  </si>
  <si>
    <t>ﾐｶﾐ ｺｳﾀ</t>
  </si>
  <si>
    <t>010907</t>
  </si>
  <si>
    <t>平　翔太</t>
  </si>
  <si>
    <t>ﾀｲﾗ ｼｮｳﾀ</t>
  </si>
  <si>
    <t>TAIRA</t>
  </si>
  <si>
    <t>里井　虎斗羅</t>
  </si>
  <si>
    <t>ｻﾄｲ ｺﾄﾗ</t>
  </si>
  <si>
    <t>芦間</t>
  </si>
  <si>
    <t>SATOI</t>
  </si>
  <si>
    <t>Kotora</t>
  </si>
  <si>
    <t>坂東　航</t>
  </si>
  <si>
    <t>ﾊﾞﾝﾄﾞｳ ﾜﾀﾙ</t>
  </si>
  <si>
    <t>津老　爽吾</t>
  </si>
  <si>
    <t>ﾂﾛｳ ｿｳｺﾞ</t>
  </si>
  <si>
    <t>TSURO</t>
  </si>
  <si>
    <t>山川　直也</t>
  </si>
  <si>
    <t>ﾔﾏｶﾜ ﾅｵﾔ</t>
  </si>
  <si>
    <t>塚元　一輝</t>
  </si>
  <si>
    <t>ﾂｶﾓﾄ ｶｽﾞｷ</t>
  </si>
  <si>
    <t>040219</t>
  </si>
  <si>
    <t>日新</t>
  </si>
  <si>
    <t>廣峰　音弥</t>
  </si>
  <si>
    <t>ﾋﾛﾐﾈ ｵﾄﾔ</t>
  </si>
  <si>
    <t>030427</t>
  </si>
  <si>
    <t xml:space="preserve">HIROMINE </t>
  </si>
  <si>
    <t>Otoya</t>
  </si>
  <si>
    <t>三原　和磨</t>
  </si>
  <si>
    <t>ﾐﾊﾗ ｶｽﾞﾏ</t>
  </si>
  <si>
    <t>小松島西</t>
  </si>
  <si>
    <t>安福　柊汰</t>
  </si>
  <si>
    <t>ｱﾌﾞｸ ｼｭｳﾀ</t>
  </si>
  <si>
    <t>ABUKU</t>
  </si>
  <si>
    <t>尾野　泰成</t>
  </si>
  <si>
    <t>ｵﾉ ﾀｲｾｲ</t>
  </si>
  <si>
    <t>031028</t>
  </si>
  <si>
    <t>神髙　達也</t>
  </si>
  <si>
    <t>ｶﾝﾀﾞｶ ﾀﾂﾔ</t>
  </si>
  <si>
    <t>040315</t>
  </si>
  <si>
    <t>高松第一</t>
  </si>
  <si>
    <t>KANDAKA</t>
  </si>
  <si>
    <t>杉浦　宏我</t>
  </si>
  <si>
    <t>ｽｷﾞｳﾗ ｺｳｶﾞ</t>
  </si>
  <si>
    <t>西大和学園</t>
  </si>
  <si>
    <t>Koga</t>
  </si>
  <si>
    <t>田中　湧晟</t>
  </si>
  <si>
    <t>ﾀﾅｶ ﾕｳｾｲ</t>
  </si>
  <si>
    <t>030818</t>
  </si>
  <si>
    <t>現代ｼｽﾃﾑ科学</t>
  </si>
  <si>
    <t>千草　開</t>
  </si>
  <si>
    <t>ﾁｸﾞｻ ﾊﾙｷ</t>
  </si>
  <si>
    <t>CHIGUSA</t>
  </si>
  <si>
    <t>長野　慎之介</t>
  </si>
  <si>
    <t>ﾅｶﾞﾉ ｼﾝﾉｽｹ</t>
  </si>
  <si>
    <t>藤本　陽紀</t>
  </si>
  <si>
    <t>ﾌｼﾞﾓﾄ ﾊﾙｷ</t>
  </si>
  <si>
    <t>040226</t>
  </si>
  <si>
    <t>濵　直佑</t>
  </si>
  <si>
    <t>ﾊﾏ ﾅｵｽｹ</t>
  </si>
  <si>
    <t>Naosuke</t>
  </si>
  <si>
    <t>吉田　直剛</t>
  </si>
  <si>
    <t>ﾖｼﾀﾞ ﾅｵﾀｹ</t>
  </si>
  <si>
    <t>040218</t>
  </si>
  <si>
    <t>Naotake</t>
  </si>
  <si>
    <t>岩井田　智也</t>
  </si>
  <si>
    <t>ｲﾜｲﾀﾞ ﾄﾓﾔ</t>
  </si>
  <si>
    <t>IWAIDA</t>
  </si>
  <si>
    <t>田中　昇一</t>
  </si>
  <si>
    <t>ﾀﾅｶ ｼｮｳｲﾁ</t>
  </si>
  <si>
    <t>榛生昇陽</t>
  </si>
  <si>
    <t>木下　翔哉</t>
  </si>
  <si>
    <t>ｷﾉｼﾀ ﾕｳﾔ</t>
  </si>
  <si>
    <t>齋藤　圭人</t>
  </si>
  <si>
    <t>ｻｲﾄｳ ｹｲﾄ</t>
  </si>
  <si>
    <t>030812</t>
  </si>
  <si>
    <t>大産大付属</t>
  </si>
  <si>
    <t>富田　耕一</t>
  </si>
  <si>
    <t>ﾄﾐﾀ ｺｳｲﾁ</t>
  </si>
  <si>
    <t>030103</t>
  </si>
  <si>
    <t>県立和歌山</t>
  </si>
  <si>
    <t>清水　慎太郎</t>
  </si>
  <si>
    <t>ｼﾐｽﾞ ｼﾝﾀﾛｳ</t>
  </si>
  <si>
    <t>030619</t>
  </si>
  <si>
    <t>山下　諒</t>
  </si>
  <si>
    <t>ﾔﾏｼﾀ ﾘｮｳ</t>
  </si>
  <si>
    <t>040130</t>
  </si>
  <si>
    <t>依田　巧磨</t>
  </si>
  <si>
    <t>ﾖﾀﾞ ﾀｸﾏ</t>
  </si>
  <si>
    <t>八千代松陰</t>
  </si>
  <si>
    <t>YODA</t>
  </si>
  <si>
    <t>檀上　亜里</t>
  </si>
  <si>
    <t>ﾀﾞﾝｼﾞｮｳ ｱｻﾄ</t>
  </si>
  <si>
    <t>031126</t>
  </si>
  <si>
    <t>山口　達也</t>
  </si>
  <si>
    <t>ﾔﾏｸﾞﾁ ﾀﾂﾔ</t>
  </si>
  <si>
    <t>030416</t>
  </si>
  <si>
    <t>清水　隼人</t>
  </si>
  <si>
    <t>ｼﾐｽﾞ ﾊﾔﾄ</t>
  </si>
  <si>
    <t>恵南　優貴</t>
  </si>
  <si>
    <t>ｴﾅﾐ ﾕｳｷ</t>
  </si>
  <si>
    <t>ENAMI</t>
  </si>
  <si>
    <t>渡邉　拓</t>
  </si>
  <si>
    <t>ﾜﾀﾅﾍﾞ ﾀｸ</t>
  </si>
  <si>
    <t>熊本学園大学附属</t>
  </si>
  <si>
    <t>森　拓也</t>
  </si>
  <si>
    <t>ﾓﾘ ﾀｸﾔ</t>
  </si>
  <si>
    <t>030512</t>
  </si>
  <si>
    <t>角川ドワンゴ学園N</t>
  </si>
  <si>
    <t>門脇　優</t>
  </si>
  <si>
    <t>ｶﾄﾞﾜｷ ﾕｳ</t>
  </si>
  <si>
    <t>040112</t>
  </si>
  <si>
    <t>高知追手前</t>
  </si>
  <si>
    <t>KADOWAKI</t>
  </si>
  <si>
    <t>黒瀬　涼大</t>
  </si>
  <si>
    <t>ｸﾛｾ ﾘｮｳﾀ</t>
  </si>
  <si>
    <t>中野　峻作</t>
  </si>
  <si>
    <t>ﾅｶﾉ ｼｭﾝｻｸ</t>
  </si>
  <si>
    <t>Shunsaku</t>
  </si>
  <si>
    <t>橋本　翔太</t>
  </si>
  <si>
    <t>ﾊｼﾓﾄ ｼｮｳﾀ</t>
  </si>
  <si>
    <t>川崎高校</t>
  </si>
  <si>
    <t>中畠　悠真</t>
  </si>
  <si>
    <t>ﾅｶﾊﾀ ﾕｳﾀ</t>
  </si>
  <si>
    <t>NAKAHATA</t>
  </si>
  <si>
    <t>中島　慶大</t>
  </si>
  <si>
    <t>ﾅｶｼﾏ ｹｲﾀ</t>
  </si>
  <si>
    <t>040310</t>
  </si>
  <si>
    <t>加納</t>
  </si>
  <si>
    <t>松田　真志</t>
  </si>
  <si>
    <t>宿野　咲太</t>
  </si>
  <si>
    <t>ｼｭｸﾉ ｻｸﾀ</t>
  </si>
  <si>
    <t>SHUKUNO</t>
  </si>
  <si>
    <t>Sakuta</t>
  </si>
  <si>
    <t>福谷　知紀</t>
  </si>
  <si>
    <t>ﾌｸﾀﾆ ﾄﾓｷ</t>
  </si>
  <si>
    <t>総合心理</t>
  </si>
  <si>
    <t>久留宮　圭祐</t>
  </si>
  <si>
    <t>ｸﾙﾐﾔ ｹｲｽｹ</t>
  </si>
  <si>
    <t>KURUMIYA</t>
  </si>
  <si>
    <t>増田　涼</t>
  </si>
  <si>
    <t>ﾏｽﾀﾞ ﾘｮｳ</t>
  </si>
  <si>
    <t>山上　海斗</t>
  </si>
  <si>
    <t>ﾔﾏｶﾞﾐ ｶｲﾄ</t>
  </si>
  <si>
    <t>030712</t>
  </si>
  <si>
    <t>青凌</t>
  </si>
  <si>
    <t>宇野　京弥</t>
  </si>
  <si>
    <t>ｳﾉ ｷｮｳﾔ</t>
  </si>
  <si>
    <t>岡山一宮</t>
  </si>
  <si>
    <t>Kyoya</t>
  </si>
  <si>
    <t>福井　大斗</t>
  </si>
  <si>
    <t>ﾌｸｲ ﾀﾞｲﾄ</t>
  </si>
  <si>
    <t>籾谷　憲司</t>
  </si>
  <si>
    <t>ﾓﾐﾀﾆ ｹﾝｼﾞ</t>
  </si>
  <si>
    <t>福井</t>
  </si>
  <si>
    <t xml:space="preserve">MOMITANI </t>
  </si>
  <si>
    <t>Kenji</t>
  </si>
  <si>
    <t>住田　夢大</t>
  </si>
  <si>
    <t>ｽﾐﾀ ﾕｳﾄ</t>
  </si>
  <si>
    <t>030709</t>
  </si>
  <si>
    <t>SUMITA</t>
  </si>
  <si>
    <t>堀内　貫志</t>
  </si>
  <si>
    <t>ﾎﾘｳﾁ ｶﾝｼ</t>
  </si>
  <si>
    <t>030522</t>
  </si>
  <si>
    <t xml:space="preserve">HORIUCHI </t>
  </si>
  <si>
    <t>木村　烈</t>
  </si>
  <si>
    <t>ｷﾑﾗ ﾚﾂ</t>
  </si>
  <si>
    <t>豊岡総合</t>
  </si>
  <si>
    <t>Retsu</t>
  </si>
  <si>
    <t>西川　隼叶</t>
  </si>
  <si>
    <t>ﾆｼｶﾜ ﾊﾔﾄ</t>
  </si>
  <si>
    <t>藤田　剛史</t>
  </si>
  <si>
    <t>ﾌｼﾞﾀ ﾂﾖｼ</t>
  </si>
  <si>
    <t>丹　颯汰</t>
  </si>
  <si>
    <t>ﾀﾝ ﾊﾔﾀ</t>
  </si>
  <si>
    <t>TAN</t>
  </si>
  <si>
    <t>平山　陽登</t>
  </si>
  <si>
    <t>ﾋﾗﾔﾏ ﾊﾙﾄ</t>
  </si>
  <si>
    <t>八鹿高校</t>
  </si>
  <si>
    <t>一谷　周平</t>
  </si>
  <si>
    <t>ｲﾁﾀﾆ ｼｭｳﾍｲ</t>
  </si>
  <si>
    <t>国際大和田</t>
  </si>
  <si>
    <t>ICHITANI</t>
  </si>
  <si>
    <t>宗和　夏槻</t>
  </si>
  <si>
    <t>ｿｳﾜ ｶﾂｷ</t>
  </si>
  <si>
    <t>SOWA</t>
  </si>
  <si>
    <t>筒井　翔星</t>
  </si>
  <si>
    <t>ﾂﾂｲ ｼｮｳｾｲ</t>
  </si>
  <si>
    <t>030912</t>
  </si>
  <si>
    <t>TSUTSUI</t>
  </si>
  <si>
    <t>Shosei</t>
  </si>
  <si>
    <t>ｲﾂｼﾞ ｶｲﾀ</t>
  </si>
  <si>
    <t>030702</t>
  </si>
  <si>
    <t>ITSUJI</t>
  </si>
  <si>
    <t>中西　海翔</t>
  </si>
  <si>
    <t>ﾅｶﾆｼ ｶｲﾄ</t>
  </si>
  <si>
    <t>澤田　龍輝</t>
  </si>
  <si>
    <t>ｻﾜﾀﾞ ﾀﾂｷ</t>
  </si>
  <si>
    <t>屋久島おおぞら</t>
  </si>
  <si>
    <t>ｻｻｶﾞﾜ ﾕｳﾄ</t>
  </si>
  <si>
    <t>SASAGAWA</t>
  </si>
  <si>
    <t>矢木　雄斗</t>
  </si>
  <si>
    <t>ﾔｷﾞ ﾕｳﾄ</t>
  </si>
  <si>
    <t>石原　絋太郎</t>
  </si>
  <si>
    <t>ｲｼﾊﾗ ｺｳﾀﾛｳ</t>
  </si>
  <si>
    <t>平井　瑞希</t>
  </si>
  <si>
    <t>ﾋﾗｲ ﾐｽﾞｷ</t>
  </si>
  <si>
    <t>031209</t>
  </si>
  <si>
    <t>山元　悠也</t>
  </si>
  <si>
    <t>ﾔﾏﾓﾄ ﾕｳﾔ</t>
  </si>
  <si>
    <t>030827</t>
  </si>
  <si>
    <t>赤井　優斗</t>
  </si>
  <si>
    <t>ｱｶｲ ﾕｳﾄ</t>
  </si>
  <si>
    <t>堺</t>
  </si>
  <si>
    <t>中西　優弥</t>
  </si>
  <si>
    <t>ﾅｶﾆｼ ﾕｳﾔ</t>
  </si>
  <si>
    <t>川上　大翔</t>
  </si>
  <si>
    <t>ｶﾜｶﾐ ﾋﾛﾄ</t>
  </si>
  <si>
    <t>河部　祐真</t>
  </si>
  <si>
    <t>ｶﾜﾍﾞ ﾕｳﾏ</t>
  </si>
  <si>
    <t>天王寺学館</t>
  </si>
  <si>
    <t>喜安　祐太</t>
  </si>
  <si>
    <t>ｷﾔｽ ﾕｳﾀ</t>
  </si>
  <si>
    <t>伊予</t>
  </si>
  <si>
    <t>KIYASU</t>
  </si>
  <si>
    <t>石原　一真</t>
  </si>
  <si>
    <t>ｲｼﾊﾗ ｶｽﾞﾏ</t>
  </si>
  <si>
    <t>青栁　佑</t>
  </si>
  <si>
    <t>ｱｵﾔｷﾞ ﾕｳ</t>
  </si>
  <si>
    <t>AOYAGI</t>
  </si>
  <si>
    <t>高橋　昂生</t>
  </si>
  <si>
    <t>ﾀｶﾊｼ ｺｳｾｲ</t>
  </si>
  <si>
    <t>030528</t>
  </si>
  <si>
    <t>広島</t>
  </si>
  <si>
    <t>奥村　究</t>
  </si>
  <si>
    <t>ｵｸﾑﾗ ｷｭｳ</t>
  </si>
  <si>
    <t>Kyu</t>
  </si>
  <si>
    <t>杉原　一冴</t>
  </si>
  <si>
    <t>ｽｷﾞﾊﾗ ｶｽﾞｻ</t>
  </si>
  <si>
    <t>031201</t>
  </si>
  <si>
    <t>SUGIHARA</t>
  </si>
  <si>
    <t>Kazusa</t>
  </si>
  <si>
    <t>伊藤　寿真</t>
  </si>
  <si>
    <t>ｲﾄｳ ｶｽﾞﾏ</t>
  </si>
  <si>
    <t>服部　岳穂</t>
  </si>
  <si>
    <t>ﾊｯﾄﾘ ｶﾞｸﾎ</t>
  </si>
  <si>
    <t>Gakuho</t>
  </si>
  <si>
    <t>田中　颯真</t>
  </si>
  <si>
    <t>ﾀﾅｶ ｿｳﾏ</t>
  </si>
  <si>
    <t>田渕　凌</t>
  </si>
  <si>
    <t>ﾀﾌﾞﾁ ﾘｮｳ</t>
  </si>
  <si>
    <t>020509</t>
  </si>
  <si>
    <t>TABUCHI</t>
  </si>
  <si>
    <t>安本　元虎</t>
  </si>
  <si>
    <t>ﾔｽﾓﾄ ｹﾞﾝｺﾞ</t>
  </si>
  <si>
    <t>鳥取西</t>
  </si>
  <si>
    <t>人間環境学研究科</t>
  </si>
  <si>
    <t>Gengo</t>
  </si>
  <si>
    <t>清水　快樹</t>
  </si>
  <si>
    <t>ｼﾐｽﾞ ﾊﾔｷ</t>
  </si>
  <si>
    <t>981017</t>
  </si>
  <si>
    <t>エネルギー科学研究科</t>
  </si>
  <si>
    <t>Hayaki</t>
  </si>
  <si>
    <t>松森　祐希</t>
  </si>
  <si>
    <t>ﾏﾂﾓﾘ ﾕｳｷ</t>
  </si>
  <si>
    <t>MATSUMORI</t>
  </si>
  <si>
    <t>宇野　誠純</t>
  </si>
  <si>
    <t>ｳﾉ ｾｲｼﾞｭﾝ</t>
  </si>
  <si>
    <t>030913</t>
  </si>
  <si>
    <t>武生</t>
  </si>
  <si>
    <t>Seijun</t>
  </si>
  <si>
    <t>寄田　季臣</t>
  </si>
  <si>
    <t>ｷﾀﾞ ﾄｷｵﾐ</t>
  </si>
  <si>
    <t>030419</t>
  </si>
  <si>
    <t>Tokiomi</t>
  </si>
  <si>
    <t>金光　浩輝</t>
  </si>
  <si>
    <t>ｶﾈﾐﾂ ｺｳｷ</t>
  </si>
  <si>
    <t>大屋　直士</t>
  </si>
  <si>
    <t>ｵｵﾔ ﾅｵﾄ</t>
  </si>
  <si>
    <t>短期大学</t>
  </si>
  <si>
    <t>OYA</t>
  </si>
  <si>
    <t>村田　悠人</t>
  </si>
  <si>
    <t>ﾑﾗﾀ ﾕｳﾄ</t>
  </si>
  <si>
    <t>030901</t>
  </si>
  <si>
    <t>館林</t>
  </si>
  <si>
    <t>神田　遥輝</t>
  </si>
  <si>
    <t>ｶﾝﾀﾞ ﾊﾙｷ</t>
  </si>
  <si>
    <t xml:space="preserve">KANDA </t>
  </si>
  <si>
    <t>藤本　真吾</t>
  </si>
  <si>
    <t>ﾌｼﾞﾓﾄ ｼﾝｺﾞ</t>
  </si>
  <si>
    <t>亀岡</t>
  </si>
  <si>
    <t>齋藤　拳</t>
  </si>
  <si>
    <t>ｻｲﾄｳ ｹﾝ</t>
  </si>
  <si>
    <t>新宮</t>
  </si>
  <si>
    <t>木村　一太</t>
  </si>
  <si>
    <t>ｷﾑﾗ ｲﾁﾀ</t>
  </si>
  <si>
    <t>Ichita</t>
  </si>
  <si>
    <t>小西　大輝</t>
  </si>
  <si>
    <t>ｺﾆｼ ﾀﾞｲｷ</t>
  </si>
  <si>
    <t>山下　大輔</t>
  </si>
  <si>
    <t>ﾔﾏｼﾀ ﾀﾞｲｽｹ</t>
  </si>
  <si>
    <t>久保田　優兵</t>
  </si>
  <si>
    <t>ｸﾎﾞﾀ ﾕｳﾍｲ</t>
  </si>
  <si>
    <t>岡本　啓志</t>
  </si>
  <si>
    <t>ｵｶﾓﾄ ｹｲｼ</t>
  </si>
  <si>
    <t>Keishi</t>
  </si>
  <si>
    <t>三方　怜</t>
  </si>
  <si>
    <t>ﾐｶﾀ ｻﾄｼ</t>
  </si>
  <si>
    <t>990912</t>
  </si>
  <si>
    <t>大学院学校教育研究科</t>
  </si>
  <si>
    <t>MIKATA</t>
  </si>
  <si>
    <t>高木　祐汰</t>
  </si>
  <si>
    <t>ﾀｶｷﾞ ﾕｳﾀﾞｲ</t>
  </si>
  <si>
    <t>円行　歩夢</t>
  </si>
  <si>
    <t>ｴﾝｷﾞｮｳ ｱﾕﾑ</t>
  </si>
  <si>
    <t>ENGYO</t>
  </si>
  <si>
    <t>中野　健誠</t>
  </si>
  <si>
    <t>ﾅｶﾉ ｹﾝｾｲ</t>
  </si>
  <si>
    <t>040217</t>
  </si>
  <si>
    <t>日田</t>
  </si>
  <si>
    <t>魚井　敬介</t>
  </si>
  <si>
    <t>ｳｵｲ ｹｲｽｹ</t>
  </si>
  <si>
    <t>030204</t>
  </si>
  <si>
    <t>城ﾉ内</t>
  </si>
  <si>
    <t>UOI</t>
  </si>
  <si>
    <t>尾原　正人</t>
  </si>
  <si>
    <t>ｵﾊﾗ ﾏｻﾄ</t>
  </si>
  <si>
    <t>980613</t>
  </si>
  <si>
    <t>藤枝東</t>
  </si>
  <si>
    <t>紫合　晴人</t>
  </si>
  <si>
    <t>ﾕｳﾀﾞ ﾊﾙﾄ</t>
  </si>
  <si>
    <t>991226</t>
  </si>
  <si>
    <t>YUDA</t>
  </si>
  <si>
    <t>吉田　隼人</t>
  </si>
  <si>
    <t>ﾖｼﾀﾞ ﾊﾔﾄ</t>
  </si>
  <si>
    <t>030508</t>
  </si>
  <si>
    <t>嘉藤　和真</t>
  </si>
  <si>
    <t>ｶﾄｳ ｶｽﾞﾏ</t>
  </si>
  <si>
    <t>松江北</t>
  </si>
  <si>
    <t>木村　悠</t>
  </si>
  <si>
    <t>ｷﾑﾗ ﾕｳ</t>
  </si>
  <si>
    <t>040213</t>
  </si>
  <si>
    <t>大阪教育大学附属天王寺校舎</t>
  </si>
  <si>
    <t>中山　將</t>
  </si>
  <si>
    <t>ﾅｶﾔﾏ ﾉﾌﾞ</t>
  </si>
  <si>
    <t>甲陽学院</t>
  </si>
  <si>
    <t>Nobu</t>
  </si>
  <si>
    <t>中西　大悟</t>
  </si>
  <si>
    <t>ﾅｶﾆｼ ﾀﾞｲｺﾞ</t>
  </si>
  <si>
    <t>Daigo</t>
  </si>
  <si>
    <t>須波　友</t>
  </si>
  <si>
    <t>ｽﾅﾐ ﾄﾓ</t>
  </si>
  <si>
    <t>020906</t>
  </si>
  <si>
    <t>SUNAMI</t>
  </si>
  <si>
    <t>Tomo</t>
  </si>
  <si>
    <t>岡　俊輔</t>
  </si>
  <si>
    <t>ｵｶ ｼｭﾝｽｹ</t>
  </si>
  <si>
    <t>広島大学附属福山</t>
  </si>
  <si>
    <t>外</t>
  </si>
  <si>
    <t>金子　アレックス</t>
  </si>
  <si>
    <t>ｶﾈｺ ｱﾚｯｸｽ</t>
  </si>
  <si>
    <t>日本大学</t>
  </si>
  <si>
    <t>KANEKO</t>
  </si>
  <si>
    <t>Alex</t>
  </si>
  <si>
    <t>八木　龍之介</t>
  </si>
  <si>
    <t>ﾔｷﾞ ﾘｭｳﾉｽｹ</t>
  </si>
  <si>
    <t>青山　和輝</t>
  </si>
  <si>
    <t>ｱｵﾔﾏ ｶｽﾞｷ</t>
  </si>
  <si>
    <t>040318</t>
  </si>
  <si>
    <t>大阪教育大学附属池田校舎</t>
  </si>
  <si>
    <t>松井　天</t>
  </si>
  <si>
    <t>ﾏﾂｲ ﾃﾝ</t>
  </si>
  <si>
    <t>Ten</t>
  </si>
  <si>
    <t>幸田　稔也</t>
  </si>
  <si>
    <t>ｺｳﾀﾞ ﾄｼﾔ</t>
  </si>
  <si>
    <t>KODA</t>
  </si>
  <si>
    <t>Toshiya</t>
  </si>
  <si>
    <t>飯田　航平</t>
  </si>
  <si>
    <t>ｲｲﾀﾞ ｺｳﾍｲ</t>
  </si>
  <si>
    <t>出雲　滉己</t>
  </si>
  <si>
    <t>ｲｽﾞﾓ ｺｳｷ</t>
  </si>
  <si>
    <t xml:space="preserve">IZUMO </t>
  </si>
  <si>
    <t>小室　一生</t>
  </si>
  <si>
    <t>ｺﾑﾛ ｲｯｾｲ</t>
  </si>
  <si>
    <t xml:space="preserve">KOMURO </t>
  </si>
  <si>
    <t>西村　悠和</t>
  </si>
  <si>
    <t>ﾆｼﾑﾗ ﾕｳﾄ</t>
  </si>
  <si>
    <t>大久保　慧輝</t>
  </si>
  <si>
    <t>ｵｵｸﾎﾞ ｻﾄｷ</t>
  </si>
  <si>
    <t>OHKUBO</t>
  </si>
  <si>
    <t>Satoki</t>
  </si>
  <si>
    <t>矢守　遼平</t>
  </si>
  <si>
    <t>ﾔﾓﾘ ﾘｮｳﾍｲ</t>
  </si>
  <si>
    <t>YAMORI</t>
  </si>
  <si>
    <t>野田　礼人</t>
  </si>
  <si>
    <t>ﾉﾀﾞ ｱﾔﾄ</t>
  </si>
  <si>
    <t>小西　陽太</t>
  </si>
  <si>
    <t>ｺﾆｼ ﾖｳﾀ</t>
  </si>
  <si>
    <t>竹下　浩平</t>
  </si>
  <si>
    <t>ﾀｹｼﾀ ｺｳﾍｲ</t>
  </si>
  <si>
    <t>TAKESHITA</t>
  </si>
  <si>
    <t>成矢　優希</t>
  </si>
  <si>
    <t>ﾅﾘﾔ ﾕｳｷ</t>
  </si>
  <si>
    <t>NARIYA</t>
  </si>
  <si>
    <t>松原　慎之介</t>
  </si>
  <si>
    <t>ﾏﾂﾊﾞﾗ ｼﾝﾉｽｹ</t>
  </si>
  <si>
    <t>杉村　廉</t>
  </si>
  <si>
    <t>ｽｷﾞﾑﾗ ﾚﾝ</t>
  </si>
  <si>
    <t>031119</t>
  </si>
  <si>
    <t>翔西館</t>
  </si>
  <si>
    <t>SUGIMURA</t>
  </si>
  <si>
    <t>池田　悠司</t>
  </si>
  <si>
    <t>ｲｹﾀﾞ ﾕｳｼﾞ</t>
  </si>
  <si>
    <t>030625</t>
  </si>
  <si>
    <t>井上　駿</t>
  </si>
  <si>
    <t>ｲﾉｳｴ ｼｭﾝ</t>
  </si>
  <si>
    <t>奥野　優人</t>
  </si>
  <si>
    <t>ｵｸﾉ ﾕｳﾄ</t>
  </si>
  <si>
    <t>綿村　裕介</t>
  </si>
  <si>
    <t>ﾜﾀﾑﾗ ﾕｳｽｹ</t>
  </si>
  <si>
    <t>001023</t>
  </si>
  <si>
    <t>WATAMURA</t>
  </si>
  <si>
    <t>東　亮佑</t>
  </si>
  <si>
    <t>ｱｽﾞﾏ ﾘｮｳｽｹ</t>
  </si>
  <si>
    <t>AZUMA</t>
  </si>
  <si>
    <t>東蔵盛　幹斗</t>
  </si>
  <si>
    <t>ﾋｶﾞｼｸﾗﾓﾘ ﾏｻﾄ</t>
  </si>
  <si>
    <t>000928</t>
  </si>
  <si>
    <t>八重山</t>
  </si>
  <si>
    <t>HIGASHIKURAMORI</t>
  </si>
  <si>
    <t>勤息　陸斗</t>
  </si>
  <si>
    <t>ｷﾝｿｸ ﾘｸﾄ</t>
  </si>
  <si>
    <t>明徳</t>
  </si>
  <si>
    <t>KINSOKU</t>
  </si>
  <si>
    <t>山田　浩令</t>
  </si>
  <si>
    <t>ﾔﾏﾀﾞ ﾋﾛﾉﾘ</t>
  </si>
  <si>
    <t>Hironori</t>
  </si>
  <si>
    <t>岩城　尚弥</t>
  </si>
  <si>
    <t>ｲﾜｷ ﾅｵﾔ</t>
  </si>
  <si>
    <t>島本</t>
  </si>
  <si>
    <t>IWAKI</t>
  </si>
  <si>
    <t>上田　啓太</t>
  </si>
  <si>
    <t>ｳｴﾀﾞ ｹｲﾀ</t>
  </si>
  <si>
    <t>040307</t>
  </si>
  <si>
    <t>東淀川</t>
  </si>
  <si>
    <t>白井　快樹</t>
  </si>
  <si>
    <t>ｼﾗｲ ﾖｼｷ</t>
  </si>
  <si>
    <t>040114</t>
  </si>
  <si>
    <t>西村　倫太朗</t>
  </si>
  <si>
    <t>ﾆｼﾑﾗ ﾘﾝﾀﾛｳ</t>
  </si>
  <si>
    <t>桂　蓮</t>
  </si>
  <si>
    <t>ｶﾂﾗ ﾚﾝ</t>
  </si>
  <si>
    <t>KATSURA</t>
  </si>
  <si>
    <t>安永　太真</t>
  </si>
  <si>
    <t>ﾔｽﾅｶﾞ ﾀｲｼﾝ</t>
  </si>
  <si>
    <t>030529</t>
  </si>
  <si>
    <t>YASUNAGA</t>
  </si>
  <si>
    <t>Taishin</t>
  </si>
  <si>
    <t>落合　春希</t>
  </si>
  <si>
    <t>ｵﾁｱｲ ﾊﾙｷ</t>
  </si>
  <si>
    <t>京都橘</t>
  </si>
  <si>
    <t>藪下　颯士</t>
  </si>
  <si>
    <t>ﾔﾌﾞｼﾀ ｿｳｼ</t>
  </si>
  <si>
    <t>YABUSHITA</t>
  </si>
  <si>
    <t>渡辺　航志郎</t>
  </si>
  <si>
    <t>ﾜﾀﾅﾍﾞ ｺｳｼﾛｳ</t>
  </si>
  <si>
    <t>西河　憲史</t>
  </si>
  <si>
    <t>ﾆｼｶﾜ ﾉﾘﾌﾐ</t>
  </si>
  <si>
    <t>浅野　雄策</t>
  </si>
  <si>
    <t>ｱｻﾉ ﾕｳｻｸ</t>
  </si>
  <si>
    <t>石本　悠希</t>
  </si>
  <si>
    <t>ｲｼﾓﾄ ﾕｳｷ</t>
  </si>
  <si>
    <t>藤田　歩夢</t>
  </si>
  <si>
    <t>ﾌｼﾞﾀ ｱﾕﾑ</t>
  </si>
  <si>
    <t>030504</t>
  </si>
  <si>
    <t>世良　侑也</t>
  </si>
  <si>
    <t>ｾﾗ ﾕｳﾔ</t>
  </si>
  <si>
    <t>龍谷大学附属平安</t>
  </si>
  <si>
    <t>SERA</t>
  </si>
  <si>
    <t>山本　康太</t>
  </si>
  <si>
    <t>ﾔﾏﾓﾄ ｺｳﾀ</t>
  </si>
  <si>
    <t>030907</t>
  </si>
  <si>
    <t>土屋　幸輝</t>
  </si>
  <si>
    <t>ﾂﾁﾔ ｺｳｷ</t>
  </si>
  <si>
    <t>東播磨</t>
  </si>
  <si>
    <t>大國　拓人</t>
  </si>
  <si>
    <t>ｵｵｸﾆ ﾀｸﾄ</t>
  </si>
  <si>
    <t>OKUNI</t>
  </si>
  <si>
    <t>竹内　蓮</t>
  </si>
  <si>
    <t>ﾀｹｳﾁ ﾚﾝ</t>
  </si>
  <si>
    <t>浅田　晃季</t>
  </si>
  <si>
    <t>ｱｻﾀﾞ ｺｳｷ</t>
  </si>
  <si>
    <t>030629</t>
  </si>
  <si>
    <t>中原　隆満</t>
  </si>
  <si>
    <t>ﾅｶﾊﾗ ﾀｶﾐﾂ</t>
  </si>
  <si>
    <t>NAKAHARA</t>
  </si>
  <si>
    <t>Takamitsu</t>
  </si>
  <si>
    <t>古賀　天</t>
  </si>
  <si>
    <t>ｺｶﾞ ﾀｶﾄ</t>
  </si>
  <si>
    <t>出口　友淳</t>
  </si>
  <si>
    <t>ﾃﾞｸﾞﾁ ﾄﾓｱﾂ</t>
  </si>
  <si>
    <t>DEGUCHI</t>
  </si>
  <si>
    <t>Tomoatsu</t>
  </si>
  <si>
    <t>西田　匠見</t>
  </si>
  <si>
    <t>030531</t>
  </si>
  <si>
    <t>増田　圭紀</t>
  </si>
  <si>
    <t>ﾏｽﾀﾞ ﾖｼｷ</t>
  </si>
  <si>
    <t>宮阪　朋宏</t>
  </si>
  <si>
    <t>ﾐﾔｻｶ ﾄﾓﾋﾛ</t>
  </si>
  <si>
    <t>030722</t>
  </si>
  <si>
    <t>津山</t>
  </si>
  <si>
    <t>MIYASAKA</t>
  </si>
  <si>
    <t>吉野　槙</t>
  </si>
  <si>
    <t>ﾖｼﾉ ｼﾝ</t>
  </si>
  <si>
    <t>020915</t>
  </si>
  <si>
    <t>YOSHINO</t>
  </si>
  <si>
    <t>平尾　瑛</t>
  </si>
  <si>
    <t>ﾋﾗｵ ｱｷﾗ</t>
  </si>
  <si>
    <t>岡部　恵大</t>
  </si>
  <si>
    <t>ｵｶﾍﾞ ｹｲﾀ</t>
  </si>
  <si>
    <t>岡田　亮太</t>
  </si>
  <si>
    <t>ｵｶﾀﾞ ﾘｮｳﾀ</t>
  </si>
  <si>
    <t>奈良学園登美ヶ丘</t>
  </si>
  <si>
    <t>平井　康士朗</t>
  </si>
  <si>
    <t>ﾋﾗｲ ｺｳｼﾛｳ</t>
  </si>
  <si>
    <t>小田　悠汰</t>
  </si>
  <si>
    <t>ｵﾀﾞ ﾕｳﾀ</t>
  </si>
  <si>
    <t>031221</t>
  </si>
  <si>
    <t>新谷　浩生</t>
  </si>
  <si>
    <t>ｼﾝﾀﾆ ﾋﾛｷ</t>
  </si>
  <si>
    <t xml:space="preserve"> 医</t>
  </si>
  <si>
    <t>SHINTANI</t>
  </si>
  <si>
    <t>唐治谷　翔大</t>
  </si>
  <si>
    <t>ﾄｼﾞﾀﾆ ｼｮｳﾀﾞｲ</t>
  </si>
  <si>
    <t>TOJITANI</t>
  </si>
  <si>
    <t>山本　倫士</t>
  </si>
  <si>
    <t>ﾔﾏﾓﾄ ｻﾄｼ</t>
  </si>
  <si>
    <t>030922</t>
  </si>
  <si>
    <t>段塚　夢叶</t>
  </si>
  <si>
    <t>ﾀﾞﾝﾂｶ ﾕｳﾄ</t>
  </si>
  <si>
    <t>舞子</t>
  </si>
  <si>
    <t>DANTSUKA</t>
  </si>
  <si>
    <t>小西　勘太</t>
  </si>
  <si>
    <t>ｺﾆｼ ｶﾝﾀ</t>
  </si>
  <si>
    <t>030715</t>
  </si>
  <si>
    <t>栄養</t>
  </si>
  <si>
    <t>北浦　佑季</t>
  </si>
  <si>
    <t>ｷﾀｳﾗ ﾕｳｷ</t>
  </si>
  <si>
    <t>久重　悠弥</t>
  </si>
  <si>
    <t>ﾋｻｼｹﾞ ﾕｳﾔ</t>
  </si>
  <si>
    <t>伊川谷</t>
  </si>
  <si>
    <t>HISASHIGE</t>
  </si>
  <si>
    <t>ドロバット　黎</t>
  </si>
  <si>
    <t>ﾄﾞﾛﾊﾞｯﾄ ﾚｲ</t>
  </si>
  <si>
    <t>DROBATTO</t>
  </si>
  <si>
    <t>北村　拓斗</t>
  </si>
  <si>
    <t>ｷﾀﾑﾗ ﾀｸﾄ</t>
  </si>
  <si>
    <t>三木</t>
  </si>
  <si>
    <t>谷西　祐哉</t>
  </si>
  <si>
    <t>ﾀﾆﾆｼ ﾕｳﾔ</t>
  </si>
  <si>
    <t>990403</t>
  </si>
  <si>
    <t>TANINISHI</t>
  </si>
  <si>
    <t>濱上　剣</t>
  </si>
  <si>
    <t>ﾊﾏｶﾞﾐ ｹﾝ</t>
  </si>
  <si>
    <t>西宮甲山</t>
  </si>
  <si>
    <t>HAMAGAMI</t>
  </si>
  <si>
    <t>霞末　勇樹</t>
  </si>
  <si>
    <t>ｶｽｴ ﾕｳｷ</t>
  </si>
  <si>
    <t>KASUE</t>
  </si>
  <si>
    <t>山崎　龍摩</t>
  </si>
  <si>
    <t>ﾔﾏｻｷ ﾘｮｳﾏ</t>
  </si>
  <si>
    <t>040126</t>
  </si>
  <si>
    <t>加藤　輝</t>
  </si>
  <si>
    <t>ｶﾄｳ ｱｷﾗ</t>
  </si>
  <si>
    <t>伴　直輝</t>
  </si>
  <si>
    <t>ﾊﾞﾝ ﾅｵｷ</t>
  </si>
  <si>
    <t>030205</t>
  </si>
  <si>
    <t>三桝　環</t>
  </si>
  <si>
    <t>ﾐﾏｽ ﾀﾏｷ</t>
  </si>
  <si>
    <t>西宮今津</t>
  </si>
  <si>
    <t>MIMASU</t>
  </si>
  <si>
    <t>Tamaki</t>
  </si>
  <si>
    <t>嶋　航暢</t>
  </si>
  <si>
    <t>ｼﾏ ｶｽﾞﾏｻ</t>
  </si>
  <si>
    <t>040109</t>
  </si>
  <si>
    <t>SHIMA</t>
  </si>
  <si>
    <t>平井　佑樹</t>
  </si>
  <si>
    <t>北島　侑生</t>
  </si>
  <si>
    <t>ｷﾀｼﾞﾏ ﾕｳｾｲ</t>
  </si>
  <si>
    <t>KITAJIMA</t>
  </si>
  <si>
    <t>廣畑　玖人</t>
  </si>
  <si>
    <t>ﾋﾛﾊﾀ ﾋｻﾄ</t>
  </si>
  <si>
    <t>救急救命</t>
  </si>
  <si>
    <t>Hisato</t>
  </si>
  <si>
    <t>岡本　怜士</t>
  </si>
  <si>
    <t>ｵｶﾓﾄ ﾚｲｼﾞ</t>
  </si>
  <si>
    <t>040110</t>
  </si>
  <si>
    <t>いなべ総合学園高等学校</t>
  </si>
  <si>
    <t>大谷　光希</t>
  </si>
  <si>
    <t>ｵｵﾀﾆ ｺｳｷ</t>
  </si>
  <si>
    <t>OHTANI</t>
  </si>
  <si>
    <t>中西　壱馬</t>
  </si>
  <si>
    <t>ﾅｶﾆｼ ｶｽﾞﾏ</t>
  </si>
  <si>
    <t>毛塚　貴雅</t>
  </si>
  <si>
    <t>ｹﾂﾞｶ ﾀｶﾏｻ</t>
  </si>
  <si>
    <t>KEZUKA</t>
  </si>
  <si>
    <t>尾松　祐治</t>
  </si>
  <si>
    <t>ｵﾏﾂ ﾕｳｼﾞ</t>
  </si>
  <si>
    <t>OMATSU</t>
  </si>
  <si>
    <t>北本　雄士</t>
  </si>
  <si>
    <t>ｷﾀﾓﾄ ﾕｳｼﾞ</t>
  </si>
  <si>
    <t>植田　絢慎</t>
  </si>
  <si>
    <t>ｳｴﾀﾞ ｹﾝｼﾝ</t>
  </si>
  <si>
    <t>伊藤　茜哉</t>
  </si>
  <si>
    <t>ｲﾄｳ ｾﾝﾔ</t>
  </si>
  <si>
    <t>Senya</t>
  </si>
  <si>
    <t>東奥　倖希</t>
  </si>
  <si>
    <t>ﾋｶﾞｼｵｸ ｺｳｷ</t>
  </si>
  <si>
    <t>031003</t>
  </si>
  <si>
    <t>関西福祉科学大学</t>
  </si>
  <si>
    <t>HIGASHIOKU</t>
  </si>
  <si>
    <t>信正　颯太</t>
  </si>
  <si>
    <t>ﾉﾌﾞﾏｻ ｿｳﾀ</t>
  </si>
  <si>
    <t>NOBUMASA</t>
  </si>
  <si>
    <t>清水　雄大</t>
  </si>
  <si>
    <t>ｼﾐｽﾞ ﾕｳﾀﾞｲ</t>
  </si>
  <si>
    <t>森ノ宮医療大学</t>
  </si>
  <si>
    <t>藤　幸太郎</t>
  </si>
  <si>
    <t>ﾌｼﾞ ｺｳﾀﾛｳ</t>
  </si>
  <si>
    <t>濵木　遼太</t>
  </si>
  <si>
    <t>ﾊﾏｷ ﾘｮｳﾀ</t>
  </si>
  <si>
    <t>大阪府立堺西</t>
  </si>
  <si>
    <t>HAMAKI</t>
  </si>
  <si>
    <t>小林　和貴</t>
  </si>
  <si>
    <t>福山明王台</t>
  </si>
  <si>
    <t>宮城　刀麻</t>
  </si>
  <si>
    <t>ﾐﾔｷﾞ ﾄｳﾏ</t>
  </si>
  <si>
    <t>清明学院</t>
  </si>
  <si>
    <t>医療技術</t>
  </si>
  <si>
    <t>MIYAGI</t>
  </si>
  <si>
    <t>奥田　一星</t>
  </si>
  <si>
    <t>ｵｸﾀﾞ ｲｯｾｲ</t>
  </si>
  <si>
    <t xml:space="preserve">OKUDA </t>
  </si>
  <si>
    <t>小走　厳太</t>
  </si>
  <si>
    <t>ｺﾊﾞｼﾘ ｹﾞﾝﾀ</t>
  </si>
  <si>
    <t>000608</t>
  </si>
  <si>
    <t>摂南大学附属</t>
  </si>
  <si>
    <t>KOBASHIRI</t>
  </si>
  <si>
    <t>小野　陽之</t>
  </si>
  <si>
    <t>ｵﾉ ﾊﾙﾕｷ</t>
  </si>
  <si>
    <t>000717</t>
  </si>
  <si>
    <t>Haruyuki</t>
  </si>
  <si>
    <t>河崎　侑真</t>
  </si>
  <si>
    <t>ｶﾜｻｷ ﾕｳﾏ</t>
  </si>
  <si>
    <t>鎌田　倖</t>
  </si>
  <si>
    <t>ｶﾏﾀ ｺｳ</t>
  </si>
  <si>
    <t>031022</t>
  </si>
  <si>
    <t>KAMATA</t>
  </si>
  <si>
    <t>前口　将志</t>
  </si>
  <si>
    <t>ﾏｴｸﾞﾁ ﾏｻｼ</t>
  </si>
  <si>
    <t>MAEGUCHI</t>
  </si>
  <si>
    <t>宮本　将大</t>
  </si>
  <si>
    <t>ﾐﾔﾓﾄ ｼｮｳﾀ</t>
  </si>
  <si>
    <t>030609</t>
  </si>
  <si>
    <t>有田　寛</t>
  </si>
  <si>
    <t>ｱﾘﾀ ﾋﾛ</t>
  </si>
  <si>
    <t>Hiro</t>
  </si>
  <si>
    <t>佐藤　優大</t>
  </si>
  <si>
    <t>ｻﾄｳ ﾏｵ</t>
  </si>
  <si>
    <t>新潟明訓</t>
  </si>
  <si>
    <t>Mao</t>
  </si>
  <si>
    <t>水田　陸斗</t>
  </si>
  <si>
    <t>ﾐｽﾞﾀ ﾘｸﾄ</t>
  </si>
  <si>
    <t>MIZUTA</t>
  </si>
  <si>
    <t>新本　寛起</t>
  </si>
  <si>
    <t>ｼﾝﾓﾄ ﾋﾛｷ</t>
  </si>
  <si>
    <t>030519</t>
  </si>
  <si>
    <t>SHIMMOTO</t>
  </si>
  <si>
    <t>細川　剛</t>
  </si>
  <si>
    <t>ﾎｿｶﾜ ｺﾞｳ</t>
  </si>
  <si>
    <t>HOSOKAWA</t>
  </si>
  <si>
    <t>Go</t>
  </si>
  <si>
    <t>成田　賢信</t>
  </si>
  <si>
    <t>ﾅﾘﾀ ｹﾝｼﾝ</t>
  </si>
  <si>
    <t>NARITA</t>
  </si>
  <si>
    <t>三越　匠真</t>
  </si>
  <si>
    <t>ﾐｺｼ ﾀｸﾏ</t>
  </si>
  <si>
    <t>MIKOSHI</t>
  </si>
  <si>
    <t>前田　修冶</t>
  </si>
  <si>
    <t>ﾏｴﾀﾞ ｼｭｳﾔ</t>
  </si>
  <si>
    <t>服部　隼</t>
  </si>
  <si>
    <t>ﾊｯﾄﾘ ﾊﾔﾄ</t>
  </si>
  <si>
    <t>麗沢端浪</t>
  </si>
  <si>
    <t>喜多　博一</t>
  </si>
  <si>
    <t>ｷﾀ ﾋﾛｶｽﾞ</t>
  </si>
  <si>
    <t>福本　勇生</t>
  </si>
  <si>
    <t>ﾌｸﾓﾄ ﾕｳｾｲ</t>
  </si>
  <si>
    <t>壷坂　嶺</t>
  </si>
  <si>
    <t>ﾂﾎﾞｻｶ ﾘｮｳ</t>
  </si>
  <si>
    <t>000223</t>
  </si>
  <si>
    <t>TSUBOSAKA</t>
  </si>
  <si>
    <t>石津　琢磨</t>
  </si>
  <si>
    <t>ｲｼﾂﾞ ﾀｸﾏ</t>
  </si>
  <si>
    <t>ISHIZU</t>
  </si>
  <si>
    <t>麻野　祥吾</t>
  </si>
  <si>
    <t>ｱｻﾉ ｼｮｳｺﾞ</t>
  </si>
  <si>
    <t>030728</t>
  </si>
  <si>
    <t>葛西　央明</t>
  </si>
  <si>
    <t>ｶｻｲ ﾋﾛｱｷ</t>
  </si>
  <si>
    <t>兵庫県立大学付属</t>
  </si>
  <si>
    <t>KASAI</t>
  </si>
  <si>
    <t>北垣　拓己</t>
  </si>
  <si>
    <t>ｷﾀｶﾞｷ ﾀｸﾐ</t>
  </si>
  <si>
    <t>明石城西</t>
  </si>
  <si>
    <t>KITAGAKI</t>
  </si>
  <si>
    <t>ｸﾛｾ ﾀｸﾏ</t>
  </si>
  <si>
    <t>近藤　啓太</t>
  </si>
  <si>
    <t>ｺﾝﾄﾞｳ ｹｲﾀ</t>
  </si>
  <si>
    <t>031112</t>
  </si>
  <si>
    <t>森田　慧</t>
  </si>
  <si>
    <t>ﾓﾘﾀ ｹｲ</t>
  </si>
  <si>
    <t>031121</t>
  </si>
  <si>
    <t>渡辺　直意</t>
  </si>
  <si>
    <t>ﾜﾀﾅﾍﾞ ﾅｵｲ</t>
  </si>
  <si>
    <t>Naoi</t>
  </si>
  <si>
    <t>吉里　憧大</t>
  </si>
  <si>
    <t>ﾖｼｻﾞﾄ ｼｮｳﾀ</t>
  </si>
  <si>
    <t>030820</t>
  </si>
  <si>
    <t>YOSHIZATO</t>
  </si>
  <si>
    <t>吉田　頼人</t>
  </si>
  <si>
    <t>ﾖｼﾀﾞ ﾗｲﾄ</t>
  </si>
  <si>
    <t>柏陽</t>
  </si>
  <si>
    <t>Raito</t>
  </si>
  <si>
    <t>田村　蒼馬</t>
  </si>
  <si>
    <t>ﾀﾑﾗ ｿｳﾏ</t>
  </si>
  <si>
    <t>井上　悠夢</t>
  </si>
  <si>
    <t>ｲﾉｳｴ ﾕｳﾏ</t>
  </si>
  <si>
    <t>030513</t>
  </si>
  <si>
    <t>西谷　眞人</t>
  </si>
  <si>
    <t>ﾆｼﾀﾆ ﾏｻﾄ</t>
  </si>
  <si>
    <t>030404</t>
  </si>
  <si>
    <t>水口　智貴</t>
  </si>
  <si>
    <t>ﾐｽﾞｸﾞﾁ ﾄﾓｷ</t>
  </si>
  <si>
    <t>近畿大学付属和歌山</t>
  </si>
  <si>
    <t>MIZUGUCHI</t>
  </si>
  <si>
    <t>桑原　怜志</t>
  </si>
  <si>
    <t>ｸﾜﾊﾗ ｻﾄｼ</t>
  </si>
  <si>
    <t>高濱　俊輝</t>
  </si>
  <si>
    <t>ﾀｶﾊﾏ ﾄｼﾃﾙ</t>
  </si>
  <si>
    <t>030526</t>
  </si>
  <si>
    <t>東大谷</t>
  </si>
  <si>
    <t>TAKAHAMA</t>
  </si>
  <si>
    <t>Toshiteru</t>
  </si>
  <si>
    <t>稲見　克宥</t>
  </si>
  <si>
    <t>ｲﾅﾐ ｶﾂﾋﾛ</t>
  </si>
  <si>
    <t>北海道帯広三条</t>
  </si>
  <si>
    <t>INAMI</t>
  </si>
  <si>
    <t>Katsuhiro</t>
  </si>
  <si>
    <t>久保山　智貴</t>
  </si>
  <si>
    <t>ｸﾎﾞﾔﾏ ﾄﾓｷ</t>
  </si>
  <si>
    <t>KUBOYAMA</t>
  </si>
  <si>
    <t>末廣　歩夢</t>
  </si>
  <si>
    <t>ｽｴﾋﾛ ｱﾕﾑ</t>
  </si>
  <si>
    <t>SUEHIRO</t>
  </si>
  <si>
    <t>西本　統士</t>
  </si>
  <si>
    <t>ﾆｼﾓﾄ ﾄｳｼﾞ</t>
  </si>
  <si>
    <t>Toji</t>
  </si>
  <si>
    <t>八重尾　鴻</t>
  </si>
  <si>
    <t>ﾔｴｵ ｺｳ</t>
  </si>
  <si>
    <t>040220</t>
  </si>
  <si>
    <t>都城泉ヶ丘</t>
  </si>
  <si>
    <t>YAEO</t>
  </si>
  <si>
    <t>今荘　樹輝</t>
  </si>
  <si>
    <t>ｲﾏｼﾞｮｳ ｲﾂｷ</t>
  </si>
  <si>
    <t>近江</t>
  </si>
  <si>
    <t>IMAJO</t>
  </si>
  <si>
    <t>渡辺　大星</t>
  </si>
  <si>
    <t>ﾜﾀﾅﾍﾞ ﾀｲｾｲ</t>
  </si>
  <si>
    <t>桑水流　颯大</t>
  </si>
  <si>
    <t>ｸﾜｽﾞﾙ ｿｳﾀ</t>
  </si>
  <si>
    <t>030924</t>
  </si>
  <si>
    <t>迫田　祥太</t>
  </si>
  <si>
    <t>ｻｺﾀﾞ ｼｮｳﾀ</t>
  </si>
  <si>
    <t>030906</t>
  </si>
  <si>
    <t>大阪青凌</t>
  </si>
  <si>
    <t>登尾　元哉</t>
  </si>
  <si>
    <t>ﾉﾎﾞﾘｵ ﾓﾄﾔ</t>
  </si>
  <si>
    <t>NOBORIO</t>
  </si>
  <si>
    <t>Motoya</t>
  </si>
  <si>
    <t>中瀬　駿介</t>
  </si>
  <si>
    <t>ﾅｶｾ ｼｭﾝｽｹ</t>
  </si>
  <si>
    <t>NAKASE</t>
  </si>
  <si>
    <t>西岡　貴星翔</t>
  </si>
  <si>
    <t>ﾆｼｵｶ ｷﾗﾄ</t>
  </si>
  <si>
    <t>NISHIOKA</t>
  </si>
  <si>
    <t>Kirato</t>
  </si>
  <si>
    <t>蓮　陽向</t>
  </si>
  <si>
    <t>ﾊｽ ﾋﾅﾀ</t>
  </si>
  <si>
    <t>HASU</t>
  </si>
  <si>
    <t>池田　晃成</t>
  </si>
  <si>
    <t>ｲｹﾀﾞ ｺｳｾｲ</t>
  </si>
  <si>
    <t>吉村　直仁</t>
  </si>
  <si>
    <t>ﾖｼﾑﾗ ﾅｵﾋﾄ</t>
  </si>
  <si>
    <t>030502</t>
  </si>
  <si>
    <t>Naohito</t>
  </si>
  <si>
    <t>鈴木　歩夢</t>
  </si>
  <si>
    <t>ｽｽﾞｷ ｱﾕﾑ</t>
  </si>
  <si>
    <t xml:space="preserve">SUZUKI </t>
  </si>
  <si>
    <t>伊藤　大雅</t>
  </si>
  <si>
    <t>ｲﾄｳ ﾀｲｶﾞ</t>
  </si>
  <si>
    <t>040210</t>
  </si>
  <si>
    <t>藤井　洋輔</t>
  </si>
  <si>
    <t>ﾌｼﾞｲ ﾖｳｽｹ</t>
  </si>
  <si>
    <t>杉山　慧</t>
  </si>
  <si>
    <t>ｽｷﾞﾔﾏ ｻﾄﾙ</t>
  </si>
  <si>
    <t>SUGIYMA</t>
  </si>
  <si>
    <t>中戸　大樹</t>
  </si>
  <si>
    <t>ﾅｶﾄ ﾀﾞｲｷ</t>
  </si>
  <si>
    <t>NAKATO</t>
  </si>
  <si>
    <t>西中　達哉</t>
  </si>
  <si>
    <t>ﾆｼﾅｶ ﾀﾂﾔ</t>
  </si>
  <si>
    <t>030703</t>
  </si>
  <si>
    <t>NISHINAKA</t>
  </si>
  <si>
    <t>山村　瞭太</t>
  </si>
  <si>
    <t>ﾔﾏﾑﾗ ﾘｮｳﾀ</t>
  </si>
  <si>
    <t>東住吉</t>
  </si>
  <si>
    <t>遠藤　瑞希</t>
  </si>
  <si>
    <t>ｴﾝﾄﾞｳ ﾐｽﾞｷ</t>
  </si>
  <si>
    <t>040223</t>
  </si>
  <si>
    <t>山本　郁斗</t>
  </si>
  <si>
    <t>ﾔﾏﾓﾄ ｲｸﾄ</t>
  </si>
  <si>
    <t>槻の木</t>
  </si>
  <si>
    <t>南川　祐也</t>
  </si>
  <si>
    <t>ﾐﾅﾐｶﾞﾜ ﾕｳﾔ</t>
  </si>
  <si>
    <t>031223</t>
  </si>
  <si>
    <t>MINAMIGAWA</t>
  </si>
  <si>
    <t>関西医科大学</t>
  </si>
  <si>
    <t>山上　弘世</t>
  </si>
  <si>
    <t>ﾔﾏｼﾞｮｳ ｺｳｾｲ</t>
  </si>
  <si>
    <t>960613</t>
  </si>
  <si>
    <t>県立城南</t>
  </si>
  <si>
    <t>YAMAJO</t>
  </si>
  <si>
    <t>大嶋　優哉</t>
  </si>
  <si>
    <t>ｵｵｼﾏ ﾕｳﾔ</t>
  </si>
  <si>
    <t>980516</t>
  </si>
  <si>
    <t>成城学園</t>
  </si>
  <si>
    <t>上月　一輝</t>
  </si>
  <si>
    <t>ｺｳﾂﾞｷ ｶｽﾞｷ</t>
  </si>
  <si>
    <t>960116</t>
  </si>
  <si>
    <t>KOZUKI</t>
  </si>
  <si>
    <t>西村　崇</t>
  </si>
  <si>
    <t>ﾆｼﾑﾗ ﾀｶｼ</t>
  </si>
  <si>
    <t>960430</t>
  </si>
  <si>
    <t>Takashi</t>
  </si>
  <si>
    <t>古田　直毅</t>
  </si>
  <si>
    <t>ﾌﾙﾀ ﾅｵｷ</t>
  </si>
  <si>
    <t>971229</t>
  </si>
  <si>
    <t>高津</t>
  </si>
  <si>
    <t>上田　浩平</t>
  </si>
  <si>
    <t>ｳｴﾀﾞ ｺｳﾍｲ</t>
  </si>
  <si>
    <t>971007</t>
  </si>
  <si>
    <t>前川　佑介</t>
  </si>
  <si>
    <t>ﾏｴｶﾞﾜ ﾕｳｽｹ</t>
  </si>
  <si>
    <t>970619</t>
  </si>
  <si>
    <t>MAEGAWA</t>
  </si>
  <si>
    <t>奥川　暁矢</t>
  </si>
  <si>
    <t>ｵｸｶﾞﾜ ｱｷﾔ</t>
  </si>
  <si>
    <t>980411</t>
  </si>
  <si>
    <t>OKUGAWA</t>
  </si>
  <si>
    <t>Akiya</t>
  </si>
  <si>
    <t>嶋田　鉄男</t>
  </si>
  <si>
    <t>ｼﾏﾀﾞ ﾃﾂｵ</t>
  </si>
  <si>
    <t>961021</t>
  </si>
  <si>
    <t>Tetsuo</t>
  </si>
  <si>
    <t>和田　寛大</t>
  </si>
  <si>
    <t>ﾜﾀﾞ ｶﾝﾀ</t>
  </si>
  <si>
    <t>000119</t>
  </si>
  <si>
    <t>飯田　啓太</t>
  </si>
  <si>
    <t>ｲｲﾀﾞ ｹｲﾀ</t>
  </si>
  <si>
    <t>980405</t>
  </si>
  <si>
    <t>長生</t>
  </si>
  <si>
    <t>大西　慶</t>
  </si>
  <si>
    <t>ｵｵﾆｼ ｹｲ</t>
  </si>
  <si>
    <t>重村　幸鷹</t>
  </si>
  <si>
    <t>ｼｹﾞﾑﾗ ｺｳﾖｳ</t>
  </si>
  <si>
    <t>リハビリテーション</t>
  </si>
  <si>
    <t>SHIGEMURA</t>
  </si>
  <si>
    <t>赤堀　大樹</t>
  </si>
  <si>
    <t>ｱｶﾎﾘ ﾀﾞｲｷ</t>
  </si>
  <si>
    <t>四条畷</t>
  </si>
  <si>
    <t>AKAHORI</t>
  </si>
  <si>
    <t>福村　仁紀</t>
  </si>
  <si>
    <t>ﾌｸﾑﾗ ﾋﾄｷ</t>
  </si>
  <si>
    <t>FUKUMURA</t>
  </si>
  <si>
    <t>Hitoki</t>
  </si>
  <si>
    <t>高寺　柊里</t>
  </si>
  <si>
    <t>ﾀｶﾃﾗ ｼｭﾘ</t>
  </si>
  <si>
    <t>TAKATERA</t>
  </si>
  <si>
    <t>Shuri</t>
  </si>
  <si>
    <t>関口　智輝</t>
  </si>
  <si>
    <t>ｾｷｸﾞﾁ ｻﾄｷ</t>
  </si>
  <si>
    <t>030605</t>
  </si>
  <si>
    <t>SEKIGUCHI</t>
  </si>
  <si>
    <t>宮園　晃人</t>
  </si>
  <si>
    <t>ﾐﾔｿﾞﾉ ｱｷﾄ</t>
  </si>
  <si>
    <t>杉谷　将太</t>
  </si>
  <si>
    <t>ｽｷﾞﾀﾆ ｼｮｳﾀ</t>
  </si>
  <si>
    <t>030723</t>
  </si>
  <si>
    <t>明石清水</t>
  </si>
  <si>
    <t>SUGITANI</t>
  </si>
  <si>
    <t>藤井　実範</t>
  </si>
  <si>
    <t>ﾌｼﾞｲ ﾐﾉﾘ</t>
  </si>
  <si>
    <t>040328</t>
  </si>
  <si>
    <t>Minori</t>
  </si>
  <si>
    <t>吉村　聖也</t>
  </si>
  <si>
    <t>ﾖｼﾑﾗ ｾｲﾔ</t>
  </si>
  <si>
    <t>神戸弘陵学園</t>
  </si>
  <si>
    <t>岡田　拓海</t>
  </si>
  <si>
    <t>ｵｶﾀﾞ ﾀｸﾐ</t>
  </si>
  <si>
    <t>妹尾　楓真</t>
  </si>
  <si>
    <t>ｾﾉｵ ﾌｳﾏ</t>
  </si>
  <si>
    <t>SENO</t>
  </si>
  <si>
    <t>城山　剛</t>
  </si>
  <si>
    <t>ｼﾞｮｳﾔﾏ ｺﾞｳ</t>
  </si>
  <si>
    <t>040319</t>
  </si>
  <si>
    <t>JOYAMA</t>
  </si>
  <si>
    <t>新　博貴</t>
  </si>
  <si>
    <t>ｼﾝ ﾋﾛｷ</t>
  </si>
  <si>
    <t>SHIN</t>
  </si>
  <si>
    <t>河井　颯</t>
  </si>
  <si>
    <t>ｶﾜｲ ﾊﾔﾃ</t>
  </si>
  <si>
    <t>中井　真太郎</t>
  </si>
  <si>
    <t>ﾅｶｲ ｼﾝﾀﾛｳ</t>
  </si>
  <si>
    <t>朝比奈　成紀</t>
  </si>
  <si>
    <t>ｱｻﾋﾅ ﾅﾙｷ</t>
  </si>
  <si>
    <t>ASAHINA</t>
  </si>
  <si>
    <t>上野　竜樹</t>
  </si>
  <si>
    <t>ｳｴﾉ ﾀﾂｷ</t>
  </si>
  <si>
    <t>030401</t>
  </si>
  <si>
    <t>西藤　聖弥</t>
  </si>
  <si>
    <t>ｻｲﾄｳ ｾｲﾔ</t>
  </si>
  <si>
    <t>塩見　遼平</t>
  </si>
  <si>
    <t>ｼｵﾐ ﾘｮｳﾍｲ</t>
  </si>
  <si>
    <t xml:space="preserve">SHIOMI </t>
  </si>
  <si>
    <t>松村　大二郎</t>
  </si>
  <si>
    <t>ﾏﾂﾑﾗ ﾀﾞｲｼﾞﾛｳ</t>
  </si>
  <si>
    <t>Daijiro</t>
  </si>
  <si>
    <t>竹内　鴻</t>
  </si>
  <si>
    <t>ﾀｹｳﾁ ｺｳ</t>
  </si>
  <si>
    <t>030720</t>
  </si>
  <si>
    <t>福山誠之館</t>
  </si>
  <si>
    <t>藤原　巧</t>
  </si>
  <si>
    <t>ﾌｼﾞﾜﾗ ﾀｸﾐ</t>
  </si>
  <si>
    <t>031220</t>
  </si>
  <si>
    <t>三千田　雅治</t>
  </si>
  <si>
    <t>ﾐﾁﾀﾞ ﾏｻﾊﾙ</t>
  </si>
  <si>
    <t>MICHIDA</t>
  </si>
  <si>
    <t>Masaharu</t>
  </si>
  <si>
    <t>高橋　周吾</t>
  </si>
  <si>
    <t>ﾀｶﾊｼ ｼｭｳｺﾞ</t>
  </si>
  <si>
    <t>新居浜西</t>
  </si>
  <si>
    <t>清永　航平</t>
  </si>
  <si>
    <t>ｷﾖﾅｶﾞ ｺｳﾍｲ</t>
  </si>
  <si>
    <t>KIYONAGA</t>
  </si>
  <si>
    <t>源　佳己</t>
  </si>
  <si>
    <t>ｹﾞﾝ ﾖｼｷ</t>
  </si>
  <si>
    <t>030627</t>
  </si>
  <si>
    <t>県立高岡</t>
  </si>
  <si>
    <t>GEN</t>
  </si>
  <si>
    <t>籔内　允士</t>
  </si>
  <si>
    <t>ﾔﾌﾞｳﾁ ﾏｻｼ</t>
  </si>
  <si>
    <t>030123</t>
  </si>
  <si>
    <t>YABUUCHI</t>
  </si>
  <si>
    <t>羽田　怜遠</t>
  </si>
  <si>
    <t>ﾊﾀﾞ ﾚｵﾝ</t>
  </si>
  <si>
    <t>高森 心我</t>
  </si>
  <si>
    <t>ﾀｶﾓﾘ ｼﾝｶﾞ</t>
  </si>
  <si>
    <t>仙台育英</t>
  </si>
  <si>
    <t>TAKAMORI</t>
  </si>
  <si>
    <t>Shinga</t>
  </si>
  <si>
    <t>宮本　真久翔</t>
  </si>
  <si>
    <t>ﾐﾔﾓﾄ ﾏｸﾄ</t>
  </si>
  <si>
    <t>031110</t>
  </si>
  <si>
    <t>善通寺第一</t>
  </si>
  <si>
    <t>Makuto</t>
  </si>
  <si>
    <t>大橋　星太</t>
  </si>
  <si>
    <t>ｵｵﾊｼ ｼｮｳﾀ</t>
  </si>
  <si>
    <t>井口　大地</t>
  </si>
  <si>
    <t>ｲｸﾞﾁ ﾀﾞｲﾁ</t>
  </si>
  <si>
    <t>愚川　瑛晨</t>
  </si>
  <si>
    <t>ｸﾞｶﾜ ｴｲｷ</t>
  </si>
  <si>
    <t>GUKAWA</t>
  </si>
  <si>
    <t>Eiki</t>
  </si>
  <si>
    <t>大門　悟</t>
  </si>
  <si>
    <t>ﾀﾞｲﾓﾝ ｻﾄﾙ</t>
  </si>
  <si>
    <t>吉田　篤郎</t>
  </si>
  <si>
    <t>ﾖｼﾀﾞ ｱﾂﾛｳ</t>
  </si>
  <si>
    <t>富山南</t>
  </si>
  <si>
    <t>戸田　晶</t>
  </si>
  <si>
    <t>ﾄﾀﾞ ｱｷﾗ</t>
  </si>
  <si>
    <t>大阪府立大手前</t>
  </si>
  <si>
    <t>宮森　崇広</t>
  </si>
  <si>
    <t>ﾐﾔﾓﾘ ﾀｶﾋﾛ</t>
  </si>
  <si>
    <t>001129</t>
  </si>
  <si>
    <t xml:space="preserve">MIYAMORI </t>
  </si>
  <si>
    <t>岡本　颯太</t>
  </si>
  <si>
    <t>ｵｶﾓﾄ ｿｳﾀ</t>
  </si>
  <si>
    <t>徳田　天馬</t>
  </si>
  <si>
    <t>ﾄｸﾀ ﾃﾝﾏ</t>
  </si>
  <si>
    <t>TOKUTA</t>
  </si>
  <si>
    <t>下平　和委</t>
  </si>
  <si>
    <t>ｼﾓﾋﾗ ｶｽﾞｲ</t>
  </si>
  <si>
    <t>Kazui</t>
  </si>
  <si>
    <t>岡田　友徳</t>
  </si>
  <si>
    <t>ｵｶﾀﾞ ﾄﾓﾉﾘ</t>
  </si>
  <si>
    <t>大須賀　空</t>
  </si>
  <si>
    <t>ｵｵｽｶﾞ ｿﾗ</t>
  </si>
  <si>
    <t>焼津中央</t>
  </si>
  <si>
    <t>人間文化</t>
  </si>
  <si>
    <t>OSUGA</t>
  </si>
  <si>
    <t>竹上　寛建</t>
  </si>
  <si>
    <t>ﾀｹｶﾞﾐ ｶﾝﾀ</t>
  </si>
  <si>
    <t>TAKEGAMI</t>
  </si>
  <si>
    <t>永春　宏治</t>
  </si>
  <si>
    <t>ﾅｶﾞﾊﾙ ｺｳｼﾞ</t>
  </si>
  <si>
    <t>NAGAHARU</t>
  </si>
  <si>
    <t>藤原　健跳</t>
  </si>
  <si>
    <t>ﾌｼﾞﾜﾗ ｹﾝﾄ</t>
  </si>
  <si>
    <t>010817</t>
  </si>
  <si>
    <t>上野</t>
  </si>
  <si>
    <t>森脇　拓未</t>
  </si>
  <si>
    <t>ﾓﾘﾜｷ ﾀｸﾐ</t>
  </si>
  <si>
    <t>白髭　洋介</t>
  </si>
  <si>
    <t>ｼﾗﾋｹﾞ ﾖｳｽｹ</t>
  </si>
  <si>
    <t>SHIRAHIGE</t>
  </si>
  <si>
    <t>吉田　一貴</t>
  </si>
  <si>
    <t>ﾖｼﾀﾞ ｶｽﾞｷ</t>
  </si>
  <si>
    <t>貝出　智亮</t>
  </si>
  <si>
    <t>ｶｲﾃﾞ ﾄﾓｱｷ</t>
  </si>
  <si>
    <t>KAIDE</t>
  </si>
  <si>
    <t>青谷　悠平</t>
  </si>
  <si>
    <t>ｱｵﾀﾆ ﾕｳﾍｲ</t>
  </si>
  <si>
    <t>AOTANI</t>
  </si>
  <si>
    <t>上野　将大</t>
  </si>
  <si>
    <t>ｳｴﾉ ｼｮｳﾀﾞｲ</t>
  </si>
  <si>
    <t>山本　侑大</t>
  </si>
  <si>
    <t>031127</t>
  </si>
  <si>
    <t>寺本　翔</t>
  </si>
  <si>
    <t>ﾃﾗﾓﾄ ｶｹﾙ</t>
  </si>
  <si>
    <t>永山　翔貴</t>
  </si>
  <si>
    <t>ﾅｶﾞﾔﾏ ｼｮｳｷ</t>
  </si>
  <si>
    <t>030719</t>
  </si>
  <si>
    <t>NAGAYAMA</t>
  </si>
  <si>
    <t>水谷　友哉</t>
  </si>
  <si>
    <t>ﾐｽﾞﾀﾆ ﾄﾓﾔ</t>
  </si>
  <si>
    <t>今北　佑馬</t>
  </si>
  <si>
    <t>ｲﾏｷﾀ ﾕｳﾏ</t>
  </si>
  <si>
    <t>020617</t>
  </si>
  <si>
    <t>IMAKITA</t>
  </si>
  <si>
    <t>滝本　恵果</t>
  </si>
  <si>
    <t>ﾀｷﾓﾄ ｹｲｶ</t>
  </si>
  <si>
    <t>030813</t>
  </si>
  <si>
    <t>TAKIMOTO</t>
  </si>
  <si>
    <t>Keika</t>
  </si>
  <si>
    <t>田中　大空</t>
  </si>
  <si>
    <t>ﾀﾅｶ ｿﾗ</t>
  </si>
  <si>
    <t>西濱　充</t>
  </si>
  <si>
    <t>ﾆｼﾊﾏ ﾐﾂﾙ</t>
  </si>
  <si>
    <t>倉敷古城池</t>
  </si>
  <si>
    <t>NISHIHAMA</t>
  </si>
  <si>
    <t>Mitsuru</t>
  </si>
  <si>
    <t>綾野　蒼士</t>
  </si>
  <si>
    <t>ｱﾔﾉ ｿｳｼ</t>
  </si>
  <si>
    <t>福本　陸晴</t>
  </si>
  <si>
    <t>ﾌｸﾓﾄ ﾘﾊﾞ</t>
  </si>
  <si>
    <t>Riba</t>
  </si>
  <si>
    <t>野崎　景勝</t>
  </si>
  <si>
    <t>ﾉｻﾞｷ ｶｹﾞｶﾂ</t>
  </si>
  <si>
    <t>Kagekatsu</t>
  </si>
  <si>
    <t>中島　蒼</t>
  </si>
  <si>
    <t>ﾅｶｼﾏ ｿｳ</t>
  </si>
  <si>
    <t>平田　崇人</t>
  </si>
  <si>
    <t>ﾋﾗﾀ ﾀｶﾄ</t>
  </si>
  <si>
    <t>030623</t>
  </si>
  <si>
    <t>澤田　潤</t>
  </si>
  <si>
    <t>ｻﾜﾀﾞ ｼﾞｭﾝ</t>
  </si>
  <si>
    <t>岡本　祐輝</t>
  </si>
  <si>
    <t>ｵｶﾓﾄ ﾕｳｷ</t>
  </si>
  <si>
    <t>洲本実業</t>
  </si>
  <si>
    <t>渡　勇揮</t>
  </si>
  <si>
    <t>ﾜﾀﾘ ﾕｳｷ</t>
  </si>
  <si>
    <t>WATARI</t>
  </si>
  <si>
    <t>大庭　侑也</t>
  </si>
  <si>
    <t>ｵｵﾊﾞ ﾕｳﾔ</t>
  </si>
  <si>
    <t>岩崎　海人</t>
  </si>
  <si>
    <t>ｲﾜｻｷ ｶｲﾄ</t>
  </si>
  <si>
    <t>鹿児島</t>
  </si>
  <si>
    <t>堀ノ内　駿登</t>
  </si>
  <si>
    <t>ﾎﾘﾉｳﾁ ﾊﾔﾄ</t>
  </si>
  <si>
    <t>HORINOUCHI</t>
  </si>
  <si>
    <t>米山　竜也</t>
  </si>
  <si>
    <t>ﾖﾈﾔﾏ ﾀﾂﾔ</t>
  </si>
  <si>
    <t>020522</t>
  </si>
  <si>
    <t>勝山</t>
  </si>
  <si>
    <t>高見　俊樹</t>
  </si>
  <si>
    <t>ﾀｶﾐ ﾄｼｷ</t>
  </si>
  <si>
    <t>北村　駿</t>
  </si>
  <si>
    <t>ｷﾀﾑﾗ ｼｭﾝ</t>
  </si>
  <si>
    <t>森川　敬友</t>
  </si>
  <si>
    <t>ﾓﾘｶﾜ ｹｲｽｹ</t>
  </si>
  <si>
    <t>橋本　伊吹</t>
  </si>
  <si>
    <t>ﾊｼﾓﾄ ｲﾌﾞｷ</t>
  </si>
  <si>
    <t>丹羽</t>
  </si>
  <si>
    <t>東　洸生</t>
  </si>
  <si>
    <t>ｱｽﾞﾏ ｺｳｾｲ</t>
  </si>
  <si>
    <t>西口　優斗</t>
  </si>
  <si>
    <t>ﾆｼｸﾞﾁ ﾕｳﾄ</t>
  </si>
  <si>
    <t>NISHIGUCHI</t>
  </si>
  <si>
    <t>関根　功織</t>
  </si>
  <si>
    <t>ｾｷﾈ ｲｵﾘ</t>
  </si>
  <si>
    <t>SEKINE</t>
  </si>
  <si>
    <t>Iori</t>
  </si>
  <si>
    <t>杉本　祥太</t>
  </si>
  <si>
    <t>ｽｷﾞﾓﾄ ｼｮｳﾀ</t>
  </si>
  <si>
    <t>渦岡　祐貴</t>
  </si>
  <si>
    <t>ｳｽﾞｵｶ ﾕｳｷ</t>
  </si>
  <si>
    <t>031011</t>
  </si>
  <si>
    <t>大手前高松</t>
  </si>
  <si>
    <t>UZUOKA</t>
  </si>
  <si>
    <t>吉村　祐真</t>
  </si>
  <si>
    <t>ﾖｼﾑﾗ ﾕｳﾏ</t>
  </si>
  <si>
    <t>谷口　彰悟</t>
  </si>
  <si>
    <t>ﾀﾆｸﾞﾁ ｼｮｳｺﾞ</t>
  </si>
  <si>
    <t>那木　悠右</t>
  </si>
  <si>
    <t>ﾅｷﾞ ﾕｳｽｹ</t>
  </si>
  <si>
    <t>大分上野丘</t>
  </si>
  <si>
    <t>NAGI</t>
  </si>
  <si>
    <t>市川　達也</t>
  </si>
  <si>
    <t>ｲﾁｶﾜ ﾀﾂﾔ</t>
  </si>
  <si>
    <t>岡田　一涛</t>
  </si>
  <si>
    <t>ｵｶﾀﾞ ｶｽﾞﾄ</t>
  </si>
  <si>
    <t>濱田　誉生</t>
  </si>
  <si>
    <t>ﾊﾏﾀﾞ ﾎﾏﾚ</t>
  </si>
  <si>
    <t>ｽﾎﾟｰﾂ健康科学</t>
  </si>
  <si>
    <t>遠池　悠貴</t>
  </si>
  <si>
    <t>ﾄｵﾁ ﾕｳｷ</t>
  </si>
  <si>
    <t>TOCHI</t>
  </si>
  <si>
    <t>前川　駿介</t>
  </si>
  <si>
    <t>ﾏｴｶﾜ ｼｭﾝｽｹ</t>
  </si>
  <si>
    <t>松村　安晃</t>
  </si>
  <si>
    <t>ﾏﾂﾑﾗ ﾔｽｱｷ</t>
  </si>
  <si>
    <t>甲陽</t>
  </si>
  <si>
    <t>加納　哲杜</t>
  </si>
  <si>
    <t>ｶﾉｳ ﾃﾂﾄ</t>
  </si>
  <si>
    <t>Tetsuto</t>
  </si>
  <si>
    <t>齊藤　優斗</t>
  </si>
  <si>
    <t>ｻｲﾄｳ ﾕｳﾄ</t>
  </si>
  <si>
    <t>高石</t>
  </si>
  <si>
    <t>高田　大也</t>
  </si>
  <si>
    <t>ﾀｶﾀ ﾏｻﾔ</t>
  </si>
  <si>
    <t>飾磨</t>
  </si>
  <si>
    <t>TAKATA</t>
  </si>
  <si>
    <t>宮口　絹道</t>
  </si>
  <si>
    <t>ﾐﾔｸﾞﾁ ﾏｻﾐﾁ</t>
  </si>
  <si>
    <t>長崎東</t>
  </si>
  <si>
    <t>MIYAGUCHI</t>
  </si>
  <si>
    <t>Masamichi</t>
  </si>
  <si>
    <t>細川　怜央</t>
  </si>
  <si>
    <t>ﾎｿｶﾜ ﾚｵ</t>
  </si>
  <si>
    <t>Leo</t>
  </si>
  <si>
    <t>濱田　魁人</t>
  </si>
  <si>
    <t>ﾊﾏﾀﾞ ｶｲﾄ</t>
  </si>
  <si>
    <t>白川　拓実</t>
  </si>
  <si>
    <t>ｼﾗｶﾜ ﾀｸﾐ</t>
  </si>
  <si>
    <t>030903</t>
  </si>
  <si>
    <t>SHIRAKAWA</t>
  </si>
  <si>
    <t>北浦　成秀</t>
  </si>
  <si>
    <t>ｷﾀｳﾗ ｾｲｼｭｳ</t>
  </si>
  <si>
    <t>040326</t>
  </si>
  <si>
    <t>Seishu</t>
  </si>
  <si>
    <t>高山　佳紀</t>
  </si>
  <si>
    <t>ｺｳﾔﾏ ﾖｼｷ</t>
  </si>
  <si>
    <t>難波　颯太</t>
  </si>
  <si>
    <t>ﾅﾝﾊﾞ ｿｳﾀ</t>
  </si>
  <si>
    <t>040111</t>
  </si>
  <si>
    <t>四国学院大香川西</t>
  </si>
  <si>
    <t>NAMBA</t>
  </si>
  <si>
    <t>前川　蒼空</t>
  </si>
  <si>
    <t>ﾏｴｶﾞﾜ ｱｵｲ</t>
  </si>
  <si>
    <t>030704</t>
  </si>
  <si>
    <t>Aoi</t>
  </si>
  <si>
    <t>高田　虎雅</t>
  </si>
  <si>
    <t>ﾀｶﾀ ﾀｲｶﾞ</t>
  </si>
  <si>
    <t>南　侑希</t>
  </si>
  <si>
    <t>ﾐﾅﾐ ﾕｳｷ</t>
  </si>
  <si>
    <t>030911</t>
  </si>
  <si>
    <t>Yuuki</t>
  </si>
  <si>
    <t>大川　祥太</t>
  </si>
  <si>
    <t>ｵｵｶﾜ ｼｮｳﾀ</t>
  </si>
  <si>
    <t>吉川　偉己</t>
  </si>
  <si>
    <t>ﾖｼｶﾜ ｲﾂｷ</t>
  </si>
  <si>
    <t>浅井　謙臣</t>
  </si>
  <si>
    <t>ｱｻｲ ｹﾝｼﾝ</t>
  </si>
  <si>
    <t>田中　修平</t>
  </si>
  <si>
    <t>ﾀﾅｶ ｼｭｳﾍｲ</t>
  </si>
  <si>
    <t>中井　琉人</t>
  </si>
  <si>
    <t>ﾅｶｲ ﾘｭｳﾄ</t>
  </si>
  <si>
    <t>030329</t>
  </si>
  <si>
    <t>畑　諒太郎</t>
  </si>
  <si>
    <t>ﾊﾀ ﾘｮｳﾀﾛｳ</t>
  </si>
  <si>
    <t>山中　了</t>
  </si>
  <si>
    <t>ﾔﾏﾅｶ ﾘｮｳ</t>
  </si>
  <si>
    <t>荊木　勇登</t>
  </si>
  <si>
    <t>ｲﾊﾞﾗｷ ﾕｳﾄ</t>
  </si>
  <si>
    <t>荒木　厚紀</t>
  </si>
  <si>
    <t>ｱﾗｷ ｺｳｷ</t>
  </si>
  <si>
    <t>浅沼　紀貴</t>
  </si>
  <si>
    <t>ｱｻﾇﾏ ﾄｼｷ</t>
  </si>
  <si>
    <t>ASANUMA</t>
  </si>
  <si>
    <t>八若　航平</t>
  </si>
  <si>
    <t>ﾔﾜｶ ｺｳﾍｲ</t>
  </si>
  <si>
    <t>YAWAKA</t>
  </si>
  <si>
    <t>樋口　和真</t>
  </si>
  <si>
    <t>ﾋｸﾞﾁ ｶｽﾞﾏ</t>
  </si>
  <si>
    <t>031210</t>
  </si>
  <si>
    <t>森　颯人</t>
  </si>
  <si>
    <t>ﾓﾘ ﾊﾔﾄ</t>
  </si>
  <si>
    <t>井下　和輝</t>
  </si>
  <si>
    <t>ｲｼﾀ ｶｽﾞｷ</t>
  </si>
  <si>
    <t>国府</t>
  </si>
  <si>
    <t>ISHITA</t>
  </si>
  <si>
    <t>椿原　大洋</t>
  </si>
  <si>
    <t>ﾂﾊﾞｷﾊﾗ ﾀｲﾖｳ</t>
  </si>
  <si>
    <t xml:space="preserve">工 </t>
  </si>
  <si>
    <t>TSUBAKIHARA</t>
  </si>
  <si>
    <t>北川　勝久</t>
  </si>
  <si>
    <t>ｷﾀｶﾞﾜ ｶﾂﾋｻ</t>
  </si>
  <si>
    <t>Katsuhisa</t>
  </si>
  <si>
    <t>細谷　亮介</t>
  </si>
  <si>
    <t>ﾎｿﾔ ﾘｮｳｽｹ</t>
  </si>
  <si>
    <t>米澤　晴惟</t>
  </si>
  <si>
    <t>ﾖﾈｻﾞﾜ ﾊﾙﾉﾌﾞ</t>
  </si>
  <si>
    <t>大藪　敬二郎</t>
  </si>
  <si>
    <t>ｵｵﾔﾌﾞ ｹｲｼﾞﾛｳ</t>
  </si>
  <si>
    <t>中松　秀樹</t>
  </si>
  <si>
    <t>ﾅｶﾏﾂ ｼｭｳｷ</t>
  </si>
  <si>
    <t>Shuki</t>
  </si>
  <si>
    <t>仲宗根　遼太郎</t>
  </si>
  <si>
    <t>ﾅｶｿﾈ ﾘｮｳﾀﾛｳ</t>
  </si>
  <si>
    <t>000318</t>
  </si>
  <si>
    <t>NAKASONE</t>
  </si>
  <si>
    <t>趙　秀太</t>
  </si>
  <si>
    <t>ﾁｮｳ ｼｭｳﾀ</t>
  </si>
  <si>
    <t>吉村　要</t>
  </si>
  <si>
    <t>ﾖｼﾑﾗ ｶﾅﾒ</t>
  </si>
  <si>
    <t>Kaname</t>
  </si>
  <si>
    <t>飯塚　翔平</t>
  </si>
  <si>
    <t>ｲｲﾂﾞｶ ｼｮｳﾍｲ</t>
  </si>
  <si>
    <t>スポーツ健康科学</t>
  </si>
  <si>
    <t>IIZUKA</t>
  </si>
  <si>
    <t>小郷　翼</t>
  </si>
  <si>
    <t>ｵｺﾞｳ ﾂﾊﾞｻ</t>
  </si>
  <si>
    <t>OGO</t>
  </si>
  <si>
    <t>金谷　拓弥</t>
  </si>
  <si>
    <t>ｶﾅﾀﾆ ﾀｸﾐ</t>
  </si>
  <si>
    <t>KANATANI</t>
  </si>
  <si>
    <t>村上　将成</t>
  </si>
  <si>
    <t>ﾑﾗｶﾐ ﾏｻﾅﾘ</t>
  </si>
  <si>
    <t>Masanari</t>
  </si>
  <si>
    <t>木村　駿太</t>
  </si>
  <si>
    <t>ｷﾑﾗ ｼｭﾝﾀ</t>
  </si>
  <si>
    <t>Syunta</t>
  </si>
  <si>
    <t>小島　大智</t>
  </si>
  <si>
    <t>ｺｼﾞﾏ ﾀﾞｲﾁ</t>
  </si>
  <si>
    <t>川西北稜</t>
  </si>
  <si>
    <t>塩谷　直弥</t>
  </si>
  <si>
    <t>ｼｵﾀﾆ ﾅｵﾔ</t>
  </si>
  <si>
    <t>040214</t>
  </si>
  <si>
    <t>貝塚南</t>
  </si>
  <si>
    <t>SHIOTANI</t>
  </si>
  <si>
    <t>長谷川　将士</t>
  </si>
  <si>
    <t>ﾊｾｶﾞﾜ ﾏｻﾄ</t>
  </si>
  <si>
    <t>山本　琉稀</t>
  </si>
  <si>
    <t>ﾔﾏﾓﾄ ﾘｭｳｷ</t>
  </si>
  <si>
    <t>天野　孝紀</t>
  </si>
  <si>
    <t>ｱﾏﾉ ｺｳｷ</t>
  </si>
  <si>
    <t>佐地　伸之輔</t>
  </si>
  <si>
    <t>ｻﾁ ｼﾝﾉｽｹ</t>
  </si>
  <si>
    <t>静岡学園</t>
  </si>
  <si>
    <t>SACHI</t>
  </si>
  <si>
    <t>森田　凌輔</t>
  </si>
  <si>
    <t>ﾓﾘﾀ ﾘｮｳｽｹ</t>
  </si>
  <si>
    <t>山本　優希</t>
  </si>
  <si>
    <t>ﾔﾏﾓﾄ ﾕｳｷ</t>
  </si>
  <si>
    <t>大阪府立金岡高等学校</t>
  </si>
  <si>
    <t>麻生　海斗</t>
  </si>
  <si>
    <t>ｱｿｳ ｶｲﾄ</t>
  </si>
  <si>
    <t>大阪府立門真なみはや高等学校</t>
  </si>
  <si>
    <t xml:space="preserve">ASO </t>
  </si>
  <si>
    <t>城谷　賢祐</t>
  </si>
  <si>
    <t>ｼﾛﾀﾆ ｹﾝｽｹ</t>
  </si>
  <si>
    <t>SHIROTANI</t>
  </si>
  <si>
    <t>広瀬　裕大</t>
  </si>
  <si>
    <t>ﾋﾛｾ ﾕｳﾀ</t>
  </si>
  <si>
    <t>室　公輔</t>
  </si>
  <si>
    <t>ﾑﾛ ｺｳｽｹ</t>
  </si>
  <si>
    <t xml:space="preserve">MURO </t>
  </si>
  <si>
    <t>Kousuke</t>
  </si>
  <si>
    <t>岡嶋 誠太郎</t>
  </si>
  <si>
    <t>ｵｶｼﾞﾏ ｾｲﾀﾛｳ</t>
  </si>
  <si>
    <t>岸和田市立産業</t>
  </si>
  <si>
    <t>Seitarou</t>
  </si>
  <si>
    <t>新庄　健</t>
  </si>
  <si>
    <t>ｼﾝｼﾞｮｳ ﾀｹｼ</t>
  </si>
  <si>
    <t>広島なぎさ</t>
  </si>
  <si>
    <t>照山　潤</t>
  </si>
  <si>
    <t>ﾃﾙﾔﾏ ｼﾞｭﾝ</t>
  </si>
  <si>
    <t>小倉</t>
  </si>
  <si>
    <t>TERUYAMA</t>
  </si>
  <si>
    <t>稲田　正裕</t>
  </si>
  <si>
    <t>ｲﾅﾀﾞ ﾏｻﾋﾛ</t>
  </si>
  <si>
    <t>白星　祥吾</t>
  </si>
  <si>
    <t>ｼﾗﾎｼ ｼｮｳｺﾞ</t>
  </si>
  <si>
    <t>上野丘</t>
  </si>
  <si>
    <t>SHIRAHOSHI</t>
  </si>
  <si>
    <t>松井　和輝</t>
  </si>
  <si>
    <t>ﾏﾂｲ ｶｽﾞｷ</t>
  </si>
  <si>
    <t>服部　来羅</t>
  </si>
  <si>
    <t>ﾊｯﾄﾘ ﾗｲﾗ</t>
  </si>
  <si>
    <t>Raira</t>
  </si>
  <si>
    <t>千代田　景悟</t>
  </si>
  <si>
    <t>ﾁﾖﾀﾞ ｹｲｺﾞ</t>
  </si>
  <si>
    <t>CHIYODA</t>
  </si>
  <si>
    <t>岡田　雅也</t>
  </si>
  <si>
    <t>ｵｶﾀﾞ ﾏｻﾔ</t>
  </si>
  <si>
    <t>020809</t>
  </si>
  <si>
    <t>小森　隆史</t>
  </si>
  <si>
    <t>ｺﾓﾘ ﾀｶｼ</t>
  </si>
  <si>
    <t>川和</t>
  </si>
  <si>
    <t>吉冨　文暁</t>
  </si>
  <si>
    <t>ﾖｼﾄﾐ ﾌﾐｱｷ</t>
  </si>
  <si>
    <t>YOSHITOMI</t>
  </si>
  <si>
    <t>川瀬　稔己</t>
  </si>
  <si>
    <t>ｶﾜｾ ﾄｼｷ</t>
  </si>
  <si>
    <t>大住　圭樹</t>
  </si>
  <si>
    <t>ｵｵｽﾐ ｹｲｼﾞｭ</t>
  </si>
  <si>
    <t>OSUMI</t>
  </si>
  <si>
    <t>Keiju</t>
  </si>
  <si>
    <t>松本　遼一</t>
  </si>
  <si>
    <t>ﾏﾂﾓﾄ ﾘｮｳｲﾁ</t>
  </si>
  <si>
    <t>夕陽丘</t>
  </si>
  <si>
    <t>Ryoichi</t>
  </si>
  <si>
    <t>山藤　優斗</t>
  </si>
  <si>
    <t>ｻﾝﾄｳ ﾕｳﾄ</t>
  </si>
  <si>
    <t>SANTO</t>
  </si>
  <si>
    <t>溝尾　翔海</t>
  </si>
  <si>
    <t>ﾐｿﾞｵ ﾄﾜ</t>
  </si>
  <si>
    <t>MIZOO</t>
  </si>
  <si>
    <t>坂本　崇輔</t>
  </si>
  <si>
    <t>ｻｶﾓﾄ ｼｭｳｽｹ</t>
  </si>
  <si>
    <t>土佐</t>
  </si>
  <si>
    <t>松成　倖希</t>
  </si>
  <si>
    <t>ﾏﾂﾅﾘ ｺｳｷ</t>
  </si>
  <si>
    <t>MATSUNARI</t>
  </si>
  <si>
    <t>蔵合　貴大</t>
  </si>
  <si>
    <t>ｿﾞｳｺﾞｳ ﾀｶﾋﾛ</t>
  </si>
  <si>
    <t>031029</t>
  </si>
  <si>
    <t>ZOGO</t>
  </si>
  <si>
    <t>池原　悠真</t>
  </si>
  <si>
    <t>ｲｹﾊﾗ ﾕｳﾏ</t>
  </si>
  <si>
    <t>IKEHARA</t>
  </si>
  <si>
    <t>神戸薬科大学</t>
  </si>
  <si>
    <t>田中　悠世</t>
  </si>
  <si>
    <t>増井　貴哉</t>
  </si>
  <si>
    <t>ﾏｽｲ ﾀｶﾔ</t>
  </si>
  <si>
    <t>031008</t>
  </si>
  <si>
    <t>MASUI</t>
  </si>
  <si>
    <t>森 輝也</t>
  </si>
  <si>
    <t>ﾓﾘ ｶｶﾞﾔ</t>
  </si>
  <si>
    <t>鳥栖</t>
  </si>
  <si>
    <t>髙橋　遼馬</t>
  </si>
  <si>
    <t>ﾀｶﾊｼ ﾘｮｳﾏ</t>
  </si>
  <si>
    <t>理学</t>
  </si>
  <si>
    <t>Rtoma</t>
  </si>
  <si>
    <t>中田　力稀</t>
  </si>
  <si>
    <t>ﾅｶﾀ ﾘｷ</t>
  </si>
  <si>
    <t>岐阜聖徳</t>
  </si>
  <si>
    <t>古田　萌人</t>
  </si>
  <si>
    <t>ﾌﾙﾀ ﾓｴﾄ</t>
  </si>
  <si>
    <t>Moeto</t>
  </si>
  <si>
    <t>桃山学院教育大学</t>
  </si>
  <si>
    <t>寺下　慶悟</t>
  </si>
  <si>
    <t>ﾃﾗｼﾀ ｹｲｺﾞ</t>
  </si>
  <si>
    <t>人間教育</t>
  </si>
  <si>
    <t>TERASHITA</t>
  </si>
  <si>
    <t>楓　龍之介</t>
  </si>
  <si>
    <t>ｶｴﾃﾞ ﾘｭｳﾉｽｹ</t>
  </si>
  <si>
    <t>KAEDE</t>
  </si>
  <si>
    <t>山下　優貴</t>
  </si>
  <si>
    <t>031214</t>
  </si>
  <si>
    <t>田中　亜周</t>
  </si>
  <si>
    <t>ﾀﾅｶ ｱｼｭｳ</t>
  </si>
  <si>
    <t>Ashu</t>
  </si>
  <si>
    <t>佐野　祐大</t>
  </si>
  <si>
    <t>ｻﾉ ﾕｳﾀ</t>
  </si>
  <si>
    <t>松葉　吏玖</t>
  </si>
  <si>
    <t>ﾏﾂﾊﾞ ﾘｸ</t>
  </si>
  <si>
    <t>MATSUBA</t>
  </si>
  <si>
    <t>藤岡　聡太</t>
  </si>
  <si>
    <t>ﾌｼﾞｵｶ ｿｳﾀ</t>
  </si>
  <si>
    <t>FUJIOKA</t>
  </si>
  <si>
    <t>春名　友貴</t>
  </si>
  <si>
    <t>ﾊﾙﾅ ﾄﾓｷ</t>
  </si>
  <si>
    <t>HARUNA</t>
  </si>
  <si>
    <t>古谷　将大</t>
  </si>
  <si>
    <t>ﾌﾙﾔ ｼｮｳﾀﾞｲ</t>
  </si>
  <si>
    <t>031204</t>
  </si>
  <si>
    <t>Syodai</t>
  </si>
  <si>
    <t>米川　拓摩</t>
  </si>
  <si>
    <t>ﾖﾈｶﾜ ﾀｸﾏ</t>
  </si>
  <si>
    <t>YONEKAWA</t>
  </si>
  <si>
    <t>宮川　寛太郎</t>
  </si>
  <si>
    <t>ﾐﾔｶﾞﾜ ｶﾝﾀﾛｳ</t>
  </si>
  <si>
    <t>Kantaro</t>
  </si>
  <si>
    <t>大坪　一生</t>
  </si>
  <si>
    <t>ｵｵﾂﾎﾞ ｲｯｾｲ</t>
  </si>
  <si>
    <t>明石</t>
  </si>
  <si>
    <t>OTSUBO</t>
  </si>
  <si>
    <t>萩　大輔</t>
  </si>
  <si>
    <t>ﾊｷﾞ ﾀﾞｲｽｹ</t>
  </si>
  <si>
    <t>海星</t>
  </si>
  <si>
    <t>HAGI</t>
  </si>
  <si>
    <t>甲斐　悠</t>
  </si>
  <si>
    <t>ｶｲ ﾊﾙｶ</t>
  </si>
  <si>
    <t>大阪府立金岡</t>
  </si>
  <si>
    <t>Haruka</t>
  </si>
  <si>
    <t>中川　洸希</t>
  </si>
  <si>
    <t>ﾅｶｶﾞﾜ ｺｳｷ</t>
  </si>
  <si>
    <t>近畿大学付属豊岡</t>
  </si>
  <si>
    <t>文芸</t>
  </si>
  <si>
    <t>寺村　滉平</t>
  </si>
  <si>
    <t>ﾃﾗﾑﾗ ｺｳﾍｲ</t>
  </si>
  <si>
    <t>TERAMURA</t>
  </si>
  <si>
    <t>中谷　優斗</t>
  </si>
  <si>
    <t>ﾅｶﾀﾆ ﾕｳﾄ</t>
  </si>
  <si>
    <t>国際関係</t>
  </si>
  <si>
    <t>山本　浩平</t>
  </si>
  <si>
    <t>ﾔﾏﾓﾄ ｺﾍｲ</t>
  </si>
  <si>
    <t>宇部鴻場</t>
  </si>
  <si>
    <t>久良木　大地</t>
  </si>
  <si>
    <t>ｷｭｳﾗｷﾞ ﾀﾞｲﾁ</t>
  </si>
  <si>
    <t>筑紫丘</t>
  </si>
  <si>
    <t>KYURAGI</t>
  </si>
  <si>
    <t>宮成　輝一</t>
  </si>
  <si>
    <t>ﾐﾔﾅﾘ ｷｲﾁ</t>
  </si>
  <si>
    <t>031231</t>
  </si>
  <si>
    <t>脇町</t>
  </si>
  <si>
    <t>MIYANARI</t>
  </si>
  <si>
    <t>高橋　晴</t>
  </si>
  <si>
    <t>ﾀｶﾊｼ ﾊﾙ</t>
  </si>
  <si>
    <t>杉浦　知寛</t>
  </si>
  <si>
    <t>ｽｷﾞｳﾗ ﾄﾓﾋﾛ</t>
  </si>
  <si>
    <t>神戸大学附属中等教育学校</t>
  </si>
  <si>
    <t>国吉　遼河</t>
  </si>
  <si>
    <t>ｸﾆﾖｼ ﾘｮｳｶﾞ</t>
  </si>
  <si>
    <t>KUNIYOSHI</t>
  </si>
  <si>
    <t>中治　秀朗</t>
  </si>
  <si>
    <t>ﾅｶｼﾞ ﾋﾃﾞｱｷ</t>
  </si>
  <si>
    <t>NAKAJI</t>
  </si>
  <si>
    <t>貞好　亜星</t>
  </si>
  <si>
    <t>ｻﾀﾞﾖｼ ｱｾｲ</t>
  </si>
  <si>
    <t>SADAYOSHI</t>
  </si>
  <si>
    <t>Asei</t>
  </si>
  <si>
    <t>奥村　知央</t>
  </si>
  <si>
    <t>ｵｸﾑﾗ ﾄﾓﾋｻ</t>
  </si>
  <si>
    <t>981015</t>
  </si>
  <si>
    <t>Tomohisa</t>
  </si>
  <si>
    <t>姫田　瑛斗</t>
  </si>
  <si>
    <t>ﾋﾒﾀﾞ ｴｲﾄ</t>
  </si>
  <si>
    <t>HIMEDA</t>
  </si>
  <si>
    <t>Eito</t>
  </si>
  <si>
    <t>桝谷　佳生</t>
  </si>
  <si>
    <t>ﾏｽﾀﾆ ｶｲ</t>
  </si>
  <si>
    <t>神澤　圭太朗</t>
  </si>
  <si>
    <t>ｶﾝｻﾞﾜ ｹｲﾀﾛｳ</t>
  </si>
  <si>
    <t>KANZAWA</t>
  </si>
  <si>
    <t>吉津　心雄</t>
  </si>
  <si>
    <t>ﾖｼﾂﾞ ｼﾕｳ</t>
  </si>
  <si>
    <t>040206</t>
  </si>
  <si>
    <t>YOSHIDU</t>
  </si>
  <si>
    <t>Shiyuu</t>
  </si>
  <si>
    <t>望月　輝良</t>
  </si>
  <si>
    <t>ﾓﾁﾂﾞｷ ｱｷﾗ</t>
  </si>
  <si>
    <t>無藤　駿</t>
  </si>
  <si>
    <t>ﾑﾄｳ ｼｭﾝ</t>
  </si>
  <si>
    <t>MUTO</t>
  </si>
  <si>
    <t>阿部　慶己</t>
  </si>
  <si>
    <t>ｱﾍﾞ ﾖｼｷ</t>
  </si>
  <si>
    <t>阿波</t>
  </si>
  <si>
    <t>大久保　颯眞</t>
  </si>
  <si>
    <t>ｵｵｸﾎﾞ ｿｳﾏ</t>
  </si>
  <si>
    <t>030830</t>
  </si>
  <si>
    <t>楠本　昂也</t>
  </si>
  <si>
    <t>ｸｽﾓﾄ ﾀｶﾔ</t>
  </si>
  <si>
    <t>近畿大学附属和歌山</t>
  </si>
  <si>
    <t>田中　聖也</t>
  </si>
  <si>
    <t>ﾀﾅｶ ｾｲﾔ</t>
  </si>
  <si>
    <t>田中　翔</t>
  </si>
  <si>
    <t>ﾀﾅｶ ｶｹﾙ</t>
  </si>
  <si>
    <t>三富　慎</t>
  </si>
  <si>
    <t>ﾐﾄﾐ ｼﾝ</t>
  </si>
  <si>
    <t>040312</t>
  </si>
  <si>
    <t>MITOMI</t>
  </si>
  <si>
    <t>Sin</t>
  </si>
  <si>
    <t>古閑　翔大</t>
  </si>
  <si>
    <t>ｺｶﾞ ｼｮｳﾀ</t>
  </si>
  <si>
    <t>情報科</t>
  </si>
  <si>
    <t>Syota</t>
  </si>
  <si>
    <t>大阪人間科学大学</t>
  </si>
  <si>
    <t>岡林　正也</t>
  </si>
  <si>
    <t>ｵｶﾊﾞﾔｼ ﾏｻﾔ</t>
  </si>
  <si>
    <t>OKABAYASHI</t>
  </si>
  <si>
    <t>青柳　勇輝</t>
  </si>
  <si>
    <t>ｱｵﾔｷﾞ ﾕｳｷ</t>
  </si>
  <si>
    <t>あべの翔学</t>
  </si>
  <si>
    <t>寺田　翔真</t>
  </si>
  <si>
    <t>ﾃﾗﾀﾞ ｼｮｳﾏ</t>
  </si>
  <si>
    <t>山本</t>
  </si>
  <si>
    <t>Syoma</t>
  </si>
  <si>
    <t>奈良大学</t>
  </si>
  <si>
    <t>藤本　翔太</t>
  </si>
  <si>
    <t>ﾌｼﾞﾓﾄ ｼｮｳﾀ</t>
  </si>
  <si>
    <t>020822</t>
  </si>
  <si>
    <t>小野田</t>
  </si>
  <si>
    <t>HUJIMOTO</t>
  </si>
  <si>
    <t>石田　蓮</t>
  </si>
  <si>
    <t>ｲｼﾀﾞ ﾚﾝ</t>
  </si>
  <si>
    <t>神谷　和翔</t>
  </si>
  <si>
    <t>ｶﾐﾔ ｱｲﾄ</t>
  </si>
  <si>
    <t>大府東</t>
  </si>
  <si>
    <t>Aito</t>
  </si>
  <si>
    <t>箕川　陽向</t>
  </si>
  <si>
    <t>ﾐｶﾜ ﾋﾅﾀ</t>
  </si>
  <si>
    <t>常磐大学</t>
  </si>
  <si>
    <t>MIKAWA</t>
  </si>
  <si>
    <t>広瀬　陽希</t>
  </si>
  <si>
    <t>ﾋﾛｾ ﾊﾙｷ</t>
  </si>
  <si>
    <t>小林　祐誌</t>
  </si>
  <si>
    <t>ｺﾊﾞﾔｼ ﾕｳｼﾞ</t>
  </si>
  <si>
    <t>兵庫県立社</t>
  </si>
  <si>
    <t>岡本　海渡</t>
  </si>
  <si>
    <t>ｵｶﾓﾄ ｶｲﾄ</t>
  </si>
  <si>
    <t>030810</t>
  </si>
  <si>
    <t>蟻田　提人</t>
  </si>
  <si>
    <t>ｱﾘﾀ ﾀﾞｲﾄ</t>
  </si>
  <si>
    <t>石田　侑輝</t>
  </si>
  <si>
    <t>ｲｼﾀﾞ ﾕｳｷ</t>
  </si>
  <si>
    <t>鍋谷　陸斗</t>
  </si>
  <si>
    <t>ﾅﾍﾞﾀﾆ ﾘｸﾄ</t>
  </si>
  <si>
    <t>NABETANI</t>
  </si>
  <si>
    <t>松下　優輝</t>
  </si>
  <si>
    <t>ﾏﾂｼﾀ ﾕｳｷ</t>
  </si>
  <si>
    <t>保田　吉輝</t>
  </si>
  <si>
    <t>ﾔｽﾀﾞ ﾖｼｷ</t>
  </si>
  <si>
    <t>簑島</t>
  </si>
  <si>
    <t>東　勇太</t>
  </si>
  <si>
    <t>ﾋｶﾞｼ ﾕｳﾀ</t>
  </si>
  <si>
    <t>031027</t>
  </si>
  <si>
    <t>橿原学院</t>
  </si>
  <si>
    <t>HIGASHI</t>
  </si>
  <si>
    <t>白石　宗一郎</t>
  </si>
  <si>
    <t>ｼﾗｲ ｿｳｲﾁﾛｳ</t>
  </si>
  <si>
    <t>Soiciro</t>
  </si>
  <si>
    <t>成田　啓史</t>
  </si>
  <si>
    <t>ﾅﾘﾀ ｻﾄｼ</t>
  </si>
  <si>
    <t>芹澤　柊飛</t>
  </si>
  <si>
    <t>ｾﾘｻﾞﾜ ｼｭｳﾄ</t>
  </si>
  <si>
    <t>SERIZAWA</t>
  </si>
  <si>
    <t>北埜　一真</t>
  </si>
  <si>
    <t>ｷﾀﾉ ｶｽﾞﾏ</t>
  </si>
  <si>
    <t>藤原　悠成</t>
  </si>
  <si>
    <t>ﾌｼﾞﾜﾗ ﾕｳｾｲ</t>
  </si>
  <si>
    <t>031208</t>
  </si>
  <si>
    <t>旭</t>
  </si>
  <si>
    <t>田岡　信一</t>
  </si>
  <si>
    <t>ﾀｵｶ ｼﾝｲﾁ</t>
  </si>
  <si>
    <t>030503</t>
  </si>
  <si>
    <t>徳島県立脇町</t>
  </si>
  <si>
    <t>TAOKA</t>
  </si>
  <si>
    <t>Shinichi</t>
  </si>
  <si>
    <t>牧田　武陽心</t>
  </si>
  <si>
    <t>ﾏｷﾀ ﾀｹﾋｺ</t>
  </si>
  <si>
    <t>京都府立福知山</t>
  </si>
  <si>
    <t>Takehiko</t>
  </si>
  <si>
    <t>四ツ谷　康汰</t>
  </si>
  <si>
    <t>ﾖﾂﾀﾆ ｺｳﾀ</t>
  </si>
  <si>
    <t>YOTSUTANI</t>
  </si>
  <si>
    <t>嘉納　良太</t>
  </si>
  <si>
    <t>ｶﾉｳ ﾘｮｳﾀ</t>
  </si>
  <si>
    <t>030129</t>
  </si>
  <si>
    <t>黒木　俊吾</t>
  </si>
  <si>
    <t>ｸﾛｷ ｼｭﾝｺﾞ</t>
  </si>
  <si>
    <t>上智福岡</t>
  </si>
  <si>
    <t>国際貢献</t>
  </si>
  <si>
    <t>Shungo</t>
  </si>
  <si>
    <t>島　向陽</t>
  </si>
  <si>
    <t>ｼﾏ ﾋﾅﾀ</t>
  </si>
  <si>
    <t>040222</t>
  </si>
  <si>
    <t>安田　椋賀</t>
  </si>
  <si>
    <t>ﾔｽﾀﾞ ﾘｮｳｶﾞ</t>
  </si>
  <si>
    <t>宮本　裕也</t>
  </si>
  <si>
    <t>ﾐﾔﾓﾄ ﾕｳﾔ</t>
  </si>
  <si>
    <t>広島桜が丘</t>
  </si>
  <si>
    <t>坪田　悟志</t>
  </si>
  <si>
    <t>ﾂﾎﾞﾀ ｻﾄｼ</t>
  </si>
  <si>
    <t>031030</t>
  </si>
  <si>
    <t>福井商業</t>
  </si>
  <si>
    <t>TSUBOTA</t>
  </si>
  <si>
    <t>大塚　芳史</t>
  </si>
  <si>
    <t>ｵｵﾂｶ ﾖｼﾋﾄ</t>
  </si>
  <si>
    <t>杉本　蓮</t>
  </si>
  <si>
    <t>ｽｷﾞﾓﾄ ﾚﾝ</t>
  </si>
  <si>
    <t>市田　俊輔</t>
  </si>
  <si>
    <t>ｲﾁﾀﾞ ｼｭﾝｽｹ</t>
  </si>
  <si>
    <t>Syunsuke</t>
  </si>
  <si>
    <t>近藤　善行</t>
  </si>
  <si>
    <t>ｺﾝﾄﾞｳ ﾖｼﾕｷ</t>
  </si>
  <si>
    <t>東宇治</t>
  </si>
  <si>
    <t>氏名</t>
    <rPh sb="0" eb="2">
      <t>シメイ</t>
    </rPh>
    <phoneticPr fontId="4"/>
  </si>
  <si>
    <t>ｶﾅ氏名</t>
    <rPh sb="2" eb="4">
      <t>シメイ</t>
    </rPh>
    <phoneticPr fontId="4"/>
  </si>
  <si>
    <t>英字氏名</t>
    <rPh sb="0" eb="2">
      <t>エイジ</t>
    </rPh>
    <rPh sb="2" eb="4">
      <t>シメイ</t>
    </rPh>
    <phoneticPr fontId="4"/>
  </si>
  <si>
    <t>国籍</t>
    <rPh sb="0" eb="2">
      <t>コクセキ</t>
    </rPh>
    <phoneticPr fontId="4"/>
  </si>
  <si>
    <t>性別</t>
    <rPh sb="0" eb="2">
      <t>セイベツ</t>
    </rPh>
    <phoneticPr fontId="4"/>
  </si>
  <si>
    <t>陸協コード</t>
    <rPh sb="0" eb="1">
      <t>リク</t>
    </rPh>
    <rPh sb="1" eb="2">
      <t>キョウ</t>
    </rPh>
    <phoneticPr fontId="4"/>
  </si>
  <si>
    <t>団体コード</t>
    <rPh sb="0" eb="2">
      <t>ダンタイ</t>
    </rPh>
    <phoneticPr fontId="4"/>
  </si>
  <si>
    <t>身長</t>
    <rPh sb="0" eb="2">
      <t>シンチョウ</t>
    </rPh>
    <phoneticPr fontId="4"/>
  </si>
  <si>
    <t>体重</t>
    <rPh sb="0" eb="2">
      <t>タイジュウ</t>
    </rPh>
    <phoneticPr fontId="4"/>
  </si>
  <si>
    <t>登録番号</t>
    <rPh sb="0" eb="4">
      <t>トウロクバンゴウ</t>
    </rPh>
    <phoneticPr fontId="4"/>
  </si>
  <si>
    <t>当日年齢</t>
    <rPh sb="0" eb="2">
      <t>トウジツ</t>
    </rPh>
    <rPh sb="2" eb="4">
      <t>ネンレイ</t>
    </rPh>
    <phoneticPr fontId="4"/>
  </si>
  <si>
    <t>出身校</t>
    <rPh sb="0" eb="3">
      <t>シュッシンコウ</t>
    </rPh>
    <phoneticPr fontId="4"/>
  </si>
  <si>
    <t>競技会名</t>
    <rPh sb="0" eb="4">
      <t>キョウギカイメイ</t>
    </rPh>
    <phoneticPr fontId="4"/>
  </si>
  <si>
    <t>実施日</t>
    <rPh sb="0" eb="3">
      <t>ジッシビ</t>
    </rPh>
    <phoneticPr fontId="4"/>
  </si>
  <si>
    <t>エントリー人数</t>
    <rPh sb="5" eb="7">
      <t>ニンズウ</t>
    </rPh>
    <phoneticPr fontId="4"/>
  </si>
  <si>
    <t>年</t>
    <rPh sb="0" eb="1">
      <t>ネン</t>
    </rPh>
    <phoneticPr fontId="4"/>
  </si>
  <si>
    <t>月</t>
    <rPh sb="0" eb="1">
      <t>ガツ</t>
    </rPh>
    <phoneticPr fontId="4"/>
  </si>
  <si>
    <t>日</t>
    <rPh sb="0" eb="1">
      <t>ニチ</t>
    </rPh>
    <phoneticPr fontId="4"/>
  </si>
  <si>
    <t>名</t>
    <rPh sb="0" eb="1">
      <t>メイ</t>
    </rPh>
    <phoneticPr fontId="4"/>
  </si>
  <si>
    <t>オープンチーム</t>
    <phoneticPr fontId="4"/>
  </si>
  <si>
    <t>申込料</t>
    <rPh sb="0" eb="3">
      <t>モウシコミリョウ</t>
    </rPh>
    <phoneticPr fontId="4"/>
  </si>
  <si>
    <t>広告費</t>
    <rPh sb="0" eb="3">
      <t>コウコクヒ</t>
    </rPh>
    <phoneticPr fontId="4"/>
  </si>
  <si>
    <t>+</t>
    <phoneticPr fontId="4"/>
  </si>
  <si>
    <t>第89回京都学生駅伝競走大会</t>
    <rPh sb="0" eb="1">
      <t>ダイ</t>
    </rPh>
    <rPh sb="3" eb="4">
      <t>カイ</t>
    </rPh>
    <rPh sb="4" eb="8">
      <t>キョウトガクセイ</t>
    </rPh>
    <rPh sb="8" eb="10">
      <t>エキデン</t>
    </rPh>
    <rPh sb="10" eb="12">
      <t>キョウソウ</t>
    </rPh>
    <rPh sb="12" eb="14">
      <t>タイカイ</t>
    </rPh>
    <phoneticPr fontId="4"/>
  </si>
  <si>
    <t>園田学園女子大学</t>
  </si>
  <si>
    <t>安藤　百夏</t>
  </si>
  <si>
    <t>ｱﾝﾄﾞｳ ﾓﾓｶ</t>
  </si>
  <si>
    <t>Momoka</t>
  </si>
  <si>
    <t>石谷　綾菜</t>
  </si>
  <si>
    <t>ｲｼﾀﾆ ｱﾔﾅ</t>
  </si>
  <si>
    <t>Ayana</t>
  </si>
  <si>
    <t>井上　あず美</t>
  </si>
  <si>
    <t>ｲﾉｳｴ ｱｽﾞﾐ</t>
  </si>
  <si>
    <t>Azumi</t>
  </si>
  <si>
    <t>上本　琴未</t>
  </si>
  <si>
    <t>ｳｴﾓﾄ ｺﾄﾐ</t>
  </si>
  <si>
    <t>成蹊女子</t>
  </si>
  <si>
    <t>UEMOTO</t>
  </si>
  <si>
    <t>Kotomi</t>
  </si>
  <si>
    <t>圓城寺　祐穂</t>
  </si>
  <si>
    <t>ｴﾝｼﾞｮｳｼﾞ ﾕｳﾎ</t>
  </si>
  <si>
    <t>ENJOJI</t>
  </si>
  <si>
    <t>岡橋　歩美</t>
  </si>
  <si>
    <t>ｵｶﾊｼ ｱﾕﾐ</t>
  </si>
  <si>
    <t>010222</t>
  </si>
  <si>
    <t>OKAHASHI</t>
  </si>
  <si>
    <t>Ayumi</t>
  </si>
  <si>
    <t>倉本　奈緒</t>
  </si>
  <si>
    <t>ｸﾗﾓﾄ ﾅｵ</t>
  </si>
  <si>
    <t>防府商工</t>
  </si>
  <si>
    <t>倉本　美知</t>
  </si>
  <si>
    <t>ｸﾗﾓﾄ ﾐﾁ</t>
  </si>
  <si>
    <t>Michi</t>
  </si>
  <si>
    <t>上月　亜美</t>
  </si>
  <si>
    <t>ｺｳﾂﾞｷ ｱﾐ</t>
  </si>
  <si>
    <t>Ami</t>
  </si>
  <si>
    <t>兒島　怜奈</t>
  </si>
  <si>
    <t>ｺｼﾞﾏ ﾚﾅ</t>
  </si>
  <si>
    <t>Rena</t>
  </si>
  <si>
    <t>齊藤　朋佳</t>
  </si>
  <si>
    <t>ｻｲﾄｳ ﾄﾓｶ</t>
  </si>
  <si>
    <t>000702</t>
  </si>
  <si>
    <t>園田学園</t>
  </si>
  <si>
    <t>Tomoka</t>
  </si>
  <si>
    <t>島田　幸夢</t>
  </si>
  <si>
    <t>ｼﾏﾀﾞ ｺﾕﾒ</t>
  </si>
  <si>
    <t>Koyume</t>
  </si>
  <si>
    <t>杉村　美緒</t>
  </si>
  <si>
    <t>ｽｷﾞﾑﾗ ﾐｵ</t>
  </si>
  <si>
    <t>010326</t>
  </si>
  <si>
    <t>Mio</t>
  </si>
  <si>
    <t>高橋　佳音</t>
  </si>
  <si>
    <t>ﾀｶﾊｼ ｶﾉﾝ</t>
  </si>
  <si>
    <t>Kanon</t>
  </si>
  <si>
    <t>竹内　栞里</t>
  </si>
  <si>
    <t>ﾀｹｳﾁ ｼｵﾘ</t>
  </si>
  <si>
    <t>Shiori</t>
  </si>
  <si>
    <t>辻　七海</t>
  </si>
  <si>
    <t>ﾂｼﾞ ﾅﾅﾐ</t>
  </si>
  <si>
    <t>土山　万緒</t>
  </si>
  <si>
    <t>ﾂﾁﾔﾏ ﾏｵ</t>
  </si>
  <si>
    <t>聖ｶﾀﾘﾅ学園</t>
  </si>
  <si>
    <t>TSUCHIYAMA</t>
  </si>
  <si>
    <t>友松　日南</t>
  </si>
  <si>
    <t>ﾄﾓﾏﾂ ﾋﾅ</t>
  </si>
  <si>
    <t>TOMOMATSU</t>
  </si>
  <si>
    <t>Hina</t>
  </si>
  <si>
    <t>中西　彩梨</t>
  </si>
  <si>
    <t>ﾅｶﾆｼ ｻﾘ</t>
  </si>
  <si>
    <t>Sari</t>
  </si>
  <si>
    <t>永井　来海</t>
  </si>
  <si>
    <t>ﾅｶﾞｲ ｸﾙﾐ</t>
  </si>
  <si>
    <t>010218</t>
  </si>
  <si>
    <t>Kurumi</t>
  </si>
  <si>
    <t>平野　さくら</t>
  </si>
  <si>
    <t>ﾋﾗﾉ ｻｸﾗ</t>
  </si>
  <si>
    <t>Sakura</t>
  </si>
  <si>
    <t>弘下　由梨</t>
  </si>
  <si>
    <t>ﾋﾛｼﾀ ﾕﾘ</t>
  </si>
  <si>
    <t>田部</t>
  </si>
  <si>
    <t>HIROSHITA</t>
  </si>
  <si>
    <t>廣瀬　桃奈</t>
  </si>
  <si>
    <t>ﾋﾛｾ ﾓﾓﾅ</t>
  </si>
  <si>
    <t>Momona</t>
  </si>
  <si>
    <t>福林　春香</t>
  </si>
  <si>
    <t>ﾌｸﾊﾞﾔｼ ﾊﾙｶ</t>
  </si>
  <si>
    <t>FUKUBAYASHI</t>
  </si>
  <si>
    <t>藤野　葵</t>
  </si>
  <si>
    <t>ﾌｼﾞﾉ ｱｵｲ</t>
  </si>
  <si>
    <t>000515</t>
  </si>
  <si>
    <t>藤本　彩花</t>
  </si>
  <si>
    <t>ﾌｼﾞﾓﾄ ｱﾔｶ</t>
  </si>
  <si>
    <t>Ayaka</t>
  </si>
  <si>
    <t>安里　彩加</t>
  </si>
  <si>
    <t>ﾔｽｻﾞﾄ ｱﾔｶ</t>
  </si>
  <si>
    <t>001124</t>
  </si>
  <si>
    <t>YASUZATO</t>
  </si>
  <si>
    <t>矢田　涼乃</t>
  </si>
  <si>
    <t>ﾔﾀ ｽｽﾞﾉ</t>
  </si>
  <si>
    <t>YATA</t>
  </si>
  <si>
    <t>Suzuno</t>
  </si>
  <si>
    <t>山下　美昴</t>
  </si>
  <si>
    <t>ﾔﾏｼﾀ ﾐﾎ</t>
  </si>
  <si>
    <t>Miho</t>
  </si>
  <si>
    <t>山田　真由</t>
  </si>
  <si>
    <t>ﾔﾏﾀﾞ ﾏﾕ</t>
  </si>
  <si>
    <t>Mayu</t>
  </si>
  <si>
    <t>井川　紅亜</t>
  </si>
  <si>
    <t>ｲｶﾞﾜ ｸﾚｱ</t>
  </si>
  <si>
    <t>IGAWA</t>
  </si>
  <si>
    <t>Kurea</t>
  </si>
  <si>
    <t>岸田　日菜</t>
  </si>
  <si>
    <t>ｷｼﾀﾞ ﾋﾅ</t>
  </si>
  <si>
    <t>011106</t>
  </si>
  <si>
    <t>木村　こころ</t>
  </si>
  <si>
    <t>ｷﾑﾗ ｺｺﾛ</t>
  </si>
  <si>
    <t>Kokoro</t>
  </si>
  <si>
    <t>木村　鈴香</t>
  </si>
  <si>
    <t>ｷﾑﾗ ｽｽﾞｶ</t>
  </si>
  <si>
    <t>Suzuka</t>
  </si>
  <si>
    <t>小嶋　玲菜</t>
  </si>
  <si>
    <t>古西　清乃</t>
  </si>
  <si>
    <t>ｺﾆｼ ｻﾔﾉ</t>
  </si>
  <si>
    <t>010523</t>
  </si>
  <si>
    <t>Sayano</t>
  </si>
  <si>
    <t>坂本　真菜</t>
  </si>
  <si>
    <t>ｻｶﾓﾄ ﾏﾅ</t>
  </si>
  <si>
    <t>Mana</t>
  </si>
  <si>
    <t>内藤　結衣</t>
  </si>
  <si>
    <t>ﾅｲﾄｳ ﾕｲ</t>
  </si>
  <si>
    <t>011031</t>
  </si>
  <si>
    <t>二宮　唯</t>
  </si>
  <si>
    <t>ﾆﾉﾐﾔ ﾕｲ</t>
  </si>
  <si>
    <t>平尾　莉子</t>
  </si>
  <si>
    <t>ﾋﾗｵ ﾘｺ</t>
  </si>
  <si>
    <t>Riko</t>
  </si>
  <si>
    <t>福井　陽香</t>
  </si>
  <si>
    <t>ﾌｸｲ ﾊﾙｶ</t>
  </si>
  <si>
    <t>福本　瑞季</t>
  </si>
  <si>
    <t>ﾌｸﾓﾄ ﾐｽﾞｷ</t>
  </si>
  <si>
    <t>東温</t>
  </si>
  <si>
    <t>藤本　千愛</t>
  </si>
  <si>
    <t>ﾌｼﾞﾓﾄ ﾁｱﾅ</t>
  </si>
  <si>
    <t>Chiana</t>
  </si>
  <si>
    <t>三浦　愛華</t>
  </si>
  <si>
    <t>ﾐｳﾗ ﾏﾅｶ</t>
  </si>
  <si>
    <t>Manaka</t>
  </si>
  <si>
    <t>三好　結女</t>
  </si>
  <si>
    <t>ﾐﾖｼ ﾕﾒ</t>
  </si>
  <si>
    <t>Yume</t>
  </si>
  <si>
    <t>本岡　真悠</t>
  </si>
  <si>
    <t>ﾓﾄｵｶ ﾏﾕｳ</t>
  </si>
  <si>
    <t>020208</t>
  </si>
  <si>
    <t>MOTOKA</t>
  </si>
  <si>
    <t>森　陽菜</t>
  </si>
  <si>
    <t>ﾓﾘ ﾋﾅ</t>
  </si>
  <si>
    <t>020310</t>
  </si>
  <si>
    <t>金井</t>
  </si>
  <si>
    <t>安達　茉鈴</t>
  </si>
  <si>
    <t>ｱﾀﾞﾁ ﾏﾘﾝ</t>
  </si>
  <si>
    <t>Marin</t>
  </si>
  <si>
    <t>井上　純白</t>
  </si>
  <si>
    <t>ｲﾉｳｴ ﾏｼﾛ</t>
  </si>
  <si>
    <t>030109</t>
  </si>
  <si>
    <t>Mashiro</t>
  </si>
  <si>
    <t>大坂谷　明里</t>
  </si>
  <si>
    <t>ｵｵｻｶﾔ ｱｶﾘ</t>
  </si>
  <si>
    <t>OSAKAYA</t>
  </si>
  <si>
    <t>Akari</t>
  </si>
  <si>
    <t>梶原　有咲</t>
  </si>
  <si>
    <t>ｶｼﾞﾜﾗ ｱｻ</t>
  </si>
  <si>
    <t>Asa</t>
  </si>
  <si>
    <t>川西　可紗</t>
  </si>
  <si>
    <t>ｶﾜﾆｼ ｱﾘｻ</t>
  </si>
  <si>
    <t>京都西山</t>
  </si>
  <si>
    <t>Arisa</t>
  </si>
  <si>
    <t>清田　愛来</t>
  </si>
  <si>
    <t>ｷﾖﾀ ｱｲﾗ</t>
  </si>
  <si>
    <t>Aira</t>
  </si>
  <si>
    <t>近藤　美穂</t>
  </si>
  <si>
    <t>ｺﾝﾄﾞｳ ﾐﾎ</t>
  </si>
  <si>
    <t>NHK学園</t>
  </si>
  <si>
    <t>定池　弥音</t>
  </si>
  <si>
    <t>ｻﾀﾞｲｹ ﾐﾈ</t>
  </si>
  <si>
    <t>021125</t>
  </si>
  <si>
    <t>SADAIKE</t>
  </si>
  <si>
    <t>Mine</t>
  </si>
  <si>
    <t>白石　香乃</t>
  </si>
  <si>
    <t>ｼﾗｲｼ ｶﾉ</t>
  </si>
  <si>
    <t>030322</t>
  </si>
  <si>
    <t>Kano</t>
  </si>
  <si>
    <t>城　まなみ</t>
  </si>
  <si>
    <t>ﾀﾁ ﾏﾅﾐ</t>
  </si>
  <si>
    <t>那賀</t>
  </si>
  <si>
    <t>TACHI</t>
  </si>
  <si>
    <t>Manami</t>
  </si>
  <si>
    <t>堂西　愛加</t>
  </si>
  <si>
    <t>ﾄﾞｳﾆｼ ｱｲｶ</t>
  </si>
  <si>
    <t>DONISHI</t>
  </si>
  <si>
    <t>Aika</t>
  </si>
  <si>
    <t>中野　悠菜</t>
  </si>
  <si>
    <t>ﾅｶﾉ ﾊﾙﾅ</t>
  </si>
  <si>
    <t>Haruna</t>
  </si>
  <si>
    <t>中村　智恵</t>
  </si>
  <si>
    <t>ﾅｶﾑﾗ ﾁｴ</t>
  </si>
  <si>
    <t>Chie</t>
  </si>
  <si>
    <t>東　楓</t>
  </si>
  <si>
    <t>ﾋｶﾞｼ ｶｴﾃﾞ</t>
  </si>
  <si>
    <t>大阪成蹊</t>
  </si>
  <si>
    <t>福光　由佳</t>
  </si>
  <si>
    <t>ﾌｸﾐﾂ ﾕｶ</t>
  </si>
  <si>
    <t>FUKUMITSU</t>
  </si>
  <si>
    <t>藤野　楓</t>
  </si>
  <si>
    <t>ﾌｼﾞﾉ ｶｴﾃﾞ</t>
  </si>
  <si>
    <t>030224</t>
  </si>
  <si>
    <t>古林　愛理</t>
  </si>
  <si>
    <t>ﾌﾙﾊﾞﾔｼ ｴﾘ</t>
  </si>
  <si>
    <t>021226</t>
  </si>
  <si>
    <t>FURUBAYASHI</t>
  </si>
  <si>
    <t>Eri</t>
  </si>
  <si>
    <t>昌　琴音</t>
  </si>
  <si>
    <t>ﾏｻ ｺﾄﾈ</t>
  </si>
  <si>
    <t>MASA</t>
  </si>
  <si>
    <t>Kotone</t>
  </si>
  <si>
    <t>松室　真優</t>
  </si>
  <si>
    <t>ﾏﾂﾑﾛ ﾏﾕ</t>
  </si>
  <si>
    <t>大阪薫英女学院</t>
  </si>
  <si>
    <t>MATSUMURO</t>
  </si>
  <si>
    <t>三浦　紫音</t>
  </si>
  <si>
    <t>ﾐｳﾗ ｼｵﾝ</t>
  </si>
  <si>
    <t>水江　麻友</t>
  </si>
  <si>
    <t>ﾐｽﾞｴ ﾏﾕ</t>
  </si>
  <si>
    <t>MIZUE</t>
  </si>
  <si>
    <t>村上　和葉</t>
  </si>
  <si>
    <t>ﾑﾗｶﾐ ｶｽﾞﾊ</t>
  </si>
  <si>
    <t>京都光華</t>
  </si>
  <si>
    <t>Kazuha</t>
  </si>
  <si>
    <t>安岡　若菜</t>
  </si>
  <si>
    <t>ﾔｽｵｶ ﾜｶﾅ</t>
  </si>
  <si>
    <t>020523</t>
  </si>
  <si>
    <t>生光</t>
  </si>
  <si>
    <t>YASUOKA</t>
  </si>
  <si>
    <t>Wakana</t>
  </si>
  <si>
    <t>山本　遥花</t>
  </si>
  <si>
    <t>ﾔﾏﾓﾄ ﾊﾙｶ</t>
  </si>
  <si>
    <t>020813</t>
  </si>
  <si>
    <t>渡辺　愛</t>
  </si>
  <si>
    <t>ﾜﾀﾅﾍﾞ ｱｲ</t>
  </si>
  <si>
    <t>021020</t>
  </si>
  <si>
    <t>Ai</t>
  </si>
  <si>
    <t>楠本　麻弥</t>
  </si>
  <si>
    <t>ｸｽﾓﾄ ﾏﾔ</t>
  </si>
  <si>
    <t>三田西陵</t>
  </si>
  <si>
    <t>Maya</t>
  </si>
  <si>
    <t>入山　眞菜</t>
  </si>
  <si>
    <t>ｲﾘﾔﾏ ﾏﾅ</t>
  </si>
  <si>
    <t>030920</t>
  </si>
  <si>
    <t>IRIYAMA</t>
  </si>
  <si>
    <t>大森　萌々子</t>
  </si>
  <si>
    <t>ｵｵﾓﾘ ﾓﾓｺ</t>
  </si>
  <si>
    <t>Momoko</t>
  </si>
  <si>
    <t>荻野　優美</t>
  </si>
  <si>
    <t>ｵｷﾞﾉ ﾕｳﾐ</t>
  </si>
  <si>
    <t>Yumi</t>
  </si>
  <si>
    <t>越智　心愛</t>
  </si>
  <si>
    <t>ｵﾁ ｺｺｱ</t>
  </si>
  <si>
    <t>OCHI</t>
  </si>
  <si>
    <t>Cocoa</t>
  </si>
  <si>
    <t>金山　琳</t>
  </si>
  <si>
    <t>ｶﾅﾔﾏ ﾘﾝ</t>
  </si>
  <si>
    <t>Rin</t>
  </si>
  <si>
    <t>河本　律</t>
  </si>
  <si>
    <t>ｶﾜﾓﾄ ﾘﾂ</t>
  </si>
  <si>
    <t>031020</t>
  </si>
  <si>
    <t>Ritsu</t>
  </si>
  <si>
    <t>木岡　優芽</t>
  </si>
  <si>
    <t>ｷｵｶ ﾕﾒ</t>
  </si>
  <si>
    <t>KIOKA</t>
  </si>
  <si>
    <t>岸本　冬羽</t>
  </si>
  <si>
    <t>ｷｼﾓﾄ ﾌｳ</t>
  </si>
  <si>
    <t>040101</t>
  </si>
  <si>
    <t>Fu</t>
  </si>
  <si>
    <t>清水　優萌</t>
  </si>
  <si>
    <t>ｷﾖﾐｽﾞ ﾕﾒ</t>
  </si>
  <si>
    <t>鹿児島女子</t>
  </si>
  <si>
    <t>KIYOMIZU</t>
  </si>
  <si>
    <t>小林　琉奈</t>
  </si>
  <si>
    <t>ｺﾊﾞﾔｼ ﾙﾅ</t>
  </si>
  <si>
    <t>Runa</t>
  </si>
  <si>
    <t>白金　愛沙海</t>
  </si>
  <si>
    <t>ｼﾛｶﾞﾈ ｱｻﾐ</t>
  </si>
  <si>
    <t>SHIROGANE</t>
  </si>
  <si>
    <t>Asami</t>
  </si>
  <si>
    <t>高垣　実夢</t>
  </si>
  <si>
    <t>ﾀｶｶﾞｷ ﾐﾕ</t>
  </si>
  <si>
    <t>多賀野　晴</t>
  </si>
  <si>
    <t>ﾀｶﾞﾉ ﾊﾙ</t>
  </si>
  <si>
    <t>TAGANO</t>
  </si>
  <si>
    <t>竹口　莉子</t>
  </si>
  <si>
    <t>ﾀｹｸﾞﾁ ﾘｺ</t>
  </si>
  <si>
    <t>TAKEGUCHI</t>
  </si>
  <si>
    <t>武元　美澪</t>
  </si>
  <si>
    <t>ﾀｹﾓﾄ ﾐﾚｲ</t>
  </si>
  <si>
    <t>Mirei</t>
  </si>
  <si>
    <t>田城　寿莉</t>
  </si>
  <si>
    <t>ﾀｼﾛ ﾋｻﾘ</t>
  </si>
  <si>
    <t>Hisari</t>
  </si>
  <si>
    <t>田村　璃々花</t>
  </si>
  <si>
    <t>ﾀﾑﾗ ﾘﾘｶ</t>
  </si>
  <si>
    <t>Ririka</t>
  </si>
  <si>
    <t>栃尾　陽菜</t>
  </si>
  <si>
    <t>ﾄﾁｵ ﾋﾅﾀ</t>
  </si>
  <si>
    <t>030426</t>
  </si>
  <si>
    <t>TOCHIO</t>
  </si>
  <si>
    <t>鳥羽　千晴</t>
  </si>
  <si>
    <t>ﾄﾊﾞ ﾁﾊﾙ</t>
  </si>
  <si>
    <t>TOBA</t>
  </si>
  <si>
    <t>Chiharu</t>
  </si>
  <si>
    <t>内藤　澪</t>
  </si>
  <si>
    <t>ﾅｲﾄｳ ﾚｲ</t>
  </si>
  <si>
    <t>中村　咲心</t>
  </si>
  <si>
    <t>ﾅｶﾑﾗ ｻｷ</t>
  </si>
  <si>
    <t>040113</t>
  </si>
  <si>
    <t>Saki</t>
  </si>
  <si>
    <t>西崎　来実</t>
  </si>
  <si>
    <t>ﾆｼｻﾞｷ ｸﾙﾐ</t>
  </si>
  <si>
    <t>NISHIZAKI</t>
  </si>
  <si>
    <t>藤沢　来瞳</t>
  </si>
  <si>
    <t>ﾌｼﾞｻﾜ ｸﾙﾐ</t>
  </si>
  <si>
    <t>藤本　色映</t>
  </si>
  <si>
    <t>ﾌｼﾞﾓﾄ ｲﾛﾊ</t>
  </si>
  <si>
    <t>神戸山手女子</t>
  </si>
  <si>
    <t>Iroha</t>
  </si>
  <si>
    <t>松本　彩華</t>
  </si>
  <si>
    <t>ﾏﾂﾓﾄ ｱﾔｶ</t>
  </si>
  <si>
    <t>松本　百音</t>
  </si>
  <si>
    <t>ﾏﾂﾓﾄ ﾓﾈ</t>
  </si>
  <si>
    <t>Mone</t>
  </si>
  <si>
    <t>山本　心葉</t>
  </si>
  <si>
    <t>ﾔﾏﾓﾄ ｺｺﾊ</t>
  </si>
  <si>
    <t>Cocoha</t>
  </si>
  <si>
    <t>壹岐　あいこ</t>
  </si>
  <si>
    <t>ｲｷ ｱｲｺ</t>
  </si>
  <si>
    <t>001127</t>
  </si>
  <si>
    <t>Aiko</t>
  </si>
  <si>
    <t>上田　有紀</t>
  </si>
  <si>
    <t>ｳｴﾀﾞ ﾕｷ</t>
  </si>
  <si>
    <t>001106</t>
  </si>
  <si>
    <t>立命館宇治</t>
  </si>
  <si>
    <t>臼井　文音</t>
  </si>
  <si>
    <t>ｳｽｲ ｱﾔﾈ</t>
  </si>
  <si>
    <t>Ayane</t>
  </si>
  <si>
    <t>奥井　小晴</t>
  </si>
  <si>
    <t>ｵｸｲ ｺﾊﾙ</t>
  </si>
  <si>
    <t>Koharu</t>
  </si>
  <si>
    <t>河口　美優</t>
  </si>
  <si>
    <t>ｶﾜｸﾁ ﾐﾕ</t>
  </si>
  <si>
    <t>KAWAKUCHI</t>
  </si>
  <si>
    <t>川中　御貴</t>
  </si>
  <si>
    <t>ｶﾜﾅｶ ﾐｷ</t>
  </si>
  <si>
    <t>KAWANAKA</t>
  </si>
  <si>
    <t>Miki</t>
  </si>
  <si>
    <t>宍戸　梨瑚</t>
  </si>
  <si>
    <t>ｼｼﾄﾞ ﾘｺ</t>
  </si>
  <si>
    <t>SHISHIDO</t>
  </si>
  <si>
    <t>德永　弥栄</t>
  </si>
  <si>
    <t>ﾄｸﾅｶﾞ ﾔｴ</t>
  </si>
  <si>
    <t>東大阪大敬愛</t>
  </si>
  <si>
    <t>Yae</t>
  </si>
  <si>
    <t>西川　明花</t>
  </si>
  <si>
    <t>ﾆｼｶﾜ ｻﾔｶ</t>
  </si>
  <si>
    <t>Sayaka</t>
  </si>
  <si>
    <t>福原　夏実</t>
  </si>
  <si>
    <t>ﾌｸﾊﾗ ﾅﾂﾐ</t>
  </si>
  <si>
    <t>001231</t>
  </si>
  <si>
    <t>Natsumi</t>
  </si>
  <si>
    <t>松尾　季奈</t>
  </si>
  <si>
    <t>ﾏﾂｵ ｷﾅ</t>
  </si>
  <si>
    <t>Kina</t>
  </si>
  <si>
    <t>山口　美優子</t>
  </si>
  <si>
    <t>ﾔﾏｸﾞﾁ ﾐﾕｺ</t>
  </si>
  <si>
    <t>000411</t>
  </si>
  <si>
    <t>Miyuko</t>
  </si>
  <si>
    <t>高安　結衣</t>
  </si>
  <si>
    <t>ﾀｶﾔｽ ﾕｲ</t>
  </si>
  <si>
    <t>長野東</t>
  </si>
  <si>
    <t>TAKAYASU</t>
  </si>
  <si>
    <t>飛田　凜香</t>
  </si>
  <si>
    <t>ﾋﾀﾞ ﾘﾝｶ</t>
  </si>
  <si>
    <t>HIDA</t>
  </si>
  <si>
    <t>Rinka</t>
  </si>
  <si>
    <t>平岡　美帆</t>
  </si>
  <si>
    <t>ﾋﾗｵｶ ﾐﾎ</t>
  </si>
  <si>
    <t>麻野　涼葉</t>
  </si>
  <si>
    <t>ｱｻﾉ ｽｽﾞﾊ</t>
  </si>
  <si>
    <t>Suzuha</t>
  </si>
  <si>
    <t>榎本　樹羅</t>
  </si>
  <si>
    <t>ｴﾉﾓﾄ ｼﾞｭﾗ</t>
  </si>
  <si>
    <t>Jura</t>
  </si>
  <si>
    <t>佃　光紗</t>
  </si>
  <si>
    <t>ﾂｸﾀﾞ ﾐｽｽﾞ</t>
  </si>
  <si>
    <t>010927</t>
  </si>
  <si>
    <t>Misuzu</t>
  </si>
  <si>
    <t>中嶋　美羽</t>
  </si>
  <si>
    <t>ﾅｶｼﾞﾏ ﾐｳ</t>
  </si>
  <si>
    <t>Miu</t>
  </si>
  <si>
    <t>西村　純夏</t>
  </si>
  <si>
    <t>ﾆｼﾑﾗ ｽﾐｶ</t>
  </si>
  <si>
    <t>Sumika</t>
  </si>
  <si>
    <t>藤田　英里</t>
  </si>
  <si>
    <t>ﾌｼﾞﾀ ｴﾘ</t>
  </si>
  <si>
    <t>藤田　詩乃</t>
  </si>
  <si>
    <t>ﾌｼﾞﾀ ｼﾉ</t>
  </si>
  <si>
    <t>Shino</t>
  </si>
  <si>
    <t>宮川　千緒里</t>
  </si>
  <si>
    <t>ﾐﾔｶﾞﾜ ﾁｵﾘ</t>
  </si>
  <si>
    <t>020124</t>
  </si>
  <si>
    <t>Chiori</t>
  </si>
  <si>
    <t>吉岡　里奈</t>
  </si>
  <si>
    <t>ﾖｼｵｶ ﾘﾅ</t>
  </si>
  <si>
    <t>Rina</t>
  </si>
  <si>
    <t>伊藤　夢</t>
  </si>
  <si>
    <t>ｲﾄｳ ﾕﾒ</t>
  </si>
  <si>
    <t>桶谷　南実</t>
  </si>
  <si>
    <t>ｵｹﾀﾆ ﾐﾅﾐ</t>
  </si>
  <si>
    <t>010530</t>
  </si>
  <si>
    <t>OKETANI</t>
  </si>
  <si>
    <t>Minami</t>
  </si>
  <si>
    <t>小林　朝</t>
  </si>
  <si>
    <t>ｺﾊﾞﾔｼ ｱｻ</t>
  </si>
  <si>
    <t>曽根　野乃花</t>
  </si>
  <si>
    <t>ｿﾈ ﾉﾉｶ</t>
  </si>
  <si>
    <t>Nonoka</t>
  </si>
  <si>
    <t>西原　愛華</t>
  </si>
  <si>
    <t>ﾆｼﾊﾗ ｱｲｶ</t>
  </si>
  <si>
    <t>工藤　芽衣</t>
  </si>
  <si>
    <t>ｸﾄﾞｳ ﾒｲ</t>
  </si>
  <si>
    <t>KUDO</t>
  </si>
  <si>
    <t>Mei</t>
  </si>
  <si>
    <t>新名　陽花</t>
  </si>
  <si>
    <t>ﾆｲﾅ ﾊﾙｶ</t>
  </si>
  <si>
    <t>NINA</t>
  </si>
  <si>
    <t>西田　好伽</t>
  </si>
  <si>
    <t>ﾆｼﾀﾞ ｺﾉｶ</t>
  </si>
  <si>
    <t>Konoka</t>
  </si>
  <si>
    <t>室月　里莉花</t>
  </si>
  <si>
    <t>ﾑﾛﾂﾞｷ ﾘﾘｶ</t>
  </si>
  <si>
    <t>020611</t>
  </si>
  <si>
    <t>東海大学付属静岡翔洋</t>
  </si>
  <si>
    <t>MUROZUKI</t>
  </si>
  <si>
    <t>山本　紗矢</t>
  </si>
  <si>
    <t>ﾔﾏﾓﾄ ｻﾔ</t>
  </si>
  <si>
    <t>Saya</t>
  </si>
  <si>
    <t>山本　亜美</t>
  </si>
  <si>
    <t>ﾔﾏﾓﾄ ｱﾐ</t>
  </si>
  <si>
    <t>020419</t>
  </si>
  <si>
    <t>渡邉　光咲</t>
  </si>
  <si>
    <t>ﾜﾀﾅﾍﾞ ﾐｻｷ</t>
  </si>
  <si>
    <t>青森県</t>
  </si>
  <si>
    <t>青森北</t>
  </si>
  <si>
    <t>02</t>
  </si>
  <si>
    <t xml:space="preserve">WATANABE </t>
  </si>
  <si>
    <t>菊地　琴子</t>
  </si>
  <si>
    <t>ｷｸﾁ ｺﾄｺ</t>
  </si>
  <si>
    <t>021113</t>
  </si>
  <si>
    <t>東京</t>
  </si>
  <si>
    <t>Kotoko</t>
  </si>
  <si>
    <t>中地　こころ</t>
  </si>
  <si>
    <t>ﾅｶﾁ ｺｺﾛ</t>
  </si>
  <si>
    <t>NAKACHI</t>
  </si>
  <si>
    <t>福永　楓花</t>
  </si>
  <si>
    <t>ﾌｸﾅｶﾞ ﾌｳｶ</t>
  </si>
  <si>
    <t>安田女子</t>
  </si>
  <si>
    <t>FUKUNAGA</t>
  </si>
  <si>
    <t>Fuka</t>
  </si>
  <si>
    <t>村松　灯</t>
  </si>
  <si>
    <t>ﾑﾗﾏﾂ ﾄﾓ</t>
  </si>
  <si>
    <t>MURAMATSU</t>
  </si>
  <si>
    <t>田原　彩名</t>
  </si>
  <si>
    <t>ﾀﾊﾗ ｱﾔﾅ</t>
  </si>
  <si>
    <t>盛岡第一</t>
  </si>
  <si>
    <t>河内　瀬桜</t>
  </si>
  <si>
    <t>ｶﾜﾁ ｾﾅ</t>
  </si>
  <si>
    <t>Sena</t>
  </si>
  <si>
    <t>竹内　のどか</t>
  </si>
  <si>
    <t>ﾀｹｳﾁ ﾉﾄﾞｶ</t>
  </si>
  <si>
    <t>Nodoka</t>
  </si>
  <si>
    <t>秋澤　花音</t>
  </si>
  <si>
    <t>ｱｷｻﾞﾜ ﾊﾅﾈ</t>
  </si>
  <si>
    <t>AKIZAWA</t>
  </si>
  <si>
    <t>Hanane</t>
  </si>
  <si>
    <t>浅木　都紀葉</t>
  </si>
  <si>
    <t>ｱｻｷﾞ ﾂｷﾊ</t>
  </si>
  <si>
    <t xml:space="preserve">ASAGI </t>
  </si>
  <si>
    <t xml:space="preserve">Tsukiha </t>
  </si>
  <si>
    <t>金　華鈴</t>
  </si>
  <si>
    <t>ｷﾝ ｶﾘﾝ</t>
  </si>
  <si>
    <t>KIN</t>
  </si>
  <si>
    <t>Karin</t>
  </si>
  <si>
    <t>日下　あやな</t>
  </si>
  <si>
    <t>ｸｻｶ ｱﾔﾅ</t>
  </si>
  <si>
    <t>常盤木学園</t>
  </si>
  <si>
    <t>KUSAKA</t>
  </si>
  <si>
    <t>角　良子</t>
  </si>
  <si>
    <t>ｽﾐ ﾘｮｳｺ</t>
  </si>
  <si>
    <t>SUMI</t>
  </si>
  <si>
    <t>Ryoko</t>
  </si>
  <si>
    <t>永石　小雪</t>
  </si>
  <si>
    <t>ﾅｶﾞｲｼ ｺﾕｷ</t>
  </si>
  <si>
    <t>NAGAISHI</t>
  </si>
  <si>
    <t>Koyuki</t>
  </si>
  <si>
    <t>村松　結</t>
  </si>
  <si>
    <t>ﾑﾗﾏﾂ ﾕｳ</t>
  </si>
  <si>
    <t>土屋　舞琴</t>
  </si>
  <si>
    <t>ﾂﾁﾔ ﾏｺﾄ</t>
  </si>
  <si>
    <t>柳井　綾音</t>
  </si>
  <si>
    <t>ﾔﾅｲ ｱﾔﾈ</t>
  </si>
  <si>
    <t>北九州市立</t>
  </si>
  <si>
    <t>YANAI</t>
  </si>
  <si>
    <t>外間　礼那</t>
  </si>
  <si>
    <t>ｿﾄﾏ ﾚｲﾅ</t>
  </si>
  <si>
    <t>SOTOMA</t>
  </si>
  <si>
    <t>Reina</t>
  </si>
  <si>
    <t>宮澤　実亜</t>
  </si>
  <si>
    <t>ﾐﾔｻﾞﾜ ﾐｱ</t>
  </si>
  <si>
    <t>Mia</t>
  </si>
  <si>
    <t>松本　真凛</t>
  </si>
  <si>
    <t>ﾏﾂﾓﾄ ﾏﾘﾝ</t>
  </si>
  <si>
    <t>和田　真琉</t>
  </si>
  <si>
    <t>ﾜﾀﾞ ﾏｲﾙ</t>
  </si>
  <si>
    <t>010116</t>
  </si>
  <si>
    <t>大阪市立</t>
  </si>
  <si>
    <t>Mairu</t>
  </si>
  <si>
    <t>眞木　穂乃香</t>
  </si>
  <si>
    <t>ﾏｷ ﾎﾉｶ</t>
  </si>
  <si>
    <t>松山北</t>
  </si>
  <si>
    <t>Honoka</t>
  </si>
  <si>
    <t>𠮷田　優香</t>
  </si>
  <si>
    <t>ﾖｼﾀﾞ ﾕｳｶ</t>
  </si>
  <si>
    <t>藤井　みのり</t>
  </si>
  <si>
    <t>中野　千菜津</t>
  </si>
  <si>
    <t>ﾅｶﾉ ﾁﾅﾂ</t>
  </si>
  <si>
    <t>Chinatsu</t>
  </si>
  <si>
    <t>坂本　日和</t>
  </si>
  <si>
    <t>ｻｶﾓﾄ ﾋﾖﾘ</t>
  </si>
  <si>
    <t>渡部　舞</t>
  </si>
  <si>
    <t>ﾜﾀﾅﾍﾞ ﾏｲ</t>
  </si>
  <si>
    <t>001024</t>
  </si>
  <si>
    <t>Mai</t>
  </si>
  <si>
    <t>雪岡　美咲</t>
  </si>
  <si>
    <t>ﾕｷｵｶ ﾐｻｷ</t>
  </si>
  <si>
    <t>000604</t>
  </si>
  <si>
    <t>安芸</t>
  </si>
  <si>
    <t>YUKIOKA</t>
  </si>
  <si>
    <t>小林　鈴奈</t>
  </si>
  <si>
    <t>ｺﾊﾞﾔｼ ｽｽﾞﾅ</t>
  </si>
  <si>
    <t>000416</t>
  </si>
  <si>
    <t>Suzuna</t>
  </si>
  <si>
    <t>稲越　真子</t>
  </si>
  <si>
    <t>ｲﾅｺﾞｼ ﾏｺ</t>
  </si>
  <si>
    <t>000714</t>
  </si>
  <si>
    <t>INAGOSHI</t>
  </si>
  <si>
    <t>Mako</t>
  </si>
  <si>
    <t>坂野　七海</t>
  </si>
  <si>
    <t>ｻｶﾉ ﾅﾅﾐ</t>
  </si>
  <si>
    <t>SAKANO</t>
  </si>
  <si>
    <t>藤原　亜実</t>
  </si>
  <si>
    <t>ﾌｼﾞﾜﾗ ｱﾐ</t>
  </si>
  <si>
    <t>吉野　仁美</t>
  </si>
  <si>
    <t>ﾖｼﾉ ﾋﾄﾐ</t>
  </si>
  <si>
    <t>Hitomi</t>
  </si>
  <si>
    <t>甲斐　美羽</t>
  </si>
  <si>
    <t>ｶｲ ﾐｳ</t>
  </si>
  <si>
    <t>神戸学院大学付属</t>
  </si>
  <si>
    <t>花山　桃香</t>
  </si>
  <si>
    <t>ﾊﾅﾔﾏ ﾓﾓｶ</t>
  </si>
  <si>
    <t>HANAYAMA</t>
  </si>
  <si>
    <t>宮本　奈美夏</t>
  </si>
  <si>
    <t>ﾐﾔﾓﾄ ﾅﾐｶ</t>
  </si>
  <si>
    <t>Namika</t>
  </si>
  <si>
    <t>山下　柚月</t>
  </si>
  <si>
    <t>ﾔﾏｼﾀ ﾕﾂﾞｷ</t>
  </si>
  <si>
    <t>Yudsuki</t>
  </si>
  <si>
    <t>川村　ひかる</t>
  </si>
  <si>
    <t>ｶﾜﾑﾗ ﾋｶﾙ</t>
  </si>
  <si>
    <t>岩本　真波</t>
  </si>
  <si>
    <t>ｲﾜﾓﾄ ﾏﾅﾐ</t>
  </si>
  <si>
    <t>010812</t>
  </si>
  <si>
    <t>原　華澄</t>
  </si>
  <si>
    <t>ﾊﾗ ｶｽﾐ</t>
  </si>
  <si>
    <t>Kasumi</t>
  </si>
  <si>
    <t>五十川　利心</t>
  </si>
  <si>
    <t>ｲｿｶﾞﾜ ﾘｺ</t>
  </si>
  <si>
    <t>竹谷　陸</t>
  </si>
  <si>
    <t>ﾀｹﾀﾆ ﾑﾂﾐ</t>
  </si>
  <si>
    <t>Mutsumi</t>
  </si>
  <si>
    <t>中瀬　綺音</t>
  </si>
  <si>
    <t>ﾅｶｾ ｱﾔﾈ</t>
  </si>
  <si>
    <t>山本　佳奈</t>
  </si>
  <si>
    <t>ﾔﾏﾓﾄ ｶﾅ</t>
  </si>
  <si>
    <t>020114</t>
  </si>
  <si>
    <t>Kana</t>
  </si>
  <si>
    <t>西田　澪可</t>
  </si>
  <si>
    <t>ﾆｼﾀﾞ ﾚｲｶ</t>
  </si>
  <si>
    <t>Reika</t>
  </si>
  <si>
    <t>岐部　あみか</t>
  </si>
  <si>
    <t>ｷﾍﾞ ｱﾐｶ</t>
  </si>
  <si>
    <t>KIBE</t>
  </si>
  <si>
    <t>Amika</t>
  </si>
  <si>
    <t>田渕　美沙紀</t>
  </si>
  <si>
    <t>ﾀﾌﾞﾁ ﾐｻｷ</t>
  </si>
  <si>
    <t>森田　音羽</t>
  </si>
  <si>
    <t>ﾓﾘﾀ ｵﾄﾊ</t>
  </si>
  <si>
    <t>Otoha</t>
  </si>
  <si>
    <t>青海　夢生</t>
  </si>
  <si>
    <t>ｱｵｲ ﾕｲ</t>
  </si>
  <si>
    <t>AOMI</t>
  </si>
  <si>
    <t>津田　明翔</t>
  </si>
  <si>
    <t>ﾂﾀﾞ ｱｽｶ</t>
  </si>
  <si>
    <t>030213</t>
  </si>
  <si>
    <t>Asuka</t>
  </si>
  <si>
    <t>森岡　未優</t>
  </si>
  <si>
    <t>ﾓﾘｵｶ ﾐﾕ</t>
  </si>
  <si>
    <t>020406</t>
  </si>
  <si>
    <t>MORIOKA</t>
  </si>
  <si>
    <t>貴島　萌夏美</t>
  </si>
  <si>
    <t>ｷｼﾞﾏ ﾓﾅﾐ</t>
  </si>
  <si>
    <t>KIJIMA</t>
  </si>
  <si>
    <t>Monami</t>
  </si>
  <si>
    <t>加地　真侑</t>
  </si>
  <si>
    <t>ｶﾁﾞ ﾏﾕｳ</t>
  </si>
  <si>
    <t>門林　歩</t>
  </si>
  <si>
    <t>ｶﾄﾞﾊﾞﾔｼ ｱﾕﾐ</t>
  </si>
  <si>
    <t>堺東</t>
  </si>
  <si>
    <t>KADOBAYASHI</t>
  </si>
  <si>
    <t>津田　百翔</t>
  </si>
  <si>
    <t>ﾂﾀﾞ ﾓﾓｶ</t>
  </si>
  <si>
    <t>横山　結香</t>
  </si>
  <si>
    <t>ﾖｺﾔﾏ ﾕｲｶ</t>
  </si>
  <si>
    <t>020429</t>
  </si>
  <si>
    <t>Yuika</t>
  </si>
  <si>
    <t>大西　愛莉</t>
  </si>
  <si>
    <t>ｵｵﾆｼ ｱｲﾘ</t>
  </si>
  <si>
    <t>Airi</t>
  </si>
  <si>
    <t>保田　真優</t>
  </si>
  <si>
    <t>ﾔｽﾀﾞ ﾏﾕ</t>
  </si>
  <si>
    <t>大濱　未結</t>
  </si>
  <si>
    <t>ｵｵﾊﾏ ﾐﾕ</t>
  </si>
  <si>
    <t>熊本西</t>
  </si>
  <si>
    <t>OHAMA</t>
  </si>
  <si>
    <t>福永　涼華</t>
  </si>
  <si>
    <t>ﾌｸﾅｶﾞ ﾘｮｳｶ</t>
  </si>
  <si>
    <t>Ryoka</t>
  </si>
  <si>
    <t>塩尻　真結</t>
  </si>
  <si>
    <t>ｼｵｼﾞﾘ ﾏﾕ</t>
  </si>
  <si>
    <t>SHIOJIRI</t>
  </si>
  <si>
    <t>野間　名津巳</t>
  </si>
  <si>
    <t>ﾉﾏ ﾅﾂﾐ</t>
  </si>
  <si>
    <t>NOMA</t>
  </si>
  <si>
    <t>浦尾　凛</t>
  </si>
  <si>
    <t>ｳﾗｵ ﾘﾝ</t>
  </si>
  <si>
    <t>近畿大学付属福岡</t>
  </si>
  <si>
    <t>URAO</t>
  </si>
  <si>
    <t>本田　結子</t>
  </si>
  <si>
    <t>ﾎﾝﾀﾞ ﾕｲｺ</t>
  </si>
  <si>
    <t>020224</t>
  </si>
  <si>
    <t>Yuiko</t>
  </si>
  <si>
    <t>伊藤　彩花</t>
  </si>
  <si>
    <t>ｲﾄｳ ｱﾔｶ</t>
  </si>
  <si>
    <t>岡本　莉奈</t>
  </si>
  <si>
    <t>ｵｶﾓﾄ ﾘﾅ</t>
  </si>
  <si>
    <t>020521</t>
  </si>
  <si>
    <t>大森　夢菜</t>
  </si>
  <si>
    <t>ｵｵﾓﾘ ﾕﾅ</t>
  </si>
  <si>
    <t>Yuna</t>
  </si>
  <si>
    <t>中川　満瑠</t>
  </si>
  <si>
    <t>ﾅｶｶﾞﾜ ﾐﾁﾙ</t>
  </si>
  <si>
    <t>三好</t>
  </si>
  <si>
    <t>Michiru</t>
  </si>
  <si>
    <t>浅野　利佳</t>
  </si>
  <si>
    <t>ｱｻﾉ ﾘｶ</t>
  </si>
  <si>
    <t>Rika</t>
  </si>
  <si>
    <t>武庫川女子大学</t>
  </si>
  <si>
    <t>安達　杏香</t>
  </si>
  <si>
    <t>ｱﾀﾞﾁ ｷｮｳｶ</t>
  </si>
  <si>
    <t>健康ｽﾎﾟｰﾂ</t>
  </si>
  <si>
    <t>Kyoka</t>
  </si>
  <si>
    <t>齋藤　遥</t>
  </si>
  <si>
    <t>ｻｲﾄｳ ﾊﾙｶ</t>
  </si>
  <si>
    <t>000322</t>
  </si>
  <si>
    <t>岸野　美雨</t>
  </si>
  <si>
    <t>ｷｼﾉ ﾐｳ</t>
  </si>
  <si>
    <t>KISHINO</t>
  </si>
  <si>
    <t>末岡　絢菜</t>
  </si>
  <si>
    <t>ｽｴｵｶ ｱﾔﾅ</t>
  </si>
  <si>
    <t>SUEOKA</t>
  </si>
  <si>
    <t>髙橋　実咲</t>
  </si>
  <si>
    <t>ﾀｶﾊｼ ﾐｻｷ</t>
  </si>
  <si>
    <t>田中 文菜</t>
  </si>
  <si>
    <t>ﾀﾅｶ ﾌﾐﾅ</t>
  </si>
  <si>
    <t>小野</t>
  </si>
  <si>
    <t>Fumina</t>
  </si>
  <si>
    <t>中塚　萌</t>
  </si>
  <si>
    <t>ﾅｶﾂｶ ﾓｴ</t>
  </si>
  <si>
    <t>NAKATSUKA</t>
  </si>
  <si>
    <t>Moe</t>
  </si>
  <si>
    <t>中本　春花</t>
  </si>
  <si>
    <t>ﾅｶﾓﾄ ﾊﾙｶ</t>
  </si>
  <si>
    <t>西田　野夏</t>
  </si>
  <si>
    <t>ﾆｼﾀﾞ ﾉﾉｶ</t>
  </si>
  <si>
    <t>八田　紗里花</t>
  </si>
  <si>
    <t>ﾊｯﾀ ｻﾘｶ</t>
  </si>
  <si>
    <t>Sarika</t>
  </si>
  <si>
    <t>波戸内　真帆</t>
  </si>
  <si>
    <t>ﾊﾄｳﾁ ﾏﾎ</t>
  </si>
  <si>
    <t>HATOUCHI</t>
  </si>
  <si>
    <t>Maho</t>
  </si>
  <si>
    <t>淵上　智晶</t>
  </si>
  <si>
    <t>ﾌﾁｶﾞﾐ ﾁｱｷ</t>
  </si>
  <si>
    <t>010118</t>
  </si>
  <si>
    <t>FUCHIGAMI</t>
  </si>
  <si>
    <t>Chiaki</t>
  </si>
  <si>
    <t>船田　茜理</t>
  </si>
  <si>
    <t>ﾌﾅﾀﾞ ｱｶﾘ</t>
  </si>
  <si>
    <t>000827</t>
  </si>
  <si>
    <t>高砂</t>
  </si>
  <si>
    <t>FUNADA</t>
  </si>
  <si>
    <t>森川　澪</t>
  </si>
  <si>
    <t>ﾓﾘｶﾜ ﾘｮｳ</t>
  </si>
  <si>
    <t>010123</t>
  </si>
  <si>
    <t>荒島　友紀子</t>
  </si>
  <si>
    <t>ｱﾗｼﾏ ﾕｷｺ</t>
  </si>
  <si>
    <t>ARASHIMA</t>
  </si>
  <si>
    <t>Yukiko</t>
  </si>
  <si>
    <t>飯倉　梨乃</t>
  </si>
  <si>
    <t>ｲｲｸﾗ ﾘﾉ</t>
  </si>
  <si>
    <t>大阪学芸</t>
  </si>
  <si>
    <t>IIKURA</t>
  </si>
  <si>
    <t>Rino</t>
  </si>
  <si>
    <t>井上　和奏</t>
  </si>
  <si>
    <t>ｲﾉｳｴ ﾜｶﾅ</t>
  </si>
  <si>
    <t>武庫女大附属</t>
  </si>
  <si>
    <t>大林　真緒</t>
  </si>
  <si>
    <t>ｵｵﾊﾞﾔｼ ﾏｵ</t>
  </si>
  <si>
    <t>荻野　紗英</t>
  </si>
  <si>
    <t>ｵｷﾞﾉ ｻｴ</t>
  </si>
  <si>
    <t>010610</t>
  </si>
  <si>
    <t>浜松南</t>
  </si>
  <si>
    <t>Sae</t>
  </si>
  <si>
    <t>河原林　桃音</t>
  </si>
  <si>
    <t>ｶﾜﾗﾊﾞﾔｼ ﾓﾓﾈ</t>
  </si>
  <si>
    <t>KAWARABAYASHI</t>
  </si>
  <si>
    <t>Momone</t>
  </si>
  <si>
    <t>玉田　若菜</t>
  </si>
  <si>
    <t>ﾀﾏﾀﾞ ﾜｶﾅ</t>
  </si>
  <si>
    <t>土井　香織里</t>
  </si>
  <si>
    <t>ﾄﾞｲ ｶｵﾘ</t>
  </si>
  <si>
    <t>Kaori</t>
  </si>
  <si>
    <t>中野　菜乃</t>
  </si>
  <si>
    <t>ﾅｶﾉ ﾅﾉ</t>
  </si>
  <si>
    <t>Nano</t>
  </si>
  <si>
    <t>永見　結</t>
  </si>
  <si>
    <t>ﾅｶﾞﾐ ﾕｳ</t>
  </si>
  <si>
    <t>NAGAMI</t>
  </si>
  <si>
    <t>広田　歩</t>
  </si>
  <si>
    <t>ﾋﾛﾀ ｱﾕﾐ</t>
  </si>
  <si>
    <t>峰本　涼</t>
  </si>
  <si>
    <t>ﾐﾈﾓﾄ ｽｽﾞｶ</t>
  </si>
  <si>
    <t>東海大附属大阪仰星</t>
  </si>
  <si>
    <t>MINEMOTO</t>
  </si>
  <si>
    <t>籔田　みのり</t>
  </si>
  <si>
    <t>ﾔﾌﾞﾀ ﾐﾉﾘ</t>
  </si>
  <si>
    <t>YABUTA</t>
  </si>
  <si>
    <t>山本　早留香</t>
  </si>
  <si>
    <t>吉田　真美</t>
  </si>
  <si>
    <t>ﾖｼﾀﾞ ﾏﾐ</t>
  </si>
  <si>
    <t>020319</t>
  </si>
  <si>
    <t>Mami</t>
  </si>
  <si>
    <t>綿田　真子</t>
  </si>
  <si>
    <t>ﾜﾀﾀﾞ ﾏｺ</t>
  </si>
  <si>
    <t>WATADA</t>
  </si>
  <si>
    <t>渡邉　美紅</t>
  </si>
  <si>
    <t>ﾜﾀﾅﾍﾞ ﾐｸ</t>
  </si>
  <si>
    <t>府中</t>
  </si>
  <si>
    <t>Miku</t>
  </si>
  <si>
    <t>北　紗弥</t>
  </si>
  <si>
    <t>ｷﾀ ｻﾔ</t>
  </si>
  <si>
    <t>生活環境</t>
  </si>
  <si>
    <t>石野　智深</t>
  </si>
  <si>
    <t>ｲｼﾉ ﾄﾓﾐ</t>
  </si>
  <si>
    <t>ISHINO</t>
  </si>
  <si>
    <t>Tomomi</t>
  </si>
  <si>
    <t>稲谷　凪紗</t>
  </si>
  <si>
    <t>ｲﾅﾀﾆ ﾅｷﾞｻ</t>
  </si>
  <si>
    <t>INATANI</t>
  </si>
  <si>
    <t>Nagisa</t>
  </si>
  <si>
    <t>加藤　りの</t>
  </si>
  <si>
    <t>ｶﾄｳ ﾘﾉ</t>
  </si>
  <si>
    <t>市立伊丹</t>
  </si>
  <si>
    <t>水谷　文香</t>
  </si>
  <si>
    <t>ﾐｽﾞﾀﾆ ｱﾔｶ</t>
  </si>
  <si>
    <t>室永　実那依</t>
  </si>
  <si>
    <t>ﾑﾛﾅｶﾞ ﾐﾅｴ</t>
  </si>
  <si>
    <t>MURONAGA</t>
  </si>
  <si>
    <t>Minae</t>
  </si>
  <si>
    <t>内匠　ありさ</t>
  </si>
  <si>
    <t>ﾀｸﾐ ｱﾘｻ</t>
  </si>
  <si>
    <t>TAKUMI</t>
  </si>
  <si>
    <t>植村　莉子</t>
  </si>
  <si>
    <t>ｳｴﾑﾗ ﾘｺ</t>
  </si>
  <si>
    <t>片山　歩香</t>
  </si>
  <si>
    <t>ｶﾀﾔﾏ ｱﾕｶ</t>
  </si>
  <si>
    <t>030904</t>
  </si>
  <si>
    <t>Ayuka</t>
  </si>
  <si>
    <t>香取　美春</t>
  </si>
  <si>
    <t>ｶﾄﾘ ﾐﾊﾙ</t>
  </si>
  <si>
    <t>KATORI</t>
  </si>
  <si>
    <t>Miharu</t>
  </si>
  <si>
    <t>杉本　美優音</t>
  </si>
  <si>
    <t>ｽｷﾞﾓﾄ ﾐﾕﾈ</t>
  </si>
  <si>
    <t>Miyune</t>
  </si>
  <si>
    <t>野田　真杜</t>
  </si>
  <si>
    <t>ﾉﾀﾞ ﾏｺﾄ</t>
  </si>
  <si>
    <t>福井　雅</t>
  </si>
  <si>
    <t>ﾌｸｲ ﾐﾔﾋﾞ</t>
  </si>
  <si>
    <t>宮繁　愛葉</t>
  </si>
  <si>
    <t>ﾐﾔｼｹﾞ ｲﾄﾊ</t>
  </si>
  <si>
    <t>MIYASHIGE</t>
  </si>
  <si>
    <t>Itoha</t>
  </si>
  <si>
    <t>横田　桃子</t>
  </si>
  <si>
    <t>ﾖｺﾀ ﾓﾓｺ</t>
  </si>
  <si>
    <t>030421</t>
  </si>
  <si>
    <t>渡邊　結音</t>
  </si>
  <si>
    <t>ﾜﾀﾅﾍﾞ ﾕﾉﾝ</t>
  </si>
  <si>
    <t>Yunon</t>
  </si>
  <si>
    <t>大西　愛永</t>
  </si>
  <si>
    <t>ｵｵﾆｼ ﾏﾅｴ</t>
  </si>
  <si>
    <t>Manae</t>
  </si>
  <si>
    <t>畑田　星来</t>
  </si>
  <si>
    <t>ﾊﾀﾀﾞ ｾﾗ</t>
  </si>
  <si>
    <t xml:space="preserve">HATADA </t>
  </si>
  <si>
    <t>Sera</t>
  </si>
  <si>
    <t>木虎　莉奈</t>
  </si>
  <si>
    <t>ｷﾄﾗ ﾘﾅ</t>
  </si>
  <si>
    <t>010130</t>
  </si>
  <si>
    <t>KITORA</t>
  </si>
  <si>
    <t>有廣　璃々香</t>
  </si>
  <si>
    <t>ｱﾘﾋﾛ ﾘﾘｶ</t>
  </si>
  <si>
    <t>ARIHIRO</t>
  </si>
  <si>
    <t>窪　美咲</t>
  </si>
  <si>
    <t>ｸﾎﾞ ﾐｻｷ</t>
  </si>
  <si>
    <t>010906</t>
  </si>
  <si>
    <t>福岡　真悠莉</t>
  </si>
  <si>
    <t>ﾌｸｵｶ ﾏﾕﾘ</t>
  </si>
  <si>
    <t>FUKUOKA</t>
  </si>
  <si>
    <t>Mayuri</t>
  </si>
  <si>
    <t>外山　桃</t>
  </si>
  <si>
    <t>ﾄﾔﾏ ﾓﾓ</t>
  </si>
  <si>
    <t>TOYAMA</t>
  </si>
  <si>
    <t>Momo</t>
  </si>
  <si>
    <t>辻　歩理</t>
  </si>
  <si>
    <t>ﾂｼﾞ ｱﾕﾘ</t>
  </si>
  <si>
    <t>実践保育 短</t>
  </si>
  <si>
    <t>Ayuri</t>
  </si>
  <si>
    <t>辻　有咲</t>
  </si>
  <si>
    <t>ﾂｼﾞ ｱﾘｻ</t>
  </si>
  <si>
    <t>000314</t>
  </si>
  <si>
    <t>実践食物 短</t>
  </si>
  <si>
    <t>筒井　心桜</t>
  </si>
  <si>
    <t>ﾂﾂｲ ｺﾊﾙ</t>
  </si>
  <si>
    <t>030326</t>
  </si>
  <si>
    <t>白石</t>
  </si>
  <si>
    <t>TSUITSUI</t>
  </si>
  <si>
    <t>宮﨑　明音</t>
  </si>
  <si>
    <t>ﾐﾔｻﾞｷ ｱｶﾈ</t>
  </si>
  <si>
    <t>Akane</t>
  </si>
  <si>
    <t>福井　友葉</t>
  </si>
  <si>
    <t>ﾌｸｲ ﾄﾓﾊ</t>
  </si>
  <si>
    <t>Tomoha</t>
  </si>
  <si>
    <t>邨田　菜摘</t>
  </si>
  <si>
    <t>ﾑﾗﾀ ﾅﾂﾐ</t>
  </si>
  <si>
    <t>国際教養こども</t>
  </si>
  <si>
    <t>中地　真菜</t>
  </si>
  <si>
    <t>ﾅｶﾁﾞ ﾏﾅ</t>
  </si>
  <si>
    <t>中村　怜</t>
  </si>
  <si>
    <t>ﾅｶﾑﾗ ﾚｲ</t>
  </si>
  <si>
    <t>濵田　真帆</t>
  </si>
  <si>
    <t>ﾊﾏﾀﾞ ﾏﾎ</t>
  </si>
  <si>
    <t>諫早農業</t>
  </si>
  <si>
    <t>川田　美沙希</t>
  </si>
  <si>
    <t>ｶﾜﾀ ﾐｻｷ</t>
  </si>
  <si>
    <t>太田　愛梨</t>
  </si>
  <si>
    <t>ｵｵﾀ ｱｲﾘ</t>
  </si>
  <si>
    <t>阿武野</t>
  </si>
  <si>
    <t>宍戸　花帆</t>
  </si>
  <si>
    <t>ｼｼﾄﾞ ｶﾎ</t>
  </si>
  <si>
    <t>小松商業</t>
  </si>
  <si>
    <t>Kaho</t>
  </si>
  <si>
    <t>石野　帆奈</t>
  </si>
  <si>
    <t>ｲｼﾉ ﾊﾝﾅ</t>
  </si>
  <si>
    <t>浜松開誠館</t>
  </si>
  <si>
    <t>Hanna</t>
  </si>
  <si>
    <t>土橋　心暖</t>
  </si>
  <si>
    <t>ﾄﾞﾊﾞｼ ｺｺﾛ</t>
  </si>
  <si>
    <t>040329</t>
  </si>
  <si>
    <t>DOBASHI</t>
  </si>
  <si>
    <t>鶴井　美友</t>
  </si>
  <si>
    <t>ﾂﾙｲ ﾐﾕｳ</t>
  </si>
  <si>
    <t>伊賀白鷺</t>
  </si>
  <si>
    <t>TSURUI</t>
  </si>
  <si>
    <t>勝又　碧</t>
  </si>
  <si>
    <t>ｶﾂﾏﾀ ｱｵｲ</t>
  </si>
  <si>
    <t>御殿場南</t>
  </si>
  <si>
    <t>KATSUMATA</t>
  </si>
  <si>
    <t>樋口　友彩</t>
  </si>
  <si>
    <t>ﾋｸﾞﾁ ﾕｳｻ</t>
  </si>
  <si>
    <t>Yusa</t>
  </si>
  <si>
    <t>桝山　ゆき葉</t>
  </si>
  <si>
    <t>ﾏｽﾔﾏ ﾕｷﾊ</t>
  </si>
  <si>
    <t>001221</t>
  </si>
  <si>
    <t>MASUYAMA</t>
  </si>
  <si>
    <t>Yukiha</t>
  </si>
  <si>
    <t>村田　侑香</t>
  </si>
  <si>
    <t>ﾑﾗﾀ ﾕｳｺ</t>
  </si>
  <si>
    <t>Yuko</t>
  </si>
  <si>
    <t>山本　琴</t>
  </si>
  <si>
    <t>ﾔﾏﾓﾄ ｺﾄ</t>
  </si>
  <si>
    <t>Koto</t>
  </si>
  <si>
    <t>荒井　香穂</t>
  </si>
  <si>
    <t>ｱﾗｲ ｶﾎ</t>
  </si>
  <si>
    <t>ARAI</t>
  </si>
  <si>
    <t>有本　吏里</t>
  </si>
  <si>
    <t>ｱﾘﾓﾄ ﾘﾘ</t>
  </si>
  <si>
    <t>ARIMOTO</t>
  </si>
  <si>
    <t>Riri</t>
  </si>
  <si>
    <t>片岡　夏美</t>
  </si>
  <si>
    <t>ｶﾀｵｶ ﾅﾂﾐ</t>
  </si>
  <si>
    <t>木下　嘉奈</t>
  </si>
  <si>
    <t>ｷﾉｼﾀ ｶﾅ</t>
  </si>
  <si>
    <t>杉江　美香</t>
  </si>
  <si>
    <t>ｽｷﾞｴ ﾐｶ</t>
  </si>
  <si>
    <t>SUGIE</t>
  </si>
  <si>
    <t>Mika</t>
  </si>
  <si>
    <t>藤岡　成美</t>
  </si>
  <si>
    <t>ﾌｼﾞｵｶ ﾅﾙﾐ</t>
  </si>
  <si>
    <t>Narumi</t>
  </si>
  <si>
    <t>宮前　鼓</t>
  </si>
  <si>
    <t>ﾐﾔﾏｴ ﾂﾂﾞﾐ</t>
  </si>
  <si>
    <t>飛騨高山</t>
  </si>
  <si>
    <t>MIYAMAE</t>
  </si>
  <si>
    <t>Tsuzumi</t>
  </si>
  <si>
    <t>山下　未夢</t>
  </si>
  <si>
    <t>ﾔﾏｼﾀ ﾐｭｳ</t>
  </si>
  <si>
    <t>Myu</t>
  </si>
  <si>
    <t>島中　初音</t>
  </si>
  <si>
    <t>ｼﾏﾅｶ ﾊﾂﾈ</t>
  </si>
  <si>
    <t>大阪成蹊女子</t>
  </si>
  <si>
    <t>SHIMANAKA</t>
  </si>
  <si>
    <t>Hatsune</t>
  </si>
  <si>
    <t>中藤　望</t>
  </si>
  <si>
    <t>ﾅｶﾄｳ ﾉｿﾞﾐ</t>
  </si>
  <si>
    <t>懐風館</t>
  </si>
  <si>
    <t>Nozomi</t>
  </si>
  <si>
    <t>林　真奈美</t>
  </si>
  <si>
    <t>ﾊﾔｼ ﾏﾅﾐ</t>
  </si>
  <si>
    <t>柳澤　祐衣</t>
  </si>
  <si>
    <t>ﾔﾅｷﾞｻﾜ ﾕｲ</t>
  </si>
  <si>
    <t>YANAGISAWA</t>
  </si>
  <si>
    <t>宮脇　あやみ</t>
  </si>
  <si>
    <t>ﾐﾔﾜｷ ｱﾔﾐ</t>
  </si>
  <si>
    <t>MIYAWAKI</t>
  </si>
  <si>
    <t>Ayami</t>
  </si>
  <si>
    <t>西村　知紗</t>
  </si>
  <si>
    <t>ﾆｼﾑﾗ ﾁｻ</t>
  </si>
  <si>
    <t>Chisa</t>
  </si>
  <si>
    <t>黄瀬　蒼</t>
  </si>
  <si>
    <t>ｷｾ ｱｵｲ</t>
  </si>
  <si>
    <t>KISE</t>
  </si>
  <si>
    <t>安見　理沙</t>
  </si>
  <si>
    <t>ﾔｽﾐ ﾘｻ</t>
  </si>
  <si>
    <t>001115</t>
  </si>
  <si>
    <t>YASUMI</t>
  </si>
  <si>
    <t>Risa</t>
  </si>
  <si>
    <t>竹田　紫乃</t>
  </si>
  <si>
    <t>ﾀｹﾀﾞ ｼﾉ</t>
  </si>
  <si>
    <t>徳原　京香</t>
  </si>
  <si>
    <t>ﾄｸﾊﾗ ｷｮｳｶ</t>
  </si>
  <si>
    <t>TOKUHARA</t>
  </si>
  <si>
    <t>下岡　仁美</t>
  </si>
  <si>
    <t>ｼﾓｵｶ ﾋﾄﾐ</t>
  </si>
  <si>
    <t>SHIMOKA</t>
  </si>
  <si>
    <t>野口　七海</t>
  </si>
  <si>
    <t>ﾉｸﾞﾁ ﾅﾅﾐ</t>
  </si>
  <si>
    <t>石黒　樹子</t>
  </si>
  <si>
    <t>ｲｼｸﾞﾛ ｷｺ</t>
  </si>
  <si>
    <t>ISHIGURO</t>
  </si>
  <si>
    <t>Kiko</t>
  </si>
  <si>
    <t>堀内　紀彩子</t>
  </si>
  <si>
    <t>ﾎﾘｳﾁ ｷｻｺ</t>
  </si>
  <si>
    <t>Kisako</t>
  </si>
  <si>
    <t>泉　佑奈</t>
  </si>
  <si>
    <t>ｲｽﾞﾐ ﾕｳﾅ</t>
  </si>
  <si>
    <t>豊田西</t>
  </si>
  <si>
    <t>尾﨑　未悠</t>
  </si>
  <si>
    <t>ｵｻﾞｷ ﾐﾕ</t>
  </si>
  <si>
    <t>ｸﾞﾛｰﾊﾞﾙ地域文化</t>
  </si>
  <si>
    <t>釆睪　見</t>
  </si>
  <si>
    <t>ﾜｹﾐ ﾏﾐﾕ</t>
  </si>
  <si>
    <t>WAKEMI</t>
  </si>
  <si>
    <t>Mamiyu</t>
  </si>
  <si>
    <t>濱田　あかり</t>
  </si>
  <si>
    <t>ﾊﾏﾀﾞ ｱｶﾘ</t>
  </si>
  <si>
    <t>高橋　真子</t>
  </si>
  <si>
    <t>ﾀｶﾊｼ ﾏｺ</t>
  </si>
  <si>
    <t>中尾　玲</t>
  </si>
  <si>
    <t>ﾅｶｵ ﾚｲ</t>
  </si>
  <si>
    <t>名原　紫音</t>
  </si>
  <si>
    <t>ﾅﾊﾞﾗ ｼｵﾝ</t>
  </si>
  <si>
    <t>太下　果音</t>
  </si>
  <si>
    <t>ｵｵｼﾀ ｶﾉﾝ</t>
  </si>
  <si>
    <t>宮津天橋</t>
  </si>
  <si>
    <t>OSHITA</t>
  </si>
  <si>
    <t>椿原　響</t>
  </si>
  <si>
    <t>ﾂﾊﾞｷﾊﾗ ﾋﾋﾞｷ</t>
  </si>
  <si>
    <t>020628</t>
  </si>
  <si>
    <t>服部　七子</t>
  </si>
  <si>
    <t>ﾊｯﾄﾘ ﾅﾅｺ</t>
  </si>
  <si>
    <t>同志社国際</t>
  </si>
  <si>
    <t>Nanako</t>
  </si>
  <si>
    <t>谷　奈美</t>
  </si>
  <si>
    <t>ﾀﾆ ﾅﾐ</t>
  </si>
  <si>
    <t>Nami</t>
  </si>
  <si>
    <t>小丸　碧</t>
  </si>
  <si>
    <t>ｺﾏﾙ ｱｵｲ</t>
  </si>
  <si>
    <t>KOMARU</t>
  </si>
  <si>
    <t>里島　百香</t>
  </si>
  <si>
    <t>ｻﾄｼﾏ ﾓﾓｶ</t>
  </si>
  <si>
    <t>かえつ有明</t>
  </si>
  <si>
    <t>SATOSHIMA</t>
  </si>
  <si>
    <t>小野寺　萌華</t>
  </si>
  <si>
    <t>ｵﾉﾃﾞﾗ ﾓｴｶ</t>
  </si>
  <si>
    <t>ONODERA</t>
  </si>
  <si>
    <t>Moeka</t>
  </si>
  <si>
    <t>河本　瑞華</t>
  </si>
  <si>
    <t>ｶﾜﾓﾄ ﾐｽﾞｶ</t>
  </si>
  <si>
    <t>Mizuka</t>
  </si>
  <si>
    <t>大坂　桃子</t>
  </si>
  <si>
    <t>ｵｵｻｶ ﾓﾓｺ</t>
  </si>
  <si>
    <t>960930</t>
  </si>
  <si>
    <t>仙台第二</t>
  </si>
  <si>
    <t>ｱｼﾞｱ･ｱﾌﾘｶ研究科</t>
  </si>
  <si>
    <t>OSAKA</t>
  </si>
  <si>
    <t>中野　水貴</t>
  </si>
  <si>
    <t>ﾅｶﾉ ﾐｽﾞｷ</t>
  </si>
  <si>
    <t>981206</t>
  </si>
  <si>
    <t>高木　穂乃香</t>
  </si>
  <si>
    <t>ﾀｶｷﾞ ﾎﾉｶ</t>
  </si>
  <si>
    <t>981014</t>
  </si>
  <si>
    <t>小西　菜月</t>
  </si>
  <si>
    <t>ｺﾆｼ ﾅﾂｷ</t>
  </si>
  <si>
    <t>藤本　のどか</t>
  </si>
  <si>
    <t>ﾌｼﾞﾓﾄ ﾉﾄﾞｶ</t>
  </si>
  <si>
    <t>010128</t>
  </si>
  <si>
    <t>三好　紗椰</t>
  </si>
  <si>
    <t>ﾐﾖｼ ｻﾔ</t>
  </si>
  <si>
    <t>010511</t>
  </si>
  <si>
    <t>日野谷　レナ</t>
  </si>
  <si>
    <t>ﾋﾉﾀﾆ ﾚﾅ</t>
  </si>
  <si>
    <t>HINOTANI</t>
  </si>
  <si>
    <t>森尾　美月</t>
  </si>
  <si>
    <t>ﾓﾘｵ ﾐﾂﾞｷ</t>
  </si>
  <si>
    <t>MORIO</t>
  </si>
  <si>
    <t>新保　歩</t>
  </si>
  <si>
    <t>ｼﾝﾎﾞ ｱﾕﾐ</t>
  </si>
  <si>
    <t>SHIMBO</t>
  </si>
  <si>
    <t>周藤　紗季</t>
  </si>
  <si>
    <t>ｽﾄｳ ｻｷ</t>
  </si>
  <si>
    <t>021207</t>
  </si>
  <si>
    <t>修猷館</t>
  </si>
  <si>
    <t>篠田　佳奈</t>
  </si>
  <si>
    <t>ｼﾉﾀﾞ ｶﾅ</t>
  </si>
  <si>
    <t>岐阜</t>
  </si>
  <si>
    <t>SHINODA</t>
  </si>
  <si>
    <t>平林　里和子</t>
  </si>
  <si>
    <t>ﾋﾗﾊﾞﾔｼ ﾘﾜｺ</t>
  </si>
  <si>
    <t>010708</t>
  </si>
  <si>
    <t>松本深志</t>
  </si>
  <si>
    <t>生活科学</t>
  </si>
  <si>
    <t>HIRABAYASHI</t>
  </si>
  <si>
    <t>Riwako</t>
  </si>
  <si>
    <t>大崎　美都</t>
  </si>
  <si>
    <t>ｵｵｻｷ ﾐｻﾄ</t>
  </si>
  <si>
    <t>991108</t>
  </si>
  <si>
    <t>OSAKI</t>
  </si>
  <si>
    <t>Misato</t>
  </si>
  <si>
    <t>児島　栞里</t>
  </si>
  <si>
    <t>ｺｼﾞﾏ ｼｵﾘ</t>
  </si>
  <si>
    <t>玉井　奈那</t>
  </si>
  <si>
    <t>ﾀﾏｲ ﾅﾅ</t>
  </si>
  <si>
    <t>Nana</t>
  </si>
  <si>
    <t>辻　穂花</t>
  </si>
  <si>
    <t>ﾂｼﾞ ﾎﾉｶ</t>
  </si>
  <si>
    <t>990828</t>
  </si>
  <si>
    <t>辻井　美緒</t>
  </si>
  <si>
    <t>ﾂｼﾞｲ ﾐｵ</t>
  </si>
  <si>
    <t>野口　和紗</t>
  </si>
  <si>
    <t>ﾉｸﾞﾁ ﾅｷﾞｻ</t>
  </si>
  <si>
    <t>松元　菜笑</t>
  </si>
  <si>
    <t>ﾏﾂﾓﾄ ﾅｴ</t>
  </si>
  <si>
    <t>Nae</t>
  </si>
  <si>
    <t>宮出　彩花</t>
  </si>
  <si>
    <t>ﾐﾔﾃﾞ ｱﾔｶ</t>
  </si>
  <si>
    <t>MIYADE</t>
  </si>
  <si>
    <t>大津　裕貴野</t>
  </si>
  <si>
    <t>ｵｵﾂ ﾕｷﾉ</t>
  </si>
  <si>
    <t>Yukino</t>
  </si>
  <si>
    <t>片山　鈴香</t>
  </si>
  <si>
    <t>ｶﾀﾔﾏ ﾘｮｳｶ</t>
  </si>
  <si>
    <t>中込　奈都</t>
  </si>
  <si>
    <t>ﾅｶｺﾞﾒ ﾅﾂ</t>
  </si>
  <si>
    <t>NAKAGOME</t>
  </si>
  <si>
    <t>Natsu</t>
  </si>
  <si>
    <t>中村　美紀</t>
  </si>
  <si>
    <t>ﾅｶﾑﾗ ﾐﾉﾘ</t>
  </si>
  <si>
    <t>山田　なつ子</t>
  </si>
  <si>
    <t>ﾔﾏﾀﾞ ﾅﾂｺ</t>
  </si>
  <si>
    <t>Natsuko</t>
  </si>
  <si>
    <t>吉田　果恋</t>
  </si>
  <si>
    <t>ﾖｼﾀﾞ ｶﾚﾝ</t>
  </si>
  <si>
    <t>Karen</t>
  </si>
  <si>
    <t>岩崎　莉子</t>
  </si>
  <si>
    <t>ｲﾜｻｷ ﾘｺ</t>
  </si>
  <si>
    <t>小村　愛</t>
  </si>
  <si>
    <t>ｺﾑﾗ ｱｲ</t>
  </si>
  <si>
    <t>原　佳奈穂</t>
  </si>
  <si>
    <t>ﾊﾗ ｶﾅﾎ</t>
  </si>
  <si>
    <t>操山</t>
  </si>
  <si>
    <t>Kanaho</t>
  </si>
  <si>
    <t>保田　朋香</t>
  </si>
  <si>
    <t>ﾔｽﾀﾞ ﾎﾉｶ</t>
  </si>
  <si>
    <t>020512</t>
  </si>
  <si>
    <t>安藤　美結</t>
  </si>
  <si>
    <t>ｱﾝﾄﾞｳ ﾐﾕｳ</t>
  </si>
  <si>
    <t>世良　柚実乃</t>
  </si>
  <si>
    <t>ｾﾗ ﾕﾐﾉ</t>
  </si>
  <si>
    <t>Yumino</t>
  </si>
  <si>
    <t>山岸　朱里</t>
  </si>
  <si>
    <t>ﾔﾏｷﾞｼ ｱｶﾘ</t>
  </si>
  <si>
    <t>松本　沙織</t>
  </si>
  <si>
    <t>ﾏﾂﾓﾄ ｻｵﾘ</t>
  </si>
  <si>
    <t>Saori</t>
  </si>
  <si>
    <t>和多野　碧衣</t>
  </si>
  <si>
    <t>ﾜﾀﾉ ｱｵｲ</t>
  </si>
  <si>
    <t>WATANO</t>
  </si>
  <si>
    <t>和田　詩織</t>
  </si>
  <si>
    <t>ﾜﾀﾞ ｼｵﾘ</t>
  </si>
  <si>
    <t>葛　未紅</t>
  </si>
  <si>
    <t>ｶﾂﾗ ﾐｸ</t>
  </si>
  <si>
    <t>辻村　柚月</t>
  </si>
  <si>
    <t>ﾂｼﾞﾑﾗ ﾕﾂﾞｷ</t>
  </si>
  <si>
    <t>TSUJIMURA</t>
  </si>
  <si>
    <t>金子　舞羽</t>
  </si>
  <si>
    <t>ｶﾈｺ ﾏｳ</t>
  </si>
  <si>
    <t>Mau</t>
  </si>
  <si>
    <t>吉田　実由</t>
  </si>
  <si>
    <t>ﾖｼﾀﾞ ﾐﾕ</t>
  </si>
  <si>
    <t>鶴尾　奈々佳</t>
  </si>
  <si>
    <t>ﾂﾙｵ ﾅﾅｶ</t>
  </si>
  <si>
    <t>Nanaka</t>
  </si>
  <si>
    <t>加納　京果</t>
  </si>
  <si>
    <t>ｶﾉｳ ｷｮｳｶ</t>
  </si>
  <si>
    <t>山田商業</t>
  </si>
  <si>
    <t>小山　葵</t>
  </si>
  <si>
    <t>ｺﾔﾏ ｱｵｲ</t>
  </si>
  <si>
    <t>佐々木　萌恵</t>
  </si>
  <si>
    <t>ｻｻｷ ﾓｴ</t>
  </si>
  <si>
    <t>水越　青空</t>
  </si>
  <si>
    <t>ﾐｽﾞｺｼ ｱｵｿﾞﾗ</t>
  </si>
  <si>
    <t>020705</t>
  </si>
  <si>
    <t>MIZUKOSHI</t>
  </si>
  <si>
    <t>Aozora</t>
  </si>
  <si>
    <t>新免　菜央</t>
  </si>
  <si>
    <t>ｼﾝﾒﾝ ﾅｵ</t>
  </si>
  <si>
    <t>030926</t>
  </si>
  <si>
    <t>SHIMMEN</t>
  </si>
  <si>
    <t>御前　友莉奈</t>
  </si>
  <si>
    <t>ﾐｻｷ ﾕﾘﾅ</t>
  </si>
  <si>
    <t>MISAKI</t>
  </si>
  <si>
    <t>Yurina</t>
  </si>
  <si>
    <t>星場　麗羽</t>
  </si>
  <si>
    <t>ﾎｼﾊﾞ ｳﾙﾊ</t>
  </si>
  <si>
    <t>鵬学園</t>
  </si>
  <si>
    <t>HOSHIBA</t>
  </si>
  <si>
    <t>Uruha</t>
  </si>
  <si>
    <t>寺本　葵</t>
  </si>
  <si>
    <t>ﾃﾗﾓﾄ ｱｵｲ</t>
  </si>
  <si>
    <t>田中　凜</t>
  </si>
  <si>
    <t>ﾀﾅｶ ﾘﾝ</t>
  </si>
  <si>
    <t>中尾　美咲</t>
  </si>
  <si>
    <t>ﾅｶｵ ﾐｻｷ</t>
  </si>
  <si>
    <t>近藤　瑠奈</t>
  </si>
  <si>
    <t>ｺﾝﾄﾞｳ ﾙﾅ</t>
  </si>
  <si>
    <t>藤田　日菜</t>
  </si>
  <si>
    <t>ﾌｼﾞﾀ ﾋﾅ</t>
  </si>
  <si>
    <t>川崎　莉奈</t>
  </si>
  <si>
    <t>ｶﾜｻｷ ﾘﾅ</t>
  </si>
  <si>
    <t>池田　笑愛</t>
  </si>
  <si>
    <t>ｲｹﾀﾞ ｴﾏ</t>
  </si>
  <si>
    <t>Ema</t>
  </si>
  <si>
    <t>平野　杏</t>
  </si>
  <si>
    <t>ﾋﾗﾉ ｱﾝｽﾞ</t>
  </si>
  <si>
    <t>011124</t>
  </si>
  <si>
    <t>Anzu</t>
  </si>
  <si>
    <t>大林　由依</t>
  </si>
  <si>
    <t>ｵｵﾊﾞﾔｼ ﾕｲ</t>
  </si>
  <si>
    <t>021006</t>
  </si>
  <si>
    <t>三宅　彩菜</t>
  </si>
  <si>
    <t>ﾐﾔｹ ｱﾔﾅ</t>
  </si>
  <si>
    <t>藤原　麻友香</t>
  </si>
  <si>
    <t>ﾌｼﾞﾜﾗ ﾏﾕｶ</t>
  </si>
  <si>
    <t>980820</t>
  </si>
  <si>
    <t>倉敷天城</t>
  </si>
  <si>
    <t>Mayuka</t>
  </si>
  <si>
    <t>中川　綾子</t>
  </si>
  <si>
    <t>ﾅｶｶﾞﾜ ｱﾔｺ</t>
  </si>
  <si>
    <t>Ayako</t>
  </si>
  <si>
    <t>畠中　元香</t>
  </si>
  <si>
    <t>ﾊﾀﾅｶ ﾓﾄｺ</t>
  </si>
  <si>
    <t>Motoko</t>
  </si>
  <si>
    <t>佐藤　琴音</t>
  </si>
  <si>
    <t>ｻﾄｳ ｺﾄﾈ</t>
  </si>
  <si>
    <t>本宮　亜希子</t>
  </si>
  <si>
    <t>ﾎﾝｸﾞｳ ｱｷｺ</t>
  </si>
  <si>
    <t>HONGU</t>
  </si>
  <si>
    <t>Akiko</t>
  </si>
  <si>
    <t>若杉　栞奈</t>
  </si>
  <si>
    <t>ﾜｶｽｷﾞ ｶﾝﾅ</t>
  </si>
  <si>
    <t>WAKASUGI</t>
  </si>
  <si>
    <t>Kanna</t>
  </si>
  <si>
    <t>川尻　絵留</t>
  </si>
  <si>
    <t>ｶﾜｼﾞﾘ ｴﾙ</t>
  </si>
  <si>
    <t>Eru</t>
  </si>
  <si>
    <t>中澤　春香</t>
  </si>
  <si>
    <t>ﾅｶｻﾞﾜ ﾊﾙｶ</t>
  </si>
  <si>
    <t>村上　舞衣</t>
  </si>
  <si>
    <t>ﾑﾗｶﾐ ﾏｲ</t>
  </si>
  <si>
    <t>多治見北</t>
  </si>
  <si>
    <t>橋本　さつき</t>
  </si>
  <si>
    <t>ﾊｼﾓﾄ ｻﾂｷ</t>
  </si>
  <si>
    <t>Satsuki</t>
  </si>
  <si>
    <t>小川　美空</t>
  </si>
  <si>
    <t>ｵｶﾞﾜ ﾐｸ</t>
  </si>
  <si>
    <t>白井　かすみ</t>
  </si>
  <si>
    <t>ｼﾗｲ ｶｽﾐ</t>
  </si>
  <si>
    <t>長岡　あず</t>
  </si>
  <si>
    <t>ﾅｶﾞｵｶ ｱｽﾞ</t>
  </si>
  <si>
    <t>Azu</t>
  </si>
  <si>
    <t>福永　愛佳</t>
  </si>
  <si>
    <t>ﾌｸﾅｶﾞ ｱｲｶ</t>
  </si>
  <si>
    <t>生涯福祉</t>
  </si>
  <si>
    <t>尾中　花和</t>
  </si>
  <si>
    <t>ｵﾅｶ ﾊﾅﾅ</t>
  </si>
  <si>
    <t>ONAKA</t>
  </si>
  <si>
    <t>Hanana</t>
  </si>
  <si>
    <t>井川　夏実</t>
  </si>
  <si>
    <t>ｲｶﾜ ﾅﾂﾐ</t>
  </si>
  <si>
    <t>北条</t>
  </si>
  <si>
    <t>IKAWA</t>
  </si>
  <si>
    <t>中西　未海</t>
  </si>
  <si>
    <t>ﾅｶﾆｼ ﾐﾅﾐ</t>
  </si>
  <si>
    <t>広内　来幸</t>
  </si>
  <si>
    <t>ﾋﾛｳﾁ ｷｻﾁ</t>
  </si>
  <si>
    <t>HIROUCHI</t>
  </si>
  <si>
    <t>Kisachi</t>
  </si>
  <si>
    <t>吉村　唯</t>
  </si>
  <si>
    <t>ﾖｼﾑﾗ ﾕｲ</t>
  </si>
  <si>
    <t>臼野　友実子</t>
  </si>
  <si>
    <t>ｳｽﾉ ﾕﾐｺ</t>
  </si>
  <si>
    <t>USUNO</t>
  </si>
  <si>
    <t>Yumiko</t>
  </si>
  <si>
    <t>小髙　由津紀</t>
  </si>
  <si>
    <t>ｺﾀｶ ﾕﾂﾞｷ</t>
  </si>
  <si>
    <t>筑紫女学園</t>
  </si>
  <si>
    <t>KOTAKA</t>
  </si>
  <si>
    <t>須田　花音</t>
  </si>
  <si>
    <t>ｽﾀﾞ ｶﾉﾝ</t>
  </si>
  <si>
    <t>SUDA</t>
  </si>
  <si>
    <t>堀　綾花</t>
  </si>
  <si>
    <t>ﾎﾘ ｱﾔｶ</t>
  </si>
  <si>
    <t>010612</t>
  </si>
  <si>
    <t>日体大柏</t>
  </si>
  <si>
    <t>松本　妃奈乃</t>
  </si>
  <si>
    <t>ﾏﾂﾓﾄ ﾋﾅﾉ</t>
  </si>
  <si>
    <t>Hinano</t>
  </si>
  <si>
    <t>山田　晏梨</t>
  </si>
  <si>
    <t>ﾔﾏﾀﾞ ｱﾝﾘ</t>
  </si>
  <si>
    <t>福井工大福井</t>
  </si>
  <si>
    <t>Anri</t>
  </si>
  <si>
    <t>湯元　七海</t>
  </si>
  <si>
    <t>ﾕﾓﾄ ﾅﾅﾐ</t>
  </si>
  <si>
    <t>010911</t>
  </si>
  <si>
    <t>出水中央</t>
  </si>
  <si>
    <t>YUMOTO</t>
  </si>
  <si>
    <t>神吉　優海</t>
  </si>
  <si>
    <t>ｶﾝｷ ﾕｳﾐ</t>
  </si>
  <si>
    <t>KANKI</t>
  </si>
  <si>
    <t>大江　百華</t>
  </si>
  <si>
    <t>ｵｵｴ ﾓｶ</t>
  </si>
  <si>
    <t>OE</t>
  </si>
  <si>
    <t>Moka</t>
  </si>
  <si>
    <t>古川　天音</t>
  </si>
  <si>
    <t>ﾌﾙｶﾜ ｱﾏﾈ</t>
  </si>
  <si>
    <t>大垣日大</t>
  </si>
  <si>
    <t>Amane</t>
  </si>
  <si>
    <t>松本　陽暖</t>
  </si>
  <si>
    <t>ﾏﾂﾓﾄ ﾋﾅﾀ</t>
  </si>
  <si>
    <t>三戸　真美</t>
  </si>
  <si>
    <t>ﾐﾄ ﾏﾐ</t>
  </si>
  <si>
    <t>川野　真奈</t>
  </si>
  <si>
    <t>ｶﾜﾉ ﾏﾅ</t>
  </si>
  <si>
    <t>040306</t>
  </si>
  <si>
    <t>北野　小槙</t>
  </si>
  <si>
    <t>ｷﾀﾉ ｺﾏｷ</t>
  </si>
  <si>
    <t>Komaki</t>
  </si>
  <si>
    <t>桑田　渚</t>
  </si>
  <si>
    <t>ｸﾜﾀ ﾅｷﾞｻ</t>
  </si>
  <si>
    <t>佐藤　友香</t>
  </si>
  <si>
    <t>ｻﾄｳ ﾄﾓｶ</t>
  </si>
  <si>
    <t>花田　麻衣</t>
  </si>
  <si>
    <t>ﾊﾅﾀﾞ ﾏｲ</t>
  </si>
  <si>
    <t>HANADA</t>
  </si>
  <si>
    <t>ﾐﾔｻﾀﾞ ｱﾐ</t>
  </si>
  <si>
    <t>MIYASADA</t>
  </si>
  <si>
    <t>山田　永恋</t>
  </si>
  <si>
    <t>ﾔﾏﾀﾞ ｴﾚﾝ</t>
  </si>
  <si>
    <t>040320</t>
  </si>
  <si>
    <t>東海大星翔</t>
  </si>
  <si>
    <t>Eren</t>
  </si>
  <si>
    <t>沖谷　友奈</t>
  </si>
  <si>
    <t>ｵｷﾀﾆ ﾕｳﾅ</t>
  </si>
  <si>
    <t>OKITANI</t>
  </si>
  <si>
    <t>五味　尚子</t>
  </si>
  <si>
    <t>ｺﾞﾐ ﾅｵｺ</t>
  </si>
  <si>
    <t>001220</t>
  </si>
  <si>
    <t>GOMI</t>
  </si>
  <si>
    <t>Naoko</t>
  </si>
  <si>
    <t>亀澤　舞</t>
  </si>
  <si>
    <t>ｶﾒｻﾜ ﾏｲ</t>
  </si>
  <si>
    <t>001013</t>
  </si>
  <si>
    <t>KAMESAWA</t>
  </si>
  <si>
    <t>木下　茜</t>
  </si>
  <si>
    <t>ｷﾉｼﾀ ｱｶﾈ</t>
  </si>
  <si>
    <t>000915</t>
  </si>
  <si>
    <t>八田　真奈</t>
  </si>
  <si>
    <t>ﾊｯﾀ ﾏﾅ</t>
  </si>
  <si>
    <t>永野　朝希</t>
  </si>
  <si>
    <t>ﾅｶﾞﾉ ｱｻｷ</t>
  </si>
  <si>
    <t>001203</t>
  </si>
  <si>
    <t>Asaki</t>
  </si>
  <si>
    <t>安藤　来望</t>
  </si>
  <si>
    <t>ｱﾝﾄﾞｳ ｸﾙﾐ</t>
  </si>
  <si>
    <t>010306</t>
  </si>
  <si>
    <t>江草　帆乃佳</t>
  </si>
  <si>
    <t>ｴｸﾞｻ ﾎﾉｶ</t>
  </si>
  <si>
    <t>EGUSA</t>
  </si>
  <si>
    <t>東野　帆花</t>
  </si>
  <si>
    <t>ﾋｶﾞｼﾉ ﾎﾉｶ</t>
  </si>
  <si>
    <t>001216</t>
  </si>
  <si>
    <t>大原　美月</t>
  </si>
  <si>
    <t>ｵｵﾊﾗ ﾐﾂﾞｷ</t>
  </si>
  <si>
    <t>磯野　美空</t>
  </si>
  <si>
    <t>ｲｿﾉ ﾐｸ</t>
  </si>
  <si>
    <t>丸亀</t>
  </si>
  <si>
    <t>小杉　真生</t>
  </si>
  <si>
    <t>ｺｽｷﾞ ﾏｵ</t>
  </si>
  <si>
    <t>成田</t>
  </si>
  <si>
    <t>近藤　来那</t>
  </si>
  <si>
    <t>ｺﾝﾄﾞｳ ﾗﾅ</t>
  </si>
  <si>
    <t>Rana</t>
  </si>
  <si>
    <t>佐野　杏花</t>
  </si>
  <si>
    <t>ｻﾉ ｷｮｳｶ</t>
  </si>
  <si>
    <t>三木　友菜</t>
  </si>
  <si>
    <t>ﾐｷ ﾕｳﾅ</t>
  </si>
  <si>
    <t>飯島　果琳</t>
  </si>
  <si>
    <t>ｲｲｼﾞﾏ ｶﾘﾝ</t>
  </si>
  <si>
    <t>薫英女学院</t>
  </si>
  <si>
    <t>IIJIMA</t>
  </si>
  <si>
    <t>上島　優里</t>
  </si>
  <si>
    <t>ｳｴｼﾏ ﾕﾘ</t>
  </si>
  <si>
    <t>UESHIMA</t>
  </si>
  <si>
    <t>東谷　美都</t>
  </si>
  <si>
    <t>ﾋｶﾞｼﾀﾆ ﾐﾄ</t>
  </si>
  <si>
    <t>HIGASHITANI</t>
  </si>
  <si>
    <t>Mito</t>
  </si>
  <si>
    <t>立川　加乃</t>
  </si>
  <si>
    <t>ﾀﾁｶﾜ ｶﾉ</t>
  </si>
  <si>
    <t>TACHIKAWA</t>
  </si>
  <si>
    <t>粟津　志帆</t>
  </si>
  <si>
    <t>ｱﾜﾂﾞ ｼﾎ</t>
  </si>
  <si>
    <t>兵庫県立須磨東</t>
  </si>
  <si>
    <t>AWAZU</t>
  </si>
  <si>
    <t>Shiho</t>
  </si>
  <si>
    <t>葛本　美羽</t>
  </si>
  <si>
    <t>ｸｽﾞﾓﾄ ﾐｳ</t>
  </si>
  <si>
    <t>010710</t>
  </si>
  <si>
    <t>大阪府立狭山</t>
  </si>
  <si>
    <t>KUZUMOTO</t>
  </si>
  <si>
    <t>石松　空</t>
  </si>
  <si>
    <t>ｲｼﾏﾂ ｿﾗ</t>
  </si>
  <si>
    <t>山口県立西京</t>
  </si>
  <si>
    <t>ISHIMATSU</t>
  </si>
  <si>
    <t>伐栗　夢七</t>
  </si>
  <si>
    <t>ｷﾘｸﾘ ﾕﾒﾅ</t>
  </si>
  <si>
    <t>KIRIKURI</t>
  </si>
  <si>
    <t>Yumena</t>
  </si>
  <si>
    <t>土井　理沙</t>
  </si>
  <si>
    <t>ﾄﾞｲ ﾘｻ</t>
  </si>
  <si>
    <t>021121</t>
  </si>
  <si>
    <t>尾石　陽菜</t>
  </si>
  <si>
    <t>ｵｲｼ ﾋﾅ</t>
  </si>
  <si>
    <t>井上　晴稀</t>
  </si>
  <si>
    <t>ｲﾉｳｴ ﾊﾙｷ</t>
  </si>
  <si>
    <t>中島　杏奈</t>
  </si>
  <si>
    <t>ﾅｶｼﾞﾏ ｱﾝﾅ</t>
  </si>
  <si>
    <t>大阪府立摂津</t>
  </si>
  <si>
    <t>Anna</t>
  </si>
  <si>
    <t>冨田　紗妃</t>
  </si>
  <si>
    <t>ﾄﾝﾀﾞ ｻｷ</t>
  </si>
  <si>
    <t>広島県立広島井口</t>
  </si>
  <si>
    <t>TONDA</t>
  </si>
  <si>
    <t>岩本　風音</t>
  </si>
  <si>
    <t>ｲﾜﾓﾄ ｶｻﾞﾈ</t>
  </si>
  <si>
    <t>広島市立舟入</t>
  </si>
  <si>
    <t>Kazane</t>
  </si>
  <si>
    <t>ｲｹｻﾞｷ ﾓｴ</t>
  </si>
  <si>
    <t>IKAZAKI</t>
  </si>
  <si>
    <t>有田　茉合香</t>
  </si>
  <si>
    <t>ｱﾘﾀ ﾏﾘｶ</t>
  </si>
  <si>
    <t>Marika</t>
  </si>
  <si>
    <t>澤田　佳奈</t>
  </si>
  <si>
    <t>ｻﾜﾀﾞ ｶﾅ</t>
  </si>
  <si>
    <t>野川　明莉</t>
  </si>
  <si>
    <t>ﾉｶﾞﾜ ｱｶﾘ</t>
  </si>
  <si>
    <t>030815</t>
  </si>
  <si>
    <t>NOGAWA</t>
  </si>
  <si>
    <t>延安　美月</t>
  </si>
  <si>
    <t>ﾉﾌﾞﾔｽ ﾐｽﾞｷ</t>
  </si>
  <si>
    <t>県立伊丹</t>
  </si>
  <si>
    <t>NOBUYASU</t>
  </si>
  <si>
    <t>谷根　優花</t>
  </si>
  <si>
    <t>ﾀﾆﾈ ﾕｳｶ</t>
  </si>
  <si>
    <t>TANINE</t>
  </si>
  <si>
    <t>立岩　杏珠</t>
  </si>
  <si>
    <t>ﾀﾃｲﾜ ｱﾐ</t>
  </si>
  <si>
    <t>011111</t>
  </si>
  <si>
    <t>TATEIWA</t>
  </si>
  <si>
    <t>吉村　美咲</t>
  </si>
  <si>
    <t>ﾖｼﾑﾗ ﾐｻｷ</t>
  </si>
  <si>
    <t>井上　未悠</t>
  </si>
  <si>
    <t>ｲﾉｳｴ ﾐﾕ</t>
  </si>
  <si>
    <t>大河原　愛礼</t>
  </si>
  <si>
    <t>ｵｵｶﾜﾗ ｱｲﾗ</t>
  </si>
  <si>
    <t>小笠</t>
  </si>
  <si>
    <t>OKAWARA</t>
  </si>
  <si>
    <t>岸下　美月</t>
  </si>
  <si>
    <t>ｷｼｼﾀ ﾐﾂﾞｷ</t>
  </si>
  <si>
    <t>KISHISHITA</t>
  </si>
  <si>
    <t>鹿野　日陽南</t>
  </si>
  <si>
    <t>ｼｶﾉ ﾋﾖﾅ</t>
  </si>
  <si>
    <t>SHIKANO</t>
  </si>
  <si>
    <t>Hiyona</t>
  </si>
  <si>
    <t>谷本　きなり</t>
  </si>
  <si>
    <t>ﾀﾆﾓﾄ ｷﾅﾘ</t>
  </si>
  <si>
    <t>Kinari</t>
  </si>
  <si>
    <t>津村　友愛</t>
  </si>
  <si>
    <t>ﾂﾑﾗ ﾕｳｱ</t>
  </si>
  <si>
    <t>TSUMURA</t>
  </si>
  <si>
    <t>Yua</t>
  </si>
  <si>
    <t>中家　愛希</t>
  </si>
  <si>
    <t>ﾅｶｲｴ ｱｷ</t>
  </si>
  <si>
    <t>NAKAIE</t>
  </si>
  <si>
    <t>Aki</t>
  </si>
  <si>
    <t>渡邉　里咲</t>
  </si>
  <si>
    <t>ﾜﾀﾅﾍﾞ ﾘｻ</t>
  </si>
  <si>
    <t>作新学院</t>
  </si>
  <si>
    <t>後藤　みのり</t>
  </si>
  <si>
    <t>ｺﾞﾄｳ ﾐﾉﾘ</t>
  </si>
  <si>
    <t>出口　綾乃</t>
  </si>
  <si>
    <t>ﾃﾞｸﾞﾁ ｱﾔﾉ</t>
  </si>
  <si>
    <t>Ayano</t>
  </si>
  <si>
    <t>中水　舞乃</t>
  </si>
  <si>
    <t>ﾅｶﾐｽﾞ ﾏﾉ</t>
  </si>
  <si>
    <t>020901</t>
  </si>
  <si>
    <t>NAKAMIZU</t>
  </si>
  <si>
    <t>Mano</t>
  </si>
  <si>
    <t>京都女子大学</t>
  </si>
  <si>
    <t>鈴木　綾奈</t>
  </si>
  <si>
    <t>ｽｽﾞｷ ﾘｮｳﾅ</t>
  </si>
  <si>
    <t>家政</t>
  </si>
  <si>
    <t>Ryona</t>
  </si>
  <si>
    <t>中野　紗希</t>
  </si>
  <si>
    <t>ﾅｶﾉ ｻｷ</t>
  </si>
  <si>
    <t>稲原　南穂</t>
  </si>
  <si>
    <t>ｲﾅﾊﾗ ﾅﾎ</t>
  </si>
  <si>
    <t>INAHARA</t>
  </si>
  <si>
    <t>Naho</t>
  </si>
  <si>
    <t>中芝　美玖</t>
  </si>
  <si>
    <t>ﾅｶｼﾊﾞ ﾐｸ</t>
  </si>
  <si>
    <t>京都女子</t>
  </si>
  <si>
    <t>NAKASHIBA</t>
  </si>
  <si>
    <t>大浦　はるな</t>
  </si>
  <si>
    <t>ｵｵｳﾗ ﾊﾙﾅ</t>
  </si>
  <si>
    <t>020717</t>
  </si>
  <si>
    <t>OURA</t>
  </si>
  <si>
    <t>生田　みのり</t>
  </si>
  <si>
    <t>ｲｸﾀ ﾐﾉﾘ</t>
  </si>
  <si>
    <t>IKUTA</t>
  </si>
  <si>
    <t>久司　侑佳</t>
  </si>
  <si>
    <t>ｸｼ ﾕｳｶ</t>
  </si>
  <si>
    <t>KUSHI</t>
  </si>
  <si>
    <t>次郎垣内　友依</t>
  </si>
  <si>
    <t>ｼﾞﾛｳｶﾞｲﾁ ﾕｲ</t>
  </si>
  <si>
    <t>030313</t>
  </si>
  <si>
    <t>比治山女子</t>
  </si>
  <si>
    <t>JIROGAICHI</t>
  </si>
  <si>
    <t>仲野　由佳梨</t>
  </si>
  <si>
    <t>ﾅｶﾉ ﾕｶﾘ</t>
  </si>
  <si>
    <t>981011</t>
  </si>
  <si>
    <t>Yukari</t>
  </si>
  <si>
    <t>前田　佳穂</t>
  </si>
  <si>
    <t>ﾏｴﾀﾞ ｶﾎ</t>
  </si>
  <si>
    <t>四天王寺</t>
  </si>
  <si>
    <t>山口　莉穂</t>
  </si>
  <si>
    <t>ﾔﾏｸﾞﾁ ﾘﾎ</t>
  </si>
  <si>
    <t>001020</t>
  </si>
  <si>
    <t>Riho</t>
  </si>
  <si>
    <t>田畑　奈都希</t>
  </si>
  <si>
    <t>ﾀﾊﾞﾀ ﾅﾂｷ</t>
  </si>
  <si>
    <t>TABATA</t>
  </si>
  <si>
    <t>伊藤　帆乃香</t>
  </si>
  <si>
    <t>ｲﾄｳ ﾎﾉｶ</t>
  </si>
  <si>
    <t>金武　栞菜</t>
  </si>
  <si>
    <t>ｶﾈﾀｹ ｶﾝﾅ</t>
  </si>
  <si>
    <t>KANETAKE</t>
  </si>
  <si>
    <t>山口　絢子</t>
  </si>
  <si>
    <t>ﾔﾏｸﾞﾁ ｱﾔｺ</t>
  </si>
  <si>
    <t>坪倉　楓</t>
  </si>
  <si>
    <t>ﾂﾎﾞｸﾗ ｶｴﾃﾞ</t>
  </si>
  <si>
    <t>030317</t>
  </si>
  <si>
    <t>TSUBOKURA</t>
  </si>
  <si>
    <t>岡崎　汀</t>
  </si>
  <si>
    <t>ｵｶｻﾞｷ ﾅｷﾞｻ</t>
  </si>
  <si>
    <t>010215</t>
  </si>
  <si>
    <t>OKAZAKI</t>
  </si>
  <si>
    <t>小笠原　早矢楓</t>
  </si>
  <si>
    <t>ｵｶﾞｻﾜﾗ ｻﾔｶ</t>
  </si>
  <si>
    <t>安城学園</t>
  </si>
  <si>
    <t>OGASAWARA</t>
  </si>
  <si>
    <t>下村　日向子</t>
  </si>
  <si>
    <t>ｼﾓﾑﾗ ﾋﾅｺ</t>
  </si>
  <si>
    <t>Hinako</t>
  </si>
  <si>
    <t>堂本　真衣</t>
  </si>
  <si>
    <t>ﾄﾞｳﾓﾄ ﾏｲ</t>
  </si>
  <si>
    <t>橋爪　優佳</t>
  </si>
  <si>
    <t>ﾊｼﾂﾞﾒ ﾕｶ</t>
  </si>
  <si>
    <t>HASHIZUME</t>
  </si>
  <si>
    <t>平野　芙佑花</t>
  </si>
  <si>
    <t>ﾋﾗﾉ ﾌｳｶ</t>
  </si>
  <si>
    <t>前田　夏美</t>
  </si>
  <si>
    <t>ﾏｴﾀ ﾅﾂﾐ</t>
  </si>
  <si>
    <t>MAETA</t>
  </si>
  <si>
    <t>山本　きらり</t>
  </si>
  <si>
    <t>ﾔﾏﾓﾄ ｷﾗﾘ</t>
  </si>
  <si>
    <t>今治北</t>
  </si>
  <si>
    <t>Kirari</t>
  </si>
  <si>
    <t>磯部　莉那</t>
  </si>
  <si>
    <t>ｲｿﾍﾞ ﾘﾅ</t>
  </si>
  <si>
    <t>ISOBE</t>
  </si>
  <si>
    <t>井戸アビゲイル　風果</t>
  </si>
  <si>
    <t>ｲﾄﾞｱﾋﾞｹﾞｲﾙ ﾌｳｶ</t>
  </si>
  <si>
    <t>至学館</t>
  </si>
  <si>
    <t>IDO ABIGEIRU</t>
  </si>
  <si>
    <t>続木　千尋</t>
  </si>
  <si>
    <t>ﾂﾂﾞｷ ﾁﾋﾛ</t>
  </si>
  <si>
    <t>TSUZUKI</t>
  </si>
  <si>
    <t>龍山　芽生</t>
  </si>
  <si>
    <t>ﾀﾂﾔﾏ ﾒｲ</t>
  </si>
  <si>
    <t>TATSUYAMA</t>
  </si>
  <si>
    <t>田和　りな</t>
  </si>
  <si>
    <t>ﾀﾜ ﾘﾅ</t>
  </si>
  <si>
    <t>TAWA</t>
  </si>
  <si>
    <t>富島　桃子</t>
  </si>
  <si>
    <t>ﾄﾐｼﾏ ﾓﾓｺ</t>
  </si>
  <si>
    <t>TOMISHIMA</t>
  </si>
  <si>
    <t>永尾　志穂</t>
  </si>
  <si>
    <t>ﾅｶﾞｵ ｼﾎ</t>
  </si>
  <si>
    <t>NAGAO</t>
  </si>
  <si>
    <t>松本　万鈴</t>
  </si>
  <si>
    <t>011206</t>
  </si>
  <si>
    <t>山本　珠菜</t>
  </si>
  <si>
    <t>ﾔﾏﾓﾄ ｼｭﾅ</t>
  </si>
  <si>
    <t>Shuna</t>
  </si>
  <si>
    <t>青野　美咲</t>
  </si>
  <si>
    <t>ｱｵﾉ ﾐｻｷ</t>
  </si>
  <si>
    <t>青山　華依</t>
  </si>
  <si>
    <t>ｱｵﾔﾏ ﾊﾅｴ</t>
  </si>
  <si>
    <t>Hanae</t>
  </si>
  <si>
    <t>大崎　由布子</t>
  </si>
  <si>
    <t>ｵｵｻｷ ﾕｳｺ</t>
  </si>
  <si>
    <t>尾崎　星</t>
  </si>
  <si>
    <t>ｵｻｷ ｱｶﾘ</t>
  </si>
  <si>
    <t>河村　彩香</t>
  </si>
  <si>
    <t>ｶﾜﾑﾗ ｻﾔｶ</t>
  </si>
  <si>
    <t>鯖江</t>
  </si>
  <si>
    <t>國本　美柚</t>
  </si>
  <si>
    <t>ｸﾆﾓﾄ ﾐﾕ</t>
  </si>
  <si>
    <t>KUNIMOTO</t>
  </si>
  <si>
    <t>安田　彩乃</t>
  </si>
  <si>
    <t>ﾔｽﾀﾞ ｱﾔﾉ</t>
  </si>
  <si>
    <t>伊原　こころ</t>
  </si>
  <si>
    <t>ｲﾊﾗ ｺｺﾛ</t>
  </si>
  <si>
    <t>出水</t>
  </si>
  <si>
    <t>岡田　結愛</t>
  </si>
  <si>
    <t>ｵｶﾀﾞ ﾕﾒ</t>
  </si>
  <si>
    <t>030817</t>
  </si>
  <si>
    <t>大谷室蘭</t>
  </si>
  <si>
    <t>岡根　和奏</t>
  </si>
  <si>
    <t>ｵｶﾈ ﾜｶﾅ</t>
  </si>
  <si>
    <t>龍谷大平安</t>
  </si>
  <si>
    <t>OKANE</t>
  </si>
  <si>
    <t>岡野　弥幸</t>
  </si>
  <si>
    <t>ｵｶﾉ ﾐｻｷ</t>
  </si>
  <si>
    <t>埼玉栄</t>
  </si>
  <si>
    <t>奥野　由萌</t>
  </si>
  <si>
    <t>ｵｸﾉ ﾕﾒ</t>
  </si>
  <si>
    <t>林　七実</t>
  </si>
  <si>
    <t>ﾊﾔｼ ﾅﾅﾐ</t>
  </si>
  <si>
    <t>兵庫星陵</t>
  </si>
  <si>
    <t>樋口　綾音</t>
  </si>
  <si>
    <t>ﾋｸﾞﾁ ｱﾔﾈ</t>
  </si>
  <si>
    <t>三宅　舞</t>
  </si>
  <si>
    <t>ﾐﾔｹ ﾏｲ</t>
  </si>
  <si>
    <t>中村　渚月</t>
  </si>
  <si>
    <t>ﾅｶﾑﾗ ﾅﾂｷ</t>
  </si>
  <si>
    <t>安達　可菜</t>
  </si>
  <si>
    <t>ｱﾀﾞﾁ ｶﾅ</t>
  </si>
  <si>
    <t>河野　七海</t>
  </si>
  <si>
    <t>ｺｳﾉ ﾅﾅﾐ</t>
  </si>
  <si>
    <t>長瀬　仁美</t>
  </si>
  <si>
    <t>ﾅｶﾞｾ ﾋﾄﾐ</t>
  </si>
  <si>
    <t>近畿大学附属豊岡</t>
  </si>
  <si>
    <t>NAGASE</t>
  </si>
  <si>
    <t>三木　雪乃</t>
  </si>
  <si>
    <t>ﾐｷ ﾕｷﾉ</t>
  </si>
  <si>
    <t>長瀬　美七海</t>
  </si>
  <si>
    <t>ﾅｶﾞｾ ﾐﾅﾐ</t>
  </si>
  <si>
    <t>ﾌﾟｰﾙ学院</t>
  </si>
  <si>
    <t>中村　友香</t>
  </si>
  <si>
    <t>ﾅｶﾑﾗ ﾕｳｶ</t>
  </si>
  <si>
    <t>松本　美紀</t>
  </si>
  <si>
    <t>ﾏﾂﾓﾄ ﾐｷ</t>
  </si>
  <si>
    <t>鈴木　凪</t>
  </si>
  <si>
    <t>ｽｽﾞｷ ﾅｷﾞ</t>
  </si>
  <si>
    <t>Nagi</t>
  </si>
  <si>
    <t>酒澤　玲子</t>
  </si>
  <si>
    <t>ｻｶｻﾞﾜ ﾚｲｺ</t>
  </si>
  <si>
    <t>牧野</t>
  </si>
  <si>
    <t>SAKAZAWA</t>
  </si>
  <si>
    <t>Reiko</t>
  </si>
  <si>
    <t>吉村　知華</t>
  </si>
  <si>
    <t>ﾖｼﾑﾗ ﾄﾓｶ</t>
  </si>
  <si>
    <t>二ノ宮　沙那</t>
  </si>
  <si>
    <t>ﾆﾉﾐﾔ ｻﾅ</t>
  </si>
  <si>
    <t>Sana</t>
  </si>
  <si>
    <t>杉山　侑</t>
  </si>
  <si>
    <t>ｽｷﾞﾔﾏ ﾕｳ</t>
  </si>
  <si>
    <t>020212</t>
  </si>
  <si>
    <t>SUGIYAMA</t>
  </si>
  <si>
    <t>アシィ　しおりパメラ</t>
  </si>
  <si>
    <t>ｱｼｨ ｼｵﾘﾊﾟﾒﾗ</t>
  </si>
  <si>
    <t>北海道栄</t>
  </si>
  <si>
    <t>ACHY</t>
  </si>
  <si>
    <t>Shiori Pamela</t>
  </si>
  <si>
    <t>CIV</t>
  </si>
  <si>
    <t>宮崎　佳乃</t>
  </si>
  <si>
    <t>ﾐﾔｻﾞｷ ｶﾉ</t>
  </si>
  <si>
    <t>山根　千歩</t>
  </si>
  <si>
    <t>ﾔﾏﾈ ﾁﾎ</t>
  </si>
  <si>
    <t>広島県立宮島工業</t>
  </si>
  <si>
    <t>Chiho</t>
  </si>
  <si>
    <t>黒田　結生</t>
  </si>
  <si>
    <t>ｸﾛﾀﾞ ﾕｲﾅ</t>
  </si>
  <si>
    <t>京都府立西城陽</t>
  </si>
  <si>
    <t>Yuina</t>
  </si>
  <si>
    <t>石田　悠月</t>
  </si>
  <si>
    <t>ｲｼﾀﾞ ﾕｽﾞｷ</t>
  </si>
  <si>
    <t>浜松湖東</t>
  </si>
  <si>
    <t>高橋　茉柚</t>
  </si>
  <si>
    <t>ﾀｶﾊｼ ﾏﾕ</t>
  </si>
  <si>
    <t>福田　七海</t>
  </si>
  <si>
    <t>ﾌｸﾀﾞ ﾅﾐ</t>
  </si>
  <si>
    <t>三井　詩園</t>
  </si>
  <si>
    <t>ﾐﾂｲ ｼｵﾝ</t>
  </si>
  <si>
    <t>高松東</t>
  </si>
  <si>
    <t>MITSUI</t>
  </si>
  <si>
    <t>菅原　真桜</t>
  </si>
  <si>
    <t>ｽｶﾞﾜﾗ ﾏｵ</t>
  </si>
  <si>
    <t>040330</t>
  </si>
  <si>
    <t>SUGAWARA</t>
  </si>
  <si>
    <t>工藤　千恵利</t>
  </si>
  <si>
    <t>ｸﾄﾞｳ ﾁｴﾘ</t>
  </si>
  <si>
    <t>021102</t>
  </si>
  <si>
    <t>調理･製菓短</t>
  </si>
  <si>
    <t>Chieri</t>
  </si>
  <si>
    <t>島塚　咲衣</t>
  </si>
  <si>
    <t>ｼﾏﾂｶ ｻｴ</t>
  </si>
  <si>
    <t>SHIMATSUKA</t>
  </si>
  <si>
    <t>土手　七夏</t>
  </si>
  <si>
    <t>ﾄﾞﾃ ﾅﾅｶ</t>
  </si>
  <si>
    <t>000723</t>
  </si>
  <si>
    <t>大学附属</t>
  </si>
  <si>
    <t>DOTE</t>
  </si>
  <si>
    <t>池田　弥生</t>
  </si>
  <si>
    <t>ｲｹﾀﾞ ﾔﾖｲ</t>
  </si>
  <si>
    <t>Yayoi</t>
  </si>
  <si>
    <t>梅田　沙樹</t>
  </si>
  <si>
    <t>ｳﾒﾀﾞ ｻｷ</t>
  </si>
  <si>
    <t>金澤　怜那</t>
  </si>
  <si>
    <t>ｶﾅｻﾞﾜ ﾚｲﾅ</t>
  </si>
  <si>
    <t>田中　絵理</t>
  </si>
  <si>
    <t>ﾀﾅｶ ｴﾘ</t>
  </si>
  <si>
    <t>清流館</t>
  </si>
  <si>
    <t>辻　綾音</t>
  </si>
  <si>
    <t>ﾂｼﾞ ｱﾔﾈ</t>
  </si>
  <si>
    <t>001008</t>
  </si>
  <si>
    <t xml:space="preserve">TSUJI </t>
  </si>
  <si>
    <t>中川　葉月</t>
  </si>
  <si>
    <t>ﾅｶｶﾞﾜ ﾊﾂﾞｷ</t>
  </si>
  <si>
    <t>000625</t>
  </si>
  <si>
    <t>Hazuki</t>
  </si>
  <si>
    <t>南　笑里</t>
  </si>
  <si>
    <t>ﾐﾅﾐ ｴﾐﾘ</t>
  </si>
  <si>
    <t>Emiri</t>
  </si>
  <si>
    <t>吉田　彩花</t>
  </si>
  <si>
    <t>ﾖｼﾀﾞ ｱﾔｶ</t>
  </si>
  <si>
    <t>郡山　月花</t>
  </si>
  <si>
    <t>ｺｵﾘﾔﾏ ﾂｷｶ</t>
  </si>
  <si>
    <t>KORIYAMA</t>
  </si>
  <si>
    <t>Tsukika</t>
  </si>
  <si>
    <t>小南　佑子</t>
  </si>
  <si>
    <t>ｺﾐﾅﾐ ﾕｳｺ</t>
  </si>
  <si>
    <t>011219</t>
  </si>
  <si>
    <t>堀川　今日子</t>
  </si>
  <si>
    <t>ﾎﾘｶﾜ ｷｮｳｺ</t>
  </si>
  <si>
    <t>020201</t>
  </si>
  <si>
    <t>HORIKAWA</t>
  </si>
  <si>
    <t>Kyoko</t>
  </si>
  <si>
    <t>前田　朱音</t>
  </si>
  <si>
    <t>ﾏｴﾀﾞ ｱｶﾈ</t>
  </si>
  <si>
    <t>松金　里奈</t>
  </si>
  <si>
    <t>ﾏﾂｶﾈ ﾘﾅ</t>
  </si>
  <si>
    <t>MATSUKANE</t>
  </si>
  <si>
    <t>吉識　史央里</t>
  </si>
  <si>
    <t>ﾖｼｷ ｼｵﾘ</t>
  </si>
  <si>
    <t>YOSHIKI</t>
  </si>
  <si>
    <t>大門　まこ</t>
  </si>
  <si>
    <t>ﾀﾞｲﾓﾝ ﾏｺ</t>
  </si>
  <si>
    <t>030301</t>
  </si>
  <si>
    <t>高木　美悠</t>
  </si>
  <si>
    <t>ﾀｶｷﾞ ﾐﾕｳ</t>
  </si>
  <si>
    <t>淀川清流</t>
  </si>
  <si>
    <t>筒井　穂乃茄</t>
  </si>
  <si>
    <t>ﾂﾂｲ ﾎﾉｶ</t>
  </si>
  <si>
    <t xml:space="preserve">TSUTSUI </t>
  </si>
  <si>
    <t>中川　千彩都</t>
  </si>
  <si>
    <t>ﾅｶｶﾞﾜ ﾁｻﾄ</t>
  </si>
  <si>
    <t>Chisato</t>
  </si>
  <si>
    <t>櫨山　わかば</t>
  </si>
  <si>
    <t>ﾊｾﾞﾔﾏ ﾜｶﾊﾞ</t>
  </si>
  <si>
    <t>HAZEYAMA</t>
  </si>
  <si>
    <t>Wakaba</t>
  </si>
  <si>
    <t>小林　弓珠</t>
  </si>
  <si>
    <t>ｺﾊﾞﾔｼ ﾕｽﾞ</t>
  </si>
  <si>
    <t>長野日本大学</t>
  </si>
  <si>
    <t>Yuzu</t>
  </si>
  <si>
    <t>松村　佳代子</t>
  </si>
  <si>
    <t>ﾏﾂﾑﾗ ｶﾖｺ</t>
  </si>
  <si>
    <t>麗澤瑞浪</t>
  </si>
  <si>
    <t>Kayoko</t>
  </si>
  <si>
    <t>向井　優花</t>
  </si>
  <si>
    <t>ﾑｶｲ ﾕｳｶ</t>
  </si>
  <si>
    <t>MUKAI</t>
  </si>
  <si>
    <t>朝木　梨央</t>
  </si>
  <si>
    <t>ｱｻｷ ﾘｵ</t>
  </si>
  <si>
    <t>ASAKI</t>
  </si>
  <si>
    <t>Rio</t>
  </si>
  <si>
    <t>前地　和華</t>
  </si>
  <si>
    <t>ﾏｴﾁﾞ ﾉﾄﾞｶ</t>
  </si>
  <si>
    <t>智弁学園</t>
  </si>
  <si>
    <t>MAEJI</t>
  </si>
  <si>
    <t>藤田　吉乃</t>
  </si>
  <si>
    <t>ﾌｼﾞﾀ ﾖｼﾉ</t>
  </si>
  <si>
    <t>Yoshino</t>
  </si>
  <si>
    <t/>
  </si>
  <si>
    <t>小澤　皐</t>
  </si>
  <si>
    <t>ｵｻﾞﾜ ｻﾂｷ</t>
  </si>
  <si>
    <t>OZAWA</t>
  </si>
  <si>
    <t>菅野　瑞恵</t>
  </si>
  <si>
    <t>ｽｶﾞﾉ ﾐﾂﾞｴ</t>
  </si>
  <si>
    <t>001217</t>
  </si>
  <si>
    <t>Mizue</t>
  </si>
  <si>
    <t>寺田　美保</t>
  </si>
  <si>
    <t>ﾃﾗﾀﾞ ﾐﾎ</t>
  </si>
  <si>
    <t>大阪教育大学附属天王寺</t>
  </si>
  <si>
    <t>槙本　さくら</t>
  </si>
  <si>
    <t>ﾏｷﾓﾄ ｻｸﾗ</t>
  </si>
  <si>
    <t>991015</t>
  </si>
  <si>
    <t>MAKIMOTO</t>
  </si>
  <si>
    <t>村上　ひかる</t>
  </si>
  <si>
    <t>ﾑﾗｶﾐ ﾋｶﾙ</t>
  </si>
  <si>
    <t>大阪芸術大学</t>
  </si>
  <si>
    <t>古賀　華実</t>
  </si>
  <si>
    <t>ｺｶﾞ ﾊﾅﾐ</t>
  </si>
  <si>
    <t>Hanami</t>
  </si>
  <si>
    <t>日吉　鈴菜</t>
  </si>
  <si>
    <t>ﾋﾖｼ ｽｽﾞﾅ</t>
  </si>
  <si>
    <t>HIYOSHI</t>
  </si>
  <si>
    <t>古原　夏音</t>
  </si>
  <si>
    <t>ｺﾊﾗ ﾅﾂﾈ</t>
  </si>
  <si>
    <t>Natsune</t>
  </si>
  <si>
    <t>山田　茉緒</t>
  </si>
  <si>
    <t>ﾔﾏﾀﾞ ﾏｵ</t>
  </si>
  <si>
    <t>遊学館</t>
  </si>
  <si>
    <t>鈴木　杏奈</t>
  </si>
  <si>
    <t>ｽｽﾞｷ ｱﾝﾅ</t>
  </si>
  <si>
    <t>北川　星瑠</t>
  </si>
  <si>
    <t>ｷﾀｶﾞﾜ ﾋｶﾙ</t>
  </si>
  <si>
    <t>川原　一文</t>
  </si>
  <si>
    <t>ｶﾜﾊﾗ ﾋﾌﾐ</t>
  </si>
  <si>
    <t>東海大福岡</t>
  </si>
  <si>
    <t>Hifumi</t>
  </si>
  <si>
    <t>雲丹亀　美月</t>
  </si>
  <si>
    <t>ｳﾆｶﾞﾒ ﾐﾂﾞｷ</t>
  </si>
  <si>
    <t>UNIGAME</t>
  </si>
  <si>
    <t>山下　真実</t>
  </si>
  <si>
    <t>ﾔﾏｼﾀ ﾏﾁｶ</t>
  </si>
  <si>
    <t>Machika</t>
  </si>
  <si>
    <t>野中　和佳菜</t>
  </si>
  <si>
    <t>ﾉﾅｶ ﾜｶﾅ</t>
  </si>
  <si>
    <t>浜松工業</t>
  </si>
  <si>
    <t>NONAKA</t>
  </si>
  <si>
    <t>中谷　妃菜乃</t>
  </si>
  <si>
    <t>ﾅｶﾀﾆ ﾋﾅﾉ</t>
  </si>
  <si>
    <t>021216</t>
  </si>
  <si>
    <t>貞松　真帆</t>
  </si>
  <si>
    <t>ｻﾀﾞﾏﾂ ﾏﾎ</t>
  </si>
  <si>
    <t>長崎女子</t>
  </si>
  <si>
    <t>SADAMATSU</t>
  </si>
  <si>
    <t>楠本　風花</t>
  </si>
  <si>
    <t>ｸｽﾓﾄ ﾌｳｶ</t>
  </si>
  <si>
    <t>菊地　結香</t>
  </si>
  <si>
    <t>ｷｸﾁ ﾕｲｶ</t>
  </si>
  <si>
    <t>旭川龍谷</t>
  </si>
  <si>
    <t>中尾　伽音</t>
  </si>
  <si>
    <t>ﾅｶｵ ｶﾉﾝ</t>
  </si>
  <si>
    <t>白木　万葉</t>
  </si>
  <si>
    <t>ｼﾗｷ ｶｽﾞﾊ</t>
  </si>
  <si>
    <t>SHIRAKI</t>
  </si>
  <si>
    <t>菅﨑　南花</t>
  </si>
  <si>
    <t>ｽｶﾞｻｷ ﾅﾐｶ</t>
  </si>
  <si>
    <t>光ヶ丘女子</t>
  </si>
  <si>
    <t>SUGASAKI</t>
  </si>
  <si>
    <t>内山　菜々子</t>
  </si>
  <si>
    <t>ｳﾁﾔﾏ ﾅﾅｺ</t>
  </si>
  <si>
    <t>青栁　朋花</t>
  </si>
  <si>
    <t>ｱｵﾔｷﾞ ﾄﾓｶ</t>
  </si>
  <si>
    <t>市立船橋</t>
  </si>
  <si>
    <t>岡田　柚希</t>
  </si>
  <si>
    <t>ｵｶﾀﾞ ﾕｽﾞｷ</t>
  </si>
  <si>
    <t>鈴木　麻少</t>
  </si>
  <si>
    <t>ｽｽﾞｷ ﾏｵ</t>
  </si>
  <si>
    <t>000815</t>
  </si>
  <si>
    <t>野崎　光</t>
  </si>
  <si>
    <t>ﾉｻﾞｷ ﾋｶﾙ</t>
  </si>
  <si>
    <t>000716</t>
  </si>
  <si>
    <t>宮崎日大</t>
  </si>
  <si>
    <t>袴田　華帆</t>
  </si>
  <si>
    <t>ﾊｶﾏﾀ ｶﾎ</t>
  </si>
  <si>
    <t>010315</t>
  </si>
  <si>
    <t>常葉大学付属菊川</t>
  </si>
  <si>
    <t>HKAMADA</t>
  </si>
  <si>
    <t>鹿嶋　仁渚</t>
  </si>
  <si>
    <t>ｶｼﾏ ﾆｲﾅ</t>
  </si>
  <si>
    <t>010504</t>
  </si>
  <si>
    <t>KASHIMA</t>
  </si>
  <si>
    <t>Nina</t>
  </si>
  <si>
    <t>佐藤　千紘</t>
  </si>
  <si>
    <t>ｻﾄｳ ﾁﾋﾛ</t>
  </si>
  <si>
    <t>田中　毬愛</t>
  </si>
  <si>
    <t>ﾀﾅｶ ﾏﾘｱ</t>
  </si>
  <si>
    <t>島田</t>
  </si>
  <si>
    <t>Maria</t>
  </si>
  <si>
    <t>中山　優奈</t>
  </si>
  <si>
    <t>ﾅｶﾔﾏ ﾕｳﾅ</t>
  </si>
  <si>
    <t>東海大学付属福岡</t>
  </si>
  <si>
    <t>ﾔﾏﾅｶ ﾎﾉｶ</t>
  </si>
  <si>
    <t>米原　千尋</t>
  </si>
  <si>
    <t>ﾖﾈﾊﾗ ﾁﾋﾛ</t>
  </si>
  <si>
    <t>011225</t>
  </si>
  <si>
    <t>YONEHARA</t>
  </si>
  <si>
    <t>ｴｲﾅｶﾞ ﾘｵ</t>
  </si>
  <si>
    <t>EINAGA</t>
  </si>
  <si>
    <t>小林　舞妃留</t>
  </si>
  <si>
    <t>ｺﾊﾞﾔｼ ﾏﾋﾙ</t>
  </si>
  <si>
    <t>Mahiru</t>
  </si>
  <si>
    <t>鈴木　笑理</t>
  </si>
  <si>
    <t>ｽｽﾞｷ ｴﾐﾘ</t>
  </si>
  <si>
    <t>ﾖﾀﾞ ｸﾙﾐ</t>
  </si>
  <si>
    <t>東海大付属静岡翔洋</t>
  </si>
  <si>
    <t>Terumi</t>
  </si>
  <si>
    <t>鎌田　幸来</t>
  </si>
  <si>
    <t>ｶﾏﾀﾞ ｺｺ</t>
  </si>
  <si>
    <t>KAMADA</t>
  </si>
  <si>
    <t>Koko</t>
  </si>
  <si>
    <t>三浦　萌</t>
  </si>
  <si>
    <t>ﾐｳﾗ ﾓｴ</t>
  </si>
  <si>
    <t>秋田県</t>
  </si>
  <si>
    <t>秋田中央</t>
  </si>
  <si>
    <t>05</t>
  </si>
  <si>
    <t>山下　彩菜</t>
  </si>
  <si>
    <t>ﾔﾏｼﾀ ｱﾔﾅ</t>
  </si>
  <si>
    <t>千原台</t>
  </si>
  <si>
    <t>羽衣国際大学</t>
  </si>
  <si>
    <t>今井　花笑</t>
  </si>
  <si>
    <t>ｲﾏｲ ｶｴ</t>
  </si>
  <si>
    <t>大阪市咲くやこの花</t>
  </si>
  <si>
    <t>人間生活</t>
  </si>
  <si>
    <t>Kae</t>
  </si>
  <si>
    <t>小川　愛夏</t>
  </si>
  <si>
    <t>ｵｶﾞﾜ ｱｲｶ</t>
  </si>
  <si>
    <t>広島県立御調</t>
  </si>
  <si>
    <t>小川　純奈</t>
  </si>
  <si>
    <t>ｵｶﾞﾜ ｼﾞｭﾝﾅ</t>
  </si>
  <si>
    <t>広島県立世羅</t>
  </si>
  <si>
    <t>Junna</t>
  </si>
  <si>
    <t>宮山　碧唯</t>
  </si>
  <si>
    <t>ﾐﾔﾔﾏ ｱｵｲ</t>
  </si>
  <si>
    <t>新潟産業大学附属</t>
  </si>
  <si>
    <t>MIYAYAMA</t>
  </si>
  <si>
    <t>小谷　彩乃</t>
  </si>
  <si>
    <t>ｺﾀﾞﾆ ｱﾔﾉ</t>
  </si>
  <si>
    <t>鳥取県立八頭</t>
  </si>
  <si>
    <t>KODANI</t>
  </si>
  <si>
    <t>安達　未菜</t>
  </si>
  <si>
    <t>ｱﾀﾞﾁ ﾐﾅ</t>
  </si>
  <si>
    <t>Mina</t>
  </si>
  <si>
    <t>岩本　真歩</t>
  </si>
  <si>
    <t>ｲﾜﾓﾄ ﾏﾎ</t>
  </si>
  <si>
    <t>021026</t>
  </si>
  <si>
    <t>進藤　秋穂</t>
  </si>
  <si>
    <t>ｼﾝﾄﾞｳ ｱｷﾎ</t>
  </si>
  <si>
    <t>SHINDO</t>
  </si>
  <si>
    <t>Akiho</t>
  </si>
  <si>
    <t>中澤　麻友</t>
  </si>
  <si>
    <t>ﾅｶｻﾞﾜ ﾏﾕ</t>
  </si>
  <si>
    <t>奥澤　虹雨</t>
  </si>
  <si>
    <t>ｵｸｻﾞﾜ ｺｳ</t>
  </si>
  <si>
    <t>大阪府立佐野</t>
  </si>
  <si>
    <t>OKUZAWA</t>
  </si>
  <si>
    <t>河本　優希</t>
  </si>
  <si>
    <t>ｶﾜﾓﾄ ﾕｷ</t>
  </si>
  <si>
    <t>大阪市立学芸</t>
  </si>
  <si>
    <t>木村　心咲</t>
  </si>
  <si>
    <t>ｷﾑﾗ ﾐｻｷ</t>
  </si>
  <si>
    <t>031114</t>
  </si>
  <si>
    <t>松梨　理佐子</t>
  </si>
  <si>
    <t>ﾏﾂﾅｼ ﾘｻｺ</t>
  </si>
  <si>
    <t>961012</t>
  </si>
  <si>
    <t>親和女子</t>
  </si>
  <si>
    <t>MATSUNASHI</t>
  </si>
  <si>
    <t>Risako</t>
  </si>
  <si>
    <t>隅本　千遥</t>
  </si>
  <si>
    <t>ｽﾐﾓﾄ ﾁﾊﾙ</t>
  </si>
  <si>
    <t>000302</t>
  </si>
  <si>
    <t>神戸女学院</t>
  </si>
  <si>
    <t>SUMIMOTO</t>
  </si>
  <si>
    <t>密井　みやび</t>
  </si>
  <si>
    <t>ﾐﾂｲ ﾐﾔﾋﾞ</t>
  </si>
  <si>
    <t>看</t>
  </si>
  <si>
    <t>服部　七海</t>
  </si>
  <si>
    <t>ﾊｯﾄﾘ ﾅﾅﾐ</t>
  </si>
  <si>
    <t>岡島　遥奈</t>
  </si>
  <si>
    <t>ｵｶｼﾞﾏ ﾊﾙﾅ</t>
  </si>
  <si>
    <t>980730</t>
  </si>
  <si>
    <t>久保　瑠華</t>
  </si>
  <si>
    <t>ｸﾎﾞ ﾙｶ</t>
  </si>
  <si>
    <t>Ruka</t>
  </si>
  <si>
    <t>松川　知聖</t>
  </si>
  <si>
    <t>ﾏﾂｶﾜ ﾁｻﾄ</t>
  </si>
  <si>
    <t>葛谷　美結</t>
  </si>
  <si>
    <t>ｸｽﾞﾔ ﾐﾕ</t>
  </si>
  <si>
    <t>KUZUYA</t>
  </si>
  <si>
    <t>花光　帆乃華</t>
  </si>
  <si>
    <t>ﾊﾅﾐﾂ ﾎﾉｶ</t>
  </si>
  <si>
    <t>延安　美穂</t>
  </si>
  <si>
    <t>ﾉﾌﾞﾔｽ ﾐﾎ</t>
  </si>
  <si>
    <t>田中　愛子</t>
  </si>
  <si>
    <t>ﾀﾅｶ ｱｲｺ</t>
  </si>
  <si>
    <t>大植　麻由</t>
  </si>
  <si>
    <t>ｵｵｳｴ ﾏﾕ</t>
  </si>
  <si>
    <t>991027</t>
  </si>
  <si>
    <t>加藤　七海</t>
  </si>
  <si>
    <t>ｶﾄｳ ﾅﾅﾐ</t>
  </si>
  <si>
    <t>990501</t>
  </si>
  <si>
    <t>筒井　さくら</t>
  </si>
  <si>
    <t>ﾂﾂｲ ｻｸﾗ</t>
  </si>
  <si>
    <t>大岡　千咲</t>
  </si>
  <si>
    <t>ｵｵｵｶ ﾁｻｷ</t>
  </si>
  <si>
    <t>Chisaki</t>
  </si>
  <si>
    <t>杉林　歩</t>
  </si>
  <si>
    <t>ｽｷﾞﾊﾞﾔｼ ｱﾕﾐ</t>
  </si>
  <si>
    <t>SUGIBAYASHI</t>
  </si>
  <si>
    <t>高井　知沙</t>
  </si>
  <si>
    <t>ﾀｶｲ ﾁｻ</t>
  </si>
  <si>
    <t>010510</t>
  </si>
  <si>
    <t>TAKAI</t>
  </si>
  <si>
    <t>西岡　瞳</t>
  </si>
  <si>
    <t>ﾆｼｵｶ ﾋﾄﾐ</t>
  </si>
  <si>
    <t>丸箸　里奈</t>
  </si>
  <si>
    <t>ﾏﾙﾊｼ ﾘﾅ</t>
  </si>
  <si>
    <t>富山</t>
  </si>
  <si>
    <t xml:space="preserve">MARUHASHI </t>
  </si>
  <si>
    <t>濱田　惠美</t>
  </si>
  <si>
    <t>ﾊﾏﾀﾞ ｴﾐ</t>
  </si>
  <si>
    <t>Emi</t>
  </si>
  <si>
    <t>武村　紀歩</t>
  </si>
  <si>
    <t>ﾀｹﾑﾗ ｷﾎ</t>
  </si>
  <si>
    <t>Kiho</t>
  </si>
  <si>
    <t>小川　桃依</t>
  </si>
  <si>
    <t>ｵｶﾞﾜ ﾓﾓｴ</t>
  </si>
  <si>
    <t>Momoe</t>
  </si>
  <si>
    <t>二井　範子</t>
  </si>
  <si>
    <t>ﾌﾀｲ ﾉﾘｺ</t>
  </si>
  <si>
    <t>Noriko</t>
  </si>
  <si>
    <t>阿部　愛美</t>
  </si>
  <si>
    <t>ｱﾍﾞ ﾏﾅﾐ</t>
  </si>
  <si>
    <t>011120</t>
  </si>
  <si>
    <t>高瀬　奈々海</t>
  </si>
  <si>
    <t>ﾀｶｾ ﾅﾅﾐ</t>
  </si>
  <si>
    <t>橋本　萌</t>
  </si>
  <si>
    <t>ﾊｼﾓﾄ ﾓｴ</t>
  </si>
  <si>
    <t>001001</t>
  </si>
  <si>
    <t>森崎　綾乃</t>
  </si>
  <si>
    <t>ﾓﾘｻｷ ｱﾔﾉ</t>
  </si>
  <si>
    <t>000706</t>
  </si>
  <si>
    <t>豊明</t>
  </si>
  <si>
    <t>MORISAKI</t>
  </si>
  <si>
    <t>矢尾　桃子</t>
  </si>
  <si>
    <t>ﾔｵ ﾓﾓｺ</t>
  </si>
  <si>
    <t>000923</t>
  </si>
  <si>
    <t>小椋　美洸</t>
  </si>
  <si>
    <t>ｵｸﾞﾗ ﾋｶﾙ</t>
  </si>
  <si>
    <t>清水　萌楓</t>
  </si>
  <si>
    <t>ｼﾐｽﾞ ﾓｶ</t>
  </si>
  <si>
    <t>ﾄﾓｴ ﾅﾎｺ</t>
  </si>
  <si>
    <t>TOMOE</t>
  </si>
  <si>
    <t>Nahoko</t>
  </si>
  <si>
    <t>山岸　みなみ</t>
  </si>
  <si>
    <t>ﾔﾏｷﾞｼ ﾐﾅﾐ</t>
  </si>
  <si>
    <t>上本　歩未</t>
  </si>
  <si>
    <t>ｳｴﾓﾄ ｱﾕﾐ</t>
  </si>
  <si>
    <t>佐藤　桜子</t>
  </si>
  <si>
    <t>ｻﾄｳ ｻｸﾗｺ</t>
  </si>
  <si>
    <t>030215</t>
  </si>
  <si>
    <t>Sakurako</t>
  </si>
  <si>
    <t>杉山　静香</t>
  </si>
  <si>
    <t>ｽｷﾞﾔﾏ ｼｽﾞｶ</t>
  </si>
  <si>
    <t>Shizuka</t>
  </si>
  <si>
    <t>武田　芽依</t>
  </si>
  <si>
    <t>ﾀｹﾀﾞ ﾒｲ</t>
  </si>
  <si>
    <t>西田　涼夏</t>
  </si>
  <si>
    <t>ﾆｼﾀﾞ ｽｽﾞｶ</t>
  </si>
  <si>
    <t>増原　なつみ</t>
  </si>
  <si>
    <t>ﾏｽﾊﾗ ﾅﾂﾐ</t>
  </si>
  <si>
    <t>MASUHARA</t>
  </si>
  <si>
    <t>三輪　南菜子</t>
  </si>
  <si>
    <t>ﾐﾜ ﾅﾅｺ</t>
  </si>
  <si>
    <t>錦城学園</t>
  </si>
  <si>
    <t>MIWA</t>
  </si>
  <si>
    <t>札場　美桜</t>
  </si>
  <si>
    <t>ﾌﾀﾞﾊﾞ ﾐｵ</t>
  </si>
  <si>
    <t>FUDABA</t>
  </si>
  <si>
    <t>松井　あれさ</t>
  </si>
  <si>
    <t>ﾏﾂｲ ｱﾚｻ</t>
  </si>
  <si>
    <t>Aresa</t>
  </si>
  <si>
    <t>水川　陽香留</t>
  </si>
  <si>
    <t>ﾐｽﾞｶﾜ ﾋｶﾙ</t>
  </si>
  <si>
    <t>盛岡第四</t>
  </si>
  <si>
    <t>MIZUKAWA</t>
  </si>
  <si>
    <t>室山　優奈</t>
  </si>
  <si>
    <t>ﾑﾛﾔﾏ ﾕｳﾅ</t>
  </si>
  <si>
    <t>MUROYAMA</t>
  </si>
  <si>
    <t>清水　彩妃</t>
  </si>
  <si>
    <t>ｼﾐｽﾞ ｻｷ</t>
  </si>
  <si>
    <t>稲垣　菜穂</t>
  </si>
  <si>
    <t>ｲﾅｶﾞｷ ﾅﾎ</t>
  </si>
  <si>
    <t>000614</t>
  </si>
  <si>
    <t>INAGAKI</t>
  </si>
  <si>
    <t>宮本　愛香</t>
  </si>
  <si>
    <t>ﾐﾔﾓﾄ ﾏﾅｶ</t>
  </si>
  <si>
    <t>浜田　愛梨</t>
  </si>
  <si>
    <t>ﾊﾏﾀﾞ ｱｲﾘ</t>
  </si>
  <si>
    <t>011212</t>
  </si>
  <si>
    <t>桜和</t>
  </si>
  <si>
    <t>田和　捺未</t>
  </si>
  <si>
    <t>ﾀﾜ ﾅﾂﾐ</t>
  </si>
  <si>
    <t>森脇　奈々</t>
  </si>
  <si>
    <t>ﾓﾘﾜｷ ﾅﾅ</t>
  </si>
  <si>
    <t>比嘉　理仁</t>
  </si>
  <si>
    <t>ﾋｶﾞ ﾘﾄ</t>
  </si>
  <si>
    <t>普天間</t>
  </si>
  <si>
    <t>HIGA</t>
  </si>
  <si>
    <t>Rito</t>
  </si>
  <si>
    <t>杉山　未帆</t>
  </si>
  <si>
    <t>ｽｷﾞﾔﾏ ﾐﾎ</t>
  </si>
  <si>
    <t>伊藤　愛理咲</t>
  </si>
  <si>
    <t>ｲﾄｳ ｱﾘｻ</t>
  </si>
  <si>
    <t>020825</t>
  </si>
  <si>
    <t>白石　羽蘭</t>
  </si>
  <si>
    <t>ｼﾗｲｼ ｳﾗﾝ</t>
  </si>
  <si>
    <t>Uran</t>
  </si>
  <si>
    <t>海沼　由佳</t>
  </si>
  <si>
    <t>ｶｲﾇﾏ ﾕｳｶ</t>
  </si>
  <si>
    <t>上水</t>
  </si>
  <si>
    <t>KAINUMA</t>
  </si>
  <si>
    <t>白波瀬　千紘</t>
  </si>
  <si>
    <t>ｼﾗﾊｾ ﾁﾋﾛ</t>
  </si>
  <si>
    <t>沼田</t>
  </si>
  <si>
    <t>SHIRAHASE</t>
  </si>
  <si>
    <t>菅　美風</t>
  </si>
  <si>
    <t>ｽｶﾞ ﾐｼｶ</t>
  </si>
  <si>
    <t>SUGA</t>
  </si>
  <si>
    <t>Mishika</t>
  </si>
  <si>
    <t>澤田　愛</t>
  </si>
  <si>
    <t>ｻﾜﾀﾞ ｱｲ</t>
  </si>
  <si>
    <t>下　結香</t>
  </si>
  <si>
    <t>ｼﾓ ﾕｲｶ</t>
  </si>
  <si>
    <t>980617</t>
  </si>
  <si>
    <t>SHIMO</t>
  </si>
  <si>
    <t>時永　志帆</t>
  </si>
  <si>
    <t>ﾄｷﾅｶﾞ ｼﾎ</t>
  </si>
  <si>
    <t>990808</t>
  </si>
  <si>
    <t>TOKINAGA</t>
  </si>
  <si>
    <t>米田　江里奈</t>
  </si>
  <si>
    <t>ｺﾒﾀﾞ ｴﾘﾅ</t>
  </si>
  <si>
    <t>000220</t>
  </si>
  <si>
    <t>奈良女子大学付属</t>
  </si>
  <si>
    <t>KOMEDA</t>
  </si>
  <si>
    <t>Erina</t>
  </si>
  <si>
    <t>由肥　くるみ</t>
  </si>
  <si>
    <t>ﾕﾋ ｸﾙﾐ</t>
  </si>
  <si>
    <t>YUHI</t>
  </si>
  <si>
    <t>森　水輝</t>
  </si>
  <si>
    <t>ﾓﾘ ﾐｷ</t>
  </si>
  <si>
    <t>前田　七海</t>
  </si>
  <si>
    <t>ﾏｴﾀﾞ ﾅﾅﾐ</t>
  </si>
  <si>
    <t>玉本　咲楽</t>
  </si>
  <si>
    <t>ﾀﾏﾓﾄ ｻｸﾗ</t>
  </si>
  <si>
    <t>010409</t>
  </si>
  <si>
    <t>TAMAMOTO</t>
  </si>
  <si>
    <t>多田　千緒里</t>
  </si>
  <si>
    <t>ﾀﾀﾞ ﾁｵﾘ</t>
  </si>
  <si>
    <t>Chori</t>
  </si>
  <si>
    <t>宮下　実羽</t>
  </si>
  <si>
    <t>ﾐﾔｼﾀ ﾐｳ</t>
  </si>
  <si>
    <t>MIYASHITA</t>
  </si>
  <si>
    <t>丸本　あみり</t>
  </si>
  <si>
    <t>ﾏﾙﾓﾄ ｱﾐﾘ</t>
  </si>
  <si>
    <t>MARUMOTO</t>
  </si>
  <si>
    <t>Amiri</t>
  </si>
  <si>
    <t>宮﨑　奈桜</t>
  </si>
  <si>
    <t>ﾐﾔｻﾞｷ ﾅｵ</t>
  </si>
  <si>
    <t>渡邉　爽帆</t>
  </si>
  <si>
    <t>ﾜﾀﾅﾍﾞ ｻﾔﾎ</t>
  </si>
  <si>
    <t>五箇荘</t>
  </si>
  <si>
    <t>Sayaho</t>
  </si>
  <si>
    <t>津田　夢帆</t>
  </si>
  <si>
    <t>ﾂﾀﾞ ﾕﾒﾎ</t>
  </si>
  <si>
    <t>Yumeho</t>
  </si>
  <si>
    <t>青木　彩帆</t>
  </si>
  <si>
    <t>ｱｵｷ ｻﾎ</t>
  </si>
  <si>
    <t>Saho</t>
  </si>
  <si>
    <t>橋本　実紅</t>
  </si>
  <si>
    <t>ﾊｼﾓﾄ ﾐｸ</t>
  </si>
  <si>
    <t>鶏内　愛菜</t>
  </si>
  <si>
    <t>ｶｲﾁ ｱｲﾅ</t>
  </si>
  <si>
    <t>福山暁の星女子</t>
  </si>
  <si>
    <t>KAICHI</t>
  </si>
  <si>
    <t>Aina</t>
  </si>
  <si>
    <t>東　聖奈</t>
  </si>
  <si>
    <t>ｱｽﾞﾏ ｾﾅ</t>
  </si>
  <si>
    <t>大阪女学院</t>
  </si>
  <si>
    <t>北田　莉亜</t>
  </si>
  <si>
    <t>ｷﾀﾀﾞ ﾘｱ</t>
  </si>
  <si>
    <t>Ria</t>
  </si>
  <si>
    <t>檜垣　真由</t>
  </si>
  <si>
    <t>ﾋｶﾞｷ ﾏﾕ</t>
  </si>
  <si>
    <t>HIGAKI</t>
  </si>
  <si>
    <t>平山　亜美</t>
  </si>
  <si>
    <t>ﾋﾗﾔﾏ ｱﾐ</t>
  </si>
  <si>
    <t>山崎　くるみ</t>
  </si>
  <si>
    <t>ﾔﾏｻﾞｷ ｸﾙﾐ</t>
  </si>
  <si>
    <t>深江　唯花</t>
  </si>
  <si>
    <t>ﾌｶｴ ﾕｲｶ</t>
  </si>
  <si>
    <t>FUKAE</t>
  </si>
  <si>
    <t>宮﨑　陽子</t>
  </si>
  <si>
    <t>ﾐﾔｻﾞｷ ﾖｳｺ</t>
  </si>
  <si>
    <t>020416</t>
  </si>
  <si>
    <t>Yoko</t>
  </si>
  <si>
    <t>秋元　由良</t>
  </si>
  <si>
    <t>ｱｷﾓﾄ ﾕﾗ</t>
  </si>
  <si>
    <t>AKIMOTO</t>
  </si>
  <si>
    <t>Yura</t>
  </si>
  <si>
    <t>松永　理沙ジェニファー</t>
  </si>
  <si>
    <t>ﾏﾂﾅｶﾞ ﾘｻｼﾞｪﾆﾌｧｰ</t>
  </si>
  <si>
    <t>芦屋国際中等教育</t>
  </si>
  <si>
    <t>加茂　万由子</t>
  </si>
  <si>
    <t>ｶﾓ ﾏﾕｺ</t>
  </si>
  <si>
    <t>030212</t>
  </si>
  <si>
    <t>KAMO</t>
  </si>
  <si>
    <t>Mayuko</t>
  </si>
  <si>
    <t>加藤　結衣</t>
  </si>
  <si>
    <t>ｶﾄｳ ﾕｲ</t>
  </si>
  <si>
    <t>大熊　姫佳</t>
  </si>
  <si>
    <t>ｵｵｸﾞﾏ ﾋﾒｶ</t>
  </si>
  <si>
    <t>OGUMA</t>
  </si>
  <si>
    <t>Himeka</t>
  </si>
  <si>
    <t>土井　萌々香</t>
  </si>
  <si>
    <t>ﾄﾞｲ ﾓﾓｶ</t>
  </si>
  <si>
    <t>石﨑　こはる</t>
  </si>
  <si>
    <t>ｲｼｻｷ ｺﾊﾙ</t>
  </si>
  <si>
    <t>021130</t>
  </si>
  <si>
    <t>富山県立呉羽</t>
  </si>
  <si>
    <t>ISHISAKI</t>
  </si>
  <si>
    <t>辻内　杏奈</t>
  </si>
  <si>
    <t>ﾂｼﾞｳﾁ ｱﾝﾅ</t>
  </si>
  <si>
    <t>TSUJIUCHI</t>
  </si>
  <si>
    <t>市川　紗有</t>
  </si>
  <si>
    <t>ｲﾁｶﾜ ｻﾕ</t>
  </si>
  <si>
    <t>Sayu</t>
  </si>
  <si>
    <t>松本　耀</t>
  </si>
  <si>
    <t>ﾏﾂﾓﾄ ｷﾗﾘ</t>
  </si>
  <si>
    <t>中田　穂紀</t>
  </si>
  <si>
    <t>ﾅｶﾀ ﾎﾉﾘ</t>
  </si>
  <si>
    <t>山口県立下関西</t>
  </si>
  <si>
    <t>Honori</t>
  </si>
  <si>
    <t>大薗　真子</t>
  </si>
  <si>
    <t>ｵｵｿﾞﾉ ﾏｺ</t>
  </si>
  <si>
    <t>OZONO</t>
  </si>
  <si>
    <t>脇坂　里桜</t>
  </si>
  <si>
    <t>ﾜｷｻｶ ﾘｵ</t>
  </si>
  <si>
    <t>WAKISAKA</t>
  </si>
  <si>
    <t>岩田　乃映</t>
  </si>
  <si>
    <t>ｲﾜﾀ ﾉｱ</t>
  </si>
  <si>
    <t>Noa</t>
  </si>
  <si>
    <t>忰山　碧</t>
  </si>
  <si>
    <t>ｶｾﾔﾏ ｱｵｲ</t>
  </si>
  <si>
    <t>KASEYAMA</t>
  </si>
  <si>
    <t>田　春菜</t>
  </si>
  <si>
    <t>ﾃﾞﾝ ﾊﾙﾅ</t>
  </si>
  <si>
    <t>030424</t>
  </si>
  <si>
    <t>DEN</t>
  </si>
  <si>
    <t>辰巳　沙也加</t>
  </si>
  <si>
    <t>ﾀﾂﾐ ｻﾔｶ</t>
  </si>
  <si>
    <t>030727</t>
  </si>
  <si>
    <t>池田　亜耶香</t>
  </si>
  <si>
    <t>ｲｹﾀﾞ ｱﾔｶ</t>
  </si>
  <si>
    <t>佐藤　あいり</t>
  </si>
  <si>
    <t>ｻﾄｳ ｱｲﾘ</t>
  </si>
  <si>
    <t>田井　萌々香</t>
  </si>
  <si>
    <t>ﾀｲ ﾓﾓｶ</t>
  </si>
  <si>
    <t>TAI</t>
  </si>
  <si>
    <t>戸田　奈菜羽</t>
  </si>
  <si>
    <t>ﾄﾀﾞ ﾅﾅﾊ</t>
  </si>
  <si>
    <t>Nanaha</t>
  </si>
  <si>
    <t>丸尾　明代</t>
  </si>
  <si>
    <t>ﾏﾙｵ ｱｷﾖ</t>
  </si>
  <si>
    <t>姫路商業　</t>
  </si>
  <si>
    <t>MARUO</t>
  </si>
  <si>
    <t>Akiyo</t>
  </si>
  <si>
    <t>川畑　藍</t>
  </si>
  <si>
    <t>ｶﾜﾊﾞﾀ ｱｲ</t>
  </si>
  <si>
    <t>金沢泉丘</t>
  </si>
  <si>
    <t>村上　琴未</t>
  </si>
  <si>
    <t>ﾑﾗｶﾐ ｺﾄﾐ</t>
  </si>
  <si>
    <t>010226</t>
  </si>
  <si>
    <t>梅花</t>
  </si>
  <si>
    <t>京都光華女子大学</t>
  </si>
  <si>
    <t>猪阪　幸花</t>
  </si>
  <si>
    <t>ｲﾉｻｶ ｻﾁｶ</t>
  </si>
  <si>
    <t>INOSAKA</t>
  </si>
  <si>
    <t>Sachika</t>
  </si>
  <si>
    <t>肥塚　真実</t>
  </si>
  <si>
    <t>ｺｴﾂﾞｶ ﾏﾐ</t>
  </si>
  <si>
    <t>KOEZUKA</t>
  </si>
  <si>
    <t>西田　華奈</t>
  </si>
  <si>
    <t>ﾆｼﾀﾞ ｶﾅ</t>
  </si>
  <si>
    <t>水田　京佳</t>
  </si>
  <si>
    <t>ﾐｽﾞﾀ ｷｮｳｶ</t>
  </si>
  <si>
    <t>溝内　里紗</t>
  </si>
  <si>
    <t>ﾐｿﾞｳﾁ ﾘｻ</t>
  </si>
  <si>
    <t>宇都　さくら</t>
  </si>
  <si>
    <t>ｳﾄ ｻｸﾗ</t>
  </si>
  <si>
    <t>UTO</t>
  </si>
  <si>
    <t>奥田　真実</t>
  </si>
  <si>
    <t>ｵｸﾀﾞ ﾏﾐ</t>
  </si>
  <si>
    <t>片桐　穂乃香</t>
  </si>
  <si>
    <t>ｶﾀｷﾞﾘ ﾎﾉｶ</t>
  </si>
  <si>
    <t>ｷｬﾘｱ形成</t>
  </si>
  <si>
    <t>KATAGIRI</t>
  </si>
  <si>
    <t>冨田　彩水</t>
  </si>
  <si>
    <t>ﾄﾐﾀ ｱﾐ</t>
  </si>
  <si>
    <t>011024</t>
  </si>
  <si>
    <t>東舞鶴</t>
  </si>
  <si>
    <t>林　静里奈</t>
  </si>
  <si>
    <t>ﾊﾔｼ ｾﾘﾅ</t>
  </si>
  <si>
    <t>箕島</t>
  </si>
  <si>
    <t>Serina</t>
  </si>
  <si>
    <t>谷口　萌優</t>
  </si>
  <si>
    <t>ﾀﾆｸﾞﾁ ﾓﾕ</t>
  </si>
  <si>
    <t>021108</t>
  </si>
  <si>
    <t>Moyu</t>
  </si>
  <si>
    <t>藤田　百詠</t>
  </si>
  <si>
    <t>ﾌｼﾞﾀ ﾓｴ</t>
  </si>
  <si>
    <t>渡辺　望美</t>
  </si>
  <si>
    <t>ﾜﾀﾅﾍﾞ ﾉｿﾞﾐ</t>
  </si>
  <si>
    <t>秋田北鷹</t>
  </si>
  <si>
    <t>石丸　郁良</t>
  </si>
  <si>
    <t>ｲｼﾏﾙ ｲｸﾗ</t>
  </si>
  <si>
    <t>聖光</t>
  </si>
  <si>
    <t>Ikura</t>
  </si>
  <si>
    <t>来間　美月</t>
  </si>
  <si>
    <t>ｸﾙﾏ ﾐﾂﾞｷ</t>
  </si>
  <si>
    <t>KURUMA</t>
  </si>
  <si>
    <t>高橋　花和</t>
  </si>
  <si>
    <t>ﾀｶﾊｼ ﾊﾅ</t>
  </si>
  <si>
    <t>Hana</t>
  </si>
  <si>
    <t>松浦　優夏</t>
  </si>
  <si>
    <t>ﾏﾂｳﾗ ﾕｳﾅ</t>
  </si>
  <si>
    <t>医療福祉</t>
  </si>
  <si>
    <t>藪内　あゆみ</t>
  </si>
  <si>
    <t>ﾔﾌﾞｳﾁ ｱﾕﾐ</t>
  </si>
  <si>
    <t>寺田　早希</t>
  </si>
  <si>
    <t>ﾃﾗﾀﾞ ｻｷ</t>
  </si>
  <si>
    <t>020624</t>
  </si>
  <si>
    <t>澁谷　柚衣</t>
  </si>
  <si>
    <t>ｼﾌﾞﾀﾆ ﾕｲ</t>
  </si>
  <si>
    <t>SHIBUTANI</t>
  </si>
  <si>
    <t>赤堀　仁美</t>
  </si>
  <si>
    <t>ｱｶﾎﾘ ﾉﾘﾐ</t>
  </si>
  <si>
    <t>Norimi</t>
  </si>
  <si>
    <t>早川　朋実</t>
  </si>
  <si>
    <t>ﾊﾔｶﾜ ﾄﾓﾐ</t>
  </si>
  <si>
    <t>浦谷　愛未</t>
  </si>
  <si>
    <t>ｳﾗﾀﾆ ｱﾐ</t>
  </si>
  <si>
    <t>URATANI</t>
  </si>
  <si>
    <t>長沼　明音</t>
  </si>
  <si>
    <t>ﾅｶﾞﾇﾏ ｱｶﾈ</t>
  </si>
  <si>
    <t>九里学園</t>
  </si>
  <si>
    <t>堤　怜奈</t>
  </si>
  <si>
    <t>ﾂﾂﾐ ﾚﾅ</t>
  </si>
  <si>
    <t>舛田　華</t>
  </si>
  <si>
    <t>ﾏｽﾀﾞ ﾊﾅ</t>
  </si>
  <si>
    <t>座覇　蘭</t>
  </si>
  <si>
    <t>ｻﾞﾊ ﾗﾝ</t>
  </si>
  <si>
    <t>ZAHA</t>
  </si>
  <si>
    <t>Ran</t>
  </si>
  <si>
    <t>藤山　愛美</t>
  </si>
  <si>
    <t>ﾌｼﾞﾔﾏ ﾏﾅﾐ</t>
  </si>
  <si>
    <t>松本　まどか</t>
  </si>
  <si>
    <t>ﾏﾂﾓﾄ ﾏﾄﾞｶ</t>
  </si>
  <si>
    <t>ﾙｰﾃﾙ学院</t>
  </si>
  <si>
    <t>Madoka</t>
  </si>
  <si>
    <t>茨本　菜々子</t>
  </si>
  <si>
    <t>ｲﾊﾞﾗﾓﾄ ﾅﾅｺ</t>
  </si>
  <si>
    <t>IBARAMOTO</t>
  </si>
  <si>
    <t>角谷　美湖</t>
  </si>
  <si>
    <t>ｶｸﾔ ﾐｺ</t>
  </si>
  <si>
    <t>KAKUYA</t>
  </si>
  <si>
    <t>Miko</t>
  </si>
  <si>
    <t>森岡　美羽</t>
  </si>
  <si>
    <t>ﾓﾘｵｶ ﾐｳ</t>
  </si>
  <si>
    <t>藤田　彩希</t>
  </si>
  <si>
    <t>ﾌｼﾞﾀ ｻｷ</t>
  </si>
  <si>
    <t>堀　彩美</t>
  </si>
  <si>
    <t>ﾎﾘ ｱﾔﾐ</t>
  </si>
  <si>
    <t>三好　ひなの</t>
  </si>
  <si>
    <t>ﾐﾖｼ ﾋﾅﾉ</t>
  </si>
  <si>
    <t>本田　芽吹</t>
  </si>
  <si>
    <t>ﾎﾝﾀﾞ ﾒﾌﾞｷ</t>
  </si>
  <si>
    <t>020808</t>
  </si>
  <si>
    <t>Mebuki</t>
  </si>
  <si>
    <t>金沢　杏音</t>
  </si>
  <si>
    <t>ｶﾅｻﾞﾜ ﾓﾓﾈ</t>
  </si>
  <si>
    <t>濱口　真幸</t>
  </si>
  <si>
    <t>ﾊﾏｸﾞﾁ ﾏﾕｷ</t>
  </si>
  <si>
    <t>伊勢工業</t>
  </si>
  <si>
    <t>Mayuki</t>
  </si>
  <si>
    <t>梛野　響木</t>
  </si>
  <si>
    <t>ﾅｷﾞﾉ ﾋﾋﾞｷ</t>
  </si>
  <si>
    <t>NAGINO</t>
  </si>
  <si>
    <t>杉野　樹里海</t>
  </si>
  <si>
    <t>ｽｷﾞﾉ ｼﾞｭﾘｱ</t>
  </si>
  <si>
    <t>Juria</t>
  </si>
  <si>
    <t>古西　亜海</t>
  </si>
  <si>
    <t>ﾌﾙﾆｼ ｱﾐ</t>
  </si>
  <si>
    <t>FURUNISHI</t>
  </si>
  <si>
    <t>吉田　優衣</t>
  </si>
  <si>
    <t>ﾖｼﾀﾞ ﾕｲ</t>
  </si>
  <si>
    <t>村山　美乃</t>
  </si>
  <si>
    <t>ﾑﾗﾔﾏ ﾖｼﾉ</t>
  </si>
  <si>
    <t>ｼｪｲﾗ・ﾁｪﾛﾃｨﾁ</t>
  </si>
  <si>
    <t>SHEILA,Cerotich</t>
  </si>
  <si>
    <t>益田東</t>
  </si>
  <si>
    <t>SHEILA</t>
  </si>
  <si>
    <t>Cerotich</t>
  </si>
  <si>
    <t>KEN</t>
  </si>
  <si>
    <t>清家　里紗</t>
  </si>
  <si>
    <t>ｾｲｹ ﾘｻ</t>
  </si>
  <si>
    <t>SEIKE</t>
  </si>
  <si>
    <t>山本　さくら</t>
  </si>
  <si>
    <t>ﾔﾏﾓﾄ ｻｸﾗ</t>
  </si>
  <si>
    <t>中村　渚</t>
  </si>
  <si>
    <t>ﾅｶﾑﾗ ﾅｷﾞｻ</t>
  </si>
  <si>
    <t>福田　千夏</t>
  </si>
  <si>
    <t>ﾌｸﾀﾞ ﾁﾅﾂ</t>
  </si>
  <si>
    <t>井中　夏生</t>
  </si>
  <si>
    <t>ｲﾅｶ ﾅﾂｷ</t>
  </si>
  <si>
    <t>INAKA</t>
  </si>
  <si>
    <t>西村　朋子</t>
  </si>
  <si>
    <t>ﾆｼﾑﾗ ﾄﾓｺ</t>
  </si>
  <si>
    <t>Tomoko</t>
  </si>
  <si>
    <t>美濃部　ゆず</t>
  </si>
  <si>
    <t>ﾐﾉﾍﾞ ﾕｽﾞ</t>
  </si>
  <si>
    <t>MINOBE</t>
  </si>
  <si>
    <t>平田　樹子</t>
  </si>
  <si>
    <t>ﾋﾗﾀ ﾐｷｺ</t>
  </si>
  <si>
    <t>971106</t>
  </si>
  <si>
    <t>Mikiko</t>
  </si>
  <si>
    <t>同志社女子大学</t>
  </si>
  <si>
    <t>神原　実和</t>
  </si>
  <si>
    <t>ｶﾝﾊﾞﾗ ﾐﾜ</t>
  </si>
  <si>
    <t>KAMBARA</t>
  </si>
  <si>
    <t>Miwa</t>
  </si>
  <si>
    <t>竹　優花</t>
  </si>
  <si>
    <t>ﾀｹ ﾕｳｶ</t>
  </si>
  <si>
    <t>021119</t>
  </si>
  <si>
    <t>TAKE</t>
  </si>
  <si>
    <t>安藤　妃那</t>
  </si>
  <si>
    <t>ｱﾝﾄﾞｳ ﾋﾅ</t>
  </si>
  <si>
    <t>三木　優里奈</t>
  </si>
  <si>
    <t>ﾐｷ ﾕﾘﾅ</t>
  </si>
  <si>
    <t>020707</t>
  </si>
  <si>
    <t>増田　真帆</t>
  </si>
  <si>
    <t>ﾏｽﾀﾞ ﾏﾎ</t>
  </si>
  <si>
    <t>阪本　圭織</t>
  </si>
  <si>
    <t>ｻｶﾓﾄ ｶｵﾘ</t>
  </si>
  <si>
    <t>990930</t>
  </si>
  <si>
    <t>西田　佑希</t>
  </si>
  <si>
    <t>ﾆｼﾀﾞ ﾕｳｷ</t>
  </si>
  <si>
    <t>森田　実優</t>
  </si>
  <si>
    <t>ﾓﾘﾀ ﾐﾕ</t>
  </si>
  <si>
    <t>瀧田　真央</t>
  </si>
  <si>
    <t>ﾀｷﾀﾞ ﾏｵ</t>
  </si>
  <si>
    <t>和歌山県立田辺</t>
  </si>
  <si>
    <t>TAKIDA</t>
  </si>
  <si>
    <t>山崎　理香子</t>
  </si>
  <si>
    <t>ﾔﾏｻﾞｷ ﾘｶｺ</t>
  </si>
  <si>
    <t>Rikako</t>
  </si>
  <si>
    <t>小澤　彩奈</t>
  </si>
  <si>
    <t>ｵｻﾞﾜ ｻﾅ</t>
  </si>
  <si>
    <t>西岡　香絵</t>
  </si>
  <si>
    <t>ﾆｼｵｶ ｶｴ</t>
  </si>
  <si>
    <t>980810</t>
  </si>
  <si>
    <t>鈴木　奏</t>
  </si>
  <si>
    <t>ｽｽﾞｷ ｶﾅ</t>
  </si>
  <si>
    <t>笹田　涼華</t>
  </si>
  <si>
    <t>ｻｻﾀﾞ ｽｽﾞｶ</t>
  </si>
  <si>
    <t>小林　千夏</t>
  </si>
  <si>
    <t>ｺﾊﾞﾔｼ ﾁﾅﾂ</t>
  </si>
  <si>
    <t>辻川　茜</t>
  </si>
  <si>
    <t>ﾂｼﾞｶﾜ ｱｶﾈ</t>
  </si>
  <si>
    <t>TSUJIKAWA</t>
  </si>
  <si>
    <t>門川　凛々子</t>
  </si>
  <si>
    <t>ﾓﾝｶﾜ ﾘﾘｺ</t>
  </si>
  <si>
    <t>021025</t>
  </si>
  <si>
    <t>MONKAWA</t>
  </si>
  <si>
    <t>Ririko</t>
  </si>
  <si>
    <t>池田　芽以</t>
  </si>
  <si>
    <t>ｲｹﾀﾞ ﾒｲ</t>
  </si>
  <si>
    <t>西口　真美生</t>
  </si>
  <si>
    <t>ﾆｼｸﾞﾁ ﾏﾐｲ</t>
  </si>
  <si>
    <t>Mamii</t>
  </si>
  <si>
    <t>田中　里奈</t>
  </si>
  <si>
    <t>ﾀﾅｶ ﾘﾅ</t>
  </si>
  <si>
    <t>980428</t>
  </si>
  <si>
    <t>原　咲花</t>
  </si>
  <si>
    <t>ﾊﾗ ｻｷｶ</t>
  </si>
  <si>
    <t>Sakika</t>
  </si>
  <si>
    <t>藤原　菜々香</t>
  </si>
  <si>
    <t>ﾌｼﾞﾜﾗ ﾅﾅｶ</t>
  </si>
  <si>
    <t>大坂　朋世</t>
  </si>
  <si>
    <t>ｵｵｻｶ ﾄﾓﾖ</t>
  </si>
  <si>
    <t>Tmoyo</t>
  </si>
  <si>
    <t>久木　柚奈</t>
  </si>
  <si>
    <t>ｷｭｳｷ ﾕｳﾅ</t>
  </si>
  <si>
    <t>KYUKI</t>
  </si>
  <si>
    <t>武田　愛生</t>
  </si>
  <si>
    <t>ﾀｹﾀﾞ ｱｲﾐ</t>
  </si>
  <si>
    <t>Aimi</t>
  </si>
  <si>
    <t>原田　萌花</t>
  </si>
  <si>
    <t>ﾊﾗﾀﾞ ﾓｴｶ</t>
  </si>
  <si>
    <t>山岡　美沙子</t>
  </si>
  <si>
    <t>ﾔﾏｵｶ ﾐｻｺ</t>
  </si>
  <si>
    <t>Misako</t>
  </si>
  <si>
    <t>山田　さやか</t>
  </si>
  <si>
    <t>ﾔﾏﾀﾞ ｻﾔｶ</t>
  </si>
  <si>
    <t>市本　桃子</t>
  </si>
  <si>
    <t>ｲﾁﾓﾄ ﾓﾓｺ</t>
  </si>
  <si>
    <t>ICHMOTO</t>
  </si>
  <si>
    <t>清水　ひなた</t>
  </si>
  <si>
    <t>ｼﾐｽﾞ ﾋﾅﾀ</t>
  </si>
  <si>
    <t>千賀　若奈</t>
  </si>
  <si>
    <t>ｾﾝｶﾞ ﾜｶﾅ</t>
  </si>
  <si>
    <t>SENGA</t>
  </si>
  <si>
    <t>中川　瑞稀</t>
  </si>
  <si>
    <t>ﾅｶｶﾞﾜ ﾐｽﾞｷ</t>
  </si>
  <si>
    <t>三浦　瞳</t>
  </si>
  <si>
    <t>ﾐｳﾗ ﾋﾄﾐ</t>
  </si>
  <si>
    <t>011013</t>
  </si>
  <si>
    <t>ﾖｼﾀﾞ ｱｲ</t>
  </si>
  <si>
    <t>池田　朱里</t>
  </si>
  <si>
    <t>ｲｹﾀﾞ ｱｶﾘ</t>
  </si>
  <si>
    <t>植田　萌恵</t>
  </si>
  <si>
    <t>ｳｴﾀﾞ ﾓｴ</t>
  </si>
  <si>
    <t>倉吉北</t>
  </si>
  <si>
    <t>国本　陽菜</t>
  </si>
  <si>
    <t>ｸﾆﾓﾄ ﾊﾙﾅ</t>
  </si>
  <si>
    <t>030120</t>
  </si>
  <si>
    <t>高瀨　優月</t>
  </si>
  <si>
    <t>ﾀｶｾ ﾕﾂﾞｷ</t>
  </si>
  <si>
    <t>030223</t>
  </si>
  <si>
    <t>髙田　陽織</t>
  </si>
  <si>
    <t>ﾀｶﾀﾞ ﾋｵﾘ</t>
  </si>
  <si>
    <t>東海大付属福岡</t>
  </si>
  <si>
    <t>Hiori</t>
  </si>
  <si>
    <t>森　乙葉</t>
  </si>
  <si>
    <t>ﾓﾘ ｵﾄﾊ</t>
  </si>
  <si>
    <t>021205</t>
  </si>
  <si>
    <t>石田　遥花</t>
  </si>
  <si>
    <t>ｲｼﾀﾞ ﾊﾙｶ</t>
  </si>
  <si>
    <t>伊藤　蒼遥</t>
  </si>
  <si>
    <t>ｲﾄｳ ｿﾖ</t>
  </si>
  <si>
    <t>Soyo</t>
  </si>
  <si>
    <t>井本　彩文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</si>
  <si>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</si>
  <si>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</si>
  <si>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</si>
  <si>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</si>
  <si>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</si>
  <si>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</si>
  <si>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</si>
  <si>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</si>
  <si>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</si>
  <si>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</si>
  <si>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</si>
  <si>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</si>
  <si>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瀬山　結菜</t>
  </si>
  <si>
    <t>ｾﾔﾏ ﾕｲﾅ</t>
  </si>
  <si>
    <t>SEYAMA</t>
  </si>
  <si>
    <t>小藤　みなみ</t>
  </si>
  <si>
    <t>ｺﾌｼﾞ ﾐﾅﾐ</t>
  </si>
  <si>
    <t>KOFUJI</t>
  </si>
  <si>
    <t>片山　優奈</t>
  </si>
  <si>
    <t>ｶﾀﾔﾏ ﾕｳﾅ</t>
  </si>
  <si>
    <t>伊藤　亜友加</t>
  </si>
  <si>
    <t>ｲﾄｳ ｱﾕｶ</t>
  </si>
  <si>
    <t>尾上　萌花</t>
  </si>
  <si>
    <t>ｵﾉｳｴ ﾎﾉｶ</t>
  </si>
  <si>
    <t>ONOUE</t>
  </si>
  <si>
    <t>佐野　芳珠季</t>
  </si>
  <si>
    <t>ｻﾉ ﾊｽﾞｷ</t>
  </si>
  <si>
    <t>990802</t>
  </si>
  <si>
    <t>木下　佳奈</t>
  </si>
  <si>
    <t>940723</t>
  </si>
  <si>
    <t>久龍　未空</t>
  </si>
  <si>
    <t>ｸﾘｭｳ ﾐｸ</t>
  </si>
  <si>
    <t>KURYU</t>
  </si>
  <si>
    <t>上田　悠香子</t>
  </si>
  <si>
    <t>ｳｴﾀﾞ ﾕｶｺ</t>
  </si>
  <si>
    <t>Yukako</t>
  </si>
  <si>
    <t>西田　葉夏</t>
  </si>
  <si>
    <t>ﾆｼﾀﾞ ﾊﾅ</t>
  </si>
  <si>
    <t>西山　愛華</t>
  </si>
  <si>
    <t>ﾆｼﾔﾏ ｱｲｶ</t>
  </si>
  <si>
    <t>川勝　裕夏</t>
  </si>
  <si>
    <t>ｶﾜｶﾂ ﾕｳｶ</t>
  </si>
  <si>
    <t>野一色　玲花</t>
  </si>
  <si>
    <t>ﾉｲｼｷ ﾚｲｶ</t>
  </si>
  <si>
    <t>NOISHIKI</t>
  </si>
  <si>
    <t>長谷部　那菜</t>
  </si>
  <si>
    <t>ﾊｾﾍﾞ ﾅﾅ</t>
  </si>
  <si>
    <t>HASEBE</t>
  </si>
  <si>
    <t>森　七海</t>
  </si>
  <si>
    <t>ﾓﾘ ﾅﾅﾐ</t>
  </si>
  <si>
    <t>坂本　里利香</t>
  </si>
  <si>
    <t>ｻｶﾓﾄ ﾘﾘｶ</t>
  </si>
  <si>
    <t>山下　綾子</t>
  </si>
  <si>
    <t>ﾔﾏｼﾀ ｱﾔｺ</t>
  </si>
  <si>
    <t>020311</t>
  </si>
  <si>
    <t>嶋川　沙野子</t>
  </si>
  <si>
    <t>ｼﾏｶﾜ ｻﾔｺ</t>
  </si>
  <si>
    <t>970702</t>
  </si>
  <si>
    <t>SHIMAKAWA</t>
  </si>
  <si>
    <t>Sayako</t>
  </si>
  <si>
    <t>上田　有希</t>
  </si>
  <si>
    <t>柴田　麗華</t>
  </si>
  <si>
    <t>ｼﾊﾞﾀ ﾚｲｶ</t>
  </si>
  <si>
    <t>磯貝　咲妃音</t>
  </si>
  <si>
    <t>ｲｿｶﾞｲ ｻｷﾈ</t>
  </si>
  <si>
    <t>ISOGAI</t>
  </si>
  <si>
    <t>Sakine</t>
  </si>
  <si>
    <t>平瀬　由乃</t>
  </si>
  <si>
    <t>ﾋﾗｾ ﾕｷﾉ</t>
  </si>
  <si>
    <t>松阪</t>
  </si>
  <si>
    <t>HIRASE</t>
  </si>
  <si>
    <t>森　望来</t>
  </si>
  <si>
    <t>ﾓﾘ ﾐﾗｲ</t>
  </si>
  <si>
    <t>Mirai</t>
  </si>
  <si>
    <t>西村　南</t>
  </si>
  <si>
    <t>ﾆｼﾑﾗ ﾐﾅﾐ</t>
  </si>
  <si>
    <t>010607</t>
  </si>
  <si>
    <t>高橋　萌々子</t>
  </si>
  <si>
    <t>ﾀｶﾊｼ ﾓﾓｺ</t>
  </si>
  <si>
    <t>西込　珠輝来</t>
  </si>
  <si>
    <t>ﾆｼｺﾞﾐ ｽﾃﾗ</t>
  </si>
  <si>
    <t>NISHIGOMI</t>
  </si>
  <si>
    <t>Sutera</t>
  </si>
  <si>
    <t>大塚　小春</t>
  </si>
  <si>
    <t>ｵｵﾂｶ ｺﾊﾙ</t>
  </si>
  <si>
    <t>豊田　理瑚</t>
  </si>
  <si>
    <t>ﾄﾖﾀﾞ ﾘｺ</t>
  </si>
  <si>
    <t>TOYODA</t>
  </si>
  <si>
    <t>風呂谷　茉優</t>
  </si>
  <si>
    <t>ﾌﾛﾀﾆ ﾏﾕｳ</t>
  </si>
  <si>
    <t>FUROTANI</t>
  </si>
  <si>
    <t>逸見　亜優</t>
  </si>
  <si>
    <t>ﾍﾝﾐ ｱﾕｳ</t>
  </si>
  <si>
    <t>Ayu</t>
  </si>
  <si>
    <t>渡邉　香澄</t>
  </si>
  <si>
    <t>ﾜﾀﾅﾍﾞ ｶｽﾐ</t>
  </si>
  <si>
    <t>常葉大学菊川</t>
  </si>
  <si>
    <t>中本　香</t>
  </si>
  <si>
    <t>ﾅｶﾓﾄ ｶｵﾘ</t>
  </si>
  <si>
    <t>010602</t>
  </si>
  <si>
    <t>金子　佑香</t>
  </si>
  <si>
    <t>ｶﾈｺ ﾕｳｶ</t>
  </si>
  <si>
    <t>大須賀　ミウ</t>
  </si>
  <si>
    <t>ｵｵｽｶﾞ ﾐｳ</t>
  </si>
  <si>
    <t>福島県</t>
  </si>
  <si>
    <t>学校法人石川</t>
  </si>
  <si>
    <t>07</t>
  </si>
  <si>
    <t>山下　夏実</t>
  </si>
  <si>
    <t>ﾔﾏｼﾀ ﾅﾂﾐ</t>
  </si>
  <si>
    <t>小濱　麻央</t>
  </si>
  <si>
    <t>ｵﾊﾏ ﾏｵ</t>
  </si>
  <si>
    <t>卜部　由莉香</t>
  </si>
  <si>
    <t>ｳﾗﾍﾞ ﾕﾘｶ</t>
  </si>
  <si>
    <t>Yurika</t>
  </si>
  <si>
    <t>坂牧　紗衣</t>
  </si>
  <si>
    <t>ｻｶﾏｷ ｻｴ</t>
  </si>
  <si>
    <t>SAKAMAKI</t>
  </si>
  <si>
    <t>長谷川　莉子</t>
  </si>
  <si>
    <t>ﾊｾｶﾞﾜ ﾘｺ</t>
  </si>
  <si>
    <t>原田　愛菜</t>
  </si>
  <si>
    <t>ﾊﾗﾀﾞ ｱｲﾅ</t>
  </si>
  <si>
    <t>政田　愛梨</t>
  </si>
  <si>
    <t>ﾏｻﾀﾞ ｱｲﾘ</t>
  </si>
  <si>
    <t>文化</t>
  </si>
  <si>
    <t>町田　麗奈</t>
  </si>
  <si>
    <t>ﾏﾁﾀﾞ ﾚｲﾅ</t>
  </si>
  <si>
    <t>春日部東</t>
  </si>
  <si>
    <t>MACHIDA</t>
  </si>
  <si>
    <t>粟　愛華</t>
  </si>
  <si>
    <t>ｱﾜ ﾏﾅｶ</t>
  </si>
  <si>
    <t>AWA</t>
  </si>
  <si>
    <t>小原　愛栞</t>
  </si>
  <si>
    <t>ｺﾊﾗ ﾏﾅｶ</t>
  </si>
  <si>
    <t>橋村　英里</t>
  </si>
  <si>
    <t>ﾊｼﾑﾗ ｴﾘ</t>
  </si>
  <si>
    <t>HASHIMURA</t>
  </si>
  <si>
    <t>福井　彩乃</t>
  </si>
  <si>
    <t>ﾌｸｲ ｱﾔﾉ</t>
  </si>
  <si>
    <t>福岡　陽詩</t>
  </si>
  <si>
    <t>ﾌｸｵｶ ﾋﾅﾀ</t>
  </si>
  <si>
    <t>小林 沙羅</t>
  </si>
  <si>
    <t>ｺﾊﾞﾔｼ ｻﾗ</t>
  </si>
  <si>
    <t>Sara</t>
  </si>
  <si>
    <t>竹田　有香里</t>
  </si>
  <si>
    <t>ﾀｹﾀﾞ ｱｶﾘ</t>
  </si>
  <si>
    <t>教科研究開発高度化系</t>
  </si>
  <si>
    <t>岡本　真悠子</t>
  </si>
  <si>
    <t>ｵｶﾓﾄ ﾏﾕｺ</t>
  </si>
  <si>
    <t>特別支援教育特別専攻科</t>
  </si>
  <si>
    <t>下畑　文乃</t>
  </si>
  <si>
    <t>ｼﾓﾊﾀ ﾌﾐﾉ</t>
  </si>
  <si>
    <t>恵那</t>
  </si>
  <si>
    <t>SHIMOHATA</t>
  </si>
  <si>
    <t>Fumino</t>
  </si>
  <si>
    <t>上羽　萌</t>
  </si>
  <si>
    <t>ｳﾜﾊﾞ ﾓｴｷﾞ</t>
  </si>
  <si>
    <t>010109</t>
  </si>
  <si>
    <t>UWABA</t>
  </si>
  <si>
    <t>Moegi</t>
  </si>
  <si>
    <t>中尾　茜</t>
  </si>
  <si>
    <t>ﾅｶｵ ｱｶﾈ</t>
  </si>
  <si>
    <t>991106</t>
  </si>
  <si>
    <t xml:space="preserve">NAKAO </t>
  </si>
  <si>
    <t>森田　真緒</t>
  </si>
  <si>
    <t>ﾓﾘﾀ ﾏｵ</t>
  </si>
  <si>
    <t>原口　由子</t>
  </si>
  <si>
    <t>ﾊﾗｸﾞﾁ ﾕｳｺ</t>
  </si>
  <si>
    <t>坂本　聡美</t>
  </si>
  <si>
    <t>ｻｶﾓﾄ ｻﾄﾐ</t>
  </si>
  <si>
    <t>011005</t>
  </si>
  <si>
    <t>Satomi</t>
  </si>
  <si>
    <t>是枝　和佳奈</t>
  </si>
  <si>
    <t>ｺﾚｴﾀﾞ ﾜｶﾅ</t>
  </si>
  <si>
    <t>KOREEDA</t>
  </si>
  <si>
    <t>小畑　真稀</t>
  </si>
  <si>
    <t>ｵﾊﾞﾀ ﾏｷ</t>
  </si>
  <si>
    <t>黒川　翔音</t>
  </si>
  <si>
    <t>ｸﾛｶﾜ ｻﾈ</t>
  </si>
  <si>
    <t>兵庫県立柏原</t>
  </si>
  <si>
    <t>Sane</t>
  </si>
  <si>
    <t>武久　由佳</t>
  </si>
  <si>
    <t>ﾀｹﾋｻ ﾕｶ</t>
  </si>
  <si>
    <t>020928</t>
  </si>
  <si>
    <t>TAKEHISA</t>
  </si>
  <si>
    <t>古屋　敦子</t>
  </si>
  <si>
    <t>ﾌﾙﾔ ｱﾂｺ</t>
  </si>
  <si>
    <t>岡山県立倉敷中央</t>
  </si>
  <si>
    <t xml:space="preserve">FURUYA </t>
  </si>
  <si>
    <t>Atsuko</t>
  </si>
  <si>
    <t>東舎　葵</t>
  </si>
  <si>
    <t>ﾋｶﾞｼﾔ ｱｵｲ</t>
  </si>
  <si>
    <t>HIGASHIYA</t>
  </si>
  <si>
    <t>吉田　萌夏</t>
  </si>
  <si>
    <t>ﾖｼﾀﾞ ﾓｶ</t>
  </si>
  <si>
    <t>長谷川　麻央</t>
  </si>
  <si>
    <t>ﾊｾｶﾞﾜ ﾏﾋﾛ</t>
  </si>
  <si>
    <t>藤原　一華</t>
  </si>
  <si>
    <t>ﾌｼﾞﾜﾗ ｲﾁｶ</t>
  </si>
  <si>
    <t>Ichika</t>
  </si>
  <si>
    <t>中西　さくら</t>
  </si>
  <si>
    <t>ﾅｶﾆｼ ｻｸﾗ</t>
  </si>
  <si>
    <t>山下　和笑</t>
  </si>
  <si>
    <t>ﾔﾏｼﾀ ｶｴ</t>
  </si>
  <si>
    <t>アラミ　あみな</t>
  </si>
  <si>
    <t>ｱﾗﾐ ｱﾐﾅ</t>
  </si>
  <si>
    <t>ALAMI</t>
  </si>
  <si>
    <t>Amina</t>
  </si>
  <si>
    <t>大西　夢七</t>
  </si>
  <si>
    <t>ｵｵﾆｼ ﾕﾒﾅ</t>
  </si>
  <si>
    <t>奥村　瑠依</t>
  </si>
  <si>
    <t>ｵｸﾑﾗ ﾙｲ</t>
  </si>
  <si>
    <t>芝　千紗希</t>
  </si>
  <si>
    <t>ｼﾊﾞ ﾁｻｷ</t>
  </si>
  <si>
    <t>田中　綺</t>
  </si>
  <si>
    <t>ﾀﾅｶ ｱﾔ</t>
  </si>
  <si>
    <t>岐阜農林</t>
  </si>
  <si>
    <t>Aya</t>
  </si>
  <si>
    <t>中部　遥</t>
  </si>
  <si>
    <t>ﾅｶﾍﾞ ﾊﾙｶ</t>
  </si>
  <si>
    <t>前原　ゆい</t>
  </si>
  <si>
    <t>ﾏｴﾊﾗ ﾕｲ</t>
  </si>
  <si>
    <t>MAEHARA</t>
  </si>
  <si>
    <t>福本　涼音</t>
  </si>
  <si>
    <t>ﾌｸﾓﾄ ｽｽﾞﾈ</t>
  </si>
  <si>
    <t>Suzune</t>
  </si>
  <si>
    <t>波江野　夏帆</t>
  </si>
  <si>
    <t>ﾊｴﾉ ﾅﾂﾎ</t>
  </si>
  <si>
    <t>咲くやこの花高校</t>
  </si>
  <si>
    <t>HAENO</t>
  </si>
  <si>
    <t>Natsuho</t>
  </si>
  <si>
    <t>矢野　遥楓</t>
  </si>
  <si>
    <t>ﾔﾉ ﾊﾙｶ</t>
  </si>
  <si>
    <t>川合　小想</t>
  </si>
  <si>
    <t>ｶﾜｲ ｺｺﾛ</t>
  </si>
  <si>
    <t>進藤　きらら</t>
  </si>
  <si>
    <t>ｼﾝﾄﾞｳ ｷﾗﾗ</t>
  </si>
  <si>
    <t>横手青陵学院</t>
  </si>
  <si>
    <t>Kirara</t>
  </si>
  <si>
    <t>下間　星来</t>
  </si>
  <si>
    <t>ｼﾓﾂﾏ ｾｲﾗ</t>
  </si>
  <si>
    <t>華陵</t>
  </si>
  <si>
    <t>SHIMOTSUMA</t>
  </si>
  <si>
    <t>Seira</t>
  </si>
  <si>
    <t>大谷　華未</t>
  </si>
  <si>
    <t>ｵｵﾀﾆ ﾊﾅﾐ</t>
  </si>
  <si>
    <t>OTANI</t>
  </si>
  <si>
    <t>大野　藍美</t>
  </si>
  <si>
    <t>ｵｵﾉ ｱｲﾐ</t>
  </si>
  <si>
    <t>松本　愛子</t>
  </si>
  <si>
    <t>ﾏﾂﾓﾄ ｱｲｺ</t>
  </si>
  <si>
    <t>松本　桃佳</t>
  </si>
  <si>
    <t>ﾏﾂﾓﾄ ﾓﾓｶ</t>
  </si>
  <si>
    <t>瀬尾　あやす</t>
  </si>
  <si>
    <t>ｾｵ ｱﾔｽ</t>
  </si>
  <si>
    <t>Ayasu</t>
  </si>
  <si>
    <t>正木　恵</t>
  </si>
  <si>
    <t>ﾏｻｷ ﾒｸﾞﾐ</t>
  </si>
  <si>
    <t>MASAKI</t>
  </si>
  <si>
    <t>Megumi</t>
  </si>
  <si>
    <t>柴田　博冬菜</t>
  </si>
  <si>
    <t>ｼﾊﾞﾀ ﾋﾄﾅ</t>
  </si>
  <si>
    <t>040108</t>
  </si>
  <si>
    <t>Hitona</t>
  </si>
  <si>
    <t>岡澤　芙見</t>
  </si>
  <si>
    <t>ｵｶｻﾞﾜ ﾌﾐ</t>
  </si>
  <si>
    <t>OKAZAWA</t>
  </si>
  <si>
    <t>Fumi</t>
  </si>
  <si>
    <t>藤澤　夏海</t>
  </si>
  <si>
    <t>ﾌｼﾞｻﾜ ﾅﾂﾐ</t>
  </si>
  <si>
    <t>岡山朝日</t>
  </si>
  <si>
    <t>古田　美月</t>
  </si>
  <si>
    <t>ﾌﾙﾀ ﾐﾂｷ</t>
  </si>
  <si>
    <t>991014</t>
  </si>
  <si>
    <t>Mitsuki</t>
  </si>
  <si>
    <t>小倉　唯愛</t>
  </si>
  <si>
    <t>ｵｸﾞﾗ ﾕｲﾅ</t>
  </si>
  <si>
    <t>平松　藍</t>
  </si>
  <si>
    <t>ﾋﾗﾏﾂ ﾗﾝ</t>
  </si>
  <si>
    <t>020510</t>
  </si>
  <si>
    <t>中野　直子</t>
  </si>
  <si>
    <t>ﾅｶﾉ ﾅｵｺ</t>
  </si>
  <si>
    <t>齋藤　あおば</t>
  </si>
  <si>
    <t>ｻｲﾄｳ ｱｵﾊﾞ</t>
  </si>
  <si>
    <t>豊田工業高専</t>
  </si>
  <si>
    <t>Aoba</t>
  </si>
  <si>
    <t>小坂　みゅ海</t>
  </si>
  <si>
    <t>ｺｻｶ ﾐｭｳ</t>
  </si>
  <si>
    <t>991114</t>
  </si>
  <si>
    <t>医学研究科</t>
  </si>
  <si>
    <t>KOSAKA</t>
  </si>
  <si>
    <t>ｵﾉ ｱｵｲ</t>
  </si>
  <si>
    <t>谷口　亜未</t>
  </si>
  <si>
    <t>ﾀﾆｸ ﾞﾁｱﾐ</t>
  </si>
  <si>
    <t>中塚　美咲</t>
  </si>
  <si>
    <t>ﾅｶﾂｶ ﾐｻｷ</t>
  </si>
  <si>
    <t>小川　真帆</t>
  </si>
  <si>
    <t>ｵｶﾞﾜ ﾏﾎ</t>
  </si>
  <si>
    <t>竹中　ゆりあ</t>
  </si>
  <si>
    <t>ﾀｹﾅｶ ﾕﾘｱ</t>
  </si>
  <si>
    <t>030119</t>
  </si>
  <si>
    <t>Yuria</t>
  </si>
  <si>
    <t>中谷　心愛</t>
  </si>
  <si>
    <t>ﾅｶﾀﾆ ｺｺｱ</t>
  </si>
  <si>
    <t>Kokoa</t>
  </si>
  <si>
    <t>塩井　春翔</t>
  </si>
  <si>
    <t>ｼｵｲ ﾊﾙｶ</t>
  </si>
  <si>
    <t>SHIOI</t>
  </si>
  <si>
    <t>北村　茉璃彩</t>
  </si>
  <si>
    <t>ｷﾀﾑﾗ ﾏﾘｻ</t>
  </si>
  <si>
    <t>Marisa</t>
  </si>
  <si>
    <t>友久　実咲</t>
  </si>
  <si>
    <t>ﾄﾓﾋｻ ﾐｻｷ</t>
  </si>
  <si>
    <t>TOMOHISA</t>
  </si>
  <si>
    <t>足立　桐華</t>
  </si>
  <si>
    <t>ｱﾀﾞﾁ ﾄｳｶ</t>
  </si>
  <si>
    <t>030511</t>
  </si>
  <si>
    <t>政策科学</t>
  </si>
  <si>
    <t>Toka</t>
  </si>
  <si>
    <t>近藤　結花</t>
  </si>
  <si>
    <t>ｺﾝﾄﾞｳ ﾕｲｶ</t>
  </si>
  <si>
    <t>育英西</t>
  </si>
  <si>
    <t>中島　美咲</t>
  </si>
  <si>
    <t>ﾅｶｼﾞﾏ ﾐｻｷ</t>
  </si>
  <si>
    <t>日本大学藤沢</t>
  </si>
  <si>
    <t>中口　綾乃</t>
  </si>
  <si>
    <t>ﾅｶｸﾞﾁ ｱﾔﾉ</t>
  </si>
  <si>
    <t>NAKAGUCHI</t>
  </si>
  <si>
    <t>長澤　小雪</t>
  </si>
  <si>
    <t>ﾅｶﾞｻﾜ ｺﾕｷ</t>
  </si>
  <si>
    <t>040209</t>
  </si>
  <si>
    <t>NAGASAWA</t>
  </si>
  <si>
    <t>桑野　葵</t>
  </si>
  <si>
    <t>ｸﾜﾉ ｱｵｲ</t>
  </si>
  <si>
    <t>福田　百茄</t>
  </si>
  <si>
    <t>ﾌｸﾀﾞ ﾓﾓｶ</t>
  </si>
  <si>
    <t>ﾆｭｰｼﾞｰﾗﾝﾄﾞ/ｾﾙｳｨﾝｶﾚｯｼﾞ</t>
  </si>
  <si>
    <t>河口　くるみ</t>
  </si>
  <si>
    <t>ｶﾜｸﾞﾁ ｸﾙﾐ</t>
  </si>
  <si>
    <t>宣真</t>
  </si>
  <si>
    <t>坂口　菜緒</t>
  </si>
  <si>
    <t>ｻｶｸﾞﾁ ﾅｵ</t>
  </si>
  <si>
    <t>大阪国際滝井</t>
  </si>
  <si>
    <t>短期大</t>
  </si>
  <si>
    <t>山崎　真帆</t>
  </si>
  <si>
    <t>ﾔﾏｻﾞｷ ﾏﾎ</t>
  </si>
  <si>
    <t>法隆寺国際</t>
  </si>
  <si>
    <t>志水　伽江</t>
  </si>
  <si>
    <t>ｼﾐｽﾞ ｶｴ</t>
  </si>
  <si>
    <t>橋本　知里</t>
  </si>
  <si>
    <t>ﾊｼﾓﾄ ﾁｻﾄ</t>
  </si>
  <si>
    <t>金谷　菜々実</t>
  </si>
  <si>
    <t>ｶﾈﾀﾆ ﾅﾅﾐ</t>
  </si>
  <si>
    <t>大阪府立八尾</t>
  </si>
  <si>
    <t>井出　美聡</t>
  </si>
  <si>
    <t>ｲﾃﾞ ﾐｻﾄ</t>
  </si>
  <si>
    <t>岡山城東</t>
  </si>
  <si>
    <t>中蔵　里咲</t>
  </si>
  <si>
    <t>ﾅｶｸﾗ ﾘｻ</t>
  </si>
  <si>
    <t>NAKAKURA</t>
  </si>
  <si>
    <t>阿部田　莉月</t>
  </si>
  <si>
    <t>ｱﾍﾞﾀ ﾘﾂﾞｷ</t>
  </si>
  <si>
    <t xml:space="preserve">ABETA </t>
  </si>
  <si>
    <t>Rizuki</t>
  </si>
  <si>
    <t>宮垣　有希</t>
  </si>
  <si>
    <t>ﾐﾔｶﾞｷ ﾕｷ</t>
  </si>
  <si>
    <t>MIYAGAKI</t>
  </si>
  <si>
    <t>豊瀬　綾野</t>
  </si>
  <si>
    <t>ﾄﾖｾ ｱﾔﾉ</t>
  </si>
  <si>
    <t>学芸</t>
  </si>
  <si>
    <t>TOYOSE</t>
  </si>
  <si>
    <t>石田　ひより</t>
  </si>
  <si>
    <t>ｲｼﾀﾞ ﾋﾖﾘ</t>
  </si>
  <si>
    <t>川﨑　彩音</t>
  </si>
  <si>
    <t>ｶﾜｻｷ ｱﾔﾈ</t>
  </si>
  <si>
    <t>滝森　沙桜里</t>
  </si>
  <si>
    <t>ﾀｷﾓﾘ ｻｵﾘ</t>
  </si>
  <si>
    <t>TAKIMORI</t>
  </si>
  <si>
    <t>田中　花</t>
  </si>
  <si>
    <t>ﾀﾅｶ ﾊﾅ</t>
  </si>
  <si>
    <t>太農　晴菜</t>
  </si>
  <si>
    <t>ﾀﾉｳ ﾊﾙﾅ</t>
  </si>
  <si>
    <t>藤井　すずな</t>
  </si>
  <si>
    <t>ﾌｼﾞｲ ｽｽﾞﾅ</t>
  </si>
  <si>
    <t>南　咲里</t>
  </si>
  <si>
    <t>ﾐﾅﾐ ｻﾘ</t>
  </si>
  <si>
    <t>渡邉　結衣</t>
  </si>
  <si>
    <t>ﾜﾀﾅﾍﾞ ﾕｲ</t>
  </si>
  <si>
    <t>坂倉　希望</t>
  </si>
  <si>
    <t>ｻｶｸﾗ ﾉｿﾞﾐ</t>
  </si>
  <si>
    <t>030409</t>
  </si>
  <si>
    <t>柿崎　梨緒</t>
  </si>
  <si>
    <t>ｶｷｻﾞｷ ﾘｵ</t>
  </si>
  <si>
    <t>990311</t>
  </si>
  <si>
    <t>KAKIZAKI</t>
  </si>
  <si>
    <t>明瀬　陽花</t>
  </si>
  <si>
    <t>ｱｷｾ ﾊﾙｶ</t>
  </si>
  <si>
    <t>990918</t>
  </si>
  <si>
    <t>手塚山</t>
  </si>
  <si>
    <t>AKISE</t>
  </si>
  <si>
    <t>落合　優希子</t>
  </si>
  <si>
    <t>ｵﾁｱｲ ﾕｷｺ</t>
  </si>
  <si>
    <t>980125</t>
  </si>
  <si>
    <t>廣川　綾香</t>
  </si>
  <si>
    <t>ﾋﾛｶﾜ ｱﾔｶ</t>
  </si>
  <si>
    <t>大阪教育大付属平野</t>
  </si>
  <si>
    <t>HIROKAWA</t>
  </si>
  <si>
    <t>大道　優薫</t>
  </si>
  <si>
    <t>ｵｵﾐﾁ ﾕｳｶ</t>
  </si>
  <si>
    <t>981207</t>
  </si>
  <si>
    <t>OMICHI</t>
  </si>
  <si>
    <t>亀谷　舞</t>
  </si>
  <si>
    <t>ｶﾒｶﾞﾔ ﾏｲ</t>
  </si>
  <si>
    <t>000308</t>
  </si>
  <si>
    <t>KAMEGAYA</t>
  </si>
  <si>
    <t>佐々木　ひかり</t>
  </si>
  <si>
    <t>ｻｻｷ ﾋｶﾘ</t>
  </si>
  <si>
    <t>990127</t>
  </si>
  <si>
    <t>Hikari</t>
  </si>
  <si>
    <t>留守　悠</t>
  </si>
  <si>
    <t>ﾄﾒﾓﾘ ﾕｳ</t>
  </si>
  <si>
    <t>990113</t>
  </si>
  <si>
    <t>手塚山学院泉ヶ丘</t>
  </si>
  <si>
    <t>TOMEMORI</t>
  </si>
  <si>
    <t>與久田　光咲</t>
  </si>
  <si>
    <t>ﾖｸﾀﾞ ﾐｻｷ</t>
  </si>
  <si>
    <t>昭和薬科大学付属</t>
  </si>
  <si>
    <t>YOKUDA</t>
  </si>
  <si>
    <t>桑原　藍</t>
  </si>
  <si>
    <t>ｸﾜﾊﾞﾗ ｱｲ</t>
  </si>
  <si>
    <t>990720</t>
  </si>
  <si>
    <t>KUWABARA</t>
  </si>
  <si>
    <t>柊　朋花</t>
  </si>
  <si>
    <t>ﾋｲﾗｷﾞ ﾎﾉｶ</t>
  </si>
  <si>
    <t>HIRAGI</t>
  </si>
  <si>
    <t>伊藤　真由</t>
  </si>
  <si>
    <t>ｲﾄｳ ﾏﾕ</t>
  </si>
  <si>
    <t>岡本　悠伽</t>
  </si>
  <si>
    <t>ｵｶﾓﾄ ﾊﾙｶ</t>
  </si>
  <si>
    <t>021031</t>
  </si>
  <si>
    <t>中尾　成菜</t>
  </si>
  <si>
    <t>ﾅｶｵ ｾﾅ</t>
  </si>
  <si>
    <t>田邊　美空</t>
  </si>
  <si>
    <t>ﾀﾅﾍﾞ ﾐｸ</t>
  </si>
  <si>
    <t>松葉井　陽菜</t>
  </si>
  <si>
    <t>ﾏﾂﾊﾞｲ ﾋﾅ</t>
  </si>
  <si>
    <t>MATSUBAI</t>
  </si>
  <si>
    <t>渡邉　美沙希</t>
  </si>
  <si>
    <t>ﾀｶｵ ｻﾜ</t>
  </si>
  <si>
    <t>031212</t>
  </si>
  <si>
    <t>TAKAO</t>
  </si>
  <si>
    <t>Sawa</t>
  </si>
  <si>
    <t>藤本 美涼</t>
  </si>
  <si>
    <t>ﾌｼﾞﾓﾄ ﾐｽｽﾞ</t>
  </si>
  <si>
    <t>濱田　彩加</t>
  </si>
  <si>
    <t>ﾊﾏﾀﾞ ｱﾔｶ</t>
  </si>
  <si>
    <t>塩田　美羽</t>
  </si>
  <si>
    <t>ｼｵﾀ ﾐｳ</t>
  </si>
  <si>
    <t>小島　世菜</t>
  </si>
  <si>
    <t>ｺｼﾞﾏ ｾﾅ</t>
  </si>
  <si>
    <t>北村　舞奈</t>
  </si>
  <si>
    <t>ｷﾀﾑﾗ ﾏﾅ</t>
  </si>
  <si>
    <t>赤堀　もも</t>
  </si>
  <si>
    <t>ｱｶﾎﾘ ﾓﾓ</t>
  </si>
  <si>
    <t>静岡県立浜松西</t>
  </si>
  <si>
    <t>田中　紅衣</t>
  </si>
  <si>
    <t>ﾀﾅｶ ｱｲ</t>
  </si>
  <si>
    <t>上木　杏香音</t>
  </si>
  <si>
    <t>ｳｴｷ ｱｶﾈ</t>
  </si>
  <si>
    <t>島根県立矢上</t>
  </si>
  <si>
    <t>今津　瑠菜</t>
  </si>
  <si>
    <t>ｲﾏﾂﾞ ﾙﾅ</t>
  </si>
  <si>
    <t>030523</t>
  </si>
  <si>
    <t>各務原西</t>
  </si>
  <si>
    <t>IMAZU</t>
  </si>
  <si>
    <t>仲野　舞</t>
  </si>
  <si>
    <t>ﾅｶﾉ ﾏｲ</t>
  </si>
  <si>
    <t>木下　瑚都</t>
  </si>
  <si>
    <t>ｷﾉｼﾀ ｺﾄ</t>
  </si>
  <si>
    <t>清水　結衣</t>
  </si>
  <si>
    <t>ｼﾐｽﾞ ﾕｲ</t>
  </si>
  <si>
    <t>太田　葵</t>
  </si>
  <si>
    <t>ｵｵﾀ ｱｵｲ</t>
  </si>
  <si>
    <t>谷尾　春果</t>
  </si>
  <si>
    <t>ﾀﾆｵ ﾊﾙｶ</t>
  </si>
  <si>
    <t>030220</t>
  </si>
  <si>
    <t>積　なつほ</t>
  </si>
  <si>
    <t>ｾｷ ﾅﾂﾎ</t>
  </si>
  <si>
    <t>足立　璃莉子</t>
  </si>
  <si>
    <t>ｱﾀﾞﾁ ﾘﾘｺ</t>
  </si>
  <si>
    <t>本多　柚稀</t>
  </si>
  <si>
    <t>ﾎﾝﾀﾞ ﾕｽﾞｷ</t>
  </si>
  <si>
    <t>本多　美乃梨</t>
  </si>
  <si>
    <t>ﾎﾝﾀﾞ ﾐﾉﾘ</t>
  </si>
  <si>
    <t>木田　直歩</t>
  </si>
  <si>
    <t>ｷﾀﾞ ﾅﾎ</t>
  </si>
  <si>
    <t>大名門　里歩</t>
  </si>
  <si>
    <t>ｵｵﾅｶﾄﾞ ﾘﾎ</t>
  </si>
  <si>
    <t>OHNAKADO</t>
  </si>
  <si>
    <t>金山　理美</t>
  </si>
  <si>
    <t>ｶﾅﾔﾏ ﾘﾐ</t>
  </si>
  <si>
    <t>970615</t>
  </si>
  <si>
    <t>Rimi</t>
  </si>
  <si>
    <t>唐澤　栞</t>
  </si>
  <si>
    <t>ｶﾗｻﾜ ｼｵﾘ</t>
  </si>
  <si>
    <t>岡崎</t>
  </si>
  <si>
    <t>KARASAWA</t>
  </si>
  <si>
    <t>神谷　輝</t>
  </si>
  <si>
    <t>ｶﾐﾔ ﾋｶﾙ</t>
  </si>
  <si>
    <t>同志社女子</t>
  </si>
  <si>
    <t>久保　真帆</t>
  </si>
  <si>
    <t>ｸﾎﾞ ﾏﾅﾎ</t>
  </si>
  <si>
    <t>Manaho</t>
  </si>
  <si>
    <t>大澤　歩佳</t>
  </si>
  <si>
    <t>ｵｵｻﾜ ｱﾕｶ</t>
  </si>
  <si>
    <t>佐々森　陽菜</t>
  </si>
  <si>
    <t>ｻｻﾓﾘ ﾋﾅ</t>
  </si>
  <si>
    <t>SASAMORI</t>
  </si>
  <si>
    <t>藤井　ももか</t>
  </si>
  <si>
    <t>ﾌｼﾞｲ ﾓﾓｶ</t>
  </si>
  <si>
    <t>宮武　愛珠</t>
  </si>
  <si>
    <t>ﾐﾔﾀｹ ﾏﾅﾐ</t>
  </si>
  <si>
    <t>食物栄養</t>
  </si>
  <si>
    <t>MIYATAKE</t>
  </si>
  <si>
    <t>塚原　悠葉</t>
  </si>
  <si>
    <t>ﾂｶﾊﾗ ﾕｳﾊ</t>
  </si>
  <si>
    <t>Yuha</t>
  </si>
  <si>
    <t>西川　愛美</t>
  </si>
  <si>
    <t>ﾆｼｶﾜ ｱｲﾐ</t>
  </si>
  <si>
    <t>山口　紗季</t>
  </si>
  <si>
    <t>ﾔﾏｸﾞﾁ ｻｷ</t>
  </si>
  <si>
    <t>荻野　柚月</t>
  </si>
  <si>
    <t>ｵｷﾞﾉ ﾕﾂﾞｷ</t>
  </si>
  <si>
    <t>中津　希彩</t>
  </si>
  <si>
    <t>ﾅｶﾂ ﾏｱﾔ</t>
  </si>
  <si>
    <t>NAKATSU</t>
  </si>
  <si>
    <t>Maaya</t>
  </si>
  <si>
    <t>花畑　風香</t>
  </si>
  <si>
    <t>ﾊﾅﾊﾞﾀ ﾌｳｶ</t>
  </si>
  <si>
    <t>四条畷学園</t>
  </si>
  <si>
    <t>HANABATA</t>
  </si>
  <si>
    <t>山本　愛花</t>
  </si>
  <si>
    <t>ﾔﾏﾓﾄ ｱｲｶ</t>
  </si>
  <si>
    <t>大森　千鶴</t>
  </si>
  <si>
    <t>ｵｵﾓﾘ ﾁﾂﾞﾙ</t>
  </si>
  <si>
    <t>兵庫県立大学附属</t>
  </si>
  <si>
    <t>Chiduru</t>
  </si>
  <si>
    <t>生田　朋</t>
  </si>
  <si>
    <t>ｲｸﾀ ﾄﾓ</t>
  </si>
  <si>
    <t>奈良女子大学</t>
  </si>
  <si>
    <t>高橋　怜子</t>
  </si>
  <si>
    <t>ﾀｶﾊｼ ﾚｲｺ</t>
  </si>
  <si>
    <t>川瀬　智尋</t>
  </si>
  <si>
    <t>ｶﾜｾ ﾁﾋﾛ</t>
  </si>
  <si>
    <t>池田　ひな</t>
  </si>
  <si>
    <t>ｲｹﾀﾞ ﾋﾅ</t>
  </si>
  <si>
    <t>小川　日菜子</t>
  </si>
  <si>
    <t>ｵｶﾞﾜ ﾋﾅｺ</t>
  </si>
  <si>
    <t>棚橋　ほのか</t>
  </si>
  <si>
    <t>ﾀﾅﾊｼ ﾎﾉｶ</t>
  </si>
  <si>
    <t>TANAHASHI</t>
  </si>
  <si>
    <t>長瀬　桃里</t>
  </si>
  <si>
    <t>ﾅｶﾞｾ ﾓﾓﾘ</t>
  </si>
  <si>
    <t>Momori</t>
  </si>
  <si>
    <t>早川　菜緒</t>
  </si>
  <si>
    <t>ﾊﾔｶﾜ ﾅｵ</t>
  </si>
  <si>
    <t>松田　愛香</t>
  </si>
  <si>
    <t>ﾏﾂﾀﾞ ｱｲｶ</t>
  </si>
  <si>
    <t>030118</t>
  </si>
  <si>
    <t xml:space="preserve">MATSUDA </t>
  </si>
  <si>
    <t>山名　彩香</t>
  </si>
  <si>
    <t>ﾔﾏﾅ ｱﾔｶ</t>
  </si>
  <si>
    <t>溝口　真柚</t>
  </si>
  <si>
    <t>ﾐｿﾞｸﾞﾁ ﾏﾕ</t>
  </si>
  <si>
    <t>MIZOGUCHI</t>
  </si>
  <si>
    <t>林　怜</t>
  </si>
  <si>
    <t>ﾊﾔｼ ﾚｲ</t>
  </si>
  <si>
    <t>堀　日和</t>
  </si>
  <si>
    <t>ﾎﾘ ﾋﾖﾘ</t>
  </si>
  <si>
    <t>大阪府立阿倍野</t>
  </si>
  <si>
    <t>松林　心優</t>
  </si>
  <si>
    <t>ﾏﾂﾊﾞﾔｼ ﾐﾕ</t>
  </si>
  <si>
    <t>030630</t>
  </si>
  <si>
    <t>相愛</t>
  </si>
  <si>
    <t>MATSUBAYASHI</t>
  </si>
  <si>
    <t>田近　胡桃</t>
  </si>
  <si>
    <t>ﾀｼﾞｶ ｺﾓﾓ</t>
  </si>
  <si>
    <t>040311</t>
  </si>
  <si>
    <t>尼崎市立尼崎高等学校</t>
  </si>
  <si>
    <t>Komomo</t>
  </si>
  <si>
    <t>拜郷　夢帆</t>
  </si>
  <si>
    <t>ﾊｲｺﾞｳ ﾕﾒﾎ</t>
  </si>
  <si>
    <t>岡山県立岡山城東</t>
  </si>
  <si>
    <t>HAIGO</t>
  </si>
  <si>
    <t>神戸女子大学</t>
  </si>
  <si>
    <t>関藤　明以</t>
  </si>
  <si>
    <t>ｾｷﾄｳ ﾒｲ</t>
  </si>
  <si>
    <t>兵庫県立西脇</t>
  </si>
  <si>
    <t>SEKITO</t>
  </si>
  <si>
    <t>用貝　光穂</t>
  </si>
  <si>
    <t>ﾖｳｶﾞｲ ﾐﾎ</t>
  </si>
  <si>
    <t>佐賀西</t>
  </si>
  <si>
    <t>YOUGAI</t>
  </si>
  <si>
    <t>上田　万葉</t>
  </si>
  <si>
    <t>ｳｴﾀﾞ ﾏﾖ</t>
  </si>
  <si>
    <t>Mayo</t>
  </si>
  <si>
    <t>関　麻衣子</t>
  </si>
  <si>
    <t>ｾｷ ﾏｲｺ</t>
  </si>
  <si>
    <t>Maiko</t>
  </si>
  <si>
    <t>冨森　杏</t>
  </si>
  <si>
    <t>ﾄﾐﾓﾘ ｱﾝ</t>
  </si>
  <si>
    <t>箕面学園</t>
  </si>
  <si>
    <t>TOMIMORI</t>
  </si>
  <si>
    <t>Ann</t>
  </si>
  <si>
    <t>長岡　未菜</t>
  </si>
  <si>
    <t>ﾅｶﾞｵｶ ﾐﾅ</t>
  </si>
  <si>
    <t>鳥取県立米子南</t>
  </si>
  <si>
    <t>石原　優花</t>
  </si>
  <si>
    <t>ｲｼﾊﾗ ﾕｶ</t>
  </si>
  <si>
    <t>齋藤　虹香</t>
  </si>
  <si>
    <t>ｻｲﾄｳ ﾆｼﾞｶ</t>
  </si>
  <si>
    <t>浜松西</t>
  </si>
  <si>
    <t>Nijika</t>
  </si>
  <si>
    <t>平岡　雪乃</t>
  </si>
  <si>
    <t>ﾋﾗｵｶ ﾕｷﾉ</t>
  </si>
  <si>
    <t>桜修館</t>
  </si>
  <si>
    <t>小島　美月</t>
  </si>
  <si>
    <t>ｵｼﾞﾏ ﾐﾂﾞｷ</t>
  </si>
  <si>
    <t>991223</t>
  </si>
  <si>
    <t>濵口　夢乃</t>
  </si>
  <si>
    <t>ﾊﾏｸﾞﾁ ﾕﾒﾉ</t>
  </si>
  <si>
    <t>尼崎小田</t>
  </si>
  <si>
    <t>Yumeno</t>
  </si>
  <si>
    <t>内山　愛菜</t>
  </si>
  <si>
    <t>ｳﾁﾔﾏ ｴﾅ</t>
  </si>
  <si>
    <t>Ena</t>
  </si>
  <si>
    <t>向井　久美子</t>
  </si>
  <si>
    <t>ﾑｶｲ ｸﾐｺ</t>
  </si>
  <si>
    <t>Kumiko</t>
  </si>
  <si>
    <t>西岡　瑞貴</t>
  </si>
  <si>
    <t>ﾆｼｵｶ ﾐｽﾞｷ</t>
  </si>
  <si>
    <t>030626</t>
  </si>
  <si>
    <t>堺　裕香子</t>
  </si>
  <si>
    <t>ｻｶｲ ﾕｶｺ</t>
  </si>
  <si>
    <t>山口　菜摘</t>
  </si>
  <si>
    <t>ﾔﾏｸﾞﾁ ﾅﾂﾐ</t>
  </si>
  <si>
    <t>Natumi</t>
  </si>
  <si>
    <t>髙場　茄乃</t>
  </si>
  <si>
    <t>ﾀｶﾊﾞ ｶﾉ</t>
  </si>
  <si>
    <t>雲雀丘学園</t>
  </si>
  <si>
    <t>TAKABA</t>
  </si>
  <si>
    <t>尾田　祭</t>
  </si>
  <si>
    <t>ｵﾀﾞ ﾏﾂﾘ</t>
  </si>
  <si>
    <t>010617</t>
  </si>
  <si>
    <t>Maturi</t>
  </si>
  <si>
    <t>泉　淳奈</t>
  </si>
  <si>
    <t>ｲｽﾞﾐ ｼﾞｭﾝﾅ</t>
  </si>
  <si>
    <t>湧心館</t>
  </si>
  <si>
    <t>史　絢華</t>
  </si>
  <si>
    <t>ｼ ｱﾔｶ</t>
  </si>
  <si>
    <t>020117</t>
  </si>
  <si>
    <t>SHI</t>
  </si>
  <si>
    <t>正垣　早彩</t>
  </si>
  <si>
    <t>ｼｮｳｶﾞｷ ｻﾔ</t>
  </si>
  <si>
    <t>SHOUGAKI</t>
  </si>
  <si>
    <t>上野　静紅</t>
  </si>
  <si>
    <t>ｳｴﾉ ｼｽﾞｸ</t>
  </si>
  <si>
    <t>Shizuku</t>
  </si>
  <si>
    <t>三波　瑠音</t>
  </si>
  <si>
    <t>ｻﾝｱﾐ ﾙﾈ</t>
  </si>
  <si>
    <t>富山第一</t>
  </si>
  <si>
    <t>SANNAMI</t>
  </si>
  <si>
    <t>Rune</t>
  </si>
  <si>
    <t>大木　鈴奈</t>
  </si>
  <si>
    <t>ｵｵｷ ﾚﾅ</t>
  </si>
  <si>
    <t>011003</t>
  </si>
  <si>
    <t>OHKI</t>
  </si>
  <si>
    <t>田中　月</t>
  </si>
  <si>
    <t>ﾀﾅｶ ﾙﾅ</t>
  </si>
  <si>
    <t>鹿児島第一</t>
  </si>
  <si>
    <t>高木　彩瑛</t>
  </si>
  <si>
    <t>ﾀｶｷﾞ ｻｴ</t>
  </si>
  <si>
    <t>西条</t>
  </si>
  <si>
    <t>平田　空</t>
  </si>
  <si>
    <t>ﾋﾗﾀ ｿﾗ</t>
  </si>
  <si>
    <t>ｺﾞﾄｳ ﾊﾅﾈ</t>
  </si>
  <si>
    <t>美鈴が丘</t>
  </si>
  <si>
    <t>藤原　朱李</t>
  </si>
  <si>
    <t>ﾌｼﾞﾜﾗ ｱｶﾘ</t>
  </si>
  <si>
    <t>辻 皐耶</t>
  </si>
  <si>
    <t>ﾂｼﾞ ｻﾔ</t>
  </si>
  <si>
    <t>梅田　夏希</t>
  </si>
  <si>
    <t>ｳﾒﾀﾞ ﾅﾂｷ</t>
  </si>
  <si>
    <t>刀根　麻湖</t>
  </si>
  <si>
    <t>ﾄﾈ ﾏｺ</t>
  </si>
  <si>
    <t>TONE</t>
  </si>
  <si>
    <t>川崎　麻衣</t>
  </si>
  <si>
    <t>ｶﾜｻｷ ﾏｲ</t>
  </si>
  <si>
    <t>福島　真菜</t>
  </si>
  <si>
    <t>ﾌｸｼﾏ ﾏﾅ</t>
  </si>
  <si>
    <t>030608</t>
  </si>
  <si>
    <t>FUKUSHIMA</t>
  </si>
  <si>
    <t>藤岡　愛唯</t>
  </si>
  <si>
    <t>ﾌｼﾞｵｶ ﾒｲ</t>
  </si>
  <si>
    <t>040225</t>
  </si>
  <si>
    <t>FUZIOKA</t>
  </si>
  <si>
    <t>吉川　彩華</t>
  </si>
  <si>
    <t>ﾖｼｶﾜ ｻｲｶ</t>
  </si>
  <si>
    <t>徳島市立</t>
  </si>
  <si>
    <t>Saika</t>
  </si>
  <si>
    <t>吉永　梨桜</t>
  </si>
  <si>
    <t>ﾖｼﾅｶﾞ ﾘｵ</t>
  </si>
  <si>
    <t>YOSINAGA</t>
  </si>
  <si>
    <t>宗佐　菜々実</t>
  </si>
  <si>
    <t>ｿｳｻ ﾅﾅﾐ</t>
  </si>
  <si>
    <t>SOUSA</t>
  </si>
  <si>
    <t>重　花梨</t>
  </si>
  <si>
    <t>ｼｹﾞ ｶﾘﾝ</t>
  </si>
  <si>
    <t>高卒認定</t>
  </si>
  <si>
    <t>SHIGE</t>
  </si>
  <si>
    <t>髙橋　八重</t>
  </si>
  <si>
    <t>ﾀｶﾊｼ ﾔｴ</t>
  </si>
  <si>
    <t>国立</t>
  </si>
  <si>
    <t>稲岡　瑞月</t>
  </si>
  <si>
    <t>ｲﾅｵｶ ﾐﾂﾞｷ</t>
  </si>
  <si>
    <t>INAOKA</t>
  </si>
  <si>
    <t>岩田　志貴穂</t>
  </si>
  <si>
    <t>ｲﾜﾀ ｼｷﾎ</t>
  </si>
  <si>
    <t>Shikiho</t>
  </si>
  <si>
    <t>石戸　知奈</t>
  </si>
  <si>
    <t>ｲｼﾄﾞ ﾁﾅ</t>
  </si>
  <si>
    <t>生活科</t>
  </si>
  <si>
    <t>ISHIDO</t>
  </si>
  <si>
    <t>China</t>
  </si>
  <si>
    <t>秋山　祐衣</t>
  </si>
  <si>
    <t>ｱｷﾔﾏ ﾕｲ</t>
  </si>
  <si>
    <t>吉村　優希</t>
  </si>
  <si>
    <t>ﾖｼﾑﾗ ﾕｳｷ</t>
  </si>
  <si>
    <t>三木　双葉</t>
  </si>
  <si>
    <t>ﾐｷ ﾌﾀﾊﾞ</t>
  </si>
  <si>
    <t xml:space="preserve">MIKI </t>
  </si>
  <si>
    <t>Futaba</t>
  </si>
  <si>
    <t>新見　咲耶</t>
  </si>
  <si>
    <t>ﾆｲﾐ ｻﾔ</t>
  </si>
  <si>
    <t>NIMI</t>
  </si>
  <si>
    <t>奥田　月菜</t>
  </si>
  <si>
    <t>ｵｸﾀﾞ ﾙﾅ</t>
  </si>
  <si>
    <t>櫻井　佳奈</t>
  </si>
  <si>
    <t>ｻｸﾗｲ ｶﾅ</t>
  </si>
  <si>
    <t>所属団体名</t>
    <rPh sb="0" eb="2">
      <t>ショゾク</t>
    </rPh>
    <rPh sb="2" eb="5">
      <t>ダンタイメイ</t>
    </rPh>
    <phoneticPr fontId="4"/>
  </si>
  <si>
    <t>大阪教育大</t>
  </si>
  <si>
    <t>申込責任者</t>
    <rPh sb="0" eb="2">
      <t>モウシコミ</t>
    </rPh>
    <rPh sb="2" eb="5">
      <t>セキニンシャ</t>
    </rPh>
    <phoneticPr fontId="4"/>
  </si>
  <si>
    <t>連絡先郵便番号</t>
    <rPh sb="0" eb="3">
      <t>レンラクサキ</t>
    </rPh>
    <rPh sb="3" eb="7">
      <t>ユウビンバンゴウ</t>
    </rPh>
    <phoneticPr fontId="4"/>
  </si>
  <si>
    <t>連絡先電話番号</t>
    <rPh sb="0" eb="3">
      <t>レンラクサキ</t>
    </rPh>
    <rPh sb="3" eb="7">
      <t>デンワバンゴウ</t>
    </rPh>
    <phoneticPr fontId="4"/>
  </si>
  <si>
    <t>連絡先住所</t>
    <rPh sb="0" eb="3">
      <t>レンラクサキ</t>
    </rPh>
    <rPh sb="3" eb="5">
      <t>ジュウショ</t>
    </rPh>
    <phoneticPr fontId="4"/>
  </si>
  <si>
    <t>大学名</t>
    <rPh sb="0" eb="3">
      <t>ダイガクメイ</t>
    </rPh>
    <phoneticPr fontId="2"/>
  </si>
  <si>
    <t>ｶﾅ</t>
  </si>
  <si>
    <t>追手門学院大</t>
    <rPh sb="0" eb="6">
      <t>オウテモンガクインダイ</t>
    </rPh>
    <phoneticPr fontId="3"/>
  </si>
  <si>
    <t>ｵｳﾃﾓﾝｶﾞｸｲﾝﾀﾞｲ</t>
  </si>
  <si>
    <t>大阪医科薬科大</t>
    <rPh sb="0" eb="7">
      <t>オオサカイカヤッカダイ</t>
    </rPh>
    <phoneticPr fontId="3"/>
  </si>
  <si>
    <t>ｵｵｻｶｲｶﾔｯｶﾀﾞｲ</t>
  </si>
  <si>
    <t>大阪大谷大</t>
    <rPh sb="0" eb="5">
      <t>オオサカオオタニダイ</t>
    </rPh>
    <phoneticPr fontId="3"/>
  </si>
  <si>
    <t>ｵｵｻｶｵｵﾀﾆﾀﾞｲ</t>
  </si>
  <si>
    <t>ｵｵｻｶｶﾞｸｲﾝﾀﾞｲ</t>
  </si>
  <si>
    <t>ｵｵｻｶｷｮｳｲｸﾀﾞｲ</t>
  </si>
  <si>
    <t>大阪経済大</t>
  </si>
  <si>
    <t>ｵｵｻｶｹｲｻﾞｲﾀﾞｲ</t>
  </si>
  <si>
    <t>大阪経済法科大</t>
  </si>
  <si>
    <t>ｵｵｻｶｹｲｻﾞｲﾎｳｶﾀﾞｲ</t>
  </si>
  <si>
    <t>大阪芸術大</t>
  </si>
  <si>
    <t>ｵｵｻｶｹﾞｲｼﾞｭﾂﾀﾞｲ</t>
  </si>
  <si>
    <t>大阪工業大</t>
  </si>
  <si>
    <t>ｵｵｻｶｺｳｷﾞｮｳﾀﾞｲ</t>
  </si>
  <si>
    <t>大阪公立大</t>
  </si>
  <si>
    <t>ｵｵｻｶｺｳﾘﾂﾀﾞｲ</t>
  </si>
  <si>
    <t>大阪国際大</t>
  </si>
  <si>
    <t>ｵｵｻｶｺｸｻｲﾀﾞｲ</t>
  </si>
  <si>
    <t>大阪産業大</t>
  </si>
  <si>
    <t>ｵｵｻｶｻﾝｷﾞｮｳﾀﾞｲ</t>
  </si>
  <si>
    <t>大阪商業大</t>
  </si>
  <si>
    <t>ｵｵｻｶｼｮｳｷﾞｮｳﾀﾞｲ</t>
  </si>
  <si>
    <t>大阪成蹊大</t>
  </si>
  <si>
    <t>ｵｵｻｶｾｲｹｲﾀﾞｲ</t>
  </si>
  <si>
    <t>大阪体育大</t>
  </si>
  <si>
    <t>ｵｵｻｶﾀｲｲｸﾀﾞｲ</t>
  </si>
  <si>
    <t>大阪大</t>
  </si>
  <si>
    <t>ｵｵｻｶﾀﾞｲ</t>
  </si>
  <si>
    <t>大谷大</t>
  </si>
  <si>
    <t>ｵｵﾀﾆﾀﾞｲ</t>
  </si>
  <si>
    <t>関西外国語大</t>
  </si>
  <si>
    <t>ｶﾝｻｲｶﾞｲｺｸｺﾞﾀﾞｲ</t>
  </si>
  <si>
    <t>関西大</t>
  </si>
  <si>
    <t>ｶﾝｻｲﾀﾞｲ</t>
  </si>
  <si>
    <t>関西福祉大</t>
  </si>
  <si>
    <t>ｶﾝｻｲﾌｸｼﾀﾞｲ</t>
  </si>
  <si>
    <t>関西学院大</t>
  </si>
  <si>
    <t>ｶﾝｾｲｶﾞｸｲﾝﾀﾞｲ</t>
  </si>
  <si>
    <t>京都外国語大</t>
  </si>
  <si>
    <t>ｷｮｳﾄｶﾞｲｺｸｺﾞﾀﾞｲ</t>
  </si>
  <si>
    <t>京都教育大</t>
  </si>
  <si>
    <t>ｷｮｳﾄｷｮｳｲｸﾀﾞｲ</t>
  </si>
  <si>
    <t>京都光華女子大</t>
  </si>
  <si>
    <t>ｷｮｳﾄｺｳｶｼﾞｮｼﾀﾞｲ</t>
  </si>
  <si>
    <t>京都工芸繊維大</t>
  </si>
  <si>
    <t>ｷｮｳﾄｺｳｹﾞｲｾﾝｲﾀﾞｲ</t>
  </si>
  <si>
    <t>京都産業大</t>
  </si>
  <si>
    <t>ｷｮｳﾄｻﾝｷﾞｮｳﾀﾞｲ</t>
  </si>
  <si>
    <t>京都女子大</t>
  </si>
  <si>
    <t>ｷｮｳﾄｼﾞｮｼﾀﾞｲ</t>
  </si>
  <si>
    <t>京都大</t>
  </si>
  <si>
    <t>ｷｮｳﾄﾀﾞｲ</t>
  </si>
  <si>
    <t>京都橘大</t>
  </si>
  <si>
    <t>ｷｮｳﾄﾀﾁﾊﾞﾅﾀﾞｲ</t>
  </si>
  <si>
    <t>京都府立医科大</t>
  </si>
  <si>
    <t>ｷｮｳﾄﾌﾘﾂｲｶﾀﾞｲ</t>
  </si>
  <si>
    <t>京都府立大</t>
  </si>
  <si>
    <t>ｷｮｳﾄﾌﾘﾂﾀﾞｲ</t>
  </si>
  <si>
    <t>京都薬科大</t>
  </si>
  <si>
    <t>ｷｮｳﾄﾔｯｶﾀﾞｲ</t>
  </si>
  <si>
    <t>近畿大</t>
  </si>
  <si>
    <t>ｷﾝｷﾀﾞｲ</t>
  </si>
  <si>
    <t>甲南大</t>
  </si>
  <si>
    <t>ｺｳﾅﾝﾀﾞｲ</t>
  </si>
  <si>
    <t>神戸学院大</t>
  </si>
  <si>
    <t>ｺｳﾍﾞｶﾞｸｲﾝﾀﾞｲ</t>
  </si>
  <si>
    <t>神戸国際大</t>
  </si>
  <si>
    <t>ｺｳﾍﾞｺｸｻｲﾀﾞｲ</t>
  </si>
  <si>
    <t>神戸大</t>
  </si>
  <si>
    <t>ｺｳﾍﾞﾀﾞｲ</t>
  </si>
  <si>
    <t>滋賀医科大</t>
  </si>
  <si>
    <t>ｼｶﾞｲｶﾀﾞｲ</t>
  </si>
  <si>
    <t>滋賀県立大</t>
  </si>
  <si>
    <t>ｼｶﾞｹﾝﾘﾂﾀﾞｲ</t>
  </si>
  <si>
    <t>滋賀大</t>
  </si>
  <si>
    <t>ｼｶﾞﾀﾞｲ</t>
  </si>
  <si>
    <t>四天王寺大</t>
  </si>
  <si>
    <t>ｼﾃﾝﾉｳｼﾞﾀﾞｲ</t>
  </si>
  <si>
    <t>摂南大</t>
  </si>
  <si>
    <t>ｾﾂﾅﾝﾀﾞｲ</t>
  </si>
  <si>
    <t>園田学園女子大</t>
  </si>
  <si>
    <t>ｿﾉﾀﾞｶﾞｸｴﾝｼﾞｮｼﾀﾞｲ</t>
  </si>
  <si>
    <t>天理大</t>
  </si>
  <si>
    <t>ﾃﾝﾘﾀﾞｲ</t>
  </si>
  <si>
    <t>同志社女子大</t>
  </si>
  <si>
    <t>ﾄﾞｳｼｼｬｼﾞｮｼﾀﾞｲ</t>
  </si>
  <si>
    <t>同志社大</t>
  </si>
  <si>
    <t>ﾄﾞｳｼｼｬﾀﾞｲ</t>
  </si>
  <si>
    <t>奈良教育大</t>
  </si>
  <si>
    <t>ﾅﾗｷｮｳｲｸﾀﾞｲ</t>
  </si>
  <si>
    <t>奈良県立医科大</t>
  </si>
  <si>
    <t>ﾅﾗｹﾝﾘﾂｲｶﾀﾞｲ</t>
  </si>
  <si>
    <t>羽衣国際大</t>
  </si>
  <si>
    <t>ﾊｺﾞﾛﾓｺｸｻｲﾀﾞｲ</t>
  </si>
  <si>
    <t>阪南大</t>
  </si>
  <si>
    <t>ﾊﾝﾅﾝﾀﾞｲ</t>
  </si>
  <si>
    <t>東大阪大</t>
  </si>
  <si>
    <t>ﾋｶﾞｼｵｵｻｶﾀﾞｲ</t>
  </si>
  <si>
    <t>兵庫教育大</t>
  </si>
  <si>
    <t>ﾋｮｳｺﾞｷｮｳｲｸﾀﾞｲ</t>
  </si>
  <si>
    <t>兵庫県立大</t>
  </si>
  <si>
    <t>ﾋｮｳｺﾞｹﾝﾘﾂﾀﾞｲ</t>
  </si>
  <si>
    <t>兵庫大</t>
  </si>
  <si>
    <t>ﾋｮｳｺﾞﾀﾞｲ</t>
  </si>
  <si>
    <t>びわこ学院大</t>
  </si>
  <si>
    <t>ﾋﾞﾜｺｶﾞｸｲﾝﾀﾞｲ</t>
  </si>
  <si>
    <t>びわこ成蹊スポーツ大</t>
  </si>
  <si>
    <t>ﾋﾞﾜｺｾｲｹｲｽﾎﾟｰﾂﾀﾞｲ</t>
  </si>
  <si>
    <t>佛教大</t>
  </si>
  <si>
    <t>ﾌﾞｯｷｮｳﾀﾞｲ</t>
  </si>
  <si>
    <t>放送大関西</t>
    <rPh sb="3" eb="5">
      <t>カンサイ</t>
    </rPh>
    <phoneticPr fontId="3"/>
  </si>
  <si>
    <t>ﾎｳｿｳﾀﾞｲｶﾝｻｲ</t>
  </si>
  <si>
    <t>武庫川女子大</t>
  </si>
  <si>
    <t>ﾑｺｶﾞﾜｼﾞｮｼﾀﾞｲ</t>
  </si>
  <si>
    <t>明治国際医療大</t>
  </si>
  <si>
    <t>ﾒｲｼﾞｺｸｻｲｲﾘｮｳﾀﾞｲ</t>
  </si>
  <si>
    <t>桃山学院大</t>
  </si>
  <si>
    <t>ﾓﾓﾔﾏｶﾞｸｲﾝﾀﾞｲ</t>
  </si>
  <si>
    <t>森ノ宮医療大</t>
  </si>
  <si>
    <t>ﾓﾘﾉﾐﾔｲﾘｮｳﾀﾞｲ</t>
  </si>
  <si>
    <t>大和大</t>
  </si>
  <si>
    <t>ﾔﾏﾄﾀﾞｲ</t>
  </si>
  <si>
    <t>立命館大</t>
  </si>
  <si>
    <t>ﾘﾂﾒｲｶﾝﾀﾞｲ</t>
  </si>
  <si>
    <t>龍谷大</t>
  </si>
  <si>
    <t>ﾘｭｳｺｸﾀﾞｲ</t>
  </si>
  <si>
    <t>流通科学大</t>
  </si>
  <si>
    <t>ﾘｭｳﾂｳｶｶﾞｸﾀﾞｲ</t>
  </si>
  <si>
    <t>和歌山大</t>
  </si>
  <si>
    <t>ﾜｶﾔﾏﾀﾞｲ</t>
  </si>
  <si>
    <t>関西医科大</t>
  </si>
  <si>
    <t>ｶﾝｻｲｲｶﾀﾞｲ</t>
  </si>
  <si>
    <t>奈良女子大</t>
  </si>
  <si>
    <t>ﾅﾗｼﾞｮｼﾀﾞｲ</t>
  </si>
  <si>
    <t>神戸女子大</t>
  </si>
  <si>
    <t>ｺｳﾍﾞｼﾞｮｼﾀﾞｲ</t>
  </si>
  <si>
    <t>神戸薬科大</t>
  </si>
  <si>
    <t>ｺｳﾍﾞﾔｯｶﾀﾞｲ</t>
  </si>
  <si>
    <t>桃山学院教育大</t>
  </si>
  <si>
    <t>ﾓﾓﾔﾏｶﾞｸｲﾝｷｮｳｲｸﾀﾞｲ</t>
  </si>
  <si>
    <t>大阪人間科学大</t>
  </si>
  <si>
    <t>ｵｵｻｶﾆﾝｹﾞﾝｶｶﾞｸﾀﾞｲ</t>
  </si>
  <si>
    <t>奈良大</t>
  </si>
  <si>
    <t>ﾅﾗﾀﾞｲ</t>
  </si>
  <si>
    <t>団体コード</t>
    <phoneticPr fontId="4"/>
  </si>
  <si>
    <t>チーム名</t>
    <rPh sb="3" eb="4">
      <t>メイ</t>
    </rPh>
    <phoneticPr fontId="4"/>
  </si>
  <si>
    <t>チーム名略称</t>
    <rPh sb="3" eb="4">
      <t>メイ</t>
    </rPh>
    <rPh sb="4" eb="6">
      <t>リャクショウ</t>
    </rPh>
    <phoneticPr fontId="4"/>
  </si>
  <si>
    <t>ﾌﾘｶﾞﾅ</t>
    <phoneticPr fontId="4"/>
  </si>
  <si>
    <t>所属</t>
    <rPh sb="0" eb="2">
      <t>ショゾク</t>
    </rPh>
    <phoneticPr fontId="4"/>
  </si>
  <si>
    <t>学年</t>
    <rPh sb="0" eb="2">
      <t>ガクネン</t>
    </rPh>
    <phoneticPr fontId="4"/>
  </si>
  <si>
    <t>学部</t>
    <rPh sb="0" eb="2">
      <t>ガクブ</t>
    </rPh>
    <phoneticPr fontId="4"/>
  </si>
  <si>
    <t>登録陸協</t>
    <rPh sb="0" eb="4">
      <t>トウロクリクキョウ</t>
    </rPh>
    <phoneticPr fontId="4"/>
  </si>
  <si>
    <t>過去1年の最高記録</t>
    <rPh sb="0" eb="2">
      <t>カコ</t>
    </rPh>
    <rPh sb="3" eb="4">
      <t>ネン</t>
    </rPh>
    <rPh sb="5" eb="9">
      <t>サイコウキロク</t>
    </rPh>
    <phoneticPr fontId="4"/>
  </si>
  <si>
    <t>5000m</t>
    <phoneticPr fontId="4"/>
  </si>
  <si>
    <t>10000m</t>
    <phoneticPr fontId="4"/>
  </si>
  <si>
    <t>その他</t>
    <rPh sb="2" eb="3">
      <t>タ</t>
    </rPh>
    <phoneticPr fontId="4"/>
  </si>
  <si>
    <t>種目</t>
    <rPh sb="0" eb="2">
      <t>シュモク</t>
    </rPh>
    <phoneticPr fontId="4"/>
  </si>
  <si>
    <t>記録</t>
    <rPh sb="0" eb="2">
      <t>キロク</t>
    </rPh>
    <phoneticPr fontId="4"/>
  </si>
  <si>
    <t>ハーフマラソン</t>
    <phoneticPr fontId="4"/>
  </si>
  <si>
    <t>3000mSC</t>
    <phoneticPr fontId="4"/>
  </si>
  <si>
    <t>登録
番号</t>
    <rPh sb="0" eb="2">
      <t>トウロク</t>
    </rPh>
    <rPh sb="3" eb="5">
      <t>バンゴウ</t>
    </rPh>
    <phoneticPr fontId="4"/>
  </si>
  <si>
    <t>所属団体名</t>
    <rPh sb="0" eb="5">
      <t>ショゾクダンタイメイ</t>
    </rPh>
    <phoneticPr fontId="4"/>
  </si>
  <si>
    <t>申込責任者氏名</t>
    <rPh sb="0" eb="2">
      <t>モウシコミ</t>
    </rPh>
    <rPh sb="2" eb="5">
      <t>セキニンシャ</t>
    </rPh>
    <rPh sb="5" eb="7">
      <t>シメイ</t>
    </rPh>
    <phoneticPr fontId="4"/>
  </si>
  <si>
    <t>印</t>
    <rPh sb="0" eb="1">
      <t>イン</t>
    </rPh>
    <phoneticPr fontId="4"/>
  </si>
  <si>
    <t>連絡先〒</t>
    <rPh sb="0" eb="3">
      <t>レンラクサキ</t>
    </rPh>
    <phoneticPr fontId="4"/>
  </si>
  <si>
    <t>申込最大人数</t>
    <rPh sb="0" eb="2">
      <t>モウシコミ</t>
    </rPh>
    <rPh sb="2" eb="6">
      <t>サイダイニンズウ</t>
    </rPh>
    <phoneticPr fontId="4"/>
  </si>
  <si>
    <t>入力人数</t>
    <rPh sb="0" eb="2">
      <t>ニュウリョク</t>
    </rPh>
    <rPh sb="2" eb="4">
      <t>ニンズウ</t>
    </rPh>
    <phoneticPr fontId="4"/>
  </si>
  <si>
    <t>監督者氏名</t>
    <rPh sb="0" eb="3">
      <t>カントクシャ</t>
    </rPh>
    <rPh sb="3" eb="5">
      <t>シメイ</t>
    </rPh>
    <phoneticPr fontId="4"/>
  </si>
  <si>
    <t>800m</t>
    <phoneticPr fontId="4"/>
  </si>
  <si>
    <t>1500m</t>
    <phoneticPr fontId="4"/>
  </si>
  <si>
    <t>3000m</t>
    <phoneticPr fontId="4"/>
  </si>
  <si>
    <t>5000mW</t>
    <phoneticPr fontId="4"/>
  </si>
  <si>
    <t>10000mW</t>
    <phoneticPr fontId="4"/>
  </si>
  <si>
    <t>男子</t>
    <rPh sb="0" eb="2">
      <t>ダンシ</t>
    </rPh>
    <phoneticPr fontId="4"/>
  </si>
  <si>
    <t>女子</t>
    <rPh sb="0" eb="2">
      <t>ジョシ</t>
    </rPh>
    <phoneticPr fontId="4"/>
  </si>
  <si>
    <t>チーム属性</t>
    <rPh sb="3" eb="5">
      <t>ゾクセイ</t>
    </rPh>
    <phoneticPr fontId="4"/>
  </si>
  <si>
    <t>正規</t>
    <rPh sb="0" eb="2">
      <t>セイキ</t>
    </rPh>
    <phoneticPr fontId="4"/>
  </si>
  <si>
    <t>混合</t>
    <rPh sb="0" eb="2">
      <t>コンゴウ</t>
    </rPh>
    <phoneticPr fontId="4"/>
  </si>
  <si>
    <t>性別</t>
    <rPh sb="0" eb="2">
      <t>セイベツ</t>
    </rPh>
    <phoneticPr fontId="4"/>
  </si>
  <si>
    <t>混合用性別</t>
    <rPh sb="0" eb="2">
      <t>コンゴウ</t>
    </rPh>
    <rPh sb="2" eb="3">
      <t>ヨウ</t>
    </rPh>
    <rPh sb="3" eb="5">
      <t>セイベツ</t>
    </rPh>
    <phoneticPr fontId="4"/>
  </si>
  <si>
    <t>正規チーム</t>
    <rPh sb="0" eb="2">
      <t>セイキ</t>
    </rPh>
    <phoneticPr fontId="4"/>
  </si>
  <si>
    <t>出身校都道府県</t>
    <rPh sb="0" eb="3">
      <t>シュッシンコウ</t>
    </rPh>
    <rPh sb="3" eb="7">
      <t>トドウフケン</t>
    </rPh>
    <phoneticPr fontId="4"/>
  </si>
  <si>
    <t>出身校</t>
    <rPh sb="0" eb="3">
      <t>シュッシンコウ</t>
    </rPh>
    <phoneticPr fontId="4"/>
  </si>
  <si>
    <t>自己ベスト記録</t>
    <rPh sb="0" eb="2">
      <t>ジコ</t>
    </rPh>
    <rPh sb="5" eb="7">
      <t>キロク</t>
    </rPh>
    <phoneticPr fontId="4"/>
  </si>
  <si>
    <t>氏　名</t>
    <rPh sb="0" eb="1">
      <t>シ</t>
    </rPh>
    <rPh sb="2" eb="3">
      <t>メイ</t>
    </rPh>
    <phoneticPr fontId="4"/>
  </si>
  <si>
    <t>監督</t>
    <rPh sb="0" eb="2">
      <t>カントク</t>
    </rPh>
    <phoneticPr fontId="4"/>
  </si>
  <si>
    <t>略称</t>
    <rPh sb="0" eb="2">
      <t>リャクショウ</t>
    </rPh>
    <phoneticPr fontId="4"/>
  </si>
  <si>
    <t>有</t>
  </si>
  <si>
    <t>★IF(チーム申込!$B10★"","",IF(チーム申込!$K10★"","－",チーム申込!$K10&amp;"'"&amp;RIGHT(100+チーム申込!$M10,2)&amp;""""&amp;RIGHT(100+チーム申込!$O10,2)))</t>
  </si>
  <si>
    <t>★IF(チーム申込!$B10★"","",IF(チーム申込!$P10★"","－",チーム申込!$P10&amp;"'"&amp;RIGHT(100+チーム申込!$R10,2)&amp;""""&amp;RIGHT(100+チーム申込!$T10,2)))</t>
  </si>
  <si>
    <t>★IF(チーム申込!$B10★"","",IF(チーム申込!$U10★"","－",チーム申込!$U10&amp;"/"&amp;IF(OR(チーム申込!$V10★"",チーム申込!$V10★"0"),チーム申込!$X10&amp;":"&amp;RIGHT(100+チーム申込!$Z10,2)&amp;"."&amp;RIGHT(100+チーム申込!$AB10,2),IF(チーム申込!$U10★"ハーフマラソン",チーム申込!$V10&amp;":"&amp;RIGHT(100+チーム申込!$X10,2)&amp;":"&amp;RIGHT(100+チーム申込!$Z10,2),チーム申込!$V10&amp;":"&amp;RIGHT(100+チーム申込!$X10,2)&amp;":"&amp;RIGHT(100+チーム申込!$Z10,2)&amp;"."&amp;RIGHT(100+チーム申込!$AB10,2)))))</t>
  </si>
  <si>
    <t>★IF(チーム申込!$B11★"","",IF(チーム申込!$K11★"","－",チーム申込!$K11&amp;"'"&amp;RIGHT(100+チーム申込!$M11,2)&amp;""""&amp;RIGHT(100+チーム申込!$O11,2)))</t>
  </si>
  <si>
    <t>★IF(チーム申込!$B11★"","",IF(チーム申込!$P11★"","－",チーム申込!$P11&amp;"'"&amp;RIGHT(100+チーム申込!$R11,2)&amp;""""&amp;RIGHT(100+チーム申込!$T11,2)))</t>
  </si>
  <si>
    <t>★IF(チーム申込!$B12★"","",IF(チーム申込!$K12★"","－",チーム申込!$K12&amp;"'"&amp;RIGHT(100+チーム申込!$M12,2)&amp;""""&amp;RIGHT(100+チーム申込!$O12,2)))</t>
  </si>
  <si>
    <t>★IF(チーム申込!$B12★"","",IF(チーム申込!$P12★"","－",チーム申込!$P12&amp;"'"&amp;RIGHT(100+チーム申込!$R12,2)&amp;""""&amp;RIGHT(100+チーム申込!$T12,2)))</t>
  </si>
  <si>
    <t>★IF(チーム申込!$B13★"","",IF(チーム申込!$K13★"","－",チーム申込!$K13&amp;"'"&amp;RIGHT(100+チーム申込!$M13,2)&amp;""""&amp;RIGHT(100+チーム申込!$O13,2)))</t>
  </si>
  <si>
    <t>★IF(チーム申込!$B13★"","",IF(チーム申込!$P13★"","－",チーム申込!$P13&amp;"'"&amp;RIGHT(100+チーム申込!$R13,2)&amp;""""&amp;RIGHT(100+チーム申込!$T13,2)))</t>
  </si>
  <si>
    <t>★IF(チーム申込!$B14★"","",IF(チーム申込!$K14★"","－",チーム申込!$K14&amp;"'"&amp;RIGHT(100+チーム申込!$M14,2)&amp;""""&amp;RIGHT(100+チーム申込!$O14,2)))</t>
  </si>
  <si>
    <t>★IF(チーム申込!$B14★"","",IF(チーム申込!$P14★"","－",チーム申込!$P14&amp;"'"&amp;RIGHT(100+チーム申込!$R14,2)&amp;""""&amp;RIGHT(100+チーム申込!$T14,2)))</t>
  </si>
  <si>
    <t>★IF(チーム申込!$B15★"","",IF(チーム申込!$K15★"","－",チーム申込!$K15&amp;"'"&amp;RIGHT(100+チーム申込!$M15,2)&amp;""""&amp;RIGHT(100+チーム申込!$O15,2)))</t>
  </si>
  <si>
    <t>★IF(チーム申込!$B15★"","",IF(チーム申込!$P15★"","－",チーム申込!$P15&amp;"'"&amp;RIGHT(100+チーム申込!$R15,2)&amp;""""&amp;RIGHT(100+チーム申込!$T15,2)))</t>
  </si>
  <si>
    <t>★IF(チーム申込!$B16★"","",IF(チーム申込!$K16★"","－",チーム申込!$K16&amp;"'"&amp;RIGHT(100+チーム申込!$M16,2)&amp;""""&amp;RIGHT(100+チーム申込!$O16,2)))</t>
  </si>
  <si>
    <t>★IF(チーム申込!$B16★"","",IF(チーム申込!$P16★"","－",チーム申込!$P16&amp;"'"&amp;RIGHT(100+チーム申込!$R16,2)&amp;""""&amp;RIGHT(100+チーム申込!$T16,2)))</t>
  </si>
  <si>
    <t>★IF(チーム申込!$B17★"","",IF(チーム申込!$K17★"","－",チーム申込!$K17&amp;"'"&amp;RIGHT(100+チーム申込!$M17,2)&amp;""""&amp;RIGHT(100+チーム申込!$O17,2)))</t>
  </si>
  <si>
    <t>★IF(チーム申込!$B17★"","",IF(チーム申込!$P17★"","－",チーム申込!$P17&amp;"'"&amp;RIGHT(100+チーム申込!$R17,2)&amp;""""&amp;RIGHT(100+チーム申込!$T17,2)))</t>
  </si>
  <si>
    <t>★IF(チーム申込!$B18★"","",IF(チーム申込!$K18★"","－",チーム申込!$K18&amp;"'"&amp;RIGHT(100+チーム申込!$M18,2)&amp;""""&amp;RIGHT(100+チーム申込!$O18,2)))</t>
  </si>
  <si>
    <t>★IF(チーム申込!$B18★"","",IF(チーム申込!$P18★"","－",チーム申込!$P18&amp;"'"&amp;RIGHT(100+チーム申込!$R18,2)&amp;""""&amp;RIGHT(100+チーム申込!$T18,2)))</t>
  </si>
  <si>
    <t>★IF(チーム申込!$B19★"","",IF(チーム申込!$K19★"","－",チーム申込!$K19&amp;"'"&amp;RIGHT(100+チーム申込!$M19,2)&amp;""""&amp;RIGHT(100+チーム申込!$O19,2)))</t>
  </si>
  <si>
    <t>★IF(チーム申込!$B19★"","",IF(チーム申込!$P19★"","－",チーム申込!$P19&amp;"'"&amp;RIGHT(100+チーム申込!$R19,2)&amp;""""&amp;RIGHT(100+チーム申込!$T19,2)))</t>
  </si>
  <si>
    <t>★IF(チーム申込!$B11★"","",IF(チーム申込!$U11★"","－",チーム申込!$U11&amp;"/"&amp;IF(OR(チーム申込!$V11★"",チーム申込!$V11★"0"),チーム申込!$X11&amp;"'"&amp;RIGHT(100+チーム申込!$Z11,2)&amp;""""&amp;RIGHT(100+チーム申込!$AB11,2),IF(チーム申込!$U11★"ハーフマラソン",チーム申込!$V11&amp;"ﾟ"&amp;RIGHT(100+チーム申込!$X11,2)&amp;"'"&amp;RIGHT(100+チーム申込!$Z11,2),チーム申込!$V11&amp;"ﾟ"&amp;RIGHT(100+チーム申込!$X11,2)&amp;"'"&amp;RIGHT(100+チーム申込!$Z11,2)&amp;""""&amp;RIGHT(100+チーム申込!$AB11,2)))))</t>
  </si>
  <si>
    <t>★IF(チーム申込!$B12★"","",IF(チーム申込!$U12★"","－",チーム申込!$U12&amp;"/"&amp;IF(OR(チーム申込!$V12★"",チーム申込!$V12★"0"),チーム申込!$X12&amp;"'"&amp;RIGHT(100+チーム申込!$Z12,2)&amp;""""&amp;RIGHT(100+チーム申込!$AB12,2),IF(チーム申込!$U12★"ハーフマラソン",チーム申込!$V12&amp;"ﾟ"&amp;RIGHT(100+チーム申込!$X12,2)&amp;"'"&amp;RIGHT(100+チーム申込!$Z12,2),チーム申込!$V12&amp;"ﾟ"&amp;RIGHT(100+チーム申込!$X12,2)&amp;"'"&amp;RIGHT(100+チーム申込!$Z12,2)&amp;""""&amp;RIGHT(100+チーム申込!$AB12,2)))))</t>
  </si>
  <si>
    <t>★IF(チーム申込!$B13★"","",IF(チーム申込!$U13★"","－",チーム申込!$U13&amp;"/"&amp;IF(OR(チーム申込!$V13★"",チーム申込!$V13★"0"),チーム申込!$X13&amp;"'"&amp;RIGHT(100+チーム申込!$Z13,2)&amp;""""&amp;RIGHT(100+チーム申込!$AB13,2),IF(チーム申込!$U13★"ハーフマラソン",チーム申込!$V13&amp;"ﾟ"&amp;RIGHT(100+チーム申込!$X13,2)&amp;"'"&amp;RIGHT(100+チーム申込!$Z13,2),チーム申込!$V13&amp;"ﾟ"&amp;RIGHT(100+チーム申込!$X13,2)&amp;"'"&amp;RIGHT(100+チーム申込!$Z13,2)&amp;""""&amp;RIGHT(100+チーム申込!$AB13,2)))))</t>
  </si>
  <si>
    <t>★IF(チーム申込!$B14★"","",IF(チーム申込!$U14★"","－",チーム申込!$U14&amp;"/"&amp;IF(OR(チーム申込!$V14★"",チーム申込!$V14★"0"),チーム申込!$X14&amp;"'"&amp;RIGHT(100+チーム申込!$Z14,2)&amp;""""&amp;RIGHT(100+チーム申込!$AB14,2),IF(チーム申込!$U14★"ハーフマラソン",チーム申込!$V14&amp;"ﾟ"&amp;RIGHT(100+チーム申込!$X14,2)&amp;"'"&amp;RIGHT(100+チーム申込!$Z14,2),チーム申込!$V14&amp;"ﾟ"&amp;RIGHT(100+チーム申込!$X14,2)&amp;"'"&amp;RIGHT(100+チーム申込!$Z14,2)&amp;""""&amp;RIGHT(100+チーム申込!$AB14,2)))))</t>
  </si>
  <si>
    <t>★IF(チーム申込!$B15★"","",IF(チーム申込!$U15★"","－",チーム申込!$U15&amp;"/"&amp;IF(OR(チーム申込!$V15★"",チーム申込!$V15★"0"),チーム申込!$X15&amp;"'"&amp;RIGHT(100+チーム申込!$Z15,2)&amp;""""&amp;RIGHT(100+チーム申込!$AB15,2),IF(チーム申込!$U15★"ハーフマラソン",チーム申込!$V15&amp;"ﾟ"&amp;RIGHT(100+チーム申込!$X15,2)&amp;"'"&amp;RIGHT(100+チーム申込!$Z15,2),チーム申込!$V15&amp;"ﾟ"&amp;RIGHT(100+チーム申込!$X15,2)&amp;"'"&amp;RIGHT(100+チーム申込!$Z15,2)&amp;""""&amp;RIGHT(100+チーム申込!$AB15,2)))))</t>
  </si>
  <si>
    <t>★IF(チーム申込!$B16★"","",IF(チーム申込!$U16★"","－",チーム申込!$U16&amp;"/"&amp;IF(OR(チーム申込!$V16★"",チーム申込!$V16★"0"),チーム申込!$X16&amp;"'"&amp;RIGHT(100+チーム申込!$Z16,2)&amp;""""&amp;RIGHT(100+チーム申込!$AB16,2),IF(チーム申込!$U16★"ハーフマラソン",チーム申込!$V16&amp;"ﾟ"&amp;RIGHT(100+チーム申込!$X16,2)&amp;"'"&amp;RIGHT(100+チーム申込!$Z16,2),チーム申込!$V16&amp;"ﾟ"&amp;RIGHT(100+チーム申込!$X16,2)&amp;"'"&amp;RIGHT(100+チーム申込!$Z16,2)&amp;""""&amp;RIGHT(100+チーム申込!$AB16,2)))))</t>
  </si>
  <si>
    <t>★IF(チーム申込!$B17★"","",IF(チーム申込!$U17★"","－",チーム申込!$U17&amp;"/"&amp;IF(OR(チーム申込!$V17★"",チーム申込!$V17★"0"),チーム申込!$X17&amp;"'"&amp;RIGHT(100+チーム申込!$Z17,2)&amp;""""&amp;RIGHT(100+チーム申込!$AB17,2),IF(チーム申込!$U17★"ハーフマラソン",チーム申込!$V17&amp;"ﾟ"&amp;RIGHT(100+チーム申込!$X17,2)&amp;"'"&amp;RIGHT(100+チーム申込!$Z17,2),チーム申込!$V17&amp;"ﾟ"&amp;RIGHT(100+チーム申込!$X17,2)&amp;"'"&amp;RIGHT(100+チーム申込!$Z17,2)&amp;""""&amp;RIGHT(100+チーム申込!$AB17,2)))))</t>
  </si>
  <si>
    <t>★IF(チーム申込!$B18★"","",IF(チーム申込!$U18★"","－",チーム申込!$U18&amp;"/"&amp;IF(OR(チーム申込!$V18★"",チーム申込!$V18★"0"),チーム申込!$X18&amp;"'"&amp;RIGHT(100+チーム申込!$Z18,2)&amp;""""&amp;RIGHT(100+チーム申込!$AB18,2),IF(チーム申込!$U18★"ハーフマラソン",チーム申込!$V18&amp;"ﾟ"&amp;RIGHT(100+チーム申込!$X18,2)&amp;"'"&amp;RIGHT(100+チーム申込!$Z18,2),チーム申込!$V18&amp;"ﾟ"&amp;RIGHT(100+チーム申込!$X18,2)&amp;"'"&amp;RIGHT(100+チーム申込!$Z18,2)&amp;""""&amp;RIGHT(100+チーム申込!$AB18,2)))))</t>
  </si>
  <si>
    <t>★IF(チーム申込!$B19★"","",IF(チーム申込!$U19★"","－",チーム申込!$U19&amp;"/"&amp;IF(OR(チーム申込!$V19★"",チーム申込!$V19★"0"),チーム申込!$X19&amp;"'"&amp;RIGHT(100+チーム申込!$Z19,2)&amp;""""&amp;RIGHT(100+チーム申込!$AB19,2),IF(チーム申込!$U19★"ハーフマラソン",チーム申込!$V19&amp;"ﾟ"&amp;RIGHT(100+チーム申込!$X19,2)&amp;"'"&amp;RIGHT(100+チーム申込!$Z19,2),チーム申込!$V19&amp;"ﾟ"&amp;RIGHT(100+チーム申込!$X19,2)&amp;"'"&amp;RIGHT(100+チーム申込!$Z19,2)&amp;""""&amp;RIGHT(100+チーム申込!$AB19,2)))))</t>
  </si>
  <si>
    <t>★IF(チーム申込!$G10★"","",IF(MASTER!$F2★1,INDEX(男子データ!$O:$O,MATCH(MASTER!$K2,男子データ!$K:$K,0)),INDEX(女子データ!$O:$O,MATCH(MASTER!$K2,女子データ!$K:$K,0))))</t>
  </si>
  <si>
    <t>★IF(チーム申込!$G11★"","",IF(MASTER!$F3★1,INDEX(男子データ!$O:$O,MATCH(MASTER!$K3,男子データ!$K:$K,0)),INDEX(女子データ!$O:$O,MATCH(MASTER!$K3,女子データ!$K:$K,0))))</t>
  </si>
  <si>
    <t>★IF(チーム申込!$G12★"","",IF(MASTER!$F4★1,INDEX(男子データ!$O:$O,MATCH(MASTER!$K4,男子データ!$K:$K,0)),INDEX(女子データ!$O:$O,MATCH(MASTER!$K4,女子データ!$K:$K,0))))</t>
  </si>
  <si>
    <t>★IF(チーム申込!$G13★"","",IF(MASTER!$F5★1,INDEX(男子データ!$O:$O,MATCH(MASTER!$K5,男子データ!$K:$K,0)),INDEX(女子データ!$O:$O,MATCH(MASTER!$K5,女子データ!$K:$K,0))))</t>
  </si>
  <si>
    <t>★IF(チーム申込!$G14★"","",IF(MASTER!$F6★1,INDEX(男子データ!$O:$O,MATCH(MASTER!$K6,男子データ!$K:$K,0)),INDEX(女子データ!$O:$O,MATCH(MASTER!$K6,女子データ!$K:$K,0))))</t>
  </si>
  <si>
    <t>★IF(チーム申込!$G15★"","",IF(MASTER!$F7★1,INDEX(男子データ!$O:$O,MATCH(MASTER!$K7,男子データ!$K:$K,0)),INDEX(女子データ!$O:$O,MATCH(MASTER!$K7,女子データ!$K:$K,0))))</t>
  </si>
  <si>
    <t>★IF(チーム申込!$G16★"","",IF(MASTER!$F8★1,INDEX(男子データ!$O:$O,MATCH(MASTER!$K8,男子データ!$K:$K,0)),INDEX(女子データ!$O:$O,MATCH(MASTER!$K8,女子データ!$K:$K,0))))</t>
  </si>
  <si>
    <t>★IF(チーム申込!$G17★"","",IF(MASTER!$F9★1,INDEX(男子データ!$O:$O,MATCH(MASTER!$K9,男子データ!$K:$K,0)),INDEX(女子データ!$O:$O,MATCH(MASTER!$K9,女子データ!$K:$K,0))))</t>
  </si>
  <si>
    <t>★IF(チーム申込!$G18★"","",IF(MASTER!$F10★1,INDEX(男子データ!$O:$O,MATCH(MASTER!$K10,男子データ!$K:$K,0)),INDEX(女子データ!$O:$O,MATCH(MASTER!$K10,女子データ!$K:$K,0))))</t>
  </si>
  <si>
    <t>★IF(チーム申込!$G19★"","",IF(MASTER!$F11★1,INDEX(男子データ!$O:$O,MATCH(MASTER!$K11,男子データ!$K:$K,0)),INDEX(女子データ!$O:$O,MATCH(MASTER!$K11,女子データ!$K:$K,0))))</t>
  </si>
  <si>
    <t>合計</t>
    <rPh sb="0" eb="2">
      <t>ゴウケイ</t>
    </rPh>
    <phoneticPr fontId="4"/>
  </si>
  <si>
    <t>エントリー料</t>
    <rPh sb="5" eb="6">
      <t>リョウ</t>
    </rPh>
    <phoneticPr fontId="4"/>
  </si>
  <si>
    <t>属性</t>
    <rPh sb="0" eb="2">
      <t>ゾクセイ</t>
    </rPh>
    <phoneticPr fontId="4"/>
  </si>
  <si>
    <t>申　込　料</t>
    <rPh sb="0" eb="1">
      <t>サル</t>
    </rPh>
    <rPh sb="2" eb="3">
      <t>コ</t>
    </rPh>
    <rPh sb="4" eb="5">
      <t>リョウ</t>
    </rPh>
    <phoneticPr fontId="4"/>
  </si>
  <si>
    <t>舩津　一帆</t>
  </si>
  <si>
    <t>齋藤　翔也</t>
  </si>
  <si>
    <t>１</t>
  </si>
  <si>
    <t>秋山　翔太朗</t>
    <rPh sb="5" eb="6">
      <t>ロウ</t>
    </rPh>
    <phoneticPr fontId="2"/>
  </si>
  <si>
    <t>森原　蓮斗</t>
    <rPh sb="4" eb="5">
      <t>ト</t>
    </rPh>
    <phoneticPr fontId="2"/>
  </si>
  <si>
    <t>津田　竜太朗</t>
    <rPh sb="5" eb="6">
      <t>ロウ</t>
    </rPh>
    <phoneticPr fontId="2"/>
  </si>
  <si>
    <t>白岩　紳</t>
    <rPh sb="3" eb="4">
      <t>シン</t>
    </rPh>
    <phoneticPr fontId="2"/>
  </si>
  <si>
    <t>中嶋　佑</t>
    <rPh sb="1" eb="2">
      <t>シマ</t>
    </rPh>
    <phoneticPr fontId="2"/>
  </si>
  <si>
    <t>濱中　祥伍</t>
    <rPh sb="4" eb="5">
      <t>ゴ</t>
    </rPh>
    <phoneticPr fontId="2"/>
  </si>
  <si>
    <t>能登　荘太郎</t>
    <rPh sb="3" eb="4">
      <t>ソウ</t>
    </rPh>
    <phoneticPr fontId="2"/>
  </si>
  <si>
    <t>西　亜孟</t>
    <rPh sb="3" eb="4">
      <t>モウ</t>
    </rPh>
    <phoneticPr fontId="2"/>
  </si>
  <si>
    <t>橋本　大輝</t>
    <rPh sb="3" eb="5">
      <t>ダイキ</t>
    </rPh>
    <phoneticPr fontId="2"/>
  </si>
  <si>
    <t>坂本　元喜</t>
    <rPh sb="0" eb="2">
      <t>サカモト</t>
    </rPh>
    <rPh sb="3" eb="4">
      <t>ゲン</t>
    </rPh>
    <rPh sb="4" eb="5">
      <t>キ</t>
    </rPh>
    <phoneticPr fontId="2"/>
  </si>
  <si>
    <t>治田　尚太朗</t>
    <rPh sb="5" eb="6">
      <t>ロウ</t>
    </rPh>
    <phoneticPr fontId="2"/>
  </si>
  <si>
    <t>安藤　圭汰</t>
    <rPh sb="4" eb="5">
      <t>タ</t>
    </rPh>
    <phoneticPr fontId="2"/>
  </si>
  <si>
    <t>仲西　幹地</t>
    <rPh sb="0" eb="1">
      <t>ナカ</t>
    </rPh>
    <phoneticPr fontId="2"/>
  </si>
  <si>
    <t>井上　大祐</t>
    <rPh sb="4" eb="5">
      <t>ユウ</t>
    </rPh>
    <phoneticPr fontId="2"/>
  </si>
  <si>
    <t>26</t>
  </si>
  <si>
    <t>8</t>
  </si>
  <si>
    <t>40</t>
  </si>
  <si>
    <t>山崎　直樹</t>
    <rPh sb="4" eb="5">
      <t>キ</t>
    </rPh>
    <phoneticPr fontId="2"/>
  </si>
  <si>
    <t>篠原　優太朗</t>
    <rPh sb="5" eb="6">
      <t>ロウ</t>
    </rPh>
    <phoneticPr fontId="2"/>
  </si>
  <si>
    <t>28</t>
  </si>
  <si>
    <t>30</t>
  </si>
  <si>
    <t>藤井　康正</t>
    <rPh sb="0" eb="2">
      <t>フジイ</t>
    </rPh>
    <rPh sb="3" eb="5">
      <t>ヤスシセイ</t>
    </rPh>
    <phoneticPr fontId="2"/>
  </si>
  <si>
    <t>鳴尾</t>
    <rPh sb="0" eb="2">
      <t>ナルオ</t>
    </rPh>
    <phoneticPr fontId="2"/>
  </si>
  <si>
    <t>伊辻　海太</t>
    <rPh sb="0" eb="1">
      <t>イ</t>
    </rPh>
    <rPh sb="1" eb="2">
      <t>ツジ</t>
    </rPh>
    <phoneticPr fontId="2"/>
  </si>
  <si>
    <t>笹川　祐人</t>
    <rPh sb="3" eb="4">
      <t>ユウ</t>
    </rPh>
    <phoneticPr fontId="2"/>
  </si>
  <si>
    <t>星陵</t>
    <rPh sb="0" eb="2">
      <t>セイリョウ</t>
    </rPh>
    <phoneticPr fontId="2"/>
  </si>
  <si>
    <t>黒瀬　拓真</t>
    <rPh sb="3" eb="5">
      <t>タクマ</t>
    </rPh>
    <phoneticPr fontId="2"/>
  </si>
  <si>
    <t>南垣　斗磨</t>
  </si>
  <si>
    <t>ﾐﾅﾐｶﾞｷ ﾄｳﾏ</t>
  </si>
  <si>
    <t>兵庫県立村岡高等学校</t>
  </si>
  <si>
    <t>MINAMIGAKI</t>
  </si>
  <si>
    <t>Touma</t>
  </si>
  <si>
    <t>神戸医療未来大学</t>
  </si>
  <si>
    <t>角倉　範至</t>
  </si>
  <si>
    <t>ｶﾄﾞｸﾗ ﾉﾘﾕｷ</t>
  </si>
  <si>
    <t>上郡</t>
  </si>
  <si>
    <t>KADOKURA</t>
  </si>
  <si>
    <t>保利　佳祐</t>
  </si>
  <si>
    <t>ﾎﾘ ｹｲｽｹ</t>
  </si>
  <si>
    <t>010314</t>
  </si>
  <si>
    <t>氷上</t>
  </si>
  <si>
    <t>中西　晃</t>
  </si>
  <si>
    <t>ﾅｶﾆｼ ｱｷﾗ</t>
  </si>
  <si>
    <t>岡山商科大学附属</t>
  </si>
  <si>
    <t>大西　来夢</t>
  </si>
  <si>
    <t>ｵｵﾆｼ ﾗｲﾑ</t>
  </si>
  <si>
    <t>030612</t>
  </si>
  <si>
    <t>OONISI</t>
  </si>
  <si>
    <t>Raimu</t>
  </si>
  <si>
    <t>下川 夏輝</t>
  </si>
  <si>
    <t>ｼﾓｶﾜ ﾅﾂｷ</t>
  </si>
  <si>
    <t xml:space="preserve">SHIMOKAWA </t>
  </si>
  <si>
    <t>菊河　隼人</t>
  </si>
  <si>
    <t>ｷｸｶﾜ ﾊﾔﾄ</t>
  </si>
  <si>
    <t xml:space="preserve">KIKUKAWA </t>
  </si>
  <si>
    <t>宮定　愛実</t>
    <rPh sb="4" eb="5">
      <t>ミ</t>
    </rPh>
    <phoneticPr fontId="2"/>
  </si>
  <si>
    <t>池崎　萌絵</t>
    <rPh sb="0" eb="2">
      <t>イケザキ</t>
    </rPh>
    <rPh sb="3" eb="5">
      <t>モエ</t>
    </rPh>
    <phoneticPr fontId="2"/>
  </si>
  <si>
    <t>山中　ほの香</t>
    <rPh sb="0" eb="2">
      <t>ヤマナカ</t>
    </rPh>
    <phoneticPr fontId="2"/>
  </si>
  <si>
    <t>永長　里緒</t>
    <rPh sb="3" eb="4">
      <t>サト</t>
    </rPh>
    <phoneticPr fontId="2"/>
  </si>
  <si>
    <t>依田　来巳</t>
    <rPh sb="4" eb="5">
      <t>ミ</t>
    </rPh>
    <phoneticPr fontId="2"/>
  </si>
  <si>
    <t>友江　奈穂子</t>
    <rPh sb="3" eb="6">
      <t>ナオコ</t>
    </rPh>
    <phoneticPr fontId="2"/>
  </si>
  <si>
    <t>吉田　藍</t>
    <rPh sb="0" eb="1">
      <t>ヨシ</t>
    </rPh>
    <phoneticPr fontId="2"/>
  </si>
  <si>
    <t>ｲﾓﾄ ｻｱﾔ</t>
  </si>
  <si>
    <t>小野　葵生</t>
    <rPh sb="4" eb="5">
      <t>イ</t>
    </rPh>
    <phoneticPr fontId="2"/>
  </si>
  <si>
    <t>髙尾　彩羽</t>
    <rPh sb="3" eb="4">
      <t>アヤ</t>
    </rPh>
    <phoneticPr fontId="2"/>
  </si>
  <si>
    <t>後藤　花音</t>
    <rPh sb="4" eb="5">
      <t>オン</t>
    </rPh>
    <phoneticPr fontId="2"/>
  </si>
  <si>
    <t>巽　朋瑛</t>
  </si>
  <si>
    <t>ﾀﾂﾐ ﾄﾓｴ</t>
  </si>
  <si>
    <t>県立尼崎北</t>
  </si>
  <si>
    <t>Tomoe</t>
  </si>
  <si>
    <t>木下　美咲</t>
  </si>
  <si>
    <t>ｷﾉｼﾀ ﾐｻｷ</t>
  </si>
  <si>
    <t xml:space="preserve">KINOSHITA </t>
  </si>
  <si>
    <t>神戸医療未来大</t>
    <rPh sb="0" eb="2">
      <t>コウベ</t>
    </rPh>
    <rPh sb="2" eb="4">
      <t>イリョウ</t>
    </rPh>
    <rPh sb="4" eb="6">
      <t>ミライ</t>
    </rPh>
    <rPh sb="6" eb="7">
      <t>ダイ</t>
    </rPh>
    <phoneticPr fontId="4"/>
  </si>
  <si>
    <t>ｺｳﾍﾞｲﾘｮｳﾐﾗｲﾀﾞｲ</t>
    <phoneticPr fontId="4"/>
  </si>
  <si>
    <r>
      <t xml:space="preserve">チームプロフィール（5行以内 / 180字以上250字以内） </t>
    </r>
    <r>
      <rPr>
        <b/>
        <sz val="9"/>
        <color theme="1"/>
        <rFont val="游ゴシック"/>
        <family val="3"/>
        <charset val="128"/>
        <scheme val="minor"/>
      </rPr>
      <t>Alt+Enterキーで改行</t>
    </r>
    <rPh sb="11" eb="12">
      <t>ギョウ</t>
    </rPh>
    <rPh sb="12" eb="14">
      <t>イナイ</t>
    </rPh>
    <rPh sb="20" eb="21">
      <t>ジ</t>
    </rPh>
    <rPh sb="21" eb="23">
      <t>イジョウ</t>
    </rPh>
    <rPh sb="26" eb="27">
      <t>ジ</t>
    </rPh>
    <rPh sb="27" eb="29">
      <t>イナイ</t>
    </rPh>
    <rPh sb="43" eb="45">
      <t>カイギョウ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</si>
</sst>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&quot;¥&quot;#,##0_);[Red]\(&quot;¥&quot;#,##0\)"/>
    <numFmt numFmtId="177" formatCode="[&lt;=999]000;[&lt;=9999]000\-00;000\-0000"/>
    <numFmt numFmtId="178" formatCode="00"/>
  </numFmts>
  <fonts count="18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rgb="FF006100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48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i/>
      <sz val="13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10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6" fillId="0" borderId="15" xfId="0" applyNumberFormat="1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1" xfId="0" applyBorder="1" applyAlignment="1" applyProtection="1">
      <alignment horizontal="center" vertical="center" shrinkToFit="1"/>
      <protection locked="0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0" fillId="3" borderId="3" xfId="0" applyFill="1" applyBorder="1" applyAlignment="1" applyProtection="1">
      <alignment horizontal="center" vertical="center"/>
      <protection locked="0"/>
    </xf>
    <xf numFmtId="176" fontId="0" fillId="3" borderId="4" xfId="0" applyNumberFormat="1" applyFill="1" applyBorder="1" applyAlignment="1" applyProtection="1">
      <alignment horizontal="center" vertical="center"/>
      <protection locked="0"/>
    </xf>
    <xf numFmtId="176" fontId="0" fillId="3" borderId="8" xfId="0" applyNumberFormat="1" applyFill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2" fillId="4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49" fontId="14" fillId="0" borderId="0" xfId="0" applyNumberFormat="1" applyFont="1" applyAlignment="1" applyProtection="1">
      <alignment horizontal="right" vertical="center"/>
      <protection locked="0"/>
    </xf>
    <xf numFmtId="0" fontId="0" fillId="0" borderId="7" xfId="0" applyBorder="1" applyAlignment="1">
      <alignment horizontal="center" vertical="center" shrinkToFit="1"/>
    </xf>
    <xf numFmtId="178" fontId="0" fillId="0" borderId="7" xfId="0" applyNumberFormat="1" applyBorder="1" applyAlignment="1" applyProtection="1">
      <alignment horizontal="center" vertical="center" shrinkToFit="1"/>
      <protection locked="0"/>
    </xf>
    <xf numFmtId="178" fontId="0" fillId="0" borderId="8" xfId="0" applyNumberFormat="1" applyBorder="1" applyAlignment="1" applyProtection="1">
      <alignment horizontal="center" vertical="center" shrinkToFit="1"/>
      <protection locked="0"/>
    </xf>
    <xf numFmtId="0" fontId="0" fillId="0" borderId="2" xfId="0" applyBorder="1" applyAlignment="1" applyProtection="1">
      <alignment horizontal="center" vertical="center" shrinkToFit="1"/>
      <protection locked="0"/>
    </xf>
    <xf numFmtId="0" fontId="0" fillId="0" borderId="3" xfId="0" applyBorder="1" applyAlignment="1">
      <alignment horizontal="center" vertical="center" shrinkToFit="1"/>
    </xf>
    <xf numFmtId="178" fontId="0" fillId="0" borderId="3" xfId="0" applyNumberFormat="1" applyBorder="1" applyAlignment="1" applyProtection="1">
      <alignment horizontal="center" vertical="center" shrinkToFit="1"/>
      <protection locked="0"/>
    </xf>
    <xf numFmtId="178" fontId="0" fillId="0" borderId="4" xfId="0" applyNumberFormat="1" applyBorder="1" applyAlignment="1" applyProtection="1">
      <alignment horizontal="center" vertical="center" shrinkToFit="1"/>
      <protection locked="0"/>
    </xf>
    <xf numFmtId="0" fontId="0" fillId="0" borderId="5" xfId="0" applyBorder="1" applyAlignment="1">
      <alignment horizontal="distributed" vertical="center"/>
    </xf>
    <xf numFmtId="0" fontId="0" fillId="0" borderId="15" xfId="0" applyBorder="1" applyAlignment="1">
      <alignment horizontal="distributed" vertical="center"/>
    </xf>
    <xf numFmtId="0" fontId="0" fillId="0" borderId="15" xfId="0" applyBorder="1" applyAlignment="1">
      <alignment horizontal="center" vertical="center"/>
    </xf>
    <xf numFmtId="42" fontId="0" fillId="0" borderId="15" xfId="0" applyNumberFormat="1" applyBorder="1" applyAlignment="1">
      <alignment horizontal="center" vertical="center"/>
    </xf>
    <xf numFmtId="0" fontId="0" fillId="0" borderId="1" xfId="0" applyBorder="1" applyAlignment="1">
      <alignment horizontal="distributed" vertical="center"/>
    </xf>
    <xf numFmtId="42" fontId="0" fillId="0" borderId="1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3" borderId="10" xfId="0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76" fontId="0" fillId="3" borderId="3" xfId="0" applyNumberFormat="1" applyFill="1" applyBorder="1" applyAlignment="1" applyProtection="1">
      <alignment horizontal="center" vertical="center"/>
      <protection locked="0"/>
    </xf>
    <xf numFmtId="176" fontId="0" fillId="3" borderId="7" xfId="0" applyNumberFormat="1" applyFill="1" applyBorder="1" applyAlignment="1" applyProtection="1">
      <alignment horizontal="center" vertical="center"/>
      <protection locked="0"/>
    </xf>
    <xf numFmtId="0" fontId="12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 shrinkToFit="1"/>
    </xf>
    <xf numFmtId="0" fontId="0" fillId="0" borderId="0" xfId="0" applyProtection="1">
      <alignment vertical="center"/>
      <protection locked="0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>
      <alignment horizontal="left"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5" fillId="0" borderId="0" xfId="0" applyFont="1" applyAlignment="1">
      <alignment horizontal="center"/>
    </xf>
    <xf numFmtId="0" fontId="17" fillId="0" borderId="0" xfId="0" applyFont="1" applyAlignment="1"/>
    <xf numFmtId="0" fontId="0" fillId="0" borderId="0" xfId="0" applyAlignment="1">
      <alignment vertical="center" wrapText="1"/>
    </xf>
    <xf numFmtId="0" fontId="14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 shrinkToFit="1"/>
    </xf>
    <xf numFmtId="49" fontId="6" fillId="0" borderId="15" xfId="0" applyNumberFormat="1" applyFont="1" applyBorder="1" applyAlignment="1" applyProtection="1">
      <alignment horizontal="center" vertical="center" wrapText="1" shrinkToFit="1"/>
      <protection locked="0"/>
    </xf>
    <xf numFmtId="0" fontId="0" fillId="0" borderId="0" xfId="0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5" fillId="0" borderId="4" xfId="0" applyFont="1" applyBorder="1" applyAlignment="1" applyProtection="1">
      <alignment horizontal="center" vertical="center" shrinkToFit="1"/>
      <protection locked="0"/>
    </xf>
    <xf numFmtId="0" fontId="5" fillId="0" borderId="1" xfId="0" applyFont="1" applyBorder="1" applyAlignment="1" applyProtection="1">
      <alignment horizontal="center" vertical="center" shrinkToFit="1"/>
      <protection locked="0"/>
    </xf>
    <xf numFmtId="49" fontId="6" fillId="0" borderId="4" xfId="0" applyNumberFormat="1" applyFont="1" applyBorder="1" applyAlignment="1" applyProtection="1">
      <alignment horizontal="center" vertical="center" shrinkToFit="1"/>
      <protection locked="0"/>
    </xf>
    <xf numFmtId="49" fontId="6" fillId="0" borderId="1" xfId="0" applyNumberFormat="1" applyFont="1" applyBorder="1" applyAlignment="1" applyProtection="1">
      <alignment horizontal="center" vertical="center" shrinkToFit="1"/>
      <protection locked="0"/>
    </xf>
    <xf numFmtId="177" fontId="6" fillId="0" borderId="15" xfId="0" applyNumberFormat="1" applyFont="1" applyBorder="1" applyAlignment="1" applyProtection="1">
      <alignment horizontal="center" vertical="center" shrinkToFit="1"/>
      <protection locked="0"/>
    </xf>
    <xf numFmtId="0" fontId="5" fillId="2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177" fontId="0" fillId="0" borderId="18" xfId="0" applyNumberFormat="1" applyBorder="1" applyAlignment="1">
      <alignment horizontal="center" vertical="center" shrinkToFit="1"/>
    </xf>
    <xf numFmtId="49" fontId="0" fillId="0" borderId="15" xfId="0" applyNumberFormat="1" applyBorder="1" applyAlignment="1" applyProtection="1">
      <alignment horizontal="center" vertical="center" shrinkToFit="1"/>
      <protection locked="0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vertical="center" wrapText="1"/>
      <protection locked="0"/>
    </xf>
    <xf numFmtId="0" fontId="13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</cellXfs>
  <cellStyles count="1">
    <cellStyle name="標準" xfId="0" builtinId="0"/>
  </cellStyles>
  <dxfs count="11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00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328910</xdr:colOff>
      <xdr:row>4</xdr:row>
      <xdr:rowOff>743155</xdr:rowOff>
    </xdr:from>
    <xdr:to>
      <xdr:col>8</xdr:col>
      <xdr:colOff>469106</xdr:colOff>
      <xdr:row>6</xdr:row>
      <xdr:rowOff>6128</xdr:rowOff>
    </xdr:to>
    <xdr:sp macro="" textlink="">
      <xdr:nvSpPr>
        <xdr:cNvPr id="3" name="docshape18">
          <a:extLst>
            <a:ext uri="{FF2B5EF4-FFF2-40B4-BE49-F238E27FC236}">
              <a16:creationId xmlns:a16="http://schemas.microsoft.com/office/drawing/2014/main" id="{1999CD8D-760A-4BE5-A94A-40471A1FDCF0}"/>
            </a:ext>
          </a:extLst>
        </xdr:cNvPr>
        <xdr:cNvSpPr>
          <a:spLocks/>
        </xdr:cNvSpPr>
      </xdr:nvSpPr>
      <xdr:spPr bwMode="auto">
        <a:xfrm>
          <a:off x="1390267" y="1632155"/>
          <a:ext cx="4875482" cy="496687"/>
        </a:xfrm>
        <a:custGeom>
          <a:avLst/>
          <a:gdLst>
            <a:gd name="T0" fmla="+- 0 4515 1403"/>
            <a:gd name="T1" fmla="*/ T0 w 7034"/>
            <a:gd name="T2" fmla="+- 0 1223 1075"/>
            <a:gd name="T3" fmla="*/ 1223 h 800"/>
            <a:gd name="T4" fmla="+- 0 7255 1403"/>
            <a:gd name="T5" fmla="*/ T4 w 7034"/>
            <a:gd name="T6" fmla="+- 0 1330 1075"/>
            <a:gd name="T7" fmla="*/ 1330 h 800"/>
            <a:gd name="T8" fmla="+- 0 7252 1403"/>
            <a:gd name="T9" fmla="*/ T8 w 7034"/>
            <a:gd name="T10" fmla="+- 0 1350 1075"/>
            <a:gd name="T11" fmla="*/ 1350 h 800"/>
            <a:gd name="T12" fmla="+- 0 7985 1403"/>
            <a:gd name="T13" fmla="*/ T12 w 7034"/>
            <a:gd name="T14" fmla="+- 0 1353 1075"/>
            <a:gd name="T15" fmla="*/ 1353 h 800"/>
            <a:gd name="T16" fmla="+- 0 8002 1403"/>
            <a:gd name="T17" fmla="*/ T16 w 7034"/>
            <a:gd name="T18" fmla="+- 0 1354 1075"/>
            <a:gd name="T19" fmla="*/ 1354 h 800"/>
            <a:gd name="T20" fmla="+- 0 7993 1403"/>
            <a:gd name="T21" fmla="*/ T20 w 7034"/>
            <a:gd name="T22" fmla="+- 0 1347 1075"/>
            <a:gd name="T23" fmla="*/ 1347 h 800"/>
            <a:gd name="T24" fmla="+- 0 8007 1403"/>
            <a:gd name="T25" fmla="*/ T24 w 7034"/>
            <a:gd name="T26" fmla="+- 0 1351 1075"/>
            <a:gd name="T27" fmla="*/ 1351 h 800"/>
            <a:gd name="T28" fmla="+- 0 7999 1403"/>
            <a:gd name="T29" fmla="*/ T28 w 7034"/>
            <a:gd name="T30" fmla="+- 0 1479 1075"/>
            <a:gd name="T31" fmla="*/ 1479 h 800"/>
            <a:gd name="T32" fmla="+- 0 8033 1403"/>
            <a:gd name="T33" fmla="*/ T32 w 7034"/>
            <a:gd name="T34" fmla="+- 0 1327 1075"/>
            <a:gd name="T35" fmla="*/ 1327 h 800"/>
            <a:gd name="T36" fmla="+- 0 8031 1403"/>
            <a:gd name="T37" fmla="*/ T36 w 7034"/>
            <a:gd name="T38" fmla="+- 0 1351 1075"/>
            <a:gd name="T39" fmla="*/ 1351 h 800"/>
            <a:gd name="T40" fmla="+- 0 8051 1403"/>
            <a:gd name="T41" fmla="*/ T40 w 7034"/>
            <a:gd name="T42" fmla="+- 0 1319 1075"/>
            <a:gd name="T43" fmla="*/ 1319 h 800"/>
            <a:gd name="T44" fmla="+- 0 8049 1403"/>
            <a:gd name="T45" fmla="*/ T44 w 7034"/>
            <a:gd name="T46" fmla="+- 0 1323 1075"/>
            <a:gd name="T47" fmla="*/ 1323 h 800"/>
            <a:gd name="T48" fmla="+- 0 8039 1403"/>
            <a:gd name="T49" fmla="*/ T48 w 7034"/>
            <a:gd name="T50" fmla="+- 0 1329 1075"/>
            <a:gd name="T51" fmla="*/ 1329 h 800"/>
            <a:gd name="T52" fmla="+- 0 8050 1403"/>
            <a:gd name="T53" fmla="*/ T52 w 7034"/>
            <a:gd name="T54" fmla="+- 0 1343 1075"/>
            <a:gd name="T55" fmla="*/ 1343 h 800"/>
            <a:gd name="T56" fmla="+- 0 8080 1403"/>
            <a:gd name="T57" fmla="*/ T56 w 7034"/>
            <a:gd name="T58" fmla="+- 0 1318 1075"/>
            <a:gd name="T59" fmla="*/ 1318 h 800"/>
            <a:gd name="T60" fmla="+- 0 8139 1403"/>
            <a:gd name="T61" fmla="*/ T60 w 7034"/>
            <a:gd name="T62" fmla="+- 0 1499 1075"/>
            <a:gd name="T63" fmla="*/ 1499 h 800"/>
            <a:gd name="T64" fmla="+- 0 8252 1403"/>
            <a:gd name="T65" fmla="*/ T64 w 7034"/>
            <a:gd name="T66" fmla="+- 0 1289 1075"/>
            <a:gd name="T67" fmla="*/ 1289 h 800"/>
            <a:gd name="T68" fmla="+- 0 8368 1403"/>
            <a:gd name="T69" fmla="*/ T68 w 7034"/>
            <a:gd name="T70" fmla="+- 0 1322 1075"/>
            <a:gd name="T71" fmla="*/ 1322 h 800"/>
            <a:gd name="T72" fmla="+- 0 8314 1403"/>
            <a:gd name="T73" fmla="*/ T72 w 7034"/>
            <a:gd name="T74" fmla="+- 0 1305 1075"/>
            <a:gd name="T75" fmla="*/ 1305 h 800"/>
            <a:gd name="T76" fmla="+- 0 8309 1403"/>
            <a:gd name="T77" fmla="*/ T76 w 7034"/>
            <a:gd name="T78" fmla="+- 0 1305 1075"/>
            <a:gd name="T79" fmla="*/ 1305 h 800"/>
            <a:gd name="T80" fmla="+- 0 8293 1403"/>
            <a:gd name="T81" fmla="*/ T80 w 7034"/>
            <a:gd name="T82" fmla="+- 0 1303 1075"/>
            <a:gd name="T83" fmla="*/ 1303 h 800"/>
            <a:gd name="T84" fmla="+- 0 8261 1403"/>
            <a:gd name="T85" fmla="*/ T84 w 7034"/>
            <a:gd name="T86" fmla="+- 0 1303 1075"/>
            <a:gd name="T87" fmla="*/ 1303 h 800"/>
            <a:gd name="T88" fmla="+- 0 8210 1403"/>
            <a:gd name="T89" fmla="*/ T88 w 7034"/>
            <a:gd name="T90" fmla="+- 0 1324 1075"/>
            <a:gd name="T91" fmla="*/ 1324 h 800"/>
            <a:gd name="T92" fmla="+- 0 8195 1403"/>
            <a:gd name="T93" fmla="*/ T92 w 7034"/>
            <a:gd name="T94" fmla="+- 0 1328 1075"/>
            <a:gd name="T95" fmla="*/ 1328 h 800"/>
            <a:gd name="T96" fmla="+- 0 8166 1403"/>
            <a:gd name="T97" fmla="*/ T96 w 7034"/>
            <a:gd name="T98" fmla="+- 0 1286 1075"/>
            <a:gd name="T99" fmla="*/ 1286 h 800"/>
            <a:gd name="T100" fmla="+- 0 8144 1403"/>
            <a:gd name="T101" fmla="*/ T100 w 7034"/>
            <a:gd name="T102" fmla="+- 0 1282 1075"/>
            <a:gd name="T103" fmla="*/ 1282 h 800"/>
            <a:gd name="T104" fmla="+- 0 8103 1403"/>
            <a:gd name="T105" fmla="*/ T104 w 7034"/>
            <a:gd name="T106" fmla="+- 0 1275 1075"/>
            <a:gd name="T107" fmla="*/ 1275 h 800"/>
            <a:gd name="T108" fmla="+- 0 8098 1403"/>
            <a:gd name="T109" fmla="*/ T108 w 7034"/>
            <a:gd name="T110" fmla="+- 0 1317 1075"/>
            <a:gd name="T111" fmla="*/ 1317 h 800"/>
            <a:gd name="T112" fmla="+- 0 8078 1403"/>
            <a:gd name="T113" fmla="*/ T112 w 7034"/>
            <a:gd name="T114" fmla="+- 0 1327 1075"/>
            <a:gd name="T115" fmla="*/ 1327 h 800"/>
            <a:gd name="T116" fmla="+- 0 7877 1403"/>
            <a:gd name="T117" fmla="*/ T116 w 7034"/>
            <a:gd name="T118" fmla="+- 0 1250 1075"/>
            <a:gd name="T119" fmla="*/ 1250 h 800"/>
            <a:gd name="T120" fmla="+- 0 6925 1403"/>
            <a:gd name="T121" fmla="*/ T120 w 7034"/>
            <a:gd name="T122" fmla="+- 0 1137 1075"/>
            <a:gd name="T123" fmla="*/ 1137 h 800"/>
            <a:gd name="T124" fmla="+- 0 6194 1403"/>
            <a:gd name="T125" fmla="*/ T124 w 7034"/>
            <a:gd name="T126" fmla="+- 0 1167 1075"/>
            <a:gd name="T127" fmla="*/ 1167 h 800"/>
            <a:gd name="T128" fmla="+- 0 5871 1403"/>
            <a:gd name="T129" fmla="*/ T128 w 7034"/>
            <a:gd name="T130" fmla="+- 0 1264 1075"/>
            <a:gd name="T131" fmla="*/ 1264 h 800"/>
            <a:gd name="T132" fmla="+- 0 5801 1403"/>
            <a:gd name="T133" fmla="*/ T132 w 7034"/>
            <a:gd name="T134" fmla="+- 0 1274 1075"/>
            <a:gd name="T135" fmla="*/ 1274 h 800"/>
            <a:gd name="T136" fmla="+- 0 5621 1403"/>
            <a:gd name="T137" fmla="*/ T136 w 7034"/>
            <a:gd name="T138" fmla="+- 0 1146 1075"/>
            <a:gd name="T139" fmla="*/ 1146 h 800"/>
            <a:gd name="T140" fmla="+- 0 5232 1403"/>
            <a:gd name="T141" fmla="*/ T140 w 7034"/>
            <a:gd name="T142" fmla="+- 0 1096 1075"/>
            <a:gd name="T143" fmla="*/ 1096 h 800"/>
            <a:gd name="T144" fmla="+- 0 4509 1403"/>
            <a:gd name="T145" fmla="*/ T144 w 7034"/>
            <a:gd name="T146" fmla="+- 0 1237 1075"/>
            <a:gd name="T147" fmla="*/ 1237 h 800"/>
            <a:gd name="T148" fmla="+- 0 3780 1403"/>
            <a:gd name="T149" fmla="*/ T148 w 7034"/>
            <a:gd name="T150" fmla="+- 0 1386 1075"/>
            <a:gd name="T151" fmla="*/ 1386 h 800"/>
            <a:gd name="T152" fmla="+- 0 1873 1403"/>
            <a:gd name="T153" fmla="*/ T152 w 7034"/>
            <a:gd name="T154" fmla="+- 0 1794 1075"/>
            <a:gd name="T155" fmla="*/ 1794 h 800"/>
            <a:gd name="T156" fmla="+- 0 2054 1403"/>
            <a:gd name="T157" fmla="*/ T156 w 7034"/>
            <a:gd name="T158" fmla="+- 0 1851 1075"/>
            <a:gd name="T159" fmla="*/ 1851 h 800"/>
            <a:gd name="T160" fmla="+- 0 2669 1403"/>
            <a:gd name="T161" fmla="*/ T160 w 7034"/>
            <a:gd name="T162" fmla="+- 0 1810 1075"/>
            <a:gd name="T163" fmla="*/ 1810 h 800"/>
            <a:gd name="T164" fmla="+- 0 3987 1403"/>
            <a:gd name="T165" fmla="*/ T164 w 7034"/>
            <a:gd name="T166" fmla="+- 0 1524 1075"/>
            <a:gd name="T167" fmla="*/ 1524 h 800"/>
            <a:gd name="T168" fmla="+- 0 4541 1403"/>
            <a:gd name="T169" fmla="*/ T168 w 7034"/>
            <a:gd name="T170" fmla="+- 0 1414 1075"/>
            <a:gd name="T171" fmla="*/ 1414 h 800"/>
            <a:gd name="T172" fmla="+- 0 5067 1403"/>
            <a:gd name="T173" fmla="*/ T172 w 7034"/>
            <a:gd name="T174" fmla="+- 0 1370 1075"/>
            <a:gd name="T175" fmla="*/ 1370 h 800"/>
            <a:gd name="T176" fmla="+- 0 5626 1403"/>
            <a:gd name="T177" fmla="*/ T176 w 7034"/>
            <a:gd name="T178" fmla="+- 0 1408 1075"/>
            <a:gd name="T179" fmla="*/ 1408 h 800"/>
            <a:gd name="T180" fmla="+- 0 6656 1403"/>
            <a:gd name="T181" fmla="*/ T180 w 7034"/>
            <a:gd name="T182" fmla="+- 0 1460 1075"/>
            <a:gd name="T183" fmla="*/ 1460 h 800"/>
            <a:gd name="T184" fmla="+- 0 7655 1403"/>
            <a:gd name="T185" fmla="*/ T184 w 7034"/>
            <a:gd name="T186" fmla="+- 0 1426 1075"/>
            <a:gd name="T187" fmla="*/ 1426 h 800"/>
            <a:gd name="T188" fmla="+- 0 6749 1403"/>
            <a:gd name="T189" fmla="*/ T188 w 7034"/>
            <a:gd name="T190" fmla="+- 0 1394 1075"/>
            <a:gd name="T191" fmla="*/ 1394 h 800"/>
            <a:gd name="T192" fmla="+- 0 6489 1403"/>
            <a:gd name="T193" fmla="*/ T192 w 7034"/>
            <a:gd name="T194" fmla="+- 0 1364 1075"/>
            <a:gd name="T195" fmla="*/ 1364 h 800"/>
            <a:gd name="T196" fmla="+- 0 6277 1403"/>
            <a:gd name="T197" fmla="*/ T196 w 7034"/>
            <a:gd name="T198" fmla="+- 0 1328 1075"/>
            <a:gd name="T199" fmla="*/ 1328 h 800"/>
            <a:gd name="T200" fmla="+- 0 6459 1403"/>
            <a:gd name="T201" fmla="*/ T200 w 7034"/>
            <a:gd name="T202" fmla="+- 0 1247 1075"/>
            <a:gd name="T203" fmla="*/ 1247 h 800"/>
            <a:gd name="T204" fmla="+- 0 8068 1403"/>
            <a:gd name="T205" fmla="*/ T204 w 7034"/>
            <a:gd name="T206" fmla="+- 0 1315 1075"/>
            <a:gd name="T207" fmla="*/ 1315 h 800"/>
            <a:gd name="T208" fmla="+- 0 8082 1403"/>
            <a:gd name="T209" fmla="*/ T208 w 7034"/>
            <a:gd name="T210" fmla="+- 0 1329 1075"/>
            <a:gd name="T211" fmla="*/ 1329 h 800"/>
            <a:gd name="T212" fmla="+- 0 8092 1403"/>
            <a:gd name="T213" fmla="*/ T212 w 7034"/>
            <a:gd name="T214" fmla="+- 0 1325 1075"/>
            <a:gd name="T215" fmla="*/ 1325 h 800"/>
            <a:gd name="T216" fmla="+- 0 8105 1403"/>
            <a:gd name="T217" fmla="*/ T216 w 7034"/>
            <a:gd name="T218" fmla="+- 0 1322 1075"/>
            <a:gd name="T219" fmla="*/ 1322 h 800"/>
            <a:gd name="T220" fmla="+- 0 8123 1403"/>
            <a:gd name="T221" fmla="*/ T220 w 7034"/>
            <a:gd name="T222" fmla="+- 0 1332 1075"/>
            <a:gd name="T223" fmla="*/ 1332 h 800"/>
            <a:gd name="T224" fmla="+- 0 8139 1403"/>
            <a:gd name="T225" fmla="*/ T224 w 7034"/>
            <a:gd name="T226" fmla="+- 0 1325 1075"/>
            <a:gd name="T227" fmla="*/ 1325 h 800"/>
            <a:gd name="T228" fmla="+- 0 8157 1403"/>
            <a:gd name="T229" fmla="*/ T228 w 7034"/>
            <a:gd name="T230" fmla="+- 0 1338 1075"/>
            <a:gd name="T231" fmla="*/ 1338 h 800"/>
            <a:gd name="T232" fmla="+- 0 8187 1403"/>
            <a:gd name="T233" fmla="*/ T232 w 7034"/>
            <a:gd name="T234" fmla="+- 0 1323 1075"/>
            <a:gd name="T235" fmla="*/ 1323 h 800"/>
            <a:gd name="T236" fmla="+- 0 8196 1403"/>
            <a:gd name="T237" fmla="*/ T236 w 7034"/>
            <a:gd name="T238" fmla="+- 0 1339 1075"/>
            <a:gd name="T239" fmla="*/ 1339 h 800"/>
            <a:gd name="T240" fmla="+- 0 8213 1403"/>
            <a:gd name="T241" fmla="*/ T240 w 7034"/>
            <a:gd name="T242" fmla="+- 0 1326 1075"/>
            <a:gd name="T243" fmla="*/ 1326 h 800"/>
            <a:gd name="T244" fmla="+- 0 8233 1403"/>
            <a:gd name="T245" fmla="*/ T244 w 7034"/>
            <a:gd name="T246" fmla="+- 0 1333 1075"/>
            <a:gd name="T247" fmla="*/ 1333 h 800"/>
            <a:gd name="T248" fmla="+- 0 8320 1403"/>
            <a:gd name="T249" fmla="*/ T248 w 7034"/>
            <a:gd name="T250" fmla="+- 0 1330 1075"/>
            <a:gd name="T251" fmla="*/ 1330 h 800"/>
          </a:gdLst>
          <a:ahLst/>
          <a:cxnLst>
            <a:cxn ang="0">
              <a:pos x="T1" y="T3"/>
            </a:cxn>
            <a:cxn ang="0">
              <a:pos x="T5" y="T7"/>
            </a:cxn>
            <a:cxn ang="0">
              <a:pos x="T9" y="T11"/>
            </a:cxn>
            <a:cxn ang="0">
              <a:pos x="T13" y="T15"/>
            </a:cxn>
            <a:cxn ang="0">
              <a:pos x="T17" y="T19"/>
            </a:cxn>
            <a:cxn ang="0">
              <a:pos x="T21" y="T23"/>
            </a:cxn>
            <a:cxn ang="0">
              <a:pos x="T25" y="T27"/>
            </a:cxn>
            <a:cxn ang="0">
              <a:pos x="T29" y="T31"/>
            </a:cxn>
            <a:cxn ang="0">
              <a:pos x="T33" y="T35"/>
            </a:cxn>
            <a:cxn ang="0">
              <a:pos x="T37" y="T39"/>
            </a:cxn>
            <a:cxn ang="0">
              <a:pos x="T41" y="T43"/>
            </a:cxn>
            <a:cxn ang="0">
              <a:pos x="T45" y="T47"/>
            </a:cxn>
            <a:cxn ang="0">
              <a:pos x="T49" y="T51"/>
            </a:cxn>
            <a:cxn ang="0">
              <a:pos x="T53" y="T55"/>
            </a:cxn>
            <a:cxn ang="0">
              <a:pos x="T57" y="T59"/>
            </a:cxn>
            <a:cxn ang="0">
              <a:pos x="T61" y="T63"/>
            </a:cxn>
            <a:cxn ang="0">
              <a:pos x="T65" y="T67"/>
            </a:cxn>
            <a:cxn ang="0">
              <a:pos x="T69" y="T71"/>
            </a:cxn>
            <a:cxn ang="0">
              <a:pos x="T73" y="T75"/>
            </a:cxn>
            <a:cxn ang="0">
              <a:pos x="T77" y="T79"/>
            </a:cxn>
            <a:cxn ang="0">
              <a:pos x="T81" y="T83"/>
            </a:cxn>
            <a:cxn ang="0">
              <a:pos x="T85" y="T87"/>
            </a:cxn>
            <a:cxn ang="0">
              <a:pos x="T89" y="T91"/>
            </a:cxn>
            <a:cxn ang="0">
              <a:pos x="T93" y="T95"/>
            </a:cxn>
            <a:cxn ang="0">
              <a:pos x="T97" y="T99"/>
            </a:cxn>
            <a:cxn ang="0">
              <a:pos x="T101" y="T103"/>
            </a:cxn>
            <a:cxn ang="0">
              <a:pos x="T105" y="T107"/>
            </a:cxn>
            <a:cxn ang="0">
              <a:pos x="T109" y="T111"/>
            </a:cxn>
            <a:cxn ang="0">
              <a:pos x="T113" y="T115"/>
            </a:cxn>
            <a:cxn ang="0">
              <a:pos x="T117" y="T119"/>
            </a:cxn>
            <a:cxn ang="0">
              <a:pos x="T121" y="T123"/>
            </a:cxn>
            <a:cxn ang="0">
              <a:pos x="T125" y="T127"/>
            </a:cxn>
            <a:cxn ang="0">
              <a:pos x="T129" y="T131"/>
            </a:cxn>
            <a:cxn ang="0">
              <a:pos x="T133" y="T135"/>
            </a:cxn>
            <a:cxn ang="0">
              <a:pos x="T137" y="T139"/>
            </a:cxn>
            <a:cxn ang="0">
              <a:pos x="T141" y="T143"/>
            </a:cxn>
            <a:cxn ang="0">
              <a:pos x="T145" y="T147"/>
            </a:cxn>
            <a:cxn ang="0">
              <a:pos x="T149" y="T151"/>
            </a:cxn>
            <a:cxn ang="0">
              <a:pos x="T153" y="T155"/>
            </a:cxn>
            <a:cxn ang="0">
              <a:pos x="T157" y="T159"/>
            </a:cxn>
            <a:cxn ang="0">
              <a:pos x="T161" y="T163"/>
            </a:cxn>
            <a:cxn ang="0">
              <a:pos x="T165" y="T167"/>
            </a:cxn>
            <a:cxn ang="0">
              <a:pos x="T169" y="T171"/>
            </a:cxn>
            <a:cxn ang="0">
              <a:pos x="T173" y="T175"/>
            </a:cxn>
            <a:cxn ang="0">
              <a:pos x="T177" y="T179"/>
            </a:cxn>
            <a:cxn ang="0">
              <a:pos x="T181" y="T183"/>
            </a:cxn>
            <a:cxn ang="0">
              <a:pos x="T185" y="T187"/>
            </a:cxn>
            <a:cxn ang="0">
              <a:pos x="T189" y="T191"/>
            </a:cxn>
            <a:cxn ang="0">
              <a:pos x="T193" y="T195"/>
            </a:cxn>
            <a:cxn ang="0">
              <a:pos x="T197" y="T199"/>
            </a:cxn>
            <a:cxn ang="0">
              <a:pos x="T201" y="T203"/>
            </a:cxn>
            <a:cxn ang="0">
              <a:pos x="T205" y="T207"/>
            </a:cxn>
            <a:cxn ang="0">
              <a:pos x="T209" y="T211"/>
            </a:cxn>
            <a:cxn ang="0">
              <a:pos x="T213" y="T215"/>
            </a:cxn>
            <a:cxn ang="0">
              <a:pos x="T217" y="T219"/>
            </a:cxn>
            <a:cxn ang="0">
              <a:pos x="T221" y="T223"/>
            </a:cxn>
            <a:cxn ang="0">
              <a:pos x="T225" y="T227"/>
            </a:cxn>
            <a:cxn ang="0">
              <a:pos x="T229" y="T231"/>
            </a:cxn>
            <a:cxn ang="0">
              <a:pos x="T233" y="T235"/>
            </a:cxn>
            <a:cxn ang="0">
              <a:pos x="T237" y="T239"/>
            </a:cxn>
            <a:cxn ang="0">
              <a:pos x="T241" y="T243"/>
            </a:cxn>
            <a:cxn ang="0">
              <a:pos x="T245" y="T247"/>
            </a:cxn>
            <a:cxn ang="0">
              <a:pos x="T249" y="T251"/>
            </a:cxn>
          </a:cxnLst>
          <a:rect l="0" t="0" r="r" b="b"/>
          <a:pathLst>
            <a:path w="7034" h="800">
              <a:moveTo>
                <a:pt x="2032" y="362"/>
              </a:moveTo>
              <a:lnTo>
                <a:pt x="2006" y="364"/>
              </a:lnTo>
              <a:lnTo>
                <a:pt x="1991" y="369"/>
              </a:lnTo>
              <a:lnTo>
                <a:pt x="1979" y="378"/>
              </a:lnTo>
              <a:lnTo>
                <a:pt x="1966" y="386"/>
              </a:lnTo>
              <a:lnTo>
                <a:pt x="1988" y="380"/>
              </a:lnTo>
              <a:lnTo>
                <a:pt x="2005" y="374"/>
              </a:lnTo>
              <a:lnTo>
                <a:pt x="2020" y="368"/>
              </a:lnTo>
              <a:lnTo>
                <a:pt x="2032" y="362"/>
              </a:lnTo>
              <a:close/>
              <a:moveTo>
                <a:pt x="2175" y="306"/>
              </a:moveTo>
              <a:lnTo>
                <a:pt x="2167" y="301"/>
              </a:lnTo>
              <a:lnTo>
                <a:pt x="2168" y="293"/>
              </a:lnTo>
              <a:lnTo>
                <a:pt x="2146" y="311"/>
              </a:lnTo>
              <a:lnTo>
                <a:pt x="2128" y="317"/>
              </a:lnTo>
              <a:lnTo>
                <a:pt x="2126" y="318"/>
              </a:lnTo>
              <a:lnTo>
                <a:pt x="2150" y="323"/>
              </a:lnTo>
              <a:lnTo>
                <a:pt x="2174" y="312"/>
              </a:lnTo>
              <a:lnTo>
                <a:pt x="2175" y="306"/>
              </a:lnTo>
              <a:close/>
              <a:moveTo>
                <a:pt x="3137" y="150"/>
              </a:moveTo>
              <a:lnTo>
                <a:pt x="3124" y="155"/>
              </a:lnTo>
              <a:lnTo>
                <a:pt x="3136" y="152"/>
              </a:lnTo>
              <a:lnTo>
                <a:pt x="3137" y="150"/>
              </a:lnTo>
              <a:close/>
              <a:moveTo>
                <a:pt x="3148" y="142"/>
              </a:moveTo>
              <a:lnTo>
                <a:pt x="3133" y="143"/>
              </a:lnTo>
              <a:lnTo>
                <a:pt x="3097" y="148"/>
              </a:lnTo>
              <a:lnTo>
                <a:pt x="3112" y="148"/>
              </a:lnTo>
              <a:lnTo>
                <a:pt x="3125" y="147"/>
              </a:lnTo>
              <a:lnTo>
                <a:pt x="3134" y="148"/>
              </a:lnTo>
              <a:lnTo>
                <a:pt x="3137" y="150"/>
              </a:lnTo>
              <a:lnTo>
                <a:pt x="3148" y="145"/>
              </a:lnTo>
              <a:lnTo>
                <a:pt x="3148" y="142"/>
              </a:lnTo>
              <a:close/>
              <a:moveTo>
                <a:pt x="3183" y="107"/>
              </a:moveTo>
              <a:lnTo>
                <a:pt x="3088" y="132"/>
              </a:lnTo>
              <a:lnTo>
                <a:pt x="3102" y="132"/>
              </a:lnTo>
              <a:lnTo>
                <a:pt x="3121" y="124"/>
              </a:lnTo>
              <a:lnTo>
                <a:pt x="3142" y="118"/>
              </a:lnTo>
              <a:lnTo>
                <a:pt x="3163" y="113"/>
              </a:lnTo>
              <a:lnTo>
                <a:pt x="3183" y="107"/>
              </a:lnTo>
              <a:close/>
              <a:moveTo>
                <a:pt x="4729" y="21"/>
              </a:moveTo>
              <a:lnTo>
                <a:pt x="4561" y="31"/>
              </a:lnTo>
              <a:lnTo>
                <a:pt x="4506" y="35"/>
              </a:lnTo>
              <a:lnTo>
                <a:pt x="4520" y="37"/>
              </a:lnTo>
              <a:lnTo>
                <a:pt x="4729" y="21"/>
              </a:lnTo>
              <a:close/>
              <a:moveTo>
                <a:pt x="5225" y="237"/>
              </a:moveTo>
              <a:lnTo>
                <a:pt x="5102" y="244"/>
              </a:lnTo>
              <a:lnTo>
                <a:pt x="5110" y="246"/>
              </a:lnTo>
              <a:lnTo>
                <a:pt x="5225" y="237"/>
              </a:lnTo>
              <a:close/>
              <a:moveTo>
                <a:pt x="5710" y="305"/>
              </a:moveTo>
              <a:lnTo>
                <a:pt x="5710" y="304"/>
              </a:lnTo>
              <a:lnTo>
                <a:pt x="5708" y="305"/>
              </a:lnTo>
              <a:lnTo>
                <a:pt x="5710" y="305"/>
              </a:lnTo>
              <a:close/>
              <a:moveTo>
                <a:pt x="5852" y="255"/>
              </a:moveTo>
              <a:lnTo>
                <a:pt x="5775" y="267"/>
              </a:lnTo>
              <a:lnTo>
                <a:pt x="5604" y="271"/>
              </a:lnTo>
              <a:lnTo>
                <a:pt x="5533" y="281"/>
              </a:lnTo>
              <a:lnTo>
                <a:pt x="5563" y="283"/>
              </a:lnTo>
              <a:lnTo>
                <a:pt x="5629" y="283"/>
              </a:lnTo>
              <a:lnTo>
                <a:pt x="5663" y="285"/>
              </a:lnTo>
              <a:lnTo>
                <a:pt x="5695" y="293"/>
              </a:lnTo>
              <a:lnTo>
                <a:pt x="5707" y="299"/>
              </a:lnTo>
              <a:lnTo>
                <a:pt x="5710" y="304"/>
              </a:lnTo>
              <a:lnTo>
                <a:pt x="5713" y="301"/>
              </a:lnTo>
              <a:lnTo>
                <a:pt x="5708" y="291"/>
              </a:lnTo>
              <a:lnTo>
                <a:pt x="5813" y="283"/>
              </a:lnTo>
              <a:lnTo>
                <a:pt x="5749" y="275"/>
              </a:lnTo>
              <a:lnTo>
                <a:pt x="5776" y="271"/>
              </a:lnTo>
              <a:lnTo>
                <a:pt x="5808" y="269"/>
              </a:lnTo>
              <a:lnTo>
                <a:pt x="5837" y="265"/>
              </a:lnTo>
              <a:lnTo>
                <a:pt x="5852" y="255"/>
              </a:lnTo>
              <a:close/>
              <a:moveTo>
                <a:pt x="5881" y="235"/>
              </a:moveTo>
              <a:lnTo>
                <a:pt x="5870" y="220"/>
              </a:lnTo>
              <a:lnTo>
                <a:pt x="5810" y="231"/>
              </a:lnTo>
              <a:lnTo>
                <a:pt x="5827" y="236"/>
              </a:lnTo>
              <a:lnTo>
                <a:pt x="5842" y="236"/>
              </a:lnTo>
              <a:lnTo>
                <a:pt x="5859" y="235"/>
              </a:lnTo>
              <a:lnTo>
                <a:pt x="5881" y="235"/>
              </a:lnTo>
              <a:close/>
              <a:moveTo>
                <a:pt x="5900" y="273"/>
              </a:moveTo>
              <a:lnTo>
                <a:pt x="5849" y="275"/>
              </a:lnTo>
              <a:lnTo>
                <a:pt x="5869" y="281"/>
              </a:lnTo>
              <a:lnTo>
                <a:pt x="5900" y="273"/>
              </a:lnTo>
              <a:close/>
              <a:moveTo>
                <a:pt x="5917" y="59"/>
              </a:moveTo>
              <a:lnTo>
                <a:pt x="5900" y="43"/>
              </a:lnTo>
              <a:lnTo>
                <a:pt x="5789" y="44"/>
              </a:lnTo>
              <a:lnTo>
                <a:pt x="5819" y="52"/>
              </a:lnTo>
              <a:lnTo>
                <a:pt x="5847" y="55"/>
              </a:lnTo>
              <a:lnTo>
                <a:pt x="5878" y="56"/>
              </a:lnTo>
              <a:lnTo>
                <a:pt x="5917" y="59"/>
              </a:lnTo>
              <a:close/>
              <a:moveTo>
                <a:pt x="5948" y="101"/>
              </a:moveTo>
              <a:lnTo>
                <a:pt x="5855" y="94"/>
              </a:lnTo>
              <a:lnTo>
                <a:pt x="5890" y="103"/>
              </a:lnTo>
              <a:lnTo>
                <a:pt x="5948" y="101"/>
              </a:lnTo>
              <a:close/>
              <a:moveTo>
                <a:pt x="6580" y="274"/>
              </a:moveTo>
              <a:lnTo>
                <a:pt x="6578" y="271"/>
              </a:lnTo>
              <a:lnTo>
                <a:pt x="6579" y="276"/>
              </a:lnTo>
              <a:lnTo>
                <a:pt x="6579" y="280"/>
              </a:lnTo>
              <a:lnTo>
                <a:pt x="6579" y="278"/>
              </a:lnTo>
              <a:lnTo>
                <a:pt x="6579" y="277"/>
              </a:lnTo>
              <a:lnTo>
                <a:pt x="6580" y="274"/>
              </a:lnTo>
              <a:close/>
              <a:moveTo>
                <a:pt x="6582" y="278"/>
              </a:moveTo>
              <a:lnTo>
                <a:pt x="6582" y="276"/>
              </a:lnTo>
              <a:lnTo>
                <a:pt x="6581" y="270"/>
              </a:lnTo>
              <a:lnTo>
                <a:pt x="6582" y="278"/>
              </a:lnTo>
              <a:close/>
              <a:moveTo>
                <a:pt x="6582" y="279"/>
              </a:moveTo>
              <a:lnTo>
                <a:pt x="6582" y="278"/>
              </a:lnTo>
              <a:lnTo>
                <a:pt x="6580" y="285"/>
              </a:lnTo>
              <a:lnTo>
                <a:pt x="6579" y="285"/>
              </a:lnTo>
              <a:lnTo>
                <a:pt x="6579" y="281"/>
              </a:lnTo>
              <a:lnTo>
                <a:pt x="6578" y="286"/>
              </a:lnTo>
              <a:lnTo>
                <a:pt x="6578" y="287"/>
              </a:lnTo>
              <a:lnTo>
                <a:pt x="6577" y="291"/>
              </a:lnTo>
              <a:lnTo>
                <a:pt x="6580" y="298"/>
              </a:lnTo>
              <a:lnTo>
                <a:pt x="6581" y="285"/>
              </a:lnTo>
              <a:lnTo>
                <a:pt x="6582" y="279"/>
              </a:lnTo>
              <a:close/>
              <a:moveTo>
                <a:pt x="6584" y="277"/>
              </a:moveTo>
              <a:lnTo>
                <a:pt x="6582" y="276"/>
              </a:lnTo>
              <a:lnTo>
                <a:pt x="6582" y="277"/>
              </a:lnTo>
              <a:lnTo>
                <a:pt x="6582" y="280"/>
              </a:lnTo>
              <a:lnTo>
                <a:pt x="6584" y="277"/>
              </a:lnTo>
              <a:close/>
              <a:moveTo>
                <a:pt x="6585" y="285"/>
              </a:moveTo>
              <a:lnTo>
                <a:pt x="6584" y="285"/>
              </a:lnTo>
              <a:lnTo>
                <a:pt x="6584" y="288"/>
              </a:lnTo>
              <a:lnTo>
                <a:pt x="6585" y="285"/>
              </a:lnTo>
              <a:close/>
              <a:moveTo>
                <a:pt x="6588" y="284"/>
              </a:moveTo>
              <a:lnTo>
                <a:pt x="6588" y="284"/>
              </a:lnTo>
              <a:lnTo>
                <a:pt x="6587" y="286"/>
              </a:lnTo>
              <a:lnTo>
                <a:pt x="6588" y="284"/>
              </a:lnTo>
              <a:close/>
              <a:moveTo>
                <a:pt x="6600" y="287"/>
              </a:moveTo>
              <a:lnTo>
                <a:pt x="6600" y="279"/>
              </a:lnTo>
              <a:lnTo>
                <a:pt x="6599" y="272"/>
              </a:lnTo>
              <a:lnTo>
                <a:pt x="6599" y="279"/>
              </a:lnTo>
              <a:lnTo>
                <a:pt x="6598" y="277"/>
              </a:lnTo>
              <a:lnTo>
                <a:pt x="6598" y="274"/>
              </a:lnTo>
              <a:lnTo>
                <a:pt x="6598" y="272"/>
              </a:lnTo>
              <a:lnTo>
                <a:pt x="6597" y="274"/>
              </a:lnTo>
              <a:lnTo>
                <a:pt x="6597" y="268"/>
              </a:lnTo>
              <a:lnTo>
                <a:pt x="6596" y="267"/>
              </a:lnTo>
              <a:lnTo>
                <a:pt x="6595" y="279"/>
              </a:lnTo>
              <a:lnTo>
                <a:pt x="6593" y="280"/>
              </a:lnTo>
              <a:lnTo>
                <a:pt x="6593" y="272"/>
              </a:lnTo>
              <a:lnTo>
                <a:pt x="6593" y="268"/>
              </a:lnTo>
              <a:lnTo>
                <a:pt x="6591" y="268"/>
              </a:lnTo>
              <a:lnTo>
                <a:pt x="6591" y="272"/>
              </a:lnTo>
              <a:lnTo>
                <a:pt x="6590" y="270"/>
              </a:lnTo>
              <a:lnTo>
                <a:pt x="6589" y="264"/>
              </a:lnTo>
              <a:lnTo>
                <a:pt x="6589" y="267"/>
              </a:lnTo>
              <a:lnTo>
                <a:pt x="6588" y="265"/>
              </a:lnTo>
              <a:lnTo>
                <a:pt x="6586" y="273"/>
              </a:lnTo>
              <a:lnTo>
                <a:pt x="6584" y="277"/>
              </a:lnTo>
              <a:lnTo>
                <a:pt x="6585" y="278"/>
              </a:lnTo>
              <a:lnTo>
                <a:pt x="6585" y="285"/>
              </a:lnTo>
              <a:lnTo>
                <a:pt x="6588" y="284"/>
              </a:lnTo>
              <a:lnTo>
                <a:pt x="6590" y="272"/>
              </a:lnTo>
              <a:lnTo>
                <a:pt x="6590" y="270"/>
              </a:lnTo>
              <a:lnTo>
                <a:pt x="6590" y="272"/>
              </a:lnTo>
              <a:lnTo>
                <a:pt x="6590" y="271"/>
              </a:lnTo>
              <a:lnTo>
                <a:pt x="6590" y="276"/>
              </a:lnTo>
              <a:lnTo>
                <a:pt x="6590" y="277"/>
              </a:lnTo>
              <a:lnTo>
                <a:pt x="6588" y="284"/>
              </a:lnTo>
              <a:lnTo>
                <a:pt x="6592" y="281"/>
              </a:lnTo>
              <a:lnTo>
                <a:pt x="6594" y="287"/>
              </a:lnTo>
              <a:lnTo>
                <a:pt x="6595" y="290"/>
              </a:lnTo>
              <a:lnTo>
                <a:pt x="6595" y="281"/>
              </a:lnTo>
              <a:lnTo>
                <a:pt x="6595" y="280"/>
              </a:lnTo>
              <a:lnTo>
                <a:pt x="6595" y="277"/>
              </a:lnTo>
              <a:lnTo>
                <a:pt x="6596" y="274"/>
              </a:lnTo>
              <a:lnTo>
                <a:pt x="6597" y="283"/>
              </a:lnTo>
              <a:lnTo>
                <a:pt x="6598" y="277"/>
              </a:lnTo>
              <a:lnTo>
                <a:pt x="6600" y="287"/>
              </a:lnTo>
              <a:close/>
              <a:moveTo>
                <a:pt x="6610" y="270"/>
              </a:moveTo>
              <a:lnTo>
                <a:pt x="6610" y="269"/>
              </a:lnTo>
              <a:lnTo>
                <a:pt x="6610" y="263"/>
              </a:lnTo>
              <a:lnTo>
                <a:pt x="6607" y="272"/>
              </a:lnTo>
              <a:lnTo>
                <a:pt x="6607" y="267"/>
              </a:lnTo>
              <a:lnTo>
                <a:pt x="6605" y="273"/>
              </a:lnTo>
              <a:lnTo>
                <a:pt x="6605" y="265"/>
              </a:lnTo>
              <a:lnTo>
                <a:pt x="6604" y="273"/>
              </a:lnTo>
              <a:lnTo>
                <a:pt x="6604" y="276"/>
              </a:lnTo>
              <a:lnTo>
                <a:pt x="6601" y="265"/>
              </a:lnTo>
              <a:lnTo>
                <a:pt x="6602" y="268"/>
              </a:lnTo>
              <a:lnTo>
                <a:pt x="6601" y="266"/>
              </a:lnTo>
              <a:lnTo>
                <a:pt x="6600" y="277"/>
              </a:lnTo>
              <a:lnTo>
                <a:pt x="6600" y="282"/>
              </a:lnTo>
              <a:lnTo>
                <a:pt x="6601" y="281"/>
              </a:lnTo>
              <a:lnTo>
                <a:pt x="6601" y="284"/>
              </a:lnTo>
              <a:lnTo>
                <a:pt x="6602" y="280"/>
              </a:lnTo>
              <a:lnTo>
                <a:pt x="6601" y="276"/>
              </a:lnTo>
              <a:lnTo>
                <a:pt x="6602" y="270"/>
              </a:lnTo>
              <a:lnTo>
                <a:pt x="6602" y="281"/>
              </a:lnTo>
              <a:lnTo>
                <a:pt x="6608" y="276"/>
              </a:lnTo>
              <a:lnTo>
                <a:pt x="6609" y="272"/>
              </a:lnTo>
              <a:lnTo>
                <a:pt x="6609" y="269"/>
              </a:lnTo>
              <a:lnTo>
                <a:pt x="6610" y="270"/>
              </a:lnTo>
              <a:close/>
              <a:moveTo>
                <a:pt x="6610" y="277"/>
              </a:moveTo>
              <a:lnTo>
                <a:pt x="6609" y="276"/>
              </a:lnTo>
              <a:lnTo>
                <a:pt x="6609" y="277"/>
              </a:lnTo>
              <a:lnTo>
                <a:pt x="6610" y="279"/>
              </a:lnTo>
              <a:lnTo>
                <a:pt x="6610" y="277"/>
              </a:lnTo>
              <a:close/>
              <a:moveTo>
                <a:pt x="6624" y="402"/>
              </a:moveTo>
              <a:lnTo>
                <a:pt x="6620" y="397"/>
              </a:lnTo>
              <a:lnTo>
                <a:pt x="6600" y="393"/>
              </a:lnTo>
              <a:lnTo>
                <a:pt x="6593" y="396"/>
              </a:lnTo>
              <a:lnTo>
                <a:pt x="6596" y="404"/>
              </a:lnTo>
              <a:lnTo>
                <a:pt x="6605" y="411"/>
              </a:lnTo>
              <a:lnTo>
                <a:pt x="6610" y="408"/>
              </a:lnTo>
              <a:lnTo>
                <a:pt x="6619" y="405"/>
              </a:lnTo>
              <a:lnTo>
                <a:pt x="6624" y="402"/>
              </a:lnTo>
              <a:close/>
              <a:moveTo>
                <a:pt x="6632" y="253"/>
              </a:moveTo>
              <a:lnTo>
                <a:pt x="6632" y="251"/>
              </a:lnTo>
              <a:lnTo>
                <a:pt x="6632" y="249"/>
              </a:lnTo>
              <a:lnTo>
                <a:pt x="6631" y="255"/>
              </a:lnTo>
              <a:lnTo>
                <a:pt x="6632" y="253"/>
              </a:lnTo>
              <a:close/>
              <a:moveTo>
                <a:pt x="6634" y="260"/>
              </a:moveTo>
              <a:lnTo>
                <a:pt x="6633" y="260"/>
              </a:lnTo>
              <a:lnTo>
                <a:pt x="6633" y="261"/>
              </a:lnTo>
              <a:lnTo>
                <a:pt x="6634" y="260"/>
              </a:lnTo>
              <a:close/>
              <a:moveTo>
                <a:pt x="6634" y="271"/>
              </a:moveTo>
              <a:lnTo>
                <a:pt x="6634" y="269"/>
              </a:lnTo>
              <a:lnTo>
                <a:pt x="6633" y="267"/>
              </a:lnTo>
              <a:lnTo>
                <a:pt x="6633" y="266"/>
              </a:lnTo>
              <a:lnTo>
                <a:pt x="6633" y="262"/>
              </a:lnTo>
              <a:lnTo>
                <a:pt x="6633" y="261"/>
              </a:lnTo>
              <a:lnTo>
                <a:pt x="6632" y="262"/>
              </a:lnTo>
              <a:lnTo>
                <a:pt x="6632" y="261"/>
              </a:lnTo>
              <a:lnTo>
                <a:pt x="6632" y="253"/>
              </a:lnTo>
              <a:lnTo>
                <a:pt x="6631" y="261"/>
              </a:lnTo>
              <a:lnTo>
                <a:pt x="6630" y="252"/>
              </a:lnTo>
              <a:lnTo>
                <a:pt x="6625" y="254"/>
              </a:lnTo>
              <a:lnTo>
                <a:pt x="6622" y="262"/>
              </a:lnTo>
              <a:lnTo>
                <a:pt x="6624" y="256"/>
              </a:lnTo>
              <a:lnTo>
                <a:pt x="6624" y="254"/>
              </a:lnTo>
              <a:lnTo>
                <a:pt x="6623" y="253"/>
              </a:lnTo>
              <a:lnTo>
                <a:pt x="6622" y="257"/>
              </a:lnTo>
              <a:lnTo>
                <a:pt x="6622" y="264"/>
              </a:lnTo>
              <a:lnTo>
                <a:pt x="6620" y="268"/>
              </a:lnTo>
              <a:lnTo>
                <a:pt x="6618" y="264"/>
              </a:lnTo>
              <a:lnTo>
                <a:pt x="6617" y="259"/>
              </a:lnTo>
              <a:lnTo>
                <a:pt x="6617" y="261"/>
              </a:lnTo>
              <a:lnTo>
                <a:pt x="6617" y="266"/>
              </a:lnTo>
              <a:lnTo>
                <a:pt x="6616" y="275"/>
              </a:lnTo>
              <a:lnTo>
                <a:pt x="6614" y="258"/>
              </a:lnTo>
              <a:lnTo>
                <a:pt x="6611" y="263"/>
              </a:lnTo>
              <a:lnTo>
                <a:pt x="6611" y="264"/>
              </a:lnTo>
              <a:lnTo>
                <a:pt x="6611" y="265"/>
              </a:lnTo>
              <a:lnTo>
                <a:pt x="6610" y="267"/>
              </a:lnTo>
              <a:lnTo>
                <a:pt x="6610" y="271"/>
              </a:lnTo>
              <a:lnTo>
                <a:pt x="6610" y="277"/>
              </a:lnTo>
              <a:lnTo>
                <a:pt x="6617" y="285"/>
              </a:lnTo>
              <a:lnTo>
                <a:pt x="6622" y="275"/>
              </a:lnTo>
              <a:lnTo>
                <a:pt x="6624" y="271"/>
              </a:lnTo>
              <a:lnTo>
                <a:pt x="6623" y="277"/>
              </a:lnTo>
              <a:lnTo>
                <a:pt x="6626" y="274"/>
              </a:lnTo>
              <a:lnTo>
                <a:pt x="6628" y="276"/>
              </a:lnTo>
              <a:lnTo>
                <a:pt x="6629" y="277"/>
              </a:lnTo>
              <a:lnTo>
                <a:pt x="6630" y="274"/>
              </a:lnTo>
              <a:lnTo>
                <a:pt x="6630" y="271"/>
              </a:lnTo>
              <a:lnTo>
                <a:pt x="6631" y="268"/>
              </a:lnTo>
              <a:lnTo>
                <a:pt x="6631" y="266"/>
              </a:lnTo>
              <a:lnTo>
                <a:pt x="6631" y="279"/>
              </a:lnTo>
              <a:lnTo>
                <a:pt x="6632" y="278"/>
              </a:lnTo>
              <a:lnTo>
                <a:pt x="6633" y="273"/>
              </a:lnTo>
              <a:lnTo>
                <a:pt x="6634" y="271"/>
              </a:lnTo>
              <a:close/>
              <a:moveTo>
                <a:pt x="6635" y="256"/>
              </a:moveTo>
              <a:lnTo>
                <a:pt x="6634" y="260"/>
              </a:lnTo>
              <a:lnTo>
                <a:pt x="6635" y="256"/>
              </a:lnTo>
              <a:close/>
              <a:moveTo>
                <a:pt x="6640" y="273"/>
              </a:moveTo>
              <a:lnTo>
                <a:pt x="6640" y="271"/>
              </a:lnTo>
              <a:lnTo>
                <a:pt x="6639" y="269"/>
              </a:lnTo>
              <a:lnTo>
                <a:pt x="6639" y="270"/>
              </a:lnTo>
              <a:lnTo>
                <a:pt x="6639" y="271"/>
              </a:lnTo>
              <a:lnTo>
                <a:pt x="6640" y="275"/>
              </a:lnTo>
              <a:lnTo>
                <a:pt x="6640" y="273"/>
              </a:lnTo>
              <a:close/>
              <a:moveTo>
                <a:pt x="6649" y="250"/>
              </a:moveTo>
              <a:lnTo>
                <a:pt x="6648" y="249"/>
              </a:lnTo>
              <a:lnTo>
                <a:pt x="6649" y="252"/>
              </a:lnTo>
              <a:lnTo>
                <a:pt x="6649" y="250"/>
              </a:lnTo>
              <a:close/>
              <a:moveTo>
                <a:pt x="6650" y="245"/>
              </a:moveTo>
              <a:lnTo>
                <a:pt x="6648" y="244"/>
              </a:lnTo>
              <a:lnTo>
                <a:pt x="6649" y="246"/>
              </a:lnTo>
              <a:lnTo>
                <a:pt x="6649" y="247"/>
              </a:lnTo>
              <a:lnTo>
                <a:pt x="6650" y="245"/>
              </a:lnTo>
              <a:close/>
              <a:moveTo>
                <a:pt x="6666" y="263"/>
              </a:moveTo>
              <a:lnTo>
                <a:pt x="6665" y="260"/>
              </a:lnTo>
              <a:lnTo>
                <a:pt x="6665" y="259"/>
              </a:lnTo>
              <a:lnTo>
                <a:pt x="6665" y="254"/>
              </a:lnTo>
              <a:lnTo>
                <a:pt x="6663" y="259"/>
              </a:lnTo>
              <a:lnTo>
                <a:pt x="6663" y="254"/>
              </a:lnTo>
              <a:lnTo>
                <a:pt x="6663" y="249"/>
              </a:lnTo>
              <a:lnTo>
                <a:pt x="6663" y="243"/>
              </a:lnTo>
              <a:lnTo>
                <a:pt x="6661" y="239"/>
              </a:lnTo>
              <a:lnTo>
                <a:pt x="6659" y="245"/>
              </a:lnTo>
              <a:lnTo>
                <a:pt x="6657" y="249"/>
              </a:lnTo>
              <a:lnTo>
                <a:pt x="6655" y="242"/>
              </a:lnTo>
              <a:lnTo>
                <a:pt x="6653" y="245"/>
              </a:lnTo>
              <a:lnTo>
                <a:pt x="6651" y="248"/>
              </a:lnTo>
              <a:lnTo>
                <a:pt x="6650" y="255"/>
              </a:lnTo>
              <a:lnTo>
                <a:pt x="6651" y="251"/>
              </a:lnTo>
              <a:lnTo>
                <a:pt x="6648" y="259"/>
              </a:lnTo>
              <a:lnTo>
                <a:pt x="6647" y="256"/>
              </a:lnTo>
              <a:lnTo>
                <a:pt x="6648" y="254"/>
              </a:lnTo>
              <a:lnTo>
                <a:pt x="6646" y="248"/>
              </a:lnTo>
              <a:lnTo>
                <a:pt x="6645" y="256"/>
              </a:lnTo>
              <a:lnTo>
                <a:pt x="6643" y="261"/>
              </a:lnTo>
              <a:lnTo>
                <a:pt x="6642" y="268"/>
              </a:lnTo>
              <a:lnTo>
                <a:pt x="6642" y="267"/>
              </a:lnTo>
              <a:lnTo>
                <a:pt x="6642" y="266"/>
              </a:lnTo>
              <a:lnTo>
                <a:pt x="6642" y="265"/>
              </a:lnTo>
              <a:lnTo>
                <a:pt x="6641" y="263"/>
              </a:lnTo>
              <a:lnTo>
                <a:pt x="6640" y="265"/>
              </a:lnTo>
              <a:lnTo>
                <a:pt x="6640" y="263"/>
              </a:lnTo>
              <a:lnTo>
                <a:pt x="6641" y="257"/>
              </a:lnTo>
              <a:lnTo>
                <a:pt x="6642" y="257"/>
              </a:lnTo>
              <a:lnTo>
                <a:pt x="6642" y="254"/>
              </a:lnTo>
              <a:lnTo>
                <a:pt x="6642" y="252"/>
              </a:lnTo>
              <a:lnTo>
                <a:pt x="6640" y="248"/>
              </a:lnTo>
              <a:lnTo>
                <a:pt x="6639" y="251"/>
              </a:lnTo>
              <a:lnTo>
                <a:pt x="6638" y="252"/>
              </a:lnTo>
              <a:lnTo>
                <a:pt x="6637" y="247"/>
              </a:lnTo>
              <a:lnTo>
                <a:pt x="6637" y="245"/>
              </a:lnTo>
              <a:lnTo>
                <a:pt x="6636" y="243"/>
              </a:lnTo>
              <a:lnTo>
                <a:pt x="6636" y="247"/>
              </a:lnTo>
              <a:lnTo>
                <a:pt x="6635" y="248"/>
              </a:lnTo>
              <a:lnTo>
                <a:pt x="6635" y="249"/>
              </a:lnTo>
              <a:lnTo>
                <a:pt x="6636" y="252"/>
              </a:lnTo>
              <a:lnTo>
                <a:pt x="6636" y="254"/>
              </a:lnTo>
              <a:lnTo>
                <a:pt x="6636" y="256"/>
              </a:lnTo>
              <a:lnTo>
                <a:pt x="6635" y="264"/>
              </a:lnTo>
              <a:lnTo>
                <a:pt x="6635" y="267"/>
              </a:lnTo>
              <a:lnTo>
                <a:pt x="6635" y="259"/>
              </a:lnTo>
              <a:lnTo>
                <a:pt x="6634" y="270"/>
              </a:lnTo>
              <a:lnTo>
                <a:pt x="6635" y="270"/>
              </a:lnTo>
              <a:lnTo>
                <a:pt x="6636" y="274"/>
              </a:lnTo>
              <a:lnTo>
                <a:pt x="6636" y="270"/>
              </a:lnTo>
              <a:lnTo>
                <a:pt x="6636" y="269"/>
              </a:lnTo>
              <a:lnTo>
                <a:pt x="6637" y="271"/>
              </a:lnTo>
              <a:lnTo>
                <a:pt x="6637" y="269"/>
              </a:lnTo>
              <a:lnTo>
                <a:pt x="6637" y="267"/>
              </a:lnTo>
              <a:lnTo>
                <a:pt x="6638" y="263"/>
              </a:lnTo>
              <a:lnTo>
                <a:pt x="6639" y="264"/>
              </a:lnTo>
              <a:lnTo>
                <a:pt x="6640" y="267"/>
              </a:lnTo>
              <a:lnTo>
                <a:pt x="6640" y="271"/>
              </a:lnTo>
              <a:lnTo>
                <a:pt x="6641" y="266"/>
              </a:lnTo>
              <a:lnTo>
                <a:pt x="6642" y="266"/>
              </a:lnTo>
              <a:lnTo>
                <a:pt x="6642" y="268"/>
              </a:lnTo>
              <a:lnTo>
                <a:pt x="6642" y="270"/>
              </a:lnTo>
              <a:lnTo>
                <a:pt x="6642" y="272"/>
              </a:lnTo>
              <a:lnTo>
                <a:pt x="6641" y="274"/>
              </a:lnTo>
              <a:lnTo>
                <a:pt x="6644" y="268"/>
              </a:lnTo>
              <a:lnTo>
                <a:pt x="6646" y="282"/>
              </a:lnTo>
              <a:lnTo>
                <a:pt x="6647" y="268"/>
              </a:lnTo>
              <a:lnTo>
                <a:pt x="6647" y="263"/>
              </a:lnTo>
              <a:lnTo>
                <a:pt x="6648" y="262"/>
              </a:lnTo>
              <a:lnTo>
                <a:pt x="6649" y="269"/>
              </a:lnTo>
              <a:lnTo>
                <a:pt x="6649" y="265"/>
              </a:lnTo>
              <a:lnTo>
                <a:pt x="6651" y="258"/>
              </a:lnTo>
              <a:lnTo>
                <a:pt x="6651" y="273"/>
              </a:lnTo>
              <a:lnTo>
                <a:pt x="6652" y="276"/>
              </a:lnTo>
              <a:lnTo>
                <a:pt x="6654" y="273"/>
              </a:lnTo>
              <a:lnTo>
                <a:pt x="6655" y="258"/>
              </a:lnTo>
              <a:lnTo>
                <a:pt x="6655" y="256"/>
              </a:lnTo>
              <a:lnTo>
                <a:pt x="6656" y="260"/>
              </a:lnTo>
              <a:lnTo>
                <a:pt x="6657" y="259"/>
              </a:lnTo>
              <a:lnTo>
                <a:pt x="6657" y="263"/>
              </a:lnTo>
              <a:lnTo>
                <a:pt x="6657" y="268"/>
              </a:lnTo>
              <a:lnTo>
                <a:pt x="6658" y="259"/>
              </a:lnTo>
              <a:lnTo>
                <a:pt x="6659" y="256"/>
              </a:lnTo>
              <a:lnTo>
                <a:pt x="6659" y="255"/>
              </a:lnTo>
              <a:lnTo>
                <a:pt x="6660" y="254"/>
              </a:lnTo>
              <a:lnTo>
                <a:pt x="6661" y="267"/>
              </a:lnTo>
              <a:lnTo>
                <a:pt x="6662" y="265"/>
              </a:lnTo>
              <a:lnTo>
                <a:pt x="6665" y="260"/>
              </a:lnTo>
              <a:lnTo>
                <a:pt x="6666" y="263"/>
              </a:lnTo>
              <a:close/>
              <a:moveTo>
                <a:pt x="6677" y="243"/>
              </a:moveTo>
              <a:lnTo>
                <a:pt x="6677" y="241"/>
              </a:lnTo>
              <a:lnTo>
                <a:pt x="6676" y="244"/>
              </a:lnTo>
              <a:lnTo>
                <a:pt x="6677" y="243"/>
              </a:lnTo>
              <a:close/>
              <a:moveTo>
                <a:pt x="6717" y="256"/>
              </a:moveTo>
              <a:lnTo>
                <a:pt x="6716" y="256"/>
              </a:lnTo>
              <a:lnTo>
                <a:pt x="6715" y="261"/>
              </a:lnTo>
              <a:lnTo>
                <a:pt x="6717" y="256"/>
              </a:lnTo>
              <a:close/>
              <a:moveTo>
                <a:pt x="6728" y="258"/>
              </a:moveTo>
              <a:lnTo>
                <a:pt x="6727" y="256"/>
              </a:lnTo>
              <a:lnTo>
                <a:pt x="6727" y="262"/>
              </a:lnTo>
              <a:lnTo>
                <a:pt x="6728" y="258"/>
              </a:lnTo>
              <a:close/>
              <a:moveTo>
                <a:pt x="6736" y="424"/>
              </a:moveTo>
              <a:lnTo>
                <a:pt x="6732" y="411"/>
              </a:lnTo>
              <a:lnTo>
                <a:pt x="6735" y="401"/>
              </a:lnTo>
              <a:lnTo>
                <a:pt x="6704" y="408"/>
              </a:lnTo>
              <a:lnTo>
                <a:pt x="6689" y="411"/>
              </a:lnTo>
              <a:lnTo>
                <a:pt x="6674" y="414"/>
              </a:lnTo>
              <a:lnTo>
                <a:pt x="6685" y="413"/>
              </a:lnTo>
              <a:lnTo>
                <a:pt x="6695" y="412"/>
              </a:lnTo>
              <a:lnTo>
                <a:pt x="6706" y="411"/>
              </a:lnTo>
              <a:lnTo>
                <a:pt x="6717" y="410"/>
              </a:lnTo>
              <a:lnTo>
                <a:pt x="6734" y="421"/>
              </a:lnTo>
              <a:lnTo>
                <a:pt x="6727" y="428"/>
              </a:lnTo>
              <a:lnTo>
                <a:pt x="6707" y="433"/>
              </a:lnTo>
              <a:lnTo>
                <a:pt x="6689" y="434"/>
              </a:lnTo>
              <a:lnTo>
                <a:pt x="6727" y="433"/>
              </a:lnTo>
              <a:lnTo>
                <a:pt x="6736" y="424"/>
              </a:lnTo>
              <a:close/>
              <a:moveTo>
                <a:pt x="6738" y="246"/>
              </a:moveTo>
              <a:lnTo>
                <a:pt x="6737" y="247"/>
              </a:lnTo>
              <a:lnTo>
                <a:pt x="6737" y="249"/>
              </a:lnTo>
              <a:lnTo>
                <a:pt x="6737" y="247"/>
              </a:lnTo>
              <a:lnTo>
                <a:pt x="6738" y="246"/>
              </a:lnTo>
              <a:close/>
              <a:moveTo>
                <a:pt x="6754" y="257"/>
              </a:moveTo>
              <a:lnTo>
                <a:pt x="6754" y="254"/>
              </a:lnTo>
              <a:lnTo>
                <a:pt x="6754" y="256"/>
              </a:lnTo>
              <a:lnTo>
                <a:pt x="6754" y="257"/>
              </a:lnTo>
              <a:close/>
              <a:moveTo>
                <a:pt x="6787" y="259"/>
              </a:moveTo>
              <a:lnTo>
                <a:pt x="6787" y="260"/>
              </a:lnTo>
              <a:lnTo>
                <a:pt x="6787" y="259"/>
              </a:lnTo>
              <a:close/>
              <a:moveTo>
                <a:pt x="6812" y="256"/>
              </a:moveTo>
              <a:lnTo>
                <a:pt x="6811" y="254"/>
              </a:lnTo>
              <a:lnTo>
                <a:pt x="6811" y="258"/>
              </a:lnTo>
              <a:lnTo>
                <a:pt x="6812" y="263"/>
              </a:lnTo>
              <a:lnTo>
                <a:pt x="6812" y="256"/>
              </a:lnTo>
              <a:close/>
              <a:moveTo>
                <a:pt x="6846" y="216"/>
              </a:moveTo>
              <a:lnTo>
                <a:pt x="6844" y="219"/>
              </a:lnTo>
              <a:lnTo>
                <a:pt x="6844" y="221"/>
              </a:lnTo>
              <a:lnTo>
                <a:pt x="6846" y="216"/>
              </a:lnTo>
              <a:close/>
              <a:moveTo>
                <a:pt x="6849" y="214"/>
              </a:moveTo>
              <a:lnTo>
                <a:pt x="6848" y="215"/>
              </a:lnTo>
              <a:lnTo>
                <a:pt x="6848" y="218"/>
              </a:lnTo>
              <a:lnTo>
                <a:pt x="6849" y="214"/>
              </a:lnTo>
              <a:close/>
              <a:moveTo>
                <a:pt x="6855" y="412"/>
              </a:moveTo>
              <a:lnTo>
                <a:pt x="6850" y="407"/>
              </a:lnTo>
              <a:lnTo>
                <a:pt x="6836" y="401"/>
              </a:lnTo>
              <a:lnTo>
                <a:pt x="6819" y="394"/>
              </a:lnTo>
              <a:lnTo>
                <a:pt x="6797" y="415"/>
              </a:lnTo>
              <a:lnTo>
                <a:pt x="6848" y="417"/>
              </a:lnTo>
              <a:lnTo>
                <a:pt x="6855" y="412"/>
              </a:lnTo>
              <a:close/>
              <a:moveTo>
                <a:pt x="6857" y="224"/>
              </a:moveTo>
              <a:lnTo>
                <a:pt x="6857" y="221"/>
              </a:lnTo>
              <a:lnTo>
                <a:pt x="6857" y="218"/>
              </a:lnTo>
              <a:lnTo>
                <a:pt x="6855" y="216"/>
              </a:lnTo>
              <a:lnTo>
                <a:pt x="6857" y="224"/>
              </a:lnTo>
              <a:close/>
              <a:moveTo>
                <a:pt x="6902" y="229"/>
              </a:moveTo>
              <a:lnTo>
                <a:pt x="6902" y="223"/>
              </a:lnTo>
              <a:lnTo>
                <a:pt x="6902" y="230"/>
              </a:lnTo>
              <a:lnTo>
                <a:pt x="6902" y="229"/>
              </a:lnTo>
              <a:close/>
              <a:moveTo>
                <a:pt x="6909" y="225"/>
              </a:moveTo>
              <a:lnTo>
                <a:pt x="6909" y="226"/>
              </a:lnTo>
              <a:lnTo>
                <a:pt x="6909" y="225"/>
              </a:lnTo>
              <a:close/>
              <a:moveTo>
                <a:pt x="6910" y="223"/>
              </a:moveTo>
              <a:lnTo>
                <a:pt x="6909" y="225"/>
              </a:lnTo>
              <a:lnTo>
                <a:pt x="6909" y="224"/>
              </a:lnTo>
              <a:lnTo>
                <a:pt x="6910" y="223"/>
              </a:lnTo>
              <a:close/>
              <a:moveTo>
                <a:pt x="7034" y="257"/>
              </a:moveTo>
              <a:lnTo>
                <a:pt x="6965" y="247"/>
              </a:lnTo>
              <a:lnTo>
                <a:pt x="6929" y="240"/>
              </a:lnTo>
              <a:lnTo>
                <a:pt x="6929" y="237"/>
              </a:lnTo>
              <a:lnTo>
                <a:pt x="6928" y="230"/>
              </a:lnTo>
              <a:lnTo>
                <a:pt x="6928" y="240"/>
              </a:lnTo>
              <a:lnTo>
                <a:pt x="6927" y="240"/>
              </a:lnTo>
              <a:lnTo>
                <a:pt x="6926" y="239"/>
              </a:lnTo>
              <a:lnTo>
                <a:pt x="6927" y="230"/>
              </a:lnTo>
              <a:lnTo>
                <a:pt x="6925" y="233"/>
              </a:lnTo>
              <a:lnTo>
                <a:pt x="6925" y="240"/>
              </a:lnTo>
              <a:lnTo>
                <a:pt x="6921" y="239"/>
              </a:lnTo>
              <a:lnTo>
                <a:pt x="6920" y="234"/>
              </a:lnTo>
              <a:lnTo>
                <a:pt x="6919" y="236"/>
              </a:lnTo>
              <a:lnTo>
                <a:pt x="6919" y="239"/>
              </a:lnTo>
              <a:lnTo>
                <a:pt x="6918" y="239"/>
              </a:lnTo>
              <a:lnTo>
                <a:pt x="6919" y="239"/>
              </a:lnTo>
              <a:lnTo>
                <a:pt x="6919" y="236"/>
              </a:lnTo>
              <a:lnTo>
                <a:pt x="6918" y="236"/>
              </a:lnTo>
              <a:lnTo>
                <a:pt x="6918" y="239"/>
              </a:lnTo>
              <a:lnTo>
                <a:pt x="6914" y="238"/>
              </a:lnTo>
              <a:lnTo>
                <a:pt x="6914" y="236"/>
              </a:lnTo>
              <a:lnTo>
                <a:pt x="6914" y="229"/>
              </a:lnTo>
              <a:lnTo>
                <a:pt x="6912" y="233"/>
              </a:lnTo>
              <a:lnTo>
                <a:pt x="6912" y="237"/>
              </a:lnTo>
              <a:lnTo>
                <a:pt x="6911" y="237"/>
              </a:lnTo>
              <a:lnTo>
                <a:pt x="6911" y="230"/>
              </a:lnTo>
              <a:lnTo>
                <a:pt x="6910" y="226"/>
              </a:lnTo>
              <a:lnTo>
                <a:pt x="6910" y="230"/>
              </a:lnTo>
              <a:lnTo>
                <a:pt x="6910" y="236"/>
              </a:lnTo>
              <a:lnTo>
                <a:pt x="6910" y="237"/>
              </a:lnTo>
              <a:lnTo>
                <a:pt x="6909" y="237"/>
              </a:lnTo>
              <a:lnTo>
                <a:pt x="6909" y="235"/>
              </a:lnTo>
              <a:lnTo>
                <a:pt x="6909" y="230"/>
              </a:lnTo>
              <a:lnTo>
                <a:pt x="6909" y="225"/>
              </a:lnTo>
              <a:lnTo>
                <a:pt x="6908" y="220"/>
              </a:lnTo>
              <a:lnTo>
                <a:pt x="6908" y="237"/>
              </a:lnTo>
              <a:lnTo>
                <a:pt x="6907" y="237"/>
              </a:lnTo>
              <a:lnTo>
                <a:pt x="6908" y="236"/>
              </a:lnTo>
              <a:lnTo>
                <a:pt x="6908" y="235"/>
              </a:lnTo>
              <a:lnTo>
                <a:pt x="6908" y="237"/>
              </a:lnTo>
              <a:lnTo>
                <a:pt x="6908" y="220"/>
              </a:lnTo>
              <a:lnTo>
                <a:pt x="6907" y="212"/>
              </a:lnTo>
              <a:lnTo>
                <a:pt x="6906" y="214"/>
              </a:lnTo>
              <a:lnTo>
                <a:pt x="6906" y="230"/>
              </a:lnTo>
              <a:lnTo>
                <a:pt x="6906" y="231"/>
              </a:lnTo>
              <a:lnTo>
                <a:pt x="6906" y="236"/>
              </a:lnTo>
              <a:lnTo>
                <a:pt x="6904" y="236"/>
              </a:lnTo>
              <a:lnTo>
                <a:pt x="6906" y="230"/>
              </a:lnTo>
              <a:lnTo>
                <a:pt x="6906" y="214"/>
              </a:lnTo>
              <a:lnTo>
                <a:pt x="6905" y="214"/>
              </a:lnTo>
              <a:lnTo>
                <a:pt x="6903" y="216"/>
              </a:lnTo>
              <a:lnTo>
                <a:pt x="6903" y="223"/>
              </a:lnTo>
              <a:lnTo>
                <a:pt x="6903" y="236"/>
              </a:lnTo>
              <a:lnTo>
                <a:pt x="6901" y="236"/>
              </a:lnTo>
              <a:lnTo>
                <a:pt x="6901" y="233"/>
              </a:lnTo>
              <a:lnTo>
                <a:pt x="6900" y="221"/>
              </a:lnTo>
              <a:lnTo>
                <a:pt x="6899" y="235"/>
              </a:lnTo>
              <a:lnTo>
                <a:pt x="6895" y="235"/>
              </a:lnTo>
              <a:lnTo>
                <a:pt x="6895" y="234"/>
              </a:lnTo>
              <a:lnTo>
                <a:pt x="6898" y="233"/>
              </a:lnTo>
              <a:lnTo>
                <a:pt x="6897" y="221"/>
              </a:lnTo>
              <a:lnTo>
                <a:pt x="6898" y="225"/>
              </a:lnTo>
              <a:lnTo>
                <a:pt x="6897" y="211"/>
              </a:lnTo>
              <a:lnTo>
                <a:pt x="6895" y="224"/>
              </a:lnTo>
              <a:lnTo>
                <a:pt x="6894" y="228"/>
              </a:lnTo>
              <a:lnTo>
                <a:pt x="6894" y="232"/>
              </a:lnTo>
              <a:lnTo>
                <a:pt x="6894" y="234"/>
              </a:lnTo>
              <a:lnTo>
                <a:pt x="6892" y="234"/>
              </a:lnTo>
              <a:lnTo>
                <a:pt x="6892" y="229"/>
              </a:lnTo>
              <a:lnTo>
                <a:pt x="6890" y="234"/>
              </a:lnTo>
              <a:lnTo>
                <a:pt x="6890" y="232"/>
              </a:lnTo>
              <a:lnTo>
                <a:pt x="6890" y="228"/>
              </a:lnTo>
              <a:lnTo>
                <a:pt x="6890" y="221"/>
              </a:lnTo>
              <a:lnTo>
                <a:pt x="6891" y="230"/>
              </a:lnTo>
              <a:lnTo>
                <a:pt x="6891" y="221"/>
              </a:lnTo>
              <a:lnTo>
                <a:pt x="6888" y="217"/>
              </a:lnTo>
              <a:lnTo>
                <a:pt x="6887" y="220"/>
              </a:lnTo>
              <a:lnTo>
                <a:pt x="6887" y="233"/>
              </a:lnTo>
              <a:lnTo>
                <a:pt x="6887" y="232"/>
              </a:lnTo>
              <a:lnTo>
                <a:pt x="6887" y="233"/>
              </a:lnTo>
              <a:lnTo>
                <a:pt x="6887" y="220"/>
              </a:lnTo>
              <a:lnTo>
                <a:pt x="6883" y="232"/>
              </a:lnTo>
              <a:lnTo>
                <a:pt x="6871" y="230"/>
              </a:lnTo>
              <a:lnTo>
                <a:pt x="6870" y="225"/>
              </a:lnTo>
              <a:lnTo>
                <a:pt x="6870" y="230"/>
              </a:lnTo>
              <a:lnTo>
                <a:pt x="6868" y="224"/>
              </a:lnTo>
              <a:lnTo>
                <a:pt x="6868" y="223"/>
              </a:lnTo>
              <a:lnTo>
                <a:pt x="6868" y="221"/>
              </a:lnTo>
              <a:lnTo>
                <a:pt x="6868" y="218"/>
              </a:lnTo>
              <a:lnTo>
                <a:pt x="6867" y="218"/>
              </a:lnTo>
              <a:lnTo>
                <a:pt x="6867" y="220"/>
              </a:lnTo>
              <a:lnTo>
                <a:pt x="6867" y="223"/>
              </a:lnTo>
              <a:lnTo>
                <a:pt x="6866" y="221"/>
              </a:lnTo>
              <a:lnTo>
                <a:pt x="6867" y="229"/>
              </a:lnTo>
              <a:lnTo>
                <a:pt x="6858" y="228"/>
              </a:lnTo>
              <a:lnTo>
                <a:pt x="6858" y="227"/>
              </a:lnTo>
              <a:lnTo>
                <a:pt x="6857" y="224"/>
              </a:lnTo>
              <a:lnTo>
                <a:pt x="6857" y="228"/>
              </a:lnTo>
              <a:lnTo>
                <a:pt x="6856" y="227"/>
              </a:lnTo>
              <a:lnTo>
                <a:pt x="6856" y="225"/>
              </a:lnTo>
              <a:lnTo>
                <a:pt x="6854" y="222"/>
              </a:lnTo>
              <a:lnTo>
                <a:pt x="6854" y="227"/>
              </a:lnTo>
              <a:lnTo>
                <a:pt x="6849" y="226"/>
              </a:lnTo>
              <a:lnTo>
                <a:pt x="6849" y="225"/>
              </a:lnTo>
              <a:lnTo>
                <a:pt x="6849" y="224"/>
              </a:lnTo>
              <a:lnTo>
                <a:pt x="6849" y="222"/>
              </a:lnTo>
              <a:lnTo>
                <a:pt x="6848" y="222"/>
              </a:lnTo>
              <a:lnTo>
                <a:pt x="6848" y="218"/>
              </a:lnTo>
              <a:lnTo>
                <a:pt x="6847" y="224"/>
              </a:lnTo>
              <a:lnTo>
                <a:pt x="6847" y="226"/>
              </a:lnTo>
              <a:lnTo>
                <a:pt x="6846" y="226"/>
              </a:lnTo>
              <a:lnTo>
                <a:pt x="6846" y="224"/>
              </a:lnTo>
              <a:lnTo>
                <a:pt x="6843" y="224"/>
              </a:lnTo>
              <a:lnTo>
                <a:pt x="6843" y="225"/>
              </a:lnTo>
              <a:lnTo>
                <a:pt x="6828" y="222"/>
              </a:lnTo>
              <a:lnTo>
                <a:pt x="6828" y="216"/>
              </a:lnTo>
              <a:lnTo>
                <a:pt x="6826" y="222"/>
              </a:lnTo>
              <a:lnTo>
                <a:pt x="6807" y="218"/>
              </a:lnTo>
              <a:lnTo>
                <a:pt x="6807" y="249"/>
              </a:lnTo>
              <a:lnTo>
                <a:pt x="6807" y="251"/>
              </a:lnTo>
              <a:lnTo>
                <a:pt x="6806" y="249"/>
              </a:lnTo>
              <a:lnTo>
                <a:pt x="6807" y="249"/>
              </a:lnTo>
              <a:lnTo>
                <a:pt x="6807" y="218"/>
              </a:lnTo>
              <a:lnTo>
                <a:pt x="6806" y="218"/>
              </a:lnTo>
              <a:lnTo>
                <a:pt x="6805" y="218"/>
              </a:lnTo>
              <a:lnTo>
                <a:pt x="6805" y="249"/>
              </a:lnTo>
              <a:lnTo>
                <a:pt x="6805" y="255"/>
              </a:lnTo>
              <a:lnTo>
                <a:pt x="6804" y="255"/>
              </a:lnTo>
              <a:lnTo>
                <a:pt x="6805" y="251"/>
              </a:lnTo>
              <a:lnTo>
                <a:pt x="6805" y="249"/>
              </a:lnTo>
              <a:lnTo>
                <a:pt x="6805" y="218"/>
              </a:lnTo>
              <a:lnTo>
                <a:pt x="6802" y="218"/>
              </a:lnTo>
              <a:lnTo>
                <a:pt x="6802" y="249"/>
              </a:lnTo>
              <a:lnTo>
                <a:pt x="6802" y="252"/>
              </a:lnTo>
              <a:lnTo>
                <a:pt x="6800" y="257"/>
              </a:lnTo>
              <a:lnTo>
                <a:pt x="6800" y="253"/>
              </a:lnTo>
              <a:lnTo>
                <a:pt x="6800" y="249"/>
              </a:lnTo>
              <a:lnTo>
                <a:pt x="6802" y="249"/>
              </a:lnTo>
              <a:lnTo>
                <a:pt x="6802" y="218"/>
              </a:lnTo>
              <a:lnTo>
                <a:pt x="6792" y="216"/>
              </a:lnTo>
              <a:lnTo>
                <a:pt x="6792" y="253"/>
              </a:lnTo>
              <a:lnTo>
                <a:pt x="6792" y="252"/>
              </a:lnTo>
              <a:lnTo>
                <a:pt x="6792" y="251"/>
              </a:lnTo>
              <a:lnTo>
                <a:pt x="6792" y="253"/>
              </a:lnTo>
              <a:lnTo>
                <a:pt x="6792" y="216"/>
              </a:lnTo>
              <a:lnTo>
                <a:pt x="6771" y="212"/>
              </a:lnTo>
              <a:lnTo>
                <a:pt x="6771" y="250"/>
              </a:lnTo>
              <a:lnTo>
                <a:pt x="6770" y="247"/>
              </a:lnTo>
              <a:lnTo>
                <a:pt x="6771" y="247"/>
              </a:lnTo>
              <a:lnTo>
                <a:pt x="6771" y="250"/>
              </a:lnTo>
              <a:lnTo>
                <a:pt x="6771" y="212"/>
              </a:lnTo>
              <a:lnTo>
                <a:pt x="6765" y="211"/>
              </a:lnTo>
              <a:lnTo>
                <a:pt x="6765" y="246"/>
              </a:lnTo>
              <a:lnTo>
                <a:pt x="6765" y="257"/>
              </a:lnTo>
              <a:lnTo>
                <a:pt x="6764" y="252"/>
              </a:lnTo>
              <a:lnTo>
                <a:pt x="6764" y="250"/>
              </a:lnTo>
              <a:lnTo>
                <a:pt x="6763" y="249"/>
              </a:lnTo>
              <a:lnTo>
                <a:pt x="6763" y="248"/>
              </a:lnTo>
              <a:lnTo>
                <a:pt x="6764" y="246"/>
              </a:lnTo>
              <a:lnTo>
                <a:pt x="6765" y="246"/>
              </a:lnTo>
              <a:lnTo>
                <a:pt x="6765" y="211"/>
              </a:lnTo>
              <a:lnTo>
                <a:pt x="6763" y="211"/>
              </a:lnTo>
              <a:lnTo>
                <a:pt x="6763" y="246"/>
              </a:lnTo>
              <a:lnTo>
                <a:pt x="6763" y="248"/>
              </a:lnTo>
              <a:lnTo>
                <a:pt x="6762" y="246"/>
              </a:lnTo>
              <a:lnTo>
                <a:pt x="6763" y="246"/>
              </a:lnTo>
              <a:lnTo>
                <a:pt x="6763" y="211"/>
              </a:lnTo>
              <a:lnTo>
                <a:pt x="6750" y="209"/>
              </a:lnTo>
              <a:lnTo>
                <a:pt x="6750" y="245"/>
              </a:lnTo>
              <a:lnTo>
                <a:pt x="6749" y="252"/>
              </a:lnTo>
              <a:lnTo>
                <a:pt x="6749" y="245"/>
              </a:lnTo>
              <a:lnTo>
                <a:pt x="6750" y="245"/>
              </a:lnTo>
              <a:lnTo>
                <a:pt x="6750" y="209"/>
              </a:lnTo>
              <a:lnTo>
                <a:pt x="6749" y="208"/>
              </a:lnTo>
              <a:lnTo>
                <a:pt x="6749" y="245"/>
              </a:lnTo>
              <a:lnTo>
                <a:pt x="6748" y="247"/>
              </a:lnTo>
              <a:lnTo>
                <a:pt x="6747" y="252"/>
              </a:lnTo>
              <a:lnTo>
                <a:pt x="6746" y="251"/>
              </a:lnTo>
              <a:lnTo>
                <a:pt x="6746" y="249"/>
              </a:lnTo>
              <a:lnTo>
                <a:pt x="6745" y="245"/>
              </a:lnTo>
              <a:lnTo>
                <a:pt x="6746" y="245"/>
              </a:lnTo>
              <a:lnTo>
                <a:pt x="6746" y="248"/>
              </a:lnTo>
              <a:lnTo>
                <a:pt x="6746" y="245"/>
              </a:lnTo>
              <a:lnTo>
                <a:pt x="6748" y="247"/>
              </a:lnTo>
              <a:lnTo>
                <a:pt x="6747" y="245"/>
              </a:lnTo>
              <a:lnTo>
                <a:pt x="6749" y="245"/>
              </a:lnTo>
              <a:lnTo>
                <a:pt x="6749" y="208"/>
              </a:lnTo>
              <a:lnTo>
                <a:pt x="6741" y="207"/>
              </a:lnTo>
              <a:lnTo>
                <a:pt x="6741" y="245"/>
              </a:lnTo>
              <a:lnTo>
                <a:pt x="6740" y="249"/>
              </a:lnTo>
              <a:lnTo>
                <a:pt x="6739" y="244"/>
              </a:lnTo>
              <a:lnTo>
                <a:pt x="6741" y="245"/>
              </a:lnTo>
              <a:lnTo>
                <a:pt x="6741" y="207"/>
              </a:lnTo>
              <a:lnTo>
                <a:pt x="6731" y="205"/>
              </a:lnTo>
              <a:lnTo>
                <a:pt x="6731" y="244"/>
              </a:lnTo>
              <a:lnTo>
                <a:pt x="6731" y="245"/>
              </a:lnTo>
              <a:lnTo>
                <a:pt x="6730" y="250"/>
              </a:lnTo>
              <a:lnTo>
                <a:pt x="6730" y="244"/>
              </a:lnTo>
              <a:lnTo>
                <a:pt x="6731" y="244"/>
              </a:lnTo>
              <a:lnTo>
                <a:pt x="6731" y="205"/>
              </a:lnTo>
              <a:lnTo>
                <a:pt x="6721" y="204"/>
              </a:lnTo>
              <a:lnTo>
                <a:pt x="6719" y="203"/>
              </a:lnTo>
              <a:lnTo>
                <a:pt x="6719" y="244"/>
              </a:lnTo>
              <a:lnTo>
                <a:pt x="6719" y="243"/>
              </a:lnTo>
              <a:lnTo>
                <a:pt x="6719" y="244"/>
              </a:lnTo>
              <a:lnTo>
                <a:pt x="6719" y="203"/>
              </a:lnTo>
              <a:lnTo>
                <a:pt x="6703" y="201"/>
              </a:lnTo>
              <a:lnTo>
                <a:pt x="6703" y="241"/>
              </a:lnTo>
              <a:lnTo>
                <a:pt x="6703" y="245"/>
              </a:lnTo>
              <a:lnTo>
                <a:pt x="6703" y="241"/>
              </a:lnTo>
              <a:lnTo>
                <a:pt x="6703" y="201"/>
              </a:lnTo>
              <a:lnTo>
                <a:pt x="6700" y="200"/>
              </a:lnTo>
              <a:lnTo>
                <a:pt x="6700" y="252"/>
              </a:lnTo>
              <a:lnTo>
                <a:pt x="6699" y="251"/>
              </a:lnTo>
              <a:lnTo>
                <a:pt x="6699" y="250"/>
              </a:lnTo>
              <a:lnTo>
                <a:pt x="6699" y="249"/>
              </a:lnTo>
              <a:lnTo>
                <a:pt x="6699" y="242"/>
              </a:lnTo>
              <a:lnTo>
                <a:pt x="6700" y="252"/>
              </a:lnTo>
              <a:lnTo>
                <a:pt x="6700" y="200"/>
              </a:lnTo>
              <a:lnTo>
                <a:pt x="6699" y="200"/>
              </a:lnTo>
              <a:lnTo>
                <a:pt x="6699" y="241"/>
              </a:lnTo>
              <a:lnTo>
                <a:pt x="6699" y="242"/>
              </a:lnTo>
              <a:lnTo>
                <a:pt x="6699" y="241"/>
              </a:lnTo>
              <a:lnTo>
                <a:pt x="6699" y="200"/>
              </a:lnTo>
              <a:lnTo>
                <a:pt x="6698" y="200"/>
              </a:lnTo>
              <a:lnTo>
                <a:pt x="6698" y="241"/>
              </a:lnTo>
              <a:lnTo>
                <a:pt x="6697" y="250"/>
              </a:lnTo>
              <a:lnTo>
                <a:pt x="6697" y="247"/>
              </a:lnTo>
              <a:lnTo>
                <a:pt x="6696" y="243"/>
              </a:lnTo>
              <a:lnTo>
                <a:pt x="6696" y="247"/>
              </a:lnTo>
              <a:lnTo>
                <a:pt x="6695" y="243"/>
              </a:lnTo>
              <a:lnTo>
                <a:pt x="6695" y="242"/>
              </a:lnTo>
              <a:lnTo>
                <a:pt x="6695" y="243"/>
              </a:lnTo>
              <a:lnTo>
                <a:pt x="6695" y="241"/>
              </a:lnTo>
              <a:lnTo>
                <a:pt x="6695" y="242"/>
              </a:lnTo>
              <a:lnTo>
                <a:pt x="6695" y="241"/>
              </a:lnTo>
              <a:lnTo>
                <a:pt x="6696" y="241"/>
              </a:lnTo>
              <a:lnTo>
                <a:pt x="6696" y="247"/>
              </a:lnTo>
              <a:lnTo>
                <a:pt x="6696" y="243"/>
              </a:lnTo>
              <a:lnTo>
                <a:pt x="6696" y="241"/>
              </a:lnTo>
              <a:lnTo>
                <a:pt x="6698" y="241"/>
              </a:lnTo>
              <a:lnTo>
                <a:pt x="6698" y="200"/>
              </a:lnTo>
              <a:lnTo>
                <a:pt x="6690" y="199"/>
              </a:lnTo>
              <a:lnTo>
                <a:pt x="6690" y="240"/>
              </a:lnTo>
              <a:lnTo>
                <a:pt x="6690" y="241"/>
              </a:lnTo>
              <a:lnTo>
                <a:pt x="6690" y="240"/>
              </a:lnTo>
              <a:lnTo>
                <a:pt x="6690" y="199"/>
              </a:lnTo>
              <a:lnTo>
                <a:pt x="6684" y="198"/>
              </a:lnTo>
              <a:lnTo>
                <a:pt x="6684" y="240"/>
              </a:lnTo>
              <a:lnTo>
                <a:pt x="6684" y="244"/>
              </a:lnTo>
              <a:lnTo>
                <a:pt x="6682" y="240"/>
              </a:lnTo>
              <a:lnTo>
                <a:pt x="6684" y="240"/>
              </a:lnTo>
              <a:lnTo>
                <a:pt x="6684" y="198"/>
              </a:lnTo>
              <a:lnTo>
                <a:pt x="6680" y="197"/>
              </a:lnTo>
              <a:lnTo>
                <a:pt x="6680" y="240"/>
              </a:lnTo>
              <a:lnTo>
                <a:pt x="6679" y="246"/>
              </a:lnTo>
              <a:lnTo>
                <a:pt x="6677" y="255"/>
              </a:lnTo>
              <a:lnTo>
                <a:pt x="6676" y="255"/>
              </a:lnTo>
              <a:lnTo>
                <a:pt x="6675" y="252"/>
              </a:lnTo>
              <a:lnTo>
                <a:pt x="6675" y="251"/>
              </a:lnTo>
              <a:lnTo>
                <a:pt x="6675" y="248"/>
              </a:lnTo>
              <a:lnTo>
                <a:pt x="6676" y="245"/>
              </a:lnTo>
              <a:lnTo>
                <a:pt x="6676" y="244"/>
              </a:lnTo>
              <a:lnTo>
                <a:pt x="6675" y="244"/>
              </a:lnTo>
              <a:lnTo>
                <a:pt x="6674" y="239"/>
              </a:lnTo>
              <a:lnTo>
                <a:pt x="6677" y="239"/>
              </a:lnTo>
              <a:lnTo>
                <a:pt x="6677" y="241"/>
              </a:lnTo>
              <a:lnTo>
                <a:pt x="6677" y="240"/>
              </a:lnTo>
              <a:lnTo>
                <a:pt x="6678" y="240"/>
              </a:lnTo>
              <a:lnTo>
                <a:pt x="6678" y="239"/>
              </a:lnTo>
              <a:lnTo>
                <a:pt x="6680" y="240"/>
              </a:lnTo>
              <a:lnTo>
                <a:pt x="6680" y="197"/>
              </a:lnTo>
              <a:lnTo>
                <a:pt x="6673" y="196"/>
              </a:lnTo>
              <a:lnTo>
                <a:pt x="6673" y="239"/>
              </a:lnTo>
              <a:lnTo>
                <a:pt x="6673" y="246"/>
              </a:lnTo>
              <a:lnTo>
                <a:pt x="6673" y="248"/>
              </a:lnTo>
              <a:lnTo>
                <a:pt x="6672" y="251"/>
              </a:lnTo>
              <a:lnTo>
                <a:pt x="6672" y="243"/>
              </a:lnTo>
              <a:lnTo>
                <a:pt x="6672" y="239"/>
              </a:lnTo>
              <a:lnTo>
                <a:pt x="6673" y="239"/>
              </a:lnTo>
              <a:lnTo>
                <a:pt x="6673" y="196"/>
              </a:lnTo>
              <a:lnTo>
                <a:pt x="6636" y="190"/>
              </a:lnTo>
              <a:lnTo>
                <a:pt x="6553" y="180"/>
              </a:lnTo>
              <a:lnTo>
                <a:pt x="6474" y="175"/>
              </a:lnTo>
              <a:lnTo>
                <a:pt x="6403" y="176"/>
              </a:lnTo>
              <a:lnTo>
                <a:pt x="6351" y="164"/>
              </a:lnTo>
              <a:lnTo>
                <a:pt x="6295" y="158"/>
              </a:lnTo>
              <a:lnTo>
                <a:pt x="6246" y="152"/>
              </a:lnTo>
              <a:lnTo>
                <a:pt x="6215" y="140"/>
              </a:lnTo>
              <a:lnTo>
                <a:pt x="6118" y="129"/>
              </a:lnTo>
              <a:lnTo>
                <a:pt x="6033" y="122"/>
              </a:lnTo>
              <a:lnTo>
                <a:pt x="5955" y="120"/>
              </a:lnTo>
              <a:lnTo>
                <a:pt x="5805" y="119"/>
              </a:lnTo>
              <a:lnTo>
                <a:pt x="5722" y="117"/>
              </a:lnTo>
              <a:lnTo>
                <a:pt x="5627" y="112"/>
              </a:lnTo>
              <a:lnTo>
                <a:pt x="5610" y="107"/>
              </a:lnTo>
              <a:lnTo>
                <a:pt x="5605" y="102"/>
              </a:lnTo>
              <a:lnTo>
                <a:pt x="5604" y="96"/>
              </a:lnTo>
              <a:lnTo>
                <a:pt x="5601" y="89"/>
              </a:lnTo>
              <a:lnTo>
                <a:pt x="5648" y="90"/>
              </a:lnTo>
              <a:lnTo>
                <a:pt x="5743" y="93"/>
              </a:lnTo>
              <a:lnTo>
                <a:pt x="5791" y="95"/>
              </a:lnTo>
              <a:lnTo>
                <a:pt x="5676" y="78"/>
              </a:lnTo>
              <a:lnTo>
                <a:pt x="5724" y="78"/>
              </a:lnTo>
              <a:lnTo>
                <a:pt x="5782" y="80"/>
              </a:lnTo>
              <a:lnTo>
                <a:pt x="5834" y="81"/>
              </a:lnTo>
              <a:lnTo>
                <a:pt x="5863" y="75"/>
              </a:lnTo>
              <a:lnTo>
                <a:pt x="5786" y="74"/>
              </a:lnTo>
              <a:lnTo>
                <a:pt x="5701" y="71"/>
              </a:lnTo>
              <a:lnTo>
                <a:pt x="5522" y="62"/>
              </a:lnTo>
              <a:lnTo>
                <a:pt x="5435" y="59"/>
              </a:lnTo>
              <a:lnTo>
                <a:pt x="5356" y="60"/>
              </a:lnTo>
              <a:lnTo>
                <a:pt x="5287" y="65"/>
              </a:lnTo>
              <a:lnTo>
                <a:pt x="5340" y="69"/>
              </a:lnTo>
              <a:lnTo>
                <a:pt x="5459" y="74"/>
              </a:lnTo>
              <a:lnTo>
                <a:pt x="5519" y="78"/>
              </a:lnTo>
              <a:lnTo>
                <a:pt x="5577" y="90"/>
              </a:lnTo>
              <a:lnTo>
                <a:pt x="5598" y="96"/>
              </a:lnTo>
              <a:lnTo>
                <a:pt x="5605" y="102"/>
              </a:lnTo>
              <a:lnTo>
                <a:pt x="5520" y="105"/>
              </a:lnTo>
              <a:lnTo>
                <a:pt x="5438" y="105"/>
              </a:lnTo>
              <a:lnTo>
                <a:pt x="5358" y="104"/>
              </a:lnTo>
              <a:lnTo>
                <a:pt x="5199" y="99"/>
              </a:lnTo>
              <a:lnTo>
                <a:pt x="5118" y="97"/>
              </a:lnTo>
              <a:lnTo>
                <a:pt x="5035" y="96"/>
              </a:lnTo>
              <a:lnTo>
                <a:pt x="4949" y="97"/>
              </a:lnTo>
              <a:lnTo>
                <a:pt x="4902" y="98"/>
              </a:lnTo>
              <a:lnTo>
                <a:pt x="4856" y="96"/>
              </a:lnTo>
              <a:lnTo>
                <a:pt x="4819" y="93"/>
              </a:lnTo>
              <a:lnTo>
                <a:pt x="4800" y="88"/>
              </a:lnTo>
              <a:lnTo>
                <a:pt x="4819" y="85"/>
              </a:lnTo>
              <a:lnTo>
                <a:pt x="4823" y="81"/>
              </a:lnTo>
              <a:lnTo>
                <a:pt x="4827" y="77"/>
              </a:lnTo>
              <a:lnTo>
                <a:pt x="4842" y="73"/>
              </a:lnTo>
              <a:lnTo>
                <a:pt x="4803" y="82"/>
              </a:lnTo>
              <a:lnTo>
                <a:pt x="4791" y="92"/>
              </a:lnTo>
              <a:lnTo>
                <a:pt x="4772" y="100"/>
              </a:lnTo>
              <a:lnTo>
                <a:pt x="4713" y="103"/>
              </a:lnTo>
              <a:lnTo>
                <a:pt x="4728" y="72"/>
              </a:lnTo>
              <a:lnTo>
                <a:pt x="4697" y="82"/>
              </a:lnTo>
              <a:lnTo>
                <a:pt x="4697" y="173"/>
              </a:lnTo>
              <a:lnTo>
                <a:pt x="4596" y="179"/>
              </a:lnTo>
              <a:lnTo>
                <a:pt x="4608" y="183"/>
              </a:lnTo>
              <a:lnTo>
                <a:pt x="4623" y="185"/>
              </a:lnTo>
              <a:lnTo>
                <a:pt x="4620" y="191"/>
              </a:lnTo>
              <a:lnTo>
                <a:pt x="4596" y="191"/>
              </a:lnTo>
              <a:lnTo>
                <a:pt x="4584" y="189"/>
              </a:lnTo>
              <a:lnTo>
                <a:pt x="4579" y="183"/>
              </a:lnTo>
              <a:lnTo>
                <a:pt x="4574" y="175"/>
              </a:lnTo>
              <a:lnTo>
                <a:pt x="4555" y="183"/>
              </a:lnTo>
              <a:lnTo>
                <a:pt x="4550" y="187"/>
              </a:lnTo>
              <a:lnTo>
                <a:pt x="4545" y="191"/>
              </a:lnTo>
              <a:lnTo>
                <a:pt x="4537" y="201"/>
              </a:lnTo>
              <a:lnTo>
                <a:pt x="4525" y="213"/>
              </a:lnTo>
              <a:lnTo>
                <a:pt x="4485" y="203"/>
              </a:lnTo>
              <a:lnTo>
                <a:pt x="4471" y="201"/>
              </a:lnTo>
              <a:lnTo>
                <a:pt x="4456" y="199"/>
              </a:lnTo>
              <a:lnTo>
                <a:pt x="4429" y="193"/>
              </a:lnTo>
              <a:lnTo>
                <a:pt x="4425" y="191"/>
              </a:lnTo>
              <a:lnTo>
                <a:pt x="4468" y="189"/>
              </a:lnTo>
              <a:lnTo>
                <a:pt x="4550" y="187"/>
              </a:lnTo>
              <a:lnTo>
                <a:pt x="4496" y="180"/>
              </a:lnTo>
              <a:lnTo>
                <a:pt x="4547" y="173"/>
              </a:lnTo>
              <a:lnTo>
                <a:pt x="4591" y="170"/>
              </a:lnTo>
              <a:lnTo>
                <a:pt x="4635" y="170"/>
              </a:lnTo>
              <a:lnTo>
                <a:pt x="4684" y="167"/>
              </a:lnTo>
              <a:lnTo>
                <a:pt x="4697" y="173"/>
              </a:lnTo>
              <a:lnTo>
                <a:pt x="4697" y="82"/>
              </a:lnTo>
              <a:lnTo>
                <a:pt x="4683" y="86"/>
              </a:lnTo>
              <a:lnTo>
                <a:pt x="4625" y="86"/>
              </a:lnTo>
              <a:lnTo>
                <a:pt x="4560" y="83"/>
              </a:lnTo>
              <a:lnTo>
                <a:pt x="4494" y="90"/>
              </a:lnTo>
              <a:lnTo>
                <a:pt x="4486" y="83"/>
              </a:lnTo>
              <a:lnTo>
                <a:pt x="4503" y="76"/>
              </a:lnTo>
              <a:lnTo>
                <a:pt x="4539" y="70"/>
              </a:lnTo>
              <a:lnTo>
                <a:pt x="4586" y="68"/>
              </a:lnTo>
              <a:lnTo>
                <a:pt x="4540" y="68"/>
              </a:lnTo>
              <a:lnTo>
                <a:pt x="4509" y="74"/>
              </a:lnTo>
              <a:lnTo>
                <a:pt x="4481" y="81"/>
              </a:lnTo>
              <a:lnTo>
                <a:pt x="4444" y="85"/>
              </a:lnTo>
              <a:lnTo>
                <a:pt x="4500" y="56"/>
              </a:lnTo>
              <a:lnTo>
                <a:pt x="4455" y="68"/>
              </a:lnTo>
              <a:lnTo>
                <a:pt x="4415" y="66"/>
              </a:lnTo>
              <a:lnTo>
                <a:pt x="4398" y="62"/>
              </a:lnTo>
              <a:lnTo>
                <a:pt x="4398" y="199"/>
              </a:lnTo>
              <a:lnTo>
                <a:pt x="4374" y="195"/>
              </a:lnTo>
              <a:lnTo>
                <a:pt x="4355" y="197"/>
              </a:lnTo>
              <a:lnTo>
                <a:pt x="4336" y="201"/>
              </a:lnTo>
              <a:lnTo>
                <a:pt x="4310" y="199"/>
              </a:lnTo>
              <a:lnTo>
                <a:pt x="4309" y="197"/>
              </a:lnTo>
              <a:lnTo>
                <a:pt x="4310" y="197"/>
              </a:lnTo>
              <a:lnTo>
                <a:pt x="4387" y="194"/>
              </a:lnTo>
              <a:lnTo>
                <a:pt x="4397" y="193"/>
              </a:lnTo>
              <a:lnTo>
                <a:pt x="4398" y="199"/>
              </a:lnTo>
              <a:lnTo>
                <a:pt x="4398" y="62"/>
              </a:lnTo>
              <a:lnTo>
                <a:pt x="4379" y="57"/>
              </a:lnTo>
              <a:lnTo>
                <a:pt x="4349" y="50"/>
              </a:lnTo>
              <a:lnTo>
                <a:pt x="4353" y="65"/>
              </a:lnTo>
              <a:lnTo>
                <a:pt x="4340" y="72"/>
              </a:lnTo>
              <a:lnTo>
                <a:pt x="4299" y="77"/>
              </a:lnTo>
              <a:lnTo>
                <a:pt x="4282" y="74"/>
              </a:lnTo>
              <a:lnTo>
                <a:pt x="4277" y="71"/>
              </a:lnTo>
              <a:lnTo>
                <a:pt x="4276" y="67"/>
              </a:lnTo>
              <a:lnTo>
                <a:pt x="4274" y="64"/>
              </a:lnTo>
              <a:lnTo>
                <a:pt x="4266" y="70"/>
              </a:lnTo>
              <a:lnTo>
                <a:pt x="4250" y="77"/>
              </a:lnTo>
              <a:lnTo>
                <a:pt x="4224" y="84"/>
              </a:lnTo>
              <a:lnTo>
                <a:pt x="4189" y="89"/>
              </a:lnTo>
              <a:lnTo>
                <a:pt x="4190" y="83"/>
              </a:lnTo>
              <a:lnTo>
                <a:pt x="4203" y="77"/>
              </a:lnTo>
              <a:lnTo>
                <a:pt x="4218" y="71"/>
              </a:lnTo>
              <a:lnTo>
                <a:pt x="4226" y="64"/>
              </a:lnTo>
              <a:lnTo>
                <a:pt x="4197" y="67"/>
              </a:lnTo>
              <a:lnTo>
                <a:pt x="4171" y="68"/>
              </a:lnTo>
              <a:lnTo>
                <a:pt x="4147" y="69"/>
              </a:lnTo>
              <a:lnTo>
                <a:pt x="4124" y="67"/>
              </a:lnTo>
              <a:lnTo>
                <a:pt x="4095" y="74"/>
              </a:lnTo>
              <a:lnTo>
                <a:pt x="4096" y="79"/>
              </a:lnTo>
              <a:lnTo>
                <a:pt x="4101" y="84"/>
              </a:lnTo>
              <a:lnTo>
                <a:pt x="4087" y="92"/>
              </a:lnTo>
              <a:lnTo>
                <a:pt x="4039" y="88"/>
              </a:lnTo>
              <a:lnTo>
                <a:pt x="4035" y="76"/>
              </a:lnTo>
              <a:lnTo>
                <a:pt x="4044" y="61"/>
              </a:lnTo>
              <a:lnTo>
                <a:pt x="4033" y="47"/>
              </a:lnTo>
              <a:lnTo>
                <a:pt x="4097" y="34"/>
              </a:lnTo>
              <a:lnTo>
                <a:pt x="4162" y="23"/>
              </a:lnTo>
              <a:lnTo>
                <a:pt x="4220" y="14"/>
              </a:lnTo>
              <a:lnTo>
                <a:pt x="4263" y="7"/>
              </a:lnTo>
              <a:lnTo>
                <a:pt x="4223" y="11"/>
              </a:lnTo>
              <a:lnTo>
                <a:pt x="4106" y="25"/>
              </a:lnTo>
              <a:lnTo>
                <a:pt x="4094" y="19"/>
              </a:lnTo>
              <a:lnTo>
                <a:pt x="4065" y="14"/>
              </a:lnTo>
              <a:lnTo>
                <a:pt x="4051" y="9"/>
              </a:lnTo>
              <a:lnTo>
                <a:pt x="4080" y="0"/>
              </a:lnTo>
              <a:lnTo>
                <a:pt x="3999" y="3"/>
              </a:lnTo>
              <a:lnTo>
                <a:pt x="3915" y="10"/>
              </a:lnTo>
              <a:lnTo>
                <a:pt x="3829" y="21"/>
              </a:lnTo>
              <a:lnTo>
                <a:pt x="3744" y="34"/>
              </a:lnTo>
              <a:lnTo>
                <a:pt x="3662" y="49"/>
              </a:lnTo>
              <a:lnTo>
                <a:pt x="3585" y="63"/>
              </a:lnTo>
              <a:lnTo>
                <a:pt x="3617" y="63"/>
              </a:lnTo>
              <a:lnTo>
                <a:pt x="3628" y="65"/>
              </a:lnTo>
              <a:lnTo>
                <a:pt x="3631" y="69"/>
              </a:lnTo>
              <a:lnTo>
                <a:pt x="3587" y="76"/>
              </a:lnTo>
              <a:lnTo>
                <a:pt x="3565" y="76"/>
              </a:lnTo>
              <a:lnTo>
                <a:pt x="3554" y="72"/>
              </a:lnTo>
              <a:lnTo>
                <a:pt x="3544" y="67"/>
              </a:lnTo>
              <a:lnTo>
                <a:pt x="3513" y="79"/>
              </a:lnTo>
              <a:lnTo>
                <a:pt x="3495" y="91"/>
              </a:lnTo>
              <a:lnTo>
                <a:pt x="3482" y="104"/>
              </a:lnTo>
              <a:lnTo>
                <a:pt x="3464" y="117"/>
              </a:lnTo>
              <a:lnTo>
                <a:pt x="3390" y="120"/>
              </a:lnTo>
              <a:lnTo>
                <a:pt x="3338" y="125"/>
              </a:lnTo>
              <a:lnTo>
                <a:pt x="3289" y="129"/>
              </a:lnTo>
              <a:lnTo>
                <a:pt x="3225" y="129"/>
              </a:lnTo>
              <a:lnTo>
                <a:pt x="3235" y="146"/>
              </a:lnTo>
              <a:lnTo>
                <a:pt x="3190" y="150"/>
              </a:lnTo>
              <a:lnTo>
                <a:pt x="3158" y="159"/>
              </a:lnTo>
              <a:lnTo>
                <a:pt x="3125" y="170"/>
              </a:lnTo>
              <a:lnTo>
                <a:pt x="3078" y="177"/>
              </a:lnTo>
              <a:lnTo>
                <a:pt x="3080" y="173"/>
              </a:lnTo>
              <a:lnTo>
                <a:pt x="3090" y="168"/>
              </a:lnTo>
              <a:lnTo>
                <a:pt x="3106" y="162"/>
              </a:lnTo>
              <a:lnTo>
                <a:pt x="3124" y="155"/>
              </a:lnTo>
              <a:lnTo>
                <a:pt x="3085" y="163"/>
              </a:lnTo>
              <a:lnTo>
                <a:pt x="3033" y="165"/>
              </a:lnTo>
              <a:lnTo>
                <a:pt x="3031" y="165"/>
              </a:lnTo>
              <a:lnTo>
                <a:pt x="3031" y="335"/>
              </a:lnTo>
              <a:lnTo>
                <a:pt x="3010" y="341"/>
              </a:lnTo>
              <a:lnTo>
                <a:pt x="3006" y="343"/>
              </a:lnTo>
              <a:lnTo>
                <a:pt x="3002" y="333"/>
              </a:lnTo>
              <a:lnTo>
                <a:pt x="3029" y="335"/>
              </a:lnTo>
              <a:lnTo>
                <a:pt x="3031" y="335"/>
              </a:lnTo>
              <a:lnTo>
                <a:pt x="3031" y="165"/>
              </a:lnTo>
              <a:lnTo>
                <a:pt x="2995" y="174"/>
              </a:lnTo>
              <a:lnTo>
                <a:pt x="3043" y="143"/>
              </a:lnTo>
              <a:lnTo>
                <a:pt x="3001" y="153"/>
              </a:lnTo>
              <a:lnTo>
                <a:pt x="2962" y="162"/>
              </a:lnTo>
              <a:lnTo>
                <a:pt x="2938" y="164"/>
              </a:lnTo>
              <a:lnTo>
                <a:pt x="2939" y="155"/>
              </a:lnTo>
              <a:lnTo>
                <a:pt x="2879" y="178"/>
              </a:lnTo>
              <a:lnTo>
                <a:pt x="2807" y="199"/>
              </a:lnTo>
              <a:lnTo>
                <a:pt x="2729" y="220"/>
              </a:lnTo>
              <a:lnTo>
                <a:pt x="2652" y="241"/>
              </a:lnTo>
              <a:lnTo>
                <a:pt x="2580" y="264"/>
              </a:lnTo>
              <a:lnTo>
                <a:pt x="2584" y="247"/>
              </a:lnTo>
              <a:lnTo>
                <a:pt x="2527" y="270"/>
              </a:lnTo>
              <a:lnTo>
                <a:pt x="2451" y="290"/>
              </a:lnTo>
              <a:lnTo>
                <a:pt x="2377" y="311"/>
              </a:lnTo>
              <a:lnTo>
                <a:pt x="2325" y="335"/>
              </a:lnTo>
              <a:lnTo>
                <a:pt x="2315" y="331"/>
              </a:lnTo>
              <a:lnTo>
                <a:pt x="2204" y="381"/>
              </a:lnTo>
              <a:lnTo>
                <a:pt x="2176" y="384"/>
              </a:lnTo>
              <a:lnTo>
                <a:pt x="2164" y="379"/>
              </a:lnTo>
              <a:lnTo>
                <a:pt x="2162" y="373"/>
              </a:lnTo>
              <a:lnTo>
                <a:pt x="2080" y="397"/>
              </a:lnTo>
              <a:lnTo>
                <a:pt x="2008" y="417"/>
              </a:lnTo>
              <a:lnTo>
                <a:pt x="1942" y="432"/>
              </a:lnTo>
              <a:lnTo>
                <a:pt x="1883" y="442"/>
              </a:lnTo>
              <a:lnTo>
                <a:pt x="1854" y="462"/>
              </a:lnTo>
              <a:lnTo>
                <a:pt x="1799" y="485"/>
              </a:lnTo>
              <a:lnTo>
                <a:pt x="1728" y="507"/>
              </a:lnTo>
              <a:lnTo>
                <a:pt x="1654" y="527"/>
              </a:lnTo>
              <a:lnTo>
                <a:pt x="1418" y="576"/>
              </a:lnTo>
              <a:lnTo>
                <a:pt x="1260" y="607"/>
              </a:lnTo>
              <a:lnTo>
                <a:pt x="1180" y="622"/>
              </a:lnTo>
              <a:lnTo>
                <a:pt x="1100" y="637"/>
              </a:lnTo>
              <a:lnTo>
                <a:pt x="1020" y="650"/>
              </a:lnTo>
              <a:lnTo>
                <a:pt x="941" y="663"/>
              </a:lnTo>
              <a:lnTo>
                <a:pt x="861" y="675"/>
              </a:lnTo>
              <a:lnTo>
                <a:pt x="782" y="687"/>
              </a:lnTo>
              <a:lnTo>
                <a:pt x="703" y="697"/>
              </a:lnTo>
              <a:lnTo>
                <a:pt x="625" y="705"/>
              </a:lnTo>
              <a:lnTo>
                <a:pt x="547" y="713"/>
              </a:lnTo>
              <a:lnTo>
                <a:pt x="470" y="719"/>
              </a:lnTo>
              <a:lnTo>
                <a:pt x="393" y="723"/>
              </a:lnTo>
              <a:lnTo>
                <a:pt x="318" y="726"/>
              </a:lnTo>
              <a:lnTo>
                <a:pt x="243" y="727"/>
              </a:lnTo>
              <a:lnTo>
                <a:pt x="189" y="729"/>
              </a:lnTo>
              <a:lnTo>
                <a:pt x="128" y="733"/>
              </a:lnTo>
              <a:lnTo>
                <a:pt x="64" y="739"/>
              </a:lnTo>
              <a:lnTo>
                <a:pt x="0" y="743"/>
              </a:lnTo>
              <a:lnTo>
                <a:pt x="62" y="749"/>
              </a:lnTo>
              <a:lnTo>
                <a:pt x="106" y="751"/>
              </a:lnTo>
              <a:lnTo>
                <a:pt x="151" y="752"/>
              </a:lnTo>
              <a:lnTo>
                <a:pt x="212" y="754"/>
              </a:lnTo>
              <a:lnTo>
                <a:pt x="261" y="762"/>
              </a:lnTo>
              <a:lnTo>
                <a:pt x="300" y="773"/>
              </a:lnTo>
              <a:lnTo>
                <a:pt x="337" y="786"/>
              </a:lnTo>
              <a:lnTo>
                <a:pt x="380" y="798"/>
              </a:lnTo>
              <a:lnTo>
                <a:pt x="347" y="780"/>
              </a:lnTo>
              <a:lnTo>
                <a:pt x="402" y="776"/>
              </a:lnTo>
              <a:lnTo>
                <a:pt x="431" y="778"/>
              </a:lnTo>
              <a:lnTo>
                <a:pt x="455" y="778"/>
              </a:lnTo>
              <a:lnTo>
                <a:pt x="498" y="770"/>
              </a:lnTo>
              <a:lnTo>
                <a:pt x="496" y="798"/>
              </a:lnTo>
              <a:lnTo>
                <a:pt x="524" y="791"/>
              </a:lnTo>
              <a:lnTo>
                <a:pt x="560" y="791"/>
              </a:lnTo>
              <a:lnTo>
                <a:pt x="597" y="794"/>
              </a:lnTo>
              <a:lnTo>
                <a:pt x="626" y="798"/>
              </a:lnTo>
              <a:lnTo>
                <a:pt x="651" y="776"/>
              </a:lnTo>
              <a:lnTo>
                <a:pt x="696" y="780"/>
              </a:lnTo>
              <a:lnTo>
                <a:pt x="732" y="784"/>
              </a:lnTo>
              <a:lnTo>
                <a:pt x="760" y="790"/>
              </a:lnTo>
              <a:lnTo>
                <a:pt x="780" y="799"/>
              </a:lnTo>
              <a:lnTo>
                <a:pt x="772" y="782"/>
              </a:lnTo>
              <a:lnTo>
                <a:pt x="820" y="782"/>
              </a:lnTo>
              <a:lnTo>
                <a:pt x="896" y="775"/>
              </a:lnTo>
              <a:lnTo>
                <a:pt x="953" y="774"/>
              </a:lnTo>
              <a:lnTo>
                <a:pt x="946" y="790"/>
              </a:lnTo>
              <a:lnTo>
                <a:pt x="975" y="779"/>
              </a:lnTo>
              <a:lnTo>
                <a:pt x="995" y="774"/>
              </a:lnTo>
              <a:lnTo>
                <a:pt x="1021" y="769"/>
              </a:lnTo>
              <a:lnTo>
                <a:pt x="1030" y="786"/>
              </a:lnTo>
              <a:lnTo>
                <a:pt x="1074" y="776"/>
              </a:lnTo>
              <a:lnTo>
                <a:pt x="1116" y="768"/>
              </a:lnTo>
              <a:lnTo>
                <a:pt x="1150" y="764"/>
              </a:lnTo>
              <a:lnTo>
                <a:pt x="1171" y="766"/>
              </a:lnTo>
              <a:lnTo>
                <a:pt x="1152" y="773"/>
              </a:lnTo>
              <a:lnTo>
                <a:pt x="1138" y="779"/>
              </a:lnTo>
              <a:lnTo>
                <a:pt x="1129" y="786"/>
              </a:lnTo>
              <a:lnTo>
                <a:pt x="1121" y="793"/>
              </a:lnTo>
              <a:lnTo>
                <a:pt x="1189" y="781"/>
              </a:lnTo>
              <a:lnTo>
                <a:pt x="1230" y="769"/>
              </a:lnTo>
              <a:lnTo>
                <a:pt x="1251" y="758"/>
              </a:lnTo>
              <a:lnTo>
                <a:pt x="1261" y="747"/>
              </a:lnTo>
              <a:lnTo>
                <a:pt x="1266" y="735"/>
              </a:lnTo>
              <a:lnTo>
                <a:pt x="1273" y="724"/>
              </a:lnTo>
              <a:lnTo>
                <a:pt x="1290" y="712"/>
              </a:lnTo>
              <a:lnTo>
                <a:pt x="1324" y="700"/>
              </a:lnTo>
              <a:lnTo>
                <a:pt x="1382" y="687"/>
              </a:lnTo>
              <a:lnTo>
                <a:pt x="1382" y="698"/>
              </a:lnTo>
              <a:lnTo>
                <a:pt x="1434" y="675"/>
              </a:lnTo>
              <a:lnTo>
                <a:pt x="1495" y="677"/>
              </a:lnTo>
              <a:lnTo>
                <a:pt x="1542" y="653"/>
              </a:lnTo>
              <a:lnTo>
                <a:pt x="1609" y="634"/>
              </a:lnTo>
              <a:lnTo>
                <a:pt x="1688" y="617"/>
              </a:lnTo>
              <a:lnTo>
                <a:pt x="1771" y="601"/>
              </a:lnTo>
              <a:lnTo>
                <a:pt x="1852" y="582"/>
              </a:lnTo>
              <a:lnTo>
                <a:pt x="1922" y="558"/>
              </a:lnTo>
              <a:lnTo>
                <a:pt x="1963" y="550"/>
              </a:lnTo>
              <a:lnTo>
                <a:pt x="2013" y="544"/>
              </a:lnTo>
              <a:lnTo>
                <a:pt x="2072" y="536"/>
              </a:lnTo>
              <a:lnTo>
                <a:pt x="2139" y="521"/>
              </a:lnTo>
              <a:lnTo>
                <a:pt x="2129" y="505"/>
              </a:lnTo>
              <a:lnTo>
                <a:pt x="2185" y="499"/>
              </a:lnTo>
              <a:lnTo>
                <a:pt x="2355" y="474"/>
              </a:lnTo>
              <a:lnTo>
                <a:pt x="2446" y="462"/>
              </a:lnTo>
              <a:lnTo>
                <a:pt x="2526" y="456"/>
              </a:lnTo>
              <a:lnTo>
                <a:pt x="2582" y="460"/>
              </a:lnTo>
              <a:lnTo>
                <a:pt x="2610" y="447"/>
              </a:lnTo>
              <a:lnTo>
                <a:pt x="2603" y="446"/>
              </a:lnTo>
              <a:lnTo>
                <a:pt x="2584" y="449"/>
              </a:lnTo>
              <a:lnTo>
                <a:pt x="2572" y="445"/>
              </a:lnTo>
              <a:lnTo>
                <a:pt x="2655" y="418"/>
              </a:lnTo>
              <a:lnTo>
                <a:pt x="2709" y="410"/>
              </a:lnTo>
              <a:lnTo>
                <a:pt x="2753" y="410"/>
              </a:lnTo>
              <a:lnTo>
                <a:pt x="2801" y="409"/>
              </a:lnTo>
              <a:lnTo>
                <a:pt x="2827" y="398"/>
              </a:lnTo>
              <a:lnTo>
                <a:pt x="2774" y="402"/>
              </a:lnTo>
              <a:lnTo>
                <a:pt x="2777" y="394"/>
              </a:lnTo>
              <a:lnTo>
                <a:pt x="2853" y="379"/>
              </a:lnTo>
              <a:lnTo>
                <a:pt x="2901" y="361"/>
              </a:lnTo>
              <a:lnTo>
                <a:pt x="2954" y="341"/>
              </a:lnTo>
              <a:lnTo>
                <a:pt x="2986" y="335"/>
              </a:lnTo>
              <a:lnTo>
                <a:pt x="2996" y="339"/>
              </a:lnTo>
              <a:lnTo>
                <a:pt x="3002" y="344"/>
              </a:lnTo>
              <a:lnTo>
                <a:pt x="2991" y="349"/>
              </a:lnTo>
              <a:lnTo>
                <a:pt x="3003" y="345"/>
              </a:lnTo>
              <a:lnTo>
                <a:pt x="3007" y="349"/>
              </a:lnTo>
              <a:lnTo>
                <a:pt x="3006" y="344"/>
              </a:lnTo>
              <a:lnTo>
                <a:pt x="3035" y="335"/>
              </a:lnTo>
              <a:lnTo>
                <a:pt x="3070" y="335"/>
              </a:lnTo>
              <a:lnTo>
                <a:pt x="3101" y="337"/>
              </a:lnTo>
              <a:lnTo>
                <a:pt x="3098" y="353"/>
              </a:lnTo>
              <a:lnTo>
                <a:pt x="3105" y="349"/>
              </a:lnTo>
              <a:lnTo>
                <a:pt x="3113" y="345"/>
              </a:lnTo>
              <a:lnTo>
                <a:pt x="3124" y="341"/>
              </a:lnTo>
              <a:lnTo>
                <a:pt x="3138" y="339"/>
              </a:lnTo>
              <a:lnTo>
                <a:pt x="3143" y="357"/>
              </a:lnTo>
              <a:lnTo>
                <a:pt x="3167" y="351"/>
              </a:lnTo>
              <a:lnTo>
                <a:pt x="3190" y="349"/>
              </a:lnTo>
              <a:lnTo>
                <a:pt x="3208" y="349"/>
              </a:lnTo>
              <a:lnTo>
                <a:pt x="3220" y="353"/>
              </a:lnTo>
              <a:lnTo>
                <a:pt x="3203" y="359"/>
              </a:lnTo>
              <a:lnTo>
                <a:pt x="3197" y="367"/>
              </a:lnTo>
              <a:lnTo>
                <a:pt x="3192" y="375"/>
              </a:lnTo>
              <a:lnTo>
                <a:pt x="3248" y="367"/>
              </a:lnTo>
              <a:lnTo>
                <a:pt x="3267" y="351"/>
              </a:lnTo>
              <a:lnTo>
                <a:pt x="3268" y="349"/>
              </a:lnTo>
              <a:lnTo>
                <a:pt x="3271" y="339"/>
              </a:lnTo>
              <a:lnTo>
                <a:pt x="3273" y="333"/>
              </a:lnTo>
              <a:lnTo>
                <a:pt x="3281" y="325"/>
              </a:lnTo>
              <a:lnTo>
                <a:pt x="3287" y="319"/>
              </a:lnTo>
              <a:lnTo>
                <a:pt x="3289" y="317"/>
              </a:lnTo>
              <a:lnTo>
                <a:pt x="3338" y="307"/>
              </a:lnTo>
              <a:lnTo>
                <a:pt x="3337" y="319"/>
              </a:lnTo>
              <a:lnTo>
                <a:pt x="3362" y="307"/>
              </a:lnTo>
              <a:lnTo>
                <a:pt x="3367" y="305"/>
              </a:lnTo>
              <a:lnTo>
                <a:pt x="3399" y="317"/>
              </a:lnTo>
              <a:lnTo>
                <a:pt x="3429" y="305"/>
              </a:lnTo>
              <a:lnTo>
                <a:pt x="3445" y="299"/>
              </a:lnTo>
              <a:lnTo>
                <a:pt x="3578" y="299"/>
              </a:lnTo>
              <a:lnTo>
                <a:pt x="3641" y="293"/>
              </a:lnTo>
              <a:lnTo>
                <a:pt x="3664" y="295"/>
              </a:lnTo>
              <a:lnTo>
                <a:pt x="3692" y="301"/>
              </a:lnTo>
              <a:lnTo>
                <a:pt x="3724" y="307"/>
              </a:lnTo>
              <a:lnTo>
                <a:pt x="3762" y="307"/>
              </a:lnTo>
              <a:lnTo>
                <a:pt x="3758" y="293"/>
              </a:lnTo>
              <a:lnTo>
                <a:pt x="3758" y="291"/>
              </a:lnTo>
              <a:lnTo>
                <a:pt x="3810" y="303"/>
              </a:lnTo>
              <a:lnTo>
                <a:pt x="3883" y="317"/>
              </a:lnTo>
              <a:lnTo>
                <a:pt x="3957" y="333"/>
              </a:lnTo>
              <a:lnTo>
                <a:pt x="4006" y="359"/>
              </a:lnTo>
              <a:lnTo>
                <a:pt x="4023" y="353"/>
              </a:lnTo>
              <a:lnTo>
                <a:pt x="4020" y="351"/>
              </a:lnTo>
              <a:lnTo>
                <a:pt x="4009" y="349"/>
              </a:lnTo>
              <a:lnTo>
                <a:pt x="4003" y="343"/>
              </a:lnTo>
              <a:lnTo>
                <a:pt x="4051" y="337"/>
              </a:lnTo>
              <a:lnTo>
                <a:pt x="4081" y="341"/>
              </a:lnTo>
              <a:lnTo>
                <a:pt x="4105" y="353"/>
              </a:lnTo>
              <a:lnTo>
                <a:pt x="4131" y="363"/>
              </a:lnTo>
              <a:lnTo>
                <a:pt x="4146" y="359"/>
              </a:lnTo>
              <a:lnTo>
                <a:pt x="4134" y="355"/>
              </a:lnTo>
              <a:lnTo>
                <a:pt x="4117" y="351"/>
              </a:lnTo>
              <a:lnTo>
                <a:pt x="4120" y="343"/>
              </a:lnTo>
              <a:lnTo>
                <a:pt x="4163" y="345"/>
              </a:lnTo>
              <a:lnTo>
                <a:pt x="4172" y="343"/>
              </a:lnTo>
              <a:lnTo>
                <a:pt x="4191" y="339"/>
              </a:lnTo>
              <a:lnTo>
                <a:pt x="4202" y="337"/>
              </a:lnTo>
              <a:lnTo>
                <a:pt x="4223" y="333"/>
              </a:lnTo>
              <a:lnTo>
                <a:pt x="4276" y="335"/>
              </a:lnTo>
              <a:lnTo>
                <a:pt x="4276" y="341"/>
              </a:lnTo>
              <a:lnTo>
                <a:pt x="4266" y="343"/>
              </a:lnTo>
              <a:lnTo>
                <a:pt x="4252" y="345"/>
              </a:lnTo>
              <a:lnTo>
                <a:pt x="4242" y="349"/>
              </a:lnTo>
              <a:lnTo>
                <a:pt x="4301" y="341"/>
              </a:lnTo>
              <a:lnTo>
                <a:pt x="4374" y="341"/>
              </a:lnTo>
              <a:lnTo>
                <a:pt x="4530" y="345"/>
              </a:lnTo>
              <a:lnTo>
                <a:pt x="4603" y="353"/>
              </a:lnTo>
              <a:lnTo>
                <a:pt x="4685" y="361"/>
              </a:lnTo>
              <a:lnTo>
                <a:pt x="4771" y="371"/>
              </a:lnTo>
              <a:lnTo>
                <a:pt x="4857" y="379"/>
              </a:lnTo>
              <a:lnTo>
                <a:pt x="4940" y="391"/>
              </a:lnTo>
              <a:lnTo>
                <a:pt x="4943" y="385"/>
              </a:lnTo>
              <a:lnTo>
                <a:pt x="4984" y="393"/>
              </a:lnTo>
              <a:lnTo>
                <a:pt x="5028" y="395"/>
              </a:lnTo>
              <a:lnTo>
                <a:pt x="5074" y="395"/>
              </a:lnTo>
              <a:lnTo>
                <a:pt x="5121" y="399"/>
              </a:lnTo>
              <a:lnTo>
                <a:pt x="5090" y="389"/>
              </a:lnTo>
              <a:lnTo>
                <a:pt x="5119" y="385"/>
              </a:lnTo>
              <a:lnTo>
                <a:pt x="5143" y="383"/>
              </a:lnTo>
              <a:lnTo>
                <a:pt x="5195" y="383"/>
              </a:lnTo>
              <a:lnTo>
                <a:pt x="5217" y="401"/>
              </a:lnTo>
              <a:lnTo>
                <a:pt x="5239" y="397"/>
              </a:lnTo>
              <a:lnTo>
                <a:pt x="5247" y="391"/>
              </a:lnTo>
              <a:lnTo>
                <a:pt x="5253" y="385"/>
              </a:lnTo>
              <a:lnTo>
                <a:pt x="5258" y="383"/>
              </a:lnTo>
              <a:lnTo>
                <a:pt x="5268" y="379"/>
              </a:lnTo>
              <a:lnTo>
                <a:pt x="5304" y="385"/>
              </a:lnTo>
              <a:lnTo>
                <a:pt x="5384" y="385"/>
              </a:lnTo>
              <a:lnTo>
                <a:pt x="5409" y="383"/>
              </a:lnTo>
              <a:lnTo>
                <a:pt x="5411" y="389"/>
              </a:lnTo>
              <a:lnTo>
                <a:pt x="5404" y="393"/>
              </a:lnTo>
              <a:lnTo>
                <a:pt x="5394" y="397"/>
              </a:lnTo>
              <a:lnTo>
                <a:pt x="5386" y="401"/>
              </a:lnTo>
              <a:lnTo>
                <a:pt x="5416" y="395"/>
              </a:lnTo>
              <a:lnTo>
                <a:pt x="5436" y="387"/>
              </a:lnTo>
              <a:lnTo>
                <a:pt x="5452" y="383"/>
              </a:lnTo>
              <a:lnTo>
                <a:pt x="5459" y="381"/>
              </a:lnTo>
              <a:lnTo>
                <a:pt x="5496" y="379"/>
              </a:lnTo>
              <a:lnTo>
                <a:pt x="5497" y="383"/>
              </a:lnTo>
              <a:lnTo>
                <a:pt x="5536" y="379"/>
              </a:lnTo>
              <a:lnTo>
                <a:pt x="5575" y="375"/>
              </a:lnTo>
              <a:lnTo>
                <a:pt x="5658" y="369"/>
              </a:lnTo>
              <a:lnTo>
                <a:pt x="5920" y="357"/>
              </a:lnTo>
              <a:lnTo>
                <a:pt x="6003" y="349"/>
              </a:lnTo>
              <a:lnTo>
                <a:pt x="5992" y="349"/>
              </a:lnTo>
              <a:lnTo>
                <a:pt x="5995" y="345"/>
              </a:lnTo>
              <a:lnTo>
                <a:pt x="5991" y="341"/>
              </a:lnTo>
              <a:lnTo>
                <a:pt x="6078" y="339"/>
              </a:lnTo>
              <a:lnTo>
                <a:pt x="6165" y="343"/>
              </a:lnTo>
              <a:lnTo>
                <a:pt x="6252" y="351"/>
              </a:lnTo>
              <a:lnTo>
                <a:pt x="6417" y="371"/>
              </a:lnTo>
              <a:lnTo>
                <a:pt x="6494" y="375"/>
              </a:lnTo>
              <a:lnTo>
                <a:pt x="6433" y="357"/>
              </a:lnTo>
              <a:lnTo>
                <a:pt x="6381" y="339"/>
              </a:lnTo>
              <a:lnTo>
                <a:pt x="6363" y="333"/>
              </a:lnTo>
              <a:lnTo>
                <a:pt x="6317" y="319"/>
              </a:lnTo>
              <a:lnTo>
                <a:pt x="6297" y="313"/>
              </a:lnTo>
              <a:lnTo>
                <a:pt x="6290" y="311"/>
              </a:lnTo>
              <a:lnTo>
                <a:pt x="6247" y="305"/>
              </a:lnTo>
              <a:lnTo>
                <a:pt x="6218" y="301"/>
              </a:lnTo>
              <a:lnTo>
                <a:pt x="6153" y="305"/>
              </a:lnTo>
              <a:lnTo>
                <a:pt x="6125" y="297"/>
              </a:lnTo>
              <a:lnTo>
                <a:pt x="6094" y="297"/>
              </a:lnTo>
              <a:lnTo>
                <a:pt x="6067" y="295"/>
              </a:lnTo>
              <a:lnTo>
                <a:pt x="6050" y="287"/>
              </a:lnTo>
              <a:lnTo>
                <a:pt x="5959" y="285"/>
              </a:lnTo>
              <a:lnTo>
                <a:pt x="5885" y="295"/>
              </a:lnTo>
              <a:lnTo>
                <a:pt x="5811" y="307"/>
              </a:lnTo>
              <a:lnTo>
                <a:pt x="5723" y="313"/>
              </a:lnTo>
              <a:lnTo>
                <a:pt x="5704" y="309"/>
              </a:lnTo>
              <a:lnTo>
                <a:pt x="5708" y="305"/>
              </a:lnTo>
              <a:lnTo>
                <a:pt x="5636" y="315"/>
              </a:lnTo>
              <a:lnTo>
                <a:pt x="5565" y="319"/>
              </a:lnTo>
              <a:lnTo>
                <a:pt x="5494" y="319"/>
              </a:lnTo>
              <a:lnTo>
                <a:pt x="5422" y="317"/>
              </a:lnTo>
              <a:lnTo>
                <a:pt x="5346" y="319"/>
              </a:lnTo>
              <a:lnTo>
                <a:pt x="5319" y="319"/>
              </a:lnTo>
              <a:lnTo>
                <a:pt x="5294" y="317"/>
              </a:lnTo>
              <a:lnTo>
                <a:pt x="5273" y="313"/>
              </a:lnTo>
              <a:lnTo>
                <a:pt x="5263" y="307"/>
              </a:lnTo>
              <a:lnTo>
                <a:pt x="5273" y="305"/>
              </a:lnTo>
              <a:lnTo>
                <a:pt x="5276" y="301"/>
              </a:lnTo>
              <a:lnTo>
                <a:pt x="5278" y="297"/>
              </a:lnTo>
              <a:lnTo>
                <a:pt x="5286" y="293"/>
              </a:lnTo>
              <a:lnTo>
                <a:pt x="5265" y="301"/>
              </a:lnTo>
              <a:lnTo>
                <a:pt x="5258" y="311"/>
              </a:lnTo>
              <a:lnTo>
                <a:pt x="5247" y="319"/>
              </a:lnTo>
              <a:lnTo>
                <a:pt x="5214" y="319"/>
              </a:lnTo>
              <a:lnTo>
                <a:pt x="5219" y="301"/>
              </a:lnTo>
              <a:lnTo>
                <a:pt x="5223" y="289"/>
              </a:lnTo>
              <a:lnTo>
                <a:pt x="5198" y="301"/>
              </a:lnTo>
              <a:lnTo>
                <a:pt x="5166" y="299"/>
              </a:lnTo>
              <a:lnTo>
                <a:pt x="5130" y="295"/>
              </a:lnTo>
              <a:lnTo>
                <a:pt x="5093" y="299"/>
              </a:lnTo>
              <a:lnTo>
                <a:pt x="5089" y="291"/>
              </a:lnTo>
              <a:lnTo>
                <a:pt x="5092" y="289"/>
              </a:lnTo>
              <a:lnTo>
                <a:pt x="5099" y="285"/>
              </a:lnTo>
              <a:lnTo>
                <a:pt x="5119" y="281"/>
              </a:lnTo>
              <a:lnTo>
                <a:pt x="5145" y="281"/>
              </a:lnTo>
              <a:lnTo>
                <a:pt x="5120" y="279"/>
              </a:lnTo>
              <a:lnTo>
                <a:pt x="5102" y="283"/>
              </a:lnTo>
              <a:lnTo>
                <a:pt x="5086" y="289"/>
              </a:lnTo>
              <a:lnTo>
                <a:pt x="5066" y="289"/>
              </a:lnTo>
              <a:lnTo>
                <a:pt x="5084" y="275"/>
              </a:lnTo>
              <a:lnTo>
                <a:pt x="5087" y="273"/>
              </a:lnTo>
              <a:lnTo>
                <a:pt x="5098" y="265"/>
              </a:lnTo>
              <a:lnTo>
                <a:pt x="5072" y="273"/>
              </a:lnTo>
              <a:lnTo>
                <a:pt x="5050" y="269"/>
              </a:lnTo>
              <a:lnTo>
                <a:pt x="5031" y="259"/>
              </a:lnTo>
              <a:lnTo>
                <a:pt x="5015" y="249"/>
              </a:lnTo>
              <a:lnTo>
                <a:pt x="5015" y="255"/>
              </a:lnTo>
              <a:lnTo>
                <a:pt x="5016" y="265"/>
              </a:lnTo>
              <a:lnTo>
                <a:pt x="5009" y="271"/>
              </a:lnTo>
              <a:lnTo>
                <a:pt x="4986" y="273"/>
              </a:lnTo>
              <a:lnTo>
                <a:pt x="4967" y="269"/>
              </a:lnTo>
              <a:lnTo>
                <a:pt x="4977" y="263"/>
              </a:lnTo>
              <a:lnTo>
                <a:pt x="4973" y="259"/>
              </a:lnTo>
              <a:lnTo>
                <a:pt x="4968" y="265"/>
              </a:lnTo>
              <a:lnTo>
                <a:pt x="4944" y="275"/>
              </a:lnTo>
              <a:lnTo>
                <a:pt x="4924" y="275"/>
              </a:lnTo>
              <a:lnTo>
                <a:pt x="4920" y="269"/>
              </a:lnTo>
              <a:lnTo>
                <a:pt x="4919" y="267"/>
              </a:lnTo>
              <a:lnTo>
                <a:pt x="4944" y="263"/>
              </a:lnTo>
              <a:lnTo>
                <a:pt x="4946" y="255"/>
              </a:lnTo>
              <a:lnTo>
                <a:pt x="4916" y="255"/>
              </a:lnTo>
              <a:lnTo>
                <a:pt x="4902" y="253"/>
              </a:lnTo>
              <a:lnTo>
                <a:pt x="4890" y="247"/>
              </a:lnTo>
              <a:lnTo>
                <a:pt x="4874" y="253"/>
              </a:lnTo>
              <a:lnTo>
                <a:pt x="4873" y="257"/>
              </a:lnTo>
              <a:lnTo>
                <a:pt x="4876" y="263"/>
              </a:lnTo>
              <a:lnTo>
                <a:pt x="4868" y="269"/>
              </a:lnTo>
              <a:lnTo>
                <a:pt x="4842" y="261"/>
              </a:lnTo>
              <a:lnTo>
                <a:pt x="4840" y="249"/>
              </a:lnTo>
              <a:lnTo>
                <a:pt x="4846" y="235"/>
              </a:lnTo>
              <a:lnTo>
                <a:pt x="4841" y="219"/>
              </a:lnTo>
              <a:lnTo>
                <a:pt x="4877" y="213"/>
              </a:lnTo>
              <a:lnTo>
                <a:pt x="4914" y="209"/>
              </a:lnTo>
              <a:lnTo>
                <a:pt x="4946" y="205"/>
              </a:lnTo>
              <a:lnTo>
                <a:pt x="4970" y="201"/>
              </a:lnTo>
              <a:lnTo>
                <a:pt x="4883" y="205"/>
              </a:lnTo>
              <a:lnTo>
                <a:pt x="4877" y="197"/>
              </a:lnTo>
              <a:lnTo>
                <a:pt x="4862" y="191"/>
              </a:lnTo>
              <a:lnTo>
                <a:pt x="4854" y="183"/>
              </a:lnTo>
              <a:lnTo>
                <a:pt x="4871" y="177"/>
              </a:lnTo>
              <a:lnTo>
                <a:pt x="4803" y="171"/>
              </a:lnTo>
              <a:lnTo>
                <a:pt x="4778" y="171"/>
              </a:lnTo>
              <a:lnTo>
                <a:pt x="4786" y="166"/>
              </a:lnTo>
              <a:lnTo>
                <a:pt x="4813" y="158"/>
              </a:lnTo>
              <a:lnTo>
                <a:pt x="4877" y="164"/>
              </a:lnTo>
              <a:lnTo>
                <a:pt x="4952" y="165"/>
              </a:lnTo>
              <a:lnTo>
                <a:pt x="5020" y="163"/>
              </a:lnTo>
              <a:lnTo>
                <a:pt x="5063" y="163"/>
              </a:lnTo>
              <a:lnTo>
                <a:pt x="5068" y="168"/>
              </a:lnTo>
              <a:lnTo>
                <a:pt x="5056" y="172"/>
              </a:lnTo>
              <a:lnTo>
                <a:pt x="5038" y="176"/>
              </a:lnTo>
              <a:lnTo>
                <a:pt x="5023" y="179"/>
              </a:lnTo>
              <a:lnTo>
                <a:pt x="5076" y="173"/>
              </a:lnTo>
              <a:lnTo>
                <a:pt x="5113" y="166"/>
              </a:lnTo>
              <a:lnTo>
                <a:pt x="5154" y="161"/>
              </a:lnTo>
              <a:lnTo>
                <a:pt x="5219" y="161"/>
              </a:lnTo>
              <a:lnTo>
                <a:pt x="5221" y="166"/>
              </a:lnTo>
              <a:lnTo>
                <a:pt x="5296" y="162"/>
              </a:lnTo>
              <a:lnTo>
                <a:pt x="5374" y="160"/>
              </a:lnTo>
              <a:lnTo>
                <a:pt x="5454" y="161"/>
              </a:lnTo>
              <a:lnTo>
                <a:pt x="5536" y="162"/>
              </a:lnTo>
              <a:lnTo>
                <a:pt x="5620" y="166"/>
              </a:lnTo>
              <a:lnTo>
                <a:pt x="5705" y="170"/>
              </a:lnTo>
              <a:lnTo>
                <a:pt x="5790" y="175"/>
              </a:lnTo>
              <a:lnTo>
                <a:pt x="6044" y="191"/>
              </a:lnTo>
              <a:lnTo>
                <a:pt x="6126" y="195"/>
              </a:lnTo>
              <a:lnTo>
                <a:pt x="6106" y="192"/>
              </a:lnTo>
              <a:lnTo>
                <a:pt x="6112" y="189"/>
              </a:lnTo>
              <a:lnTo>
                <a:pt x="6104" y="185"/>
              </a:lnTo>
              <a:lnTo>
                <a:pt x="6184" y="192"/>
              </a:lnTo>
              <a:lnTo>
                <a:pt x="6347" y="207"/>
              </a:lnTo>
              <a:lnTo>
                <a:pt x="6592" y="232"/>
              </a:lnTo>
              <a:lnTo>
                <a:pt x="6671" y="239"/>
              </a:lnTo>
              <a:lnTo>
                <a:pt x="6669" y="243"/>
              </a:lnTo>
              <a:lnTo>
                <a:pt x="6667" y="241"/>
              </a:lnTo>
              <a:lnTo>
                <a:pt x="6665" y="240"/>
              </a:lnTo>
              <a:lnTo>
                <a:pt x="6664" y="247"/>
              </a:lnTo>
              <a:lnTo>
                <a:pt x="6664" y="250"/>
              </a:lnTo>
              <a:lnTo>
                <a:pt x="6668" y="254"/>
              </a:lnTo>
              <a:lnTo>
                <a:pt x="6668" y="255"/>
              </a:lnTo>
              <a:lnTo>
                <a:pt x="6668" y="259"/>
              </a:lnTo>
              <a:lnTo>
                <a:pt x="6668" y="262"/>
              </a:lnTo>
              <a:lnTo>
                <a:pt x="6666" y="263"/>
              </a:lnTo>
              <a:lnTo>
                <a:pt x="6667" y="267"/>
              </a:lnTo>
              <a:lnTo>
                <a:pt x="6668" y="264"/>
              </a:lnTo>
              <a:lnTo>
                <a:pt x="6670" y="267"/>
              </a:lnTo>
              <a:lnTo>
                <a:pt x="6671" y="264"/>
              </a:lnTo>
              <a:lnTo>
                <a:pt x="6672" y="260"/>
              </a:lnTo>
              <a:lnTo>
                <a:pt x="6671" y="269"/>
              </a:lnTo>
              <a:lnTo>
                <a:pt x="6674" y="260"/>
              </a:lnTo>
              <a:lnTo>
                <a:pt x="6673" y="271"/>
              </a:lnTo>
              <a:lnTo>
                <a:pt x="6674" y="263"/>
              </a:lnTo>
              <a:lnTo>
                <a:pt x="6676" y="264"/>
              </a:lnTo>
              <a:lnTo>
                <a:pt x="6678" y="264"/>
              </a:lnTo>
              <a:lnTo>
                <a:pt x="6678" y="263"/>
              </a:lnTo>
              <a:lnTo>
                <a:pt x="6678" y="260"/>
              </a:lnTo>
              <a:lnTo>
                <a:pt x="6679" y="255"/>
              </a:lnTo>
              <a:lnTo>
                <a:pt x="6679" y="254"/>
              </a:lnTo>
              <a:lnTo>
                <a:pt x="6681" y="261"/>
              </a:lnTo>
              <a:lnTo>
                <a:pt x="6679" y="254"/>
              </a:lnTo>
              <a:lnTo>
                <a:pt x="6679" y="252"/>
              </a:lnTo>
              <a:lnTo>
                <a:pt x="6681" y="258"/>
              </a:lnTo>
              <a:lnTo>
                <a:pt x="6682" y="261"/>
              </a:lnTo>
              <a:lnTo>
                <a:pt x="6681" y="261"/>
              </a:lnTo>
              <a:lnTo>
                <a:pt x="6681" y="262"/>
              </a:lnTo>
              <a:lnTo>
                <a:pt x="6682" y="267"/>
              </a:lnTo>
              <a:lnTo>
                <a:pt x="6683" y="252"/>
              </a:lnTo>
              <a:lnTo>
                <a:pt x="6683" y="250"/>
              </a:lnTo>
              <a:lnTo>
                <a:pt x="6684" y="262"/>
              </a:lnTo>
              <a:lnTo>
                <a:pt x="6686" y="264"/>
              </a:lnTo>
              <a:lnTo>
                <a:pt x="6684" y="255"/>
              </a:lnTo>
              <a:lnTo>
                <a:pt x="6684" y="254"/>
              </a:lnTo>
              <a:lnTo>
                <a:pt x="6685" y="250"/>
              </a:lnTo>
              <a:lnTo>
                <a:pt x="6685" y="248"/>
              </a:lnTo>
              <a:lnTo>
                <a:pt x="6687" y="251"/>
              </a:lnTo>
              <a:lnTo>
                <a:pt x="6688" y="252"/>
              </a:lnTo>
              <a:lnTo>
                <a:pt x="6687" y="254"/>
              </a:lnTo>
              <a:lnTo>
                <a:pt x="6687" y="255"/>
              </a:lnTo>
              <a:lnTo>
                <a:pt x="6688" y="266"/>
              </a:lnTo>
              <a:lnTo>
                <a:pt x="6689" y="253"/>
              </a:lnTo>
              <a:lnTo>
                <a:pt x="6690" y="259"/>
              </a:lnTo>
              <a:lnTo>
                <a:pt x="6691" y="253"/>
              </a:lnTo>
              <a:lnTo>
                <a:pt x="6691" y="252"/>
              </a:lnTo>
              <a:lnTo>
                <a:pt x="6689" y="250"/>
              </a:lnTo>
              <a:lnTo>
                <a:pt x="6690" y="248"/>
              </a:lnTo>
              <a:lnTo>
                <a:pt x="6690" y="245"/>
              </a:lnTo>
              <a:lnTo>
                <a:pt x="6693" y="247"/>
              </a:lnTo>
              <a:lnTo>
                <a:pt x="6693" y="245"/>
              </a:lnTo>
              <a:lnTo>
                <a:pt x="6693" y="244"/>
              </a:lnTo>
              <a:lnTo>
                <a:pt x="6693" y="241"/>
              </a:lnTo>
              <a:lnTo>
                <a:pt x="6694" y="241"/>
              </a:lnTo>
              <a:lnTo>
                <a:pt x="6694" y="243"/>
              </a:lnTo>
              <a:lnTo>
                <a:pt x="6695" y="245"/>
              </a:lnTo>
              <a:lnTo>
                <a:pt x="6693" y="251"/>
              </a:lnTo>
              <a:lnTo>
                <a:pt x="6692" y="250"/>
              </a:lnTo>
              <a:lnTo>
                <a:pt x="6691" y="257"/>
              </a:lnTo>
              <a:lnTo>
                <a:pt x="6691" y="260"/>
              </a:lnTo>
              <a:lnTo>
                <a:pt x="6693" y="261"/>
              </a:lnTo>
              <a:lnTo>
                <a:pt x="6696" y="259"/>
              </a:lnTo>
              <a:lnTo>
                <a:pt x="6698" y="253"/>
              </a:lnTo>
              <a:lnTo>
                <a:pt x="6699" y="255"/>
              </a:lnTo>
              <a:lnTo>
                <a:pt x="6700" y="255"/>
              </a:lnTo>
              <a:lnTo>
                <a:pt x="6698" y="259"/>
              </a:lnTo>
              <a:lnTo>
                <a:pt x="6698" y="260"/>
              </a:lnTo>
              <a:lnTo>
                <a:pt x="6699" y="261"/>
              </a:lnTo>
              <a:lnTo>
                <a:pt x="6701" y="267"/>
              </a:lnTo>
              <a:lnTo>
                <a:pt x="6702" y="253"/>
              </a:lnTo>
              <a:lnTo>
                <a:pt x="6702" y="252"/>
              </a:lnTo>
              <a:lnTo>
                <a:pt x="6702" y="247"/>
              </a:lnTo>
              <a:lnTo>
                <a:pt x="6704" y="253"/>
              </a:lnTo>
              <a:lnTo>
                <a:pt x="6704" y="260"/>
              </a:lnTo>
              <a:lnTo>
                <a:pt x="6705" y="251"/>
              </a:lnTo>
              <a:lnTo>
                <a:pt x="6708" y="262"/>
              </a:lnTo>
              <a:lnTo>
                <a:pt x="6710" y="257"/>
              </a:lnTo>
              <a:lnTo>
                <a:pt x="6710" y="251"/>
              </a:lnTo>
              <a:lnTo>
                <a:pt x="6710" y="249"/>
              </a:lnTo>
              <a:lnTo>
                <a:pt x="6710" y="255"/>
              </a:lnTo>
              <a:lnTo>
                <a:pt x="6713" y="249"/>
              </a:lnTo>
              <a:lnTo>
                <a:pt x="6715" y="252"/>
              </a:lnTo>
              <a:lnTo>
                <a:pt x="6715" y="249"/>
              </a:lnTo>
              <a:lnTo>
                <a:pt x="6715" y="247"/>
              </a:lnTo>
              <a:lnTo>
                <a:pt x="6715" y="245"/>
              </a:lnTo>
              <a:lnTo>
                <a:pt x="6715" y="244"/>
              </a:lnTo>
              <a:lnTo>
                <a:pt x="6714" y="244"/>
              </a:lnTo>
              <a:lnTo>
                <a:pt x="6714" y="242"/>
              </a:lnTo>
              <a:lnTo>
                <a:pt x="6715" y="242"/>
              </a:lnTo>
              <a:lnTo>
                <a:pt x="6715" y="244"/>
              </a:lnTo>
              <a:lnTo>
                <a:pt x="6716" y="244"/>
              </a:lnTo>
              <a:lnTo>
                <a:pt x="6716" y="243"/>
              </a:lnTo>
              <a:lnTo>
                <a:pt x="6717" y="243"/>
              </a:lnTo>
              <a:lnTo>
                <a:pt x="6717" y="256"/>
              </a:lnTo>
              <a:lnTo>
                <a:pt x="6719" y="262"/>
              </a:lnTo>
              <a:lnTo>
                <a:pt x="6720" y="253"/>
              </a:lnTo>
              <a:lnTo>
                <a:pt x="6720" y="257"/>
              </a:lnTo>
              <a:lnTo>
                <a:pt x="6720" y="262"/>
              </a:lnTo>
              <a:lnTo>
                <a:pt x="6722" y="264"/>
              </a:lnTo>
              <a:lnTo>
                <a:pt x="6721" y="253"/>
              </a:lnTo>
              <a:lnTo>
                <a:pt x="6721" y="244"/>
              </a:lnTo>
              <a:lnTo>
                <a:pt x="6721" y="243"/>
              </a:lnTo>
              <a:lnTo>
                <a:pt x="6722" y="243"/>
              </a:lnTo>
              <a:lnTo>
                <a:pt x="6723" y="250"/>
              </a:lnTo>
              <a:lnTo>
                <a:pt x="6723" y="252"/>
              </a:lnTo>
              <a:lnTo>
                <a:pt x="6723" y="257"/>
              </a:lnTo>
              <a:lnTo>
                <a:pt x="6727" y="256"/>
              </a:lnTo>
              <a:lnTo>
                <a:pt x="6727" y="253"/>
              </a:lnTo>
              <a:lnTo>
                <a:pt x="6727" y="247"/>
              </a:lnTo>
              <a:lnTo>
                <a:pt x="6726" y="253"/>
              </a:lnTo>
              <a:lnTo>
                <a:pt x="6726" y="243"/>
              </a:lnTo>
              <a:lnTo>
                <a:pt x="6729" y="244"/>
              </a:lnTo>
              <a:lnTo>
                <a:pt x="6729" y="245"/>
              </a:lnTo>
              <a:lnTo>
                <a:pt x="6729" y="247"/>
              </a:lnTo>
              <a:lnTo>
                <a:pt x="6728" y="250"/>
              </a:lnTo>
              <a:lnTo>
                <a:pt x="6728" y="252"/>
              </a:lnTo>
              <a:lnTo>
                <a:pt x="6728" y="254"/>
              </a:lnTo>
              <a:lnTo>
                <a:pt x="6728" y="257"/>
              </a:lnTo>
              <a:lnTo>
                <a:pt x="6728" y="258"/>
              </a:lnTo>
              <a:lnTo>
                <a:pt x="6732" y="268"/>
              </a:lnTo>
              <a:lnTo>
                <a:pt x="6736" y="254"/>
              </a:lnTo>
              <a:lnTo>
                <a:pt x="6736" y="253"/>
              </a:lnTo>
              <a:lnTo>
                <a:pt x="6736" y="250"/>
              </a:lnTo>
              <a:lnTo>
                <a:pt x="6736" y="246"/>
              </a:lnTo>
              <a:lnTo>
                <a:pt x="6735" y="244"/>
              </a:lnTo>
              <a:lnTo>
                <a:pt x="6739" y="244"/>
              </a:lnTo>
              <a:lnTo>
                <a:pt x="6738" y="245"/>
              </a:lnTo>
              <a:lnTo>
                <a:pt x="6738" y="246"/>
              </a:lnTo>
              <a:lnTo>
                <a:pt x="6739" y="246"/>
              </a:lnTo>
              <a:lnTo>
                <a:pt x="6737" y="259"/>
              </a:lnTo>
              <a:lnTo>
                <a:pt x="6737" y="261"/>
              </a:lnTo>
              <a:lnTo>
                <a:pt x="6739" y="265"/>
              </a:lnTo>
              <a:lnTo>
                <a:pt x="6742" y="260"/>
              </a:lnTo>
              <a:lnTo>
                <a:pt x="6747" y="257"/>
              </a:lnTo>
              <a:lnTo>
                <a:pt x="6751" y="262"/>
              </a:lnTo>
              <a:lnTo>
                <a:pt x="6751" y="257"/>
              </a:lnTo>
              <a:lnTo>
                <a:pt x="6751" y="252"/>
              </a:lnTo>
              <a:lnTo>
                <a:pt x="6751" y="249"/>
              </a:lnTo>
              <a:lnTo>
                <a:pt x="6753" y="262"/>
              </a:lnTo>
              <a:lnTo>
                <a:pt x="6754" y="251"/>
              </a:lnTo>
              <a:lnTo>
                <a:pt x="6754" y="254"/>
              </a:lnTo>
              <a:lnTo>
                <a:pt x="6754" y="251"/>
              </a:lnTo>
              <a:lnTo>
                <a:pt x="6755" y="250"/>
              </a:lnTo>
              <a:lnTo>
                <a:pt x="6756" y="257"/>
              </a:lnTo>
              <a:lnTo>
                <a:pt x="6756" y="260"/>
              </a:lnTo>
              <a:lnTo>
                <a:pt x="6757" y="261"/>
              </a:lnTo>
              <a:lnTo>
                <a:pt x="6756" y="260"/>
              </a:lnTo>
              <a:lnTo>
                <a:pt x="6754" y="257"/>
              </a:lnTo>
              <a:lnTo>
                <a:pt x="6754" y="263"/>
              </a:lnTo>
              <a:lnTo>
                <a:pt x="6756" y="261"/>
              </a:lnTo>
              <a:lnTo>
                <a:pt x="6756" y="262"/>
              </a:lnTo>
              <a:lnTo>
                <a:pt x="6758" y="263"/>
              </a:lnTo>
              <a:lnTo>
                <a:pt x="6756" y="259"/>
              </a:lnTo>
              <a:lnTo>
                <a:pt x="6757" y="256"/>
              </a:lnTo>
              <a:lnTo>
                <a:pt x="6757" y="252"/>
              </a:lnTo>
              <a:lnTo>
                <a:pt x="6758" y="266"/>
              </a:lnTo>
              <a:lnTo>
                <a:pt x="6764" y="262"/>
              </a:lnTo>
              <a:lnTo>
                <a:pt x="6767" y="257"/>
              </a:lnTo>
              <a:lnTo>
                <a:pt x="6768" y="255"/>
              </a:lnTo>
              <a:lnTo>
                <a:pt x="6766" y="246"/>
              </a:lnTo>
              <a:lnTo>
                <a:pt x="6768" y="247"/>
              </a:lnTo>
              <a:lnTo>
                <a:pt x="6769" y="255"/>
              </a:lnTo>
              <a:lnTo>
                <a:pt x="6771" y="252"/>
              </a:lnTo>
              <a:lnTo>
                <a:pt x="6777" y="260"/>
              </a:lnTo>
              <a:lnTo>
                <a:pt x="6776" y="252"/>
              </a:lnTo>
              <a:lnTo>
                <a:pt x="6776" y="251"/>
              </a:lnTo>
              <a:lnTo>
                <a:pt x="6778" y="250"/>
              </a:lnTo>
              <a:lnTo>
                <a:pt x="6779" y="247"/>
              </a:lnTo>
              <a:lnTo>
                <a:pt x="6783" y="248"/>
              </a:lnTo>
              <a:lnTo>
                <a:pt x="6783" y="250"/>
              </a:lnTo>
              <a:lnTo>
                <a:pt x="6784" y="248"/>
              </a:lnTo>
              <a:lnTo>
                <a:pt x="6784" y="254"/>
              </a:lnTo>
              <a:lnTo>
                <a:pt x="6784" y="258"/>
              </a:lnTo>
              <a:lnTo>
                <a:pt x="6784" y="262"/>
              </a:lnTo>
              <a:lnTo>
                <a:pt x="6785" y="259"/>
              </a:lnTo>
              <a:lnTo>
                <a:pt x="6785" y="263"/>
              </a:lnTo>
              <a:lnTo>
                <a:pt x="6786" y="261"/>
              </a:lnTo>
              <a:lnTo>
                <a:pt x="6786" y="259"/>
              </a:lnTo>
              <a:lnTo>
                <a:pt x="6785" y="256"/>
              </a:lnTo>
              <a:lnTo>
                <a:pt x="6785" y="254"/>
              </a:lnTo>
              <a:lnTo>
                <a:pt x="6786" y="248"/>
              </a:lnTo>
              <a:lnTo>
                <a:pt x="6787" y="253"/>
              </a:lnTo>
              <a:lnTo>
                <a:pt x="6787" y="259"/>
              </a:lnTo>
              <a:lnTo>
                <a:pt x="6789" y="250"/>
              </a:lnTo>
              <a:lnTo>
                <a:pt x="6788" y="248"/>
              </a:lnTo>
              <a:lnTo>
                <a:pt x="6791" y="248"/>
              </a:lnTo>
              <a:lnTo>
                <a:pt x="6791" y="257"/>
              </a:lnTo>
              <a:lnTo>
                <a:pt x="6790" y="260"/>
              </a:lnTo>
              <a:lnTo>
                <a:pt x="6790" y="252"/>
              </a:lnTo>
              <a:lnTo>
                <a:pt x="6788" y="261"/>
              </a:lnTo>
              <a:lnTo>
                <a:pt x="6787" y="260"/>
              </a:lnTo>
              <a:lnTo>
                <a:pt x="6787" y="269"/>
              </a:lnTo>
              <a:lnTo>
                <a:pt x="6789" y="268"/>
              </a:lnTo>
              <a:lnTo>
                <a:pt x="6790" y="261"/>
              </a:lnTo>
              <a:lnTo>
                <a:pt x="6792" y="268"/>
              </a:lnTo>
              <a:lnTo>
                <a:pt x="6793" y="264"/>
              </a:lnTo>
              <a:lnTo>
                <a:pt x="6793" y="267"/>
              </a:lnTo>
              <a:lnTo>
                <a:pt x="6794" y="271"/>
              </a:lnTo>
              <a:lnTo>
                <a:pt x="6794" y="266"/>
              </a:lnTo>
              <a:lnTo>
                <a:pt x="6795" y="265"/>
              </a:lnTo>
              <a:lnTo>
                <a:pt x="6793" y="261"/>
              </a:lnTo>
              <a:lnTo>
                <a:pt x="6794" y="260"/>
              </a:lnTo>
              <a:lnTo>
                <a:pt x="6795" y="255"/>
              </a:lnTo>
              <a:lnTo>
                <a:pt x="6795" y="254"/>
              </a:lnTo>
              <a:lnTo>
                <a:pt x="6795" y="251"/>
              </a:lnTo>
              <a:lnTo>
                <a:pt x="6796" y="254"/>
              </a:lnTo>
              <a:lnTo>
                <a:pt x="6797" y="251"/>
              </a:lnTo>
              <a:lnTo>
                <a:pt x="6797" y="249"/>
              </a:lnTo>
              <a:lnTo>
                <a:pt x="6797" y="254"/>
              </a:lnTo>
              <a:lnTo>
                <a:pt x="6797" y="256"/>
              </a:lnTo>
              <a:lnTo>
                <a:pt x="6796" y="262"/>
              </a:lnTo>
              <a:lnTo>
                <a:pt x="6800" y="266"/>
              </a:lnTo>
              <a:lnTo>
                <a:pt x="6805" y="265"/>
              </a:lnTo>
              <a:lnTo>
                <a:pt x="6810" y="262"/>
              </a:lnTo>
              <a:lnTo>
                <a:pt x="6808" y="261"/>
              </a:lnTo>
              <a:lnTo>
                <a:pt x="6808" y="257"/>
              </a:lnTo>
              <a:lnTo>
                <a:pt x="6808" y="256"/>
              </a:lnTo>
              <a:lnTo>
                <a:pt x="6809" y="255"/>
              </a:lnTo>
              <a:lnTo>
                <a:pt x="6810" y="253"/>
              </a:lnTo>
              <a:lnTo>
                <a:pt x="6810" y="251"/>
              </a:lnTo>
              <a:lnTo>
                <a:pt x="6810" y="249"/>
              </a:lnTo>
              <a:lnTo>
                <a:pt x="6815" y="250"/>
              </a:lnTo>
              <a:lnTo>
                <a:pt x="6814" y="251"/>
              </a:lnTo>
              <a:lnTo>
                <a:pt x="6814" y="253"/>
              </a:lnTo>
              <a:lnTo>
                <a:pt x="6815" y="255"/>
              </a:lnTo>
              <a:lnTo>
                <a:pt x="6815" y="250"/>
              </a:lnTo>
              <a:lnTo>
                <a:pt x="6816" y="250"/>
              </a:lnTo>
              <a:lnTo>
                <a:pt x="6816" y="258"/>
              </a:lnTo>
              <a:lnTo>
                <a:pt x="6815" y="256"/>
              </a:lnTo>
              <a:lnTo>
                <a:pt x="6817" y="265"/>
              </a:lnTo>
              <a:lnTo>
                <a:pt x="6819" y="260"/>
              </a:lnTo>
              <a:lnTo>
                <a:pt x="6820" y="261"/>
              </a:lnTo>
              <a:lnTo>
                <a:pt x="6821" y="260"/>
              </a:lnTo>
              <a:lnTo>
                <a:pt x="6823" y="258"/>
              </a:lnTo>
              <a:lnTo>
                <a:pt x="6823" y="257"/>
              </a:lnTo>
              <a:lnTo>
                <a:pt x="6823" y="255"/>
              </a:lnTo>
              <a:lnTo>
                <a:pt x="6822" y="250"/>
              </a:lnTo>
              <a:lnTo>
                <a:pt x="6823" y="250"/>
              </a:lnTo>
              <a:lnTo>
                <a:pt x="6823" y="257"/>
              </a:lnTo>
              <a:lnTo>
                <a:pt x="6823" y="256"/>
              </a:lnTo>
              <a:lnTo>
                <a:pt x="6823" y="257"/>
              </a:lnTo>
              <a:lnTo>
                <a:pt x="6823" y="259"/>
              </a:lnTo>
              <a:lnTo>
                <a:pt x="6826" y="258"/>
              </a:lnTo>
              <a:lnTo>
                <a:pt x="6830" y="262"/>
              </a:lnTo>
              <a:lnTo>
                <a:pt x="6830" y="258"/>
              </a:lnTo>
              <a:lnTo>
                <a:pt x="6832" y="251"/>
              </a:lnTo>
              <a:lnTo>
                <a:pt x="6833" y="251"/>
              </a:lnTo>
              <a:lnTo>
                <a:pt x="6832" y="253"/>
              </a:lnTo>
              <a:lnTo>
                <a:pt x="6834" y="253"/>
              </a:lnTo>
              <a:lnTo>
                <a:pt x="6834" y="251"/>
              </a:lnTo>
              <a:lnTo>
                <a:pt x="6836" y="251"/>
              </a:lnTo>
              <a:lnTo>
                <a:pt x="6836" y="255"/>
              </a:lnTo>
              <a:lnTo>
                <a:pt x="6836" y="257"/>
              </a:lnTo>
              <a:lnTo>
                <a:pt x="6840" y="251"/>
              </a:lnTo>
              <a:lnTo>
                <a:pt x="6842" y="251"/>
              </a:lnTo>
              <a:lnTo>
                <a:pt x="6842" y="254"/>
              </a:lnTo>
              <a:lnTo>
                <a:pt x="6844" y="252"/>
              </a:lnTo>
              <a:lnTo>
                <a:pt x="6846" y="252"/>
              </a:lnTo>
              <a:lnTo>
                <a:pt x="6846" y="254"/>
              </a:lnTo>
              <a:lnTo>
                <a:pt x="6848" y="252"/>
              </a:lnTo>
              <a:lnTo>
                <a:pt x="6855" y="252"/>
              </a:lnTo>
              <a:lnTo>
                <a:pt x="6856" y="252"/>
              </a:lnTo>
              <a:lnTo>
                <a:pt x="6882" y="254"/>
              </a:lnTo>
              <a:lnTo>
                <a:pt x="6883" y="256"/>
              </a:lnTo>
              <a:lnTo>
                <a:pt x="6883" y="254"/>
              </a:lnTo>
              <a:lnTo>
                <a:pt x="6899" y="254"/>
              </a:lnTo>
              <a:lnTo>
                <a:pt x="6916" y="255"/>
              </a:lnTo>
              <a:lnTo>
                <a:pt x="6916" y="256"/>
              </a:lnTo>
              <a:lnTo>
                <a:pt x="6916" y="255"/>
              </a:lnTo>
              <a:lnTo>
                <a:pt x="6917" y="255"/>
              </a:lnTo>
              <a:lnTo>
                <a:pt x="6917" y="258"/>
              </a:lnTo>
              <a:lnTo>
                <a:pt x="6918" y="255"/>
              </a:lnTo>
              <a:lnTo>
                <a:pt x="6919" y="255"/>
              </a:lnTo>
              <a:lnTo>
                <a:pt x="6922" y="255"/>
              </a:lnTo>
              <a:lnTo>
                <a:pt x="6922" y="258"/>
              </a:lnTo>
              <a:lnTo>
                <a:pt x="6923" y="255"/>
              </a:lnTo>
              <a:lnTo>
                <a:pt x="6926" y="255"/>
              </a:lnTo>
              <a:lnTo>
                <a:pt x="6927" y="263"/>
              </a:lnTo>
              <a:lnTo>
                <a:pt x="6929" y="256"/>
              </a:lnTo>
              <a:lnTo>
                <a:pt x="6930" y="256"/>
              </a:lnTo>
              <a:lnTo>
                <a:pt x="6930" y="261"/>
              </a:lnTo>
              <a:lnTo>
                <a:pt x="6931" y="256"/>
              </a:lnTo>
              <a:lnTo>
                <a:pt x="6968" y="257"/>
              </a:lnTo>
              <a:lnTo>
                <a:pt x="7034" y="257"/>
              </a:lnTo>
              <a:close/>
            </a:path>
          </a:pathLst>
        </a:custGeom>
        <a:solidFill>
          <a:schemeClr val="bg1">
            <a:lumMod val="75000"/>
          </a:schemeClr>
        </a:solidFill>
        <a:ln>
          <a:noFill/>
        </a:ln>
      </xdr:spPr>
    </xdr:sp>
    <xdr:clientData/>
  </xdr:twoCellAnchor>
  <xdr:twoCellAnchor>
    <xdr:from>
      <xdr:col>1</xdr:col>
      <xdr:colOff>3682</xdr:colOff>
      <xdr:row>27</xdr:row>
      <xdr:rowOff>105119</xdr:rowOff>
    </xdr:from>
    <xdr:to>
      <xdr:col>2</xdr:col>
      <xdr:colOff>1139317</xdr:colOff>
      <xdr:row>28</xdr:row>
      <xdr:rowOff>187245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05E377BF-1531-B078-791E-5D7343427FF4}"/>
            </a:ext>
          </a:extLst>
        </xdr:cNvPr>
        <xdr:cNvGrpSpPr/>
      </xdr:nvGrpSpPr>
      <xdr:grpSpPr>
        <a:xfrm>
          <a:off x="664082" y="6918669"/>
          <a:ext cx="1535685" cy="310726"/>
          <a:chOff x="521068" y="5942138"/>
          <a:chExt cx="1312240" cy="256048"/>
        </a:xfrm>
      </xdr:grpSpPr>
      <xdr:sp macro="" textlink="">
        <xdr:nvSpPr>
          <xdr:cNvPr id="15" name="四角形: 角を丸くする 14">
            <a:extLst>
              <a:ext uri="{FF2B5EF4-FFF2-40B4-BE49-F238E27FC236}">
                <a16:creationId xmlns:a16="http://schemas.microsoft.com/office/drawing/2014/main" id="{E06DC4C2-3021-4DC0-9841-DEC905BB349F}"/>
              </a:ext>
            </a:extLst>
          </xdr:cNvPr>
          <xdr:cNvSpPr/>
        </xdr:nvSpPr>
        <xdr:spPr>
          <a:xfrm>
            <a:off x="534507" y="5975454"/>
            <a:ext cx="1285363" cy="20627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1E156CA5-2A1A-5D34-4731-EAFAFBF620B2}"/>
              </a:ext>
            </a:extLst>
          </xdr:cNvPr>
          <xdr:cNvSpPr txBox="1"/>
        </xdr:nvSpPr>
        <xdr:spPr>
          <a:xfrm>
            <a:off x="521068" y="5942138"/>
            <a:ext cx="1312240" cy="256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チームエントリー</a:t>
            </a:r>
          </a:p>
        </xdr:txBody>
      </xdr:sp>
    </xdr:grpSp>
    <xdr:clientData/>
  </xdr:twoCellAnchor>
  <xdr:twoCellAnchor>
    <xdr:from>
      <xdr:col>1</xdr:col>
      <xdr:colOff>3682</xdr:colOff>
      <xdr:row>19</xdr:row>
      <xdr:rowOff>223277</xdr:rowOff>
    </xdr:from>
    <xdr:to>
      <xdr:col>2</xdr:col>
      <xdr:colOff>1269999</xdr:colOff>
      <xdr:row>21</xdr:row>
      <xdr:rowOff>69021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3B9437-55C0-FA4D-709C-9A41282E3556}"/>
            </a:ext>
          </a:extLst>
        </xdr:cNvPr>
        <xdr:cNvGrpSpPr/>
      </xdr:nvGrpSpPr>
      <xdr:grpSpPr>
        <a:xfrm>
          <a:off x="664082" y="5315977"/>
          <a:ext cx="1666367" cy="302944"/>
          <a:chOff x="521068" y="5942124"/>
          <a:chExt cx="1312240" cy="256048"/>
        </a:xfrm>
      </xdr:grpSpPr>
      <xdr:sp macro="" textlink="">
        <xdr:nvSpPr>
          <xdr:cNvPr id="19" name="四角形: 角を丸くする 18">
            <a:extLst>
              <a:ext uri="{FF2B5EF4-FFF2-40B4-BE49-F238E27FC236}">
                <a16:creationId xmlns:a16="http://schemas.microsoft.com/office/drawing/2014/main" id="{C3E615CB-D44E-23E6-ED8D-8740B68D78A4}"/>
              </a:ext>
            </a:extLst>
          </xdr:cNvPr>
          <xdr:cNvSpPr/>
        </xdr:nvSpPr>
        <xdr:spPr>
          <a:xfrm>
            <a:off x="534507" y="5975454"/>
            <a:ext cx="1285363" cy="20627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720C6C9E-2408-1DE3-5C51-E06913B97F81}"/>
              </a:ext>
            </a:extLst>
          </xdr:cNvPr>
          <xdr:cNvSpPr txBox="1"/>
        </xdr:nvSpPr>
        <xdr:spPr>
          <a:xfrm>
            <a:off x="521068" y="5942124"/>
            <a:ext cx="1312240" cy="256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チームプロフィール</a:t>
            </a:r>
          </a:p>
        </xdr:txBody>
      </xdr:sp>
    </xdr:grpSp>
    <xdr:clientData/>
  </xdr:twoCellAnchor>
  <xdr:twoCellAnchor editAs="oneCell">
    <xdr:from>
      <xdr:col>0</xdr:col>
      <xdr:colOff>17641</xdr:colOff>
      <xdr:row>51</xdr:row>
      <xdr:rowOff>178626</xdr:rowOff>
    </xdr:from>
    <xdr:to>
      <xdr:col>11</xdr:col>
      <xdr:colOff>0</xdr:colOff>
      <xdr:row>57</xdr:row>
      <xdr:rowOff>226776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92940DCF-711E-6A22-A0D0-F63924A1B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393"/>
        <a:stretch/>
      </xdr:blipFill>
      <xdr:spPr>
        <a:xfrm>
          <a:off x="17641" y="10901055"/>
          <a:ext cx="8745359" cy="14088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118867</xdr:colOff>
      <xdr:row>1</xdr:row>
      <xdr:rowOff>126999</xdr:rowOff>
    </xdr:from>
    <xdr:to>
      <xdr:col>2</xdr:col>
      <xdr:colOff>546008</xdr:colOff>
      <xdr:row>5</xdr:row>
      <xdr:rowOff>382121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12E9438-976D-0322-2A6D-7FF449E6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1081" y="353785"/>
          <a:ext cx="826284" cy="17428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4A618-291D-42D0-8AAA-E2CB146B9E8F}">
  <sheetPr>
    <tabColor theme="9" tint="0.79998168889431442"/>
  </sheetPr>
  <dimension ref="A1:L10"/>
  <sheetViews>
    <sheetView workbookViewId="0">
      <selection activeCell="C2" sqref="C2:K2"/>
    </sheetView>
  </sheetViews>
  <sheetFormatPr defaultColWidth="0" defaultRowHeight="18" zeroHeight="1" x14ac:dyDescent="0.55000000000000004"/>
  <cols>
    <col min="1" max="1" width="8.6640625" style="1" customWidth="1"/>
    <col min="2" max="2" width="14.33203125" style="1" bestFit="1" customWidth="1"/>
    <col min="3" max="3" width="6.1640625" style="1" bestFit="1" customWidth="1"/>
    <col min="4" max="4" width="3" style="1" bestFit="1" customWidth="1"/>
    <col min="5" max="5" width="4.1640625" style="1" bestFit="1" customWidth="1"/>
    <col min="6" max="6" width="3" style="1" bestFit="1" customWidth="1"/>
    <col min="7" max="7" width="4.1640625" style="1" bestFit="1" customWidth="1"/>
    <col min="8" max="8" width="3" style="1" bestFit="1" customWidth="1"/>
    <col min="9" max="9" width="2.5" style="1" bestFit="1" customWidth="1"/>
    <col min="10" max="10" width="6.6640625" style="1" bestFit="1" customWidth="1"/>
    <col min="11" max="11" width="8.5" style="1" bestFit="1" customWidth="1"/>
    <col min="12" max="12" width="8.6640625" style="1" customWidth="1"/>
    <col min="13" max="16384" width="8.6640625" style="1" hidden="1"/>
  </cols>
  <sheetData>
    <row r="1" spans="2:11" x14ac:dyDescent="0.55000000000000004"/>
    <row r="2" spans="2:11" x14ac:dyDescent="0.55000000000000004">
      <c r="B2" s="6" t="s">
        <v>9535</v>
      </c>
      <c r="C2" s="46" t="s">
        <v>9546</v>
      </c>
      <c r="D2" s="47"/>
      <c r="E2" s="47"/>
      <c r="F2" s="47"/>
      <c r="G2" s="47"/>
      <c r="H2" s="47"/>
      <c r="I2" s="47"/>
      <c r="J2" s="47"/>
      <c r="K2" s="47"/>
    </row>
    <row r="3" spans="2:11" x14ac:dyDescent="0.55000000000000004">
      <c r="B3" s="6" t="s">
        <v>9536</v>
      </c>
      <c r="C3" s="20">
        <v>2022</v>
      </c>
      <c r="D3" s="2" t="s">
        <v>9538</v>
      </c>
      <c r="E3" s="20">
        <v>12</v>
      </c>
      <c r="F3" s="2" t="s">
        <v>9539</v>
      </c>
      <c r="G3" s="20">
        <v>4</v>
      </c>
      <c r="H3" s="3" t="s">
        <v>9540</v>
      </c>
    </row>
    <row r="4" spans="2:11" x14ac:dyDescent="0.55000000000000004"/>
    <row r="5" spans="2:11" x14ac:dyDescent="0.55000000000000004">
      <c r="B5" s="6" t="s">
        <v>9537</v>
      </c>
      <c r="C5" s="20">
        <v>10</v>
      </c>
      <c r="D5" s="3" t="s">
        <v>9541</v>
      </c>
    </row>
    <row r="6" spans="2:11" x14ac:dyDescent="0.55000000000000004">
      <c r="B6" s="7" t="s">
        <v>9542</v>
      </c>
      <c r="C6" s="45" t="s">
        <v>13053</v>
      </c>
      <c r="D6" s="46"/>
    </row>
    <row r="7" spans="2:11" x14ac:dyDescent="0.55000000000000004"/>
    <row r="8" spans="2:11" x14ac:dyDescent="0.55000000000000004">
      <c r="B8" s="43" t="s">
        <v>9543</v>
      </c>
      <c r="C8" s="48" t="s">
        <v>13046</v>
      </c>
      <c r="D8" s="49"/>
      <c r="E8" s="50"/>
      <c r="F8" s="53">
        <v>60000</v>
      </c>
      <c r="G8" s="53"/>
      <c r="H8" s="53"/>
      <c r="I8" s="2" t="s">
        <v>9545</v>
      </c>
      <c r="J8" s="4" t="s">
        <v>9544</v>
      </c>
      <c r="K8" s="21">
        <v>10000</v>
      </c>
    </row>
    <row r="9" spans="2:11" x14ac:dyDescent="0.55000000000000004">
      <c r="B9" s="44"/>
      <c r="C9" s="44" t="s">
        <v>9542</v>
      </c>
      <c r="D9" s="51"/>
      <c r="E9" s="52"/>
      <c r="F9" s="54">
        <v>40000</v>
      </c>
      <c r="G9" s="54"/>
      <c r="H9" s="54"/>
      <c r="I9" s="8" t="s">
        <v>9545</v>
      </c>
      <c r="J9" s="5" t="s">
        <v>9544</v>
      </c>
      <c r="K9" s="22">
        <v>0</v>
      </c>
    </row>
    <row r="10" spans="2:11" x14ac:dyDescent="0.55000000000000004"/>
  </sheetData>
  <sheetProtection sheet="1" objects="1" scenarios="1" selectLockedCells="1"/>
  <mergeCells count="7">
    <mergeCell ref="B8:B9"/>
    <mergeCell ref="C6:D6"/>
    <mergeCell ref="C2:K2"/>
    <mergeCell ref="C8:E8"/>
    <mergeCell ref="C9:E9"/>
    <mergeCell ref="F8:H8"/>
    <mergeCell ref="F9:H9"/>
  </mergeCells>
  <phoneticPr fontId="4"/>
  <dataValidations count="1">
    <dataValidation type="list" imeMode="disabled" allowBlank="1" showInputMessage="1" showErrorMessage="1" sqref="C6:D6" xr:uid="{DECDF4A8-7FCD-4EA0-AE02-D5AAE154293E}">
      <formula1>"有,無"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1B0AB-C342-4F69-B3BF-3CB7ED1F5EA9}">
  <sheetPr>
    <tabColor theme="7" tint="0.79998168889431442"/>
  </sheetPr>
  <dimension ref="A1:F11"/>
  <sheetViews>
    <sheetView zoomScaleNormal="100" workbookViewId="0"/>
  </sheetViews>
  <sheetFormatPr defaultColWidth="0" defaultRowHeight="18" zeroHeight="1" x14ac:dyDescent="0.55000000000000004"/>
  <cols>
    <col min="1" max="1" width="8.6640625" style="1" customWidth="1"/>
    <col min="2" max="2" width="12.33203125" style="1" customWidth="1"/>
    <col min="3" max="3" width="10.6640625" style="1" customWidth="1"/>
    <col min="4" max="4" width="12.33203125" style="1" customWidth="1"/>
    <col min="5" max="5" width="10.6640625" style="1" customWidth="1"/>
    <col min="6" max="6" width="8.6640625" style="1" customWidth="1"/>
    <col min="7" max="16384" width="8.6640625" style="1" hidden="1"/>
  </cols>
  <sheetData>
    <row r="1" spans="2:5" x14ac:dyDescent="0.55000000000000004"/>
    <row r="2" spans="2:5" ht="22.5" x14ac:dyDescent="0.55000000000000004">
      <c r="B2" s="99" t="str">
        <f>IF(競技会情報!$C$2="","",競技会情報!$C$2)</f>
        <v>第89回京都学生駅伝競走大会</v>
      </c>
      <c r="C2" s="99"/>
      <c r="D2" s="99"/>
      <c r="E2" s="99"/>
    </row>
    <row r="3" spans="2:5" ht="20" x14ac:dyDescent="0.55000000000000004">
      <c r="B3" s="37" t="s">
        <v>13027</v>
      </c>
      <c r="C3" s="100" t="str">
        <f>IF(申込書!$C$3="","",申込書!$C$3)</f>
        <v/>
      </c>
      <c r="D3" s="101"/>
      <c r="E3" s="101"/>
    </row>
    <row r="4" spans="2:5" ht="20" x14ac:dyDescent="0.55000000000000004">
      <c r="B4" s="37" t="s">
        <v>13011</v>
      </c>
      <c r="C4" s="102" t="str">
        <f>IF(チーム申込!$B$5="","",チーム申込!$B$5)</f>
        <v/>
      </c>
      <c r="D4" s="103"/>
      <c r="E4" s="103"/>
    </row>
    <row r="5" spans="2:5" ht="20" x14ac:dyDescent="0.55000000000000004">
      <c r="B5" s="37" t="s">
        <v>13052</v>
      </c>
      <c r="C5" s="102" t="str">
        <f>IF(チーム申込!$F$5="","",チーム申込!$F$5)</f>
        <v/>
      </c>
      <c r="D5" s="103"/>
      <c r="E5" s="103"/>
    </row>
    <row r="6" spans="2:5" ht="20" x14ac:dyDescent="0.55000000000000004">
      <c r="B6" s="37" t="s">
        <v>13096</v>
      </c>
      <c r="C6" s="102" t="str">
        <f>IF(チーム申込!I$5="","",チーム申込!$I$5&amp;"/"&amp;チーム申込!$J$5)</f>
        <v/>
      </c>
      <c r="D6" s="103"/>
      <c r="E6" s="103"/>
    </row>
    <row r="7" spans="2:5" ht="18.5" thickBot="1" x14ac:dyDescent="0.6">
      <c r="B7" s="79" t="s">
        <v>9537</v>
      </c>
      <c r="C7" s="79"/>
      <c r="D7" s="79" t="s">
        <v>13097</v>
      </c>
      <c r="E7" s="79"/>
    </row>
    <row r="8" spans="2:5" ht="18.5" thickTop="1" x14ac:dyDescent="0.55000000000000004">
      <c r="B8" s="38" t="s">
        <v>13039</v>
      </c>
      <c r="C8" s="39" t="str">
        <f>IF(チーム申込!$I$5="混合",COUNTIF(チーム申込!$C$10:$C$29,"男子"),COUNTA(チーム申込!$B$10:$B$29))&amp;"名"</f>
        <v>0名</v>
      </c>
      <c r="D8" s="38" t="s">
        <v>13095</v>
      </c>
      <c r="E8" s="40">
        <f>IF(チーム申込!$J$5="",0,IF(チーム申込!$J$5="オープン",競技会情報!$F$9,競技会情報!$F$8))</f>
        <v>0</v>
      </c>
    </row>
    <row r="9" spans="2:5" x14ac:dyDescent="0.55000000000000004">
      <c r="B9" s="41" t="s">
        <v>13040</v>
      </c>
      <c r="C9" s="24" t="str">
        <f>IF(チーム申込!$I$5="混合",COUNTIF(チーム申込!$C$10:$C$29,"女子"),COUNTA(チーム申込!$B$10:$B$29))&amp;"名"</f>
        <v>0名</v>
      </c>
      <c r="D9" s="41" t="str">
        <f>IF(チーム申込!$J$5="","",IF(チーム申込!$J$5="オープン",競技会情報!$J$9,競技会情報!$J$8))</f>
        <v/>
      </c>
      <c r="E9" s="42">
        <f>IF(チーム申込!$J$5="",0,IF(チーム申込!$J$5="オープン",競技会情報!$K$9,競技会情報!$K$8))</f>
        <v>0</v>
      </c>
    </row>
    <row r="10" spans="2:5" x14ac:dyDescent="0.55000000000000004">
      <c r="B10" s="41" t="s">
        <v>13094</v>
      </c>
      <c r="C10" s="24" t="str">
        <f>COUNTA(チーム申込!$B$10:$B$29)&amp;"名"</f>
        <v>0名</v>
      </c>
      <c r="D10" s="41" t="s">
        <v>13094</v>
      </c>
      <c r="E10" s="42">
        <f>SUM($E$8:$E$9)</f>
        <v>0</v>
      </c>
    </row>
    <row r="11" spans="2:5" x14ac:dyDescent="0.55000000000000004"/>
  </sheetData>
  <sheetProtection algorithmName="SHA-512" hashValue="Qhw4B62ASRY4tA+cJq4SQ0y6PM8kMqrgoI9j6jLupG5TXwuURqX7aiCLNF2pxQkglH/QgV51RXxAaSAPKw5nng==" saltValue="vBlvIMhVxCv+6oJrh0lw1g==" spinCount="100000" sheet="1" objects="1" scenarios="1"/>
  <mergeCells count="7">
    <mergeCell ref="B7:C7"/>
    <mergeCell ref="D7:E7"/>
    <mergeCell ref="B2:E2"/>
    <mergeCell ref="C3:E3"/>
    <mergeCell ref="C4:E4"/>
    <mergeCell ref="C5:E5"/>
    <mergeCell ref="C6:E6"/>
  </mergeCells>
  <phoneticPr fontId="4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&amp;R&amp;D&amp;T</oddHeader>
    <oddFooter>&amp;C関西学生陸上競技連盟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0D0DB-FEC8-4193-9FEB-315E41D534F9}">
  <dimension ref="A1:P3001"/>
  <sheetViews>
    <sheetView workbookViewId="0"/>
  </sheetViews>
  <sheetFormatPr defaultColWidth="0" defaultRowHeight="18" x14ac:dyDescent="0.55000000000000004"/>
  <cols>
    <col min="1" max="1" width="10.1640625" bestFit="1" customWidth="1"/>
    <col min="2" max="2" width="21.5" bestFit="1" customWidth="1"/>
    <col min="3" max="3" width="13.83203125" bestFit="1" customWidth="1"/>
    <col min="4" max="4" width="30.4140625" bestFit="1" customWidth="1"/>
    <col min="5" max="5" width="5.08203125" bestFit="1" customWidth="1"/>
    <col min="6" max="6" width="4.83203125" bestFit="1" customWidth="1"/>
    <col min="7" max="8" width="10.4140625" bestFit="1" customWidth="1"/>
    <col min="9" max="10" width="4.83203125" bestFit="1" customWidth="1"/>
    <col min="11" max="11" width="8.5" bestFit="1" customWidth="1"/>
    <col min="12" max="12" width="8.6640625" customWidth="1"/>
    <col min="13" max="13" width="8.5" bestFit="1" customWidth="1"/>
    <col min="14" max="14" width="14.33203125" bestFit="1" customWidth="1"/>
    <col min="15" max="15" width="35.9140625" bestFit="1" customWidth="1"/>
    <col min="16" max="16" width="8.6640625" customWidth="1"/>
    <col min="17" max="16384" width="8.6640625" hidden="1"/>
  </cols>
  <sheetData>
    <row r="1" spans="1:15" x14ac:dyDescent="0.55000000000000004">
      <c r="A1" t="s">
        <v>0</v>
      </c>
      <c r="B1" t="s">
        <v>9523</v>
      </c>
      <c r="C1" t="s">
        <v>9524</v>
      </c>
      <c r="D1" t="s">
        <v>9525</v>
      </c>
      <c r="E1" t="s">
        <v>9526</v>
      </c>
      <c r="F1" t="s">
        <v>9527</v>
      </c>
      <c r="G1" t="s">
        <v>9528</v>
      </c>
      <c r="H1" t="s">
        <v>9529</v>
      </c>
      <c r="I1" t="s">
        <v>9530</v>
      </c>
      <c r="J1" t="s">
        <v>9531</v>
      </c>
      <c r="K1" t="s">
        <v>9532</v>
      </c>
      <c r="M1" t="s">
        <v>9533</v>
      </c>
      <c r="N1" t="s">
        <v>13047</v>
      </c>
      <c r="O1" t="s">
        <v>13048</v>
      </c>
    </row>
    <row r="2" spans="1:15" x14ac:dyDescent="0.55000000000000004">
      <c r="A2">
        <f>IF($K2="","",100000000+男子登録情報!$C2)</f>
        <v>100000001</v>
      </c>
      <c r="B2" t="str">
        <f>IF($K2="","",男子登録情報!$D2&amp;" ("&amp;男子登録情報!$K2&amp;")")</f>
        <v>多和田　旭 (4)</v>
      </c>
      <c r="C2" t="str">
        <f>IF($K2="","",男子登録情報!$E2)</f>
        <v>ﾀﾜﾀﾞ ｱｻﾋ</v>
      </c>
      <c r="D2" t="str">
        <f>IF($K2="","",男子登録情報!$O2&amp;" "&amp;男子登録情報!$N2&amp;" ("&amp;LEFT(男子登録情報!$F2,2)&amp;")")</f>
        <v>Asahi TAWADA (01)</v>
      </c>
      <c r="E2" t="str">
        <f>IF($K2="","",男子登録情報!$P2)</f>
        <v>JPN</v>
      </c>
      <c r="F2" t="str">
        <f>IF($K2="","","1")</f>
        <v>1</v>
      </c>
      <c r="G2">
        <f>IF($K2="","",男子登録情報!$M2)</f>
        <v>21</v>
      </c>
      <c r="H2">
        <f>IF($K2="","",男子登録情報!$A2)</f>
        <v>492200</v>
      </c>
      <c r="K2">
        <f>IF(男子登録情報!$C2="","",男子登録情報!$C2)</f>
        <v>1</v>
      </c>
      <c r="M2">
        <f>IFERROR(IF(AND(402&lt;=VALUE(RIGHT(男子登録情報!$F2,4)),競技会情報!$E$3*100+競技会情報!$G$3&gt;=VALUE(RIGHT(男子登録情報!$F2,4))),VALUE(男子登録情報!$G2)+1,VALUE(男子登録情報!$G2)),"")</f>
        <v>21</v>
      </c>
      <c r="N2" t="str">
        <f>IF($K2="","",IF(男子登録情報!$H2="北海道",男子登録情報!$H2,LEFT(男子登録情報!$H2,LEN(男子登録情報!$H2)-1)))</f>
        <v>岐阜</v>
      </c>
      <c r="O2" t="str">
        <f>IF($K2="","",IF(LEN($N2)=2,LEFT($N2,1)&amp;"　"&amp;RIGHT($N2,1)&amp;"・"&amp;男子登録情報!$I2,$N2&amp;"・"&amp;男子登録情報!$I2))</f>
        <v>岐　阜・大垣商業</v>
      </c>
    </row>
    <row r="3" spans="1:15" x14ac:dyDescent="0.55000000000000004">
      <c r="A3">
        <f>IF($K3="","",100000000+男子登録情報!$C3)</f>
        <v>100000002</v>
      </c>
      <c r="B3" t="str">
        <f>IF($K3="","",男子登録情報!$D3&amp;" ("&amp;男子登録情報!$K3&amp;")")</f>
        <v>野瀬　大輝 (4)</v>
      </c>
      <c r="C3" t="str">
        <f>IF($K3="","",男子登録情報!$E3)</f>
        <v>ﾉｾ ﾀﾞｲｷ</v>
      </c>
      <c r="D3" t="str">
        <f>IF($K3="","",男子登録情報!$O3&amp;" "&amp;男子登録情報!$N3&amp;" ("&amp;LEFT(男子登録情報!$F3,2)&amp;")")</f>
        <v>Daiki NOSE (01)</v>
      </c>
      <c r="E3" t="str">
        <f>IF($K3="","",男子登録情報!$P3)</f>
        <v>JPN</v>
      </c>
      <c r="F3" t="str">
        <f t="shared" ref="F3:F66" si="0">IF($K3="","","1")</f>
        <v>1</v>
      </c>
      <c r="G3">
        <f>IF($K3="","",男子登録情報!$M3)</f>
        <v>25</v>
      </c>
      <c r="H3">
        <f>IF($K3="","",男子登録情報!$A3)</f>
        <v>492200</v>
      </c>
      <c r="K3">
        <f>IF(男子登録情報!$C3="","",男子登録情報!$C3)</f>
        <v>2</v>
      </c>
      <c r="M3">
        <f>IFERROR(IF(AND(402&lt;=VALUE(RIGHT(男子登録情報!$F3,4)),競技会情報!$E$3*100+競技会情報!$G$3&gt;=VALUE(RIGHT(男子登録情報!$F3,4))),VALUE(男子登録情報!$G3)+1,VALUE(男子登録情報!$G3)),"")</f>
        <v>21</v>
      </c>
      <c r="N3" t="str">
        <f>IF($K3="","",IF(男子登録情報!$H3="北海道",男子登録情報!$H3,LEFT(男子登録情報!$H3,LEN(男子登録情報!$H3)-1)))</f>
        <v>愛知</v>
      </c>
      <c r="O3" t="str">
        <f>IF($K3="","",IF(LEN($N3)=2,LEFT($N3,1)&amp;"　"&amp;RIGHT($N3,1)&amp;"・"&amp;男子登録情報!$I3,$N3&amp;"・"&amp;男子登録情報!$I3))</f>
        <v>愛　知・愛工大名電</v>
      </c>
    </row>
    <row r="4" spans="1:15" x14ac:dyDescent="0.55000000000000004">
      <c r="A4">
        <f>IF($K4="","",100000000+男子登録情報!$C4)</f>
        <v>100000003</v>
      </c>
      <c r="B4" t="str">
        <f>IF($K4="","",男子登録情報!$D4&amp;" ("&amp;男子登録情報!$K4&amp;")")</f>
        <v>平塚　健太郎 (4)</v>
      </c>
      <c r="C4" t="str">
        <f>IF($K4="","",男子登録情報!$E4)</f>
        <v>ﾋﾗﾂｶ ｹﾝﾀﾛｳ</v>
      </c>
      <c r="D4" t="str">
        <f>IF($K4="","",男子登録情報!$O4&amp;" "&amp;男子登録情報!$N4&amp;" ("&amp;LEFT(男子登録情報!$F4,2)&amp;")")</f>
        <v>Kentaro HIRATSUKA (01)</v>
      </c>
      <c r="E4" t="str">
        <f>IF($K4="","",男子登録情報!$P4)</f>
        <v>JPN</v>
      </c>
      <c r="F4" t="str">
        <f t="shared" si="0"/>
        <v>1</v>
      </c>
      <c r="G4">
        <f>IF($K4="","",男子登録情報!$M4)</f>
        <v>29</v>
      </c>
      <c r="H4">
        <f>IF($K4="","",男子登録情報!$A4)</f>
        <v>492200</v>
      </c>
      <c r="K4">
        <f>IF(男子登録情報!$C4="","",男子登録情報!$C4)</f>
        <v>3</v>
      </c>
      <c r="M4">
        <f>IFERROR(IF(AND(402&lt;=VALUE(RIGHT(男子登録情報!$F4,4)),競技会情報!$E$3*100+競技会情報!$G$3&gt;=VALUE(RIGHT(男子登録情報!$F4,4))),VALUE(男子登録情報!$G4)+1,VALUE(男子登録情報!$G4)),"")</f>
        <v>21</v>
      </c>
      <c r="N4" t="str">
        <f>IF($K4="","",IF(男子登録情報!$H4="北海道",男子登録情報!$H4,LEFT(男子登録情報!$H4,LEN(男子登録情報!$H4)-1)))</f>
        <v>奈良</v>
      </c>
      <c r="O4" t="str">
        <f>IF($K4="","",IF(LEN($N4)=2,LEFT($N4,1)&amp;"　"&amp;RIGHT($N4,1)&amp;"・"&amp;男子登録情報!$I4,$N4&amp;"・"&amp;男子登録情報!$I4))</f>
        <v>奈　良・郡山</v>
      </c>
    </row>
    <row r="5" spans="1:15" x14ac:dyDescent="0.55000000000000004">
      <c r="A5">
        <f>IF($K5="","",100000000+男子登録情報!$C5)</f>
        <v>100000004</v>
      </c>
      <c r="B5" t="str">
        <f>IF($K5="","",男子登録情報!$D5&amp;" ("&amp;男子登録情報!$K5&amp;")")</f>
        <v>藤田　匠海 (4)</v>
      </c>
      <c r="C5" t="str">
        <f>IF($K5="","",男子登録情報!$E5)</f>
        <v>ﾌｼﾞﾀ ﾀｸﾐ</v>
      </c>
      <c r="D5" t="str">
        <f>IF($K5="","",男子登録情報!$O5&amp;" "&amp;男子登録情報!$N5&amp;" ("&amp;LEFT(男子登録情報!$F5,2)&amp;")")</f>
        <v>Takumi FUJITA (00)</v>
      </c>
      <c r="E5" t="str">
        <f>IF($K5="","",男子登録情報!$P5)</f>
        <v>JPN</v>
      </c>
      <c r="F5" t="str">
        <f t="shared" si="0"/>
        <v>1</v>
      </c>
      <c r="G5">
        <f>IF($K5="","",男子登録情報!$M5)</f>
        <v>23</v>
      </c>
      <c r="H5">
        <f>IF($K5="","",男子登録情報!$A5)</f>
        <v>492200</v>
      </c>
      <c r="K5">
        <f>IF(男子登録情報!$C5="","",男子登録情報!$C5)</f>
        <v>4</v>
      </c>
      <c r="M5">
        <f>IFERROR(IF(AND(402&lt;=VALUE(RIGHT(男子登録情報!$F5,4)),競技会情報!$E$3*100+競技会情報!$G$3&gt;=VALUE(RIGHT(男子登録情報!$F5,4))),VALUE(男子登録情報!$G5)+1,VALUE(男子登録情報!$G5)),"")</f>
        <v>22</v>
      </c>
      <c r="N5" t="str">
        <f>IF($K5="","",IF(男子登録情報!$H5="北海道",男子登録情報!$H5,LEFT(男子登録情報!$H5,LEN(男子登録情報!$H5)-1)))</f>
        <v>愛知</v>
      </c>
      <c r="O5" t="str">
        <f>IF($K5="","",IF(LEN($N5)=2,LEFT($N5,1)&amp;"　"&amp;RIGHT($N5,1)&amp;"・"&amp;男子登録情報!$I5,$N5&amp;"・"&amp;男子登録情報!$I5))</f>
        <v>愛　知・津島</v>
      </c>
    </row>
    <row r="6" spans="1:15" x14ac:dyDescent="0.55000000000000004">
      <c r="A6">
        <f>IF($K6="","",100000000+男子登録情報!$C6)</f>
        <v>100000005</v>
      </c>
      <c r="B6" t="str">
        <f>IF($K6="","",男子登録情報!$D6&amp;" ("&amp;男子登録情報!$K6&amp;")")</f>
        <v>原田　涼平 (4)</v>
      </c>
      <c r="C6" t="str">
        <f>IF($K6="","",男子登録情報!$E6)</f>
        <v>ﾊﾗﾀﾞ ﾘｮｳﾍｲ</v>
      </c>
      <c r="D6" t="str">
        <f>IF($K6="","",男子登録情報!$O6&amp;" "&amp;男子登録情報!$N6&amp;" ("&amp;LEFT(男子登録情報!$F6,2)&amp;")")</f>
        <v>Ryohei HARADA (00)</v>
      </c>
      <c r="E6" t="str">
        <f>IF($K6="","",男子登録情報!$P6)</f>
        <v>JPN</v>
      </c>
      <c r="F6" t="str">
        <f t="shared" si="0"/>
        <v>1</v>
      </c>
      <c r="G6">
        <f>IF($K6="","",男子登録情報!$M6)</f>
        <v>26</v>
      </c>
      <c r="H6">
        <f>IF($K6="","",男子登録情報!$A6)</f>
        <v>492200</v>
      </c>
      <c r="K6">
        <f>IF(男子登録情報!$C6="","",男子登録情報!$C6)</f>
        <v>5</v>
      </c>
      <c r="M6">
        <f>IFERROR(IF(AND(402&lt;=VALUE(RIGHT(男子登録情報!$F6,4)),競技会情報!$E$3*100+競技会情報!$G$3&gt;=VALUE(RIGHT(男子登録情報!$F6,4))),VALUE(男子登録情報!$G6)+1,VALUE(男子登録情報!$G6)),"")</f>
        <v>22</v>
      </c>
      <c r="N6" t="str">
        <f>IF($K6="","",IF(男子登録情報!$H6="北海道",男子登録情報!$H6,LEFT(男子登録情報!$H6,LEN(男子登録情報!$H6)-1)))</f>
        <v>京都</v>
      </c>
      <c r="O6" t="str">
        <f>IF($K6="","",IF(LEN($N6)=2,LEFT($N6,1)&amp;"　"&amp;RIGHT($N6,1)&amp;"・"&amp;男子登録情報!$I6,$N6&amp;"・"&amp;男子登録情報!$I6))</f>
        <v>京　都・乙訓</v>
      </c>
    </row>
    <row r="7" spans="1:15" x14ac:dyDescent="0.55000000000000004">
      <c r="A7">
        <f>IF($K7="","",100000000+男子登録情報!$C7)</f>
        <v>100000006</v>
      </c>
      <c r="B7" t="str">
        <f>IF($K7="","",男子登録情報!$D7&amp;" ("&amp;男子登録情報!$K7&amp;")")</f>
        <v>乙武　祐輝 (4)</v>
      </c>
      <c r="C7" t="str">
        <f>IF($K7="","",男子登録情報!$E7)</f>
        <v>ｵﾄﾀｹ ﾕｳｷ</v>
      </c>
      <c r="D7" t="str">
        <f>IF($K7="","",男子登録情報!$O7&amp;" "&amp;男子登録情報!$N7&amp;" ("&amp;LEFT(男子登録情報!$F7,2)&amp;")")</f>
        <v>Yuki OTOTAKE (00)</v>
      </c>
      <c r="E7" t="str">
        <f>IF($K7="","",男子登録情報!$P7)</f>
        <v>JPN</v>
      </c>
      <c r="F7" t="str">
        <f t="shared" si="0"/>
        <v>1</v>
      </c>
      <c r="G7">
        <f>IF($K7="","",男子登録情報!$M7)</f>
        <v>37</v>
      </c>
      <c r="H7">
        <f>IF($K7="","",男子登録情報!$A7)</f>
        <v>492200</v>
      </c>
      <c r="K7">
        <f>IF(男子登録情報!$C7="","",男子登録情報!$C7)</f>
        <v>6</v>
      </c>
      <c r="M7">
        <f>IFERROR(IF(AND(402&lt;=VALUE(RIGHT(男子登録情報!$F7,4)),競技会情報!$E$3*100+競技会情報!$G$3&gt;=VALUE(RIGHT(男子登録情報!$F7,4))),VALUE(男子登録情報!$G7)+1,VALUE(男子登録情報!$G7)),"")</f>
        <v>22</v>
      </c>
      <c r="N7" t="str">
        <f>IF($K7="","",IF(男子登録情報!$H7="北海道",男子登録情報!$H7,LEFT(男子登録情報!$H7,LEN(男子登録情報!$H7)-1)))</f>
        <v>香川</v>
      </c>
      <c r="O7" t="str">
        <f>IF($K7="","",IF(LEN($N7)=2,LEFT($N7,1)&amp;"　"&amp;RIGHT($N7,1)&amp;"・"&amp;男子登録情報!$I7,$N7&amp;"・"&amp;男子登録情報!$I7))</f>
        <v>香　川・高松北</v>
      </c>
    </row>
    <row r="8" spans="1:15" x14ac:dyDescent="0.55000000000000004">
      <c r="A8">
        <f>IF($K8="","",100000000+男子登録情報!$C8)</f>
        <v>100000007</v>
      </c>
      <c r="B8" t="str">
        <f>IF($K8="","",男子登録情報!$D8&amp;" ("&amp;男子登録情報!$K8&amp;")")</f>
        <v>山田　真生 (4)</v>
      </c>
      <c r="C8" t="str">
        <f>IF($K8="","",男子登録情報!$E8)</f>
        <v>ﾔﾏﾀﾞ ﾏｷ</v>
      </c>
      <c r="D8" t="str">
        <f>IF($K8="","",男子登録情報!$O8&amp;" "&amp;男子登録情報!$N8&amp;" ("&amp;LEFT(男子登録情報!$F8,2)&amp;")")</f>
        <v>Maki YAMADA (00)</v>
      </c>
      <c r="E8" t="str">
        <f>IF($K8="","",男子登録情報!$P8)</f>
        <v>JPN</v>
      </c>
      <c r="F8" t="str">
        <f t="shared" si="0"/>
        <v>1</v>
      </c>
      <c r="G8">
        <f>IF($K8="","",男子登録情報!$M8)</f>
        <v>21</v>
      </c>
      <c r="H8">
        <f>IF($K8="","",男子登録情報!$A8)</f>
        <v>492200</v>
      </c>
      <c r="K8">
        <f>IF(男子登録情報!$C8="","",男子登録情報!$C8)</f>
        <v>7</v>
      </c>
      <c r="M8">
        <f>IFERROR(IF(AND(402&lt;=VALUE(RIGHT(男子登録情報!$F8,4)),競技会情報!$E$3*100+競技会情報!$G$3&gt;=VALUE(RIGHT(男子登録情報!$F8,4))),VALUE(男子登録情報!$G8)+1,VALUE(男子登録情報!$G8)),"")</f>
        <v>22</v>
      </c>
      <c r="N8" t="str">
        <f>IF($K8="","",IF(男子登録情報!$H8="北海道",男子登録情報!$H8,LEFT(男子登録情報!$H8,LEN(男子登録情報!$H8)-1)))</f>
        <v>岐阜</v>
      </c>
      <c r="O8" t="str">
        <f>IF($K8="","",IF(LEN($N8)=2,LEFT($N8,1)&amp;"　"&amp;RIGHT($N8,1)&amp;"・"&amp;男子登録情報!$I8,$N8&amp;"・"&amp;男子登録情報!$I8))</f>
        <v>岐　阜・中京学院大附属中京</v>
      </c>
    </row>
    <row r="9" spans="1:15" x14ac:dyDescent="0.55000000000000004">
      <c r="A9">
        <f>IF($K9="","",100000000+男子登録情報!$C9)</f>
        <v>100000008</v>
      </c>
      <c r="B9" t="str">
        <f>IF($K9="","",男子登録情報!$D9&amp;" ("&amp;男子登録情報!$K9&amp;")")</f>
        <v>松山　旭良 (4)</v>
      </c>
      <c r="C9" t="str">
        <f>IF($K9="","",男子登録情報!$E9)</f>
        <v>ﾏﾂﾔﾏ ｱｷﾗ</v>
      </c>
      <c r="D9" t="str">
        <f>IF($K9="","",男子登録情報!$O9&amp;" "&amp;男子登録情報!$N9&amp;" ("&amp;LEFT(男子登録情報!$F9,2)&amp;")")</f>
        <v>Akira MATSUYAMA (00)</v>
      </c>
      <c r="E9" t="str">
        <f>IF($K9="","",男子登録情報!$P9)</f>
        <v>JPN</v>
      </c>
      <c r="F9" t="str">
        <f t="shared" si="0"/>
        <v>1</v>
      </c>
      <c r="G9">
        <f>IF($K9="","",男子登録情報!$M9)</f>
        <v>26</v>
      </c>
      <c r="H9">
        <f>IF($K9="","",男子登録情報!$A9)</f>
        <v>492200</v>
      </c>
      <c r="K9">
        <f>IF(男子登録情報!$C9="","",男子登録情報!$C9)</f>
        <v>8</v>
      </c>
      <c r="M9">
        <f>IFERROR(IF(AND(402&lt;=VALUE(RIGHT(男子登録情報!$F9,4)),競技会情報!$E$3*100+競技会情報!$G$3&gt;=VALUE(RIGHT(男子登録情報!$F9,4))),VALUE(男子登録情報!$G9)+1,VALUE(男子登録情報!$G9)),"")</f>
        <v>22</v>
      </c>
      <c r="N9" t="str">
        <f>IF($K9="","",IF(男子登録情報!$H9="北海道",男子登録情報!$H9,LEFT(男子登録情報!$H9,LEN(男子登録情報!$H9)-1)))</f>
        <v>京都</v>
      </c>
      <c r="O9" t="str">
        <f>IF($K9="","",IF(LEN($N9)=2,LEFT($N9,1)&amp;"　"&amp;RIGHT($N9,1)&amp;"・"&amp;男子登録情報!$I9,$N9&amp;"・"&amp;男子登録情報!$I9))</f>
        <v>京　都・京都外大西</v>
      </c>
    </row>
    <row r="10" spans="1:15" x14ac:dyDescent="0.55000000000000004">
      <c r="A10">
        <f>IF($K10="","",100000000+男子登録情報!$C10)</f>
        <v>100000009</v>
      </c>
      <c r="B10" t="str">
        <f>IF($K10="","",男子登録情報!$D10&amp;" ("&amp;男子登録情報!$K10&amp;")")</f>
        <v>松嶋　陸 (4)</v>
      </c>
      <c r="C10" t="str">
        <f>IF($K10="","",男子登録情報!$E10)</f>
        <v>ﾏﾂｼﾏ ﾘｸ</v>
      </c>
      <c r="D10" t="str">
        <f>IF($K10="","",男子登録情報!$O10&amp;" "&amp;男子登録情報!$N10&amp;" ("&amp;LEFT(男子登録情報!$F10,2)&amp;")")</f>
        <v>Riku MATSUSHIMA (00)</v>
      </c>
      <c r="E10" t="str">
        <f>IF($K10="","",男子登録情報!$P10)</f>
        <v>JPN</v>
      </c>
      <c r="F10" t="str">
        <f t="shared" si="0"/>
        <v>1</v>
      </c>
      <c r="G10">
        <f>IF($K10="","",男子登録情報!$M10)</f>
        <v>28</v>
      </c>
      <c r="H10">
        <f>IF($K10="","",男子登録情報!$A10)</f>
        <v>492200</v>
      </c>
      <c r="K10">
        <f>IF(男子登録情報!$C10="","",男子登録情報!$C10)</f>
        <v>9</v>
      </c>
      <c r="M10">
        <f>IFERROR(IF(AND(402&lt;=VALUE(RIGHT(男子登録情報!$F10,4)),競技会情報!$E$3*100+競技会情報!$G$3&gt;=VALUE(RIGHT(男子登録情報!$F10,4))),VALUE(男子登録情報!$G10)+1,VALUE(男子登録情報!$G10)),"")</f>
        <v>22</v>
      </c>
      <c r="N10" t="str">
        <f>IF($K10="","",IF(男子登録情報!$H10="北海道",男子登録情報!$H10,LEFT(男子登録情報!$H10,LEN(男子登録情報!$H10)-1)))</f>
        <v>兵庫</v>
      </c>
      <c r="O10" t="str">
        <f>IF($K10="","",IF(LEN($N10)=2,LEFT($N10,1)&amp;"　"&amp;RIGHT($N10,1)&amp;"・"&amp;男子登録情報!$I10,$N10&amp;"・"&amp;男子登録情報!$I10))</f>
        <v>兵　庫・須磨学園</v>
      </c>
    </row>
    <row r="11" spans="1:15" x14ac:dyDescent="0.55000000000000004">
      <c r="A11">
        <f>IF($K11="","",100000000+男子登録情報!$C11)</f>
        <v>100000010</v>
      </c>
      <c r="B11" t="str">
        <f>IF($K11="","",男子登録情報!$D11&amp;" ("&amp;男子登録情報!$K11&amp;")")</f>
        <v>齊藤　颯 (4)</v>
      </c>
      <c r="C11" t="str">
        <f>IF($K11="","",男子登録情報!$E11)</f>
        <v>ｻｲﾄｳ ﾊﾔﾃ</v>
      </c>
      <c r="D11" t="str">
        <f>IF($K11="","",男子登録情報!$O11&amp;" "&amp;男子登録情報!$N11&amp;" ("&amp;LEFT(男子登録情報!$F11,2)&amp;")")</f>
        <v>Hayate SAITO (00)</v>
      </c>
      <c r="E11" t="str">
        <f>IF($K11="","",男子登録情報!$P11)</f>
        <v>JPN</v>
      </c>
      <c r="F11" t="str">
        <f t="shared" si="0"/>
        <v>1</v>
      </c>
      <c r="G11">
        <f>IF($K11="","",男子登録情報!$M11)</f>
        <v>27</v>
      </c>
      <c r="H11">
        <f>IF($K11="","",男子登録情報!$A11)</f>
        <v>492200</v>
      </c>
      <c r="K11">
        <f>IF(男子登録情報!$C11="","",男子登録情報!$C11)</f>
        <v>10</v>
      </c>
      <c r="M11">
        <f>IFERROR(IF(AND(402&lt;=VALUE(RIGHT(男子登録情報!$F11,4)),競技会情報!$E$3*100+競技会情報!$G$3&gt;=VALUE(RIGHT(男子登録情報!$F11,4))),VALUE(男子登録情報!$G11)+1,VALUE(男子登録情報!$G11)),"")</f>
        <v>22</v>
      </c>
      <c r="N11" t="str">
        <f>IF($K11="","",IF(男子登録情報!$H11="北海道",男子登録情報!$H11,LEFT(男子登録情報!$H11,LEN(男子登録情報!$H11)-1)))</f>
        <v>大阪</v>
      </c>
      <c r="O11" t="str">
        <f>IF($K11="","",IF(LEN($N11)=2,LEFT($N11,1)&amp;"　"&amp;RIGHT($N11,1)&amp;"・"&amp;男子登録情報!$I11,$N11&amp;"・"&amp;男子登録情報!$I11))</f>
        <v>大　阪・高槻北</v>
      </c>
    </row>
    <row r="12" spans="1:15" x14ac:dyDescent="0.55000000000000004">
      <c r="A12">
        <f>IF($K12="","",100000000+男子登録情報!$C12)</f>
        <v>100000011</v>
      </c>
      <c r="B12" t="str">
        <f>IF($K12="","",男子登録情報!$D12&amp;" ("&amp;男子登録情報!$K12&amp;")")</f>
        <v>内野　崇雅 (M2)</v>
      </c>
      <c r="C12" t="str">
        <f>IF($K12="","",男子登録情報!$E12)</f>
        <v>ｳﾁﾉ ﾀｶﾏｻ</v>
      </c>
      <c r="D12" t="str">
        <f>IF($K12="","",男子登録情報!$O12&amp;" "&amp;男子登録情報!$N12&amp;" ("&amp;LEFT(男子登録情報!$F12,2)&amp;")")</f>
        <v>Takamasa UCHINO (99)</v>
      </c>
      <c r="E12" t="str">
        <f>IF($K12="","",男子登録情報!$P12)</f>
        <v>JPN</v>
      </c>
      <c r="F12" t="str">
        <f t="shared" si="0"/>
        <v>1</v>
      </c>
      <c r="G12">
        <f>IF($K12="","",男子登録情報!$M12)</f>
        <v>22</v>
      </c>
      <c r="H12">
        <f>IF($K12="","",男子登録情報!$A12)</f>
        <v>492200</v>
      </c>
      <c r="K12">
        <f>IF(男子登録情報!$C12="","",男子登録情報!$C12)</f>
        <v>11</v>
      </c>
      <c r="M12">
        <f>IFERROR(IF(AND(402&lt;=VALUE(RIGHT(男子登録情報!$F12,4)),競技会情報!$E$3*100+競技会情報!$G$3&gt;=VALUE(RIGHT(男子登録情報!$F12,4))),VALUE(男子登録情報!$G12)+1,VALUE(男子登録情報!$G12)),"")</f>
        <v>23</v>
      </c>
      <c r="N12" t="str">
        <f>IF($K12="","",IF(男子登録情報!$H12="北海道",男子登録情報!$H12,LEFT(男子登録情報!$H12,LEN(男子登録情報!$H12)-1)))</f>
        <v>静岡</v>
      </c>
      <c r="O12" t="str">
        <f>IF($K12="","",IF(LEN($N12)=2,LEFT($N12,1)&amp;"　"&amp;RIGHT($N12,1)&amp;"・"&amp;男子登録情報!$I12,$N12&amp;"・"&amp;男子登録情報!$I12))</f>
        <v>静　岡・浜松日体</v>
      </c>
    </row>
    <row r="13" spans="1:15" x14ac:dyDescent="0.55000000000000004">
      <c r="A13">
        <f>IF($K13="","",100000000+男子登録情報!$C13)</f>
        <v>100000012</v>
      </c>
      <c r="B13" t="str">
        <f>IF($K13="","",男子登録情報!$D13&amp;" ("&amp;男子登録情報!$K13&amp;")")</f>
        <v>梶川　颯太 (M1)</v>
      </c>
      <c r="C13" t="str">
        <f>IF($K13="","",男子登録情報!$E13)</f>
        <v>ｶｼﾞｶﾜ ｿｳﾀ</v>
      </c>
      <c r="D13" t="str">
        <f>IF($K13="","",男子登録情報!$O13&amp;" "&amp;男子登録情報!$N13&amp;" ("&amp;LEFT(男子登録情報!$F13,2)&amp;")")</f>
        <v>Sota KAJIKAWA (99)</v>
      </c>
      <c r="E13" t="str">
        <f>IF($K13="","",男子登録情報!$P13)</f>
        <v>JPN</v>
      </c>
      <c r="F13" t="str">
        <f t="shared" si="0"/>
        <v>1</v>
      </c>
      <c r="G13">
        <f>IF($K13="","",男子登録情報!$M13)</f>
        <v>18</v>
      </c>
      <c r="H13">
        <f>IF($K13="","",男子登録情報!$A13)</f>
        <v>492200</v>
      </c>
      <c r="K13">
        <f>IF(男子登録情報!$C13="","",男子登録情報!$C13)</f>
        <v>12</v>
      </c>
      <c r="M13">
        <f>IFERROR(IF(AND(402&lt;=VALUE(RIGHT(男子登録情報!$F13,4)),競技会情報!$E$3*100+競技会情報!$G$3&gt;=VALUE(RIGHT(男子登録情報!$F13,4))),VALUE(男子登録情報!$G13)+1,VALUE(男子登録情報!$G13)),"")</f>
        <v>23</v>
      </c>
      <c r="N13" t="str">
        <f>IF($K13="","",IF(男子登録情報!$H13="北海道",男子登録情報!$H13,LEFT(男子登録情報!$H13,LEN(男子登録情報!$H13)-1)))</f>
        <v>福井</v>
      </c>
      <c r="O13" t="str">
        <f>IF($K13="","",IF(LEN($N13)=2,LEFT($N13,1)&amp;"　"&amp;RIGHT($N13,1)&amp;"・"&amp;男子登録情報!$I13,$N13&amp;"・"&amp;男子登録情報!$I13))</f>
        <v>福　井・若狭</v>
      </c>
    </row>
    <row r="14" spans="1:15" x14ac:dyDescent="0.55000000000000004">
      <c r="A14">
        <f>IF($K14="","",100000000+男子登録情報!$C14)</f>
        <v>100000013</v>
      </c>
      <c r="B14" t="str">
        <f>IF($K14="","",男子登録情報!$D14&amp;" ("&amp;男子登録情報!$K14&amp;")")</f>
        <v>中河　和也 (M1)</v>
      </c>
      <c r="C14" t="str">
        <f>IF($K14="","",男子登録情報!$E14)</f>
        <v>ﾅｶｶﾞﾜ ｶｽﾞﾔ</v>
      </c>
      <c r="D14" t="str">
        <f>IF($K14="","",男子登録情報!$O14&amp;" "&amp;男子登録情報!$N14&amp;" ("&amp;LEFT(男子登録情報!$F14,2)&amp;")")</f>
        <v>Kazuya NAKAGAWA (00)</v>
      </c>
      <c r="E14" t="str">
        <f>IF($K14="","",男子登録情報!$P14)</f>
        <v>JPN</v>
      </c>
      <c r="F14" t="str">
        <f t="shared" si="0"/>
        <v>1</v>
      </c>
      <c r="G14">
        <f>IF($K14="","",男子登録情報!$M14)</f>
        <v>17</v>
      </c>
      <c r="H14">
        <f>IF($K14="","",男子登録情報!$A14)</f>
        <v>492200</v>
      </c>
      <c r="K14">
        <f>IF(男子登録情報!$C14="","",男子登録情報!$C14)</f>
        <v>13</v>
      </c>
      <c r="M14">
        <f>IFERROR(IF(AND(402&lt;=VALUE(RIGHT(男子登録情報!$F14,4)),競技会情報!$E$3*100+競技会情報!$G$3&gt;=VALUE(RIGHT(男子登録情報!$F14,4))),VALUE(男子登録情報!$G14)+1,VALUE(男子登録情報!$G14)),"")</f>
        <v>22</v>
      </c>
      <c r="N14" t="str">
        <f>IF($K14="","",IF(男子登録情報!$H14="北海道",男子登録情報!$H14,LEFT(男子登録情報!$H14,LEN(男子登録情報!$H14)-1)))</f>
        <v>石川</v>
      </c>
      <c r="O14" t="str">
        <f>IF($K14="","",IF(LEN($N14)=2,LEFT($N14,1)&amp;"　"&amp;RIGHT($N14,1)&amp;"・"&amp;男子登録情報!$I14,$N14&amp;"・"&amp;男子登録情報!$I14))</f>
        <v>石　川・金沢錦丘</v>
      </c>
    </row>
    <row r="15" spans="1:15" x14ac:dyDescent="0.55000000000000004">
      <c r="A15">
        <f>IF($K15="","",100000000+男子登録情報!$C15)</f>
        <v>100000014</v>
      </c>
      <c r="B15" t="str">
        <f>IF($K15="","",男子登録情報!$D15&amp;" ("&amp;男子登録情報!$K15&amp;")")</f>
        <v>松川　直央 (4)</v>
      </c>
      <c r="C15" t="str">
        <f>IF($K15="","",男子登録情報!$E15)</f>
        <v>ﾏﾂｶﾜ ﾅｵ</v>
      </c>
      <c r="D15" t="str">
        <f>IF($K15="","",男子登録情報!$O15&amp;" "&amp;男子登録情報!$N15&amp;" ("&amp;LEFT(男子登録情報!$F15,2)&amp;")")</f>
        <v>Nao MATSUKAWA (00)</v>
      </c>
      <c r="E15" t="str">
        <f>IF($K15="","",男子登録情報!$P15)</f>
        <v>JPN</v>
      </c>
      <c r="F15" t="str">
        <f t="shared" si="0"/>
        <v>1</v>
      </c>
      <c r="G15">
        <f>IF($K15="","",男子登録情報!$M15)</f>
        <v>26</v>
      </c>
      <c r="H15">
        <f>IF($K15="","",男子登録情報!$A15)</f>
        <v>492200</v>
      </c>
      <c r="K15">
        <f>IF(男子登録情報!$C15="","",男子登録情報!$C15)</f>
        <v>14</v>
      </c>
      <c r="M15">
        <f>IFERROR(IF(AND(402&lt;=VALUE(RIGHT(男子登録情報!$F15,4)),競技会情報!$E$3*100+競技会情報!$G$3&gt;=VALUE(RIGHT(男子登録情報!$F15,4))),VALUE(男子登録情報!$G15)+1,VALUE(男子登録情報!$G15)),"")</f>
        <v>22</v>
      </c>
      <c r="N15" t="str">
        <f>IF($K15="","",IF(男子登録情報!$H15="北海道",男子登録情報!$H15,LEFT(男子登録情報!$H15,LEN(男子登録情報!$H15)-1)))</f>
        <v>京都</v>
      </c>
      <c r="O15" t="str">
        <f>IF($K15="","",IF(LEN($N15)=2,LEFT($N15,1)&amp;"　"&amp;RIGHT($N15,1)&amp;"・"&amp;男子登録情報!$I15,$N15&amp;"・"&amp;男子登録情報!$I15))</f>
        <v>京　都・立命館</v>
      </c>
    </row>
    <row r="16" spans="1:15" x14ac:dyDescent="0.55000000000000004">
      <c r="A16">
        <f>IF($K16="","",100000000+男子登録情報!$C16)</f>
        <v>100000015</v>
      </c>
      <c r="B16" t="str">
        <f>IF($K16="","",男子登録情報!$D16&amp;" ("&amp;男子登録情報!$K16&amp;")")</f>
        <v>五十川　剛史 (4)</v>
      </c>
      <c r="C16" t="str">
        <f>IF($K16="","",男子登録情報!$E16)</f>
        <v>ｲｿｶﾞﾜ ﾂﾖｼ</v>
      </c>
      <c r="D16" t="str">
        <f>IF($K16="","",男子登録情報!$O16&amp;" "&amp;男子登録情報!$N16&amp;" ("&amp;LEFT(男子登録情報!$F16,2)&amp;")")</f>
        <v>Tsuyoshi ISOGAWA (00)</v>
      </c>
      <c r="E16" t="str">
        <f>IF($K16="","",男子登録情報!$P16)</f>
        <v>JPN</v>
      </c>
      <c r="F16" t="str">
        <f t="shared" si="0"/>
        <v>1</v>
      </c>
      <c r="G16">
        <f>IF($K16="","",男子登録情報!$M16)</f>
        <v>27</v>
      </c>
      <c r="H16">
        <f>IF($K16="","",男子登録情報!$A16)</f>
        <v>492200</v>
      </c>
      <c r="K16">
        <f>IF(男子登録情報!$C16="","",男子登録情報!$C16)</f>
        <v>15</v>
      </c>
      <c r="M16">
        <f>IFERROR(IF(AND(402&lt;=VALUE(RIGHT(男子登録情報!$F16,4)),競技会情報!$E$3*100+競技会情報!$G$3&gt;=VALUE(RIGHT(男子登録情報!$F16,4))),VALUE(男子登録情報!$G16)+1,VALUE(男子登録情報!$G16)),"")</f>
        <v>22</v>
      </c>
      <c r="N16" t="str">
        <f>IF($K16="","",IF(男子登録情報!$H16="北海道",男子登録情報!$H16,LEFT(男子登録情報!$H16,LEN(男子登録情報!$H16)-1)))</f>
        <v>大阪</v>
      </c>
      <c r="O16" t="str">
        <f>IF($K16="","",IF(LEN($N16)=2,LEFT($N16,1)&amp;"　"&amp;RIGHT($N16,1)&amp;"・"&amp;男子登録情報!$I16,$N16&amp;"・"&amp;男子登録情報!$I16))</f>
        <v>大　阪・初芝立命館</v>
      </c>
    </row>
    <row r="17" spans="1:15" x14ac:dyDescent="0.55000000000000004">
      <c r="A17">
        <f>IF($K17="","",100000000+男子登録情報!$C17)</f>
        <v>100000016</v>
      </c>
      <c r="B17" t="str">
        <f>IF($K17="","",男子登録情報!$D17&amp;" ("&amp;男子登録情報!$K17&amp;")")</f>
        <v>山下　歩 (4)</v>
      </c>
      <c r="C17" t="str">
        <f>IF($K17="","",男子登録情報!$E17)</f>
        <v>ﾔﾏｼﾀ ｱﾕﾑ</v>
      </c>
      <c r="D17" t="str">
        <f>IF($K17="","",男子登録情報!$O17&amp;" "&amp;男子登録情報!$N17&amp;" ("&amp;LEFT(男子登録情報!$F17,2)&amp;")")</f>
        <v>Ayumu YAMASHITA (00)</v>
      </c>
      <c r="E17" t="str">
        <f>IF($K17="","",男子登録情報!$P17)</f>
        <v>JPN</v>
      </c>
      <c r="F17" t="str">
        <f t="shared" si="0"/>
        <v>1</v>
      </c>
      <c r="G17">
        <f>IF($K17="","",男子登録情報!$M17)</f>
        <v>27</v>
      </c>
      <c r="H17">
        <f>IF($K17="","",男子登録情報!$A17)</f>
        <v>492200</v>
      </c>
      <c r="K17">
        <f>IF(男子登録情報!$C17="","",男子登録情報!$C17)</f>
        <v>16</v>
      </c>
      <c r="M17">
        <f>IFERROR(IF(AND(402&lt;=VALUE(RIGHT(男子登録情報!$F17,4)),競技会情報!$E$3*100+競技会情報!$G$3&gt;=VALUE(RIGHT(男子登録情報!$F17,4))),VALUE(男子登録情報!$G17)+1,VALUE(男子登録情報!$G17)),"")</f>
        <v>22</v>
      </c>
      <c r="N17" t="str">
        <f>IF($K17="","",IF(男子登録情報!$H17="北海道",男子登録情報!$H17,LEFT(男子登録情報!$H17,LEN(男子登録情報!$H17)-1)))</f>
        <v>大阪</v>
      </c>
      <c r="O17" t="str">
        <f>IF($K17="","",IF(LEN($N17)=2,LEFT($N17,1)&amp;"　"&amp;RIGHT($N17,1)&amp;"・"&amp;男子登録情報!$I17,$N17&amp;"・"&amp;男子登録情報!$I17))</f>
        <v>大　阪・大阪</v>
      </c>
    </row>
    <row r="18" spans="1:15" x14ac:dyDescent="0.55000000000000004">
      <c r="A18">
        <f>IF($K18="","",100000000+男子登録情報!$C18)</f>
        <v>100000017</v>
      </c>
      <c r="B18" t="str">
        <f>IF($K18="","",男子登録情報!$D18&amp;" ("&amp;男子登録情報!$K18&amp;")")</f>
        <v>福田　明輝 (4)</v>
      </c>
      <c r="C18" t="str">
        <f>IF($K18="","",男子登録情報!$E18)</f>
        <v>ﾌｸﾀﾞ ﾊﾙｷ</v>
      </c>
      <c r="D18" t="str">
        <f>IF($K18="","",男子登録情報!$O18&amp;" "&amp;男子登録情報!$N18&amp;" ("&amp;LEFT(男子登録情報!$F18,2)&amp;")")</f>
        <v>Haruki FUKUDA (99)</v>
      </c>
      <c r="E18" t="str">
        <f>IF($K18="","",男子登録情報!$P18)</f>
        <v>JPN</v>
      </c>
      <c r="F18" t="str">
        <f t="shared" si="0"/>
        <v>1</v>
      </c>
      <c r="G18">
        <f>IF($K18="","",男子登録情報!$M18)</f>
        <v>12</v>
      </c>
      <c r="H18">
        <f>IF($K18="","",男子登録情報!$A18)</f>
        <v>492200</v>
      </c>
      <c r="K18">
        <f>IF(男子登録情報!$C18="","",男子登録情報!$C18)</f>
        <v>17</v>
      </c>
      <c r="M18">
        <f>IFERROR(IF(AND(402&lt;=VALUE(RIGHT(男子登録情報!$F18,4)),競技会情報!$E$3*100+競技会情報!$G$3&gt;=VALUE(RIGHT(男子登録情報!$F18,4))),VALUE(男子登録情報!$G18)+1,VALUE(男子登録情報!$G18)),"")</f>
        <v>23</v>
      </c>
      <c r="N18" t="str">
        <f>IF($K18="","",IF(男子登録情報!$H18="北海道",男子登録情報!$H18,LEFT(男子登録情報!$H18,LEN(男子登録情報!$H18)-1)))</f>
        <v>千葉</v>
      </c>
      <c r="O18" t="str">
        <f>IF($K18="","",IF(LEN($N18)=2,LEFT($N18,1)&amp;"　"&amp;RIGHT($N18,1)&amp;"・"&amp;男子登録情報!$I18,$N18&amp;"・"&amp;男子登録情報!$I18))</f>
        <v>千　葉・八千代</v>
      </c>
    </row>
    <row r="19" spans="1:15" x14ac:dyDescent="0.55000000000000004">
      <c r="A19">
        <f>IF($K19="","",100000000+男子登録情報!$C19)</f>
        <v>100000018</v>
      </c>
      <c r="B19" t="str">
        <f>IF($K19="","",男子登録情報!$D19&amp;" ("&amp;男子登録情報!$K19&amp;")")</f>
        <v>米倉　祐介 (4)</v>
      </c>
      <c r="C19" t="str">
        <f>IF($K19="","",男子登録情報!$E19)</f>
        <v>ﾖﾈｸﾗ ﾕｳｽｹ</v>
      </c>
      <c r="D19" t="str">
        <f>IF($K19="","",男子登録情報!$O19&amp;" "&amp;男子登録情報!$N19&amp;" ("&amp;LEFT(男子登録情報!$F19,2)&amp;")")</f>
        <v>Yusuke YONEKURA (99)</v>
      </c>
      <c r="E19" t="str">
        <f>IF($K19="","",男子登録情報!$P19)</f>
        <v>JPN</v>
      </c>
      <c r="F19" t="str">
        <f t="shared" si="0"/>
        <v>1</v>
      </c>
      <c r="G19">
        <f>IF($K19="","",男子登録情報!$M19)</f>
        <v>24</v>
      </c>
      <c r="H19">
        <f>IF($K19="","",男子登録情報!$A19)</f>
        <v>492200</v>
      </c>
      <c r="K19">
        <f>IF(男子登録情報!$C19="","",男子登録情報!$C19)</f>
        <v>18</v>
      </c>
      <c r="M19">
        <f>IFERROR(IF(AND(402&lt;=VALUE(RIGHT(男子登録情報!$F19,4)),競技会情報!$E$3*100+競技会情報!$G$3&gt;=VALUE(RIGHT(男子登録情報!$F19,4))),VALUE(男子登録情報!$G19)+1,VALUE(男子登録情報!$G19)),"")</f>
        <v>23</v>
      </c>
      <c r="N19" t="str">
        <f>IF($K19="","",IF(男子登録情報!$H19="北海道",男子登録情報!$H19,LEFT(男子登録情報!$H19,LEN(男子登録情報!$H19)-1)))</f>
        <v>三重</v>
      </c>
      <c r="O19" t="str">
        <f>IF($K19="","",IF(LEN($N19)=2,LEFT($N19,1)&amp;"　"&amp;RIGHT($N19,1)&amp;"・"&amp;男子登録情報!$I19,$N19&amp;"・"&amp;男子登録情報!$I19))</f>
        <v>三　重・津西</v>
      </c>
    </row>
    <row r="20" spans="1:15" x14ac:dyDescent="0.55000000000000004">
      <c r="A20">
        <f>IF($K20="","",100000000+男子登録情報!$C20)</f>
        <v>100000019</v>
      </c>
      <c r="B20" t="str">
        <f>IF($K20="","",男子登録情報!$D20&amp;" ("&amp;男子登録情報!$K20&amp;")")</f>
        <v>森田　健太郎 (4)</v>
      </c>
      <c r="C20" t="str">
        <f>IF($K20="","",男子登録情報!$E20)</f>
        <v>ﾓﾘﾀ ｹﾝﾀﾛｳ</v>
      </c>
      <c r="D20" t="str">
        <f>IF($K20="","",男子登録情報!$O20&amp;" "&amp;男子登録情報!$N20&amp;" ("&amp;LEFT(男子登録情報!$F20,2)&amp;")")</f>
        <v>Kentaro MORITA (99)</v>
      </c>
      <c r="E20" t="str">
        <f>IF($K20="","",男子登録情報!$P20)</f>
        <v>JPN</v>
      </c>
      <c r="F20" t="str">
        <f t="shared" si="0"/>
        <v>1</v>
      </c>
      <c r="G20">
        <f>IF($K20="","",男子登録情報!$M20)</f>
        <v>26</v>
      </c>
      <c r="H20">
        <f>IF($K20="","",男子登録情報!$A20)</f>
        <v>492200</v>
      </c>
      <c r="K20">
        <f>IF(男子登録情報!$C20="","",男子登録情報!$C20)</f>
        <v>19</v>
      </c>
      <c r="M20">
        <f>IFERROR(IF(AND(402&lt;=VALUE(RIGHT(男子登録情報!$F20,4)),競技会情報!$E$3*100+競技会情報!$G$3&gt;=VALUE(RIGHT(男子登録情報!$F20,4))),VALUE(男子登録情報!$G20)+1,VALUE(男子登録情報!$G20)),"")</f>
        <v>23</v>
      </c>
      <c r="N20" t="str">
        <f>IF($K20="","",IF(男子登録情報!$H20="北海道",男子登録情報!$H20,LEFT(男子登録情報!$H20,LEN(男子登録情報!$H20)-1)))</f>
        <v>京都</v>
      </c>
      <c r="O20" t="str">
        <f>IF($K20="","",IF(LEN($N20)=2,LEFT($N20,1)&amp;"　"&amp;RIGHT($N20,1)&amp;"・"&amp;男子登録情報!$I20,$N20&amp;"・"&amp;男子登録情報!$I20))</f>
        <v>京　都・南陽</v>
      </c>
    </row>
    <row r="21" spans="1:15" x14ac:dyDescent="0.55000000000000004">
      <c r="A21">
        <f>IF($K21="","",100000000+男子登録情報!$C21)</f>
        <v>100000020</v>
      </c>
      <c r="B21" t="str">
        <f>IF($K21="","",男子登録情報!$D21&amp;" ("&amp;男子登録情報!$K21&amp;")")</f>
        <v>大多和　大輝 (4)</v>
      </c>
      <c r="C21" t="str">
        <f>IF($K21="","",男子登録情報!$E21)</f>
        <v>ｵｵﾀﾜ ﾀﾞｲｷ</v>
      </c>
      <c r="D21" t="str">
        <f>IF($K21="","",男子登録情報!$O21&amp;" "&amp;男子登録情報!$N21&amp;" ("&amp;LEFT(男子登録情報!$F21,2)&amp;")")</f>
        <v>Daiki OTAWA (00)</v>
      </c>
      <c r="E21" t="str">
        <f>IF($K21="","",男子登録情報!$P21)</f>
        <v>JPN</v>
      </c>
      <c r="F21" t="str">
        <f t="shared" si="0"/>
        <v>1</v>
      </c>
      <c r="G21">
        <f>IF($K21="","",男子登録情報!$M21)</f>
        <v>26</v>
      </c>
      <c r="H21">
        <f>IF($K21="","",男子登録情報!$A21)</f>
        <v>492200</v>
      </c>
      <c r="K21">
        <f>IF(男子登録情報!$C21="","",男子登録情報!$C21)</f>
        <v>20</v>
      </c>
      <c r="M21">
        <f>IFERROR(IF(AND(402&lt;=VALUE(RIGHT(男子登録情報!$F21,4)),競技会情報!$E$3*100+競技会情報!$G$3&gt;=VALUE(RIGHT(男子登録情報!$F21,4))),VALUE(男子登録情報!$G21)+1,VALUE(男子登録情報!$G21)),"")</f>
        <v>22</v>
      </c>
      <c r="N21" t="str">
        <f>IF($K21="","",IF(男子登録情報!$H21="北海道",男子登録情報!$H21,LEFT(男子登録情報!$H21,LEN(男子登録情報!$H21)-1)))</f>
        <v>静岡</v>
      </c>
      <c r="O21" t="str">
        <f>IF($K21="","",IF(LEN($N21)=2,LEFT($N21,1)&amp;"　"&amp;RIGHT($N21,1)&amp;"・"&amp;男子登録情報!$I21,$N21&amp;"・"&amp;男子登録情報!$I21))</f>
        <v>静　岡・静岡東</v>
      </c>
    </row>
    <row r="22" spans="1:15" x14ac:dyDescent="0.55000000000000004">
      <c r="A22">
        <f>IF($K22="","",100000000+男子登録情報!$C22)</f>
        <v>100000021</v>
      </c>
      <c r="B22" t="str">
        <f>IF($K22="","",男子登録情報!$D22&amp;" ("&amp;男子登録情報!$K22&amp;")")</f>
        <v>髙村　悠希 (4)</v>
      </c>
      <c r="C22" t="str">
        <f>IF($K22="","",男子登録情報!$E22)</f>
        <v>ﾀｶﾑﾗ ﾕｳｷ</v>
      </c>
      <c r="D22" t="str">
        <f>IF($K22="","",男子登録情報!$O22&amp;" "&amp;男子登録情報!$N22&amp;" ("&amp;LEFT(男子登録情報!$F22,2)&amp;")")</f>
        <v>Yuki TAKAMURA (00)</v>
      </c>
      <c r="E22" t="str">
        <f>IF($K22="","",男子登録情報!$P22)</f>
        <v>JPN</v>
      </c>
      <c r="F22" t="str">
        <f t="shared" si="0"/>
        <v>1</v>
      </c>
      <c r="G22">
        <f>IF($K22="","",男子登録情報!$M22)</f>
        <v>28</v>
      </c>
      <c r="H22">
        <f>IF($K22="","",男子登録情報!$A22)</f>
        <v>492200</v>
      </c>
      <c r="K22">
        <f>IF(男子登録情報!$C22="","",男子登録情報!$C22)</f>
        <v>21</v>
      </c>
      <c r="M22">
        <f>IFERROR(IF(AND(402&lt;=VALUE(RIGHT(男子登録情報!$F22,4)),競技会情報!$E$3*100+競技会情報!$G$3&gt;=VALUE(RIGHT(男子登録情報!$F22,4))),VALUE(男子登録情報!$G22)+1,VALUE(男子登録情報!$G22)),"")</f>
        <v>22</v>
      </c>
      <c r="N22" t="str">
        <f>IF($K22="","",IF(男子登録情報!$H22="北海道",男子登録情報!$H22,LEFT(男子登録情報!$H22,LEN(男子登録情報!$H22)-1)))</f>
        <v>兵庫</v>
      </c>
      <c r="O22" t="str">
        <f>IF($K22="","",IF(LEN($N22)=2,LEFT($N22,1)&amp;"　"&amp;RIGHT($N22,1)&amp;"・"&amp;男子登録情報!$I22,$N22&amp;"・"&amp;男子登録情報!$I22))</f>
        <v>兵　庫・明石南</v>
      </c>
    </row>
    <row r="23" spans="1:15" x14ac:dyDescent="0.55000000000000004">
      <c r="A23">
        <f>IF($K23="","",100000000+男子登録情報!$C23)</f>
        <v>100000022</v>
      </c>
      <c r="B23" t="str">
        <f>IF($K23="","",男子登録情報!$D23&amp;" ("&amp;男子登録情報!$K23&amp;")")</f>
        <v>蔭山　竜介 (4)</v>
      </c>
      <c r="C23" t="str">
        <f>IF($K23="","",男子登録情報!$E23)</f>
        <v>ｶｹﾞﾔﾏ ﾘｭｳｽｹ</v>
      </c>
      <c r="D23" t="str">
        <f>IF($K23="","",男子登録情報!$O23&amp;" "&amp;男子登録情報!$N23&amp;" ("&amp;LEFT(男子登録情報!$F23,2)&amp;")")</f>
        <v>Ryusuke KAGEYAMA (00)</v>
      </c>
      <c r="E23" t="str">
        <f>IF($K23="","",男子登録情報!$P23)</f>
        <v>JPN</v>
      </c>
      <c r="F23" t="str">
        <f t="shared" si="0"/>
        <v>1</v>
      </c>
      <c r="G23">
        <f>IF($K23="","",男子登録情報!$M23)</f>
        <v>23</v>
      </c>
      <c r="H23">
        <f>IF($K23="","",男子登録情報!$A23)</f>
        <v>492200</v>
      </c>
      <c r="K23">
        <f>IF(男子登録情報!$C23="","",男子登録情報!$C23)</f>
        <v>22</v>
      </c>
      <c r="M23">
        <f>IFERROR(IF(AND(402&lt;=VALUE(RIGHT(男子登録情報!$F23,4)),競技会情報!$E$3*100+競技会情報!$G$3&gt;=VALUE(RIGHT(男子登録情報!$F23,4))),VALUE(男子登録情報!$G23)+1,VALUE(男子登録情報!$G23)),"")</f>
        <v>22</v>
      </c>
      <c r="N23" t="str">
        <f>IF($K23="","",IF(男子登録情報!$H23="北海道",男子登録情報!$H23,LEFT(男子登録情報!$H23,LEN(男子登録情報!$H23)-1)))</f>
        <v>愛知</v>
      </c>
      <c r="O23" t="str">
        <f>IF($K23="","",IF(LEN($N23)=2,LEFT($N23,1)&amp;"　"&amp;RIGHT($N23,1)&amp;"・"&amp;男子登録情報!$I23,$N23&amp;"・"&amp;男子登録情報!$I23))</f>
        <v>愛　知・一宮</v>
      </c>
    </row>
    <row r="24" spans="1:15" x14ac:dyDescent="0.55000000000000004">
      <c r="A24">
        <f>IF($K24="","",100000000+男子登録情報!$C24)</f>
        <v>100000023</v>
      </c>
      <c r="B24" t="str">
        <f>IF($K24="","",男子登録情報!$D24&amp;" ("&amp;男子登録情報!$K24&amp;")")</f>
        <v>川尻　章史 (4)</v>
      </c>
      <c r="C24" t="str">
        <f>IF($K24="","",男子登録情報!$E24)</f>
        <v>ｶﾜｼﾞﾘ ｱｷﾌﾐ</v>
      </c>
      <c r="D24" t="str">
        <f>IF($K24="","",男子登録情報!$O24&amp;" "&amp;男子登録情報!$N24&amp;" ("&amp;LEFT(男子登録情報!$F24,2)&amp;")")</f>
        <v>Akifumi KAWAJIRI (00)</v>
      </c>
      <c r="E24" t="str">
        <f>IF($K24="","",男子登録情報!$P24)</f>
        <v>JPN</v>
      </c>
      <c r="F24" t="str">
        <f t="shared" si="0"/>
        <v>1</v>
      </c>
      <c r="G24">
        <f>IF($K24="","",男子登録情報!$M24)</f>
        <v>21</v>
      </c>
      <c r="H24">
        <f>IF($K24="","",男子登録情報!$A24)</f>
        <v>492200</v>
      </c>
      <c r="K24">
        <f>IF(男子登録情報!$C24="","",男子登録情報!$C24)</f>
        <v>23</v>
      </c>
      <c r="M24">
        <f>IFERROR(IF(AND(402&lt;=VALUE(RIGHT(男子登録情報!$F24,4)),競技会情報!$E$3*100+競技会情報!$G$3&gt;=VALUE(RIGHT(男子登録情報!$F24,4))),VALUE(男子登録情報!$G24)+1,VALUE(男子登録情報!$G24)),"")</f>
        <v>22</v>
      </c>
      <c r="N24" t="str">
        <f>IF($K24="","",IF(男子登録情報!$H24="北海道",男子登録情報!$H24,LEFT(男子登録情報!$H24,LEN(男子登録情報!$H24)-1)))</f>
        <v>岐阜</v>
      </c>
      <c r="O24" t="str">
        <f>IF($K24="","",IF(LEN($N24)=2,LEFT($N24,1)&amp;"　"&amp;RIGHT($N24,1)&amp;"・"&amp;男子登録情報!$I24,$N24&amp;"・"&amp;男子登録情報!$I24))</f>
        <v>岐　阜・大垣東</v>
      </c>
    </row>
    <row r="25" spans="1:15" x14ac:dyDescent="0.55000000000000004">
      <c r="A25">
        <f>IF($K25="","",100000000+男子登録情報!$C25)</f>
        <v>100000024</v>
      </c>
      <c r="B25" t="str">
        <f>IF($K25="","",男子登録情報!$D25&amp;" ("&amp;男子登録情報!$K25&amp;")")</f>
        <v>吉田　龍誠 (4)</v>
      </c>
      <c r="C25" t="str">
        <f>IF($K25="","",男子登録情報!$E25)</f>
        <v>ﾖｼﾀﾞ ﾘｭｳｾｲ</v>
      </c>
      <c r="D25" t="str">
        <f>IF($K25="","",男子登録情報!$O25&amp;" "&amp;男子登録情報!$N25&amp;" ("&amp;LEFT(男子登録情報!$F25,2)&amp;")")</f>
        <v>Ryusei YOSHIDA (00)</v>
      </c>
      <c r="E25" t="str">
        <f>IF($K25="","",男子登録情報!$P25)</f>
        <v>JPN</v>
      </c>
      <c r="F25" t="str">
        <f t="shared" si="0"/>
        <v>1</v>
      </c>
      <c r="G25">
        <f>IF($K25="","",男子登録情報!$M25)</f>
        <v>26</v>
      </c>
      <c r="H25">
        <f>IF($K25="","",男子登録情報!$A25)</f>
        <v>492200</v>
      </c>
      <c r="K25">
        <f>IF(男子登録情報!$C25="","",男子登録情報!$C25)</f>
        <v>24</v>
      </c>
      <c r="M25">
        <f>IFERROR(IF(AND(402&lt;=VALUE(RIGHT(男子登録情報!$F25,4)),競技会情報!$E$3*100+競技会情報!$G$3&gt;=VALUE(RIGHT(男子登録情報!$F25,4))),VALUE(男子登録情報!$G25)+1,VALUE(男子登録情報!$G25)),"")</f>
        <v>22</v>
      </c>
      <c r="N25" t="str">
        <f>IF($K25="","",IF(男子登録情報!$H25="北海道",男子登録情報!$H25,LEFT(男子登録情報!$H25,LEN(男子登録情報!$H25)-1)))</f>
        <v>京都</v>
      </c>
      <c r="O25" t="str">
        <f>IF($K25="","",IF(LEN($N25)=2,LEFT($N25,1)&amp;"　"&amp;RIGHT($N25,1)&amp;"・"&amp;男子登録情報!$I25,$N25&amp;"・"&amp;男子登録情報!$I25))</f>
        <v>京　都・立命館</v>
      </c>
    </row>
    <row r="26" spans="1:15" x14ac:dyDescent="0.55000000000000004">
      <c r="A26">
        <f>IF($K26="","",100000000+男子登録情報!$C26)</f>
        <v>100000025</v>
      </c>
      <c r="B26" t="str">
        <f>IF($K26="","",男子登録情報!$D26&amp;" ("&amp;男子登録情報!$K26&amp;")")</f>
        <v>安東　竜平 (4)</v>
      </c>
      <c r="C26" t="str">
        <f>IF($K26="","",男子登録情報!$E26)</f>
        <v>ｱﾝﾄﾞｳ ﾘｭｳﾍｲ</v>
      </c>
      <c r="D26" t="str">
        <f>IF($K26="","",男子登録情報!$O26&amp;" "&amp;男子登録情報!$N26&amp;" ("&amp;LEFT(男子登録情報!$F26,2)&amp;")")</f>
        <v>Ryuhei ANDO (01)</v>
      </c>
      <c r="E26" t="str">
        <f>IF($K26="","",男子登録情報!$P26)</f>
        <v>JPN</v>
      </c>
      <c r="F26" t="str">
        <f t="shared" si="0"/>
        <v>1</v>
      </c>
      <c r="G26">
        <f>IF($K26="","",男子登録情報!$M26)</f>
        <v>19</v>
      </c>
      <c r="H26">
        <f>IF($K26="","",男子登録情報!$A26)</f>
        <v>492200</v>
      </c>
      <c r="K26">
        <f>IF(男子登録情報!$C26="","",男子登録情報!$C26)</f>
        <v>25</v>
      </c>
      <c r="M26">
        <f>IFERROR(IF(AND(402&lt;=VALUE(RIGHT(男子登録情報!$F26,4)),競技会情報!$E$3*100+競技会情報!$G$3&gt;=VALUE(RIGHT(男子登録情報!$F26,4))),VALUE(男子登録情報!$G26)+1,VALUE(男子登録情報!$G26)),"")</f>
        <v>21</v>
      </c>
      <c r="N26" t="str">
        <f>IF($K26="","",IF(男子登録情報!$H26="北海道",男子登録情報!$H26,LEFT(男子登録情報!$H26,LEN(男子登録情報!$H26)-1)))</f>
        <v>山梨</v>
      </c>
      <c r="O26" t="str">
        <f>IF($K26="","",IF(LEN($N26)=2,LEFT($N26,1)&amp;"　"&amp;RIGHT($N26,1)&amp;"・"&amp;男子登録情報!$I26,$N26&amp;"・"&amp;男子登録情報!$I26))</f>
        <v>山　梨・山梨学院</v>
      </c>
    </row>
    <row r="27" spans="1:15" x14ac:dyDescent="0.55000000000000004">
      <c r="A27">
        <f>IF($K27="","",100000000+男子登録情報!$C27)</f>
        <v>100000026</v>
      </c>
      <c r="B27" t="str">
        <f>IF($K27="","",男子登録情報!$D27&amp;" ("&amp;男子登録情報!$K27&amp;")")</f>
        <v>小島　勇人 (4)</v>
      </c>
      <c r="C27" t="str">
        <f>IF($K27="","",男子登録情報!$E27)</f>
        <v>ｺｼﾞﾏ ﾕｳﾄ</v>
      </c>
      <c r="D27" t="str">
        <f>IF($K27="","",男子登録情報!$O27&amp;" "&amp;男子登録情報!$N27&amp;" ("&amp;LEFT(男子登録情報!$F27,2)&amp;")")</f>
        <v>Yuto KOJIMA (01)</v>
      </c>
      <c r="E27" t="str">
        <f>IF($K27="","",男子登録情報!$P27)</f>
        <v>JPN</v>
      </c>
      <c r="F27" t="str">
        <f t="shared" si="0"/>
        <v>1</v>
      </c>
      <c r="G27">
        <f>IF($K27="","",男子登録情報!$M27)</f>
        <v>26</v>
      </c>
      <c r="H27">
        <f>IF($K27="","",男子登録情報!$A27)</f>
        <v>492200</v>
      </c>
      <c r="K27">
        <f>IF(男子登録情報!$C27="","",男子登録情報!$C27)</f>
        <v>26</v>
      </c>
      <c r="M27">
        <f>IFERROR(IF(AND(402&lt;=VALUE(RIGHT(男子登録情報!$F27,4)),競技会情報!$E$3*100+競技会情報!$G$3&gt;=VALUE(RIGHT(男子登録情報!$F27,4))),VALUE(男子登録情報!$G27)+1,VALUE(男子登録情報!$G27)),"")</f>
        <v>21</v>
      </c>
      <c r="N27" t="str">
        <f>IF($K27="","",IF(男子登録情報!$H27="北海道",男子登録情報!$H27,LEFT(男子登録情報!$H27,LEN(男子登録情報!$H27)-1)))</f>
        <v>京都</v>
      </c>
      <c r="O27" t="str">
        <f>IF($K27="","",IF(LEN($N27)=2,LEFT($N27,1)&amp;"　"&amp;RIGHT($N27,1)&amp;"・"&amp;男子登録情報!$I27,$N27&amp;"・"&amp;男子登録情報!$I27))</f>
        <v>京　都・立命館</v>
      </c>
    </row>
    <row r="28" spans="1:15" x14ac:dyDescent="0.55000000000000004">
      <c r="A28">
        <f>IF($K28="","",100000000+男子登録情報!$C28)</f>
        <v>100000027</v>
      </c>
      <c r="B28" t="str">
        <f>IF($K28="","",男子登録情報!$D28&amp;" ("&amp;男子登録情報!$K28&amp;")")</f>
        <v>名手　一生 (M1)</v>
      </c>
      <c r="C28" t="str">
        <f>IF($K28="","",男子登録情報!$E28)</f>
        <v>ﾅﾃ ｲｯｾｲ</v>
      </c>
      <c r="D28" t="str">
        <f>IF($K28="","",男子登録情報!$O28&amp;" "&amp;男子登録情報!$N28&amp;" ("&amp;LEFT(男子登録情報!$F28,2)&amp;")")</f>
        <v>Issei NATE (98)</v>
      </c>
      <c r="E28" t="str">
        <f>IF($K28="","",男子登録情報!$P28)</f>
        <v>JPN</v>
      </c>
      <c r="F28" t="str">
        <f t="shared" si="0"/>
        <v>1</v>
      </c>
      <c r="G28">
        <f>IF($K28="","",男子登録情報!$M28)</f>
        <v>27</v>
      </c>
      <c r="H28">
        <f>IF($K28="","",男子登録情報!$A28)</f>
        <v>492200</v>
      </c>
      <c r="K28">
        <f>IF(男子登録情報!$C28="","",男子登録情報!$C28)</f>
        <v>27</v>
      </c>
      <c r="M28">
        <f>IFERROR(IF(AND(402&lt;=VALUE(RIGHT(男子登録情報!$F28,4)),競技会情報!$E$3*100+競技会情報!$G$3&gt;=VALUE(RIGHT(男子登録情報!$F28,4))),VALUE(男子登録情報!$G28)+1,VALUE(男子登録情報!$G28)),"")</f>
        <v>23</v>
      </c>
      <c r="N28" t="str">
        <f>IF($K28="","",IF(男子登録情報!$H28="北海道",男子登録情報!$H28,LEFT(男子登録情報!$H28,LEN(男子登録情報!$H28)-1)))</f>
        <v>大阪</v>
      </c>
      <c r="O28" t="str">
        <f>IF($K28="","",IF(LEN($N28)=2,LEFT($N28,1)&amp;"　"&amp;RIGHT($N28,1)&amp;"・"&amp;男子登録情報!$I28,$N28&amp;"・"&amp;男子登録情報!$I28))</f>
        <v>大　阪・明星</v>
      </c>
    </row>
    <row r="29" spans="1:15" x14ac:dyDescent="0.55000000000000004">
      <c r="A29">
        <f>IF($K29="","",100000000+男子登録情報!$C29)</f>
        <v>100000028</v>
      </c>
      <c r="B29" t="str">
        <f>IF($K29="","",男子登録情報!$D29&amp;" ("&amp;男子登録情報!$K29&amp;")")</f>
        <v>遠藤　耕介 (3)</v>
      </c>
      <c r="C29" t="str">
        <f>IF($K29="","",男子登録情報!$E29)</f>
        <v>ｴﾝﾄﾞｳ ｺｳｽｹ</v>
      </c>
      <c r="D29" t="str">
        <f>IF($K29="","",男子登録情報!$O29&amp;" "&amp;男子登録情報!$N29&amp;" ("&amp;LEFT(男子登録情報!$F29,2)&amp;")")</f>
        <v>Kosuke ENDO (01)</v>
      </c>
      <c r="E29" t="str">
        <f>IF($K29="","",男子登録情報!$P29)</f>
        <v>JPN</v>
      </c>
      <c r="F29" t="str">
        <f t="shared" si="0"/>
        <v>1</v>
      </c>
      <c r="G29">
        <f>IF($K29="","",男子登録情報!$M29)</f>
        <v>23</v>
      </c>
      <c r="H29">
        <f>IF($K29="","",男子登録情報!$A29)</f>
        <v>492200</v>
      </c>
      <c r="K29">
        <f>IF(男子登録情報!$C29="","",男子登録情報!$C29)</f>
        <v>28</v>
      </c>
      <c r="M29">
        <f>IFERROR(IF(AND(402&lt;=VALUE(RIGHT(男子登録情報!$F29,4)),競技会情報!$E$3*100+競技会情報!$G$3&gt;=VALUE(RIGHT(男子登録情報!$F29,4))),VALUE(男子登録情報!$G29)+1,VALUE(男子登録情報!$G29)),"")</f>
        <v>21</v>
      </c>
      <c r="N29" t="str">
        <f>IF($K29="","",IF(男子登録情報!$H29="北海道",男子登録情報!$H29,LEFT(男子登録情報!$H29,LEN(男子登録情報!$H29)-1)))</f>
        <v>愛知</v>
      </c>
      <c r="O29" t="str">
        <f>IF($K29="","",IF(LEN($N29)=2,LEFT($N29,1)&amp;"　"&amp;RIGHT($N29,1)&amp;"・"&amp;男子登録情報!$I29,$N29&amp;"・"&amp;男子登録情報!$I29))</f>
        <v>愛　知・刈谷北</v>
      </c>
    </row>
    <row r="30" spans="1:15" x14ac:dyDescent="0.55000000000000004">
      <c r="A30">
        <f>IF($K30="","",100000000+男子登録情報!$C30)</f>
        <v>100000029</v>
      </c>
      <c r="B30" t="str">
        <f>IF($K30="","",男子登録情報!$D30&amp;" ("&amp;男子登録情報!$K30&amp;")")</f>
        <v>北辻　巴樹 (3)</v>
      </c>
      <c r="C30" t="str">
        <f>IF($K30="","",男子登録情報!$E30)</f>
        <v>ｷﾀﾂｼﾞ ﾄﾓｷ</v>
      </c>
      <c r="D30" t="str">
        <f>IF($K30="","",男子登録情報!$O30&amp;" "&amp;男子登録情報!$N30&amp;" ("&amp;LEFT(男子登録情報!$F30,2)&amp;")")</f>
        <v>Tomoki KITATSUJI (01)</v>
      </c>
      <c r="E30" t="str">
        <f>IF($K30="","",男子登録情報!$P30)</f>
        <v>JPN</v>
      </c>
      <c r="F30" t="str">
        <f t="shared" si="0"/>
        <v>1</v>
      </c>
      <c r="G30">
        <f>IF($K30="","",男子登録情報!$M30)</f>
        <v>27</v>
      </c>
      <c r="H30">
        <f>IF($K30="","",男子登録情報!$A30)</f>
        <v>492200</v>
      </c>
      <c r="K30">
        <f>IF(男子登録情報!$C30="","",男子登録情報!$C30)</f>
        <v>29</v>
      </c>
      <c r="M30">
        <f>IFERROR(IF(AND(402&lt;=VALUE(RIGHT(男子登録情報!$F30,4)),競技会情報!$E$3*100+競技会情報!$G$3&gt;=VALUE(RIGHT(男子登録情報!$F30,4))),VALUE(男子登録情報!$G30)+1,VALUE(男子登録情報!$G30)),"")</f>
        <v>20</v>
      </c>
      <c r="N30" t="str">
        <f>IF($K30="","",IF(男子登録情報!$H30="北海道",男子登録情報!$H30,LEFT(男子登録情報!$H30,LEN(男子登録情報!$H30)-1)))</f>
        <v>大阪</v>
      </c>
      <c r="O30" t="str">
        <f>IF($K30="","",IF(LEN($N30)=2,LEFT($N30,1)&amp;"　"&amp;RIGHT($N30,1)&amp;"・"&amp;男子登録情報!$I30,$N30&amp;"・"&amp;男子登録情報!$I30))</f>
        <v>大　阪・清風</v>
      </c>
    </row>
    <row r="31" spans="1:15" x14ac:dyDescent="0.55000000000000004">
      <c r="A31">
        <f>IF($K31="","",100000000+男子登録情報!$C31)</f>
        <v>100000030</v>
      </c>
      <c r="B31" t="str">
        <f>IF($K31="","",男子登録情報!$D31&amp;" ("&amp;男子登録情報!$K31&amp;")")</f>
        <v>栗林　隼正 (3)</v>
      </c>
      <c r="C31" t="str">
        <f>IF($K31="","",男子登録情報!$E31)</f>
        <v>ｸﾘﾊﾞﾔｼ ﾄｼﾏｻ</v>
      </c>
      <c r="D31" t="str">
        <f>IF($K31="","",男子登録情報!$O31&amp;" "&amp;男子登録情報!$N31&amp;" ("&amp;LEFT(男子登録情報!$F31,2)&amp;")")</f>
        <v>Toshimasa KURIBAYASHI (01)</v>
      </c>
      <c r="E31" t="str">
        <f>IF($K31="","",男子登録情報!$P31)</f>
        <v>JPN</v>
      </c>
      <c r="F31" t="str">
        <f t="shared" si="0"/>
        <v>1</v>
      </c>
      <c r="G31">
        <f>IF($K31="","",男子登録情報!$M31)</f>
        <v>34</v>
      </c>
      <c r="H31">
        <f>IF($K31="","",男子登録情報!$A31)</f>
        <v>492200</v>
      </c>
      <c r="K31">
        <f>IF(男子登録情報!$C31="","",男子登録情報!$C31)</f>
        <v>30</v>
      </c>
      <c r="M31">
        <f>IFERROR(IF(AND(402&lt;=VALUE(RIGHT(男子登録情報!$F31,4)),競技会情報!$E$3*100+競技会情報!$G$3&gt;=VALUE(RIGHT(男子登録情報!$F31,4))),VALUE(男子登録情報!$G31)+1,VALUE(男子登録情報!$G31)),"")</f>
        <v>21</v>
      </c>
      <c r="N31" t="str">
        <f>IF($K31="","",IF(男子登録情報!$H31="北海道",男子登録情報!$H31,LEFT(男子登録情報!$H31,LEN(男子登録情報!$H31)-1)))</f>
        <v>広島</v>
      </c>
      <c r="O31" t="str">
        <f>IF($K31="","",IF(LEN($N31)=2,LEFT($N31,1)&amp;"　"&amp;RIGHT($N31,1)&amp;"・"&amp;男子登録情報!$I31,$N31&amp;"・"&amp;男子登録情報!$I31))</f>
        <v>広　島・広島国際学院</v>
      </c>
    </row>
    <row r="32" spans="1:15" x14ac:dyDescent="0.55000000000000004">
      <c r="A32">
        <f>IF($K32="","",100000000+男子登録情報!$C32)</f>
        <v>100000031</v>
      </c>
      <c r="B32" t="str">
        <f>IF($K32="","",男子登録情報!$D32&amp;" ("&amp;男子登録情報!$K32&amp;")")</f>
        <v>伊藤　光輝 (3)</v>
      </c>
      <c r="C32" t="str">
        <f>IF($K32="","",男子登録情報!$E32)</f>
        <v>ｲﾄｳ ｺｳｷ</v>
      </c>
      <c r="D32" t="str">
        <f>IF($K32="","",男子登録情報!$O32&amp;" "&amp;男子登録情報!$N32&amp;" ("&amp;LEFT(男子登録情報!$F32,2)&amp;")")</f>
        <v>Koki ITO (01)</v>
      </c>
      <c r="E32" t="str">
        <f>IF($K32="","",男子登録情報!$P32)</f>
        <v>JPN</v>
      </c>
      <c r="F32" t="str">
        <f t="shared" si="0"/>
        <v>1</v>
      </c>
      <c r="G32">
        <f>IF($K32="","",男子登録情報!$M32)</f>
        <v>23</v>
      </c>
      <c r="H32">
        <f>IF($K32="","",男子登録情報!$A32)</f>
        <v>492200</v>
      </c>
      <c r="K32">
        <f>IF(男子登録情報!$C32="","",男子登録情報!$C32)</f>
        <v>31</v>
      </c>
      <c r="M32">
        <f>IFERROR(IF(AND(402&lt;=VALUE(RIGHT(男子登録情報!$F32,4)),競技会情報!$E$3*100+競技会情報!$G$3&gt;=VALUE(RIGHT(男子登録情報!$F32,4))),VALUE(男子登録情報!$G32)+1,VALUE(男子登録情報!$G32)),"")</f>
        <v>21</v>
      </c>
      <c r="N32" t="str">
        <f>IF($K32="","",IF(男子登録情報!$H32="北海道",男子登録情報!$H32,LEFT(男子登録情報!$H32,LEN(男子登録情報!$H32)-1)))</f>
        <v>愛知</v>
      </c>
      <c r="O32" t="str">
        <f>IF($K32="","",IF(LEN($N32)=2,LEFT($N32,1)&amp;"　"&amp;RIGHT($N32,1)&amp;"・"&amp;男子登録情報!$I32,$N32&amp;"・"&amp;男子登録情報!$I32))</f>
        <v>愛　知・熱田</v>
      </c>
    </row>
    <row r="33" spans="1:15" x14ac:dyDescent="0.55000000000000004">
      <c r="A33">
        <f>IF($K33="","",100000000+男子登録情報!$C33)</f>
        <v>100000032</v>
      </c>
      <c r="B33" t="str">
        <f>IF($K33="","",男子登録情報!$D33&amp;" ("&amp;男子登録情報!$K33&amp;")")</f>
        <v>谷口　晴信 (3)</v>
      </c>
      <c r="C33" t="str">
        <f>IF($K33="","",男子登録情報!$E33)</f>
        <v>ﾀﾆｸﾞﾁ ﾊﾙﾉﾌﾞ</v>
      </c>
      <c r="D33" t="str">
        <f>IF($K33="","",男子登録情報!$O33&amp;" "&amp;男子登録情報!$N33&amp;" ("&amp;LEFT(男子登録情報!$F33,2)&amp;")")</f>
        <v>Harunobu TANIGUCHI (01)</v>
      </c>
      <c r="E33" t="str">
        <f>IF($K33="","",男子登録情報!$P33)</f>
        <v>JPN</v>
      </c>
      <c r="F33" t="str">
        <f t="shared" si="0"/>
        <v>1</v>
      </c>
      <c r="G33">
        <f>IF($K33="","",男子登録情報!$M33)</f>
        <v>26</v>
      </c>
      <c r="H33">
        <f>IF($K33="","",男子登録情報!$A33)</f>
        <v>492200</v>
      </c>
      <c r="K33">
        <f>IF(男子登録情報!$C33="","",男子登録情報!$C33)</f>
        <v>32</v>
      </c>
      <c r="M33">
        <f>IFERROR(IF(AND(402&lt;=VALUE(RIGHT(男子登録情報!$F33,4)),競技会情報!$E$3*100+競技会情報!$G$3&gt;=VALUE(RIGHT(男子登録情報!$F33,4))),VALUE(男子登録情報!$G33)+1,VALUE(男子登録情報!$G33)),"")</f>
        <v>21</v>
      </c>
      <c r="N33" t="str">
        <f>IF($K33="","",IF(男子登録情報!$H33="北海道",男子登録情報!$H33,LEFT(男子登録情報!$H33,LEN(男子登録情報!$H33)-1)))</f>
        <v>京都</v>
      </c>
      <c r="O33" t="str">
        <f>IF($K33="","",IF(LEN($N33)=2,LEFT($N33,1)&amp;"　"&amp;RIGHT($N33,1)&amp;"・"&amp;男子登録情報!$I33,$N33&amp;"・"&amp;男子登録情報!$I33))</f>
        <v>京　都・網野</v>
      </c>
    </row>
    <row r="34" spans="1:15" x14ac:dyDescent="0.55000000000000004">
      <c r="A34">
        <f>IF($K34="","",100000000+男子登録情報!$C34)</f>
        <v>100000033</v>
      </c>
      <c r="B34" t="str">
        <f>IF($K34="","",男子登録情報!$D34&amp;" ("&amp;男子登録情報!$K34&amp;")")</f>
        <v>大石　晃嗣 (3)</v>
      </c>
      <c r="C34" t="str">
        <f>IF($K34="","",男子登録情報!$E34)</f>
        <v>ｵｵｲｼ ｺｳｼﾞ</v>
      </c>
      <c r="D34" t="str">
        <f>IF($K34="","",男子登録情報!$O34&amp;" "&amp;男子登録情報!$N34&amp;" ("&amp;LEFT(男子登録情報!$F34,2)&amp;")")</f>
        <v>Koji OISHI (01)</v>
      </c>
      <c r="E34" t="str">
        <f>IF($K34="","",男子登録情報!$P34)</f>
        <v>JPN</v>
      </c>
      <c r="F34" t="str">
        <f t="shared" si="0"/>
        <v>1</v>
      </c>
      <c r="G34">
        <f>IF($K34="","",男子登録情報!$M34)</f>
        <v>33</v>
      </c>
      <c r="H34">
        <f>IF($K34="","",男子登録情報!$A34)</f>
        <v>492200</v>
      </c>
      <c r="K34">
        <f>IF(男子登録情報!$C34="","",男子登録情報!$C34)</f>
        <v>33</v>
      </c>
      <c r="M34">
        <f>IFERROR(IF(AND(402&lt;=VALUE(RIGHT(男子登録情報!$F34,4)),競技会情報!$E$3*100+競技会情報!$G$3&gt;=VALUE(RIGHT(男子登録情報!$F34,4))),VALUE(男子登録情報!$G34)+1,VALUE(男子登録情報!$G34)),"")</f>
        <v>21</v>
      </c>
      <c r="N34" t="str">
        <f>IF($K34="","",IF(男子登録情報!$H34="北海道",男子登録情報!$H34,LEFT(男子登録情報!$H34,LEN(男子登録情報!$H34)-1)))</f>
        <v>岡山</v>
      </c>
      <c r="O34" t="str">
        <f>IF($K34="","",IF(LEN($N34)=2,LEFT($N34,1)&amp;"　"&amp;RIGHT($N34,1)&amp;"・"&amp;男子登録情報!$I34,$N34&amp;"・"&amp;男子登録情報!$I34))</f>
        <v>岡　山・玉野光南</v>
      </c>
    </row>
    <row r="35" spans="1:15" x14ac:dyDescent="0.55000000000000004">
      <c r="A35">
        <f>IF($K35="","",100000000+男子登録情報!$C35)</f>
        <v>100000034</v>
      </c>
      <c r="B35" t="str">
        <f>IF($K35="","",男子登録情報!$D35&amp;" ("&amp;男子登録情報!$K35&amp;")")</f>
        <v>細野　颯人 (3)</v>
      </c>
      <c r="C35" t="str">
        <f>IF($K35="","",男子登録情報!$E35)</f>
        <v>ﾎｿﾉ ﾊﾔﾄ</v>
      </c>
      <c r="D35" t="str">
        <f>IF($K35="","",男子登録情報!$O35&amp;" "&amp;男子登録情報!$N35&amp;" ("&amp;LEFT(男子登録情報!$F35,2)&amp;")")</f>
        <v>Hayato HOSONO (01)</v>
      </c>
      <c r="E35" t="str">
        <f>IF($K35="","",男子登録情報!$P35)</f>
        <v>JPN</v>
      </c>
      <c r="F35" t="str">
        <f t="shared" si="0"/>
        <v>1</v>
      </c>
      <c r="G35">
        <f>IF($K35="","",男子登録情報!$M35)</f>
        <v>21</v>
      </c>
      <c r="H35">
        <f>IF($K35="","",男子登録情報!$A35)</f>
        <v>492200</v>
      </c>
      <c r="K35">
        <f>IF(男子登録情報!$C35="","",男子登録情報!$C35)</f>
        <v>34</v>
      </c>
      <c r="M35">
        <f>IFERROR(IF(AND(402&lt;=VALUE(RIGHT(男子登録情報!$F35,4)),競技会情報!$E$3*100+競技会情報!$G$3&gt;=VALUE(RIGHT(男子登録情報!$F35,4))),VALUE(男子登録情報!$G35)+1,VALUE(男子登録情報!$G35)),"")</f>
        <v>21</v>
      </c>
      <c r="N35" t="str">
        <f>IF($K35="","",IF(男子登録情報!$H35="北海道",男子登録情報!$H35,LEFT(男子登録情報!$H35,LEN(男子登録情報!$H35)-1)))</f>
        <v>岐阜</v>
      </c>
      <c r="O35" t="str">
        <f>IF($K35="","",IF(LEN($N35)=2,LEFT($N35,1)&amp;"　"&amp;RIGHT($N35,1)&amp;"・"&amp;男子登録情報!$I35,$N35&amp;"・"&amp;男子登録情報!$I35))</f>
        <v>岐　阜・岐阜工業</v>
      </c>
    </row>
    <row r="36" spans="1:15" x14ac:dyDescent="0.55000000000000004">
      <c r="A36">
        <f>IF($K36="","",100000000+男子登録情報!$C36)</f>
        <v>100000035</v>
      </c>
      <c r="B36" t="str">
        <f>IF($K36="","",男子登録情報!$D36&amp;" ("&amp;男子登録情報!$K36&amp;")")</f>
        <v>福字　涼太郎 (3)</v>
      </c>
      <c r="C36" t="str">
        <f>IF($K36="","",男子登録情報!$E36)</f>
        <v>ﾌｸｼﾞ ﾘｮｳﾀﾛｳ</v>
      </c>
      <c r="D36" t="str">
        <f>IF($K36="","",男子登録情報!$O36&amp;" "&amp;男子登録情報!$N36&amp;" ("&amp;LEFT(男子登録情報!$F36,2)&amp;")")</f>
        <v>Ryotaro FUKUJI (02)</v>
      </c>
      <c r="E36" t="str">
        <f>IF($K36="","",男子登録情報!$P36)</f>
        <v>JPN</v>
      </c>
      <c r="F36" t="str">
        <f t="shared" si="0"/>
        <v>1</v>
      </c>
      <c r="G36">
        <f>IF($K36="","",男子登録情報!$M36)</f>
        <v>35</v>
      </c>
      <c r="H36">
        <f>IF($K36="","",男子登録情報!$A36)</f>
        <v>492200</v>
      </c>
      <c r="K36">
        <f>IF(男子登録情報!$C36="","",男子登録情報!$C36)</f>
        <v>35</v>
      </c>
      <c r="M36">
        <f>IFERROR(IF(AND(402&lt;=VALUE(RIGHT(男子登録情報!$F36,4)),競技会情報!$E$3*100+競技会情報!$G$3&gt;=VALUE(RIGHT(男子登録情報!$F36,4))),VALUE(男子登録情報!$G36)+1,VALUE(男子登録情報!$G36)),"")</f>
        <v>20</v>
      </c>
      <c r="N36" t="str">
        <f>IF($K36="","",IF(男子登録情報!$H36="北海道",男子登録情報!$H36,LEFT(男子登録情報!$H36,LEN(男子登録情報!$H36)-1)))</f>
        <v>山口</v>
      </c>
      <c r="O36" t="str">
        <f>IF($K36="","",IF(LEN($N36)=2,LEFT($N36,1)&amp;"　"&amp;RIGHT($N36,1)&amp;"・"&amp;男子登録情報!$I36,$N36&amp;"・"&amp;男子登録情報!$I36))</f>
        <v>山　口・光</v>
      </c>
    </row>
    <row r="37" spans="1:15" x14ac:dyDescent="0.55000000000000004">
      <c r="A37">
        <f>IF($K37="","",100000000+男子登録情報!$C37)</f>
        <v>100000036</v>
      </c>
      <c r="B37" t="str">
        <f>IF($K37="","",男子登録情報!$D37&amp;" ("&amp;男子登録情報!$K37&amp;")")</f>
        <v>中村　洋介 (3)</v>
      </c>
      <c r="C37" t="str">
        <f>IF($K37="","",男子登録情報!$E37)</f>
        <v>ﾅｶﾑﾗ ﾖｳｽｹ</v>
      </c>
      <c r="D37" t="str">
        <f>IF($K37="","",男子登録情報!$O37&amp;" "&amp;男子登録情報!$N37&amp;" ("&amp;LEFT(男子登録情報!$F37,2)&amp;")")</f>
        <v>Yosuke NAKAMURA (02)</v>
      </c>
      <c r="E37" t="str">
        <f>IF($K37="","",男子登録情報!$P37)</f>
        <v>JPN</v>
      </c>
      <c r="F37" t="str">
        <f t="shared" si="0"/>
        <v>1</v>
      </c>
      <c r="G37">
        <f>IF($K37="","",男子登録情報!$M37)</f>
        <v>23</v>
      </c>
      <c r="H37">
        <f>IF($K37="","",男子登録情報!$A37)</f>
        <v>492200</v>
      </c>
      <c r="K37">
        <f>IF(男子登録情報!$C37="","",男子登録情報!$C37)</f>
        <v>36</v>
      </c>
      <c r="M37">
        <f>IFERROR(IF(AND(402&lt;=VALUE(RIGHT(男子登録情報!$F37,4)),競技会情報!$E$3*100+競技会情報!$G$3&gt;=VALUE(RIGHT(男子登録情報!$F37,4))),VALUE(男子登録情報!$G37)+1,VALUE(男子登録情報!$G37)),"")</f>
        <v>20</v>
      </c>
      <c r="N37" t="str">
        <f>IF($K37="","",IF(男子登録情報!$H37="北海道",男子登録情報!$H37,LEFT(男子登録情報!$H37,LEN(男子登録情報!$H37)-1)))</f>
        <v>愛知</v>
      </c>
      <c r="O37" t="str">
        <f>IF($K37="","",IF(LEN($N37)=2,LEFT($N37,1)&amp;"　"&amp;RIGHT($N37,1)&amp;"・"&amp;男子登録情報!$I37,$N37&amp;"・"&amp;男子登録情報!$I37))</f>
        <v>愛　知・横須賀</v>
      </c>
    </row>
    <row r="38" spans="1:15" x14ac:dyDescent="0.55000000000000004">
      <c r="A38">
        <f>IF($K38="","",100000000+男子登録情報!$C38)</f>
        <v>100000037</v>
      </c>
      <c r="B38" t="str">
        <f>IF($K38="","",男子登録情報!$D38&amp;" ("&amp;男子登録情報!$K38&amp;")")</f>
        <v>菊地　玲 (3)</v>
      </c>
      <c r="C38" t="str">
        <f>IF($K38="","",男子登録情報!$E38)</f>
        <v>ｷｸﾁ ﾚｲ</v>
      </c>
      <c r="D38" t="str">
        <f>IF($K38="","",男子登録情報!$O38&amp;" "&amp;男子登録情報!$N38&amp;" ("&amp;LEFT(男子登録情報!$F38,2)&amp;")")</f>
        <v>Rei KIKUCHI (01)</v>
      </c>
      <c r="E38" t="str">
        <f>IF($K38="","",男子登録情報!$P38)</f>
        <v>JPN</v>
      </c>
      <c r="F38" t="str">
        <f t="shared" si="0"/>
        <v>1</v>
      </c>
      <c r="G38">
        <f>IF($K38="","",男子登録情報!$M38)</f>
        <v>22</v>
      </c>
      <c r="H38">
        <f>IF($K38="","",男子登録情報!$A38)</f>
        <v>492200</v>
      </c>
      <c r="K38">
        <f>IF(男子登録情報!$C38="","",男子登録情報!$C38)</f>
        <v>37</v>
      </c>
      <c r="M38">
        <f>IFERROR(IF(AND(402&lt;=VALUE(RIGHT(男子登録情報!$F38,4)),競技会情報!$E$3*100+競技会情報!$G$3&gt;=VALUE(RIGHT(男子登録情報!$F38,4))),VALUE(男子登録情報!$G38)+1,VALUE(男子登録情報!$G38)),"")</f>
        <v>21</v>
      </c>
      <c r="N38" t="str">
        <f>IF($K38="","",IF(男子登録情報!$H38="北海道",男子登録情報!$H38,LEFT(男子登録情報!$H38,LEN(男子登録情報!$H38)-1)))</f>
        <v>静岡</v>
      </c>
      <c r="O38" t="str">
        <f>IF($K38="","",IF(LEN($N38)=2,LEFT($N38,1)&amp;"　"&amp;RIGHT($N38,1)&amp;"・"&amp;男子登録情報!$I38,$N38&amp;"・"&amp;男子登録情報!$I38))</f>
        <v>静　岡・浜松日体</v>
      </c>
    </row>
    <row r="39" spans="1:15" x14ac:dyDescent="0.55000000000000004">
      <c r="A39">
        <f>IF($K39="","",100000000+男子登録情報!$C39)</f>
        <v>100000038</v>
      </c>
      <c r="B39" t="str">
        <f>IF($K39="","",男子登録情報!$D39&amp;" ("&amp;男子登録情報!$K39&amp;")")</f>
        <v>馬場　喜生 (3)</v>
      </c>
      <c r="C39" t="str">
        <f>IF($K39="","",男子登録情報!$E39)</f>
        <v>ﾊﾞﾊﾞ ﾋｻﾅﾘ</v>
      </c>
      <c r="D39" t="str">
        <f>IF($K39="","",男子登録情報!$O39&amp;" "&amp;男子登録情報!$N39&amp;" ("&amp;LEFT(男子登録情報!$F39,2)&amp;")")</f>
        <v>Hisanari BABA (02)</v>
      </c>
      <c r="E39" t="str">
        <f>IF($K39="","",男子登録情報!$P39)</f>
        <v>JPN</v>
      </c>
      <c r="F39" t="str">
        <f t="shared" si="0"/>
        <v>1</v>
      </c>
      <c r="G39" t="str">
        <f>IF($K39="","",男子登録情報!$M39)</f>
        <v>03</v>
      </c>
      <c r="H39">
        <f>IF($K39="","",男子登録情報!$A39)</f>
        <v>492200</v>
      </c>
      <c r="K39">
        <f>IF(男子登録情報!$C39="","",男子登録情報!$C39)</f>
        <v>38</v>
      </c>
      <c r="M39">
        <f>IFERROR(IF(AND(402&lt;=VALUE(RIGHT(男子登録情報!$F39,4)),競技会情報!$E$3*100+競技会情報!$G$3&gt;=VALUE(RIGHT(男子登録情報!$F39,4))),VALUE(男子登録情報!$G39)+1,VALUE(男子登録情報!$G39)),"")</f>
        <v>20</v>
      </c>
      <c r="N39" t="str">
        <f>IF($K39="","",IF(男子登録情報!$H39="北海道",男子登録情報!$H39,LEFT(男子登録情報!$H39,LEN(男子登録情報!$H39)-1)))</f>
        <v>岩手</v>
      </c>
      <c r="O39" t="str">
        <f>IF($K39="","",IF(LEN($N39)=2,LEFT($N39,1)&amp;"　"&amp;RIGHT($N39,1)&amp;"・"&amp;男子登録情報!$I39,$N39&amp;"・"&amp;男子登録情報!$I39))</f>
        <v>岩　手・久慈</v>
      </c>
    </row>
    <row r="40" spans="1:15" x14ac:dyDescent="0.55000000000000004">
      <c r="A40">
        <f>IF($K40="","",100000000+男子登録情報!$C40)</f>
        <v>100000039</v>
      </c>
      <c r="B40" t="str">
        <f>IF($K40="","",男子登録情報!$D40&amp;" ("&amp;男子登録情報!$K40&amp;")")</f>
        <v>川元　莉々輝 (3)</v>
      </c>
      <c r="C40" t="str">
        <f>IF($K40="","",男子登録情報!$E40)</f>
        <v>ｶﾜﾓﾄ ﾘﾘｷ</v>
      </c>
      <c r="D40" t="str">
        <f>IF($K40="","",男子登録情報!$O40&amp;" "&amp;男子登録情報!$N40&amp;" ("&amp;LEFT(男子登録情報!$F40,2)&amp;")")</f>
        <v>Ririki KAWAMOTO (01)</v>
      </c>
      <c r="E40" t="str">
        <f>IF($K40="","",男子登録情報!$P40)</f>
        <v>JPN</v>
      </c>
      <c r="F40" t="str">
        <f t="shared" si="0"/>
        <v>1</v>
      </c>
      <c r="G40">
        <f>IF($K40="","",男子登録情報!$M40)</f>
        <v>28</v>
      </c>
      <c r="H40">
        <f>IF($K40="","",男子登録情報!$A40)</f>
        <v>492200</v>
      </c>
      <c r="K40">
        <f>IF(男子登録情報!$C40="","",男子登録情報!$C40)</f>
        <v>39</v>
      </c>
      <c r="M40">
        <f>IFERROR(IF(AND(402&lt;=VALUE(RIGHT(男子登録情報!$F40,4)),競技会情報!$E$3*100+競技会情報!$G$3&gt;=VALUE(RIGHT(男子登録情報!$F40,4))),VALUE(男子登録情報!$G40)+1,VALUE(男子登録情報!$G40)),"")</f>
        <v>21</v>
      </c>
      <c r="N40" t="str">
        <f>IF($K40="","",IF(男子登録情報!$H40="北海道",男子登録情報!$H40,LEFT(男子登録情報!$H40,LEN(男子登録情報!$H40)-1)))</f>
        <v>兵庫</v>
      </c>
      <c r="O40" t="str">
        <f>IF($K40="","",IF(LEN($N40)=2,LEFT($N40,1)&amp;"　"&amp;RIGHT($N40,1)&amp;"・"&amp;男子登録情報!$I40,$N40&amp;"・"&amp;男子登録情報!$I40))</f>
        <v>兵　庫・滝川第二</v>
      </c>
    </row>
    <row r="41" spans="1:15" x14ac:dyDescent="0.55000000000000004">
      <c r="A41">
        <f>IF($K41="","",100000000+男子登録情報!$C41)</f>
        <v>100000040</v>
      </c>
      <c r="B41" t="str">
        <f>IF($K41="","",男子登録情報!$D41&amp;" ("&amp;男子登録情報!$K41&amp;")")</f>
        <v>仁井谷　慎太郎 (3)</v>
      </c>
      <c r="C41" t="str">
        <f>IF($K41="","",男子登録情報!$E41)</f>
        <v>ﾆｲﾀﾆ ｼﾝﾀﾛｳ</v>
      </c>
      <c r="D41" t="str">
        <f>IF($K41="","",男子登録情報!$O41&amp;" "&amp;男子登録情報!$N41&amp;" ("&amp;LEFT(男子登録情報!$F41,2)&amp;")")</f>
        <v>Shintaro NIITANI (01)</v>
      </c>
      <c r="E41" t="str">
        <f>IF($K41="","",男子登録情報!$P41)</f>
        <v>JPN</v>
      </c>
      <c r="F41" t="str">
        <f t="shared" si="0"/>
        <v>1</v>
      </c>
      <c r="G41">
        <f>IF($K41="","",男子登録情報!$M41)</f>
        <v>21</v>
      </c>
      <c r="H41">
        <f>IF($K41="","",男子登録情報!$A41)</f>
        <v>492200</v>
      </c>
      <c r="K41">
        <f>IF(男子登録情報!$C41="","",男子登録情報!$C41)</f>
        <v>40</v>
      </c>
      <c r="M41">
        <f>IFERROR(IF(AND(402&lt;=VALUE(RIGHT(男子登録情報!$F41,4)),競技会情報!$E$3*100+競技会情報!$G$3&gt;=VALUE(RIGHT(男子登録情報!$F41,4))),VALUE(男子登録情報!$G41)+1,VALUE(男子登録情報!$G41)),"")</f>
        <v>21</v>
      </c>
      <c r="N41" t="str">
        <f>IF($K41="","",IF(男子登録情報!$H41="北海道",男子登録情報!$H41,LEFT(男子登録情報!$H41,LEN(男子登録情報!$H41)-1)))</f>
        <v>岐阜</v>
      </c>
      <c r="O41" t="str">
        <f>IF($K41="","",IF(LEN($N41)=2,LEFT($N41,1)&amp;"　"&amp;RIGHT($N41,1)&amp;"・"&amp;男子登録情報!$I41,$N41&amp;"・"&amp;男子登録情報!$I41))</f>
        <v>岐　阜・多治見西</v>
      </c>
    </row>
    <row r="42" spans="1:15" x14ac:dyDescent="0.55000000000000004">
      <c r="A42">
        <f>IF($K42="","",100000000+男子登録情報!$C42)</f>
        <v>100000041</v>
      </c>
      <c r="B42" t="str">
        <f>IF($K42="","",男子登録情報!$D42&amp;" ("&amp;男子登録情報!$K42&amp;")")</f>
        <v>山田　蒼太 (3)</v>
      </c>
      <c r="C42" t="str">
        <f>IF($K42="","",男子登録情報!$E42)</f>
        <v>ﾔﾏﾀﾞ ｿｳﾀ</v>
      </c>
      <c r="D42" t="str">
        <f>IF($K42="","",男子登録情報!$O42&amp;" "&amp;男子登録情報!$N42&amp;" ("&amp;LEFT(男子登録情報!$F42,2)&amp;")")</f>
        <v>Sota YAMADA (01)</v>
      </c>
      <c r="E42" t="str">
        <f>IF($K42="","",男子登録情報!$P42)</f>
        <v>JPN</v>
      </c>
      <c r="F42" t="str">
        <f t="shared" si="0"/>
        <v>1</v>
      </c>
      <c r="G42">
        <f>IF($K42="","",男子登録情報!$M42)</f>
        <v>27</v>
      </c>
      <c r="H42">
        <f>IF($K42="","",男子登録情報!$A42)</f>
        <v>492200</v>
      </c>
      <c r="K42">
        <f>IF(男子登録情報!$C42="","",男子登録情報!$C42)</f>
        <v>41</v>
      </c>
      <c r="M42">
        <f>IFERROR(IF(AND(402&lt;=VALUE(RIGHT(男子登録情報!$F42,4)),競技会情報!$E$3*100+競技会情報!$G$3&gt;=VALUE(RIGHT(男子登録情報!$F42,4))),VALUE(男子登録情報!$G42)+1,VALUE(男子登録情報!$G42)),"")</f>
        <v>21</v>
      </c>
      <c r="N42" t="str">
        <f>IF($K42="","",IF(男子登録情報!$H42="北海道",男子登録情報!$H42,LEFT(男子登録情報!$H42,LEN(男子登録情報!$H42)-1)))</f>
        <v>大阪</v>
      </c>
      <c r="O42" t="str">
        <f>IF($K42="","",IF(LEN($N42)=2,LEFT($N42,1)&amp;"　"&amp;RIGHT($N42,1)&amp;"・"&amp;男子登録情報!$I42,$N42&amp;"・"&amp;男子登録情報!$I42))</f>
        <v>大　阪・初芝立命館</v>
      </c>
    </row>
    <row r="43" spans="1:15" x14ac:dyDescent="0.55000000000000004">
      <c r="A43">
        <f>IF($K43="","",100000000+男子登録情報!$C43)</f>
        <v>100000042</v>
      </c>
      <c r="B43" t="str">
        <f>IF($K43="","",男子登録情報!$D43&amp;" ("&amp;男子登録情報!$K43&amp;")")</f>
        <v>山崎　公士 (3)</v>
      </c>
      <c r="C43" t="str">
        <f>IF($K43="","",男子登録情報!$E43)</f>
        <v>ﾔﾏｻﾞｷ ｺｳｼ</v>
      </c>
      <c r="D43" t="str">
        <f>IF($K43="","",男子登録情報!$O43&amp;" "&amp;男子登録情報!$N43&amp;" ("&amp;LEFT(男子登録情報!$F43,2)&amp;")")</f>
        <v>Koshi YAMAZAKI (01)</v>
      </c>
      <c r="E43" t="str">
        <f>IF($K43="","",男子登録情報!$P43)</f>
        <v>JPN</v>
      </c>
      <c r="F43" t="str">
        <f t="shared" si="0"/>
        <v>1</v>
      </c>
      <c r="G43" t="str">
        <f>IF($K43="","",男子登録情報!$M43)</f>
        <v>04</v>
      </c>
      <c r="H43">
        <f>IF($K43="","",男子登録情報!$A43)</f>
        <v>492200</v>
      </c>
      <c r="K43">
        <f>IF(男子登録情報!$C43="","",男子登録情報!$C43)</f>
        <v>42</v>
      </c>
      <c r="M43">
        <f>IFERROR(IF(AND(402&lt;=VALUE(RIGHT(男子登録情報!$F43,4)),競技会情報!$E$3*100+競技会情報!$G$3&gt;=VALUE(RIGHT(男子登録情報!$F43,4))),VALUE(男子登録情報!$G43)+1,VALUE(男子登録情報!$G43)),"")</f>
        <v>21</v>
      </c>
      <c r="N43" t="str">
        <f>IF($K43="","",IF(男子登録情報!$H43="北海道",男子登録情報!$H43,LEFT(男子登録情報!$H43,LEN(男子登録情報!$H43)-1)))</f>
        <v>宮城</v>
      </c>
      <c r="O43" t="str">
        <f>IF($K43="","",IF(LEN($N43)=2,LEFT($N43,1)&amp;"　"&amp;RIGHT($N43,1)&amp;"・"&amp;男子登録情報!$I43,$N43&amp;"・"&amp;男子登録情報!$I43))</f>
        <v>宮　城・仙台育英学園</v>
      </c>
    </row>
    <row r="44" spans="1:15" x14ac:dyDescent="0.55000000000000004">
      <c r="A44">
        <f>IF($K44="","",100000000+男子登録情報!$C44)</f>
        <v>100000043</v>
      </c>
      <c r="B44" t="str">
        <f>IF($K44="","",男子登録情報!$D44&amp;" ("&amp;男子登録情報!$K44&amp;")")</f>
        <v>宮西　光紀 (3)</v>
      </c>
      <c r="C44" t="str">
        <f>IF($K44="","",男子登録情報!$E44)</f>
        <v>ﾐﾔﾆｼ ｺｳｷ</v>
      </c>
      <c r="D44" t="str">
        <f>IF($K44="","",男子登録情報!$O44&amp;" "&amp;男子登録情報!$N44&amp;" ("&amp;LEFT(男子登録情報!$F44,2)&amp;")")</f>
        <v>Koki MIYANISHI (01)</v>
      </c>
      <c r="E44" t="str">
        <f>IF($K44="","",男子登録情報!$P44)</f>
        <v>JPN</v>
      </c>
      <c r="F44" t="str">
        <f t="shared" si="0"/>
        <v>1</v>
      </c>
      <c r="G44">
        <f>IF($K44="","",男子登録情報!$M44)</f>
        <v>27</v>
      </c>
      <c r="H44">
        <f>IF($K44="","",男子登録情報!$A44)</f>
        <v>492200</v>
      </c>
      <c r="K44">
        <f>IF(男子登録情報!$C44="","",男子登録情報!$C44)</f>
        <v>43</v>
      </c>
      <c r="M44">
        <f>IFERROR(IF(AND(402&lt;=VALUE(RIGHT(男子登録情報!$F44,4)),競技会情報!$E$3*100+競技会情報!$G$3&gt;=VALUE(RIGHT(男子登録情報!$F44,4))),VALUE(男子登録情報!$G44)+1,VALUE(男子登録情報!$G44)),"")</f>
        <v>21</v>
      </c>
      <c r="N44" t="str">
        <f>IF($K44="","",IF(男子登録情報!$H44="北海道",男子登録情報!$H44,LEFT(男子登録情報!$H44,LEN(男子登録情報!$H44)-1)))</f>
        <v>大阪</v>
      </c>
      <c r="O44" t="str">
        <f>IF($K44="","",IF(LEN($N44)=2,LEFT($N44,1)&amp;"　"&amp;RIGHT($N44,1)&amp;"・"&amp;男子登録情報!$I44,$N44&amp;"・"&amp;男子登録情報!$I44))</f>
        <v>大　阪・上宮</v>
      </c>
    </row>
    <row r="45" spans="1:15" x14ac:dyDescent="0.55000000000000004">
      <c r="A45">
        <f>IF($K45="","",100000000+男子登録情報!$C45)</f>
        <v>100000044</v>
      </c>
      <c r="B45" t="str">
        <f>IF($K45="","",男子登録情報!$D45&amp;" ("&amp;男子登録情報!$K45&amp;")")</f>
        <v>足利　翼 (3)</v>
      </c>
      <c r="C45" t="str">
        <f>IF($K45="","",男子登録情報!$E45)</f>
        <v>ｱｼｶｶﾞ ﾂﾊﾞｻ</v>
      </c>
      <c r="D45" t="str">
        <f>IF($K45="","",男子登録情報!$O45&amp;" "&amp;男子登録情報!$N45&amp;" ("&amp;LEFT(男子登録情報!$F45,2)&amp;")")</f>
        <v>Tsubasa ASHIKAGA (01)</v>
      </c>
      <c r="E45" t="str">
        <f>IF($K45="","",男子登録情報!$P45)</f>
        <v>JPN</v>
      </c>
      <c r="F45" t="str">
        <f t="shared" si="0"/>
        <v>1</v>
      </c>
      <c r="G45">
        <f>IF($K45="","",男子登録情報!$M45)</f>
        <v>27</v>
      </c>
      <c r="H45">
        <f>IF($K45="","",男子登録情報!$A45)</f>
        <v>492200</v>
      </c>
      <c r="K45">
        <f>IF(男子登録情報!$C45="","",男子登録情報!$C45)</f>
        <v>44</v>
      </c>
      <c r="M45">
        <f>IFERROR(IF(AND(402&lt;=VALUE(RIGHT(男子登録情報!$F45,4)),競技会情報!$E$3*100+競技会情報!$G$3&gt;=VALUE(RIGHT(男子登録情報!$F45,4))),VALUE(男子登録情報!$G45)+1,VALUE(男子登録情報!$G45)),"")</f>
        <v>21</v>
      </c>
      <c r="N45" t="str">
        <f>IF($K45="","",IF(男子登録情報!$H45="北海道",男子登録情報!$H45,LEFT(男子登録情報!$H45,LEN(男子登録情報!$H45)-1)))</f>
        <v>大阪</v>
      </c>
      <c r="O45" t="str">
        <f>IF($K45="","",IF(LEN($N45)=2,LEFT($N45,1)&amp;"　"&amp;RIGHT($N45,1)&amp;"・"&amp;男子登録情報!$I45,$N45&amp;"・"&amp;男子登録情報!$I45))</f>
        <v>大　阪・箕面</v>
      </c>
    </row>
    <row r="46" spans="1:15" x14ac:dyDescent="0.55000000000000004">
      <c r="A46">
        <f>IF($K46="","",100000000+男子登録情報!$C46)</f>
        <v>100000045</v>
      </c>
      <c r="B46" t="str">
        <f>IF($K46="","",男子登録情報!$D46&amp;" ("&amp;男子登録情報!$K46&amp;")")</f>
        <v>酒井　佑弥 (3)</v>
      </c>
      <c r="C46" t="str">
        <f>IF($K46="","",男子登録情報!$E46)</f>
        <v>ｻｶｲ ﾕｳﾔ</v>
      </c>
      <c r="D46" t="str">
        <f>IF($K46="","",男子登録情報!$O46&amp;" "&amp;男子登録情報!$N46&amp;" ("&amp;LEFT(男子登録情報!$F46,2)&amp;")")</f>
        <v>Yuya SAKAI (01)</v>
      </c>
      <c r="E46" t="str">
        <f>IF($K46="","",男子登録情報!$P46)</f>
        <v>JPN</v>
      </c>
      <c r="F46" t="str">
        <f t="shared" si="0"/>
        <v>1</v>
      </c>
      <c r="G46">
        <f>IF($K46="","",男子登録情報!$M46)</f>
        <v>23</v>
      </c>
      <c r="H46">
        <f>IF($K46="","",男子登録情報!$A46)</f>
        <v>492200</v>
      </c>
      <c r="K46">
        <f>IF(男子登録情報!$C46="","",男子登録情報!$C46)</f>
        <v>45</v>
      </c>
      <c r="M46">
        <f>IFERROR(IF(AND(402&lt;=VALUE(RIGHT(男子登録情報!$F46,4)),競技会情報!$E$3*100+競技会情報!$G$3&gt;=VALUE(RIGHT(男子登録情報!$F46,4))),VALUE(男子登録情報!$G46)+1,VALUE(男子登録情報!$G46)),"")</f>
        <v>21</v>
      </c>
      <c r="N46" t="str">
        <f>IF($K46="","",IF(男子登録情報!$H46="北海道",男子登録情報!$H46,LEFT(男子登録情報!$H46,LEN(男子登録情報!$H46)-1)))</f>
        <v>愛知</v>
      </c>
      <c r="O46" t="str">
        <f>IF($K46="","",IF(LEN($N46)=2,LEFT($N46,1)&amp;"　"&amp;RIGHT($N46,1)&amp;"・"&amp;男子登録情報!$I46,$N46&amp;"・"&amp;男子登録情報!$I46))</f>
        <v>愛　知・豊田南</v>
      </c>
    </row>
    <row r="47" spans="1:15" x14ac:dyDescent="0.55000000000000004">
      <c r="A47">
        <f>IF($K47="","",100000000+男子登録情報!$C47)</f>
        <v>100000046</v>
      </c>
      <c r="B47" t="str">
        <f>IF($K47="","",男子登録情報!$D47&amp;" ("&amp;男子登録情報!$K47&amp;")")</f>
        <v>木村　裕亮 (3)</v>
      </c>
      <c r="C47" t="str">
        <f>IF($K47="","",男子登録情報!$E47)</f>
        <v>ｷﾑﾗ ﾕｳｽｹ</v>
      </c>
      <c r="D47" t="str">
        <f>IF($K47="","",男子登録情報!$O47&amp;" "&amp;男子登録情報!$N47&amp;" ("&amp;LEFT(男子登録情報!$F47,2)&amp;")")</f>
        <v>Yusuke KIMURA (02)</v>
      </c>
      <c r="E47" t="str">
        <f>IF($K47="","",男子登録情報!$P47)</f>
        <v>JPN</v>
      </c>
      <c r="F47" t="str">
        <f t="shared" si="0"/>
        <v>1</v>
      </c>
      <c r="G47">
        <f>IF($K47="","",男子登録情報!$M47)</f>
        <v>29</v>
      </c>
      <c r="H47">
        <f>IF($K47="","",男子登録情報!$A47)</f>
        <v>492200</v>
      </c>
      <c r="K47">
        <f>IF(男子登録情報!$C47="","",男子登録情報!$C47)</f>
        <v>46</v>
      </c>
      <c r="M47">
        <f>IFERROR(IF(AND(402&lt;=VALUE(RIGHT(男子登録情報!$F47,4)),競技会情報!$E$3*100+競技会情報!$G$3&gt;=VALUE(RIGHT(男子登録情報!$F47,4))),VALUE(男子登録情報!$G47)+1,VALUE(男子登録情報!$G47)),"")</f>
        <v>20</v>
      </c>
      <c r="N47" t="str">
        <f>IF($K47="","",IF(男子登録情報!$H47="北海道",男子登録情報!$H47,LEFT(男子登録情報!$H47,LEN(男子登録情報!$H47)-1)))</f>
        <v>奈良</v>
      </c>
      <c r="O47" t="str">
        <f>IF($K47="","",IF(LEN($N47)=2,LEFT($N47,1)&amp;"　"&amp;RIGHT($N47,1)&amp;"・"&amp;男子登録情報!$I47,$N47&amp;"・"&amp;男子登録情報!$I47))</f>
        <v>奈　良・奈良</v>
      </c>
    </row>
    <row r="48" spans="1:15" x14ac:dyDescent="0.55000000000000004">
      <c r="A48">
        <f>IF($K48="","",100000000+男子登録情報!$C48)</f>
        <v>100000047</v>
      </c>
      <c r="B48" t="str">
        <f>IF($K48="","",男子登録情報!$D48&amp;" ("&amp;男子登録情報!$K48&amp;")")</f>
        <v>阿部　空知 (3)</v>
      </c>
      <c r="C48" t="str">
        <f>IF($K48="","",男子登録情報!$E48)</f>
        <v>ｱﾍﾞ ｿﾗﾁ</v>
      </c>
      <c r="D48" t="str">
        <f>IF($K48="","",男子登録情報!$O48&amp;" "&amp;男子登録情報!$N48&amp;" ("&amp;LEFT(男子登録情報!$F48,2)&amp;")")</f>
        <v>Sorachi ABE (01)</v>
      </c>
      <c r="E48" t="str">
        <f>IF($K48="","",男子登録情報!$P48)</f>
        <v>JPN</v>
      </c>
      <c r="F48" t="str">
        <f t="shared" si="0"/>
        <v>1</v>
      </c>
      <c r="G48">
        <f>IF($K48="","",男子登録情報!$M48)</f>
        <v>14</v>
      </c>
      <c r="H48">
        <f>IF($K48="","",男子登録情報!$A48)</f>
        <v>492200</v>
      </c>
      <c r="K48">
        <f>IF(男子登録情報!$C48="","",男子登録情報!$C48)</f>
        <v>47</v>
      </c>
      <c r="M48">
        <f>IFERROR(IF(AND(402&lt;=VALUE(RIGHT(男子登録情報!$F48,4)),競技会情報!$E$3*100+競技会情報!$G$3&gt;=VALUE(RIGHT(男子登録情報!$F48,4))),VALUE(男子登録情報!$G48)+1,VALUE(男子登録情報!$G48)),"")</f>
        <v>21</v>
      </c>
      <c r="N48" t="str">
        <f>IF($K48="","",IF(男子登録情報!$H48="北海道",男子登録情報!$H48,LEFT(男子登録情報!$H48,LEN(男子登録情報!$H48)-1)))</f>
        <v>神奈川</v>
      </c>
      <c r="O48" t="str">
        <f>IF($K48="","",IF(LEN($N48)=2,LEFT($N48,1)&amp;"　"&amp;RIGHT($N48,1)&amp;"・"&amp;男子登録情報!$I48,$N48&amp;"・"&amp;男子登録情報!$I48))</f>
        <v>神奈川・逗子開成</v>
      </c>
    </row>
    <row r="49" spans="1:15" x14ac:dyDescent="0.55000000000000004">
      <c r="A49">
        <f>IF($K49="","",100000000+男子登録情報!$C49)</f>
        <v>100000048</v>
      </c>
      <c r="B49" t="str">
        <f>IF($K49="","",男子登録情報!$D49&amp;" ("&amp;男子登録情報!$K49&amp;")")</f>
        <v>山中　聖也 (3)</v>
      </c>
      <c r="C49" t="str">
        <f>IF($K49="","",男子登録情報!$E49)</f>
        <v>ﾔﾏﾅｶ ｾｲﾔ</v>
      </c>
      <c r="D49" t="str">
        <f>IF($K49="","",男子登録情報!$O49&amp;" "&amp;男子登録情報!$N49&amp;" ("&amp;LEFT(男子登録情報!$F49,2)&amp;")")</f>
        <v>Seiya YAMANAKA (01)</v>
      </c>
      <c r="E49" t="str">
        <f>IF($K49="","",男子登録情報!$P49)</f>
        <v>JPN</v>
      </c>
      <c r="F49" t="str">
        <f t="shared" si="0"/>
        <v>1</v>
      </c>
      <c r="G49">
        <f>IF($K49="","",男子登録情報!$M49)</f>
        <v>25</v>
      </c>
      <c r="H49">
        <f>IF($K49="","",男子登録情報!$A49)</f>
        <v>492200</v>
      </c>
      <c r="K49">
        <f>IF(男子登録情報!$C49="","",男子登録情報!$C49)</f>
        <v>48</v>
      </c>
      <c r="M49">
        <f>IFERROR(IF(AND(402&lt;=VALUE(RIGHT(男子登録情報!$F49,4)),競技会情報!$E$3*100+競技会情報!$G$3&gt;=VALUE(RIGHT(男子登録情報!$F49,4))),VALUE(男子登録情報!$G49)+1,VALUE(男子登録情報!$G49)),"")</f>
        <v>21</v>
      </c>
      <c r="N49" t="str">
        <f>IF($K49="","",IF(男子登録情報!$H49="北海道",男子登録情報!$H49,LEFT(男子登録情報!$H49,LEN(男子登録情報!$H49)-1)))</f>
        <v>滋賀</v>
      </c>
      <c r="O49" t="str">
        <f>IF($K49="","",IF(LEN($N49)=2,LEFT($N49,1)&amp;"　"&amp;RIGHT($N49,1)&amp;"・"&amp;男子登録情報!$I49,$N49&amp;"・"&amp;男子登録情報!$I49))</f>
        <v>滋　賀・立命館守山</v>
      </c>
    </row>
    <row r="50" spans="1:15" x14ac:dyDescent="0.55000000000000004">
      <c r="A50">
        <f>IF($K50="","",100000000+男子登録情報!$C50)</f>
        <v>100000049</v>
      </c>
      <c r="B50" t="str">
        <f>IF($K50="","",男子登録情報!$D50&amp;" ("&amp;男子登録情報!$K50&amp;")")</f>
        <v>中山　翔太郎 (3)</v>
      </c>
      <c r="C50" t="str">
        <f>IF($K50="","",男子登録情報!$E50)</f>
        <v>ﾅｶﾔﾏ ｼｮｳﾀﾛｳ</v>
      </c>
      <c r="D50" t="str">
        <f>IF($K50="","",男子登録情報!$O50&amp;" "&amp;男子登録情報!$N50&amp;" ("&amp;LEFT(男子登録情報!$F50,2)&amp;")")</f>
        <v>Shotaro NAKAYAMA (01)</v>
      </c>
      <c r="E50" t="str">
        <f>IF($K50="","",男子登録情報!$P50)</f>
        <v>JPN</v>
      </c>
      <c r="F50" t="str">
        <f t="shared" si="0"/>
        <v>1</v>
      </c>
      <c r="G50">
        <f>IF($K50="","",男子登録情報!$M50)</f>
        <v>25</v>
      </c>
      <c r="H50">
        <f>IF($K50="","",男子登録情報!$A50)</f>
        <v>492200</v>
      </c>
      <c r="K50">
        <f>IF(男子登録情報!$C50="","",男子登録情報!$C50)</f>
        <v>49</v>
      </c>
      <c r="M50">
        <f>IFERROR(IF(AND(402&lt;=VALUE(RIGHT(男子登録情報!$F50,4)),競技会情報!$E$3*100+競技会情報!$G$3&gt;=VALUE(RIGHT(男子登録情報!$F50,4))),VALUE(男子登録情報!$G50)+1,VALUE(男子登録情報!$G50)),"")</f>
        <v>21</v>
      </c>
      <c r="N50" t="str">
        <f>IF($K50="","",IF(男子登録情報!$H50="北海道",男子登録情報!$H50,LEFT(男子登録情報!$H50,LEN(男子登録情報!$H50)-1)))</f>
        <v>滋賀</v>
      </c>
      <c r="O50" t="str">
        <f>IF($K50="","",IF(LEN($N50)=2,LEFT($N50,1)&amp;"　"&amp;RIGHT($N50,1)&amp;"・"&amp;男子登録情報!$I50,$N50&amp;"・"&amp;男子登録情報!$I50))</f>
        <v>滋　賀・東大津</v>
      </c>
    </row>
    <row r="51" spans="1:15" x14ac:dyDescent="0.55000000000000004">
      <c r="A51">
        <f>IF($K51="","",100000000+男子登録情報!$C51)</f>
        <v>100000050</v>
      </c>
      <c r="B51" t="str">
        <f>IF($K51="","",男子登録情報!$D51&amp;" ("&amp;男子登録情報!$K51&amp;")")</f>
        <v>宮西　健太 (3)</v>
      </c>
      <c r="C51" t="str">
        <f>IF($K51="","",男子登録情報!$E51)</f>
        <v>ﾐﾔﾆｼ ｹﾝﾀ</v>
      </c>
      <c r="D51" t="str">
        <f>IF($K51="","",男子登録情報!$O51&amp;" "&amp;男子登録情報!$N51&amp;" ("&amp;LEFT(男子登録情報!$F51,2)&amp;")")</f>
        <v>Kenta MIYANISHI (01)</v>
      </c>
      <c r="E51" t="str">
        <f>IF($K51="","",男子登録情報!$P51)</f>
        <v>JPN</v>
      </c>
      <c r="F51" t="str">
        <f t="shared" si="0"/>
        <v>1</v>
      </c>
      <c r="G51">
        <f>IF($K51="","",男子登録情報!$M51)</f>
        <v>27</v>
      </c>
      <c r="H51">
        <f>IF($K51="","",男子登録情報!$A51)</f>
        <v>492200</v>
      </c>
      <c r="K51">
        <f>IF(男子登録情報!$C51="","",男子登録情報!$C51)</f>
        <v>50</v>
      </c>
      <c r="M51">
        <f>IFERROR(IF(AND(402&lt;=VALUE(RIGHT(男子登録情報!$F51,4)),競技会情報!$E$3*100+競技会情報!$G$3&gt;=VALUE(RIGHT(男子登録情報!$F51,4))),VALUE(男子登録情報!$G51)+1,VALUE(男子登録情報!$G51)),"")</f>
        <v>21</v>
      </c>
      <c r="N51" t="str">
        <f>IF($K51="","",IF(男子登録情報!$H51="北海道",男子登録情報!$H51,LEFT(男子登録情報!$H51,LEN(男子登録情報!$H51)-1)))</f>
        <v>大阪</v>
      </c>
      <c r="O51" t="str">
        <f>IF($K51="","",IF(LEN($N51)=2,LEFT($N51,1)&amp;"　"&amp;RIGHT($N51,1)&amp;"・"&amp;男子登録情報!$I51,$N51&amp;"・"&amp;男子登録情報!$I51))</f>
        <v>大　阪・高槻北</v>
      </c>
    </row>
    <row r="52" spans="1:15" x14ac:dyDescent="0.55000000000000004">
      <c r="A52">
        <f>IF($K52="","",100000000+男子登録情報!$C52)</f>
        <v>100000051</v>
      </c>
      <c r="B52" t="str">
        <f>IF($K52="","",男子登録情報!$D52&amp;" ("&amp;男子登録情報!$K52&amp;")")</f>
        <v>中尾　一貴 (3)</v>
      </c>
      <c r="C52" t="str">
        <f>IF($K52="","",男子登録情報!$E52)</f>
        <v>ﾅｶｵ ｶｽﾞﾀｶ</v>
      </c>
      <c r="D52" t="str">
        <f>IF($K52="","",男子登録情報!$O52&amp;" "&amp;男子登録情報!$N52&amp;" ("&amp;LEFT(男子登録情報!$F52,2)&amp;")")</f>
        <v>Kazutaka NAKAO (01)</v>
      </c>
      <c r="E52" t="str">
        <f>IF($K52="","",男子登録情報!$P52)</f>
        <v>JPN</v>
      </c>
      <c r="F52" t="str">
        <f t="shared" si="0"/>
        <v>1</v>
      </c>
      <c r="G52">
        <f>IF($K52="","",男子登録情報!$M52)</f>
        <v>40</v>
      </c>
      <c r="H52">
        <f>IF($K52="","",男子登録情報!$A52)</f>
        <v>492200</v>
      </c>
      <c r="K52">
        <f>IF(男子登録情報!$C52="","",男子登録情報!$C52)</f>
        <v>51</v>
      </c>
      <c r="M52">
        <f>IFERROR(IF(AND(402&lt;=VALUE(RIGHT(男子登録情報!$F52,4)),競技会情報!$E$3*100+競技会情報!$G$3&gt;=VALUE(RIGHT(男子登録情報!$F52,4))),VALUE(男子登録情報!$G52)+1,VALUE(男子登録情報!$G52)),"")</f>
        <v>21</v>
      </c>
      <c r="N52" t="str">
        <f>IF($K52="","",IF(男子登録情報!$H52="北海道",男子登録情報!$H52,LEFT(男子登録情報!$H52,LEN(男子登録情報!$H52)-1)))</f>
        <v>福岡</v>
      </c>
      <c r="O52" t="str">
        <f>IF($K52="","",IF(LEN($N52)=2,LEFT($N52,1)&amp;"　"&amp;RIGHT($N52,1)&amp;"・"&amp;男子登録情報!$I52,$N52&amp;"・"&amp;男子登録情報!$I52))</f>
        <v>福　岡・戸畑</v>
      </c>
    </row>
    <row r="53" spans="1:15" x14ac:dyDescent="0.55000000000000004">
      <c r="A53">
        <f>IF($K53="","",100000000+男子登録情報!$C53)</f>
        <v>100000052</v>
      </c>
      <c r="B53" t="str">
        <f>IF($K53="","",男子登録情報!$D53&amp;" ("&amp;男子登録情報!$K53&amp;")")</f>
        <v>相生　敦海 (3)</v>
      </c>
      <c r="C53" t="str">
        <f>IF($K53="","",男子登録情報!$E53)</f>
        <v>ｱｲｵｲ ｱﾂﾐ</v>
      </c>
      <c r="D53" t="str">
        <f>IF($K53="","",男子登録情報!$O53&amp;" "&amp;男子登録情報!$N53&amp;" ("&amp;LEFT(男子登録情報!$F53,2)&amp;")")</f>
        <v>Atsumi AIOI (01)</v>
      </c>
      <c r="E53" t="str">
        <f>IF($K53="","",男子登録情報!$P53)</f>
        <v>JPN</v>
      </c>
      <c r="F53" t="str">
        <f t="shared" si="0"/>
        <v>1</v>
      </c>
      <c r="G53">
        <f>IF($K53="","",男子登録情報!$M53)</f>
        <v>31</v>
      </c>
      <c r="H53">
        <f>IF($K53="","",男子登録情報!$A53)</f>
        <v>492200</v>
      </c>
      <c r="K53">
        <f>IF(男子登録情報!$C53="","",男子登録情報!$C53)</f>
        <v>52</v>
      </c>
      <c r="M53">
        <f>IFERROR(IF(AND(402&lt;=VALUE(RIGHT(男子登録情報!$F53,4)),競技会情報!$E$3*100+競技会情報!$G$3&gt;=VALUE(RIGHT(男子登録情報!$F53,4))),VALUE(男子登録情報!$G53)+1,VALUE(男子登録情報!$G53)),"")</f>
        <v>21</v>
      </c>
      <c r="N53" t="str">
        <f>IF($K53="","",IF(男子登録情報!$H53="北海道",男子登録情報!$H53,LEFT(男子登録情報!$H53,LEN(男子登録情報!$H53)-1)))</f>
        <v>鳥取</v>
      </c>
      <c r="O53" t="str">
        <f>IF($K53="","",IF(LEN($N53)=2,LEFT($N53,1)&amp;"　"&amp;RIGHT($N53,1)&amp;"・"&amp;男子登録情報!$I53,$N53&amp;"・"&amp;男子登録情報!$I53))</f>
        <v>鳥　取・倉吉東</v>
      </c>
    </row>
    <row r="54" spans="1:15" x14ac:dyDescent="0.55000000000000004">
      <c r="A54">
        <f>IF($K54="","",100000000+男子登録情報!$C54)</f>
        <v>100000053</v>
      </c>
      <c r="B54" t="str">
        <f>IF($K54="","",男子登録情報!$D54&amp;" ("&amp;男子登録情報!$K54&amp;")")</f>
        <v>寺井　智也 (3)</v>
      </c>
      <c r="C54" t="str">
        <f>IF($K54="","",男子登録情報!$E54)</f>
        <v>ﾃﾗｲ ﾄﾓﾔ</v>
      </c>
      <c r="D54" t="str">
        <f>IF($K54="","",男子登録情報!$O54&amp;" "&amp;男子登録情報!$N54&amp;" ("&amp;LEFT(男子登録情報!$F54,2)&amp;")")</f>
        <v>Tomoya TERAI (00)</v>
      </c>
      <c r="E54" t="str">
        <f>IF($K54="","",男子登録情報!$P54)</f>
        <v>JPN</v>
      </c>
      <c r="F54" t="str">
        <f t="shared" si="0"/>
        <v>1</v>
      </c>
      <c r="G54">
        <f>IF($K54="","",男子登録情報!$M54)</f>
        <v>23</v>
      </c>
      <c r="H54">
        <f>IF($K54="","",男子登録情報!$A54)</f>
        <v>492200</v>
      </c>
      <c r="K54">
        <f>IF(男子登録情報!$C54="","",男子登録情報!$C54)</f>
        <v>53</v>
      </c>
      <c r="M54">
        <f>IFERROR(IF(AND(402&lt;=VALUE(RIGHT(男子登録情報!$F54,4)),競技会情報!$E$3*100+競技会情報!$G$3&gt;=VALUE(RIGHT(男子登録情報!$F54,4))),VALUE(男子登録情報!$G54)+1,VALUE(男子登録情報!$G54)),"")</f>
        <v>22</v>
      </c>
      <c r="N54" t="str">
        <f>IF($K54="","",IF(男子登録情報!$H54="北海道",男子登録情報!$H54,LEFT(男子登録情報!$H54,LEN(男子登録情報!$H54)-1)))</f>
        <v>愛知</v>
      </c>
      <c r="O54" t="str">
        <f>IF($K54="","",IF(LEN($N54)=2,LEFT($N54,1)&amp;"　"&amp;RIGHT($N54,1)&amp;"・"&amp;男子登録情報!$I54,$N54&amp;"・"&amp;男子登録情報!$I54))</f>
        <v>愛　知・明和</v>
      </c>
    </row>
    <row r="55" spans="1:15" x14ac:dyDescent="0.55000000000000004">
      <c r="A55">
        <f>IF($K55="","",100000000+男子登録情報!$C55)</f>
        <v>100000054</v>
      </c>
      <c r="B55" t="str">
        <f>IF($K55="","",男子登録情報!$D55&amp;" ("&amp;男子登録情報!$K55&amp;")")</f>
        <v>鈴鹿　聖之介 (3)</v>
      </c>
      <c r="C55" t="str">
        <f>IF($K55="","",男子登録情報!$E55)</f>
        <v>ｽｽﾞｶ ｼｮｳﾉｽｹ</v>
      </c>
      <c r="D55" t="str">
        <f>IF($K55="","",男子登録情報!$O55&amp;" "&amp;男子登録情報!$N55&amp;" ("&amp;LEFT(男子登録情報!$F55,2)&amp;")")</f>
        <v>Shonosuke SUZUKA (01)</v>
      </c>
      <c r="E55" t="str">
        <f>IF($K55="","",男子登録情報!$P55)</f>
        <v>JPN</v>
      </c>
      <c r="F55" t="str">
        <f t="shared" si="0"/>
        <v>1</v>
      </c>
      <c r="G55">
        <f>IF($K55="","",男子登録情報!$M55)</f>
        <v>26</v>
      </c>
      <c r="H55">
        <f>IF($K55="","",男子登録情報!$A55)</f>
        <v>492200</v>
      </c>
      <c r="K55">
        <f>IF(男子登録情報!$C55="","",男子登録情報!$C55)</f>
        <v>54</v>
      </c>
      <c r="M55">
        <f>IFERROR(IF(AND(402&lt;=VALUE(RIGHT(男子登録情報!$F55,4)),競技会情報!$E$3*100+競技会情報!$G$3&gt;=VALUE(RIGHT(男子登録情報!$F55,4))),VALUE(男子登録情報!$G55)+1,VALUE(男子登録情報!$G55)),"")</f>
        <v>20</v>
      </c>
      <c r="N55" t="str">
        <f>IF($K55="","",IF(男子登録情報!$H55="北海道",男子登録情報!$H55,LEFT(男子登録情報!$H55,LEN(男子登録情報!$H55)-1)))</f>
        <v>京都</v>
      </c>
      <c r="O55" t="str">
        <f>IF($K55="","",IF(LEN($N55)=2,LEFT($N55,1)&amp;"　"&amp;RIGHT($N55,1)&amp;"・"&amp;男子登録情報!$I55,$N55&amp;"・"&amp;男子登録情報!$I55))</f>
        <v>京　都・立命館</v>
      </c>
    </row>
    <row r="56" spans="1:15" x14ac:dyDescent="0.55000000000000004">
      <c r="A56">
        <f>IF($K56="","",100000000+男子登録情報!$C56)</f>
        <v>100000055</v>
      </c>
      <c r="B56" t="str">
        <f>IF($K56="","",男子登録情報!$D56&amp;" ("&amp;男子登録情報!$K56&amp;")")</f>
        <v>岩井　星澄 (3)</v>
      </c>
      <c r="C56" t="str">
        <f>IF($K56="","",男子登録情報!$E56)</f>
        <v>ｲﾜｲ ｾｲﾄ</v>
      </c>
      <c r="D56" t="str">
        <f>IF($K56="","",男子登録情報!$O56&amp;" "&amp;男子登録情報!$N56&amp;" ("&amp;LEFT(男子登録情報!$F56,2)&amp;")")</f>
        <v>Seito IWAI (01)</v>
      </c>
      <c r="E56" t="str">
        <f>IF($K56="","",男子登録情報!$P56)</f>
        <v>JPN</v>
      </c>
      <c r="F56" t="str">
        <f t="shared" si="0"/>
        <v>1</v>
      </c>
      <c r="G56">
        <f>IF($K56="","",男子登録情報!$M56)</f>
        <v>25</v>
      </c>
      <c r="H56">
        <f>IF($K56="","",男子登録情報!$A56)</f>
        <v>492200</v>
      </c>
      <c r="K56">
        <f>IF(男子登録情報!$C56="","",男子登録情報!$C56)</f>
        <v>55</v>
      </c>
      <c r="M56">
        <f>IFERROR(IF(AND(402&lt;=VALUE(RIGHT(男子登録情報!$F56,4)),競技会情報!$E$3*100+競技会情報!$G$3&gt;=VALUE(RIGHT(男子登録情報!$F56,4))),VALUE(男子登録情報!$G56)+1,VALUE(男子登録情報!$G56)),"")</f>
        <v>21</v>
      </c>
      <c r="N56" t="str">
        <f>IF($K56="","",IF(男子登録情報!$H56="北海道",男子登録情報!$H56,LEFT(男子登録情報!$H56,LEN(男子登録情報!$H56)-1)))</f>
        <v>滋賀</v>
      </c>
      <c r="O56" t="str">
        <f>IF($K56="","",IF(LEN($N56)=2,LEFT($N56,1)&amp;"　"&amp;RIGHT($N56,1)&amp;"・"&amp;男子登録情報!$I56,$N56&amp;"・"&amp;男子登録情報!$I56))</f>
        <v>滋　賀・水口東</v>
      </c>
    </row>
    <row r="57" spans="1:15" x14ac:dyDescent="0.55000000000000004">
      <c r="A57">
        <f>IF($K57="","",100000000+男子登録情報!$C57)</f>
        <v>100000056</v>
      </c>
      <c r="B57" t="str">
        <f>IF($K57="","",男子登録情報!$D57&amp;" ("&amp;男子登録情報!$K57&amp;")")</f>
        <v>蛯澤　快斗 (3)</v>
      </c>
      <c r="C57" t="str">
        <f>IF($K57="","",男子登録情報!$E57)</f>
        <v>ｴﾋﾞｻﾜ ﾊﾙﾄ</v>
      </c>
      <c r="D57" t="str">
        <f>IF($K57="","",男子登録情報!$O57&amp;" "&amp;男子登録情報!$N57&amp;" ("&amp;LEFT(男子登録情報!$F57,2)&amp;")")</f>
        <v>Haruto EBISAWA (02)</v>
      </c>
      <c r="E57" t="str">
        <f>IF($K57="","",男子登録情報!$P57)</f>
        <v>JPN</v>
      </c>
      <c r="F57" t="str">
        <f t="shared" si="0"/>
        <v>1</v>
      </c>
      <c r="G57" t="str">
        <f>IF($K57="","",男子登録情報!$M57)</f>
        <v>01</v>
      </c>
      <c r="H57">
        <f>IF($K57="","",男子登録情報!$A57)</f>
        <v>492200</v>
      </c>
      <c r="K57">
        <f>IF(男子登録情報!$C57="","",男子登録情報!$C57)</f>
        <v>56</v>
      </c>
      <c r="M57">
        <f>IFERROR(IF(AND(402&lt;=VALUE(RIGHT(男子登録情報!$F57,4)),競技会情報!$E$3*100+競技会情報!$G$3&gt;=VALUE(RIGHT(男子登録情報!$F57,4))),VALUE(男子登録情報!$G57)+1,VALUE(男子登録情報!$G57)),"")</f>
        <v>20</v>
      </c>
      <c r="N57" t="str">
        <f>IF($K57="","",IF(男子登録情報!$H57="北海道",男子登録情報!$H57,LEFT(男子登録情報!$H57,LEN(男子登録情報!$H57)-1)))</f>
        <v>北海道</v>
      </c>
      <c r="O57" t="str">
        <f>IF($K57="","",IF(LEN($N57)=2,LEFT($N57,1)&amp;"　"&amp;RIGHT($N57,1)&amp;"・"&amp;男子登録情報!$I57,$N57&amp;"・"&amp;男子登録情報!$I57))</f>
        <v>北海道・立命館慶祥</v>
      </c>
    </row>
    <row r="58" spans="1:15" x14ac:dyDescent="0.55000000000000004">
      <c r="A58">
        <f>IF($K58="","",100000000+男子登録情報!$C58)</f>
        <v>100000057</v>
      </c>
      <c r="B58" t="str">
        <f>IF($K58="","",男子登録情報!$D58&amp;" ("&amp;男子登録情報!$K58&amp;")")</f>
        <v>山口　佳晃 (3)</v>
      </c>
      <c r="C58" t="str">
        <f>IF($K58="","",男子登録情報!$E58)</f>
        <v>ﾔﾏｸﾞﾁ ﾖｼｱｷ</v>
      </c>
      <c r="D58" t="str">
        <f>IF($K58="","",男子登録情報!$O58&amp;" "&amp;男子登録情報!$N58&amp;" ("&amp;LEFT(男子登録情報!$F58,2)&amp;")")</f>
        <v>Yoshiaki YAMAGUCHI (02)</v>
      </c>
      <c r="E58" t="str">
        <f>IF($K58="","",男子登録情報!$P58)</f>
        <v>JPN</v>
      </c>
      <c r="F58" t="str">
        <f t="shared" si="0"/>
        <v>1</v>
      </c>
      <c r="G58">
        <f>IF($K58="","",男子登録情報!$M58)</f>
        <v>26</v>
      </c>
      <c r="H58">
        <f>IF($K58="","",男子登録情報!$A58)</f>
        <v>492200</v>
      </c>
      <c r="K58">
        <f>IF(男子登録情報!$C58="","",男子登録情報!$C58)</f>
        <v>57</v>
      </c>
      <c r="M58">
        <f>IFERROR(IF(AND(402&lt;=VALUE(RIGHT(男子登録情報!$F58,4)),競技会情報!$E$3*100+競技会情報!$G$3&gt;=VALUE(RIGHT(男子登録情報!$F58,4))),VALUE(男子登録情報!$G58)+1,VALUE(男子登録情報!$G58)),"")</f>
        <v>20</v>
      </c>
      <c r="N58" t="str">
        <f>IF($K58="","",IF(男子登録情報!$H58="北海道",男子登録情報!$H58,LEFT(男子登録情報!$H58,LEN(男子登録情報!$H58)-1)))</f>
        <v>京都</v>
      </c>
      <c r="O58" t="str">
        <f>IF($K58="","",IF(LEN($N58)=2,LEFT($N58,1)&amp;"　"&amp;RIGHT($N58,1)&amp;"・"&amp;男子登録情報!$I58,$N58&amp;"・"&amp;男子登録情報!$I58))</f>
        <v>京　都・立命館</v>
      </c>
    </row>
    <row r="59" spans="1:15" x14ac:dyDescent="0.55000000000000004">
      <c r="A59">
        <f>IF($K59="","",100000000+男子登録情報!$C59)</f>
        <v>100000058</v>
      </c>
      <c r="B59" t="str">
        <f>IF($K59="","",男子登録情報!$D59&amp;" ("&amp;男子登録情報!$K59&amp;")")</f>
        <v>樋口　航生 (3)</v>
      </c>
      <c r="C59" t="str">
        <f>IF($K59="","",男子登録情報!$E59)</f>
        <v>ﾋｸﾞﾁ ｺｳｷ</v>
      </c>
      <c r="D59" t="str">
        <f>IF($K59="","",男子登録情報!$O59&amp;" "&amp;男子登録情報!$N59&amp;" ("&amp;LEFT(男子登録情報!$F59,2)&amp;")")</f>
        <v>Koki HIGUCHI (01)</v>
      </c>
      <c r="E59" t="str">
        <f>IF($K59="","",男子登録情報!$P59)</f>
        <v>JPN</v>
      </c>
      <c r="F59" t="str">
        <f t="shared" si="0"/>
        <v>1</v>
      </c>
      <c r="G59">
        <f>IF($K59="","",男子登録情報!$M59)</f>
        <v>26</v>
      </c>
      <c r="H59">
        <f>IF($K59="","",男子登録情報!$A59)</f>
        <v>492200</v>
      </c>
      <c r="K59">
        <f>IF(男子登録情報!$C59="","",男子登録情報!$C59)</f>
        <v>58</v>
      </c>
      <c r="M59">
        <f>IFERROR(IF(AND(402&lt;=VALUE(RIGHT(男子登録情報!$F59,4)),競技会情報!$E$3*100+競技会情報!$G$3&gt;=VALUE(RIGHT(男子登録情報!$F59,4))),VALUE(男子登録情報!$G59)+1,VALUE(男子登録情報!$G59)),"")</f>
        <v>21</v>
      </c>
      <c r="N59" t="str">
        <f>IF($K59="","",IF(男子登録情報!$H59="北海道",男子登録情報!$H59,LEFT(男子登録情報!$H59,LEN(男子登録情報!$H59)-1)))</f>
        <v>京都</v>
      </c>
      <c r="O59" t="str">
        <f>IF($K59="","",IF(LEN($N59)=2,LEFT($N59,1)&amp;"　"&amp;RIGHT($N59,1)&amp;"・"&amp;男子登録情報!$I59,$N59&amp;"・"&amp;男子登録情報!$I59))</f>
        <v>京　都・立命館</v>
      </c>
    </row>
    <row r="60" spans="1:15" x14ac:dyDescent="0.55000000000000004">
      <c r="A60">
        <f>IF($K60="","",100000000+男子登録情報!$C60)</f>
        <v>100000059</v>
      </c>
      <c r="B60" t="str">
        <f>IF($K60="","",男子登録情報!$D60&amp;" ("&amp;男子登録情報!$K60&amp;")")</f>
        <v>石川　新 (3)</v>
      </c>
      <c r="C60" t="str">
        <f>IF($K60="","",男子登録情報!$E60)</f>
        <v>ｲｼｶﾜ ｱﾗﾀ</v>
      </c>
      <c r="D60" t="str">
        <f>IF($K60="","",男子登録情報!$O60&amp;" "&amp;男子登録情報!$N60&amp;" ("&amp;LEFT(男子登録情報!$F60,2)&amp;")")</f>
        <v>Arata ISHIKAWA (01)</v>
      </c>
      <c r="E60" t="str">
        <f>IF($K60="","",男子登録情報!$P60)</f>
        <v>JPN</v>
      </c>
      <c r="F60" t="str">
        <f t="shared" si="0"/>
        <v>1</v>
      </c>
      <c r="G60">
        <f>IF($K60="","",男子登録情報!$M60)</f>
        <v>16</v>
      </c>
      <c r="H60">
        <f>IF($K60="","",男子登録情報!$A60)</f>
        <v>492200</v>
      </c>
      <c r="K60">
        <f>IF(男子登録情報!$C60="","",男子登録情報!$C60)</f>
        <v>59</v>
      </c>
      <c r="M60">
        <f>IFERROR(IF(AND(402&lt;=VALUE(RIGHT(男子登録情報!$F60,4)),競技会情報!$E$3*100+競技会情報!$G$3&gt;=VALUE(RIGHT(男子登録情報!$F60,4))),VALUE(男子登録情報!$G60)+1,VALUE(男子登録情報!$G60)),"")</f>
        <v>21</v>
      </c>
      <c r="N60" t="str">
        <f>IF($K60="","",IF(男子登録情報!$H60="北海道",男子登録情報!$H60,LEFT(男子登録情報!$H60,LEN(男子登録情報!$H60)-1)))</f>
        <v>富山</v>
      </c>
      <c r="O60" t="str">
        <f>IF($K60="","",IF(LEN($N60)=2,LEFT($N60,1)&amp;"　"&amp;RIGHT($N60,1)&amp;"・"&amp;男子登録情報!$I60,$N60&amp;"・"&amp;男子登録情報!$I60))</f>
        <v>富　山・福岡</v>
      </c>
    </row>
    <row r="61" spans="1:15" x14ac:dyDescent="0.55000000000000004">
      <c r="A61">
        <f>IF($K61="","",100000000+男子登録情報!$C61)</f>
        <v>100000060</v>
      </c>
      <c r="B61" t="str">
        <f>IF($K61="","",男子登録情報!$D61&amp;" ("&amp;男子登録情報!$K61&amp;")")</f>
        <v>花満　星哉 (3)</v>
      </c>
      <c r="C61" t="str">
        <f>IF($K61="","",男子登録情報!$E61)</f>
        <v>ﾊﾅﾐﾂ ｾｲﾔ</v>
      </c>
      <c r="D61" t="str">
        <f>IF($K61="","",男子登録情報!$O61&amp;" "&amp;男子登録情報!$N61&amp;" ("&amp;LEFT(男子登録情報!$F61,2)&amp;")")</f>
        <v>Seiya HANAMITSU (01)</v>
      </c>
      <c r="E61" t="str">
        <f>IF($K61="","",男子登録情報!$P61)</f>
        <v>JPN</v>
      </c>
      <c r="F61" t="str">
        <f t="shared" si="0"/>
        <v>1</v>
      </c>
      <c r="G61">
        <f>IF($K61="","",男子登録情報!$M61)</f>
        <v>26</v>
      </c>
      <c r="H61">
        <f>IF($K61="","",男子登録情報!$A61)</f>
        <v>492200</v>
      </c>
      <c r="K61">
        <f>IF(男子登録情報!$C61="","",男子登録情報!$C61)</f>
        <v>60</v>
      </c>
      <c r="M61">
        <f>IFERROR(IF(AND(402&lt;=VALUE(RIGHT(男子登録情報!$F61,4)),競技会情報!$E$3*100+競技会情報!$G$3&gt;=VALUE(RIGHT(男子登録情報!$F61,4))),VALUE(男子登録情報!$G61)+1,VALUE(男子登録情報!$G61)),"")</f>
        <v>21</v>
      </c>
      <c r="N61" t="str">
        <f>IF($K61="","",IF(男子登録情報!$H61="北海道",男子登録情報!$H61,LEFT(男子登録情報!$H61,LEN(男子登録情報!$H61)-1)))</f>
        <v>京都</v>
      </c>
      <c r="O61" t="str">
        <f>IF($K61="","",IF(LEN($N61)=2,LEFT($N61,1)&amp;"　"&amp;RIGHT($N61,1)&amp;"・"&amp;男子登録情報!$I61,$N61&amp;"・"&amp;男子登録情報!$I61))</f>
        <v>京　都・乙訓</v>
      </c>
    </row>
    <row r="62" spans="1:15" x14ac:dyDescent="0.55000000000000004">
      <c r="A62">
        <f>IF($K62="","",100000000+男子登録情報!$C62)</f>
        <v>100000061</v>
      </c>
      <c r="B62" t="str">
        <f>IF($K62="","",男子登録情報!$D62&amp;" ("&amp;男子登録情報!$K62&amp;")")</f>
        <v>桐畑　創一 (3)</v>
      </c>
      <c r="C62" t="str">
        <f>IF($K62="","",男子登録情報!$E62)</f>
        <v>ｷﾘﾊﾀ ｿｳｲﾁ</v>
      </c>
      <c r="D62" t="str">
        <f>IF($K62="","",男子登録情報!$O62&amp;" "&amp;男子登録情報!$N62&amp;" ("&amp;LEFT(男子登録情報!$F62,2)&amp;")")</f>
        <v>Soichi KIRIHATA (01)</v>
      </c>
      <c r="E62" t="str">
        <f>IF($K62="","",男子登録情報!$P62)</f>
        <v>JPN</v>
      </c>
      <c r="F62" t="str">
        <f t="shared" si="0"/>
        <v>1</v>
      </c>
      <c r="G62">
        <f>IF($K62="","",男子登録情報!$M62)</f>
        <v>33</v>
      </c>
      <c r="H62">
        <f>IF($K62="","",男子登録情報!$A62)</f>
        <v>492200</v>
      </c>
      <c r="K62">
        <f>IF(男子登録情報!$C62="","",男子登録情報!$C62)</f>
        <v>61</v>
      </c>
      <c r="M62">
        <f>IFERROR(IF(AND(402&lt;=VALUE(RIGHT(男子登録情報!$F62,4)),競技会情報!$E$3*100+競技会情報!$G$3&gt;=VALUE(RIGHT(男子登録情報!$F62,4))),VALUE(男子登録情報!$G62)+1,VALUE(男子登録情報!$G62)),"")</f>
        <v>21</v>
      </c>
      <c r="N62" t="str">
        <f>IF($K62="","",IF(男子登録情報!$H62="北海道",男子登録情報!$H62,LEFT(男子登録情報!$H62,LEN(男子登録情報!$H62)-1)))</f>
        <v>岡山</v>
      </c>
      <c r="O62" t="str">
        <f>IF($K62="","",IF(LEN($N62)=2,LEFT($N62,1)&amp;"　"&amp;RIGHT($N62,1)&amp;"・"&amp;男子登録情報!$I62,$N62&amp;"・"&amp;男子登録情報!$I62))</f>
        <v>岡　山・倉敷南</v>
      </c>
    </row>
    <row r="63" spans="1:15" x14ac:dyDescent="0.55000000000000004">
      <c r="A63">
        <f>IF($K63="","",100000000+男子登録情報!$C63)</f>
        <v>100000062</v>
      </c>
      <c r="B63" t="str">
        <f>IF($K63="","",男子登録情報!$D63&amp;" ("&amp;男子登録情報!$K63&amp;")")</f>
        <v>藤本　皓士 (3)</v>
      </c>
      <c r="C63" t="str">
        <f>IF($K63="","",男子登録情報!$E63)</f>
        <v>ﾌｼﾞﾓﾄ ｺｳｼ</v>
      </c>
      <c r="D63" t="str">
        <f>IF($K63="","",男子登録情報!$O63&amp;" "&amp;男子登録情報!$N63&amp;" ("&amp;LEFT(男子登録情報!$F63,2)&amp;")")</f>
        <v>Koshi FUJIMOTO (01)</v>
      </c>
      <c r="E63" t="str">
        <f>IF($K63="","",男子登録情報!$P63)</f>
        <v>JPN</v>
      </c>
      <c r="F63" t="str">
        <f t="shared" si="0"/>
        <v>1</v>
      </c>
      <c r="G63">
        <f>IF($K63="","",男子登録情報!$M63)</f>
        <v>34</v>
      </c>
      <c r="H63">
        <f>IF($K63="","",男子登録情報!$A63)</f>
        <v>492200</v>
      </c>
      <c r="K63">
        <f>IF(男子登録情報!$C63="","",男子登録情報!$C63)</f>
        <v>62</v>
      </c>
      <c r="M63">
        <f>IFERROR(IF(AND(402&lt;=VALUE(RIGHT(男子登録情報!$F63,4)),競技会情報!$E$3*100+競技会情報!$G$3&gt;=VALUE(RIGHT(男子登録情報!$F63,4))),VALUE(男子登録情報!$G63)+1,VALUE(男子登録情報!$G63)),"")</f>
        <v>21</v>
      </c>
      <c r="N63" t="str">
        <f>IF($K63="","",IF(男子登録情報!$H63="北海道",男子登録情報!$H63,LEFT(男子登録情報!$H63,LEN(男子登録情報!$H63)-1)))</f>
        <v>広島</v>
      </c>
      <c r="O63" t="str">
        <f>IF($K63="","",IF(LEN($N63)=2,LEFT($N63,1)&amp;"　"&amp;RIGHT($N63,1)&amp;"・"&amp;男子登録情報!$I63,$N63&amp;"・"&amp;男子登録情報!$I63))</f>
        <v>広　島・尾道北</v>
      </c>
    </row>
    <row r="64" spans="1:15" x14ac:dyDescent="0.55000000000000004">
      <c r="A64">
        <f>IF($K64="","",100000000+男子登録情報!$C64)</f>
        <v>100000063</v>
      </c>
      <c r="B64" t="str">
        <f>IF($K64="","",男子登録情報!$D64&amp;" ("&amp;男子登録情報!$K64&amp;")")</f>
        <v>小塚　創太 (3)</v>
      </c>
      <c r="C64" t="str">
        <f>IF($K64="","",男子登録情報!$E64)</f>
        <v>ｺﾂﾞｶ ｿｳﾀ</v>
      </c>
      <c r="D64" t="str">
        <f>IF($K64="","",男子登録情報!$O64&amp;" "&amp;男子登録情報!$N64&amp;" ("&amp;LEFT(男子登録情報!$F64,2)&amp;")")</f>
        <v>Sota KOZUKA (00)</v>
      </c>
      <c r="E64" t="str">
        <f>IF($K64="","",男子登録情報!$P64)</f>
        <v>JPN</v>
      </c>
      <c r="F64" t="str">
        <f t="shared" si="0"/>
        <v>1</v>
      </c>
      <c r="G64">
        <f>IF($K64="","",男子登録情報!$M64)</f>
        <v>23</v>
      </c>
      <c r="H64">
        <f>IF($K64="","",男子登録情報!$A64)</f>
        <v>492200</v>
      </c>
      <c r="K64">
        <f>IF(男子登録情報!$C64="","",男子登録情報!$C64)</f>
        <v>63</v>
      </c>
      <c r="M64">
        <f>IFERROR(IF(AND(402&lt;=VALUE(RIGHT(男子登録情報!$F64,4)),競技会情報!$E$3*100+競技会情報!$G$3&gt;=VALUE(RIGHT(男子登録情報!$F64,4))),VALUE(男子登録情報!$G64)+1,VALUE(男子登録情報!$G64)),"")</f>
        <v>22</v>
      </c>
      <c r="N64" t="str">
        <f>IF($K64="","",IF(男子登録情報!$H64="北海道",男子登録情報!$H64,LEFT(男子登録情報!$H64,LEN(男子登録情報!$H64)-1)))</f>
        <v>愛知</v>
      </c>
      <c r="O64" t="str">
        <f>IF($K64="","",IF(LEN($N64)=2,LEFT($N64,1)&amp;"　"&amp;RIGHT($N64,1)&amp;"・"&amp;男子登録情報!$I64,$N64&amp;"・"&amp;男子登録情報!$I64))</f>
        <v>愛　知・刈谷</v>
      </c>
    </row>
    <row r="65" spans="1:15" x14ac:dyDescent="0.55000000000000004">
      <c r="A65">
        <f>IF($K65="","",100000000+男子登録情報!$C65)</f>
        <v>100000064</v>
      </c>
      <c r="B65" t="str">
        <f>IF($K65="","",男子登録情報!$D65&amp;" ("&amp;男子登録情報!$K65&amp;")")</f>
        <v>今関　康明 (3)</v>
      </c>
      <c r="C65" t="str">
        <f>IF($K65="","",男子登録情報!$E65)</f>
        <v>ｲﾏｾﾞｷ ﾔｽｱｷ</v>
      </c>
      <c r="D65" t="str">
        <f>IF($K65="","",男子登録情報!$O65&amp;" "&amp;男子登録情報!$N65&amp;" ("&amp;LEFT(男子登録情報!$F65,2)&amp;")")</f>
        <v>Yasuaki IMAZEKI (00)</v>
      </c>
      <c r="E65" t="str">
        <f>IF($K65="","",男子登録情報!$P65)</f>
        <v>JPN</v>
      </c>
      <c r="F65" t="str">
        <f t="shared" si="0"/>
        <v>1</v>
      </c>
      <c r="G65">
        <f>IF($K65="","",男子登録情報!$M65)</f>
        <v>28</v>
      </c>
      <c r="H65">
        <f>IF($K65="","",男子登録情報!$A65)</f>
        <v>492200</v>
      </c>
      <c r="K65">
        <f>IF(男子登録情報!$C65="","",男子登録情報!$C65)</f>
        <v>64</v>
      </c>
      <c r="M65">
        <f>IFERROR(IF(AND(402&lt;=VALUE(RIGHT(男子登録情報!$F65,4)),競技会情報!$E$3*100+競技会情報!$G$3&gt;=VALUE(RIGHT(男子登録情報!$F65,4))),VALUE(男子登録情報!$G65)+1,VALUE(男子登録情報!$G65)),"")</f>
        <v>22</v>
      </c>
      <c r="N65" t="str">
        <f>IF($K65="","",IF(男子登録情報!$H65="北海道",男子登録情報!$H65,LEFT(男子登録情報!$H65,LEN(男子登録情報!$H65)-1)))</f>
        <v>兵庫</v>
      </c>
      <c r="O65" t="str">
        <f>IF($K65="","",IF(LEN($N65)=2,LEFT($N65,1)&amp;"　"&amp;RIGHT($N65,1)&amp;"・"&amp;男子登録情報!$I65,$N65&amp;"・"&amp;男子登録情報!$I65))</f>
        <v>兵　庫・兵庫</v>
      </c>
    </row>
    <row r="66" spans="1:15" x14ac:dyDescent="0.55000000000000004">
      <c r="A66">
        <f>IF($K66="","",100000000+男子登録情報!$C66)</f>
        <v>100000065</v>
      </c>
      <c r="B66" t="str">
        <f>IF($K66="","",男子登録情報!$D66&amp;" ("&amp;男子登録情報!$K66&amp;")")</f>
        <v>小林　一稀 (3)</v>
      </c>
      <c r="C66" t="str">
        <f>IF($K66="","",男子登録情報!$E66)</f>
        <v>ｺﾊﾞﾔｼ ｶｽﾞｷ</v>
      </c>
      <c r="D66" t="str">
        <f>IF($K66="","",男子登録情報!$O66&amp;" "&amp;男子登録情報!$N66&amp;" ("&amp;LEFT(男子登録情報!$F66,2)&amp;")")</f>
        <v>Kazuki KOBAYASHI (01)</v>
      </c>
      <c r="E66" t="str">
        <f>IF($K66="","",男子登録情報!$P66)</f>
        <v>JPN</v>
      </c>
      <c r="F66" t="str">
        <f t="shared" si="0"/>
        <v>1</v>
      </c>
      <c r="G66">
        <f>IF($K66="","",男子登録情報!$M66)</f>
        <v>18</v>
      </c>
      <c r="H66">
        <f>IF($K66="","",男子登録情報!$A66)</f>
        <v>492200</v>
      </c>
      <c r="K66">
        <f>IF(男子登録情報!$C66="","",男子登録情報!$C66)</f>
        <v>65</v>
      </c>
      <c r="M66">
        <f>IFERROR(IF(AND(402&lt;=VALUE(RIGHT(男子登録情報!$F66,4)),競技会情報!$E$3*100+競技会情報!$G$3&gt;=VALUE(RIGHT(男子登録情報!$F66,4))),VALUE(男子登録情報!$G66)+1,VALUE(男子登録情報!$G66)),"")</f>
        <v>21</v>
      </c>
      <c r="N66" t="str">
        <f>IF($K66="","",IF(男子登録情報!$H66="北海道",男子登録情報!$H66,LEFT(男子登録情報!$H66,LEN(男子登録情報!$H66)-1)))</f>
        <v>福井</v>
      </c>
      <c r="O66" t="str">
        <f>IF($K66="","",IF(LEN($N66)=2,LEFT($N66,1)&amp;"　"&amp;RIGHT($N66,1)&amp;"・"&amp;男子登録情報!$I66,$N66&amp;"・"&amp;男子登録情報!$I66))</f>
        <v>福　井・高志</v>
      </c>
    </row>
    <row r="67" spans="1:15" x14ac:dyDescent="0.55000000000000004">
      <c r="A67">
        <f>IF($K67="","",100000000+男子登録情報!$C67)</f>
        <v>100000066</v>
      </c>
      <c r="B67" t="str">
        <f>IF($K67="","",男子登録情報!$D67&amp;" ("&amp;男子登録情報!$K67&amp;")")</f>
        <v>清水　優輝 (3)</v>
      </c>
      <c r="C67" t="str">
        <f>IF($K67="","",男子登録情報!$E67)</f>
        <v>ｼﾐｽﾞ ﾕｳｷ</v>
      </c>
      <c r="D67" t="str">
        <f>IF($K67="","",男子登録情報!$O67&amp;" "&amp;男子登録情報!$N67&amp;" ("&amp;LEFT(男子登録情報!$F67,2)&amp;")")</f>
        <v>Yuki SHIMIZU (01)</v>
      </c>
      <c r="E67" t="str">
        <f>IF($K67="","",男子登録情報!$P67)</f>
        <v>JPN</v>
      </c>
      <c r="F67" t="str">
        <f t="shared" ref="F67:F130" si="1">IF($K67="","","1")</f>
        <v>1</v>
      </c>
      <c r="G67">
        <f>IF($K67="","",男子登録情報!$M67)</f>
        <v>28</v>
      </c>
      <c r="H67">
        <f>IF($K67="","",男子登録情報!$A67)</f>
        <v>492200</v>
      </c>
      <c r="K67">
        <f>IF(男子登録情報!$C67="","",男子登録情報!$C67)</f>
        <v>66</v>
      </c>
      <c r="M67">
        <f>IFERROR(IF(AND(402&lt;=VALUE(RIGHT(男子登録情報!$F67,4)),競技会情報!$E$3*100+競技会情報!$G$3&gt;=VALUE(RIGHT(男子登録情報!$F67,4))),VALUE(男子登録情報!$G67)+1,VALUE(男子登録情報!$G67)),"")</f>
        <v>21</v>
      </c>
      <c r="N67" t="str">
        <f>IF($K67="","",IF(男子登録情報!$H67="北海道",男子登録情報!$H67,LEFT(男子登録情報!$H67,LEN(男子登録情報!$H67)-1)))</f>
        <v>兵庫</v>
      </c>
      <c r="O67" t="str">
        <f>IF($K67="","",IF(LEN($N67)=2,LEFT($N67,1)&amp;"　"&amp;RIGHT($N67,1)&amp;"・"&amp;男子登録情報!$I67,$N67&amp;"・"&amp;男子登録情報!$I67))</f>
        <v>兵　庫・星陵</v>
      </c>
    </row>
    <row r="68" spans="1:15" x14ac:dyDescent="0.55000000000000004">
      <c r="A68">
        <f>IF($K68="","",100000000+男子登録情報!$C68)</f>
        <v>100000067</v>
      </c>
      <c r="B68" t="str">
        <f>IF($K68="","",男子登録情報!$D68&amp;" ("&amp;男子登録情報!$K68&amp;")")</f>
        <v>稲田　和樹 (3)</v>
      </c>
      <c r="C68" t="str">
        <f>IF($K68="","",男子登録情報!$E68)</f>
        <v>ｲﾅﾀﾞ ｶｽﾞｷ</v>
      </c>
      <c r="D68" t="str">
        <f>IF($K68="","",男子登録情報!$O68&amp;" "&amp;男子登録情報!$N68&amp;" ("&amp;LEFT(男子登録情報!$F68,2)&amp;")")</f>
        <v>Kazuki INADA (00)</v>
      </c>
      <c r="E68" t="str">
        <f>IF($K68="","",男子登録情報!$P68)</f>
        <v>JPN</v>
      </c>
      <c r="F68" t="str">
        <f t="shared" si="1"/>
        <v>1</v>
      </c>
      <c r="G68">
        <f>IF($K68="","",男子登録情報!$M68)</f>
        <v>27</v>
      </c>
      <c r="H68">
        <f>IF($K68="","",男子登録情報!$A68)</f>
        <v>492200</v>
      </c>
      <c r="K68">
        <f>IF(男子登録情報!$C68="","",男子登録情報!$C68)</f>
        <v>67</v>
      </c>
      <c r="M68">
        <f>IFERROR(IF(AND(402&lt;=VALUE(RIGHT(男子登録情報!$F68,4)),競技会情報!$E$3*100+競技会情報!$G$3&gt;=VALUE(RIGHT(男子登録情報!$F68,4))),VALUE(男子登録情報!$G68)+1,VALUE(男子登録情報!$G68)),"")</f>
        <v>22</v>
      </c>
      <c r="N68" t="str">
        <f>IF($K68="","",IF(男子登録情報!$H68="北海道",男子登録情報!$H68,LEFT(男子登録情報!$H68,LEN(男子登録情報!$H68)-1)))</f>
        <v>大阪</v>
      </c>
      <c r="O68" t="str">
        <f>IF($K68="","",IF(LEN($N68)=2,LEFT($N68,1)&amp;"　"&amp;RIGHT($N68,1)&amp;"・"&amp;男子登録情報!$I68,$N68&amp;"・"&amp;男子登録情報!$I68))</f>
        <v>大　阪・池田</v>
      </c>
    </row>
    <row r="69" spans="1:15" x14ac:dyDescent="0.55000000000000004">
      <c r="A69">
        <f>IF($K69="","",100000000+男子登録情報!$C69)</f>
        <v>100000068</v>
      </c>
      <c r="B69" t="str">
        <f>IF($K69="","",男子登録情報!$D69&amp;" ("&amp;男子登録情報!$K69&amp;")")</f>
        <v>朝日　靖博 (3)</v>
      </c>
      <c r="C69" t="str">
        <f>IF($K69="","",男子登録情報!$E69)</f>
        <v>ｱｻﾋ ﾔｽﾋﾛ</v>
      </c>
      <c r="D69" t="str">
        <f>IF($K69="","",男子登録情報!$O69&amp;" "&amp;男子登録情報!$N69&amp;" ("&amp;LEFT(男子登録情報!$F69,2)&amp;")")</f>
        <v>Yasuhiro ASAHI (01)</v>
      </c>
      <c r="E69" t="str">
        <f>IF($K69="","",男子登録情報!$P69)</f>
        <v>JPN</v>
      </c>
      <c r="F69" t="str">
        <f t="shared" si="1"/>
        <v>1</v>
      </c>
      <c r="G69">
        <f>IF($K69="","",男子登録情報!$M69)</f>
        <v>22</v>
      </c>
      <c r="H69">
        <f>IF($K69="","",男子登録情報!$A69)</f>
        <v>492200</v>
      </c>
      <c r="K69">
        <f>IF(男子登録情報!$C69="","",男子登録情報!$C69)</f>
        <v>68</v>
      </c>
      <c r="M69">
        <f>IFERROR(IF(AND(402&lt;=VALUE(RIGHT(男子登録情報!$F69,4)),競技会情報!$E$3*100+競技会情報!$G$3&gt;=VALUE(RIGHT(男子登録情報!$F69,4))),VALUE(男子登録情報!$G69)+1,VALUE(男子登録情報!$G69)),"")</f>
        <v>21</v>
      </c>
      <c r="N69" t="str">
        <f>IF($K69="","",IF(男子登録情報!$H69="北海道",男子登録情報!$H69,LEFT(男子登録情報!$H69,LEN(男子登録情報!$H69)-1)))</f>
        <v>静岡</v>
      </c>
      <c r="O69" t="str">
        <f>IF($K69="","",IF(LEN($N69)=2,LEFT($N69,1)&amp;"　"&amp;RIGHT($N69,1)&amp;"・"&amp;男子登録情報!$I69,$N69&amp;"・"&amp;男子登録情報!$I69))</f>
        <v>静　岡・富士東</v>
      </c>
    </row>
    <row r="70" spans="1:15" x14ac:dyDescent="0.55000000000000004">
      <c r="A70">
        <f>IF($K70="","",100000000+男子登録情報!$C70)</f>
        <v>100000069</v>
      </c>
      <c r="B70" t="str">
        <f>IF($K70="","",男子登録情報!$D70&amp;" ("&amp;男子登録情報!$K70&amp;")")</f>
        <v>西山　在喜 (3)</v>
      </c>
      <c r="C70" t="str">
        <f>IF($K70="","",男子登録情報!$E70)</f>
        <v>ﾆｼﾔﾏ ｱﾘｷ</v>
      </c>
      <c r="D70" t="str">
        <f>IF($K70="","",男子登録情報!$O70&amp;" "&amp;男子登録情報!$N70&amp;" ("&amp;LEFT(男子登録情報!$F70,2)&amp;")")</f>
        <v>Ariki NISHIYAMA (01)</v>
      </c>
      <c r="E70" t="str">
        <f>IF($K70="","",男子登録情報!$P70)</f>
        <v>JPN</v>
      </c>
      <c r="F70" t="str">
        <f t="shared" si="1"/>
        <v>1</v>
      </c>
      <c r="G70">
        <f>IF($K70="","",男子登録情報!$M70)</f>
        <v>33</v>
      </c>
      <c r="H70">
        <f>IF($K70="","",男子登録情報!$A70)</f>
        <v>492200</v>
      </c>
      <c r="K70">
        <f>IF(男子登録情報!$C70="","",男子登録情報!$C70)</f>
        <v>69</v>
      </c>
      <c r="M70">
        <f>IFERROR(IF(AND(402&lt;=VALUE(RIGHT(男子登録情報!$F70,4)),競技会情報!$E$3*100+競技会情報!$G$3&gt;=VALUE(RIGHT(男子登録情報!$F70,4))),VALUE(男子登録情報!$G70)+1,VALUE(男子登録情報!$G70)),"")</f>
        <v>21</v>
      </c>
      <c r="N70" t="str">
        <f>IF($K70="","",IF(男子登録情報!$H70="北海道",男子登録情報!$H70,LEFT(男子登録情報!$H70,LEN(男子登録情報!$H70)-1)))</f>
        <v>岡山</v>
      </c>
      <c r="O70" t="str">
        <f>IF($K70="","",IF(LEN($N70)=2,LEFT($N70,1)&amp;"　"&amp;RIGHT($N70,1)&amp;"・"&amp;男子登録情報!$I70,$N70&amp;"・"&amp;男子登録情報!$I70))</f>
        <v>岡　山・倉敷</v>
      </c>
    </row>
    <row r="71" spans="1:15" x14ac:dyDescent="0.55000000000000004">
      <c r="A71">
        <f>IF($K71="","",100000000+男子登録情報!$C71)</f>
        <v>100000070</v>
      </c>
      <c r="B71" t="str">
        <f>IF($K71="","",男子登録情報!$D71&amp;" ("&amp;男子登録情報!$K71&amp;")")</f>
        <v>深田　進大郎 (3)</v>
      </c>
      <c r="C71" t="str">
        <f>IF($K71="","",男子登録情報!$E71)</f>
        <v>ﾌｶﾀ ｼﾝﾀﾛｳ</v>
      </c>
      <c r="D71" t="str">
        <f>IF($K71="","",男子登録情報!$O71&amp;" "&amp;男子登録情報!$N71&amp;" ("&amp;LEFT(男子登録情報!$F71,2)&amp;")")</f>
        <v>Shintaro FUKATA (99)</v>
      </c>
      <c r="E71" t="str">
        <f>IF($K71="","",男子登録情報!$P71)</f>
        <v>JPN</v>
      </c>
      <c r="F71" t="str">
        <f t="shared" si="1"/>
        <v>1</v>
      </c>
      <c r="G71">
        <f>IF($K71="","",男子登録情報!$M71)</f>
        <v>28</v>
      </c>
      <c r="H71">
        <f>IF($K71="","",男子登録情報!$A71)</f>
        <v>492200</v>
      </c>
      <c r="K71">
        <f>IF(男子登録情報!$C71="","",男子登録情報!$C71)</f>
        <v>70</v>
      </c>
      <c r="M71">
        <f>IFERROR(IF(AND(402&lt;=VALUE(RIGHT(男子登録情報!$F71,4)),競技会情報!$E$3*100+競技会情報!$G$3&gt;=VALUE(RIGHT(男子登録情報!$F71,4))),VALUE(男子登録情報!$G71)+1,VALUE(男子登録情報!$G71)),"")</f>
        <v>23</v>
      </c>
      <c r="N71" t="str">
        <f>IF($K71="","",IF(男子登録情報!$H71="北海道",男子登録情報!$H71,LEFT(男子登録情報!$H71,LEN(男子登録情報!$H71)-1)))</f>
        <v>兵庫</v>
      </c>
      <c r="O71" t="str">
        <f>IF($K71="","",IF(LEN($N71)=2,LEFT($N71,1)&amp;"　"&amp;RIGHT($N71,1)&amp;"・"&amp;男子登録情報!$I71,$N71&amp;"・"&amp;男子登録情報!$I71))</f>
        <v>兵　庫・報徳学園高等学校</v>
      </c>
    </row>
    <row r="72" spans="1:15" x14ac:dyDescent="0.55000000000000004">
      <c r="A72">
        <f>IF($K72="","",100000000+男子登録情報!$C72)</f>
        <v>100000071</v>
      </c>
      <c r="B72" t="str">
        <f>IF($K72="","",男子登録情報!$D72&amp;" ("&amp;男子登録情報!$K72&amp;")")</f>
        <v>小島　健誠 (2)</v>
      </c>
      <c r="C72" t="str">
        <f>IF($K72="","",男子登録情報!$E72)</f>
        <v>ｺｼﾞﾏ ｹﾝｾｲ</v>
      </c>
      <c r="D72" t="str">
        <f>IF($K72="","",男子登録情報!$O72&amp;" "&amp;男子登録情報!$N72&amp;" ("&amp;LEFT(男子登録情報!$F72,2)&amp;")")</f>
        <v>Kensei KOJIMA (02)</v>
      </c>
      <c r="E72" t="str">
        <f>IF($K72="","",男子登録情報!$P72)</f>
        <v>JPN</v>
      </c>
      <c r="F72" t="str">
        <f t="shared" si="1"/>
        <v>1</v>
      </c>
      <c r="G72">
        <f>IF($K72="","",男子登録情報!$M72)</f>
        <v>23</v>
      </c>
      <c r="H72">
        <f>IF($K72="","",男子登録情報!$A72)</f>
        <v>492200</v>
      </c>
      <c r="K72">
        <f>IF(男子登録情報!$C72="","",男子登録情報!$C72)</f>
        <v>71</v>
      </c>
      <c r="M72">
        <f>IFERROR(IF(AND(402&lt;=VALUE(RIGHT(男子登録情報!$F72,4)),競技会情報!$E$3*100+競技会情報!$G$3&gt;=VALUE(RIGHT(男子登録情報!$F72,4))),VALUE(男子登録情報!$G72)+1,VALUE(男子登録情報!$G72)),"")</f>
        <v>20</v>
      </c>
      <c r="N72" t="str">
        <f>IF($K72="","",IF(男子登録情報!$H72="北海道",男子登録情報!$H72,LEFT(男子登録情報!$H72,LEN(男子登録情報!$H72)-1)))</f>
        <v>愛知</v>
      </c>
      <c r="O72" t="str">
        <f>IF($K72="","",IF(LEN($N72)=2,LEFT($N72,1)&amp;"　"&amp;RIGHT($N72,1)&amp;"・"&amp;男子登録情報!$I72,$N72&amp;"・"&amp;男子登録情報!$I72))</f>
        <v>愛　知・名古屋大谷</v>
      </c>
    </row>
    <row r="73" spans="1:15" x14ac:dyDescent="0.55000000000000004">
      <c r="A73">
        <f>IF($K73="","",100000000+男子登録情報!$C73)</f>
        <v>100000072</v>
      </c>
      <c r="B73" t="str">
        <f>IF($K73="","",男子登録情報!$D73&amp;" ("&amp;男子登録情報!$K73&amp;")")</f>
        <v>西村　晟太朗 (2)</v>
      </c>
      <c r="C73" t="str">
        <f>IF($K73="","",男子登録情報!$E73)</f>
        <v>ﾆｼﾑﾗ ｾｲﾀﾛｳ</v>
      </c>
      <c r="D73" t="str">
        <f>IF($K73="","",男子登録情報!$O73&amp;" "&amp;男子登録情報!$N73&amp;" ("&amp;LEFT(男子登録情報!$F73,2)&amp;")")</f>
        <v>Seitaro NISHIMURA (02)</v>
      </c>
      <c r="E73" t="str">
        <f>IF($K73="","",男子登録情報!$P73)</f>
        <v>JPN</v>
      </c>
      <c r="F73" t="str">
        <f t="shared" si="1"/>
        <v>1</v>
      </c>
      <c r="G73">
        <f>IF($K73="","",男子登録情報!$M73)</f>
        <v>25</v>
      </c>
      <c r="H73">
        <f>IF($K73="","",男子登録情報!$A73)</f>
        <v>492200</v>
      </c>
      <c r="K73">
        <f>IF(男子登録情報!$C73="","",男子登録情報!$C73)</f>
        <v>72</v>
      </c>
      <c r="M73">
        <f>IFERROR(IF(AND(402&lt;=VALUE(RIGHT(男子登録情報!$F73,4)),競技会情報!$E$3*100+競技会情報!$G$3&gt;=VALUE(RIGHT(男子登録情報!$F73,4))),VALUE(男子登録情報!$G73)+1,VALUE(男子登録情報!$G73)),"")</f>
        <v>20</v>
      </c>
      <c r="N73" t="str">
        <f>IF($K73="","",IF(男子登録情報!$H73="北海道",男子登録情報!$H73,LEFT(男子登録情報!$H73,LEN(男子登録情報!$H73)-1)))</f>
        <v>滋賀</v>
      </c>
      <c r="O73" t="str">
        <f>IF($K73="","",IF(LEN($N73)=2,LEFT($N73,1)&amp;"　"&amp;RIGHT($N73,1)&amp;"・"&amp;男子登録情報!$I73,$N73&amp;"・"&amp;男子登録情報!$I73))</f>
        <v>滋　賀・彦根翔西館</v>
      </c>
    </row>
    <row r="74" spans="1:15" x14ac:dyDescent="0.55000000000000004">
      <c r="A74">
        <f>IF($K74="","",100000000+男子登録情報!$C74)</f>
        <v>100000073</v>
      </c>
      <c r="B74" t="str">
        <f>IF($K74="","",男子登録情報!$D74&amp;" ("&amp;男子登録情報!$K74&amp;")")</f>
        <v>松田　慎太郎 (2)</v>
      </c>
      <c r="C74" t="str">
        <f>IF($K74="","",男子登録情報!$E74)</f>
        <v>ﾏﾂﾀﾞ ｼﾝﾀﾛｳ</v>
      </c>
      <c r="D74" t="str">
        <f>IF($K74="","",男子登録情報!$O74&amp;" "&amp;男子登録情報!$N74&amp;" ("&amp;LEFT(男子登録情報!$F74,2)&amp;")")</f>
        <v>Shintaro MATSUDA (02)</v>
      </c>
      <c r="E74" t="str">
        <f>IF($K74="","",男子登録情報!$P74)</f>
        <v>JPN</v>
      </c>
      <c r="F74" t="str">
        <f t="shared" si="1"/>
        <v>1</v>
      </c>
      <c r="G74">
        <f>IF($K74="","",男子登録情報!$M74)</f>
        <v>28</v>
      </c>
      <c r="H74">
        <f>IF($K74="","",男子登録情報!$A74)</f>
        <v>492200</v>
      </c>
      <c r="K74">
        <f>IF(男子登録情報!$C74="","",男子登録情報!$C74)</f>
        <v>73</v>
      </c>
      <c r="M74">
        <f>IFERROR(IF(AND(402&lt;=VALUE(RIGHT(男子登録情報!$F74,4)),競技会情報!$E$3*100+競技会情報!$G$3&gt;=VALUE(RIGHT(男子登録情報!$F74,4))),VALUE(男子登録情報!$G74)+1,VALUE(男子登録情報!$G74)),"")</f>
        <v>20</v>
      </c>
      <c r="N74" t="str">
        <f>IF($K74="","",IF(男子登録情報!$H74="北海道",男子登録情報!$H74,LEFT(男子登録情報!$H74,LEN(男子登録情報!$H74)-1)))</f>
        <v>兵庫</v>
      </c>
      <c r="O74" t="str">
        <f>IF($K74="","",IF(LEN($N74)=2,LEFT($N74,1)&amp;"　"&amp;RIGHT($N74,1)&amp;"・"&amp;男子登録情報!$I74,$N74&amp;"・"&amp;男子登録情報!$I74))</f>
        <v>兵　庫・報徳学園</v>
      </c>
    </row>
    <row r="75" spans="1:15" x14ac:dyDescent="0.55000000000000004">
      <c r="A75">
        <f>IF($K75="","",100000000+男子登録情報!$C75)</f>
        <v>100000074</v>
      </c>
      <c r="B75" t="str">
        <f>IF($K75="","",男子登録情報!$D75&amp;" ("&amp;男子登録情報!$K75&amp;")")</f>
        <v>大森　駿斗 (2)</v>
      </c>
      <c r="C75" t="str">
        <f>IF($K75="","",男子登録情報!$E75)</f>
        <v>ｵｵﾓﾘ ﾊﾔﾄ</v>
      </c>
      <c r="D75" t="str">
        <f>IF($K75="","",男子登録情報!$O75&amp;" "&amp;男子登録情報!$N75&amp;" ("&amp;LEFT(男子登録情報!$F75,2)&amp;")")</f>
        <v>Hayato OHMORI (02)</v>
      </c>
      <c r="E75" t="str">
        <f>IF($K75="","",男子登録情報!$P75)</f>
        <v>JPN</v>
      </c>
      <c r="F75" t="str">
        <f t="shared" si="1"/>
        <v>1</v>
      </c>
      <c r="G75">
        <f>IF($K75="","",男子登録情報!$M75)</f>
        <v>29</v>
      </c>
      <c r="H75">
        <f>IF($K75="","",男子登録情報!$A75)</f>
        <v>492200</v>
      </c>
      <c r="K75">
        <f>IF(男子登録情報!$C75="","",男子登録情報!$C75)</f>
        <v>74</v>
      </c>
      <c r="M75">
        <f>IFERROR(IF(AND(402&lt;=VALUE(RIGHT(男子登録情報!$F75,4)),競技会情報!$E$3*100+競技会情報!$G$3&gt;=VALUE(RIGHT(男子登録情報!$F75,4))),VALUE(男子登録情報!$G75)+1,VALUE(男子登録情報!$G75)),"")</f>
        <v>20</v>
      </c>
      <c r="N75" t="str">
        <f>IF($K75="","",IF(男子登録情報!$H75="北海道",男子登録情報!$H75,LEFT(男子登録情報!$H75,LEN(男子登録情報!$H75)-1)))</f>
        <v>奈良</v>
      </c>
      <c r="O75" t="str">
        <f>IF($K75="","",IF(LEN($N75)=2,LEFT($N75,1)&amp;"　"&amp;RIGHT($N75,1)&amp;"・"&amp;男子登録情報!$I75,$N75&amp;"・"&amp;男子登録情報!$I75))</f>
        <v>奈　良・智辯ｶﾚｯｼﾞ</v>
      </c>
    </row>
    <row r="76" spans="1:15" x14ac:dyDescent="0.55000000000000004">
      <c r="A76">
        <f>IF($K76="","",100000000+男子登録情報!$C76)</f>
        <v>100000075</v>
      </c>
      <c r="B76" t="str">
        <f>IF($K76="","",男子登録情報!$D76&amp;" ("&amp;男子登録情報!$K76&amp;")")</f>
        <v>山﨑　皓太 (2)</v>
      </c>
      <c r="C76" t="str">
        <f>IF($K76="","",男子登録情報!$E76)</f>
        <v>ﾔﾏｻｷ ｺｳﾀ</v>
      </c>
      <c r="D76" t="str">
        <f>IF($K76="","",男子登録情報!$O76&amp;" "&amp;男子登録情報!$N76&amp;" ("&amp;LEFT(男子登録情報!$F76,2)&amp;")")</f>
        <v>Kota YAMASAKI (03)</v>
      </c>
      <c r="E76" t="str">
        <f>IF($K76="","",男子登録情報!$P76)</f>
        <v>JPN</v>
      </c>
      <c r="F76" t="str">
        <f t="shared" si="1"/>
        <v>1</v>
      </c>
      <c r="G76">
        <f>IF($K76="","",男子登録情報!$M76)</f>
        <v>26</v>
      </c>
      <c r="H76">
        <f>IF($K76="","",男子登録情報!$A76)</f>
        <v>492200</v>
      </c>
      <c r="K76">
        <f>IF(男子登録情報!$C76="","",男子登録情報!$C76)</f>
        <v>75</v>
      </c>
      <c r="M76">
        <f>IFERROR(IF(AND(402&lt;=VALUE(RIGHT(男子登録情報!$F76,4)),競技会情報!$E$3*100+競技会情報!$G$3&gt;=VALUE(RIGHT(男子登録情報!$F76,4))),VALUE(男子登録情報!$G76)+1,VALUE(男子登録情報!$G76)),"")</f>
        <v>19</v>
      </c>
      <c r="N76" t="str">
        <f>IF($K76="","",IF(男子登録情報!$H76="北海道",男子登録情報!$H76,LEFT(男子登録情報!$H76,LEN(男子登録情報!$H76)-1)))</f>
        <v>京都</v>
      </c>
      <c r="O76" t="str">
        <f>IF($K76="","",IF(LEN($N76)=2,LEFT($N76,1)&amp;"　"&amp;RIGHT($N76,1)&amp;"・"&amp;男子登録情報!$I76,$N76&amp;"・"&amp;男子登録情報!$I76))</f>
        <v>京　都・洛南</v>
      </c>
    </row>
    <row r="77" spans="1:15" x14ac:dyDescent="0.55000000000000004">
      <c r="A77">
        <f>IF($K77="","",100000000+男子登録情報!$C77)</f>
        <v>100000076</v>
      </c>
      <c r="B77" t="str">
        <f>IF($K77="","",男子登録情報!$D77&amp;" ("&amp;男子登録情報!$K77&amp;")")</f>
        <v>榎本　隆之介 (2)</v>
      </c>
      <c r="C77" t="str">
        <f>IF($K77="","",男子登録情報!$E77)</f>
        <v>ｴﾉﾓﾄ ﾘｭｳﾉｽｹ</v>
      </c>
      <c r="D77" t="str">
        <f>IF($K77="","",男子登録情報!$O77&amp;" "&amp;男子登録情報!$N77&amp;" ("&amp;LEFT(男子登録情報!$F77,2)&amp;")")</f>
        <v>Ryunosuke ENOMOTO (02)</v>
      </c>
      <c r="E77" t="str">
        <f>IF($K77="","",男子登録情報!$P77)</f>
        <v>JPN</v>
      </c>
      <c r="F77" t="str">
        <f t="shared" si="1"/>
        <v>1</v>
      </c>
      <c r="G77">
        <f>IF($K77="","",男子登録情報!$M77)</f>
        <v>29</v>
      </c>
      <c r="H77">
        <f>IF($K77="","",男子登録情報!$A77)</f>
        <v>492200</v>
      </c>
      <c r="K77">
        <f>IF(男子登録情報!$C77="","",男子登録情報!$C77)</f>
        <v>76</v>
      </c>
      <c r="M77">
        <f>IFERROR(IF(AND(402&lt;=VALUE(RIGHT(男子登録情報!$F77,4)),競技会情報!$E$3*100+競技会情報!$G$3&gt;=VALUE(RIGHT(男子登録情報!$F77,4))),VALUE(男子登録情報!$G77)+1,VALUE(男子登録情報!$G77)),"")</f>
        <v>20</v>
      </c>
      <c r="N77" t="str">
        <f>IF($K77="","",IF(男子登録情報!$H77="北海道",男子登録情報!$H77,LEFT(男子登録情報!$H77,LEN(男子登録情報!$H77)-1)))</f>
        <v>奈良</v>
      </c>
      <c r="O77" t="str">
        <f>IF($K77="","",IF(LEN($N77)=2,LEFT($N77,1)&amp;"　"&amp;RIGHT($N77,1)&amp;"・"&amp;男子登録情報!$I77,$N77&amp;"・"&amp;男子登録情報!$I77))</f>
        <v>奈　良・智辯ｶﾚｯｼﾞ</v>
      </c>
    </row>
    <row r="78" spans="1:15" x14ac:dyDescent="0.55000000000000004">
      <c r="A78">
        <f>IF($K78="","",100000000+男子登録情報!$C78)</f>
        <v>100000077</v>
      </c>
      <c r="B78" t="str">
        <f>IF($K78="","",男子登録情報!$D78&amp;" ("&amp;男子登録情報!$K78&amp;")")</f>
        <v>中田　千太郎 (2)</v>
      </c>
      <c r="C78" t="str">
        <f>IF($K78="","",男子登録情報!$E78)</f>
        <v>ﾅｶﾀ ｾﾝﾀﾛｳ</v>
      </c>
      <c r="D78" t="str">
        <f>IF($K78="","",男子登録情報!$O78&amp;" "&amp;男子登録情報!$N78&amp;" ("&amp;LEFT(男子登録情報!$F78,2)&amp;")")</f>
        <v>Sentaro NAKATA (03)</v>
      </c>
      <c r="E78" t="str">
        <f>IF($K78="","",男子登録情報!$P78)</f>
        <v>JPN</v>
      </c>
      <c r="F78" t="str">
        <f t="shared" si="1"/>
        <v>1</v>
      </c>
      <c r="G78">
        <f>IF($K78="","",男子登録情報!$M78)</f>
        <v>29</v>
      </c>
      <c r="H78">
        <f>IF($K78="","",男子登録情報!$A78)</f>
        <v>492200</v>
      </c>
      <c r="K78">
        <f>IF(男子登録情報!$C78="","",男子登録情報!$C78)</f>
        <v>77</v>
      </c>
      <c r="M78">
        <f>IFERROR(IF(AND(402&lt;=VALUE(RIGHT(男子登録情報!$F78,4)),競技会情報!$E$3*100+競技会情報!$G$3&gt;=VALUE(RIGHT(男子登録情報!$F78,4))),VALUE(男子登録情報!$G78)+1,VALUE(男子登録情報!$G78)),"")</f>
        <v>19</v>
      </c>
      <c r="N78" t="str">
        <f>IF($K78="","",IF(男子登録情報!$H78="北海道",男子登録情報!$H78,LEFT(男子登録情報!$H78,LEN(男子登録情報!$H78)-1)))</f>
        <v>奈良</v>
      </c>
      <c r="O78" t="str">
        <f>IF($K78="","",IF(LEN($N78)=2,LEFT($N78,1)&amp;"　"&amp;RIGHT($N78,1)&amp;"・"&amp;男子登録情報!$I78,$N78&amp;"・"&amp;男子登録情報!$I78))</f>
        <v>奈　良・智辯ｶﾚｯｼﾞ</v>
      </c>
    </row>
    <row r="79" spans="1:15" x14ac:dyDescent="0.55000000000000004">
      <c r="A79">
        <f>IF($K79="","",100000000+男子登録情報!$C79)</f>
        <v>100000078</v>
      </c>
      <c r="B79" t="str">
        <f>IF($K79="","",男子登録情報!$D79&amp;" ("&amp;男子登録情報!$K79&amp;")")</f>
        <v>山田　いづる (2)</v>
      </c>
      <c r="C79" t="str">
        <f>IF($K79="","",男子登録情報!$E79)</f>
        <v>ﾔﾏﾀﾞ ｲﾂﾞﾙ</v>
      </c>
      <c r="D79" t="str">
        <f>IF($K79="","",男子登録情報!$O79&amp;" "&amp;男子登録情報!$N79&amp;" ("&amp;LEFT(男子登録情報!$F79,2)&amp;")")</f>
        <v>Izuru YAMADA (02)</v>
      </c>
      <c r="E79" t="str">
        <f>IF($K79="","",男子登録情報!$P79)</f>
        <v>JPN</v>
      </c>
      <c r="F79" t="str">
        <f t="shared" si="1"/>
        <v>1</v>
      </c>
      <c r="G79">
        <f>IF($K79="","",男子登録情報!$M79)</f>
        <v>17</v>
      </c>
      <c r="H79">
        <f>IF($K79="","",男子登録情報!$A79)</f>
        <v>492200</v>
      </c>
      <c r="K79">
        <f>IF(男子登録情報!$C79="","",男子登録情報!$C79)</f>
        <v>78</v>
      </c>
      <c r="M79">
        <f>IFERROR(IF(AND(402&lt;=VALUE(RIGHT(男子登録情報!$F79,4)),競技会情報!$E$3*100+競技会情報!$G$3&gt;=VALUE(RIGHT(男子登録情報!$F79,4))),VALUE(男子登録情報!$G79)+1,VALUE(男子登録情報!$G79)),"")</f>
        <v>20</v>
      </c>
      <c r="N79" t="str">
        <f>IF($K79="","",IF(男子登録情報!$H79="北海道",男子登録情報!$H79,LEFT(男子登録情報!$H79,LEN(男子登録情報!$H79)-1)))</f>
        <v>石川</v>
      </c>
      <c r="O79" t="str">
        <f>IF($K79="","",IF(LEN($N79)=2,LEFT($N79,1)&amp;"　"&amp;RIGHT($N79,1)&amp;"・"&amp;男子登録情報!$I79,$N79&amp;"・"&amp;男子登録情報!$I79))</f>
        <v>石　川・金沢</v>
      </c>
    </row>
    <row r="80" spans="1:15" x14ac:dyDescent="0.55000000000000004">
      <c r="A80">
        <f>IF($K80="","",100000000+男子登録情報!$C80)</f>
        <v>100000079</v>
      </c>
      <c r="B80" t="str">
        <f>IF($K80="","",男子登録情報!$D80&amp;" ("&amp;男子登録情報!$K80&amp;")")</f>
        <v>村島　佑樹 (2)</v>
      </c>
      <c r="C80" t="str">
        <f>IF($K80="","",男子登録情報!$E80)</f>
        <v>ﾑﾗｼﾏ ﾕｳｷ</v>
      </c>
      <c r="D80" t="str">
        <f>IF($K80="","",男子登録情報!$O80&amp;" "&amp;男子登録情報!$N80&amp;" ("&amp;LEFT(男子登録情報!$F80,2)&amp;")")</f>
        <v>Yuki MURASHIMA (03)</v>
      </c>
      <c r="E80" t="str">
        <f>IF($K80="","",男子登録情報!$P80)</f>
        <v>JPN</v>
      </c>
      <c r="F80" t="str">
        <f t="shared" si="1"/>
        <v>1</v>
      </c>
      <c r="G80">
        <f>IF($K80="","",男子登録情報!$M80)</f>
        <v>24</v>
      </c>
      <c r="H80">
        <f>IF($K80="","",男子登録情報!$A80)</f>
        <v>492200</v>
      </c>
      <c r="K80">
        <f>IF(男子登録情報!$C80="","",男子登録情報!$C80)</f>
        <v>79</v>
      </c>
      <c r="M80">
        <f>IFERROR(IF(AND(402&lt;=VALUE(RIGHT(男子登録情報!$F80,4)),競技会情報!$E$3*100+競技会情報!$G$3&gt;=VALUE(RIGHT(男子登録情報!$F80,4))),VALUE(男子登録情報!$G80)+1,VALUE(男子登録情報!$G80)),"")</f>
        <v>19</v>
      </c>
      <c r="N80" t="str">
        <f>IF($K80="","",IF(男子登録情報!$H80="北海道",男子登録情報!$H80,LEFT(男子登録情報!$H80,LEN(男子登録情報!$H80)-1)))</f>
        <v>三重</v>
      </c>
      <c r="O80" t="str">
        <f>IF($K80="","",IF(LEN($N80)=2,LEFT($N80,1)&amp;"　"&amp;RIGHT($N80,1)&amp;"・"&amp;男子登録情報!$I80,$N80&amp;"・"&amp;男子登録情報!$I80))</f>
        <v>三　重・高田</v>
      </c>
    </row>
    <row r="81" spans="1:15" x14ac:dyDescent="0.55000000000000004">
      <c r="A81">
        <f>IF($K81="","",100000000+男子登録情報!$C81)</f>
        <v>100000080</v>
      </c>
      <c r="B81" t="str">
        <f>IF($K81="","",男子登録情報!$D81&amp;" ("&amp;男子登録情報!$K81&amp;")")</f>
        <v>山本　智丈 (2)</v>
      </c>
      <c r="C81" t="str">
        <f>IF($K81="","",男子登録情報!$E81)</f>
        <v>ﾔﾏﾓﾄ ﾄﾓﾋﾛ</v>
      </c>
      <c r="D81" t="str">
        <f>IF($K81="","",男子登録情報!$O81&amp;" "&amp;男子登録情報!$N81&amp;" ("&amp;LEFT(男子登録情報!$F81,2)&amp;")")</f>
        <v>Tomohiro YAMAMOTO (02)</v>
      </c>
      <c r="E81" t="str">
        <f>IF($K81="","",男子登録情報!$P81)</f>
        <v>JPN</v>
      </c>
      <c r="F81" t="str">
        <f t="shared" si="1"/>
        <v>1</v>
      </c>
      <c r="G81">
        <f>IF($K81="","",男子登録情報!$M81)</f>
        <v>13</v>
      </c>
      <c r="H81">
        <f>IF($K81="","",男子登録情報!$A81)</f>
        <v>492200</v>
      </c>
      <c r="K81">
        <f>IF(男子登録情報!$C81="","",男子登録情報!$C81)</f>
        <v>80</v>
      </c>
      <c r="M81">
        <f>IFERROR(IF(AND(402&lt;=VALUE(RIGHT(男子登録情報!$F81,4)),競技会情報!$E$3*100+競技会情報!$G$3&gt;=VALUE(RIGHT(男子登録情報!$F81,4))),VALUE(男子登録情報!$G81)+1,VALUE(男子登録情報!$G81)),"")</f>
        <v>20</v>
      </c>
      <c r="N81" t="str">
        <f>IF($K81="","",IF(男子登録情報!$H81="北海道",男子登録情報!$H81,LEFT(男子登録情報!$H81,LEN(男子登録情報!$H81)-1)))</f>
        <v>東京</v>
      </c>
      <c r="O81" t="str">
        <f>IF($K81="","",IF(LEN($N81)=2,LEFT($N81,1)&amp;"　"&amp;RIGHT($N81,1)&amp;"・"&amp;男子登録情報!$I81,$N81&amp;"・"&amp;男子登録情報!$I81))</f>
        <v>東　京・文京</v>
      </c>
    </row>
    <row r="82" spans="1:15" x14ac:dyDescent="0.55000000000000004">
      <c r="A82">
        <f>IF($K82="","",100000000+男子登録情報!$C82)</f>
        <v>100000081</v>
      </c>
      <c r="B82" t="str">
        <f>IF($K82="","",男子登録情報!$D82&amp;" ("&amp;男子登録情報!$K82&amp;")")</f>
        <v>山田　優斗 (2)</v>
      </c>
      <c r="C82" t="str">
        <f>IF($K82="","",男子登録情報!$E82)</f>
        <v>ﾔﾏﾀﾞ ﾕｳﾄ</v>
      </c>
      <c r="D82" t="str">
        <f>IF($K82="","",男子登録情報!$O82&amp;" "&amp;男子登録情報!$N82&amp;" ("&amp;LEFT(男子登録情報!$F82,2)&amp;")")</f>
        <v>Yuto YAMADA (02)</v>
      </c>
      <c r="E82" t="str">
        <f>IF($K82="","",男子登録情報!$P82)</f>
        <v>JPN</v>
      </c>
      <c r="F82" t="str">
        <f t="shared" si="1"/>
        <v>1</v>
      </c>
      <c r="G82">
        <f>IF($K82="","",男子登録情報!$M82)</f>
        <v>27</v>
      </c>
      <c r="H82">
        <f>IF($K82="","",男子登録情報!$A82)</f>
        <v>492200</v>
      </c>
      <c r="K82">
        <f>IF(男子登録情報!$C82="","",男子登録情報!$C82)</f>
        <v>81</v>
      </c>
      <c r="M82">
        <f>IFERROR(IF(AND(402&lt;=VALUE(RIGHT(男子登録情報!$F82,4)),競技会情報!$E$3*100+競技会情報!$G$3&gt;=VALUE(RIGHT(男子登録情報!$F82,4))),VALUE(男子登録情報!$G82)+1,VALUE(男子登録情報!$G82)),"")</f>
        <v>20</v>
      </c>
      <c r="N82" t="str">
        <f>IF($K82="","",IF(男子登録情報!$H82="北海道",男子登録情報!$H82,LEFT(男子登録情報!$H82,LEN(男子登録情報!$H82)-1)))</f>
        <v>京都</v>
      </c>
      <c r="O82" t="str">
        <f>IF($K82="","",IF(LEN($N82)=2,LEFT($N82,1)&amp;"　"&amp;RIGHT($N82,1)&amp;"・"&amp;男子登録情報!$I82,$N82&amp;"・"&amp;男子登録情報!$I82))</f>
        <v>京　都・立命館</v>
      </c>
    </row>
    <row r="83" spans="1:15" x14ac:dyDescent="0.55000000000000004">
      <c r="A83">
        <f>IF($K83="","",100000000+男子登録情報!$C83)</f>
        <v>100000082</v>
      </c>
      <c r="B83" t="str">
        <f>IF($K83="","",男子登録情報!$D83&amp;" ("&amp;男子登録情報!$K83&amp;")")</f>
        <v>細江　友暉 (2)</v>
      </c>
      <c r="C83" t="str">
        <f>IF($K83="","",男子登録情報!$E83)</f>
        <v>ﾎｿｴ ﾕｳｷ</v>
      </c>
      <c r="D83" t="str">
        <f>IF($K83="","",男子登録情報!$O83&amp;" "&amp;男子登録情報!$N83&amp;" ("&amp;LEFT(男子登録情報!$F83,2)&amp;")")</f>
        <v>Yuki HOSOE (01)</v>
      </c>
      <c r="E83" t="str">
        <f>IF($K83="","",男子登録情報!$P83)</f>
        <v>JPN</v>
      </c>
      <c r="F83" t="str">
        <f t="shared" si="1"/>
        <v>1</v>
      </c>
      <c r="G83">
        <f>IF($K83="","",男子登録情報!$M83)</f>
        <v>40</v>
      </c>
      <c r="H83">
        <f>IF($K83="","",男子登録情報!$A83)</f>
        <v>492200</v>
      </c>
      <c r="K83">
        <f>IF(男子登録情報!$C83="","",男子登録情報!$C83)</f>
        <v>82</v>
      </c>
      <c r="M83">
        <f>IFERROR(IF(AND(402&lt;=VALUE(RIGHT(男子登録情報!$F83,4)),競技会情報!$E$3*100+競技会情報!$G$3&gt;=VALUE(RIGHT(男子登録情報!$F83,4))),VALUE(男子登録情報!$G83)+1,VALUE(男子登録情報!$G83)),"")</f>
        <v>21</v>
      </c>
      <c r="N83" t="str">
        <f>IF($K83="","",IF(男子登録情報!$H83="北海道",男子登録情報!$H83,LEFT(男子登録情報!$H83,LEN(男子登録情報!$H83)-1)))</f>
        <v>福岡</v>
      </c>
      <c r="O83" t="str">
        <f>IF($K83="","",IF(LEN($N83)=2,LEFT($N83,1)&amp;"　"&amp;RIGHT($N83,1)&amp;"・"&amp;男子登録情報!$I83,$N83&amp;"・"&amp;男子登録情報!$I83))</f>
        <v>福　岡・福岡大大濠</v>
      </c>
    </row>
    <row r="84" spans="1:15" x14ac:dyDescent="0.55000000000000004">
      <c r="A84">
        <f>IF($K84="","",100000000+男子登録情報!$C84)</f>
        <v>100000083</v>
      </c>
      <c r="B84" t="str">
        <f>IF($K84="","",男子登録情報!$D84&amp;" ("&amp;男子登録情報!$K84&amp;")")</f>
        <v>菅沼　玲央 (2)</v>
      </c>
      <c r="C84" t="str">
        <f>IF($K84="","",男子登録情報!$E84)</f>
        <v>ｽｶﾞﾇﾏ ﾚｵ</v>
      </c>
      <c r="D84" t="str">
        <f>IF($K84="","",男子登録情報!$O84&amp;" "&amp;男子登録情報!$N84&amp;" ("&amp;LEFT(男子登録情報!$F84,2)&amp;")")</f>
        <v>Reo SUGANUMA (03)</v>
      </c>
      <c r="E84" t="str">
        <f>IF($K84="","",男子登録情報!$P84)</f>
        <v>JPN</v>
      </c>
      <c r="F84" t="str">
        <f t="shared" si="1"/>
        <v>1</v>
      </c>
      <c r="G84">
        <f>IF($K84="","",男子登録情報!$M84)</f>
        <v>23</v>
      </c>
      <c r="H84">
        <f>IF($K84="","",男子登録情報!$A84)</f>
        <v>492200</v>
      </c>
      <c r="K84">
        <f>IF(男子登録情報!$C84="","",男子登録情報!$C84)</f>
        <v>83</v>
      </c>
      <c r="M84">
        <f>IFERROR(IF(AND(402&lt;=VALUE(RIGHT(男子登録情報!$F84,4)),競技会情報!$E$3*100+競技会情報!$G$3&gt;=VALUE(RIGHT(男子登録情報!$F84,4))),VALUE(男子登録情報!$G84)+1,VALUE(男子登録情報!$G84)),"")</f>
        <v>19</v>
      </c>
      <c r="N84" t="str">
        <f>IF($K84="","",IF(男子登録情報!$H84="北海道",男子登録情報!$H84,LEFT(男子登録情報!$H84,LEN(男子登録情報!$H84)-1)))</f>
        <v>愛知</v>
      </c>
      <c r="O84" t="str">
        <f>IF($K84="","",IF(LEN($N84)=2,LEFT($N84,1)&amp;"　"&amp;RIGHT($N84,1)&amp;"・"&amp;男子登録情報!$I84,$N84&amp;"・"&amp;男子登録情報!$I84))</f>
        <v>愛　知・豊橋東</v>
      </c>
    </row>
    <row r="85" spans="1:15" x14ac:dyDescent="0.55000000000000004">
      <c r="A85">
        <f>IF($K85="","",100000000+男子登録情報!$C85)</f>
        <v>100000084</v>
      </c>
      <c r="B85" t="str">
        <f>IF($K85="","",男子登録情報!$D85&amp;" ("&amp;男子登録情報!$K85&amp;")")</f>
        <v>橋本　慶太 (2)</v>
      </c>
      <c r="C85" t="str">
        <f>IF($K85="","",男子登録情報!$E85)</f>
        <v>ﾊｼﾓﾄ ｹｲﾀ</v>
      </c>
      <c r="D85" t="str">
        <f>IF($K85="","",男子登録情報!$O85&amp;" "&amp;男子登録情報!$N85&amp;" ("&amp;LEFT(男子登録情報!$F85,2)&amp;")")</f>
        <v>Keita HASHIMOTO (02)</v>
      </c>
      <c r="E85" t="str">
        <f>IF($K85="","",男子登録情報!$P85)</f>
        <v>JPN</v>
      </c>
      <c r="F85" t="str">
        <f t="shared" si="1"/>
        <v>1</v>
      </c>
      <c r="G85">
        <f>IF($K85="","",男子登録情報!$M85)</f>
        <v>26</v>
      </c>
      <c r="H85">
        <f>IF($K85="","",男子登録情報!$A85)</f>
        <v>492200</v>
      </c>
      <c r="K85">
        <f>IF(男子登録情報!$C85="","",男子登録情報!$C85)</f>
        <v>84</v>
      </c>
      <c r="M85">
        <f>IFERROR(IF(AND(402&lt;=VALUE(RIGHT(男子登録情報!$F85,4)),競技会情報!$E$3*100+競技会情報!$G$3&gt;=VALUE(RIGHT(男子登録情報!$F85,4))),VALUE(男子登録情報!$G85)+1,VALUE(男子登録情報!$G85)),"")</f>
        <v>20</v>
      </c>
      <c r="N85" t="str">
        <f>IF($K85="","",IF(男子登録情報!$H85="北海道",男子登録情報!$H85,LEFT(男子登録情報!$H85,LEN(男子登録情報!$H85)-1)))</f>
        <v>京都</v>
      </c>
      <c r="O85" t="str">
        <f>IF($K85="","",IF(LEN($N85)=2,LEFT($N85,1)&amp;"　"&amp;RIGHT($N85,1)&amp;"・"&amp;男子登録情報!$I85,$N85&amp;"・"&amp;男子登録情報!$I85))</f>
        <v>京　都・桃山</v>
      </c>
    </row>
    <row r="86" spans="1:15" x14ac:dyDescent="0.55000000000000004">
      <c r="A86">
        <f>IF($K86="","",100000000+男子登録情報!$C86)</f>
        <v>100000085</v>
      </c>
      <c r="B86" t="str">
        <f>IF($K86="","",男子登録情報!$D86&amp;" ("&amp;男子登録情報!$K86&amp;")")</f>
        <v>尾﨑　颯太 (2)</v>
      </c>
      <c r="C86" t="str">
        <f>IF($K86="","",男子登録情報!$E86)</f>
        <v>ｵｻﾞｷ ｿｳﾀ</v>
      </c>
      <c r="D86" t="str">
        <f>IF($K86="","",男子登録情報!$O86&amp;" "&amp;男子登録情報!$N86&amp;" ("&amp;LEFT(男子登録情報!$F86,2)&amp;")")</f>
        <v>Sota OZAKI (02)</v>
      </c>
      <c r="E86" t="str">
        <f>IF($K86="","",男子登録情報!$P86)</f>
        <v>JPN</v>
      </c>
      <c r="F86" t="str">
        <f t="shared" si="1"/>
        <v>1</v>
      </c>
      <c r="G86">
        <f>IF($K86="","",男子登録情報!$M86)</f>
        <v>27</v>
      </c>
      <c r="H86">
        <f>IF($K86="","",男子登録情報!$A86)</f>
        <v>492200</v>
      </c>
      <c r="K86">
        <f>IF(男子登録情報!$C86="","",男子登録情報!$C86)</f>
        <v>85</v>
      </c>
      <c r="M86">
        <f>IFERROR(IF(AND(402&lt;=VALUE(RIGHT(男子登録情報!$F86,4)),競技会情報!$E$3*100+競技会情報!$G$3&gt;=VALUE(RIGHT(男子登録情報!$F86,4))),VALUE(男子登録情報!$G86)+1,VALUE(男子登録情報!$G86)),"")</f>
        <v>20</v>
      </c>
      <c r="N86" t="str">
        <f>IF($K86="","",IF(男子登録情報!$H86="北海道",男子登録情報!$H86,LEFT(男子登録情報!$H86,LEN(男子登録情報!$H86)-1)))</f>
        <v>大阪</v>
      </c>
      <c r="O86" t="str">
        <f>IF($K86="","",IF(LEN($N86)=2,LEFT($N86,1)&amp;"　"&amp;RIGHT($N86,1)&amp;"・"&amp;男子登録情報!$I86,$N86&amp;"・"&amp;男子登録情報!$I86))</f>
        <v>大　阪・初芝立命館</v>
      </c>
    </row>
    <row r="87" spans="1:15" x14ac:dyDescent="0.55000000000000004">
      <c r="A87">
        <f>IF($K87="","",100000000+男子登録情報!$C87)</f>
        <v>100000086</v>
      </c>
      <c r="B87" t="str">
        <f>IF($K87="","",男子登録情報!$D87&amp;" ("&amp;男子登録情報!$K87&amp;")")</f>
        <v>関　晃太朗 (2)</v>
      </c>
      <c r="C87" t="str">
        <f>IF($K87="","",男子登録情報!$E87)</f>
        <v>ｾｷ ｺｳﾀﾛｳ</v>
      </c>
      <c r="D87" t="str">
        <f>IF($K87="","",男子登録情報!$O87&amp;" "&amp;男子登録情報!$N87&amp;" ("&amp;LEFT(男子登録情報!$F87,2)&amp;")")</f>
        <v>Kotaro SEKI (02)</v>
      </c>
      <c r="E87" t="str">
        <f>IF($K87="","",男子登録情報!$P87)</f>
        <v>JPN</v>
      </c>
      <c r="F87" t="str">
        <f t="shared" si="1"/>
        <v>1</v>
      </c>
      <c r="G87">
        <f>IF($K87="","",男子登録情報!$M87)</f>
        <v>26</v>
      </c>
      <c r="H87">
        <f>IF($K87="","",男子登録情報!$A87)</f>
        <v>492200</v>
      </c>
      <c r="K87">
        <f>IF(男子登録情報!$C87="","",男子登録情報!$C87)</f>
        <v>86</v>
      </c>
      <c r="M87">
        <f>IFERROR(IF(AND(402&lt;=VALUE(RIGHT(男子登録情報!$F87,4)),競技会情報!$E$3*100+競技会情報!$G$3&gt;=VALUE(RIGHT(男子登録情報!$F87,4))),VALUE(男子登録情報!$G87)+1,VALUE(男子登録情報!$G87)),"")</f>
        <v>20</v>
      </c>
      <c r="N87" t="str">
        <f>IF($K87="","",IF(男子登録情報!$H87="北海道",男子登録情報!$H87,LEFT(男子登録情報!$H87,LEN(男子登録情報!$H87)-1)))</f>
        <v>京都</v>
      </c>
      <c r="O87" t="str">
        <f>IF($K87="","",IF(LEN($N87)=2,LEFT($N87,1)&amp;"　"&amp;RIGHT($N87,1)&amp;"・"&amp;男子登録情報!$I87,$N87&amp;"・"&amp;男子登録情報!$I87))</f>
        <v>京　都・嵯峨野</v>
      </c>
    </row>
    <row r="88" spans="1:15" x14ac:dyDescent="0.55000000000000004">
      <c r="A88">
        <f>IF($K88="","",100000000+男子登録情報!$C88)</f>
        <v>100000087</v>
      </c>
      <c r="B88" t="str">
        <f>IF($K88="","",男子登録情報!$D88&amp;" ("&amp;男子登録情報!$K88&amp;")")</f>
        <v>中村　一貴 (2)</v>
      </c>
      <c r="C88" t="str">
        <f>IF($K88="","",男子登録情報!$E88)</f>
        <v>ﾅｶﾑﾗ ｶｽﾞﾀｶ</v>
      </c>
      <c r="D88" t="str">
        <f>IF($K88="","",男子登録情報!$O88&amp;" "&amp;男子登録情報!$N88&amp;" ("&amp;LEFT(男子登録情報!$F88,2)&amp;")")</f>
        <v>Kazutaka NAKAMURA (01)</v>
      </c>
      <c r="E88" t="str">
        <f>IF($K88="","",男子登録情報!$P88)</f>
        <v>JPN</v>
      </c>
      <c r="F88" t="str">
        <f t="shared" si="1"/>
        <v>1</v>
      </c>
      <c r="G88">
        <f>IF($K88="","",男子登録情報!$M88)</f>
        <v>27</v>
      </c>
      <c r="H88">
        <f>IF($K88="","",男子登録情報!$A88)</f>
        <v>492200</v>
      </c>
      <c r="K88">
        <f>IF(男子登録情報!$C88="","",男子登録情報!$C88)</f>
        <v>87</v>
      </c>
      <c r="M88">
        <f>IFERROR(IF(AND(402&lt;=VALUE(RIGHT(男子登録情報!$F88,4)),競技会情報!$E$3*100+競技会情報!$G$3&gt;=VALUE(RIGHT(男子登録情報!$F88,4))),VALUE(男子登録情報!$G88)+1,VALUE(男子登録情報!$G88)),"")</f>
        <v>21</v>
      </c>
      <c r="N88" t="str">
        <f>IF($K88="","",IF(男子登録情報!$H88="北海道",男子登録情報!$H88,LEFT(男子登録情報!$H88,LEN(男子登録情報!$H88)-1)))</f>
        <v>大阪</v>
      </c>
      <c r="O88" t="str">
        <f>IF($K88="","",IF(LEN($N88)=2,LEFT($N88,1)&amp;"　"&amp;RIGHT($N88,1)&amp;"・"&amp;男子登録情報!$I88,$N88&amp;"・"&amp;男子登録情報!$I88))</f>
        <v>大　阪・高槻北</v>
      </c>
    </row>
    <row r="89" spans="1:15" x14ac:dyDescent="0.55000000000000004">
      <c r="A89">
        <f>IF($K89="","",100000000+男子登録情報!$C89)</f>
        <v>100000088</v>
      </c>
      <c r="B89" t="str">
        <f>IF($K89="","",男子登録情報!$D89&amp;" ("&amp;男子登録情報!$K89&amp;")")</f>
        <v>石原　誠 (2)</v>
      </c>
      <c r="C89" t="str">
        <f>IF($K89="","",男子登録情報!$E89)</f>
        <v>ｲｼﾊﾗ ｾｲ</v>
      </c>
      <c r="D89" t="str">
        <f>IF($K89="","",男子登録情報!$O89&amp;" "&amp;男子登録情報!$N89&amp;" ("&amp;LEFT(男子登録情報!$F89,2)&amp;")")</f>
        <v>Sei ISHIHARA (03)</v>
      </c>
      <c r="E89" t="str">
        <f>IF($K89="","",男子登録情報!$P89)</f>
        <v>JPN</v>
      </c>
      <c r="F89" t="str">
        <f t="shared" si="1"/>
        <v>1</v>
      </c>
      <c r="G89">
        <f>IF($K89="","",男子登録情報!$M89)</f>
        <v>28</v>
      </c>
      <c r="H89">
        <f>IF($K89="","",男子登録情報!$A89)</f>
        <v>492200</v>
      </c>
      <c r="K89">
        <f>IF(男子登録情報!$C89="","",男子登録情報!$C89)</f>
        <v>88</v>
      </c>
      <c r="M89">
        <f>IFERROR(IF(AND(402&lt;=VALUE(RIGHT(男子登録情報!$F89,4)),競技会情報!$E$3*100+競技会情報!$G$3&gt;=VALUE(RIGHT(男子登録情報!$F89,4))),VALUE(男子登録情報!$G89)+1,VALUE(男子登録情報!$G89)),"")</f>
        <v>19</v>
      </c>
      <c r="N89" t="str">
        <f>IF($K89="","",IF(男子登録情報!$H89="北海道",男子登録情報!$H89,LEFT(男子登録情報!$H89,LEN(男子登録情報!$H89)-1)))</f>
        <v>兵庫</v>
      </c>
      <c r="O89" t="str">
        <f>IF($K89="","",IF(LEN($N89)=2,LEFT($N89,1)&amp;"　"&amp;RIGHT($N89,1)&amp;"・"&amp;男子登録情報!$I89,$N89&amp;"・"&amp;男子登録情報!$I89))</f>
        <v>兵　庫・須磨東</v>
      </c>
    </row>
    <row r="90" spans="1:15" x14ac:dyDescent="0.55000000000000004">
      <c r="A90">
        <f>IF($K90="","",100000000+男子登録情報!$C90)</f>
        <v>100000089</v>
      </c>
      <c r="B90" t="str">
        <f>IF($K90="","",男子登録情報!$D90&amp;" ("&amp;男子登録情報!$K90&amp;")")</f>
        <v>米澤　僚祐 (2)</v>
      </c>
      <c r="C90" t="str">
        <f>IF($K90="","",男子登録情報!$E90)</f>
        <v>ﾖﾈｻﾞﾜ ﾘｮｳｽｹ</v>
      </c>
      <c r="D90" t="str">
        <f>IF($K90="","",男子登録情報!$O90&amp;" "&amp;男子登録情報!$N90&amp;" ("&amp;LEFT(男子登録情報!$F90,2)&amp;")")</f>
        <v>Ryosuke YONEZAWA (02)</v>
      </c>
      <c r="E90" t="str">
        <f>IF($K90="","",男子登録情報!$P90)</f>
        <v>JPN</v>
      </c>
      <c r="F90" t="str">
        <f t="shared" si="1"/>
        <v>1</v>
      </c>
      <c r="G90">
        <f>IF($K90="","",男子登録情報!$M90)</f>
        <v>26</v>
      </c>
      <c r="H90">
        <f>IF($K90="","",男子登録情報!$A90)</f>
        <v>492200</v>
      </c>
      <c r="K90">
        <f>IF(男子登録情報!$C90="","",男子登録情報!$C90)</f>
        <v>89</v>
      </c>
      <c r="M90">
        <f>IFERROR(IF(AND(402&lt;=VALUE(RIGHT(男子登録情報!$F90,4)),競技会情報!$E$3*100+競技会情報!$G$3&gt;=VALUE(RIGHT(男子登録情報!$F90,4))),VALUE(男子登録情報!$G90)+1,VALUE(男子登録情報!$G90)),"")</f>
        <v>20</v>
      </c>
      <c r="N90" t="str">
        <f>IF($K90="","",IF(男子登録情報!$H90="北海道",男子登録情報!$H90,LEFT(男子登録情報!$H90,LEN(男子登録情報!$H90)-1)))</f>
        <v>京都</v>
      </c>
      <c r="O90" t="str">
        <f>IF($K90="","",IF(LEN($N90)=2,LEFT($N90,1)&amp;"　"&amp;RIGHT($N90,1)&amp;"・"&amp;男子登録情報!$I90,$N90&amp;"・"&amp;男子登録情報!$I90))</f>
        <v>京　都・立命館</v>
      </c>
    </row>
    <row r="91" spans="1:15" x14ac:dyDescent="0.55000000000000004">
      <c r="A91">
        <f>IF($K91="","",100000000+男子登録情報!$C91)</f>
        <v>100000090</v>
      </c>
      <c r="B91" t="str">
        <f>IF($K91="","",男子登録情報!$D91&amp;" ("&amp;男子登録情報!$K91&amp;")")</f>
        <v>玉置　悠太 (2)</v>
      </c>
      <c r="C91" t="str">
        <f>IF($K91="","",男子登録情報!$E91)</f>
        <v>ﾀﾏｷ ﾕｳﾀ</v>
      </c>
      <c r="D91" t="str">
        <f>IF($K91="","",男子登録情報!$O91&amp;" "&amp;男子登録情報!$N91&amp;" ("&amp;LEFT(男子登録情報!$F91,2)&amp;")")</f>
        <v>Yuta TAMAKI (02)</v>
      </c>
      <c r="E91" t="str">
        <f>IF($K91="","",男子登録情報!$P91)</f>
        <v>JPN</v>
      </c>
      <c r="F91" t="str">
        <f t="shared" si="1"/>
        <v>1</v>
      </c>
      <c r="G91">
        <f>IF($K91="","",男子登録情報!$M91)</f>
        <v>25</v>
      </c>
      <c r="H91">
        <f>IF($K91="","",男子登録情報!$A91)</f>
        <v>492200</v>
      </c>
      <c r="K91">
        <f>IF(男子登録情報!$C91="","",男子登録情報!$C91)</f>
        <v>90</v>
      </c>
      <c r="M91">
        <f>IFERROR(IF(AND(402&lt;=VALUE(RIGHT(男子登録情報!$F91,4)),競技会情報!$E$3*100+競技会情報!$G$3&gt;=VALUE(RIGHT(男子登録情報!$F91,4))),VALUE(男子登録情報!$G91)+1,VALUE(男子登録情報!$G91)),"")</f>
        <v>20</v>
      </c>
      <c r="N91" t="str">
        <f>IF($K91="","",IF(男子登録情報!$H91="北海道",男子登録情報!$H91,LEFT(男子登録情報!$H91,LEN(男子登録情報!$H91)-1)))</f>
        <v>大阪</v>
      </c>
      <c r="O91" t="str">
        <f>IF($K91="","",IF(LEN($N91)=2,LEFT($N91,1)&amp;"　"&amp;RIGHT($N91,1)&amp;"・"&amp;男子登録情報!$I91,$N91&amp;"・"&amp;男子登録情報!$I91))</f>
        <v>大　阪・向陽台</v>
      </c>
    </row>
    <row r="92" spans="1:15" x14ac:dyDescent="0.55000000000000004">
      <c r="A92">
        <f>IF($K92="","",100000000+男子登録情報!$C92)</f>
        <v>100000091</v>
      </c>
      <c r="B92" t="str">
        <f>IF($K92="","",男子登録情報!$D92&amp;" ("&amp;男子登録情報!$K92&amp;")")</f>
        <v>矢野　迅人 (2)</v>
      </c>
      <c r="C92" t="str">
        <f>IF($K92="","",男子登録情報!$E92)</f>
        <v>ﾔﾉ ﾊﾔﾄ</v>
      </c>
      <c r="D92" t="str">
        <f>IF($K92="","",男子登録情報!$O92&amp;" "&amp;男子登録情報!$N92&amp;" ("&amp;LEFT(男子登録情報!$F92,2)&amp;")")</f>
        <v>Hayato YANO (01)</v>
      </c>
      <c r="E92" t="str">
        <f>IF($K92="","",男子登録情報!$P92)</f>
        <v>JPN</v>
      </c>
      <c r="F92" t="str">
        <f t="shared" si="1"/>
        <v>1</v>
      </c>
      <c r="G92">
        <f>IF($K92="","",男子登録情報!$M92)</f>
        <v>40</v>
      </c>
      <c r="H92">
        <f>IF($K92="","",男子登録情報!$A92)</f>
        <v>492200</v>
      </c>
      <c r="K92">
        <f>IF(男子登録情報!$C92="","",男子登録情報!$C92)</f>
        <v>91</v>
      </c>
      <c r="M92">
        <f>IFERROR(IF(AND(402&lt;=VALUE(RIGHT(男子登録情報!$F92,4)),競技会情報!$E$3*100+競技会情報!$G$3&gt;=VALUE(RIGHT(男子登録情報!$F92,4))),VALUE(男子登録情報!$G92)+1,VALUE(男子登録情報!$G92)),"")</f>
        <v>21</v>
      </c>
      <c r="N92" t="str">
        <f>IF($K92="","",IF(男子登録情報!$H92="北海道",男子登録情報!$H92,LEFT(男子登録情報!$H92,LEN(男子登録情報!$H92)-1)))</f>
        <v>福岡</v>
      </c>
      <c r="O92" t="str">
        <f>IF($K92="","",IF(LEN($N92)=2,LEFT($N92,1)&amp;"　"&amp;RIGHT($N92,1)&amp;"・"&amp;男子登録情報!$I92,$N92&amp;"・"&amp;男子登録情報!$I92))</f>
        <v>福　岡・筑前</v>
      </c>
    </row>
    <row r="93" spans="1:15" x14ac:dyDescent="0.55000000000000004">
      <c r="A93">
        <f>IF($K93="","",100000000+男子登録情報!$C93)</f>
        <v>100000092</v>
      </c>
      <c r="B93" t="str">
        <f>IF($K93="","",男子登録情報!$D93&amp;" ("&amp;男子登録情報!$K93&amp;")")</f>
        <v>栗本　遥生 (1)</v>
      </c>
      <c r="C93" t="str">
        <f>IF($K93="","",男子登録情報!$E93)</f>
        <v>ｸﾘﾓﾄ ﾊﾙｷ</v>
      </c>
      <c r="D93" t="str">
        <f>IF($K93="","",男子登録情報!$O93&amp;" "&amp;男子登録情報!$N93&amp;" ("&amp;LEFT(男子登録情報!$F93,2)&amp;")")</f>
        <v>Haruki KURIMOTO (03)</v>
      </c>
      <c r="E93" t="str">
        <f>IF($K93="","",男子登録情報!$P93)</f>
        <v>JPN</v>
      </c>
      <c r="F93" t="str">
        <f t="shared" si="1"/>
        <v>1</v>
      </c>
      <c r="G93">
        <f>IF($K93="","",男子登録情報!$M93)</f>
        <v>21</v>
      </c>
      <c r="H93">
        <f>IF($K93="","",男子登録情報!$A93)</f>
        <v>492200</v>
      </c>
      <c r="K93">
        <f>IF(男子登録情報!$C93="","",男子登録情報!$C93)</f>
        <v>92</v>
      </c>
      <c r="M93">
        <f>IFERROR(IF(AND(402&lt;=VALUE(RIGHT(男子登録情報!$F93,4)),競技会情報!$E$3*100+競技会情報!$G$3&gt;=VALUE(RIGHT(男子登録情報!$F93,4))),VALUE(男子登録情報!$G93)+1,VALUE(男子登録情報!$G93)),"")</f>
        <v>19</v>
      </c>
      <c r="N93" t="str">
        <f>IF($K93="","",IF(男子登録情報!$H93="北海道",男子登録情報!$H93,LEFT(男子登録情報!$H93,LEN(男子登録情報!$H93)-1)))</f>
        <v>岐阜</v>
      </c>
      <c r="O93" t="str">
        <f>IF($K93="","",IF(LEN($N93)=2,LEFT($N93,1)&amp;"　"&amp;RIGHT($N93,1)&amp;"・"&amp;男子登録情報!$I93,$N93&amp;"・"&amp;男子登録情報!$I93))</f>
        <v>岐　阜・斐太</v>
      </c>
    </row>
    <row r="94" spans="1:15" x14ac:dyDescent="0.55000000000000004">
      <c r="A94">
        <f>IF($K94="","",100000000+男子登録情報!$C94)</f>
        <v>100000093</v>
      </c>
      <c r="B94" t="str">
        <f>IF($K94="","",男子登録情報!$D94&amp;" ("&amp;男子登録情報!$K94&amp;")")</f>
        <v>渡邊　泰生 (1)</v>
      </c>
      <c r="C94" t="str">
        <f>IF($K94="","",男子登録情報!$E94)</f>
        <v>ﾜﾀﾅﾍﾞ ﾀｲｷ</v>
      </c>
      <c r="D94" t="str">
        <f>IF($K94="","",男子登録情報!$O94&amp;" "&amp;男子登録情報!$N94&amp;" ("&amp;LEFT(男子登録情報!$F94,2)&amp;")")</f>
        <v>Taiki WATANABE (03)</v>
      </c>
      <c r="E94" t="str">
        <f>IF($K94="","",男子登録情報!$P94)</f>
        <v>JPN</v>
      </c>
      <c r="F94" t="str">
        <f t="shared" si="1"/>
        <v>1</v>
      </c>
      <c r="G94">
        <f>IF($K94="","",男子登録情報!$M94)</f>
        <v>26</v>
      </c>
      <c r="H94">
        <f>IF($K94="","",男子登録情報!$A94)</f>
        <v>492200</v>
      </c>
      <c r="K94">
        <f>IF(男子登録情報!$C94="","",男子登録情報!$C94)</f>
        <v>93</v>
      </c>
      <c r="M94">
        <f>IFERROR(IF(AND(402&lt;=VALUE(RIGHT(男子登録情報!$F94,4)),競技会情報!$E$3*100+競技会情報!$G$3&gt;=VALUE(RIGHT(男子登録情報!$F94,4))),VALUE(男子登録情報!$G94)+1,VALUE(男子登録情報!$G94)),"")</f>
        <v>19</v>
      </c>
      <c r="N94" t="str">
        <f>IF($K94="","",IF(男子登録情報!$H94="北海道",男子登録情報!$H94,LEFT(男子登録情報!$H94,LEN(男子登録情報!$H94)-1)))</f>
        <v>京都</v>
      </c>
      <c r="O94" t="str">
        <f>IF($K94="","",IF(LEN($N94)=2,LEFT($N94,1)&amp;"　"&amp;RIGHT($N94,1)&amp;"・"&amp;男子登録情報!$I94,$N94&amp;"・"&amp;男子登録情報!$I94))</f>
        <v>京　都・花園</v>
      </c>
    </row>
    <row r="95" spans="1:15" x14ac:dyDescent="0.55000000000000004">
      <c r="A95">
        <f>IF($K95="","",100000000+男子登録情報!$C95)</f>
        <v>100000094</v>
      </c>
      <c r="B95" t="str">
        <f>IF($K95="","",男子登録情報!$D95&amp;" ("&amp;男子登録情報!$K95&amp;")")</f>
        <v>尾林　恒星 (1)</v>
      </c>
      <c r="C95" t="str">
        <f>IF($K95="","",男子登録情報!$E95)</f>
        <v>ｵﾊﾞﾔｼ ｺｳｾｲ</v>
      </c>
      <c r="D95" t="str">
        <f>IF($K95="","",男子登録情報!$O95&amp;" "&amp;男子登録情報!$N95&amp;" ("&amp;LEFT(男子登録情報!$F95,2)&amp;")")</f>
        <v>Kosei OBAYASHI (03)</v>
      </c>
      <c r="E95" t="str">
        <f>IF($K95="","",男子登録情報!$P95)</f>
        <v>JPN</v>
      </c>
      <c r="F95" t="str">
        <f t="shared" si="1"/>
        <v>1</v>
      </c>
      <c r="G95">
        <f>IF($K95="","",男子登録情報!$M95)</f>
        <v>25</v>
      </c>
      <c r="H95">
        <f>IF($K95="","",男子登録情報!$A95)</f>
        <v>492200</v>
      </c>
      <c r="K95">
        <f>IF(男子登録情報!$C95="","",男子登録情報!$C95)</f>
        <v>94</v>
      </c>
      <c r="M95">
        <f>IFERROR(IF(AND(402&lt;=VALUE(RIGHT(男子登録情報!$F95,4)),競技会情報!$E$3*100+競技会情報!$G$3&gt;=VALUE(RIGHT(男子登録情報!$F95,4))),VALUE(男子登録情報!$G95)+1,VALUE(男子登録情報!$G95)),"")</f>
        <v>18</v>
      </c>
      <c r="N95" t="str">
        <f>IF($K95="","",IF(男子登録情報!$H95="北海道",男子登録情報!$H95,LEFT(男子登録情報!$H95,LEN(男子登録情報!$H95)-1)))</f>
        <v>島根</v>
      </c>
      <c r="O95" t="str">
        <f>IF($K95="","",IF(LEN($N95)=2,LEFT($N95,1)&amp;"　"&amp;RIGHT($N95,1)&amp;"・"&amp;男子登録情報!$I95,$N95&amp;"・"&amp;男子登録情報!$I95))</f>
        <v>島　根・平田</v>
      </c>
    </row>
    <row r="96" spans="1:15" x14ac:dyDescent="0.55000000000000004">
      <c r="A96">
        <f>IF($K96="","",100000000+男子登録情報!$C96)</f>
        <v>100000095</v>
      </c>
      <c r="B96" t="str">
        <f>IF($K96="","",男子登録情報!$D96&amp;" ("&amp;男子登録情報!$K96&amp;")")</f>
        <v>坂口　賢太朗 (1)</v>
      </c>
      <c r="C96" t="str">
        <f>IF($K96="","",男子登録情報!$E96)</f>
        <v>ｻｶｸﾞﾁ ｹﾝﾀﾛｳ</v>
      </c>
      <c r="D96" t="str">
        <f>IF($K96="","",男子登録情報!$O96&amp;" "&amp;男子登録情報!$N96&amp;" ("&amp;LEFT(男子登録情報!$F96,2)&amp;")")</f>
        <v>Kentaro SAKAGUCHI (04)</v>
      </c>
      <c r="E96" t="str">
        <f>IF($K96="","",男子登録情報!$P96)</f>
        <v>JPN</v>
      </c>
      <c r="F96" t="str">
        <f t="shared" si="1"/>
        <v>1</v>
      </c>
      <c r="G96">
        <f>IF($K96="","",男子登録情報!$M96)</f>
        <v>25</v>
      </c>
      <c r="H96">
        <f>IF($K96="","",男子登録情報!$A96)</f>
        <v>492200</v>
      </c>
      <c r="K96">
        <f>IF(男子登録情報!$C96="","",男子登録情報!$C96)</f>
        <v>95</v>
      </c>
      <c r="M96">
        <f>IFERROR(IF(AND(402&lt;=VALUE(RIGHT(男子登録情報!$F96,4)),競技会情報!$E$3*100+競技会情報!$G$3&gt;=VALUE(RIGHT(男子登録情報!$F96,4))),VALUE(男子登録情報!$G96)+1,VALUE(男子登録情報!$G96)),"")</f>
        <v>18</v>
      </c>
      <c r="N96" t="str">
        <f>IF($K96="","",IF(男子登録情報!$H96="北海道",男子登録情報!$H96,LEFT(男子登録情報!$H96,LEN(男子登録情報!$H96)-1)))</f>
        <v>京都</v>
      </c>
      <c r="O96" t="str">
        <f>IF($K96="","",IF(LEN($N96)=2,LEFT($N96,1)&amp;"　"&amp;RIGHT($N96,1)&amp;"・"&amp;男子登録情報!$I96,$N96&amp;"・"&amp;男子登録情報!$I96))</f>
        <v>京　都・立命館</v>
      </c>
    </row>
    <row r="97" spans="1:15" x14ac:dyDescent="0.55000000000000004">
      <c r="A97">
        <f>IF($K97="","",100000000+男子登録情報!$C97)</f>
        <v>100000096</v>
      </c>
      <c r="B97" t="str">
        <f>IF($K97="","",男子登録情報!$D97&amp;" ("&amp;男子登録情報!$K97&amp;")")</f>
        <v>田部　央 (1)</v>
      </c>
      <c r="C97" t="str">
        <f>IF($K97="","",男子登録情報!$E97)</f>
        <v>ﾀﾅﾍﾞ ｵｳ</v>
      </c>
      <c r="D97" t="str">
        <f>IF($K97="","",男子登録情報!$O97&amp;" "&amp;男子登録情報!$N97&amp;" ("&amp;LEFT(男子登録情報!$F97,2)&amp;")")</f>
        <v>Oh TANABE  (04)</v>
      </c>
      <c r="E97" t="str">
        <f>IF($K97="","",男子登録情報!$P97)</f>
        <v>JPN</v>
      </c>
      <c r="F97" t="str">
        <f t="shared" si="1"/>
        <v>1</v>
      </c>
      <c r="G97">
        <f>IF($K97="","",男子登録情報!$M97)</f>
        <v>25</v>
      </c>
      <c r="H97">
        <f>IF($K97="","",男子登録情報!$A97)</f>
        <v>492200</v>
      </c>
      <c r="K97">
        <f>IF(男子登録情報!$C97="","",男子登録情報!$C97)</f>
        <v>96</v>
      </c>
      <c r="M97">
        <f>IFERROR(IF(AND(402&lt;=VALUE(RIGHT(男子登録情報!$F97,4)),競技会情報!$E$3*100+競技会情報!$G$3&gt;=VALUE(RIGHT(男子登録情報!$F97,4))),VALUE(男子登録情報!$G97)+1,VALUE(男子登録情報!$G97)),"")</f>
        <v>18</v>
      </c>
      <c r="N97" t="str">
        <f>IF($K97="","",IF(男子登録情報!$H97="北海道",男子登録情報!$H97,LEFT(男子登録情報!$H97,LEN(男子登録情報!$H97)-1)))</f>
        <v>富山</v>
      </c>
      <c r="O97" t="str">
        <f>IF($K97="","",IF(LEN($N97)=2,LEFT($N97,1)&amp;"　"&amp;RIGHT($N97,1)&amp;"・"&amp;男子登録情報!$I97,$N97&amp;"・"&amp;男子登録情報!$I97))</f>
        <v>富　山・富山商業</v>
      </c>
    </row>
    <row r="98" spans="1:15" x14ac:dyDescent="0.55000000000000004">
      <c r="A98">
        <f>IF($K98="","",100000000+男子登録情報!$C98)</f>
        <v>100000097</v>
      </c>
      <c r="B98" t="str">
        <f>IF($K98="","",男子登録情報!$D98&amp;" ("&amp;男子登録情報!$K98&amp;")")</f>
        <v>井上　龍太 (1)</v>
      </c>
      <c r="C98" t="str">
        <f>IF($K98="","",男子登録情報!$E98)</f>
        <v>ｲﾉｳｴ ﾘｭｳﾀ</v>
      </c>
      <c r="D98" t="str">
        <f>IF($K98="","",男子登録情報!$O98&amp;" "&amp;男子登録情報!$N98&amp;" ("&amp;LEFT(男子登録情報!$F98,2)&amp;")")</f>
        <v>Ryuta INOUE (03)</v>
      </c>
      <c r="E98" t="str">
        <f>IF($K98="","",男子登録情報!$P98)</f>
        <v>JPN</v>
      </c>
      <c r="F98" t="str">
        <f t="shared" si="1"/>
        <v>1</v>
      </c>
      <c r="G98">
        <f>IF($K98="","",男子登録情報!$M98)</f>
        <v>26</v>
      </c>
      <c r="H98">
        <f>IF($K98="","",男子登録情報!$A98)</f>
        <v>492200</v>
      </c>
      <c r="K98">
        <f>IF(男子登録情報!$C98="","",男子登録情報!$C98)</f>
        <v>97</v>
      </c>
      <c r="M98">
        <f>IFERROR(IF(AND(402&lt;=VALUE(RIGHT(男子登録情報!$F98,4)),競技会情報!$E$3*100+競技会情報!$G$3&gt;=VALUE(RIGHT(男子登録情報!$F98,4))),VALUE(男子登録情報!$G98)+1,VALUE(男子登録情報!$G98)),"")</f>
        <v>19</v>
      </c>
      <c r="N98" t="str">
        <f>IF($K98="","",IF(男子登録情報!$H98="北海道",男子登録情報!$H98,LEFT(男子登録情報!$H98,LEN(男子登録情報!$H98)-1)))</f>
        <v>京都</v>
      </c>
      <c r="O98" t="str">
        <f>IF($K98="","",IF(LEN($N98)=2,LEFT($N98,1)&amp;"　"&amp;RIGHT($N98,1)&amp;"・"&amp;男子登録情報!$I98,$N98&amp;"・"&amp;男子登録情報!$I98))</f>
        <v>京　都・京都外大西</v>
      </c>
    </row>
    <row r="99" spans="1:15" x14ac:dyDescent="0.55000000000000004">
      <c r="A99">
        <f>IF($K99="","",100000000+男子登録情報!$C99)</f>
        <v>100000098</v>
      </c>
      <c r="B99" t="str">
        <f>IF($K99="","",男子登録情報!$D99&amp;" ("&amp;男子登録情報!$K99&amp;")")</f>
        <v>金高　哲哉 (1)</v>
      </c>
      <c r="C99" t="str">
        <f>IF($K99="","",男子登録情報!$E99)</f>
        <v>ｷﾝﾀｶ ﾃﾂﾔ</v>
      </c>
      <c r="D99" t="str">
        <f>IF($K99="","",男子登録情報!$O99&amp;" "&amp;男子登録情報!$N99&amp;" ("&amp;LEFT(男子登録情報!$F99,2)&amp;")")</f>
        <v>Tetsuya KINTAKA (03)</v>
      </c>
      <c r="E99" t="str">
        <f>IF($K99="","",男子登録情報!$P99)</f>
        <v>JPN</v>
      </c>
      <c r="F99" t="str">
        <f t="shared" si="1"/>
        <v>1</v>
      </c>
      <c r="G99">
        <f>IF($K99="","",男子登録情報!$M99)</f>
        <v>26</v>
      </c>
      <c r="H99">
        <f>IF($K99="","",男子登録情報!$A99)</f>
        <v>492200</v>
      </c>
      <c r="K99">
        <f>IF(男子登録情報!$C99="","",男子登録情報!$C99)</f>
        <v>98</v>
      </c>
      <c r="M99">
        <f>IFERROR(IF(AND(402&lt;=VALUE(RIGHT(男子登録情報!$F99,4)),競技会情報!$E$3*100+競技会情報!$G$3&gt;=VALUE(RIGHT(男子登録情報!$F99,4))),VALUE(男子登録情報!$G99)+1,VALUE(男子登録情報!$G99)),"")</f>
        <v>19</v>
      </c>
      <c r="N99" t="str">
        <f>IF($K99="","",IF(男子登録情報!$H99="北海道",男子登録情報!$H99,LEFT(男子登録情報!$H99,LEN(男子登録情報!$H99)-1)))</f>
        <v>京都</v>
      </c>
      <c r="O99" t="str">
        <f>IF($K99="","",IF(LEN($N99)=2,LEFT($N99,1)&amp;"　"&amp;RIGHT($N99,1)&amp;"・"&amp;男子登録情報!$I99,$N99&amp;"・"&amp;男子登録情報!$I99))</f>
        <v>京　都・洛南</v>
      </c>
    </row>
    <row r="100" spans="1:15" x14ac:dyDescent="0.55000000000000004">
      <c r="A100">
        <f>IF($K100="","",100000000+男子登録情報!$C100)</f>
        <v>100000099</v>
      </c>
      <c r="B100" t="str">
        <f>IF($K100="","",男子登録情報!$D100&amp;" ("&amp;男子登録情報!$K100&amp;")")</f>
        <v>土屋　温希 (1)</v>
      </c>
      <c r="C100" t="str">
        <f>IF($K100="","",男子登録情報!$E100)</f>
        <v>ﾂﾁﾔ ｱﾂｷ</v>
      </c>
      <c r="D100" t="str">
        <f>IF($K100="","",男子登録情報!$O100&amp;" "&amp;男子登録情報!$N100&amp;" ("&amp;LEFT(男子登録情報!$F100,2)&amp;")")</f>
        <v>Atsuki TSUCHIYA (03)</v>
      </c>
      <c r="E100" t="str">
        <f>IF($K100="","",男子登録情報!$P100)</f>
        <v>JPN</v>
      </c>
      <c r="F100" t="str">
        <f t="shared" si="1"/>
        <v>1</v>
      </c>
      <c r="G100">
        <f>IF($K100="","",男子登録情報!$M100)</f>
        <v>29</v>
      </c>
      <c r="H100">
        <f>IF($K100="","",男子登録情報!$A100)</f>
        <v>492200</v>
      </c>
      <c r="K100">
        <f>IF(男子登録情報!$C100="","",男子登録情報!$C100)</f>
        <v>99</v>
      </c>
      <c r="M100">
        <f>IFERROR(IF(AND(402&lt;=VALUE(RIGHT(男子登録情報!$F100,4)),競技会情報!$E$3*100+競技会情報!$G$3&gt;=VALUE(RIGHT(男子登録情報!$F100,4))),VALUE(男子登録情報!$G100)+1,VALUE(男子登録情報!$G100)),"")</f>
        <v>19</v>
      </c>
      <c r="N100" t="str">
        <f>IF($K100="","",IF(男子登録情報!$H100="北海道",男子登録情報!$H100,LEFT(男子登録情報!$H100,LEN(男子登録情報!$H100)-1)))</f>
        <v>奈良</v>
      </c>
      <c r="O100" t="str">
        <f>IF($K100="","",IF(LEN($N100)=2,LEFT($N100,1)&amp;"　"&amp;RIGHT($N100,1)&amp;"・"&amp;男子登録情報!$I100,$N100&amp;"・"&amp;男子登録情報!$I100))</f>
        <v>奈　良・智辯ｶﾚｯｼﾞ</v>
      </c>
    </row>
    <row r="101" spans="1:15" x14ac:dyDescent="0.55000000000000004">
      <c r="A101">
        <f>IF($K101="","",100000000+男子登録情報!$C101)</f>
        <v>100000100</v>
      </c>
      <c r="B101" t="str">
        <f>IF($K101="","",男子登録情報!$D101&amp;" ("&amp;男子登録情報!$K101&amp;")")</f>
        <v>八木　丞太郎 (1)</v>
      </c>
      <c r="C101" t="str">
        <f>IF($K101="","",男子登録情報!$E101)</f>
        <v>ﾔｷﾞ ｼｮｳﾀﾛｳ</v>
      </c>
      <c r="D101" t="str">
        <f>IF($K101="","",男子登録情報!$O101&amp;" "&amp;男子登録情報!$N101&amp;" ("&amp;LEFT(男子登録情報!$F101,2)&amp;")")</f>
        <v>Shotaro YAGI (03)</v>
      </c>
      <c r="E101" t="str">
        <f>IF($K101="","",男子登録情報!$P101)</f>
        <v>JPN</v>
      </c>
      <c r="F101" t="str">
        <f t="shared" si="1"/>
        <v>1</v>
      </c>
      <c r="G101">
        <f>IF($K101="","",男子登録情報!$M101)</f>
        <v>26</v>
      </c>
      <c r="H101">
        <f>IF($K101="","",男子登録情報!$A101)</f>
        <v>492200</v>
      </c>
      <c r="K101">
        <f>IF(男子登録情報!$C101="","",男子登録情報!$C101)</f>
        <v>100</v>
      </c>
      <c r="M101">
        <f>IFERROR(IF(AND(402&lt;=VALUE(RIGHT(男子登録情報!$F101,4)),競技会情報!$E$3*100+競技会情報!$G$3&gt;=VALUE(RIGHT(男子登録情報!$F101,4))),VALUE(男子登録情報!$G101)+1,VALUE(男子登録情報!$G101)),"")</f>
        <v>19</v>
      </c>
      <c r="N101" t="str">
        <f>IF($K101="","",IF(男子登録情報!$H101="北海道",男子登録情報!$H101,LEFT(男子登録情報!$H101,LEN(男子登録情報!$H101)-1)))</f>
        <v>京都</v>
      </c>
      <c r="O101" t="str">
        <f>IF($K101="","",IF(LEN($N101)=2,LEFT($N101,1)&amp;"　"&amp;RIGHT($N101,1)&amp;"・"&amp;男子登録情報!$I101,$N101&amp;"・"&amp;男子登録情報!$I101))</f>
        <v>京　都・立命館</v>
      </c>
    </row>
    <row r="102" spans="1:15" x14ac:dyDescent="0.55000000000000004">
      <c r="A102">
        <f>IF($K102="","",100000000+男子登録情報!$C102)</f>
        <v>100000101</v>
      </c>
      <c r="B102" t="str">
        <f>IF($K102="","",男子登録情報!$D102&amp;" ("&amp;男子登録情報!$K102&amp;")")</f>
        <v>福谷　苑樹 (1)</v>
      </c>
      <c r="C102" t="str">
        <f>IF($K102="","",男子登録情報!$E102)</f>
        <v>ﾌｸﾀﾆ ｴﾝｼﾞｭ</v>
      </c>
      <c r="D102" t="str">
        <f>IF($K102="","",男子登録情報!$O102&amp;" "&amp;男子登録情報!$N102&amp;" ("&amp;LEFT(男子登録情報!$F102,2)&amp;")")</f>
        <v>Enju FUKUTANI (03)</v>
      </c>
      <c r="E102" t="str">
        <f>IF($K102="","",男子登録情報!$P102)</f>
        <v>JPN</v>
      </c>
      <c r="F102" t="str">
        <f t="shared" si="1"/>
        <v>1</v>
      </c>
      <c r="G102">
        <f>IF($K102="","",男子登録情報!$M102)</f>
        <v>25</v>
      </c>
      <c r="H102">
        <f>IF($K102="","",男子登録情報!$A102)</f>
        <v>492200</v>
      </c>
      <c r="K102">
        <f>IF(男子登録情報!$C102="","",男子登録情報!$C102)</f>
        <v>101</v>
      </c>
      <c r="M102">
        <f>IFERROR(IF(AND(402&lt;=VALUE(RIGHT(男子登録情報!$F102,4)),競技会情報!$E$3*100+競技会情報!$G$3&gt;=VALUE(RIGHT(男子登録情報!$F102,4))),VALUE(男子登録情報!$G102)+1,VALUE(男子登録情報!$G102)),"")</f>
        <v>19</v>
      </c>
      <c r="N102" t="str">
        <f>IF($K102="","",IF(男子登録情報!$H102="北海道",男子登録情報!$H102,LEFT(男子登録情報!$H102,LEN(男子登録情報!$H102)-1)))</f>
        <v>滋賀</v>
      </c>
      <c r="O102" t="str">
        <f>IF($K102="","",IF(LEN($N102)=2,LEFT($N102,1)&amp;"　"&amp;RIGHT($N102,1)&amp;"・"&amp;男子登録情報!$I102,$N102&amp;"・"&amp;男子登録情報!$I102))</f>
        <v>滋　賀・玉川</v>
      </c>
    </row>
    <row r="103" spans="1:15" x14ac:dyDescent="0.55000000000000004">
      <c r="A103">
        <f>IF($K103="","",100000000+男子登録情報!$C103)</f>
        <v>100000102</v>
      </c>
      <c r="B103" t="str">
        <f>IF($K103="","",男子登録情報!$D103&amp;" ("&amp;男子登録情報!$K103&amp;")")</f>
        <v>倉橋　慶 (1)</v>
      </c>
      <c r="C103" t="str">
        <f>IF($K103="","",男子登録情報!$E103)</f>
        <v>ｸﾗﾊｼ ｹｲ</v>
      </c>
      <c r="D103" t="str">
        <f>IF($K103="","",男子登録情報!$O103&amp;" "&amp;男子登録情報!$N103&amp;" ("&amp;LEFT(男子登録情報!$F103,2)&amp;")")</f>
        <v>Kei KURAHASHI  (03)</v>
      </c>
      <c r="E103" t="str">
        <f>IF($K103="","",男子登録情報!$P103)</f>
        <v>JPN</v>
      </c>
      <c r="F103" t="str">
        <f t="shared" si="1"/>
        <v>1</v>
      </c>
      <c r="G103">
        <f>IF($K103="","",男子登録情報!$M103)</f>
        <v>29</v>
      </c>
      <c r="H103">
        <f>IF($K103="","",男子登録情報!$A103)</f>
        <v>492200</v>
      </c>
      <c r="K103">
        <f>IF(男子登録情報!$C103="","",男子登録情報!$C103)</f>
        <v>102</v>
      </c>
      <c r="M103">
        <f>IFERROR(IF(AND(402&lt;=VALUE(RIGHT(男子登録情報!$F103,4)),競技会情報!$E$3*100+競技会情報!$G$3&gt;=VALUE(RIGHT(男子登録情報!$F103,4))),VALUE(男子登録情報!$G103)+1,VALUE(男子登録情報!$G103)),"")</f>
        <v>19</v>
      </c>
      <c r="N103" t="str">
        <f>IF($K103="","",IF(男子登録情報!$H103="北海道",男子登録情報!$H103,LEFT(男子登録情報!$H103,LEN(男子登録情報!$H103)-1)))</f>
        <v>奈良</v>
      </c>
      <c r="O103" t="str">
        <f>IF($K103="","",IF(LEN($N103)=2,LEFT($N103,1)&amp;"　"&amp;RIGHT($N103,1)&amp;"・"&amp;男子登録情報!$I103,$N103&amp;"・"&amp;男子登録情報!$I103))</f>
        <v>奈　良・智辯ｶﾚｯｼﾞ</v>
      </c>
    </row>
    <row r="104" spans="1:15" x14ac:dyDescent="0.55000000000000004">
      <c r="A104">
        <f>IF($K104="","",100000000+男子登録情報!$C104)</f>
        <v>100000103</v>
      </c>
      <c r="B104" t="str">
        <f>IF($K104="","",男子登録情報!$D104&amp;" ("&amp;男子登録情報!$K104&amp;")")</f>
        <v>長澤　悠太 (1)</v>
      </c>
      <c r="C104" t="str">
        <f>IF($K104="","",男子登録情報!$E104)</f>
        <v>ﾅｶﾞｻﾜ ﾕｳﾀ</v>
      </c>
      <c r="D104" t="str">
        <f>IF($K104="","",男子登録情報!$O104&amp;" "&amp;男子登録情報!$N104&amp;" ("&amp;LEFT(男子登録情報!$F104,2)&amp;")")</f>
        <v>Yuta NAGASAWA  (03)</v>
      </c>
      <c r="E104" t="str">
        <f>IF($K104="","",男子登録情報!$P104)</f>
        <v>JPN</v>
      </c>
      <c r="F104" t="str">
        <f t="shared" si="1"/>
        <v>1</v>
      </c>
      <c r="G104">
        <f>IF($K104="","",男子登録情報!$M104)</f>
        <v>26</v>
      </c>
      <c r="H104">
        <f>IF($K104="","",男子登録情報!$A104)</f>
        <v>492200</v>
      </c>
      <c r="K104">
        <f>IF(男子登録情報!$C104="","",男子登録情報!$C104)</f>
        <v>103</v>
      </c>
      <c r="M104">
        <f>IFERROR(IF(AND(402&lt;=VALUE(RIGHT(男子登録情報!$F104,4)),競技会情報!$E$3*100+競技会情報!$G$3&gt;=VALUE(RIGHT(男子登録情報!$F104,4))),VALUE(男子登録情報!$G104)+1,VALUE(男子登録情報!$G104)),"")</f>
        <v>19</v>
      </c>
      <c r="N104" t="str">
        <f>IF($K104="","",IF(男子登録情報!$H104="北海道",男子登録情報!$H104,LEFT(男子登録情報!$H104,LEN(男子登録情報!$H104)-1)))</f>
        <v>滋賀</v>
      </c>
      <c r="O104" t="str">
        <f>IF($K104="","",IF(LEN($N104)=2,LEFT($N104,1)&amp;"　"&amp;RIGHT($N104,1)&amp;"・"&amp;男子登録情報!$I104,$N104&amp;"・"&amp;男子登録情報!$I104))</f>
        <v>滋　賀・立命館守山</v>
      </c>
    </row>
    <row r="105" spans="1:15" x14ac:dyDescent="0.55000000000000004">
      <c r="A105">
        <f>IF($K105="","",100000000+男子登録情報!$C105)</f>
        <v>100000104</v>
      </c>
      <c r="B105" t="str">
        <f>IF($K105="","",男子登録情報!$D105&amp;" ("&amp;男子登録情報!$K105&amp;")")</f>
        <v>茶木　涼介 (1)</v>
      </c>
      <c r="C105" t="str">
        <f>IF($K105="","",男子登録情報!$E105)</f>
        <v>ﾁｬｷ ﾘｮｳｽｹ</v>
      </c>
      <c r="D105" t="str">
        <f>IF($K105="","",男子登録情報!$O105&amp;" "&amp;男子登録情報!$N105&amp;" ("&amp;LEFT(男子登録情報!$F105,2)&amp;")")</f>
        <v>Ryosuke CHAKI (03)</v>
      </c>
      <c r="E105" t="str">
        <f>IF($K105="","",男子登録情報!$P105)</f>
        <v>JPN</v>
      </c>
      <c r="F105" t="str">
        <f t="shared" si="1"/>
        <v>1</v>
      </c>
      <c r="G105">
        <f>IF($K105="","",男子登録情報!$M105)</f>
        <v>25</v>
      </c>
      <c r="H105">
        <f>IF($K105="","",男子登録情報!$A105)</f>
        <v>492200</v>
      </c>
      <c r="K105">
        <f>IF(男子登録情報!$C105="","",男子登録情報!$C105)</f>
        <v>104</v>
      </c>
      <c r="M105">
        <f>IFERROR(IF(AND(402&lt;=VALUE(RIGHT(男子登録情報!$F105,4)),競技会情報!$E$3*100+競技会情報!$G$3&gt;=VALUE(RIGHT(男子登録情報!$F105,4))),VALUE(男子登録情報!$G105)+1,VALUE(男子登録情報!$G105)),"")</f>
        <v>19</v>
      </c>
      <c r="N105" t="str">
        <f>IF($K105="","",IF(男子登録情報!$H105="北海道",男子登録情報!$H105,LEFT(男子登録情報!$H105,LEN(男子登録情報!$H105)-1)))</f>
        <v>滋賀</v>
      </c>
      <c r="O105" t="str">
        <f>IF($K105="","",IF(LEN($N105)=2,LEFT($N105,1)&amp;"　"&amp;RIGHT($N105,1)&amp;"・"&amp;男子登録情報!$I105,$N105&amp;"・"&amp;男子登録情報!$I105))</f>
        <v>滋　賀・立命館守山</v>
      </c>
    </row>
    <row r="106" spans="1:15" x14ac:dyDescent="0.55000000000000004">
      <c r="A106">
        <f>IF($K106="","",100000000+男子登録情報!$C106)</f>
        <v>100000105</v>
      </c>
      <c r="B106" t="str">
        <f>IF($K106="","",男子登録情報!$D106&amp;" ("&amp;男子登録情報!$K106&amp;")")</f>
        <v>高　蓮太郎 (1)</v>
      </c>
      <c r="C106" t="str">
        <f>IF($K106="","",男子登録情報!$E106)</f>
        <v>ｺｳ ﾚﾝﾀﾛｳ</v>
      </c>
      <c r="D106" t="str">
        <f>IF($K106="","",男子登録情報!$O106&amp;" "&amp;男子登録情報!$N106&amp;" ("&amp;LEFT(男子登録情報!$F106,2)&amp;")")</f>
        <v>Rentaro KO  (03)</v>
      </c>
      <c r="E106" t="str">
        <f>IF($K106="","",男子登録情報!$P106)</f>
        <v>JPN</v>
      </c>
      <c r="F106" t="str">
        <f t="shared" si="1"/>
        <v>1</v>
      </c>
      <c r="G106">
        <f>IF($K106="","",男子登録情報!$M106)</f>
        <v>27</v>
      </c>
      <c r="H106">
        <f>IF($K106="","",男子登録情報!$A106)</f>
        <v>492200</v>
      </c>
      <c r="K106">
        <f>IF(男子登録情報!$C106="","",男子登録情報!$C106)</f>
        <v>105</v>
      </c>
      <c r="M106">
        <f>IFERROR(IF(AND(402&lt;=VALUE(RIGHT(男子登録情報!$F106,4)),競技会情報!$E$3*100+競技会情報!$G$3&gt;=VALUE(RIGHT(男子登録情報!$F106,4))),VALUE(男子登録情報!$G106)+1,VALUE(男子登録情報!$G106)),"")</f>
        <v>19</v>
      </c>
      <c r="N106" t="str">
        <f>IF($K106="","",IF(男子登録情報!$H106="北海道",男子登録情報!$H106,LEFT(男子登録情報!$H106,LEN(男子登録情報!$H106)-1)))</f>
        <v>大阪</v>
      </c>
      <c r="O106" t="str">
        <f>IF($K106="","",IF(LEN($N106)=2,LEFT($N106,1)&amp;"　"&amp;RIGHT($N106,1)&amp;"・"&amp;男子登録情報!$I106,$N106&amp;"・"&amp;男子登録情報!$I106))</f>
        <v>大　阪・近大附</v>
      </c>
    </row>
    <row r="107" spans="1:15" x14ac:dyDescent="0.55000000000000004">
      <c r="A107">
        <f>IF($K107="","",100000000+男子登録情報!$C107)</f>
        <v>100000106</v>
      </c>
      <c r="B107" t="str">
        <f>IF($K107="","",男子登録情報!$D107&amp;" ("&amp;男子登録情報!$K107&amp;")")</f>
        <v>小林　生承 (1)</v>
      </c>
      <c r="C107" t="str">
        <f>IF($K107="","",男子登録情報!$E107)</f>
        <v>ｺﾊﾞﾔｼ ｷｼｮｳ</v>
      </c>
      <c r="D107" t="str">
        <f>IF($K107="","",男子登録情報!$O107&amp;" "&amp;男子登録情報!$N107&amp;" ("&amp;LEFT(男子登録情報!$F107,2)&amp;")")</f>
        <v>Kisho KOBAYASHI (03)</v>
      </c>
      <c r="E107" t="str">
        <f>IF($K107="","",男子登録情報!$P107)</f>
        <v>JPN</v>
      </c>
      <c r="F107" t="str">
        <f t="shared" si="1"/>
        <v>1</v>
      </c>
      <c r="G107" t="str">
        <f>IF($K107="","",男子登録情報!$M107)</f>
        <v>01</v>
      </c>
      <c r="H107">
        <f>IF($K107="","",男子登録情報!$A107)</f>
        <v>492200</v>
      </c>
      <c r="K107">
        <f>IF(男子登録情報!$C107="","",男子登録情報!$C107)</f>
        <v>106</v>
      </c>
      <c r="M107">
        <f>IFERROR(IF(AND(402&lt;=VALUE(RIGHT(男子登録情報!$F107,4)),競技会情報!$E$3*100+競技会情報!$G$3&gt;=VALUE(RIGHT(男子登録情報!$F107,4))),VALUE(男子登録情報!$G107)+1,VALUE(男子登録情報!$G107)),"")</f>
        <v>19</v>
      </c>
      <c r="N107" t="str">
        <f>IF($K107="","",IF(男子登録情報!$H107="北海道",男子登録情報!$H107,LEFT(男子登録情報!$H107,LEN(男子登録情報!$H107)-1)))</f>
        <v>北海道</v>
      </c>
      <c r="O107" t="str">
        <f>IF($K107="","",IF(LEN($N107)=2,LEFT($N107,1)&amp;"　"&amp;RIGHT($N107,1)&amp;"・"&amp;男子登録情報!$I107,$N107&amp;"・"&amp;男子登録情報!$I107))</f>
        <v>北海道・立命館慶祥</v>
      </c>
    </row>
    <row r="108" spans="1:15" x14ac:dyDescent="0.55000000000000004">
      <c r="A108">
        <f>IF($K108="","",100000000+男子登録情報!$C108)</f>
        <v>100000107</v>
      </c>
      <c r="B108" t="str">
        <f>IF($K108="","",男子登録情報!$D108&amp;" ("&amp;男子登録情報!$K108&amp;")")</f>
        <v>上田　瑞樹 (1)</v>
      </c>
      <c r="C108" t="str">
        <f>IF($K108="","",男子登録情報!$E108)</f>
        <v>ｳｴﾀﾞ ﾐｽﾞｷ</v>
      </c>
      <c r="D108" t="str">
        <f>IF($K108="","",男子登録情報!$O108&amp;" "&amp;男子登録情報!$N108&amp;" ("&amp;LEFT(男子登録情報!$F108,2)&amp;")")</f>
        <v>Mizuki UEDA (03)</v>
      </c>
      <c r="E108" t="str">
        <f>IF($K108="","",男子登録情報!$P108)</f>
        <v>JPN</v>
      </c>
      <c r="F108" t="str">
        <f t="shared" si="1"/>
        <v>1</v>
      </c>
      <c r="G108">
        <f>IF($K108="","",男子登録情報!$M108)</f>
        <v>31</v>
      </c>
      <c r="H108">
        <f>IF($K108="","",男子登録情報!$A108)</f>
        <v>492200</v>
      </c>
      <c r="K108">
        <f>IF(男子登録情報!$C108="","",男子登録情報!$C108)</f>
        <v>107</v>
      </c>
      <c r="M108">
        <f>IFERROR(IF(AND(402&lt;=VALUE(RIGHT(男子登録情報!$F108,4)),競技会情報!$E$3*100+競技会情報!$G$3&gt;=VALUE(RIGHT(男子登録情報!$F108,4))),VALUE(男子登録情報!$G108)+1,VALUE(男子登録情報!$G108)),"")</f>
        <v>19</v>
      </c>
      <c r="N108" t="str">
        <f>IF($K108="","",IF(男子登録情報!$H108="北海道",男子登録情報!$H108,LEFT(男子登録情報!$H108,LEN(男子登録情報!$H108)-1)))</f>
        <v>鳥取</v>
      </c>
      <c r="O108" t="str">
        <f>IF($K108="","",IF(LEN($N108)=2,LEFT($N108,1)&amp;"　"&amp;RIGHT($N108,1)&amp;"・"&amp;男子登録情報!$I108,$N108&amp;"・"&amp;男子登録情報!$I108))</f>
        <v>鳥　取・鳥取城北</v>
      </c>
    </row>
    <row r="109" spans="1:15" x14ac:dyDescent="0.55000000000000004">
      <c r="A109">
        <f>IF($K109="","",100000000+男子登録情報!$C109)</f>
        <v>100000108</v>
      </c>
      <c r="B109" t="str">
        <f>IF($K109="","",男子登録情報!$D109&amp;" ("&amp;男子登録情報!$K109&amp;")")</f>
        <v>木下　凌輔 (1)</v>
      </c>
      <c r="C109" t="str">
        <f>IF($K109="","",男子登録情報!$E109)</f>
        <v>ｷﾉｼﾀ ﾘｮｳｽｹ</v>
      </c>
      <c r="D109" t="str">
        <f>IF($K109="","",男子登録情報!$O109&amp;" "&amp;男子登録情報!$N109&amp;" ("&amp;LEFT(男子登録情報!$F109,2)&amp;")")</f>
        <v>Ryosuke KINOSHITA (03)</v>
      </c>
      <c r="E109" t="str">
        <f>IF($K109="","",男子登録情報!$P109)</f>
        <v>JPN</v>
      </c>
      <c r="F109" t="str">
        <f t="shared" si="1"/>
        <v>1</v>
      </c>
      <c r="G109">
        <f>IF($K109="","",男子登録情報!$M109)</f>
        <v>23</v>
      </c>
      <c r="H109">
        <f>IF($K109="","",男子登録情報!$A109)</f>
        <v>492200</v>
      </c>
      <c r="K109">
        <f>IF(男子登録情報!$C109="","",男子登録情報!$C109)</f>
        <v>108</v>
      </c>
      <c r="M109">
        <f>IFERROR(IF(AND(402&lt;=VALUE(RIGHT(男子登録情報!$F109,4)),競技会情報!$E$3*100+競技会情報!$G$3&gt;=VALUE(RIGHT(男子登録情報!$F109,4))),VALUE(男子登録情報!$G109)+1,VALUE(男子登録情報!$G109)),"")</f>
        <v>19</v>
      </c>
      <c r="N109" t="str">
        <f>IF($K109="","",IF(男子登録情報!$H109="北海道",男子登録情報!$H109,LEFT(男子登録情報!$H109,LEN(男子登録情報!$H109)-1)))</f>
        <v>愛知</v>
      </c>
      <c r="O109" t="str">
        <f>IF($K109="","",IF(LEN($N109)=2,LEFT($N109,1)&amp;"　"&amp;RIGHT($N109,1)&amp;"・"&amp;男子登録情報!$I109,$N109&amp;"・"&amp;男子登録情報!$I109))</f>
        <v>愛　知・松蔭</v>
      </c>
    </row>
    <row r="110" spans="1:15" x14ac:dyDescent="0.55000000000000004">
      <c r="A110">
        <f>IF($K110="","",100000000+男子登録情報!$C110)</f>
        <v>100000109</v>
      </c>
      <c r="B110" t="str">
        <f>IF($K110="","",男子登録情報!$D110&amp;" ("&amp;男子登録情報!$K110&amp;")")</f>
        <v>松井　聰 (1)</v>
      </c>
      <c r="C110" t="str">
        <f>IF($K110="","",男子登録情報!$E110)</f>
        <v>ﾏﾂｲ ﾊｼﾞﾒ</v>
      </c>
      <c r="D110" t="str">
        <f>IF($K110="","",男子登録情報!$O110&amp;" "&amp;男子登録情報!$N110&amp;" ("&amp;LEFT(男子登録情報!$F110,2)&amp;")")</f>
        <v>Hajime MATSUI (03)</v>
      </c>
      <c r="E110" t="str">
        <f>IF($K110="","",男子登録情報!$P110)</f>
        <v>JPN</v>
      </c>
      <c r="F110" t="str">
        <f t="shared" si="1"/>
        <v>1</v>
      </c>
      <c r="G110" t="str">
        <f>IF($K110="","",男子登録情報!$M110)</f>
        <v>01</v>
      </c>
      <c r="H110">
        <f>IF($K110="","",男子登録情報!$A110)</f>
        <v>492200</v>
      </c>
      <c r="K110">
        <f>IF(男子登録情報!$C110="","",男子登録情報!$C110)</f>
        <v>109</v>
      </c>
      <c r="M110">
        <f>IFERROR(IF(AND(402&lt;=VALUE(RIGHT(男子登録情報!$F110,4)),競技会情報!$E$3*100+競技会情報!$G$3&gt;=VALUE(RIGHT(男子登録情報!$F110,4))),VALUE(男子登録情報!$G110)+1,VALUE(男子登録情報!$G110)),"")</f>
        <v>19</v>
      </c>
      <c r="N110" t="str">
        <f>IF($K110="","",IF(男子登録情報!$H110="北海道",男子登録情報!$H110,LEFT(男子登録情報!$H110,LEN(男子登録情報!$H110)-1)))</f>
        <v>北海道</v>
      </c>
      <c r="O110" t="str">
        <f>IF($K110="","",IF(LEN($N110)=2,LEFT($N110,1)&amp;"　"&amp;RIGHT($N110,1)&amp;"・"&amp;男子登録情報!$I110,$N110&amp;"・"&amp;男子登録情報!$I110))</f>
        <v>北海道・立命館慶祥</v>
      </c>
    </row>
    <row r="111" spans="1:15" x14ac:dyDescent="0.55000000000000004">
      <c r="A111">
        <f>IF($K111="","",100000000+男子登録情報!$C111)</f>
        <v>100000110</v>
      </c>
      <c r="B111" t="str">
        <f>IF($K111="","",男子登録情報!$D111&amp;" ("&amp;男子登録情報!$K111&amp;")")</f>
        <v>田原　佳悟 (1)</v>
      </c>
      <c r="C111" t="str">
        <f>IF($K111="","",男子登録情報!$E111)</f>
        <v>ﾀﾊﾗ ｹｲｺﾞ</v>
      </c>
      <c r="D111" t="str">
        <f>IF($K111="","",男子登録情報!$O111&amp;" "&amp;男子登録情報!$N111&amp;" ("&amp;LEFT(男子登録情報!$F111,2)&amp;")")</f>
        <v>Keigo TAHARA (03)</v>
      </c>
      <c r="E111" t="str">
        <f>IF($K111="","",男子登録情報!$P111)</f>
        <v>JPN</v>
      </c>
      <c r="F111" t="str">
        <f t="shared" si="1"/>
        <v>1</v>
      </c>
      <c r="G111">
        <f>IF($K111="","",男子登録情報!$M111)</f>
        <v>23</v>
      </c>
      <c r="H111">
        <f>IF($K111="","",男子登録情報!$A111)</f>
        <v>492200</v>
      </c>
      <c r="K111">
        <f>IF(男子登録情報!$C111="","",男子登録情報!$C111)</f>
        <v>110</v>
      </c>
      <c r="M111">
        <f>IFERROR(IF(AND(402&lt;=VALUE(RIGHT(男子登録情報!$F111,4)),競技会情報!$E$3*100+競技会情報!$G$3&gt;=VALUE(RIGHT(男子登録情報!$F111,4))),VALUE(男子登録情報!$G111)+1,VALUE(男子登録情報!$G111)),"")</f>
        <v>19</v>
      </c>
      <c r="N111" t="str">
        <f>IF($K111="","",IF(男子登録情報!$H111="北海道",男子登録情報!$H111,LEFT(男子登録情報!$H111,LEN(男子登録情報!$H111)-1)))</f>
        <v>愛知</v>
      </c>
      <c r="O111" t="str">
        <f>IF($K111="","",IF(LEN($N111)=2,LEFT($N111,1)&amp;"　"&amp;RIGHT($N111,1)&amp;"・"&amp;男子登録情報!$I111,$N111&amp;"・"&amp;男子登録情報!$I111))</f>
        <v>愛　知・名古屋西</v>
      </c>
    </row>
    <row r="112" spans="1:15" x14ac:dyDescent="0.55000000000000004">
      <c r="A112">
        <f>IF($K112="","",100000000+男子登録情報!$C112)</f>
        <v>100000111</v>
      </c>
      <c r="B112" t="str">
        <f>IF($K112="","",男子登録情報!$D112&amp;" ("&amp;男子登録情報!$K112&amp;")")</f>
        <v>岸田　親吾 (1)</v>
      </c>
      <c r="C112" t="str">
        <f>IF($K112="","",男子登録情報!$E112)</f>
        <v>ｷｼﾀﾞ ｼﾝｺﾞ</v>
      </c>
      <c r="D112" t="str">
        <f>IF($K112="","",男子登録情報!$O112&amp;" "&amp;男子登録情報!$N112&amp;" ("&amp;LEFT(男子登録情報!$F112,2)&amp;")")</f>
        <v>Shingo KISHIDA (03)</v>
      </c>
      <c r="E112" t="str">
        <f>IF($K112="","",男子登録情報!$P112)</f>
        <v>JPN</v>
      </c>
      <c r="F112" t="str">
        <f t="shared" si="1"/>
        <v>1</v>
      </c>
      <c r="G112">
        <f>IF($K112="","",男子登録情報!$M112)</f>
        <v>28</v>
      </c>
      <c r="H112">
        <f>IF($K112="","",男子登録情報!$A112)</f>
        <v>492200</v>
      </c>
      <c r="K112">
        <f>IF(男子登録情報!$C112="","",男子登録情報!$C112)</f>
        <v>111</v>
      </c>
      <c r="M112">
        <f>IFERROR(IF(AND(402&lt;=VALUE(RIGHT(男子登録情報!$F112,4)),競技会情報!$E$3*100+競技会情報!$G$3&gt;=VALUE(RIGHT(男子登録情報!$F112,4))),VALUE(男子登録情報!$G112)+1,VALUE(男子登録情報!$G112)),"")</f>
        <v>18</v>
      </c>
      <c r="N112" t="str">
        <f>IF($K112="","",IF(男子登録情報!$H112="北海道",男子登録情報!$H112,LEFT(男子登録情報!$H112,LEN(男子登録情報!$H112)-1)))</f>
        <v>兵庫</v>
      </c>
      <c r="O112" t="str">
        <f>IF($K112="","",IF(LEN($N112)=2,LEFT($N112,1)&amp;"　"&amp;RIGHT($N112,1)&amp;"・"&amp;男子登録情報!$I112,$N112&amp;"・"&amp;男子登録情報!$I112))</f>
        <v>兵　庫・近畿大豊岡</v>
      </c>
    </row>
    <row r="113" spans="1:15" x14ac:dyDescent="0.55000000000000004">
      <c r="A113">
        <f>IF($K113="","",100000000+男子登録情報!$C113)</f>
        <v>100000112</v>
      </c>
      <c r="B113" t="str">
        <f>IF($K113="","",男子登録情報!$D113&amp;" ("&amp;男子登録情報!$K113&amp;")")</f>
        <v>西山　慧 (1)</v>
      </c>
      <c r="C113" t="str">
        <f>IF($K113="","",男子登録情報!$E113)</f>
        <v>ﾆｼﾔﾏ ｹｲ</v>
      </c>
      <c r="D113" t="str">
        <f>IF($K113="","",男子登録情報!$O113&amp;" "&amp;男子登録情報!$N113&amp;" ("&amp;LEFT(男子登録情報!$F113,2)&amp;")")</f>
        <v>Kei NISHIYAMA (03)</v>
      </c>
      <c r="E113" t="str">
        <f>IF($K113="","",男子登録情報!$P113)</f>
        <v>JPN</v>
      </c>
      <c r="F113" t="str">
        <f t="shared" si="1"/>
        <v>1</v>
      </c>
      <c r="G113">
        <f>IF($K113="","",男子登録情報!$M113)</f>
        <v>33</v>
      </c>
      <c r="H113">
        <f>IF($K113="","",男子登録情報!$A113)</f>
        <v>492200</v>
      </c>
      <c r="K113">
        <f>IF(男子登録情報!$C113="","",男子登録情報!$C113)</f>
        <v>112</v>
      </c>
      <c r="M113">
        <f>IFERROR(IF(AND(402&lt;=VALUE(RIGHT(男子登録情報!$F113,4)),競技会情報!$E$3*100+競技会情報!$G$3&gt;=VALUE(RIGHT(男子登録情報!$F113,4))),VALUE(男子登録情報!$G113)+1,VALUE(男子登録情報!$G113)),"")</f>
        <v>19</v>
      </c>
      <c r="N113" t="str">
        <f>IF($K113="","",IF(男子登録情報!$H113="北海道",男子登録情報!$H113,LEFT(男子登録情報!$H113,LEN(男子登録情報!$H113)-1)))</f>
        <v>岡山</v>
      </c>
      <c r="O113" t="str">
        <f>IF($K113="","",IF(LEN($N113)=2,LEFT($N113,1)&amp;"　"&amp;RIGHT($N113,1)&amp;"・"&amp;男子登録情報!$I113,$N113&amp;"・"&amp;男子登録情報!$I113))</f>
        <v>岡　山・玉野光南</v>
      </c>
    </row>
    <row r="114" spans="1:15" x14ac:dyDescent="0.55000000000000004">
      <c r="A114">
        <f>IF($K114="","",100000000+男子登録情報!$C114)</f>
        <v>100000113</v>
      </c>
      <c r="B114" t="str">
        <f>IF($K114="","",男子登録情報!$D114&amp;" ("&amp;男子登録情報!$K114&amp;")")</f>
        <v>横田　紘季 (1)</v>
      </c>
      <c r="C114" t="str">
        <f>IF($K114="","",男子登録情報!$E114)</f>
        <v>ﾖｺﾀ ｺｳｷ</v>
      </c>
      <c r="D114" t="str">
        <f>IF($K114="","",男子登録情報!$O114&amp;" "&amp;男子登録情報!$N114&amp;" ("&amp;LEFT(男子登録情報!$F114,2)&amp;")")</f>
        <v>Koki YOKOTA (03)</v>
      </c>
      <c r="E114" t="str">
        <f>IF($K114="","",男子登録情報!$P114)</f>
        <v>JPN</v>
      </c>
      <c r="F114" t="str">
        <f t="shared" si="1"/>
        <v>1</v>
      </c>
      <c r="G114">
        <f>IF($K114="","",男子登録情報!$M114)</f>
        <v>28</v>
      </c>
      <c r="H114">
        <f>IF($K114="","",男子登録情報!$A114)</f>
        <v>492200</v>
      </c>
      <c r="K114">
        <f>IF(男子登録情報!$C114="","",男子登録情報!$C114)</f>
        <v>113</v>
      </c>
      <c r="M114">
        <f>IFERROR(IF(AND(402&lt;=VALUE(RIGHT(男子登録情報!$F114,4)),競技会情報!$E$3*100+競技会情報!$G$3&gt;=VALUE(RIGHT(男子登録情報!$F114,4))),VALUE(男子登録情報!$G114)+1,VALUE(男子登録情報!$G114)),"")</f>
        <v>19</v>
      </c>
      <c r="N114" t="str">
        <f>IF($K114="","",IF(男子登録情報!$H114="北海道",男子登録情報!$H114,LEFT(男子登録情報!$H114,LEN(男子登録情報!$H114)-1)))</f>
        <v>兵庫</v>
      </c>
      <c r="O114" t="str">
        <f>IF($K114="","",IF(LEN($N114)=2,LEFT($N114,1)&amp;"　"&amp;RIGHT($N114,1)&amp;"・"&amp;男子登録情報!$I114,$N114&amp;"・"&amp;男子登録情報!$I114))</f>
        <v>兵　庫・須磨東</v>
      </c>
    </row>
    <row r="115" spans="1:15" x14ac:dyDescent="0.55000000000000004">
      <c r="A115">
        <f>IF($K115="","",100000000+男子登録情報!$C115)</f>
        <v>100000114</v>
      </c>
      <c r="B115" t="str">
        <f>IF($K115="","",男子登録情報!$D115&amp;" ("&amp;男子登録情報!$K115&amp;")")</f>
        <v>北川　広大 (1)</v>
      </c>
      <c r="C115" t="str">
        <f>IF($K115="","",男子登録情報!$E115)</f>
        <v>ｷﾀｶﾞﾜ ｺｳﾀﾞｲ</v>
      </c>
      <c r="D115" t="str">
        <f>IF($K115="","",男子登録情報!$O115&amp;" "&amp;男子登録情報!$N115&amp;" ("&amp;LEFT(男子登録情報!$F115,2)&amp;")")</f>
        <v>Kodai KITAGAWA (03)</v>
      </c>
      <c r="E115" t="str">
        <f>IF($K115="","",男子登録情報!$P115)</f>
        <v>JPN</v>
      </c>
      <c r="F115" t="str">
        <f t="shared" si="1"/>
        <v>1</v>
      </c>
      <c r="G115" t="str">
        <f>IF($K115="","",男子登録情報!$M115)</f>
        <v>01</v>
      </c>
      <c r="H115">
        <f>IF($K115="","",男子登録情報!$A115)</f>
        <v>492200</v>
      </c>
      <c r="K115">
        <f>IF(男子登録情報!$C115="","",男子登録情報!$C115)</f>
        <v>114</v>
      </c>
      <c r="M115">
        <f>IFERROR(IF(AND(402&lt;=VALUE(RIGHT(男子登録情報!$F115,4)),競技会情報!$E$3*100+競技会情報!$G$3&gt;=VALUE(RIGHT(男子登録情報!$F115,4))),VALUE(男子登録情報!$G115)+1,VALUE(男子登録情報!$G115)),"")</f>
        <v>19</v>
      </c>
      <c r="N115" t="str">
        <f>IF($K115="","",IF(男子登録情報!$H115="北海道",男子登録情報!$H115,LEFT(男子登録情報!$H115,LEN(男子登録情報!$H115)-1)))</f>
        <v>北海道</v>
      </c>
      <c r="O115" t="str">
        <f>IF($K115="","",IF(LEN($N115)=2,LEFT($N115,1)&amp;"　"&amp;RIGHT($N115,1)&amp;"・"&amp;男子登録情報!$I115,$N115&amp;"・"&amp;男子登録情報!$I115))</f>
        <v>北海道・立命館慶祥</v>
      </c>
    </row>
    <row r="116" spans="1:15" x14ac:dyDescent="0.55000000000000004">
      <c r="A116">
        <f>IF($K116="","",100000000+男子登録情報!$C116)</f>
        <v>100000115</v>
      </c>
      <c r="B116" t="str">
        <f>IF($K116="","",男子登録情報!$D116&amp;" ("&amp;男子登録情報!$K116&amp;")")</f>
        <v>河野　航大 (4)</v>
      </c>
      <c r="C116" t="str">
        <f>IF($K116="","",男子登録情報!$E116)</f>
        <v>ｶﾜﾉ ｺｳﾀﾞｲ</v>
      </c>
      <c r="D116" t="str">
        <f>IF($K116="","",男子登録情報!$O116&amp;" "&amp;男子登録情報!$N116&amp;" ("&amp;LEFT(男子登録情報!$F116,2)&amp;")")</f>
        <v>Kodai KAWANO (00)</v>
      </c>
      <c r="E116" t="str">
        <f>IF($K116="","",男子登録情報!$P116)</f>
        <v>JPN</v>
      </c>
      <c r="F116" t="str">
        <f t="shared" si="1"/>
        <v>1</v>
      </c>
      <c r="G116">
        <f>IF($K116="","",男子登録情報!$M116)</f>
        <v>40</v>
      </c>
      <c r="H116">
        <f>IF($K116="","",男子登録情報!$A116)</f>
        <v>492232</v>
      </c>
      <c r="K116">
        <f>IF(男子登録情報!$C116="","",男子登録情報!$C116)</f>
        <v>115</v>
      </c>
      <c r="M116">
        <f>IFERROR(IF(AND(402&lt;=VALUE(RIGHT(男子登録情報!$F116,4)),競技会情報!$E$3*100+競技会情報!$G$3&gt;=VALUE(RIGHT(男子登録情報!$F116,4))),VALUE(男子登録情報!$G116)+1,VALUE(男子登録情報!$G116)),"")</f>
        <v>22</v>
      </c>
      <c r="N116" t="str">
        <f>IF($K116="","",IF(男子登録情報!$H116="北海道",男子登録情報!$H116,LEFT(男子登録情報!$H116,LEN(男子登録情報!$H116)-1)))</f>
        <v>福岡</v>
      </c>
      <c r="O116" t="str">
        <f>IF($K116="","",IF(LEN($N116)=2,LEFT($N116,1)&amp;"　"&amp;RIGHT($N116,1)&amp;"・"&amp;男子登録情報!$I116,$N116&amp;"・"&amp;男子登録情報!$I116))</f>
        <v>福　岡・東福岡</v>
      </c>
    </row>
    <row r="117" spans="1:15" x14ac:dyDescent="0.55000000000000004">
      <c r="A117">
        <f>IF($K117="","",100000000+男子登録情報!$C117)</f>
        <v>100000116</v>
      </c>
      <c r="B117" t="str">
        <f>IF($K117="","",男子登録情報!$D117&amp;" ("&amp;男子登録情報!$K117&amp;")")</f>
        <v>藤木　淳史 (4)</v>
      </c>
      <c r="C117" t="str">
        <f>IF($K117="","",男子登録情報!$E117)</f>
        <v>ﾌｼﾞｷ ｱﾂｼ</v>
      </c>
      <c r="D117" t="str">
        <f>IF($K117="","",男子登録情報!$O117&amp;" "&amp;男子登録情報!$N117&amp;" ("&amp;LEFT(男子登録情報!$F117,2)&amp;")")</f>
        <v>Atsushi FUJIKI (00)</v>
      </c>
      <c r="E117" t="str">
        <f>IF($K117="","",男子登録情報!$P117)</f>
        <v>JPN</v>
      </c>
      <c r="F117" t="str">
        <f t="shared" si="1"/>
        <v>1</v>
      </c>
      <c r="G117">
        <f>IF($K117="","",男子登録情報!$M117)</f>
        <v>28</v>
      </c>
      <c r="H117">
        <f>IF($K117="","",男子登録情報!$A117)</f>
        <v>492232</v>
      </c>
      <c r="K117">
        <f>IF(男子登録情報!$C117="","",男子登録情報!$C117)</f>
        <v>116</v>
      </c>
      <c r="M117">
        <f>IFERROR(IF(AND(402&lt;=VALUE(RIGHT(男子登録情報!$F117,4)),競技会情報!$E$3*100+競技会情報!$G$3&gt;=VALUE(RIGHT(男子登録情報!$F117,4))),VALUE(男子登録情報!$G117)+1,VALUE(男子登録情報!$G117)),"")</f>
        <v>22</v>
      </c>
      <c r="N117" t="str">
        <f>IF($K117="","",IF(男子登録情報!$H117="北海道",男子登録情報!$H117,LEFT(男子登録情報!$H117,LEN(男子登録情報!$H117)-1)))</f>
        <v>兵庫</v>
      </c>
      <c r="O117" t="str">
        <f>IF($K117="","",IF(LEN($N117)=2,LEFT($N117,1)&amp;"　"&amp;RIGHT($N117,1)&amp;"・"&amp;男子登録情報!$I117,$N117&amp;"・"&amp;男子登録情報!$I117))</f>
        <v>兵　庫・県立兵庫</v>
      </c>
    </row>
    <row r="118" spans="1:15" x14ac:dyDescent="0.55000000000000004">
      <c r="A118">
        <f>IF($K118="","",100000000+男子登録情報!$C118)</f>
        <v>100000117</v>
      </c>
      <c r="B118" t="str">
        <f>IF($K118="","",男子登録情報!$D118&amp;" ("&amp;男子登録情報!$K118&amp;")")</f>
        <v>柴山　泰輔 (4)</v>
      </c>
      <c r="C118" t="str">
        <f>IF($K118="","",男子登録情報!$E118)</f>
        <v>ｼﾊﾞﾔﾏ ﾀｲｽｹ</v>
      </c>
      <c r="D118" t="str">
        <f>IF($K118="","",男子登録情報!$O118&amp;" "&amp;男子登録情報!$N118&amp;" ("&amp;LEFT(男子登録情報!$F118,2)&amp;")")</f>
        <v>Taisuke SHIBAYAMA (00)</v>
      </c>
      <c r="E118" t="str">
        <f>IF($K118="","",男子登録情報!$P118)</f>
        <v>JPN</v>
      </c>
      <c r="F118" t="str">
        <f t="shared" si="1"/>
        <v>1</v>
      </c>
      <c r="G118">
        <f>IF($K118="","",男子登録情報!$M118)</f>
        <v>18</v>
      </c>
      <c r="H118">
        <f>IF($K118="","",男子登録情報!$A118)</f>
        <v>492232</v>
      </c>
      <c r="K118">
        <f>IF(男子登録情報!$C118="","",男子登録情報!$C118)</f>
        <v>117</v>
      </c>
      <c r="M118">
        <f>IFERROR(IF(AND(402&lt;=VALUE(RIGHT(男子登録情報!$F118,4)),競技会情報!$E$3*100+競技会情報!$G$3&gt;=VALUE(RIGHT(男子登録情報!$F118,4))),VALUE(男子登録情報!$G118)+1,VALUE(男子登録情報!$G118)),"")</f>
        <v>22</v>
      </c>
      <c r="N118" t="str">
        <f>IF($K118="","",IF(男子登録情報!$H118="北海道",男子登録情報!$H118,LEFT(男子登録情報!$H118,LEN(男子登録情報!$H118)-1)))</f>
        <v>福井</v>
      </c>
      <c r="O118" t="str">
        <f>IF($K118="","",IF(LEN($N118)=2,LEFT($N118,1)&amp;"　"&amp;RIGHT($N118,1)&amp;"・"&amp;男子登録情報!$I118,$N118&amp;"・"&amp;男子登録情報!$I118))</f>
        <v>福　井・北陸</v>
      </c>
    </row>
    <row r="119" spans="1:15" x14ac:dyDescent="0.55000000000000004">
      <c r="A119">
        <f>IF($K119="","",100000000+男子登録情報!$C119)</f>
        <v>100000118</v>
      </c>
      <c r="B119" t="str">
        <f>IF($K119="","",男子登録情報!$D119&amp;" ("&amp;男子登録情報!$K119&amp;")")</f>
        <v>谷口　卓 (4)</v>
      </c>
      <c r="C119" t="str">
        <f>IF($K119="","",男子登録情報!$E119)</f>
        <v>ﾀﾆｸﾞﾁ ｽｸﾞﾙ</v>
      </c>
      <c r="D119" t="str">
        <f>IF($K119="","",男子登録情報!$O119&amp;" "&amp;男子登録情報!$N119&amp;" ("&amp;LEFT(男子登録情報!$F119,2)&amp;")")</f>
        <v>Suguru TANIGUCHI (00)</v>
      </c>
      <c r="E119" t="str">
        <f>IF($K119="","",男子登録情報!$P119)</f>
        <v>JPN</v>
      </c>
      <c r="F119" t="str">
        <f t="shared" si="1"/>
        <v>1</v>
      </c>
      <c r="G119">
        <f>IF($K119="","",男子登録情報!$M119)</f>
        <v>26</v>
      </c>
      <c r="H119">
        <f>IF($K119="","",男子登録情報!$A119)</f>
        <v>492232</v>
      </c>
      <c r="K119">
        <f>IF(男子登録情報!$C119="","",男子登録情報!$C119)</f>
        <v>118</v>
      </c>
      <c r="M119">
        <f>IFERROR(IF(AND(402&lt;=VALUE(RIGHT(男子登録情報!$F119,4)),競技会情報!$E$3*100+競技会情報!$G$3&gt;=VALUE(RIGHT(男子登録情報!$F119,4))),VALUE(男子登録情報!$G119)+1,VALUE(男子登録情報!$G119)),"")</f>
        <v>22</v>
      </c>
      <c r="N119" t="str">
        <f>IF($K119="","",IF(男子登録情報!$H119="北海道",男子登録情報!$H119,LEFT(男子登録情報!$H119,LEN(男子登録情報!$H119)-1)))</f>
        <v>京都</v>
      </c>
      <c r="O119" t="str">
        <f>IF($K119="","",IF(LEN($N119)=2,LEFT($N119,1)&amp;"　"&amp;RIGHT($N119,1)&amp;"・"&amp;男子登録情報!$I119,$N119&amp;"・"&amp;男子登録情報!$I119))</f>
        <v>京　都・京都北陵</v>
      </c>
    </row>
    <row r="120" spans="1:15" x14ac:dyDescent="0.55000000000000004">
      <c r="A120">
        <f>IF($K120="","",100000000+男子登録情報!$C120)</f>
        <v>100000119</v>
      </c>
      <c r="B120" t="str">
        <f>IF($K120="","",男子登録情報!$D120&amp;" ("&amp;男子登録情報!$K120&amp;")")</f>
        <v>森本　拓実 (M1)</v>
      </c>
      <c r="C120" t="str">
        <f>IF($K120="","",男子登録情報!$E120)</f>
        <v>ﾓﾘﾓﾄ ﾀｸﾐ</v>
      </c>
      <c r="D120" t="str">
        <f>IF($K120="","",男子登録情報!$O120&amp;" "&amp;男子登録情報!$N120&amp;" ("&amp;LEFT(男子登録情報!$F120,2)&amp;")")</f>
        <v>Takumi MORIMOTO (99)</v>
      </c>
      <c r="E120" t="str">
        <f>IF($K120="","",男子登録情報!$P120)</f>
        <v>JPN</v>
      </c>
      <c r="F120" t="str">
        <f t="shared" si="1"/>
        <v>1</v>
      </c>
      <c r="G120">
        <f>IF($K120="","",男子登録情報!$M120)</f>
        <v>29</v>
      </c>
      <c r="H120">
        <f>IF($K120="","",男子登録情報!$A120)</f>
        <v>492232</v>
      </c>
      <c r="K120">
        <f>IF(男子登録情報!$C120="","",男子登録情報!$C120)</f>
        <v>119</v>
      </c>
      <c r="M120">
        <f>IFERROR(IF(AND(402&lt;=VALUE(RIGHT(男子登録情報!$F120,4)),競技会情報!$E$3*100+競技会情報!$G$3&gt;=VALUE(RIGHT(男子登録情報!$F120,4))),VALUE(男子登録情報!$G120)+1,VALUE(男子登録情報!$G120)),"")</f>
        <v>23</v>
      </c>
      <c r="N120" t="str">
        <f>IF($K120="","",IF(男子登録情報!$H120="北海道",男子登録情報!$H120,LEFT(男子登録情報!$H120,LEN(男子登録情報!$H120)-1)))</f>
        <v>奈良</v>
      </c>
      <c r="O120" t="str">
        <f>IF($K120="","",IF(LEN($N120)=2,LEFT($N120,1)&amp;"　"&amp;RIGHT($N120,1)&amp;"・"&amp;男子登録情報!$I120,$N120&amp;"・"&amp;男子登録情報!$I120))</f>
        <v>奈　良・県立畝傍</v>
      </c>
    </row>
    <row r="121" spans="1:15" x14ac:dyDescent="0.55000000000000004">
      <c r="A121">
        <f>IF($K121="","",100000000+男子登録情報!$C121)</f>
        <v>100000120</v>
      </c>
      <c r="B121" t="str">
        <f>IF($K121="","",男子登録情報!$D121&amp;" ("&amp;男子登録情報!$K121&amp;")")</f>
        <v>舩津　一帆 (4)</v>
      </c>
      <c r="C121" t="str">
        <f>IF($K121="","",男子登録情報!$E121)</f>
        <v>ﾌﾅﾂ ｶｽﾞﾎ</v>
      </c>
      <c r="D121" t="str">
        <f>IF($K121="","",男子登録情報!$O121&amp;" "&amp;男子登録情報!$N121&amp;" ("&amp;LEFT(男子登録情報!$F121,2)&amp;")")</f>
        <v>Kazuho FUNATSU (00)</v>
      </c>
      <c r="E121" t="str">
        <f>IF($K121="","",男子登録情報!$P121)</f>
        <v>JPN</v>
      </c>
      <c r="F121" t="str">
        <f t="shared" si="1"/>
        <v>1</v>
      </c>
      <c r="G121">
        <f>IF($K121="","",男子登録情報!$M121)</f>
        <v>29</v>
      </c>
      <c r="H121">
        <f>IF($K121="","",男子登録情報!$A121)</f>
        <v>492232</v>
      </c>
      <c r="K121">
        <f>IF(男子登録情報!$C121="","",男子登録情報!$C121)</f>
        <v>120</v>
      </c>
      <c r="M121">
        <f>IFERROR(IF(AND(402&lt;=VALUE(RIGHT(男子登録情報!$F121,4)),競技会情報!$E$3*100+競技会情報!$G$3&gt;=VALUE(RIGHT(男子登録情報!$F121,4))),VALUE(男子登録情報!$G121)+1,VALUE(男子登録情報!$G121)),"")</f>
        <v>22</v>
      </c>
      <c r="N121" t="str">
        <f>IF($K121="","",IF(男子登録情報!$H121="北海道",男子登録情報!$H121,LEFT(男子登録情報!$H121,LEN(男子登録情報!$H121)-1)))</f>
        <v>奈良</v>
      </c>
      <c r="O121" t="str">
        <f>IF($K121="","",IF(LEN($N121)=2,LEFT($N121,1)&amp;"　"&amp;RIGHT($N121,1)&amp;"・"&amp;男子登録情報!$I121,$N121&amp;"・"&amp;男子登録情報!$I121))</f>
        <v>奈　良・智辯学園奈良ｶﾚｯｼﾞ</v>
      </c>
    </row>
    <row r="122" spans="1:15" x14ac:dyDescent="0.55000000000000004">
      <c r="A122">
        <f>IF($K122="","",100000000+男子登録情報!$C122)</f>
        <v>100000121</v>
      </c>
      <c r="B122" t="str">
        <f>IF($K122="","",男子登録情報!$D122&amp;" ("&amp;男子登録情報!$K122&amp;")")</f>
        <v>竹内　洸哉 (4)</v>
      </c>
      <c r="C122" t="str">
        <f>IF($K122="","",男子登録情報!$E122)</f>
        <v>ﾀｹｳﾁ ｺｳﾔ</v>
      </c>
      <c r="D122" t="str">
        <f>IF($K122="","",男子登録情報!$O122&amp;" "&amp;男子登録情報!$N122&amp;" ("&amp;LEFT(男子登録情報!$F122,2)&amp;")")</f>
        <v>Koya TAKEUCHI (01)</v>
      </c>
      <c r="E122" t="str">
        <f>IF($K122="","",男子登録情報!$P122)</f>
        <v>JPN</v>
      </c>
      <c r="F122" t="str">
        <f t="shared" si="1"/>
        <v>1</v>
      </c>
      <c r="G122">
        <f>IF($K122="","",男子登録情報!$M122)</f>
        <v>28</v>
      </c>
      <c r="H122">
        <f>IF($K122="","",男子登録情報!$A122)</f>
        <v>492232</v>
      </c>
      <c r="K122">
        <f>IF(男子登録情報!$C122="","",男子登録情報!$C122)</f>
        <v>121</v>
      </c>
      <c r="M122">
        <f>IFERROR(IF(AND(402&lt;=VALUE(RIGHT(男子登録情報!$F122,4)),競技会情報!$E$3*100+競技会情報!$G$3&gt;=VALUE(RIGHT(男子登録情報!$F122,4))),VALUE(男子登録情報!$G122)+1,VALUE(男子登録情報!$G122)),"")</f>
        <v>21</v>
      </c>
      <c r="N122" t="str">
        <f>IF($K122="","",IF(男子登録情報!$H122="北海道",男子登録情報!$H122,LEFT(男子登録情報!$H122,LEN(男子登録情報!$H122)-1)))</f>
        <v>滋賀</v>
      </c>
      <c r="O122" t="str">
        <f>IF($K122="","",IF(LEN($N122)=2,LEFT($N122,1)&amp;"　"&amp;RIGHT($N122,1)&amp;"・"&amp;男子登録情報!$I122,$N122&amp;"・"&amp;男子登録情報!$I122))</f>
        <v>滋　賀・比叡山</v>
      </c>
    </row>
    <row r="123" spans="1:15" x14ac:dyDescent="0.55000000000000004">
      <c r="A123">
        <f>IF($K123="","",100000000+男子登録情報!$C123)</f>
        <v>100000122</v>
      </c>
      <c r="B123" t="str">
        <f>IF($K123="","",男子登録情報!$D123&amp;" ("&amp;男子登録情報!$K123&amp;")")</f>
        <v>片山　卓也 (4)</v>
      </c>
      <c r="C123" t="str">
        <f>IF($K123="","",男子登録情報!$E123)</f>
        <v>ｶﾀﾔﾏ ﾀｸﾔ</v>
      </c>
      <c r="D123" t="str">
        <f>IF($K123="","",男子登録情報!$O123&amp;" "&amp;男子登録情報!$N123&amp;" ("&amp;LEFT(男子登録情報!$F123,2)&amp;")")</f>
        <v>Takuya KATAYAMA (00)</v>
      </c>
      <c r="E123" t="str">
        <f>IF($K123="","",男子登録情報!$P123)</f>
        <v>JPN</v>
      </c>
      <c r="F123" t="str">
        <f t="shared" si="1"/>
        <v>1</v>
      </c>
      <c r="G123">
        <f>IF($K123="","",男子登録情報!$M123)</f>
        <v>18</v>
      </c>
      <c r="H123">
        <f>IF($K123="","",男子登録情報!$A123)</f>
        <v>492232</v>
      </c>
      <c r="K123">
        <f>IF(男子登録情報!$C123="","",男子登録情報!$C123)</f>
        <v>122</v>
      </c>
      <c r="M123">
        <f>IFERROR(IF(AND(402&lt;=VALUE(RIGHT(男子登録情報!$F123,4)),競技会情報!$E$3*100+競技会情報!$G$3&gt;=VALUE(RIGHT(男子登録情報!$F123,4))),VALUE(男子登録情報!$G123)+1,VALUE(男子登録情報!$G123)),"")</f>
        <v>22</v>
      </c>
      <c r="N123" t="str">
        <f>IF($K123="","",IF(男子登録情報!$H123="北海道",男子登録情報!$H123,LEFT(男子登録情報!$H123,LEN(男子登録情報!$H123)-1)))</f>
        <v>福井</v>
      </c>
      <c r="O123" t="str">
        <f>IF($K123="","",IF(LEN($N123)=2,LEFT($N123,1)&amp;"　"&amp;RIGHT($N123,1)&amp;"・"&amp;男子登録情報!$I123,$N123&amp;"・"&amp;男子登録情報!$I123))</f>
        <v>福　井・敦賀</v>
      </c>
    </row>
    <row r="124" spans="1:15" x14ac:dyDescent="0.55000000000000004">
      <c r="A124">
        <f>IF($K124="","",100000000+男子登録情報!$C124)</f>
        <v>100000123</v>
      </c>
      <c r="B124" t="str">
        <f>IF($K124="","",男子登録情報!$D124&amp;" ("&amp;男子登録情報!$K124&amp;")")</f>
        <v>伊藤　大知 (4)</v>
      </c>
      <c r="C124" t="str">
        <f>IF($K124="","",男子登録情報!$E124)</f>
        <v>ｲﾄｳ ﾀﾞｲﾁ</v>
      </c>
      <c r="D124" t="str">
        <f>IF($K124="","",男子登録情報!$O124&amp;" "&amp;男子登録情報!$N124&amp;" ("&amp;LEFT(男子登録情報!$F124,2)&amp;")")</f>
        <v>Daichi ITO (00)</v>
      </c>
      <c r="E124" t="str">
        <f>IF($K124="","",男子登録情報!$P124)</f>
        <v>JPN</v>
      </c>
      <c r="F124" t="str">
        <f t="shared" si="1"/>
        <v>1</v>
      </c>
      <c r="G124">
        <f>IF($K124="","",男子登録情報!$M124)</f>
        <v>21</v>
      </c>
      <c r="H124">
        <f>IF($K124="","",男子登録情報!$A124)</f>
        <v>492232</v>
      </c>
      <c r="K124">
        <f>IF(男子登録情報!$C124="","",男子登録情報!$C124)</f>
        <v>123</v>
      </c>
      <c r="M124">
        <f>IFERROR(IF(AND(402&lt;=VALUE(RIGHT(男子登録情報!$F124,4)),競技会情報!$E$3*100+競技会情報!$G$3&gt;=VALUE(RIGHT(男子登録情報!$F124,4))),VALUE(男子登録情報!$G124)+1,VALUE(男子登録情報!$G124)),"")</f>
        <v>22</v>
      </c>
      <c r="N124" t="str">
        <f>IF($K124="","",IF(男子登録情報!$H124="北海道",男子登録情報!$H124,LEFT(男子登録情報!$H124,LEN(男子登録情報!$H124)-1)))</f>
        <v>岐阜</v>
      </c>
      <c r="O124" t="str">
        <f>IF($K124="","",IF(LEN($N124)=2,LEFT($N124,1)&amp;"　"&amp;RIGHT($N124,1)&amp;"・"&amp;男子登録情報!$I124,$N124&amp;"・"&amp;男子登録情報!$I124))</f>
        <v>岐　阜・岐阜聖徳学園</v>
      </c>
    </row>
    <row r="125" spans="1:15" x14ac:dyDescent="0.55000000000000004">
      <c r="A125">
        <f>IF($K125="","",100000000+男子登録情報!$C125)</f>
        <v>100000124</v>
      </c>
      <c r="B125" t="str">
        <f>IF($K125="","",男子登録情報!$D125&amp;" ("&amp;男子登録情報!$K125&amp;")")</f>
        <v>松本　昂大 (4)</v>
      </c>
      <c r="C125" t="str">
        <f>IF($K125="","",男子登録情報!$E125)</f>
        <v>ﾏﾂﾓﾄ ｺｳﾀ</v>
      </c>
      <c r="D125" t="str">
        <f>IF($K125="","",男子登録情報!$O125&amp;" "&amp;男子登録情報!$N125&amp;" ("&amp;LEFT(男子登録情報!$F125,2)&amp;")")</f>
        <v>Kota MATSUMOTO (00)</v>
      </c>
      <c r="E125" t="str">
        <f>IF($K125="","",男子登録情報!$P125)</f>
        <v>JPN</v>
      </c>
      <c r="F125" t="str">
        <f t="shared" si="1"/>
        <v>1</v>
      </c>
      <c r="G125">
        <f>IF($K125="","",男子登録情報!$M125)</f>
        <v>28</v>
      </c>
      <c r="H125">
        <f>IF($K125="","",男子登録情報!$A125)</f>
        <v>492232</v>
      </c>
      <c r="K125">
        <f>IF(男子登録情報!$C125="","",男子登録情報!$C125)</f>
        <v>124</v>
      </c>
      <c r="M125">
        <f>IFERROR(IF(AND(402&lt;=VALUE(RIGHT(男子登録情報!$F125,4)),競技会情報!$E$3*100+競技会情報!$G$3&gt;=VALUE(RIGHT(男子登録情報!$F125,4))),VALUE(男子登録情報!$G125)+1,VALUE(男子登録情報!$G125)),"")</f>
        <v>22</v>
      </c>
      <c r="N125" t="str">
        <f>IF($K125="","",IF(男子登録情報!$H125="北海道",男子登録情報!$H125,LEFT(男子登録情報!$H125,LEN(男子登録情報!$H125)-1)))</f>
        <v>兵庫</v>
      </c>
      <c r="O125" t="str">
        <f>IF($K125="","",IF(LEN($N125)=2,LEFT($N125,1)&amp;"　"&amp;RIGHT($N125,1)&amp;"・"&amp;男子登録情報!$I125,$N125&amp;"・"&amp;男子登録情報!$I125))</f>
        <v>兵　庫・滝川第二</v>
      </c>
    </row>
    <row r="126" spans="1:15" x14ac:dyDescent="0.55000000000000004">
      <c r="A126">
        <f>IF($K126="","",100000000+男子登録情報!$C126)</f>
        <v>100000125</v>
      </c>
      <c r="B126" t="str">
        <f>IF($K126="","",男子登録情報!$D126&amp;" ("&amp;男子登録情報!$K126&amp;")")</f>
        <v>藤原　誉 (4)</v>
      </c>
      <c r="C126" t="str">
        <f>IF($K126="","",男子登録情報!$E126)</f>
        <v>ﾌｼﾞﾜﾗ ﾎﾏﾚ</v>
      </c>
      <c r="D126" t="str">
        <f>IF($K126="","",男子登録情報!$O126&amp;" "&amp;男子登録情報!$N126&amp;" ("&amp;LEFT(男子登録情報!$F126,2)&amp;")")</f>
        <v>Homare FUJIWARA (00)</v>
      </c>
      <c r="E126" t="str">
        <f>IF($K126="","",男子登録情報!$P126)</f>
        <v>JPN</v>
      </c>
      <c r="F126" t="str">
        <f t="shared" si="1"/>
        <v>1</v>
      </c>
      <c r="G126">
        <f>IF($K126="","",男子登録情報!$M126)</f>
        <v>28</v>
      </c>
      <c r="H126">
        <f>IF($K126="","",男子登録情報!$A126)</f>
        <v>492232</v>
      </c>
      <c r="K126">
        <f>IF(男子登録情報!$C126="","",男子登録情報!$C126)</f>
        <v>125</v>
      </c>
      <c r="M126">
        <f>IFERROR(IF(AND(402&lt;=VALUE(RIGHT(男子登録情報!$F126,4)),競技会情報!$E$3*100+競技会情報!$G$3&gt;=VALUE(RIGHT(男子登録情報!$F126,4))),VALUE(男子登録情報!$G126)+1,VALUE(男子登録情報!$G126)),"")</f>
        <v>22</v>
      </c>
      <c r="N126" t="str">
        <f>IF($K126="","",IF(男子登録情報!$H126="北海道",男子登録情報!$H126,LEFT(男子登録情報!$H126,LEN(男子登録情報!$H126)-1)))</f>
        <v>兵庫</v>
      </c>
      <c r="O126" t="str">
        <f>IF($K126="","",IF(LEN($N126)=2,LEFT($N126,1)&amp;"　"&amp;RIGHT($N126,1)&amp;"・"&amp;男子登録情報!$I126,$N126&amp;"・"&amp;男子登録情報!$I126))</f>
        <v>兵　庫・社</v>
      </c>
    </row>
    <row r="127" spans="1:15" x14ac:dyDescent="0.55000000000000004">
      <c r="A127">
        <f>IF($K127="","",100000000+男子登録情報!$C127)</f>
        <v>100000126</v>
      </c>
      <c r="B127" t="str">
        <f>IF($K127="","",男子登録情報!$D127&amp;" ("&amp;男子登録情報!$K127&amp;")")</f>
        <v>小谷　捷人 (4)</v>
      </c>
      <c r="C127" t="str">
        <f>IF($K127="","",男子登録情報!$E127)</f>
        <v>ｺﾀﾆ ﾊﾔﾄ</v>
      </c>
      <c r="D127" t="str">
        <f>IF($K127="","",男子登録情報!$O127&amp;" "&amp;男子登録情報!$N127&amp;" ("&amp;LEFT(男子登録情報!$F127,2)&amp;")")</f>
        <v>Hayato KOTANI (01)</v>
      </c>
      <c r="E127" t="str">
        <f>IF($K127="","",男子登録情報!$P127)</f>
        <v>JPN</v>
      </c>
      <c r="F127" t="str">
        <f t="shared" si="1"/>
        <v>1</v>
      </c>
      <c r="G127">
        <f>IF($K127="","",男子登録情報!$M127)</f>
        <v>27</v>
      </c>
      <c r="H127">
        <f>IF($K127="","",男子登録情報!$A127)</f>
        <v>492232</v>
      </c>
      <c r="K127">
        <f>IF(男子登録情報!$C127="","",男子登録情報!$C127)</f>
        <v>126</v>
      </c>
      <c r="M127">
        <f>IFERROR(IF(AND(402&lt;=VALUE(RIGHT(男子登録情報!$F127,4)),競技会情報!$E$3*100+競技会情報!$G$3&gt;=VALUE(RIGHT(男子登録情報!$F127,4))),VALUE(男子登録情報!$G127)+1,VALUE(男子登録情報!$G127)),"")</f>
        <v>21</v>
      </c>
      <c r="N127" t="str">
        <f>IF($K127="","",IF(男子登録情報!$H127="北海道",男子登録情報!$H127,LEFT(男子登録情報!$H127,LEN(男子登録情報!$H127)-1)))</f>
        <v>大阪</v>
      </c>
      <c r="O127" t="str">
        <f>IF($K127="","",IF(LEN($N127)=2,LEFT($N127,1)&amp;"　"&amp;RIGHT($N127,1)&amp;"・"&amp;男子登録情報!$I127,$N127&amp;"・"&amp;男子登録情報!$I127))</f>
        <v>大　阪・帝塚山泉ヶ丘</v>
      </c>
    </row>
    <row r="128" spans="1:15" x14ac:dyDescent="0.55000000000000004">
      <c r="A128">
        <f>IF($K128="","",100000000+男子登録情報!$C128)</f>
        <v>100000127</v>
      </c>
      <c r="B128" t="str">
        <f>IF($K128="","",男子登録情報!$D128&amp;" ("&amp;男子登録情報!$K128&amp;")")</f>
        <v>上田　颯汰 (4)</v>
      </c>
      <c r="C128" t="str">
        <f>IF($K128="","",男子登録情報!$E128)</f>
        <v>ｳｴﾀﾞ ｿｳﾀ</v>
      </c>
      <c r="D128" t="str">
        <f>IF($K128="","",男子登録情報!$O128&amp;" "&amp;男子登録情報!$N128&amp;" ("&amp;LEFT(男子登録情報!$F128,2)&amp;")")</f>
        <v>Sota UEDA (00)</v>
      </c>
      <c r="E128" t="str">
        <f>IF($K128="","",男子登録情報!$P128)</f>
        <v>JPN</v>
      </c>
      <c r="F128" t="str">
        <f t="shared" si="1"/>
        <v>1</v>
      </c>
      <c r="G128">
        <f>IF($K128="","",男子登録情報!$M128)</f>
        <v>28</v>
      </c>
      <c r="H128">
        <f>IF($K128="","",男子登録情報!$A128)</f>
        <v>492232</v>
      </c>
      <c r="K128">
        <f>IF(男子登録情報!$C128="","",男子登録情報!$C128)</f>
        <v>127</v>
      </c>
      <c r="M128">
        <f>IFERROR(IF(AND(402&lt;=VALUE(RIGHT(男子登録情報!$F128,4)),競技会情報!$E$3*100+競技会情報!$G$3&gt;=VALUE(RIGHT(男子登録情報!$F128,4))),VALUE(男子登録情報!$G128)+1,VALUE(男子登録情報!$G128)),"")</f>
        <v>22</v>
      </c>
      <c r="N128" t="str">
        <f>IF($K128="","",IF(男子登録情報!$H128="北海道",男子登録情報!$H128,LEFT(男子登録情報!$H128,LEN(男子登録情報!$H128)-1)))</f>
        <v>大阪</v>
      </c>
      <c r="O128" t="str">
        <f>IF($K128="","",IF(LEN($N128)=2,LEFT($N128,1)&amp;"　"&amp;RIGHT($N128,1)&amp;"・"&amp;男子登録情報!$I128,$N128&amp;"・"&amp;男子登録情報!$I128))</f>
        <v>大　阪・関西大学第一</v>
      </c>
    </row>
    <row r="129" spans="1:15" x14ac:dyDescent="0.55000000000000004">
      <c r="A129">
        <f>IF($K129="","",100000000+男子登録情報!$C129)</f>
        <v>100000128</v>
      </c>
      <c r="B129" t="str">
        <f>IF($K129="","",男子登録情報!$D129&amp;" ("&amp;男子登録情報!$K129&amp;")")</f>
        <v>三戸田　湧司 (4)</v>
      </c>
      <c r="C129" t="str">
        <f>IF($K129="","",男子登録情報!$E129)</f>
        <v>ﾐﾄﾀﾞ ﾕｳｼ</v>
      </c>
      <c r="D129" t="str">
        <f>IF($K129="","",男子登録情報!$O129&amp;" "&amp;男子登録情報!$N129&amp;" ("&amp;LEFT(男子登録情報!$F129,2)&amp;")")</f>
        <v>Yushi MITODA (00)</v>
      </c>
      <c r="E129" t="str">
        <f>IF($K129="","",男子登録情報!$P129)</f>
        <v>JPN</v>
      </c>
      <c r="F129" t="str">
        <f t="shared" si="1"/>
        <v>1</v>
      </c>
      <c r="G129">
        <f>IF($K129="","",男子登録情報!$M129)</f>
        <v>28</v>
      </c>
      <c r="H129">
        <f>IF($K129="","",男子登録情報!$A129)</f>
        <v>492232</v>
      </c>
      <c r="K129">
        <f>IF(男子登録情報!$C129="","",男子登録情報!$C129)</f>
        <v>128</v>
      </c>
      <c r="M129">
        <f>IFERROR(IF(AND(402&lt;=VALUE(RIGHT(男子登録情報!$F129,4)),競技会情報!$E$3*100+競技会情報!$G$3&gt;=VALUE(RIGHT(男子登録情報!$F129,4))),VALUE(男子登録情報!$G129)+1,VALUE(男子登録情報!$G129)),"")</f>
        <v>22</v>
      </c>
      <c r="N129" t="str">
        <f>IF($K129="","",IF(男子登録情報!$H129="北海道",男子登録情報!$H129,LEFT(男子登録情報!$H129,LEN(男子登録情報!$H129)-1)))</f>
        <v>兵庫</v>
      </c>
      <c r="O129" t="str">
        <f>IF($K129="","",IF(LEN($N129)=2,LEFT($N129,1)&amp;"　"&amp;RIGHT($N129,1)&amp;"・"&amp;男子登録情報!$I129,$N129&amp;"・"&amp;男子登録情報!$I129))</f>
        <v>兵　庫・明石商業</v>
      </c>
    </row>
    <row r="130" spans="1:15" x14ac:dyDescent="0.55000000000000004">
      <c r="A130">
        <f>IF($K130="","",100000000+男子登録情報!$C130)</f>
        <v>100000129</v>
      </c>
      <c r="B130" t="str">
        <f>IF($K130="","",男子登録情報!$D130&amp;" ("&amp;男子登録情報!$K130&amp;")")</f>
        <v>酒井　元気 (4)</v>
      </c>
      <c r="C130" t="str">
        <f>IF($K130="","",男子登録情報!$E130)</f>
        <v>ｻｶｲ ｹﾞﾝｷ</v>
      </c>
      <c r="D130" t="str">
        <f>IF($K130="","",男子登録情報!$O130&amp;" "&amp;男子登録情報!$N130&amp;" ("&amp;LEFT(男子登録情報!$F130,2)&amp;")")</f>
        <v>Genki SAKAI (00)</v>
      </c>
      <c r="E130" t="str">
        <f>IF($K130="","",男子登録情報!$P130)</f>
        <v>JPN</v>
      </c>
      <c r="F130" t="str">
        <f t="shared" si="1"/>
        <v>1</v>
      </c>
      <c r="G130">
        <f>IF($K130="","",男子登録情報!$M130)</f>
        <v>28</v>
      </c>
      <c r="H130">
        <f>IF($K130="","",男子登録情報!$A130)</f>
        <v>492232</v>
      </c>
      <c r="K130">
        <f>IF(男子登録情報!$C130="","",男子登録情報!$C130)</f>
        <v>129</v>
      </c>
      <c r="M130">
        <f>IFERROR(IF(AND(402&lt;=VALUE(RIGHT(男子登録情報!$F130,4)),競技会情報!$E$3*100+競技会情報!$G$3&gt;=VALUE(RIGHT(男子登録情報!$F130,4))),VALUE(男子登録情報!$G130)+1,VALUE(男子登録情報!$G130)),"")</f>
        <v>22</v>
      </c>
      <c r="N130" t="str">
        <f>IF($K130="","",IF(男子登録情報!$H130="北海道",男子登録情報!$H130,LEFT(男子登録情報!$H130,LEN(男子登録情報!$H130)-1)))</f>
        <v>兵庫</v>
      </c>
      <c r="O130" t="str">
        <f>IF($K130="","",IF(LEN($N130)=2,LEFT($N130,1)&amp;"　"&amp;RIGHT($N130,1)&amp;"・"&amp;男子登録情報!$I130,$N130&amp;"・"&amp;男子登録情報!$I130))</f>
        <v>兵　庫・北摂三田</v>
      </c>
    </row>
    <row r="131" spans="1:15" x14ac:dyDescent="0.55000000000000004">
      <c r="A131">
        <f>IF($K131="","",100000000+男子登録情報!$C131)</f>
        <v>100000130</v>
      </c>
      <c r="B131" t="str">
        <f>IF($K131="","",男子登録情報!$D131&amp;" ("&amp;男子登録情報!$K131&amp;")")</f>
        <v>松尾　侑介 (4)</v>
      </c>
      <c r="C131" t="str">
        <f>IF($K131="","",男子登録情報!$E131)</f>
        <v>ﾏﾂｵ ﾕｳｽｹ</v>
      </c>
      <c r="D131" t="str">
        <f>IF($K131="","",男子登録情報!$O131&amp;" "&amp;男子登録情報!$N131&amp;" ("&amp;LEFT(男子登録情報!$F131,2)&amp;")")</f>
        <v>Yusuke MATSUO (00)</v>
      </c>
      <c r="E131" t="str">
        <f>IF($K131="","",男子登録情報!$P131)</f>
        <v>JPN</v>
      </c>
      <c r="F131" t="str">
        <f t="shared" ref="F131:F194" si="2">IF($K131="","","1")</f>
        <v>1</v>
      </c>
      <c r="G131">
        <f>IF($K131="","",男子登録情報!$M131)</f>
        <v>28</v>
      </c>
      <c r="H131">
        <f>IF($K131="","",男子登録情報!$A131)</f>
        <v>492232</v>
      </c>
      <c r="K131">
        <f>IF(男子登録情報!$C131="","",男子登録情報!$C131)</f>
        <v>130</v>
      </c>
      <c r="M131">
        <f>IFERROR(IF(AND(402&lt;=VALUE(RIGHT(男子登録情報!$F131,4)),競技会情報!$E$3*100+競技会情報!$G$3&gt;=VALUE(RIGHT(男子登録情報!$F131,4))),VALUE(男子登録情報!$G131)+1,VALUE(男子登録情報!$G131)),"")</f>
        <v>22</v>
      </c>
      <c r="N131" t="str">
        <f>IF($K131="","",IF(男子登録情報!$H131="北海道",男子登録情報!$H131,LEFT(男子登録情報!$H131,LEN(男子登録情報!$H131)-1)))</f>
        <v>福岡</v>
      </c>
      <c r="O131" t="str">
        <f>IF($K131="","",IF(LEN($N131)=2,LEFT($N131,1)&amp;"　"&amp;RIGHT($N131,1)&amp;"・"&amp;男子登録情報!$I131,$N131&amp;"・"&amp;男子登録情報!$I131))</f>
        <v>福　岡・福岡大学付属大濠</v>
      </c>
    </row>
    <row r="132" spans="1:15" x14ac:dyDescent="0.55000000000000004">
      <c r="A132">
        <f>IF($K132="","",100000000+男子登録情報!$C132)</f>
        <v>100000131</v>
      </c>
      <c r="B132" t="str">
        <f>IF($K132="","",男子登録情報!$D132&amp;" ("&amp;男子登録情報!$K132&amp;")")</f>
        <v>今井　由伸 (4)</v>
      </c>
      <c r="C132" t="str">
        <f>IF($K132="","",男子登録情報!$E132)</f>
        <v>ｲﾏｲ ﾖｼﾉﾌﾞ</v>
      </c>
      <c r="D132" t="str">
        <f>IF($K132="","",男子登録情報!$O132&amp;" "&amp;男子登録情報!$N132&amp;" ("&amp;LEFT(男子登録情報!$F132,2)&amp;")")</f>
        <v>Yoshinobu IMAI (00)</v>
      </c>
      <c r="E132" t="str">
        <f>IF($K132="","",男子登録情報!$P132)</f>
        <v>JPN</v>
      </c>
      <c r="F132" t="str">
        <f t="shared" si="2"/>
        <v>1</v>
      </c>
      <c r="G132">
        <f>IF($K132="","",男子登録情報!$M132)</f>
        <v>28</v>
      </c>
      <c r="H132">
        <f>IF($K132="","",男子登録情報!$A132)</f>
        <v>492232</v>
      </c>
      <c r="K132">
        <f>IF(男子登録情報!$C132="","",男子登録情報!$C132)</f>
        <v>131</v>
      </c>
      <c r="M132">
        <f>IFERROR(IF(AND(402&lt;=VALUE(RIGHT(男子登録情報!$F132,4)),競技会情報!$E$3*100+競技会情報!$G$3&gt;=VALUE(RIGHT(男子登録情報!$F132,4))),VALUE(男子登録情報!$G132)+1,VALUE(男子登録情報!$G132)),"")</f>
        <v>22</v>
      </c>
      <c r="N132" t="str">
        <f>IF($K132="","",IF(男子登録情報!$H132="北海道",男子登録情報!$H132,LEFT(男子登録情報!$H132,LEN(男子登録情報!$H132)-1)))</f>
        <v>兵庫</v>
      </c>
      <c r="O132" t="str">
        <f>IF($K132="","",IF(LEN($N132)=2,LEFT($N132,1)&amp;"　"&amp;RIGHT($N132,1)&amp;"・"&amp;男子登録情報!$I132,$N132&amp;"・"&amp;男子登録情報!$I132))</f>
        <v>兵　庫・報徳学園</v>
      </c>
    </row>
    <row r="133" spans="1:15" x14ac:dyDescent="0.55000000000000004">
      <c r="A133">
        <f>IF($K133="","",100000000+男子登録情報!$C133)</f>
        <v>100000132</v>
      </c>
      <c r="B133" t="str">
        <f>IF($K133="","",男子登録情報!$D133&amp;" ("&amp;男子登録情報!$K133&amp;")")</f>
        <v>岩本　千登 (4)</v>
      </c>
      <c r="C133" t="str">
        <f>IF($K133="","",男子登録情報!$E133)</f>
        <v>ｲﾜﾓﾄ ｾﾝﾄ</v>
      </c>
      <c r="D133" t="str">
        <f>IF($K133="","",男子登録情報!$O133&amp;" "&amp;男子登録情報!$N133&amp;" ("&amp;LEFT(男子登録情報!$F133,2)&amp;")")</f>
        <v>Sento IWAMOTO (00)</v>
      </c>
      <c r="E133" t="str">
        <f>IF($K133="","",男子登録情報!$P133)</f>
        <v>JPN</v>
      </c>
      <c r="F133" t="str">
        <f t="shared" si="2"/>
        <v>1</v>
      </c>
      <c r="G133">
        <f>IF($K133="","",男子登録情報!$M133)</f>
        <v>28</v>
      </c>
      <c r="H133">
        <f>IF($K133="","",男子登録情報!$A133)</f>
        <v>492232</v>
      </c>
      <c r="K133">
        <f>IF(男子登録情報!$C133="","",男子登録情報!$C133)</f>
        <v>132</v>
      </c>
      <c r="M133">
        <f>IFERROR(IF(AND(402&lt;=VALUE(RIGHT(男子登録情報!$F133,4)),競技会情報!$E$3*100+競技会情報!$G$3&gt;=VALUE(RIGHT(男子登録情報!$F133,4))),VALUE(男子登録情報!$G133)+1,VALUE(男子登録情報!$G133)),"")</f>
        <v>22</v>
      </c>
      <c r="N133" t="str">
        <f>IF($K133="","",IF(男子登録情報!$H133="北海道",男子登録情報!$H133,LEFT(男子登録情報!$H133,LEN(男子登録情報!$H133)-1)))</f>
        <v>兵庫</v>
      </c>
      <c r="O133" t="str">
        <f>IF($K133="","",IF(LEN($N133)=2,LEFT($N133,1)&amp;"　"&amp;RIGHT($N133,1)&amp;"・"&amp;男子登録情報!$I133,$N133&amp;"・"&amp;男子登録情報!$I133))</f>
        <v>兵　庫・県立明石</v>
      </c>
    </row>
    <row r="134" spans="1:15" x14ac:dyDescent="0.55000000000000004">
      <c r="A134">
        <f>IF($K134="","",100000000+男子登録情報!$C134)</f>
        <v>100000133</v>
      </c>
      <c r="B134" t="str">
        <f>IF($K134="","",男子登録情報!$D134&amp;" ("&amp;男子登録情報!$K134&amp;")")</f>
        <v>田川　遼介 (4)</v>
      </c>
      <c r="C134" t="str">
        <f>IF($K134="","",男子登録情報!$E134)</f>
        <v>ﾀｶﾞﾜ ﾘｮｳｽｹ</v>
      </c>
      <c r="D134" t="str">
        <f>IF($K134="","",男子登録情報!$O134&amp;" "&amp;男子登録情報!$N134&amp;" ("&amp;LEFT(男子登録情報!$F134,2)&amp;")")</f>
        <v>Ryosuke TAGAWA (00)</v>
      </c>
      <c r="E134" t="str">
        <f>IF($K134="","",男子登録情報!$P134)</f>
        <v>JPN</v>
      </c>
      <c r="F134" t="str">
        <f t="shared" si="2"/>
        <v>1</v>
      </c>
      <c r="G134">
        <f>IF($K134="","",男子登録情報!$M134)</f>
        <v>18</v>
      </c>
      <c r="H134">
        <f>IF($K134="","",男子登録情報!$A134)</f>
        <v>492232</v>
      </c>
      <c r="K134">
        <f>IF(男子登録情報!$C134="","",男子登録情報!$C134)</f>
        <v>133</v>
      </c>
      <c r="M134">
        <f>IFERROR(IF(AND(402&lt;=VALUE(RIGHT(男子登録情報!$F134,4)),競技会情報!$E$3*100+競技会情報!$G$3&gt;=VALUE(RIGHT(男子登録情報!$F134,4))),VALUE(男子登録情報!$G134)+1,VALUE(男子登録情報!$G134)),"")</f>
        <v>22</v>
      </c>
      <c r="N134" t="str">
        <f>IF($K134="","",IF(男子登録情報!$H134="北海道",男子登録情報!$H134,LEFT(男子登録情報!$H134,LEN(男子登録情報!$H134)-1)))</f>
        <v>福井</v>
      </c>
      <c r="O134" t="str">
        <f>IF($K134="","",IF(LEN($N134)=2,LEFT($N134,1)&amp;"　"&amp;RIGHT($N134,1)&amp;"・"&amp;男子登録情報!$I134,$N134&amp;"・"&amp;男子登録情報!$I134))</f>
        <v>福　井・北陸</v>
      </c>
    </row>
    <row r="135" spans="1:15" x14ac:dyDescent="0.55000000000000004">
      <c r="A135">
        <f>IF($K135="","",100000000+男子登録情報!$C135)</f>
        <v>100000134</v>
      </c>
      <c r="B135" t="str">
        <f>IF($K135="","",男子登録情報!$D135&amp;" ("&amp;男子登録情報!$K135&amp;")")</f>
        <v>井手　翔琉 (4)</v>
      </c>
      <c r="C135" t="str">
        <f>IF($K135="","",男子登録情報!$E135)</f>
        <v>ｲﾃﾞ ｶｹﾙ</v>
      </c>
      <c r="D135" t="str">
        <f>IF($K135="","",男子登録情報!$O135&amp;" "&amp;男子登録情報!$N135&amp;" ("&amp;LEFT(男子登録情報!$F135,2)&amp;")")</f>
        <v>Kakeru IDE (00)</v>
      </c>
      <c r="E135" t="str">
        <f>IF($K135="","",男子登録情報!$P135)</f>
        <v>JPN</v>
      </c>
      <c r="F135" t="str">
        <f t="shared" si="2"/>
        <v>1</v>
      </c>
      <c r="G135">
        <f>IF($K135="","",男子登録情報!$M135)</f>
        <v>28</v>
      </c>
      <c r="H135">
        <f>IF($K135="","",男子登録情報!$A135)</f>
        <v>492232</v>
      </c>
      <c r="K135">
        <f>IF(男子登録情報!$C135="","",男子登録情報!$C135)</f>
        <v>134</v>
      </c>
      <c r="M135">
        <f>IFERROR(IF(AND(402&lt;=VALUE(RIGHT(男子登録情報!$F135,4)),競技会情報!$E$3*100+競技会情報!$G$3&gt;=VALUE(RIGHT(男子登録情報!$F135,4))),VALUE(男子登録情報!$G135)+1,VALUE(男子登録情報!$G135)),"")</f>
        <v>22</v>
      </c>
      <c r="N135" t="str">
        <f>IF($K135="","",IF(男子登録情報!$H135="北海道",男子登録情報!$H135,LEFT(男子登録情報!$H135,LEN(男子登録情報!$H135)-1)))</f>
        <v>熊本</v>
      </c>
      <c r="O135" t="str">
        <f>IF($K135="","",IF(LEN($N135)=2,LEFT($N135,1)&amp;"　"&amp;RIGHT($N135,1)&amp;"・"&amp;男子登録情報!$I135,$N135&amp;"・"&amp;男子登録情報!$I135))</f>
        <v>熊　本・県立第一</v>
      </c>
    </row>
    <row r="136" spans="1:15" x14ac:dyDescent="0.55000000000000004">
      <c r="A136">
        <f>IF($K136="","",100000000+男子登録情報!$C136)</f>
        <v>100000135</v>
      </c>
      <c r="B136" t="str">
        <f>IF($K136="","",男子登録情報!$D136&amp;" ("&amp;男子登録情報!$K136&amp;")")</f>
        <v>今関　伸吾 (4)</v>
      </c>
      <c r="C136" t="str">
        <f>IF($K136="","",男子登録情報!$E136)</f>
        <v>ｲﾏｾﾞｷ ｼﾝｺﾞ</v>
      </c>
      <c r="D136" t="str">
        <f>IF($K136="","",男子登録情報!$O136&amp;" "&amp;男子登録情報!$N136&amp;" ("&amp;LEFT(男子登録情報!$F136,2)&amp;")")</f>
        <v>Shingo IMAZEKI (00)</v>
      </c>
      <c r="E136" t="str">
        <f>IF($K136="","",男子登録情報!$P136)</f>
        <v>JPN</v>
      </c>
      <c r="F136" t="str">
        <f t="shared" si="2"/>
        <v>1</v>
      </c>
      <c r="G136">
        <f>IF($K136="","",男子登録情報!$M136)</f>
        <v>28</v>
      </c>
      <c r="H136">
        <f>IF($K136="","",男子登録情報!$A136)</f>
        <v>492232</v>
      </c>
      <c r="K136">
        <f>IF(男子登録情報!$C136="","",男子登録情報!$C136)</f>
        <v>135</v>
      </c>
      <c r="M136">
        <f>IFERROR(IF(AND(402&lt;=VALUE(RIGHT(男子登録情報!$F136,4)),競技会情報!$E$3*100+競技会情報!$G$3&gt;=VALUE(RIGHT(男子登録情報!$F136,4))),VALUE(男子登録情報!$G136)+1,VALUE(男子登録情報!$G136)),"")</f>
        <v>22</v>
      </c>
      <c r="N136" t="str">
        <f>IF($K136="","",IF(男子登録情報!$H136="北海道",男子登録情報!$H136,LEFT(男子登録情報!$H136,LEN(男子登録情報!$H136)-1)))</f>
        <v>兵庫</v>
      </c>
      <c r="O136" t="str">
        <f>IF($K136="","",IF(LEN($N136)=2,LEFT($N136,1)&amp;"　"&amp;RIGHT($N136,1)&amp;"・"&amp;男子登録情報!$I136,$N136&amp;"・"&amp;男子登録情報!$I136))</f>
        <v>兵　庫・啓明学院</v>
      </c>
    </row>
    <row r="137" spans="1:15" x14ac:dyDescent="0.55000000000000004">
      <c r="A137">
        <f>IF($K137="","",100000000+男子登録情報!$C137)</f>
        <v>100000136</v>
      </c>
      <c r="B137" t="str">
        <f>IF($K137="","",男子登録情報!$D137&amp;" ("&amp;男子登録情報!$K137&amp;")")</f>
        <v>岡田　太一 (4)</v>
      </c>
      <c r="C137" t="str">
        <f>IF($K137="","",男子登録情報!$E137)</f>
        <v>ｵｶﾀﾞ ﾀｲﾁ</v>
      </c>
      <c r="D137" t="str">
        <f>IF($K137="","",男子登録情報!$O137&amp;" "&amp;男子登録情報!$N137&amp;" ("&amp;LEFT(男子登録情報!$F137,2)&amp;")")</f>
        <v>Taichi OKADA (01)</v>
      </c>
      <c r="E137" t="str">
        <f>IF($K137="","",男子登録情報!$P137)</f>
        <v>JPN</v>
      </c>
      <c r="F137" t="str">
        <f t="shared" si="2"/>
        <v>1</v>
      </c>
      <c r="G137">
        <f>IF($K137="","",男子登録情報!$M137)</f>
        <v>28</v>
      </c>
      <c r="H137">
        <f>IF($K137="","",男子登録情報!$A137)</f>
        <v>492232</v>
      </c>
      <c r="K137">
        <f>IF(男子登録情報!$C137="","",男子登録情報!$C137)</f>
        <v>136</v>
      </c>
      <c r="M137">
        <f>IFERROR(IF(AND(402&lt;=VALUE(RIGHT(男子登録情報!$F137,4)),競技会情報!$E$3*100+競技会情報!$G$3&gt;=VALUE(RIGHT(男子登録情報!$F137,4))),VALUE(男子登録情報!$G137)+1,VALUE(男子登録情報!$G137)),"")</f>
        <v>21</v>
      </c>
      <c r="N137" t="str">
        <f>IF($K137="","",IF(男子登録情報!$H137="北海道",男子登録情報!$H137,LEFT(男子登録情報!$H137,LEN(男子登録情報!$H137)-1)))</f>
        <v>大分</v>
      </c>
      <c r="O137" t="str">
        <f>IF($K137="","",IF(LEN($N137)=2,LEFT($N137,1)&amp;"　"&amp;RIGHT($N137,1)&amp;"・"&amp;男子登録情報!$I137,$N137&amp;"・"&amp;男子登録情報!$I137))</f>
        <v>大　分・国東</v>
      </c>
    </row>
    <row r="138" spans="1:15" x14ac:dyDescent="0.55000000000000004">
      <c r="A138">
        <f>IF($K138="","",100000000+男子登録情報!$C138)</f>
        <v>100000137</v>
      </c>
      <c r="B138" t="str">
        <f>IF($K138="","",男子登録情報!$D138&amp;" ("&amp;男子登録情報!$K138&amp;")")</f>
        <v>小野　力矢 (4)</v>
      </c>
      <c r="C138" t="str">
        <f>IF($K138="","",男子登録情報!$E138)</f>
        <v>ｵﾉ ﾘｷﾔ</v>
      </c>
      <c r="D138" t="str">
        <f>IF($K138="","",男子登録情報!$O138&amp;" "&amp;男子登録情報!$N138&amp;" ("&amp;LEFT(男子登録情報!$F138,2)&amp;")")</f>
        <v>Rikiya ONO (00)</v>
      </c>
      <c r="E138" t="str">
        <f>IF($K138="","",男子登録情報!$P138)</f>
        <v>JPN</v>
      </c>
      <c r="F138" t="str">
        <f t="shared" si="2"/>
        <v>1</v>
      </c>
      <c r="G138">
        <f>IF($K138="","",男子登録情報!$M138)</f>
        <v>44</v>
      </c>
      <c r="H138">
        <f>IF($K138="","",男子登録情報!$A138)</f>
        <v>492232</v>
      </c>
      <c r="K138">
        <f>IF(男子登録情報!$C138="","",男子登録情報!$C138)</f>
        <v>137</v>
      </c>
      <c r="M138">
        <f>IFERROR(IF(AND(402&lt;=VALUE(RIGHT(男子登録情報!$F138,4)),競技会情報!$E$3*100+競技会情報!$G$3&gt;=VALUE(RIGHT(男子登録情報!$F138,4))),VALUE(男子登録情報!$G138)+1,VALUE(男子登録情報!$G138)),"")</f>
        <v>22</v>
      </c>
      <c r="N138" t="str">
        <f>IF($K138="","",IF(男子登録情報!$H138="北海道",男子登録情報!$H138,LEFT(男子登録情報!$H138,LEN(男子登録情報!$H138)-1)))</f>
        <v>大分</v>
      </c>
      <c r="O138" t="str">
        <f>IF($K138="","",IF(LEN($N138)=2,LEFT($N138,1)&amp;"　"&amp;RIGHT($N138,1)&amp;"・"&amp;男子登録情報!$I138,$N138&amp;"・"&amp;男子登録情報!$I138))</f>
        <v>大　分・大分雄城台</v>
      </c>
    </row>
    <row r="139" spans="1:15" x14ac:dyDescent="0.55000000000000004">
      <c r="A139">
        <f>IF($K139="","",100000000+男子登録情報!$C139)</f>
        <v>100000138</v>
      </c>
      <c r="B139" t="str">
        <f>IF($K139="","",男子登録情報!$D139&amp;" ("&amp;男子登録情報!$K139&amp;")")</f>
        <v>小林　諒 (4)</v>
      </c>
      <c r="C139" t="str">
        <f>IF($K139="","",男子登録情報!$E139)</f>
        <v>ｺﾊﾞﾔｼ ﾘｮｳ</v>
      </c>
      <c r="D139" t="str">
        <f>IF($K139="","",男子登録情報!$O139&amp;" "&amp;男子登録情報!$N139&amp;" ("&amp;LEFT(男子登録情報!$F139,2)&amp;")")</f>
        <v>Ryo KOBAYASHI (00)</v>
      </c>
      <c r="E139" t="str">
        <f>IF($K139="","",男子登録情報!$P139)</f>
        <v>JPN</v>
      </c>
      <c r="F139" t="str">
        <f t="shared" si="2"/>
        <v>1</v>
      </c>
      <c r="G139">
        <f>IF($K139="","",男子登録情報!$M139)</f>
        <v>43</v>
      </c>
      <c r="H139">
        <f>IF($K139="","",男子登録情報!$A139)</f>
        <v>492232</v>
      </c>
      <c r="K139">
        <f>IF(男子登録情報!$C139="","",男子登録情報!$C139)</f>
        <v>138</v>
      </c>
      <c r="M139">
        <f>IFERROR(IF(AND(402&lt;=VALUE(RIGHT(男子登録情報!$F139,4)),競技会情報!$E$3*100+競技会情報!$G$3&gt;=VALUE(RIGHT(男子登録情報!$F139,4))),VALUE(男子登録情報!$G139)+1,VALUE(男子登録情報!$G139)),"")</f>
        <v>22</v>
      </c>
      <c r="N139" t="str">
        <f>IF($K139="","",IF(男子登録情報!$H139="北海道",男子登録情報!$H139,LEFT(男子登録情報!$H139,LEN(男子登録情報!$H139)-1)))</f>
        <v>熊本</v>
      </c>
      <c r="O139" t="str">
        <f>IF($K139="","",IF(LEN($N139)=2,LEFT($N139,1)&amp;"　"&amp;RIGHT($N139,1)&amp;"・"&amp;男子登録情報!$I139,$N139&amp;"・"&amp;男子登録情報!$I139))</f>
        <v>熊　本・九州学院</v>
      </c>
    </row>
    <row r="140" spans="1:15" x14ac:dyDescent="0.55000000000000004">
      <c r="A140">
        <f>IF($K140="","",100000000+男子登録情報!$C140)</f>
        <v>100000139</v>
      </c>
      <c r="B140" t="str">
        <f>IF($K140="","",男子登録情報!$D140&amp;" ("&amp;男子登録情報!$K140&amp;")")</f>
        <v>西尾　健汰 (4)</v>
      </c>
      <c r="C140" t="str">
        <f>IF($K140="","",男子登録情報!$E140)</f>
        <v>ﾆｼｵ ｹﾝﾀ</v>
      </c>
      <c r="D140" t="str">
        <f>IF($K140="","",男子登録情報!$O140&amp;" "&amp;男子登録情報!$N140&amp;" ("&amp;LEFT(男子登録情報!$F140,2)&amp;")")</f>
        <v>Kenta NISHIO (00)</v>
      </c>
      <c r="E140" t="str">
        <f>IF($K140="","",男子登録情報!$P140)</f>
        <v>JPN</v>
      </c>
      <c r="F140" t="str">
        <f t="shared" si="2"/>
        <v>1</v>
      </c>
      <c r="G140">
        <f>IF($K140="","",男子登録情報!$M140)</f>
        <v>28</v>
      </c>
      <c r="H140">
        <f>IF($K140="","",男子登録情報!$A140)</f>
        <v>492232</v>
      </c>
      <c r="K140">
        <f>IF(男子登録情報!$C140="","",男子登録情報!$C140)</f>
        <v>139</v>
      </c>
      <c r="M140">
        <f>IFERROR(IF(AND(402&lt;=VALUE(RIGHT(男子登録情報!$F140,4)),競技会情報!$E$3*100+競技会情報!$G$3&gt;=VALUE(RIGHT(男子登録情報!$F140,4))),VALUE(男子登録情報!$G140)+1,VALUE(男子登録情報!$G140)),"")</f>
        <v>22</v>
      </c>
      <c r="N140" t="str">
        <f>IF($K140="","",IF(男子登録情報!$H140="北海道",男子登録情報!$H140,LEFT(男子登録情報!$H140,LEN(男子登録情報!$H140)-1)))</f>
        <v>山口</v>
      </c>
      <c r="O140" t="str">
        <f>IF($K140="","",IF(LEN($N140)=2,LEFT($N140,1)&amp;"　"&amp;RIGHT($N140,1)&amp;"・"&amp;男子登録情報!$I140,$N140&amp;"・"&amp;男子登録情報!$I140))</f>
        <v>山　口・野田学園</v>
      </c>
    </row>
    <row r="141" spans="1:15" x14ac:dyDescent="0.55000000000000004">
      <c r="A141">
        <f>IF($K141="","",100000000+男子登録情報!$C141)</f>
        <v>100000140</v>
      </c>
      <c r="B141" t="str">
        <f>IF($K141="","",男子登録情報!$D141&amp;" ("&amp;男子登録情報!$K141&amp;")")</f>
        <v>倉本　恵悟 (4)</v>
      </c>
      <c r="C141" t="str">
        <f>IF($K141="","",男子登録情報!$E141)</f>
        <v>ｸﾗﾓﾄ ｹｲｺﾞ</v>
      </c>
      <c r="D141" t="str">
        <f>IF($K141="","",男子登録情報!$O141&amp;" "&amp;男子登録情報!$N141&amp;" ("&amp;LEFT(男子登録情報!$F141,2)&amp;")")</f>
        <v>Keigo KURAMOTO (00)</v>
      </c>
      <c r="E141" t="str">
        <f>IF($K141="","",男子登録情報!$P141)</f>
        <v>JPN</v>
      </c>
      <c r="F141" t="str">
        <f t="shared" si="2"/>
        <v>1</v>
      </c>
      <c r="G141">
        <f>IF($K141="","",男子登録情報!$M141)</f>
        <v>28</v>
      </c>
      <c r="H141">
        <f>IF($K141="","",男子登録情報!$A141)</f>
        <v>492232</v>
      </c>
      <c r="K141">
        <f>IF(男子登録情報!$C141="","",男子登録情報!$C141)</f>
        <v>140</v>
      </c>
      <c r="M141">
        <f>IFERROR(IF(AND(402&lt;=VALUE(RIGHT(男子登録情報!$F141,4)),競技会情報!$E$3*100+競技会情報!$G$3&gt;=VALUE(RIGHT(男子登録情報!$F141,4))),VALUE(男子登録情報!$G141)+1,VALUE(男子登録情報!$G141)),"")</f>
        <v>22</v>
      </c>
      <c r="N141" t="str">
        <f>IF($K141="","",IF(男子登録情報!$H141="北海道",男子登録情報!$H141,LEFT(男子登録情報!$H141,LEN(男子登録情報!$H141)-1)))</f>
        <v>兵庫</v>
      </c>
      <c r="O141" t="str">
        <f>IF($K141="","",IF(LEN($N141)=2,LEFT($N141,1)&amp;"　"&amp;RIGHT($N141,1)&amp;"・"&amp;男子登録情報!$I141,$N141&amp;"・"&amp;男子登録情報!$I141))</f>
        <v>兵　庫・啓明学院</v>
      </c>
    </row>
    <row r="142" spans="1:15" x14ac:dyDescent="0.55000000000000004">
      <c r="A142">
        <f>IF($K142="","",100000000+男子登録情報!$C142)</f>
        <v>100000141</v>
      </c>
      <c r="B142" t="str">
        <f>IF($K142="","",男子登録情報!$D142&amp;" ("&amp;男子登録情報!$K142&amp;")")</f>
        <v>前田　蒼汰 (4)</v>
      </c>
      <c r="C142" t="str">
        <f>IF($K142="","",男子登録情報!$E142)</f>
        <v>ﾏｴﾀﾞ ｿｳﾀ</v>
      </c>
      <c r="D142" t="str">
        <f>IF($K142="","",男子登録情報!$O142&amp;" "&amp;男子登録情報!$N142&amp;" ("&amp;LEFT(男子登録情報!$F142,2)&amp;")")</f>
        <v>Sota MAEDA (00)</v>
      </c>
      <c r="E142" t="str">
        <f>IF($K142="","",男子登録情報!$P142)</f>
        <v>JPN</v>
      </c>
      <c r="F142" t="str">
        <f t="shared" si="2"/>
        <v>1</v>
      </c>
      <c r="G142">
        <f>IF($K142="","",男子登録情報!$M142)</f>
        <v>28</v>
      </c>
      <c r="H142">
        <f>IF($K142="","",男子登録情報!$A142)</f>
        <v>492232</v>
      </c>
      <c r="K142">
        <f>IF(男子登録情報!$C142="","",男子登録情報!$C142)</f>
        <v>141</v>
      </c>
      <c r="M142">
        <f>IFERROR(IF(AND(402&lt;=VALUE(RIGHT(男子登録情報!$F142,4)),競技会情報!$E$3*100+競技会情報!$G$3&gt;=VALUE(RIGHT(男子登録情報!$F142,4))),VALUE(男子登録情報!$G142)+1,VALUE(男子登録情報!$G142)),"")</f>
        <v>21</v>
      </c>
      <c r="N142" t="str">
        <f>IF($K142="","",IF(男子登録情報!$H142="北海道",男子登録情報!$H142,LEFT(男子登録情報!$H142,LEN(男子登録情報!$H142)-1)))</f>
        <v>大阪</v>
      </c>
      <c r="O142" t="str">
        <f>IF($K142="","",IF(LEN($N142)=2,LEFT($N142,1)&amp;"　"&amp;RIGHT($N142,1)&amp;"・"&amp;男子登録情報!$I142,$N142&amp;"・"&amp;男子登録情報!$I142))</f>
        <v>大　阪・刀根山</v>
      </c>
    </row>
    <row r="143" spans="1:15" x14ac:dyDescent="0.55000000000000004">
      <c r="A143">
        <f>IF($K143="","",100000000+男子登録情報!$C143)</f>
        <v>100000142</v>
      </c>
      <c r="B143" t="str">
        <f>IF($K143="","",男子登録情報!$D143&amp;" ("&amp;男子登録情報!$K143&amp;")")</f>
        <v>池上　智貴 (4)</v>
      </c>
      <c r="C143" t="str">
        <f>IF($K143="","",男子登録情報!$E143)</f>
        <v>ｲｹｶﾞﾐ ﾄﾓｷ</v>
      </c>
      <c r="D143" t="str">
        <f>IF($K143="","",男子登録情報!$O143&amp;" "&amp;男子登録情報!$N143&amp;" ("&amp;LEFT(男子登録情報!$F143,2)&amp;")")</f>
        <v>Tomoki IKEGAMI (01)</v>
      </c>
      <c r="E143" t="str">
        <f>IF($K143="","",男子登録情報!$P143)</f>
        <v>JPN</v>
      </c>
      <c r="F143" t="str">
        <f t="shared" si="2"/>
        <v>1</v>
      </c>
      <c r="G143">
        <f>IF($K143="","",男子登録情報!$M143)</f>
        <v>28</v>
      </c>
      <c r="H143">
        <f>IF($K143="","",男子登録情報!$A143)</f>
        <v>492232</v>
      </c>
      <c r="K143">
        <f>IF(男子登録情報!$C143="","",男子登録情報!$C143)</f>
        <v>142</v>
      </c>
      <c r="M143">
        <f>IFERROR(IF(AND(402&lt;=VALUE(RIGHT(男子登録情報!$F143,4)),競技会情報!$E$3*100+競技会情報!$G$3&gt;=VALUE(RIGHT(男子登録情報!$F143,4))),VALUE(男子登録情報!$G143)+1,VALUE(男子登録情報!$G143)),"")</f>
        <v>21</v>
      </c>
      <c r="N143" t="str">
        <f>IF($K143="","",IF(男子登録情報!$H143="北海道",男子登録情報!$H143,LEFT(男子登録情報!$H143,LEN(男子登録情報!$H143)-1)))</f>
        <v>兵庫</v>
      </c>
      <c r="O143" t="str">
        <f>IF($K143="","",IF(LEN($N143)=2,LEFT($N143,1)&amp;"　"&amp;RIGHT($N143,1)&amp;"・"&amp;男子登録情報!$I143,$N143&amp;"・"&amp;男子登録情報!$I143))</f>
        <v>兵　庫・鳴尾</v>
      </c>
    </row>
    <row r="144" spans="1:15" x14ac:dyDescent="0.55000000000000004">
      <c r="A144">
        <f>IF($K144="","",100000000+男子登録情報!$C144)</f>
        <v>100000143</v>
      </c>
      <c r="B144" t="str">
        <f>IF($K144="","",男子登録情報!$D144&amp;" ("&amp;男子登録情報!$K144&amp;")")</f>
        <v>吉田　肖聡 (3)</v>
      </c>
      <c r="C144" t="str">
        <f>IF($K144="","",男子登録情報!$E144)</f>
        <v>ﾖｼﾀﾞ ｱﾕﾄ</v>
      </c>
      <c r="D144" t="str">
        <f>IF($K144="","",男子登録情報!$O144&amp;" "&amp;男子登録情報!$N144&amp;" ("&amp;LEFT(男子登録情報!$F144,2)&amp;")")</f>
        <v>Ayuto TOSHIDA (01)</v>
      </c>
      <c r="E144" t="str">
        <f>IF($K144="","",男子登録情報!$P144)</f>
        <v>JPN</v>
      </c>
      <c r="F144" t="str">
        <f t="shared" si="2"/>
        <v>1</v>
      </c>
      <c r="G144">
        <f>IF($K144="","",男子登録情報!$M144)</f>
        <v>28</v>
      </c>
      <c r="H144">
        <f>IF($K144="","",男子登録情報!$A144)</f>
        <v>492232</v>
      </c>
      <c r="K144">
        <f>IF(男子登録情報!$C144="","",男子登録情報!$C144)</f>
        <v>143</v>
      </c>
      <c r="M144">
        <f>IFERROR(IF(AND(402&lt;=VALUE(RIGHT(男子登録情報!$F144,4)),競技会情報!$E$3*100+競技会情報!$G$3&gt;=VALUE(RIGHT(男子登録情報!$F144,4))),VALUE(男子登録情報!$G144)+1,VALUE(男子登録情報!$G144)),"")</f>
        <v>21</v>
      </c>
      <c r="N144" t="str">
        <f>IF($K144="","",IF(男子登録情報!$H144="北海道",男子登録情報!$H144,LEFT(男子登録情報!$H144,LEN(男子登録情報!$H144)-1)))</f>
        <v>兵庫</v>
      </c>
      <c r="O144" t="str">
        <f>IF($K144="","",IF(LEN($N144)=2,LEFT($N144,1)&amp;"　"&amp;RIGHT($N144,1)&amp;"・"&amp;男子登録情報!$I144,$N144&amp;"・"&amp;男子登録情報!$I144))</f>
        <v>兵　庫・社</v>
      </c>
    </row>
    <row r="145" spans="1:15" x14ac:dyDescent="0.55000000000000004">
      <c r="A145">
        <f>IF($K145="","",100000000+男子登録情報!$C145)</f>
        <v>100000144</v>
      </c>
      <c r="B145" t="str">
        <f>IF($K145="","",男子登録情報!$D145&amp;" ("&amp;男子登録情報!$K145&amp;")")</f>
        <v>濱田　将吾 (3)</v>
      </c>
      <c r="C145" t="str">
        <f>IF($K145="","",男子登録情報!$E145)</f>
        <v>ﾊﾏﾀﾞ ｼｮｳｺﾞ</v>
      </c>
      <c r="D145" t="str">
        <f>IF($K145="","",男子登録情報!$O145&amp;" "&amp;男子登録情報!$N145&amp;" ("&amp;LEFT(男子登録情報!$F145,2)&amp;")")</f>
        <v>Shogo HAMADA (01)</v>
      </c>
      <c r="E145" t="str">
        <f>IF($K145="","",男子登録情報!$P145)</f>
        <v>JPN</v>
      </c>
      <c r="F145" t="str">
        <f t="shared" si="2"/>
        <v>1</v>
      </c>
      <c r="G145">
        <f>IF($K145="","",男子登録情報!$M145)</f>
        <v>39</v>
      </c>
      <c r="H145">
        <f>IF($K145="","",男子登録情報!$A145)</f>
        <v>492232</v>
      </c>
      <c r="K145">
        <f>IF(男子登録情報!$C145="","",男子登録情報!$C145)</f>
        <v>144</v>
      </c>
      <c r="M145">
        <f>IFERROR(IF(AND(402&lt;=VALUE(RIGHT(男子登録情報!$F145,4)),競技会情報!$E$3*100+競技会情報!$G$3&gt;=VALUE(RIGHT(男子登録情報!$F145,4))),VALUE(男子登録情報!$G145)+1,VALUE(男子登録情報!$G145)),"")</f>
        <v>21</v>
      </c>
      <c r="N145" t="str">
        <f>IF($K145="","",IF(男子登録情報!$H145="北海道",男子登録情報!$H145,LEFT(男子登録情報!$H145,LEN(男子登録情報!$H145)-1)))</f>
        <v>高知</v>
      </c>
      <c r="O145" t="str">
        <f>IF($K145="","",IF(LEN($N145)=2,LEFT($N145,1)&amp;"　"&amp;RIGHT($N145,1)&amp;"・"&amp;男子登録情報!$I145,$N145&amp;"・"&amp;男子登録情報!$I145))</f>
        <v>高　知・高知学芸</v>
      </c>
    </row>
    <row r="146" spans="1:15" x14ac:dyDescent="0.55000000000000004">
      <c r="A146">
        <f>IF($K146="","",100000000+男子登録情報!$C146)</f>
        <v>100000145</v>
      </c>
      <c r="B146" t="str">
        <f>IF($K146="","",男子登録情報!$D146&amp;" ("&amp;男子登録情報!$K146&amp;")")</f>
        <v>川口　修平 (3)</v>
      </c>
      <c r="C146" t="str">
        <f>IF($K146="","",男子登録情報!$E146)</f>
        <v>ｶﾜｸﾞﾁ ｼｭｳﾍｲ</v>
      </c>
      <c r="D146" t="str">
        <f>IF($K146="","",男子登録情報!$O146&amp;" "&amp;男子登録情報!$N146&amp;" ("&amp;LEFT(男子登録情報!$F146,2)&amp;")")</f>
        <v>Shuhei KAWAGUCHI (01)</v>
      </c>
      <c r="E146" t="str">
        <f>IF($K146="","",男子登録情報!$P146)</f>
        <v>JPN</v>
      </c>
      <c r="F146" t="str">
        <f t="shared" si="2"/>
        <v>1</v>
      </c>
      <c r="G146">
        <f>IF($K146="","",男子登録情報!$M146)</f>
        <v>21</v>
      </c>
      <c r="H146">
        <f>IF($K146="","",男子登録情報!$A146)</f>
        <v>492232</v>
      </c>
      <c r="K146">
        <f>IF(男子登録情報!$C146="","",男子登録情報!$C146)</f>
        <v>145</v>
      </c>
      <c r="M146">
        <f>IFERROR(IF(AND(402&lt;=VALUE(RIGHT(男子登録情報!$F146,4)),競技会情報!$E$3*100+競技会情報!$G$3&gt;=VALUE(RIGHT(男子登録情報!$F146,4))),VALUE(男子登録情報!$G146)+1,VALUE(男子登録情報!$G146)),"")</f>
        <v>21</v>
      </c>
      <c r="N146" t="str">
        <f>IF($K146="","",IF(男子登録情報!$H146="北海道",男子登録情報!$H146,LEFT(男子登録情報!$H146,LEN(男子登録情報!$H146)-1)))</f>
        <v>岐阜</v>
      </c>
      <c r="O146" t="str">
        <f>IF($K146="","",IF(LEN($N146)=2,LEFT($N146,1)&amp;"　"&amp;RIGHT($N146,1)&amp;"・"&amp;男子登録情報!$I146,$N146&amp;"・"&amp;男子登録情報!$I146))</f>
        <v>岐　阜・岐阜聖徳学園</v>
      </c>
    </row>
    <row r="147" spans="1:15" x14ac:dyDescent="0.55000000000000004">
      <c r="A147">
        <f>IF($K147="","",100000000+男子登録情報!$C147)</f>
        <v>100000146</v>
      </c>
      <c r="B147" t="str">
        <f>IF($K147="","",男子登録情報!$D147&amp;" ("&amp;男子登録情報!$K147&amp;")")</f>
        <v>横山　修大 (3)</v>
      </c>
      <c r="C147" t="str">
        <f>IF($K147="","",男子登録情報!$E147)</f>
        <v>ﾖｺﾔﾏ ｼｭｳﾀ</v>
      </c>
      <c r="D147" t="str">
        <f>IF($K147="","",男子登録情報!$O147&amp;" "&amp;男子登録情報!$N147&amp;" ("&amp;LEFT(男子登録情報!$F147,2)&amp;")")</f>
        <v>Shuta YOKOYAMAA (01)</v>
      </c>
      <c r="E147" t="str">
        <f>IF($K147="","",男子登録情報!$P147)</f>
        <v>JPN</v>
      </c>
      <c r="F147" t="str">
        <f t="shared" si="2"/>
        <v>1</v>
      </c>
      <c r="G147">
        <f>IF($K147="","",男子登録情報!$M147)</f>
        <v>28</v>
      </c>
      <c r="H147">
        <f>IF($K147="","",男子登録情報!$A147)</f>
        <v>492232</v>
      </c>
      <c r="K147">
        <f>IF(男子登録情報!$C147="","",男子登録情報!$C147)</f>
        <v>146</v>
      </c>
      <c r="M147">
        <f>IFERROR(IF(AND(402&lt;=VALUE(RIGHT(男子登録情報!$F147,4)),競技会情報!$E$3*100+競技会情報!$G$3&gt;=VALUE(RIGHT(男子登録情報!$F147,4))),VALUE(男子登録情報!$G147)+1,VALUE(男子登録情報!$G147)),"")</f>
        <v>21</v>
      </c>
      <c r="N147" t="str">
        <f>IF($K147="","",IF(男子登録情報!$H147="北海道",男子登録情報!$H147,LEFT(男子登録情報!$H147,LEN(男子登録情報!$H147)-1)))</f>
        <v>兵庫</v>
      </c>
      <c r="O147" t="str">
        <f>IF($K147="","",IF(LEN($N147)=2,LEFT($N147,1)&amp;"　"&amp;RIGHT($N147,1)&amp;"・"&amp;男子登録情報!$I147,$N147&amp;"・"&amp;男子登録情報!$I147))</f>
        <v>兵　庫・関西学院高等部</v>
      </c>
    </row>
    <row r="148" spans="1:15" x14ac:dyDescent="0.55000000000000004">
      <c r="A148">
        <f>IF($K148="","",100000000+男子登録情報!$C148)</f>
        <v>100000147</v>
      </c>
      <c r="B148" t="str">
        <f>IF($K148="","",男子登録情報!$D148&amp;" ("&amp;男子登録情報!$K148&amp;")")</f>
        <v>久保田　倖輔 (3)</v>
      </c>
      <c r="C148" t="str">
        <f>IF($K148="","",男子登録情報!$E148)</f>
        <v>ｸﾎﾞﾀ ｺｳｽｹ</v>
      </c>
      <c r="D148" t="str">
        <f>IF($K148="","",男子登録情報!$O148&amp;" "&amp;男子登録情報!$N148&amp;" ("&amp;LEFT(男子登録情報!$F148,2)&amp;")")</f>
        <v>Kosuke KUBOTA (01)</v>
      </c>
      <c r="E148" t="str">
        <f>IF($K148="","",男子登録情報!$P148)</f>
        <v>JPN</v>
      </c>
      <c r="F148" t="str">
        <f t="shared" si="2"/>
        <v>1</v>
      </c>
      <c r="G148">
        <f>IF($K148="","",男子登録情報!$M148)</f>
        <v>28</v>
      </c>
      <c r="H148">
        <f>IF($K148="","",男子登録情報!$A148)</f>
        <v>492232</v>
      </c>
      <c r="K148">
        <f>IF(男子登録情報!$C148="","",男子登録情報!$C148)</f>
        <v>147</v>
      </c>
      <c r="M148">
        <f>IFERROR(IF(AND(402&lt;=VALUE(RIGHT(男子登録情報!$F148,4)),競技会情報!$E$3*100+競技会情報!$G$3&gt;=VALUE(RIGHT(男子登録情報!$F148,4))),VALUE(男子登録情報!$G148)+1,VALUE(男子登録情報!$G148)),"")</f>
        <v>21</v>
      </c>
      <c r="N148" t="str">
        <f>IF($K148="","",IF(男子登録情報!$H148="北海道",男子登録情報!$H148,LEFT(男子登録情報!$H148,LEN(男子登録情報!$H148)-1)))</f>
        <v>兵庫</v>
      </c>
      <c r="O148" t="str">
        <f>IF($K148="","",IF(LEN($N148)=2,LEFT($N148,1)&amp;"　"&amp;RIGHT($N148,1)&amp;"・"&amp;男子登録情報!$I148,$N148&amp;"・"&amp;男子登録情報!$I148))</f>
        <v>兵　庫・社</v>
      </c>
    </row>
    <row r="149" spans="1:15" x14ac:dyDescent="0.55000000000000004">
      <c r="A149">
        <f>IF($K149="","",100000000+男子登録情報!$C149)</f>
        <v>100000148</v>
      </c>
      <c r="B149" t="str">
        <f>IF($K149="","",男子登録情報!$D149&amp;" ("&amp;男子登録情報!$K149&amp;")")</f>
        <v>内野々　諒 (3)</v>
      </c>
      <c r="C149" t="str">
        <f>IF($K149="","",男子登録情報!$E149)</f>
        <v>ｳﾁﾉﾉ ﾘｮｳ</v>
      </c>
      <c r="D149" t="str">
        <f>IF($K149="","",男子登録情報!$O149&amp;" "&amp;男子登録情報!$N149&amp;" ("&amp;LEFT(男子登録情報!$F149,2)&amp;")")</f>
        <v>Ryo UCHINONO (01)</v>
      </c>
      <c r="E149" t="str">
        <f>IF($K149="","",男子登録情報!$P149)</f>
        <v>JPN</v>
      </c>
      <c r="F149" t="str">
        <f t="shared" si="2"/>
        <v>1</v>
      </c>
      <c r="G149">
        <f>IF($K149="","",男子登録情報!$M149)</f>
        <v>35</v>
      </c>
      <c r="H149">
        <f>IF($K149="","",男子登録情報!$A149)</f>
        <v>492232</v>
      </c>
      <c r="K149">
        <f>IF(男子登録情報!$C149="","",男子登録情報!$C149)</f>
        <v>148</v>
      </c>
      <c r="M149">
        <f>IFERROR(IF(AND(402&lt;=VALUE(RIGHT(男子登録情報!$F149,4)),競技会情報!$E$3*100+競技会情報!$G$3&gt;=VALUE(RIGHT(男子登録情報!$F149,4))),VALUE(男子登録情報!$G149)+1,VALUE(男子登録情報!$G149)),"")</f>
        <v>21</v>
      </c>
      <c r="N149" t="str">
        <f>IF($K149="","",IF(男子登録情報!$H149="北海道",男子登録情報!$H149,LEFT(男子登録情報!$H149,LEN(男子登録情報!$H149)-1)))</f>
        <v>山口</v>
      </c>
      <c r="O149" t="str">
        <f>IF($K149="","",IF(LEN($N149)=2,LEFT($N149,1)&amp;"　"&amp;RIGHT($N149,1)&amp;"・"&amp;男子登録情報!$I149,$N149&amp;"・"&amp;男子登録情報!$I149))</f>
        <v>山　口・豊浦</v>
      </c>
    </row>
    <row r="150" spans="1:15" x14ac:dyDescent="0.55000000000000004">
      <c r="A150">
        <f>IF($K150="","",100000000+男子登録情報!$C150)</f>
        <v>100000149</v>
      </c>
      <c r="B150" t="str">
        <f>IF($K150="","",男子登録情報!$D150&amp;" ("&amp;男子登録情報!$K150&amp;")")</f>
        <v>安藤　礁吾 (3)</v>
      </c>
      <c r="C150" t="str">
        <f>IF($K150="","",男子登録情報!$E150)</f>
        <v>ｱﾝﾄﾞｳ ｼｮｳｺﾞ</v>
      </c>
      <c r="D150" t="str">
        <f>IF($K150="","",男子登録情報!$O150&amp;" "&amp;男子登録情報!$N150&amp;" ("&amp;LEFT(男子登録情報!$F150,2)&amp;")")</f>
        <v>Shogo ANDO (01)</v>
      </c>
      <c r="E150" t="str">
        <f>IF($K150="","",男子登録情報!$P150)</f>
        <v>JPN</v>
      </c>
      <c r="F150" t="str">
        <f t="shared" si="2"/>
        <v>1</v>
      </c>
      <c r="G150">
        <f>IF($K150="","",男子登録情報!$M150)</f>
        <v>28</v>
      </c>
      <c r="H150">
        <f>IF($K150="","",男子登録情報!$A150)</f>
        <v>492232</v>
      </c>
      <c r="K150">
        <f>IF(男子登録情報!$C150="","",男子登録情報!$C150)</f>
        <v>149</v>
      </c>
      <c r="M150">
        <f>IFERROR(IF(AND(402&lt;=VALUE(RIGHT(男子登録情報!$F150,4)),競技会情報!$E$3*100+競技会情報!$G$3&gt;=VALUE(RIGHT(男子登録情報!$F150,4))),VALUE(男子登録情報!$G150)+1,VALUE(男子登録情報!$G150)),"")</f>
        <v>21</v>
      </c>
      <c r="N150" t="str">
        <f>IF($K150="","",IF(男子登録情報!$H150="北海道",男子登録情報!$H150,LEFT(男子登録情報!$H150,LEN(男子登録情報!$H150)-1)))</f>
        <v>兵庫</v>
      </c>
      <c r="O150" t="str">
        <f>IF($K150="","",IF(LEN($N150)=2,LEFT($N150,1)&amp;"　"&amp;RIGHT($N150,1)&amp;"・"&amp;男子登録情報!$I150,$N150&amp;"・"&amp;男子登録情報!$I150))</f>
        <v>兵　庫・明石北</v>
      </c>
    </row>
    <row r="151" spans="1:15" x14ac:dyDescent="0.55000000000000004">
      <c r="A151">
        <f>IF($K151="","",100000000+男子登録情報!$C151)</f>
        <v>100000150</v>
      </c>
      <c r="B151" t="str">
        <f>IF($K151="","",男子登録情報!$D151&amp;" ("&amp;男子登録情報!$K151&amp;")")</f>
        <v>山岡　龍輝 (3)</v>
      </c>
      <c r="C151" t="str">
        <f>IF($K151="","",男子登録情報!$E151)</f>
        <v>ﾔﾏｵｶ ﾘｭｳｷ</v>
      </c>
      <c r="D151" t="str">
        <f>IF($K151="","",男子登録情報!$O151&amp;" "&amp;男子登録情報!$N151&amp;" ("&amp;LEFT(男子登録情報!$F151,2)&amp;")")</f>
        <v>Ryuki YAMAOKA (02)</v>
      </c>
      <c r="E151" t="str">
        <f>IF($K151="","",男子登録情報!$P151)</f>
        <v>JPN</v>
      </c>
      <c r="F151" t="str">
        <f t="shared" si="2"/>
        <v>1</v>
      </c>
      <c r="G151">
        <f>IF($K151="","",男子登録情報!$M151)</f>
        <v>28</v>
      </c>
      <c r="H151">
        <f>IF($K151="","",男子登録情報!$A151)</f>
        <v>492232</v>
      </c>
      <c r="K151">
        <f>IF(男子登録情報!$C151="","",男子登録情報!$C151)</f>
        <v>150</v>
      </c>
      <c r="M151">
        <f>IFERROR(IF(AND(402&lt;=VALUE(RIGHT(男子登録情報!$F151,4)),競技会情報!$E$3*100+競技会情報!$G$3&gt;=VALUE(RIGHT(男子登録情報!$F151,4))),VALUE(男子登録情報!$G151)+1,VALUE(男子登録情報!$G151)),"")</f>
        <v>20</v>
      </c>
      <c r="N151" t="str">
        <f>IF($K151="","",IF(男子登録情報!$H151="北海道",男子登録情報!$H151,LEFT(男子登録情報!$H151,LEN(男子登録情報!$H151)-1)))</f>
        <v>京都</v>
      </c>
      <c r="O151" t="str">
        <f>IF($K151="","",IF(LEN($N151)=2,LEFT($N151,1)&amp;"　"&amp;RIGHT($N151,1)&amp;"・"&amp;男子登録情報!$I151,$N151&amp;"・"&amp;男子登録情報!$I151))</f>
        <v>京　都・洛南</v>
      </c>
    </row>
    <row r="152" spans="1:15" x14ac:dyDescent="0.55000000000000004">
      <c r="A152">
        <f>IF($K152="","",100000000+男子登録情報!$C152)</f>
        <v>100000151</v>
      </c>
      <c r="B152" t="str">
        <f>IF($K152="","",男子登録情報!$D152&amp;" ("&amp;男子登録情報!$K152&amp;")")</f>
        <v>荒堀　太一郎 (3)</v>
      </c>
      <c r="C152" t="str">
        <f>IF($K152="","",男子登録情報!$E152)</f>
        <v>ｱﾗﾎﾘ ﾀｲﾁﾛｳ</v>
      </c>
      <c r="D152" t="str">
        <f>IF($K152="","",男子登録情報!$O152&amp;" "&amp;男子登録情報!$N152&amp;" ("&amp;LEFT(男子登録情報!$F152,2)&amp;")")</f>
        <v>Taichiro ARAHORI (01)</v>
      </c>
      <c r="E152" t="str">
        <f>IF($K152="","",男子登録情報!$P152)</f>
        <v>JPN</v>
      </c>
      <c r="F152" t="str">
        <f t="shared" si="2"/>
        <v>1</v>
      </c>
      <c r="G152">
        <f>IF($K152="","",男子登録情報!$M152)</f>
        <v>28</v>
      </c>
      <c r="H152">
        <f>IF($K152="","",男子登録情報!$A152)</f>
        <v>492232</v>
      </c>
      <c r="K152">
        <f>IF(男子登録情報!$C152="","",男子登録情報!$C152)</f>
        <v>151</v>
      </c>
      <c r="M152">
        <f>IFERROR(IF(AND(402&lt;=VALUE(RIGHT(男子登録情報!$F152,4)),競技会情報!$E$3*100+競技会情報!$G$3&gt;=VALUE(RIGHT(男子登録情報!$F152,4))),VALUE(男子登録情報!$G152)+1,VALUE(男子登録情報!$G152)),"")</f>
        <v>21</v>
      </c>
      <c r="N152" t="str">
        <f>IF($K152="","",IF(男子登録情報!$H152="北海道",男子登録情報!$H152,LEFT(男子登録情報!$H152,LEN(男子登録情報!$H152)-1)))</f>
        <v>奈良</v>
      </c>
      <c r="O152" t="str">
        <f>IF($K152="","",IF(LEN($N152)=2,LEFT($N152,1)&amp;"　"&amp;RIGHT($N152,1)&amp;"・"&amp;男子登録情報!$I152,$N152&amp;"・"&amp;男子登録情報!$I152))</f>
        <v>奈　良・智辯学園奈良ｶﾚｯｼﾞ</v>
      </c>
    </row>
    <row r="153" spans="1:15" x14ac:dyDescent="0.55000000000000004">
      <c r="A153">
        <f>IF($K153="","",100000000+男子登録情報!$C153)</f>
        <v>100000152</v>
      </c>
      <c r="B153" t="str">
        <f>IF($K153="","",男子登録情報!$D153&amp;" ("&amp;男子登録情報!$K153&amp;")")</f>
        <v>岡田　康平 (3)</v>
      </c>
      <c r="C153" t="str">
        <f>IF($K153="","",男子登録情報!$E153)</f>
        <v>ｵｶﾀﾞ ｺｳﾍｲ</v>
      </c>
      <c r="D153" t="str">
        <f>IF($K153="","",男子登録情報!$O153&amp;" "&amp;男子登録情報!$N153&amp;" ("&amp;LEFT(男子登録情報!$F153,2)&amp;")")</f>
        <v>Kohei OKADA (01)</v>
      </c>
      <c r="E153" t="str">
        <f>IF($K153="","",男子登録情報!$P153)</f>
        <v>JPN</v>
      </c>
      <c r="F153" t="str">
        <f t="shared" si="2"/>
        <v>1</v>
      </c>
      <c r="G153">
        <f>IF($K153="","",男子登録情報!$M153)</f>
        <v>28</v>
      </c>
      <c r="H153">
        <f>IF($K153="","",男子登録情報!$A153)</f>
        <v>492232</v>
      </c>
      <c r="K153">
        <f>IF(男子登録情報!$C153="","",男子登録情報!$C153)</f>
        <v>152</v>
      </c>
      <c r="M153">
        <f>IFERROR(IF(AND(402&lt;=VALUE(RIGHT(男子登録情報!$F153,4)),競技会情報!$E$3*100+競技会情報!$G$3&gt;=VALUE(RIGHT(男子登録情報!$F153,4))),VALUE(男子登録情報!$G153)+1,VALUE(男子登録情報!$G153)),"")</f>
        <v>21</v>
      </c>
      <c r="N153" t="str">
        <f>IF($K153="","",IF(男子登録情報!$H153="北海道",男子登録情報!$H153,LEFT(男子登録情報!$H153,LEN(男子登録情報!$H153)-1)))</f>
        <v>愛知</v>
      </c>
      <c r="O153" t="str">
        <f>IF($K153="","",IF(LEN($N153)=2,LEFT($N153,1)&amp;"　"&amp;RIGHT($N153,1)&amp;"・"&amp;男子登録情報!$I153,$N153&amp;"・"&amp;男子登録情報!$I153))</f>
        <v>愛　知・愛知</v>
      </c>
    </row>
    <row r="154" spans="1:15" x14ac:dyDescent="0.55000000000000004">
      <c r="A154">
        <f>IF($K154="","",100000000+男子登録情報!$C154)</f>
        <v>100000153</v>
      </c>
      <c r="B154" t="str">
        <f>IF($K154="","",男子登録情報!$D154&amp;" ("&amp;男子登録情報!$K154&amp;")")</f>
        <v>田中　優樹 (3)</v>
      </c>
      <c r="C154" t="str">
        <f>IF($K154="","",男子登録情報!$E154)</f>
        <v>ﾀﾅｶ ﾕｳｷ</v>
      </c>
      <c r="D154" t="str">
        <f>IF($K154="","",男子登録情報!$O154&amp;" "&amp;男子登録情報!$N154&amp;" ("&amp;LEFT(男子登録情報!$F154,2)&amp;")")</f>
        <v>Yuki TANAKA (02)</v>
      </c>
      <c r="E154" t="str">
        <f>IF($K154="","",男子登録情報!$P154)</f>
        <v>JPN</v>
      </c>
      <c r="F154" t="str">
        <f t="shared" si="2"/>
        <v>1</v>
      </c>
      <c r="G154">
        <f>IF($K154="","",男子登録情報!$M154)</f>
        <v>28</v>
      </c>
      <c r="H154">
        <f>IF($K154="","",男子登録情報!$A154)</f>
        <v>492232</v>
      </c>
      <c r="K154">
        <f>IF(男子登録情報!$C154="","",男子登録情報!$C154)</f>
        <v>153</v>
      </c>
      <c r="M154">
        <f>IFERROR(IF(AND(402&lt;=VALUE(RIGHT(男子登録情報!$F154,4)),競技会情報!$E$3*100+競技会情報!$G$3&gt;=VALUE(RIGHT(男子登録情報!$F154,4))),VALUE(男子登録情報!$G154)+1,VALUE(男子登録情報!$G154)),"")</f>
        <v>20</v>
      </c>
      <c r="N154" t="str">
        <f>IF($K154="","",IF(男子登録情報!$H154="北海道",男子登録情報!$H154,LEFT(男子登録情報!$H154,LEN(男子登録情報!$H154)-1)))</f>
        <v>兵庫</v>
      </c>
      <c r="O154" t="str">
        <f>IF($K154="","",IF(LEN($N154)=2,LEFT($N154,1)&amp;"　"&amp;RIGHT($N154,1)&amp;"・"&amp;男子登録情報!$I154,$N154&amp;"・"&amp;男子登録情報!$I154))</f>
        <v>兵　庫・報徳学園</v>
      </c>
    </row>
    <row r="155" spans="1:15" x14ac:dyDescent="0.55000000000000004">
      <c r="A155">
        <f>IF($K155="","",100000000+男子登録情報!$C155)</f>
        <v>100000154</v>
      </c>
      <c r="B155" t="str">
        <f>IF($K155="","",男子登録情報!$D155&amp;" ("&amp;男子登録情報!$K155&amp;")")</f>
        <v>日隈　達也 (3)</v>
      </c>
      <c r="C155" t="str">
        <f>IF($K155="","",男子登録情報!$E155)</f>
        <v>ﾋﾉｸﾏ ﾀﾂﾔ</v>
      </c>
      <c r="D155" t="str">
        <f>IF($K155="","",男子登録情報!$O155&amp;" "&amp;男子登録情報!$N155&amp;" ("&amp;LEFT(男子登録情報!$F155,2)&amp;")")</f>
        <v>Tatsuya HINOKUMA (01)</v>
      </c>
      <c r="E155" t="str">
        <f>IF($K155="","",男子登録情報!$P155)</f>
        <v>JPN</v>
      </c>
      <c r="F155" t="str">
        <f t="shared" si="2"/>
        <v>1</v>
      </c>
      <c r="G155">
        <f>IF($K155="","",男子登録情報!$M155)</f>
        <v>28</v>
      </c>
      <c r="H155">
        <f>IF($K155="","",男子登録情報!$A155)</f>
        <v>492232</v>
      </c>
      <c r="K155">
        <f>IF(男子登録情報!$C155="","",男子登録情報!$C155)</f>
        <v>154</v>
      </c>
      <c r="M155">
        <f>IFERROR(IF(AND(402&lt;=VALUE(RIGHT(男子登録情報!$F155,4)),競技会情報!$E$3*100+競技会情報!$G$3&gt;=VALUE(RIGHT(男子登録情報!$F155,4))),VALUE(男子登録情報!$G155)+1,VALUE(男子登録情報!$G155)),"")</f>
        <v>21</v>
      </c>
      <c r="N155" t="str">
        <f>IF($K155="","",IF(男子登録情報!$H155="北海道",男子登録情報!$H155,LEFT(男子登録情報!$H155,LEN(男子登録情報!$H155)-1)))</f>
        <v>山口</v>
      </c>
      <c r="O155" t="str">
        <f>IF($K155="","",IF(LEN($N155)=2,LEFT($N155,1)&amp;"　"&amp;RIGHT($N155,1)&amp;"・"&amp;男子登録情報!$I155,$N155&amp;"・"&amp;男子登録情報!$I155))</f>
        <v>山　口・萩</v>
      </c>
    </row>
    <row r="156" spans="1:15" x14ac:dyDescent="0.55000000000000004">
      <c r="A156">
        <f>IF($K156="","",100000000+男子登録情報!$C156)</f>
        <v>100000155</v>
      </c>
      <c r="B156" t="str">
        <f>IF($K156="","",男子登録情報!$D156&amp;" ("&amp;男子登録情報!$K156&amp;")")</f>
        <v>中村　徳寿 (3)</v>
      </c>
      <c r="C156" t="str">
        <f>IF($K156="","",男子登録情報!$E156)</f>
        <v>ﾅｶﾑﾗ ﾄｸﾋｻ</v>
      </c>
      <c r="D156" t="str">
        <f>IF($K156="","",男子登録情報!$O156&amp;" "&amp;男子登録情報!$N156&amp;" ("&amp;LEFT(男子登録情報!$F156,2)&amp;")")</f>
        <v>Tokuhisa NAKAMURA (01)</v>
      </c>
      <c r="E156" t="str">
        <f>IF($K156="","",男子登録情報!$P156)</f>
        <v>JPN</v>
      </c>
      <c r="F156" t="str">
        <f t="shared" si="2"/>
        <v>1</v>
      </c>
      <c r="G156">
        <f>IF($K156="","",男子登録情報!$M156)</f>
        <v>37</v>
      </c>
      <c r="H156">
        <f>IF($K156="","",男子登録情報!$A156)</f>
        <v>492232</v>
      </c>
      <c r="K156">
        <f>IF(男子登録情報!$C156="","",男子登録情報!$C156)</f>
        <v>155</v>
      </c>
      <c r="M156">
        <f>IFERROR(IF(AND(402&lt;=VALUE(RIGHT(男子登録情報!$F156,4)),競技会情報!$E$3*100+競技会情報!$G$3&gt;=VALUE(RIGHT(男子登録情報!$F156,4))),VALUE(男子登録情報!$G156)+1,VALUE(男子登録情報!$G156)),"")</f>
        <v>21</v>
      </c>
      <c r="N156" t="str">
        <f>IF($K156="","",IF(男子登録情報!$H156="北海道",男子登録情報!$H156,LEFT(男子登録情報!$H156,LEN(男子登録情報!$H156)-1)))</f>
        <v>香川</v>
      </c>
      <c r="O156" t="str">
        <f>IF($K156="","",IF(LEN($N156)=2,LEFT($N156,1)&amp;"　"&amp;RIGHT($N156,1)&amp;"・"&amp;男子登録情報!$I156,$N156&amp;"・"&amp;男子登録情報!$I156))</f>
        <v>香　川・高松商業</v>
      </c>
    </row>
    <row r="157" spans="1:15" x14ac:dyDescent="0.55000000000000004">
      <c r="A157">
        <f>IF($K157="","",100000000+男子登録情報!$C157)</f>
        <v>100000156</v>
      </c>
      <c r="B157" t="str">
        <f>IF($K157="","",男子登録情報!$D157&amp;" ("&amp;男子登録情報!$K157&amp;")")</f>
        <v>小林　賢士郎 (3)</v>
      </c>
      <c r="C157" t="str">
        <f>IF($K157="","",男子登録情報!$E157)</f>
        <v>ｺﾊﾞﾔｼ ｹﾝｼﾛｳ</v>
      </c>
      <c r="D157" t="str">
        <f>IF($K157="","",男子登録情報!$O157&amp;" "&amp;男子登録情報!$N157&amp;" ("&amp;LEFT(男子登録情報!$F157,2)&amp;")")</f>
        <v>Kenshiro KOBAYASHI (01)</v>
      </c>
      <c r="E157" t="str">
        <f>IF($K157="","",男子登録情報!$P157)</f>
        <v>JPN</v>
      </c>
      <c r="F157" t="str">
        <f t="shared" si="2"/>
        <v>1</v>
      </c>
      <c r="G157">
        <f>IF($K157="","",男子登録情報!$M157)</f>
        <v>28</v>
      </c>
      <c r="H157">
        <f>IF($K157="","",男子登録情報!$A157)</f>
        <v>492232</v>
      </c>
      <c r="K157">
        <f>IF(男子登録情報!$C157="","",男子登録情報!$C157)</f>
        <v>156</v>
      </c>
      <c r="M157">
        <f>IFERROR(IF(AND(402&lt;=VALUE(RIGHT(男子登録情報!$F157,4)),競技会情報!$E$3*100+競技会情報!$G$3&gt;=VALUE(RIGHT(男子登録情報!$F157,4))),VALUE(男子登録情報!$G157)+1,VALUE(男子登録情報!$G157)),"")</f>
        <v>20</v>
      </c>
      <c r="N157" t="str">
        <f>IF($K157="","",IF(男子登録情報!$H157="北海道",男子登録情報!$H157,LEFT(男子登録情報!$H157,LEN(男子登録情報!$H157)-1)))</f>
        <v>兵庫</v>
      </c>
      <c r="O157" t="str">
        <f>IF($K157="","",IF(LEN($N157)=2,LEFT($N157,1)&amp;"　"&amp;RIGHT($N157,1)&amp;"・"&amp;男子登録情報!$I157,$N157&amp;"・"&amp;男子登録情報!$I157))</f>
        <v>兵　庫・豊岡</v>
      </c>
    </row>
    <row r="158" spans="1:15" x14ac:dyDescent="0.55000000000000004">
      <c r="A158">
        <f>IF($K158="","",100000000+男子登録情報!$C158)</f>
        <v>100000157</v>
      </c>
      <c r="B158" t="str">
        <f>IF($K158="","",男子登録情報!$D158&amp;" ("&amp;男子登録情報!$K158&amp;")")</f>
        <v>清水　陸 (3)</v>
      </c>
      <c r="C158" t="str">
        <f>IF($K158="","",男子登録情報!$E158)</f>
        <v>ｼﾐｽﾞ ﾘｸ</v>
      </c>
      <c r="D158" t="str">
        <f>IF($K158="","",男子登録情報!$O158&amp;" "&amp;男子登録情報!$N158&amp;" ("&amp;LEFT(男子登録情報!$F158,2)&amp;")")</f>
        <v>Riku SHIMIZU (01)</v>
      </c>
      <c r="E158" t="str">
        <f>IF($K158="","",男子登録情報!$P158)</f>
        <v>JPN</v>
      </c>
      <c r="F158" t="str">
        <f t="shared" si="2"/>
        <v>1</v>
      </c>
      <c r="G158">
        <f>IF($K158="","",男子登録情報!$M158)</f>
        <v>18</v>
      </c>
      <c r="H158">
        <f>IF($K158="","",男子登録情報!$A158)</f>
        <v>492232</v>
      </c>
      <c r="K158">
        <f>IF(男子登録情報!$C158="","",男子登録情報!$C158)</f>
        <v>157</v>
      </c>
      <c r="M158">
        <f>IFERROR(IF(AND(402&lt;=VALUE(RIGHT(男子登録情報!$F158,4)),競技会情報!$E$3*100+競技会情報!$G$3&gt;=VALUE(RIGHT(男子登録情報!$F158,4))),VALUE(男子登録情報!$G158)+1,VALUE(男子登録情報!$G158)),"")</f>
        <v>21</v>
      </c>
      <c r="N158" t="str">
        <f>IF($K158="","",IF(男子登録情報!$H158="北海道",男子登録情報!$H158,LEFT(男子登録情報!$H158,LEN(男子登録情報!$H158)-1)))</f>
        <v>福井</v>
      </c>
      <c r="O158" t="str">
        <f>IF($K158="","",IF(LEN($N158)=2,LEFT($N158,1)&amp;"　"&amp;RIGHT($N158,1)&amp;"・"&amp;男子登録情報!$I158,$N158&amp;"・"&amp;男子登録情報!$I158))</f>
        <v>福　井・北陸</v>
      </c>
    </row>
    <row r="159" spans="1:15" x14ac:dyDescent="0.55000000000000004">
      <c r="A159">
        <f>IF($K159="","",100000000+男子登録情報!$C159)</f>
        <v>100000158</v>
      </c>
      <c r="B159" t="str">
        <f>IF($K159="","",男子登録情報!$D159&amp;" ("&amp;男子登録情報!$K159&amp;")")</f>
        <v>茨木　建伍 (3)</v>
      </c>
      <c r="C159" t="str">
        <f>IF($K159="","",男子登録情報!$E159)</f>
        <v>ｲﾊﾞﾗｷ ｹﾝｺﾞ</v>
      </c>
      <c r="D159" t="str">
        <f>IF($K159="","",男子登録情報!$O159&amp;" "&amp;男子登録情報!$N159&amp;" ("&amp;LEFT(男子登録情報!$F159,2)&amp;")")</f>
        <v>Kengo IBARAKI  (01)</v>
      </c>
      <c r="E159" t="str">
        <f>IF($K159="","",男子登録情報!$P159)</f>
        <v>JPN</v>
      </c>
      <c r="F159" t="str">
        <f t="shared" si="2"/>
        <v>1</v>
      </c>
      <c r="G159">
        <f>IF($K159="","",男子登録情報!$M159)</f>
        <v>27</v>
      </c>
      <c r="H159">
        <f>IF($K159="","",男子登録情報!$A159)</f>
        <v>492232</v>
      </c>
      <c r="K159">
        <f>IF(男子登録情報!$C159="","",男子登録情報!$C159)</f>
        <v>158</v>
      </c>
      <c r="M159">
        <f>IFERROR(IF(AND(402&lt;=VALUE(RIGHT(男子登録情報!$F159,4)),競技会情報!$E$3*100+競技会情報!$G$3&gt;=VALUE(RIGHT(男子登録情報!$F159,4))),VALUE(男子登録情報!$G159)+1,VALUE(男子登録情報!$G159)),"")</f>
        <v>21</v>
      </c>
      <c r="N159" t="str">
        <f>IF($K159="","",IF(男子登録情報!$H159="北海道",男子登録情報!$H159,LEFT(男子登録情報!$H159,LEN(男子登録情報!$H159)-1)))</f>
        <v>大阪</v>
      </c>
      <c r="O159" t="str">
        <f>IF($K159="","",IF(LEN($N159)=2,LEFT($N159,1)&amp;"　"&amp;RIGHT($N159,1)&amp;"・"&amp;男子登録情報!$I159,$N159&amp;"・"&amp;男子登録情報!$I159))</f>
        <v>大　阪・関大北陽</v>
      </c>
    </row>
    <row r="160" spans="1:15" x14ac:dyDescent="0.55000000000000004">
      <c r="A160">
        <f>IF($K160="","",100000000+男子登録情報!$C160)</f>
        <v>100000159</v>
      </c>
      <c r="B160" t="str">
        <f>IF($K160="","",男子登録情報!$D160&amp;" ("&amp;男子登録情報!$K160&amp;")")</f>
        <v>齋藤　翔也 (3)</v>
      </c>
      <c r="C160" t="str">
        <f>IF($K160="","",男子登録情報!$E160)</f>
        <v>ｻｲﾄｳ ｼｮｳﾔ</v>
      </c>
      <c r="D160" t="str">
        <f>IF($K160="","",男子登録情報!$O160&amp;" "&amp;男子登録情報!$N160&amp;" ("&amp;LEFT(男子登録情報!$F160,2)&amp;")")</f>
        <v>Shoya SAITO (02)</v>
      </c>
      <c r="E160" t="str">
        <f>IF($K160="","",男子登録情報!$P160)</f>
        <v>JPN</v>
      </c>
      <c r="F160" t="str">
        <f t="shared" si="2"/>
        <v>1</v>
      </c>
      <c r="G160">
        <f>IF($K160="","",男子登録情報!$M160)</f>
        <v>28</v>
      </c>
      <c r="H160">
        <f>IF($K160="","",男子登録情報!$A160)</f>
        <v>492232</v>
      </c>
      <c r="K160">
        <f>IF(男子登録情報!$C160="","",男子登録情報!$C160)</f>
        <v>159</v>
      </c>
      <c r="M160">
        <f>IFERROR(IF(AND(402&lt;=VALUE(RIGHT(男子登録情報!$F160,4)),競技会情報!$E$3*100+競技会情報!$G$3&gt;=VALUE(RIGHT(男子登録情報!$F160,4))),VALUE(男子登録情報!$G160)+1,VALUE(男子登録情報!$G160)),"")</f>
        <v>20</v>
      </c>
      <c r="N160" t="str">
        <f>IF($K160="","",IF(男子登録情報!$H160="北海道",男子登録情報!$H160,LEFT(男子登録情報!$H160,LEN(男子登録情報!$H160)-1)))</f>
        <v>大阪</v>
      </c>
      <c r="O160" t="str">
        <f>IF($K160="","",IF(LEN($N160)=2,LEFT($N160,1)&amp;"　"&amp;RIGHT($N160,1)&amp;"・"&amp;男子登録情報!$I160,$N160&amp;"・"&amp;男子登録情報!$I160))</f>
        <v>大　阪・春日丘</v>
      </c>
    </row>
    <row r="161" spans="1:15" x14ac:dyDescent="0.55000000000000004">
      <c r="A161">
        <f>IF($K161="","",100000000+男子登録情報!$C161)</f>
        <v>100000160</v>
      </c>
      <c r="B161" t="str">
        <f>IF($K161="","",男子登録情報!$D161&amp;" ("&amp;男子登録情報!$K161&amp;")")</f>
        <v>金谷　泰明 (3)</v>
      </c>
      <c r="C161" t="str">
        <f>IF($K161="","",男子登録情報!$E161)</f>
        <v>ｶﾅﾔ ﾔｽｱｷ</v>
      </c>
      <c r="D161" t="str">
        <f>IF($K161="","",男子登録情報!$O161&amp;" "&amp;男子登録情報!$N161&amp;" ("&amp;LEFT(男子登録情報!$F161,2)&amp;")")</f>
        <v>Yasuaki KANAYA (01)</v>
      </c>
      <c r="E161" t="str">
        <f>IF($K161="","",男子登録情報!$P161)</f>
        <v>JPN</v>
      </c>
      <c r="F161" t="str">
        <f t="shared" si="2"/>
        <v>1</v>
      </c>
      <c r="G161">
        <f>IF($K161="","",男子登録情報!$M161)</f>
        <v>28</v>
      </c>
      <c r="H161">
        <f>IF($K161="","",男子登録情報!$A161)</f>
        <v>492232</v>
      </c>
      <c r="K161">
        <f>IF(男子登録情報!$C161="","",男子登録情報!$C161)</f>
        <v>160</v>
      </c>
      <c r="M161">
        <f>IFERROR(IF(AND(402&lt;=VALUE(RIGHT(男子登録情報!$F161,4)),競技会情報!$E$3*100+競技会情報!$G$3&gt;=VALUE(RIGHT(男子登録情報!$F161,4))),VALUE(男子登録情報!$G161)+1,VALUE(男子登録情報!$G161)),"")</f>
        <v>21</v>
      </c>
      <c r="N161" t="str">
        <f>IF($K161="","",IF(男子登録情報!$H161="北海道",男子登録情報!$H161,LEFT(男子登録情報!$H161,LEN(男子登録情報!$H161)-1)))</f>
        <v>兵庫</v>
      </c>
      <c r="O161" t="str">
        <f>IF($K161="","",IF(LEN($N161)=2,LEFT($N161,1)&amp;"　"&amp;RIGHT($N161,1)&amp;"・"&amp;男子登録情報!$I161,$N161&amp;"・"&amp;男子登録情報!$I161))</f>
        <v>兵　庫・関西学院高等部</v>
      </c>
    </row>
    <row r="162" spans="1:15" x14ac:dyDescent="0.55000000000000004">
      <c r="A162">
        <f>IF($K162="","",100000000+男子登録情報!$C162)</f>
        <v>100000161</v>
      </c>
      <c r="B162" t="str">
        <f>IF($K162="","",男子登録情報!$D162&amp;" ("&amp;男子登録情報!$K162&amp;")")</f>
        <v>安田　悠生 (3)</v>
      </c>
      <c r="C162" t="str">
        <f>IF($K162="","",男子登録情報!$E162)</f>
        <v>ﾔｽﾀﾞ ﾕｳｷ</v>
      </c>
      <c r="D162" t="str">
        <f>IF($K162="","",男子登録情報!$O162&amp;" "&amp;男子登録情報!$N162&amp;" ("&amp;LEFT(男子登録情報!$F162,2)&amp;")")</f>
        <v>Yuki YASUDA (01)</v>
      </c>
      <c r="E162" t="str">
        <f>IF($K162="","",男子登録情報!$P162)</f>
        <v>JPN</v>
      </c>
      <c r="F162" t="str">
        <f t="shared" si="2"/>
        <v>1</v>
      </c>
      <c r="G162">
        <f>IF($K162="","",男子登録情報!$M162)</f>
        <v>28</v>
      </c>
      <c r="H162">
        <f>IF($K162="","",男子登録情報!$A162)</f>
        <v>492232</v>
      </c>
      <c r="K162">
        <f>IF(男子登録情報!$C162="","",男子登録情報!$C162)</f>
        <v>161</v>
      </c>
      <c r="M162">
        <f>IFERROR(IF(AND(402&lt;=VALUE(RIGHT(男子登録情報!$F162,4)),競技会情報!$E$3*100+競技会情報!$G$3&gt;=VALUE(RIGHT(男子登録情報!$F162,4))),VALUE(男子登録情報!$G162)+1,VALUE(男子登録情報!$G162)),"")</f>
        <v>21</v>
      </c>
      <c r="N162" t="str">
        <f>IF($K162="","",IF(男子登録情報!$H162="北海道",男子登録情報!$H162,LEFT(男子登録情報!$H162,LEN(男子登録情報!$H162)-1)))</f>
        <v>京都</v>
      </c>
      <c r="O162" t="str">
        <f>IF($K162="","",IF(LEN($N162)=2,LEFT($N162,1)&amp;"　"&amp;RIGHT($N162,1)&amp;"・"&amp;男子登録情報!$I162,$N162&amp;"・"&amp;男子登録情報!$I162))</f>
        <v>京　都・洛南</v>
      </c>
    </row>
    <row r="163" spans="1:15" x14ac:dyDescent="0.55000000000000004">
      <c r="A163">
        <f>IF($K163="","",100000000+男子登録情報!$C163)</f>
        <v>100000162</v>
      </c>
      <c r="B163" t="str">
        <f>IF($K163="","",男子登録情報!$D163&amp;" ("&amp;男子登録情報!$K163&amp;")")</f>
        <v>吉崎　舜 (3)</v>
      </c>
      <c r="C163" t="str">
        <f>IF($K163="","",男子登録情報!$E163)</f>
        <v>ﾖｼｻﾞｷ ｼｭﾝ</v>
      </c>
      <c r="D163" t="str">
        <f>IF($K163="","",男子登録情報!$O163&amp;" "&amp;男子登録情報!$N163&amp;" ("&amp;LEFT(男子登録情報!$F163,2)&amp;")")</f>
        <v>Shun YOSHIZAKI (01)</v>
      </c>
      <c r="E163" t="str">
        <f>IF($K163="","",男子登録情報!$P163)</f>
        <v>JPN</v>
      </c>
      <c r="F163" t="str">
        <f t="shared" si="2"/>
        <v>1</v>
      </c>
      <c r="G163">
        <f>IF($K163="","",男子登録情報!$M163)</f>
        <v>28</v>
      </c>
      <c r="H163">
        <f>IF($K163="","",男子登録情報!$A163)</f>
        <v>492232</v>
      </c>
      <c r="K163">
        <f>IF(男子登録情報!$C163="","",男子登録情報!$C163)</f>
        <v>162</v>
      </c>
      <c r="M163">
        <f>IFERROR(IF(AND(402&lt;=VALUE(RIGHT(男子登録情報!$F163,4)),競技会情報!$E$3*100+競技会情報!$G$3&gt;=VALUE(RIGHT(男子登録情報!$F163,4))),VALUE(男子登録情報!$G163)+1,VALUE(男子登録情報!$G163)),"")</f>
        <v>21</v>
      </c>
      <c r="N163" t="str">
        <f>IF($K163="","",IF(男子登録情報!$H163="北海道",男子登録情報!$H163,LEFT(男子登録情報!$H163,LEN(男子登録情報!$H163)-1)))</f>
        <v>大阪</v>
      </c>
      <c r="O163" t="str">
        <f>IF($K163="","",IF(LEN($N163)=2,LEFT($N163,1)&amp;"　"&amp;RIGHT($N163,1)&amp;"・"&amp;男子登録情報!$I163,$N163&amp;"・"&amp;男子登録情報!$I163))</f>
        <v>大　阪・北野</v>
      </c>
    </row>
    <row r="164" spans="1:15" x14ac:dyDescent="0.55000000000000004">
      <c r="A164">
        <f>IF($K164="","",100000000+男子登録情報!$C164)</f>
        <v>100000163</v>
      </c>
      <c r="B164" t="str">
        <f>IF($K164="","",男子登録情報!$D164&amp;" ("&amp;男子登録情報!$K164&amp;")")</f>
        <v>守屋　和希 (3)</v>
      </c>
      <c r="C164" t="str">
        <f>IF($K164="","",男子登録情報!$E164)</f>
        <v>ﾓﾘﾔ ｶｽﾞｷ</v>
      </c>
      <c r="D164" t="str">
        <f>IF($K164="","",男子登録情報!$O164&amp;" "&amp;男子登録情報!$N164&amp;" ("&amp;LEFT(男子登録情報!$F164,2)&amp;")")</f>
        <v>Kazuki MORIYA (01)</v>
      </c>
      <c r="E164" t="str">
        <f>IF($K164="","",男子登録情報!$P164)</f>
        <v>JPN</v>
      </c>
      <c r="F164" t="str">
        <f t="shared" si="2"/>
        <v>1</v>
      </c>
      <c r="G164">
        <f>IF($K164="","",男子登録情報!$M164)</f>
        <v>28</v>
      </c>
      <c r="H164">
        <f>IF($K164="","",男子登録情報!$A164)</f>
        <v>492232</v>
      </c>
      <c r="K164">
        <f>IF(男子登録情報!$C164="","",男子登録情報!$C164)</f>
        <v>163</v>
      </c>
      <c r="M164">
        <f>IFERROR(IF(AND(402&lt;=VALUE(RIGHT(男子登録情報!$F164,4)),競技会情報!$E$3*100+競技会情報!$G$3&gt;=VALUE(RIGHT(男子登録情報!$F164,4))),VALUE(男子登録情報!$G164)+1,VALUE(男子登録情報!$G164)),"")</f>
        <v>21</v>
      </c>
      <c r="N164" t="str">
        <f>IF($K164="","",IF(男子登録情報!$H164="北海道",男子登録情報!$H164,LEFT(男子登録情報!$H164,LEN(男子登録情報!$H164)-1)))</f>
        <v>兵庫</v>
      </c>
      <c r="O164" t="str">
        <f>IF($K164="","",IF(LEN($N164)=2,LEFT($N164,1)&amp;"　"&amp;RIGHT($N164,1)&amp;"・"&amp;男子登録情報!$I164,$N164&amp;"・"&amp;男子登録情報!$I164))</f>
        <v>兵　庫・県立西宮</v>
      </c>
    </row>
    <row r="165" spans="1:15" x14ac:dyDescent="0.55000000000000004">
      <c r="A165">
        <f>IF($K165="","",100000000+男子登録情報!$C165)</f>
        <v>100000164</v>
      </c>
      <c r="B165" t="str">
        <f>IF($K165="","",男子登録情報!$D165&amp;" ("&amp;男子登録情報!$K165&amp;")")</f>
        <v>岡本　直也 (3)</v>
      </c>
      <c r="C165" t="str">
        <f>IF($K165="","",男子登録情報!$E165)</f>
        <v>ｵｶﾓﾄ ﾅｵﾔ</v>
      </c>
      <c r="D165" t="str">
        <f>IF($K165="","",男子登録情報!$O165&amp;" "&amp;男子登録情報!$N165&amp;" ("&amp;LEFT(男子登録情報!$F165,2)&amp;")")</f>
        <v>Naoya OKAMOTO (01)</v>
      </c>
      <c r="E165" t="str">
        <f>IF($K165="","",男子登録情報!$P165)</f>
        <v>JPN</v>
      </c>
      <c r="F165" t="str">
        <f t="shared" si="2"/>
        <v>1</v>
      </c>
      <c r="G165">
        <f>IF($K165="","",男子登録情報!$M165)</f>
        <v>28</v>
      </c>
      <c r="H165">
        <f>IF($K165="","",男子登録情報!$A165)</f>
        <v>492232</v>
      </c>
      <c r="K165">
        <f>IF(男子登録情報!$C165="","",男子登録情報!$C165)</f>
        <v>164</v>
      </c>
      <c r="M165">
        <f>IFERROR(IF(AND(402&lt;=VALUE(RIGHT(男子登録情報!$F165,4)),競技会情報!$E$3*100+競技会情報!$G$3&gt;=VALUE(RIGHT(男子登録情報!$F165,4))),VALUE(男子登録情報!$G165)+1,VALUE(男子登録情報!$G165)),"")</f>
        <v>21</v>
      </c>
      <c r="N165" t="str">
        <f>IF($K165="","",IF(男子登録情報!$H165="北海道",男子登録情報!$H165,LEFT(男子登録情報!$H165,LEN(男子登録情報!$H165)-1)))</f>
        <v>兵庫</v>
      </c>
      <c r="O165" t="str">
        <f>IF($K165="","",IF(LEN($N165)=2,LEFT($N165,1)&amp;"　"&amp;RIGHT($N165,1)&amp;"・"&amp;男子登録情報!$I165,$N165&amp;"・"&amp;男子登録情報!$I165))</f>
        <v>兵　庫・北摂三田</v>
      </c>
    </row>
    <row r="166" spans="1:15" x14ac:dyDescent="0.55000000000000004">
      <c r="A166">
        <f>IF($K166="","",100000000+男子登録情報!$C166)</f>
        <v>100000165</v>
      </c>
      <c r="B166" t="str">
        <f>IF($K166="","",男子登録情報!$D166&amp;" ("&amp;男子登録情報!$K166&amp;")")</f>
        <v>黒江　莞介 (3)</v>
      </c>
      <c r="C166" t="str">
        <f>IF($K166="","",男子登録情報!$E166)</f>
        <v>ｸﾛｴ ｶﾝｽｹ</v>
      </c>
      <c r="D166" t="str">
        <f>IF($K166="","",男子登録情報!$O166&amp;" "&amp;男子登録情報!$N166&amp;" ("&amp;LEFT(男子登録情報!$F166,2)&amp;")")</f>
        <v>Kansuke KUROE (01)</v>
      </c>
      <c r="E166" t="str">
        <f>IF($K166="","",男子登録情報!$P166)</f>
        <v>JPN</v>
      </c>
      <c r="F166" t="str">
        <f t="shared" si="2"/>
        <v>1</v>
      </c>
      <c r="G166">
        <f>IF($K166="","",男子登録情報!$M166)</f>
        <v>27</v>
      </c>
      <c r="H166">
        <f>IF($K166="","",男子登録情報!$A166)</f>
        <v>492232</v>
      </c>
      <c r="K166">
        <f>IF(男子登録情報!$C166="","",男子登録情報!$C166)</f>
        <v>165</v>
      </c>
      <c r="M166">
        <f>IFERROR(IF(AND(402&lt;=VALUE(RIGHT(男子登録情報!$F166,4)),競技会情報!$E$3*100+競技会情報!$G$3&gt;=VALUE(RIGHT(男子登録情報!$F166,4))),VALUE(男子登録情報!$G166)+1,VALUE(男子登録情報!$G166)),"")</f>
        <v>21</v>
      </c>
      <c r="N166" t="str">
        <f>IF($K166="","",IF(男子登録情報!$H166="北海道",男子登録情報!$H166,LEFT(男子登録情報!$H166,LEN(男子登録情報!$H166)-1)))</f>
        <v>大阪</v>
      </c>
      <c r="O166" t="str">
        <f>IF($K166="","",IF(LEN($N166)=2,LEFT($N166,1)&amp;"　"&amp;RIGHT($N166,1)&amp;"・"&amp;男子登録情報!$I166,$N166&amp;"・"&amp;男子登録情報!$I166))</f>
        <v>大　阪・八尾</v>
      </c>
    </row>
    <row r="167" spans="1:15" x14ac:dyDescent="0.55000000000000004">
      <c r="A167">
        <f>IF($K167="","",100000000+男子登録情報!$C167)</f>
        <v>100000166</v>
      </c>
      <c r="B167" t="str">
        <f>IF($K167="","",男子登録情報!$D167&amp;" ("&amp;男子登録情報!$K167&amp;")")</f>
        <v>小島　拓人 (3)</v>
      </c>
      <c r="C167" t="str">
        <f>IF($K167="","",男子登録情報!$E167)</f>
        <v>ｵｼﾞﾏ ﾀｸﾄ</v>
      </c>
      <c r="D167" t="str">
        <f>IF($K167="","",男子登録情報!$O167&amp;" "&amp;男子登録情報!$N167&amp;" ("&amp;LEFT(男子登録情報!$F167,2)&amp;")")</f>
        <v>Takuto  OJIMA (01)</v>
      </c>
      <c r="E167" t="str">
        <f>IF($K167="","",男子登録情報!$P167)</f>
        <v>JPN</v>
      </c>
      <c r="F167" t="str">
        <f t="shared" si="2"/>
        <v>1</v>
      </c>
      <c r="G167">
        <f>IF($K167="","",男子登録情報!$M167)</f>
        <v>28</v>
      </c>
      <c r="H167">
        <f>IF($K167="","",男子登録情報!$A167)</f>
        <v>492232</v>
      </c>
      <c r="K167">
        <f>IF(男子登録情報!$C167="","",男子登録情報!$C167)</f>
        <v>166</v>
      </c>
      <c r="M167">
        <f>IFERROR(IF(AND(402&lt;=VALUE(RIGHT(男子登録情報!$F167,4)),競技会情報!$E$3*100+競技会情報!$G$3&gt;=VALUE(RIGHT(男子登録情報!$F167,4))),VALUE(男子登録情報!$G167)+1,VALUE(男子登録情報!$G167)),"")</f>
        <v>21</v>
      </c>
      <c r="N167" t="str">
        <f>IF($K167="","",IF(男子登録情報!$H167="北海道",男子登録情報!$H167,LEFT(男子登録情報!$H167,LEN(男子登録情報!$H167)-1)))</f>
        <v>京都</v>
      </c>
      <c r="O167" t="str">
        <f>IF($K167="","",IF(LEN($N167)=2,LEFT($N167,1)&amp;"　"&amp;RIGHT($N167,1)&amp;"・"&amp;男子登録情報!$I167,$N167&amp;"・"&amp;男子登録情報!$I167))</f>
        <v>京　都・乙訓</v>
      </c>
    </row>
    <row r="168" spans="1:15" x14ac:dyDescent="0.55000000000000004">
      <c r="A168">
        <f>IF($K168="","",100000000+男子登録情報!$C168)</f>
        <v>100000167</v>
      </c>
      <c r="B168" t="str">
        <f>IF($K168="","",男子登録情報!$D168&amp;" ("&amp;男子登録情報!$K168&amp;")")</f>
        <v>小島　爽 (3)</v>
      </c>
      <c r="C168" t="str">
        <f>IF($K168="","",男子登録情報!$E168)</f>
        <v>ｺｼﾞﾏ ｿｳ</v>
      </c>
      <c r="D168" t="str">
        <f>IF($K168="","",男子登録情報!$O168&amp;" "&amp;男子登録情報!$N168&amp;" ("&amp;LEFT(男子登録情報!$F168,2)&amp;")")</f>
        <v>So KOJIMA (01)</v>
      </c>
      <c r="E168" t="str">
        <f>IF($K168="","",男子登録情報!$P168)</f>
        <v>JPN</v>
      </c>
      <c r="F168" t="str">
        <f t="shared" si="2"/>
        <v>1</v>
      </c>
      <c r="G168">
        <f>IF($K168="","",男子登録情報!$M168)</f>
        <v>28</v>
      </c>
      <c r="H168">
        <f>IF($K168="","",男子登録情報!$A168)</f>
        <v>492232</v>
      </c>
      <c r="K168">
        <f>IF(男子登録情報!$C168="","",男子登録情報!$C168)</f>
        <v>167</v>
      </c>
      <c r="M168">
        <f>IFERROR(IF(AND(402&lt;=VALUE(RIGHT(男子登録情報!$F168,4)),競技会情報!$E$3*100+競技会情報!$G$3&gt;=VALUE(RIGHT(男子登録情報!$F168,4))),VALUE(男子登録情報!$G168)+1,VALUE(男子登録情報!$G168)),"")</f>
        <v>21</v>
      </c>
      <c r="N168" t="str">
        <f>IF($K168="","",IF(男子登録情報!$H168="北海道",男子登録情報!$H168,LEFT(男子登録情報!$H168,LEN(男子登録情報!$H168)-1)))</f>
        <v>兵庫</v>
      </c>
      <c r="O168" t="str">
        <f>IF($K168="","",IF(LEN($N168)=2,LEFT($N168,1)&amp;"　"&amp;RIGHT($N168,1)&amp;"・"&amp;男子登録情報!$I168,$N168&amp;"・"&amp;男子登録情報!$I168))</f>
        <v>兵　庫・須磨東</v>
      </c>
    </row>
    <row r="169" spans="1:15" x14ac:dyDescent="0.55000000000000004">
      <c r="A169">
        <f>IF($K169="","",100000000+男子登録情報!$C169)</f>
        <v>100000168</v>
      </c>
      <c r="B169" t="str">
        <f>IF($K169="","",男子登録情報!$D169&amp;" ("&amp;男子登録情報!$K169&amp;")")</f>
        <v>石井　陸登 (3)</v>
      </c>
      <c r="C169" t="str">
        <f>IF($K169="","",男子登録情報!$E169)</f>
        <v>ｲｼｲ ﾘｸﾄ</v>
      </c>
      <c r="D169" t="str">
        <f>IF($K169="","",男子登録情報!$O169&amp;" "&amp;男子登録情報!$N169&amp;" ("&amp;LEFT(男子登録情報!$F169,2)&amp;")")</f>
        <v>Rikuto ISHII (01)</v>
      </c>
      <c r="E169" t="str">
        <f>IF($K169="","",男子登録情報!$P169)</f>
        <v>JPN</v>
      </c>
      <c r="F169" t="str">
        <f t="shared" si="2"/>
        <v>1</v>
      </c>
      <c r="G169">
        <f>IF($K169="","",男子登録情報!$M169)</f>
        <v>28</v>
      </c>
      <c r="H169">
        <f>IF($K169="","",男子登録情報!$A169)</f>
        <v>492232</v>
      </c>
      <c r="K169">
        <f>IF(男子登録情報!$C169="","",男子登録情報!$C169)</f>
        <v>168</v>
      </c>
      <c r="M169">
        <f>IFERROR(IF(AND(402&lt;=VALUE(RIGHT(男子登録情報!$F169,4)),競技会情報!$E$3*100+競技会情報!$G$3&gt;=VALUE(RIGHT(男子登録情報!$F169,4))),VALUE(男子登録情報!$G169)+1,VALUE(男子登録情報!$G169)),"")</f>
        <v>21</v>
      </c>
      <c r="N169" t="str">
        <f>IF($K169="","",IF(男子登録情報!$H169="北海道",男子登録情報!$H169,LEFT(男子登録情報!$H169,LEN(男子登録情報!$H169)-1)))</f>
        <v>兵庫</v>
      </c>
      <c r="O169" t="str">
        <f>IF($K169="","",IF(LEN($N169)=2,LEFT($N169,1)&amp;"　"&amp;RIGHT($N169,1)&amp;"・"&amp;男子登録情報!$I169,$N169&amp;"・"&amp;男子登録情報!$I169))</f>
        <v>兵　庫・明石南</v>
      </c>
    </row>
    <row r="170" spans="1:15" x14ac:dyDescent="0.55000000000000004">
      <c r="A170">
        <f>IF($K170="","",100000000+男子登録情報!$C170)</f>
        <v>100000169</v>
      </c>
      <c r="B170" t="str">
        <f>IF($K170="","",男子登録情報!$D170&amp;" ("&amp;男子登録情報!$K170&amp;")")</f>
        <v>仲田　圭吾 (3)</v>
      </c>
      <c r="C170" t="str">
        <f>IF($K170="","",男子登録情報!$E170)</f>
        <v>ﾅｶﾀ ｹｲｺﾞ</v>
      </c>
      <c r="D170" t="str">
        <f>IF($K170="","",男子登録情報!$O170&amp;" "&amp;男子登録情報!$N170&amp;" ("&amp;LEFT(男子登録情報!$F170,2)&amp;")")</f>
        <v>Keigo NAKATA (01)</v>
      </c>
      <c r="E170" t="str">
        <f>IF($K170="","",男子登録情報!$P170)</f>
        <v>JPN</v>
      </c>
      <c r="F170" t="str">
        <f t="shared" si="2"/>
        <v>1</v>
      </c>
      <c r="G170">
        <f>IF($K170="","",男子登録情報!$M170)</f>
        <v>28</v>
      </c>
      <c r="H170">
        <f>IF($K170="","",男子登録情報!$A170)</f>
        <v>492232</v>
      </c>
      <c r="K170">
        <f>IF(男子登録情報!$C170="","",男子登録情報!$C170)</f>
        <v>169</v>
      </c>
      <c r="M170">
        <f>IFERROR(IF(AND(402&lt;=VALUE(RIGHT(男子登録情報!$F170,4)),競技会情報!$E$3*100+競技会情報!$G$3&gt;=VALUE(RIGHT(男子登録情報!$F170,4))),VALUE(男子登録情報!$G170)+1,VALUE(男子登録情報!$G170)),"")</f>
        <v>21</v>
      </c>
      <c r="N170" t="str">
        <f>IF($K170="","",IF(男子登録情報!$H170="北海道",男子登録情報!$H170,LEFT(男子登録情報!$H170,LEN(男子登録情報!$H170)-1)))</f>
        <v>兵庫</v>
      </c>
      <c r="O170" t="str">
        <f>IF($K170="","",IF(LEN($N170)=2,LEFT($N170,1)&amp;"　"&amp;RIGHT($N170,1)&amp;"・"&amp;男子登録情報!$I170,$N170&amp;"・"&amp;男子登録情報!$I170))</f>
        <v>兵　庫・県立西宮</v>
      </c>
    </row>
    <row r="171" spans="1:15" x14ac:dyDescent="0.55000000000000004">
      <c r="A171">
        <f>IF($K171="","",100000000+男子登録情報!$C171)</f>
        <v>100000170</v>
      </c>
      <c r="B171" t="str">
        <f>IF($K171="","",男子登録情報!$D171&amp;" ("&amp;男子登録情報!$K171&amp;")")</f>
        <v>藤山　凌吾 (3)</v>
      </c>
      <c r="C171" t="str">
        <f>IF($K171="","",男子登録情報!$E171)</f>
        <v>ﾌｼﾞﾔﾏ ﾘｮｳｺﾞ</v>
      </c>
      <c r="D171" t="str">
        <f>IF($K171="","",男子登録情報!$O171&amp;" "&amp;男子登録情報!$N171&amp;" ("&amp;LEFT(男子登録情報!$F171,2)&amp;")")</f>
        <v>Ryogo FUJIYAMA (01)</v>
      </c>
      <c r="E171" t="str">
        <f>IF($K171="","",男子登録情報!$P171)</f>
        <v>JPN</v>
      </c>
      <c r="F171" t="str">
        <f t="shared" si="2"/>
        <v>1</v>
      </c>
      <c r="G171">
        <f>IF($K171="","",男子登録情報!$M171)</f>
        <v>33</v>
      </c>
      <c r="H171">
        <f>IF($K171="","",男子登録情報!$A171)</f>
        <v>492232</v>
      </c>
      <c r="K171">
        <f>IF(男子登録情報!$C171="","",男子登録情報!$C171)</f>
        <v>170</v>
      </c>
      <c r="M171">
        <f>IFERROR(IF(AND(402&lt;=VALUE(RIGHT(男子登録情報!$F171,4)),競技会情報!$E$3*100+競技会情報!$G$3&gt;=VALUE(RIGHT(男子登録情報!$F171,4))),VALUE(男子登録情報!$G171)+1,VALUE(男子登録情報!$G171)),"")</f>
        <v>20</v>
      </c>
      <c r="N171" t="str">
        <f>IF($K171="","",IF(男子登録情報!$H171="北海道",男子登録情報!$H171,LEFT(男子登録情報!$H171,LEN(男子登録情報!$H171)-1)))</f>
        <v>岡山</v>
      </c>
      <c r="O171" t="str">
        <f>IF($K171="","",IF(LEN($N171)=2,LEFT($N171,1)&amp;"　"&amp;RIGHT($N171,1)&amp;"・"&amp;男子登録情報!$I171,$N171&amp;"・"&amp;男子登録情報!$I171))</f>
        <v>岡　山・倉敷南</v>
      </c>
    </row>
    <row r="172" spans="1:15" x14ac:dyDescent="0.55000000000000004">
      <c r="A172">
        <f>IF($K172="","",100000000+男子登録情報!$C172)</f>
        <v>100000171</v>
      </c>
      <c r="B172" t="str">
        <f>IF($K172="","",男子登録情報!$D172&amp;" ("&amp;男子登録情報!$K172&amp;")")</f>
        <v>武内　秀斗 (3)</v>
      </c>
      <c r="C172" t="str">
        <f>IF($K172="","",男子登録情報!$E172)</f>
        <v>ﾀｹｳﾁ ｼｭｳﾄ</v>
      </c>
      <c r="D172" t="str">
        <f>IF($K172="","",男子登録情報!$O172&amp;" "&amp;男子登録情報!$N172&amp;" ("&amp;LEFT(男子登録情報!$F172,2)&amp;")")</f>
        <v>Shuto TAKEUCHI (02)</v>
      </c>
      <c r="E172" t="str">
        <f>IF($K172="","",男子登録情報!$P172)</f>
        <v>JPN</v>
      </c>
      <c r="F172" t="str">
        <f t="shared" si="2"/>
        <v>1</v>
      </c>
      <c r="G172">
        <f>IF($K172="","",男子登録情報!$M172)</f>
        <v>38</v>
      </c>
      <c r="H172">
        <f>IF($K172="","",男子登録情報!$A172)</f>
        <v>492232</v>
      </c>
      <c r="K172">
        <f>IF(男子登録情報!$C172="","",男子登録情報!$C172)</f>
        <v>171</v>
      </c>
      <c r="M172">
        <f>IFERROR(IF(AND(402&lt;=VALUE(RIGHT(男子登録情報!$F172,4)),競技会情報!$E$3*100+競技会情報!$G$3&gt;=VALUE(RIGHT(男子登録情報!$F172,4))),VALUE(男子登録情報!$G172)+1,VALUE(男子登録情報!$G172)),"")</f>
        <v>20</v>
      </c>
      <c r="N172" t="str">
        <f>IF($K172="","",IF(男子登録情報!$H172="北海道",男子登録情報!$H172,LEFT(男子登録情報!$H172,LEN(男子登録情報!$H172)-1)))</f>
        <v>愛媛</v>
      </c>
      <c r="O172" t="str">
        <f>IF($K172="","",IF(LEN($N172)=2,LEFT($N172,1)&amp;"　"&amp;RIGHT($N172,1)&amp;"・"&amp;男子登録情報!$I172,$N172&amp;"・"&amp;男子登録情報!$I172))</f>
        <v>愛　媛・八幡浜</v>
      </c>
    </row>
    <row r="173" spans="1:15" x14ac:dyDescent="0.55000000000000004">
      <c r="A173">
        <f>IF($K173="","",100000000+男子登録情報!$C173)</f>
        <v>100000172</v>
      </c>
      <c r="B173" t="str">
        <f>IF($K173="","",男子登録情報!$D173&amp;" ("&amp;男子登録情報!$K173&amp;")")</f>
        <v>佐藤　良祐 (3)</v>
      </c>
      <c r="C173" t="str">
        <f>IF($K173="","",男子登録情報!$E173)</f>
        <v>ｻﾄｳ ﾘｮｳｽｹ</v>
      </c>
      <c r="D173" t="str">
        <f>IF($K173="","",男子登録情報!$O173&amp;" "&amp;男子登録情報!$N173&amp;" ("&amp;LEFT(男子登録情報!$F173,2)&amp;")")</f>
        <v>Ryosuke SATO (01)</v>
      </c>
      <c r="E173" t="str">
        <f>IF($K173="","",男子登録情報!$P173)</f>
        <v>JPN</v>
      </c>
      <c r="F173" t="str">
        <f t="shared" si="2"/>
        <v>1</v>
      </c>
      <c r="G173">
        <f>IF($K173="","",男子登録情報!$M173)</f>
        <v>28</v>
      </c>
      <c r="H173">
        <f>IF($K173="","",男子登録情報!$A173)</f>
        <v>492232</v>
      </c>
      <c r="K173">
        <f>IF(男子登録情報!$C173="","",男子登録情報!$C173)</f>
        <v>172</v>
      </c>
      <c r="M173">
        <f>IFERROR(IF(AND(402&lt;=VALUE(RIGHT(男子登録情報!$F173,4)),競技会情報!$E$3*100+競技会情報!$G$3&gt;=VALUE(RIGHT(男子登録情報!$F173,4))),VALUE(男子登録情報!$G173)+1,VALUE(男子登録情報!$G173)),"")</f>
        <v>20</v>
      </c>
      <c r="N173" t="str">
        <f>IF($K173="","",IF(男子登録情報!$H173="北海道",男子登録情報!$H173,LEFT(男子登録情報!$H173,LEN(男子登録情報!$H173)-1)))</f>
        <v>宮城</v>
      </c>
      <c r="O173" t="str">
        <f>IF($K173="","",IF(LEN($N173)=2,LEFT($N173,1)&amp;"　"&amp;RIGHT($N173,1)&amp;"・"&amp;男子登録情報!$I173,$N173&amp;"・"&amp;男子登録情報!$I173))</f>
        <v>宮　城・東北学院</v>
      </c>
    </row>
    <row r="174" spans="1:15" x14ac:dyDescent="0.55000000000000004">
      <c r="A174">
        <f>IF($K174="","",100000000+男子登録情報!$C174)</f>
        <v>100000173</v>
      </c>
      <c r="B174" t="str">
        <f>IF($K174="","",男子登録情報!$D174&amp;" ("&amp;男子登録情報!$K174&amp;")")</f>
        <v>荻野　虎太郎 (3)</v>
      </c>
      <c r="C174" t="str">
        <f>IF($K174="","",男子登録情報!$E174)</f>
        <v>ｵｷﾞﾉ ｺﾀﾛｳ</v>
      </c>
      <c r="D174" t="str">
        <f>IF($K174="","",男子登録情報!$O174&amp;" "&amp;男子登録情報!$N174&amp;" ("&amp;LEFT(男子登録情報!$F174,2)&amp;")")</f>
        <v>Kotaro OGINO (01)</v>
      </c>
      <c r="E174" t="str">
        <f>IF($K174="","",男子登録情報!$P174)</f>
        <v>JPN</v>
      </c>
      <c r="F174" t="str">
        <f t="shared" si="2"/>
        <v>1</v>
      </c>
      <c r="G174">
        <f>IF($K174="","",男子登録情報!$M174)</f>
        <v>22</v>
      </c>
      <c r="H174">
        <f>IF($K174="","",男子登録情報!$A174)</f>
        <v>492232</v>
      </c>
      <c r="K174">
        <f>IF(男子登録情報!$C174="","",男子登録情報!$C174)</f>
        <v>173</v>
      </c>
      <c r="M174">
        <f>IFERROR(IF(AND(402&lt;=VALUE(RIGHT(男子登録情報!$F174,4)),競技会情報!$E$3*100+競技会情報!$G$3&gt;=VALUE(RIGHT(男子登録情報!$F174,4))),VALUE(男子登録情報!$G174)+1,VALUE(男子登録情報!$G174)),"")</f>
        <v>21</v>
      </c>
      <c r="N174" t="str">
        <f>IF($K174="","",IF(男子登録情報!$H174="北海道",男子登録情報!$H174,LEFT(男子登録情報!$H174,LEN(男子登録情報!$H174)-1)))</f>
        <v>静岡</v>
      </c>
      <c r="O174" t="str">
        <f>IF($K174="","",IF(LEN($N174)=2,LEFT($N174,1)&amp;"　"&amp;RIGHT($N174,1)&amp;"・"&amp;男子登録情報!$I174,$N174&amp;"・"&amp;男子登録情報!$I174))</f>
        <v>静　岡・浜松湘南</v>
      </c>
    </row>
    <row r="175" spans="1:15" x14ac:dyDescent="0.55000000000000004">
      <c r="A175">
        <f>IF($K175="","",100000000+男子登録情報!$C175)</f>
        <v>100000174</v>
      </c>
      <c r="B175" t="str">
        <f>IF($K175="","",男子登録情報!$D175&amp;" ("&amp;男子登録情報!$K175&amp;")")</f>
        <v>柴田　悠馬 (3)</v>
      </c>
      <c r="C175" t="str">
        <f>IF($K175="","",男子登録情報!$E175)</f>
        <v>ｼﾊﾞﾀ ﾕｳﾏ</v>
      </c>
      <c r="D175" t="str">
        <f>IF($K175="","",男子登録情報!$O175&amp;" "&amp;男子登録情報!$N175&amp;" ("&amp;LEFT(男子登録情報!$F175,2)&amp;")")</f>
        <v>Yuma SHIBATA (00)</v>
      </c>
      <c r="E175" t="str">
        <f>IF($K175="","",男子登録情報!$P175)</f>
        <v>JPN</v>
      </c>
      <c r="F175" t="str">
        <f t="shared" si="2"/>
        <v>1</v>
      </c>
      <c r="G175">
        <f>IF($K175="","",男子登録情報!$M175)</f>
        <v>12</v>
      </c>
      <c r="H175">
        <f>IF($K175="","",男子登録情報!$A175)</f>
        <v>492232</v>
      </c>
      <c r="K175">
        <f>IF(男子登録情報!$C175="","",男子登録情報!$C175)</f>
        <v>174</v>
      </c>
      <c r="M175">
        <f>IFERROR(IF(AND(402&lt;=VALUE(RIGHT(男子登録情報!$F175,4)),競技会情報!$E$3*100+競技会情報!$G$3&gt;=VALUE(RIGHT(男子登録情報!$F175,4))),VALUE(男子登録情報!$G175)+1,VALUE(男子登録情報!$G175)),"")</f>
        <v>22</v>
      </c>
      <c r="N175" t="str">
        <f>IF($K175="","",IF(男子登録情報!$H175="北海道",男子登録情報!$H175,LEFT(男子登録情報!$H175,LEN(男子登録情報!$H175)-1)))</f>
        <v>千葉</v>
      </c>
      <c r="O175" t="str">
        <f>IF($K175="","",IF(LEN($N175)=2,LEFT($N175,1)&amp;"　"&amp;RIGHT($N175,1)&amp;"・"&amp;男子登録情報!$I175,$N175&amp;"・"&amp;男子登録情報!$I175))</f>
        <v>千　葉・小金</v>
      </c>
    </row>
    <row r="176" spans="1:15" x14ac:dyDescent="0.55000000000000004">
      <c r="A176">
        <f>IF($K176="","",100000000+男子登録情報!$C176)</f>
        <v>100000175</v>
      </c>
      <c r="B176" t="str">
        <f>IF($K176="","",男子登録情報!$D176&amp;" ("&amp;男子登録情報!$K176&amp;")")</f>
        <v>高田　皓太郎 (3)</v>
      </c>
      <c r="C176" t="str">
        <f>IF($K176="","",男子登録情報!$E176)</f>
        <v>ﾀｶﾀﾞ ｺｳﾀﾛｳ</v>
      </c>
      <c r="D176" t="str">
        <f>IF($K176="","",男子登録情報!$O176&amp;" "&amp;男子登録情報!$N176&amp;" ("&amp;LEFT(男子登録情報!$F176,2)&amp;")")</f>
        <v>Kotaro TAKADA (01)</v>
      </c>
      <c r="E176" t="str">
        <f>IF($K176="","",男子登録情報!$P176)</f>
        <v>JPN</v>
      </c>
      <c r="F176" t="str">
        <f t="shared" si="2"/>
        <v>1</v>
      </c>
      <c r="G176">
        <f>IF($K176="","",男子登録情報!$M176)</f>
        <v>10</v>
      </c>
      <c r="H176">
        <f>IF($K176="","",男子登録情報!$A176)</f>
        <v>492232</v>
      </c>
      <c r="K176">
        <f>IF(男子登録情報!$C176="","",男子登録情報!$C176)</f>
        <v>175</v>
      </c>
      <c r="M176">
        <f>IFERROR(IF(AND(402&lt;=VALUE(RIGHT(男子登録情報!$F176,4)),競技会情報!$E$3*100+競技会情報!$G$3&gt;=VALUE(RIGHT(男子登録情報!$F176,4))),VALUE(男子登録情報!$G176)+1,VALUE(男子登録情報!$G176)),"")</f>
        <v>21</v>
      </c>
      <c r="N176" t="str">
        <f>IF($K176="","",IF(男子登録情報!$H176="北海道",男子登録情報!$H176,LEFT(男子登録情報!$H176,LEN(男子登録情報!$H176)-1)))</f>
        <v>群馬</v>
      </c>
      <c r="O176" t="str">
        <f>IF($K176="","",IF(LEN($N176)=2,LEFT($N176,1)&amp;"　"&amp;RIGHT($N176,1)&amp;"・"&amp;男子登録情報!$I176,$N176&amp;"・"&amp;男子登録情報!$I176))</f>
        <v>群　馬・太田東</v>
      </c>
    </row>
    <row r="177" spans="1:15" x14ac:dyDescent="0.55000000000000004">
      <c r="A177">
        <f>IF($K177="","",100000000+男子登録情報!$C177)</f>
        <v>100000176</v>
      </c>
      <c r="B177" t="str">
        <f>IF($K177="","",男子登録情報!$D177&amp;" ("&amp;男子登録情報!$K177&amp;")")</f>
        <v>岡田　有音 (3)</v>
      </c>
      <c r="C177" t="str">
        <f>IF($K177="","",男子登録情報!$E177)</f>
        <v>ｵｶﾀﾞ ｱﾙﾄ</v>
      </c>
      <c r="D177" t="str">
        <f>IF($K177="","",男子登録情報!$O177&amp;" "&amp;男子登録情報!$N177&amp;" ("&amp;LEFT(男子登録情報!$F177,2)&amp;")")</f>
        <v>Aruto OKADA (02)</v>
      </c>
      <c r="E177" t="str">
        <f>IF($K177="","",男子登録情報!$P177)</f>
        <v>JPN</v>
      </c>
      <c r="F177" t="str">
        <f t="shared" si="2"/>
        <v>1</v>
      </c>
      <c r="G177">
        <f>IF($K177="","",男子登録情報!$M177)</f>
        <v>28</v>
      </c>
      <c r="H177">
        <f>IF($K177="","",男子登録情報!$A177)</f>
        <v>492232</v>
      </c>
      <c r="K177">
        <f>IF(男子登録情報!$C177="","",男子登録情報!$C177)</f>
        <v>176</v>
      </c>
      <c r="M177">
        <f>IFERROR(IF(AND(402&lt;=VALUE(RIGHT(男子登録情報!$F177,4)),競技会情報!$E$3*100+競技会情報!$G$3&gt;=VALUE(RIGHT(男子登録情報!$F177,4))),VALUE(男子登録情報!$G177)+1,VALUE(男子登録情報!$G177)),"")</f>
        <v>20</v>
      </c>
      <c r="N177" t="str">
        <f>IF($K177="","",IF(男子登録情報!$H177="北海道",男子登録情報!$H177,LEFT(男子登録情報!$H177,LEN(男子登録情報!$H177)-1)))</f>
        <v>兵庫</v>
      </c>
      <c r="O177" t="str">
        <f>IF($K177="","",IF(LEN($N177)=2,LEFT($N177,1)&amp;"　"&amp;RIGHT($N177,1)&amp;"・"&amp;男子登録情報!$I177,$N177&amp;"・"&amp;男子登録情報!$I177))</f>
        <v>兵　庫・須磨友が丘</v>
      </c>
    </row>
    <row r="178" spans="1:15" x14ac:dyDescent="0.55000000000000004">
      <c r="A178">
        <f>IF($K178="","",100000000+男子登録情報!$C178)</f>
        <v>100000177</v>
      </c>
      <c r="B178" t="str">
        <f>IF($K178="","",男子登録情報!$D178&amp;" ("&amp;男子登録情報!$K178&amp;")")</f>
        <v>林　昇 (3)</v>
      </c>
      <c r="C178" t="str">
        <f>IF($K178="","",男子登録情報!$E178)</f>
        <v>ﾊﾔｼ ﾉﾎﾞﾙ</v>
      </c>
      <c r="D178" t="str">
        <f>IF($K178="","",男子登録情報!$O178&amp;" "&amp;男子登録情報!$N178&amp;" ("&amp;LEFT(男子登録情報!$F178,2)&amp;")")</f>
        <v>Noboru HAYASHI (01)</v>
      </c>
      <c r="E178" t="str">
        <f>IF($K178="","",男子登録情報!$P178)</f>
        <v>JPN</v>
      </c>
      <c r="F178" t="str">
        <f t="shared" si="2"/>
        <v>1</v>
      </c>
      <c r="G178">
        <f>IF($K178="","",男子登録情報!$M178)</f>
        <v>27</v>
      </c>
      <c r="H178">
        <f>IF($K178="","",男子登録情報!$A178)</f>
        <v>492232</v>
      </c>
      <c r="K178">
        <f>IF(男子登録情報!$C178="","",男子登録情報!$C178)</f>
        <v>177</v>
      </c>
      <c r="M178">
        <f>IFERROR(IF(AND(402&lt;=VALUE(RIGHT(男子登録情報!$F178,4)),競技会情報!$E$3*100+競技会情報!$G$3&gt;=VALUE(RIGHT(男子登録情報!$F178,4))),VALUE(男子登録情報!$G178)+1,VALUE(男子登録情報!$G178)),"")</f>
        <v>21</v>
      </c>
      <c r="N178" t="str">
        <f>IF($K178="","",IF(男子登録情報!$H178="北海道",男子登録情報!$H178,LEFT(男子登録情報!$H178,LEN(男子登録情報!$H178)-1)))</f>
        <v>大阪</v>
      </c>
      <c r="O178" t="str">
        <f>IF($K178="","",IF(LEN($N178)=2,LEFT($N178,1)&amp;"　"&amp;RIGHT($N178,1)&amp;"・"&amp;男子登録情報!$I178,$N178&amp;"・"&amp;男子登録情報!$I178))</f>
        <v>大　阪・関西学院千里国際</v>
      </c>
    </row>
    <row r="179" spans="1:15" x14ac:dyDescent="0.55000000000000004">
      <c r="A179">
        <f>IF($K179="","",100000000+男子登録情報!$C179)</f>
        <v>100000178</v>
      </c>
      <c r="B179" t="str">
        <f>IF($K179="","",男子登録情報!$D179&amp;" ("&amp;男子登録情報!$K179&amp;")")</f>
        <v>中谷　賢太朗 (2)</v>
      </c>
      <c r="C179" t="str">
        <f>IF($K179="","",男子登録情報!$E179)</f>
        <v>ﾅｶﾀﾆ ｹﾝﾀﾛｳ</v>
      </c>
      <c r="D179" t="str">
        <f>IF($K179="","",男子登録情報!$O179&amp;" "&amp;男子登録情報!$N179&amp;" ("&amp;LEFT(男子登録情報!$F179,2)&amp;")")</f>
        <v>Kentaro NAKATANI (02)</v>
      </c>
      <c r="E179" t="str">
        <f>IF($K179="","",男子登録情報!$P179)</f>
        <v>JPN</v>
      </c>
      <c r="F179" t="str">
        <f t="shared" si="2"/>
        <v>1</v>
      </c>
      <c r="G179">
        <f>IF($K179="","",男子登録情報!$M179)</f>
        <v>17</v>
      </c>
      <c r="H179">
        <f>IF($K179="","",男子登録情報!$A179)</f>
        <v>492232</v>
      </c>
      <c r="K179">
        <f>IF(男子登録情報!$C179="","",男子登録情報!$C179)</f>
        <v>178</v>
      </c>
      <c r="M179">
        <f>IFERROR(IF(AND(402&lt;=VALUE(RIGHT(男子登録情報!$F179,4)),競技会情報!$E$3*100+競技会情報!$G$3&gt;=VALUE(RIGHT(男子登録情報!$F179,4))),VALUE(男子登録情報!$G179)+1,VALUE(男子登録情報!$G179)),"")</f>
        <v>20</v>
      </c>
      <c r="N179" t="str">
        <f>IF($K179="","",IF(男子登録情報!$H179="北海道",男子登録情報!$H179,LEFT(男子登録情報!$H179,LEN(男子登録情報!$H179)-1)))</f>
        <v>石川</v>
      </c>
      <c r="O179" t="str">
        <f>IF($K179="","",IF(LEN($N179)=2,LEFT($N179,1)&amp;"　"&amp;RIGHT($N179,1)&amp;"・"&amp;男子登録情報!$I179,$N179&amp;"・"&amp;男子登録情報!$I179))</f>
        <v>石　川・私立星稜</v>
      </c>
    </row>
    <row r="180" spans="1:15" x14ac:dyDescent="0.55000000000000004">
      <c r="A180">
        <f>IF($K180="","",100000000+男子登録情報!$C180)</f>
        <v>100000179</v>
      </c>
      <c r="B180" t="str">
        <f>IF($K180="","",男子登録情報!$D180&amp;" ("&amp;男子登録情報!$K180&amp;")")</f>
        <v>首藤　大 (2)</v>
      </c>
      <c r="C180" t="str">
        <f>IF($K180="","",男子登録情報!$E180)</f>
        <v>ｽﾄｳ ﾀﾞｲ</v>
      </c>
      <c r="D180" t="str">
        <f>IF($K180="","",男子登録情報!$O180&amp;" "&amp;男子登録情報!$N180&amp;" ("&amp;LEFT(男子登録情報!$F180,2)&amp;")")</f>
        <v>Dai SUTO (02)</v>
      </c>
      <c r="E180" t="str">
        <f>IF($K180="","",男子登録情報!$P180)</f>
        <v>JPN</v>
      </c>
      <c r="F180" t="str">
        <f t="shared" si="2"/>
        <v>1</v>
      </c>
      <c r="G180">
        <f>IF($K180="","",男子登録情報!$M180)</f>
        <v>27</v>
      </c>
      <c r="H180">
        <f>IF($K180="","",男子登録情報!$A180)</f>
        <v>492232</v>
      </c>
      <c r="K180">
        <f>IF(男子登録情報!$C180="","",男子登録情報!$C180)</f>
        <v>179</v>
      </c>
      <c r="M180">
        <f>IFERROR(IF(AND(402&lt;=VALUE(RIGHT(男子登録情報!$F180,4)),競技会情報!$E$3*100+競技会情報!$G$3&gt;=VALUE(RIGHT(男子登録情報!$F180,4))),VALUE(男子登録情報!$G180)+1,VALUE(男子登録情報!$G180)),"")</f>
        <v>20</v>
      </c>
      <c r="N180" t="str">
        <f>IF($K180="","",IF(男子登録情報!$H180="北海道",男子登録情報!$H180,LEFT(男子登録情報!$H180,LEN(男子登録情報!$H180)-1)))</f>
        <v>大阪</v>
      </c>
      <c r="O180" t="str">
        <f>IF($K180="","",IF(LEN($N180)=2,LEFT($N180,1)&amp;"　"&amp;RIGHT($N180,1)&amp;"・"&amp;男子登録情報!$I180,$N180&amp;"・"&amp;男子登録情報!$I180))</f>
        <v>大　阪・大阪</v>
      </c>
    </row>
    <row r="181" spans="1:15" x14ac:dyDescent="0.55000000000000004">
      <c r="A181">
        <f>IF($K181="","",100000000+男子登録情報!$C181)</f>
        <v>100000180</v>
      </c>
      <c r="B181" t="str">
        <f>IF($K181="","",男子登録情報!$D181&amp;" ("&amp;男子登録情報!$K181&amp;")")</f>
        <v>鶴崎　誠 (2)</v>
      </c>
      <c r="C181" t="str">
        <f>IF($K181="","",男子登録情報!$E181)</f>
        <v>ﾂﾙｻｷ ﾏｺﾄ</v>
      </c>
      <c r="D181" t="str">
        <f>IF($K181="","",男子登録情報!$O181&amp;" "&amp;男子登録情報!$N181&amp;" ("&amp;LEFT(男子登録情報!$F181,2)&amp;")")</f>
        <v>Makoto TSURUSAKI (02)</v>
      </c>
      <c r="E181" t="str">
        <f>IF($K181="","",男子登録情報!$P181)</f>
        <v>JPN</v>
      </c>
      <c r="F181" t="str">
        <f t="shared" si="2"/>
        <v>1</v>
      </c>
      <c r="G181">
        <f>IF($K181="","",男子登録情報!$M181)</f>
        <v>28</v>
      </c>
      <c r="H181">
        <f>IF($K181="","",男子登録情報!$A181)</f>
        <v>492232</v>
      </c>
      <c r="K181">
        <f>IF(男子登録情報!$C181="","",男子登録情報!$C181)</f>
        <v>180</v>
      </c>
      <c r="M181">
        <f>IFERROR(IF(AND(402&lt;=VALUE(RIGHT(男子登録情報!$F181,4)),競技会情報!$E$3*100+競技会情報!$G$3&gt;=VALUE(RIGHT(男子登録情報!$F181,4))),VALUE(男子登録情報!$G181)+1,VALUE(男子登録情報!$G181)),"")</f>
        <v>20</v>
      </c>
      <c r="N181" t="str">
        <f>IF($K181="","",IF(男子登録情報!$H181="北海道",男子登録情報!$H181,LEFT(男子登録情報!$H181,LEN(男子登録情報!$H181)-1)))</f>
        <v>兵庫</v>
      </c>
      <c r="O181" t="str">
        <f>IF($K181="","",IF(LEN($N181)=2,LEFT($N181,1)&amp;"　"&amp;RIGHT($N181,1)&amp;"・"&amp;男子登録情報!$I181,$N181&amp;"・"&amp;男子登録情報!$I181))</f>
        <v>兵　庫・宝塚東</v>
      </c>
    </row>
    <row r="182" spans="1:15" x14ac:dyDescent="0.55000000000000004">
      <c r="A182">
        <f>IF($K182="","",100000000+男子登録情報!$C182)</f>
        <v>100000181</v>
      </c>
      <c r="B182" t="str">
        <f>IF($K182="","",男子登録情報!$D182&amp;" ("&amp;男子登録情報!$K182&amp;")")</f>
        <v>田鳥　創太 (2)</v>
      </c>
      <c r="C182" t="str">
        <f>IF($K182="","",男子登録情報!$E182)</f>
        <v>ﾀﾄﾘ ｿｳﾀ</v>
      </c>
      <c r="D182" t="str">
        <f>IF($K182="","",男子登録情報!$O182&amp;" "&amp;男子登録情報!$N182&amp;" ("&amp;LEFT(男子登録情報!$F182,2)&amp;")")</f>
        <v>Sota TATORI (02)</v>
      </c>
      <c r="E182" t="str">
        <f>IF($K182="","",男子登録情報!$P182)</f>
        <v>JPN</v>
      </c>
      <c r="F182" t="str">
        <f t="shared" si="2"/>
        <v>1</v>
      </c>
      <c r="G182">
        <f>IF($K182="","",男子登録情報!$M182)</f>
        <v>18</v>
      </c>
      <c r="H182">
        <f>IF($K182="","",男子登録情報!$A182)</f>
        <v>492232</v>
      </c>
      <c r="K182">
        <f>IF(男子登録情報!$C182="","",男子登録情報!$C182)</f>
        <v>181</v>
      </c>
      <c r="M182">
        <f>IFERROR(IF(AND(402&lt;=VALUE(RIGHT(男子登録情報!$F182,4)),競技会情報!$E$3*100+競技会情報!$G$3&gt;=VALUE(RIGHT(男子登録情報!$F182,4))),VALUE(男子登録情報!$G182)+1,VALUE(男子登録情報!$G182)),"")</f>
        <v>20</v>
      </c>
      <c r="N182" t="str">
        <f>IF($K182="","",IF(男子登録情報!$H182="北海道",男子登録情報!$H182,LEFT(男子登録情報!$H182,LEN(男子登録情報!$H182)-1)))</f>
        <v>福井</v>
      </c>
      <c r="O182" t="str">
        <f>IF($K182="","",IF(LEN($N182)=2,LEFT($N182,1)&amp;"　"&amp;RIGHT($N182,1)&amp;"・"&amp;男子登録情報!$I182,$N182&amp;"・"&amp;男子登録情報!$I182))</f>
        <v>福　井・美方</v>
      </c>
    </row>
    <row r="183" spans="1:15" x14ac:dyDescent="0.55000000000000004">
      <c r="A183">
        <f>IF($K183="","",100000000+男子登録情報!$C183)</f>
        <v>100000182</v>
      </c>
      <c r="B183" t="str">
        <f>IF($K183="","",男子登録情報!$D183&amp;" ("&amp;男子登録情報!$K183&amp;")")</f>
        <v>岡田　晃成 (2)</v>
      </c>
      <c r="C183" t="str">
        <f>IF($K183="","",男子登録情報!$E183)</f>
        <v>ｵｶﾀﾞ ｺｳｾｲ</v>
      </c>
      <c r="D183" t="str">
        <f>IF($K183="","",男子登録情報!$O183&amp;" "&amp;男子登録情報!$N183&amp;" ("&amp;LEFT(男子登録情報!$F183,2)&amp;")")</f>
        <v>Kosei OKADA (03)</v>
      </c>
      <c r="E183" t="str">
        <f>IF($K183="","",男子登録情報!$P183)</f>
        <v>JPN</v>
      </c>
      <c r="F183" t="str">
        <f t="shared" si="2"/>
        <v>1</v>
      </c>
      <c r="G183">
        <f>IF($K183="","",男子登録情報!$M183)</f>
        <v>28</v>
      </c>
      <c r="H183">
        <f>IF($K183="","",男子登録情報!$A183)</f>
        <v>492232</v>
      </c>
      <c r="K183">
        <f>IF(男子登録情報!$C183="","",男子登録情報!$C183)</f>
        <v>182</v>
      </c>
      <c r="M183">
        <f>IFERROR(IF(AND(402&lt;=VALUE(RIGHT(男子登録情報!$F183,4)),競技会情報!$E$3*100+競技会情報!$G$3&gt;=VALUE(RIGHT(男子登録情報!$F183,4))),VALUE(男子登録情報!$G183)+1,VALUE(男子登録情報!$G183)),"")</f>
        <v>19</v>
      </c>
      <c r="N183" t="str">
        <f>IF($K183="","",IF(男子登録情報!$H183="北海道",男子登録情報!$H183,LEFT(男子登録情報!$H183,LEN(男子登録情報!$H183)-1)))</f>
        <v>京都</v>
      </c>
      <c r="O183" t="str">
        <f>IF($K183="","",IF(LEN($N183)=2,LEFT($N183,1)&amp;"　"&amp;RIGHT($N183,1)&amp;"・"&amp;男子登録情報!$I183,$N183&amp;"・"&amp;男子登録情報!$I183))</f>
        <v>京　都・田辺</v>
      </c>
    </row>
    <row r="184" spans="1:15" x14ac:dyDescent="0.55000000000000004">
      <c r="A184">
        <f>IF($K184="","",100000000+男子登録情報!$C184)</f>
        <v>100000183</v>
      </c>
      <c r="B184" t="str">
        <f>IF($K184="","",男子登録情報!$D184&amp;" ("&amp;男子登録情報!$K184&amp;")")</f>
        <v>大村　一斗 (2)</v>
      </c>
      <c r="C184" t="str">
        <f>IF($K184="","",男子登録情報!$E184)</f>
        <v>ｵｵﾑﾗ ｶｽﾞﾄ</v>
      </c>
      <c r="D184" t="str">
        <f>IF($K184="","",男子登録情報!$O184&amp;" "&amp;男子登録情報!$N184&amp;" ("&amp;LEFT(男子登録情報!$F184,2)&amp;")")</f>
        <v>Kazuto OMURA (02)</v>
      </c>
      <c r="E184" t="str">
        <f>IF($K184="","",男子登録情報!$P184)</f>
        <v>JPN</v>
      </c>
      <c r="F184" t="str">
        <f t="shared" si="2"/>
        <v>1</v>
      </c>
      <c r="G184">
        <f>IF($K184="","",男子登録情報!$M184)</f>
        <v>27</v>
      </c>
      <c r="H184">
        <f>IF($K184="","",男子登録情報!$A184)</f>
        <v>492232</v>
      </c>
      <c r="K184">
        <f>IF(男子登録情報!$C184="","",男子登録情報!$C184)</f>
        <v>183</v>
      </c>
      <c r="M184">
        <f>IFERROR(IF(AND(402&lt;=VALUE(RIGHT(男子登録情報!$F184,4)),競技会情報!$E$3*100+競技会情報!$G$3&gt;=VALUE(RIGHT(男子登録情報!$F184,4))),VALUE(男子登録情報!$G184)+1,VALUE(男子登録情報!$G184)),"")</f>
        <v>19</v>
      </c>
      <c r="N184" t="str">
        <f>IF($K184="","",IF(男子登録情報!$H184="北海道",男子登録情報!$H184,LEFT(男子登録情報!$H184,LEN(男子登録情報!$H184)-1)))</f>
        <v>大阪</v>
      </c>
      <c r="O184" t="str">
        <f>IF($K184="","",IF(LEN($N184)=2,LEFT($N184,1)&amp;"　"&amp;RIGHT($N184,1)&amp;"・"&amp;男子登録情報!$I184,$N184&amp;"・"&amp;男子登録情報!$I184))</f>
        <v>大　阪・近畿大学附属</v>
      </c>
    </row>
    <row r="185" spans="1:15" x14ac:dyDescent="0.55000000000000004">
      <c r="A185">
        <f>IF($K185="","",100000000+男子登録情報!$C185)</f>
        <v>100000184</v>
      </c>
      <c r="B185" t="str">
        <f>IF($K185="","",男子登録情報!$D185&amp;" ("&amp;男子登録情報!$K185&amp;")")</f>
        <v>佐藤　颯 (2)</v>
      </c>
      <c r="C185" t="str">
        <f>IF($K185="","",男子登録情報!$E185)</f>
        <v>ｻﾄｳ ｿｳ</v>
      </c>
      <c r="D185" t="str">
        <f>IF($K185="","",男子登録情報!$O185&amp;" "&amp;男子登録情報!$N185&amp;" ("&amp;LEFT(男子登録情報!$F185,2)&amp;")")</f>
        <v>So SATO (02)</v>
      </c>
      <c r="E185" t="str">
        <f>IF($K185="","",男子登録情報!$P185)</f>
        <v>JPN</v>
      </c>
      <c r="F185" t="str">
        <f t="shared" si="2"/>
        <v>1</v>
      </c>
      <c r="G185">
        <f>IF($K185="","",男子登録情報!$M185)</f>
        <v>27</v>
      </c>
      <c r="H185">
        <f>IF($K185="","",男子登録情報!$A185)</f>
        <v>492232</v>
      </c>
      <c r="K185">
        <f>IF(男子登録情報!$C185="","",男子登録情報!$C185)</f>
        <v>184</v>
      </c>
      <c r="M185">
        <f>IFERROR(IF(AND(402&lt;=VALUE(RIGHT(男子登録情報!$F185,4)),競技会情報!$E$3*100+競技会情報!$G$3&gt;=VALUE(RIGHT(男子登録情報!$F185,4))),VALUE(男子登録情報!$G185)+1,VALUE(男子登録情報!$G185)),"")</f>
        <v>20</v>
      </c>
      <c r="N185" t="str">
        <f>IF($K185="","",IF(男子登録情報!$H185="北海道",男子登録情報!$H185,LEFT(男子登録情報!$H185,LEN(男子登録情報!$H185)-1)))</f>
        <v>大阪</v>
      </c>
      <c r="O185" t="str">
        <f>IF($K185="","",IF(LEN($N185)=2,LEFT($N185,1)&amp;"　"&amp;RIGHT($N185,1)&amp;"・"&amp;男子登録情報!$I185,$N185&amp;"・"&amp;男子登録情報!$I185))</f>
        <v>大　阪・関西大学北陽</v>
      </c>
    </row>
    <row r="186" spans="1:15" x14ac:dyDescent="0.55000000000000004">
      <c r="A186">
        <f>IF($K186="","",100000000+男子登録情報!$C186)</f>
        <v>100000185</v>
      </c>
      <c r="B186" t="str">
        <f>IF($K186="","",男子登録情報!$D186&amp;" ("&amp;男子登録情報!$K186&amp;")")</f>
        <v>横井　友基 (2)</v>
      </c>
      <c r="C186" t="str">
        <f>IF($K186="","",男子登録情報!$E186)</f>
        <v>ﾖｺｲ ﾄﾓｷ</v>
      </c>
      <c r="D186" t="str">
        <f>IF($K186="","",男子登録情報!$O186&amp;" "&amp;男子登録情報!$N186&amp;" ("&amp;LEFT(男子登録情報!$F186,2)&amp;")")</f>
        <v>Tomoki YOKOI (02)</v>
      </c>
      <c r="E186" t="str">
        <f>IF($K186="","",男子登録情報!$P186)</f>
        <v>JPN</v>
      </c>
      <c r="F186" t="str">
        <f t="shared" si="2"/>
        <v>1</v>
      </c>
      <c r="G186">
        <f>IF($K186="","",男子登録情報!$M186)</f>
        <v>28</v>
      </c>
      <c r="H186">
        <f>IF($K186="","",男子登録情報!$A186)</f>
        <v>492232</v>
      </c>
      <c r="K186">
        <f>IF(男子登録情報!$C186="","",男子登録情報!$C186)</f>
        <v>185</v>
      </c>
      <c r="M186">
        <f>IFERROR(IF(AND(402&lt;=VALUE(RIGHT(男子登録情報!$F186,4)),競技会情報!$E$3*100+競技会情報!$G$3&gt;=VALUE(RIGHT(男子登録情報!$F186,4))),VALUE(男子登録情報!$G186)+1,VALUE(男子登録情報!$G186)),"")</f>
        <v>20</v>
      </c>
      <c r="N186" t="str">
        <f>IF($K186="","",IF(男子登録情報!$H186="北海道",男子登録情報!$H186,LEFT(男子登録情報!$H186,LEN(男子登録情報!$H186)-1)))</f>
        <v>京都</v>
      </c>
      <c r="O186" t="str">
        <f>IF($K186="","",IF(LEN($N186)=2,LEFT($N186,1)&amp;"　"&amp;RIGHT($N186,1)&amp;"・"&amp;男子登録情報!$I186,$N186&amp;"・"&amp;男子登録情報!$I186))</f>
        <v>京　都・桂</v>
      </c>
    </row>
    <row r="187" spans="1:15" x14ac:dyDescent="0.55000000000000004">
      <c r="A187">
        <f>IF($K187="","",100000000+男子登録情報!$C187)</f>
        <v>100000186</v>
      </c>
      <c r="B187" t="str">
        <f>IF($K187="","",男子登録情報!$D187&amp;" ("&amp;男子登録情報!$K187&amp;")")</f>
        <v>安藤　正紀 (2)</v>
      </c>
      <c r="C187" t="str">
        <f>IF($K187="","",男子登録情報!$E187)</f>
        <v>ｱﾝﾄﾞｳ ﾏｻｷ</v>
      </c>
      <c r="D187" t="str">
        <f>IF($K187="","",男子登録情報!$O187&amp;" "&amp;男子登録情報!$N187&amp;" ("&amp;LEFT(男子登録情報!$F187,2)&amp;")")</f>
        <v>Masaki ANDO (02)</v>
      </c>
      <c r="E187" t="str">
        <f>IF($K187="","",男子登録情報!$P187)</f>
        <v>JPN</v>
      </c>
      <c r="F187" t="str">
        <f t="shared" si="2"/>
        <v>1</v>
      </c>
      <c r="G187">
        <f>IF($K187="","",男子登録情報!$M187)</f>
        <v>37</v>
      </c>
      <c r="H187">
        <f>IF($K187="","",男子登録情報!$A187)</f>
        <v>492232</v>
      </c>
      <c r="K187">
        <f>IF(男子登録情報!$C187="","",男子登録情報!$C187)</f>
        <v>186</v>
      </c>
      <c r="M187">
        <f>IFERROR(IF(AND(402&lt;=VALUE(RIGHT(男子登録情報!$F187,4)),競技会情報!$E$3*100+競技会情報!$G$3&gt;=VALUE(RIGHT(男子登録情報!$F187,4))),VALUE(男子登録情報!$G187)+1,VALUE(男子登録情報!$G187)),"")</f>
        <v>20</v>
      </c>
      <c r="N187" t="str">
        <f>IF($K187="","",IF(男子登録情報!$H187="北海道",男子登録情報!$H187,LEFT(男子登録情報!$H187,LEN(男子登録情報!$H187)-1)))</f>
        <v>香川</v>
      </c>
      <c r="O187" t="str">
        <f>IF($K187="","",IF(LEN($N187)=2,LEFT($N187,1)&amp;"　"&amp;RIGHT($N187,1)&amp;"・"&amp;男子登録情報!$I187,$N187&amp;"・"&amp;男子登録情報!$I187))</f>
        <v>香　川・観音寺第一</v>
      </c>
    </row>
    <row r="188" spans="1:15" x14ac:dyDescent="0.55000000000000004">
      <c r="A188">
        <f>IF($K188="","",100000000+男子登録情報!$C188)</f>
        <v>100000187</v>
      </c>
      <c r="B188" t="str">
        <f>IF($K188="","",男子登録情報!$D188&amp;" ("&amp;男子登録情報!$K188&amp;")")</f>
        <v>牧　蒼太 (2)</v>
      </c>
      <c r="C188" t="str">
        <f>IF($K188="","",男子登録情報!$E188)</f>
        <v>ﾏｷ ｿｳﾀ</v>
      </c>
      <c r="D188" t="str">
        <f>IF($K188="","",男子登録情報!$O188&amp;" "&amp;男子登録情報!$N188&amp;" ("&amp;LEFT(男子登録情報!$F188,2)&amp;")")</f>
        <v>Sota MAKI (03)</v>
      </c>
      <c r="E188" t="str">
        <f>IF($K188="","",男子登録情報!$P188)</f>
        <v>JPN</v>
      </c>
      <c r="F188" t="str">
        <f t="shared" si="2"/>
        <v>1</v>
      </c>
      <c r="G188">
        <f>IF($K188="","",男子登録情報!$M188)</f>
        <v>28</v>
      </c>
      <c r="H188">
        <f>IF($K188="","",男子登録情報!$A188)</f>
        <v>492232</v>
      </c>
      <c r="K188">
        <f>IF(男子登録情報!$C188="","",男子登録情報!$C188)</f>
        <v>187</v>
      </c>
      <c r="M188">
        <f>IFERROR(IF(AND(402&lt;=VALUE(RIGHT(男子登録情報!$F188,4)),競技会情報!$E$3*100+競技会情報!$G$3&gt;=VALUE(RIGHT(男子登録情報!$F188,4))),VALUE(男子登録情報!$G188)+1,VALUE(男子登録情報!$G188)),"")</f>
        <v>19</v>
      </c>
      <c r="N188" t="str">
        <f>IF($K188="","",IF(男子登録情報!$H188="北海道",男子登録情報!$H188,LEFT(男子登録情報!$H188,LEN(男子登録情報!$H188)-1)))</f>
        <v>鹿児島</v>
      </c>
      <c r="O188" t="str">
        <f>IF($K188="","",IF(LEN($N188)=2,LEFT($N188,1)&amp;"　"&amp;RIGHT($N188,1)&amp;"・"&amp;男子登録情報!$I188,$N188&amp;"・"&amp;男子登録情報!$I188))</f>
        <v>鹿児島・鹿児島玉龍</v>
      </c>
    </row>
    <row r="189" spans="1:15" x14ac:dyDescent="0.55000000000000004">
      <c r="A189">
        <f>IF($K189="","",100000000+男子登録情報!$C189)</f>
        <v>100000188</v>
      </c>
      <c r="B189" t="str">
        <f>IF($K189="","",男子登録情報!$D189&amp;" ("&amp;男子登録情報!$K189&amp;")")</f>
        <v>金原　淳晟 (2)</v>
      </c>
      <c r="C189" t="str">
        <f>IF($K189="","",男子登録情報!$E189)</f>
        <v>ｶﾈﾊﾗ ｼﾞｭﾝｾｲ</v>
      </c>
      <c r="D189" t="str">
        <f>IF($K189="","",男子登録情報!$O189&amp;" "&amp;男子登録情報!$N189&amp;" ("&amp;LEFT(男子登録情報!$F189,2)&amp;")")</f>
        <v>Junsei KANEHARA (02)</v>
      </c>
      <c r="E189" t="str">
        <f>IF($K189="","",男子登録情報!$P189)</f>
        <v>JPN</v>
      </c>
      <c r="F189" t="str">
        <f t="shared" si="2"/>
        <v>1</v>
      </c>
      <c r="G189">
        <f>IF($K189="","",男子登録情報!$M189)</f>
        <v>27</v>
      </c>
      <c r="H189">
        <f>IF($K189="","",男子登録情報!$A189)</f>
        <v>492232</v>
      </c>
      <c r="K189">
        <f>IF(男子登録情報!$C189="","",男子登録情報!$C189)</f>
        <v>188</v>
      </c>
      <c r="M189">
        <f>IFERROR(IF(AND(402&lt;=VALUE(RIGHT(男子登録情報!$F189,4)),競技会情報!$E$3*100+競技会情報!$G$3&gt;=VALUE(RIGHT(男子登録情報!$F189,4))),VALUE(男子登録情報!$G189)+1,VALUE(男子登録情報!$G189)),"")</f>
        <v>20</v>
      </c>
      <c r="N189" t="str">
        <f>IF($K189="","",IF(男子登録情報!$H189="北海道",男子登録情報!$H189,LEFT(男子登録情報!$H189,LEN(男子登録情報!$H189)-1)))</f>
        <v>大阪</v>
      </c>
      <c r="O189" t="str">
        <f>IF($K189="","",IF(LEN($N189)=2,LEFT($N189,1)&amp;"　"&amp;RIGHT($N189,1)&amp;"・"&amp;男子登録情報!$I189,$N189&amp;"・"&amp;男子登録情報!$I189))</f>
        <v>大　阪・関西大学北陽</v>
      </c>
    </row>
    <row r="190" spans="1:15" x14ac:dyDescent="0.55000000000000004">
      <c r="A190">
        <f>IF($K190="","",100000000+男子登録情報!$C190)</f>
        <v>100000189</v>
      </c>
      <c r="B190" t="str">
        <f>IF($K190="","",男子登録情報!$D190&amp;" ("&amp;男子登録情報!$K190&amp;")")</f>
        <v>中尾　心哉 (2)</v>
      </c>
      <c r="C190" t="str">
        <f>IF($K190="","",男子登録情報!$E190)</f>
        <v>ﾅｶｵ ｼﾝﾔ</v>
      </c>
      <c r="D190" t="str">
        <f>IF($K190="","",男子登録情報!$O190&amp;" "&amp;男子登録情報!$N190&amp;" ("&amp;LEFT(男子登録情報!$F190,2)&amp;")")</f>
        <v>Shinya NAKAO (02)</v>
      </c>
      <c r="E190" t="str">
        <f>IF($K190="","",男子登録情報!$P190)</f>
        <v>JPN</v>
      </c>
      <c r="F190" t="str">
        <f t="shared" si="2"/>
        <v>1</v>
      </c>
      <c r="G190">
        <f>IF($K190="","",男子登録情報!$M190)</f>
        <v>28</v>
      </c>
      <c r="H190">
        <f>IF($K190="","",男子登録情報!$A190)</f>
        <v>492232</v>
      </c>
      <c r="K190">
        <f>IF(男子登録情報!$C190="","",男子登録情報!$C190)</f>
        <v>189</v>
      </c>
      <c r="M190">
        <f>IFERROR(IF(AND(402&lt;=VALUE(RIGHT(男子登録情報!$F190,4)),競技会情報!$E$3*100+競技会情報!$G$3&gt;=VALUE(RIGHT(男子登録情報!$F190,4))),VALUE(男子登録情報!$G190)+1,VALUE(男子登録情報!$G190)),"")</f>
        <v>19</v>
      </c>
      <c r="N190" t="str">
        <f>IF($K190="","",IF(男子登録情報!$H190="北海道",男子登録情報!$H190,LEFT(男子登録情報!$H190,LEN(男子登録情報!$H190)-1)))</f>
        <v>奈良</v>
      </c>
      <c r="O190" t="str">
        <f>IF($K190="","",IF(LEN($N190)=2,LEFT($N190,1)&amp;"　"&amp;RIGHT($N190,1)&amp;"・"&amp;男子登録情報!$I190,$N190&amp;"・"&amp;男子登録情報!$I190))</f>
        <v>奈　良・智辯学園奈良ｶﾚｯｼﾞ</v>
      </c>
    </row>
    <row r="191" spans="1:15" x14ac:dyDescent="0.55000000000000004">
      <c r="A191">
        <f>IF($K191="","",100000000+男子登録情報!$C191)</f>
        <v>100000190</v>
      </c>
      <c r="B191" t="str">
        <f>IF($K191="","",男子登録情報!$D191&amp;" ("&amp;男子登録情報!$K191&amp;")")</f>
        <v>八木　悠晟 (2)</v>
      </c>
      <c r="C191" t="str">
        <f>IF($K191="","",男子登録情報!$E191)</f>
        <v>ﾔｷﾞ ﾕｳｾｲ</v>
      </c>
      <c r="D191" t="str">
        <f>IF($K191="","",男子登録情報!$O191&amp;" "&amp;男子登録情報!$N191&amp;" ("&amp;LEFT(男子登録情報!$F191,2)&amp;")")</f>
        <v>Yusei YAGI (02)</v>
      </c>
      <c r="E191" t="str">
        <f>IF($K191="","",男子登録情報!$P191)</f>
        <v>JPN</v>
      </c>
      <c r="F191" t="str">
        <f t="shared" si="2"/>
        <v>1</v>
      </c>
      <c r="G191">
        <f>IF($K191="","",男子登録情報!$M191)</f>
        <v>28</v>
      </c>
      <c r="H191">
        <f>IF($K191="","",男子登録情報!$A191)</f>
        <v>492232</v>
      </c>
      <c r="K191">
        <f>IF(男子登録情報!$C191="","",男子登録情報!$C191)</f>
        <v>190</v>
      </c>
      <c r="M191">
        <f>IFERROR(IF(AND(402&lt;=VALUE(RIGHT(男子登録情報!$F191,4)),競技会情報!$E$3*100+競技会情報!$G$3&gt;=VALUE(RIGHT(男子登録情報!$F191,4))),VALUE(男子登録情報!$G191)+1,VALUE(男子登録情報!$G191)),"")</f>
        <v>20</v>
      </c>
      <c r="N191" t="str">
        <f>IF($K191="","",IF(男子登録情報!$H191="北海道",男子登録情報!$H191,LEFT(男子登録情報!$H191,LEN(男子登録情報!$H191)-1)))</f>
        <v>大阪</v>
      </c>
      <c r="O191" t="str">
        <f>IF($K191="","",IF(LEN($N191)=2,LEFT($N191,1)&amp;"　"&amp;RIGHT($N191,1)&amp;"・"&amp;男子登録情報!$I191,$N191&amp;"・"&amp;男子登録情報!$I191))</f>
        <v>大　阪・関西大学北陽</v>
      </c>
    </row>
    <row r="192" spans="1:15" x14ac:dyDescent="0.55000000000000004">
      <c r="A192">
        <f>IF($K192="","",100000000+男子登録情報!$C192)</f>
        <v>100000191</v>
      </c>
      <c r="B192" t="str">
        <f>IF($K192="","",男子登録情報!$D192&amp;" ("&amp;男子登録情報!$K192&amp;")")</f>
        <v>野呂　仁人 (2)</v>
      </c>
      <c r="C192" t="str">
        <f>IF($K192="","",男子登録情報!$E192)</f>
        <v>ﾉﾛ ﾖｼﾄ</v>
      </c>
      <c r="D192" t="str">
        <f>IF($K192="","",男子登録情報!$O192&amp;" "&amp;男子登録情報!$N192&amp;" ("&amp;LEFT(男子登録情報!$F192,2)&amp;")")</f>
        <v>Yoshito NORO (02)</v>
      </c>
      <c r="E192" t="str">
        <f>IF($K192="","",男子登録情報!$P192)</f>
        <v>JPN</v>
      </c>
      <c r="F192" t="str">
        <f t="shared" si="2"/>
        <v>1</v>
      </c>
      <c r="G192">
        <f>IF($K192="","",男子登録情報!$M192)</f>
        <v>24</v>
      </c>
      <c r="H192">
        <f>IF($K192="","",男子登録情報!$A192)</f>
        <v>492232</v>
      </c>
      <c r="K192">
        <f>IF(男子登録情報!$C192="","",男子登録情報!$C192)</f>
        <v>191</v>
      </c>
      <c r="M192">
        <f>IFERROR(IF(AND(402&lt;=VALUE(RIGHT(男子登録情報!$F192,4)),競技会情報!$E$3*100+競技会情報!$G$3&gt;=VALUE(RIGHT(男子登録情報!$F192,4))),VALUE(男子登録情報!$G192)+1,VALUE(男子登録情報!$G192)),"")</f>
        <v>20</v>
      </c>
      <c r="N192" t="str">
        <f>IF($K192="","",IF(男子登録情報!$H192="北海道",男子登録情報!$H192,LEFT(男子登録情報!$H192,LEN(男子登録情報!$H192)-1)))</f>
        <v>三重</v>
      </c>
      <c r="O192" t="str">
        <f>IF($K192="","",IF(LEN($N192)=2,LEFT($N192,1)&amp;"　"&amp;RIGHT($N192,1)&amp;"・"&amp;男子登録情報!$I192,$N192&amp;"・"&amp;男子登録情報!$I192))</f>
        <v>三　重・皇學館</v>
      </c>
    </row>
    <row r="193" spans="1:15" x14ac:dyDescent="0.55000000000000004">
      <c r="A193">
        <f>IF($K193="","",100000000+男子登録情報!$C193)</f>
        <v>100000192</v>
      </c>
      <c r="B193" t="str">
        <f>IF($K193="","",男子登録情報!$D193&amp;" ("&amp;男子登録情報!$K193&amp;")")</f>
        <v>栂尾　鷹兵 (2)</v>
      </c>
      <c r="C193" t="str">
        <f>IF($K193="","",男子登録情報!$E193)</f>
        <v>ﾄｶﾞｵ ﾖｳﾍｲ</v>
      </c>
      <c r="D193" t="str">
        <f>IF($K193="","",男子登録情報!$O193&amp;" "&amp;男子登録情報!$N193&amp;" ("&amp;LEFT(男子登録情報!$F193,2)&amp;")")</f>
        <v>Yohei TOGAO (02)</v>
      </c>
      <c r="E193" t="str">
        <f>IF($K193="","",男子登録情報!$P193)</f>
        <v>JPN</v>
      </c>
      <c r="F193" t="str">
        <f t="shared" si="2"/>
        <v>1</v>
      </c>
      <c r="G193">
        <f>IF($K193="","",男子登録情報!$M193)</f>
        <v>27</v>
      </c>
      <c r="H193">
        <f>IF($K193="","",男子登録情報!$A193)</f>
        <v>492232</v>
      </c>
      <c r="K193">
        <f>IF(男子登録情報!$C193="","",男子登録情報!$C193)</f>
        <v>192</v>
      </c>
      <c r="M193">
        <f>IFERROR(IF(AND(402&lt;=VALUE(RIGHT(男子登録情報!$F193,4)),競技会情報!$E$3*100+競技会情報!$G$3&gt;=VALUE(RIGHT(男子登録情報!$F193,4))),VALUE(男子登録情報!$G193)+1,VALUE(男子登録情報!$G193)),"")</f>
        <v>20</v>
      </c>
      <c r="N193" t="str">
        <f>IF($K193="","",IF(男子登録情報!$H193="北海道",男子登録情報!$H193,LEFT(男子登録情報!$H193,LEN(男子登録情報!$H193)-1)))</f>
        <v>大阪</v>
      </c>
      <c r="O193" t="str">
        <f>IF($K193="","",IF(LEN($N193)=2,LEFT($N193,1)&amp;"　"&amp;RIGHT($N193,1)&amp;"・"&amp;男子登録情報!$I193,$N193&amp;"・"&amp;男子登録情報!$I193))</f>
        <v>大　阪・大塚</v>
      </c>
    </row>
    <row r="194" spans="1:15" x14ac:dyDescent="0.55000000000000004">
      <c r="A194">
        <f>IF($K194="","",100000000+男子登録情報!$C194)</f>
        <v>100000193</v>
      </c>
      <c r="B194" t="str">
        <f>IF($K194="","",男子登録情報!$D194&amp;" ("&amp;男子登録情報!$K194&amp;")")</f>
        <v>松本　汰壱 (2)</v>
      </c>
      <c r="C194" t="str">
        <f>IF($K194="","",男子登録情報!$E194)</f>
        <v>ﾏﾂﾓﾄ ﾀｲﾁ</v>
      </c>
      <c r="D194" t="str">
        <f>IF($K194="","",男子登録情報!$O194&amp;" "&amp;男子登録情報!$N194&amp;" ("&amp;LEFT(男子登録情報!$F194,2)&amp;")")</f>
        <v>Taichi MATSUMOTO (02)</v>
      </c>
      <c r="E194" t="str">
        <f>IF($K194="","",男子登録情報!$P194)</f>
        <v>JPN</v>
      </c>
      <c r="F194" t="str">
        <f t="shared" si="2"/>
        <v>1</v>
      </c>
      <c r="G194">
        <f>IF($K194="","",男子登録情報!$M194)</f>
        <v>42</v>
      </c>
      <c r="H194">
        <f>IF($K194="","",男子登録情報!$A194)</f>
        <v>492232</v>
      </c>
      <c r="K194">
        <f>IF(男子登録情報!$C194="","",男子登録情報!$C194)</f>
        <v>193</v>
      </c>
      <c r="M194">
        <f>IFERROR(IF(AND(402&lt;=VALUE(RIGHT(男子登録情報!$F194,4)),競技会情報!$E$3*100+競技会情報!$G$3&gt;=VALUE(RIGHT(男子登録情報!$F194,4))),VALUE(男子登録情報!$G194)+1,VALUE(男子登録情報!$G194)),"")</f>
        <v>20</v>
      </c>
      <c r="N194" t="str">
        <f>IF($K194="","",IF(男子登録情報!$H194="北海道",男子登録情報!$H194,LEFT(男子登録情報!$H194,LEN(男子登録情報!$H194)-1)))</f>
        <v>福岡</v>
      </c>
      <c r="O194" t="str">
        <f>IF($K194="","",IF(LEN($N194)=2,LEFT($N194,1)&amp;"　"&amp;RIGHT($N194,1)&amp;"・"&amp;男子登録情報!$I194,$N194&amp;"・"&amp;男子登録情報!$I194))</f>
        <v>福　岡・福岡第一</v>
      </c>
    </row>
    <row r="195" spans="1:15" x14ac:dyDescent="0.55000000000000004">
      <c r="A195">
        <f>IF($K195="","",100000000+男子登録情報!$C195)</f>
        <v>100000194</v>
      </c>
      <c r="B195" t="str">
        <f>IF($K195="","",男子登録情報!$D195&amp;" ("&amp;男子登録情報!$K195&amp;")")</f>
        <v>稲山　太郎 (2)</v>
      </c>
      <c r="C195" t="str">
        <f>IF($K195="","",男子登録情報!$E195)</f>
        <v>ｲﾅﾔﾏ ﾀﾛｳ</v>
      </c>
      <c r="D195" t="str">
        <f>IF($K195="","",男子登録情報!$O195&amp;" "&amp;男子登録情報!$N195&amp;" ("&amp;LEFT(男子登録情報!$F195,2)&amp;")")</f>
        <v>Taro INAYAMA (03)</v>
      </c>
      <c r="E195" t="str">
        <f>IF($K195="","",男子登録情報!$P195)</f>
        <v>JPN</v>
      </c>
      <c r="F195" t="str">
        <f t="shared" ref="F195:F258" si="3">IF($K195="","","1")</f>
        <v>1</v>
      </c>
      <c r="G195">
        <f>IF($K195="","",男子登録情報!$M195)</f>
        <v>28</v>
      </c>
      <c r="H195">
        <f>IF($K195="","",男子登録情報!$A195)</f>
        <v>492232</v>
      </c>
      <c r="K195">
        <f>IF(男子登録情報!$C195="","",男子登録情報!$C195)</f>
        <v>194</v>
      </c>
      <c r="M195">
        <f>IFERROR(IF(AND(402&lt;=VALUE(RIGHT(男子登録情報!$F195,4)),競技会情報!$E$3*100+競技会情報!$G$3&gt;=VALUE(RIGHT(男子登録情報!$F195,4))),VALUE(男子登録情報!$G195)+1,VALUE(男子登録情報!$G195)),"")</f>
        <v>19</v>
      </c>
      <c r="N195" t="str">
        <f>IF($K195="","",IF(男子登録情報!$H195="北海道",男子登録情報!$H195,LEFT(男子登録情報!$H195,LEN(男子登録情報!$H195)-1)))</f>
        <v>愛知</v>
      </c>
      <c r="O195" t="str">
        <f>IF($K195="","",IF(LEN($N195)=2,LEFT($N195,1)&amp;"　"&amp;RIGHT($N195,1)&amp;"・"&amp;男子登録情報!$I195,$N195&amp;"・"&amp;男子登録情報!$I195))</f>
        <v>愛　知・千種</v>
      </c>
    </row>
    <row r="196" spans="1:15" x14ac:dyDescent="0.55000000000000004">
      <c r="A196">
        <f>IF($K196="","",100000000+男子登録情報!$C196)</f>
        <v>100000195</v>
      </c>
      <c r="B196" t="str">
        <f>IF($K196="","",男子登録情報!$D196&amp;" ("&amp;男子登録情報!$K196&amp;")")</f>
        <v>末成　壮司 (2)</v>
      </c>
      <c r="C196" t="str">
        <f>IF($K196="","",男子登録情報!$E196)</f>
        <v>ｽｴﾅﾘ ｿｳｼ</v>
      </c>
      <c r="D196" t="str">
        <f>IF($K196="","",男子登録情報!$O196&amp;" "&amp;男子登録情報!$N196&amp;" ("&amp;LEFT(男子登録情報!$F196,2)&amp;")")</f>
        <v>Soshi SUENARI (02)</v>
      </c>
      <c r="E196" t="str">
        <f>IF($K196="","",男子登録情報!$P196)</f>
        <v>JPN</v>
      </c>
      <c r="F196" t="str">
        <f t="shared" si="3"/>
        <v>1</v>
      </c>
      <c r="G196">
        <f>IF($K196="","",男子登録情報!$M196)</f>
        <v>35</v>
      </c>
      <c r="H196">
        <f>IF($K196="","",男子登録情報!$A196)</f>
        <v>492232</v>
      </c>
      <c r="K196">
        <f>IF(男子登録情報!$C196="","",男子登録情報!$C196)</f>
        <v>195</v>
      </c>
      <c r="M196">
        <f>IFERROR(IF(AND(402&lt;=VALUE(RIGHT(男子登録情報!$F196,4)),競技会情報!$E$3*100+競技会情報!$G$3&gt;=VALUE(RIGHT(男子登録情報!$F196,4))),VALUE(男子登録情報!$G196)+1,VALUE(男子登録情報!$G196)),"")</f>
        <v>20</v>
      </c>
      <c r="N196" t="str">
        <f>IF($K196="","",IF(男子登録情報!$H196="北海道",男子登録情報!$H196,LEFT(男子登録情報!$H196,LEN(男子登録情報!$H196)-1)))</f>
        <v>山口</v>
      </c>
      <c r="O196" t="str">
        <f>IF($K196="","",IF(LEN($N196)=2,LEFT($N196,1)&amp;"　"&amp;RIGHT($N196,1)&amp;"・"&amp;男子登録情報!$I196,$N196&amp;"・"&amp;男子登録情報!$I196))</f>
        <v>山　口・山口県立萩</v>
      </c>
    </row>
    <row r="197" spans="1:15" x14ac:dyDescent="0.55000000000000004">
      <c r="A197">
        <f>IF($K197="","",100000000+男子登録情報!$C197)</f>
        <v>100000196</v>
      </c>
      <c r="B197" t="str">
        <f>IF($K197="","",男子登録情報!$D197&amp;" ("&amp;男子登録情報!$K197&amp;")")</f>
        <v>清水　皓太 (2)</v>
      </c>
      <c r="C197" t="str">
        <f>IF($K197="","",男子登録情報!$E197)</f>
        <v>ｼﾐｽﾞ ｺｳﾀ</v>
      </c>
      <c r="D197" t="str">
        <f>IF($K197="","",男子登録情報!$O197&amp;" "&amp;男子登録情報!$N197&amp;" ("&amp;LEFT(男子登録情報!$F197,2)&amp;")")</f>
        <v>Kota SHIMIZU (02)</v>
      </c>
      <c r="E197" t="str">
        <f>IF($K197="","",男子登録情報!$P197)</f>
        <v>JPN</v>
      </c>
      <c r="F197" t="str">
        <f t="shared" si="3"/>
        <v>1</v>
      </c>
      <c r="G197">
        <f>IF($K197="","",男子登録情報!$M197)</f>
        <v>28</v>
      </c>
      <c r="H197">
        <f>IF($K197="","",男子登録情報!$A197)</f>
        <v>492232</v>
      </c>
      <c r="K197">
        <f>IF(男子登録情報!$C197="","",男子登録情報!$C197)</f>
        <v>196</v>
      </c>
      <c r="M197">
        <f>IFERROR(IF(AND(402&lt;=VALUE(RIGHT(男子登録情報!$F197,4)),競技会情報!$E$3*100+競技会情報!$G$3&gt;=VALUE(RIGHT(男子登録情報!$F197,4))),VALUE(男子登録情報!$G197)+1,VALUE(男子登録情報!$G197)),"")</f>
        <v>20</v>
      </c>
      <c r="N197" t="str">
        <f>IF($K197="","",IF(男子登録情報!$H197="北海道",男子登録情報!$H197,LEFT(男子登録情報!$H197,LEN(男子登録情報!$H197)-1)))</f>
        <v>兵庫</v>
      </c>
      <c r="O197" t="str">
        <f>IF($K197="","",IF(LEN($N197)=2,LEFT($N197,1)&amp;"　"&amp;RIGHT($N197,1)&amp;"・"&amp;男子登録情報!$I197,$N197&amp;"・"&amp;男子登録情報!$I197))</f>
        <v>兵　庫・県立西宮</v>
      </c>
    </row>
    <row r="198" spans="1:15" x14ac:dyDescent="0.55000000000000004">
      <c r="A198">
        <f>IF($K198="","",100000000+男子登録情報!$C198)</f>
        <v>100000197</v>
      </c>
      <c r="B198" t="str">
        <f>IF($K198="","",男子登録情報!$D198&amp;" ("&amp;男子登録情報!$K198&amp;")")</f>
        <v>山上　敦大 (2)</v>
      </c>
      <c r="C198" t="str">
        <f>IF($K198="","",男子登録情報!$E198)</f>
        <v>ﾔﾏｶﾞﾐ ｱﾂﾋﾛ</v>
      </c>
      <c r="D198" t="str">
        <f>IF($K198="","",男子登録情報!$O198&amp;" "&amp;男子登録情報!$N198&amp;" ("&amp;LEFT(男子登録情報!$F198,2)&amp;")")</f>
        <v>Atsuhiro YAMAGAMI (02)</v>
      </c>
      <c r="E198" t="str">
        <f>IF($K198="","",男子登録情報!$P198)</f>
        <v>JPN</v>
      </c>
      <c r="F198" t="str">
        <f t="shared" si="3"/>
        <v>1</v>
      </c>
      <c r="G198">
        <f>IF($K198="","",男子登録情報!$M198)</f>
        <v>28</v>
      </c>
      <c r="H198">
        <f>IF($K198="","",男子登録情報!$A198)</f>
        <v>492232</v>
      </c>
      <c r="K198">
        <f>IF(男子登録情報!$C198="","",男子登録情報!$C198)</f>
        <v>197</v>
      </c>
      <c r="M198">
        <f>IFERROR(IF(AND(402&lt;=VALUE(RIGHT(男子登録情報!$F198,4)),競技会情報!$E$3*100+競技会情報!$G$3&gt;=VALUE(RIGHT(男子登録情報!$F198,4))),VALUE(男子登録情報!$G198)+1,VALUE(男子登録情報!$G198)),"")</f>
        <v>20</v>
      </c>
      <c r="N198" t="str">
        <f>IF($K198="","",IF(男子登録情報!$H198="北海道",男子登録情報!$H198,LEFT(男子登録情報!$H198,LEN(男子登録情報!$H198)-1)))</f>
        <v>大阪</v>
      </c>
      <c r="O198" t="str">
        <f>IF($K198="","",IF(LEN($N198)=2,LEFT($N198,1)&amp;"　"&amp;RIGHT($N198,1)&amp;"・"&amp;男子登録情報!$I198,$N198&amp;"・"&amp;男子登録情報!$I198))</f>
        <v>大　阪・大阪桐蔭</v>
      </c>
    </row>
    <row r="199" spans="1:15" x14ac:dyDescent="0.55000000000000004">
      <c r="A199">
        <f>IF($K199="","",100000000+男子登録情報!$C199)</f>
        <v>100000198</v>
      </c>
      <c r="B199" t="str">
        <f>IF($K199="","",男子登録情報!$D199&amp;" ("&amp;男子登録情報!$K199&amp;")")</f>
        <v>西村　康汰 (2)</v>
      </c>
      <c r="C199" t="str">
        <f>IF($K199="","",男子登録情報!$E199)</f>
        <v>ﾆｼﾑﾗ ｺｳﾀ</v>
      </c>
      <c r="D199" t="str">
        <f>IF($K199="","",男子登録情報!$O199&amp;" "&amp;男子登録情報!$N199&amp;" ("&amp;LEFT(男子登録情報!$F199,2)&amp;")")</f>
        <v>Kota NISHIMURA (02)</v>
      </c>
      <c r="E199" t="str">
        <f>IF($K199="","",男子登録情報!$P199)</f>
        <v>JPN</v>
      </c>
      <c r="F199" t="str">
        <f t="shared" si="3"/>
        <v>1</v>
      </c>
      <c r="G199">
        <f>IF($K199="","",男子登録情報!$M199)</f>
        <v>18</v>
      </c>
      <c r="H199">
        <f>IF($K199="","",男子登録情報!$A199)</f>
        <v>492232</v>
      </c>
      <c r="K199">
        <f>IF(男子登録情報!$C199="","",男子登録情報!$C199)</f>
        <v>198</v>
      </c>
      <c r="M199">
        <f>IFERROR(IF(AND(402&lt;=VALUE(RIGHT(男子登録情報!$F199,4)),競技会情報!$E$3*100+競技会情報!$G$3&gt;=VALUE(RIGHT(男子登録情報!$F199,4))),VALUE(男子登録情報!$G199)+1,VALUE(男子登録情報!$G199)),"")</f>
        <v>20</v>
      </c>
      <c r="N199" t="str">
        <f>IF($K199="","",IF(男子登録情報!$H199="北海道",男子登録情報!$H199,LEFT(男子登録情報!$H199,LEN(男子登録情報!$H199)-1)))</f>
        <v>福井</v>
      </c>
      <c r="O199" t="str">
        <f>IF($K199="","",IF(LEN($N199)=2,LEFT($N199,1)&amp;"　"&amp;RIGHT($N199,1)&amp;"・"&amp;男子登録情報!$I199,$N199&amp;"・"&amp;男子登録情報!$I199))</f>
        <v>福　井・敦賀</v>
      </c>
    </row>
    <row r="200" spans="1:15" x14ac:dyDescent="0.55000000000000004">
      <c r="A200">
        <f>IF($K200="","",100000000+男子登録情報!$C200)</f>
        <v>100000199</v>
      </c>
      <c r="B200" t="str">
        <f>IF($K200="","",男子登録情報!$D200&amp;" ("&amp;男子登録情報!$K200&amp;")")</f>
        <v>高島　駿介 (2)</v>
      </c>
      <c r="C200" t="str">
        <f>IF($K200="","",男子登録情報!$E200)</f>
        <v>ﾀｶｼﾏ ｼｭﾝｽｹ</v>
      </c>
      <c r="D200" t="str">
        <f>IF($K200="","",男子登録情報!$O200&amp;" "&amp;男子登録情報!$N200&amp;" ("&amp;LEFT(男子登録情報!$F200,2)&amp;")")</f>
        <v>Shunsuke TAKASHIMA (02)</v>
      </c>
      <c r="E200" t="str">
        <f>IF($K200="","",男子登録情報!$P200)</f>
        <v>JPN</v>
      </c>
      <c r="F200" t="str">
        <f t="shared" si="3"/>
        <v>1</v>
      </c>
      <c r="G200" t="str">
        <f>IF($K200="","",男子登録情報!$M200)</f>
        <v>01</v>
      </c>
      <c r="H200">
        <f>IF($K200="","",男子登録情報!$A200)</f>
        <v>492232</v>
      </c>
      <c r="K200">
        <f>IF(男子登録情報!$C200="","",男子登録情報!$C200)</f>
        <v>199</v>
      </c>
      <c r="M200">
        <f>IFERROR(IF(AND(402&lt;=VALUE(RIGHT(男子登録情報!$F200,4)),競技会情報!$E$3*100+競技会情報!$G$3&gt;=VALUE(RIGHT(男子登録情報!$F200,4))),VALUE(男子登録情報!$G200)+1,VALUE(男子登録情報!$G200)),"")</f>
        <v>20</v>
      </c>
      <c r="N200" t="str">
        <f>IF($K200="","",IF(男子登録情報!$H200="北海道",男子登録情報!$H200,LEFT(男子登録情報!$H200,LEN(男子登録情報!$H200)-1)))</f>
        <v>北海道</v>
      </c>
      <c r="O200" t="str">
        <f>IF($K200="","",IF(LEN($N200)=2,LEFT($N200,1)&amp;"　"&amp;RIGHT($N200,1)&amp;"・"&amp;男子登録情報!$I200,$N200&amp;"・"&amp;男子登録情報!$I200))</f>
        <v>北海道・札幌第一</v>
      </c>
    </row>
    <row r="201" spans="1:15" x14ac:dyDescent="0.55000000000000004">
      <c r="A201">
        <f>IF($K201="","",100000000+男子登録情報!$C201)</f>
        <v>100000200</v>
      </c>
      <c r="B201" t="str">
        <f>IF($K201="","",男子登録情報!$D201&amp;" ("&amp;男子登録情報!$K201&amp;")")</f>
        <v>福間　陽仁 (2)</v>
      </c>
      <c r="C201" t="str">
        <f>IF($K201="","",男子登録情報!$E201)</f>
        <v>ﾌｸﾏ ﾊﾙﾄ</v>
      </c>
      <c r="D201" t="str">
        <f>IF($K201="","",男子登録情報!$O201&amp;" "&amp;男子登録情報!$N201&amp;" ("&amp;LEFT(男子登録情報!$F201,2)&amp;")")</f>
        <v>Haruto FUKUMA (03)</v>
      </c>
      <c r="E201" t="str">
        <f>IF($K201="","",男子登録情報!$P201)</f>
        <v>JPN</v>
      </c>
      <c r="F201" t="str">
        <f t="shared" si="3"/>
        <v>1</v>
      </c>
      <c r="G201">
        <f>IF($K201="","",男子登録情報!$M201)</f>
        <v>28</v>
      </c>
      <c r="H201">
        <f>IF($K201="","",男子登録情報!$A201)</f>
        <v>492232</v>
      </c>
      <c r="K201">
        <f>IF(男子登録情報!$C201="","",男子登録情報!$C201)</f>
        <v>200</v>
      </c>
      <c r="M201">
        <f>IFERROR(IF(AND(402&lt;=VALUE(RIGHT(男子登録情報!$F201,4)),競技会情報!$E$3*100+競技会情報!$G$3&gt;=VALUE(RIGHT(男子登録情報!$F201,4))),VALUE(男子登録情報!$G201)+1,VALUE(男子登録情報!$G201)),"")</f>
        <v>19</v>
      </c>
      <c r="N201" t="str">
        <f>IF($K201="","",IF(男子登録情報!$H201="北海道",男子登録情報!$H201,LEFT(男子登録情報!$H201,LEN(男子登録情報!$H201)-1)))</f>
        <v>大阪</v>
      </c>
      <c r="O201" t="str">
        <f>IF($K201="","",IF(LEN($N201)=2,LEFT($N201,1)&amp;"　"&amp;RIGHT($N201,1)&amp;"・"&amp;男子登録情報!$I201,$N201&amp;"・"&amp;男子登録情報!$I201))</f>
        <v>大　阪・関西学院千里国際</v>
      </c>
    </row>
    <row r="202" spans="1:15" x14ac:dyDescent="0.55000000000000004">
      <c r="A202">
        <f>IF($K202="","",100000000+男子登録情報!$C202)</f>
        <v>100000201</v>
      </c>
      <c r="B202" t="str">
        <f>IF($K202="","",男子登録情報!$D202&amp;" ("&amp;男子登録情報!$K202&amp;")")</f>
        <v>山岸　由昂 (2)</v>
      </c>
      <c r="C202" t="str">
        <f>IF($K202="","",男子登録情報!$E202)</f>
        <v>ﾔﾏｷﾞｼ ﾖｼﾀｶ</v>
      </c>
      <c r="D202" t="str">
        <f>IF($K202="","",男子登録情報!$O202&amp;" "&amp;男子登録情報!$N202&amp;" ("&amp;LEFT(男子登録情報!$F202,2)&amp;")")</f>
        <v>Yoshitaka YAMAGISHI (02)</v>
      </c>
      <c r="E202" t="str">
        <f>IF($K202="","",男子登録情報!$P202)</f>
        <v>JPN</v>
      </c>
      <c r="F202" t="str">
        <f t="shared" si="3"/>
        <v>1</v>
      </c>
      <c r="G202">
        <f>IF($K202="","",男子登録情報!$M202)</f>
        <v>18</v>
      </c>
      <c r="H202">
        <f>IF($K202="","",男子登録情報!$A202)</f>
        <v>492232</v>
      </c>
      <c r="K202">
        <f>IF(男子登録情報!$C202="","",男子登録情報!$C202)</f>
        <v>201</v>
      </c>
      <c r="M202">
        <f>IFERROR(IF(AND(402&lt;=VALUE(RIGHT(男子登録情報!$F202,4)),競技会情報!$E$3*100+競技会情報!$G$3&gt;=VALUE(RIGHT(男子登録情報!$F202,4))),VALUE(男子登録情報!$G202)+1,VALUE(男子登録情報!$G202)),"")</f>
        <v>20</v>
      </c>
      <c r="N202" t="str">
        <f>IF($K202="","",IF(男子登録情報!$H202="北海道",男子登録情報!$H202,LEFT(男子登録情報!$H202,LEN(男子登録情報!$H202)-1)))</f>
        <v>福井</v>
      </c>
      <c r="O202" t="str">
        <f>IF($K202="","",IF(LEN($N202)=2,LEFT($N202,1)&amp;"　"&amp;RIGHT($N202,1)&amp;"・"&amp;男子登録情報!$I202,$N202&amp;"・"&amp;男子登録情報!$I202))</f>
        <v>福　井・敦賀</v>
      </c>
    </row>
    <row r="203" spans="1:15" x14ac:dyDescent="0.55000000000000004">
      <c r="A203">
        <f>IF($K203="","",100000000+男子登録情報!$C203)</f>
        <v>100000202</v>
      </c>
      <c r="B203" t="str">
        <f>IF($K203="","",男子登録情報!$D203&amp;" ("&amp;男子登録情報!$K203&amp;")")</f>
        <v>伊原　和希 (2)</v>
      </c>
      <c r="C203" t="str">
        <f>IF($K203="","",男子登録情報!$E203)</f>
        <v>ｲﾊﾗ ｶｽﾞｷ</v>
      </c>
      <c r="D203" t="str">
        <f>IF($K203="","",男子登録情報!$O203&amp;" "&amp;男子登録情報!$N203&amp;" ("&amp;LEFT(男子登録情報!$F203,2)&amp;")")</f>
        <v>Kazuki IHARA (02)</v>
      </c>
      <c r="E203" t="str">
        <f>IF($K203="","",男子登録情報!$P203)</f>
        <v>JPN</v>
      </c>
      <c r="F203" t="str">
        <f t="shared" si="3"/>
        <v>1</v>
      </c>
      <c r="G203">
        <f>IF($K203="","",男子登録情報!$M203)</f>
        <v>37</v>
      </c>
      <c r="H203">
        <f>IF($K203="","",男子登録情報!$A203)</f>
        <v>492232</v>
      </c>
      <c r="K203">
        <f>IF(男子登録情報!$C203="","",男子登録情報!$C203)</f>
        <v>202</v>
      </c>
      <c r="M203">
        <f>IFERROR(IF(AND(402&lt;=VALUE(RIGHT(男子登録情報!$F203,4)),競技会情報!$E$3*100+競技会情報!$G$3&gt;=VALUE(RIGHT(男子登録情報!$F203,4))),VALUE(男子登録情報!$G203)+1,VALUE(男子登録情報!$G203)),"")</f>
        <v>20</v>
      </c>
      <c r="N203" t="str">
        <f>IF($K203="","",IF(男子登録情報!$H203="北海道",男子登録情報!$H203,LEFT(男子登録情報!$H203,LEN(男子登録情報!$H203)-1)))</f>
        <v>香川</v>
      </c>
      <c r="O203" t="str">
        <f>IF($K203="","",IF(LEN($N203)=2,LEFT($N203,1)&amp;"　"&amp;RIGHT($N203,1)&amp;"・"&amp;男子登録情報!$I203,$N203&amp;"・"&amp;男子登録情報!$I203))</f>
        <v>香　川・四学香川西</v>
      </c>
    </row>
    <row r="204" spans="1:15" x14ac:dyDescent="0.55000000000000004">
      <c r="A204">
        <f>IF($K204="","",100000000+男子登録情報!$C204)</f>
        <v>100000203</v>
      </c>
      <c r="B204" t="str">
        <f>IF($K204="","",男子登録情報!$D204&amp;" ("&amp;男子登録情報!$K204&amp;")")</f>
        <v>梅村　侑生 (2)</v>
      </c>
      <c r="C204" t="str">
        <f>IF($K204="","",男子登録情報!$E204)</f>
        <v>ｳﾒﾑﾗ ﾕｳｷ</v>
      </c>
      <c r="D204" t="str">
        <f>IF($K204="","",男子登録情報!$O204&amp;" "&amp;男子登録情報!$N204&amp;" ("&amp;LEFT(男子登録情報!$F204,2)&amp;")")</f>
        <v>Yuki UMEMURA (02)</v>
      </c>
      <c r="E204" t="str">
        <f>IF($K204="","",男子登録情報!$P204)</f>
        <v>JPN</v>
      </c>
      <c r="F204" t="str">
        <f t="shared" si="3"/>
        <v>1</v>
      </c>
      <c r="G204">
        <f>IF($K204="","",男子登録情報!$M204)</f>
        <v>23</v>
      </c>
      <c r="H204">
        <f>IF($K204="","",男子登録情報!$A204)</f>
        <v>492232</v>
      </c>
      <c r="K204">
        <f>IF(男子登録情報!$C204="","",男子登録情報!$C204)</f>
        <v>203</v>
      </c>
      <c r="M204">
        <f>IFERROR(IF(AND(402&lt;=VALUE(RIGHT(男子登録情報!$F204,4)),競技会情報!$E$3*100+競技会情報!$G$3&gt;=VALUE(RIGHT(男子登録情報!$F204,4))),VALUE(男子登録情報!$G204)+1,VALUE(男子登録情報!$G204)),"")</f>
        <v>20</v>
      </c>
      <c r="N204" t="str">
        <f>IF($K204="","",IF(男子登録情報!$H204="北海道",男子登録情報!$H204,LEFT(男子登録情報!$H204,LEN(男子登録情報!$H204)-1)))</f>
        <v>愛知</v>
      </c>
      <c r="O204" t="str">
        <f>IF($K204="","",IF(LEN($N204)=2,LEFT($N204,1)&amp;"　"&amp;RIGHT($N204,1)&amp;"・"&amp;男子登録情報!$I204,$N204&amp;"・"&amp;男子登録情報!$I204))</f>
        <v>愛　知・名古屋</v>
      </c>
    </row>
    <row r="205" spans="1:15" x14ac:dyDescent="0.55000000000000004">
      <c r="A205">
        <f>IF($K205="","",100000000+男子登録情報!$C205)</f>
        <v>100000204</v>
      </c>
      <c r="B205" t="str">
        <f>IF($K205="","",男子登録情報!$D205&amp;" ("&amp;男子登録情報!$K205&amp;")")</f>
        <v>岡　寛大 (2)</v>
      </c>
      <c r="C205" t="str">
        <f>IF($K205="","",男子登録情報!$E205)</f>
        <v>ｵｶ ｶﾝﾀﾞｲ</v>
      </c>
      <c r="D205" t="str">
        <f>IF($K205="","",男子登録情報!$O205&amp;" "&amp;男子登録情報!$N205&amp;" ("&amp;LEFT(男子登録情報!$F205,2)&amp;")")</f>
        <v>Kandai OKA (03)</v>
      </c>
      <c r="E205" t="str">
        <f>IF($K205="","",男子登録情報!$P205)</f>
        <v>JPN</v>
      </c>
      <c r="F205" t="str">
        <f t="shared" si="3"/>
        <v>1</v>
      </c>
      <c r="G205">
        <f>IF($K205="","",男子登録情報!$M205)</f>
        <v>28</v>
      </c>
      <c r="H205">
        <f>IF($K205="","",男子登録情報!$A205)</f>
        <v>492232</v>
      </c>
      <c r="K205">
        <f>IF(男子登録情報!$C205="","",男子登録情報!$C205)</f>
        <v>204</v>
      </c>
      <c r="M205">
        <f>IFERROR(IF(AND(402&lt;=VALUE(RIGHT(男子登録情報!$F205,4)),競技会情報!$E$3*100+競技会情報!$G$3&gt;=VALUE(RIGHT(男子登録情報!$F205,4))),VALUE(男子登録情報!$G205)+1,VALUE(男子登録情報!$G205)),"")</f>
        <v>19</v>
      </c>
      <c r="N205" t="str">
        <f>IF($K205="","",IF(男子登録情報!$H205="北海道",男子登録情報!$H205,LEFT(男子登録情報!$H205,LEN(男子登録情報!$H205)-1)))</f>
        <v>大阪</v>
      </c>
      <c r="O205" t="str">
        <f>IF($K205="","",IF(LEN($N205)=2,LEFT($N205,1)&amp;"　"&amp;RIGHT($N205,1)&amp;"・"&amp;男子登録情報!$I205,$N205&amp;"・"&amp;男子登録情報!$I205))</f>
        <v>大　阪・清風</v>
      </c>
    </row>
    <row r="206" spans="1:15" x14ac:dyDescent="0.55000000000000004">
      <c r="A206">
        <f>IF($K206="","",100000000+男子登録情報!$C206)</f>
        <v>100000205</v>
      </c>
      <c r="B206" t="str">
        <f>IF($K206="","",男子登録情報!$D206&amp;" ("&amp;男子登録情報!$K206&amp;")")</f>
        <v>江田　政紀 (2)</v>
      </c>
      <c r="C206" t="str">
        <f>IF($K206="","",男子登録情報!$E206)</f>
        <v>ｴﾀﾞ ﾏｻﾉﾘ</v>
      </c>
      <c r="D206" t="str">
        <f>IF($K206="","",男子登録情報!$O206&amp;" "&amp;男子登録情報!$N206&amp;" ("&amp;LEFT(男子登録情報!$F206,2)&amp;")")</f>
        <v>Masanori EDA (02)</v>
      </c>
      <c r="E206" t="str">
        <f>IF($K206="","",男子登録情報!$P206)</f>
        <v>JPN</v>
      </c>
      <c r="F206" t="str">
        <f t="shared" si="3"/>
        <v>1</v>
      </c>
      <c r="G206">
        <f>IF($K206="","",男子登録情報!$M206)</f>
        <v>28</v>
      </c>
      <c r="H206">
        <f>IF($K206="","",男子登録情報!$A206)</f>
        <v>492232</v>
      </c>
      <c r="K206">
        <f>IF(男子登録情報!$C206="","",男子登録情報!$C206)</f>
        <v>205</v>
      </c>
      <c r="M206">
        <f>IFERROR(IF(AND(402&lt;=VALUE(RIGHT(男子登録情報!$F206,4)),競技会情報!$E$3*100+競技会情報!$G$3&gt;=VALUE(RIGHT(男子登録情報!$F206,4))),VALUE(男子登録情報!$G206)+1,VALUE(男子登録情報!$G206)),"")</f>
        <v>20</v>
      </c>
      <c r="N206" t="str">
        <f>IF($K206="","",IF(男子登録情報!$H206="北海道",男子登録情報!$H206,LEFT(男子登録情報!$H206,LEN(男子登録情報!$H206)-1)))</f>
        <v>兵庫</v>
      </c>
      <c r="O206" t="str">
        <f>IF($K206="","",IF(LEN($N206)=2,LEFT($N206,1)&amp;"　"&amp;RIGHT($N206,1)&amp;"・"&amp;男子登録情報!$I206,$N206&amp;"・"&amp;男子登録情報!$I206))</f>
        <v>兵　庫・関西学院</v>
      </c>
    </row>
    <row r="207" spans="1:15" x14ac:dyDescent="0.55000000000000004">
      <c r="A207">
        <f>IF($K207="","",100000000+男子登録情報!$C207)</f>
        <v>100000206</v>
      </c>
      <c r="B207" t="str">
        <f>IF($K207="","",男子登録情報!$D207&amp;" ("&amp;男子登録情報!$K207&amp;")")</f>
        <v>佃　勇卓 (2)</v>
      </c>
      <c r="C207" t="str">
        <f>IF($K207="","",男子登録情報!$E207)</f>
        <v>ﾂｸﾀﾞ ﾕｳﾄ</v>
      </c>
      <c r="D207" t="str">
        <f>IF($K207="","",男子登録情報!$O207&amp;" "&amp;男子登録情報!$N207&amp;" ("&amp;LEFT(男子登録情報!$F207,2)&amp;")")</f>
        <v>Yuto TSUKUDA (02)</v>
      </c>
      <c r="E207" t="str">
        <f>IF($K207="","",男子登録情報!$P207)</f>
        <v>JPN</v>
      </c>
      <c r="F207" t="str">
        <f t="shared" si="3"/>
        <v>1</v>
      </c>
      <c r="G207">
        <f>IF($K207="","",男子登録情報!$M207)</f>
        <v>28</v>
      </c>
      <c r="H207">
        <f>IF($K207="","",男子登録情報!$A207)</f>
        <v>492232</v>
      </c>
      <c r="K207">
        <f>IF(男子登録情報!$C207="","",男子登録情報!$C207)</f>
        <v>206</v>
      </c>
      <c r="M207">
        <f>IFERROR(IF(AND(402&lt;=VALUE(RIGHT(男子登録情報!$F207,4)),競技会情報!$E$3*100+競技会情報!$G$3&gt;=VALUE(RIGHT(男子登録情報!$F207,4))),VALUE(男子登録情報!$G207)+1,VALUE(男子登録情報!$G207)),"")</f>
        <v>20</v>
      </c>
      <c r="N207" t="str">
        <f>IF($K207="","",IF(男子登録情報!$H207="北海道",男子登録情報!$H207,LEFT(男子登録情報!$H207,LEN(男子登録情報!$H207)-1)))</f>
        <v>兵庫</v>
      </c>
      <c r="O207" t="str">
        <f>IF($K207="","",IF(LEN($N207)=2,LEFT($N207,1)&amp;"　"&amp;RIGHT($N207,1)&amp;"・"&amp;男子登録情報!$I207,$N207&amp;"・"&amp;男子登録情報!$I207))</f>
        <v>兵　庫・三田松聖</v>
      </c>
    </row>
    <row r="208" spans="1:15" x14ac:dyDescent="0.55000000000000004">
      <c r="A208">
        <f>IF($K208="","",100000000+男子登録情報!$C208)</f>
        <v>100000207</v>
      </c>
      <c r="B208" t="str">
        <f>IF($K208="","",男子登録情報!$D208&amp;" ("&amp;男子登録情報!$K208&amp;")")</f>
        <v>中井　貴也 (2)</v>
      </c>
      <c r="C208" t="str">
        <f>IF($K208="","",男子登録情報!$E208)</f>
        <v>ﾅｶｲ ﾀｶﾔ</v>
      </c>
      <c r="D208" t="str">
        <f>IF($K208="","",男子登録情報!$O208&amp;" "&amp;男子登録情報!$N208&amp;" ("&amp;LEFT(男子登録情報!$F208,2)&amp;")")</f>
        <v>Takaya NAKAI (02)</v>
      </c>
      <c r="E208" t="str">
        <f>IF($K208="","",男子登録情報!$P208)</f>
        <v>JPN</v>
      </c>
      <c r="F208" t="str">
        <f t="shared" si="3"/>
        <v>1</v>
      </c>
      <c r="G208">
        <f>IF($K208="","",男子登録情報!$M208)</f>
        <v>28</v>
      </c>
      <c r="H208">
        <f>IF($K208="","",男子登録情報!$A208)</f>
        <v>492232</v>
      </c>
      <c r="K208">
        <f>IF(男子登録情報!$C208="","",男子登録情報!$C208)</f>
        <v>207</v>
      </c>
      <c r="M208">
        <f>IFERROR(IF(AND(402&lt;=VALUE(RIGHT(男子登録情報!$F208,4)),競技会情報!$E$3*100+競技会情報!$G$3&gt;=VALUE(RIGHT(男子登録情報!$F208,4))),VALUE(男子登録情報!$G208)+1,VALUE(男子登録情報!$G208)),"")</f>
        <v>20</v>
      </c>
      <c r="N208" t="str">
        <f>IF($K208="","",IF(男子登録情報!$H208="北海道",男子登録情報!$H208,LEFT(男子登録情報!$H208,LEN(男子登録情報!$H208)-1)))</f>
        <v>兵庫</v>
      </c>
      <c r="O208" t="str">
        <f>IF($K208="","",IF(LEN($N208)=2,LEFT($N208,1)&amp;"　"&amp;RIGHT($N208,1)&amp;"・"&amp;男子登録情報!$I208,$N208&amp;"・"&amp;男子登録情報!$I208))</f>
        <v>兵　庫・関西学院高等部</v>
      </c>
    </row>
    <row r="209" spans="1:15" x14ac:dyDescent="0.55000000000000004">
      <c r="A209">
        <f>IF($K209="","",100000000+男子登録情報!$C209)</f>
        <v>100000208</v>
      </c>
      <c r="B209" t="str">
        <f>IF($K209="","",男子登録情報!$D209&amp;" ("&amp;男子登録情報!$K209&amp;")")</f>
        <v>矢野　弦紀 (2)</v>
      </c>
      <c r="C209" t="str">
        <f>IF($K209="","",男子登録情報!$E209)</f>
        <v>ﾔﾉ ｹﾞﾝｷ</v>
      </c>
      <c r="D209" t="str">
        <f>IF($K209="","",男子登録情報!$O209&amp;" "&amp;男子登録情報!$N209&amp;" ("&amp;LEFT(男子登録情報!$F209,2)&amp;")")</f>
        <v>Genki YANO (00)</v>
      </c>
      <c r="E209" t="str">
        <f>IF($K209="","",男子登録情報!$P209)</f>
        <v>JPN</v>
      </c>
      <c r="F209" t="str">
        <f t="shared" si="3"/>
        <v>1</v>
      </c>
      <c r="G209">
        <f>IF($K209="","",男子登録情報!$M209)</f>
        <v>13</v>
      </c>
      <c r="H209">
        <f>IF($K209="","",男子登録情報!$A209)</f>
        <v>492232</v>
      </c>
      <c r="K209">
        <f>IF(男子登録情報!$C209="","",男子登録情報!$C209)</f>
        <v>208</v>
      </c>
      <c r="M209">
        <f>IFERROR(IF(AND(402&lt;=VALUE(RIGHT(男子登録情報!$F209,4)),競技会情報!$E$3*100+競技会情報!$G$3&gt;=VALUE(RIGHT(男子登録情報!$F209,4))),VALUE(男子登録情報!$G209)+1,VALUE(男子登録情報!$G209)),"")</f>
        <v>22</v>
      </c>
      <c r="N209" t="str">
        <f>IF($K209="","",IF(男子登録情報!$H209="北海道",男子登録情報!$H209,LEFT(男子登録情報!$H209,LEN(男子登録情報!$H209)-1)))</f>
        <v>東京</v>
      </c>
      <c r="O209" t="str">
        <f>IF($K209="","",IF(LEN($N209)=2,LEFT($N209,1)&amp;"　"&amp;RIGHT($N209,1)&amp;"・"&amp;男子登録情報!$I209,$N209&amp;"・"&amp;男子登録情報!$I209))</f>
        <v>東　京・保善</v>
      </c>
    </row>
    <row r="210" spans="1:15" x14ac:dyDescent="0.55000000000000004">
      <c r="A210">
        <f>IF($K210="","",100000000+男子登録情報!$C210)</f>
        <v>100000209</v>
      </c>
      <c r="B210" t="str">
        <f>IF($K210="","",男子登録情報!$D210&amp;" ("&amp;男子登録情報!$K210&amp;")")</f>
        <v>矢野　悠太 (2)</v>
      </c>
      <c r="C210" t="str">
        <f>IF($K210="","",男子登録情報!$E210)</f>
        <v>ﾔﾉ ﾕｳﾀ</v>
      </c>
      <c r="D210" t="str">
        <f>IF($K210="","",男子登録情報!$O210&amp;" "&amp;男子登録情報!$N210&amp;" ("&amp;LEFT(男子登録情報!$F210,2)&amp;")")</f>
        <v>Yuta YANO (03)</v>
      </c>
      <c r="E210" t="str">
        <f>IF($K210="","",男子登録情報!$P210)</f>
        <v>JPN</v>
      </c>
      <c r="F210" t="str">
        <f t="shared" si="3"/>
        <v>1</v>
      </c>
      <c r="G210">
        <f>IF($K210="","",男子登録情報!$M210)</f>
        <v>28</v>
      </c>
      <c r="H210">
        <f>IF($K210="","",男子登録情報!$A210)</f>
        <v>492232</v>
      </c>
      <c r="K210">
        <f>IF(男子登録情報!$C210="","",男子登録情報!$C210)</f>
        <v>209</v>
      </c>
      <c r="M210">
        <f>IFERROR(IF(AND(402&lt;=VALUE(RIGHT(男子登録情報!$F210,4)),競技会情報!$E$3*100+競技会情報!$G$3&gt;=VALUE(RIGHT(男子登録情報!$F210,4))),VALUE(男子登録情報!$G210)+1,VALUE(男子登録情報!$G210)),"")</f>
        <v>19</v>
      </c>
      <c r="N210" t="str">
        <f>IF($K210="","",IF(男子登録情報!$H210="北海道",男子登録情報!$H210,LEFT(男子登録情報!$H210,LEN(男子登録情報!$H210)-1)))</f>
        <v>兵庫</v>
      </c>
      <c r="O210" t="str">
        <f>IF($K210="","",IF(LEN($N210)=2,LEFT($N210,1)&amp;"　"&amp;RIGHT($N210,1)&amp;"・"&amp;男子登録情報!$I210,$N210&amp;"・"&amp;男子登録情報!$I210))</f>
        <v>兵　庫・市立西宮</v>
      </c>
    </row>
    <row r="211" spans="1:15" x14ac:dyDescent="0.55000000000000004">
      <c r="A211">
        <f>IF($K211="","",100000000+男子登録情報!$C211)</f>
        <v>100000210</v>
      </c>
      <c r="B211" t="str">
        <f>IF($K211="","",男子登録情報!$D211&amp;" ("&amp;男子登録情報!$K211&amp;")")</f>
        <v>中田　泰聖 (１)</v>
      </c>
      <c r="C211" t="str">
        <f>IF($K211="","",男子登録情報!$E211)</f>
        <v>ﾅｶﾀ ﾀｲｾｲ</v>
      </c>
      <c r="D211" t="str">
        <f>IF($K211="","",男子登録情報!$O211&amp;" "&amp;男子登録情報!$N211&amp;" ("&amp;LEFT(男子登録情報!$F211,2)&amp;")")</f>
        <v>Taisei NAKATA (03)</v>
      </c>
      <c r="E211" t="str">
        <f>IF($K211="","",男子登録情報!$P211)</f>
        <v>JPN</v>
      </c>
      <c r="F211" t="str">
        <f t="shared" si="3"/>
        <v>1</v>
      </c>
      <c r="G211">
        <f>IF($K211="","",男子登録情報!$M211)</f>
        <v>27</v>
      </c>
      <c r="H211">
        <f>IF($K211="","",男子登録情報!$A211)</f>
        <v>492232</v>
      </c>
      <c r="K211">
        <f>IF(男子登録情報!$C211="","",男子登録情報!$C211)</f>
        <v>210</v>
      </c>
      <c r="M211">
        <f>IFERROR(IF(AND(402&lt;=VALUE(RIGHT(男子登録情報!$F211,4)),競技会情報!$E$3*100+競技会情報!$G$3&gt;=VALUE(RIGHT(男子登録情報!$F211,4))),VALUE(男子登録情報!$G211)+1,VALUE(男子登録情報!$G211)),"")</f>
        <v>19</v>
      </c>
      <c r="N211" t="str">
        <f>IF($K211="","",IF(男子登録情報!$H211="北海道",男子登録情報!$H211,LEFT(男子登録情報!$H211,LEN(男子登録情報!$H211)-1)))</f>
        <v>大阪</v>
      </c>
      <c r="O211" t="str">
        <f>IF($K211="","",IF(LEN($N211)=2,LEFT($N211,1)&amp;"　"&amp;RIGHT($N211,1)&amp;"・"&amp;男子登録情報!$I211,$N211&amp;"・"&amp;男子登録情報!$I211))</f>
        <v>大　阪・大阪</v>
      </c>
    </row>
    <row r="212" spans="1:15" x14ac:dyDescent="0.55000000000000004">
      <c r="A212">
        <f>IF($K212="","",100000000+男子登録情報!$C212)</f>
        <v>100000211</v>
      </c>
      <c r="B212" t="str">
        <f>IF($K212="","",男子登録情報!$D212&amp;" ("&amp;男子登録情報!$K212&amp;")")</f>
        <v>山田　悠月 (１)</v>
      </c>
      <c r="C212" t="str">
        <f>IF($K212="","",男子登録情報!$E212)</f>
        <v>ﾔﾏﾀﾞ ﾕﾂﾞｷ</v>
      </c>
      <c r="D212" t="str">
        <f>IF($K212="","",男子登録情報!$O212&amp;" "&amp;男子登録情報!$N212&amp;" ("&amp;LEFT(男子登録情報!$F212,2)&amp;")")</f>
        <v>Yuzuki YAMADA (03)</v>
      </c>
      <c r="E212" t="str">
        <f>IF($K212="","",男子登録情報!$P212)</f>
        <v>JPN</v>
      </c>
      <c r="F212" t="str">
        <f t="shared" si="3"/>
        <v>1</v>
      </c>
      <c r="G212">
        <f>IF($K212="","",男子登録情報!$M212)</f>
        <v>27</v>
      </c>
      <c r="H212">
        <f>IF($K212="","",男子登録情報!$A212)</f>
        <v>492232</v>
      </c>
      <c r="K212">
        <f>IF(男子登録情報!$C212="","",男子登録情報!$C212)</f>
        <v>211</v>
      </c>
      <c r="M212">
        <f>IFERROR(IF(AND(402&lt;=VALUE(RIGHT(男子登録情報!$F212,4)),競技会情報!$E$3*100+競技会情報!$G$3&gt;=VALUE(RIGHT(男子登録情報!$F212,4))),VALUE(男子登録情報!$G212)+1,VALUE(男子登録情報!$G212)),"")</f>
        <v>19</v>
      </c>
      <c r="N212" t="str">
        <f>IF($K212="","",IF(男子登録情報!$H212="北海道",男子登録情報!$H212,LEFT(男子登録情報!$H212,LEN(男子登録情報!$H212)-1)))</f>
        <v>大阪</v>
      </c>
      <c r="O212" t="str">
        <f>IF($K212="","",IF(LEN($N212)=2,LEFT($N212,1)&amp;"　"&amp;RIGHT($N212,1)&amp;"・"&amp;男子登録情報!$I212,$N212&amp;"・"&amp;男子登録情報!$I212))</f>
        <v>大　阪・大阪</v>
      </c>
    </row>
    <row r="213" spans="1:15" x14ac:dyDescent="0.55000000000000004">
      <c r="A213">
        <f>IF($K213="","",100000000+男子登録情報!$C213)</f>
        <v>100000212</v>
      </c>
      <c r="B213" t="str">
        <f>IF($K213="","",男子登録情報!$D213&amp;" ("&amp;男子登録情報!$K213&amp;")")</f>
        <v>佐脇　岳 (１)</v>
      </c>
      <c r="C213" t="str">
        <f>IF($K213="","",男子登録情報!$E213)</f>
        <v>ｻﾜｷ ｶﾞｸ</v>
      </c>
      <c r="D213" t="str">
        <f>IF($K213="","",男子登録情報!$O213&amp;" "&amp;男子登録情報!$N213&amp;" ("&amp;LEFT(男子登録情報!$F213,2)&amp;")")</f>
        <v>Gaku SAWAKI (03)</v>
      </c>
      <c r="E213" t="str">
        <f>IF($K213="","",男子登録情報!$P213)</f>
        <v>JPN</v>
      </c>
      <c r="F213" t="str">
        <f t="shared" si="3"/>
        <v>1</v>
      </c>
      <c r="G213">
        <f>IF($K213="","",男子登録情報!$M213)</f>
        <v>27</v>
      </c>
      <c r="H213">
        <f>IF($K213="","",男子登録情報!$A213)</f>
        <v>492232</v>
      </c>
      <c r="K213">
        <f>IF(男子登録情報!$C213="","",男子登録情報!$C213)</f>
        <v>212</v>
      </c>
      <c r="M213">
        <f>IFERROR(IF(AND(402&lt;=VALUE(RIGHT(男子登録情報!$F213,4)),競技会情報!$E$3*100+競技会情報!$G$3&gt;=VALUE(RIGHT(男子登録情報!$F213,4))),VALUE(男子登録情報!$G213)+1,VALUE(男子登録情報!$G213)),"")</f>
        <v>18</v>
      </c>
      <c r="N213" t="str">
        <f>IF($K213="","",IF(男子登録情報!$H213="北海道",男子登録情報!$H213,LEFT(男子登録情報!$H213,LEN(男子登録情報!$H213)-1)))</f>
        <v>大阪</v>
      </c>
      <c r="O213" t="str">
        <f>IF($K213="","",IF(LEN($N213)=2,LEFT($N213,1)&amp;"　"&amp;RIGHT($N213,1)&amp;"・"&amp;男子登録情報!$I213,$N213&amp;"・"&amp;男子登録情報!$I213))</f>
        <v>大　阪・関大北陽</v>
      </c>
    </row>
    <row r="214" spans="1:15" x14ac:dyDescent="0.55000000000000004">
      <c r="A214">
        <f>IF($K214="","",100000000+男子登録情報!$C214)</f>
        <v>100000213</v>
      </c>
      <c r="B214" t="str">
        <f>IF($K214="","",男子登録情報!$D214&amp;" ("&amp;男子登録情報!$K214&amp;")")</f>
        <v>山田　彩翔 (１)</v>
      </c>
      <c r="C214" t="str">
        <f>IF($K214="","",男子登録情報!$E214)</f>
        <v>ﾔﾏﾀﾞ ｱﾔﾄ</v>
      </c>
      <c r="D214" t="str">
        <f>IF($K214="","",男子登録情報!$O214&amp;" "&amp;男子登録情報!$N214&amp;" ("&amp;LEFT(男子登録情報!$F214,2)&amp;")")</f>
        <v>Ayato YAMADA (03)</v>
      </c>
      <c r="E214" t="str">
        <f>IF($K214="","",男子登録情報!$P214)</f>
        <v>JPN</v>
      </c>
      <c r="F214" t="str">
        <f t="shared" si="3"/>
        <v>1</v>
      </c>
      <c r="G214">
        <f>IF($K214="","",男子登録情報!$M214)</f>
        <v>35</v>
      </c>
      <c r="H214">
        <f>IF($K214="","",男子登録情報!$A214)</f>
        <v>492232</v>
      </c>
      <c r="K214">
        <f>IF(男子登録情報!$C214="","",男子登録情報!$C214)</f>
        <v>213</v>
      </c>
      <c r="M214">
        <f>IFERROR(IF(AND(402&lt;=VALUE(RIGHT(男子登録情報!$F214,4)),競技会情報!$E$3*100+競技会情報!$G$3&gt;=VALUE(RIGHT(男子登録情報!$F214,4))),VALUE(男子登録情報!$G214)+1,VALUE(男子登録情報!$G214)),"")</f>
        <v>19</v>
      </c>
      <c r="N214" t="str">
        <f>IF($K214="","",IF(男子登録情報!$H214="北海道",男子登録情報!$H214,LEFT(男子登録情報!$H214,LEN(男子登録情報!$H214)-1)))</f>
        <v>山口</v>
      </c>
      <c r="O214" t="str">
        <f>IF($K214="","",IF(LEN($N214)=2,LEFT($N214,1)&amp;"　"&amp;RIGHT($N214,1)&amp;"・"&amp;男子登録情報!$I214,$N214&amp;"・"&amp;男子登録情報!$I214))</f>
        <v>山　口・豊浦</v>
      </c>
    </row>
    <row r="215" spans="1:15" x14ac:dyDescent="0.55000000000000004">
      <c r="A215">
        <f>IF($K215="","",100000000+男子登録情報!$C215)</f>
        <v>100000214</v>
      </c>
      <c r="B215" t="str">
        <f>IF($K215="","",男子登録情報!$D215&amp;" ("&amp;男子登録情報!$K215&amp;")")</f>
        <v>宮地　築 (１)</v>
      </c>
      <c r="C215" t="str">
        <f>IF($K215="","",男子登録情報!$E215)</f>
        <v>ﾐﾔｼﾞ ｷﾂﾞｸ</v>
      </c>
      <c r="D215" t="str">
        <f>IF($K215="","",男子登録情報!$O215&amp;" "&amp;男子登録情報!$N215&amp;" ("&amp;LEFT(男子登録情報!$F215,2)&amp;")")</f>
        <v>Kizuku MIYAJI (04)</v>
      </c>
      <c r="E215" t="str">
        <f>IF($K215="","",男子登録情報!$P215)</f>
        <v>JPN</v>
      </c>
      <c r="F215" t="str">
        <f t="shared" si="3"/>
        <v>1</v>
      </c>
      <c r="G215">
        <f>IF($K215="","",男子登録情報!$M215)</f>
        <v>37</v>
      </c>
      <c r="H215">
        <f>IF($K215="","",男子登録情報!$A215)</f>
        <v>492232</v>
      </c>
      <c r="K215">
        <f>IF(男子登録情報!$C215="","",男子登録情報!$C215)</f>
        <v>214</v>
      </c>
      <c r="M215">
        <f>IFERROR(IF(AND(402&lt;=VALUE(RIGHT(男子登録情報!$F215,4)),競技会情報!$E$3*100+競技会情報!$G$3&gt;=VALUE(RIGHT(男子登録情報!$F215,4))),VALUE(男子登録情報!$G215)+1,VALUE(男子登録情報!$G215)),"")</f>
        <v>18</v>
      </c>
      <c r="N215" t="str">
        <f>IF($K215="","",IF(男子登録情報!$H215="北海道",男子登録情報!$H215,LEFT(男子登録情報!$H215,LEN(男子登録情報!$H215)-1)))</f>
        <v>香川</v>
      </c>
      <c r="O215" t="str">
        <f>IF($K215="","",IF(LEN($N215)=2,LEFT($N215,1)&amp;"　"&amp;RIGHT($N215,1)&amp;"・"&amp;男子登録情報!$I215,$N215&amp;"・"&amp;男子登録情報!$I215))</f>
        <v>香　川・高松工芸</v>
      </c>
    </row>
    <row r="216" spans="1:15" x14ac:dyDescent="0.55000000000000004">
      <c r="A216">
        <f>IF($K216="","",100000000+男子登録情報!$C216)</f>
        <v>100000215</v>
      </c>
      <c r="B216" t="str">
        <f>IF($K216="","",男子登録情報!$D216&amp;" ("&amp;男子登録情報!$K216&amp;")")</f>
        <v>田中　智 (１)</v>
      </c>
      <c r="C216" t="str">
        <f>IF($K216="","",男子登録情報!$E216)</f>
        <v>ﾀﾅｶ ｻﾄｼ</v>
      </c>
      <c r="D216" t="str">
        <f>IF($K216="","",男子登録情報!$O216&amp;" "&amp;男子登録情報!$N216&amp;" ("&amp;LEFT(男子登録情報!$F216,2)&amp;")")</f>
        <v>Satoshi TANAKA (03)</v>
      </c>
      <c r="E216" t="str">
        <f>IF($K216="","",男子登録情報!$P216)</f>
        <v>JPN</v>
      </c>
      <c r="F216" t="str">
        <f t="shared" si="3"/>
        <v>1</v>
      </c>
      <c r="G216">
        <f>IF($K216="","",男子登録情報!$M216)</f>
        <v>34</v>
      </c>
      <c r="H216">
        <f>IF($K216="","",男子登録情報!$A216)</f>
        <v>492232</v>
      </c>
      <c r="K216">
        <f>IF(男子登録情報!$C216="","",男子登録情報!$C216)</f>
        <v>215</v>
      </c>
      <c r="M216">
        <f>IFERROR(IF(AND(402&lt;=VALUE(RIGHT(男子登録情報!$F216,4)),競技会情報!$E$3*100+競技会情報!$G$3&gt;=VALUE(RIGHT(男子登録情報!$F216,4))),VALUE(男子登録情報!$G216)+1,VALUE(男子登録情報!$G216)),"")</f>
        <v>19</v>
      </c>
      <c r="N216" t="str">
        <f>IF($K216="","",IF(男子登録情報!$H216="北海道",男子登録情報!$H216,LEFT(男子登録情報!$H216,LEN(男子登録情報!$H216)-1)))</f>
        <v>広島</v>
      </c>
      <c r="O216" t="str">
        <f>IF($K216="","",IF(LEN($N216)=2,LEFT($N216,1)&amp;"　"&amp;RIGHT($N216,1)&amp;"・"&amp;男子登録情報!$I216,$N216&amp;"・"&amp;男子登録情報!$I216))</f>
        <v>広　島・広島皆実</v>
      </c>
    </row>
    <row r="217" spans="1:15" x14ac:dyDescent="0.55000000000000004">
      <c r="A217">
        <f>IF($K217="","",100000000+男子登録情報!$C217)</f>
        <v>100000216</v>
      </c>
      <c r="B217" t="str">
        <f>IF($K217="","",男子登録情報!$D217&amp;" ("&amp;男子登録情報!$K217&amp;")")</f>
        <v>家田　惇基 (１)</v>
      </c>
      <c r="C217" t="str">
        <f>IF($K217="","",男子登録情報!$E217)</f>
        <v>ｲｴﾀﾞ ﾄｼｷ</v>
      </c>
      <c r="D217" t="str">
        <f>IF($K217="","",男子登録情報!$O217&amp;" "&amp;男子登録情報!$N217&amp;" ("&amp;LEFT(男子登録情報!$F217,2)&amp;")")</f>
        <v>Toshiki IEDA (03)</v>
      </c>
      <c r="E217" t="str">
        <f>IF($K217="","",男子登録情報!$P217)</f>
        <v>JPN</v>
      </c>
      <c r="F217" t="str">
        <f t="shared" si="3"/>
        <v>1</v>
      </c>
      <c r="G217">
        <f>IF($K217="","",男子登録情報!$M217)</f>
        <v>24</v>
      </c>
      <c r="H217">
        <f>IF($K217="","",男子登録情報!$A217)</f>
        <v>492232</v>
      </c>
      <c r="K217">
        <f>IF(男子登録情報!$C217="","",男子登録情報!$C217)</f>
        <v>216</v>
      </c>
      <c r="M217">
        <f>IFERROR(IF(AND(402&lt;=VALUE(RIGHT(男子登録情報!$F217,4)),競技会情報!$E$3*100+競技会情報!$G$3&gt;=VALUE(RIGHT(男子登録情報!$F217,4))),VALUE(男子登録情報!$G217)+1,VALUE(男子登録情報!$G217)),"")</f>
        <v>19</v>
      </c>
      <c r="N217" t="str">
        <f>IF($K217="","",IF(男子登録情報!$H217="北海道",男子登録情報!$H217,LEFT(男子登録情報!$H217,LEN(男子登録情報!$H217)-1)))</f>
        <v>三重</v>
      </c>
      <c r="O217" t="str">
        <f>IF($K217="","",IF(LEN($N217)=2,LEFT($N217,1)&amp;"　"&amp;RIGHT($N217,1)&amp;"・"&amp;男子登録情報!$I217,$N217&amp;"・"&amp;男子登録情報!$I217))</f>
        <v>三　重・皇學館</v>
      </c>
    </row>
    <row r="218" spans="1:15" x14ac:dyDescent="0.55000000000000004">
      <c r="A218">
        <f>IF($K218="","",100000000+男子登録情報!$C218)</f>
        <v>100000217</v>
      </c>
      <c r="B218" t="str">
        <f>IF($K218="","",男子登録情報!$D218&amp;" ("&amp;男子登録情報!$K218&amp;")")</f>
        <v>太田　駿 (１)</v>
      </c>
      <c r="C218" t="str">
        <f>IF($K218="","",男子登録情報!$E218)</f>
        <v>ｵｵﾀ ｼｭﾝ</v>
      </c>
      <c r="D218" t="str">
        <f>IF($K218="","",男子登録情報!$O218&amp;" "&amp;男子登録情報!$N218&amp;" ("&amp;LEFT(男子登録情報!$F218,2)&amp;")")</f>
        <v>Shun OTA (03)</v>
      </c>
      <c r="E218" t="str">
        <f>IF($K218="","",男子登録情報!$P218)</f>
        <v>JPN</v>
      </c>
      <c r="F218" t="str">
        <f t="shared" si="3"/>
        <v>1</v>
      </c>
      <c r="G218">
        <f>IF($K218="","",男子登録情報!$M218)</f>
        <v>28</v>
      </c>
      <c r="H218">
        <f>IF($K218="","",男子登録情報!$A218)</f>
        <v>492232</v>
      </c>
      <c r="K218">
        <f>IF(男子登録情報!$C218="","",男子登録情報!$C218)</f>
        <v>217</v>
      </c>
      <c r="M218">
        <f>IFERROR(IF(AND(402&lt;=VALUE(RIGHT(男子登録情報!$F218,4)),競技会情報!$E$3*100+競技会情報!$G$3&gt;=VALUE(RIGHT(男子登録情報!$F218,4))),VALUE(男子登録情報!$G218)+1,VALUE(男子登録情報!$G218)),"")</f>
        <v>19</v>
      </c>
      <c r="N218" t="str">
        <f>IF($K218="","",IF(男子登録情報!$H218="北海道",男子登録情報!$H218,LEFT(男子登録情報!$H218,LEN(男子登録情報!$H218)-1)))</f>
        <v>京都</v>
      </c>
      <c r="O218" t="str">
        <f>IF($K218="","",IF(LEN($N218)=2,LEFT($N218,1)&amp;"　"&amp;RIGHT($N218,1)&amp;"・"&amp;男子登録情報!$I218,$N218&amp;"・"&amp;男子登録情報!$I218))</f>
        <v>京　都・京都外大西</v>
      </c>
    </row>
    <row r="219" spans="1:15" x14ac:dyDescent="0.55000000000000004">
      <c r="A219">
        <f>IF($K219="","",100000000+男子登録情報!$C219)</f>
        <v>100000218</v>
      </c>
      <c r="B219" t="str">
        <f>IF($K219="","",男子登録情報!$D219&amp;" ("&amp;男子登録情報!$K219&amp;")")</f>
        <v>小川　龍之介 (１)</v>
      </c>
      <c r="C219" t="str">
        <f>IF($K219="","",男子登録情報!$E219)</f>
        <v>ｵｶﾞﾜ ﾘｭｳﾉｽｹ</v>
      </c>
      <c r="D219" t="str">
        <f>IF($K219="","",男子登録情報!$O219&amp;" "&amp;男子登録情報!$N219&amp;" ("&amp;LEFT(男子登録情報!$F219,2)&amp;")")</f>
        <v>Ryunosuke OGAWA  (03)</v>
      </c>
      <c r="E219" t="str">
        <f>IF($K219="","",男子登録情報!$P219)</f>
        <v>JPN</v>
      </c>
      <c r="F219" t="str">
        <f t="shared" si="3"/>
        <v>1</v>
      </c>
      <c r="G219">
        <f>IF($K219="","",男子登録情報!$M219)</f>
        <v>28</v>
      </c>
      <c r="H219">
        <f>IF($K219="","",男子登録情報!$A219)</f>
        <v>492232</v>
      </c>
      <c r="K219">
        <f>IF(男子登録情報!$C219="","",男子登録情報!$C219)</f>
        <v>218</v>
      </c>
      <c r="M219">
        <f>IFERROR(IF(AND(402&lt;=VALUE(RIGHT(男子登録情報!$F219,4)),競技会情報!$E$3*100+競技会情報!$G$3&gt;=VALUE(RIGHT(男子登録情報!$F219,4))),VALUE(男子登録情報!$G219)+1,VALUE(男子登録情報!$G219)),"")</f>
        <v>19</v>
      </c>
      <c r="N219" t="str">
        <f>IF($K219="","",IF(男子登録情報!$H219="北海道",男子登録情報!$H219,LEFT(男子登録情報!$H219,LEN(男子登録情報!$H219)-1)))</f>
        <v>大阪</v>
      </c>
      <c r="O219" t="str">
        <f>IF($K219="","",IF(LEN($N219)=2,LEFT($N219,1)&amp;"　"&amp;RIGHT($N219,1)&amp;"・"&amp;男子登録情報!$I219,$N219&amp;"・"&amp;男子登録情報!$I219))</f>
        <v>大　阪・東海大仰星</v>
      </c>
    </row>
    <row r="220" spans="1:15" x14ac:dyDescent="0.55000000000000004">
      <c r="A220">
        <f>IF($K220="","",100000000+男子登録情報!$C220)</f>
        <v>100000219</v>
      </c>
      <c r="B220" t="str">
        <f>IF($K220="","",男子登録情報!$D220&amp;" ("&amp;男子登録情報!$K220&amp;")")</f>
        <v>牧野　大輝 (１)</v>
      </c>
      <c r="C220" t="str">
        <f>IF($K220="","",男子登録情報!$E220)</f>
        <v>ﾏｷﾉ ﾀｲｷ</v>
      </c>
      <c r="D220" t="str">
        <f>IF($K220="","",男子登録情報!$O220&amp;" "&amp;男子登録情報!$N220&amp;" ("&amp;LEFT(男子登録情報!$F220,2)&amp;")")</f>
        <v>Taiki MAKINO (03)</v>
      </c>
      <c r="E220" t="str">
        <f>IF($K220="","",男子登録情報!$P220)</f>
        <v>JPN</v>
      </c>
      <c r="F220" t="str">
        <f t="shared" si="3"/>
        <v>1</v>
      </c>
      <c r="G220">
        <f>IF($K220="","",男子登録情報!$M220)</f>
        <v>28</v>
      </c>
      <c r="H220">
        <f>IF($K220="","",男子登録情報!$A220)</f>
        <v>492232</v>
      </c>
      <c r="K220">
        <f>IF(男子登録情報!$C220="","",男子登録情報!$C220)</f>
        <v>219</v>
      </c>
      <c r="M220">
        <f>IFERROR(IF(AND(402&lt;=VALUE(RIGHT(男子登録情報!$F220,4)),競技会情報!$E$3*100+競技会情報!$G$3&gt;=VALUE(RIGHT(男子登録情報!$F220,4))),VALUE(男子登録情報!$G220)+1,VALUE(男子登録情報!$G220)),"")</f>
        <v>19</v>
      </c>
      <c r="N220" t="str">
        <f>IF($K220="","",IF(男子登録情報!$H220="北海道",男子登録情報!$H220,LEFT(男子登録情報!$H220,LEN(男子登録情報!$H220)-1)))</f>
        <v>兵庫</v>
      </c>
      <c r="O220" t="str">
        <f>IF($K220="","",IF(LEN($N220)=2,LEFT($N220,1)&amp;"　"&amp;RIGHT($N220,1)&amp;"・"&amp;男子登録情報!$I220,$N220&amp;"・"&amp;男子登録情報!$I220))</f>
        <v>兵　庫・伊丹</v>
      </c>
    </row>
    <row r="221" spans="1:15" x14ac:dyDescent="0.55000000000000004">
      <c r="A221">
        <f>IF($K221="","",100000000+男子登録情報!$C221)</f>
        <v>100000220</v>
      </c>
      <c r="B221" t="str">
        <f>IF($K221="","",男子登録情報!$D221&amp;" ("&amp;男子登録情報!$K221&amp;")")</f>
        <v>川手　友希 (１)</v>
      </c>
      <c r="C221" t="str">
        <f>IF($K221="","",男子登録情報!$E221)</f>
        <v>ｶﾜﾃ ﾕｳｷ</v>
      </c>
      <c r="D221" t="str">
        <f>IF($K221="","",男子登録情報!$O221&amp;" "&amp;男子登録情報!$N221&amp;" ("&amp;LEFT(男子登録情報!$F221,2)&amp;")")</f>
        <v>Yuki KAWATE (04)</v>
      </c>
      <c r="E221" t="str">
        <f>IF($K221="","",男子登録情報!$P221)</f>
        <v>JPN</v>
      </c>
      <c r="F221" t="str">
        <f t="shared" si="3"/>
        <v>1</v>
      </c>
      <c r="G221">
        <f>IF($K221="","",男子登録情報!$M221)</f>
        <v>28</v>
      </c>
      <c r="H221">
        <f>IF($K221="","",男子登録情報!$A221)</f>
        <v>492232</v>
      </c>
      <c r="K221">
        <f>IF(男子登録情報!$C221="","",男子登録情報!$C221)</f>
        <v>220</v>
      </c>
      <c r="M221">
        <f>IFERROR(IF(AND(402&lt;=VALUE(RIGHT(男子登録情報!$F221,4)),競技会情報!$E$3*100+競技会情報!$G$3&gt;=VALUE(RIGHT(男子登録情報!$F221,4))),VALUE(男子登録情報!$G221)+1,VALUE(男子登録情報!$G221)),"")</f>
        <v>18</v>
      </c>
      <c r="N221" t="str">
        <f>IF($K221="","",IF(男子登録情報!$H221="北海道",男子登録情報!$H221,LEFT(男子登録情報!$H221,LEN(男子登録情報!$H221)-1)))</f>
        <v>和歌山</v>
      </c>
      <c r="O221" t="str">
        <f>IF($K221="","",IF(LEN($N221)=2,LEFT($N221,1)&amp;"　"&amp;RIGHT($N221,1)&amp;"・"&amp;男子登録情報!$I221,$N221&amp;"・"&amp;男子登録情報!$I221))</f>
        <v>和歌山・智辯学園和歌山</v>
      </c>
    </row>
    <row r="222" spans="1:15" x14ac:dyDescent="0.55000000000000004">
      <c r="A222">
        <f>IF($K222="","",100000000+男子登録情報!$C222)</f>
        <v>100000221</v>
      </c>
      <c r="B222" t="str">
        <f>IF($K222="","",男子登録情報!$D222&amp;" ("&amp;男子登録情報!$K222&amp;")")</f>
        <v>浜田　聖也 (１)</v>
      </c>
      <c r="C222" t="str">
        <f>IF($K222="","",男子登録情報!$E222)</f>
        <v>ﾊﾏﾀﾞ ｾｲﾔ</v>
      </c>
      <c r="D222" t="str">
        <f>IF($K222="","",男子登録情報!$O222&amp;" "&amp;男子登録情報!$N222&amp;" ("&amp;LEFT(男子登録情報!$F222,2)&amp;")")</f>
        <v>Seiya HAMADA (03)</v>
      </c>
      <c r="E222" t="str">
        <f>IF($K222="","",男子登録情報!$P222)</f>
        <v>JPN</v>
      </c>
      <c r="F222" t="str">
        <f t="shared" si="3"/>
        <v>1</v>
      </c>
      <c r="G222">
        <f>IF($K222="","",男子登録情報!$M222)</f>
        <v>40</v>
      </c>
      <c r="H222">
        <f>IF($K222="","",男子登録情報!$A222)</f>
        <v>492232</v>
      </c>
      <c r="K222">
        <f>IF(男子登録情報!$C222="","",男子登録情報!$C222)</f>
        <v>221</v>
      </c>
      <c r="M222">
        <f>IFERROR(IF(AND(402&lt;=VALUE(RIGHT(男子登録情報!$F222,4)),競技会情報!$E$3*100+競技会情報!$G$3&gt;=VALUE(RIGHT(男子登録情報!$F222,4))),VALUE(男子登録情報!$G222)+1,VALUE(男子登録情報!$G222)),"")</f>
        <v>19</v>
      </c>
      <c r="N222" t="str">
        <f>IF($K222="","",IF(男子登録情報!$H222="北海道",男子登録情報!$H222,LEFT(男子登録情報!$H222,LEN(男子登録情報!$H222)-1)))</f>
        <v>福岡</v>
      </c>
      <c r="O222" t="str">
        <f>IF($K222="","",IF(LEN($N222)=2,LEFT($N222,1)&amp;"　"&amp;RIGHT($N222,1)&amp;"・"&amp;男子登録情報!$I222,$N222&amp;"・"&amp;男子登録情報!$I222))</f>
        <v>福　岡・福岡第一</v>
      </c>
    </row>
    <row r="223" spans="1:15" x14ac:dyDescent="0.55000000000000004">
      <c r="A223">
        <f>IF($K223="","",100000000+男子登録情報!$C223)</f>
        <v>100000222</v>
      </c>
      <c r="B223" t="str">
        <f>IF($K223="","",男子登録情報!$D223&amp;" ("&amp;男子登録情報!$K223&amp;")")</f>
        <v>山本　雅也 (１)</v>
      </c>
      <c r="C223" t="str">
        <f>IF($K223="","",男子登録情報!$E223)</f>
        <v>ﾔﾏﾓﾄ ﾏｻﾔ</v>
      </c>
      <c r="D223" t="str">
        <f>IF($K223="","",男子登録情報!$O223&amp;" "&amp;男子登録情報!$N223&amp;" ("&amp;LEFT(男子登録情報!$F223,2)&amp;")")</f>
        <v>Masaya YAMAMOTO (04)</v>
      </c>
      <c r="E223" t="str">
        <f>IF($K223="","",男子登録情報!$P223)</f>
        <v>JPN</v>
      </c>
      <c r="F223" t="str">
        <f t="shared" si="3"/>
        <v>1</v>
      </c>
      <c r="G223">
        <f>IF($K223="","",男子登録情報!$M223)</f>
        <v>28</v>
      </c>
      <c r="H223">
        <f>IF($K223="","",男子登録情報!$A223)</f>
        <v>492232</v>
      </c>
      <c r="K223">
        <f>IF(男子登録情報!$C223="","",男子登録情報!$C223)</f>
        <v>222</v>
      </c>
      <c r="M223">
        <f>IFERROR(IF(AND(402&lt;=VALUE(RIGHT(男子登録情報!$F223,4)),競技会情報!$E$3*100+競技会情報!$G$3&gt;=VALUE(RIGHT(男子登録情報!$F223,4))),VALUE(男子登録情報!$G223)+1,VALUE(男子登録情報!$G223)),"")</f>
        <v>18</v>
      </c>
      <c r="N223" t="str">
        <f>IF($K223="","",IF(男子登録情報!$H223="北海道",男子登録情報!$H223,LEFT(男子登録情報!$H223,LEN(男子登録情報!$H223)-1)))</f>
        <v>香川</v>
      </c>
      <c r="O223" t="str">
        <f>IF($K223="","",IF(LEN($N223)=2,LEFT($N223,1)&amp;"　"&amp;RIGHT($N223,1)&amp;"・"&amp;男子登録情報!$I223,$N223&amp;"・"&amp;男子登録情報!$I223))</f>
        <v>香　川・小豆島中央</v>
      </c>
    </row>
    <row r="224" spans="1:15" x14ac:dyDescent="0.55000000000000004">
      <c r="A224">
        <f>IF($K224="","",100000000+男子登録情報!$C224)</f>
        <v>100000223</v>
      </c>
      <c r="B224" t="str">
        <f>IF($K224="","",男子登録情報!$D224&amp;" ("&amp;男子登録情報!$K224&amp;")")</f>
        <v>末留　颯楽 (１)</v>
      </c>
      <c r="C224" t="str">
        <f>IF($K224="","",男子登録情報!$E224)</f>
        <v>ｽｴﾄﾒ ｿﾗ</v>
      </c>
      <c r="D224" t="str">
        <f>IF($K224="","",男子登録情報!$O224&amp;" "&amp;男子登録情報!$N224&amp;" ("&amp;LEFT(男子登録情報!$F224,2)&amp;")")</f>
        <v>Sora SUETOME (03)</v>
      </c>
      <c r="E224" t="str">
        <f>IF($K224="","",男子登録情報!$P224)</f>
        <v>JPN</v>
      </c>
      <c r="F224" t="str">
        <f t="shared" si="3"/>
        <v>1</v>
      </c>
      <c r="G224">
        <f>IF($K224="","",男子登録情報!$M224)</f>
        <v>28</v>
      </c>
      <c r="H224">
        <f>IF($K224="","",男子登録情報!$A224)</f>
        <v>492232</v>
      </c>
      <c r="K224">
        <f>IF(男子登録情報!$C224="","",男子登録情報!$C224)</f>
        <v>223</v>
      </c>
      <c r="M224">
        <f>IFERROR(IF(AND(402&lt;=VALUE(RIGHT(男子登録情報!$F224,4)),競技会情報!$E$3*100+競技会情報!$G$3&gt;=VALUE(RIGHT(男子登録情報!$F224,4))),VALUE(男子登録情報!$G224)+1,VALUE(男子登録情報!$G224)),"")</f>
        <v>18</v>
      </c>
      <c r="N224" t="str">
        <f>IF($K224="","",IF(男子登録情報!$H224="北海道",男子登録情報!$H224,LEFT(男子登録情報!$H224,LEN(男子登録情報!$H224)-1)))</f>
        <v>奈良</v>
      </c>
      <c r="O224" t="str">
        <f>IF($K224="","",IF(LEN($N224)=2,LEFT($N224,1)&amp;"　"&amp;RIGHT($N224,1)&amp;"・"&amp;男子登録情報!$I224,$N224&amp;"・"&amp;男子登録情報!$I224))</f>
        <v>奈　良・智辯学園奈良ｶﾚｯｼﾞ</v>
      </c>
    </row>
    <row r="225" spans="1:15" x14ac:dyDescent="0.55000000000000004">
      <c r="A225">
        <f>IF($K225="","",100000000+男子登録情報!$C225)</f>
        <v>100000224</v>
      </c>
      <c r="B225" t="str">
        <f>IF($K225="","",男子登録情報!$D225&amp;" ("&amp;男子登録情報!$K225&amp;")")</f>
        <v>森　大喜 (１)</v>
      </c>
      <c r="C225" t="str">
        <f>IF($K225="","",男子登録情報!$E225)</f>
        <v>ﾓﾘ ﾀｲｷ</v>
      </c>
      <c r="D225" t="str">
        <f>IF($K225="","",男子登録情報!$O225&amp;" "&amp;男子登録情報!$N225&amp;" ("&amp;LEFT(男子登録情報!$F225,2)&amp;")")</f>
        <v>Taiki MORI (04)</v>
      </c>
      <c r="E225" t="str">
        <f>IF($K225="","",男子登録情報!$P225)</f>
        <v>JPN</v>
      </c>
      <c r="F225" t="str">
        <f t="shared" si="3"/>
        <v>1</v>
      </c>
      <c r="G225">
        <f>IF($K225="","",男子登録情報!$M225)</f>
        <v>25</v>
      </c>
      <c r="H225">
        <f>IF($K225="","",男子登録情報!$A225)</f>
        <v>492232</v>
      </c>
      <c r="K225">
        <f>IF(男子登録情報!$C225="","",男子登録情報!$C225)</f>
        <v>224</v>
      </c>
      <c r="M225">
        <f>IFERROR(IF(AND(402&lt;=VALUE(RIGHT(男子登録情報!$F225,4)),競技会情報!$E$3*100+競技会情報!$G$3&gt;=VALUE(RIGHT(男子登録情報!$F225,4))),VALUE(男子登録情報!$G225)+1,VALUE(男子登録情報!$G225)),"")</f>
        <v>18</v>
      </c>
      <c r="N225" t="str">
        <f>IF($K225="","",IF(男子登録情報!$H225="北海道",男子登録情報!$H225,LEFT(男子登録情報!$H225,LEN(男子登録情報!$H225)-1)))</f>
        <v>滋賀</v>
      </c>
      <c r="O225" t="str">
        <f>IF($K225="","",IF(LEN($N225)=2,LEFT($N225,1)&amp;"　"&amp;RIGHT($N225,1)&amp;"・"&amp;男子登録情報!$I225,$N225&amp;"・"&amp;男子登録情報!$I225))</f>
        <v>滋　賀・草津東</v>
      </c>
    </row>
    <row r="226" spans="1:15" x14ac:dyDescent="0.55000000000000004">
      <c r="A226">
        <f>IF($K226="","",100000000+男子登録情報!$C226)</f>
        <v>100000225</v>
      </c>
      <c r="B226" t="str">
        <f>IF($K226="","",男子登録情報!$D226&amp;" ("&amp;男子登録情報!$K226&amp;")")</f>
        <v>畑山 陽星 (１)</v>
      </c>
      <c r="C226" t="str">
        <f>IF($K226="","",男子登録情報!$E226)</f>
        <v>ﾊﾀﾔﾏ ﾖｳｾｲ</v>
      </c>
      <c r="D226" t="str">
        <f>IF($K226="","",男子登録情報!$O226&amp;" "&amp;男子登録情報!$N226&amp;" ("&amp;LEFT(男子登録情報!$F226,2)&amp;")")</f>
        <v>Yosei HATAYAMA (04)</v>
      </c>
      <c r="E226" t="str">
        <f>IF($K226="","",男子登録情報!$P226)</f>
        <v>JPN</v>
      </c>
      <c r="F226" t="str">
        <f t="shared" si="3"/>
        <v>1</v>
      </c>
      <c r="G226">
        <f>IF($K226="","",男子登録情報!$M226)</f>
        <v>28</v>
      </c>
      <c r="H226">
        <f>IF($K226="","",男子登録情報!$A226)</f>
        <v>492232</v>
      </c>
      <c r="K226">
        <f>IF(男子登録情報!$C226="","",男子登録情報!$C226)</f>
        <v>225</v>
      </c>
      <c r="M226">
        <f>IFERROR(IF(AND(402&lt;=VALUE(RIGHT(男子登録情報!$F226,4)),競技会情報!$E$3*100+競技会情報!$G$3&gt;=VALUE(RIGHT(男子登録情報!$F226,4))),VALUE(男子登録情報!$G226)+1,VALUE(男子登録情報!$G226)),"")</f>
        <v>18</v>
      </c>
      <c r="N226" t="str">
        <f>IF($K226="","",IF(男子登録情報!$H226="北海道",男子登録情報!$H226,LEFT(男子登録情報!$H226,LEN(男子登録情報!$H226)-1)))</f>
        <v>大阪</v>
      </c>
      <c r="O226" t="str">
        <f>IF($K226="","",IF(LEN($N226)=2,LEFT($N226,1)&amp;"　"&amp;RIGHT($N226,1)&amp;"・"&amp;男子登録情報!$I226,$N226&amp;"・"&amp;男子登録情報!$I226))</f>
        <v>大　阪・清風</v>
      </c>
    </row>
    <row r="227" spans="1:15" x14ac:dyDescent="0.55000000000000004">
      <c r="A227">
        <f>IF($K227="","",100000000+男子登録情報!$C227)</f>
        <v>100000226</v>
      </c>
      <c r="B227" t="str">
        <f>IF($K227="","",男子登録情報!$D227&amp;" ("&amp;男子登録情報!$K227&amp;")")</f>
        <v>新海　弘一朗 (１)</v>
      </c>
      <c r="C227" t="str">
        <f>IF($K227="","",男子登録情報!$E227)</f>
        <v>ｼﾝｶｲ ｺｳｲﾁﾛｳ</v>
      </c>
      <c r="D227" t="str">
        <f>IF($K227="","",男子登録情報!$O227&amp;" "&amp;男子登録情報!$N227&amp;" ("&amp;LEFT(男子登録情報!$F227,2)&amp;")")</f>
        <v>Koichiro SHINKAI (03)</v>
      </c>
      <c r="E227" t="str">
        <f>IF($K227="","",男子登録情報!$P227)</f>
        <v>JPN</v>
      </c>
      <c r="F227" t="str">
        <f t="shared" si="3"/>
        <v>1</v>
      </c>
      <c r="G227">
        <f>IF($K227="","",男子登録情報!$M227)</f>
        <v>28</v>
      </c>
      <c r="H227">
        <f>IF($K227="","",男子登録情報!$A227)</f>
        <v>492232</v>
      </c>
      <c r="K227">
        <f>IF(男子登録情報!$C227="","",男子登録情報!$C227)</f>
        <v>226</v>
      </c>
      <c r="M227">
        <f>IFERROR(IF(AND(402&lt;=VALUE(RIGHT(男子登録情報!$F227,4)),競技会情報!$E$3*100+競技会情報!$G$3&gt;=VALUE(RIGHT(男子登録情報!$F227,4))),VALUE(男子登録情報!$G227)+1,VALUE(男子登録情報!$G227)),"")</f>
        <v>19</v>
      </c>
      <c r="N227" t="str">
        <f>IF($K227="","",IF(男子登録情報!$H227="北海道",男子登録情報!$H227,LEFT(男子登録情報!$H227,LEN(男子登録情報!$H227)-1)))</f>
        <v>愛知</v>
      </c>
      <c r="O227" t="str">
        <f>IF($K227="","",IF(LEN($N227)=2,LEFT($N227,1)&amp;"　"&amp;RIGHT($N227,1)&amp;"・"&amp;男子登録情報!$I227,$N227&amp;"・"&amp;男子登録情報!$I227))</f>
        <v>愛　知・名古屋経済大学高蔵</v>
      </c>
    </row>
    <row r="228" spans="1:15" x14ac:dyDescent="0.55000000000000004">
      <c r="A228">
        <f>IF($K228="","",100000000+男子登録情報!$C228)</f>
        <v>100000227</v>
      </c>
      <c r="B228" t="str">
        <f>IF($K228="","",男子登録情報!$D228&amp;" ("&amp;男子登録情報!$K228&amp;")")</f>
        <v>阪本　育 (4)</v>
      </c>
      <c r="C228" t="str">
        <f>IF($K228="","",男子登録情報!$E228)</f>
        <v>ｻｶﾓﾄ ｲｸ</v>
      </c>
      <c r="D228" t="str">
        <f>IF($K228="","",男子登録情報!$O228&amp;" "&amp;男子登録情報!$N228&amp;" ("&amp;LEFT(男子登録情報!$F228,2)&amp;")")</f>
        <v>Iku SAKAMOTO (00)</v>
      </c>
      <c r="E228" t="str">
        <f>IF($K228="","",男子登録情報!$P228)</f>
        <v>JPN</v>
      </c>
      <c r="F228" t="str">
        <f t="shared" si="3"/>
        <v>1</v>
      </c>
      <c r="G228">
        <f>IF($K228="","",男子登録情報!$M228)</f>
        <v>27</v>
      </c>
      <c r="H228">
        <f>IF($K228="","",男子登録情報!$A228)</f>
        <v>492218</v>
      </c>
      <c r="K228">
        <f>IF(男子登録情報!$C228="","",男子登録情報!$C228)</f>
        <v>227</v>
      </c>
      <c r="M228">
        <f>IFERROR(IF(AND(402&lt;=VALUE(RIGHT(男子登録情報!$F228,4)),競技会情報!$E$3*100+競技会情報!$G$3&gt;=VALUE(RIGHT(男子登録情報!$F228,4))),VALUE(男子登録情報!$G228)+1,VALUE(男子登録情報!$G228)),"")</f>
        <v>22</v>
      </c>
      <c r="N228" t="str">
        <f>IF($K228="","",IF(男子登録情報!$H228="北海道",男子登録情報!$H228,LEFT(男子登録情報!$H228,LEN(男子登録情報!$H228)-1)))</f>
        <v>大阪</v>
      </c>
      <c r="O228" t="str">
        <f>IF($K228="","",IF(LEN($N228)=2,LEFT($N228,1)&amp;"　"&amp;RIGHT($N228,1)&amp;"・"&amp;男子登録情報!$I228,$N228&amp;"・"&amp;男子登録情報!$I228))</f>
        <v>大　阪・摂津</v>
      </c>
    </row>
    <row r="229" spans="1:15" x14ac:dyDescent="0.55000000000000004">
      <c r="A229">
        <f>IF($K229="","",100000000+男子登録情報!$C229)</f>
        <v>100000228</v>
      </c>
      <c r="B229" t="str">
        <f>IF($K229="","",男子登録情報!$D229&amp;" ("&amp;男子登録情報!$K229&amp;")")</f>
        <v>嶋谷　鐘二郎 (4)</v>
      </c>
      <c r="C229" t="str">
        <f>IF($K229="","",男子登録情報!$E229)</f>
        <v>ｼﾏﾀﾆ ｼｮｳｼﾞﾛｳ</v>
      </c>
      <c r="D229" t="str">
        <f>IF($K229="","",男子登録情報!$O229&amp;" "&amp;男子登録情報!$N229&amp;" ("&amp;LEFT(男子登録情報!$F229,2)&amp;")")</f>
        <v>Shojiro SHIMATANI (00)</v>
      </c>
      <c r="E229" t="str">
        <f>IF($K229="","",男子登録情報!$P229)</f>
        <v>JPN</v>
      </c>
      <c r="F229" t="str">
        <f t="shared" si="3"/>
        <v>1</v>
      </c>
      <c r="G229">
        <f>IF($K229="","",男子登録情報!$M229)</f>
        <v>27</v>
      </c>
      <c r="H229">
        <f>IF($K229="","",男子登録情報!$A229)</f>
        <v>492218</v>
      </c>
      <c r="K229">
        <f>IF(男子登録情報!$C229="","",男子登録情報!$C229)</f>
        <v>228</v>
      </c>
      <c r="M229">
        <f>IFERROR(IF(AND(402&lt;=VALUE(RIGHT(男子登録情報!$F229,4)),競技会情報!$E$3*100+競技会情報!$G$3&gt;=VALUE(RIGHT(男子登録情報!$F229,4))),VALUE(男子登録情報!$G229)+1,VALUE(男子登録情報!$G229)),"")</f>
        <v>22</v>
      </c>
      <c r="N229" t="str">
        <f>IF($K229="","",IF(男子登録情報!$H229="北海道",男子登録情報!$H229,LEFT(男子登録情報!$H229,LEN(男子登録情報!$H229)-1)))</f>
        <v>大阪</v>
      </c>
      <c r="O229" t="str">
        <f>IF($K229="","",IF(LEN($N229)=2,LEFT($N229,1)&amp;"　"&amp;RIGHT($N229,1)&amp;"・"&amp;男子登録情報!$I229,$N229&amp;"・"&amp;男子登録情報!$I229))</f>
        <v>大　阪・関西大学第一</v>
      </c>
    </row>
    <row r="230" spans="1:15" x14ac:dyDescent="0.55000000000000004">
      <c r="A230">
        <f>IF($K230="","",100000000+男子登録情報!$C230)</f>
        <v>100000229</v>
      </c>
      <c r="B230" t="str">
        <f>IF($K230="","",男子登録情報!$D230&amp;" ("&amp;男子登録情報!$K230&amp;")")</f>
        <v>市林　佳育 (4)</v>
      </c>
      <c r="C230" t="str">
        <f>IF($K230="","",男子登録情報!$E230)</f>
        <v>ｲﾁﾊﾞﾔｼ ｶｲ</v>
      </c>
      <c r="D230" t="str">
        <f>IF($K230="","",男子登録情報!$O230&amp;" "&amp;男子登録情報!$N230&amp;" ("&amp;LEFT(男子登録情報!$F230,2)&amp;")")</f>
        <v>Kai ICHIBAYASHI (01)</v>
      </c>
      <c r="E230" t="str">
        <f>IF($K230="","",男子登録情報!$P230)</f>
        <v>JPN</v>
      </c>
      <c r="F230" t="str">
        <f t="shared" si="3"/>
        <v>1</v>
      </c>
      <c r="G230">
        <f>IF($K230="","",男子登録情報!$M230)</f>
        <v>27</v>
      </c>
      <c r="H230">
        <f>IF($K230="","",男子登録情報!$A230)</f>
        <v>492218</v>
      </c>
      <c r="K230">
        <f>IF(男子登録情報!$C230="","",男子登録情報!$C230)</f>
        <v>229</v>
      </c>
      <c r="M230">
        <f>IFERROR(IF(AND(402&lt;=VALUE(RIGHT(男子登録情報!$F230,4)),競技会情報!$E$3*100+競技会情報!$G$3&gt;=VALUE(RIGHT(男子登録情報!$F230,4))),VALUE(男子登録情報!$G230)+1,VALUE(男子登録情報!$G230)),"")</f>
        <v>21</v>
      </c>
      <c r="N230" t="str">
        <f>IF($K230="","",IF(男子登録情報!$H230="北海道",男子登録情報!$H230,LEFT(男子登録情報!$H230,LEN(男子登録情報!$H230)-1)))</f>
        <v>大阪</v>
      </c>
      <c r="O230" t="str">
        <f>IF($K230="","",IF(LEN($N230)=2,LEFT($N230,1)&amp;"　"&amp;RIGHT($N230,1)&amp;"・"&amp;男子登録情報!$I230,$N230&amp;"・"&amp;男子登録情報!$I230))</f>
        <v>大　阪・東</v>
      </c>
    </row>
    <row r="231" spans="1:15" x14ac:dyDescent="0.55000000000000004">
      <c r="A231">
        <f>IF($K231="","",100000000+男子登録情報!$C231)</f>
        <v>100000230</v>
      </c>
      <c r="B231" t="str">
        <f>IF($K231="","",男子登録情報!$D231&amp;" ("&amp;男子登録情報!$K231&amp;")")</f>
        <v>橋本　颯太 (4)</v>
      </c>
      <c r="C231" t="str">
        <f>IF($K231="","",男子登録情報!$E231)</f>
        <v>ﾊｼﾓﾄ ｿｳﾀ</v>
      </c>
      <c r="D231" t="str">
        <f>IF($K231="","",男子登録情報!$O231&amp;" "&amp;男子登録情報!$N231&amp;" ("&amp;LEFT(男子登録情報!$F231,2)&amp;")")</f>
        <v>Sota HASHIMOTO (00)</v>
      </c>
      <c r="E231" t="str">
        <f>IF($K231="","",男子登録情報!$P231)</f>
        <v>JPN</v>
      </c>
      <c r="F231" t="str">
        <f t="shared" si="3"/>
        <v>1</v>
      </c>
      <c r="G231">
        <f>IF($K231="","",男子登録情報!$M231)</f>
        <v>27</v>
      </c>
      <c r="H231">
        <f>IF($K231="","",男子登録情報!$A231)</f>
        <v>492218</v>
      </c>
      <c r="K231">
        <f>IF(男子登録情報!$C231="","",男子登録情報!$C231)</f>
        <v>230</v>
      </c>
      <c r="M231">
        <f>IFERROR(IF(AND(402&lt;=VALUE(RIGHT(男子登録情報!$F231,4)),競技会情報!$E$3*100+競技会情報!$G$3&gt;=VALUE(RIGHT(男子登録情報!$F231,4))),VALUE(男子登録情報!$G231)+1,VALUE(男子登録情報!$G231)),"")</f>
        <v>22</v>
      </c>
      <c r="N231" t="str">
        <f>IF($K231="","",IF(男子登録情報!$H231="北海道",男子登録情報!$H231,LEFT(男子登録情報!$H231,LEN(男子登録情報!$H231)-1)))</f>
        <v>大阪</v>
      </c>
      <c r="O231" t="str">
        <f>IF($K231="","",IF(LEN($N231)=2,LEFT($N231,1)&amp;"　"&amp;RIGHT($N231,1)&amp;"・"&amp;男子登録情報!$I231,$N231&amp;"・"&amp;男子登録情報!$I231))</f>
        <v>大　阪・関西大学北陽</v>
      </c>
    </row>
    <row r="232" spans="1:15" x14ac:dyDescent="0.55000000000000004">
      <c r="A232">
        <f>IF($K232="","",100000000+男子登録情報!$C232)</f>
        <v>100000231</v>
      </c>
      <c r="B232" t="str">
        <f>IF($K232="","",男子登録情報!$D232&amp;" ("&amp;男子登録情報!$K232&amp;")")</f>
        <v>内海　祐樹 (4)</v>
      </c>
      <c r="C232" t="str">
        <f>IF($K232="","",男子登録情報!$E232)</f>
        <v>ｳﾂﾐ ﾕｳｷ</v>
      </c>
      <c r="D232" t="str">
        <f>IF($K232="","",男子登録情報!$O232&amp;" "&amp;男子登録情報!$N232&amp;" ("&amp;LEFT(男子登録情報!$F232,2)&amp;")")</f>
        <v>Yuki UTSUMI (00)</v>
      </c>
      <c r="E232" t="str">
        <f>IF($K232="","",男子登録情報!$P232)</f>
        <v>JPN</v>
      </c>
      <c r="F232" t="str">
        <f t="shared" si="3"/>
        <v>1</v>
      </c>
      <c r="G232">
        <f>IF($K232="","",男子登録情報!$M232)</f>
        <v>29</v>
      </c>
      <c r="H232">
        <f>IF($K232="","",男子登録情報!$A232)</f>
        <v>492218</v>
      </c>
      <c r="K232">
        <f>IF(男子登録情報!$C232="","",男子登録情報!$C232)</f>
        <v>231</v>
      </c>
      <c r="M232">
        <f>IFERROR(IF(AND(402&lt;=VALUE(RIGHT(男子登録情報!$F232,4)),競技会情報!$E$3*100+競技会情報!$G$3&gt;=VALUE(RIGHT(男子登録情報!$F232,4))),VALUE(男子登録情報!$G232)+1,VALUE(男子登録情報!$G232)),"")</f>
        <v>22</v>
      </c>
      <c r="N232" t="str">
        <f>IF($K232="","",IF(男子登録情報!$H232="北海道",男子登録情報!$H232,LEFT(男子登録情報!$H232,LEN(男子登録情報!$H232)-1)))</f>
        <v>京都</v>
      </c>
      <c r="O232" t="str">
        <f>IF($K232="","",IF(LEN($N232)=2,LEFT($N232,1)&amp;"　"&amp;RIGHT($N232,1)&amp;"・"&amp;男子登録情報!$I232,$N232&amp;"・"&amp;男子登録情報!$I232))</f>
        <v>京　都・花園</v>
      </c>
    </row>
    <row r="233" spans="1:15" x14ac:dyDescent="0.55000000000000004">
      <c r="A233">
        <f>IF($K233="","",100000000+男子登録情報!$C233)</f>
        <v>100000232</v>
      </c>
      <c r="B233" t="str">
        <f>IF($K233="","",男子登録情報!$D233&amp;" ("&amp;男子登録情報!$K233&amp;")")</f>
        <v>松本　駿 (4)</v>
      </c>
      <c r="C233" t="str">
        <f>IF($K233="","",男子登録情報!$E233)</f>
        <v>ﾏﾂﾓﾄ ｼｭﾝ</v>
      </c>
      <c r="D233" t="str">
        <f>IF($K233="","",男子登録情報!$O233&amp;" "&amp;男子登録情報!$N233&amp;" ("&amp;LEFT(男子登録情報!$F233,2)&amp;")")</f>
        <v>Shun MATSUMOTO (00)</v>
      </c>
      <c r="E233" t="str">
        <f>IF($K233="","",男子登録情報!$P233)</f>
        <v>JPN</v>
      </c>
      <c r="F233" t="str">
        <f t="shared" si="3"/>
        <v>1</v>
      </c>
      <c r="G233">
        <f>IF($K233="","",男子登録情報!$M233)</f>
        <v>29</v>
      </c>
      <c r="H233">
        <f>IF($K233="","",男子登録情報!$A233)</f>
        <v>492218</v>
      </c>
      <c r="K233">
        <f>IF(男子登録情報!$C233="","",男子登録情報!$C233)</f>
        <v>232</v>
      </c>
      <c r="M233">
        <f>IFERROR(IF(AND(402&lt;=VALUE(RIGHT(男子登録情報!$F233,4)),競技会情報!$E$3*100+競技会情報!$G$3&gt;=VALUE(RIGHT(男子登録情報!$F233,4))),VALUE(男子登録情報!$G233)+1,VALUE(男子登録情報!$G233)),"")</f>
        <v>22</v>
      </c>
      <c r="N233" t="str">
        <f>IF($K233="","",IF(男子登録情報!$H233="北海道",男子登録情報!$H233,LEFT(男子登録情報!$H233,LEN(男子登録情報!$H233)-1)))</f>
        <v>奈良</v>
      </c>
      <c r="O233" t="str">
        <f>IF($K233="","",IF(LEN($N233)=2,LEFT($N233,1)&amp;"　"&amp;RIGHT($N233,1)&amp;"・"&amp;男子登録情報!$I233,$N233&amp;"・"&amp;男子登録情報!$I233))</f>
        <v>奈　良・智弁学園奈良ｶﾚｯｼﾞ</v>
      </c>
    </row>
    <row r="234" spans="1:15" x14ac:dyDescent="0.55000000000000004">
      <c r="A234">
        <f>IF($K234="","",100000000+男子登録情報!$C234)</f>
        <v>100000233</v>
      </c>
      <c r="B234" t="str">
        <f>IF($K234="","",男子登録情報!$D234&amp;" ("&amp;男子登録情報!$K234&amp;")")</f>
        <v>藤田　智也 (4)</v>
      </c>
      <c r="C234" t="str">
        <f>IF($K234="","",男子登録情報!$E234)</f>
        <v>ﾌｼﾞﾀ ﾄﾓﾔ</v>
      </c>
      <c r="D234" t="str">
        <f>IF($K234="","",男子登録情報!$O234&amp;" "&amp;男子登録情報!$N234&amp;" ("&amp;LEFT(男子登録情報!$F234,2)&amp;")")</f>
        <v>Tomoya FUJITA (01)</v>
      </c>
      <c r="E234" t="str">
        <f>IF($K234="","",男子登録情報!$P234)</f>
        <v>JPN</v>
      </c>
      <c r="F234" t="str">
        <f t="shared" si="3"/>
        <v>1</v>
      </c>
      <c r="G234">
        <f>IF($K234="","",男子登録情報!$M234)</f>
        <v>27</v>
      </c>
      <c r="H234">
        <f>IF($K234="","",男子登録情報!$A234)</f>
        <v>492218</v>
      </c>
      <c r="K234">
        <f>IF(男子登録情報!$C234="","",男子登録情報!$C234)</f>
        <v>233</v>
      </c>
      <c r="M234">
        <f>IFERROR(IF(AND(402&lt;=VALUE(RIGHT(男子登録情報!$F234,4)),競技会情報!$E$3*100+競技会情報!$G$3&gt;=VALUE(RIGHT(男子登録情報!$F234,4))),VALUE(男子登録情報!$G234)+1,VALUE(男子登録情報!$G234)),"")</f>
        <v>21</v>
      </c>
      <c r="N234" t="str">
        <f>IF($K234="","",IF(男子登録情報!$H234="北海道",男子登録情報!$H234,LEFT(男子登録情報!$H234,LEN(男子登録情報!$H234)-1)))</f>
        <v>大阪</v>
      </c>
      <c r="O234" t="str">
        <f>IF($K234="","",IF(LEN($N234)=2,LEFT($N234,1)&amp;"　"&amp;RIGHT($N234,1)&amp;"・"&amp;男子登録情報!$I234,$N234&amp;"・"&amp;男子登録情報!$I234))</f>
        <v>大　阪・関西大学北陽</v>
      </c>
    </row>
    <row r="235" spans="1:15" x14ac:dyDescent="0.55000000000000004">
      <c r="A235">
        <f>IF($K235="","",100000000+男子登録情報!$C235)</f>
        <v>100000234</v>
      </c>
      <c r="B235" t="str">
        <f>IF($K235="","",男子登録情報!$D235&amp;" ("&amp;男子登録情報!$K235&amp;")")</f>
        <v>大髙　肇 (4)</v>
      </c>
      <c r="C235" t="str">
        <f>IF($K235="","",男子登録情報!$E235)</f>
        <v>ｵｵﾀｶ ﾊｼﾞﾒ</v>
      </c>
      <c r="D235" t="str">
        <f>IF($K235="","",男子登録情報!$O235&amp;" "&amp;男子登録情報!$N235&amp;" ("&amp;LEFT(男子登録情報!$F235,2)&amp;")")</f>
        <v>Hajime OTAKA (00)</v>
      </c>
      <c r="E235" t="str">
        <f>IF($K235="","",男子登録情報!$P235)</f>
        <v>JPN</v>
      </c>
      <c r="F235" t="str">
        <f t="shared" si="3"/>
        <v>1</v>
      </c>
      <c r="G235">
        <f>IF($K235="","",男子登録情報!$M235)</f>
        <v>27</v>
      </c>
      <c r="H235">
        <f>IF($K235="","",男子登録情報!$A235)</f>
        <v>492218</v>
      </c>
      <c r="K235">
        <f>IF(男子登録情報!$C235="","",男子登録情報!$C235)</f>
        <v>234</v>
      </c>
      <c r="M235">
        <f>IFERROR(IF(AND(402&lt;=VALUE(RIGHT(男子登録情報!$F235,4)),競技会情報!$E$3*100+競技会情報!$G$3&gt;=VALUE(RIGHT(男子登録情報!$F235,4))),VALUE(男子登録情報!$G235)+1,VALUE(男子登録情報!$G235)),"")</f>
        <v>22</v>
      </c>
      <c r="N235" t="str">
        <f>IF($K235="","",IF(男子登録情報!$H235="北海道",男子登録情報!$H235,LEFT(男子登録情報!$H235,LEN(男子登録情報!$H235)-1)))</f>
        <v>大阪</v>
      </c>
      <c r="O235" t="str">
        <f>IF($K235="","",IF(LEN($N235)=2,LEFT($N235,1)&amp;"　"&amp;RIGHT($N235,1)&amp;"・"&amp;男子登録情報!$I235,$N235&amp;"・"&amp;男子登録情報!$I235))</f>
        <v>大　阪・関西大学北陽</v>
      </c>
    </row>
    <row r="236" spans="1:15" x14ac:dyDescent="0.55000000000000004">
      <c r="A236">
        <f>IF($K236="","",100000000+男子登録情報!$C236)</f>
        <v>100000235</v>
      </c>
      <c r="B236" t="str">
        <f>IF($K236="","",男子登録情報!$D236&amp;" ("&amp;男子登録情報!$K236&amp;")")</f>
        <v>森　祐介 (4)</v>
      </c>
      <c r="C236" t="str">
        <f>IF($K236="","",男子登録情報!$E236)</f>
        <v>ﾓﾘ ﾕｳｽｹ</v>
      </c>
      <c r="D236" t="str">
        <f>IF($K236="","",男子登録情報!$O236&amp;" "&amp;男子登録情報!$N236&amp;" ("&amp;LEFT(男子登録情報!$F236,2)&amp;")")</f>
        <v>Yusuke MORI (00)</v>
      </c>
      <c r="E236" t="str">
        <f>IF($K236="","",男子登録情報!$P236)</f>
        <v>JPN</v>
      </c>
      <c r="F236" t="str">
        <f t="shared" si="3"/>
        <v>1</v>
      </c>
      <c r="G236">
        <f>IF($K236="","",男子登録情報!$M236)</f>
        <v>27</v>
      </c>
      <c r="H236">
        <f>IF($K236="","",男子登録情報!$A236)</f>
        <v>492218</v>
      </c>
      <c r="K236">
        <f>IF(男子登録情報!$C236="","",男子登録情報!$C236)</f>
        <v>235</v>
      </c>
      <c r="M236">
        <f>IFERROR(IF(AND(402&lt;=VALUE(RIGHT(男子登録情報!$F236,4)),競技会情報!$E$3*100+競技会情報!$G$3&gt;=VALUE(RIGHT(男子登録情報!$F236,4))),VALUE(男子登録情報!$G236)+1,VALUE(男子登録情報!$G236)),"")</f>
        <v>22</v>
      </c>
      <c r="N236" t="str">
        <f>IF($K236="","",IF(男子登録情報!$H236="北海道",男子登録情報!$H236,LEFT(男子登録情報!$H236,LEN(男子登録情報!$H236)-1)))</f>
        <v>大阪</v>
      </c>
      <c r="O236" t="str">
        <f>IF($K236="","",IF(LEN($N236)=2,LEFT($N236,1)&amp;"　"&amp;RIGHT($N236,1)&amp;"・"&amp;男子登録情報!$I236,$N236&amp;"・"&amp;男子登録情報!$I236))</f>
        <v>大　阪・関西大学北陽</v>
      </c>
    </row>
    <row r="237" spans="1:15" x14ac:dyDescent="0.55000000000000004">
      <c r="A237">
        <f>IF($K237="","",100000000+男子登録情報!$C237)</f>
        <v>100000236</v>
      </c>
      <c r="B237" t="str">
        <f>IF($K237="","",男子登録情報!$D237&amp;" ("&amp;男子登録情報!$K237&amp;")")</f>
        <v>中村　竜也 (4)</v>
      </c>
      <c r="C237" t="str">
        <f>IF($K237="","",男子登録情報!$E237)</f>
        <v>ﾅｶﾑﾗ ﾀﾂﾔ</v>
      </c>
      <c r="D237" t="str">
        <f>IF($K237="","",男子登録情報!$O237&amp;" "&amp;男子登録情報!$N237&amp;" ("&amp;LEFT(男子登録情報!$F237,2)&amp;")")</f>
        <v>Tatsuya NAKAMURA (00)</v>
      </c>
      <c r="E237" t="str">
        <f>IF($K237="","",男子登録情報!$P237)</f>
        <v>JPN</v>
      </c>
      <c r="F237" t="str">
        <f t="shared" si="3"/>
        <v>1</v>
      </c>
      <c r="G237">
        <f>IF($K237="","",男子登録情報!$M237)</f>
        <v>27</v>
      </c>
      <c r="H237">
        <f>IF($K237="","",男子登録情報!$A237)</f>
        <v>492218</v>
      </c>
      <c r="K237">
        <f>IF(男子登録情報!$C237="","",男子登録情報!$C237)</f>
        <v>236</v>
      </c>
      <c r="M237">
        <f>IFERROR(IF(AND(402&lt;=VALUE(RIGHT(男子登録情報!$F237,4)),競技会情報!$E$3*100+競技会情報!$G$3&gt;=VALUE(RIGHT(男子登録情報!$F237,4))),VALUE(男子登録情報!$G237)+1,VALUE(男子登録情報!$G237)),"")</f>
        <v>22</v>
      </c>
      <c r="N237" t="str">
        <f>IF($K237="","",IF(男子登録情報!$H237="北海道",男子登録情報!$H237,LEFT(男子登録情報!$H237,LEN(男子登録情報!$H237)-1)))</f>
        <v>大阪</v>
      </c>
      <c r="O237" t="str">
        <f>IF($K237="","",IF(LEN($N237)=2,LEFT($N237,1)&amp;"　"&amp;RIGHT($N237,1)&amp;"・"&amp;男子登録情報!$I237,$N237&amp;"・"&amp;男子登録情報!$I237))</f>
        <v>大　阪・関西大学北陽</v>
      </c>
    </row>
    <row r="238" spans="1:15" x14ac:dyDescent="0.55000000000000004">
      <c r="A238">
        <f>IF($K238="","",100000000+男子登録情報!$C238)</f>
        <v>100000237</v>
      </c>
      <c r="B238" t="str">
        <f>IF($K238="","",男子登録情報!$D238&amp;" ("&amp;男子登録情報!$K238&amp;")")</f>
        <v>高木　大和 (4)</v>
      </c>
      <c r="C238" t="str">
        <f>IF($K238="","",男子登録情報!$E238)</f>
        <v>ﾀｶｷﾞ ﾔﾏﾄ</v>
      </c>
      <c r="D238" t="str">
        <f>IF($K238="","",男子登録情報!$O238&amp;" "&amp;男子登録情報!$N238&amp;" ("&amp;LEFT(男子登録情報!$F238,2)&amp;")")</f>
        <v>Yamato TAKAGI (00)</v>
      </c>
      <c r="E238" t="str">
        <f>IF($K238="","",男子登録情報!$P238)</f>
        <v>JPN</v>
      </c>
      <c r="F238" t="str">
        <f t="shared" si="3"/>
        <v>1</v>
      </c>
      <c r="G238">
        <f>IF($K238="","",男子登録情報!$M238)</f>
        <v>26</v>
      </c>
      <c r="H238">
        <f>IF($K238="","",男子登録情報!$A238)</f>
        <v>492218</v>
      </c>
      <c r="K238">
        <f>IF(男子登録情報!$C238="","",男子登録情報!$C238)</f>
        <v>237</v>
      </c>
      <c r="M238">
        <f>IFERROR(IF(AND(402&lt;=VALUE(RIGHT(男子登録情報!$F238,4)),競技会情報!$E$3*100+競技会情報!$G$3&gt;=VALUE(RIGHT(男子登録情報!$F238,4))),VALUE(男子登録情報!$G238)+1,VALUE(男子登録情報!$G238)),"")</f>
        <v>22</v>
      </c>
      <c r="N238" t="str">
        <f>IF($K238="","",IF(男子登録情報!$H238="北海道",男子登録情報!$H238,LEFT(男子登録情報!$H238,LEN(男子登録情報!$H238)-1)))</f>
        <v>京都</v>
      </c>
      <c r="O238" t="str">
        <f>IF($K238="","",IF(LEN($N238)=2,LEFT($N238,1)&amp;"　"&amp;RIGHT($N238,1)&amp;"・"&amp;男子登録情報!$I238,$N238&amp;"・"&amp;男子登録情報!$I238))</f>
        <v>京　都・洛西</v>
      </c>
    </row>
    <row r="239" spans="1:15" x14ac:dyDescent="0.55000000000000004">
      <c r="A239">
        <f>IF($K239="","",100000000+男子登録情報!$C239)</f>
        <v>100000238</v>
      </c>
      <c r="B239" t="str">
        <f>IF($K239="","",男子登録情報!$D239&amp;" ("&amp;男子登録情報!$K239&amp;")")</f>
        <v>角田　龍 (4)</v>
      </c>
      <c r="C239" t="str">
        <f>IF($K239="","",男子登録情報!$E239)</f>
        <v>ｶｸﾀﾞ ﾘｮｳ</v>
      </c>
      <c r="D239" t="str">
        <f>IF($K239="","",男子登録情報!$O239&amp;" "&amp;男子登録情報!$N239&amp;" ("&amp;LEFT(男子登録情報!$F239,2)&amp;")")</f>
        <v>Ryo KAKUDA (00)</v>
      </c>
      <c r="E239" t="str">
        <f>IF($K239="","",男子登録情報!$P239)</f>
        <v>JPN</v>
      </c>
      <c r="F239" t="str">
        <f t="shared" si="3"/>
        <v>1</v>
      </c>
      <c r="G239">
        <f>IF($K239="","",男子登録情報!$M239)</f>
        <v>29</v>
      </c>
      <c r="H239">
        <f>IF($K239="","",男子登録情報!$A239)</f>
        <v>492218</v>
      </c>
      <c r="K239">
        <f>IF(男子登録情報!$C239="","",男子登録情報!$C239)</f>
        <v>238</v>
      </c>
      <c r="M239">
        <f>IFERROR(IF(AND(402&lt;=VALUE(RIGHT(男子登録情報!$F239,4)),競技会情報!$E$3*100+競技会情報!$G$3&gt;=VALUE(RIGHT(男子登録情報!$F239,4))),VALUE(男子登録情報!$G239)+1,VALUE(男子登録情報!$G239)),"")</f>
        <v>22</v>
      </c>
      <c r="N239" t="str">
        <f>IF($K239="","",IF(男子登録情報!$H239="北海道",男子登録情報!$H239,LEFT(男子登録情報!$H239,LEN(男子登録情報!$H239)-1)))</f>
        <v>奈良</v>
      </c>
      <c r="O239" t="str">
        <f>IF($K239="","",IF(LEN($N239)=2,LEFT($N239,1)&amp;"　"&amp;RIGHT($N239,1)&amp;"・"&amp;男子登録情報!$I239,$N239&amp;"・"&amp;男子登録情報!$I239))</f>
        <v>奈　良・私立奈良育英</v>
      </c>
    </row>
    <row r="240" spans="1:15" x14ac:dyDescent="0.55000000000000004">
      <c r="A240">
        <f>IF($K240="","",100000000+男子登録情報!$C240)</f>
        <v>100000239</v>
      </c>
      <c r="B240" t="str">
        <f>IF($K240="","",男子登録情報!$D240&amp;" ("&amp;男子登録情報!$K240&amp;")")</f>
        <v>小澤　暖人 (4)</v>
      </c>
      <c r="C240" t="str">
        <f>IF($K240="","",男子登録情報!$E240)</f>
        <v>ｺｻﾞﾜ ﾊﾙﾄ</v>
      </c>
      <c r="D240" t="str">
        <f>IF($K240="","",男子登録情報!$O240&amp;" "&amp;男子登録情報!$N240&amp;" ("&amp;LEFT(男子登録情報!$F240,2)&amp;")")</f>
        <v>Haruto KOZAWA (00)</v>
      </c>
      <c r="E240" t="str">
        <f>IF($K240="","",男子登録情報!$P240)</f>
        <v>JPN</v>
      </c>
      <c r="F240" t="str">
        <f t="shared" si="3"/>
        <v>1</v>
      </c>
      <c r="G240">
        <f>IF($K240="","",男子登録情報!$M240)</f>
        <v>27</v>
      </c>
      <c r="H240">
        <f>IF($K240="","",男子登録情報!$A240)</f>
        <v>492218</v>
      </c>
      <c r="K240">
        <f>IF(男子登録情報!$C240="","",男子登録情報!$C240)</f>
        <v>239</v>
      </c>
      <c r="M240">
        <f>IFERROR(IF(AND(402&lt;=VALUE(RIGHT(男子登録情報!$F240,4)),競技会情報!$E$3*100+競技会情報!$G$3&gt;=VALUE(RIGHT(男子登録情報!$F240,4))),VALUE(男子登録情報!$G240)+1,VALUE(男子登録情報!$G240)),"")</f>
        <v>21</v>
      </c>
      <c r="N240" t="str">
        <f>IF($K240="","",IF(男子登録情報!$H240="北海道",男子登録情報!$H240,LEFT(男子登録情報!$H240,LEN(男子登録情報!$H240)-1)))</f>
        <v>大阪</v>
      </c>
      <c r="O240" t="str">
        <f>IF($K240="","",IF(LEN($N240)=2,LEFT($N240,1)&amp;"　"&amp;RIGHT($N240,1)&amp;"・"&amp;男子登録情報!$I240,$N240&amp;"・"&amp;男子登録情報!$I240))</f>
        <v>大　阪・金光八尾</v>
      </c>
    </row>
    <row r="241" spans="1:15" x14ac:dyDescent="0.55000000000000004">
      <c r="A241">
        <f>IF($K241="","",100000000+男子登録情報!$C241)</f>
        <v>100000240</v>
      </c>
      <c r="B241" t="str">
        <f>IF($K241="","",男子登録情報!$D241&amp;" ("&amp;男子登録情報!$K241&amp;")")</f>
        <v>山本　義達 (4)</v>
      </c>
      <c r="C241" t="str">
        <f>IF($K241="","",男子登録情報!$E241)</f>
        <v>ﾔﾏﾓﾄ ﾖｼﾀﾂ</v>
      </c>
      <c r="D241" t="str">
        <f>IF($K241="","",男子登録情報!$O241&amp;" "&amp;男子登録情報!$N241&amp;" ("&amp;LEFT(男子登録情報!$F241,2)&amp;")")</f>
        <v>Yoshitatsu YAMAMOTO (00)</v>
      </c>
      <c r="E241" t="str">
        <f>IF($K241="","",男子登録情報!$P241)</f>
        <v>JPN</v>
      </c>
      <c r="F241" t="str">
        <f t="shared" si="3"/>
        <v>1</v>
      </c>
      <c r="G241">
        <f>IF($K241="","",男子登録情報!$M241)</f>
        <v>27</v>
      </c>
      <c r="H241">
        <f>IF($K241="","",男子登録情報!$A241)</f>
        <v>492218</v>
      </c>
      <c r="K241">
        <f>IF(男子登録情報!$C241="","",男子登録情報!$C241)</f>
        <v>240</v>
      </c>
      <c r="M241">
        <f>IFERROR(IF(AND(402&lt;=VALUE(RIGHT(男子登録情報!$F241,4)),競技会情報!$E$3*100+競技会情報!$G$3&gt;=VALUE(RIGHT(男子登録情報!$F241,4))),VALUE(男子登録情報!$G241)+1,VALUE(男子登録情報!$G241)),"")</f>
        <v>22</v>
      </c>
      <c r="N241" t="str">
        <f>IF($K241="","",IF(男子登録情報!$H241="北海道",男子登録情報!$H241,LEFT(男子登録情報!$H241,LEN(男子登録情報!$H241)-1)))</f>
        <v>大阪</v>
      </c>
      <c r="O241" t="str">
        <f>IF($K241="","",IF(LEN($N241)=2,LEFT($N241,1)&amp;"　"&amp;RIGHT($N241,1)&amp;"・"&amp;男子登録情報!$I241,$N241&amp;"・"&amp;男子登録情報!$I241))</f>
        <v>大　阪・東海大付属仰星</v>
      </c>
    </row>
    <row r="242" spans="1:15" x14ac:dyDescent="0.55000000000000004">
      <c r="A242">
        <f>IF($K242="","",100000000+男子登録情報!$C242)</f>
        <v>100000241</v>
      </c>
      <c r="B242" t="str">
        <f>IF($K242="","",男子登録情報!$D242&amp;" ("&amp;男子登録情報!$K242&amp;")")</f>
        <v>土本　大誠 (4)</v>
      </c>
      <c r="C242" t="str">
        <f>IF($K242="","",男子登録情報!$E242)</f>
        <v>ﾂﾁﾓﾄ ﾀｲｾｲ</v>
      </c>
      <c r="D242" t="str">
        <f>IF($K242="","",男子登録情報!$O242&amp;" "&amp;男子登録情報!$N242&amp;" ("&amp;LEFT(男子登録情報!$F242,2)&amp;")")</f>
        <v>Taisei TSUCHIMOTO (00)</v>
      </c>
      <c r="E242" t="str">
        <f>IF($K242="","",男子登録情報!$P242)</f>
        <v>JPN</v>
      </c>
      <c r="F242" t="str">
        <f t="shared" si="3"/>
        <v>1</v>
      </c>
      <c r="G242">
        <f>IF($K242="","",男子登録情報!$M242)</f>
        <v>28</v>
      </c>
      <c r="H242">
        <f>IF($K242="","",男子登録情報!$A242)</f>
        <v>492218</v>
      </c>
      <c r="K242">
        <f>IF(男子登録情報!$C242="","",男子登録情報!$C242)</f>
        <v>241</v>
      </c>
      <c r="M242">
        <f>IFERROR(IF(AND(402&lt;=VALUE(RIGHT(男子登録情報!$F242,4)),競技会情報!$E$3*100+競技会情報!$G$3&gt;=VALUE(RIGHT(男子登録情報!$F242,4))),VALUE(男子登録情報!$G242)+1,VALUE(男子登録情報!$G242)),"")</f>
        <v>22</v>
      </c>
      <c r="N242" t="str">
        <f>IF($K242="","",IF(男子登録情報!$H242="北海道",男子登録情報!$H242,LEFT(男子登録情報!$H242,LEN(男子登録情報!$H242)-1)))</f>
        <v>兵庫</v>
      </c>
      <c r="O242" t="str">
        <f>IF($K242="","",IF(LEN($N242)=2,LEFT($N242,1)&amp;"　"&amp;RIGHT($N242,1)&amp;"・"&amp;男子登録情報!$I242,$N242&amp;"・"&amp;男子登録情報!$I242))</f>
        <v>兵　庫・西脇</v>
      </c>
    </row>
    <row r="243" spans="1:15" x14ac:dyDescent="0.55000000000000004">
      <c r="A243">
        <f>IF($K243="","",100000000+男子登録情報!$C243)</f>
        <v>100000242</v>
      </c>
      <c r="B243" t="str">
        <f>IF($K243="","",男子登録情報!$D243&amp;" ("&amp;男子登録情報!$K243&amp;")")</f>
        <v>久保田　英樹 (4)</v>
      </c>
      <c r="C243" t="str">
        <f>IF($K243="","",男子登録情報!$E243)</f>
        <v>ｸﾎﾞﾀ ﾋﾃﾞｷ</v>
      </c>
      <c r="D243" t="str">
        <f>IF($K243="","",男子登録情報!$O243&amp;" "&amp;男子登録情報!$N243&amp;" ("&amp;LEFT(男子登録情報!$F243,2)&amp;")")</f>
        <v>Hideki KUBOTA (00)</v>
      </c>
      <c r="E243" t="str">
        <f>IF($K243="","",男子登録情報!$P243)</f>
        <v>JPN</v>
      </c>
      <c r="F243" t="str">
        <f t="shared" si="3"/>
        <v>1</v>
      </c>
      <c r="G243">
        <f>IF($K243="","",男子登録情報!$M243)</f>
        <v>27</v>
      </c>
      <c r="H243">
        <f>IF($K243="","",男子登録情報!$A243)</f>
        <v>492218</v>
      </c>
      <c r="K243">
        <f>IF(男子登録情報!$C243="","",男子登録情報!$C243)</f>
        <v>242</v>
      </c>
      <c r="M243">
        <f>IFERROR(IF(AND(402&lt;=VALUE(RIGHT(男子登録情報!$F243,4)),競技会情報!$E$3*100+競技会情報!$G$3&gt;=VALUE(RIGHT(男子登録情報!$F243,4))),VALUE(男子登録情報!$G243)+1,VALUE(男子登録情報!$G243)),"")</f>
        <v>22</v>
      </c>
      <c r="N243" t="str">
        <f>IF($K243="","",IF(男子登録情報!$H243="北海道",男子登録情報!$H243,LEFT(男子登録情報!$H243,LEN(男子登録情報!$H243)-1)))</f>
        <v>大阪</v>
      </c>
      <c r="O243" t="str">
        <f>IF($K243="","",IF(LEN($N243)=2,LEFT($N243,1)&amp;"　"&amp;RIGHT($N243,1)&amp;"・"&amp;男子登録情報!$I243,$N243&amp;"・"&amp;男子登録情報!$I243))</f>
        <v>大　阪・三島</v>
      </c>
    </row>
    <row r="244" spans="1:15" x14ac:dyDescent="0.55000000000000004">
      <c r="A244">
        <f>IF($K244="","",100000000+男子登録情報!$C244)</f>
        <v>100000243</v>
      </c>
      <c r="B244" t="str">
        <f>IF($K244="","",男子登録情報!$D244&amp;" ("&amp;男子登録情報!$K244&amp;")")</f>
        <v>藤原　悠帆 (4)</v>
      </c>
      <c r="C244" t="str">
        <f>IF($K244="","",男子登録情報!$E244)</f>
        <v>ﾌｼﾞﾜﾗ ﾕｳﾎ</v>
      </c>
      <c r="D244" t="str">
        <f>IF($K244="","",男子登録情報!$O244&amp;" "&amp;男子登録情報!$N244&amp;" ("&amp;LEFT(男子登録情報!$F244,2)&amp;")")</f>
        <v>Yuho FUJIWARA (00)</v>
      </c>
      <c r="E244" t="str">
        <f>IF($K244="","",男子登録情報!$P244)</f>
        <v>JPN</v>
      </c>
      <c r="F244" t="str">
        <f t="shared" si="3"/>
        <v>1</v>
      </c>
      <c r="G244">
        <f>IF($K244="","",男子登録情報!$M244)</f>
        <v>28</v>
      </c>
      <c r="H244">
        <f>IF($K244="","",男子登録情報!$A244)</f>
        <v>492218</v>
      </c>
      <c r="K244">
        <f>IF(男子登録情報!$C244="","",男子登録情報!$C244)</f>
        <v>243</v>
      </c>
      <c r="M244">
        <f>IFERROR(IF(AND(402&lt;=VALUE(RIGHT(男子登録情報!$F244,4)),競技会情報!$E$3*100+競技会情報!$G$3&gt;=VALUE(RIGHT(男子登録情報!$F244,4))),VALUE(男子登録情報!$G244)+1,VALUE(男子登録情報!$G244)),"")</f>
        <v>22</v>
      </c>
      <c r="N244" t="str">
        <f>IF($K244="","",IF(男子登録情報!$H244="北海道",男子登録情報!$H244,LEFT(男子登録情報!$H244,LEN(男子登録情報!$H244)-1)))</f>
        <v>兵庫</v>
      </c>
      <c r="O244" t="str">
        <f>IF($K244="","",IF(LEN($N244)=2,LEFT($N244,1)&amp;"　"&amp;RIGHT($N244,1)&amp;"・"&amp;男子登録情報!$I244,$N244&amp;"・"&amp;男子登録情報!$I244))</f>
        <v>兵　庫・須磨学園</v>
      </c>
    </row>
    <row r="245" spans="1:15" x14ac:dyDescent="0.55000000000000004">
      <c r="A245">
        <f>IF($K245="","",100000000+男子登録情報!$C245)</f>
        <v>100000244</v>
      </c>
      <c r="B245" t="str">
        <f>IF($K245="","",男子登録情報!$D245&amp;" ("&amp;男子登録情報!$K245&amp;")")</f>
        <v>原　義人 (4)</v>
      </c>
      <c r="C245" t="str">
        <f>IF($K245="","",男子登録情報!$E245)</f>
        <v>ﾊﾗ ﾖｼﾄ</v>
      </c>
      <c r="D245" t="str">
        <f>IF($K245="","",男子登録情報!$O245&amp;" "&amp;男子登録情報!$N245&amp;" ("&amp;LEFT(男子登録情報!$F245,2)&amp;")")</f>
        <v>Yoshito HARA (00)</v>
      </c>
      <c r="E245" t="str">
        <f>IF($K245="","",男子登録情報!$P245)</f>
        <v>JPN</v>
      </c>
      <c r="F245" t="str">
        <f t="shared" si="3"/>
        <v>1</v>
      </c>
      <c r="G245">
        <f>IF($K245="","",男子登録情報!$M245)</f>
        <v>28</v>
      </c>
      <c r="H245">
        <f>IF($K245="","",男子登録情報!$A245)</f>
        <v>492218</v>
      </c>
      <c r="K245">
        <f>IF(男子登録情報!$C245="","",男子登録情報!$C245)</f>
        <v>244</v>
      </c>
      <c r="M245">
        <f>IFERROR(IF(AND(402&lt;=VALUE(RIGHT(男子登録情報!$F245,4)),競技会情報!$E$3*100+競技会情報!$G$3&gt;=VALUE(RIGHT(男子登録情報!$F245,4))),VALUE(男子登録情報!$G245)+1,VALUE(男子登録情報!$G245)),"")</f>
        <v>22</v>
      </c>
      <c r="N245" t="str">
        <f>IF($K245="","",IF(男子登録情報!$H245="北海道",男子登録情報!$H245,LEFT(男子登録情報!$H245,LEN(男子登録情報!$H245)-1)))</f>
        <v>兵庫</v>
      </c>
      <c r="O245" t="str">
        <f>IF($K245="","",IF(LEN($N245)=2,LEFT($N245,1)&amp;"　"&amp;RIGHT($N245,1)&amp;"・"&amp;男子登録情報!$I245,$N245&amp;"・"&amp;男子登録情報!$I245))</f>
        <v>兵　庫・尼崎北</v>
      </c>
    </row>
    <row r="246" spans="1:15" x14ac:dyDescent="0.55000000000000004">
      <c r="A246">
        <f>IF($K246="","",100000000+男子登録情報!$C246)</f>
        <v>100000245</v>
      </c>
      <c r="B246" t="str">
        <f>IF($K246="","",男子登録情報!$D246&amp;" ("&amp;男子登録情報!$K246&amp;")")</f>
        <v>谷川　啓斗 (4)</v>
      </c>
      <c r="C246" t="str">
        <f>IF($K246="","",男子登録情報!$E246)</f>
        <v>ﾀﾆｶﾞﾜ ﾋﾛﾄ</v>
      </c>
      <c r="D246" t="str">
        <f>IF($K246="","",男子登録情報!$O246&amp;" "&amp;男子登録情報!$N246&amp;" ("&amp;LEFT(男子登録情報!$F246,2)&amp;")")</f>
        <v>Hiroto TANIGAWA (00)</v>
      </c>
      <c r="E246" t="str">
        <f>IF($K246="","",男子登録情報!$P246)</f>
        <v>JPN</v>
      </c>
      <c r="F246" t="str">
        <f t="shared" si="3"/>
        <v>1</v>
      </c>
      <c r="G246">
        <f>IF($K246="","",男子登録情報!$M246)</f>
        <v>29</v>
      </c>
      <c r="H246">
        <f>IF($K246="","",男子登録情報!$A246)</f>
        <v>492218</v>
      </c>
      <c r="K246">
        <f>IF(男子登録情報!$C246="","",男子登録情報!$C246)</f>
        <v>245</v>
      </c>
      <c r="M246">
        <f>IFERROR(IF(AND(402&lt;=VALUE(RIGHT(男子登録情報!$F246,4)),競技会情報!$E$3*100+競技会情報!$G$3&gt;=VALUE(RIGHT(男子登録情報!$F246,4))),VALUE(男子登録情報!$G246)+1,VALUE(男子登録情報!$G246)),"")</f>
        <v>22</v>
      </c>
      <c r="N246" t="str">
        <f>IF($K246="","",IF(男子登録情報!$H246="北海道",男子登録情報!$H246,LEFT(男子登録情報!$H246,LEN(男子登録情報!$H246)-1)))</f>
        <v>奈良</v>
      </c>
      <c r="O246" t="str">
        <f>IF($K246="","",IF(LEN($N246)=2,LEFT($N246,1)&amp;"　"&amp;RIGHT($N246,1)&amp;"・"&amp;男子登録情報!$I246,$N246&amp;"・"&amp;男子登録情報!$I246))</f>
        <v>奈　良・奈良</v>
      </c>
    </row>
    <row r="247" spans="1:15" x14ac:dyDescent="0.55000000000000004">
      <c r="A247">
        <f>IF($K247="","",100000000+男子登録情報!$C247)</f>
        <v>100000246</v>
      </c>
      <c r="B247" t="str">
        <f>IF($K247="","",男子登録情報!$D247&amp;" ("&amp;男子登録情報!$K247&amp;")")</f>
        <v>名原　大樹 (4)</v>
      </c>
      <c r="C247" t="str">
        <f>IF($K247="","",男子登録情報!$E247)</f>
        <v>ﾅﾊﾞﾗ ﾀﾞｲｷ</v>
      </c>
      <c r="D247" t="str">
        <f>IF($K247="","",男子登録情報!$O247&amp;" "&amp;男子登録情報!$N247&amp;" ("&amp;LEFT(男子登録情報!$F247,2)&amp;")")</f>
        <v>Daiki NABARA (00)</v>
      </c>
      <c r="E247" t="str">
        <f>IF($K247="","",男子登録情報!$P247)</f>
        <v>JPN</v>
      </c>
      <c r="F247" t="str">
        <f t="shared" si="3"/>
        <v>1</v>
      </c>
      <c r="G247">
        <f>IF($K247="","",男子登録情報!$M247)</f>
        <v>29</v>
      </c>
      <c r="H247">
        <f>IF($K247="","",男子登録情報!$A247)</f>
        <v>492218</v>
      </c>
      <c r="K247">
        <f>IF(男子登録情報!$C247="","",男子登録情報!$C247)</f>
        <v>246</v>
      </c>
      <c r="M247">
        <f>IFERROR(IF(AND(402&lt;=VALUE(RIGHT(男子登録情報!$F247,4)),競技会情報!$E$3*100+競技会情報!$G$3&gt;=VALUE(RIGHT(男子登録情報!$F247,4))),VALUE(男子登録情報!$G247)+1,VALUE(男子登録情報!$G247)),"")</f>
        <v>22</v>
      </c>
      <c r="N247" t="str">
        <f>IF($K247="","",IF(男子登録情報!$H247="北海道",男子登録情報!$H247,LEFT(男子登録情報!$H247,LEN(男子登録情報!$H247)-1)))</f>
        <v>神奈川</v>
      </c>
      <c r="O247" t="str">
        <f>IF($K247="","",IF(LEN($N247)=2,LEFT($N247,1)&amp;"　"&amp;RIGHT($N247,1)&amp;"・"&amp;男子登録情報!$I247,$N247&amp;"・"&amp;男子登録情報!$I247))</f>
        <v>神奈川・逗子開成</v>
      </c>
    </row>
    <row r="248" spans="1:15" x14ac:dyDescent="0.55000000000000004">
      <c r="A248">
        <f>IF($K248="","",100000000+男子登録情報!$C248)</f>
        <v>100000247</v>
      </c>
      <c r="B248" t="str">
        <f>IF($K248="","",男子登録情報!$D248&amp;" ("&amp;男子登録情報!$K248&amp;")")</f>
        <v>柘植　康生 (4)</v>
      </c>
      <c r="C248" t="str">
        <f>IF($K248="","",男子登録情報!$E248)</f>
        <v>ﾂｹﾞ ｺｳｾｲ</v>
      </c>
      <c r="D248" t="str">
        <f>IF($K248="","",男子登録情報!$O248&amp;" "&amp;男子登録情報!$N248&amp;" ("&amp;LEFT(男子登録情報!$F248,2)&amp;")")</f>
        <v>Kosei TSUGE (00)</v>
      </c>
      <c r="E248" t="str">
        <f>IF($K248="","",男子登録情報!$P248)</f>
        <v>JPN</v>
      </c>
      <c r="F248" t="str">
        <f t="shared" si="3"/>
        <v>1</v>
      </c>
      <c r="G248">
        <f>IF($K248="","",男子登録情報!$M248)</f>
        <v>23</v>
      </c>
      <c r="H248">
        <f>IF($K248="","",男子登録情報!$A248)</f>
        <v>492218</v>
      </c>
      <c r="K248">
        <f>IF(男子登録情報!$C248="","",男子登録情報!$C248)</f>
        <v>247</v>
      </c>
      <c r="M248">
        <f>IFERROR(IF(AND(402&lt;=VALUE(RIGHT(男子登録情報!$F248,4)),競技会情報!$E$3*100+競技会情報!$G$3&gt;=VALUE(RIGHT(男子登録情報!$F248,4))),VALUE(男子登録情報!$G248)+1,VALUE(男子登録情報!$G248)),"")</f>
        <v>22</v>
      </c>
      <c r="N248" t="str">
        <f>IF($K248="","",IF(男子登録情報!$H248="北海道",男子登録情報!$H248,LEFT(男子登録情報!$H248,LEN(男子登録情報!$H248)-1)))</f>
        <v>愛知</v>
      </c>
      <c r="O248" t="str">
        <f>IF($K248="","",IF(LEN($N248)=2,LEFT($N248,1)&amp;"　"&amp;RIGHT($N248,1)&amp;"・"&amp;男子登録情報!$I248,$N248&amp;"・"&amp;男子登録情報!$I248))</f>
        <v>愛　知・東郷</v>
      </c>
    </row>
    <row r="249" spans="1:15" x14ac:dyDescent="0.55000000000000004">
      <c r="A249">
        <f>IF($K249="","",100000000+男子登録情報!$C249)</f>
        <v>100000248</v>
      </c>
      <c r="B249" t="str">
        <f>IF($K249="","",男子登録情報!$D249&amp;" ("&amp;男子登録情報!$K249&amp;")")</f>
        <v>佐々木　健人 (4)</v>
      </c>
      <c r="C249" t="str">
        <f>IF($K249="","",男子登録情報!$E249)</f>
        <v>ｻｻｷ ｹﾝﾄ</v>
      </c>
      <c r="D249" t="str">
        <f>IF($K249="","",男子登録情報!$O249&amp;" "&amp;男子登録情報!$N249&amp;" ("&amp;LEFT(男子登録情報!$F249,2)&amp;")")</f>
        <v>Kento SASAKI (01)</v>
      </c>
      <c r="E249" t="str">
        <f>IF($K249="","",男子登録情報!$P249)</f>
        <v>JPN</v>
      </c>
      <c r="F249" t="str">
        <f t="shared" si="3"/>
        <v>1</v>
      </c>
      <c r="G249">
        <f>IF($K249="","",男子登録情報!$M249)</f>
        <v>29</v>
      </c>
      <c r="H249">
        <f>IF($K249="","",男子登録情報!$A249)</f>
        <v>492218</v>
      </c>
      <c r="K249">
        <f>IF(男子登録情報!$C249="","",男子登録情報!$C249)</f>
        <v>248</v>
      </c>
      <c r="M249">
        <f>IFERROR(IF(AND(402&lt;=VALUE(RIGHT(男子登録情報!$F249,4)),競技会情報!$E$3*100+競技会情報!$G$3&gt;=VALUE(RIGHT(男子登録情報!$F249,4))),VALUE(男子登録情報!$G249)+1,VALUE(男子登録情報!$G249)),"")</f>
        <v>21</v>
      </c>
      <c r="N249" t="str">
        <f>IF($K249="","",IF(男子登録情報!$H249="北海道",男子登録情報!$H249,LEFT(男子登録情報!$H249,LEN(男子登録情報!$H249)-1)))</f>
        <v>奈良</v>
      </c>
      <c r="O249" t="str">
        <f>IF($K249="","",IF(LEN($N249)=2,LEFT($N249,1)&amp;"　"&amp;RIGHT($N249,1)&amp;"・"&amp;男子登録情報!$I249,$N249&amp;"・"&amp;男子登録情報!$I249))</f>
        <v>奈　良・天理</v>
      </c>
    </row>
    <row r="250" spans="1:15" x14ac:dyDescent="0.55000000000000004">
      <c r="A250">
        <f>IF($K250="","",100000000+男子登録情報!$C250)</f>
        <v>100000249</v>
      </c>
      <c r="B250" t="str">
        <f>IF($K250="","",男子登録情報!$D250&amp;" ("&amp;男子登録情報!$K250&amp;")")</f>
        <v>大前　開洋 (4)</v>
      </c>
      <c r="C250" t="str">
        <f>IF($K250="","",男子登録情報!$E250)</f>
        <v>ｵｵﾏｴ ｶｲﾖｳ</v>
      </c>
      <c r="D250" t="str">
        <f>IF($K250="","",男子登録情報!$O250&amp;" "&amp;男子登録情報!$N250&amp;" ("&amp;LEFT(男子登録情報!$F250,2)&amp;")")</f>
        <v>Kaiyo OMAE (01)</v>
      </c>
      <c r="E250" t="str">
        <f>IF($K250="","",男子登録情報!$P250)</f>
        <v>JPN</v>
      </c>
      <c r="F250" t="str">
        <f t="shared" si="3"/>
        <v>1</v>
      </c>
      <c r="G250">
        <f>IF($K250="","",男子登録情報!$M250)</f>
        <v>30</v>
      </c>
      <c r="H250">
        <f>IF($K250="","",男子登録情報!$A250)</f>
        <v>492218</v>
      </c>
      <c r="K250">
        <f>IF(男子登録情報!$C250="","",男子登録情報!$C250)</f>
        <v>249</v>
      </c>
      <c r="M250">
        <f>IFERROR(IF(AND(402&lt;=VALUE(RIGHT(男子登録情報!$F250,4)),競技会情報!$E$3*100+競技会情報!$G$3&gt;=VALUE(RIGHT(男子登録情報!$F250,4))),VALUE(男子登録情報!$G250)+1,VALUE(男子登録情報!$G250)),"")</f>
        <v>21</v>
      </c>
      <c r="N250" t="str">
        <f>IF($K250="","",IF(男子登録情報!$H250="北海道",男子登録情報!$H250,LEFT(男子登録情報!$H250,LEN(男子登録情報!$H250)-1)))</f>
        <v>和歌山</v>
      </c>
      <c r="O250" t="str">
        <f>IF($K250="","",IF(LEN($N250)=2,LEFT($N250,1)&amp;"　"&amp;RIGHT($N250,1)&amp;"・"&amp;男子登録情報!$I250,$N250&amp;"・"&amp;男子登録情報!$I250))</f>
        <v>和歌山・和歌山北</v>
      </c>
    </row>
    <row r="251" spans="1:15" x14ac:dyDescent="0.55000000000000004">
      <c r="A251">
        <f>IF($K251="","",100000000+男子登録情報!$C251)</f>
        <v>100000250</v>
      </c>
      <c r="B251" t="str">
        <f>IF($K251="","",男子登録情報!$D251&amp;" ("&amp;男子登録情報!$K251&amp;")")</f>
        <v>川久保　達矢 (4)</v>
      </c>
      <c r="C251" t="str">
        <f>IF($K251="","",男子登録情報!$E251)</f>
        <v>ｶﾜｸﾎﾞ ﾀﾂﾔ</v>
      </c>
      <c r="D251" t="str">
        <f>IF($K251="","",男子登録情報!$O251&amp;" "&amp;男子登録情報!$N251&amp;" ("&amp;LEFT(男子登録情報!$F251,2)&amp;")")</f>
        <v>Tatsuya KAWAKUBO (01)</v>
      </c>
      <c r="E251" t="str">
        <f>IF($K251="","",男子登録情報!$P251)</f>
        <v>JPN</v>
      </c>
      <c r="F251" t="str">
        <f t="shared" si="3"/>
        <v>1</v>
      </c>
      <c r="G251">
        <f>IF($K251="","",男子登録情報!$M251)</f>
        <v>17</v>
      </c>
      <c r="H251">
        <f>IF($K251="","",男子登録情報!$A251)</f>
        <v>492218</v>
      </c>
      <c r="K251">
        <f>IF(男子登録情報!$C251="","",男子登録情報!$C251)</f>
        <v>250</v>
      </c>
      <c r="M251">
        <f>IFERROR(IF(AND(402&lt;=VALUE(RIGHT(男子登録情報!$F251,4)),競技会情報!$E$3*100+競技会情報!$G$3&gt;=VALUE(RIGHT(男子登録情報!$F251,4))),VALUE(男子登録情報!$G251)+1,VALUE(男子登録情報!$G251)),"")</f>
        <v>21</v>
      </c>
      <c r="N251" t="str">
        <f>IF($K251="","",IF(男子登録情報!$H251="北海道",男子登録情報!$H251,LEFT(男子登録情報!$H251,LEN(男子登録情報!$H251)-1)))</f>
        <v>石川</v>
      </c>
      <c r="O251" t="str">
        <f>IF($K251="","",IF(LEN($N251)=2,LEFT($N251,1)&amp;"　"&amp;RIGHT($N251,1)&amp;"・"&amp;男子登録情報!$I251,$N251&amp;"・"&amp;男子登録情報!$I251))</f>
        <v>石　川・小松</v>
      </c>
    </row>
    <row r="252" spans="1:15" x14ac:dyDescent="0.55000000000000004">
      <c r="A252">
        <f>IF($K252="","",100000000+男子登録情報!$C252)</f>
        <v>100000251</v>
      </c>
      <c r="B252" t="str">
        <f>IF($K252="","",男子登録情報!$D252&amp;" ("&amp;男子登録情報!$K252&amp;")")</f>
        <v>大戸　隆正 (4)</v>
      </c>
      <c r="C252" t="str">
        <f>IF($K252="","",男子登録情報!$E252)</f>
        <v>ｵｵﾄ ﾘｭｳｾｲ</v>
      </c>
      <c r="D252" t="str">
        <f>IF($K252="","",男子登録情報!$O252&amp;" "&amp;男子登録情報!$N252&amp;" ("&amp;LEFT(男子登録情報!$F252,2)&amp;")")</f>
        <v>Ryusei OTO (00)</v>
      </c>
      <c r="E252" t="str">
        <f>IF($K252="","",男子登録情報!$P252)</f>
        <v>JPN</v>
      </c>
      <c r="F252" t="str">
        <f t="shared" si="3"/>
        <v>1</v>
      </c>
      <c r="G252">
        <f>IF($K252="","",男子登録情報!$M252)</f>
        <v>26</v>
      </c>
      <c r="H252">
        <f>IF($K252="","",男子登録情報!$A252)</f>
        <v>492218</v>
      </c>
      <c r="K252">
        <f>IF(男子登録情報!$C252="","",男子登録情報!$C252)</f>
        <v>251</v>
      </c>
      <c r="M252">
        <f>IFERROR(IF(AND(402&lt;=VALUE(RIGHT(男子登録情報!$F252,4)),競技会情報!$E$3*100+競技会情報!$G$3&gt;=VALUE(RIGHT(男子登録情報!$F252,4))),VALUE(男子登録情報!$G252)+1,VALUE(男子登録情報!$G252)),"")</f>
        <v>22</v>
      </c>
      <c r="N252" t="str">
        <f>IF($K252="","",IF(男子登録情報!$H252="北海道",男子登録情報!$H252,LEFT(男子登録情報!$H252,LEN(男子登録情報!$H252)-1)))</f>
        <v>京都</v>
      </c>
      <c r="O252" t="str">
        <f>IF($K252="","",IF(LEN($N252)=2,LEFT($N252,1)&amp;"　"&amp;RIGHT($N252,1)&amp;"・"&amp;男子登録情報!$I252,$N252&amp;"・"&amp;男子登録情報!$I252))</f>
        <v>京　都・東山</v>
      </c>
    </row>
    <row r="253" spans="1:15" x14ac:dyDescent="0.55000000000000004">
      <c r="A253">
        <f>IF($K253="","",100000000+男子登録情報!$C253)</f>
        <v>100000252</v>
      </c>
      <c r="B253" t="str">
        <f>IF($K253="","",男子登録情報!$D253&amp;" ("&amp;男子登録情報!$K253&amp;")")</f>
        <v>上村　悠斗 (4)</v>
      </c>
      <c r="C253" t="str">
        <f>IF($K253="","",男子登録情報!$E253)</f>
        <v>ｳｴﾑﾗ ﾕｳﾄ</v>
      </c>
      <c r="D253" t="str">
        <f>IF($K253="","",男子登録情報!$O253&amp;" "&amp;男子登録情報!$N253&amp;" ("&amp;LEFT(男子登録情報!$F253,2)&amp;")")</f>
        <v>Yuto UEMURA (00)</v>
      </c>
      <c r="E253" t="str">
        <f>IF($K253="","",男子登録情報!$P253)</f>
        <v>JPN</v>
      </c>
      <c r="F253" t="str">
        <f t="shared" si="3"/>
        <v>1</v>
      </c>
      <c r="G253">
        <f>IF($K253="","",男子登録情報!$M253)</f>
        <v>29</v>
      </c>
      <c r="H253">
        <f>IF($K253="","",男子登録情報!$A253)</f>
        <v>492218</v>
      </c>
      <c r="K253">
        <f>IF(男子登録情報!$C253="","",男子登録情報!$C253)</f>
        <v>252</v>
      </c>
      <c r="M253">
        <f>IFERROR(IF(AND(402&lt;=VALUE(RIGHT(男子登録情報!$F253,4)),競技会情報!$E$3*100+競技会情報!$G$3&gt;=VALUE(RIGHT(男子登録情報!$F253,4))),VALUE(男子登録情報!$G253)+1,VALUE(男子登録情報!$G253)),"")</f>
        <v>22</v>
      </c>
      <c r="N253" t="str">
        <f>IF($K253="","",IF(男子登録情報!$H253="北海道",男子登録情報!$H253,LEFT(男子登録情報!$H253,LEN(男子登録情報!$H253)-1)))</f>
        <v>奈良</v>
      </c>
      <c r="O253" t="str">
        <f>IF($K253="","",IF(LEN($N253)=2,LEFT($N253,1)&amp;"　"&amp;RIGHT($N253,1)&amp;"・"&amp;男子登録情報!$I253,$N253&amp;"・"&amp;男子登録情報!$I253))</f>
        <v>奈　良・桜井</v>
      </c>
    </row>
    <row r="254" spans="1:15" x14ac:dyDescent="0.55000000000000004">
      <c r="A254">
        <f>IF($K254="","",100000000+男子登録情報!$C254)</f>
        <v>100000253</v>
      </c>
      <c r="B254" t="str">
        <f>IF($K254="","",男子登録情報!$D254&amp;" ("&amp;男子登録情報!$K254&amp;")")</f>
        <v>岡部　元紀 (4)</v>
      </c>
      <c r="C254" t="str">
        <f>IF($K254="","",男子登録情報!$E254)</f>
        <v>ｵｶﾍﾞ ﾓﾄｷ</v>
      </c>
      <c r="D254" t="str">
        <f>IF($K254="","",男子登録情報!$O254&amp;" "&amp;男子登録情報!$N254&amp;" ("&amp;LEFT(男子登録情報!$F254,2)&amp;")")</f>
        <v>Motoki OKABE (01)</v>
      </c>
      <c r="E254" t="str">
        <f>IF($K254="","",男子登録情報!$P254)</f>
        <v>JPN</v>
      </c>
      <c r="F254" t="str">
        <f t="shared" si="3"/>
        <v>1</v>
      </c>
      <c r="G254">
        <f>IF($K254="","",男子登録情報!$M254)</f>
        <v>29</v>
      </c>
      <c r="H254">
        <f>IF($K254="","",男子登録情報!$A254)</f>
        <v>492218</v>
      </c>
      <c r="K254">
        <f>IF(男子登録情報!$C254="","",男子登録情報!$C254)</f>
        <v>253</v>
      </c>
      <c r="M254">
        <f>IFERROR(IF(AND(402&lt;=VALUE(RIGHT(男子登録情報!$F254,4)),競技会情報!$E$3*100+競技会情報!$G$3&gt;=VALUE(RIGHT(男子登録情報!$F254,4))),VALUE(男子登録情報!$G254)+1,VALUE(男子登録情報!$G254)),"")</f>
        <v>21</v>
      </c>
      <c r="N254" t="str">
        <f>IF($K254="","",IF(男子登録情報!$H254="北海道",男子登録情報!$H254,LEFT(男子登録情報!$H254,LEN(男子登録情報!$H254)-1)))</f>
        <v>奈良</v>
      </c>
      <c r="O254" t="str">
        <f>IF($K254="","",IF(LEN($N254)=2,LEFT($N254,1)&amp;"　"&amp;RIGHT($N254,1)&amp;"・"&amp;男子登録情報!$I254,$N254&amp;"・"&amp;男子登録情報!$I254))</f>
        <v>奈　良・一条</v>
      </c>
    </row>
    <row r="255" spans="1:15" x14ac:dyDescent="0.55000000000000004">
      <c r="A255">
        <f>IF($K255="","",100000000+男子登録情報!$C255)</f>
        <v>100000254</v>
      </c>
      <c r="B255" t="str">
        <f>IF($K255="","",男子登録情報!$D255&amp;" ("&amp;男子登録情報!$K255&amp;")")</f>
        <v>伊藤　仁 (3)</v>
      </c>
      <c r="C255" t="str">
        <f>IF($K255="","",男子登録情報!$E255)</f>
        <v>ｲﾄｳ ﾋﾛｼ</v>
      </c>
      <c r="D255" t="str">
        <f>IF($K255="","",男子登録情報!$O255&amp;" "&amp;男子登録情報!$N255&amp;" ("&amp;LEFT(男子登録情報!$F255,2)&amp;")")</f>
        <v>Hiroshi ITO (01)</v>
      </c>
      <c r="E255" t="str">
        <f>IF($K255="","",男子登録情報!$P255)</f>
        <v>JPN</v>
      </c>
      <c r="F255" t="str">
        <f t="shared" si="3"/>
        <v>1</v>
      </c>
      <c r="G255">
        <f>IF($K255="","",男子登録情報!$M255)</f>
        <v>27</v>
      </c>
      <c r="H255">
        <f>IF($K255="","",男子登録情報!$A255)</f>
        <v>492218</v>
      </c>
      <c r="K255">
        <f>IF(男子登録情報!$C255="","",男子登録情報!$C255)</f>
        <v>254</v>
      </c>
      <c r="M255">
        <f>IFERROR(IF(AND(402&lt;=VALUE(RIGHT(男子登録情報!$F255,4)),競技会情報!$E$3*100+競技会情報!$G$3&gt;=VALUE(RIGHT(男子登録情報!$F255,4))),VALUE(男子登録情報!$G255)+1,VALUE(男子登録情報!$G255)),"")</f>
        <v>21</v>
      </c>
      <c r="N255" t="str">
        <f>IF($K255="","",IF(男子登録情報!$H255="北海道",男子登録情報!$H255,LEFT(男子登録情報!$H255,LEN(男子登録情報!$H255)-1)))</f>
        <v>大阪</v>
      </c>
      <c r="O255" t="str">
        <f>IF($K255="","",IF(LEN($N255)=2,LEFT($N255,1)&amp;"　"&amp;RIGHT($N255,1)&amp;"・"&amp;男子登録情報!$I255,$N255&amp;"・"&amp;男子登録情報!$I255))</f>
        <v>大　阪・関西大学北陽</v>
      </c>
    </row>
    <row r="256" spans="1:15" x14ac:dyDescent="0.55000000000000004">
      <c r="A256">
        <f>IF($K256="","",100000000+男子登録情報!$C256)</f>
        <v>100000255</v>
      </c>
      <c r="B256" t="str">
        <f>IF($K256="","",男子登録情報!$D256&amp;" ("&amp;男子登録情報!$K256&amp;")")</f>
        <v>亀田　仁一路 (3)</v>
      </c>
      <c r="C256" t="str">
        <f>IF($K256="","",男子登録情報!$E256)</f>
        <v>ｶﾒﾀﾞ ｼﾞﾝｲﾁﾛｳ</v>
      </c>
      <c r="D256" t="str">
        <f>IF($K256="","",男子登録情報!$O256&amp;" "&amp;男子登録情報!$N256&amp;" ("&amp;LEFT(男子登録情報!$F256,2)&amp;")")</f>
        <v>Jinichiro KAMEDA (01)</v>
      </c>
      <c r="E256" t="str">
        <f>IF($K256="","",男子登録情報!$P256)</f>
        <v>JPN</v>
      </c>
      <c r="F256" t="str">
        <f t="shared" si="3"/>
        <v>1</v>
      </c>
      <c r="G256">
        <f>IF($K256="","",男子登録情報!$M256)</f>
        <v>28</v>
      </c>
      <c r="H256">
        <f>IF($K256="","",男子登録情報!$A256)</f>
        <v>492218</v>
      </c>
      <c r="K256">
        <f>IF(男子登録情報!$C256="","",男子登録情報!$C256)</f>
        <v>255</v>
      </c>
      <c r="M256">
        <f>IFERROR(IF(AND(402&lt;=VALUE(RIGHT(男子登録情報!$F256,4)),競技会情報!$E$3*100+競技会情報!$G$3&gt;=VALUE(RIGHT(男子登録情報!$F256,4))),VALUE(男子登録情報!$G256)+1,VALUE(男子登録情報!$G256)),"")</f>
        <v>21</v>
      </c>
      <c r="N256" t="str">
        <f>IF($K256="","",IF(男子登録情報!$H256="北海道",男子登録情報!$H256,LEFT(男子登録情報!$H256,LEN(男子登録情報!$H256)-1)))</f>
        <v>兵庫</v>
      </c>
      <c r="O256" t="str">
        <f>IF($K256="","",IF(LEN($N256)=2,LEFT($N256,1)&amp;"　"&amp;RIGHT($N256,1)&amp;"・"&amp;男子登録情報!$I256,$N256&amp;"・"&amp;男子登録情報!$I256))</f>
        <v>兵　庫・姫路商業</v>
      </c>
    </row>
    <row r="257" spans="1:15" x14ac:dyDescent="0.55000000000000004">
      <c r="A257">
        <f>IF($K257="","",100000000+男子登録情報!$C257)</f>
        <v>100000256</v>
      </c>
      <c r="B257" t="str">
        <f>IF($K257="","",男子登録情報!$D257&amp;" ("&amp;男子登録情報!$K257&amp;")")</f>
        <v>増田　潮音 (3)</v>
      </c>
      <c r="C257" t="str">
        <f>IF($K257="","",男子登録情報!$E257)</f>
        <v>ﾏｽﾀﾞ ｼｵﾝ</v>
      </c>
      <c r="D257" t="str">
        <f>IF($K257="","",男子登録情報!$O257&amp;" "&amp;男子登録情報!$N257&amp;" ("&amp;LEFT(男子登録情報!$F257,2)&amp;")")</f>
        <v>Shion MASUDA (01)</v>
      </c>
      <c r="E257" t="str">
        <f>IF($K257="","",男子登録情報!$P257)</f>
        <v>JPN</v>
      </c>
      <c r="F257" t="str">
        <f t="shared" si="3"/>
        <v>1</v>
      </c>
      <c r="G257">
        <f>IF($K257="","",男子登録情報!$M257)</f>
        <v>28</v>
      </c>
      <c r="H257">
        <f>IF($K257="","",男子登録情報!$A257)</f>
        <v>492218</v>
      </c>
      <c r="K257">
        <f>IF(男子登録情報!$C257="","",男子登録情報!$C257)</f>
        <v>256</v>
      </c>
      <c r="M257">
        <f>IFERROR(IF(AND(402&lt;=VALUE(RIGHT(男子登録情報!$F257,4)),競技会情報!$E$3*100+競技会情報!$G$3&gt;=VALUE(RIGHT(男子登録情報!$F257,4))),VALUE(男子登録情報!$G257)+1,VALUE(男子登録情報!$G257)),"")</f>
        <v>21</v>
      </c>
      <c r="N257" t="str">
        <f>IF($K257="","",IF(男子登録情報!$H257="北海道",男子登録情報!$H257,LEFT(男子登録情報!$H257,LEN(男子登録情報!$H257)-1)))</f>
        <v>兵庫</v>
      </c>
      <c r="O257" t="str">
        <f>IF($K257="","",IF(LEN($N257)=2,LEFT($N257,1)&amp;"　"&amp;RIGHT($N257,1)&amp;"・"&amp;男子登録情報!$I257,$N257&amp;"・"&amp;男子登録情報!$I257))</f>
        <v>兵　庫・三田学園</v>
      </c>
    </row>
    <row r="258" spans="1:15" x14ac:dyDescent="0.55000000000000004">
      <c r="A258">
        <f>IF($K258="","",100000000+男子登録情報!$C258)</f>
        <v>100000257</v>
      </c>
      <c r="B258" t="str">
        <f>IF($K258="","",男子登録情報!$D258&amp;" ("&amp;男子登録情報!$K258&amp;")")</f>
        <v>宮内　和哉 (3)</v>
      </c>
      <c r="C258" t="str">
        <f>IF($K258="","",男子登録情報!$E258)</f>
        <v>ﾐﾔｳﾁ ｶｽﾞﾔ</v>
      </c>
      <c r="D258" t="str">
        <f>IF($K258="","",男子登録情報!$O258&amp;" "&amp;男子登録情報!$N258&amp;" ("&amp;LEFT(男子登録情報!$F258,2)&amp;")")</f>
        <v>Kazuya MIYAUCHI (01)</v>
      </c>
      <c r="E258" t="str">
        <f>IF($K258="","",男子登録情報!$P258)</f>
        <v>JPN</v>
      </c>
      <c r="F258" t="str">
        <f t="shared" si="3"/>
        <v>1</v>
      </c>
      <c r="G258">
        <f>IF($K258="","",男子登録情報!$M258)</f>
        <v>27</v>
      </c>
      <c r="H258">
        <f>IF($K258="","",男子登録情報!$A258)</f>
        <v>492218</v>
      </c>
      <c r="K258">
        <f>IF(男子登録情報!$C258="","",男子登録情報!$C258)</f>
        <v>257</v>
      </c>
      <c r="M258">
        <f>IFERROR(IF(AND(402&lt;=VALUE(RIGHT(男子登録情報!$F258,4)),競技会情報!$E$3*100+競技会情報!$G$3&gt;=VALUE(RIGHT(男子登録情報!$F258,4))),VALUE(男子登録情報!$G258)+1,VALUE(男子登録情報!$G258)),"")</f>
        <v>21</v>
      </c>
      <c r="N258" t="str">
        <f>IF($K258="","",IF(男子登録情報!$H258="北海道",男子登録情報!$H258,LEFT(男子登録情報!$H258,LEN(男子登録情報!$H258)-1)))</f>
        <v>大阪</v>
      </c>
      <c r="O258" t="str">
        <f>IF($K258="","",IF(LEN($N258)=2,LEFT($N258,1)&amp;"　"&amp;RIGHT($N258,1)&amp;"・"&amp;男子登録情報!$I258,$N258&amp;"・"&amp;男子登録情報!$I258))</f>
        <v>大　阪・大阪商業</v>
      </c>
    </row>
    <row r="259" spans="1:15" x14ac:dyDescent="0.55000000000000004">
      <c r="A259">
        <f>IF($K259="","",100000000+男子登録情報!$C259)</f>
        <v>100000258</v>
      </c>
      <c r="B259" t="str">
        <f>IF($K259="","",男子登録情報!$D259&amp;" ("&amp;男子登録情報!$K259&amp;")")</f>
        <v>藤井　恒輝 (3)</v>
      </c>
      <c r="C259" t="str">
        <f>IF($K259="","",男子登録情報!$E259)</f>
        <v>ﾌｼﾞｲ ｺｳｷ</v>
      </c>
      <c r="D259" t="str">
        <f>IF($K259="","",男子登録情報!$O259&amp;" "&amp;男子登録情報!$N259&amp;" ("&amp;LEFT(男子登録情報!$F259,2)&amp;")")</f>
        <v>Koki FUJII (01)</v>
      </c>
      <c r="E259" t="str">
        <f>IF($K259="","",男子登録情報!$P259)</f>
        <v>JPN</v>
      </c>
      <c r="F259" t="str">
        <f t="shared" ref="F259:F322" si="4">IF($K259="","","1")</f>
        <v>1</v>
      </c>
      <c r="G259">
        <f>IF($K259="","",男子登録情報!$M259)</f>
        <v>27</v>
      </c>
      <c r="H259">
        <f>IF($K259="","",男子登録情報!$A259)</f>
        <v>492218</v>
      </c>
      <c r="K259">
        <f>IF(男子登録情報!$C259="","",男子登録情報!$C259)</f>
        <v>258</v>
      </c>
      <c r="M259">
        <f>IFERROR(IF(AND(402&lt;=VALUE(RIGHT(男子登録情報!$F259,4)),競技会情報!$E$3*100+競技会情報!$G$3&gt;=VALUE(RIGHT(男子登録情報!$F259,4))),VALUE(男子登録情報!$G259)+1,VALUE(男子登録情報!$G259)),"")</f>
        <v>21</v>
      </c>
      <c r="N259" t="str">
        <f>IF($K259="","",IF(男子登録情報!$H259="北海道",男子登録情報!$H259,LEFT(男子登録情報!$H259,LEN(男子登録情報!$H259)-1)))</f>
        <v>大阪</v>
      </c>
      <c r="O259" t="str">
        <f>IF($K259="","",IF(LEN($N259)=2,LEFT($N259,1)&amp;"　"&amp;RIGHT($N259,1)&amp;"・"&amp;男子登録情報!$I259,$N259&amp;"・"&amp;男子登録情報!$I259))</f>
        <v>大　阪・大阪</v>
      </c>
    </row>
    <row r="260" spans="1:15" x14ac:dyDescent="0.55000000000000004">
      <c r="A260">
        <f>IF($K260="","",100000000+男子登録情報!$C260)</f>
        <v>100000259</v>
      </c>
      <c r="B260" t="str">
        <f>IF($K260="","",男子登録情報!$D260&amp;" ("&amp;男子登録情報!$K260&amp;")")</f>
        <v>坂東　日向 (3)</v>
      </c>
      <c r="C260" t="str">
        <f>IF($K260="","",男子登録情報!$E260)</f>
        <v>ﾊﾞﾝﾄﾞｳ ﾋｭｳｶﾞ</v>
      </c>
      <c r="D260" t="str">
        <f>IF($K260="","",男子登録情報!$O260&amp;" "&amp;男子登録情報!$N260&amp;" ("&amp;LEFT(男子登録情報!$F260,2)&amp;")")</f>
        <v>Hyuga BANDO (01)</v>
      </c>
      <c r="E260" t="str">
        <f>IF($K260="","",男子登録情報!$P260)</f>
        <v>JPN</v>
      </c>
      <c r="F260" t="str">
        <f t="shared" si="4"/>
        <v>1</v>
      </c>
      <c r="G260">
        <f>IF($K260="","",男子登録情報!$M260)</f>
        <v>27</v>
      </c>
      <c r="H260">
        <f>IF($K260="","",男子登録情報!$A260)</f>
        <v>492218</v>
      </c>
      <c r="K260">
        <f>IF(男子登録情報!$C260="","",男子登録情報!$C260)</f>
        <v>259</v>
      </c>
      <c r="M260">
        <f>IFERROR(IF(AND(402&lt;=VALUE(RIGHT(男子登録情報!$F260,4)),競技会情報!$E$3*100+競技会情報!$G$3&gt;=VALUE(RIGHT(男子登録情報!$F260,4))),VALUE(男子登録情報!$G260)+1,VALUE(男子登録情報!$G260)),"")</f>
        <v>21</v>
      </c>
      <c r="N260" t="str">
        <f>IF($K260="","",IF(男子登録情報!$H260="北海道",男子登録情報!$H260,LEFT(男子登録情報!$H260,LEN(男子登録情報!$H260)-1)))</f>
        <v>大阪</v>
      </c>
      <c r="O260" t="str">
        <f>IF($K260="","",IF(LEN($N260)=2,LEFT($N260,1)&amp;"　"&amp;RIGHT($N260,1)&amp;"・"&amp;男子登録情報!$I260,$N260&amp;"・"&amp;男子登録情報!$I260))</f>
        <v>大　阪・大阪</v>
      </c>
    </row>
    <row r="261" spans="1:15" x14ac:dyDescent="0.55000000000000004">
      <c r="A261">
        <f>IF($K261="","",100000000+男子登録情報!$C261)</f>
        <v>100000260</v>
      </c>
      <c r="B261" t="str">
        <f>IF($K261="","",男子登録情報!$D261&amp;" ("&amp;男子登録情報!$K261&amp;")")</f>
        <v>藤戸　涼達 (3)</v>
      </c>
      <c r="C261" t="str">
        <f>IF($K261="","",男子登録情報!$E261)</f>
        <v>ﾌｼﾞﾄ ﾘｮｳﾀﾂ</v>
      </c>
      <c r="D261" t="str">
        <f>IF($K261="","",男子登録情報!$O261&amp;" "&amp;男子登録情報!$N261&amp;" ("&amp;LEFT(男子登録情報!$F261,2)&amp;")")</f>
        <v>Ryotatsu FUJITO (01)</v>
      </c>
      <c r="E261" t="str">
        <f>IF($K261="","",男子登録情報!$P261)</f>
        <v>JPN</v>
      </c>
      <c r="F261" t="str">
        <f t="shared" si="4"/>
        <v>1</v>
      </c>
      <c r="G261">
        <f>IF($K261="","",男子登録情報!$M261)</f>
        <v>27</v>
      </c>
      <c r="H261">
        <f>IF($K261="","",男子登録情報!$A261)</f>
        <v>492218</v>
      </c>
      <c r="K261">
        <f>IF(男子登録情報!$C261="","",男子登録情報!$C261)</f>
        <v>260</v>
      </c>
      <c r="M261">
        <f>IFERROR(IF(AND(402&lt;=VALUE(RIGHT(男子登録情報!$F261,4)),競技会情報!$E$3*100+競技会情報!$G$3&gt;=VALUE(RIGHT(男子登録情報!$F261,4))),VALUE(男子登録情報!$G261)+1,VALUE(男子登録情報!$G261)),"")</f>
        <v>21</v>
      </c>
      <c r="N261" t="str">
        <f>IF($K261="","",IF(男子登録情報!$H261="北海道",男子登録情報!$H261,LEFT(男子登録情報!$H261,LEN(男子登録情報!$H261)-1)))</f>
        <v>大阪</v>
      </c>
      <c r="O261" t="str">
        <f>IF($K261="","",IF(LEN($N261)=2,LEFT($N261,1)&amp;"　"&amp;RIGHT($N261,1)&amp;"・"&amp;男子登録情報!$I261,$N261&amp;"・"&amp;男子登録情報!$I261))</f>
        <v>大　阪・関西大学北陽</v>
      </c>
    </row>
    <row r="262" spans="1:15" x14ac:dyDescent="0.55000000000000004">
      <c r="A262">
        <f>IF($K262="","",100000000+男子登録情報!$C262)</f>
        <v>100000261</v>
      </c>
      <c r="B262" t="str">
        <f>IF($K262="","",男子登録情報!$D262&amp;" ("&amp;男子登録情報!$K262&amp;")")</f>
        <v>寺田　裕真 (3)</v>
      </c>
      <c r="C262" t="str">
        <f>IF($K262="","",男子登録情報!$E262)</f>
        <v>ﾃﾗﾀﾞ ﾕｳﾏ</v>
      </c>
      <c r="D262" t="str">
        <f>IF($K262="","",男子登録情報!$O262&amp;" "&amp;男子登録情報!$N262&amp;" ("&amp;LEFT(男子登録情報!$F262,2)&amp;")")</f>
        <v>Yuma TERADA (01)</v>
      </c>
      <c r="E262" t="str">
        <f>IF($K262="","",男子登録情報!$P262)</f>
        <v>JPN</v>
      </c>
      <c r="F262" t="str">
        <f t="shared" si="4"/>
        <v>1</v>
      </c>
      <c r="G262">
        <f>IF($K262="","",男子登録情報!$M262)</f>
        <v>27</v>
      </c>
      <c r="H262">
        <f>IF($K262="","",男子登録情報!$A262)</f>
        <v>492218</v>
      </c>
      <c r="K262">
        <f>IF(男子登録情報!$C262="","",男子登録情報!$C262)</f>
        <v>261</v>
      </c>
      <c r="M262">
        <f>IFERROR(IF(AND(402&lt;=VALUE(RIGHT(男子登録情報!$F262,4)),競技会情報!$E$3*100+競技会情報!$G$3&gt;=VALUE(RIGHT(男子登録情報!$F262,4))),VALUE(男子登録情報!$G262)+1,VALUE(男子登録情報!$G262)),"")</f>
        <v>21</v>
      </c>
      <c r="N262" t="str">
        <f>IF($K262="","",IF(男子登録情報!$H262="北海道",男子登録情報!$H262,LEFT(男子登録情報!$H262,LEN(男子登録情報!$H262)-1)))</f>
        <v>大阪</v>
      </c>
      <c r="O262" t="str">
        <f>IF($K262="","",IF(LEN($N262)=2,LEFT($N262,1)&amp;"　"&amp;RIGHT($N262,1)&amp;"・"&amp;男子登録情報!$I262,$N262&amp;"・"&amp;男子登録情報!$I262))</f>
        <v>大　阪・関西大学北陽</v>
      </c>
    </row>
    <row r="263" spans="1:15" x14ac:dyDescent="0.55000000000000004">
      <c r="A263">
        <f>IF($K263="","",100000000+男子登録情報!$C263)</f>
        <v>100000262</v>
      </c>
      <c r="B263" t="str">
        <f>IF($K263="","",男子登録情報!$D263&amp;" ("&amp;男子登録情報!$K263&amp;")")</f>
        <v>大野　佳太朗 (3)</v>
      </c>
      <c r="C263" t="str">
        <f>IF($K263="","",男子登録情報!$E263)</f>
        <v>ｵｵﾉ ｹｲﾀﾛｳ</v>
      </c>
      <c r="D263" t="str">
        <f>IF($K263="","",男子登録情報!$O263&amp;" "&amp;男子登録情報!$N263&amp;" ("&amp;LEFT(男子登録情報!$F263,2)&amp;")")</f>
        <v>Keitaro ONO (02)</v>
      </c>
      <c r="E263" t="str">
        <f>IF($K263="","",男子登録情報!$P263)</f>
        <v>JPN</v>
      </c>
      <c r="F263" t="str">
        <f t="shared" si="4"/>
        <v>1</v>
      </c>
      <c r="G263">
        <f>IF($K263="","",男子登録情報!$M263)</f>
        <v>27</v>
      </c>
      <c r="H263">
        <f>IF($K263="","",男子登録情報!$A263)</f>
        <v>492218</v>
      </c>
      <c r="K263">
        <f>IF(男子登録情報!$C263="","",男子登録情報!$C263)</f>
        <v>262</v>
      </c>
      <c r="M263">
        <f>IFERROR(IF(AND(402&lt;=VALUE(RIGHT(男子登録情報!$F263,4)),競技会情報!$E$3*100+競技会情報!$G$3&gt;=VALUE(RIGHT(男子登録情報!$F263,4))),VALUE(男子登録情報!$G263)+1,VALUE(男子登録情報!$G263)),"")</f>
        <v>20</v>
      </c>
      <c r="N263" t="str">
        <f>IF($K263="","",IF(男子登録情報!$H263="北海道",男子登録情報!$H263,LEFT(男子登録情報!$H263,LEN(男子登録情報!$H263)-1)))</f>
        <v>大阪</v>
      </c>
      <c r="O263" t="str">
        <f>IF($K263="","",IF(LEN($N263)=2,LEFT($N263,1)&amp;"　"&amp;RIGHT($N263,1)&amp;"・"&amp;男子登録情報!$I263,$N263&amp;"・"&amp;男子登録情報!$I263))</f>
        <v>大　阪・関西大学北陽</v>
      </c>
    </row>
    <row r="264" spans="1:15" x14ac:dyDescent="0.55000000000000004">
      <c r="A264">
        <f>IF($K264="","",100000000+男子登録情報!$C264)</f>
        <v>100000263</v>
      </c>
      <c r="B264" t="str">
        <f>IF($K264="","",男子登録情報!$D264&amp;" ("&amp;男子登録情報!$K264&amp;")")</f>
        <v>福原　健斗 (3)</v>
      </c>
      <c r="C264" t="str">
        <f>IF($K264="","",男子登録情報!$E264)</f>
        <v>ﾌｸﾊﾗ ｹﾝﾄ</v>
      </c>
      <c r="D264" t="str">
        <f>IF($K264="","",男子登録情報!$O264&amp;" "&amp;男子登録情報!$N264&amp;" ("&amp;LEFT(男子登録情報!$F264,2)&amp;")")</f>
        <v>Kento FUKUHARA (02)</v>
      </c>
      <c r="E264" t="str">
        <f>IF($K264="","",男子登録情報!$P264)</f>
        <v>JPN</v>
      </c>
      <c r="F264" t="str">
        <f t="shared" si="4"/>
        <v>1</v>
      </c>
      <c r="G264">
        <f>IF($K264="","",男子登録情報!$M264)</f>
        <v>29</v>
      </c>
      <c r="H264">
        <f>IF($K264="","",男子登録情報!$A264)</f>
        <v>492218</v>
      </c>
      <c r="K264">
        <f>IF(男子登録情報!$C264="","",男子登録情報!$C264)</f>
        <v>263</v>
      </c>
      <c r="M264">
        <f>IFERROR(IF(AND(402&lt;=VALUE(RIGHT(男子登録情報!$F264,4)),競技会情報!$E$3*100+競技会情報!$G$3&gt;=VALUE(RIGHT(男子登録情報!$F264,4))),VALUE(男子登録情報!$G264)+1,VALUE(男子登録情報!$G264)),"")</f>
        <v>20</v>
      </c>
      <c r="N264" t="str">
        <f>IF($K264="","",IF(男子登録情報!$H264="北海道",男子登録情報!$H264,LEFT(男子登録情報!$H264,LEN(男子登録情報!$H264)-1)))</f>
        <v>奈良</v>
      </c>
      <c r="O264" t="str">
        <f>IF($K264="","",IF(LEN($N264)=2,LEFT($N264,1)&amp;"　"&amp;RIGHT($N264,1)&amp;"・"&amp;男子登録情報!$I264,$N264&amp;"・"&amp;男子登録情報!$I264))</f>
        <v>奈　良・一条</v>
      </c>
    </row>
    <row r="265" spans="1:15" x14ac:dyDescent="0.55000000000000004">
      <c r="A265">
        <f>IF($K265="","",100000000+男子登録情報!$C265)</f>
        <v>100000264</v>
      </c>
      <c r="B265" t="str">
        <f>IF($K265="","",男子登録情報!$D265&amp;" ("&amp;男子登録情報!$K265&amp;")")</f>
        <v>富岡　紋人 (3)</v>
      </c>
      <c r="C265" t="str">
        <f>IF($K265="","",男子登録情報!$E265)</f>
        <v>ﾄﾐｵｶ ｱﾔﾄ</v>
      </c>
      <c r="D265" t="str">
        <f>IF($K265="","",男子登録情報!$O265&amp;" "&amp;男子登録情報!$N265&amp;" ("&amp;LEFT(男子登録情報!$F265,2)&amp;")")</f>
        <v>Ayato TOMIOKA (01)</v>
      </c>
      <c r="E265" t="str">
        <f>IF($K265="","",男子登録情報!$P265)</f>
        <v>JPN</v>
      </c>
      <c r="F265" t="str">
        <f t="shared" si="4"/>
        <v>1</v>
      </c>
      <c r="G265">
        <f>IF($K265="","",男子登録情報!$M265)</f>
        <v>27</v>
      </c>
      <c r="H265">
        <f>IF($K265="","",男子登録情報!$A265)</f>
        <v>492218</v>
      </c>
      <c r="K265">
        <f>IF(男子登録情報!$C265="","",男子登録情報!$C265)</f>
        <v>264</v>
      </c>
      <c r="M265">
        <f>IFERROR(IF(AND(402&lt;=VALUE(RIGHT(男子登録情報!$F265,4)),競技会情報!$E$3*100+競技会情報!$G$3&gt;=VALUE(RIGHT(男子登録情報!$F265,4))),VALUE(男子登録情報!$G265)+1,VALUE(男子登録情報!$G265)),"")</f>
        <v>21</v>
      </c>
      <c r="N265" t="str">
        <f>IF($K265="","",IF(男子登録情報!$H265="北海道",男子登録情報!$H265,LEFT(男子登録情報!$H265,LEN(男子登録情報!$H265)-1)))</f>
        <v>大阪</v>
      </c>
      <c r="O265" t="str">
        <f>IF($K265="","",IF(LEN($N265)=2,LEFT($N265,1)&amp;"　"&amp;RIGHT($N265,1)&amp;"・"&amp;男子登録情報!$I265,$N265&amp;"・"&amp;男子登録情報!$I265))</f>
        <v>大　阪・箕面</v>
      </c>
    </row>
    <row r="266" spans="1:15" x14ac:dyDescent="0.55000000000000004">
      <c r="A266">
        <f>IF($K266="","",100000000+男子登録情報!$C266)</f>
        <v>100000265</v>
      </c>
      <c r="B266" t="str">
        <f>IF($K266="","",男子登録情報!$D266&amp;" ("&amp;男子登録情報!$K266&amp;")")</f>
        <v>石丸　尚弥 (3)</v>
      </c>
      <c r="C266" t="str">
        <f>IF($K266="","",男子登録情報!$E266)</f>
        <v>ｲｼﾏﾙ ﾅｵﾔ</v>
      </c>
      <c r="D266" t="str">
        <f>IF($K266="","",男子登録情報!$O266&amp;" "&amp;男子登録情報!$N266&amp;" ("&amp;LEFT(男子登録情報!$F266,2)&amp;")")</f>
        <v>Naoya ISHIMARU (01)</v>
      </c>
      <c r="E266" t="str">
        <f>IF($K266="","",男子登録情報!$P266)</f>
        <v>JPN</v>
      </c>
      <c r="F266" t="str">
        <f t="shared" si="4"/>
        <v>1</v>
      </c>
      <c r="G266">
        <f>IF($K266="","",男子登録情報!$M266)</f>
        <v>27</v>
      </c>
      <c r="H266">
        <f>IF($K266="","",男子登録情報!$A266)</f>
        <v>492218</v>
      </c>
      <c r="K266">
        <f>IF(男子登録情報!$C266="","",男子登録情報!$C266)</f>
        <v>265</v>
      </c>
      <c r="M266">
        <f>IFERROR(IF(AND(402&lt;=VALUE(RIGHT(男子登録情報!$F266,4)),競技会情報!$E$3*100+競技会情報!$G$3&gt;=VALUE(RIGHT(男子登録情報!$F266,4))),VALUE(男子登録情報!$G266)+1,VALUE(男子登録情報!$G266)),"")</f>
        <v>21</v>
      </c>
      <c r="N266" t="str">
        <f>IF($K266="","",IF(男子登録情報!$H266="北海道",男子登録情報!$H266,LEFT(男子登録情報!$H266,LEN(男子登録情報!$H266)-1)))</f>
        <v>大阪</v>
      </c>
      <c r="O266" t="str">
        <f>IF($K266="","",IF(LEN($N266)=2,LEFT($N266,1)&amp;"　"&amp;RIGHT($N266,1)&amp;"・"&amp;男子登録情報!$I266,$N266&amp;"・"&amp;男子登録情報!$I266))</f>
        <v>大　阪・寝屋川</v>
      </c>
    </row>
    <row r="267" spans="1:15" x14ac:dyDescent="0.55000000000000004">
      <c r="A267">
        <f>IF($K267="","",100000000+男子登録情報!$C267)</f>
        <v>100000266</v>
      </c>
      <c r="B267" t="str">
        <f>IF($K267="","",男子登録情報!$D267&amp;" ("&amp;男子登録情報!$K267&amp;")")</f>
        <v>栗原　拓海 (3)</v>
      </c>
      <c r="C267" t="str">
        <f>IF($K267="","",男子登録情報!$E267)</f>
        <v>ｸﾘﾊﾗ ﾀｸﾐ</v>
      </c>
      <c r="D267" t="str">
        <f>IF($K267="","",男子登録情報!$O267&amp;" "&amp;男子登録情報!$N267&amp;" ("&amp;LEFT(男子登録情報!$F267,2)&amp;")")</f>
        <v>Takumi KURIHARA (01)</v>
      </c>
      <c r="E267" t="str">
        <f>IF($K267="","",男子登録情報!$P267)</f>
        <v>JPN</v>
      </c>
      <c r="F267" t="str">
        <f t="shared" si="4"/>
        <v>1</v>
      </c>
      <c r="G267">
        <f>IF($K267="","",男子登録情報!$M267)</f>
        <v>26</v>
      </c>
      <c r="H267">
        <f>IF($K267="","",男子登録情報!$A267)</f>
        <v>492218</v>
      </c>
      <c r="K267">
        <f>IF(男子登録情報!$C267="","",男子登録情報!$C267)</f>
        <v>266</v>
      </c>
      <c r="M267">
        <f>IFERROR(IF(AND(402&lt;=VALUE(RIGHT(男子登録情報!$F267,4)),競技会情報!$E$3*100+競技会情報!$G$3&gt;=VALUE(RIGHT(男子登録情報!$F267,4))),VALUE(男子登録情報!$G267)+1,VALUE(男子登録情報!$G267)),"")</f>
        <v>21</v>
      </c>
      <c r="N267" t="str">
        <f>IF($K267="","",IF(男子登録情報!$H267="北海道",男子登録情報!$H267,LEFT(男子登録情報!$H267,LEN(男子登録情報!$H267)-1)))</f>
        <v>京都</v>
      </c>
      <c r="O267" t="str">
        <f>IF($K267="","",IF(LEN($N267)=2,LEFT($N267,1)&amp;"　"&amp;RIGHT($N267,1)&amp;"・"&amp;男子登録情報!$I267,$N267&amp;"・"&amp;男子登録情報!$I267))</f>
        <v>京　都・向陽</v>
      </c>
    </row>
    <row r="268" spans="1:15" x14ac:dyDescent="0.55000000000000004">
      <c r="A268">
        <f>IF($K268="","",100000000+男子登録情報!$C268)</f>
        <v>100000267</v>
      </c>
      <c r="B268" t="str">
        <f>IF($K268="","",男子登録情報!$D268&amp;" ("&amp;男子登録情報!$K268&amp;")")</f>
        <v>和田　一真 (3)</v>
      </c>
      <c r="C268" t="str">
        <f>IF($K268="","",男子登録情報!$E268)</f>
        <v>ﾜﾀﾞ ｶｽﾞﾏ</v>
      </c>
      <c r="D268" t="str">
        <f>IF($K268="","",男子登録情報!$O268&amp;" "&amp;男子登録情報!$N268&amp;" ("&amp;LEFT(男子登録情報!$F268,2)&amp;")")</f>
        <v>Kazuma WADA  (01)</v>
      </c>
      <c r="E268" t="str">
        <f>IF($K268="","",男子登録情報!$P268)</f>
        <v>JPN</v>
      </c>
      <c r="F268" t="str">
        <f t="shared" si="4"/>
        <v>1</v>
      </c>
      <c r="G268">
        <f>IF($K268="","",男子登録情報!$M268)</f>
        <v>26</v>
      </c>
      <c r="H268">
        <f>IF($K268="","",男子登録情報!$A268)</f>
        <v>492218</v>
      </c>
      <c r="K268">
        <f>IF(男子登録情報!$C268="","",男子登録情報!$C268)</f>
        <v>267</v>
      </c>
      <c r="M268">
        <f>IFERROR(IF(AND(402&lt;=VALUE(RIGHT(男子登録情報!$F268,4)),競技会情報!$E$3*100+競技会情報!$G$3&gt;=VALUE(RIGHT(男子登録情報!$F268,4))),VALUE(男子登録情報!$G268)+1,VALUE(男子登録情報!$G268)),"")</f>
        <v>21</v>
      </c>
      <c r="N268" t="str">
        <f>IF($K268="","",IF(男子登録情報!$H268="北海道",男子登録情報!$H268,LEFT(男子登録情報!$H268,LEN(男子登録情報!$H268)-1)))</f>
        <v>京都</v>
      </c>
      <c r="O268" t="str">
        <f>IF($K268="","",IF(LEN($N268)=2,LEFT($N268,1)&amp;"　"&amp;RIGHT($N268,1)&amp;"・"&amp;男子登録情報!$I268,$N268&amp;"・"&amp;男子登録情報!$I268))</f>
        <v>京　都・洛南</v>
      </c>
    </row>
    <row r="269" spans="1:15" x14ac:dyDescent="0.55000000000000004">
      <c r="A269">
        <f>IF($K269="","",100000000+男子登録情報!$C269)</f>
        <v>100000268</v>
      </c>
      <c r="B269" t="str">
        <f>IF($K269="","",男子登録情報!$D269&amp;" ("&amp;男子登録情報!$K269&amp;")")</f>
        <v>北　凌伎 (3)</v>
      </c>
      <c r="C269" t="str">
        <f>IF($K269="","",男子登録情報!$E269)</f>
        <v>ｷﾀ ﾘｮｳｷ</v>
      </c>
      <c r="D269" t="str">
        <f>IF($K269="","",男子登録情報!$O269&amp;" "&amp;男子登録情報!$N269&amp;" ("&amp;LEFT(男子登録情報!$F269,2)&amp;")")</f>
        <v>Ryoki KITA (01)</v>
      </c>
      <c r="E269" t="str">
        <f>IF($K269="","",男子登録情報!$P269)</f>
        <v>JPN</v>
      </c>
      <c r="F269" t="str">
        <f t="shared" si="4"/>
        <v>1</v>
      </c>
      <c r="G269">
        <f>IF($K269="","",男子登録情報!$M269)</f>
        <v>27</v>
      </c>
      <c r="H269">
        <f>IF($K269="","",男子登録情報!$A269)</f>
        <v>492218</v>
      </c>
      <c r="K269">
        <f>IF(男子登録情報!$C269="","",男子登録情報!$C269)</f>
        <v>268</v>
      </c>
      <c r="M269">
        <f>IFERROR(IF(AND(402&lt;=VALUE(RIGHT(男子登録情報!$F269,4)),競技会情報!$E$3*100+競技会情報!$G$3&gt;=VALUE(RIGHT(男子登録情報!$F269,4))),VALUE(男子登録情報!$G269)+1,VALUE(男子登録情報!$G269)),"")</f>
        <v>20</v>
      </c>
      <c r="N269" t="str">
        <f>IF($K269="","",IF(男子登録情報!$H269="北海道",男子登録情報!$H269,LEFT(男子登録情報!$H269,LEN(男子登録情報!$H269)-1)))</f>
        <v>和歌山</v>
      </c>
      <c r="O269" t="str">
        <f>IF($K269="","",IF(LEN($N269)=2,LEFT($N269,1)&amp;"　"&amp;RIGHT($N269,1)&amp;"・"&amp;男子登録情報!$I269,$N269&amp;"・"&amp;男子登録情報!$I269))</f>
        <v>和歌山・和歌山県立桐蔭</v>
      </c>
    </row>
    <row r="270" spans="1:15" x14ac:dyDescent="0.55000000000000004">
      <c r="A270">
        <f>IF($K270="","",100000000+男子登録情報!$C270)</f>
        <v>100000269</v>
      </c>
      <c r="B270" t="str">
        <f>IF($K270="","",男子登録情報!$D270&amp;" ("&amp;男子登録情報!$K270&amp;")")</f>
        <v>櫻井　健太 (3)</v>
      </c>
      <c r="C270" t="str">
        <f>IF($K270="","",男子登録情報!$E270)</f>
        <v>ｻｸﾗｲ ｹﾝﾀ</v>
      </c>
      <c r="D270" t="str">
        <f>IF($K270="","",男子登録情報!$O270&amp;" "&amp;男子登録情報!$N270&amp;" ("&amp;LEFT(男子登録情報!$F270,2)&amp;")")</f>
        <v>Kenta SAKURAI (02)</v>
      </c>
      <c r="E270" t="str">
        <f>IF($K270="","",男子登録情報!$P270)</f>
        <v>JPN</v>
      </c>
      <c r="F270" t="str">
        <f t="shared" si="4"/>
        <v>1</v>
      </c>
      <c r="G270">
        <f>IF($K270="","",男子登録情報!$M270)</f>
        <v>27</v>
      </c>
      <c r="H270">
        <f>IF($K270="","",男子登録情報!$A270)</f>
        <v>492218</v>
      </c>
      <c r="K270">
        <f>IF(男子登録情報!$C270="","",男子登録情報!$C270)</f>
        <v>269</v>
      </c>
      <c r="M270">
        <f>IFERROR(IF(AND(402&lt;=VALUE(RIGHT(男子登録情報!$F270,4)),競技会情報!$E$3*100+競技会情報!$G$3&gt;=VALUE(RIGHT(男子登録情報!$F270,4))),VALUE(男子登録情報!$G270)+1,VALUE(男子登録情報!$G270)),"")</f>
        <v>20</v>
      </c>
      <c r="N270" t="str">
        <f>IF($K270="","",IF(男子登録情報!$H270="北海道",男子登録情報!$H270,LEFT(男子登録情報!$H270,LEN(男子登録情報!$H270)-1)))</f>
        <v>大阪</v>
      </c>
      <c r="O270" t="str">
        <f>IF($K270="","",IF(LEN($N270)=2,LEFT($N270,1)&amp;"　"&amp;RIGHT($N270,1)&amp;"・"&amp;男子登録情報!$I270,$N270&amp;"・"&amp;男子登録情報!$I270))</f>
        <v>大　阪・大阪府立芥川</v>
      </c>
    </row>
    <row r="271" spans="1:15" x14ac:dyDescent="0.55000000000000004">
      <c r="A271">
        <f>IF($K271="","",100000000+男子登録情報!$C271)</f>
        <v>100000270</v>
      </c>
      <c r="B271" t="str">
        <f>IF($K271="","",男子登録情報!$D271&amp;" ("&amp;男子登録情報!$K271&amp;")")</f>
        <v>首藤　柊 (3)</v>
      </c>
      <c r="C271" t="str">
        <f>IF($K271="","",男子登録情報!$E271)</f>
        <v>ｼｭﾄｳ ﾋｲﾗｷﾞ</v>
      </c>
      <c r="D271" t="str">
        <f>IF($K271="","",男子登録情報!$O271&amp;" "&amp;男子登録情報!$N271&amp;" ("&amp;LEFT(男子登録情報!$F271,2)&amp;")")</f>
        <v>Hiiragi SHUTO (01)</v>
      </c>
      <c r="E271" t="str">
        <f>IF($K271="","",男子登録情報!$P271)</f>
        <v>JPN</v>
      </c>
      <c r="F271" t="str">
        <f t="shared" si="4"/>
        <v>1</v>
      </c>
      <c r="G271">
        <f>IF($K271="","",男子登録情報!$M271)</f>
        <v>27</v>
      </c>
      <c r="H271">
        <f>IF($K271="","",男子登録情報!$A271)</f>
        <v>492218</v>
      </c>
      <c r="K271">
        <f>IF(男子登録情報!$C271="","",男子登録情報!$C271)</f>
        <v>270</v>
      </c>
      <c r="M271">
        <f>IFERROR(IF(AND(402&lt;=VALUE(RIGHT(男子登録情報!$F271,4)),競技会情報!$E$3*100+競技会情報!$G$3&gt;=VALUE(RIGHT(男子登録情報!$F271,4))),VALUE(男子登録情報!$G271)+1,VALUE(男子登録情報!$G271)),"")</f>
        <v>20</v>
      </c>
      <c r="N271" t="str">
        <f>IF($K271="","",IF(男子登録情報!$H271="北海道",男子登録情報!$H271,LEFT(男子登録情報!$H271,LEN(男子登録情報!$H271)-1)))</f>
        <v>大阪</v>
      </c>
      <c r="O271" t="str">
        <f>IF($K271="","",IF(LEN($N271)=2,LEFT($N271,1)&amp;"　"&amp;RIGHT($N271,1)&amp;"・"&amp;男子登録情報!$I271,$N271&amp;"・"&amp;男子登録情報!$I271))</f>
        <v>大　阪・上宮</v>
      </c>
    </row>
    <row r="272" spans="1:15" x14ac:dyDescent="0.55000000000000004">
      <c r="A272">
        <f>IF($K272="","",100000000+男子登録情報!$C272)</f>
        <v>100000271</v>
      </c>
      <c r="B272" t="str">
        <f>IF($K272="","",男子登録情報!$D272&amp;" ("&amp;男子登録情報!$K272&amp;")")</f>
        <v>田辺　恒大 (3)</v>
      </c>
      <c r="C272" t="str">
        <f>IF($K272="","",男子登録情報!$E272)</f>
        <v>ﾀﾅﾍﾞ ｺｳﾀﾞｲ</v>
      </c>
      <c r="D272" t="str">
        <f>IF($K272="","",男子登録情報!$O272&amp;" "&amp;男子登録情報!$N272&amp;" ("&amp;LEFT(男子登録情報!$F272,2)&amp;")")</f>
        <v>Kodai TANABE (01)</v>
      </c>
      <c r="E272" t="str">
        <f>IF($K272="","",男子登録情報!$P272)</f>
        <v>JPN</v>
      </c>
      <c r="F272" t="str">
        <f t="shared" si="4"/>
        <v>1</v>
      </c>
      <c r="G272">
        <f>IF($K272="","",男子登録情報!$M272)</f>
        <v>31</v>
      </c>
      <c r="H272">
        <f>IF($K272="","",男子登録情報!$A272)</f>
        <v>492218</v>
      </c>
      <c r="K272">
        <f>IF(男子登録情報!$C272="","",男子登録情報!$C272)</f>
        <v>271</v>
      </c>
      <c r="M272">
        <f>IFERROR(IF(AND(402&lt;=VALUE(RIGHT(男子登録情報!$F272,4)),競技会情報!$E$3*100+競技会情報!$G$3&gt;=VALUE(RIGHT(男子登録情報!$F272,4))),VALUE(男子登録情報!$G272)+1,VALUE(男子登録情報!$G272)),"")</f>
        <v>21</v>
      </c>
      <c r="N272" t="str">
        <f>IF($K272="","",IF(男子登録情報!$H272="北海道",男子登録情報!$H272,LEFT(男子登録情報!$H272,LEN(男子登録情報!$H272)-1)))</f>
        <v>鳥取</v>
      </c>
      <c r="O272" t="str">
        <f>IF($K272="","",IF(LEN($N272)=2,LEFT($N272,1)&amp;"　"&amp;RIGHT($N272,1)&amp;"・"&amp;男子登録情報!$I272,$N272&amp;"・"&amp;男子登録情報!$I272))</f>
        <v>鳥　取・鳥取城北</v>
      </c>
    </row>
    <row r="273" spans="1:15" x14ac:dyDescent="0.55000000000000004">
      <c r="A273">
        <f>IF($K273="","",100000000+男子登録情報!$C273)</f>
        <v>100000272</v>
      </c>
      <c r="B273" t="str">
        <f>IF($K273="","",男子登録情報!$D273&amp;" ("&amp;男子登録情報!$K273&amp;")")</f>
        <v>久富　亮 (3)</v>
      </c>
      <c r="C273" t="str">
        <f>IF($K273="","",男子登録情報!$E273)</f>
        <v>ﾋｻﾄﾐ ﾘｮｳ</v>
      </c>
      <c r="D273" t="str">
        <f>IF($K273="","",男子登録情報!$O273&amp;" "&amp;男子登録情報!$N273&amp;" ("&amp;LEFT(男子登録情報!$F273,2)&amp;")")</f>
        <v>Ryo HISATOMI (02)</v>
      </c>
      <c r="E273" t="str">
        <f>IF($K273="","",男子登録情報!$P273)</f>
        <v>JPN</v>
      </c>
      <c r="F273" t="str">
        <f t="shared" si="4"/>
        <v>1</v>
      </c>
      <c r="G273">
        <f>IF($K273="","",男子登録情報!$M273)</f>
        <v>27</v>
      </c>
      <c r="H273">
        <f>IF($K273="","",男子登録情報!$A273)</f>
        <v>492218</v>
      </c>
      <c r="K273">
        <f>IF(男子登録情報!$C273="","",男子登録情報!$C273)</f>
        <v>272</v>
      </c>
      <c r="M273">
        <f>IFERROR(IF(AND(402&lt;=VALUE(RIGHT(男子登録情報!$F273,4)),競技会情報!$E$3*100+競技会情報!$G$3&gt;=VALUE(RIGHT(男子登録情報!$F273,4))),VALUE(男子登録情報!$G273)+1,VALUE(男子登録情報!$G273)),"")</f>
        <v>20</v>
      </c>
      <c r="N273" t="str">
        <f>IF($K273="","",IF(男子登録情報!$H273="北海道",男子登録情報!$H273,LEFT(男子登録情報!$H273,LEN(男子登録情報!$H273)-1)))</f>
        <v>大阪</v>
      </c>
      <c r="O273" t="str">
        <f>IF($K273="","",IF(LEN($N273)=2,LEFT($N273,1)&amp;"　"&amp;RIGHT($N273,1)&amp;"・"&amp;男子登録情報!$I273,$N273&amp;"・"&amp;男子登録情報!$I273))</f>
        <v>大　阪・常翔学園</v>
      </c>
    </row>
    <row r="274" spans="1:15" x14ac:dyDescent="0.55000000000000004">
      <c r="A274">
        <f>IF($K274="","",100000000+男子登録情報!$C274)</f>
        <v>100000273</v>
      </c>
      <c r="B274" t="str">
        <f>IF($K274="","",男子登録情報!$D274&amp;" ("&amp;男子登録情報!$K274&amp;")")</f>
        <v>飯村　太一 (3)</v>
      </c>
      <c r="C274" t="str">
        <f>IF($K274="","",男子登録情報!$E274)</f>
        <v>ｲｲﾑﾗ ﾀｲﾁ</v>
      </c>
      <c r="D274" t="str">
        <f>IF($K274="","",男子登録情報!$O274&amp;" "&amp;男子登録情報!$N274&amp;" ("&amp;LEFT(男子登録情報!$F274,2)&amp;")")</f>
        <v>Taichi IIMURA (01)</v>
      </c>
      <c r="E274" t="str">
        <f>IF($K274="","",男子登録情報!$P274)</f>
        <v>JPN</v>
      </c>
      <c r="F274" t="str">
        <f t="shared" si="4"/>
        <v>1</v>
      </c>
      <c r="G274">
        <f>IF($K274="","",男子登録情報!$M274)</f>
        <v>27</v>
      </c>
      <c r="H274">
        <f>IF($K274="","",男子登録情報!$A274)</f>
        <v>492218</v>
      </c>
      <c r="K274">
        <f>IF(男子登録情報!$C274="","",男子登録情報!$C274)</f>
        <v>273</v>
      </c>
      <c r="M274">
        <f>IFERROR(IF(AND(402&lt;=VALUE(RIGHT(男子登録情報!$F274,4)),競技会情報!$E$3*100+競技会情報!$G$3&gt;=VALUE(RIGHT(男子登録情報!$F274,4))),VALUE(男子登録情報!$G274)+1,VALUE(男子登録情報!$G274)),"")</f>
        <v>21</v>
      </c>
      <c r="N274" t="str">
        <f>IF($K274="","",IF(男子登録情報!$H274="北海道",男子登録情報!$H274,LEFT(男子登録情報!$H274,LEN(男子登録情報!$H274)-1)))</f>
        <v>和歌山</v>
      </c>
      <c r="O274" t="str">
        <f>IF($K274="","",IF(LEN($N274)=2,LEFT($N274,1)&amp;"　"&amp;RIGHT($N274,1)&amp;"・"&amp;男子登録情報!$I274,$N274&amp;"・"&amp;男子登録情報!$I274))</f>
        <v>和歌山・星林</v>
      </c>
    </row>
    <row r="275" spans="1:15" x14ac:dyDescent="0.55000000000000004">
      <c r="A275">
        <f>IF($K275="","",100000000+男子登録情報!$C275)</f>
        <v>100000274</v>
      </c>
      <c r="B275" t="str">
        <f>IF($K275="","",男子登録情報!$D275&amp;" ("&amp;男子登録情報!$K275&amp;")")</f>
        <v>石井　滉人 (3)</v>
      </c>
      <c r="C275" t="str">
        <f>IF($K275="","",男子登録情報!$E275)</f>
        <v>ｲｼｲ ﾋﾛﾄ</v>
      </c>
      <c r="D275" t="str">
        <f>IF($K275="","",男子登録情報!$O275&amp;" "&amp;男子登録情報!$N275&amp;" ("&amp;LEFT(男子登録情報!$F275,2)&amp;")")</f>
        <v>Hiroto ISHI (01)</v>
      </c>
      <c r="E275" t="str">
        <f>IF($K275="","",男子登録情報!$P275)</f>
        <v>JPN</v>
      </c>
      <c r="F275" t="str">
        <f t="shared" si="4"/>
        <v>1</v>
      </c>
      <c r="G275">
        <f>IF($K275="","",男子登録情報!$M275)</f>
        <v>37</v>
      </c>
      <c r="H275">
        <f>IF($K275="","",男子登録情報!$A275)</f>
        <v>492218</v>
      </c>
      <c r="K275">
        <f>IF(男子登録情報!$C275="","",男子登録情報!$C275)</f>
        <v>274</v>
      </c>
      <c r="M275">
        <f>IFERROR(IF(AND(402&lt;=VALUE(RIGHT(男子登録情報!$F275,4)),競技会情報!$E$3*100+競技会情報!$G$3&gt;=VALUE(RIGHT(男子登録情報!$F275,4))),VALUE(男子登録情報!$G275)+1,VALUE(男子登録情報!$G275)),"")</f>
        <v>21</v>
      </c>
      <c r="N275" t="str">
        <f>IF($K275="","",IF(男子登録情報!$H275="北海道",男子登録情報!$H275,LEFT(男子登録情報!$H275,LEN(男子登録情報!$H275)-1)))</f>
        <v>香川</v>
      </c>
      <c r="O275" t="str">
        <f>IF($K275="","",IF(LEN($N275)=2,LEFT($N275,1)&amp;"　"&amp;RIGHT($N275,1)&amp;"・"&amp;男子登録情報!$I275,$N275&amp;"・"&amp;男子登録情報!$I275))</f>
        <v>香　川・尽誠学園</v>
      </c>
    </row>
    <row r="276" spans="1:15" x14ac:dyDescent="0.55000000000000004">
      <c r="A276">
        <f>IF($K276="","",100000000+男子登録情報!$C276)</f>
        <v>100000275</v>
      </c>
      <c r="B276" t="str">
        <f>IF($K276="","",男子登録情報!$D276&amp;" ("&amp;男子登録情報!$K276&amp;")")</f>
        <v>濱　宏太 (3)</v>
      </c>
      <c r="C276" t="str">
        <f>IF($K276="","",男子登録情報!$E276)</f>
        <v>ﾊﾏ ｺｳﾀ</v>
      </c>
      <c r="D276" t="str">
        <f>IF($K276="","",男子登録情報!$O276&amp;" "&amp;男子登録情報!$N276&amp;" ("&amp;LEFT(男子登録情報!$F276,2)&amp;")")</f>
        <v>Kota HAMA (99)</v>
      </c>
      <c r="E276" t="str">
        <f>IF($K276="","",男子登録情報!$P276)</f>
        <v>JPN</v>
      </c>
      <c r="F276" t="str">
        <f t="shared" si="4"/>
        <v>1</v>
      </c>
      <c r="G276">
        <f>IF($K276="","",男子登録情報!$M276)</f>
        <v>25</v>
      </c>
      <c r="H276">
        <f>IF($K276="","",男子登録情報!$A276)</f>
        <v>492218</v>
      </c>
      <c r="K276">
        <f>IF(男子登録情報!$C276="","",男子登録情報!$C276)</f>
        <v>275</v>
      </c>
      <c r="M276">
        <f>IFERROR(IF(AND(402&lt;=VALUE(RIGHT(男子登録情報!$F276,4)),競技会情報!$E$3*100+競技会情報!$G$3&gt;=VALUE(RIGHT(男子登録情報!$F276,4))),VALUE(男子登録情報!$G276)+1,VALUE(男子登録情報!$G276)),"")</f>
        <v>23</v>
      </c>
      <c r="N276" t="str">
        <f>IF($K276="","",IF(男子登録情報!$H276="北海道",男子登録情報!$H276,LEFT(男子登録情報!$H276,LEN(男子登録情報!$H276)-1)))</f>
        <v>滋賀</v>
      </c>
      <c r="O276" t="str">
        <f>IF($K276="","",IF(LEN($N276)=2,LEFT($N276,1)&amp;"　"&amp;RIGHT($N276,1)&amp;"・"&amp;男子登録情報!$I276,$N276&amp;"・"&amp;男子登録情報!$I276))</f>
        <v>滋　賀・膳所</v>
      </c>
    </row>
    <row r="277" spans="1:15" x14ac:dyDescent="0.55000000000000004">
      <c r="A277">
        <f>IF($K277="","",100000000+男子登録情報!$C277)</f>
        <v>100000276</v>
      </c>
      <c r="B277" t="str">
        <f>IF($K277="","",男子登録情報!$D277&amp;" ("&amp;男子登録情報!$K277&amp;")")</f>
        <v>平本　祐大 (3)</v>
      </c>
      <c r="C277" t="str">
        <f>IF($K277="","",男子登録情報!$E277)</f>
        <v>ﾋﾗﾓﾄ ﾕｳﾀﾞｲ</v>
      </c>
      <c r="D277" t="str">
        <f>IF($K277="","",男子登録情報!$O277&amp;" "&amp;男子登録情報!$N277&amp;" ("&amp;LEFT(男子登録情報!$F277,2)&amp;")")</f>
        <v>Yudai HIRAMOTO (01)</v>
      </c>
      <c r="E277" t="str">
        <f>IF($K277="","",男子登録情報!$P277)</f>
        <v>JPN</v>
      </c>
      <c r="F277" t="str">
        <f t="shared" si="4"/>
        <v>1</v>
      </c>
      <c r="G277">
        <f>IF($K277="","",男子登録情報!$M277)</f>
        <v>28</v>
      </c>
      <c r="H277">
        <f>IF($K277="","",男子登録情報!$A277)</f>
        <v>492218</v>
      </c>
      <c r="K277">
        <f>IF(男子登録情報!$C277="","",男子登録情報!$C277)</f>
        <v>276</v>
      </c>
      <c r="M277">
        <f>IFERROR(IF(AND(402&lt;=VALUE(RIGHT(男子登録情報!$F277,4)),競技会情報!$E$3*100+競技会情報!$G$3&gt;=VALUE(RIGHT(男子登録情報!$F277,4))),VALUE(男子登録情報!$G277)+1,VALUE(男子登録情報!$G277)),"")</f>
        <v>21</v>
      </c>
      <c r="N277" t="str">
        <f>IF($K277="","",IF(男子登録情報!$H277="北海道",男子登録情報!$H277,LEFT(男子登録情報!$H277,LEN(男子登録情報!$H277)-1)))</f>
        <v>兵庫</v>
      </c>
      <c r="O277" t="str">
        <f>IF($K277="","",IF(LEN($N277)=2,LEFT($N277,1)&amp;"　"&amp;RIGHT($N277,1)&amp;"・"&amp;男子登録情報!$I277,$N277&amp;"・"&amp;男子登録情報!$I277))</f>
        <v>兵　庫・明石西</v>
      </c>
    </row>
    <row r="278" spans="1:15" x14ac:dyDescent="0.55000000000000004">
      <c r="A278">
        <f>IF($K278="","",100000000+男子登録情報!$C278)</f>
        <v>100000277</v>
      </c>
      <c r="B278" t="str">
        <f>IF($K278="","",男子登録情報!$D278&amp;" ("&amp;男子登録情報!$K278&amp;")")</f>
        <v>伊藤　大晟 (3)</v>
      </c>
      <c r="C278" t="str">
        <f>IF($K278="","",男子登録情報!$E278)</f>
        <v>ｲﾄｳ ﾀｲｾｲ</v>
      </c>
      <c r="D278" t="str">
        <f>IF($K278="","",男子登録情報!$O278&amp;" "&amp;男子登録情報!$N278&amp;" ("&amp;LEFT(男子登録情報!$F278,2)&amp;")")</f>
        <v>Taisei ITO (01)</v>
      </c>
      <c r="E278" t="str">
        <f>IF($K278="","",男子登録情報!$P278)</f>
        <v>JPN</v>
      </c>
      <c r="F278" t="str">
        <f t="shared" si="4"/>
        <v>1</v>
      </c>
      <c r="G278">
        <f>IF($K278="","",男子登録情報!$M278)</f>
        <v>27</v>
      </c>
      <c r="H278">
        <f>IF($K278="","",男子登録情報!$A278)</f>
        <v>492218</v>
      </c>
      <c r="K278">
        <f>IF(男子登録情報!$C278="","",男子登録情報!$C278)</f>
        <v>277</v>
      </c>
      <c r="M278">
        <f>IFERROR(IF(AND(402&lt;=VALUE(RIGHT(男子登録情報!$F278,4)),競技会情報!$E$3*100+競技会情報!$G$3&gt;=VALUE(RIGHT(男子登録情報!$F278,4))),VALUE(男子登録情報!$G278)+1,VALUE(男子登録情報!$G278)),"")</f>
        <v>21</v>
      </c>
      <c r="N278" t="str">
        <f>IF($K278="","",IF(男子登録情報!$H278="北海道",男子登録情報!$H278,LEFT(男子登録情報!$H278,LEN(男子登録情報!$H278)-1)))</f>
        <v>大阪</v>
      </c>
      <c r="O278" t="str">
        <f>IF($K278="","",IF(LEN($N278)=2,LEFT($N278,1)&amp;"　"&amp;RIGHT($N278,1)&amp;"・"&amp;男子登録情報!$I278,$N278&amp;"・"&amp;男子登録情報!$I278))</f>
        <v>大　阪・関西大学北陽</v>
      </c>
    </row>
    <row r="279" spans="1:15" x14ac:dyDescent="0.55000000000000004">
      <c r="A279">
        <f>IF($K279="","",100000000+男子登録情報!$C279)</f>
        <v>100000278</v>
      </c>
      <c r="B279" t="str">
        <f>IF($K279="","",男子登録情報!$D279&amp;" ("&amp;男子登録情報!$K279&amp;")")</f>
        <v>岩田　潤平 (3)</v>
      </c>
      <c r="C279" t="str">
        <f>IF($K279="","",男子登録情報!$E279)</f>
        <v>ｲﾜﾀ ｼﾞｭﾝﾍﾟｲ</v>
      </c>
      <c r="D279" t="str">
        <f>IF($K279="","",男子登録情報!$O279&amp;" "&amp;男子登録情報!$N279&amp;" ("&amp;LEFT(男子登録情報!$F279,2)&amp;")")</f>
        <v>Jumpei IWATA (01)</v>
      </c>
      <c r="E279" t="str">
        <f>IF($K279="","",男子登録情報!$P279)</f>
        <v>JPN</v>
      </c>
      <c r="F279" t="str">
        <f t="shared" si="4"/>
        <v>1</v>
      </c>
      <c r="G279">
        <f>IF($K279="","",男子登録情報!$M279)</f>
        <v>26</v>
      </c>
      <c r="H279">
        <f>IF($K279="","",男子登録情報!$A279)</f>
        <v>492218</v>
      </c>
      <c r="K279">
        <f>IF(男子登録情報!$C279="","",男子登録情報!$C279)</f>
        <v>278</v>
      </c>
      <c r="M279">
        <f>IFERROR(IF(AND(402&lt;=VALUE(RIGHT(男子登録情報!$F279,4)),競技会情報!$E$3*100+競技会情報!$G$3&gt;=VALUE(RIGHT(男子登録情報!$F279,4))),VALUE(男子登録情報!$G279)+1,VALUE(男子登録情報!$G279)),"")</f>
        <v>21</v>
      </c>
      <c r="N279" t="str">
        <f>IF($K279="","",IF(男子登録情報!$H279="北海道",男子登録情報!$H279,LEFT(男子登録情報!$H279,LEN(男子登録情報!$H279)-1)))</f>
        <v>京都</v>
      </c>
      <c r="O279" t="str">
        <f>IF($K279="","",IF(LEN($N279)=2,LEFT($N279,1)&amp;"　"&amp;RIGHT($N279,1)&amp;"・"&amp;男子登録情報!$I279,$N279&amp;"・"&amp;男子登録情報!$I279))</f>
        <v>京　都・桃山</v>
      </c>
    </row>
    <row r="280" spans="1:15" x14ac:dyDescent="0.55000000000000004">
      <c r="A280">
        <f>IF($K280="","",100000000+男子登録情報!$C280)</f>
        <v>100000279</v>
      </c>
      <c r="B280" t="str">
        <f>IF($K280="","",男子登録情報!$D280&amp;" ("&amp;男子登録情報!$K280&amp;")")</f>
        <v>東野　祥士 (3)</v>
      </c>
      <c r="C280" t="str">
        <f>IF($K280="","",男子登録情報!$E280)</f>
        <v>ﾋｶﾞｼﾉ ｼｮｳｼﾞ</v>
      </c>
      <c r="D280" t="str">
        <f>IF($K280="","",男子登録情報!$O280&amp;" "&amp;男子登録情報!$N280&amp;" ("&amp;LEFT(男子登録情報!$F280,2)&amp;")")</f>
        <v>Shoji HIGASHINO (02)</v>
      </c>
      <c r="E280" t="str">
        <f>IF($K280="","",男子登録情報!$P280)</f>
        <v>JPN</v>
      </c>
      <c r="F280" t="str">
        <f t="shared" si="4"/>
        <v>1</v>
      </c>
      <c r="G280">
        <f>IF($K280="","",男子登録情報!$M280)</f>
        <v>29</v>
      </c>
      <c r="H280">
        <f>IF($K280="","",男子登録情報!$A280)</f>
        <v>492218</v>
      </c>
      <c r="K280">
        <f>IF(男子登録情報!$C280="","",男子登録情報!$C280)</f>
        <v>279</v>
      </c>
      <c r="M280">
        <f>IFERROR(IF(AND(402&lt;=VALUE(RIGHT(男子登録情報!$F280,4)),競技会情報!$E$3*100+競技会情報!$G$3&gt;=VALUE(RIGHT(男子登録情報!$F280,4))),VALUE(男子登録情報!$G280)+1,VALUE(男子登録情報!$G280)),"")</f>
        <v>20</v>
      </c>
      <c r="N280" t="str">
        <f>IF($K280="","",IF(男子登録情報!$H280="北海道",男子登録情報!$H280,LEFT(男子登録情報!$H280,LEN(男子登録情報!$H280)-1)))</f>
        <v>奈良</v>
      </c>
      <c r="O280" t="str">
        <f>IF($K280="","",IF(LEN($N280)=2,LEFT($N280,1)&amp;"　"&amp;RIGHT($N280,1)&amp;"・"&amp;男子登録情報!$I280,$N280&amp;"・"&amp;男子登録情報!$I280))</f>
        <v>奈　良・奈良県立平城</v>
      </c>
    </row>
    <row r="281" spans="1:15" x14ac:dyDescent="0.55000000000000004">
      <c r="A281">
        <f>IF($K281="","",100000000+男子登録情報!$C281)</f>
        <v>100000280</v>
      </c>
      <c r="B281" t="str">
        <f>IF($K281="","",男子登録情報!$D281&amp;" ("&amp;男子登録情報!$K281&amp;")")</f>
        <v>上坪　篤大 (3)</v>
      </c>
      <c r="C281" t="str">
        <f>IF($K281="","",男子登録情報!$E281)</f>
        <v>ｶﾐﾂﾎﾞ ｱﾂﾋﾛ</v>
      </c>
      <c r="D281" t="str">
        <f>IF($K281="","",男子登録情報!$O281&amp;" "&amp;男子登録情報!$N281&amp;" ("&amp;LEFT(男子登録情報!$F281,2)&amp;")")</f>
        <v>Atsuhiro KAMITSUBO  (01)</v>
      </c>
      <c r="E281" t="str">
        <f>IF($K281="","",男子登録情報!$P281)</f>
        <v>JPN</v>
      </c>
      <c r="F281" t="str">
        <f t="shared" si="4"/>
        <v>1</v>
      </c>
      <c r="G281">
        <f>IF($K281="","",男子登録情報!$M281)</f>
        <v>26</v>
      </c>
      <c r="H281">
        <f>IF($K281="","",男子登録情報!$A281)</f>
        <v>492218</v>
      </c>
      <c r="K281">
        <f>IF(男子登録情報!$C281="","",男子登録情報!$C281)</f>
        <v>280</v>
      </c>
      <c r="M281">
        <f>IFERROR(IF(AND(402&lt;=VALUE(RIGHT(男子登録情報!$F281,4)),競技会情報!$E$3*100+競技会情報!$G$3&gt;=VALUE(RIGHT(男子登録情報!$F281,4))),VALUE(男子登録情報!$G281)+1,VALUE(男子登録情報!$G281)),"")</f>
        <v>21</v>
      </c>
      <c r="N281" t="str">
        <f>IF($K281="","",IF(男子登録情報!$H281="北海道",男子登録情報!$H281,LEFT(男子登録情報!$H281,LEN(男子登録情報!$H281)-1)))</f>
        <v>京都</v>
      </c>
      <c r="O281" t="str">
        <f>IF($K281="","",IF(LEN($N281)=2,LEFT($N281,1)&amp;"　"&amp;RIGHT($N281,1)&amp;"・"&amp;男子登録情報!$I281,$N281&amp;"・"&amp;男子登録情報!$I281))</f>
        <v>京　都・京都府立乙訓</v>
      </c>
    </row>
    <row r="282" spans="1:15" x14ac:dyDescent="0.55000000000000004">
      <c r="A282">
        <f>IF($K282="","",100000000+男子登録情報!$C282)</f>
        <v>100000281</v>
      </c>
      <c r="B282" t="str">
        <f>IF($K282="","",男子登録情報!$D282&amp;" ("&amp;男子登録情報!$K282&amp;")")</f>
        <v>石黒　慶史 (3)</v>
      </c>
      <c r="C282" t="str">
        <f>IF($K282="","",男子登録情報!$E282)</f>
        <v>ｲｼｸﾞﾛ ﾖｼﾌﾐ</v>
      </c>
      <c r="D282" t="str">
        <f>IF($K282="","",男子登録情報!$O282&amp;" "&amp;男子登録情報!$N282&amp;" ("&amp;LEFT(男子登録情報!$F282,2)&amp;")")</f>
        <v>Yoshifumi ISHIGURO  (01)</v>
      </c>
      <c r="E282" t="str">
        <f>IF($K282="","",男子登録情報!$P282)</f>
        <v>JPN</v>
      </c>
      <c r="F282" t="str">
        <f t="shared" si="4"/>
        <v>1</v>
      </c>
      <c r="G282">
        <f>IF($K282="","",男子登録情報!$M282)</f>
        <v>22</v>
      </c>
      <c r="H282">
        <f>IF($K282="","",男子登録情報!$A282)</f>
        <v>492218</v>
      </c>
      <c r="K282">
        <f>IF(男子登録情報!$C282="","",男子登録情報!$C282)</f>
        <v>281</v>
      </c>
      <c r="M282">
        <f>IFERROR(IF(AND(402&lt;=VALUE(RIGHT(男子登録情報!$F282,4)),競技会情報!$E$3*100+競技会情報!$G$3&gt;=VALUE(RIGHT(男子登録情報!$F282,4))),VALUE(男子登録情報!$G282)+1,VALUE(男子登録情報!$G282)),"")</f>
        <v>21</v>
      </c>
      <c r="N282" t="str">
        <f>IF($K282="","",IF(男子登録情報!$H282="北海道",男子登録情報!$H282,LEFT(男子登録情報!$H282,LEN(男子登録情報!$H282)-1)))</f>
        <v>静岡</v>
      </c>
      <c r="O282" t="str">
        <f>IF($K282="","",IF(LEN($N282)=2,LEFT($N282,1)&amp;"　"&amp;RIGHT($N282,1)&amp;"・"&amp;男子登録情報!$I282,$N282&amp;"・"&amp;男子登録情報!$I282))</f>
        <v>静　岡・静岡県立浜名</v>
      </c>
    </row>
    <row r="283" spans="1:15" x14ac:dyDescent="0.55000000000000004">
      <c r="A283">
        <f>IF($K283="","",100000000+男子登録情報!$C283)</f>
        <v>100000282</v>
      </c>
      <c r="B283" t="str">
        <f>IF($K283="","",男子登録情報!$D283&amp;" ("&amp;男子登録情報!$K283&amp;")")</f>
        <v>池村　剛志 (2)</v>
      </c>
      <c r="C283" t="str">
        <f>IF($K283="","",男子登録情報!$E283)</f>
        <v>ｲｹﾑﾗ ﾂﾖｼ</v>
      </c>
      <c r="D283" t="str">
        <f>IF($K283="","",男子登録情報!$O283&amp;" "&amp;男子登録情報!$N283&amp;" ("&amp;LEFT(男子登録情報!$F283,2)&amp;")")</f>
        <v>Tsuyoshi IKEMURA (02)</v>
      </c>
      <c r="E283" t="str">
        <f>IF($K283="","",男子登録情報!$P283)</f>
        <v>JPN</v>
      </c>
      <c r="F283" t="str">
        <f t="shared" si="4"/>
        <v>1</v>
      </c>
      <c r="G283">
        <f>IF($K283="","",男子登録情報!$M283)</f>
        <v>28</v>
      </c>
      <c r="H283">
        <f>IF($K283="","",男子登録情報!$A283)</f>
        <v>492218</v>
      </c>
      <c r="K283">
        <f>IF(男子登録情報!$C283="","",男子登録情報!$C283)</f>
        <v>282</v>
      </c>
      <c r="M283">
        <f>IFERROR(IF(AND(402&lt;=VALUE(RIGHT(男子登録情報!$F283,4)),競技会情報!$E$3*100+競技会情報!$G$3&gt;=VALUE(RIGHT(男子登録情報!$F283,4))),VALUE(男子登録情報!$G283)+1,VALUE(男子登録情報!$G283)),"")</f>
        <v>20</v>
      </c>
      <c r="N283" t="str">
        <f>IF($K283="","",IF(男子登録情報!$H283="北海道",男子登録情報!$H283,LEFT(男子登録情報!$H283,LEN(男子登録情報!$H283)-1)))</f>
        <v>兵庫</v>
      </c>
      <c r="O283" t="str">
        <f>IF($K283="","",IF(LEN($N283)=2,LEFT($N283,1)&amp;"　"&amp;RIGHT($N283,1)&amp;"・"&amp;男子登録情報!$I283,$N283&amp;"・"&amp;男子登録情報!$I283))</f>
        <v>兵　庫・報徳学園</v>
      </c>
    </row>
    <row r="284" spans="1:15" x14ac:dyDescent="0.55000000000000004">
      <c r="A284">
        <f>IF($K284="","",100000000+男子登録情報!$C284)</f>
        <v>100000283</v>
      </c>
      <c r="B284" t="str">
        <f>IF($K284="","",男子登録情報!$D284&amp;" ("&amp;男子登録情報!$K284&amp;")")</f>
        <v>坂本　亘生 (2)</v>
      </c>
      <c r="C284" t="str">
        <f>IF($K284="","",男子登録情報!$E284)</f>
        <v>ｻｶﾓﾄ ｺｳｾｲ</v>
      </c>
      <c r="D284" t="str">
        <f>IF($K284="","",男子登録情報!$O284&amp;" "&amp;男子登録情報!$N284&amp;" ("&amp;LEFT(男子登録情報!$F284,2)&amp;")")</f>
        <v>Kosei SAKAMOTO (02)</v>
      </c>
      <c r="E284" t="str">
        <f>IF($K284="","",男子登録情報!$P284)</f>
        <v>JPN</v>
      </c>
      <c r="F284" t="str">
        <f t="shared" si="4"/>
        <v>1</v>
      </c>
      <c r="G284">
        <f>IF($K284="","",男子登録情報!$M284)</f>
        <v>28</v>
      </c>
      <c r="H284">
        <f>IF($K284="","",男子登録情報!$A284)</f>
        <v>492218</v>
      </c>
      <c r="K284">
        <f>IF(男子登録情報!$C284="","",男子登録情報!$C284)</f>
        <v>283</v>
      </c>
      <c r="M284">
        <f>IFERROR(IF(AND(402&lt;=VALUE(RIGHT(男子登録情報!$F284,4)),競技会情報!$E$3*100+競技会情報!$G$3&gt;=VALUE(RIGHT(男子登録情報!$F284,4))),VALUE(男子登録情報!$G284)+1,VALUE(男子登録情報!$G284)),"")</f>
        <v>20</v>
      </c>
      <c r="N284" t="str">
        <f>IF($K284="","",IF(男子登録情報!$H284="北海道",男子登録情報!$H284,LEFT(男子登録情報!$H284,LEN(男子登録情報!$H284)-1)))</f>
        <v>兵庫</v>
      </c>
      <c r="O284" t="str">
        <f>IF($K284="","",IF(LEN($N284)=2,LEFT($N284,1)&amp;"　"&amp;RIGHT($N284,1)&amp;"・"&amp;男子登録情報!$I284,$N284&amp;"・"&amp;男子登録情報!$I284))</f>
        <v>兵　庫・滝川</v>
      </c>
    </row>
    <row r="285" spans="1:15" x14ac:dyDescent="0.55000000000000004">
      <c r="A285">
        <f>IF($K285="","",100000000+男子登録情報!$C285)</f>
        <v>100000284</v>
      </c>
      <c r="B285" t="str">
        <f>IF($K285="","",男子登録情報!$D285&amp;" ("&amp;男子登録情報!$K285&amp;")")</f>
        <v>高梨　有仁 (2)</v>
      </c>
      <c r="C285" t="str">
        <f>IF($K285="","",男子登録情報!$E285)</f>
        <v>ﾀｶﾅｼ ｱﾙﾋﾄ</v>
      </c>
      <c r="D285" t="str">
        <f>IF($K285="","",男子登録情報!$O285&amp;" "&amp;男子登録情報!$N285&amp;" ("&amp;LEFT(男子登録情報!$F285,2)&amp;")")</f>
        <v>Aruhito TAKANASHI (02)</v>
      </c>
      <c r="E285" t="str">
        <f>IF($K285="","",男子登録情報!$P285)</f>
        <v>JPN</v>
      </c>
      <c r="F285" t="str">
        <f t="shared" si="4"/>
        <v>1</v>
      </c>
      <c r="G285" t="str">
        <f>IF($K285="","",男子登録情報!$M285)</f>
        <v>04</v>
      </c>
      <c r="H285">
        <f>IF($K285="","",男子登録情報!$A285)</f>
        <v>492218</v>
      </c>
      <c r="K285">
        <f>IF(男子登録情報!$C285="","",男子登録情報!$C285)</f>
        <v>284</v>
      </c>
      <c r="M285">
        <f>IFERROR(IF(AND(402&lt;=VALUE(RIGHT(男子登録情報!$F285,4)),競技会情報!$E$3*100+競技会情報!$G$3&gt;=VALUE(RIGHT(男子登録情報!$F285,4))),VALUE(男子登録情報!$G285)+1,VALUE(男子登録情報!$G285)),"")</f>
        <v>20</v>
      </c>
      <c r="N285" t="str">
        <f>IF($K285="","",IF(男子登録情報!$H285="北海道",男子登録情報!$H285,LEFT(男子登録情報!$H285,LEN(男子登録情報!$H285)-1)))</f>
        <v>宮城</v>
      </c>
      <c r="O285" t="str">
        <f>IF($K285="","",IF(LEN($N285)=2,LEFT($N285,1)&amp;"　"&amp;RIGHT($N285,1)&amp;"・"&amp;男子登録情報!$I285,$N285&amp;"・"&amp;男子登録情報!$I285))</f>
        <v>宮　城・宮城県利府</v>
      </c>
    </row>
    <row r="286" spans="1:15" x14ac:dyDescent="0.55000000000000004">
      <c r="A286">
        <f>IF($K286="","",100000000+男子登録情報!$C286)</f>
        <v>100000285</v>
      </c>
      <c r="B286" t="str">
        <f>IF($K286="","",男子登録情報!$D286&amp;" ("&amp;男子登録情報!$K286&amp;")")</f>
        <v>濱田　澪 (2)</v>
      </c>
      <c r="C286" t="str">
        <f>IF($K286="","",男子登録情報!$E286)</f>
        <v>ﾊﾏﾀﾞ ﾚｲ</v>
      </c>
      <c r="D286" t="str">
        <f>IF($K286="","",男子登録情報!$O286&amp;" "&amp;男子登録情報!$N286&amp;" ("&amp;LEFT(男子登録情報!$F286,2)&amp;")")</f>
        <v>Rei HAMADA (03)</v>
      </c>
      <c r="E286" t="str">
        <f>IF($K286="","",男子登録情報!$P286)</f>
        <v>JPN</v>
      </c>
      <c r="F286" t="str">
        <f t="shared" si="4"/>
        <v>1</v>
      </c>
      <c r="G286">
        <f>IF($K286="","",男子登録情報!$M286)</f>
        <v>27</v>
      </c>
      <c r="H286">
        <f>IF($K286="","",男子登録情報!$A286)</f>
        <v>492218</v>
      </c>
      <c r="K286">
        <f>IF(男子登録情報!$C286="","",男子登録情報!$C286)</f>
        <v>285</v>
      </c>
      <c r="M286">
        <f>IFERROR(IF(AND(402&lt;=VALUE(RIGHT(男子登録情報!$F286,4)),競技会情報!$E$3*100+競技会情報!$G$3&gt;=VALUE(RIGHT(男子登録情報!$F286,4))),VALUE(男子登録情報!$G286)+1,VALUE(男子登録情報!$G286)),"")</f>
        <v>19</v>
      </c>
      <c r="N286" t="str">
        <f>IF($K286="","",IF(男子登録情報!$H286="北海道",男子登録情報!$H286,LEFT(男子登録情報!$H286,LEN(男子登録情報!$H286)-1)))</f>
        <v>大阪</v>
      </c>
      <c r="O286" t="str">
        <f>IF($K286="","",IF(LEN($N286)=2,LEFT($N286,1)&amp;"　"&amp;RIGHT($N286,1)&amp;"・"&amp;男子登録情報!$I286,$N286&amp;"・"&amp;男子登録情報!$I286))</f>
        <v>大　阪・大阪府立枚方</v>
      </c>
    </row>
    <row r="287" spans="1:15" x14ac:dyDescent="0.55000000000000004">
      <c r="A287">
        <f>IF($K287="","",100000000+男子登録情報!$C287)</f>
        <v>100000286</v>
      </c>
      <c r="B287" t="str">
        <f>IF($K287="","",男子登録情報!$D287&amp;" ("&amp;男子登録情報!$K287&amp;")")</f>
        <v>松井　健斗 (2)</v>
      </c>
      <c r="C287" t="str">
        <f>IF($K287="","",男子登録情報!$E287)</f>
        <v>ﾏﾂｲ ｹﾝﾄ</v>
      </c>
      <c r="D287" t="str">
        <f>IF($K287="","",男子登録情報!$O287&amp;" "&amp;男子登録情報!$N287&amp;" ("&amp;LEFT(男子登録情報!$F287,2)&amp;")")</f>
        <v>Kento MATSUI (02)</v>
      </c>
      <c r="E287" t="str">
        <f>IF($K287="","",男子登録情報!$P287)</f>
        <v>JPN</v>
      </c>
      <c r="F287" t="str">
        <f t="shared" si="4"/>
        <v>1</v>
      </c>
      <c r="G287">
        <f>IF($K287="","",男子登録情報!$M287)</f>
        <v>27</v>
      </c>
      <c r="H287">
        <f>IF($K287="","",男子登録情報!$A287)</f>
        <v>492218</v>
      </c>
      <c r="K287">
        <f>IF(男子登録情報!$C287="","",男子登録情報!$C287)</f>
        <v>286</v>
      </c>
      <c r="M287">
        <f>IFERROR(IF(AND(402&lt;=VALUE(RIGHT(男子登録情報!$F287,4)),競技会情報!$E$3*100+競技会情報!$G$3&gt;=VALUE(RIGHT(男子登録情報!$F287,4))),VALUE(男子登録情報!$G287)+1,VALUE(男子登録情報!$G287)),"")</f>
        <v>20</v>
      </c>
      <c r="N287" t="str">
        <f>IF($K287="","",IF(男子登録情報!$H287="北海道",男子登録情報!$H287,LEFT(男子登録情報!$H287,LEN(男子登録情報!$H287)-1)))</f>
        <v>大阪</v>
      </c>
      <c r="O287" t="str">
        <f>IF($K287="","",IF(LEN($N287)=2,LEFT($N287,1)&amp;"　"&amp;RIGHT($N287,1)&amp;"・"&amp;男子登録情報!$I287,$N287&amp;"・"&amp;男子登録情報!$I287))</f>
        <v>大　阪・関西大学北陽</v>
      </c>
    </row>
    <row r="288" spans="1:15" x14ac:dyDescent="0.55000000000000004">
      <c r="A288">
        <f>IF($K288="","",100000000+男子登録情報!$C288)</f>
        <v>100000287</v>
      </c>
      <c r="B288" t="str">
        <f>IF($K288="","",男子登録情報!$D288&amp;" ("&amp;男子登録情報!$K288&amp;")")</f>
        <v>岡田　寛人 (2)</v>
      </c>
      <c r="C288" t="str">
        <f>IF($K288="","",男子登録情報!$E288)</f>
        <v>ｵｶﾀﾞ ﾋﾛﾄ</v>
      </c>
      <c r="D288" t="str">
        <f>IF($K288="","",男子登録情報!$O288&amp;" "&amp;男子登録情報!$N288&amp;" ("&amp;LEFT(男子登録情報!$F288,2)&amp;")")</f>
        <v>Hiroto OKADA (02)</v>
      </c>
      <c r="E288" t="str">
        <f>IF($K288="","",男子登録情報!$P288)</f>
        <v>JPN</v>
      </c>
      <c r="F288" t="str">
        <f t="shared" si="4"/>
        <v>1</v>
      </c>
      <c r="G288">
        <f>IF($K288="","",男子登録情報!$M288)</f>
        <v>34</v>
      </c>
      <c r="H288">
        <f>IF($K288="","",男子登録情報!$A288)</f>
        <v>492218</v>
      </c>
      <c r="K288">
        <f>IF(男子登録情報!$C288="","",男子登録情報!$C288)</f>
        <v>287</v>
      </c>
      <c r="M288">
        <f>IFERROR(IF(AND(402&lt;=VALUE(RIGHT(男子登録情報!$F288,4)),競技会情報!$E$3*100+競技会情報!$G$3&gt;=VALUE(RIGHT(男子登録情報!$F288,4))),VALUE(男子登録情報!$G288)+1,VALUE(男子登録情報!$G288)),"")</f>
        <v>20</v>
      </c>
      <c r="N288" t="str">
        <f>IF($K288="","",IF(男子登録情報!$H288="北海道",男子登録情報!$H288,LEFT(男子登録情報!$H288,LEN(男子登録情報!$H288)-1)))</f>
        <v>広島</v>
      </c>
      <c r="O288" t="str">
        <f>IF($K288="","",IF(LEN($N288)=2,LEFT($N288,1)&amp;"　"&amp;RIGHT($N288,1)&amp;"・"&amp;男子登録情報!$I288,$N288&amp;"・"&amp;男子登録情報!$I288))</f>
        <v>広　島・崇徳</v>
      </c>
    </row>
    <row r="289" spans="1:15" x14ac:dyDescent="0.55000000000000004">
      <c r="A289">
        <f>IF($K289="","",100000000+男子登録情報!$C289)</f>
        <v>100000288</v>
      </c>
      <c r="B289" t="str">
        <f>IF($K289="","",男子登録情報!$D289&amp;" ("&amp;男子登録情報!$K289&amp;")")</f>
        <v>梅野　真生 (2)</v>
      </c>
      <c r="C289" t="str">
        <f>IF($K289="","",男子登録情報!$E289)</f>
        <v>ｳﾒﾉ ﾏｻｷ</v>
      </c>
      <c r="D289" t="str">
        <f>IF($K289="","",男子登録情報!$O289&amp;" "&amp;男子登録情報!$N289&amp;" ("&amp;LEFT(男子登録情報!$F289,2)&amp;")")</f>
        <v>Masaki UMENO (02)</v>
      </c>
      <c r="E289" t="str">
        <f>IF($K289="","",男子登録情報!$P289)</f>
        <v>JPN</v>
      </c>
      <c r="F289" t="str">
        <f t="shared" si="4"/>
        <v>1</v>
      </c>
      <c r="G289">
        <f>IF($K289="","",男子登録情報!$M289)</f>
        <v>28</v>
      </c>
      <c r="H289">
        <f>IF($K289="","",男子登録情報!$A289)</f>
        <v>492218</v>
      </c>
      <c r="K289">
        <f>IF(男子登録情報!$C289="","",男子登録情報!$C289)</f>
        <v>288</v>
      </c>
      <c r="M289">
        <f>IFERROR(IF(AND(402&lt;=VALUE(RIGHT(男子登録情報!$F289,4)),競技会情報!$E$3*100+競技会情報!$G$3&gt;=VALUE(RIGHT(男子登録情報!$F289,4))),VALUE(男子登録情報!$G289)+1,VALUE(男子登録情報!$G289)),"")</f>
        <v>20</v>
      </c>
      <c r="N289" t="str">
        <f>IF($K289="","",IF(男子登録情報!$H289="北海道",男子登録情報!$H289,LEFT(男子登録情報!$H289,LEN(男子登録情報!$H289)-1)))</f>
        <v>兵庫</v>
      </c>
      <c r="O289" t="str">
        <f>IF($K289="","",IF(LEN($N289)=2,LEFT($N289,1)&amp;"　"&amp;RIGHT($N289,1)&amp;"・"&amp;男子登録情報!$I289,$N289&amp;"・"&amp;男子登録情報!$I289))</f>
        <v>兵　庫・社</v>
      </c>
    </row>
    <row r="290" spans="1:15" x14ac:dyDescent="0.55000000000000004">
      <c r="A290">
        <f>IF($K290="","",100000000+男子登録情報!$C290)</f>
        <v>100000289</v>
      </c>
      <c r="B290" t="str">
        <f>IF($K290="","",男子登録情報!$D290&amp;" ("&amp;男子登録情報!$K290&amp;")")</f>
        <v>安達　匠 (2)</v>
      </c>
      <c r="C290" t="str">
        <f>IF($K290="","",男子登録情報!$E290)</f>
        <v>ｱﾀﾞﾁ ﾀｸﾐ</v>
      </c>
      <c r="D290" t="str">
        <f>IF($K290="","",男子登録情報!$O290&amp;" "&amp;男子登録情報!$N290&amp;" ("&amp;LEFT(男子登録情報!$F290,2)&amp;")")</f>
        <v>Takumi ADACHI (02)</v>
      </c>
      <c r="E290" t="str">
        <f>IF($K290="","",男子登録情報!$P290)</f>
        <v>JPN</v>
      </c>
      <c r="F290" t="str">
        <f t="shared" si="4"/>
        <v>1</v>
      </c>
      <c r="G290">
        <f>IF($K290="","",男子登録情報!$M290)</f>
        <v>27</v>
      </c>
      <c r="H290">
        <f>IF($K290="","",男子登録情報!$A290)</f>
        <v>492218</v>
      </c>
      <c r="K290">
        <f>IF(男子登録情報!$C290="","",男子登録情報!$C290)</f>
        <v>289</v>
      </c>
      <c r="M290">
        <f>IFERROR(IF(AND(402&lt;=VALUE(RIGHT(男子登録情報!$F290,4)),競技会情報!$E$3*100+競技会情報!$G$3&gt;=VALUE(RIGHT(男子登録情報!$F290,4))),VALUE(男子登録情報!$G290)+1,VALUE(男子登録情報!$G290)),"")</f>
        <v>20</v>
      </c>
      <c r="N290" t="str">
        <f>IF($K290="","",IF(男子登録情報!$H290="北海道",男子登録情報!$H290,LEFT(男子登録情報!$H290,LEN(男子登録情報!$H290)-1)))</f>
        <v>大阪</v>
      </c>
      <c r="O290" t="str">
        <f>IF($K290="","",IF(LEN($N290)=2,LEFT($N290,1)&amp;"　"&amp;RIGHT($N290,1)&amp;"・"&amp;男子登録情報!$I290,$N290&amp;"・"&amp;男子登録情報!$I290))</f>
        <v>大　阪・関西大学北陽</v>
      </c>
    </row>
    <row r="291" spans="1:15" x14ac:dyDescent="0.55000000000000004">
      <c r="A291">
        <f>IF($K291="","",100000000+男子登録情報!$C291)</f>
        <v>100000290</v>
      </c>
      <c r="B291" t="str">
        <f>IF($K291="","",男子登録情報!$D291&amp;" ("&amp;男子登録情報!$K291&amp;")")</f>
        <v>居林　和輝 (2)</v>
      </c>
      <c r="C291" t="str">
        <f>IF($K291="","",男子登録情報!$E291)</f>
        <v>ｲﾊﾞﾔｼ ｶｽﾞｷ</v>
      </c>
      <c r="D291" t="str">
        <f>IF($K291="","",男子登録情報!$O291&amp;" "&amp;男子登録情報!$N291&amp;" ("&amp;LEFT(男子登録情報!$F291,2)&amp;")")</f>
        <v>Kazuki IBAYASHI (02)</v>
      </c>
      <c r="E291" t="str">
        <f>IF($K291="","",男子登録情報!$P291)</f>
        <v>JPN</v>
      </c>
      <c r="F291" t="str">
        <f t="shared" si="4"/>
        <v>1</v>
      </c>
      <c r="G291">
        <f>IF($K291="","",男子登録情報!$M291)</f>
        <v>27</v>
      </c>
      <c r="H291">
        <f>IF($K291="","",男子登録情報!$A291)</f>
        <v>492218</v>
      </c>
      <c r="K291">
        <f>IF(男子登録情報!$C291="","",男子登録情報!$C291)</f>
        <v>290</v>
      </c>
      <c r="M291">
        <f>IFERROR(IF(AND(402&lt;=VALUE(RIGHT(男子登録情報!$F291,4)),競技会情報!$E$3*100+競技会情報!$G$3&gt;=VALUE(RIGHT(男子登録情報!$F291,4))),VALUE(男子登録情報!$G291)+1,VALUE(男子登録情報!$G291)),"")</f>
        <v>20</v>
      </c>
      <c r="N291" t="str">
        <f>IF($K291="","",IF(男子登録情報!$H291="北海道",男子登録情報!$H291,LEFT(男子登録情報!$H291,LEN(男子登録情報!$H291)-1)))</f>
        <v>大阪</v>
      </c>
      <c r="O291" t="str">
        <f>IF($K291="","",IF(LEN($N291)=2,LEFT($N291,1)&amp;"　"&amp;RIGHT($N291,1)&amp;"・"&amp;男子登録情報!$I291,$N291&amp;"・"&amp;男子登録情報!$I291))</f>
        <v>大　阪・関西大学第一</v>
      </c>
    </row>
    <row r="292" spans="1:15" x14ac:dyDescent="0.55000000000000004">
      <c r="A292">
        <f>IF($K292="","",100000000+男子登録情報!$C292)</f>
        <v>100000291</v>
      </c>
      <c r="B292" t="str">
        <f>IF($K292="","",男子登録情報!$D292&amp;" ("&amp;男子登録情報!$K292&amp;")")</f>
        <v>坂東　壮琉 (2)</v>
      </c>
      <c r="C292" t="str">
        <f>IF($K292="","",男子登録情報!$E292)</f>
        <v>ﾊﾞﾝﾄﾞｳ ﾀｹﾙ</v>
      </c>
      <c r="D292" t="str">
        <f>IF($K292="","",男子登録情報!$O292&amp;" "&amp;男子登録情報!$N292&amp;" ("&amp;LEFT(男子登録情報!$F292,2)&amp;")")</f>
        <v>Takeru BANDO (02)</v>
      </c>
      <c r="E292" t="str">
        <f>IF($K292="","",男子登録情報!$P292)</f>
        <v>JPN</v>
      </c>
      <c r="F292" t="str">
        <f t="shared" si="4"/>
        <v>1</v>
      </c>
      <c r="G292">
        <f>IF($K292="","",男子登録情報!$M292)</f>
        <v>27</v>
      </c>
      <c r="H292">
        <f>IF($K292="","",男子登録情報!$A292)</f>
        <v>492218</v>
      </c>
      <c r="K292">
        <f>IF(男子登録情報!$C292="","",男子登録情報!$C292)</f>
        <v>291</v>
      </c>
      <c r="M292">
        <f>IFERROR(IF(AND(402&lt;=VALUE(RIGHT(男子登録情報!$F292,4)),競技会情報!$E$3*100+競技会情報!$G$3&gt;=VALUE(RIGHT(男子登録情報!$F292,4))),VALUE(男子登録情報!$G292)+1,VALUE(男子登録情報!$G292)),"")</f>
        <v>20</v>
      </c>
      <c r="N292" t="str">
        <f>IF($K292="","",IF(男子登録情報!$H292="北海道",男子登録情報!$H292,LEFT(男子登録情報!$H292,LEN(男子登録情報!$H292)-1)))</f>
        <v>大阪</v>
      </c>
      <c r="O292" t="str">
        <f>IF($K292="","",IF(LEN($N292)=2,LEFT($N292,1)&amp;"　"&amp;RIGHT($N292,1)&amp;"・"&amp;男子登録情報!$I292,$N292&amp;"・"&amp;男子登録情報!$I292))</f>
        <v>大　阪・大阪府立岸和田</v>
      </c>
    </row>
    <row r="293" spans="1:15" x14ac:dyDescent="0.55000000000000004">
      <c r="A293">
        <f>IF($K293="","",100000000+男子登録情報!$C293)</f>
        <v>100000292</v>
      </c>
      <c r="B293" t="str">
        <f>IF($K293="","",男子登録情報!$D293&amp;" ("&amp;男子登録情報!$K293&amp;")")</f>
        <v>深井　翔太郎 (2)</v>
      </c>
      <c r="C293" t="str">
        <f>IF($K293="","",男子登録情報!$E293)</f>
        <v>ﾌｶｲ ｼｮｳﾀﾛｳ</v>
      </c>
      <c r="D293" t="str">
        <f>IF($K293="","",男子登録情報!$O293&amp;" "&amp;男子登録情報!$N293&amp;" ("&amp;LEFT(男子登録情報!$F293,2)&amp;")")</f>
        <v>Shotaro FUKAI (02)</v>
      </c>
      <c r="E293" t="str">
        <f>IF($K293="","",男子登録情報!$P293)</f>
        <v>JPN</v>
      </c>
      <c r="F293" t="str">
        <f t="shared" si="4"/>
        <v>1</v>
      </c>
      <c r="G293">
        <f>IF($K293="","",男子登録情報!$M293)</f>
        <v>27</v>
      </c>
      <c r="H293">
        <f>IF($K293="","",男子登録情報!$A293)</f>
        <v>492218</v>
      </c>
      <c r="K293">
        <f>IF(男子登録情報!$C293="","",男子登録情報!$C293)</f>
        <v>292</v>
      </c>
      <c r="M293">
        <f>IFERROR(IF(AND(402&lt;=VALUE(RIGHT(男子登録情報!$F293,4)),競技会情報!$E$3*100+競技会情報!$G$3&gt;=VALUE(RIGHT(男子登録情報!$F293,4))),VALUE(男子登録情報!$G293)+1,VALUE(男子登録情報!$G293)),"")</f>
        <v>20</v>
      </c>
      <c r="N293" t="str">
        <f>IF($K293="","",IF(男子登録情報!$H293="北海道",男子登録情報!$H293,LEFT(男子登録情報!$H293,LEN(男子登録情報!$H293)-1)))</f>
        <v>広島</v>
      </c>
      <c r="O293" t="str">
        <f>IF($K293="","",IF(LEN($N293)=2,LEFT($N293,1)&amp;"　"&amp;RIGHT($N293,1)&amp;"・"&amp;男子登録情報!$I293,$N293&amp;"・"&amp;男子登録情報!$I293))</f>
        <v>広　島・安芸南</v>
      </c>
    </row>
    <row r="294" spans="1:15" x14ac:dyDescent="0.55000000000000004">
      <c r="A294">
        <f>IF($K294="","",100000000+男子登録情報!$C294)</f>
        <v>100000293</v>
      </c>
      <c r="B294" t="str">
        <f>IF($K294="","",男子登録情報!$D294&amp;" ("&amp;男子登録情報!$K294&amp;")")</f>
        <v>坂部　海太 (2)</v>
      </c>
      <c r="C294" t="str">
        <f>IF($K294="","",男子登録情報!$E294)</f>
        <v>ｻｶﾍﾞ ｶｲﾀ</v>
      </c>
      <c r="D294" t="str">
        <f>IF($K294="","",男子登録情報!$O294&amp;" "&amp;男子登録情報!$N294&amp;" ("&amp;LEFT(男子登録情報!$F294,2)&amp;")")</f>
        <v>Kaita SAKABE (02)</v>
      </c>
      <c r="E294" t="str">
        <f>IF($K294="","",男子登録情報!$P294)</f>
        <v>JPN</v>
      </c>
      <c r="F294" t="str">
        <f t="shared" si="4"/>
        <v>1</v>
      </c>
      <c r="G294">
        <f>IF($K294="","",男子登録情報!$M294)</f>
        <v>30</v>
      </c>
      <c r="H294">
        <f>IF($K294="","",男子登録情報!$A294)</f>
        <v>492218</v>
      </c>
      <c r="K294">
        <f>IF(男子登録情報!$C294="","",男子登録情報!$C294)</f>
        <v>293</v>
      </c>
      <c r="M294">
        <f>IFERROR(IF(AND(402&lt;=VALUE(RIGHT(男子登録情報!$F294,4)),競技会情報!$E$3*100+競技会情報!$G$3&gt;=VALUE(RIGHT(男子登録情報!$F294,4))),VALUE(男子登録情報!$G294)+1,VALUE(男子登録情報!$G294)),"")</f>
        <v>20</v>
      </c>
      <c r="N294" t="str">
        <f>IF($K294="","",IF(男子登録情報!$H294="北海道",男子登録情報!$H294,LEFT(男子登録情報!$H294,LEN(男子登録情報!$H294)-1)))</f>
        <v>和歌山</v>
      </c>
      <c r="O294" t="str">
        <f>IF($K294="","",IF(LEN($N294)=2,LEFT($N294,1)&amp;"　"&amp;RIGHT($N294,1)&amp;"・"&amp;男子登録情報!$I294,$N294&amp;"・"&amp;男子登録情報!$I294))</f>
        <v>和歌山・和歌山県立桐蔭</v>
      </c>
    </row>
    <row r="295" spans="1:15" x14ac:dyDescent="0.55000000000000004">
      <c r="A295">
        <f>IF($K295="","",100000000+男子登録情報!$C295)</f>
        <v>100000294</v>
      </c>
      <c r="B295" t="str">
        <f>IF($K295="","",男子登録情報!$D295&amp;" ("&amp;男子登録情報!$K295&amp;")")</f>
        <v>山本　多聞 (2)</v>
      </c>
      <c r="C295" t="str">
        <f>IF($K295="","",男子登録情報!$E295)</f>
        <v>ﾔﾏﾓﾄ ﾀﾓﾝ</v>
      </c>
      <c r="D295" t="str">
        <f>IF($K295="","",男子登録情報!$O295&amp;" "&amp;男子登録情報!$N295&amp;" ("&amp;LEFT(男子登録情報!$F295,2)&amp;")")</f>
        <v>Tamon YAMAMOTO (02)</v>
      </c>
      <c r="E295" t="str">
        <f>IF($K295="","",男子登録情報!$P295)</f>
        <v>JPN</v>
      </c>
      <c r="F295" t="str">
        <f t="shared" si="4"/>
        <v>1</v>
      </c>
      <c r="G295">
        <f>IF($K295="","",男子登録情報!$M295)</f>
        <v>27</v>
      </c>
      <c r="H295">
        <f>IF($K295="","",男子登録情報!$A295)</f>
        <v>492218</v>
      </c>
      <c r="K295">
        <f>IF(男子登録情報!$C295="","",男子登録情報!$C295)</f>
        <v>294</v>
      </c>
      <c r="M295">
        <f>IFERROR(IF(AND(402&lt;=VALUE(RIGHT(男子登録情報!$F295,4)),競技会情報!$E$3*100+競技会情報!$G$3&gt;=VALUE(RIGHT(男子登録情報!$F295,4))),VALUE(男子登録情報!$G295)+1,VALUE(男子登録情報!$G295)),"")</f>
        <v>20</v>
      </c>
      <c r="N295" t="str">
        <f>IF($K295="","",IF(男子登録情報!$H295="北海道",男子登録情報!$H295,LEFT(男子登録情報!$H295,LEN(男子登録情報!$H295)-1)))</f>
        <v>広島</v>
      </c>
      <c r="O295" t="str">
        <f>IF($K295="","",IF(LEN($N295)=2,LEFT($N295,1)&amp;"　"&amp;RIGHT($N295,1)&amp;"・"&amp;男子登録情報!$I295,$N295&amp;"・"&amp;男子登録情報!$I295))</f>
        <v>広　島・広島県立神辺旭</v>
      </c>
    </row>
    <row r="296" spans="1:15" x14ac:dyDescent="0.55000000000000004">
      <c r="A296">
        <f>IF($K296="","",100000000+男子登録情報!$C296)</f>
        <v>100000295</v>
      </c>
      <c r="B296" t="str">
        <f>IF($K296="","",男子登録情報!$D296&amp;" ("&amp;男子登録情報!$K296&amp;")")</f>
        <v>磯田　敬幸 (2)</v>
      </c>
      <c r="C296" t="str">
        <f>IF($K296="","",男子登録情報!$E296)</f>
        <v>ｲｿﾀﾞ ﾀｶﾕｷ</v>
      </c>
      <c r="D296" t="str">
        <f>IF($K296="","",男子登録情報!$O296&amp;" "&amp;男子登録情報!$N296&amp;" ("&amp;LEFT(男子登録情報!$F296,2)&amp;")")</f>
        <v>Takayuki ISODA (03)</v>
      </c>
      <c r="E296" t="str">
        <f>IF($K296="","",男子登録情報!$P296)</f>
        <v>JPN</v>
      </c>
      <c r="F296" t="str">
        <f t="shared" si="4"/>
        <v>1</v>
      </c>
      <c r="G296">
        <f>IF($K296="","",男子登録情報!$M296)</f>
        <v>27</v>
      </c>
      <c r="H296">
        <f>IF($K296="","",男子登録情報!$A296)</f>
        <v>492218</v>
      </c>
      <c r="K296">
        <f>IF(男子登録情報!$C296="","",男子登録情報!$C296)</f>
        <v>295</v>
      </c>
      <c r="M296">
        <f>IFERROR(IF(AND(402&lt;=VALUE(RIGHT(男子登録情報!$F296,4)),競技会情報!$E$3*100+競技会情報!$G$3&gt;=VALUE(RIGHT(男子登録情報!$F296,4))),VALUE(男子登録情報!$G296)+1,VALUE(男子登録情報!$G296)),"")</f>
        <v>19</v>
      </c>
      <c r="N296" t="str">
        <f>IF($K296="","",IF(男子登録情報!$H296="北海道",男子登録情報!$H296,LEFT(男子登録情報!$H296,LEN(男子登録情報!$H296)-1)))</f>
        <v>大阪</v>
      </c>
      <c r="O296" t="str">
        <f>IF($K296="","",IF(LEN($N296)=2,LEFT($N296,1)&amp;"　"&amp;RIGHT($N296,1)&amp;"・"&amp;男子登録情報!$I296,$N296&amp;"・"&amp;男子登録情報!$I296))</f>
        <v>大　阪・大阪市立桜宮</v>
      </c>
    </row>
    <row r="297" spans="1:15" x14ac:dyDescent="0.55000000000000004">
      <c r="A297">
        <f>IF($K297="","",100000000+男子登録情報!$C297)</f>
        <v>100000296</v>
      </c>
      <c r="B297" t="str">
        <f>IF($K297="","",男子登録情報!$D297&amp;" ("&amp;男子登録情報!$K297&amp;")")</f>
        <v>井上　幹太 (2)</v>
      </c>
      <c r="C297" t="str">
        <f>IF($K297="","",男子登録情報!$E297)</f>
        <v>ｲﾉｳｴ ｶﾝﾀ</v>
      </c>
      <c r="D297" t="str">
        <f>IF($K297="","",男子登録情報!$O297&amp;" "&amp;男子登録情報!$N297&amp;" ("&amp;LEFT(男子登録情報!$F297,2)&amp;")")</f>
        <v>Kanta INOUE (02)</v>
      </c>
      <c r="E297" t="str">
        <f>IF($K297="","",男子登録情報!$P297)</f>
        <v>JPN</v>
      </c>
      <c r="F297" t="str">
        <f t="shared" si="4"/>
        <v>1</v>
      </c>
      <c r="G297">
        <f>IF($K297="","",男子登録情報!$M297)</f>
        <v>27</v>
      </c>
      <c r="H297">
        <f>IF($K297="","",男子登録情報!$A297)</f>
        <v>492218</v>
      </c>
      <c r="K297">
        <f>IF(男子登録情報!$C297="","",男子登録情報!$C297)</f>
        <v>296</v>
      </c>
      <c r="M297">
        <f>IFERROR(IF(AND(402&lt;=VALUE(RIGHT(男子登録情報!$F297,4)),競技会情報!$E$3*100+競技会情報!$G$3&gt;=VALUE(RIGHT(男子登録情報!$F297,4))),VALUE(男子登録情報!$G297)+1,VALUE(男子登録情報!$G297)),"")</f>
        <v>20</v>
      </c>
      <c r="N297" t="str">
        <f>IF($K297="","",IF(男子登録情報!$H297="北海道",男子登録情報!$H297,LEFT(男子登録情報!$H297,LEN(男子登録情報!$H297)-1)))</f>
        <v>大阪</v>
      </c>
      <c r="O297" t="str">
        <f>IF($K297="","",IF(LEN($N297)=2,LEFT($N297,1)&amp;"　"&amp;RIGHT($N297,1)&amp;"・"&amp;男子登録情報!$I297,$N297&amp;"・"&amp;男子登録情報!$I297))</f>
        <v>大　阪・大阪府立今宮工科</v>
      </c>
    </row>
    <row r="298" spans="1:15" x14ac:dyDescent="0.55000000000000004">
      <c r="A298">
        <f>IF($K298="","",100000000+男子登録情報!$C298)</f>
        <v>100000297</v>
      </c>
      <c r="B298" t="str">
        <f>IF($K298="","",男子登録情報!$D298&amp;" ("&amp;男子登録情報!$K298&amp;")")</f>
        <v>北脇　涼也 (2)</v>
      </c>
      <c r="C298" t="str">
        <f>IF($K298="","",男子登録情報!$E298)</f>
        <v>ｷﾀﾜｷ ﾘｮｳﾔ</v>
      </c>
      <c r="D298" t="str">
        <f>IF($K298="","",男子登録情報!$O298&amp;" "&amp;男子登録情報!$N298&amp;" ("&amp;LEFT(男子登録情報!$F298,2)&amp;")")</f>
        <v>Ryoya KITAWAKI (03)</v>
      </c>
      <c r="E298" t="str">
        <f>IF($K298="","",男子登録情報!$P298)</f>
        <v>JPN</v>
      </c>
      <c r="F298" t="str">
        <f t="shared" si="4"/>
        <v>1</v>
      </c>
      <c r="G298">
        <f>IF($K298="","",男子登録情報!$M298)</f>
        <v>25</v>
      </c>
      <c r="H298">
        <f>IF($K298="","",男子登録情報!$A298)</f>
        <v>492218</v>
      </c>
      <c r="K298">
        <f>IF(男子登録情報!$C298="","",男子登録情報!$C298)</f>
        <v>297</v>
      </c>
      <c r="M298">
        <f>IFERROR(IF(AND(402&lt;=VALUE(RIGHT(男子登録情報!$F298,4)),競技会情報!$E$3*100+競技会情報!$G$3&gt;=VALUE(RIGHT(男子登録情報!$F298,4))),VALUE(男子登録情報!$G298)+1,VALUE(男子登録情報!$G298)),"")</f>
        <v>19</v>
      </c>
      <c r="N298" t="str">
        <f>IF($K298="","",IF(男子登録情報!$H298="北海道",男子登録情報!$H298,LEFT(男子登録情報!$H298,LEN(男子登録情報!$H298)-1)))</f>
        <v>滋賀</v>
      </c>
      <c r="O298" t="str">
        <f>IF($K298="","",IF(LEN($N298)=2,LEFT($N298,1)&amp;"　"&amp;RIGHT($N298,1)&amp;"・"&amp;男子登録情報!$I298,$N298&amp;"・"&amp;男子登録情報!$I298))</f>
        <v>滋　賀・滋賀県立東大津</v>
      </c>
    </row>
    <row r="299" spans="1:15" x14ac:dyDescent="0.55000000000000004">
      <c r="A299">
        <f>IF($K299="","",100000000+男子登録情報!$C299)</f>
        <v>100000298</v>
      </c>
      <c r="B299" t="str">
        <f>IF($K299="","",男子登録情報!$D299&amp;" ("&amp;男子登録情報!$K299&amp;")")</f>
        <v>吉本　達矢 (2)</v>
      </c>
      <c r="C299" t="str">
        <f>IF($K299="","",男子登録情報!$E299)</f>
        <v>ﾖｼﾓﾄ ﾀﾂﾔ</v>
      </c>
      <c r="D299" t="str">
        <f>IF($K299="","",男子登録情報!$O299&amp;" "&amp;男子登録情報!$N299&amp;" ("&amp;LEFT(男子登録情報!$F299,2)&amp;")")</f>
        <v>Tatsuya YOSHIMOTO (02)</v>
      </c>
      <c r="E299" t="str">
        <f>IF($K299="","",男子登録情報!$P299)</f>
        <v>JPN</v>
      </c>
      <c r="F299" t="str">
        <f t="shared" si="4"/>
        <v>1</v>
      </c>
      <c r="G299">
        <f>IF($K299="","",男子登録情報!$M299)</f>
        <v>26</v>
      </c>
      <c r="H299">
        <f>IF($K299="","",男子登録情報!$A299)</f>
        <v>492218</v>
      </c>
      <c r="K299">
        <f>IF(男子登録情報!$C299="","",男子登録情報!$C299)</f>
        <v>298</v>
      </c>
      <c r="M299">
        <f>IFERROR(IF(AND(402&lt;=VALUE(RIGHT(男子登録情報!$F299,4)),競技会情報!$E$3*100+競技会情報!$G$3&gt;=VALUE(RIGHT(男子登録情報!$F299,4))),VALUE(男子登録情報!$G299)+1,VALUE(男子登録情報!$G299)),"")</f>
        <v>20</v>
      </c>
      <c r="N299" t="str">
        <f>IF($K299="","",IF(男子登録情報!$H299="北海道",男子登録情報!$H299,LEFT(男子登録情報!$H299,LEN(男子登録情報!$H299)-1)))</f>
        <v>京都</v>
      </c>
      <c r="O299" t="str">
        <f>IF($K299="","",IF(LEN($N299)=2,LEFT($N299,1)&amp;"　"&amp;RIGHT($N299,1)&amp;"・"&amp;男子登録情報!$I299,$N299&amp;"・"&amp;男子登録情報!$I299))</f>
        <v>京　都・京都府立鳥羽</v>
      </c>
    </row>
    <row r="300" spans="1:15" x14ac:dyDescent="0.55000000000000004">
      <c r="A300">
        <f>IF($K300="","",100000000+男子登録情報!$C300)</f>
        <v>100000299</v>
      </c>
      <c r="B300" t="str">
        <f>IF($K300="","",男子登録情報!$D300&amp;" ("&amp;男子登録情報!$K300&amp;")")</f>
        <v>高岡　秀次 (2)</v>
      </c>
      <c r="C300" t="str">
        <f>IF($K300="","",男子登録情報!$E300)</f>
        <v>ﾀｶｵｶ ｼｭｳｼﾞ</v>
      </c>
      <c r="D300" t="str">
        <f>IF($K300="","",男子登録情報!$O300&amp;" "&amp;男子登録情報!$N300&amp;" ("&amp;LEFT(男子登録情報!$F300,2)&amp;")")</f>
        <v>Shuji TAKAOKA (02)</v>
      </c>
      <c r="E300" t="str">
        <f>IF($K300="","",男子登録情報!$P300)</f>
        <v>JPN</v>
      </c>
      <c r="F300" t="str">
        <f t="shared" si="4"/>
        <v>1</v>
      </c>
      <c r="G300">
        <f>IF($K300="","",男子登録情報!$M300)</f>
        <v>27</v>
      </c>
      <c r="H300">
        <f>IF($K300="","",男子登録情報!$A300)</f>
        <v>492218</v>
      </c>
      <c r="K300">
        <f>IF(男子登録情報!$C300="","",男子登録情報!$C300)</f>
        <v>299</v>
      </c>
      <c r="M300">
        <f>IFERROR(IF(AND(402&lt;=VALUE(RIGHT(男子登録情報!$F300,4)),競技会情報!$E$3*100+競技会情報!$G$3&gt;=VALUE(RIGHT(男子登録情報!$F300,4))),VALUE(男子登録情報!$G300)+1,VALUE(男子登録情報!$G300)),"")</f>
        <v>20</v>
      </c>
      <c r="N300" t="str">
        <f>IF($K300="","",IF(男子登録情報!$H300="北海道",男子登録情報!$H300,LEFT(男子登録情報!$H300,LEN(男子登録情報!$H300)-1)))</f>
        <v>大阪</v>
      </c>
      <c r="O300" t="str">
        <f>IF($K300="","",IF(LEN($N300)=2,LEFT($N300,1)&amp;"　"&amp;RIGHT($N300,1)&amp;"・"&amp;男子登録情報!$I300,$N300&amp;"・"&amp;男子登録情報!$I300))</f>
        <v>大　阪・大阪体育大学浪商</v>
      </c>
    </row>
    <row r="301" spans="1:15" x14ac:dyDescent="0.55000000000000004">
      <c r="A301">
        <f>IF($K301="","",100000000+男子登録情報!$C301)</f>
        <v>100000300</v>
      </c>
      <c r="B301" t="str">
        <f>IF($K301="","",男子登録情報!$D301&amp;" ("&amp;男子登録情報!$K301&amp;")")</f>
        <v>都倉　青 (2)</v>
      </c>
      <c r="C301" t="str">
        <f>IF($K301="","",男子登録情報!$E301)</f>
        <v>ﾄｸﾗ ﾊﾙ</v>
      </c>
      <c r="D301" t="str">
        <f>IF($K301="","",男子登録情報!$O301&amp;" "&amp;男子登録情報!$N301&amp;" ("&amp;LEFT(男子登録情報!$F301,2)&amp;")")</f>
        <v>Haru TOKURA (02)</v>
      </c>
      <c r="E301" t="str">
        <f>IF($K301="","",男子登録情報!$P301)</f>
        <v>JPN</v>
      </c>
      <c r="F301" t="str">
        <f t="shared" si="4"/>
        <v>1</v>
      </c>
      <c r="G301">
        <f>IF($K301="","",男子登録情報!$M301)</f>
        <v>28</v>
      </c>
      <c r="H301">
        <f>IF($K301="","",男子登録情報!$A301)</f>
        <v>492218</v>
      </c>
      <c r="K301">
        <f>IF(男子登録情報!$C301="","",男子登録情報!$C301)</f>
        <v>300</v>
      </c>
      <c r="M301">
        <f>IFERROR(IF(AND(402&lt;=VALUE(RIGHT(男子登録情報!$F301,4)),競技会情報!$E$3*100+競技会情報!$G$3&gt;=VALUE(RIGHT(男子登録情報!$F301,4))),VALUE(男子登録情報!$G301)+1,VALUE(男子登録情報!$G301)),"")</f>
        <v>20</v>
      </c>
      <c r="N301" t="str">
        <f>IF($K301="","",IF(男子登録情報!$H301="北海道",男子登録情報!$H301,LEFT(男子登録情報!$H301,LEN(男子登録情報!$H301)-1)))</f>
        <v>兵庫</v>
      </c>
      <c r="O301" t="str">
        <f>IF($K301="","",IF(LEN($N301)=2,LEFT($N301,1)&amp;"　"&amp;RIGHT($N301,1)&amp;"・"&amp;男子登録情報!$I301,$N301&amp;"・"&amp;男子登録情報!$I301))</f>
        <v>兵　庫・兵庫県立姫路南</v>
      </c>
    </row>
    <row r="302" spans="1:15" x14ac:dyDescent="0.55000000000000004">
      <c r="A302">
        <f>IF($K302="","",100000000+男子登録情報!$C302)</f>
        <v>100000301</v>
      </c>
      <c r="B302" t="str">
        <f>IF($K302="","",男子登録情報!$D302&amp;" ("&amp;男子登録情報!$K302&amp;")")</f>
        <v>五島　亜飛夢 (2)</v>
      </c>
      <c r="C302" t="str">
        <f>IF($K302="","",男子登録情報!$E302)</f>
        <v>ｺﾞﾄｳ ｱﾄﾑ</v>
      </c>
      <c r="D302" t="str">
        <f>IF($K302="","",男子登録情報!$O302&amp;" "&amp;男子登録情報!$N302&amp;" ("&amp;LEFT(男子登録情報!$F302,2)&amp;")")</f>
        <v>Atomu GOTO (02)</v>
      </c>
      <c r="E302" t="str">
        <f>IF($K302="","",男子登録情報!$P302)</f>
        <v>JPN</v>
      </c>
      <c r="F302" t="str">
        <f t="shared" si="4"/>
        <v>1</v>
      </c>
      <c r="G302">
        <f>IF($K302="","",男子登録情報!$M302)</f>
        <v>27</v>
      </c>
      <c r="H302">
        <f>IF($K302="","",男子登録情報!$A302)</f>
        <v>492218</v>
      </c>
      <c r="K302">
        <f>IF(男子登録情報!$C302="","",男子登録情報!$C302)</f>
        <v>301</v>
      </c>
      <c r="M302">
        <f>IFERROR(IF(AND(402&lt;=VALUE(RIGHT(男子登録情報!$F302,4)),競技会情報!$E$3*100+競技会情報!$G$3&gt;=VALUE(RIGHT(男子登録情報!$F302,4))),VALUE(男子登録情報!$G302)+1,VALUE(男子登録情報!$G302)),"")</f>
        <v>20</v>
      </c>
      <c r="N302" t="str">
        <f>IF($K302="","",IF(男子登録情報!$H302="北海道",男子登録情報!$H302,LEFT(男子登録情報!$H302,LEN(男子登録情報!$H302)-1)))</f>
        <v>大阪</v>
      </c>
      <c r="O302" t="str">
        <f>IF($K302="","",IF(LEN($N302)=2,LEFT($N302,1)&amp;"　"&amp;RIGHT($N302,1)&amp;"・"&amp;男子登録情報!$I302,$N302&amp;"・"&amp;男子登録情報!$I302))</f>
        <v>大　阪・金光八尾</v>
      </c>
    </row>
    <row r="303" spans="1:15" x14ac:dyDescent="0.55000000000000004">
      <c r="A303">
        <f>IF($K303="","",100000000+男子登録情報!$C303)</f>
        <v>100000302</v>
      </c>
      <c r="B303" t="str">
        <f>IF($K303="","",男子登録情報!$D303&amp;" ("&amp;男子登録情報!$K303&amp;")")</f>
        <v>古市　禅 (2)</v>
      </c>
      <c r="C303" t="str">
        <f>IF($K303="","",男子登録情報!$E303)</f>
        <v>ﾌﾙｲﾁ ｾﾞﾝ</v>
      </c>
      <c r="D303" t="str">
        <f>IF($K303="","",男子登録情報!$O303&amp;" "&amp;男子登録情報!$N303&amp;" ("&amp;LEFT(男子登録情報!$F303,2)&amp;")")</f>
        <v>Zen FURUICHI (02)</v>
      </c>
      <c r="E303" t="str">
        <f>IF($K303="","",男子登録情報!$P303)</f>
        <v>JPN</v>
      </c>
      <c r="F303" t="str">
        <f t="shared" si="4"/>
        <v>1</v>
      </c>
      <c r="G303">
        <f>IF($K303="","",男子登録情報!$M303)</f>
        <v>37</v>
      </c>
      <c r="H303">
        <f>IF($K303="","",男子登録情報!$A303)</f>
        <v>492218</v>
      </c>
      <c r="K303">
        <f>IF(男子登録情報!$C303="","",男子登録情報!$C303)</f>
        <v>302</v>
      </c>
      <c r="M303">
        <f>IFERROR(IF(AND(402&lt;=VALUE(RIGHT(男子登録情報!$F303,4)),競技会情報!$E$3*100+競技会情報!$G$3&gt;=VALUE(RIGHT(男子登録情報!$F303,4))),VALUE(男子登録情報!$G303)+1,VALUE(男子登録情報!$G303)),"")</f>
        <v>20</v>
      </c>
      <c r="N303" t="str">
        <f>IF($K303="","",IF(男子登録情報!$H303="北海道",男子登録情報!$H303,LEFT(男子登録情報!$H303,LEN(男子登録情報!$H303)-1)))</f>
        <v>香川</v>
      </c>
      <c r="O303" t="str">
        <f>IF($K303="","",IF(LEN($N303)=2,LEFT($N303,1)&amp;"　"&amp;RIGHT($N303,1)&amp;"・"&amp;男子登録情報!$I303,$N303&amp;"・"&amp;男子登録情報!$I303))</f>
        <v>香　川・高松桜井</v>
      </c>
    </row>
    <row r="304" spans="1:15" x14ac:dyDescent="0.55000000000000004">
      <c r="A304">
        <f>IF($K304="","",100000000+男子登録情報!$C304)</f>
        <v>100000303</v>
      </c>
      <c r="B304" t="str">
        <f>IF($K304="","",男子登録情報!$D304&amp;" ("&amp;男子登録情報!$K304&amp;")")</f>
        <v>英　唯明 (2)</v>
      </c>
      <c r="C304" t="str">
        <f>IF($K304="","",男子登録情報!$E304)</f>
        <v>ﾊﾅﾌｻ ﾀﾀﾞｱｷ</v>
      </c>
      <c r="D304" t="str">
        <f>IF($K304="","",男子登録情報!$O304&amp;" "&amp;男子登録情報!$N304&amp;" ("&amp;LEFT(男子登録情報!$F304,2)&amp;")")</f>
        <v>Tadaaki HANAFUSA (02)</v>
      </c>
      <c r="E304" t="str">
        <f>IF($K304="","",男子登録情報!$P304)</f>
        <v>JPN</v>
      </c>
      <c r="F304" t="str">
        <f t="shared" si="4"/>
        <v>1</v>
      </c>
      <c r="G304">
        <f>IF($K304="","",男子登録情報!$M304)</f>
        <v>28</v>
      </c>
      <c r="H304">
        <f>IF($K304="","",男子登録情報!$A304)</f>
        <v>492218</v>
      </c>
      <c r="K304">
        <f>IF(男子登録情報!$C304="","",男子登録情報!$C304)</f>
        <v>303</v>
      </c>
      <c r="M304">
        <f>IFERROR(IF(AND(402&lt;=VALUE(RIGHT(男子登録情報!$F304,4)),競技会情報!$E$3*100+競技会情報!$G$3&gt;=VALUE(RIGHT(男子登録情報!$F304,4))),VALUE(男子登録情報!$G304)+1,VALUE(男子登録情報!$G304)),"")</f>
        <v>20</v>
      </c>
      <c r="N304" t="str">
        <f>IF($K304="","",IF(男子登録情報!$H304="北海道",男子登録情報!$H304,LEFT(男子登録情報!$H304,LEN(男子登録情報!$H304)-1)))</f>
        <v>兵庫</v>
      </c>
      <c r="O304" t="str">
        <f>IF($K304="","",IF(LEN($N304)=2,LEFT($N304,1)&amp;"　"&amp;RIGHT($N304,1)&amp;"・"&amp;男子登録情報!$I304,$N304&amp;"・"&amp;男子登録情報!$I304))</f>
        <v>兵　庫・兵庫県立尼崎稲園</v>
      </c>
    </row>
    <row r="305" spans="1:15" x14ac:dyDescent="0.55000000000000004">
      <c r="A305">
        <f>IF($K305="","",100000000+男子登録情報!$C305)</f>
        <v>100000304</v>
      </c>
      <c r="B305" t="str">
        <f>IF($K305="","",男子登録情報!$D305&amp;" ("&amp;男子登録情報!$K305&amp;")")</f>
        <v>小田原　舜 (2)</v>
      </c>
      <c r="C305" t="str">
        <f>IF($K305="","",男子登録情報!$E305)</f>
        <v>ｵﾀﾞﾊﾗ ｼｭﾝ</v>
      </c>
      <c r="D305" t="str">
        <f>IF($K305="","",男子登録情報!$O305&amp;" "&amp;男子登録情報!$N305&amp;" ("&amp;LEFT(男子登録情報!$F305,2)&amp;")")</f>
        <v>Shun ODAHARA (02)</v>
      </c>
      <c r="E305" t="str">
        <f>IF($K305="","",男子登録情報!$P305)</f>
        <v>JPN</v>
      </c>
      <c r="F305" t="str">
        <f t="shared" si="4"/>
        <v>1</v>
      </c>
      <c r="G305">
        <f>IF($K305="","",男子登録情報!$M305)</f>
        <v>27</v>
      </c>
      <c r="H305">
        <f>IF($K305="","",男子登録情報!$A305)</f>
        <v>492218</v>
      </c>
      <c r="K305">
        <f>IF(男子登録情報!$C305="","",男子登録情報!$C305)</f>
        <v>304</v>
      </c>
      <c r="M305">
        <f>IFERROR(IF(AND(402&lt;=VALUE(RIGHT(男子登録情報!$F305,4)),競技会情報!$E$3*100+競技会情報!$G$3&gt;=VALUE(RIGHT(男子登録情報!$F305,4))),VALUE(男子登録情報!$G305)+1,VALUE(男子登録情報!$G305)),"")</f>
        <v>20</v>
      </c>
      <c r="N305" t="str">
        <f>IF($K305="","",IF(男子登録情報!$H305="北海道",男子登録情報!$H305,LEFT(男子登録情報!$H305,LEN(男子登録情報!$H305)-1)))</f>
        <v>大阪</v>
      </c>
      <c r="O305" t="str">
        <f>IF($K305="","",IF(LEN($N305)=2,LEFT($N305,1)&amp;"　"&amp;RIGHT($N305,1)&amp;"・"&amp;男子登録情報!$I305,$N305&amp;"・"&amp;男子登録情報!$I305))</f>
        <v>大　阪・上宮学園</v>
      </c>
    </row>
    <row r="306" spans="1:15" x14ac:dyDescent="0.55000000000000004">
      <c r="A306">
        <f>IF($K306="","",100000000+男子登録情報!$C306)</f>
        <v>100000305</v>
      </c>
      <c r="B306" t="str">
        <f>IF($K306="","",男子登録情報!$D306&amp;" ("&amp;男子登録情報!$K306&amp;")")</f>
        <v>吉岡　翼 (2)</v>
      </c>
      <c r="C306" t="str">
        <f>IF($K306="","",男子登録情報!$E306)</f>
        <v>ﾖｼｵｶ ﾂﾊﾞｻ</v>
      </c>
      <c r="D306" t="str">
        <f>IF($K306="","",男子登録情報!$O306&amp;" "&amp;男子登録情報!$N306&amp;" ("&amp;LEFT(男子登録情報!$F306,2)&amp;")")</f>
        <v>Tsubasa YOSHIOKA (02)</v>
      </c>
      <c r="E306" t="str">
        <f>IF($K306="","",男子登録情報!$P306)</f>
        <v>JPN</v>
      </c>
      <c r="F306" t="str">
        <f t="shared" si="4"/>
        <v>1</v>
      </c>
      <c r="G306">
        <f>IF($K306="","",男子登録情報!$M306)</f>
        <v>27</v>
      </c>
      <c r="H306">
        <f>IF($K306="","",男子登録情報!$A306)</f>
        <v>492218</v>
      </c>
      <c r="K306">
        <f>IF(男子登録情報!$C306="","",男子登録情報!$C306)</f>
        <v>305</v>
      </c>
      <c r="M306">
        <f>IFERROR(IF(AND(402&lt;=VALUE(RIGHT(男子登録情報!$F306,4)),競技会情報!$E$3*100+競技会情報!$G$3&gt;=VALUE(RIGHT(男子登録情報!$F306,4))),VALUE(男子登録情報!$G306)+1,VALUE(男子登録情報!$G306)),"")</f>
        <v>20</v>
      </c>
      <c r="N306" t="str">
        <f>IF($K306="","",IF(男子登録情報!$H306="北海道",男子登録情報!$H306,LEFT(男子登録情報!$H306,LEN(男子登録情報!$H306)-1)))</f>
        <v>大阪</v>
      </c>
      <c r="O306" t="str">
        <f>IF($K306="","",IF(LEN($N306)=2,LEFT($N306,1)&amp;"　"&amp;RIGHT($N306,1)&amp;"・"&amp;男子登録情報!$I306,$N306&amp;"・"&amp;男子登録情報!$I306))</f>
        <v>大　阪・関西大学北陽</v>
      </c>
    </row>
    <row r="307" spans="1:15" x14ac:dyDescent="0.55000000000000004">
      <c r="A307">
        <f>IF($K307="","",100000000+男子登録情報!$C307)</f>
        <v>100000306</v>
      </c>
      <c r="B307" t="str">
        <f>IF($K307="","",男子登録情報!$D307&amp;" ("&amp;男子登録情報!$K307&amp;")")</f>
        <v>直塚　天晴 (3)</v>
      </c>
      <c r="C307" t="str">
        <f>IF($K307="","",男子登録情報!$E307)</f>
        <v>ﾅｵﾂｶ ﾃﾝｾｲ</v>
      </c>
      <c r="D307" t="str">
        <f>IF($K307="","",男子登録情報!$O307&amp;" "&amp;男子登録情報!$N307&amp;" ("&amp;LEFT(男子登録情報!$F307,2)&amp;")")</f>
        <v>Tensei NAOTSUKA (01)</v>
      </c>
      <c r="E307" t="str">
        <f>IF($K307="","",男子登録情報!$P307)</f>
        <v>JPN</v>
      </c>
      <c r="F307" t="str">
        <f t="shared" si="4"/>
        <v>1</v>
      </c>
      <c r="G307">
        <f>IF($K307="","",男子登録情報!$M307)</f>
        <v>27</v>
      </c>
      <c r="H307">
        <f>IF($K307="","",男子登録情報!$A307)</f>
        <v>492218</v>
      </c>
      <c r="K307">
        <f>IF(男子登録情報!$C307="","",男子登録情報!$C307)</f>
        <v>306</v>
      </c>
      <c r="M307">
        <f>IFERROR(IF(AND(402&lt;=VALUE(RIGHT(男子登録情報!$F307,4)),競技会情報!$E$3*100+競技会情報!$G$3&gt;=VALUE(RIGHT(男子登録情報!$F307,4))),VALUE(男子登録情報!$G307)+1,VALUE(男子登録情報!$G307)),"")</f>
        <v>21</v>
      </c>
      <c r="N307" t="str">
        <f>IF($K307="","",IF(男子登録情報!$H307="北海道",男子登録情報!$H307,LEFT(男子登録情報!$H307,LEN(男子登録情報!$H307)-1)))</f>
        <v>大阪</v>
      </c>
      <c r="O307" t="str">
        <f>IF($K307="","",IF(LEN($N307)=2,LEFT($N307,1)&amp;"　"&amp;RIGHT($N307,1)&amp;"・"&amp;男子登録情報!$I307,$N307&amp;"・"&amp;男子登録情報!$I307))</f>
        <v>大　阪・金光八尾</v>
      </c>
    </row>
    <row r="308" spans="1:15" x14ac:dyDescent="0.55000000000000004">
      <c r="A308">
        <f>IF($K308="","",100000000+男子登録情報!$C308)</f>
        <v>100000307</v>
      </c>
      <c r="B308" t="str">
        <f>IF($K308="","",男子登録情報!$D308&amp;" ("&amp;男子登録情報!$K308&amp;")")</f>
        <v>谷口　輝幸 (3)</v>
      </c>
      <c r="C308" t="str">
        <f>IF($K308="","",男子登録情報!$E308)</f>
        <v>ﾀﾆｸﾞﾁ ﾃﾙﾕｷ</v>
      </c>
      <c r="D308" t="str">
        <f>IF($K308="","",男子登録情報!$O308&amp;" "&amp;男子登録情報!$N308&amp;" ("&amp;LEFT(男子登録情報!$F308,2)&amp;")")</f>
        <v>Teruyuki TANIGUCHI (01)</v>
      </c>
      <c r="E308" t="str">
        <f>IF($K308="","",男子登録情報!$P308)</f>
        <v>JPN</v>
      </c>
      <c r="F308" t="str">
        <f t="shared" si="4"/>
        <v>1</v>
      </c>
      <c r="G308">
        <f>IF($K308="","",男子登録情報!$M308)</f>
        <v>34</v>
      </c>
      <c r="H308">
        <f>IF($K308="","",男子登録情報!$A308)</f>
        <v>492218</v>
      </c>
      <c r="K308">
        <f>IF(男子登録情報!$C308="","",男子登録情報!$C308)</f>
        <v>307</v>
      </c>
      <c r="M308">
        <f>IFERROR(IF(AND(402&lt;=VALUE(RIGHT(男子登録情報!$F308,4)),競技会情報!$E$3*100+競技会情報!$G$3&gt;=VALUE(RIGHT(男子登録情報!$F308,4))),VALUE(男子登録情報!$G308)+1,VALUE(男子登録情報!$G308)),"")</f>
        <v>21</v>
      </c>
      <c r="N308" t="str">
        <f>IF($K308="","",IF(男子登録情報!$H308="北海道",男子登録情報!$H308,LEFT(男子登録情報!$H308,LEN(男子登録情報!$H308)-1)))</f>
        <v>広島</v>
      </c>
      <c r="O308" t="str">
        <f>IF($K308="","",IF(LEN($N308)=2,LEFT($N308,1)&amp;"　"&amp;RIGHT($N308,1)&amp;"・"&amp;男子登録情報!$I308,$N308&amp;"・"&amp;男子登録情報!$I308))</f>
        <v>広　島・崇徳</v>
      </c>
    </row>
    <row r="309" spans="1:15" x14ac:dyDescent="0.55000000000000004">
      <c r="A309">
        <f>IF($K309="","",100000000+男子登録情報!$C309)</f>
        <v>100000308</v>
      </c>
      <c r="B309" t="str">
        <f>IF($K309="","",男子登録情報!$D309&amp;" ("&amp;男子登録情報!$K309&amp;")")</f>
        <v>金山　拓矢 (2)</v>
      </c>
      <c r="C309" t="str">
        <f>IF($K309="","",男子登録情報!$E309)</f>
        <v>ｶﾅﾔﾏ ﾀｸﾔ</v>
      </c>
      <c r="D309" t="str">
        <f>IF($K309="","",男子登録情報!$O309&amp;" "&amp;男子登録情報!$N309&amp;" ("&amp;LEFT(男子登録情報!$F309,2)&amp;")")</f>
        <v>Takuya KANAYAMA (02)</v>
      </c>
      <c r="E309" t="str">
        <f>IF($K309="","",男子登録情報!$P309)</f>
        <v>JPN</v>
      </c>
      <c r="F309" t="str">
        <f t="shared" si="4"/>
        <v>1</v>
      </c>
      <c r="G309">
        <f>IF($K309="","",男子登録情報!$M309)</f>
        <v>28</v>
      </c>
      <c r="H309">
        <f>IF($K309="","",男子登録情報!$A309)</f>
        <v>492218</v>
      </c>
      <c r="K309">
        <f>IF(男子登録情報!$C309="","",男子登録情報!$C309)</f>
        <v>308</v>
      </c>
      <c r="M309">
        <f>IFERROR(IF(AND(402&lt;=VALUE(RIGHT(男子登録情報!$F309,4)),競技会情報!$E$3*100+競技会情報!$G$3&gt;=VALUE(RIGHT(男子登録情報!$F309,4))),VALUE(男子登録情報!$G309)+1,VALUE(男子登録情報!$G309)),"")</f>
        <v>20</v>
      </c>
      <c r="N309" t="str">
        <f>IF($K309="","",IF(男子登録情報!$H309="北海道",男子登録情報!$H309,LEFT(男子登録情報!$H309,LEN(男子登録情報!$H309)-1)))</f>
        <v>兵庫</v>
      </c>
      <c r="O309" t="str">
        <f>IF($K309="","",IF(LEN($N309)=2,LEFT($N309,1)&amp;"　"&amp;RIGHT($N309,1)&amp;"・"&amp;男子登録情報!$I309,$N309&amp;"・"&amp;男子登録情報!$I309))</f>
        <v>兵　庫・尼崎市立尼崎</v>
      </c>
    </row>
    <row r="310" spans="1:15" x14ac:dyDescent="0.55000000000000004">
      <c r="A310">
        <f>IF($K310="","",100000000+男子登録情報!$C310)</f>
        <v>100000309</v>
      </c>
      <c r="B310" t="str">
        <f>IF($K310="","",男子登録情報!$D310&amp;" ("&amp;男子登録情報!$K310&amp;")")</f>
        <v>辺見　俊輝 (2)</v>
      </c>
      <c r="C310" t="str">
        <f>IF($K310="","",男子登録情報!$E310)</f>
        <v>ﾍﾝﾐ ﾄｼｷ</v>
      </c>
      <c r="D310" t="str">
        <f>IF($K310="","",男子登録情報!$O310&amp;" "&amp;男子登録情報!$N310&amp;" ("&amp;LEFT(男子登録情報!$F310,2)&amp;")")</f>
        <v>Toshiki HEMMI (02)</v>
      </c>
      <c r="E310" t="str">
        <f>IF($K310="","",男子登録情報!$P310)</f>
        <v>JPN</v>
      </c>
      <c r="F310" t="str">
        <f t="shared" si="4"/>
        <v>1</v>
      </c>
      <c r="G310">
        <f>IF($K310="","",男子登録情報!$M310)</f>
        <v>18</v>
      </c>
      <c r="H310">
        <f>IF($K310="","",男子登録情報!$A310)</f>
        <v>492218</v>
      </c>
      <c r="K310">
        <f>IF(男子登録情報!$C310="","",男子登録情報!$C310)</f>
        <v>309</v>
      </c>
      <c r="M310">
        <f>IFERROR(IF(AND(402&lt;=VALUE(RIGHT(男子登録情報!$F310,4)),競技会情報!$E$3*100+競技会情報!$G$3&gt;=VALUE(RIGHT(男子登録情報!$F310,4))),VALUE(男子登録情報!$G310)+1,VALUE(男子登録情報!$G310)),"")</f>
        <v>20</v>
      </c>
      <c r="N310" t="str">
        <f>IF($K310="","",IF(男子登録情報!$H310="北海道",男子登録情報!$H310,LEFT(男子登録情報!$H310,LEN(男子登録情報!$H310)-1)))</f>
        <v>福井</v>
      </c>
      <c r="O310" t="str">
        <f>IF($K310="","",IF(LEN($N310)=2,LEFT($N310,1)&amp;"　"&amp;RIGHT($N310,1)&amp;"・"&amp;男子登録情報!$I310,$N310&amp;"・"&amp;男子登録情報!$I310))</f>
        <v>福　井・北陸学園北陸</v>
      </c>
    </row>
    <row r="311" spans="1:15" x14ac:dyDescent="0.55000000000000004">
      <c r="A311">
        <f>IF($K311="","",100000000+男子登録情報!$C311)</f>
        <v>100000310</v>
      </c>
      <c r="B311" t="str">
        <f>IF($K311="","",男子登録情報!$D311&amp;" ("&amp;男子登録情報!$K311&amp;")")</f>
        <v>秋山　翔太朗 (1)</v>
      </c>
      <c r="C311" t="str">
        <f>IF($K311="","",男子登録情報!$E311)</f>
        <v>ｱｷﾔﾏ ｼｮｳﾀﾛｳ</v>
      </c>
      <c r="D311" t="str">
        <f>IF($K311="","",男子登録情報!$O311&amp;" "&amp;男子登録情報!$N311&amp;" ("&amp;LEFT(男子登録情報!$F311,2)&amp;")")</f>
        <v>Shotaro AKIYAMA (03)</v>
      </c>
      <c r="E311" t="str">
        <f>IF($K311="","",男子登録情報!$P311)</f>
        <v>JPN</v>
      </c>
      <c r="F311" t="str">
        <f t="shared" si="4"/>
        <v>1</v>
      </c>
      <c r="G311">
        <f>IF($K311="","",男子登録情報!$M311)</f>
        <v>27</v>
      </c>
      <c r="H311">
        <f>IF($K311="","",男子登録情報!$A311)</f>
        <v>492218</v>
      </c>
      <c r="K311">
        <f>IF(男子登録情報!$C311="","",男子登録情報!$C311)</f>
        <v>310</v>
      </c>
      <c r="M311">
        <f>IFERROR(IF(AND(402&lt;=VALUE(RIGHT(男子登録情報!$F311,4)),競技会情報!$E$3*100+競技会情報!$G$3&gt;=VALUE(RIGHT(男子登録情報!$F311,4))),VALUE(男子登録情報!$G311)+1,VALUE(男子登録情報!$G311)),"")</f>
        <v>19</v>
      </c>
      <c r="N311" t="str">
        <f>IF($K311="","",IF(男子登録情報!$H311="北海道",男子登録情報!$H311,LEFT(男子登録情報!$H311,LEN(男子登録情報!$H311)-1)))</f>
        <v>大阪</v>
      </c>
      <c r="O311" t="str">
        <f>IF($K311="","",IF(LEN($N311)=2,LEFT($N311,1)&amp;"　"&amp;RIGHT($N311,1)&amp;"・"&amp;男子登録情報!$I311,$N311&amp;"・"&amp;男子登録情報!$I311))</f>
        <v>大　阪・東海大付属大阪仰星</v>
      </c>
    </row>
    <row r="312" spans="1:15" x14ac:dyDescent="0.55000000000000004">
      <c r="A312">
        <f>IF($K312="","",100000000+男子登録情報!$C312)</f>
        <v>100000311</v>
      </c>
      <c r="B312" t="str">
        <f>IF($K312="","",男子登録情報!$D312&amp;" ("&amp;男子登録情報!$K312&amp;")")</f>
        <v>芝　秀介 (1)</v>
      </c>
      <c r="C312" t="str">
        <f>IF($K312="","",男子登録情報!$E312)</f>
        <v>ｼﾊﾞ ｼｭｳｽｹ</v>
      </c>
      <c r="D312" t="str">
        <f>IF($K312="","",男子登録情報!$O312&amp;" "&amp;男子登録情報!$N312&amp;" ("&amp;LEFT(男子登録情報!$F312,2)&amp;")")</f>
        <v>Shusuke SHIBA (03)</v>
      </c>
      <c r="E312" t="str">
        <f>IF($K312="","",男子登録情報!$P312)</f>
        <v>JPN</v>
      </c>
      <c r="F312" t="str">
        <f t="shared" si="4"/>
        <v>1</v>
      </c>
      <c r="G312">
        <f>IF($K312="","",男子登録情報!$M312)</f>
        <v>28</v>
      </c>
      <c r="H312">
        <f>IF($K312="","",男子登録情報!$A312)</f>
        <v>492218</v>
      </c>
      <c r="K312">
        <f>IF(男子登録情報!$C312="","",男子登録情報!$C312)</f>
        <v>311</v>
      </c>
      <c r="M312">
        <f>IFERROR(IF(AND(402&lt;=VALUE(RIGHT(男子登録情報!$F312,4)),競技会情報!$E$3*100+競技会情報!$G$3&gt;=VALUE(RIGHT(男子登録情報!$F312,4))),VALUE(男子登録情報!$G312)+1,VALUE(男子登録情報!$G312)),"")</f>
        <v>19</v>
      </c>
      <c r="N312" t="str">
        <f>IF($K312="","",IF(男子登録情報!$H312="北海道",男子登録情報!$H312,LEFT(男子登録情報!$H312,LEN(男子登録情報!$H312)-1)))</f>
        <v>大阪</v>
      </c>
      <c r="O312" t="str">
        <f>IF($K312="","",IF(LEN($N312)=2,LEFT($N312,1)&amp;"　"&amp;RIGHT($N312,1)&amp;"・"&amp;男子登録情報!$I312,$N312&amp;"・"&amp;男子登録情報!$I312))</f>
        <v>大　阪・関大北陽</v>
      </c>
    </row>
    <row r="313" spans="1:15" x14ac:dyDescent="0.55000000000000004">
      <c r="A313">
        <f>IF($K313="","",100000000+男子登録情報!$C313)</f>
        <v>100000312</v>
      </c>
      <c r="B313" t="str">
        <f>IF($K313="","",男子登録情報!$D313&amp;" ("&amp;男子登録情報!$K313&amp;")")</f>
        <v>谷村　恒晟 (1)</v>
      </c>
      <c r="C313" t="str">
        <f>IF($K313="","",男子登録情報!$E313)</f>
        <v>ﾀﾆﾑﾗ ｺｳｾｲ</v>
      </c>
      <c r="D313" t="str">
        <f>IF($K313="","",男子登録情報!$O313&amp;" "&amp;男子登録情報!$N313&amp;" ("&amp;LEFT(男子登録情報!$F313,2)&amp;")")</f>
        <v>Kosei TANIMURA (04)</v>
      </c>
      <c r="E313" t="str">
        <f>IF($K313="","",男子登録情報!$P313)</f>
        <v>JPN</v>
      </c>
      <c r="F313" t="str">
        <f t="shared" si="4"/>
        <v>1</v>
      </c>
      <c r="G313">
        <f>IF($K313="","",男子登録情報!$M313)</f>
        <v>23</v>
      </c>
      <c r="H313">
        <f>IF($K313="","",男子登録情報!$A313)</f>
        <v>492218</v>
      </c>
      <c r="K313">
        <f>IF(男子登録情報!$C313="","",男子登録情報!$C313)</f>
        <v>312</v>
      </c>
      <c r="M313">
        <f>IFERROR(IF(AND(402&lt;=VALUE(RIGHT(男子登録情報!$F313,4)),競技会情報!$E$3*100+競技会情報!$G$3&gt;=VALUE(RIGHT(男子登録情報!$F313,4))),VALUE(男子登録情報!$G313)+1,VALUE(男子登録情報!$G313)),"")</f>
        <v>18</v>
      </c>
      <c r="N313" t="str">
        <f>IF($K313="","",IF(男子登録情報!$H313="北海道",男子登録情報!$H313,LEFT(男子登録情報!$H313,LEN(男子登録情報!$H313)-1)))</f>
        <v>愛知</v>
      </c>
      <c r="O313" t="str">
        <f>IF($K313="","",IF(LEN($N313)=2,LEFT($N313,1)&amp;"　"&amp;RIGHT($N313,1)&amp;"・"&amp;男子登録情報!$I313,$N313&amp;"・"&amp;男子登録情報!$I313))</f>
        <v>愛　知・愛知</v>
      </c>
    </row>
    <row r="314" spans="1:15" x14ac:dyDescent="0.55000000000000004">
      <c r="A314">
        <f>IF($K314="","",100000000+男子登録情報!$C314)</f>
        <v>100000313</v>
      </c>
      <c r="B314" t="str">
        <f>IF($K314="","",男子登録情報!$D314&amp;" ("&amp;男子登録情報!$K314&amp;")")</f>
        <v>嶋田　匠海 (1)</v>
      </c>
      <c r="C314" t="str">
        <f>IF($K314="","",男子登録情報!$E314)</f>
        <v>ｼﾏﾀﾞ ﾀｸﾐ</v>
      </c>
      <c r="D314" t="str">
        <f>IF($K314="","",男子登録情報!$O314&amp;" "&amp;男子登録情報!$N314&amp;" ("&amp;LEFT(男子登録情報!$F314,2)&amp;")")</f>
        <v>Takumi SHIMADA (03)</v>
      </c>
      <c r="E314" t="str">
        <f>IF($K314="","",男子登録情報!$P314)</f>
        <v>JPN</v>
      </c>
      <c r="F314" t="str">
        <f t="shared" si="4"/>
        <v>1</v>
      </c>
      <c r="G314">
        <f>IF($K314="","",男子登録情報!$M314)</f>
        <v>27</v>
      </c>
      <c r="H314">
        <f>IF($K314="","",男子登録情報!$A314)</f>
        <v>492218</v>
      </c>
      <c r="K314">
        <f>IF(男子登録情報!$C314="","",男子登録情報!$C314)</f>
        <v>313</v>
      </c>
      <c r="M314">
        <f>IFERROR(IF(AND(402&lt;=VALUE(RIGHT(男子登録情報!$F314,4)),競技会情報!$E$3*100+競技会情報!$G$3&gt;=VALUE(RIGHT(男子登録情報!$F314,4))),VALUE(男子登録情報!$G314)+1,VALUE(男子登録情報!$G314)),"")</f>
        <v>19</v>
      </c>
      <c r="N314" t="str">
        <f>IF($K314="","",IF(男子登録情報!$H314="北海道",男子登録情報!$H314,LEFT(男子登録情報!$H314,LEN(男子登録情報!$H314)-1)))</f>
        <v>大阪</v>
      </c>
      <c r="O314" t="str">
        <f>IF($K314="","",IF(LEN($N314)=2,LEFT($N314,1)&amp;"　"&amp;RIGHT($N314,1)&amp;"・"&amp;男子登録情報!$I314,$N314&amp;"・"&amp;男子登録情報!$I314))</f>
        <v>大　阪・東海大付属大阪仰星</v>
      </c>
    </row>
    <row r="315" spans="1:15" x14ac:dyDescent="0.55000000000000004">
      <c r="A315">
        <f>IF($K315="","",100000000+男子登録情報!$C315)</f>
        <v>100000314</v>
      </c>
      <c r="B315" t="str">
        <f>IF($K315="","",男子登録情報!$D315&amp;" ("&amp;男子登録情報!$K315&amp;")")</f>
        <v>市川　侑生 (1)</v>
      </c>
      <c r="C315" t="str">
        <f>IF($K315="","",男子登録情報!$E315)</f>
        <v>ｲﾁｶﾜ ﾕｳｾｲ</v>
      </c>
      <c r="D315" t="str">
        <f>IF($K315="","",男子登録情報!$O315&amp;" "&amp;男子登録情報!$N315&amp;" ("&amp;LEFT(男子登録情報!$F315,2)&amp;")")</f>
        <v>Yusei ICHIKAWA (03)</v>
      </c>
      <c r="E315" t="str">
        <f>IF($K315="","",男子登録情報!$P315)</f>
        <v>JPN</v>
      </c>
      <c r="F315" t="str">
        <f t="shared" si="4"/>
        <v>1</v>
      </c>
      <c r="G315">
        <f>IF($K315="","",男子登録情報!$M315)</f>
        <v>27</v>
      </c>
      <c r="H315">
        <f>IF($K315="","",男子登録情報!$A315)</f>
        <v>492218</v>
      </c>
      <c r="K315">
        <f>IF(男子登録情報!$C315="","",男子登録情報!$C315)</f>
        <v>314</v>
      </c>
      <c r="M315">
        <f>IFERROR(IF(AND(402&lt;=VALUE(RIGHT(男子登録情報!$F315,4)),競技会情報!$E$3*100+競技会情報!$G$3&gt;=VALUE(RIGHT(男子登録情報!$F315,4))),VALUE(男子登録情報!$G315)+1,VALUE(男子登録情報!$G315)),"")</f>
        <v>19</v>
      </c>
      <c r="N315" t="str">
        <f>IF($K315="","",IF(男子登録情報!$H315="北海道",男子登録情報!$H315,LEFT(男子登録情報!$H315,LEN(男子登録情報!$H315)-1)))</f>
        <v>大阪</v>
      </c>
      <c r="O315" t="str">
        <f>IF($K315="","",IF(LEN($N315)=2,LEFT($N315,1)&amp;"　"&amp;RIGHT($N315,1)&amp;"・"&amp;男子登録情報!$I315,$N315&amp;"・"&amp;男子登録情報!$I315))</f>
        <v>大　阪・関大北陽</v>
      </c>
    </row>
    <row r="316" spans="1:15" x14ac:dyDescent="0.55000000000000004">
      <c r="A316">
        <f>IF($K316="","",100000000+男子登録情報!$C316)</f>
        <v>100000315</v>
      </c>
      <c r="B316" t="str">
        <f>IF($K316="","",男子登録情報!$D316&amp;" ("&amp;男子登録情報!$K316&amp;")")</f>
        <v>藤井　蓮也 (1)</v>
      </c>
      <c r="C316" t="str">
        <f>IF($K316="","",男子登録情報!$E316)</f>
        <v>ﾌｼﾞｲ ﾚﾝﾔ</v>
      </c>
      <c r="D316" t="str">
        <f>IF($K316="","",男子登録情報!$O316&amp;" "&amp;男子登録情報!$N316&amp;" ("&amp;LEFT(男子登録情報!$F316,2)&amp;")")</f>
        <v>Renya FUJI (03)</v>
      </c>
      <c r="E316" t="str">
        <f>IF($K316="","",男子登録情報!$P316)</f>
        <v>JPN</v>
      </c>
      <c r="F316" t="str">
        <f t="shared" si="4"/>
        <v>1</v>
      </c>
      <c r="G316">
        <f>IF($K316="","",男子登録情報!$M316)</f>
        <v>27</v>
      </c>
      <c r="H316">
        <f>IF($K316="","",男子登録情報!$A316)</f>
        <v>492218</v>
      </c>
      <c r="K316">
        <f>IF(男子登録情報!$C316="","",男子登録情報!$C316)</f>
        <v>315</v>
      </c>
      <c r="M316">
        <f>IFERROR(IF(AND(402&lt;=VALUE(RIGHT(男子登録情報!$F316,4)),競技会情報!$E$3*100+競技会情報!$G$3&gt;=VALUE(RIGHT(男子登録情報!$F316,4))),VALUE(男子登録情報!$G316)+1,VALUE(男子登録情報!$G316)),"")</f>
        <v>19</v>
      </c>
      <c r="N316" t="str">
        <f>IF($K316="","",IF(男子登録情報!$H316="北海道",男子登録情報!$H316,LEFT(男子登録情報!$H316,LEN(男子登録情報!$H316)-1)))</f>
        <v>大阪</v>
      </c>
      <c r="O316" t="str">
        <f>IF($K316="","",IF(LEN($N316)=2,LEFT($N316,1)&amp;"　"&amp;RIGHT($N316,1)&amp;"・"&amp;男子登録情報!$I316,$N316&amp;"・"&amp;男子登録情報!$I316))</f>
        <v>大　阪・東海大付属大阪仰星</v>
      </c>
    </row>
    <row r="317" spans="1:15" x14ac:dyDescent="0.55000000000000004">
      <c r="A317">
        <f>IF($K317="","",100000000+男子登録情報!$C317)</f>
        <v>100000316</v>
      </c>
      <c r="B317" t="str">
        <f>IF($K317="","",男子登録情報!$D317&amp;" ("&amp;男子登録情報!$K317&amp;")")</f>
        <v>垣内　慶紀 (1)</v>
      </c>
      <c r="C317" t="str">
        <f>IF($K317="","",男子登録情報!$E317)</f>
        <v>ｶｷｳﾁ ﾖｼｷ</v>
      </c>
      <c r="D317" t="str">
        <f>IF($K317="","",男子登録情報!$O317&amp;" "&amp;男子登録情報!$N317&amp;" ("&amp;LEFT(男子登録情報!$F317,2)&amp;")")</f>
        <v>Yoshiki KAKIUCHI (03)</v>
      </c>
      <c r="E317" t="str">
        <f>IF($K317="","",男子登録情報!$P317)</f>
        <v>JPN</v>
      </c>
      <c r="F317" t="str">
        <f t="shared" si="4"/>
        <v>1</v>
      </c>
      <c r="G317">
        <f>IF($K317="","",男子登録情報!$M317)</f>
        <v>27</v>
      </c>
      <c r="H317">
        <f>IF($K317="","",男子登録情報!$A317)</f>
        <v>492218</v>
      </c>
      <c r="K317">
        <f>IF(男子登録情報!$C317="","",男子登録情報!$C317)</f>
        <v>316</v>
      </c>
      <c r="M317">
        <f>IFERROR(IF(AND(402&lt;=VALUE(RIGHT(男子登録情報!$F317,4)),競技会情報!$E$3*100+競技会情報!$G$3&gt;=VALUE(RIGHT(男子登録情報!$F317,4))),VALUE(男子登録情報!$G317)+1,VALUE(男子登録情報!$G317)),"")</f>
        <v>19</v>
      </c>
      <c r="N317" t="str">
        <f>IF($K317="","",IF(男子登録情報!$H317="北海道",男子登録情報!$H317,LEFT(男子登録情報!$H317,LEN(男子登録情報!$H317)-1)))</f>
        <v>大阪</v>
      </c>
      <c r="O317" t="str">
        <f>IF($K317="","",IF(LEN($N317)=2,LEFT($N317,1)&amp;"　"&amp;RIGHT($N317,1)&amp;"・"&amp;男子登録情報!$I317,$N317&amp;"・"&amp;男子登録情報!$I317))</f>
        <v>大　阪・大塚</v>
      </c>
    </row>
    <row r="318" spans="1:15" x14ac:dyDescent="0.55000000000000004">
      <c r="A318">
        <f>IF($K318="","",100000000+男子登録情報!$C318)</f>
        <v>100000317</v>
      </c>
      <c r="B318" t="str">
        <f>IF($K318="","",男子登録情報!$D318&amp;" ("&amp;男子登録情報!$K318&amp;")")</f>
        <v>山田　雄大 (1)</v>
      </c>
      <c r="C318" t="str">
        <f>IF($K318="","",男子登録情報!$E318)</f>
        <v>ﾔﾏﾀﾞ ﾕｳﾀﾞｲ</v>
      </c>
      <c r="D318" t="str">
        <f>IF($K318="","",男子登録情報!$O318&amp;" "&amp;男子登録情報!$N318&amp;" ("&amp;LEFT(男子登録情報!$F318,2)&amp;")")</f>
        <v>Yudai YAMADA (03)</v>
      </c>
      <c r="E318" t="str">
        <f>IF($K318="","",男子登録情報!$P318)</f>
        <v>JPN</v>
      </c>
      <c r="F318" t="str">
        <f t="shared" si="4"/>
        <v>1</v>
      </c>
      <c r="G318">
        <f>IF($K318="","",男子登録情報!$M318)</f>
        <v>27</v>
      </c>
      <c r="H318">
        <f>IF($K318="","",男子登録情報!$A318)</f>
        <v>492218</v>
      </c>
      <c r="K318">
        <f>IF(男子登録情報!$C318="","",男子登録情報!$C318)</f>
        <v>317</v>
      </c>
      <c r="M318">
        <f>IFERROR(IF(AND(402&lt;=VALUE(RIGHT(男子登録情報!$F318,4)),競技会情報!$E$3*100+競技会情報!$G$3&gt;=VALUE(RIGHT(男子登録情報!$F318,4))),VALUE(男子登録情報!$G318)+1,VALUE(男子登録情報!$G318)),"")</f>
        <v>19</v>
      </c>
      <c r="N318" t="str">
        <f>IF($K318="","",IF(男子登録情報!$H318="北海道",男子登録情報!$H318,LEFT(男子登録情報!$H318,LEN(男子登録情報!$H318)-1)))</f>
        <v>大阪</v>
      </c>
      <c r="O318" t="str">
        <f>IF($K318="","",IF(LEN($N318)=2,LEFT($N318,1)&amp;"　"&amp;RIGHT($N318,1)&amp;"・"&amp;男子登録情報!$I318,$N318&amp;"・"&amp;男子登録情報!$I318))</f>
        <v>大　阪・大阪</v>
      </c>
    </row>
    <row r="319" spans="1:15" x14ac:dyDescent="0.55000000000000004">
      <c r="A319">
        <f>IF($K319="","",100000000+男子登録情報!$C319)</f>
        <v>100000318</v>
      </c>
      <c r="B319" t="str">
        <f>IF($K319="","",男子登録情報!$D319&amp;" ("&amp;男子登録情報!$K319&amp;")")</f>
        <v>京竹　泰雅 (1)</v>
      </c>
      <c r="C319" t="str">
        <f>IF($K319="","",男子登録情報!$E319)</f>
        <v>ｷｮｳﾀｹ ﾀｲｶﾞ</v>
      </c>
      <c r="D319" t="str">
        <f>IF($K319="","",男子登録情報!$O319&amp;" "&amp;男子登録情報!$N319&amp;" ("&amp;LEFT(男子登録情報!$F319,2)&amp;")")</f>
        <v>Taiga KYOTAKE (03)</v>
      </c>
      <c r="E319" t="str">
        <f>IF($K319="","",男子登録情報!$P319)</f>
        <v>JPN</v>
      </c>
      <c r="F319" t="str">
        <f t="shared" si="4"/>
        <v>1</v>
      </c>
      <c r="G319">
        <f>IF($K319="","",男子登録情報!$M319)</f>
        <v>27</v>
      </c>
      <c r="H319">
        <f>IF($K319="","",男子登録情報!$A319)</f>
        <v>492218</v>
      </c>
      <c r="K319">
        <f>IF(男子登録情報!$C319="","",男子登録情報!$C319)</f>
        <v>318</v>
      </c>
      <c r="M319">
        <f>IFERROR(IF(AND(402&lt;=VALUE(RIGHT(男子登録情報!$F319,4)),競技会情報!$E$3*100+競技会情報!$G$3&gt;=VALUE(RIGHT(男子登録情報!$F319,4))),VALUE(男子登録情報!$G319)+1,VALUE(男子登録情報!$G319)),"")</f>
        <v>19</v>
      </c>
      <c r="N319" t="str">
        <f>IF($K319="","",IF(男子登録情報!$H319="北海道",男子登録情報!$H319,LEFT(男子登録情報!$H319,LEN(男子登録情報!$H319)-1)))</f>
        <v>大阪</v>
      </c>
      <c r="O319" t="str">
        <f>IF($K319="","",IF(LEN($N319)=2,LEFT($N319,1)&amp;"　"&amp;RIGHT($N319,1)&amp;"・"&amp;男子登録情報!$I319,$N319&amp;"・"&amp;男子登録情報!$I319))</f>
        <v>大　阪・摂津</v>
      </c>
    </row>
    <row r="320" spans="1:15" x14ac:dyDescent="0.55000000000000004">
      <c r="A320">
        <f>IF($K320="","",100000000+男子登録情報!$C320)</f>
        <v>100000319</v>
      </c>
      <c r="B320" t="str">
        <f>IF($K320="","",男子登録情報!$D320&amp;" ("&amp;男子登録情報!$K320&amp;")")</f>
        <v>菅沼　慶斗 (1)</v>
      </c>
      <c r="C320" t="str">
        <f>IF($K320="","",男子登録情報!$E320)</f>
        <v>ｽｶﾞﾇﾏ ｹｲﾄ</v>
      </c>
      <c r="D320" t="str">
        <f>IF($K320="","",男子登録情報!$O320&amp;" "&amp;男子登録情報!$N320&amp;" ("&amp;LEFT(男子登録情報!$F320,2)&amp;")")</f>
        <v>Keito SUGANUMA (03)</v>
      </c>
      <c r="E320" t="str">
        <f>IF($K320="","",男子登録情報!$P320)</f>
        <v>JPN</v>
      </c>
      <c r="F320" t="str">
        <f t="shared" si="4"/>
        <v>1</v>
      </c>
      <c r="G320">
        <f>IF($K320="","",男子登録情報!$M320)</f>
        <v>27</v>
      </c>
      <c r="H320">
        <f>IF($K320="","",男子登録情報!$A320)</f>
        <v>492218</v>
      </c>
      <c r="K320">
        <f>IF(男子登録情報!$C320="","",男子登録情報!$C320)</f>
        <v>319</v>
      </c>
      <c r="M320">
        <f>IFERROR(IF(AND(402&lt;=VALUE(RIGHT(男子登録情報!$F320,4)),競技会情報!$E$3*100+競技会情報!$G$3&gt;=VALUE(RIGHT(男子登録情報!$F320,4))),VALUE(男子登録情報!$G320)+1,VALUE(男子登録情報!$G320)),"")</f>
        <v>19</v>
      </c>
      <c r="N320" t="str">
        <f>IF($K320="","",IF(男子登録情報!$H320="北海道",男子登録情報!$H320,LEFT(男子登録情報!$H320,LEN(男子登録情報!$H320)-1)))</f>
        <v>大阪</v>
      </c>
      <c r="O320" t="str">
        <f>IF($K320="","",IF(LEN($N320)=2,LEFT($N320,1)&amp;"　"&amp;RIGHT($N320,1)&amp;"・"&amp;男子登録情報!$I320,$N320&amp;"・"&amp;男子登録情報!$I320))</f>
        <v>大　阪・咲くやこの花</v>
      </c>
    </row>
    <row r="321" spans="1:15" x14ac:dyDescent="0.55000000000000004">
      <c r="A321">
        <f>IF($K321="","",100000000+男子登録情報!$C321)</f>
        <v>100000320</v>
      </c>
      <c r="B321" t="str">
        <f>IF($K321="","",男子登録情報!$D321&amp;" ("&amp;男子登録情報!$K321&amp;")")</f>
        <v>森原　蓮斗 (1)</v>
      </c>
      <c r="C321" t="str">
        <f>IF($K321="","",男子登録情報!$E321)</f>
        <v>ﾓﾘﾊﾗ ﾚﾝﾄ</v>
      </c>
      <c r="D321" t="str">
        <f>IF($K321="","",男子登録情報!$O321&amp;" "&amp;男子登録情報!$N321&amp;" ("&amp;LEFT(男子登録情報!$F321,2)&amp;")")</f>
        <v>Rento MORIHARA (03)</v>
      </c>
      <c r="E321" t="str">
        <f>IF($K321="","",男子登録情報!$P321)</f>
        <v>JPN</v>
      </c>
      <c r="F321" t="str">
        <f t="shared" si="4"/>
        <v>1</v>
      </c>
      <c r="G321">
        <f>IF($K321="","",男子登録情報!$M321)</f>
        <v>27</v>
      </c>
      <c r="H321">
        <f>IF($K321="","",男子登録情報!$A321)</f>
        <v>492218</v>
      </c>
      <c r="K321">
        <f>IF(男子登録情報!$C321="","",男子登録情報!$C321)</f>
        <v>320</v>
      </c>
      <c r="M321">
        <f>IFERROR(IF(AND(402&lt;=VALUE(RIGHT(男子登録情報!$F321,4)),競技会情報!$E$3*100+競技会情報!$G$3&gt;=VALUE(RIGHT(男子登録情報!$F321,4))),VALUE(男子登録情報!$G321)+1,VALUE(男子登録情報!$G321)),"")</f>
        <v>19</v>
      </c>
      <c r="N321" t="str">
        <f>IF($K321="","",IF(男子登録情報!$H321="北海道",男子登録情報!$H321,LEFT(男子登録情報!$H321,LEN(男子登録情報!$H321)-1)))</f>
        <v>大阪</v>
      </c>
      <c r="O321" t="str">
        <f>IF($K321="","",IF(LEN($N321)=2,LEFT($N321,1)&amp;"　"&amp;RIGHT($N321,1)&amp;"・"&amp;男子登録情報!$I321,$N321&amp;"・"&amp;男子登録情報!$I321))</f>
        <v>大　阪・近畿大学附属</v>
      </c>
    </row>
    <row r="322" spans="1:15" x14ac:dyDescent="0.55000000000000004">
      <c r="A322">
        <f>IF($K322="","",100000000+男子登録情報!$C322)</f>
        <v>100000321</v>
      </c>
      <c r="B322" t="str">
        <f>IF($K322="","",男子登録情報!$D322&amp;" ("&amp;男子登録情報!$K322&amp;")")</f>
        <v>相川　洋亮 (M2)</v>
      </c>
      <c r="C322" t="str">
        <f>IF($K322="","",男子登録情報!$E322)</f>
        <v>ｱｲｶﾜ ﾖｳｽｹ</v>
      </c>
      <c r="D322" t="str">
        <f>IF($K322="","",男子登録情報!$O322&amp;" "&amp;男子登録情報!$N322&amp;" ("&amp;LEFT(男子登録情報!$F322,2)&amp;")")</f>
        <v>Yosuke AIKAWA (99)</v>
      </c>
      <c r="E322" t="str">
        <f>IF($K322="","",男子登録情報!$P322)</f>
        <v>JPN</v>
      </c>
      <c r="F322" t="str">
        <f t="shared" si="4"/>
        <v>1</v>
      </c>
      <c r="G322">
        <f>IF($K322="","",男子登録情報!$M322)</f>
        <v>27</v>
      </c>
      <c r="H322">
        <f>IF($K322="","",男子登録情報!$A322)</f>
        <v>492218</v>
      </c>
      <c r="K322">
        <f>IF(男子登録情報!$C322="","",男子登録情報!$C322)</f>
        <v>321</v>
      </c>
      <c r="M322">
        <f>IFERROR(IF(AND(402&lt;=VALUE(RIGHT(男子登録情報!$F322,4)),競技会情報!$E$3*100+競技会情報!$G$3&gt;=VALUE(RIGHT(男子登録情報!$F322,4))),VALUE(男子登録情報!$G322)+1,VALUE(男子登録情報!$G322)),"")</f>
        <v>23</v>
      </c>
      <c r="N322" t="str">
        <f>IF($K322="","",IF(男子登録情報!$H322="北海道",男子登録情報!$H322,LEFT(男子登録情報!$H322,LEN(男子登録情報!$H322)-1)))</f>
        <v>大阪</v>
      </c>
      <c r="O322" t="str">
        <f>IF($K322="","",IF(LEN($N322)=2,LEFT($N322,1)&amp;"　"&amp;RIGHT($N322,1)&amp;"・"&amp;男子登録情報!$I322,$N322&amp;"・"&amp;男子登録情報!$I322))</f>
        <v>大　阪・関西大学北陽</v>
      </c>
    </row>
    <row r="323" spans="1:15" x14ac:dyDescent="0.55000000000000004">
      <c r="A323">
        <f>IF($K323="","",100000000+男子登録情報!$C323)</f>
        <v>100000322</v>
      </c>
      <c r="B323" t="str">
        <f>IF($K323="","",男子登録情報!$D323&amp;" ("&amp;男子登録情報!$K323&amp;")")</f>
        <v>岩田　直人 (4)</v>
      </c>
      <c r="C323" t="str">
        <f>IF($K323="","",男子登録情報!$E323)</f>
        <v>ｲﾜﾀ ﾅｵﾄ</v>
      </c>
      <c r="D323" t="str">
        <f>IF($K323="","",男子登録情報!$O323&amp;" "&amp;男子登録情報!$N323&amp;" ("&amp;LEFT(男子登録情報!$F323,2)&amp;")")</f>
        <v>Naoto IWATA (00)</v>
      </c>
      <c r="E323" t="str">
        <f>IF($K323="","",男子登録情報!$P323)</f>
        <v>JPN</v>
      </c>
      <c r="F323" t="str">
        <f t="shared" ref="F323:F386" si="5">IF($K323="","","1")</f>
        <v>1</v>
      </c>
      <c r="G323">
        <f>IF($K323="","",男子登録情報!$M323)</f>
        <v>25</v>
      </c>
      <c r="H323">
        <f>IF($K323="","",男子登録情報!$A323)</f>
        <v>492213</v>
      </c>
      <c r="K323">
        <f>IF(男子登録情報!$C323="","",男子登録情報!$C323)</f>
        <v>322</v>
      </c>
      <c r="M323">
        <f>IFERROR(IF(AND(402&lt;=VALUE(RIGHT(男子登録情報!$F323,4)),競技会情報!$E$3*100+競技会情報!$G$3&gt;=VALUE(RIGHT(男子登録情報!$F323,4))),VALUE(男子登録情報!$G323)+1,VALUE(男子登録情報!$G323)),"")</f>
        <v>22</v>
      </c>
      <c r="N323" t="str">
        <f>IF($K323="","",IF(男子登録情報!$H323="北海道",男子登録情報!$H323,LEFT(男子登録情報!$H323,LEN(男子登録情報!$H323)-1)))</f>
        <v>滋賀</v>
      </c>
      <c r="O323" t="str">
        <f>IF($K323="","",IF(LEN($N323)=2,LEFT($N323,1)&amp;"　"&amp;RIGHT($N323,1)&amp;"・"&amp;男子登録情報!$I323,$N323&amp;"・"&amp;男子登録情報!$I323))</f>
        <v>滋　賀・滋賀学園</v>
      </c>
    </row>
    <row r="324" spans="1:15" x14ac:dyDescent="0.55000000000000004">
      <c r="A324">
        <f>IF($K324="","",100000000+男子登録情報!$C324)</f>
        <v>100000323</v>
      </c>
      <c r="B324" t="str">
        <f>IF($K324="","",男子登録情報!$D324&amp;" ("&amp;男子登録情報!$K324&amp;")")</f>
        <v>末次　啄真 (4)</v>
      </c>
      <c r="C324" t="str">
        <f>IF($K324="","",男子登録情報!$E324)</f>
        <v>ｽｴﾂｸﾞ ﾀｸﾏ</v>
      </c>
      <c r="D324" t="str">
        <f>IF($K324="","",男子登録情報!$O324&amp;" "&amp;男子登録情報!$N324&amp;" ("&amp;LEFT(男子登録情報!$F324,2)&amp;")")</f>
        <v>Takuma SUETSUGU (01)</v>
      </c>
      <c r="E324" t="str">
        <f>IF($K324="","",男子登録情報!$P324)</f>
        <v>JPN</v>
      </c>
      <c r="F324" t="str">
        <f t="shared" si="5"/>
        <v>1</v>
      </c>
      <c r="G324">
        <f>IF($K324="","",男子登録情報!$M324)</f>
        <v>27</v>
      </c>
      <c r="H324">
        <f>IF($K324="","",男子登録情報!$A324)</f>
        <v>492213</v>
      </c>
      <c r="K324">
        <f>IF(男子登録情報!$C324="","",男子登録情報!$C324)</f>
        <v>323</v>
      </c>
      <c r="M324">
        <f>IFERROR(IF(AND(402&lt;=VALUE(RIGHT(男子登録情報!$F324,4)),競技会情報!$E$3*100+競技会情報!$G$3&gt;=VALUE(RIGHT(男子登録情報!$F324,4))),VALUE(男子登録情報!$G324)+1,VALUE(男子登録情報!$G324)),"")</f>
        <v>21</v>
      </c>
      <c r="N324" t="str">
        <f>IF($K324="","",IF(男子登録情報!$H324="北海道",男子登録情報!$H324,LEFT(男子登録情報!$H324,LEN(男子登録情報!$H324)-1)))</f>
        <v>大阪</v>
      </c>
      <c r="O324" t="str">
        <f>IF($K324="","",IF(LEN($N324)=2,LEFT($N324,1)&amp;"　"&amp;RIGHT($N324,1)&amp;"・"&amp;男子登録情報!$I324,$N324&amp;"・"&amp;男子登録情報!$I324))</f>
        <v>大　阪・金岡</v>
      </c>
    </row>
    <row r="325" spans="1:15" x14ac:dyDescent="0.55000000000000004">
      <c r="A325">
        <f>IF($K325="","",100000000+男子登録情報!$C325)</f>
        <v>100000324</v>
      </c>
      <c r="B325" t="str">
        <f>IF($K325="","",男子登録情報!$D325&amp;" ("&amp;男子登録情報!$K325&amp;")")</f>
        <v>津田　竜太朗 (4)</v>
      </c>
      <c r="C325" t="str">
        <f>IF($K325="","",男子登録情報!$E325)</f>
        <v>ﾂﾀﾞ ﾘｭｳﾀﾛｳ</v>
      </c>
      <c r="D325" t="str">
        <f>IF($K325="","",男子登録情報!$O325&amp;" "&amp;男子登録情報!$N325&amp;" ("&amp;LEFT(男子登録情報!$F325,2)&amp;")")</f>
        <v>Ryutaro TSUDA (00)</v>
      </c>
      <c r="E325" t="str">
        <f>IF($K325="","",男子登録情報!$P325)</f>
        <v>JPN</v>
      </c>
      <c r="F325" t="str">
        <f t="shared" si="5"/>
        <v>1</v>
      </c>
      <c r="G325">
        <f>IF($K325="","",男子登録情報!$M325)</f>
        <v>27</v>
      </c>
      <c r="H325">
        <f>IF($K325="","",男子登録情報!$A325)</f>
        <v>492213</v>
      </c>
      <c r="K325">
        <f>IF(男子登録情報!$C325="","",男子登録情報!$C325)</f>
        <v>324</v>
      </c>
      <c r="M325">
        <f>IFERROR(IF(AND(402&lt;=VALUE(RIGHT(男子登録情報!$F325,4)),競技会情報!$E$3*100+競技会情報!$G$3&gt;=VALUE(RIGHT(男子登録情報!$F325,4))),VALUE(男子登録情報!$G325)+1,VALUE(男子登録情報!$G325)),"")</f>
        <v>22</v>
      </c>
      <c r="N325" t="str">
        <f>IF($K325="","",IF(男子登録情報!$H325="北海道",男子登録情報!$H325,LEFT(男子登録情報!$H325,LEN(男子登録情報!$H325)-1)))</f>
        <v>大阪</v>
      </c>
      <c r="O325" t="str">
        <f>IF($K325="","",IF(LEN($N325)=2,LEFT($N325,1)&amp;"　"&amp;RIGHT($N325,1)&amp;"・"&amp;男子登録情報!$I325,$N325&amp;"・"&amp;男子登録情報!$I325))</f>
        <v>大　阪・大塚</v>
      </c>
    </row>
    <row r="326" spans="1:15" x14ac:dyDescent="0.55000000000000004">
      <c r="A326">
        <f>IF($K326="","",100000000+男子登録情報!$C326)</f>
        <v>100000325</v>
      </c>
      <c r="B326" t="str">
        <f>IF($K326="","",男子登録情報!$D326&amp;" ("&amp;男子登録情報!$K326&amp;")")</f>
        <v>中島　貴心 (4)</v>
      </c>
      <c r="C326" t="str">
        <f>IF($K326="","",男子登録情報!$E326)</f>
        <v>ﾅｶｼﾞﾏ ｷｼﾝ</v>
      </c>
      <c r="D326" t="str">
        <f>IF($K326="","",男子登録情報!$O326&amp;" "&amp;男子登録情報!$N326&amp;" ("&amp;LEFT(男子登録情報!$F326,2)&amp;")")</f>
        <v>Kishin NAKAJIMA (00)</v>
      </c>
      <c r="E326" t="str">
        <f>IF($K326="","",男子登録情報!$P326)</f>
        <v>JPN</v>
      </c>
      <c r="F326" t="str">
        <f t="shared" si="5"/>
        <v>1</v>
      </c>
      <c r="G326">
        <f>IF($K326="","",男子登録情報!$M326)</f>
        <v>27</v>
      </c>
      <c r="H326">
        <f>IF($K326="","",男子登録情報!$A326)</f>
        <v>492213</v>
      </c>
      <c r="K326">
        <f>IF(男子登録情報!$C326="","",男子登録情報!$C326)</f>
        <v>325</v>
      </c>
      <c r="M326">
        <f>IFERROR(IF(AND(402&lt;=VALUE(RIGHT(男子登録情報!$F326,4)),競技会情報!$E$3*100+競技会情報!$G$3&gt;=VALUE(RIGHT(男子登録情報!$F326,4))),VALUE(男子登録情報!$G326)+1,VALUE(男子登録情報!$G326)),"")</f>
        <v>22</v>
      </c>
      <c r="N326" t="str">
        <f>IF($K326="","",IF(男子登録情報!$H326="北海道",男子登録情報!$H326,LEFT(男子登録情報!$H326,LEN(男子登録情報!$H326)-1)))</f>
        <v>大阪</v>
      </c>
      <c r="O326" t="str">
        <f>IF($K326="","",IF(LEN($N326)=2,LEFT($N326,1)&amp;"　"&amp;RIGHT($N326,1)&amp;"・"&amp;男子登録情報!$I326,$N326&amp;"・"&amp;男子登録情報!$I326))</f>
        <v>大　阪・大塚</v>
      </c>
    </row>
    <row r="327" spans="1:15" x14ac:dyDescent="0.55000000000000004">
      <c r="A327">
        <f>IF($K327="","",100000000+男子登録情報!$C327)</f>
        <v>100000326</v>
      </c>
      <c r="B327" t="str">
        <f>IF($K327="","",男子登録情報!$D327&amp;" ("&amp;男子登録情報!$K327&amp;")")</f>
        <v>成松　遼 (4)</v>
      </c>
      <c r="C327" t="str">
        <f>IF($K327="","",男子登録情報!$E327)</f>
        <v>ﾅﾘﾏﾂ ﾘｮｳ</v>
      </c>
      <c r="D327" t="str">
        <f>IF($K327="","",男子登録情報!$O327&amp;" "&amp;男子登録情報!$N327&amp;" ("&amp;LEFT(男子登録情報!$F327,2)&amp;")")</f>
        <v>Ryo NARIMATSU (00)</v>
      </c>
      <c r="E327" t="str">
        <f>IF($K327="","",男子登録情報!$P327)</f>
        <v>JPN</v>
      </c>
      <c r="F327" t="str">
        <f t="shared" si="5"/>
        <v>1</v>
      </c>
      <c r="G327">
        <f>IF($K327="","",男子登録情報!$M327)</f>
        <v>28</v>
      </c>
      <c r="H327">
        <f>IF($K327="","",男子登録情報!$A327)</f>
        <v>492213</v>
      </c>
      <c r="K327">
        <f>IF(男子登録情報!$C327="","",男子登録情報!$C327)</f>
        <v>326</v>
      </c>
      <c r="M327">
        <f>IFERROR(IF(AND(402&lt;=VALUE(RIGHT(男子登録情報!$F327,4)),競技会情報!$E$3*100+競技会情報!$G$3&gt;=VALUE(RIGHT(男子登録情報!$F327,4))),VALUE(男子登録情報!$G327)+1,VALUE(男子登録情報!$G327)),"")</f>
        <v>22</v>
      </c>
      <c r="N327" t="str">
        <f>IF($K327="","",IF(男子登録情報!$H327="北海道",男子登録情報!$H327,LEFT(男子登録情報!$H327,LEN(男子登録情報!$H327)-1)))</f>
        <v>兵庫</v>
      </c>
      <c r="O327" t="str">
        <f>IF($K327="","",IF(LEN($N327)=2,LEFT($N327,1)&amp;"　"&amp;RIGHT($N327,1)&amp;"・"&amp;男子登録情報!$I327,$N327&amp;"・"&amp;男子登録情報!$I327))</f>
        <v>兵　庫・社</v>
      </c>
    </row>
    <row r="328" spans="1:15" x14ac:dyDescent="0.55000000000000004">
      <c r="A328">
        <f>IF($K328="","",100000000+男子登録情報!$C328)</f>
        <v>100000327</v>
      </c>
      <c r="B328" t="str">
        <f>IF($K328="","",男子登録情報!$D328&amp;" ("&amp;男子登録情報!$K328&amp;")")</f>
        <v>赤尾　喜一 (4)</v>
      </c>
      <c r="C328" t="str">
        <f>IF($K328="","",男子登録情報!$E328)</f>
        <v>ｱｶｵ ｷｲﾁ</v>
      </c>
      <c r="D328" t="str">
        <f>IF($K328="","",男子登録情報!$O328&amp;" "&amp;男子登録情報!$N328&amp;" ("&amp;LEFT(男子登録情報!$F328,2)&amp;")")</f>
        <v>Kiichi AKAO (00)</v>
      </c>
      <c r="E328" t="str">
        <f>IF($K328="","",男子登録情報!$P328)</f>
        <v>JPN</v>
      </c>
      <c r="F328" t="str">
        <f t="shared" si="5"/>
        <v>1</v>
      </c>
      <c r="G328">
        <f>IF($K328="","",男子登録情報!$M328)</f>
        <v>18</v>
      </c>
      <c r="H328">
        <f>IF($K328="","",男子登録情報!$A328)</f>
        <v>492213</v>
      </c>
      <c r="K328">
        <f>IF(男子登録情報!$C328="","",男子登録情報!$C328)</f>
        <v>327</v>
      </c>
      <c r="M328">
        <f>IFERROR(IF(AND(402&lt;=VALUE(RIGHT(男子登録情報!$F328,4)),競技会情報!$E$3*100+競技会情報!$G$3&gt;=VALUE(RIGHT(男子登録情報!$F328,4))),VALUE(男子登録情報!$G328)+1,VALUE(男子登録情報!$G328)),"")</f>
        <v>22</v>
      </c>
      <c r="N328" t="str">
        <f>IF($K328="","",IF(男子登録情報!$H328="北海道",男子登録情報!$H328,LEFT(男子登録情報!$H328,LEN(男子登録情報!$H328)-1)))</f>
        <v>福井</v>
      </c>
      <c r="O328" t="str">
        <f>IF($K328="","",IF(LEN($N328)=2,LEFT($N328,1)&amp;"　"&amp;RIGHT($N328,1)&amp;"・"&amp;男子登録情報!$I328,$N328&amp;"・"&amp;男子登録情報!$I328))</f>
        <v>福　井・美方</v>
      </c>
    </row>
    <row r="329" spans="1:15" x14ac:dyDescent="0.55000000000000004">
      <c r="A329">
        <f>IF($K329="","",100000000+男子登録情報!$C329)</f>
        <v>100000328</v>
      </c>
      <c r="B329" t="str">
        <f>IF($K329="","",男子登録情報!$D329&amp;" ("&amp;男子登録情報!$K329&amp;")")</f>
        <v>中筋　涼太 (4)</v>
      </c>
      <c r="C329" t="str">
        <f>IF($K329="","",男子登録情報!$E329)</f>
        <v>ﾅｶｽｼﾞ ﾘｮｳﾀ</v>
      </c>
      <c r="D329" t="str">
        <f>IF($K329="","",男子登録情報!$O329&amp;" "&amp;男子登録情報!$N329&amp;" ("&amp;LEFT(男子登録情報!$F329,2)&amp;")")</f>
        <v>Ryota NAKASUJI (00)</v>
      </c>
      <c r="E329" t="str">
        <f>IF($K329="","",男子登録情報!$P329)</f>
        <v>JPN</v>
      </c>
      <c r="F329" t="str">
        <f t="shared" si="5"/>
        <v>1</v>
      </c>
      <c r="G329">
        <f>IF($K329="","",男子登録情報!$M329)</f>
        <v>17</v>
      </c>
      <c r="H329">
        <f>IF($K329="","",男子登録情報!$A329)</f>
        <v>492213</v>
      </c>
      <c r="K329">
        <f>IF(男子登録情報!$C329="","",男子登録情報!$C329)</f>
        <v>328</v>
      </c>
      <c r="M329">
        <f>IFERROR(IF(AND(402&lt;=VALUE(RIGHT(男子登録情報!$F329,4)),競技会情報!$E$3*100+競技会情報!$G$3&gt;=VALUE(RIGHT(男子登録情報!$F329,4))),VALUE(男子登録情報!$G329)+1,VALUE(男子登録情報!$G329)),"")</f>
        <v>22</v>
      </c>
      <c r="N329" t="str">
        <f>IF($K329="","",IF(男子登録情報!$H329="北海道",男子登録情報!$H329,LEFT(男子登録情報!$H329,LEN(男子登録情報!$H329)-1)))</f>
        <v>石川</v>
      </c>
      <c r="O329" t="str">
        <f>IF($K329="","",IF(LEN($N329)=2,LEFT($N329,1)&amp;"　"&amp;RIGHT($N329,1)&amp;"・"&amp;男子登録情報!$I329,$N329&amp;"・"&amp;男子登録情報!$I329))</f>
        <v>石　川・星陵</v>
      </c>
    </row>
    <row r="330" spans="1:15" x14ac:dyDescent="0.55000000000000004">
      <c r="A330">
        <f>IF($K330="","",100000000+男子登録情報!$C330)</f>
        <v>100000329</v>
      </c>
      <c r="B330" t="str">
        <f>IF($K330="","",男子登録情報!$D330&amp;" ("&amp;男子登録情報!$K330&amp;")")</f>
        <v>小井　海聖 (4)</v>
      </c>
      <c r="C330" t="str">
        <f>IF($K330="","",男子登録情報!$E330)</f>
        <v>ｺｲ ｶｲｾｲ</v>
      </c>
      <c r="D330" t="str">
        <f>IF($K330="","",男子登録情報!$O330&amp;" "&amp;男子登録情報!$N330&amp;" ("&amp;LEFT(男子登録情報!$F330,2)&amp;")")</f>
        <v>Kaisei KOI (00)</v>
      </c>
      <c r="E330" t="str">
        <f>IF($K330="","",男子登録情報!$P330)</f>
        <v>JPN</v>
      </c>
      <c r="F330" t="str">
        <f t="shared" si="5"/>
        <v>1</v>
      </c>
      <c r="G330">
        <f>IF($K330="","",男子登録情報!$M330)</f>
        <v>27</v>
      </c>
      <c r="H330">
        <f>IF($K330="","",男子登録情報!$A330)</f>
        <v>492213</v>
      </c>
      <c r="K330">
        <f>IF(男子登録情報!$C330="","",男子登録情報!$C330)</f>
        <v>329</v>
      </c>
      <c r="M330">
        <f>IFERROR(IF(AND(402&lt;=VALUE(RIGHT(男子登録情報!$F330,4)),競技会情報!$E$3*100+競技会情報!$G$3&gt;=VALUE(RIGHT(男子登録情報!$F330,4))),VALUE(男子登録情報!$G330)+1,VALUE(男子登録情報!$G330)),"")</f>
        <v>22</v>
      </c>
      <c r="N330" t="str">
        <f>IF($K330="","",IF(男子登録情報!$H330="北海道",男子登録情報!$H330,LEFT(男子登録情報!$H330,LEN(男子登録情報!$H330)-1)))</f>
        <v>大阪</v>
      </c>
      <c r="O330" t="str">
        <f>IF($K330="","",IF(LEN($N330)=2,LEFT($N330,1)&amp;"　"&amp;RIGHT($N330,1)&amp;"・"&amp;男子登録情報!$I330,$N330&amp;"・"&amp;男子登録情報!$I330))</f>
        <v>大　阪・金岡</v>
      </c>
    </row>
    <row r="331" spans="1:15" x14ac:dyDescent="0.55000000000000004">
      <c r="A331">
        <f>IF($K331="","",100000000+男子登録情報!$C331)</f>
        <v>100000330</v>
      </c>
      <c r="B331" t="str">
        <f>IF($K331="","",男子登録情報!$D331&amp;" ("&amp;男子登録情報!$K331&amp;")")</f>
        <v>細見　明夢 (4)</v>
      </c>
      <c r="C331" t="str">
        <f>IF($K331="","",男子登録情報!$E331)</f>
        <v>ﾎｿﾐ ﾊﾙﾑ</v>
      </c>
      <c r="D331" t="str">
        <f>IF($K331="","",男子登録情報!$O331&amp;" "&amp;男子登録情報!$N331&amp;" ("&amp;LEFT(男子登録情報!$F331,2)&amp;")")</f>
        <v>Harumu HOSOMI (00)</v>
      </c>
      <c r="E331" t="str">
        <f>IF($K331="","",男子登録情報!$P331)</f>
        <v>JPN</v>
      </c>
      <c r="F331" t="str">
        <f t="shared" si="5"/>
        <v>1</v>
      </c>
      <c r="G331">
        <f>IF($K331="","",男子登録情報!$M331)</f>
        <v>28</v>
      </c>
      <c r="H331">
        <f>IF($K331="","",男子登録情報!$A331)</f>
        <v>492213</v>
      </c>
      <c r="K331">
        <f>IF(男子登録情報!$C331="","",男子登録情報!$C331)</f>
        <v>330</v>
      </c>
      <c r="M331">
        <f>IFERROR(IF(AND(402&lt;=VALUE(RIGHT(男子登録情報!$F331,4)),競技会情報!$E$3*100+競技会情報!$G$3&gt;=VALUE(RIGHT(男子登録情報!$F331,4))),VALUE(男子登録情報!$G331)+1,VALUE(男子登録情報!$G331)),"")</f>
        <v>22</v>
      </c>
      <c r="N331" t="str">
        <f>IF($K331="","",IF(男子登録情報!$H331="北海道",男子登録情報!$H331,LEFT(男子登録情報!$H331,LEN(男子登録情報!$H331)-1)))</f>
        <v>兵庫</v>
      </c>
      <c r="O331" t="str">
        <f>IF($K331="","",IF(LEN($N331)=2,LEFT($N331,1)&amp;"　"&amp;RIGHT($N331,1)&amp;"・"&amp;男子登録情報!$I331,$N331&amp;"・"&amp;男子登録情報!$I331))</f>
        <v>兵　庫・生野</v>
      </c>
    </row>
    <row r="332" spans="1:15" x14ac:dyDescent="0.55000000000000004">
      <c r="A332">
        <f>IF($K332="","",100000000+男子登録情報!$C332)</f>
        <v>100000331</v>
      </c>
      <c r="B332" t="str">
        <f>IF($K332="","",男子登録情報!$D332&amp;" ("&amp;男子登録情報!$K332&amp;")")</f>
        <v>釣　俊一 (4)</v>
      </c>
      <c r="C332" t="str">
        <f>IF($K332="","",男子登録情報!$E332)</f>
        <v>ﾂﾘ ｼｭﾝｲﾁ</v>
      </c>
      <c r="D332" t="str">
        <f>IF($K332="","",男子登録情報!$O332&amp;" "&amp;男子登録情報!$N332&amp;" ("&amp;LEFT(男子登録情報!$F332,2)&amp;")")</f>
        <v>Shunichi TSURI (00)</v>
      </c>
      <c r="E332" t="str">
        <f>IF($K332="","",男子登録情報!$P332)</f>
        <v>JPN</v>
      </c>
      <c r="F332" t="str">
        <f t="shared" si="5"/>
        <v>1</v>
      </c>
      <c r="G332">
        <f>IF($K332="","",男子登録情報!$M332)</f>
        <v>27</v>
      </c>
      <c r="H332">
        <f>IF($K332="","",男子登録情報!$A332)</f>
        <v>492213</v>
      </c>
      <c r="K332">
        <f>IF(男子登録情報!$C332="","",男子登録情報!$C332)</f>
        <v>331</v>
      </c>
      <c r="M332">
        <f>IFERROR(IF(AND(402&lt;=VALUE(RIGHT(男子登録情報!$F332,4)),競技会情報!$E$3*100+競技会情報!$G$3&gt;=VALUE(RIGHT(男子登録情報!$F332,4))),VALUE(男子登録情報!$G332)+1,VALUE(男子登録情報!$G332)),"")</f>
        <v>22</v>
      </c>
      <c r="N332" t="str">
        <f>IF($K332="","",IF(男子登録情報!$H332="北海道",男子登録情報!$H332,LEFT(男子登録情報!$H332,LEN(男子登録情報!$H332)-1)))</f>
        <v>大阪</v>
      </c>
      <c r="O332" t="str">
        <f>IF($K332="","",IF(LEN($N332)=2,LEFT($N332,1)&amp;"　"&amp;RIGHT($N332,1)&amp;"・"&amp;男子登録情報!$I332,$N332&amp;"・"&amp;男子登録情報!$I332))</f>
        <v>大　阪・枚方</v>
      </c>
    </row>
    <row r="333" spans="1:15" x14ac:dyDescent="0.55000000000000004">
      <c r="A333">
        <f>IF($K333="","",100000000+男子登録情報!$C333)</f>
        <v>100000332</v>
      </c>
      <c r="B333" t="str">
        <f>IF($K333="","",男子登録情報!$D333&amp;" ("&amp;男子登録情報!$K333&amp;")")</f>
        <v>小玉　啓太 (4)</v>
      </c>
      <c r="C333" t="str">
        <f>IF($K333="","",男子登録情報!$E333)</f>
        <v>ｺﾀﾞﾏ ｹｲﾀ</v>
      </c>
      <c r="D333" t="str">
        <f>IF($K333="","",男子登録情報!$O333&amp;" "&amp;男子登録情報!$N333&amp;" ("&amp;LEFT(男子登録情報!$F333,2)&amp;")")</f>
        <v>Keita KODAMA (00)</v>
      </c>
      <c r="E333" t="str">
        <f>IF($K333="","",男子登録情報!$P333)</f>
        <v>JPN</v>
      </c>
      <c r="F333" t="str">
        <f t="shared" si="5"/>
        <v>1</v>
      </c>
      <c r="G333">
        <f>IF($K333="","",男子登録情報!$M333)</f>
        <v>27</v>
      </c>
      <c r="H333">
        <f>IF($K333="","",男子登録情報!$A333)</f>
        <v>492213</v>
      </c>
      <c r="K333">
        <f>IF(男子登録情報!$C333="","",男子登録情報!$C333)</f>
        <v>332</v>
      </c>
      <c r="M333">
        <f>IFERROR(IF(AND(402&lt;=VALUE(RIGHT(男子登録情報!$F333,4)),競技会情報!$E$3*100+競技会情報!$G$3&gt;=VALUE(RIGHT(男子登録情報!$F333,4))),VALUE(男子登録情報!$G333)+1,VALUE(男子登録情報!$G333)),"")</f>
        <v>22</v>
      </c>
      <c r="N333" t="str">
        <f>IF($K333="","",IF(男子登録情報!$H333="北海道",男子登録情報!$H333,LEFT(男子登録情報!$H333,LEN(男子登録情報!$H333)-1)))</f>
        <v>大阪</v>
      </c>
      <c r="O333" t="str">
        <f>IF($K333="","",IF(LEN($N333)=2,LEFT($N333,1)&amp;"　"&amp;RIGHT($N333,1)&amp;"・"&amp;男子登録情報!$I333,$N333&amp;"・"&amp;男子登録情報!$I333))</f>
        <v>大　阪・大体大浪商</v>
      </c>
    </row>
    <row r="334" spans="1:15" x14ac:dyDescent="0.55000000000000004">
      <c r="A334">
        <f>IF($K334="","",100000000+男子登録情報!$C334)</f>
        <v>100000333</v>
      </c>
      <c r="B334" t="str">
        <f>IF($K334="","",男子登録情報!$D334&amp;" ("&amp;男子登録情報!$K334&amp;")")</f>
        <v>前川　純太 (4)</v>
      </c>
      <c r="C334" t="str">
        <f>IF($K334="","",男子登録情報!$E334)</f>
        <v>ﾏｴｶﾜ ｼﾞｭﾝﾀ</v>
      </c>
      <c r="D334" t="str">
        <f>IF($K334="","",男子登録情報!$O334&amp;" "&amp;男子登録情報!$N334&amp;" ("&amp;LEFT(男子登録情報!$F334,2)&amp;")")</f>
        <v>Junta MAWKAWA (00)</v>
      </c>
      <c r="E334" t="str">
        <f>IF($K334="","",男子登録情報!$P334)</f>
        <v>JPN</v>
      </c>
      <c r="F334" t="str">
        <f t="shared" si="5"/>
        <v>1</v>
      </c>
      <c r="G334">
        <f>IF($K334="","",男子登録情報!$M334)</f>
        <v>24</v>
      </c>
      <c r="H334">
        <f>IF($K334="","",男子登録情報!$A334)</f>
        <v>492213</v>
      </c>
      <c r="K334">
        <f>IF(男子登録情報!$C334="","",男子登録情報!$C334)</f>
        <v>333</v>
      </c>
      <c r="M334">
        <f>IFERROR(IF(AND(402&lt;=VALUE(RIGHT(男子登録情報!$F334,4)),競技会情報!$E$3*100+競技会情報!$G$3&gt;=VALUE(RIGHT(男子登録情報!$F334,4))),VALUE(男子登録情報!$G334)+1,VALUE(男子登録情報!$G334)),"")</f>
        <v>22</v>
      </c>
      <c r="N334" t="str">
        <f>IF($K334="","",IF(男子登録情報!$H334="北海道",男子登録情報!$H334,LEFT(男子登録情報!$H334,LEN(男子登録情報!$H334)-1)))</f>
        <v>三重</v>
      </c>
      <c r="O334" t="str">
        <f>IF($K334="","",IF(LEN($N334)=2,LEFT($N334,1)&amp;"　"&amp;RIGHT($N334,1)&amp;"・"&amp;男子登録情報!$I334,$N334&amp;"・"&amp;男子登録情報!$I334))</f>
        <v>三　重・松阪商業</v>
      </c>
    </row>
    <row r="335" spans="1:15" x14ac:dyDescent="0.55000000000000004">
      <c r="A335">
        <f>IF($K335="","",100000000+男子登録情報!$C335)</f>
        <v>100000334</v>
      </c>
      <c r="B335" t="str">
        <f>IF($K335="","",男子登録情報!$D335&amp;" ("&amp;男子登録情報!$K335&amp;")")</f>
        <v>蔭山　崚賀 (4)</v>
      </c>
      <c r="C335" t="str">
        <f>IF($K335="","",男子登録情報!$E335)</f>
        <v>ｶｹﾞﾔﾏ ﾘｮｳｶﾞ</v>
      </c>
      <c r="D335" t="str">
        <f>IF($K335="","",男子登録情報!$O335&amp;" "&amp;男子登録情報!$N335&amp;" ("&amp;LEFT(男子登録情報!$F335,2)&amp;")")</f>
        <v>Ryoga KAGEYAMA (00)</v>
      </c>
      <c r="E335" t="str">
        <f>IF($K335="","",男子登録情報!$P335)</f>
        <v>JPN</v>
      </c>
      <c r="F335" t="str">
        <f t="shared" si="5"/>
        <v>1</v>
      </c>
      <c r="G335">
        <f>IF($K335="","",男子登録情報!$M335)</f>
        <v>37</v>
      </c>
      <c r="H335">
        <f>IF($K335="","",男子登録情報!$A335)</f>
        <v>492213</v>
      </c>
      <c r="K335">
        <f>IF(男子登録情報!$C335="","",男子登録情報!$C335)</f>
        <v>334</v>
      </c>
      <c r="M335">
        <f>IFERROR(IF(AND(402&lt;=VALUE(RIGHT(男子登録情報!$F335,4)),競技会情報!$E$3*100+競技会情報!$G$3&gt;=VALUE(RIGHT(男子登録情報!$F335,4))),VALUE(男子登録情報!$G335)+1,VALUE(男子登録情報!$G335)),"")</f>
        <v>22</v>
      </c>
      <c r="N335" t="str">
        <f>IF($K335="","",IF(男子登録情報!$H335="北海道",男子登録情報!$H335,LEFT(男子登録情報!$H335,LEN(男子登録情報!$H335)-1)))</f>
        <v>香川</v>
      </c>
      <c r="O335" t="str">
        <f>IF($K335="","",IF(LEN($N335)=2,LEFT($N335,1)&amp;"　"&amp;RIGHT($N335,1)&amp;"・"&amp;男子登録情報!$I335,$N335&amp;"・"&amp;男子登録情報!$I335))</f>
        <v>香　川・観音寺総合</v>
      </c>
    </row>
    <row r="336" spans="1:15" x14ac:dyDescent="0.55000000000000004">
      <c r="A336">
        <f>IF($K336="","",100000000+男子登録情報!$C336)</f>
        <v>100000335</v>
      </c>
      <c r="B336" t="str">
        <f>IF($K336="","",男子登録情報!$D336&amp;" ("&amp;男子登録情報!$K336&amp;")")</f>
        <v>新崎　匠真 (4)</v>
      </c>
      <c r="C336" t="str">
        <f>IF($K336="","",男子登録情報!$E336)</f>
        <v>ｼﾝｻﾞｷ ﾀｸﾏ</v>
      </c>
      <c r="D336" t="str">
        <f>IF($K336="","",男子登録情報!$O336&amp;" "&amp;男子登録情報!$N336&amp;" ("&amp;LEFT(男子登録情報!$F336,2)&amp;")")</f>
        <v>Takuma SHINZAKI (00)</v>
      </c>
      <c r="E336" t="str">
        <f>IF($K336="","",男子登録情報!$P336)</f>
        <v>JPN</v>
      </c>
      <c r="F336" t="str">
        <f t="shared" si="5"/>
        <v>1</v>
      </c>
      <c r="G336">
        <f>IF($K336="","",男子登録情報!$M336)</f>
        <v>29</v>
      </c>
      <c r="H336">
        <f>IF($K336="","",男子登録情報!$A336)</f>
        <v>492213</v>
      </c>
      <c r="K336">
        <f>IF(男子登録情報!$C336="","",男子登録情報!$C336)</f>
        <v>335</v>
      </c>
      <c r="M336">
        <f>IFERROR(IF(AND(402&lt;=VALUE(RIGHT(男子登録情報!$F336,4)),競技会情報!$E$3*100+競技会情報!$G$3&gt;=VALUE(RIGHT(男子登録情報!$F336,4))),VALUE(男子登録情報!$G336)+1,VALUE(男子登録情報!$G336)),"")</f>
        <v>22</v>
      </c>
      <c r="N336" t="str">
        <f>IF($K336="","",IF(男子登録情報!$H336="北海道",男子登録情報!$H336,LEFT(男子登録情報!$H336,LEN(男子登録情報!$H336)-1)))</f>
        <v>奈良</v>
      </c>
      <c r="O336" t="str">
        <f>IF($K336="","",IF(LEN($N336)=2,LEFT($N336,1)&amp;"　"&amp;RIGHT($N336,1)&amp;"・"&amp;男子登録情報!$I336,$N336&amp;"・"&amp;男子登録情報!$I336))</f>
        <v>奈　良・高取国際</v>
      </c>
    </row>
    <row r="337" spans="1:15" x14ac:dyDescent="0.55000000000000004">
      <c r="A337">
        <f>IF($K337="","",100000000+男子登録情報!$C337)</f>
        <v>100000336</v>
      </c>
      <c r="B337" t="str">
        <f>IF($K337="","",男子登録情報!$D337&amp;" ("&amp;男子登録情報!$K337&amp;")")</f>
        <v>秦　康太 (4)</v>
      </c>
      <c r="C337" t="str">
        <f>IF($K337="","",男子登録情報!$E337)</f>
        <v>ﾊﾀ ｺｳﾀ</v>
      </c>
      <c r="D337" t="str">
        <f>IF($K337="","",男子登録情報!$O337&amp;" "&amp;男子登録情報!$N337&amp;" ("&amp;LEFT(男子登録情報!$F337,2)&amp;")")</f>
        <v>Kota HATA (00)</v>
      </c>
      <c r="E337" t="str">
        <f>IF($K337="","",男子登録情報!$P337)</f>
        <v>JPN</v>
      </c>
      <c r="F337" t="str">
        <f t="shared" si="5"/>
        <v>1</v>
      </c>
      <c r="G337">
        <f>IF($K337="","",男子登録情報!$M337)</f>
        <v>28</v>
      </c>
      <c r="H337">
        <f>IF($K337="","",男子登録情報!$A337)</f>
        <v>492213</v>
      </c>
      <c r="K337">
        <f>IF(男子登録情報!$C337="","",男子登録情報!$C337)</f>
        <v>336</v>
      </c>
      <c r="M337">
        <f>IFERROR(IF(AND(402&lt;=VALUE(RIGHT(男子登録情報!$F337,4)),競技会情報!$E$3*100+競技会情報!$G$3&gt;=VALUE(RIGHT(男子登録情報!$F337,4))),VALUE(男子登録情報!$G337)+1,VALUE(男子登録情報!$G337)),"")</f>
        <v>22</v>
      </c>
      <c r="N337" t="str">
        <f>IF($K337="","",IF(男子登録情報!$H337="北海道",男子登録情報!$H337,LEFT(男子登録情報!$H337,LEN(男子登録情報!$H337)-1)))</f>
        <v>兵庫</v>
      </c>
      <c r="O337" t="str">
        <f>IF($K337="","",IF(LEN($N337)=2,LEFT($N337,1)&amp;"　"&amp;RIGHT($N337,1)&amp;"・"&amp;男子登録情報!$I337,$N337&amp;"・"&amp;男子登録情報!$I337))</f>
        <v>兵　庫・尼崎市立尼崎</v>
      </c>
    </row>
    <row r="338" spans="1:15" x14ac:dyDescent="0.55000000000000004">
      <c r="A338">
        <f>IF($K338="","",100000000+男子登録情報!$C338)</f>
        <v>100000337</v>
      </c>
      <c r="B338" t="str">
        <f>IF($K338="","",男子登録情報!$D338&amp;" ("&amp;男子登録情報!$K338&amp;")")</f>
        <v>末次　仁志 (4)</v>
      </c>
      <c r="C338" t="str">
        <f>IF($K338="","",男子登録情報!$E338)</f>
        <v>ｽｴﾂｸﾞ ﾋﾄｼ</v>
      </c>
      <c r="D338" t="str">
        <f>IF($K338="","",男子登録情報!$O338&amp;" "&amp;男子登録情報!$N338&amp;" ("&amp;LEFT(男子登録情報!$F338,2)&amp;")")</f>
        <v>Hitoshi SUETSUGU (00)</v>
      </c>
      <c r="E338" t="str">
        <f>IF($K338="","",男子登録情報!$P338)</f>
        <v>JPN</v>
      </c>
      <c r="F338" t="str">
        <f t="shared" si="5"/>
        <v>1</v>
      </c>
      <c r="G338">
        <f>IF($K338="","",男子登録情報!$M338)</f>
        <v>26</v>
      </c>
      <c r="H338">
        <f>IF($K338="","",男子登録情報!$A338)</f>
        <v>492213</v>
      </c>
      <c r="K338">
        <f>IF(男子登録情報!$C338="","",男子登録情報!$C338)</f>
        <v>337</v>
      </c>
      <c r="M338">
        <f>IFERROR(IF(AND(402&lt;=VALUE(RIGHT(男子登録情報!$F338,4)),競技会情報!$E$3*100+競技会情報!$G$3&gt;=VALUE(RIGHT(男子登録情報!$F338,4))),VALUE(男子登録情報!$G338)+1,VALUE(男子登録情報!$G338)),"")</f>
        <v>22</v>
      </c>
      <c r="N338" t="str">
        <f>IF($K338="","",IF(男子登録情報!$H338="北海道",男子登録情報!$H338,LEFT(男子登録情報!$H338,LEN(男子登録情報!$H338)-1)))</f>
        <v>京都</v>
      </c>
      <c r="O338" t="str">
        <f>IF($K338="","",IF(LEN($N338)=2,LEFT($N338,1)&amp;"　"&amp;RIGHT($N338,1)&amp;"・"&amp;男子登録情報!$I338,$N338&amp;"・"&amp;男子登録情報!$I338))</f>
        <v>京　都・峰山</v>
      </c>
    </row>
    <row r="339" spans="1:15" x14ac:dyDescent="0.55000000000000004">
      <c r="A339">
        <f>IF($K339="","",100000000+男子登録情報!$C339)</f>
        <v>100000338</v>
      </c>
      <c r="B339" t="str">
        <f>IF($K339="","",男子登録情報!$D339&amp;" ("&amp;男子登録情報!$K339&amp;")")</f>
        <v>児島　弘明 (4)</v>
      </c>
      <c r="C339" t="str">
        <f>IF($K339="","",男子登録情報!$E339)</f>
        <v>ｺｼﾞﾏ ﾋﾛｱｷ</v>
      </c>
      <c r="D339" t="str">
        <f>IF($K339="","",男子登録情報!$O339&amp;" "&amp;男子登録情報!$N339&amp;" ("&amp;LEFT(男子登録情報!$F339,2)&amp;")")</f>
        <v>Hiroaki KOJIMA (00)</v>
      </c>
      <c r="E339" t="str">
        <f>IF($K339="","",男子登録情報!$P339)</f>
        <v>JPN</v>
      </c>
      <c r="F339" t="str">
        <f t="shared" si="5"/>
        <v>1</v>
      </c>
      <c r="G339">
        <f>IF($K339="","",男子登録情報!$M339)</f>
        <v>28</v>
      </c>
      <c r="H339">
        <f>IF($K339="","",男子登録情報!$A339)</f>
        <v>492213</v>
      </c>
      <c r="K339">
        <f>IF(男子登録情報!$C339="","",男子登録情報!$C339)</f>
        <v>338</v>
      </c>
      <c r="M339">
        <f>IFERROR(IF(AND(402&lt;=VALUE(RIGHT(男子登録情報!$F339,4)),競技会情報!$E$3*100+競技会情報!$G$3&gt;=VALUE(RIGHT(男子登録情報!$F339,4))),VALUE(男子登録情報!$G339)+1,VALUE(男子登録情報!$G339)),"")</f>
        <v>22</v>
      </c>
      <c r="N339" t="str">
        <f>IF($K339="","",IF(男子登録情報!$H339="北海道",男子登録情報!$H339,LEFT(男子登録情報!$H339,LEN(男子登録情報!$H339)-1)))</f>
        <v>兵庫</v>
      </c>
      <c r="O339" t="str">
        <f>IF($K339="","",IF(LEN($N339)=2,LEFT($N339,1)&amp;"　"&amp;RIGHT($N339,1)&amp;"・"&amp;男子登録情報!$I339,$N339&amp;"・"&amp;男子登録情報!$I339))</f>
        <v>兵　庫・八鹿</v>
      </c>
    </row>
    <row r="340" spans="1:15" x14ac:dyDescent="0.55000000000000004">
      <c r="A340">
        <f>IF($K340="","",100000000+男子登録情報!$C340)</f>
        <v>100000339</v>
      </c>
      <c r="B340" t="str">
        <f>IF($K340="","",男子登録情報!$D340&amp;" ("&amp;男子登録情報!$K340&amp;")")</f>
        <v>奥村　晃忠 (4)</v>
      </c>
      <c r="C340" t="str">
        <f>IF($K340="","",男子登録情報!$E340)</f>
        <v>ｵｸﾑﾗ ｺｳﾀ</v>
      </c>
      <c r="D340" t="str">
        <f>IF($K340="","",男子登録情報!$O340&amp;" "&amp;男子登録情報!$N340&amp;" ("&amp;LEFT(男子登録情報!$F340,2)&amp;")")</f>
        <v>Kota OKUMURA (00)</v>
      </c>
      <c r="E340" t="str">
        <f>IF($K340="","",男子登録情報!$P340)</f>
        <v>JPN</v>
      </c>
      <c r="F340" t="str">
        <f t="shared" si="5"/>
        <v>1</v>
      </c>
      <c r="G340">
        <f>IF($K340="","",男子登録情報!$M340)</f>
        <v>25</v>
      </c>
      <c r="H340">
        <f>IF($K340="","",男子登録情報!$A340)</f>
        <v>492213</v>
      </c>
      <c r="K340">
        <f>IF(男子登録情報!$C340="","",男子登録情報!$C340)</f>
        <v>339</v>
      </c>
      <c r="M340">
        <f>IFERROR(IF(AND(402&lt;=VALUE(RIGHT(男子登録情報!$F340,4)),競技会情報!$E$3*100+競技会情報!$G$3&gt;=VALUE(RIGHT(男子登録情報!$F340,4))),VALUE(男子登録情報!$G340)+1,VALUE(男子登録情報!$G340)),"")</f>
        <v>22</v>
      </c>
      <c r="N340" t="str">
        <f>IF($K340="","",IF(男子登録情報!$H340="北海道",男子登録情報!$H340,LEFT(男子登録情報!$H340,LEN(男子登録情報!$H340)-1)))</f>
        <v>滋賀</v>
      </c>
      <c r="O340" t="str">
        <f>IF($K340="","",IF(LEN($N340)=2,LEFT($N340,1)&amp;"　"&amp;RIGHT($N340,1)&amp;"・"&amp;男子登録情報!$I340,$N340&amp;"・"&amp;男子登録情報!$I340))</f>
        <v>滋　賀・八幡</v>
      </c>
    </row>
    <row r="341" spans="1:15" x14ac:dyDescent="0.55000000000000004">
      <c r="A341">
        <f>IF($K341="","",100000000+男子登録情報!$C341)</f>
        <v>100000340</v>
      </c>
      <c r="B341" t="str">
        <f>IF($K341="","",男子登録情報!$D341&amp;" ("&amp;男子登録情報!$K341&amp;")")</f>
        <v>曽根　大聖 (4)</v>
      </c>
      <c r="C341" t="str">
        <f>IF($K341="","",男子登録情報!$E341)</f>
        <v>ｿﾈ ﾀｲｾｲ</v>
      </c>
      <c r="D341" t="str">
        <f>IF($K341="","",男子登録情報!$O341&amp;" "&amp;男子登録情報!$N341&amp;" ("&amp;LEFT(男子登録情報!$F341,2)&amp;")")</f>
        <v>Taisei SONE (00)</v>
      </c>
      <c r="E341" t="str">
        <f>IF($K341="","",男子登録情報!$P341)</f>
        <v>JPN</v>
      </c>
      <c r="F341" t="str">
        <f t="shared" si="5"/>
        <v>1</v>
      </c>
      <c r="G341">
        <f>IF($K341="","",男子登録情報!$M341)</f>
        <v>24</v>
      </c>
      <c r="H341">
        <f>IF($K341="","",男子登録情報!$A341)</f>
        <v>492213</v>
      </c>
      <c r="K341">
        <f>IF(男子登録情報!$C341="","",男子登録情報!$C341)</f>
        <v>340</v>
      </c>
      <c r="M341">
        <f>IFERROR(IF(AND(402&lt;=VALUE(RIGHT(男子登録情報!$F341,4)),競技会情報!$E$3*100+競技会情報!$G$3&gt;=VALUE(RIGHT(男子登録情報!$F341,4))),VALUE(男子登録情報!$G341)+1,VALUE(男子登録情報!$G341)),"")</f>
        <v>22</v>
      </c>
      <c r="N341" t="str">
        <f>IF($K341="","",IF(男子登録情報!$H341="北海道",男子登録情報!$H341,LEFT(男子登録情報!$H341,LEN(男子登録情報!$H341)-1)))</f>
        <v>三重</v>
      </c>
      <c r="O341" t="str">
        <f>IF($K341="","",IF(LEN($N341)=2,LEFT($N341,1)&amp;"　"&amp;RIGHT($N341,1)&amp;"・"&amp;男子登録情報!$I341,$N341&amp;"・"&amp;男子登録情報!$I341))</f>
        <v>三　重・伊勢</v>
      </c>
    </row>
    <row r="342" spans="1:15" x14ac:dyDescent="0.55000000000000004">
      <c r="A342">
        <f>IF($K342="","",100000000+男子登録情報!$C342)</f>
        <v>100000341</v>
      </c>
      <c r="B342" t="str">
        <f>IF($K342="","",男子登録情報!$D342&amp;" ("&amp;男子登録情報!$K342&amp;")")</f>
        <v>岩崎　嵩大 (4)</v>
      </c>
      <c r="C342" t="str">
        <f>IF($K342="","",男子登録情報!$E342)</f>
        <v>ｲﾜｻｷ ﾀｶｵ</v>
      </c>
      <c r="D342" t="str">
        <f>IF($K342="","",男子登録情報!$O342&amp;" "&amp;男子登録情報!$N342&amp;" ("&amp;LEFT(男子登録情報!$F342,2)&amp;")")</f>
        <v>Takao IWASAKI (00)</v>
      </c>
      <c r="E342" t="str">
        <f>IF($K342="","",男子登録情報!$P342)</f>
        <v>JPN</v>
      </c>
      <c r="F342" t="str">
        <f t="shared" si="5"/>
        <v>1</v>
      </c>
      <c r="G342">
        <f>IF($K342="","",男子登録情報!$M342)</f>
        <v>27</v>
      </c>
      <c r="H342">
        <f>IF($K342="","",男子登録情報!$A342)</f>
        <v>492213</v>
      </c>
      <c r="K342">
        <f>IF(男子登録情報!$C342="","",男子登録情報!$C342)</f>
        <v>341</v>
      </c>
      <c r="M342">
        <f>IFERROR(IF(AND(402&lt;=VALUE(RIGHT(男子登録情報!$F342,4)),競技会情報!$E$3*100+競技会情報!$G$3&gt;=VALUE(RIGHT(男子登録情報!$F342,4))),VALUE(男子登録情報!$G342)+1,VALUE(男子登録情報!$G342)),"")</f>
        <v>21</v>
      </c>
      <c r="N342" t="str">
        <f>IF($K342="","",IF(男子登録情報!$H342="北海道",男子登録情報!$H342,LEFT(男子登録情報!$H342,LEN(男子登録情報!$H342)-1)))</f>
        <v>大阪</v>
      </c>
      <c r="O342" t="str">
        <f>IF($K342="","",IF(LEN($N342)=2,LEFT($N342,1)&amp;"　"&amp;RIGHT($N342,1)&amp;"・"&amp;男子登録情報!$I342,$N342&amp;"・"&amp;男子登録情報!$I342))</f>
        <v>大　阪・大体大浪商</v>
      </c>
    </row>
    <row r="343" spans="1:15" x14ac:dyDescent="0.55000000000000004">
      <c r="A343">
        <f>IF($K343="","",100000000+男子登録情報!$C343)</f>
        <v>100000342</v>
      </c>
      <c r="B343" t="str">
        <f>IF($K343="","",男子登録情報!$D343&amp;" ("&amp;男子登録情報!$K343&amp;")")</f>
        <v>川西　健太 (4)</v>
      </c>
      <c r="C343" t="str">
        <f>IF($K343="","",男子登録情報!$E343)</f>
        <v>ｶﾜﾆｼ ｹﾝﾀ</v>
      </c>
      <c r="D343" t="str">
        <f>IF($K343="","",男子登録情報!$O343&amp;" "&amp;男子登録情報!$N343&amp;" ("&amp;LEFT(男子登録情報!$F343,2)&amp;")")</f>
        <v>Kenta KAWANISHI (00)</v>
      </c>
      <c r="E343" t="str">
        <f>IF($K343="","",男子登録情報!$P343)</f>
        <v>JPN</v>
      </c>
      <c r="F343" t="str">
        <f t="shared" si="5"/>
        <v>1</v>
      </c>
      <c r="G343">
        <f>IF($K343="","",男子登録情報!$M343)</f>
        <v>27</v>
      </c>
      <c r="H343">
        <f>IF($K343="","",男子登録情報!$A343)</f>
        <v>492213</v>
      </c>
      <c r="K343">
        <f>IF(男子登録情報!$C343="","",男子登録情報!$C343)</f>
        <v>342</v>
      </c>
      <c r="M343">
        <f>IFERROR(IF(AND(402&lt;=VALUE(RIGHT(男子登録情報!$F343,4)),競技会情報!$E$3*100+競技会情報!$G$3&gt;=VALUE(RIGHT(男子登録情報!$F343,4))),VALUE(男子登録情報!$G343)+1,VALUE(男子登録情報!$G343)),"")</f>
        <v>22</v>
      </c>
      <c r="N343" t="str">
        <f>IF($K343="","",IF(男子登録情報!$H343="北海道",男子登録情報!$H343,LEFT(男子登録情報!$H343,LEN(男子登録情報!$H343)-1)))</f>
        <v>大阪</v>
      </c>
      <c r="O343" t="str">
        <f>IF($K343="","",IF(LEN($N343)=2,LEFT($N343,1)&amp;"　"&amp;RIGHT($N343,1)&amp;"・"&amp;男子登録情報!$I343,$N343&amp;"・"&amp;男子登録情報!$I343))</f>
        <v>大　阪・花園</v>
      </c>
    </row>
    <row r="344" spans="1:15" x14ac:dyDescent="0.55000000000000004">
      <c r="A344">
        <f>IF($K344="","",100000000+男子登録情報!$C344)</f>
        <v>100000343</v>
      </c>
      <c r="B344" t="str">
        <f>IF($K344="","",男子登録情報!$D344&amp;" ("&amp;男子登録情報!$K344&amp;")")</f>
        <v>岩崎　立来 (4)</v>
      </c>
      <c r="C344" t="str">
        <f>IF($K344="","",男子登録情報!$E344)</f>
        <v>ｲﾜｻｷ ﾘｭｳｷ</v>
      </c>
      <c r="D344" t="str">
        <f>IF($K344="","",男子登録情報!$O344&amp;" "&amp;男子登録情報!$N344&amp;" ("&amp;LEFT(男子登録情報!$F344,2)&amp;")")</f>
        <v>Ryuki IWASAKI (00)</v>
      </c>
      <c r="E344" t="str">
        <f>IF($K344="","",男子登録情報!$P344)</f>
        <v>JPN</v>
      </c>
      <c r="F344" t="str">
        <f t="shared" si="5"/>
        <v>1</v>
      </c>
      <c r="G344">
        <f>IF($K344="","",男子登録情報!$M344)</f>
        <v>29</v>
      </c>
      <c r="H344">
        <f>IF($K344="","",男子登録情報!$A344)</f>
        <v>492213</v>
      </c>
      <c r="K344">
        <f>IF(男子登録情報!$C344="","",男子登録情報!$C344)</f>
        <v>343</v>
      </c>
      <c r="M344">
        <f>IFERROR(IF(AND(402&lt;=VALUE(RIGHT(男子登録情報!$F344,4)),競技会情報!$E$3*100+競技会情報!$G$3&gt;=VALUE(RIGHT(男子登録情報!$F344,4))),VALUE(男子登録情報!$G344)+1,VALUE(男子登録情報!$G344)),"")</f>
        <v>22</v>
      </c>
      <c r="N344" t="str">
        <f>IF($K344="","",IF(男子登録情報!$H344="北海道",男子登録情報!$H344,LEFT(男子登録情報!$H344,LEN(男子登録情報!$H344)-1)))</f>
        <v>奈良</v>
      </c>
      <c r="O344" t="str">
        <f>IF($K344="","",IF(LEN($N344)=2,LEFT($N344,1)&amp;"　"&amp;RIGHT($N344,1)&amp;"・"&amp;男子登録情報!$I344,$N344&amp;"・"&amp;男子登録情報!$I344))</f>
        <v>奈　良・奈良情報商業</v>
      </c>
    </row>
    <row r="345" spans="1:15" x14ac:dyDescent="0.55000000000000004">
      <c r="A345">
        <f>IF($K345="","",100000000+男子登録情報!$C345)</f>
        <v>100000344</v>
      </c>
      <c r="B345" t="str">
        <f>IF($K345="","",男子登録情報!$D345&amp;" ("&amp;男子登録情報!$K345&amp;")")</f>
        <v>川端　優志 (4)</v>
      </c>
      <c r="C345" t="str">
        <f>IF($K345="","",男子登録情報!$E345)</f>
        <v>ｶﾜﾊﾞﾀ ﾕｳｼ</v>
      </c>
      <c r="D345" t="str">
        <f>IF($K345="","",男子登録情報!$O345&amp;" "&amp;男子登録情報!$N345&amp;" ("&amp;LEFT(男子登録情報!$F345,2)&amp;")")</f>
        <v>Yushi KAWABATA (00)</v>
      </c>
      <c r="E345" t="str">
        <f>IF($K345="","",男子登録情報!$P345)</f>
        <v>JPN</v>
      </c>
      <c r="F345" t="str">
        <f t="shared" si="5"/>
        <v>1</v>
      </c>
      <c r="G345">
        <f>IF($K345="","",男子登録情報!$M345)</f>
        <v>27</v>
      </c>
      <c r="H345">
        <f>IF($K345="","",男子登録情報!$A345)</f>
        <v>492213</v>
      </c>
      <c r="K345">
        <f>IF(男子登録情報!$C345="","",男子登録情報!$C345)</f>
        <v>344</v>
      </c>
      <c r="M345">
        <f>IFERROR(IF(AND(402&lt;=VALUE(RIGHT(男子登録情報!$F345,4)),競技会情報!$E$3*100+競技会情報!$G$3&gt;=VALUE(RIGHT(男子登録情報!$F345,4))),VALUE(男子登録情報!$G345)+1,VALUE(男子登録情報!$G345)),"")</f>
        <v>22</v>
      </c>
      <c r="N345" t="str">
        <f>IF($K345="","",IF(男子登録情報!$H345="北海道",男子登録情報!$H345,LEFT(男子登録情報!$H345,LEN(男子登録情報!$H345)-1)))</f>
        <v>大阪</v>
      </c>
      <c r="O345" t="str">
        <f>IF($K345="","",IF(LEN($N345)=2,LEFT($N345,1)&amp;"　"&amp;RIGHT($N345,1)&amp;"・"&amp;男子登録情報!$I345,$N345&amp;"・"&amp;男子登録情報!$I345))</f>
        <v>大　阪・大塚</v>
      </c>
    </row>
    <row r="346" spans="1:15" x14ac:dyDescent="0.55000000000000004">
      <c r="A346">
        <f>IF($K346="","",100000000+男子登録情報!$C346)</f>
        <v>100000345</v>
      </c>
      <c r="B346" t="str">
        <f>IF($K346="","",男子登録情報!$D346&amp;" ("&amp;男子登録情報!$K346&amp;")")</f>
        <v>木谷　優太 (4)</v>
      </c>
      <c r="C346" t="str">
        <f>IF($K346="","",男子登録情報!$E346)</f>
        <v>ｷﾀﾆ ﾕｳﾀ</v>
      </c>
      <c r="D346" t="str">
        <f>IF($K346="","",男子登録情報!$O346&amp;" "&amp;男子登録情報!$N346&amp;" ("&amp;LEFT(男子登録情報!$F346,2)&amp;")")</f>
        <v>Yuta KITANI (00)</v>
      </c>
      <c r="E346" t="str">
        <f>IF($K346="","",男子登録情報!$P346)</f>
        <v>JPN</v>
      </c>
      <c r="F346" t="str">
        <f t="shared" si="5"/>
        <v>1</v>
      </c>
      <c r="G346">
        <f>IF($K346="","",男子登録情報!$M346)</f>
        <v>27</v>
      </c>
      <c r="H346">
        <f>IF($K346="","",男子登録情報!$A346)</f>
        <v>492213</v>
      </c>
      <c r="K346">
        <f>IF(男子登録情報!$C346="","",男子登録情報!$C346)</f>
        <v>345</v>
      </c>
      <c r="M346">
        <f>IFERROR(IF(AND(402&lt;=VALUE(RIGHT(男子登録情報!$F346,4)),競技会情報!$E$3*100+競技会情報!$G$3&gt;=VALUE(RIGHT(男子登録情報!$F346,4))),VALUE(男子登録情報!$G346)+1,VALUE(男子登録情報!$G346)),"")</f>
        <v>22</v>
      </c>
      <c r="N346" t="str">
        <f>IF($K346="","",IF(男子登録情報!$H346="北海道",男子登録情報!$H346,LEFT(男子登録情報!$H346,LEN(男子登録情報!$H346)-1)))</f>
        <v>大阪</v>
      </c>
      <c r="O346" t="str">
        <f>IF($K346="","",IF(LEN($N346)=2,LEFT($N346,1)&amp;"　"&amp;RIGHT($N346,1)&amp;"・"&amp;男子登録情報!$I346,$N346&amp;"・"&amp;男子登録情報!$I346))</f>
        <v>大　阪・大体大浪商</v>
      </c>
    </row>
    <row r="347" spans="1:15" x14ac:dyDescent="0.55000000000000004">
      <c r="A347">
        <f>IF($K347="","",100000000+男子登録情報!$C347)</f>
        <v>100000346</v>
      </c>
      <c r="B347" t="str">
        <f>IF($K347="","",男子登録情報!$D347&amp;" ("&amp;男子登録情報!$K347&amp;")")</f>
        <v>窪田　亮 (4)</v>
      </c>
      <c r="C347" t="str">
        <f>IF($K347="","",男子登録情報!$E347)</f>
        <v>ｸﾎﾞﾀ ﾘｮｳ</v>
      </c>
      <c r="D347" t="str">
        <f>IF($K347="","",男子登録情報!$O347&amp;" "&amp;男子登録情報!$N347&amp;" ("&amp;LEFT(男子登録情報!$F347,2)&amp;")")</f>
        <v>Ryo KUBOTA (01)</v>
      </c>
      <c r="E347" t="str">
        <f>IF($K347="","",男子登録情報!$P347)</f>
        <v>JPN</v>
      </c>
      <c r="F347" t="str">
        <f t="shared" si="5"/>
        <v>1</v>
      </c>
      <c r="G347">
        <f>IF($K347="","",男子登録情報!$M347)</f>
        <v>27</v>
      </c>
      <c r="H347">
        <f>IF($K347="","",男子登録情報!$A347)</f>
        <v>492213</v>
      </c>
      <c r="K347">
        <f>IF(男子登録情報!$C347="","",男子登録情報!$C347)</f>
        <v>346</v>
      </c>
      <c r="M347">
        <f>IFERROR(IF(AND(402&lt;=VALUE(RIGHT(男子登録情報!$F347,4)),競技会情報!$E$3*100+競技会情報!$G$3&gt;=VALUE(RIGHT(男子登録情報!$F347,4))),VALUE(男子登録情報!$G347)+1,VALUE(男子登録情報!$G347)),"")</f>
        <v>21</v>
      </c>
      <c r="N347" t="str">
        <f>IF($K347="","",IF(男子登録情報!$H347="北海道",男子登録情報!$H347,LEFT(男子登録情報!$H347,LEN(男子登録情報!$H347)-1)))</f>
        <v>大阪</v>
      </c>
      <c r="O347" t="str">
        <f>IF($K347="","",IF(LEN($N347)=2,LEFT($N347,1)&amp;"　"&amp;RIGHT($N347,1)&amp;"・"&amp;男子登録情報!$I347,$N347&amp;"・"&amp;男子登録情報!$I347))</f>
        <v>大　阪・大塚</v>
      </c>
    </row>
    <row r="348" spans="1:15" x14ac:dyDescent="0.55000000000000004">
      <c r="A348">
        <f>IF($K348="","",100000000+男子登録情報!$C348)</f>
        <v>100000347</v>
      </c>
      <c r="B348" t="str">
        <f>IF($K348="","",男子登録情報!$D348&amp;" ("&amp;男子登録情報!$K348&amp;")")</f>
        <v>佐々木　裕太 (4)</v>
      </c>
      <c r="C348" t="str">
        <f>IF($K348="","",男子登録情報!$E348)</f>
        <v>ｻｻｷ ﾕｳﾀ</v>
      </c>
      <c r="D348" t="str">
        <f>IF($K348="","",男子登録情報!$O348&amp;" "&amp;男子登録情報!$N348&amp;" ("&amp;LEFT(男子登録情報!$F348,2)&amp;")")</f>
        <v>Yuta SASAKI (00)</v>
      </c>
      <c r="E348" t="str">
        <f>IF($K348="","",男子登録情報!$P348)</f>
        <v>JPN</v>
      </c>
      <c r="F348" t="str">
        <f t="shared" si="5"/>
        <v>1</v>
      </c>
      <c r="G348">
        <f>IF($K348="","",男子登録情報!$M348)</f>
        <v>28</v>
      </c>
      <c r="H348">
        <f>IF($K348="","",男子登録情報!$A348)</f>
        <v>492213</v>
      </c>
      <c r="K348">
        <f>IF(男子登録情報!$C348="","",男子登録情報!$C348)</f>
        <v>347</v>
      </c>
      <c r="M348">
        <f>IFERROR(IF(AND(402&lt;=VALUE(RIGHT(男子登録情報!$F348,4)),競技会情報!$E$3*100+競技会情報!$G$3&gt;=VALUE(RIGHT(男子登録情報!$F348,4))),VALUE(男子登録情報!$G348)+1,VALUE(男子登録情報!$G348)),"")</f>
        <v>22</v>
      </c>
      <c r="N348" t="str">
        <f>IF($K348="","",IF(男子登録情報!$H348="北海道",男子登録情報!$H348,LEFT(男子登録情報!$H348,LEN(男子登録情報!$H348)-1)))</f>
        <v>兵庫</v>
      </c>
      <c r="O348" t="str">
        <f>IF($K348="","",IF(LEN($N348)=2,LEFT($N348,1)&amp;"　"&amp;RIGHT($N348,1)&amp;"・"&amp;男子登録情報!$I348,$N348&amp;"・"&amp;男子登録情報!$I348))</f>
        <v>兵　庫・神戸高塚</v>
      </c>
    </row>
    <row r="349" spans="1:15" x14ac:dyDescent="0.55000000000000004">
      <c r="A349">
        <f>IF($K349="","",100000000+男子登録情報!$C349)</f>
        <v>100000348</v>
      </c>
      <c r="B349" t="str">
        <f>IF($K349="","",男子登録情報!$D349&amp;" ("&amp;男子登録情報!$K349&amp;")")</f>
        <v>瀬戸　夢大 (4)</v>
      </c>
      <c r="C349" t="str">
        <f>IF($K349="","",男子登録情報!$E349)</f>
        <v>ｾﾄ ﾕｳﾀﾞｲ</v>
      </c>
      <c r="D349" t="str">
        <f>IF($K349="","",男子登録情報!$O349&amp;" "&amp;男子登録情報!$N349&amp;" ("&amp;LEFT(男子登録情報!$F349,2)&amp;")")</f>
        <v>Yudai SETO (01)</v>
      </c>
      <c r="E349" t="str">
        <f>IF($K349="","",男子登録情報!$P349)</f>
        <v>JPN</v>
      </c>
      <c r="F349" t="str">
        <f t="shared" si="5"/>
        <v>1</v>
      </c>
      <c r="G349" t="str">
        <f>IF($K349="","",男子登録情報!$M349)</f>
        <v>01</v>
      </c>
      <c r="H349">
        <f>IF($K349="","",男子登録情報!$A349)</f>
        <v>492213</v>
      </c>
      <c r="K349">
        <f>IF(男子登録情報!$C349="","",男子登録情報!$C349)</f>
        <v>348</v>
      </c>
      <c r="M349">
        <f>IFERROR(IF(AND(402&lt;=VALUE(RIGHT(男子登録情報!$F349,4)),競技会情報!$E$3*100+競技会情報!$G$3&gt;=VALUE(RIGHT(男子登録情報!$F349,4))),VALUE(男子登録情報!$G349)+1,VALUE(男子登録情報!$G349)),"")</f>
        <v>21</v>
      </c>
      <c r="N349" t="str">
        <f>IF($K349="","",IF(男子登録情報!$H349="北海道",男子登録情報!$H349,LEFT(男子登録情報!$H349,LEN(男子登録情報!$H349)-1)))</f>
        <v>北海道</v>
      </c>
      <c r="O349" t="str">
        <f>IF($K349="","",IF(LEN($N349)=2,LEFT($N349,1)&amp;"　"&amp;RIGHT($N349,1)&amp;"・"&amp;男子登録情報!$I349,$N349&amp;"・"&amp;男子登録情報!$I349))</f>
        <v>北海道・滝川西</v>
      </c>
    </row>
    <row r="350" spans="1:15" x14ac:dyDescent="0.55000000000000004">
      <c r="A350">
        <f>IF($K350="","",100000000+男子登録情報!$C350)</f>
        <v>100000349</v>
      </c>
      <c r="B350" t="str">
        <f>IF($K350="","",男子登録情報!$D350&amp;" ("&amp;男子登録情報!$K350&amp;")")</f>
        <v>中野　翔大 (4)</v>
      </c>
      <c r="C350" t="str">
        <f>IF($K350="","",男子登録情報!$E350)</f>
        <v>ﾅｶﾉ ｼｮｳﾀ</v>
      </c>
      <c r="D350" t="str">
        <f>IF($K350="","",男子登録情報!$O350&amp;" "&amp;男子登録情報!$N350&amp;" ("&amp;LEFT(男子登録情報!$F350,2)&amp;")")</f>
        <v>Shota NAKANO (00)</v>
      </c>
      <c r="E350" t="str">
        <f>IF($K350="","",男子登録情報!$P350)</f>
        <v>JPN</v>
      </c>
      <c r="F350" t="str">
        <f t="shared" si="5"/>
        <v>1</v>
      </c>
      <c r="G350">
        <f>IF($K350="","",男子登録情報!$M350)</f>
        <v>30</v>
      </c>
      <c r="H350">
        <f>IF($K350="","",男子登録情報!$A350)</f>
        <v>492213</v>
      </c>
      <c r="K350">
        <f>IF(男子登録情報!$C350="","",男子登録情報!$C350)</f>
        <v>349</v>
      </c>
      <c r="M350">
        <f>IFERROR(IF(AND(402&lt;=VALUE(RIGHT(男子登録情報!$F350,4)),競技会情報!$E$3*100+競技会情報!$G$3&gt;=VALUE(RIGHT(男子登録情報!$F350,4))),VALUE(男子登録情報!$G350)+1,VALUE(男子登録情報!$G350)),"")</f>
        <v>21</v>
      </c>
      <c r="N350" t="str">
        <f>IF($K350="","",IF(男子登録情報!$H350="北海道",男子登録情報!$H350,LEFT(男子登録情報!$H350,LEN(男子登録情報!$H350)-1)))</f>
        <v>和歌山</v>
      </c>
      <c r="O350" t="str">
        <f>IF($K350="","",IF(LEN($N350)=2,LEFT($N350,1)&amp;"　"&amp;RIGHT($N350,1)&amp;"・"&amp;男子登録情報!$I350,$N350&amp;"・"&amp;男子登録情報!$I350))</f>
        <v>和歌山・星林</v>
      </c>
    </row>
    <row r="351" spans="1:15" x14ac:dyDescent="0.55000000000000004">
      <c r="A351">
        <f>IF($K351="","",100000000+男子登録情報!$C351)</f>
        <v>100000350</v>
      </c>
      <c r="B351" t="str">
        <f>IF($K351="","",男子登録情報!$D351&amp;" ("&amp;男子登録情報!$K351&amp;")")</f>
        <v>平原　昌平 (4)</v>
      </c>
      <c r="C351" t="str">
        <f>IF($K351="","",男子登録情報!$E351)</f>
        <v>ﾋﾗﾊﾗ ｼｮｳﾍｲ</v>
      </c>
      <c r="D351" t="str">
        <f>IF($K351="","",男子登録情報!$O351&amp;" "&amp;男子登録情報!$N351&amp;" ("&amp;LEFT(男子登録情報!$F351,2)&amp;")")</f>
        <v>Shohei HIRAHARA (00)</v>
      </c>
      <c r="E351" t="str">
        <f>IF($K351="","",男子登録情報!$P351)</f>
        <v>JPN</v>
      </c>
      <c r="F351" t="str">
        <f t="shared" si="5"/>
        <v>1</v>
      </c>
      <c r="G351">
        <f>IF($K351="","",男子登録情報!$M351)</f>
        <v>28</v>
      </c>
      <c r="H351">
        <f>IF($K351="","",男子登録情報!$A351)</f>
        <v>492213</v>
      </c>
      <c r="K351">
        <f>IF(男子登録情報!$C351="","",男子登録情報!$C351)</f>
        <v>350</v>
      </c>
      <c r="M351">
        <f>IFERROR(IF(AND(402&lt;=VALUE(RIGHT(男子登録情報!$F351,4)),競技会情報!$E$3*100+競技会情報!$G$3&gt;=VALUE(RIGHT(男子登録情報!$F351,4))),VALUE(男子登録情報!$G351)+1,VALUE(男子登録情報!$G351)),"")</f>
        <v>22</v>
      </c>
      <c r="N351" t="str">
        <f>IF($K351="","",IF(男子登録情報!$H351="北海道",男子登録情報!$H351,LEFT(男子登録情報!$H351,LEN(男子登録情報!$H351)-1)))</f>
        <v>兵庫</v>
      </c>
      <c r="O351" t="str">
        <f>IF($K351="","",IF(LEN($N351)=2,LEFT($N351,1)&amp;"　"&amp;RIGHT($N351,1)&amp;"・"&amp;男子登録情報!$I351,$N351&amp;"・"&amp;男子登録情報!$I351))</f>
        <v>兵　庫・尼崎西</v>
      </c>
    </row>
    <row r="352" spans="1:15" x14ac:dyDescent="0.55000000000000004">
      <c r="A352">
        <f>IF($K352="","",100000000+男子登録情報!$C352)</f>
        <v>100000351</v>
      </c>
      <c r="B352" t="str">
        <f>IF($K352="","",男子登録情報!$D352&amp;" ("&amp;男子登録情報!$K352&amp;")")</f>
        <v>藤原　由規 (4)</v>
      </c>
      <c r="C352" t="str">
        <f>IF($K352="","",男子登録情報!$E352)</f>
        <v>ﾌｼﾞﾜﾗ ﾖｼｷ</v>
      </c>
      <c r="D352" t="str">
        <f>IF($K352="","",男子登録情報!$O352&amp;" "&amp;男子登録情報!$N352&amp;" ("&amp;LEFT(男子登録情報!$F352,2)&amp;")")</f>
        <v>Yoshiki FUJIWARA (01)</v>
      </c>
      <c r="E352" t="str">
        <f>IF($K352="","",男子登録情報!$P352)</f>
        <v>JPN</v>
      </c>
      <c r="F352" t="str">
        <f t="shared" si="5"/>
        <v>1</v>
      </c>
      <c r="G352">
        <f>IF($K352="","",男子登録情報!$M352)</f>
        <v>27</v>
      </c>
      <c r="H352">
        <f>IF($K352="","",男子登録情報!$A352)</f>
        <v>492213</v>
      </c>
      <c r="K352">
        <f>IF(男子登録情報!$C352="","",男子登録情報!$C352)</f>
        <v>351</v>
      </c>
      <c r="M352">
        <f>IFERROR(IF(AND(402&lt;=VALUE(RIGHT(男子登録情報!$F352,4)),競技会情報!$E$3*100+競技会情報!$G$3&gt;=VALUE(RIGHT(男子登録情報!$F352,4))),VALUE(男子登録情報!$G352)+1,VALUE(男子登録情報!$G352)),"")</f>
        <v>21</v>
      </c>
      <c r="N352" t="str">
        <f>IF($K352="","",IF(男子登録情報!$H352="北海道",男子登録情報!$H352,LEFT(男子登録情報!$H352,LEN(男子登録情報!$H352)-1)))</f>
        <v>大阪</v>
      </c>
      <c r="O352" t="str">
        <f>IF($K352="","",IF(LEN($N352)=2,LEFT($N352,1)&amp;"　"&amp;RIGHT($N352,1)&amp;"・"&amp;男子登録情報!$I352,$N352&amp;"・"&amp;男子登録情報!$I352))</f>
        <v>大　阪・大塚</v>
      </c>
    </row>
    <row r="353" spans="1:15" x14ac:dyDescent="0.55000000000000004">
      <c r="A353">
        <f>IF($K353="","",100000000+男子登録情報!$C353)</f>
        <v>100000352</v>
      </c>
      <c r="B353" t="str">
        <f>IF($K353="","",男子登録情報!$D353&amp;" ("&amp;男子登録情報!$K353&amp;")")</f>
        <v>松田　史実哉 (4)</v>
      </c>
      <c r="C353" t="str">
        <f>IF($K353="","",男子登録情報!$E353)</f>
        <v>ﾏﾂﾀﾞ ﾌﾐﾔ</v>
      </c>
      <c r="D353" t="str">
        <f>IF($K353="","",男子登録情報!$O353&amp;" "&amp;男子登録情報!$N353&amp;" ("&amp;LEFT(男子登録情報!$F353,2)&amp;")")</f>
        <v>Fumiya MATSUDA (00)</v>
      </c>
      <c r="E353" t="str">
        <f>IF($K353="","",男子登録情報!$P353)</f>
        <v>JPN</v>
      </c>
      <c r="F353" t="str">
        <f t="shared" si="5"/>
        <v>1</v>
      </c>
      <c r="G353">
        <f>IF($K353="","",男子登録情報!$M353)</f>
        <v>24</v>
      </c>
      <c r="H353">
        <f>IF($K353="","",男子登録情報!$A353)</f>
        <v>492213</v>
      </c>
      <c r="K353">
        <f>IF(男子登録情報!$C353="","",男子登録情報!$C353)</f>
        <v>352</v>
      </c>
      <c r="M353">
        <f>IFERROR(IF(AND(402&lt;=VALUE(RIGHT(男子登録情報!$F353,4)),競技会情報!$E$3*100+競技会情報!$G$3&gt;=VALUE(RIGHT(男子登録情報!$F353,4))),VALUE(男子登録情報!$G353)+1,VALUE(男子登録情報!$G353)),"")</f>
        <v>22</v>
      </c>
      <c r="N353" t="str">
        <f>IF($K353="","",IF(男子登録情報!$H353="北海道",男子登録情報!$H353,LEFT(男子登録情報!$H353,LEN(男子登録情報!$H353)-1)))</f>
        <v>三重</v>
      </c>
      <c r="O353" t="str">
        <f>IF($K353="","",IF(LEN($N353)=2,LEFT($N353,1)&amp;"　"&amp;RIGHT($N353,1)&amp;"・"&amp;男子登録情報!$I353,$N353&amp;"・"&amp;男子登録情報!$I353))</f>
        <v>三　重・名張青峰</v>
      </c>
    </row>
    <row r="354" spans="1:15" x14ac:dyDescent="0.55000000000000004">
      <c r="A354">
        <f>IF($K354="","",100000000+男子登録情報!$C354)</f>
        <v>100000353</v>
      </c>
      <c r="B354" t="str">
        <f>IF($K354="","",男子登録情報!$D354&amp;" ("&amp;男子登録情報!$K354&amp;")")</f>
        <v>和中　龍一郎 (4)</v>
      </c>
      <c r="C354" t="str">
        <f>IF($K354="","",男子登録情報!$E354)</f>
        <v>ﾜﾅｶ ﾘｭｳｲﾁﾛｳ</v>
      </c>
      <c r="D354" t="str">
        <f>IF($K354="","",男子登録情報!$O354&amp;" "&amp;男子登録情報!$N354&amp;" ("&amp;LEFT(男子登録情報!$F354,2)&amp;")")</f>
        <v>Ryuichiro WANAKA (00)</v>
      </c>
      <c r="E354" t="str">
        <f>IF($K354="","",男子登録情報!$P354)</f>
        <v>JPN</v>
      </c>
      <c r="F354" t="str">
        <f t="shared" si="5"/>
        <v>1</v>
      </c>
      <c r="G354">
        <f>IF($K354="","",男子登録情報!$M354)</f>
        <v>30</v>
      </c>
      <c r="H354">
        <f>IF($K354="","",男子登録情報!$A354)</f>
        <v>492213</v>
      </c>
      <c r="K354">
        <f>IF(男子登録情報!$C354="","",男子登録情報!$C354)</f>
        <v>353</v>
      </c>
      <c r="M354">
        <f>IFERROR(IF(AND(402&lt;=VALUE(RIGHT(男子登録情報!$F354,4)),競技会情報!$E$3*100+競技会情報!$G$3&gt;=VALUE(RIGHT(男子登録情報!$F354,4))),VALUE(男子登録情報!$G354)+1,VALUE(男子登録情報!$G354)),"")</f>
        <v>22</v>
      </c>
      <c r="N354" t="str">
        <f>IF($K354="","",IF(男子登録情報!$H354="北海道",男子登録情報!$H354,LEFT(男子登録情報!$H354,LEN(男子登録情報!$H354)-1)))</f>
        <v>和歌山</v>
      </c>
      <c r="O354" t="str">
        <f>IF($K354="","",IF(LEN($N354)=2,LEFT($N354,1)&amp;"　"&amp;RIGHT($N354,1)&amp;"・"&amp;男子登録情報!$I354,$N354&amp;"・"&amp;男子登録情報!$I354))</f>
        <v>和歌山・開智</v>
      </c>
    </row>
    <row r="355" spans="1:15" x14ac:dyDescent="0.55000000000000004">
      <c r="A355">
        <f>IF($K355="","",100000000+男子登録情報!$C355)</f>
        <v>100000354</v>
      </c>
      <c r="B355" t="str">
        <f>IF($K355="","",男子登録情報!$D355&amp;" ("&amp;男子登録情報!$K355&amp;")")</f>
        <v>岡田　佑人 (4)</v>
      </c>
      <c r="C355" t="str">
        <f>IF($K355="","",男子登録情報!$E355)</f>
        <v>ｵｶﾀﾞ ﾕｳﾄ</v>
      </c>
      <c r="D355" t="str">
        <f>IF($K355="","",男子登録情報!$O355&amp;" "&amp;男子登録情報!$N355&amp;" ("&amp;LEFT(男子登録情報!$F355,2)&amp;")")</f>
        <v>Yuto OKADA (00)</v>
      </c>
      <c r="E355" t="str">
        <f>IF($K355="","",男子登録情報!$P355)</f>
        <v>JPN</v>
      </c>
      <c r="F355" t="str">
        <f t="shared" si="5"/>
        <v>1</v>
      </c>
      <c r="G355">
        <f>IF($K355="","",男子登録情報!$M355)</f>
        <v>27</v>
      </c>
      <c r="H355">
        <f>IF($K355="","",男子登録情報!$A355)</f>
        <v>492213</v>
      </c>
      <c r="K355">
        <f>IF(男子登録情報!$C355="","",男子登録情報!$C355)</f>
        <v>354</v>
      </c>
      <c r="M355">
        <f>IFERROR(IF(AND(402&lt;=VALUE(RIGHT(男子登録情報!$F355,4)),競技会情報!$E$3*100+競技会情報!$G$3&gt;=VALUE(RIGHT(男子登録情報!$F355,4))),VALUE(男子登録情報!$G355)+1,VALUE(男子登録情報!$G355)),"")</f>
        <v>22</v>
      </c>
      <c r="N355" t="str">
        <f>IF($K355="","",IF(男子登録情報!$H355="北海道",男子登録情報!$H355,LEFT(男子登録情報!$H355,LEN(男子登録情報!$H355)-1)))</f>
        <v>大阪</v>
      </c>
      <c r="O355" t="str">
        <f>IF($K355="","",IF(LEN($N355)=2,LEFT($N355,1)&amp;"　"&amp;RIGHT($N355,1)&amp;"・"&amp;男子登録情報!$I355,$N355&amp;"・"&amp;男子登録情報!$I355))</f>
        <v>大　阪・大体大浪商</v>
      </c>
    </row>
    <row r="356" spans="1:15" x14ac:dyDescent="0.55000000000000004">
      <c r="A356">
        <f>IF($K356="","",100000000+男子登録情報!$C356)</f>
        <v>100000355</v>
      </c>
      <c r="B356" t="str">
        <f>IF($K356="","",男子登録情報!$D356&amp;" ("&amp;男子登録情報!$K356&amp;")")</f>
        <v>石田　蒼万 (4)</v>
      </c>
      <c r="C356" t="str">
        <f>IF($K356="","",男子登録情報!$E356)</f>
        <v>ｲｼﾀﾞ ｿｳﾏ</v>
      </c>
      <c r="D356" t="str">
        <f>IF($K356="","",男子登録情報!$O356&amp;" "&amp;男子登録情報!$N356&amp;" ("&amp;LEFT(男子登録情報!$F356,2)&amp;")")</f>
        <v>Soma ISHIDA (00)</v>
      </c>
      <c r="E356" t="str">
        <f>IF($K356="","",男子登録情報!$P356)</f>
        <v>JPN</v>
      </c>
      <c r="F356" t="str">
        <f t="shared" si="5"/>
        <v>1</v>
      </c>
      <c r="G356">
        <f>IF($K356="","",男子登録情報!$M356)</f>
        <v>22</v>
      </c>
      <c r="H356">
        <f>IF($K356="","",男子登録情報!$A356)</f>
        <v>492213</v>
      </c>
      <c r="K356">
        <f>IF(男子登録情報!$C356="","",男子登録情報!$C356)</f>
        <v>355</v>
      </c>
      <c r="M356">
        <f>IFERROR(IF(AND(402&lt;=VALUE(RIGHT(男子登録情報!$F356,4)),競技会情報!$E$3*100+競技会情報!$G$3&gt;=VALUE(RIGHT(男子登録情報!$F356,4))),VALUE(男子登録情報!$G356)+1,VALUE(男子登録情報!$G356)),"")</f>
        <v>22</v>
      </c>
      <c r="N356" t="str">
        <f>IF($K356="","",IF(男子登録情報!$H356="北海道",男子登録情報!$H356,LEFT(男子登録情報!$H356,LEN(男子登録情報!$H356)-1)))</f>
        <v>静岡</v>
      </c>
      <c r="O356" t="str">
        <f>IF($K356="","",IF(LEN($N356)=2,LEFT($N356,1)&amp;"　"&amp;RIGHT($N356,1)&amp;"・"&amp;男子登録情報!$I356,$N356&amp;"・"&amp;男子登録情報!$I356))</f>
        <v>静　岡・浜名</v>
      </c>
    </row>
    <row r="357" spans="1:15" x14ac:dyDescent="0.55000000000000004">
      <c r="A357">
        <f>IF($K357="","",100000000+男子登録情報!$C357)</f>
        <v>100000356</v>
      </c>
      <c r="B357" t="str">
        <f>IF($K357="","",男子登録情報!$D357&amp;" ("&amp;男子登録情報!$K357&amp;")")</f>
        <v>永田　響 (4)</v>
      </c>
      <c r="C357" t="str">
        <f>IF($K357="","",男子登録情報!$E357)</f>
        <v>ﾅｶﾞﾀ ﾋﾋﾞｷ</v>
      </c>
      <c r="D357" t="str">
        <f>IF($K357="","",男子登録情報!$O357&amp;" "&amp;男子登録情報!$N357&amp;" ("&amp;LEFT(男子登録情報!$F357,2)&amp;")")</f>
        <v>Hibiki NAGATA  (01)</v>
      </c>
      <c r="E357" t="str">
        <f>IF($K357="","",男子登録情報!$P357)</f>
        <v>JPN</v>
      </c>
      <c r="F357" t="str">
        <f t="shared" si="5"/>
        <v>1</v>
      </c>
      <c r="G357">
        <f>IF($K357="","",男子登録情報!$M357)</f>
        <v>32</v>
      </c>
      <c r="H357">
        <f>IF($K357="","",男子登録情報!$A357)</f>
        <v>492213</v>
      </c>
      <c r="K357">
        <f>IF(男子登録情報!$C357="","",男子登録情報!$C357)</f>
        <v>356</v>
      </c>
      <c r="M357">
        <f>IFERROR(IF(AND(402&lt;=VALUE(RIGHT(男子登録情報!$F357,4)),競技会情報!$E$3*100+競技会情報!$G$3&gt;=VALUE(RIGHT(男子登録情報!$F357,4))),VALUE(男子登録情報!$G357)+1,VALUE(男子登録情報!$G357)),"")</f>
        <v>21</v>
      </c>
      <c r="N357" t="str">
        <f>IF($K357="","",IF(男子登録情報!$H357="北海道",男子登録情報!$H357,LEFT(男子登録情報!$H357,LEN(男子登録情報!$H357)-1)))</f>
        <v>島根</v>
      </c>
      <c r="O357" t="str">
        <f>IF($K357="","",IF(LEN($N357)=2,LEFT($N357,1)&amp;"　"&amp;RIGHT($N357,1)&amp;"・"&amp;男子登録情報!$I357,$N357&amp;"・"&amp;男子登録情報!$I357))</f>
        <v>島　根・松江商業</v>
      </c>
    </row>
    <row r="358" spans="1:15" x14ac:dyDescent="0.55000000000000004">
      <c r="A358">
        <f>IF($K358="","",100000000+男子登録情報!$C358)</f>
        <v>100000357</v>
      </c>
      <c r="B358" t="str">
        <f>IF($K358="","",男子登録情報!$D358&amp;" ("&amp;男子登録情報!$K358&amp;")")</f>
        <v>古賀　健介 (4)</v>
      </c>
      <c r="C358" t="str">
        <f>IF($K358="","",男子登録情報!$E358)</f>
        <v>ｺｶﾞ ｹﾝｽｹ</v>
      </c>
      <c r="D358" t="str">
        <f>IF($K358="","",男子登録情報!$O358&amp;" "&amp;男子登録情報!$N358&amp;" ("&amp;LEFT(男子登録情報!$F358,2)&amp;")")</f>
        <v>Kensuke KOGA (00)</v>
      </c>
      <c r="E358" t="str">
        <f>IF($K358="","",男子登録情報!$P358)</f>
        <v>JPN</v>
      </c>
      <c r="F358" t="str">
        <f t="shared" si="5"/>
        <v>1</v>
      </c>
      <c r="G358">
        <f>IF($K358="","",男子登録情報!$M358)</f>
        <v>40</v>
      </c>
      <c r="H358">
        <f>IF($K358="","",男子登録情報!$A358)</f>
        <v>492213</v>
      </c>
      <c r="K358">
        <f>IF(男子登録情報!$C358="","",男子登録情報!$C358)</f>
        <v>357</v>
      </c>
      <c r="M358">
        <f>IFERROR(IF(AND(402&lt;=VALUE(RIGHT(男子登録情報!$F358,4)),競技会情報!$E$3*100+競技会情報!$G$3&gt;=VALUE(RIGHT(男子登録情報!$F358,4))),VALUE(男子登録情報!$G358)+1,VALUE(男子登録情報!$G358)),"")</f>
        <v>22</v>
      </c>
      <c r="N358" t="str">
        <f>IF($K358="","",IF(男子登録情報!$H358="北海道",男子登録情報!$H358,LEFT(男子登録情報!$H358,LEN(男子登録情報!$H358)-1)))</f>
        <v>福岡</v>
      </c>
      <c r="O358" t="str">
        <f>IF($K358="","",IF(LEN($N358)=2,LEFT($N358,1)&amp;"　"&amp;RIGHT($N358,1)&amp;"・"&amp;男子登録情報!$I358,$N358&amp;"・"&amp;男子登録情報!$I358))</f>
        <v>福　岡・朝倉</v>
      </c>
    </row>
    <row r="359" spans="1:15" x14ac:dyDescent="0.55000000000000004">
      <c r="A359">
        <f>IF($K359="","",100000000+男子登録情報!$C359)</f>
        <v>100000358</v>
      </c>
      <c r="B359" t="str">
        <f>IF($K359="","",男子登録情報!$D359&amp;" ("&amp;男子登録情報!$K359&amp;")")</f>
        <v>丸山　圭太 (3)</v>
      </c>
      <c r="C359" t="str">
        <f>IF($K359="","",男子登録情報!$E359)</f>
        <v>ｹｲﾀ ﾏﾙﾔﾏ</v>
      </c>
      <c r="D359" t="str">
        <f>IF($K359="","",男子登録情報!$O359&amp;" "&amp;男子登録情報!$N359&amp;" ("&amp;LEFT(男子登録情報!$F359,2)&amp;")")</f>
        <v>Keita MARUYAMA (01)</v>
      </c>
      <c r="E359" t="str">
        <f>IF($K359="","",男子登録情報!$P359)</f>
        <v>JPN</v>
      </c>
      <c r="F359" t="str">
        <f t="shared" si="5"/>
        <v>1</v>
      </c>
      <c r="G359">
        <f>IF($K359="","",男子登録情報!$M359)</f>
        <v>28</v>
      </c>
      <c r="H359">
        <f>IF($K359="","",男子登録情報!$A359)</f>
        <v>492213</v>
      </c>
      <c r="K359">
        <f>IF(男子登録情報!$C359="","",男子登録情報!$C359)</f>
        <v>358</v>
      </c>
      <c r="M359">
        <f>IFERROR(IF(AND(402&lt;=VALUE(RIGHT(男子登録情報!$F359,4)),競技会情報!$E$3*100+競技会情報!$G$3&gt;=VALUE(RIGHT(男子登録情報!$F359,4))),VALUE(男子登録情報!$G359)+1,VALUE(男子登録情報!$G359)),"")</f>
        <v>21</v>
      </c>
      <c r="N359" t="str">
        <f>IF($K359="","",IF(男子登録情報!$H359="北海道",男子登録情報!$H359,LEFT(男子登録情報!$H359,LEN(男子登録情報!$H359)-1)))</f>
        <v>兵庫</v>
      </c>
      <c r="O359" t="str">
        <f>IF($K359="","",IF(LEN($N359)=2,LEFT($N359,1)&amp;"　"&amp;RIGHT($N359,1)&amp;"・"&amp;男子登録情報!$I359,$N359&amp;"・"&amp;男子登録情報!$I359))</f>
        <v>兵　庫・明石商業</v>
      </c>
    </row>
    <row r="360" spans="1:15" x14ac:dyDescent="0.55000000000000004">
      <c r="A360">
        <f>IF($K360="","",100000000+男子登録情報!$C360)</f>
        <v>100000359</v>
      </c>
      <c r="B360" t="str">
        <f>IF($K360="","",男子登録情報!$D360&amp;" ("&amp;男子登録情報!$K360&amp;")")</f>
        <v>三浦　朗生 (3)</v>
      </c>
      <c r="C360" t="str">
        <f>IF($K360="","",男子登録情報!$E360)</f>
        <v>ﾐｳﾗ ﾄｷｵ</v>
      </c>
      <c r="D360" t="str">
        <f>IF($K360="","",男子登録情報!$O360&amp;" "&amp;男子登録情報!$N360&amp;" ("&amp;LEFT(男子登録情報!$F360,2)&amp;")")</f>
        <v>Tokio MIURA (02)</v>
      </c>
      <c r="E360" t="str">
        <f>IF($K360="","",男子登録情報!$P360)</f>
        <v>JPN</v>
      </c>
      <c r="F360" t="str">
        <f t="shared" si="5"/>
        <v>1</v>
      </c>
      <c r="G360">
        <f>IF($K360="","",男子登録情報!$M360)</f>
        <v>27</v>
      </c>
      <c r="H360">
        <f>IF($K360="","",男子登録情報!$A360)</f>
        <v>492213</v>
      </c>
      <c r="K360">
        <f>IF(男子登録情報!$C360="","",男子登録情報!$C360)</f>
        <v>359</v>
      </c>
      <c r="M360">
        <f>IFERROR(IF(AND(402&lt;=VALUE(RIGHT(男子登録情報!$F360,4)),競技会情報!$E$3*100+競技会情報!$G$3&gt;=VALUE(RIGHT(男子登録情報!$F360,4))),VALUE(男子登録情報!$G360)+1,VALUE(男子登録情報!$G360)),"")</f>
        <v>20</v>
      </c>
      <c r="N360" t="str">
        <f>IF($K360="","",IF(男子登録情報!$H360="北海道",男子登録情報!$H360,LEFT(男子登録情報!$H360,LEN(男子登録情報!$H360)-1)))</f>
        <v>大阪</v>
      </c>
      <c r="O360" t="str">
        <f>IF($K360="","",IF(LEN($N360)=2,LEFT($N360,1)&amp;"　"&amp;RIGHT($N360,1)&amp;"・"&amp;男子登録情報!$I360,$N360&amp;"・"&amp;男子登録情報!$I360))</f>
        <v>大　阪・大体大浪商</v>
      </c>
    </row>
    <row r="361" spans="1:15" x14ac:dyDescent="0.55000000000000004">
      <c r="A361">
        <f>IF($K361="","",100000000+男子登録情報!$C361)</f>
        <v>100000360</v>
      </c>
      <c r="B361" t="str">
        <f>IF($K361="","",男子登録情報!$D361&amp;" ("&amp;男子登録情報!$K361&amp;")")</f>
        <v>井上　駿人 (3)</v>
      </c>
      <c r="C361" t="str">
        <f>IF($K361="","",男子登録情報!$E361)</f>
        <v>ｲﾉｳｴ ﾊﾔﾄ</v>
      </c>
      <c r="D361" t="str">
        <f>IF($K361="","",男子登録情報!$O361&amp;" "&amp;男子登録情報!$N361&amp;" ("&amp;LEFT(男子登録情報!$F361,2)&amp;")")</f>
        <v>Hayato INOUE (02)</v>
      </c>
      <c r="E361" t="str">
        <f>IF($K361="","",男子登録情報!$P361)</f>
        <v>JPN</v>
      </c>
      <c r="F361" t="str">
        <f t="shared" si="5"/>
        <v>1</v>
      </c>
      <c r="G361">
        <f>IF($K361="","",男子登録情報!$M361)</f>
        <v>38</v>
      </c>
      <c r="H361">
        <f>IF($K361="","",男子登録情報!$A361)</f>
        <v>492213</v>
      </c>
      <c r="K361">
        <f>IF(男子登録情報!$C361="","",男子登録情報!$C361)</f>
        <v>360</v>
      </c>
      <c r="M361">
        <f>IFERROR(IF(AND(402&lt;=VALUE(RIGHT(男子登録情報!$F361,4)),競技会情報!$E$3*100+競技会情報!$G$3&gt;=VALUE(RIGHT(男子登録情報!$F361,4))),VALUE(男子登録情報!$G361)+1,VALUE(男子登録情報!$G361)),"")</f>
        <v>20</v>
      </c>
      <c r="N361" t="str">
        <f>IF($K361="","",IF(男子登録情報!$H361="北海道",男子登録情報!$H361,LEFT(男子登録情報!$H361,LEN(男子登録情報!$H361)-1)))</f>
        <v>愛媛</v>
      </c>
      <c r="O361" t="str">
        <f>IF($K361="","",IF(LEN($N361)=2,LEFT($N361,1)&amp;"　"&amp;RIGHT($N361,1)&amp;"・"&amp;男子登録情報!$I361,$N361&amp;"・"&amp;男子登録情報!$I361))</f>
        <v>愛　媛・野村</v>
      </c>
    </row>
    <row r="362" spans="1:15" x14ac:dyDescent="0.55000000000000004">
      <c r="A362">
        <f>IF($K362="","",100000000+男子登録情報!$C362)</f>
        <v>100000361</v>
      </c>
      <c r="B362" t="str">
        <f>IF($K362="","",男子登録情報!$D362&amp;" ("&amp;男子登録情報!$K362&amp;")")</f>
        <v>加治　之典 (3)</v>
      </c>
      <c r="C362" t="str">
        <f>IF($K362="","",男子登録情報!$E362)</f>
        <v>ｶｼﾞ ﾕｷﾉﾘ</v>
      </c>
      <c r="D362" t="str">
        <f>IF($K362="","",男子登録情報!$O362&amp;" "&amp;男子登録情報!$N362&amp;" ("&amp;LEFT(男子登録情報!$F362,2)&amp;")")</f>
        <v>Yukinori KAJI (01)</v>
      </c>
      <c r="E362" t="str">
        <f>IF($K362="","",男子登録情報!$P362)</f>
        <v>JPN</v>
      </c>
      <c r="F362" t="str">
        <f t="shared" si="5"/>
        <v>1</v>
      </c>
      <c r="G362">
        <f>IF($K362="","",男子登録情報!$M362)</f>
        <v>28</v>
      </c>
      <c r="H362">
        <f>IF($K362="","",男子登録情報!$A362)</f>
        <v>492213</v>
      </c>
      <c r="K362">
        <f>IF(男子登録情報!$C362="","",男子登録情報!$C362)</f>
        <v>361</v>
      </c>
      <c r="M362">
        <f>IFERROR(IF(AND(402&lt;=VALUE(RIGHT(男子登録情報!$F362,4)),競技会情報!$E$3*100+競技会情報!$G$3&gt;=VALUE(RIGHT(男子登録情報!$F362,4))),VALUE(男子登録情報!$G362)+1,VALUE(男子登録情報!$G362)),"")</f>
        <v>21</v>
      </c>
      <c r="N362" t="str">
        <f>IF($K362="","",IF(男子登録情報!$H362="北海道",男子登録情報!$H362,LEFT(男子登録情報!$H362,LEN(男子登録情報!$H362)-1)))</f>
        <v>兵庫</v>
      </c>
      <c r="O362" t="str">
        <f>IF($K362="","",IF(LEN($N362)=2,LEFT($N362,1)&amp;"　"&amp;RIGHT($N362,1)&amp;"・"&amp;男子登録情報!$I362,$N362&amp;"・"&amp;男子登録情報!$I362))</f>
        <v>兵　庫・北摂三田</v>
      </c>
    </row>
    <row r="363" spans="1:15" x14ac:dyDescent="0.55000000000000004">
      <c r="A363">
        <f>IF($K363="","",100000000+男子登録情報!$C363)</f>
        <v>100000362</v>
      </c>
      <c r="B363" t="str">
        <f>IF($K363="","",男子登録情報!$D363&amp;" ("&amp;男子登録情報!$K363&amp;")")</f>
        <v>大川　海翔 (3)</v>
      </c>
      <c r="C363" t="str">
        <f>IF($K363="","",男子登録情報!$E363)</f>
        <v>ｵｵｶﾜ ｶｲﾄ</v>
      </c>
      <c r="D363" t="str">
        <f>IF($K363="","",男子登録情報!$O363&amp;" "&amp;男子登録情報!$N363&amp;" ("&amp;LEFT(男子登録情報!$F363,2)&amp;")")</f>
        <v>Kaito OKAWA (01)</v>
      </c>
      <c r="E363" t="str">
        <f>IF($K363="","",男子登録情報!$P363)</f>
        <v>JPN</v>
      </c>
      <c r="F363" t="str">
        <f t="shared" si="5"/>
        <v>1</v>
      </c>
      <c r="G363">
        <f>IF($K363="","",男子登録情報!$M363)</f>
        <v>25</v>
      </c>
      <c r="H363">
        <f>IF($K363="","",男子登録情報!$A363)</f>
        <v>492213</v>
      </c>
      <c r="K363">
        <f>IF(男子登録情報!$C363="","",男子登録情報!$C363)</f>
        <v>362</v>
      </c>
      <c r="M363">
        <f>IFERROR(IF(AND(402&lt;=VALUE(RIGHT(男子登録情報!$F363,4)),競技会情報!$E$3*100+競技会情報!$G$3&gt;=VALUE(RIGHT(男子登録情報!$F363,4))),VALUE(男子登録情報!$G363)+1,VALUE(男子登録情報!$G363)),"")</f>
        <v>21</v>
      </c>
      <c r="N363" t="str">
        <f>IF($K363="","",IF(男子登録情報!$H363="北海道",男子登録情報!$H363,LEFT(男子登録情報!$H363,LEN(男子登録情報!$H363)-1)))</f>
        <v>滋賀</v>
      </c>
      <c r="O363" t="str">
        <f>IF($K363="","",IF(LEN($N363)=2,LEFT($N363,1)&amp;"　"&amp;RIGHT($N363,1)&amp;"・"&amp;男子登録情報!$I363,$N363&amp;"・"&amp;男子登録情報!$I363))</f>
        <v>滋　賀・彦根翔西館</v>
      </c>
    </row>
    <row r="364" spans="1:15" x14ac:dyDescent="0.55000000000000004">
      <c r="A364">
        <f>IF($K364="","",100000000+男子登録情報!$C364)</f>
        <v>100000363</v>
      </c>
      <c r="B364" t="str">
        <f>IF($K364="","",男子登録情報!$D364&amp;" ("&amp;男子登録情報!$K364&amp;")")</f>
        <v>児玉　吏駆 (3)</v>
      </c>
      <c r="C364" t="str">
        <f>IF($K364="","",男子登録情報!$E364)</f>
        <v>ｺﾀﾞﾏ ﾘｸ</v>
      </c>
      <c r="D364" t="str">
        <f>IF($K364="","",男子登録情報!$O364&amp;" "&amp;男子登録情報!$N364&amp;" ("&amp;LEFT(男子登録情報!$F364,2)&amp;")")</f>
        <v>Riku KODAMA (02)</v>
      </c>
      <c r="E364" t="str">
        <f>IF($K364="","",男子登録情報!$P364)</f>
        <v>JPN</v>
      </c>
      <c r="F364" t="str">
        <f t="shared" si="5"/>
        <v>1</v>
      </c>
      <c r="G364">
        <f>IF($K364="","",男子登録情報!$M364)</f>
        <v>30</v>
      </c>
      <c r="H364">
        <f>IF($K364="","",男子登録情報!$A364)</f>
        <v>492213</v>
      </c>
      <c r="K364">
        <f>IF(男子登録情報!$C364="","",男子登録情報!$C364)</f>
        <v>363</v>
      </c>
      <c r="M364">
        <f>IFERROR(IF(AND(402&lt;=VALUE(RIGHT(男子登録情報!$F364,4)),競技会情報!$E$3*100+競技会情報!$G$3&gt;=VALUE(RIGHT(男子登録情報!$F364,4))),VALUE(男子登録情報!$G364)+1,VALUE(男子登録情報!$G364)),"")</f>
        <v>20</v>
      </c>
      <c r="N364" t="str">
        <f>IF($K364="","",IF(男子登録情報!$H364="北海道",男子登録情報!$H364,LEFT(男子登録情報!$H364,LEN(男子登録情報!$H364)-1)))</f>
        <v>和歌山</v>
      </c>
      <c r="O364" t="str">
        <f>IF($K364="","",IF(LEN($N364)=2,LEFT($N364,1)&amp;"　"&amp;RIGHT($N364,1)&amp;"・"&amp;男子登録情報!$I364,$N364&amp;"・"&amp;男子登録情報!$I364))</f>
        <v>和歌山・南部</v>
      </c>
    </row>
    <row r="365" spans="1:15" x14ac:dyDescent="0.55000000000000004">
      <c r="A365">
        <f>IF($K365="","",100000000+男子登録情報!$C365)</f>
        <v>100000364</v>
      </c>
      <c r="B365" t="str">
        <f>IF($K365="","",男子登録情報!$D365&amp;" ("&amp;男子登録情報!$K365&amp;")")</f>
        <v>重松　星矢 (3)</v>
      </c>
      <c r="C365" t="str">
        <f>IF($K365="","",男子登録情報!$E365)</f>
        <v>ｼｹﾞﾏﾂ ｾｲﾔ</v>
      </c>
      <c r="D365" t="str">
        <f>IF($K365="","",男子登録情報!$O365&amp;" "&amp;男子登録情報!$N365&amp;" ("&amp;LEFT(男子登録情報!$F365,2)&amp;")")</f>
        <v>Seiya SHIGEMATSU (01)</v>
      </c>
      <c r="E365" t="str">
        <f>IF($K365="","",男子登録情報!$P365)</f>
        <v>JPN</v>
      </c>
      <c r="F365" t="str">
        <f t="shared" si="5"/>
        <v>1</v>
      </c>
      <c r="G365">
        <f>IF($K365="","",男子登録情報!$M365)</f>
        <v>38</v>
      </c>
      <c r="H365">
        <f>IF($K365="","",男子登録情報!$A365)</f>
        <v>492213</v>
      </c>
      <c r="K365">
        <f>IF(男子登録情報!$C365="","",男子登録情報!$C365)</f>
        <v>364</v>
      </c>
      <c r="M365">
        <f>IFERROR(IF(AND(402&lt;=VALUE(RIGHT(男子登録情報!$F365,4)),競技会情報!$E$3*100+競技会情報!$G$3&gt;=VALUE(RIGHT(男子登録情報!$F365,4))),VALUE(男子登録情報!$G365)+1,VALUE(男子登録情報!$G365)),"")</f>
        <v>21</v>
      </c>
      <c r="N365" t="str">
        <f>IF($K365="","",IF(男子登録情報!$H365="北海道",男子登録情報!$H365,LEFT(男子登録情報!$H365,LEN(男子登録情報!$H365)-1)))</f>
        <v>愛媛</v>
      </c>
      <c r="O365" t="str">
        <f>IF($K365="","",IF(LEN($N365)=2,LEFT($N365,1)&amp;"　"&amp;RIGHT($N365,1)&amp;"・"&amp;男子登録情報!$I365,$N365&amp;"・"&amp;男子登録情報!$I365))</f>
        <v>愛　媛・愛媛大学付属</v>
      </c>
    </row>
    <row r="366" spans="1:15" x14ac:dyDescent="0.55000000000000004">
      <c r="A366">
        <f>IF($K366="","",100000000+男子登録情報!$C366)</f>
        <v>100000365</v>
      </c>
      <c r="B366" t="str">
        <f>IF($K366="","",男子登録情報!$D366&amp;" ("&amp;男子登録情報!$K366&amp;")")</f>
        <v>甘利　颯太 (3)</v>
      </c>
      <c r="C366" t="str">
        <f>IF($K366="","",男子登録情報!$E366)</f>
        <v>ｱﾏﾘ ｿｳﾀ</v>
      </c>
      <c r="D366" t="str">
        <f>IF($K366="","",男子登録情報!$O366&amp;" "&amp;男子登録情報!$N366&amp;" ("&amp;LEFT(男子登録情報!$F366,2)&amp;")")</f>
        <v>Sota AMARI (01)</v>
      </c>
      <c r="E366" t="str">
        <f>IF($K366="","",男子登録情報!$P366)</f>
        <v>JPN</v>
      </c>
      <c r="F366" t="str">
        <f t="shared" si="5"/>
        <v>1</v>
      </c>
      <c r="G366">
        <f>IF($K366="","",男子登録情報!$M366)</f>
        <v>27</v>
      </c>
      <c r="H366">
        <f>IF($K366="","",男子登録情報!$A366)</f>
        <v>492213</v>
      </c>
      <c r="K366">
        <f>IF(男子登録情報!$C366="","",男子登録情報!$C366)</f>
        <v>365</v>
      </c>
      <c r="M366">
        <f>IFERROR(IF(AND(402&lt;=VALUE(RIGHT(男子登録情報!$F366,4)),競技会情報!$E$3*100+競技会情報!$G$3&gt;=VALUE(RIGHT(男子登録情報!$F366,4))),VALUE(男子登録情報!$G366)+1,VALUE(男子登録情報!$G366)),"")</f>
        <v>21</v>
      </c>
      <c r="N366" t="str">
        <f>IF($K366="","",IF(男子登録情報!$H366="北海道",男子登録情報!$H366,LEFT(男子登録情報!$H366,LEN(男子登録情報!$H366)-1)))</f>
        <v>大阪</v>
      </c>
      <c r="O366" t="str">
        <f>IF($K366="","",IF(LEN($N366)=2,LEFT($N366,1)&amp;"　"&amp;RIGHT($N366,1)&amp;"・"&amp;男子登録情報!$I366,$N366&amp;"・"&amp;男子登録情報!$I366))</f>
        <v>大　阪・市岡</v>
      </c>
    </row>
    <row r="367" spans="1:15" x14ac:dyDescent="0.55000000000000004">
      <c r="A367">
        <f>IF($K367="","",100000000+男子登録情報!$C367)</f>
        <v>100000366</v>
      </c>
      <c r="B367" t="str">
        <f>IF($K367="","",男子登録情報!$D367&amp;" ("&amp;男子登録情報!$K367&amp;")")</f>
        <v>奥村　現生 (3)</v>
      </c>
      <c r="C367" t="str">
        <f>IF($K367="","",男子登録情報!$E367)</f>
        <v>ｵｸﾑﾗ ｹﾞﾝｷ</v>
      </c>
      <c r="D367" t="str">
        <f>IF($K367="","",男子登録情報!$O367&amp;" "&amp;男子登録情報!$N367&amp;" ("&amp;LEFT(男子登録情報!$F367,2)&amp;")")</f>
        <v>Genki OKUMURA (01)</v>
      </c>
      <c r="E367" t="str">
        <f>IF($K367="","",男子登録情報!$P367)</f>
        <v>JPN</v>
      </c>
      <c r="F367" t="str">
        <f t="shared" si="5"/>
        <v>1</v>
      </c>
      <c r="G367">
        <f>IF($K367="","",男子登録情報!$M367)</f>
        <v>27</v>
      </c>
      <c r="H367">
        <f>IF($K367="","",男子登録情報!$A367)</f>
        <v>492213</v>
      </c>
      <c r="K367">
        <f>IF(男子登録情報!$C367="","",男子登録情報!$C367)</f>
        <v>366</v>
      </c>
      <c r="M367">
        <f>IFERROR(IF(AND(402&lt;=VALUE(RIGHT(男子登録情報!$F367,4)),競技会情報!$E$3*100+競技会情報!$G$3&gt;=VALUE(RIGHT(男子登録情報!$F367,4))),VALUE(男子登録情報!$G367)+1,VALUE(男子登録情報!$G367)),"")</f>
        <v>21</v>
      </c>
      <c r="N367" t="str">
        <f>IF($K367="","",IF(男子登録情報!$H367="北海道",男子登録情報!$H367,LEFT(男子登録情報!$H367,LEN(男子登録情報!$H367)-1)))</f>
        <v>大阪</v>
      </c>
      <c r="O367" t="str">
        <f>IF($K367="","",IF(LEN($N367)=2,LEFT($N367,1)&amp;"　"&amp;RIGHT($N367,1)&amp;"・"&amp;男子登録情報!$I367,$N367&amp;"・"&amp;男子登録情報!$I367))</f>
        <v>大　阪・市岡</v>
      </c>
    </row>
    <row r="368" spans="1:15" x14ac:dyDescent="0.55000000000000004">
      <c r="A368">
        <f>IF($K368="","",100000000+男子登録情報!$C368)</f>
        <v>100000367</v>
      </c>
      <c r="B368" t="str">
        <f>IF($K368="","",男子登録情報!$D368&amp;" ("&amp;男子登録情報!$K368&amp;")")</f>
        <v>西田　美里輝 (3)</v>
      </c>
      <c r="C368" t="str">
        <f>IF($K368="","",男子登録情報!$E368)</f>
        <v>ﾆｼﾀﾞ ﾐｻｷ</v>
      </c>
      <c r="D368" t="str">
        <f>IF($K368="","",男子登録情報!$O368&amp;" "&amp;男子登録情報!$N368&amp;" ("&amp;LEFT(男子登録情報!$F368,2)&amp;")")</f>
        <v>Misaki NISHIDA (01)</v>
      </c>
      <c r="E368" t="str">
        <f>IF($K368="","",男子登録情報!$P368)</f>
        <v>JPN</v>
      </c>
      <c r="F368" t="str">
        <f t="shared" si="5"/>
        <v>1</v>
      </c>
      <c r="G368">
        <f>IF($K368="","",男子登録情報!$M368)</f>
        <v>27</v>
      </c>
      <c r="H368">
        <f>IF($K368="","",男子登録情報!$A368)</f>
        <v>492213</v>
      </c>
      <c r="K368">
        <f>IF(男子登録情報!$C368="","",男子登録情報!$C368)</f>
        <v>367</v>
      </c>
      <c r="M368">
        <f>IFERROR(IF(AND(402&lt;=VALUE(RIGHT(男子登録情報!$F368,4)),競技会情報!$E$3*100+競技会情報!$G$3&gt;=VALUE(RIGHT(男子登録情報!$F368,4))),VALUE(男子登録情報!$G368)+1,VALUE(男子登録情報!$G368)),"")</f>
        <v>21</v>
      </c>
      <c r="N368" t="str">
        <f>IF($K368="","",IF(男子登録情報!$H368="北海道",男子登録情報!$H368,LEFT(男子登録情報!$H368,LEN(男子登録情報!$H368)-1)))</f>
        <v>大阪</v>
      </c>
      <c r="O368" t="str">
        <f>IF($K368="","",IF(LEN($N368)=2,LEFT($N368,1)&amp;"　"&amp;RIGHT($N368,1)&amp;"・"&amp;男子登録情報!$I368,$N368&amp;"・"&amp;男子登録情報!$I368))</f>
        <v>大　阪・大塚</v>
      </c>
    </row>
    <row r="369" spans="1:15" x14ac:dyDescent="0.55000000000000004">
      <c r="A369">
        <f>IF($K369="","",100000000+男子登録情報!$C369)</f>
        <v>100000368</v>
      </c>
      <c r="B369" t="str">
        <f>IF($K369="","",男子登録情報!$D369&amp;" ("&amp;男子登録情報!$K369&amp;")")</f>
        <v>中野　辰稀 (3)</v>
      </c>
      <c r="C369" t="str">
        <f>IF($K369="","",男子登録情報!$E369)</f>
        <v>ﾅｶﾉ ﾀﾂｷ</v>
      </c>
      <c r="D369" t="str">
        <f>IF($K369="","",男子登録情報!$O369&amp;" "&amp;男子登録情報!$N369&amp;" ("&amp;LEFT(男子登録情報!$F369,2)&amp;")")</f>
        <v>Tatsuki NAKANO (01)</v>
      </c>
      <c r="E369" t="str">
        <f>IF($K369="","",男子登録情報!$P369)</f>
        <v>JPN</v>
      </c>
      <c r="F369" t="str">
        <f t="shared" si="5"/>
        <v>1</v>
      </c>
      <c r="G369">
        <f>IF($K369="","",男子登録情報!$M369)</f>
        <v>27</v>
      </c>
      <c r="H369">
        <f>IF($K369="","",男子登録情報!$A369)</f>
        <v>492213</v>
      </c>
      <c r="K369">
        <f>IF(男子登録情報!$C369="","",男子登録情報!$C369)</f>
        <v>368</v>
      </c>
      <c r="M369">
        <f>IFERROR(IF(AND(402&lt;=VALUE(RIGHT(男子登録情報!$F369,4)),競技会情報!$E$3*100+競技会情報!$G$3&gt;=VALUE(RIGHT(男子登録情報!$F369,4))),VALUE(男子登録情報!$G369)+1,VALUE(男子登録情報!$G369)),"")</f>
        <v>21</v>
      </c>
      <c r="N369" t="str">
        <f>IF($K369="","",IF(男子登録情報!$H369="北海道",男子登録情報!$H369,LEFT(男子登録情報!$H369,LEN(男子登録情報!$H369)-1)))</f>
        <v>大阪</v>
      </c>
      <c r="O369" t="str">
        <f>IF($K369="","",IF(LEN($N369)=2,LEFT($N369,1)&amp;"　"&amp;RIGHT($N369,1)&amp;"・"&amp;男子登録情報!$I369,$N369&amp;"・"&amp;男子登録情報!$I369))</f>
        <v>大　阪・大体大浪商</v>
      </c>
    </row>
    <row r="370" spans="1:15" x14ac:dyDescent="0.55000000000000004">
      <c r="A370">
        <f>IF($K370="","",100000000+男子登録情報!$C370)</f>
        <v>100000369</v>
      </c>
      <c r="B370" t="str">
        <f>IF($K370="","",男子登録情報!$D370&amp;" ("&amp;男子登録情報!$K370&amp;")")</f>
        <v>黒田　翔貴 (3)</v>
      </c>
      <c r="C370" t="str">
        <f>IF($K370="","",男子登録情報!$E370)</f>
        <v>ｸﾛﾀﾞ ｼｮｳｷ</v>
      </c>
      <c r="D370" t="str">
        <f>IF($K370="","",男子登録情報!$O370&amp;" "&amp;男子登録情報!$N370&amp;" ("&amp;LEFT(男子登録情報!$F370,2)&amp;")")</f>
        <v>Shoki KURODA (01)</v>
      </c>
      <c r="E370" t="str">
        <f>IF($K370="","",男子登録情報!$P370)</f>
        <v>JPN</v>
      </c>
      <c r="F370" t="str">
        <f t="shared" si="5"/>
        <v>1</v>
      </c>
      <c r="G370">
        <f>IF($K370="","",男子登録情報!$M370)</f>
        <v>28</v>
      </c>
      <c r="H370">
        <f>IF($K370="","",男子登録情報!$A370)</f>
        <v>492213</v>
      </c>
      <c r="K370">
        <f>IF(男子登録情報!$C370="","",男子登録情報!$C370)</f>
        <v>369</v>
      </c>
      <c r="M370">
        <f>IFERROR(IF(AND(402&lt;=VALUE(RIGHT(男子登録情報!$F370,4)),競技会情報!$E$3*100+競技会情報!$G$3&gt;=VALUE(RIGHT(男子登録情報!$F370,4))),VALUE(男子登録情報!$G370)+1,VALUE(男子登録情報!$G370)),"")</f>
        <v>21</v>
      </c>
      <c r="N370" t="str">
        <f>IF($K370="","",IF(男子登録情報!$H370="北海道",男子登録情報!$H370,LEFT(男子登録情報!$H370,LEN(男子登録情報!$H370)-1)))</f>
        <v>兵庫</v>
      </c>
      <c r="O370" t="str">
        <f>IF($K370="","",IF(LEN($N370)=2,LEFT($N370,1)&amp;"　"&amp;RIGHT($N370,1)&amp;"・"&amp;男子登録情報!$I370,$N370&amp;"・"&amp;男子登録情報!$I370))</f>
        <v>兵　庫・伊川谷北</v>
      </c>
    </row>
    <row r="371" spans="1:15" x14ac:dyDescent="0.55000000000000004">
      <c r="A371">
        <f>IF($K371="","",100000000+男子登録情報!$C371)</f>
        <v>100000370</v>
      </c>
      <c r="B371" t="str">
        <f>IF($K371="","",男子登録情報!$D371&amp;" ("&amp;男子登録情報!$K371&amp;")")</f>
        <v>湯浅　可弦 (3)</v>
      </c>
      <c r="C371" t="str">
        <f>IF($K371="","",男子登録情報!$E371)</f>
        <v>ﾕｱｻ ｶｲﾄ</v>
      </c>
      <c r="D371" t="str">
        <f>IF($K371="","",男子登録情報!$O371&amp;" "&amp;男子登録情報!$N371&amp;" ("&amp;LEFT(男子登録情報!$F371,2)&amp;")")</f>
        <v>Kaito YUASA (02)</v>
      </c>
      <c r="E371" t="str">
        <f>IF($K371="","",男子登録情報!$P371)</f>
        <v>JPN</v>
      </c>
      <c r="F371" t="str">
        <f t="shared" si="5"/>
        <v>1</v>
      </c>
      <c r="G371">
        <f>IF($K371="","",男子登録情報!$M371)</f>
        <v>28</v>
      </c>
      <c r="H371">
        <f>IF($K371="","",男子登録情報!$A371)</f>
        <v>492213</v>
      </c>
      <c r="K371">
        <f>IF(男子登録情報!$C371="","",男子登録情報!$C371)</f>
        <v>370</v>
      </c>
      <c r="M371">
        <f>IFERROR(IF(AND(402&lt;=VALUE(RIGHT(男子登録情報!$F371,4)),競技会情報!$E$3*100+競技会情報!$G$3&gt;=VALUE(RIGHT(男子登録情報!$F371,4))),VALUE(男子登録情報!$G371)+1,VALUE(男子登録情報!$G371)),"")</f>
        <v>20</v>
      </c>
      <c r="N371" t="str">
        <f>IF($K371="","",IF(男子登録情報!$H371="北海道",男子登録情報!$H371,LEFT(男子登録情報!$H371,LEN(男子登録情報!$H371)-1)))</f>
        <v>兵庫</v>
      </c>
      <c r="O371" t="str">
        <f>IF($K371="","",IF(LEN($N371)=2,LEFT($N371,1)&amp;"　"&amp;RIGHT($N371,1)&amp;"・"&amp;男子登録情報!$I371,$N371&amp;"・"&amp;男子登録情報!$I371))</f>
        <v>兵　庫・兵庫工業</v>
      </c>
    </row>
    <row r="372" spans="1:15" x14ac:dyDescent="0.55000000000000004">
      <c r="A372">
        <f>IF($K372="","",100000000+男子登録情報!$C372)</f>
        <v>100000371</v>
      </c>
      <c r="B372" t="str">
        <f>IF($K372="","",男子登録情報!$D372&amp;" ("&amp;男子登録情報!$K372&amp;")")</f>
        <v>森下　海 (3)</v>
      </c>
      <c r="C372" t="str">
        <f>IF($K372="","",男子登録情報!$E372)</f>
        <v>ﾓﾘｼﾀ ｶｲ</v>
      </c>
      <c r="D372" t="str">
        <f>IF($K372="","",男子登録情報!$O372&amp;" "&amp;男子登録情報!$N372&amp;" ("&amp;LEFT(男子登録情報!$F372,2)&amp;")")</f>
        <v>Kai MORISHITA (02)</v>
      </c>
      <c r="E372" t="str">
        <f>IF($K372="","",男子登録情報!$P372)</f>
        <v>JPN</v>
      </c>
      <c r="F372" t="str">
        <f t="shared" si="5"/>
        <v>1</v>
      </c>
      <c r="G372">
        <f>IF($K372="","",男子登録情報!$M372)</f>
        <v>24</v>
      </c>
      <c r="H372">
        <f>IF($K372="","",男子登録情報!$A372)</f>
        <v>492213</v>
      </c>
      <c r="K372">
        <f>IF(男子登録情報!$C372="","",男子登録情報!$C372)</f>
        <v>371</v>
      </c>
      <c r="M372">
        <f>IFERROR(IF(AND(402&lt;=VALUE(RIGHT(男子登録情報!$F372,4)),競技会情報!$E$3*100+競技会情報!$G$3&gt;=VALUE(RIGHT(男子登録情報!$F372,4))),VALUE(男子登録情報!$G372)+1,VALUE(男子登録情報!$G372)),"")</f>
        <v>20</v>
      </c>
      <c r="N372" t="str">
        <f>IF($K372="","",IF(男子登録情報!$H372="北海道",男子登録情報!$H372,LEFT(男子登録情報!$H372,LEN(男子登録情報!$H372)-1)))</f>
        <v>三重</v>
      </c>
      <c r="O372" t="str">
        <f>IF($K372="","",IF(LEN($N372)=2,LEFT($N372,1)&amp;"　"&amp;RIGHT($N372,1)&amp;"・"&amp;男子登録情報!$I372,$N372&amp;"・"&amp;男子登録情報!$I372))</f>
        <v>三　重・松阪商業高校</v>
      </c>
    </row>
    <row r="373" spans="1:15" x14ac:dyDescent="0.55000000000000004">
      <c r="A373">
        <f>IF($K373="","",100000000+男子登録情報!$C373)</f>
        <v>100000372</v>
      </c>
      <c r="B373" t="str">
        <f>IF($K373="","",男子登録情報!$D373&amp;" ("&amp;男子登録情報!$K373&amp;")")</f>
        <v>小野　智幸 (3)</v>
      </c>
      <c r="C373" t="str">
        <f>IF($K373="","",男子登録情報!$E373)</f>
        <v>ｵﾉ ﾄﾓﾕｷ</v>
      </c>
      <c r="D373" t="str">
        <f>IF($K373="","",男子登録情報!$O373&amp;" "&amp;男子登録情報!$N373&amp;" ("&amp;LEFT(男子登録情報!$F373,2)&amp;")")</f>
        <v>Tomoyuki ONO (01)</v>
      </c>
      <c r="E373" t="str">
        <f>IF($K373="","",男子登録情報!$P373)</f>
        <v>JPN</v>
      </c>
      <c r="F373" t="str">
        <f t="shared" si="5"/>
        <v>1</v>
      </c>
      <c r="G373">
        <f>IF($K373="","",男子登録情報!$M373)</f>
        <v>35</v>
      </c>
      <c r="H373">
        <f>IF($K373="","",男子登録情報!$A373)</f>
        <v>492213</v>
      </c>
      <c r="K373">
        <f>IF(男子登録情報!$C373="","",男子登録情報!$C373)</f>
        <v>372</v>
      </c>
      <c r="M373">
        <f>IFERROR(IF(AND(402&lt;=VALUE(RIGHT(男子登録情報!$F373,4)),競技会情報!$E$3*100+競技会情報!$G$3&gt;=VALUE(RIGHT(男子登録情報!$F373,4))),VALUE(男子登録情報!$G373)+1,VALUE(男子登録情報!$G373)),"")</f>
        <v>20</v>
      </c>
      <c r="N373" t="str">
        <f>IF($K373="","",IF(男子登録情報!$H373="北海道",男子登録情報!$H373,LEFT(男子登録情報!$H373,LEN(男子登録情報!$H373)-1)))</f>
        <v>山口</v>
      </c>
      <c r="O373" t="str">
        <f>IF($K373="","",IF(LEN($N373)=2,LEFT($N373,1)&amp;"　"&amp;RIGHT($N373,1)&amp;"・"&amp;男子登録情報!$I373,$N373&amp;"・"&amp;男子登録情報!$I373))</f>
        <v>山　口・萩</v>
      </c>
    </row>
    <row r="374" spans="1:15" x14ac:dyDescent="0.55000000000000004">
      <c r="A374">
        <f>IF($K374="","",100000000+男子登録情報!$C374)</f>
        <v>100000373</v>
      </c>
      <c r="B374" t="str">
        <f>IF($K374="","",男子登録情報!$D374&amp;" ("&amp;男子登録情報!$K374&amp;")")</f>
        <v>小川　響 (3)</v>
      </c>
      <c r="C374" t="str">
        <f>IF($K374="","",男子登録情報!$E374)</f>
        <v>ｵｶﾞﾜ ﾋﾋﾞｷ</v>
      </c>
      <c r="D374" t="str">
        <f>IF($K374="","",男子登録情報!$O374&amp;" "&amp;男子登録情報!$N374&amp;" ("&amp;LEFT(男子登録情報!$F374,2)&amp;")")</f>
        <v>Hibiki OGAWA (01)</v>
      </c>
      <c r="E374" t="str">
        <f>IF($K374="","",男子登録情報!$P374)</f>
        <v>JPN</v>
      </c>
      <c r="F374" t="str">
        <f t="shared" si="5"/>
        <v>1</v>
      </c>
      <c r="G374">
        <f>IF($K374="","",男子登録情報!$M374)</f>
        <v>25</v>
      </c>
      <c r="H374">
        <f>IF($K374="","",男子登録情報!$A374)</f>
        <v>492213</v>
      </c>
      <c r="K374">
        <f>IF(男子登録情報!$C374="","",男子登録情報!$C374)</f>
        <v>373</v>
      </c>
      <c r="M374">
        <f>IFERROR(IF(AND(402&lt;=VALUE(RIGHT(男子登録情報!$F374,4)),競技会情報!$E$3*100+競技会情報!$G$3&gt;=VALUE(RIGHT(男子登録情報!$F374,4))),VALUE(男子登録情報!$G374)+1,VALUE(男子登録情報!$G374)),"")</f>
        <v>21</v>
      </c>
      <c r="N374" t="str">
        <f>IF($K374="","",IF(男子登録情報!$H374="北海道",男子登録情報!$H374,LEFT(男子登録情報!$H374,LEN(男子登録情報!$H374)-1)))</f>
        <v>滋賀</v>
      </c>
      <c r="O374" t="str">
        <f>IF($K374="","",IF(LEN($N374)=2,LEFT($N374,1)&amp;"　"&amp;RIGHT($N374,1)&amp;"・"&amp;男子登録情報!$I374,$N374&amp;"・"&amp;男子登録情報!$I374))</f>
        <v>滋　賀・草津東</v>
      </c>
    </row>
    <row r="375" spans="1:15" x14ac:dyDescent="0.55000000000000004">
      <c r="A375">
        <f>IF($K375="","",100000000+男子登録情報!$C375)</f>
        <v>100000374</v>
      </c>
      <c r="B375" t="str">
        <f>IF($K375="","",男子登録情報!$D375&amp;" ("&amp;男子登録情報!$K375&amp;")")</f>
        <v>水波　航輔 (3)</v>
      </c>
      <c r="C375" t="str">
        <f>IF($K375="","",男子登録情報!$E375)</f>
        <v>ﾐｽﾞﾅﾐ ｺｳｽｹ</v>
      </c>
      <c r="D375" t="str">
        <f>IF($K375="","",男子登録情報!$O375&amp;" "&amp;男子登録情報!$N375&amp;" ("&amp;LEFT(男子登録情報!$F375,2)&amp;")")</f>
        <v>Kosuke MIZUNAMI (01)</v>
      </c>
      <c r="E375" t="str">
        <f>IF($K375="","",男子登録情報!$P375)</f>
        <v>JPN</v>
      </c>
      <c r="F375" t="str">
        <f t="shared" si="5"/>
        <v>1</v>
      </c>
      <c r="G375">
        <f>IF($K375="","",男子登録情報!$M375)</f>
        <v>30</v>
      </c>
      <c r="H375">
        <f>IF($K375="","",男子登録情報!$A375)</f>
        <v>492213</v>
      </c>
      <c r="K375">
        <f>IF(男子登録情報!$C375="","",男子登録情報!$C375)</f>
        <v>374</v>
      </c>
      <c r="M375">
        <f>IFERROR(IF(AND(402&lt;=VALUE(RIGHT(男子登録情報!$F375,4)),競技会情報!$E$3*100+競技会情報!$G$3&gt;=VALUE(RIGHT(男子登録情報!$F375,4))),VALUE(男子登録情報!$G375)+1,VALUE(男子登録情報!$G375)),"")</f>
        <v>21</v>
      </c>
      <c r="N375" t="str">
        <f>IF($K375="","",IF(男子登録情報!$H375="北海道",男子登録情報!$H375,LEFT(男子登録情報!$H375,LEN(男子登録情報!$H375)-1)))</f>
        <v>和歌山</v>
      </c>
      <c r="O375" t="str">
        <f>IF($K375="","",IF(LEN($N375)=2,LEFT($N375,1)&amp;"　"&amp;RIGHT($N375,1)&amp;"・"&amp;男子登録情報!$I375,$N375&amp;"・"&amp;男子登録情報!$I375))</f>
        <v>和歌山・星林</v>
      </c>
    </row>
    <row r="376" spans="1:15" x14ac:dyDescent="0.55000000000000004">
      <c r="A376">
        <f>IF($K376="","",100000000+男子登録情報!$C376)</f>
        <v>100000375</v>
      </c>
      <c r="B376" t="str">
        <f>IF($K376="","",男子登録情報!$D376&amp;" ("&amp;男子登録情報!$K376&amp;")")</f>
        <v>中西　弘紀 (3)</v>
      </c>
      <c r="C376" t="str">
        <f>IF($K376="","",男子登録情報!$E376)</f>
        <v>ﾅｶﾆｼ ﾋﾛｷ</v>
      </c>
      <c r="D376" t="str">
        <f>IF($K376="","",男子登録情報!$O376&amp;" "&amp;男子登録情報!$N376&amp;" ("&amp;LEFT(男子登録情報!$F376,2)&amp;")")</f>
        <v>Hiroki NAKANISHI (01)</v>
      </c>
      <c r="E376" t="str">
        <f>IF($K376="","",男子登録情報!$P376)</f>
        <v>JPN</v>
      </c>
      <c r="F376" t="str">
        <f t="shared" si="5"/>
        <v>1</v>
      </c>
      <c r="G376">
        <f>IF($K376="","",男子登録情報!$M376)</f>
        <v>27</v>
      </c>
      <c r="H376">
        <f>IF($K376="","",男子登録情報!$A376)</f>
        <v>492213</v>
      </c>
      <c r="K376">
        <f>IF(男子登録情報!$C376="","",男子登録情報!$C376)</f>
        <v>375</v>
      </c>
      <c r="M376">
        <f>IFERROR(IF(AND(402&lt;=VALUE(RIGHT(男子登録情報!$F376,4)),競技会情報!$E$3*100+競技会情報!$G$3&gt;=VALUE(RIGHT(男子登録情報!$F376,4))),VALUE(男子登録情報!$G376)+1,VALUE(男子登録情報!$G376)),"")</f>
        <v>21</v>
      </c>
      <c r="N376" t="str">
        <f>IF($K376="","",IF(男子登録情報!$H376="北海道",男子登録情報!$H376,LEFT(男子登録情報!$H376,LEN(男子登録情報!$H376)-1)))</f>
        <v>大阪</v>
      </c>
      <c r="O376" t="str">
        <f>IF($K376="","",IF(LEN($N376)=2,LEFT($N376,1)&amp;"　"&amp;RIGHT($N376,1)&amp;"・"&amp;男子登録情報!$I376,$N376&amp;"・"&amp;男子登録情報!$I376))</f>
        <v>大　阪・大体大浪商</v>
      </c>
    </row>
    <row r="377" spans="1:15" x14ac:dyDescent="0.55000000000000004">
      <c r="A377">
        <f>IF($K377="","",100000000+男子登録情報!$C377)</f>
        <v>100000376</v>
      </c>
      <c r="B377" t="str">
        <f>IF($K377="","",男子登録情報!$D377&amp;" ("&amp;男子登録情報!$K377&amp;")")</f>
        <v>山本　望睦 (3)</v>
      </c>
      <c r="C377" t="str">
        <f>IF($K377="","",男子登録情報!$E377)</f>
        <v>ﾔﾏﾓﾄ ﾉｿﾞﾑ</v>
      </c>
      <c r="D377" t="str">
        <f>IF($K377="","",男子登録情報!$O377&amp;" "&amp;男子登録情報!$N377&amp;" ("&amp;LEFT(男子登録情報!$F377,2)&amp;")")</f>
        <v>Nozomu YAMAMOTO (01)</v>
      </c>
      <c r="E377" t="str">
        <f>IF($K377="","",男子登録情報!$P377)</f>
        <v>JPN</v>
      </c>
      <c r="F377" t="str">
        <f t="shared" si="5"/>
        <v>1</v>
      </c>
      <c r="G377">
        <f>IF($K377="","",男子登録情報!$M377)</f>
        <v>30</v>
      </c>
      <c r="H377">
        <f>IF($K377="","",男子登録情報!$A377)</f>
        <v>492213</v>
      </c>
      <c r="K377">
        <f>IF(男子登録情報!$C377="","",男子登録情報!$C377)</f>
        <v>376</v>
      </c>
      <c r="M377">
        <f>IFERROR(IF(AND(402&lt;=VALUE(RIGHT(男子登録情報!$F377,4)),競技会情報!$E$3*100+競技会情報!$G$3&gt;=VALUE(RIGHT(男子登録情報!$F377,4))),VALUE(男子登録情報!$G377)+1,VALUE(男子登録情報!$G377)),"")</f>
        <v>21</v>
      </c>
      <c r="N377" t="str">
        <f>IF($K377="","",IF(男子登録情報!$H377="北海道",男子登録情報!$H377,LEFT(男子登録情報!$H377,LEN(男子登録情報!$H377)-1)))</f>
        <v>和歌山</v>
      </c>
      <c r="O377" t="str">
        <f>IF($K377="","",IF(LEN($N377)=2,LEFT($N377,1)&amp;"　"&amp;RIGHT($N377,1)&amp;"・"&amp;男子登録情報!$I377,$N377&amp;"・"&amp;男子登録情報!$I377))</f>
        <v>和歌山・日高</v>
      </c>
    </row>
    <row r="378" spans="1:15" x14ac:dyDescent="0.55000000000000004">
      <c r="A378">
        <f>IF($K378="","",100000000+男子登録情報!$C378)</f>
        <v>100000377</v>
      </c>
      <c r="B378" t="str">
        <f>IF($K378="","",男子登録情報!$D378&amp;" ("&amp;男子登録情報!$K378&amp;")")</f>
        <v>白岩　紳 (3)</v>
      </c>
      <c r="C378" t="str">
        <f>IF($K378="","",男子登録情報!$E378)</f>
        <v>ｼﾗｲﾜ ｼﾝ</v>
      </c>
      <c r="D378" t="str">
        <f>IF($K378="","",男子登録情報!$O378&amp;" "&amp;男子登録情報!$N378&amp;" ("&amp;LEFT(男子登録情報!$F378,2)&amp;")")</f>
        <v>Shin SHIRAIWA (01)</v>
      </c>
      <c r="E378" t="str">
        <f>IF($K378="","",男子登録情報!$P378)</f>
        <v>JPN</v>
      </c>
      <c r="F378" t="str">
        <f t="shared" si="5"/>
        <v>1</v>
      </c>
      <c r="G378">
        <f>IF($K378="","",男子登録情報!$M378)</f>
        <v>30</v>
      </c>
      <c r="H378">
        <f>IF($K378="","",男子登録情報!$A378)</f>
        <v>492213</v>
      </c>
      <c r="K378">
        <f>IF(男子登録情報!$C378="","",男子登録情報!$C378)</f>
        <v>377</v>
      </c>
      <c r="M378">
        <f>IFERROR(IF(AND(402&lt;=VALUE(RIGHT(男子登録情報!$F378,4)),競技会情報!$E$3*100+競技会情報!$G$3&gt;=VALUE(RIGHT(男子登録情報!$F378,4))),VALUE(男子登録情報!$G378)+1,VALUE(男子登録情報!$G378)),"")</f>
        <v>21</v>
      </c>
      <c r="N378" t="str">
        <f>IF($K378="","",IF(男子登録情報!$H378="北海道",男子登録情報!$H378,LEFT(男子登録情報!$H378,LEN(男子登録情報!$H378)-1)))</f>
        <v>兵庫</v>
      </c>
      <c r="O378" t="str">
        <f>IF($K378="","",IF(LEN($N378)=2,LEFT($N378,1)&amp;"　"&amp;RIGHT($N378,1)&amp;"・"&amp;男子登録情報!$I378,$N378&amp;"・"&amp;男子登録情報!$I378))</f>
        <v>兵　庫・加古川北</v>
      </c>
    </row>
    <row r="379" spans="1:15" x14ac:dyDescent="0.55000000000000004">
      <c r="A379">
        <f>IF($K379="","",100000000+男子登録情報!$C379)</f>
        <v>100000378</v>
      </c>
      <c r="B379" t="str">
        <f>IF($K379="","",男子登録情報!$D379&amp;" ("&amp;男子登録情報!$K379&amp;")")</f>
        <v>中嶋　佑 (3)</v>
      </c>
      <c r="C379" t="str">
        <f>IF($K379="","",男子登録情報!$E379)</f>
        <v>ﾅｶｼﾞﾏ ﾀｽｸ</v>
      </c>
      <c r="D379" t="str">
        <f>IF($K379="","",男子登録情報!$O379&amp;" "&amp;男子登録情報!$N379&amp;" ("&amp;LEFT(男子登録情報!$F379,2)&amp;")")</f>
        <v>Tasuku NAKAJIMA (01)</v>
      </c>
      <c r="E379" t="str">
        <f>IF($K379="","",男子登録情報!$P379)</f>
        <v>JPN</v>
      </c>
      <c r="F379" t="str">
        <f t="shared" si="5"/>
        <v>1</v>
      </c>
      <c r="G379">
        <f>IF($K379="","",男子登録情報!$M379)</f>
        <v>28</v>
      </c>
      <c r="H379">
        <f>IF($K379="","",男子登録情報!$A379)</f>
        <v>492213</v>
      </c>
      <c r="K379">
        <f>IF(男子登録情報!$C379="","",男子登録情報!$C379)</f>
        <v>378</v>
      </c>
      <c r="M379">
        <f>IFERROR(IF(AND(402&lt;=VALUE(RIGHT(男子登録情報!$F379,4)),競技会情報!$E$3*100+競技会情報!$G$3&gt;=VALUE(RIGHT(男子登録情報!$F379,4))),VALUE(男子登録情報!$G379)+1,VALUE(男子登録情報!$G379)),"")</f>
        <v>21</v>
      </c>
      <c r="N379" t="str">
        <f>IF($K379="","",IF(男子登録情報!$H379="北海道",男子登録情報!$H379,LEFT(男子登録情報!$H379,LEN(男子登録情報!$H379)-1)))</f>
        <v>兵庫</v>
      </c>
      <c r="O379" t="str">
        <f>IF($K379="","",IF(LEN($N379)=2,LEFT($N379,1)&amp;"　"&amp;RIGHT($N379,1)&amp;"・"&amp;男子登録情報!$I379,$N379&amp;"・"&amp;男子登録情報!$I379))</f>
        <v>兵　庫・豊岡</v>
      </c>
    </row>
    <row r="380" spans="1:15" x14ac:dyDescent="0.55000000000000004">
      <c r="A380">
        <f>IF($K380="","",100000000+男子登録情報!$C380)</f>
        <v>100000379</v>
      </c>
      <c r="B380" t="str">
        <f>IF($K380="","",男子登録情報!$D380&amp;" ("&amp;男子登録情報!$K380&amp;")")</f>
        <v>當房　樹 (3)</v>
      </c>
      <c r="C380" t="str">
        <f>IF($K380="","",男子登録情報!$E380)</f>
        <v>ﾄｳﾎﾞｳ ｲﾂｷ</v>
      </c>
      <c r="D380" t="str">
        <f>IF($K380="","",男子登録情報!$O380&amp;" "&amp;男子登録情報!$N380&amp;" ("&amp;LEFT(男子登録情報!$F380,2)&amp;")")</f>
        <v>Itsuki TOBO (01)</v>
      </c>
      <c r="E380" t="str">
        <f>IF($K380="","",男子登録情報!$P380)</f>
        <v>JPN</v>
      </c>
      <c r="F380" t="str">
        <f t="shared" si="5"/>
        <v>1</v>
      </c>
      <c r="G380">
        <f>IF($K380="","",男子登録情報!$M380)</f>
        <v>46</v>
      </c>
      <c r="H380">
        <f>IF($K380="","",男子登録情報!$A380)</f>
        <v>492213</v>
      </c>
      <c r="K380">
        <f>IF(男子登録情報!$C380="","",男子登録情報!$C380)</f>
        <v>379</v>
      </c>
      <c r="M380">
        <f>IFERROR(IF(AND(402&lt;=VALUE(RIGHT(男子登録情報!$F380,4)),競技会情報!$E$3*100+競技会情報!$G$3&gt;=VALUE(RIGHT(男子登録情報!$F380,4))),VALUE(男子登録情報!$G380)+1,VALUE(男子登録情報!$G380)),"")</f>
        <v>21</v>
      </c>
      <c r="N380" t="str">
        <f>IF($K380="","",IF(男子登録情報!$H380="北海道",男子登録情報!$H380,LEFT(男子登録情報!$H380,LEN(男子登録情報!$H380)-1)))</f>
        <v>鹿児島</v>
      </c>
      <c r="O380" t="str">
        <f>IF($K380="","",IF(LEN($N380)=2,LEFT($N380,1)&amp;"　"&amp;RIGHT($N380,1)&amp;"・"&amp;男子登録情報!$I380,$N380&amp;"・"&amp;男子登録情報!$I380))</f>
        <v>鹿児島・鹿児島南</v>
      </c>
    </row>
    <row r="381" spans="1:15" x14ac:dyDescent="0.55000000000000004">
      <c r="A381">
        <f>IF($K381="","",100000000+男子登録情報!$C381)</f>
        <v>100000380</v>
      </c>
      <c r="B381" t="str">
        <f>IF($K381="","",男子登録情報!$D381&amp;" ("&amp;男子登録情報!$K381&amp;")")</f>
        <v>番　一真 (3)</v>
      </c>
      <c r="C381" t="str">
        <f>IF($K381="","",男子登録情報!$E381)</f>
        <v>ﾊﾞﾝ ｶｽﾞﾏ</v>
      </c>
      <c r="D381" t="str">
        <f>IF($K381="","",男子登録情報!$O381&amp;" "&amp;男子登録情報!$N381&amp;" ("&amp;LEFT(男子登録情報!$F381,2)&amp;")")</f>
        <v>Kazuma BAN (01)</v>
      </c>
      <c r="E381" t="str">
        <f>IF($K381="","",男子登録情報!$P381)</f>
        <v>JPN</v>
      </c>
      <c r="F381" t="str">
        <f t="shared" si="5"/>
        <v>1</v>
      </c>
      <c r="G381">
        <f>IF($K381="","",男子登録情報!$M381)</f>
        <v>21</v>
      </c>
      <c r="H381">
        <f>IF($K381="","",男子登録情報!$A381)</f>
        <v>492213</v>
      </c>
      <c r="K381">
        <f>IF(男子登録情報!$C381="","",男子登録情報!$C381)</f>
        <v>380</v>
      </c>
      <c r="M381">
        <f>IFERROR(IF(AND(402&lt;=VALUE(RIGHT(男子登録情報!$F381,4)),競技会情報!$E$3*100+競技会情報!$G$3&gt;=VALUE(RIGHT(男子登録情報!$F381,4))),VALUE(男子登録情報!$G381)+1,VALUE(男子登録情報!$G381)),"")</f>
        <v>21</v>
      </c>
      <c r="N381" t="str">
        <f>IF($K381="","",IF(男子登録情報!$H381="北海道",男子登録情報!$H381,LEFT(男子登録情報!$H381,LEN(男子登録情報!$H381)-1)))</f>
        <v>岐阜</v>
      </c>
      <c r="O381" t="str">
        <f>IF($K381="","",IF(LEN($N381)=2,LEFT($N381,1)&amp;"　"&amp;RIGHT($N381,1)&amp;"・"&amp;男子登録情報!$I381,$N381&amp;"・"&amp;男子登録情報!$I381))</f>
        <v>岐　阜・岐阜聖徳学園</v>
      </c>
    </row>
    <row r="382" spans="1:15" x14ac:dyDescent="0.55000000000000004">
      <c r="A382">
        <f>IF($K382="","",100000000+男子登録情報!$C382)</f>
        <v>100000381</v>
      </c>
      <c r="B382" t="str">
        <f>IF($K382="","",男子登録情報!$D382&amp;" ("&amp;男子登録情報!$K382&amp;")")</f>
        <v>古谷　健吾 (2)</v>
      </c>
      <c r="C382" t="str">
        <f>IF($K382="","",男子登録情報!$E382)</f>
        <v>ﾌﾙﾀﾆ ｹﾝｺﾞ</v>
      </c>
      <c r="D382" t="str">
        <f>IF($K382="","",男子登録情報!$O382&amp;" "&amp;男子登録情報!$N382&amp;" ("&amp;LEFT(男子登録情報!$F382,2)&amp;")")</f>
        <v>Kengo FURUTANI (02)</v>
      </c>
      <c r="E382" t="str">
        <f>IF($K382="","",男子登録情報!$P382)</f>
        <v>JPN</v>
      </c>
      <c r="F382" t="str">
        <f t="shared" si="5"/>
        <v>1</v>
      </c>
      <c r="G382">
        <f>IF($K382="","",男子登録情報!$M382)</f>
        <v>37</v>
      </c>
      <c r="H382">
        <f>IF($K382="","",男子登録情報!$A382)</f>
        <v>492213</v>
      </c>
      <c r="K382">
        <f>IF(男子登録情報!$C382="","",男子登録情報!$C382)</f>
        <v>381</v>
      </c>
      <c r="M382">
        <f>IFERROR(IF(AND(402&lt;=VALUE(RIGHT(男子登録情報!$F382,4)),競技会情報!$E$3*100+競技会情報!$G$3&gt;=VALUE(RIGHT(男子登録情報!$F382,4))),VALUE(男子登録情報!$G382)+1,VALUE(男子登録情報!$G382)),"")</f>
        <v>20</v>
      </c>
      <c r="N382" t="str">
        <f>IF($K382="","",IF(男子登録情報!$H382="北海道",男子登録情報!$H382,LEFT(男子登録情報!$H382,LEN(男子登録情報!$H382)-1)))</f>
        <v>香川</v>
      </c>
      <c r="O382" t="str">
        <f>IF($K382="","",IF(LEN($N382)=2,LEFT($N382,1)&amp;"　"&amp;RIGHT($N382,1)&amp;"・"&amp;男子登録情報!$I382,$N382&amp;"・"&amp;男子登録情報!$I382))</f>
        <v>香　川・香川工芸</v>
      </c>
    </row>
    <row r="383" spans="1:15" x14ac:dyDescent="0.55000000000000004">
      <c r="A383">
        <f>IF($K383="","",100000000+男子登録情報!$C383)</f>
        <v>100000382</v>
      </c>
      <c r="B383" t="str">
        <f>IF($K383="","",男子登録情報!$D383&amp;" ("&amp;男子登録情報!$K383&amp;")")</f>
        <v>岩元　楓磨 (3)</v>
      </c>
      <c r="C383" t="str">
        <f>IF($K383="","",男子登録情報!$E383)</f>
        <v>ｲﾜﾓﾄ ﾌｳﾏ</v>
      </c>
      <c r="D383" t="str">
        <f>IF($K383="","",男子登録情報!$O383&amp;" "&amp;男子登録情報!$N383&amp;" ("&amp;LEFT(男子登録情報!$F383,2)&amp;")")</f>
        <v>Fuma IWAMOTO (01)</v>
      </c>
      <c r="E383" t="str">
        <f>IF($K383="","",男子登録情報!$P383)</f>
        <v>JPN</v>
      </c>
      <c r="F383" t="str">
        <f t="shared" si="5"/>
        <v>1</v>
      </c>
      <c r="G383">
        <f>IF($K383="","",男子登録情報!$M383)</f>
        <v>27</v>
      </c>
      <c r="H383">
        <f>IF($K383="","",男子登録情報!$A383)</f>
        <v>492213</v>
      </c>
      <c r="K383">
        <f>IF(男子登録情報!$C383="","",男子登録情報!$C383)</f>
        <v>382</v>
      </c>
      <c r="M383">
        <f>IFERROR(IF(AND(402&lt;=VALUE(RIGHT(男子登録情報!$F383,4)),競技会情報!$E$3*100+競技会情報!$G$3&gt;=VALUE(RIGHT(男子登録情報!$F383,4))),VALUE(男子登録情報!$G383)+1,VALUE(男子登録情報!$G383)),"")</f>
        <v>21</v>
      </c>
      <c r="N383" t="str">
        <f>IF($K383="","",IF(男子登録情報!$H383="北海道",男子登録情報!$H383,LEFT(男子登録情報!$H383,LEN(男子登録情報!$H383)-1)))</f>
        <v>大阪</v>
      </c>
      <c r="O383" t="str">
        <f>IF($K383="","",IF(LEN($N383)=2,LEFT($N383,1)&amp;"　"&amp;RIGHT($N383,1)&amp;"・"&amp;男子登録情報!$I383,$N383&amp;"・"&amp;男子登録情報!$I383))</f>
        <v>大　阪・東大阪大学柏原</v>
      </c>
    </row>
    <row r="384" spans="1:15" x14ac:dyDescent="0.55000000000000004">
      <c r="A384">
        <f>IF($K384="","",100000000+男子登録情報!$C384)</f>
        <v>100000383</v>
      </c>
      <c r="B384" t="str">
        <f>IF($K384="","",男子登録情報!$D384&amp;" ("&amp;男子登録情報!$K384&amp;")")</f>
        <v>大西　蒼玄 (3)</v>
      </c>
      <c r="C384" t="str">
        <f>IF($K384="","",男子登録情報!$E384)</f>
        <v>ｵｵﾆｼ ｿｳｹﾞﾝ</v>
      </c>
      <c r="D384" t="str">
        <f>IF($K384="","",男子登録情報!$O384&amp;" "&amp;男子登録情報!$N384&amp;" ("&amp;LEFT(男子登録情報!$F384,2)&amp;")")</f>
        <v>Sogen ONISHI (02)</v>
      </c>
      <c r="E384" t="str">
        <f>IF($K384="","",男子登録情報!$P384)</f>
        <v>JPN</v>
      </c>
      <c r="F384" t="str">
        <f t="shared" si="5"/>
        <v>1</v>
      </c>
      <c r="G384">
        <f>IF($K384="","",男子登録情報!$M384)</f>
        <v>29</v>
      </c>
      <c r="H384">
        <f>IF($K384="","",男子登録情報!$A384)</f>
        <v>492213</v>
      </c>
      <c r="K384">
        <f>IF(男子登録情報!$C384="","",男子登録情報!$C384)</f>
        <v>383</v>
      </c>
      <c r="M384">
        <f>IFERROR(IF(AND(402&lt;=VALUE(RIGHT(男子登録情報!$F384,4)),競技会情報!$E$3*100+競技会情報!$G$3&gt;=VALUE(RIGHT(男子登録情報!$F384,4))),VALUE(男子登録情報!$G384)+1,VALUE(男子登録情報!$G384)),"")</f>
        <v>20</v>
      </c>
      <c r="N384" t="str">
        <f>IF($K384="","",IF(男子登録情報!$H384="北海道",男子登録情報!$H384,LEFT(男子登録情報!$H384,LEN(男子登録情報!$H384)-1)))</f>
        <v>奈良</v>
      </c>
      <c r="O384" t="str">
        <f>IF($K384="","",IF(LEN($N384)=2,LEFT($N384,1)&amp;"　"&amp;RIGHT($N384,1)&amp;"・"&amp;男子登録情報!$I384,$N384&amp;"・"&amp;男子登録情報!$I384))</f>
        <v>奈　良・天理</v>
      </c>
    </row>
    <row r="385" spans="1:15" x14ac:dyDescent="0.55000000000000004">
      <c r="A385">
        <f>IF($K385="","",100000000+男子登録情報!$C385)</f>
        <v>100000384</v>
      </c>
      <c r="B385" t="str">
        <f>IF($K385="","",男子登録情報!$D385&amp;" ("&amp;男子登録情報!$K385&amp;")")</f>
        <v>松原　智哉 (3)</v>
      </c>
      <c r="C385" t="str">
        <f>IF($K385="","",男子登録情報!$E385)</f>
        <v>ﾏﾂﾊﾞﾗ ﾄﾓﾔ</v>
      </c>
      <c r="D385" t="str">
        <f>IF($K385="","",男子登録情報!$O385&amp;" "&amp;男子登録情報!$N385&amp;" ("&amp;LEFT(男子登録情報!$F385,2)&amp;")")</f>
        <v>Tomoya MATSUHARA (01)</v>
      </c>
      <c r="E385" t="str">
        <f>IF($K385="","",男子登録情報!$P385)</f>
        <v>JPN</v>
      </c>
      <c r="F385" t="str">
        <f t="shared" si="5"/>
        <v>1</v>
      </c>
      <c r="G385">
        <f>IF($K385="","",男子登録情報!$M385)</f>
        <v>21</v>
      </c>
      <c r="H385">
        <f>IF($K385="","",男子登録情報!$A385)</f>
        <v>492213</v>
      </c>
      <c r="K385">
        <f>IF(男子登録情報!$C385="","",男子登録情報!$C385)</f>
        <v>384</v>
      </c>
      <c r="M385">
        <f>IFERROR(IF(AND(402&lt;=VALUE(RIGHT(男子登録情報!$F385,4)),競技会情報!$E$3*100+競技会情報!$G$3&gt;=VALUE(RIGHT(男子登録情報!$F385,4))),VALUE(男子登録情報!$G385)+1,VALUE(男子登録情報!$G385)),"")</f>
        <v>21</v>
      </c>
      <c r="N385" t="str">
        <f>IF($K385="","",IF(男子登録情報!$H385="北海道",男子登録情報!$H385,LEFT(男子登録情報!$H385,LEN(男子登録情報!$H385)-1)))</f>
        <v>岐阜</v>
      </c>
      <c r="O385" t="str">
        <f>IF($K385="","",IF(LEN($N385)=2,LEFT($N385,1)&amp;"　"&amp;RIGHT($N385,1)&amp;"・"&amp;男子登録情報!$I385,$N385&amp;"・"&amp;男子登録情報!$I385))</f>
        <v>岐　阜・長良</v>
      </c>
    </row>
    <row r="386" spans="1:15" x14ac:dyDescent="0.55000000000000004">
      <c r="A386">
        <f>IF($K386="","",100000000+男子登録情報!$C386)</f>
        <v>100000385</v>
      </c>
      <c r="B386" t="str">
        <f>IF($K386="","",男子登録情報!$D386&amp;" ("&amp;男子登録情報!$K386&amp;")")</f>
        <v>中西　涼太 (3)</v>
      </c>
      <c r="C386" t="str">
        <f>IF($K386="","",男子登録情報!$E386)</f>
        <v>ﾅｶﾆｼ ﾘｮｳﾀ</v>
      </c>
      <c r="D386" t="str">
        <f>IF($K386="","",男子登録情報!$O386&amp;" "&amp;男子登録情報!$N386&amp;" ("&amp;LEFT(男子登録情報!$F386,2)&amp;")")</f>
        <v>Ryota NAKANISHI (01)</v>
      </c>
      <c r="E386" t="str">
        <f>IF($K386="","",男子登録情報!$P386)</f>
        <v>JPN</v>
      </c>
      <c r="F386" t="str">
        <f t="shared" si="5"/>
        <v>1</v>
      </c>
      <c r="G386">
        <f>IF($K386="","",男子登録情報!$M386)</f>
        <v>26</v>
      </c>
      <c r="H386">
        <f>IF($K386="","",男子登録情報!$A386)</f>
        <v>492213</v>
      </c>
      <c r="K386">
        <f>IF(男子登録情報!$C386="","",男子登録情報!$C386)</f>
        <v>385</v>
      </c>
      <c r="M386">
        <f>IFERROR(IF(AND(402&lt;=VALUE(RIGHT(男子登録情報!$F386,4)),競技会情報!$E$3*100+競技会情報!$G$3&gt;=VALUE(RIGHT(男子登録情報!$F386,4))),VALUE(男子登録情報!$G386)+1,VALUE(男子登録情報!$G386)),"")</f>
        <v>21</v>
      </c>
      <c r="N386" t="str">
        <f>IF($K386="","",IF(男子登録情報!$H386="北海道",男子登録情報!$H386,LEFT(男子登録情報!$H386,LEN(男子登録情報!$H386)-1)))</f>
        <v>京都</v>
      </c>
      <c r="O386" t="str">
        <f>IF($K386="","",IF(LEN($N386)=2,LEFT($N386,1)&amp;"　"&amp;RIGHT($N386,1)&amp;"・"&amp;男子登録情報!$I386,$N386&amp;"・"&amp;男子登録情報!$I386))</f>
        <v>京　都・塔南</v>
      </c>
    </row>
    <row r="387" spans="1:15" x14ac:dyDescent="0.55000000000000004">
      <c r="A387">
        <f>IF($K387="","",100000000+男子登録情報!$C387)</f>
        <v>100000386</v>
      </c>
      <c r="B387" t="str">
        <f>IF($K387="","",男子登録情報!$D387&amp;" ("&amp;男子登録情報!$K387&amp;")")</f>
        <v>辰巳　航太郎 (3)</v>
      </c>
      <c r="C387" t="str">
        <f>IF($K387="","",男子登録情報!$E387)</f>
        <v>ﾀﾂﾐ ｺｳﾀﾛｳ</v>
      </c>
      <c r="D387" t="str">
        <f>IF($K387="","",男子登録情報!$O387&amp;" "&amp;男子登録情報!$N387&amp;" ("&amp;LEFT(男子登録情報!$F387,2)&amp;")")</f>
        <v>Kotaro TATSUMI (02)</v>
      </c>
      <c r="E387" t="str">
        <f>IF($K387="","",男子登録情報!$P387)</f>
        <v>JPN</v>
      </c>
      <c r="F387" t="str">
        <f t="shared" ref="F387:F450" si="6">IF($K387="","","1")</f>
        <v>1</v>
      </c>
      <c r="G387">
        <f>IF($K387="","",男子登録情報!$M387)</f>
        <v>28</v>
      </c>
      <c r="H387">
        <f>IF($K387="","",男子登録情報!$A387)</f>
        <v>492213</v>
      </c>
      <c r="K387">
        <f>IF(男子登録情報!$C387="","",男子登録情報!$C387)</f>
        <v>386</v>
      </c>
      <c r="M387">
        <f>IFERROR(IF(AND(402&lt;=VALUE(RIGHT(男子登録情報!$F387,4)),競技会情報!$E$3*100+競技会情報!$G$3&gt;=VALUE(RIGHT(男子登録情報!$F387,4))),VALUE(男子登録情報!$G387)+1,VALUE(男子登録情報!$G387)),"")</f>
        <v>20</v>
      </c>
      <c r="N387" t="str">
        <f>IF($K387="","",IF(男子登録情報!$H387="北海道",男子登録情報!$H387,LEFT(男子登録情報!$H387,LEN(男子登録情報!$H387)-1)))</f>
        <v>兵庫</v>
      </c>
      <c r="O387" t="str">
        <f>IF($K387="","",IF(LEN($N387)=2,LEFT($N387,1)&amp;"　"&amp;RIGHT($N387,1)&amp;"・"&amp;男子登録情報!$I387,$N387&amp;"・"&amp;男子登録情報!$I387))</f>
        <v>兵　庫・西宮南</v>
      </c>
    </row>
    <row r="388" spans="1:15" x14ac:dyDescent="0.55000000000000004">
      <c r="A388">
        <f>IF($K388="","",100000000+男子登録情報!$C388)</f>
        <v>100000387</v>
      </c>
      <c r="B388" t="str">
        <f>IF($K388="","",男子登録情報!$D388&amp;" ("&amp;男子登録情報!$K388&amp;")")</f>
        <v>土永　雅也 (3)</v>
      </c>
      <c r="C388" t="str">
        <f>IF($K388="","",男子登録情報!$E388)</f>
        <v>ﾂﾁﾅｶﾞ ﾏｻﾔ</v>
      </c>
      <c r="D388" t="str">
        <f>IF($K388="","",男子登録情報!$O388&amp;" "&amp;男子登録情報!$N388&amp;" ("&amp;LEFT(男子登録情報!$F388,2)&amp;")")</f>
        <v>Masaya TSUCHINAGA (01)</v>
      </c>
      <c r="E388" t="str">
        <f>IF($K388="","",男子登録情報!$P388)</f>
        <v>JPN</v>
      </c>
      <c r="F388" t="str">
        <f t="shared" si="6"/>
        <v>1</v>
      </c>
      <c r="G388">
        <f>IF($K388="","",男子登録情報!$M388)</f>
        <v>30</v>
      </c>
      <c r="H388">
        <f>IF($K388="","",男子登録情報!$A388)</f>
        <v>492213</v>
      </c>
      <c r="K388">
        <f>IF(男子登録情報!$C388="","",男子登録情報!$C388)</f>
        <v>387</v>
      </c>
      <c r="M388">
        <f>IFERROR(IF(AND(402&lt;=VALUE(RIGHT(男子登録情報!$F388,4)),競技会情報!$E$3*100+競技会情報!$G$3&gt;=VALUE(RIGHT(男子登録情報!$F388,4))),VALUE(男子登録情報!$G388)+1,VALUE(男子登録情報!$G388)),"")</f>
        <v>21</v>
      </c>
      <c r="N388" t="str">
        <f>IF($K388="","",IF(男子登録情報!$H388="北海道",男子登録情報!$H388,LEFT(男子登録情報!$H388,LEN(男子登録情報!$H388)-1)))</f>
        <v>和歌山</v>
      </c>
      <c r="O388" t="str">
        <f>IF($K388="","",IF(LEN($N388)=2,LEFT($N388,1)&amp;"　"&amp;RIGHT($N388,1)&amp;"・"&amp;男子登録情報!$I388,$N388&amp;"・"&amp;男子登録情報!$I388))</f>
        <v>和歌山・和歌山北</v>
      </c>
    </row>
    <row r="389" spans="1:15" x14ac:dyDescent="0.55000000000000004">
      <c r="A389">
        <f>IF($K389="","",100000000+男子登録情報!$C389)</f>
        <v>100000388</v>
      </c>
      <c r="B389" t="str">
        <f>IF($K389="","",男子登録情報!$D389&amp;" ("&amp;男子登録情報!$K389&amp;")")</f>
        <v>濱中　祥伍 (3)</v>
      </c>
      <c r="C389" t="str">
        <f>IF($K389="","",男子登録情報!$E389)</f>
        <v>ﾊﾏﾅｶ ｼｮｳｺﾞ</v>
      </c>
      <c r="D389" t="str">
        <f>IF($K389="","",男子登録情報!$O389&amp;" "&amp;男子登録情報!$N389&amp;" ("&amp;LEFT(男子登録情報!$F389,2)&amp;")")</f>
        <v>Shogo HAMANAKA (01)</v>
      </c>
      <c r="E389" t="str">
        <f>IF($K389="","",男子登録情報!$P389)</f>
        <v>JPN</v>
      </c>
      <c r="F389" t="str">
        <f t="shared" si="6"/>
        <v>1</v>
      </c>
      <c r="G389">
        <f>IF($K389="","",男子登録情報!$M389)</f>
        <v>27</v>
      </c>
      <c r="H389">
        <f>IF($K389="","",男子登録情報!$A389)</f>
        <v>492213</v>
      </c>
      <c r="K389">
        <f>IF(男子登録情報!$C389="","",男子登録情報!$C389)</f>
        <v>388</v>
      </c>
      <c r="M389">
        <f>IFERROR(IF(AND(402&lt;=VALUE(RIGHT(男子登録情報!$F389,4)),競技会情報!$E$3*100+競技会情報!$G$3&gt;=VALUE(RIGHT(男子登録情報!$F389,4))),VALUE(男子登録情報!$G389)+1,VALUE(男子登録情報!$G389)),"")</f>
        <v>21</v>
      </c>
      <c r="N389" t="str">
        <f>IF($K389="","",IF(男子登録情報!$H389="北海道",男子登録情報!$H389,LEFT(男子登録情報!$H389,LEN(男子登録情報!$H389)-1)))</f>
        <v>大阪</v>
      </c>
      <c r="O389" t="str">
        <f>IF($K389="","",IF(LEN($N389)=2,LEFT($N389,1)&amp;"　"&amp;RIGHT($N389,1)&amp;"・"&amp;男子登録情報!$I389,$N389&amp;"・"&amp;男子登録情報!$I389))</f>
        <v>大　阪・藤井寺</v>
      </c>
    </row>
    <row r="390" spans="1:15" x14ac:dyDescent="0.55000000000000004">
      <c r="A390">
        <f>IF($K390="","",100000000+男子登録情報!$C390)</f>
        <v>100000389</v>
      </c>
      <c r="B390" t="str">
        <f>IF($K390="","",男子登録情報!$D390&amp;" ("&amp;男子登録情報!$K390&amp;")")</f>
        <v>矢部　隼也 (3)</v>
      </c>
      <c r="C390" t="str">
        <f>IF($K390="","",男子登録情報!$E390)</f>
        <v>ﾔﾍﾞ ｼﾞｭﾝﾔ</v>
      </c>
      <c r="D390" t="str">
        <f>IF($K390="","",男子登録情報!$O390&amp;" "&amp;男子登録情報!$N390&amp;" ("&amp;LEFT(男子登録情報!$F390,2)&amp;")")</f>
        <v>Junya YABE (01)</v>
      </c>
      <c r="E390" t="str">
        <f>IF($K390="","",男子登録情報!$P390)</f>
        <v>JPN</v>
      </c>
      <c r="F390" t="str">
        <f t="shared" si="6"/>
        <v>1</v>
      </c>
      <c r="G390">
        <f>IF($K390="","",男子登録情報!$M390)</f>
        <v>27</v>
      </c>
      <c r="H390">
        <f>IF($K390="","",男子登録情報!$A390)</f>
        <v>492213</v>
      </c>
      <c r="K390">
        <f>IF(男子登録情報!$C390="","",男子登録情報!$C390)</f>
        <v>389</v>
      </c>
      <c r="M390">
        <f>IFERROR(IF(AND(402&lt;=VALUE(RIGHT(男子登録情報!$F390,4)),競技会情報!$E$3*100+競技会情報!$G$3&gt;=VALUE(RIGHT(男子登録情報!$F390,4))),VALUE(男子登録情報!$G390)+1,VALUE(男子登録情報!$G390)),"")</f>
        <v>21</v>
      </c>
      <c r="N390" t="str">
        <f>IF($K390="","",IF(男子登録情報!$H390="北海道",男子登録情報!$H390,LEFT(男子登録情報!$H390,LEN(男子登録情報!$H390)-1)))</f>
        <v>大阪</v>
      </c>
      <c r="O390" t="str">
        <f>IF($K390="","",IF(LEN($N390)=2,LEFT($N390,1)&amp;"　"&amp;RIGHT($N390,1)&amp;"・"&amp;男子登録情報!$I390,$N390&amp;"・"&amp;男子登録情報!$I390))</f>
        <v>大　阪・香里丘</v>
      </c>
    </row>
    <row r="391" spans="1:15" x14ac:dyDescent="0.55000000000000004">
      <c r="A391">
        <f>IF($K391="","",100000000+男子登録情報!$C391)</f>
        <v>100000390</v>
      </c>
      <c r="B391" t="str">
        <f>IF($K391="","",男子登録情報!$D391&amp;" ("&amp;男子登録情報!$K391&amp;")")</f>
        <v>中辻　隼人 (3)</v>
      </c>
      <c r="C391" t="str">
        <f>IF($K391="","",男子登録情報!$E391)</f>
        <v>ﾅｶﾂｼﾞ ﾊﾔﾄ</v>
      </c>
      <c r="D391" t="str">
        <f>IF($K391="","",男子登録情報!$O391&amp;" "&amp;男子登録情報!$N391&amp;" ("&amp;LEFT(男子登録情報!$F391,2)&amp;")")</f>
        <v>Hayato NAKATSUJI (01)</v>
      </c>
      <c r="E391" t="str">
        <f>IF($K391="","",男子登録情報!$P391)</f>
        <v>JPN</v>
      </c>
      <c r="F391" t="str">
        <f t="shared" si="6"/>
        <v>1</v>
      </c>
      <c r="G391">
        <f>IF($K391="","",男子登録情報!$M391)</f>
        <v>27</v>
      </c>
      <c r="H391">
        <f>IF($K391="","",男子登録情報!$A391)</f>
        <v>492213</v>
      </c>
      <c r="K391">
        <f>IF(男子登録情報!$C391="","",男子登録情報!$C391)</f>
        <v>390</v>
      </c>
      <c r="M391">
        <f>IFERROR(IF(AND(402&lt;=VALUE(RIGHT(男子登録情報!$F391,4)),競技会情報!$E$3*100+競技会情報!$G$3&gt;=VALUE(RIGHT(男子登録情報!$F391,4))),VALUE(男子登録情報!$G391)+1,VALUE(男子登録情報!$G391)),"")</f>
        <v>21</v>
      </c>
      <c r="N391" t="str">
        <f>IF($K391="","",IF(男子登録情報!$H391="北海道",男子登録情報!$H391,LEFT(男子登録情報!$H391,LEN(男子登録情報!$H391)-1)))</f>
        <v>大阪</v>
      </c>
      <c r="O391" t="str">
        <f>IF($K391="","",IF(LEN($N391)=2,LEFT($N391,1)&amp;"　"&amp;RIGHT($N391,1)&amp;"・"&amp;男子登録情報!$I391,$N391&amp;"・"&amp;男子登録情報!$I391))</f>
        <v>大　阪・大体大浪商</v>
      </c>
    </row>
    <row r="392" spans="1:15" x14ac:dyDescent="0.55000000000000004">
      <c r="A392">
        <f>IF($K392="","",100000000+男子登録情報!$C392)</f>
        <v>100000391</v>
      </c>
      <c r="B392" t="str">
        <f>IF($K392="","",男子登録情報!$D392&amp;" ("&amp;男子登録情報!$K392&amp;")")</f>
        <v>萩尾　脩人 (2)</v>
      </c>
      <c r="C392" t="str">
        <f>IF($K392="","",男子登録情報!$E392)</f>
        <v>ﾊｷﾞｵ ｼｭｳﾄ</v>
      </c>
      <c r="D392" t="str">
        <f>IF($K392="","",男子登録情報!$O392&amp;" "&amp;男子登録情報!$N392&amp;" ("&amp;LEFT(男子登録情報!$F392,2)&amp;")")</f>
        <v>Shuto HAGIO (02)</v>
      </c>
      <c r="E392" t="str">
        <f>IF($K392="","",男子登録情報!$P392)</f>
        <v>JPN</v>
      </c>
      <c r="F392" t="str">
        <f t="shared" si="6"/>
        <v>1</v>
      </c>
      <c r="G392">
        <f>IF($K392="","",男子登録情報!$M392)</f>
        <v>27</v>
      </c>
      <c r="H392">
        <f>IF($K392="","",男子登録情報!$A392)</f>
        <v>492213</v>
      </c>
      <c r="K392">
        <f>IF(男子登録情報!$C392="","",男子登録情報!$C392)</f>
        <v>391</v>
      </c>
      <c r="M392">
        <f>IFERROR(IF(AND(402&lt;=VALUE(RIGHT(男子登録情報!$F392,4)),競技会情報!$E$3*100+競技会情報!$G$3&gt;=VALUE(RIGHT(男子登録情報!$F392,4))),VALUE(男子登録情報!$G392)+1,VALUE(男子登録情報!$G392)),"")</f>
        <v>20</v>
      </c>
      <c r="N392" t="str">
        <f>IF($K392="","",IF(男子登録情報!$H392="北海道",男子登録情報!$H392,LEFT(男子登録情報!$H392,LEN(男子登録情報!$H392)-1)))</f>
        <v>大阪</v>
      </c>
      <c r="O392" t="str">
        <f>IF($K392="","",IF(LEN($N392)=2,LEFT($N392,1)&amp;"　"&amp;RIGHT($N392,1)&amp;"・"&amp;男子登録情報!$I392,$N392&amp;"・"&amp;男子登録情報!$I392))</f>
        <v>大　阪・門真なみはや</v>
      </c>
    </row>
    <row r="393" spans="1:15" x14ac:dyDescent="0.55000000000000004">
      <c r="A393">
        <f>IF($K393="","",100000000+男子登録情報!$C393)</f>
        <v>100000392</v>
      </c>
      <c r="B393" t="str">
        <f>IF($K393="","",男子登録情報!$D393&amp;" ("&amp;男子登録情報!$K393&amp;")")</f>
        <v>上村　壮吾 (2)</v>
      </c>
      <c r="C393" t="str">
        <f>IF($K393="","",男子登録情報!$E393)</f>
        <v>ｳｴﾑﾗ ｿｳｺﾞ</v>
      </c>
      <c r="D393" t="str">
        <f>IF($K393="","",男子登録情報!$O393&amp;" "&amp;男子登録情報!$N393&amp;" ("&amp;LEFT(男子登録情報!$F393,2)&amp;")")</f>
        <v>Sogo UEMURA (02)</v>
      </c>
      <c r="E393" t="str">
        <f>IF($K393="","",男子登録情報!$P393)</f>
        <v>JPN</v>
      </c>
      <c r="F393" t="str">
        <f t="shared" si="6"/>
        <v>1</v>
      </c>
      <c r="G393">
        <f>IF($K393="","",男子登録情報!$M393)</f>
        <v>27</v>
      </c>
      <c r="H393">
        <f>IF($K393="","",男子登録情報!$A393)</f>
        <v>492213</v>
      </c>
      <c r="K393">
        <f>IF(男子登録情報!$C393="","",男子登録情報!$C393)</f>
        <v>392</v>
      </c>
      <c r="M393">
        <f>IFERROR(IF(AND(402&lt;=VALUE(RIGHT(男子登録情報!$F393,4)),競技会情報!$E$3*100+競技会情報!$G$3&gt;=VALUE(RIGHT(男子登録情報!$F393,4))),VALUE(男子登録情報!$G393)+1,VALUE(男子登録情報!$G393)),"")</f>
        <v>20</v>
      </c>
      <c r="N393" t="str">
        <f>IF($K393="","",IF(男子登録情報!$H393="北海道",男子登録情報!$H393,LEFT(男子登録情報!$H393,LEN(男子登録情報!$H393)-1)))</f>
        <v>大阪</v>
      </c>
      <c r="O393" t="str">
        <f>IF($K393="","",IF(LEN($N393)=2,LEFT($N393,1)&amp;"　"&amp;RIGHT($N393,1)&amp;"・"&amp;男子登録情報!$I393,$N393&amp;"・"&amp;男子登録情報!$I393))</f>
        <v>大　阪・大阪</v>
      </c>
    </row>
    <row r="394" spans="1:15" x14ac:dyDescent="0.55000000000000004">
      <c r="A394">
        <f>IF($K394="","",100000000+男子登録情報!$C394)</f>
        <v>100000393</v>
      </c>
      <c r="B394" t="str">
        <f>IF($K394="","",男子登録情報!$D394&amp;" ("&amp;男子登録情報!$K394&amp;")")</f>
        <v>小塚　陽介 (2)</v>
      </c>
      <c r="C394" t="str">
        <f>IF($K394="","",男子登録情報!$E394)</f>
        <v>ｺﾂｶ ﾖｳｽｹ</v>
      </c>
      <c r="D394" t="str">
        <f>IF($K394="","",男子登録情報!$O394&amp;" "&amp;男子登録情報!$N394&amp;" ("&amp;LEFT(男子登録情報!$F394,2)&amp;")")</f>
        <v>Yosuke KOTSUKA (02)</v>
      </c>
      <c r="E394" t="str">
        <f>IF($K394="","",男子登録情報!$P394)</f>
        <v>JPN</v>
      </c>
      <c r="F394" t="str">
        <f t="shared" si="6"/>
        <v>1</v>
      </c>
      <c r="G394">
        <f>IF($K394="","",男子登録情報!$M394)</f>
        <v>37</v>
      </c>
      <c r="H394">
        <f>IF($K394="","",男子登録情報!$A394)</f>
        <v>492213</v>
      </c>
      <c r="K394">
        <f>IF(男子登録情報!$C394="","",男子登録情報!$C394)</f>
        <v>393</v>
      </c>
      <c r="M394">
        <f>IFERROR(IF(AND(402&lt;=VALUE(RIGHT(男子登録情報!$F394,4)),競技会情報!$E$3*100+競技会情報!$G$3&gt;=VALUE(RIGHT(男子登録情報!$F394,4))),VALUE(男子登録情報!$G394)+1,VALUE(男子登録情報!$G394)),"")</f>
        <v>19</v>
      </c>
      <c r="N394" t="str">
        <f>IF($K394="","",IF(男子登録情報!$H394="北海道",男子登録情報!$H394,LEFT(男子登録情報!$H394,LEN(男子登録情報!$H394)-1)))</f>
        <v>香川</v>
      </c>
      <c r="O394" t="str">
        <f>IF($K394="","",IF(LEN($N394)=2,LEFT($N394,1)&amp;"　"&amp;RIGHT($N394,1)&amp;"・"&amp;男子登録情報!$I394,$N394&amp;"・"&amp;男子登録情報!$I394))</f>
        <v>香　川・丸亀城西</v>
      </c>
    </row>
    <row r="395" spans="1:15" x14ac:dyDescent="0.55000000000000004">
      <c r="A395">
        <f>IF($K395="","",100000000+男子登録情報!$C395)</f>
        <v>100000394</v>
      </c>
      <c r="B395" t="str">
        <f>IF($K395="","",男子登録情報!$D395&amp;" ("&amp;男子登録情報!$K395&amp;")")</f>
        <v>鷹野　優士 (2)</v>
      </c>
      <c r="C395" t="str">
        <f>IF($K395="","",男子登録情報!$E395)</f>
        <v>ﾀｶﾉ ﾕｳｼ</v>
      </c>
      <c r="D395" t="str">
        <f>IF($K395="","",男子登録情報!$O395&amp;" "&amp;男子登録情報!$N395&amp;" ("&amp;LEFT(男子登録情報!$F395,2)&amp;")")</f>
        <v>Yushi TAKANO (03)</v>
      </c>
      <c r="E395" t="str">
        <f>IF($K395="","",男子登録情報!$P395)</f>
        <v>JPN</v>
      </c>
      <c r="F395" t="str">
        <f t="shared" si="6"/>
        <v>1</v>
      </c>
      <c r="G395">
        <f>IF($K395="","",男子登録情報!$M395)</f>
        <v>38</v>
      </c>
      <c r="H395">
        <f>IF($K395="","",男子登録情報!$A395)</f>
        <v>492213</v>
      </c>
      <c r="K395">
        <f>IF(男子登録情報!$C395="","",男子登録情報!$C395)</f>
        <v>394</v>
      </c>
      <c r="M395">
        <f>IFERROR(IF(AND(402&lt;=VALUE(RIGHT(男子登録情報!$F395,4)),競技会情報!$E$3*100+競技会情報!$G$3&gt;=VALUE(RIGHT(男子登録情報!$F395,4))),VALUE(男子登録情報!$G395)+1,VALUE(男子登録情報!$G395)),"")</f>
        <v>19</v>
      </c>
      <c r="N395" t="str">
        <f>IF($K395="","",IF(男子登録情報!$H395="北海道",男子登録情報!$H395,LEFT(男子登録情報!$H395,LEN(男子登録情報!$H395)-1)))</f>
        <v>愛媛</v>
      </c>
      <c r="O395" t="str">
        <f>IF($K395="","",IF(LEN($N395)=2,LEFT($N395,1)&amp;"　"&amp;RIGHT($N395,1)&amp;"・"&amp;男子登録情報!$I395,$N395&amp;"・"&amp;男子登録情報!$I395))</f>
        <v>愛　媛・新居浜東</v>
      </c>
    </row>
    <row r="396" spans="1:15" x14ac:dyDescent="0.55000000000000004">
      <c r="A396">
        <f>IF($K396="","",100000000+男子登録情報!$C396)</f>
        <v>100000395</v>
      </c>
      <c r="B396" t="str">
        <f>IF($K396="","",男子登録情報!$D396&amp;" ("&amp;男子登録情報!$K396&amp;")")</f>
        <v>山下　玲皇 (2)</v>
      </c>
      <c r="C396" t="str">
        <f>IF($K396="","",男子登録情報!$E396)</f>
        <v>ﾔﾏｼﾀ ﾚｵ</v>
      </c>
      <c r="D396" t="str">
        <f>IF($K396="","",男子登録情報!$O396&amp;" "&amp;男子登録情報!$N396&amp;" ("&amp;LEFT(男子登録情報!$F396,2)&amp;")")</f>
        <v>Reo YAMASHITA (02)</v>
      </c>
      <c r="E396" t="str">
        <f>IF($K396="","",男子登録情報!$P396)</f>
        <v>JPN</v>
      </c>
      <c r="F396" t="str">
        <f t="shared" si="6"/>
        <v>1</v>
      </c>
      <c r="G396">
        <f>IF($K396="","",男子登録情報!$M396)</f>
        <v>28</v>
      </c>
      <c r="H396">
        <f>IF($K396="","",男子登録情報!$A396)</f>
        <v>492213</v>
      </c>
      <c r="K396">
        <f>IF(男子登録情報!$C396="","",男子登録情報!$C396)</f>
        <v>395</v>
      </c>
      <c r="M396">
        <f>IFERROR(IF(AND(402&lt;=VALUE(RIGHT(男子登録情報!$F396,4)),競技会情報!$E$3*100+競技会情報!$G$3&gt;=VALUE(RIGHT(男子登録情報!$F396,4))),VALUE(男子登録情報!$G396)+1,VALUE(男子登録情報!$G396)),"")</f>
        <v>20</v>
      </c>
      <c r="N396" t="str">
        <f>IF($K396="","",IF(男子登録情報!$H396="北海道",男子登録情報!$H396,LEFT(男子登録情報!$H396,LEN(男子登録情報!$H396)-1)))</f>
        <v>兵庫</v>
      </c>
      <c r="O396" t="str">
        <f>IF($K396="","",IF(LEN($N396)=2,LEFT($N396,1)&amp;"　"&amp;RIGHT($N396,1)&amp;"・"&amp;男子登録情報!$I396,$N396&amp;"・"&amp;男子登録情報!$I396))</f>
        <v>兵　庫・西宮南</v>
      </c>
    </row>
    <row r="397" spans="1:15" x14ac:dyDescent="0.55000000000000004">
      <c r="A397">
        <f>IF($K397="","",100000000+男子登録情報!$C397)</f>
        <v>100000396</v>
      </c>
      <c r="B397" t="str">
        <f>IF($K397="","",男子登録情報!$D397&amp;" ("&amp;男子登録情報!$K397&amp;")")</f>
        <v>泉　翔太 (2)</v>
      </c>
      <c r="C397" t="str">
        <f>IF($K397="","",男子登録情報!$E397)</f>
        <v>ｲｽﾞﾐ ｼｮｳﾀ</v>
      </c>
      <c r="D397" t="str">
        <f>IF($K397="","",男子登録情報!$O397&amp;" "&amp;男子登録情報!$N397&amp;" ("&amp;LEFT(男子登録情報!$F397,2)&amp;")")</f>
        <v>Shota IZUMI (02)</v>
      </c>
      <c r="E397" t="str">
        <f>IF($K397="","",男子登録情報!$P397)</f>
        <v>JPN</v>
      </c>
      <c r="F397" t="str">
        <f t="shared" si="6"/>
        <v>1</v>
      </c>
      <c r="G397">
        <f>IF($K397="","",男子登録情報!$M397)</f>
        <v>28</v>
      </c>
      <c r="H397">
        <f>IF($K397="","",男子登録情報!$A397)</f>
        <v>492213</v>
      </c>
      <c r="K397">
        <f>IF(男子登録情報!$C397="","",男子登録情報!$C397)</f>
        <v>396</v>
      </c>
      <c r="M397">
        <f>IFERROR(IF(AND(402&lt;=VALUE(RIGHT(男子登録情報!$F397,4)),競技会情報!$E$3*100+競技会情報!$G$3&gt;=VALUE(RIGHT(男子登録情報!$F397,4))),VALUE(男子登録情報!$G397)+1,VALUE(男子登録情報!$G397)),"")</f>
        <v>20</v>
      </c>
      <c r="N397" t="str">
        <f>IF($K397="","",IF(男子登録情報!$H397="北海道",男子登録情報!$H397,LEFT(男子登録情報!$H397,LEN(男子登録情報!$H397)-1)))</f>
        <v>兵庫</v>
      </c>
      <c r="O397" t="str">
        <f>IF($K397="","",IF(LEN($N397)=2,LEFT($N397,1)&amp;"　"&amp;RIGHT($N397,1)&amp;"・"&amp;男子登録情報!$I397,$N397&amp;"・"&amp;男子登録情報!$I397))</f>
        <v>兵　庫・報徳学園</v>
      </c>
    </row>
    <row r="398" spans="1:15" x14ac:dyDescent="0.55000000000000004">
      <c r="A398">
        <f>IF($K398="","",100000000+男子登録情報!$C398)</f>
        <v>100000397</v>
      </c>
      <c r="B398" t="str">
        <f>IF($K398="","",男子登録情報!$D398&amp;" ("&amp;男子登録情報!$K398&amp;")")</f>
        <v>粟野　聖瑳 (2)</v>
      </c>
      <c r="C398" t="str">
        <f>IF($K398="","",男子登録情報!$E398)</f>
        <v>ｱﾜﾉ ｾｲｻﾞ</v>
      </c>
      <c r="D398" t="str">
        <f>IF($K398="","",男子登録情報!$O398&amp;" "&amp;男子登録情報!$N398&amp;" ("&amp;LEFT(男子登録情報!$F398,2)&amp;")")</f>
        <v>Seiza AWANO (02)</v>
      </c>
      <c r="E398" t="str">
        <f>IF($K398="","",男子登録情報!$P398)</f>
        <v>JPN</v>
      </c>
      <c r="F398" t="str">
        <f t="shared" si="6"/>
        <v>1</v>
      </c>
      <c r="G398">
        <f>IF($K398="","",男子登録情報!$M398)</f>
        <v>28</v>
      </c>
      <c r="H398">
        <f>IF($K398="","",男子登録情報!$A398)</f>
        <v>492213</v>
      </c>
      <c r="K398">
        <f>IF(男子登録情報!$C398="","",男子登録情報!$C398)</f>
        <v>397</v>
      </c>
      <c r="M398">
        <f>IFERROR(IF(AND(402&lt;=VALUE(RIGHT(男子登録情報!$F398,4)),競技会情報!$E$3*100+競技会情報!$G$3&gt;=VALUE(RIGHT(男子登録情報!$F398,4))),VALUE(男子登録情報!$G398)+1,VALUE(男子登録情報!$G398)),"")</f>
        <v>20</v>
      </c>
      <c r="N398" t="str">
        <f>IF($K398="","",IF(男子登録情報!$H398="北海道",男子登録情報!$H398,LEFT(男子登録情報!$H398,LEN(男子登録情報!$H398)-1)))</f>
        <v>兵庫</v>
      </c>
      <c r="O398" t="str">
        <f>IF($K398="","",IF(LEN($N398)=2,LEFT($N398,1)&amp;"　"&amp;RIGHT($N398,1)&amp;"・"&amp;男子登録情報!$I398,$N398&amp;"・"&amp;男子登録情報!$I398))</f>
        <v>兵　庫・社</v>
      </c>
    </row>
    <row r="399" spans="1:15" x14ac:dyDescent="0.55000000000000004">
      <c r="A399">
        <f>IF($K399="","",100000000+男子登録情報!$C399)</f>
        <v>100000398</v>
      </c>
      <c r="B399" t="str">
        <f>IF($K399="","",男子登録情報!$D399&amp;" ("&amp;男子登録情報!$K399&amp;")")</f>
        <v>中澤　孝太 (2)</v>
      </c>
      <c r="C399" t="str">
        <f>IF($K399="","",男子登録情報!$E399)</f>
        <v>ﾅｶｻﾞﾜ ｺｳﾀ</v>
      </c>
      <c r="D399" t="str">
        <f>IF($K399="","",男子登録情報!$O399&amp;" "&amp;男子登録情報!$N399&amp;" ("&amp;LEFT(男子登録情報!$F399,2)&amp;")")</f>
        <v>Kota NAKAZAWA (02)</v>
      </c>
      <c r="E399" t="str">
        <f>IF($K399="","",男子登録情報!$P399)</f>
        <v>JPN</v>
      </c>
      <c r="F399" t="str">
        <f t="shared" si="6"/>
        <v>1</v>
      </c>
      <c r="G399">
        <f>IF($K399="","",男子登録情報!$M399)</f>
        <v>30</v>
      </c>
      <c r="H399">
        <f>IF($K399="","",男子登録情報!$A399)</f>
        <v>492213</v>
      </c>
      <c r="K399">
        <f>IF(男子登録情報!$C399="","",男子登録情報!$C399)</f>
        <v>398</v>
      </c>
      <c r="M399">
        <f>IFERROR(IF(AND(402&lt;=VALUE(RIGHT(男子登録情報!$F399,4)),競技会情報!$E$3*100+競技会情報!$G$3&gt;=VALUE(RIGHT(男子登録情報!$F399,4))),VALUE(男子登録情報!$G399)+1,VALUE(男子登録情報!$G399)),"")</f>
        <v>20</v>
      </c>
      <c r="N399" t="str">
        <f>IF($K399="","",IF(男子登録情報!$H399="北海道",男子登録情報!$H399,LEFT(男子登録情報!$H399,LEN(男子登録情報!$H399)-1)))</f>
        <v>和歌山</v>
      </c>
      <c r="O399" t="str">
        <f>IF($K399="","",IF(LEN($N399)=2,LEFT($N399,1)&amp;"　"&amp;RIGHT($N399,1)&amp;"・"&amp;男子登録情報!$I399,$N399&amp;"・"&amp;男子登録情報!$I399))</f>
        <v>和歌山・海南</v>
      </c>
    </row>
    <row r="400" spans="1:15" x14ac:dyDescent="0.55000000000000004">
      <c r="A400">
        <f>IF($K400="","",100000000+男子登録情報!$C400)</f>
        <v>100000399</v>
      </c>
      <c r="B400" t="str">
        <f>IF($K400="","",男子登録情報!$D400&amp;" ("&amp;男子登録情報!$K400&amp;")")</f>
        <v>佐々木　良徳 (2)</v>
      </c>
      <c r="C400" t="str">
        <f>IF($K400="","",男子登録情報!$E400)</f>
        <v>ｻｻｷ ﾘｮｳﾄｸ</v>
      </c>
      <c r="D400" t="str">
        <f>IF($K400="","",男子登録情報!$O400&amp;" "&amp;男子登録情報!$N400&amp;" ("&amp;LEFT(男子登録情報!$F400,2)&amp;")")</f>
        <v>Ryotoku SASAKI (02)</v>
      </c>
      <c r="E400" t="str">
        <f>IF($K400="","",男子登録情報!$P400)</f>
        <v>JPN</v>
      </c>
      <c r="F400" t="str">
        <f t="shared" si="6"/>
        <v>1</v>
      </c>
      <c r="G400">
        <f>IF($K400="","",男子登録情報!$M400)</f>
        <v>27</v>
      </c>
      <c r="H400">
        <f>IF($K400="","",男子登録情報!$A400)</f>
        <v>492213</v>
      </c>
      <c r="K400">
        <f>IF(男子登録情報!$C400="","",男子登録情報!$C400)</f>
        <v>399</v>
      </c>
      <c r="M400">
        <f>IFERROR(IF(AND(402&lt;=VALUE(RIGHT(男子登録情報!$F400,4)),競技会情報!$E$3*100+競技会情報!$G$3&gt;=VALUE(RIGHT(男子登録情報!$F400,4))),VALUE(男子登録情報!$G400)+1,VALUE(男子登録情報!$G400)),"")</f>
        <v>20</v>
      </c>
      <c r="N400" t="str">
        <f>IF($K400="","",IF(男子登録情報!$H400="北海道",男子登録情報!$H400,LEFT(男子登録情報!$H400,LEN(男子登録情報!$H400)-1)))</f>
        <v>大阪</v>
      </c>
      <c r="O400" t="str">
        <f>IF($K400="","",IF(LEN($N400)=2,LEFT($N400,1)&amp;"　"&amp;RIGHT($N400,1)&amp;"・"&amp;男子登録情報!$I400,$N400&amp;"・"&amp;男子登録情報!$I400))</f>
        <v>大　阪・大塚</v>
      </c>
    </row>
    <row r="401" spans="1:15" x14ac:dyDescent="0.55000000000000004">
      <c r="A401">
        <f>IF($K401="","",100000000+男子登録情報!$C401)</f>
        <v>100000400</v>
      </c>
      <c r="B401" t="str">
        <f>IF($K401="","",男子登録情報!$D401&amp;" ("&amp;男子登録情報!$K401&amp;")")</f>
        <v>荒川　潤 (2)</v>
      </c>
      <c r="C401" t="str">
        <f>IF($K401="","",男子登録情報!$E401)</f>
        <v>ｱﾗｶﾜ ｼﾞｭﾝ</v>
      </c>
      <c r="D401" t="str">
        <f>IF($K401="","",男子登録情報!$O401&amp;" "&amp;男子登録情報!$N401&amp;" ("&amp;LEFT(男子登録情報!$F401,2)&amp;")")</f>
        <v>Jun ARAKAWA (03)</v>
      </c>
      <c r="E401" t="str">
        <f>IF($K401="","",男子登録情報!$P401)</f>
        <v>JPN</v>
      </c>
      <c r="F401" t="str">
        <f t="shared" si="6"/>
        <v>1</v>
      </c>
      <c r="G401">
        <f>IF($K401="","",男子登録情報!$M401)</f>
        <v>27</v>
      </c>
      <c r="H401">
        <f>IF($K401="","",男子登録情報!$A401)</f>
        <v>492213</v>
      </c>
      <c r="K401">
        <f>IF(男子登録情報!$C401="","",男子登録情報!$C401)</f>
        <v>400</v>
      </c>
      <c r="M401">
        <f>IFERROR(IF(AND(402&lt;=VALUE(RIGHT(男子登録情報!$F401,4)),競技会情報!$E$3*100+競技会情報!$G$3&gt;=VALUE(RIGHT(男子登録情報!$F401,4))),VALUE(男子登録情報!$G401)+1,VALUE(男子登録情報!$G401)),"")</f>
        <v>19</v>
      </c>
      <c r="N401" t="str">
        <f>IF($K401="","",IF(男子登録情報!$H401="北海道",男子登録情報!$H401,LEFT(男子登録情報!$H401,LEN(男子登録情報!$H401)-1)))</f>
        <v>大阪</v>
      </c>
      <c r="O401" t="str">
        <f>IF($K401="","",IF(LEN($N401)=2,LEFT($N401,1)&amp;"　"&amp;RIGHT($N401,1)&amp;"・"&amp;男子登録情報!$I401,$N401&amp;"・"&amp;男子登録情報!$I401))</f>
        <v>大　阪・大塚</v>
      </c>
    </row>
    <row r="402" spans="1:15" x14ac:dyDescent="0.55000000000000004">
      <c r="A402">
        <f>IF($K402="","",100000000+男子登録情報!$C402)</f>
        <v>100000401</v>
      </c>
      <c r="B402" t="str">
        <f>IF($K402="","",男子登録情報!$D402&amp;" ("&amp;男子登録情報!$K402&amp;")")</f>
        <v>北谷　宏人 (2)</v>
      </c>
      <c r="C402" t="str">
        <f>IF($K402="","",男子登録情報!$E402)</f>
        <v>ｷﾀﾀﾞﾆ ﾋﾛﾄ</v>
      </c>
      <c r="D402" t="str">
        <f>IF($K402="","",男子登録情報!$O402&amp;" "&amp;男子登録情報!$N402&amp;" ("&amp;LEFT(男子登録情報!$F402,2)&amp;")")</f>
        <v>Hiroto KITADANI (02)</v>
      </c>
      <c r="E402" t="str">
        <f>IF($K402="","",男子登録情報!$P402)</f>
        <v>JPN</v>
      </c>
      <c r="F402" t="str">
        <f t="shared" si="6"/>
        <v>1</v>
      </c>
      <c r="G402">
        <f>IF($K402="","",男子登録情報!$M402)</f>
        <v>27</v>
      </c>
      <c r="H402">
        <f>IF($K402="","",男子登録情報!$A402)</f>
        <v>492213</v>
      </c>
      <c r="K402">
        <f>IF(男子登録情報!$C402="","",男子登録情報!$C402)</f>
        <v>401</v>
      </c>
      <c r="M402">
        <f>IFERROR(IF(AND(402&lt;=VALUE(RIGHT(男子登録情報!$F402,4)),競技会情報!$E$3*100+競技会情報!$G$3&gt;=VALUE(RIGHT(男子登録情報!$F402,4))),VALUE(男子登録情報!$G402)+1,VALUE(男子登録情報!$G402)),"")</f>
        <v>20</v>
      </c>
      <c r="N402" t="str">
        <f>IF($K402="","",IF(男子登録情報!$H402="北海道",男子登録情報!$H402,LEFT(男子登録情報!$H402,LEN(男子登録情報!$H402)-1)))</f>
        <v>大阪</v>
      </c>
      <c r="O402" t="str">
        <f>IF($K402="","",IF(LEN($N402)=2,LEFT($N402,1)&amp;"　"&amp;RIGHT($N402,1)&amp;"・"&amp;男子登録情報!$I402,$N402&amp;"・"&amp;男子登録情報!$I402))</f>
        <v>大　阪・大塚</v>
      </c>
    </row>
    <row r="403" spans="1:15" x14ac:dyDescent="0.55000000000000004">
      <c r="A403">
        <f>IF($K403="","",100000000+男子登録情報!$C403)</f>
        <v>100000402</v>
      </c>
      <c r="B403" t="str">
        <f>IF($K403="","",男子登録情報!$D403&amp;" ("&amp;男子登録情報!$K403&amp;")")</f>
        <v>飯田　晃也 (2)</v>
      </c>
      <c r="C403" t="str">
        <f>IF($K403="","",男子登録情報!$E403)</f>
        <v>ｲｲﾀﾞ ﾃﾙﾔ</v>
      </c>
      <c r="D403" t="str">
        <f>IF($K403="","",男子登録情報!$O403&amp;" "&amp;男子登録情報!$N403&amp;" ("&amp;LEFT(男子登録情報!$F403,2)&amp;")")</f>
        <v>Teruya IIDA (02)</v>
      </c>
      <c r="E403" t="str">
        <f>IF($K403="","",男子登録情報!$P403)</f>
        <v>JPN</v>
      </c>
      <c r="F403" t="str">
        <f t="shared" si="6"/>
        <v>1</v>
      </c>
      <c r="G403">
        <f>IF($K403="","",男子登録情報!$M403)</f>
        <v>38</v>
      </c>
      <c r="H403">
        <f>IF($K403="","",男子登録情報!$A403)</f>
        <v>492213</v>
      </c>
      <c r="K403">
        <f>IF(男子登録情報!$C403="","",男子登録情報!$C403)</f>
        <v>402</v>
      </c>
      <c r="M403">
        <f>IFERROR(IF(AND(402&lt;=VALUE(RIGHT(男子登録情報!$F403,4)),競技会情報!$E$3*100+競技会情報!$G$3&gt;=VALUE(RIGHT(男子登録情報!$F403,4))),VALUE(男子登録情報!$G403)+1,VALUE(男子登録情報!$G403)),"")</f>
        <v>20</v>
      </c>
      <c r="N403" t="str">
        <f>IF($K403="","",IF(男子登録情報!$H403="北海道",男子登録情報!$H403,LEFT(男子登録情報!$H403,LEN(男子登録情報!$H403)-1)))</f>
        <v>愛媛</v>
      </c>
      <c r="O403" t="str">
        <f>IF($K403="","",IF(LEN($N403)=2,LEFT($N403,1)&amp;"　"&amp;RIGHT($N403,1)&amp;"・"&amp;男子登録情報!$I403,$N403&amp;"・"&amp;男子登録情報!$I403))</f>
        <v>愛　媛・川之江</v>
      </c>
    </row>
    <row r="404" spans="1:15" x14ac:dyDescent="0.55000000000000004">
      <c r="A404">
        <f>IF($K404="","",100000000+男子登録情報!$C404)</f>
        <v>100000403</v>
      </c>
      <c r="B404" t="str">
        <f>IF($K404="","",男子登録情報!$D404&amp;" ("&amp;男子登録情報!$K404&amp;")")</f>
        <v>三木　颯大 (2)</v>
      </c>
      <c r="C404" t="str">
        <f>IF($K404="","",男子登録情報!$E404)</f>
        <v>ﾐｷ ｿｳﾀﾞｲ</v>
      </c>
      <c r="D404" t="str">
        <f>IF($K404="","",男子登録情報!$O404&amp;" "&amp;男子登録情報!$N404&amp;" ("&amp;LEFT(男子登録情報!$F404,2)&amp;")")</f>
        <v>Sodai MIKI (03)</v>
      </c>
      <c r="E404" t="str">
        <f>IF($K404="","",男子登録情報!$P404)</f>
        <v>JPN</v>
      </c>
      <c r="F404" t="str">
        <f t="shared" si="6"/>
        <v>1</v>
      </c>
      <c r="G404">
        <f>IF($K404="","",男子登録情報!$M404)</f>
        <v>27</v>
      </c>
      <c r="H404">
        <f>IF($K404="","",男子登録情報!$A404)</f>
        <v>492213</v>
      </c>
      <c r="K404">
        <f>IF(男子登録情報!$C404="","",男子登録情報!$C404)</f>
        <v>403</v>
      </c>
      <c r="M404">
        <f>IFERROR(IF(AND(402&lt;=VALUE(RIGHT(男子登録情報!$F404,4)),競技会情報!$E$3*100+競技会情報!$G$3&gt;=VALUE(RIGHT(男子登録情報!$F404,4))),VALUE(男子登録情報!$G404)+1,VALUE(男子登録情報!$G404)),"")</f>
        <v>19</v>
      </c>
      <c r="N404" t="str">
        <f>IF($K404="","",IF(男子登録情報!$H404="北海道",男子登録情報!$H404,LEFT(男子登録情報!$H404,LEN(男子登録情報!$H404)-1)))</f>
        <v>大阪</v>
      </c>
      <c r="O404" t="str">
        <f>IF($K404="","",IF(LEN($N404)=2,LEFT($N404,1)&amp;"　"&amp;RIGHT($N404,1)&amp;"・"&amp;男子登録情報!$I404,$N404&amp;"・"&amp;男子登録情報!$I404))</f>
        <v>大　阪・山田</v>
      </c>
    </row>
    <row r="405" spans="1:15" x14ac:dyDescent="0.55000000000000004">
      <c r="A405">
        <f>IF($K405="","",100000000+男子登録情報!$C405)</f>
        <v>100000404</v>
      </c>
      <c r="B405" t="str">
        <f>IF($K405="","",男子登録情報!$D405&amp;" ("&amp;男子登録情報!$K405&amp;")")</f>
        <v>赤松　蒼太 (2)</v>
      </c>
      <c r="C405" t="str">
        <f>IF($K405="","",男子登録情報!$E405)</f>
        <v>ｱｶﾏﾂ ｿｳﾀ</v>
      </c>
      <c r="D405" t="str">
        <f>IF($K405="","",男子登録情報!$O405&amp;" "&amp;男子登録情報!$N405&amp;" ("&amp;LEFT(男子登録情報!$F405,2)&amp;")")</f>
        <v>Sota AKAMATSU (02)</v>
      </c>
      <c r="E405" t="str">
        <f>IF($K405="","",男子登録情報!$P405)</f>
        <v>JPN</v>
      </c>
      <c r="F405" t="str">
        <f t="shared" si="6"/>
        <v>1</v>
      </c>
      <c r="G405">
        <f>IF($K405="","",男子登録情報!$M405)</f>
        <v>37</v>
      </c>
      <c r="H405">
        <f>IF($K405="","",男子登録情報!$A405)</f>
        <v>492213</v>
      </c>
      <c r="K405">
        <f>IF(男子登録情報!$C405="","",男子登録情報!$C405)</f>
        <v>404</v>
      </c>
      <c r="M405">
        <f>IFERROR(IF(AND(402&lt;=VALUE(RIGHT(男子登録情報!$F405,4)),競技会情報!$E$3*100+競技会情報!$G$3&gt;=VALUE(RIGHT(男子登録情報!$F405,4))),VALUE(男子登録情報!$G405)+1,VALUE(男子登録情報!$G405)),"")</f>
        <v>20</v>
      </c>
      <c r="N405" t="str">
        <f>IF($K405="","",IF(男子登録情報!$H405="北海道",男子登録情報!$H405,LEFT(男子登録情報!$H405,LEN(男子登録情報!$H405)-1)))</f>
        <v>香川</v>
      </c>
      <c r="O405" t="str">
        <f>IF($K405="","",IF(LEN($N405)=2,LEFT($N405,1)&amp;"　"&amp;RIGHT($N405,1)&amp;"・"&amp;男子登録情報!$I405,$N405&amp;"・"&amp;男子登録情報!$I405))</f>
        <v>香　川・高松西</v>
      </c>
    </row>
    <row r="406" spans="1:15" x14ac:dyDescent="0.55000000000000004">
      <c r="A406">
        <f>IF($K406="","",100000000+男子登録情報!$C406)</f>
        <v>100000405</v>
      </c>
      <c r="B406" t="str">
        <f>IF($K406="","",男子登録情報!$D406&amp;" ("&amp;男子登録情報!$K406&amp;")")</f>
        <v>諏訪　皓己 (2)</v>
      </c>
      <c r="C406" t="str">
        <f>IF($K406="","",男子登録情報!$E406)</f>
        <v>ｽﾜ ｺｳｷ</v>
      </c>
      <c r="D406" t="str">
        <f>IF($K406="","",男子登録情報!$O406&amp;" "&amp;男子登録情報!$N406&amp;" ("&amp;LEFT(男子登録情報!$F406,2)&amp;")")</f>
        <v>Koki SUWA (02)</v>
      </c>
      <c r="E406" t="str">
        <f>IF($K406="","",男子登録情報!$P406)</f>
        <v>JPN</v>
      </c>
      <c r="F406" t="str">
        <f t="shared" si="6"/>
        <v>1</v>
      </c>
      <c r="G406">
        <f>IF($K406="","",男子登録情報!$M406)</f>
        <v>30</v>
      </c>
      <c r="H406">
        <f>IF($K406="","",男子登録情報!$A406)</f>
        <v>492213</v>
      </c>
      <c r="K406">
        <f>IF(男子登録情報!$C406="","",男子登録情報!$C406)</f>
        <v>405</v>
      </c>
      <c r="M406">
        <f>IFERROR(IF(AND(402&lt;=VALUE(RIGHT(男子登録情報!$F406,4)),競技会情報!$E$3*100+競技会情報!$G$3&gt;=VALUE(RIGHT(男子登録情報!$F406,4))),VALUE(男子登録情報!$G406)+1,VALUE(男子登録情報!$G406)),"")</f>
        <v>20</v>
      </c>
      <c r="N406" t="str">
        <f>IF($K406="","",IF(男子登録情報!$H406="北海道",男子登録情報!$H406,LEFT(男子登録情報!$H406,LEN(男子登録情報!$H406)-1)))</f>
        <v>和歌山</v>
      </c>
      <c r="O406" t="str">
        <f>IF($K406="","",IF(LEN($N406)=2,LEFT($N406,1)&amp;"　"&amp;RIGHT($N406,1)&amp;"・"&amp;男子登録情報!$I406,$N406&amp;"・"&amp;男子登録情報!$I406))</f>
        <v>和歌山・初芝橋本</v>
      </c>
    </row>
    <row r="407" spans="1:15" x14ac:dyDescent="0.55000000000000004">
      <c r="A407">
        <f>IF($K407="","",100000000+男子登録情報!$C407)</f>
        <v>100000406</v>
      </c>
      <c r="B407" t="str">
        <f>IF($K407="","",男子登録情報!$D407&amp;" ("&amp;男子登録情報!$K407&amp;")")</f>
        <v>明後　達也 (2)</v>
      </c>
      <c r="C407" t="str">
        <f>IF($K407="","",男子登録情報!$E407)</f>
        <v>ﾐｮｳｺﾞ ﾀﾂﾔ</v>
      </c>
      <c r="D407" t="str">
        <f>IF($K407="","",男子登録情報!$O407&amp;" "&amp;男子登録情報!$N407&amp;" ("&amp;LEFT(男子登録情報!$F407,2)&amp;")")</f>
        <v>Tatsuya MYOGO (02)</v>
      </c>
      <c r="E407" t="str">
        <f>IF($K407="","",男子登録情報!$P407)</f>
        <v>JPN</v>
      </c>
      <c r="F407" t="str">
        <f t="shared" si="6"/>
        <v>1</v>
      </c>
      <c r="G407">
        <f>IF($K407="","",男子登録情報!$M407)</f>
        <v>27</v>
      </c>
      <c r="H407">
        <f>IF($K407="","",男子登録情報!$A407)</f>
        <v>492213</v>
      </c>
      <c r="K407">
        <f>IF(男子登録情報!$C407="","",男子登録情報!$C407)</f>
        <v>406</v>
      </c>
      <c r="M407">
        <f>IFERROR(IF(AND(402&lt;=VALUE(RIGHT(男子登録情報!$F407,4)),競技会情報!$E$3*100+競技会情報!$G$3&gt;=VALUE(RIGHT(男子登録情報!$F407,4))),VALUE(男子登録情報!$G407)+1,VALUE(男子登録情報!$G407)),"")</f>
        <v>20</v>
      </c>
      <c r="N407" t="str">
        <f>IF($K407="","",IF(男子登録情報!$H407="北海道",男子登録情報!$H407,LEFT(男子登録情報!$H407,LEN(男子登録情報!$H407)-1)))</f>
        <v>大阪</v>
      </c>
      <c r="O407" t="str">
        <f>IF($K407="","",IF(LEN($N407)=2,LEFT($N407,1)&amp;"　"&amp;RIGHT($N407,1)&amp;"・"&amp;男子登録情報!$I407,$N407&amp;"・"&amp;男子登録情報!$I407))</f>
        <v>大　阪・大体大浪商</v>
      </c>
    </row>
    <row r="408" spans="1:15" x14ac:dyDescent="0.55000000000000004">
      <c r="A408">
        <f>IF($K408="","",100000000+男子登録情報!$C408)</f>
        <v>100000407</v>
      </c>
      <c r="B408" t="str">
        <f>IF($K408="","",男子登録情報!$D408&amp;" ("&amp;男子登録情報!$K408&amp;")")</f>
        <v>田中　創太郎 (2)</v>
      </c>
      <c r="C408" t="str">
        <f>IF($K408="","",男子登録情報!$E408)</f>
        <v>ﾀﾅｶ ｿｳﾀﾛｳ</v>
      </c>
      <c r="D408" t="str">
        <f>IF($K408="","",男子登録情報!$O408&amp;" "&amp;男子登録情報!$N408&amp;" ("&amp;LEFT(男子登録情報!$F408,2)&amp;")")</f>
        <v>Sotaro TANAKA (03)</v>
      </c>
      <c r="E408" t="str">
        <f>IF($K408="","",男子登録情報!$P408)</f>
        <v>JPN</v>
      </c>
      <c r="F408" t="str">
        <f t="shared" si="6"/>
        <v>1</v>
      </c>
      <c r="G408">
        <f>IF($K408="","",男子登録情報!$M408)</f>
        <v>38</v>
      </c>
      <c r="H408">
        <f>IF($K408="","",男子登録情報!$A408)</f>
        <v>492213</v>
      </c>
      <c r="K408">
        <f>IF(男子登録情報!$C408="","",男子登録情報!$C408)</f>
        <v>407</v>
      </c>
      <c r="M408">
        <f>IFERROR(IF(AND(402&lt;=VALUE(RIGHT(男子登録情報!$F408,4)),競技会情報!$E$3*100+競技会情報!$G$3&gt;=VALUE(RIGHT(男子登録情報!$F408,4))),VALUE(男子登録情報!$G408)+1,VALUE(男子登録情報!$G408)),"")</f>
        <v>19</v>
      </c>
      <c r="N408" t="str">
        <f>IF($K408="","",IF(男子登録情報!$H408="北海道",男子登録情報!$H408,LEFT(男子登録情報!$H408,LEN(男子登録情報!$H408)-1)))</f>
        <v>愛媛</v>
      </c>
      <c r="O408" t="str">
        <f>IF($K408="","",IF(LEN($N408)=2,LEFT($N408,1)&amp;"　"&amp;RIGHT($N408,1)&amp;"・"&amp;男子登録情報!$I408,$N408&amp;"・"&amp;男子登録情報!$I408))</f>
        <v>愛　媛・宇和島東</v>
      </c>
    </row>
    <row r="409" spans="1:15" x14ac:dyDescent="0.55000000000000004">
      <c r="A409">
        <f>IF($K409="","",100000000+男子登録情報!$C409)</f>
        <v>100000408</v>
      </c>
      <c r="B409" t="str">
        <f>IF($K409="","",男子登録情報!$D409&amp;" ("&amp;男子登録情報!$K409&amp;")")</f>
        <v>加藤　優希 (2)</v>
      </c>
      <c r="C409" t="str">
        <f>IF($K409="","",男子登録情報!$E409)</f>
        <v>ｶﾄｳ ﾕｳｷ</v>
      </c>
      <c r="D409" t="str">
        <f>IF($K409="","",男子登録情報!$O409&amp;" "&amp;男子登録情報!$N409&amp;" ("&amp;LEFT(男子登録情報!$F409,2)&amp;")")</f>
        <v>Yuki KATO (02)</v>
      </c>
      <c r="E409" t="str">
        <f>IF($K409="","",男子登録情報!$P409)</f>
        <v>JPN</v>
      </c>
      <c r="F409" t="str">
        <f t="shared" si="6"/>
        <v>1</v>
      </c>
      <c r="G409">
        <f>IF($K409="","",男子登録情報!$M409)</f>
        <v>25</v>
      </c>
      <c r="H409">
        <f>IF($K409="","",男子登録情報!$A409)</f>
        <v>492213</v>
      </c>
      <c r="K409">
        <f>IF(男子登録情報!$C409="","",男子登録情報!$C409)</f>
        <v>408</v>
      </c>
      <c r="M409">
        <f>IFERROR(IF(AND(402&lt;=VALUE(RIGHT(男子登録情報!$F409,4)),競技会情報!$E$3*100+競技会情報!$G$3&gt;=VALUE(RIGHT(男子登録情報!$F409,4))),VALUE(男子登録情報!$G409)+1,VALUE(男子登録情報!$G409)),"")</f>
        <v>20</v>
      </c>
      <c r="N409" t="str">
        <f>IF($K409="","",IF(男子登録情報!$H409="北海道",男子登録情報!$H409,LEFT(男子登録情報!$H409,LEN(男子登録情報!$H409)-1)))</f>
        <v>滋賀</v>
      </c>
      <c r="O409" t="str">
        <f>IF($K409="","",IF(LEN($N409)=2,LEFT($N409,1)&amp;"　"&amp;RIGHT($N409,1)&amp;"・"&amp;男子登録情報!$I409,$N409&amp;"・"&amp;男子登録情報!$I409))</f>
        <v>滋　賀・草津東</v>
      </c>
    </row>
    <row r="410" spans="1:15" x14ac:dyDescent="0.55000000000000004">
      <c r="A410">
        <f>IF($K410="","",100000000+男子登録情報!$C410)</f>
        <v>100000409</v>
      </c>
      <c r="B410" t="str">
        <f>IF($K410="","",男子登録情報!$D410&amp;" ("&amp;男子登録情報!$K410&amp;")")</f>
        <v>浅原　来羽 (2)</v>
      </c>
      <c r="C410" t="str">
        <f>IF($K410="","",男子登録情報!$E410)</f>
        <v>ｱｻﾊﾗ ｺｳ</v>
      </c>
      <c r="D410" t="str">
        <f>IF($K410="","",男子登録情報!$O410&amp;" "&amp;男子登録情報!$N410&amp;" ("&amp;LEFT(男子登録情報!$F410,2)&amp;")")</f>
        <v>Ko ASAHARA (02)</v>
      </c>
      <c r="E410" t="str">
        <f>IF($K410="","",男子登録情報!$P410)</f>
        <v>JPN</v>
      </c>
      <c r="F410" t="str">
        <f t="shared" si="6"/>
        <v>1</v>
      </c>
      <c r="G410">
        <f>IF($K410="","",男子登録情報!$M410)</f>
        <v>32</v>
      </c>
      <c r="H410">
        <f>IF($K410="","",男子登録情報!$A410)</f>
        <v>492213</v>
      </c>
      <c r="K410">
        <f>IF(男子登録情報!$C410="","",男子登録情報!$C410)</f>
        <v>409</v>
      </c>
      <c r="M410">
        <f>IFERROR(IF(AND(402&lt;=VALUE(RIGHT(男子登録情報!$F410,4)),競技会情報!$E$3*100+競技会情報!$G$3&gt;=VALUE(RIGHT(男子登録情報!$F410,4))),VALUE(男子登録情報!$G410)+1,VALUE(男子登録情報!$G410)),"")</f>
        <v>20</v>
      </c>
      <c r="N410" t="str">
        <f>IF($K410="","",IF(男子登録情報!$H410="北海道",男子登録情報!$H410,LEFT(男子登録情報!$H410,LEN(男子登録情報!$H410)-1)))</f>
        <v>島根</v>
      </c>
      <c r="O410" t="str">
        <f>IF($K410="","",IF(LEN($N410)=2,LEFT($N410,1)&amp;"　"&amp;RIGHT($N410,1)&amp;"・"&amp;男子登録情報!$I410,$N410&amp;"・"&amp;男子登録情報!$I410))</f>
        <v>島　根・出雲工業</v>
      </c>
    </row>
    <row r="411" spans="1:15" x14ac:dyDescent="0.55000000000000004">
      <c r="A411">
        <f>IF($K411="","",100000000+男子登録情報!$C411)</f>
        <v>100000410</v>
      </c>
      <c r="B411" t="str">
        <f>IF($K411="","",男子登録情報!$D411&amp;" ("&amp;男子登録情報!$K411&amp;")")</f>
        <v>更谷　侑 (2)</v>
      </c>
      <c r="C411" t="str">
        <f>IF($K411="","",男子登録情報!$E411)</f>
        <v>ｻﾗﾀﾆ ﾀｽｸ</v>
      </c>
      <c r="D411" t="str">
        <f>IF($K411="","",男子登録情報!$O411&amp;" "&amp;男子登録情報!$N411&amp;" ("&amp;LEFT(男子登録情報!$F411,2)&amp;")")</f>
        <v>Tasuku SARATANI (02)</v>
      </c>
      <c r="E411" t="str">
        <f>IF($K411="","",男子登録情報!$P411)</f>
        <v>JPN</v>
      </c>
      <c r="F411" t="str">
        <f t="shared" si="6"/>
        <v>1</v>
      </c>
      <c r="G411">
        <f>IF($K411="","",男子登録情報!$M411)</f>
        <v>27</v>
      </c>
      <c r="H411">
        <f>IF($K411="","",男子登録情報!$A411)</f>
        <v>492213</v>
      </c>
      <c r="K411">
        <f>IF(男子登録情報!$C411="","",男子登録情報!$C411)</f>
        <v>410</v>
      </c>
      <c r="M411">
        <f>IFERROR(IF(AND(402&lt;=VALUE(RIGHT(男子登録情報!$F411,4)),競技会情報!$E$3*100+競技会情報!$G$3&gt;=VALUE(RIGHT(男子登録情報!$F411,4))),VALUE(男子登録情報!$G411)+1,VALUE(男子登録情報!$G411)),"")</f>
        <v>20</v>
      </c>
      <c r="N411" t="str">
        <f>IF($K411="","",IF(男子登録情報!$H411="北海道",男子登録情報!$H411,LEFT(男子登録情報!$H411,LEN(男子登録情報!$H411)-1)))</f>
        <v>大阪</v>
      </c>
      <c r="O411" t="str">
        <f>IF($K411="","",IF(LEN($N411)=2,LEFT($N411,1)&amp;"　"&amp;RIGHT($N411,1)&amp;"・"&amp;男子登録情報!$I411,$N411&amp;"・"&amp;男子登録情報!$I411))</f>
        <v>大　阪・大塚</v>
      </c>
    </row>
    <row r="412" spans="1:15" x14ac:dyDescent="0.55000000000000004">
      <c r="A412">
        <f>IF($K412="","",100000000+男子登録情報!$C412)</f>
        <v>100000411</v>
      </c>
      <c r="B412" t="str">
        <f>IF($K412="","",男子登録情報!$D412&amp;" ("&amp;男子登録情報!$K412&amp;")")</f>
        <v>井上　拓己 (2)</v>
      </c>
      <c r="C412" t="str">
        <f>IF($K412="","",男子登録情報!$E412)</f>
        <v>ｲﾉｳｴ ﾀｸﾐ</v>
      </c>
      <c r="D412" t="str">
        <f>IF($K412="","",男子登録情報!$O412&amp;" "&amp;男子登録情報!$N412&amp;" ("&amp;LEFT(男子登録情報!$F412,2)&amp;")")</f>
        <v>Takumi INOUE (02)</v>
      </c>
      <c r="E412" t="str">
        <f>IF($K412="","",男子登録情報!$P412)</f>
        <v>JPN</v>
      </c>
      <c r="F412" t="str">
        <f t="shared" si="6"/>
        <v>1</v>
      </c>
      <c r="G412">
        <f>IF($K412="","",男子登録情報!$M412)</f>
        <v>25</v>
      </c>
      <c r="H412">
        <f>IF($K412="","",男子登録情報!$A412)</f>
        <v>492213</v>
      </c>
      <c r="K412">
        <f>IF(男子登録情報!$C412="","",男子登録情報!$C412)</f>
        <v>411</v>
      </c>
      <c r="M412">
        <f>IFERROR(IF(AND(402&lt;=VALUE(RIGHT(男子登録情報!$F412,4)),競技会情報!$E$3*100+競技会情報!$G$3&gt;=VALUE(RIGHT(男子登録情報!$F412,4))),VALUE(男子登録情報!$G412)+1,VALUE(男子登録情報!$G412)),"")</f>
        <v>20</v>
      </c>
      <c r="N412" t="str">
        <f>IF($K412="","",IF(男子登録情報!$H412="北海道",男子登録情報!$H412,LEFT(男子登録情報!$H412,LEN(男子登録情報!$H412)-1)))</f>
        <v>滋賀</v>
      </c>
      <c r="O412" t="str">
        <f>IF($K412="","",IF(LEN($N412)=2,LEFT($N412,1)&amp;"　"&amp;RIGHT($N412,1)&amp;"・"&amp;男子登録情報!$I412,$N412&amp;"・"&amp;男子登録情報!$I412))</f>
        <v>滋　賀・彦根翔西館</v>
      </c>
    </row>
    <row r="413" spans="1:15" x14ac:dyDescent="0.55000000000000004">
      <c r="A413">
        <f>IF($K413="","",100000000+男子登録情報!$C413)</f>
        <v>100000412</v>
      </c>
      <c r="B413" t="str">
        <f>IF($K413="","",男子登録情報!$D413&amp;" ("&amp;男子登録情報!$K413&amp;")")</f>
        <v>林　倖輝 (2)</v>
      </c>
      <c r="C413" t="str">
        <f>IF($K413="","",男子登録情報!$E413)</f>
        <v>ﾊﾔｼ ｺｳｷ</v>
      </c>
      <c r="D413" t="str">
        <f>IF($K413="","",男子登録情報!$O413&amp;" "&amp;男子登録情報!$N413&amp;" ("&amp;LEFT(男子登録情報!$F413,2)&amp;")")</f>
        <v>Koki HAYASHI (02)</v>
      </c>
      <c r="E413" t="str">
        <f>IF($K413="","",男子登録情報!$P413)</f>
        <v>JPN</v>
      </c>
      <c r="F413" t="str">
        <f t="shared" si="6"/>
        <v>1</v>
      </c>
      <c r="G413">
        <f>IF($K413="","",男子登録情報!$M413)</f>
        <v>28</v>
      </c>
      <c r="H413">
        <f>IF($K413="","",男子登録情報!$A413)</f>
        <v>492213</v>
      </c>
      <c r="K413">
        <f>IF(男子登録情報!$C413="","",男子登録情報!$C413)</f>
        <v>412</v>
      </c>
      <c r="M413">
        <f>IFERROR(IF(AND(402&lt;=VALUE(RIGHT(男子登録情報!$F413,4)),競技会情報!$E$3*100+競技会情報!$G$3&gt;=VALUE(RIGHT(男子登録情報!$F413,4))),VALUE(男子登録情報!$G413)+1,VALUE(男子登録情報!$G413)),"")</f>
        <v>20</v>
      </c>
      <c r="N413" t="str">
        <f>IF($K413="","",IF(男子登録情報!$H413="北海道",男子登録情報!$H413,LEFT(男子登録情報!$H413,LEN(男子登録情報!$H413)-1)))</f>
        <v>兵庫</v>
      </c>
      <c r="O413" t="str">
        <f>IF($K413="","",IF(LEN($N413)=2,LEFT($N413,1)&amp;"　"&amp;RIGHT($N413,1)&amp;"・"&amp;男子登録情報!$I413,$N413&amp;"・"&amp;男子登録情報!$I413))</f>
        <v>兵　庫・西宮南</v>
      </c>
    </row>
    <row r="414" spans="1:15" x14ac:dyDescent="0.55000000000000004">
      <c r="A414">
        <f>IF($K414="","",100000000+男子登録情報!$C414)</f>
        <v>100000413</v>
      </c>
      <c r="B414" t="str">
        <f>IF($K414="","",男子登録情報!$D414&amp;" ("&amp;男子登録情報!$K414&amp;")")</f>
        <v>長谷　拓哉 (2)</v>
      </c>
      <c r="C414" t="str">
        <f>IF($K414="","",男子登録情報!$E414)</f>
        <v>ﾅｶﾞﾀﾆ ﾀｸﾔ</v>
      </c>
      <c r="D414" t="str">
        <f>IF($K414="","",男子登録情報!$O414&amp;" "&amp;男子登録情報!$N414&amp;" ("&amp;LEFT(男子登録情報!$F414,2)&amp;")")</f>
        <v>Takuya NAGATANI (02)</v>
      </c>
      <c r="E414" t="str">
        <f>IF($K414="","",男子登録情報!$P414)</f>
        <v>JPN</v>
      </c>
      <c r="F414" t="str">
        <f t="shared" si="6"/>
        <v>1</v>
      </c>
      <c r="G414">
        <f>IF($K414="","",男子登録情報!$M414)</f>
        <v>27</v>
      </c>
      <c r="H414">
        <f>IF($K414="","",男子登録情報!$A414)</f>
        <v>492213</v>
      </c>
      <c r="K414">
        <f>IF(男子登録情報!$C414="","",男子登録情報!$C414)</f>
        <v>413</v>
      </c>
      <c r="M414">
        <f>IFERROR(IF(AND(402&lt;=VALUE(RIGHT(男子登録情報!$F414,4)),競技会情報!$E$3*100+競技会情報!$G$3&gt;=VALUE(RIGHT(男子登録情報!$F414,4))),VALUE(男子登録情報!$G414)+1,VALUE(男子登録情報!$G414)),"")</f>
        <v>19</v>
      </c>
      <c r="N414" t="str">
        <f>IF($K414="","",IF(男子登録情報!$H414="北海道",男子登録情報!$H414,LEFT(男子登録情報!$H414,LEN(男子登録情報!$H414)-1)))</f>
        <v>大阪</v>
      </c>
      <c r="O414" t="str">
        <f>IF($K414="","",IF(LEN($N414)=2,LEFT($N414,1)&amp;"　"&amp;RIGHT($N414,1)&amp;"・"&amp;男子登録情報!$I414,$N414&amp;"・"&amp;男子登録情報!$I414))</f>
        <v>大　阪・汎愛</v>
      </c>
    </row>
    <row r="415" spans="1:15" x14ac:dyDescent="0.55000000000000004">
      <c r="A415">
        <f>IF($K415="","",100000000+男子登録情報!$C415)</f>
        <v>100000414</v>
      </c>
      <c r="B415" t="str">
        <f>IF($K415="","",男子登録情報!$D415&amp;" ("&amp;男子登録情報!$K415&amp;")")</f>
        <v>池田　航大 (2)</v>
      </c>
      <c r="C415" t="str">
        <f>IF($K415="","",男子登録情報!$E415)</f>
        <v>ｲｹﾀﾞ ｺｳﾀﾞｲ</v>
      </c>
      <c r="D415" t="str">
        <f>IF($K415="","",男子登録情報!$O415&amp;" "&amp;男子登録情報!$N415&amp;" ("&amp;LEFT(男子登録情報!$F415,2)&amp;")")</f>
        <v>Kodai IKEDA (02)</v>
      </c>
      <c r="E415" t="str">
        <f>IF($K415="","",男子登録情報!$P415)</f>
        <v>JPN</v>
      </c>
      <c r="F415" t="str">
        <f t="shared" si="6"/>
        <v>1</v>
      </c>
      <c r="G415">
        <f>IF($K415="","",男子登録情報!$M415)</f>
        <v>27</v>
      </c>
      <c r="H415">
        <f>IF($K415="","",男子登録情報!$A415)</f>
        <v>492213</v>
      </c>
      <c r="K415">
        <f>IF(男子登録情報!$C415="","",男子登録情報!$C415)</f>
        <v>414</v>
      </c>
      <c r="M415">
        <f>IFERROR(IF(AND(402&lt;=VALUE(RIGHT(男子登録情報!$F415,4)),競技会情報!$E$3*100+競技会情報!$G$3&gt;=VALUE(RIGHT(男子登録情報!$F415,4))),VALUE(男子登録情報!$G415)+1,VALUE(男子登録情報!$G415)),"")</f>
        <v>20</v>
      </c>
      <c r="N415" t="str">
        <f>IF($K415="","",IF(男子登録情報!$H415="北海道",男子登録情報!$H415,LEFT(男子登録情報!$H415,LEN(男子登録情報!$H415)-1)))</f>
        <v>大阪</v>
      </c>
      <c r="O415" t="str">
        <f>IF($K415="","",IF(LEN($N415)=2,LEFT($N415,1)&amp;"　"&amp;RIGHT($N415,1)&amp;"・"&amp;男子登録情報!$I415,$N415&amp;"・"&amp;男子登録情報!$I415))</f>
        <v>大　阪・大塚</v>
      </c>
    </row>
    <row r="416" spans="1:15" x14ac:dyDescent="0.55000000000000004">
      <c r="A416">
        <f>IF($K416="","",100000000+男子登録情報!$C416)</f>
        <v>100000415</v>
      </c>
      <c r="B416" t="str">
        <f>IF($K416="","",男子登録情報!$D416&amp;" ("&amp;男子登録情報!$K416&amp;")")</f>
        <v>玉田　幸治 (2)</v>
      </c>
      <c r="C416" t="str">
        <f>IF($K416="","",男子登録情報!$E416)</f>
        <v>ﾀﾏﾀﾞ ｺｳｼﾞ</v>
      </c>
      <c r="D416" t="str">
        <f>IF($K416="","",男子登録情報!$O416&amp;" "&amp;男子登録情報!$N416&amp;" ("&amp;LEFT(男子登録情報!$F416,2)&amp;")")</f>
        <v>Koji TAMADA (02)</v>
      </c>
      <c r="E416" t="str">
        <f>IF($K416="","",男子登録情報!$P416)</f>
        <v>JPN</v>
      </c>
      <c r="F416" t="str">
        <f t="shared" si="6"/>
        <v>1</v>
      </c>
      <c r="G416">
        <f>IF($K416="","",男子登録情報!$M416)</f>
        <v>27</v>
      </c>
      <c r="H416">
        <f>IF($K416="","",男子登録情報!$A416)</f>
        <v>492213</v>
      </c>
      <c r="K416">
        <f>IF(男子登録情報!$C416="","",男子登録情報!$C416)</f>
        <v>415</v>
      </c>
      <c r="M416">
        <f>IFERROR(IF(AND(402&lt;=VALUE(RIGHT(男子登録情報!$F416,4)),競技会情報!$E$3*100+競技会情報!$G$3&gt;=VALUE(RIGHT(男子登録情報!$F416,4))),VALUE(男子登録情報!$G416)+1,VALUE(男子登録情報!$G416)),"")</f>
        <v>20</v>
      </c>
      <c r="N416" t="str">
        <f>IF($K416="","",IF(男子登録情報!$H416="北海道",男子登録情報!$H416,LEFT(男子登録情報!$H416,LEN(男子登録情報!$H416)-1)))</f>
        <v>大阪</v>
      </c>
      <c r="O416" t="str">
        <f>IF($K416="","",IF(LEN($N416)=2,LEFT($N416,1)&amp;"　"&amp;RIGHT($N416,1)&amp;"・"&amp;男子登録情報!$I416,$N416&amp;"・"&amp;男子登録情報!$I416))</f>
        <v>大　阪・大塚</v>
      </c>
    </row>
    <row r="417" spans="1:15" x14ac:dyDescent="0.55000000000000004">
      <c r="A417">
        <f>IF($K417="","",100000000+男子登録情報!$C417)</f>
        <v>100000416</v>
      </c>
      <c r="B417" t="str">
        <f>IF($K417="","",男子登録情報!$D417&amp;" ("&amp;男子登録情報!$K417&amp;")")</f>
        <v>吉渡　真士 (2)</v>
      </c>
      <c r="C417" t="str">
        <f>IF($K417="","",男子登録情報!$E417)</f>
        <v>ﾖｼﾜﾀﾘ ｼﾝﾄ</v>
      </c>
      <c r="D417" t="str">
        <f>IF($K417="","",男子登録情報!$O417&amp;" "&amp;男子登録情報!$N417&amp;" ("&amp;LEFT(男子登録情報!$F417,2)&amp;")")</f>
        <v>Shinto YOSHIWATARI (02)</v>
      </c>
      <c r="E417" t="str">
        <f>IF($K417="","",男子登録情報!$P417)</f>
        <v>JPN</v>
      </c>
      <c r="F417" t="str">
        <f t="shared" si="6"/>
        <v>1</v>
      </c>
      <c r="G417">
        <f>IF($K417="","",男子登録情報!$M417)</f>
        <v>27</v>
      </c>
      <c r="H417">
        <f>IF($K417="","",男子登録情報!$A417)</f>
        <v>492213</v>
      </c>
      <c r="K417">
        <f>IF(男子登録情報!$C417="","",男子登録情報!$C417)</f>
        <v>416</v>
      </c>
      <c r="M417">
        <f>IFERROR(IF(AND(402&lt;=VALUE(RIGHT(男子登録情報!$F417,4)),競技会情報!$E$3*100+競技会情報!$G$3&gt;=VALUE(RIGHT(男子登録情報!$F417,4))),VALUE(男子登録情報!$G417)+1,VALUE(男子登録情報!$G417)),"")</f>
        <v>20</v>
      </c>
      <c r="N417" t="str">
        <f>IF($K417="","",IF(男子登録情報!$H417="北海道",男子登録情報!$H417,LEFT(男子登録情報!$H417,LEN(男子登録情報!$H417)-1)))</f>
        <v>大阪</v>
      </c>
      <c r="O417" t="str">
        <f>IF($K417="","",IF(LEN($N417)=2,LEFT($N417,1)&amp;"　"&amp;RIGHT($N417,1)&amp;"・"&amp;男子登録情報!$I417,$N417&amp;"・"&amp;男子登録情報!$I417))</f>
        <v>大　阪・大体大浪商</v>
      </c>
    </row>
    <row r="418" spans="1:15" x14ac:dyDescent="0.55000000000000004">
      <c r="A418">
        <f>IF($K418="","",100000000+男子登録情報!$C418)</f>
        <v>100000417</v>
      </c>
      <c r="B418" t="str">
        <f>IF($K418="","",男子登録情報!$D418&amp;" ("&amp;男子登録情報!$K418&amp;")")</f>
        <v>松清　碧海 (2)</v>
      </c>
      <c r="C418" t="str">
        <f>IF($K418="","",男子登録情報!$E418)</f>
        <v>ﾏﾂｷﾖ ｱｵﾄ</v>
      </c>
      <c r="D418" t="str">
        <f>IF($K418="","",男子登録情報!$O418&amp;" "&amp;男子登録情報!$N418&amp;" ("&amp;LEFT(男子登録情報!$F418,2)&amp;")")</f>
        <v>Aoto MATSUKIYO (02)</v>
      </c>
      <c r="E418" t="str">
        <f>IF($K418="","",男子登録情報!$P418)</f>
        <v>JPN</v>
      </c>
      <c r="F418" t="str">
        <f t="shared" si="6"/>
        <v>1</v>
      </c>
      <c r="G418">
        <f>IF($K418="","",男子登録情報!$M418)</f>
        <v>27</v>
      </c>
      <c r="H418">
        <f>IF($K418="","",男子登録情報!$A418)</f>
        <v>492213</v>
      </c>
      <c r="K418">
        <f>IF(男子登録情報!$C418="","",男子登録情報!$C418)</f>
        <v>417</v>
      </c>
      <c r="M418">
        <f>IFERROR(IF(AND(402&lt;=VALUE(RIGHT(男子登録情報!$F418,4)),競技会情報!$E$3*100+競技会情報!$G$3&gt;=VALUE(RIGHT(男子登録情報!$F418,4))),VALUE(男子登録情報!$G418)+1,VALUE(男子登録情報!$G418)),"")</f>
        <v>20</v>
      </c>
      <c r="N418" t="str">
        <f>IF($K418="","",IF(男子登録情報!$H418="北海道",男子登録情報!$H418,LEFT(男子登録情報!$H418,LEN(男子登録情報!$H418)-1)))</f>
        <v>大阪</v>
      </c>
      <c r="O418" t="str">
        <f>IF($K418="","",IF(LEN($N418)=2,LEFT($N418,1)&amp;"　"&amp;RIGHT($N418,1)&amp;"・"&amp;男子登録情報!$I418,$N418&amp;"・"&amp;男子登録情報!$I418))</f>
        <v>大　阪・金岡</v>
      </c>
    </row>
    <row r="419" spans="1:15" x14ac:dyDescent="0.55000000000000004">
      <c r="A419">
        <f>IF($K419="","",100000000+男子登録情報!$C419)</f>
        <v>100000418</v>
      </c>
      <c r="B419" t="str">
        <f>IF($K419="","",男子登録情報!$D419&amp;" ("&amp;男子登録情報!$K419&amp;")")</f>
        <v>福本　清貴 (2)</v>
      </c>
      <c r="C419" t="str">
        <f>IF($K419="","",男子登録情報!$E419)</f>
        <v>ﾌｸﾓﾄ ｷﾖﾀｶ</v>
      </c>
      <c r="D419" t="str">
        <f>IF($K419="","",男子登録情報!$O419&amp;" "&amp;男子登録情報!$N419&amp;" ("&amp;LEFT(男子登録情報!$F419,2)&amp;")")</f>
        <v>Kiyotaka FUKUMOTO (02)</v>
      </c>
      <c r="E419" t="str">
        <f>IF($K419="","",男子登録情報!$P419)</f>
        <v>JPN</v>
      </c>
      <c r="F419" t="str">
        <f t="shared" si="6"/>
        <v>1</v>
      </c>
      <c r="G419">
        <f>IF($K419="","",男子登録情報!$M419)</f>
        <v>29</v>
      </c>
      <c r="H419">
        <f>IF($K419="","",男子登録情報!$A419)</f>
        <v>492213</v>
      </c>
      <c r="K419">
        <f>IF(男子登録情報!$C419="","",男子登録情報!$C419)</f>
        <v>418</v>
      </c>
      <c r="M419">
        <f>IFERROR(IF(AND(402&lt;=VALUE(RIGHT(男子登録情報!$F419,4)),競技会情報!$E$3*100+競技会情報!$G$3&gt;=VALUE(RIGHT(男子登録情報!$F419,4))),VALUE(男子登録情報!$G419)+1,VALUE(男子登録情報!$G419)),"")</f>
        <v>20</v>
      </c>
      <c r="N419" t="str">
        <f>IF($K419="","",IF(男子登録情報!$H419="北海道",男子登録情報!$H419,LEFT(男子登録情報!$H419,LEN(男子登録情報!$H419)-1)))</f>
        <v>奈良</v>
      </c>
      <c r="O419" t="str">
        <f>IF($K419="","",IF(LEN($N419)=2,LEFT($N419,1)&amp;"　"&amp;RIGHT($N419,1)&amp;"・"&amp;男子登録情報!$I419,$N419&amp;"・"&amp;男子登録情報!$I419))</f>
        <v>奈　良・平城</v>
      </c>
    </row>
    <row r="420" spans="1:15" x14ac:dyDescent="0.55000000000000004">
      <c r="A420">
        <f>IF($K420="","",100000000+男子登録情報!$C420)</f>
        <v>100000419</v>
      </c>
      <c r="B420" t="str">
        <f>IF($K420="","",男子登録情報!$D420&amp;" ("&amp;男子登録情報!$K420&amp;")")</f>
        <v>能登　荘太郎 (2)</v>
      </c>
      <c r="C420" t="str">
        <f>IF($K420="","",男子登録情報!$E420)</f>
        <v>ﾉﾄ ｿｳﾀﾛｳ</v>
      </c>
      <c r="D420" t="str">
        <f>IF($K420="","",男子登録情報!$O420&amp;" "&amp;男子登録情報!$N420&amp;" ("&amp;LEFT(男子登録情報!$F420,2)&amp;")")</f>
        <v>Sotaro NOTO (03)</v>
      </c>
      <c r="E420" t="str">
        <f>IF($K420="","",男子登録情報!$P420)</f>
        <v>JPN</v>
      </c>
      <c r="F420" t="str">
        <f t="shared" si="6"/>
        <v>1</v>
      </c>
      <c r="G420">
        <f>IF($K420="","",男子登録情報!$M420)</f>
        <v>27</v>
      </c>
      <c r="H420">
        <f>IF($K420="","",男子登録情報!$A420)</f>
        <v>492213</v>
      </c>
      <c r="K420">
        <f>IF(男子登録情報!$C420="","",男子登録情報!$C420)</f>
        <v>419</v>
      </c>
      <c r="M420">
        <f>IFERROR(IF(AND(402&lt;=VALUE(RIGHT(男子登録情報!$F420,4)),競技会情報!$E$3*100+競技会情報!$G$3&gt;=VALUE(RIGHT(男子登録情報!$F420,4))),VALUE(男子登録情報!$G420)+1,VALUE(男子登録情報!$G420)),"")</f>
        <v>19</v>
      </c>
      <c r="N420" t="str">
        <f>IF($K420="","",IF(男子登録情報!$H420="北海道",男子登録情報!$H420,LEFT(男子登録情報!$H420,LEN(男子登録情報!$H420)-1)))</f>
        <v>大阪</v>
      </c>
      <c r="O420" t="str">
        <f>IF($K420="","",IF(LEN($N420)=2,LEFT($N420,1)&amp;"　"&amp;RIGHT($N420,1)&amp;"・"&amp;男子登録情報!$I420,$N420&amp;"・"&amp;男子登録情報!$I420))</f>
        <v>大　阪・大体大浪商</v>
      </c>
    </row>
    <row r="421" spans="1:15" x14ac:dyDescent="0.55000000000000004">
      <c r="A421">
        <f>IF($K421="","",100000000+男子登録情報!$C421)</f>
        <v>100000420</v>
      </c>
      <c r="B421" t="str">
        <f>IF($K421="","",男子登録情報!$D421&amp;" ("&amp;男子登録情報!$K421&amp;")")</f>
        <v>西　亜孟 (2)</v>
      </c>
      <c r="C421" t="str">
        <f>IF($K421="","",男子登録情報!$E421)</f>
        <v>ﾆｼ ｱﾏﾝ</v>
      </c>
      <c r="D421" t="str">
        <f>IF($K421="","",男子登録情報!$O421&amp;" "&amp;男子登録情報!$N421&amp;" ("&amp;LEFT(男子登録情報!$F421,2)&amp;")")</f>
        <v>Aman NISHI (02)</v>
      </c>
      <c r="E421" t="str">
        <f>IF($K421="","",男子登録情報!$P421)</f>
        <v>JPN</v>
      </c>
      <c r="F421" t="str">
        <f t="shared" si="6"/>
        <v>1</v>
      </c>
      <c r="G421">
        <f>IF($K421="","",男子登録情報!$M421)</f>
        <v>40</v>
      </c>
      <c r="H421">
        <f>IF($K421="","",男子登録情報!$A421)</f>
        <v>492213</v>
      </c>
      <c r="K421">
        <f>IF(男子登録情報!$C421="","",男子登録情報!$C421)</f>
        <v>420</v>
      </c>
      <c r="M421">
        <f>IFERROR(IF(AND(402&lt;=VALUE(RIGHT(男子登録情報!$F421,4)),競技会情報!$E$3*100+競技会情報!$G$3&gt;=VALUE(RIGHT(男子登録情報!$F421,4))),VALUE(男子登録情報!$G421)+1,VALUE(男子登録情報!$G421)),"")</f>
        <v>20</v>
      </c>
      <c r="N421" t="str">
        <f>IF($K421="","",IF(男子登録情報!$H421="北海道",男子登録情報!$H421,LEFT(男子登録情報!$H421,LEN(男子登録情報!$H421)-1)))</f>
        <v>福岡</v>
      </c>
      <c r="O421" t="str">
        <f>IF($K421="","",IF(LEN($N421)=2,LEFT($N421,1)&amp;"　"&amp;RIGHT($N421,1)&amp;"・"&amp;男子登録情報!$I421,$N421&amp;"・"&amp;男子登録情報!$I421))</f>
        <v>福　岡・嘉穂</v>
      </c>
    </row>
    <row r="422" spans="1:15" x14ac:dyDescent="0.55000000000000004">
      <c r="A422">
        <f>IF($K422="","",100000000+男子登録情報!$C422)</f>
        <v>100000421</v>
      </c>
      <c r="B422" t="str">
        <f>IF($K422="","",男子登録情報!$D422&amp;" ("&amp;男子登録情報!$K422&amp;")")</f>
        <v>田平　皓己 (2)</v>
      </c>
      <c r="C422" t="str">
        <f>IF($K422="","",男子登録情報!$E422)</f>
        <v>ﾀﾋﾞﾗ ｺｳｷ</v>
      </c>
      <c r="D422" t="str">
        <f>IF($K422="","",男子登録情報!$O422&amp;" "&amp;男子登録情報!$N422&amp;" ("&amp;LEFT(男子登録情報!$F422,2)&amp;")")</f>
        <v>Koki TABIRA (03)</v>
      </c>
      <c r="E422" t="str">
        <f>IF($K422="","",男子登録情報!$P422)</f>
        <v>JPN</v>
      </c>
      <c r="F422" t="str">
        <f t="shared" si="6"/>
        <v>1</v>
      </c>
      <c r="G422">
        <f>IF($K422="","",男子登録情報!$M422)</f>
        <v>28</v>
      </c>
      <c r="H422">
        <f>IF($K422="","",男子登録情報!$A422)</f>
        <v>492213</v>
      </c>
      <c r="K422">
        <f>IF(男子登録情報!$C422="","",男子登録情報!$C422)</f>
        <v>421</v>
      </c>
      <c r="M422">
        <f>IFERROR(IF(AND(402&lt;=VALUE(RIGHT(男子登録情報!$F422,4)),競技会情報!$E$3*100+競技会情報!$G$3&gt;=VALUE(RIGHT(男子登録情報!$F422,4))),VALUE(男子登録情報!$G422)+1,VALUE(男子登録情報!$G422)),"")</f>
        <v>19</v>
      </c>
      <c r="N422" t="str">
        <f>IF($K422="","",IF(男子登録情報!$H422="北海道",男子登録情報!$H422,LEFT(男子登録情報!$H422,LEN(男子登録情報!$H422)-1)))</f>
        <v>兵庫</v>
      </c>
      <c r="O422" t="str">
        <f>IF($K422="","",IF(LEN($N422)=2,LEFT($N422,1)&amp;"　"&amp;RIGHT($N422,1)&amp;"・"&amp;男子登録情報!$I422,$N422&amp;"・"&amp;男子登録情報!$I422))</f>
        <v>兵　庫・西宮南</v>
      </c>
    </row>
    <row r="423" spans="1:15" x14ac:dyDescent="0.55000000000000004">
      <c r="A423">
        <f>IF($K423="","",100000000+男子登録情報!$C423)</f>
        <v>100000422</v>
      </c>
      <c r="B423" t="str">
        <f>IF($K423="","",男子登録情報!$D423&amp;" ("&amp;男子登録情報!$K423&amp;")")</f>
        <v>池田　隆人 (2)</v>
      </c>
      <c r="C423" t="str">
        <f>IF($K423="","",男子登録情報!$E423)</f>
        <v>ｲｹﾀﾞ ﾘｭｳﾄ</v>
      </c>
      <c r="D423" t="str">
        <f>IF($K423="","",男子登録情報!$O423&amp;" "&amp;男子登録情報!$N423&amp;" ("&amp;LEFT(男子登録情報!$F423,2)&amp;")")</f>
        <v>Ryuto IKEDA (01)</v>
      </c>
      <c r="E423" t="str">
        <f>IF($K423="","",男子登録情報!$P423)</f>
        <v>JPN</v>
      </c>
      <c r="F423" t="str">
        <f t="shared" si="6"/>
        <v>1</v>
      </c>
      <c r="G423">
        <f>IF($K423="","",男子登録情報!$M423)</f>
        <v>41</v>
      </c>
      <c r="H423">
        <f>IF($K423="","",男子登録情報!$A423)</f>
        <v>492213</v>
      </c>
      <c r="K423">
        <f>IF(男子登録情報!$C423="","",男子登録情報!$C423)</f>
        <v>422</v>
      </c>
      <c r="M423">
        <f>IFERROR(IF(AND(402&lt;=VALUE(RIGHT(男子登録情報!$F423,4)),競技会情報!$E$3*100+競技会情報!$G$3&gt;=VALUE(RIGHT(男子登録情報!$F423,4))),VALUE(男子登録情報!$G423)+1,VALUE(男子登録情報!$G423)),"")</f>
        <v>21</v>
      </c>
      <c r="N423" t="str">
        <f>IF($K423="","",IF(男子登録情報!$H423="北海道",男子登録情報!$H423,LEFT(男子登録情報!$H423,LEN(男子登録情報!$H423)-1)))</f>
        <v>佐賀</v>
      </c>
      <c r="O423" t="str">
        <f>IF($K423="","",IF(LEN($N423)=2,LEFT($N423,1)&amp;"　"&amp;RIGHT($N423,1)&amp;"・"&amp;男子登録情報!$I423,$N423&amp;"・"&amp;男子登録情報!$I423))</f>
        <v>佐　賀・佐賀北</v>
      </c>
    </row>
    <row r="424" spans="1:15" x14ac:dyDescent="0.55000000000000004">
      <c r="A424">
        <f>IF($K424="","",100000000+男子登録情報!$C424)</f>
        <v>100000423</v>
      </c>
      <c r="B424" t="str">
        <f>IF($K424="","",男子登録情報!$D424&amp;" ("&amp;男子登録情報!$K424&amp;")")</f>
        <v>馬場　勇弥 (2)</v>
      </c>
      <c r="C424" t="str">
        <f>IF($K424="","",男子登録情報!$E424)</f>
        <v>ﾊﾞﾊﾞ ﾕｳﾔ</v>
      </c>
      <c r="D424" t="str">
        <f>IF($K424="","",男子登録情報!$O424&amp;" "&amp;男子登録情報!$N424&amp;" ("&amp;LEFT(男子登録情報!$F424,2)&amp;")")</f>
        <v>Yuya BABA (02)</v>
      </c>
      <c r="E424" t="str">
        <f>IF($K424="","",男子登録情報!$P424)</f>
        <v>JPN</v>
      </c>
      <c r="F424" t="str">
        <f t="shared" si="6"/>
        <v>1</v>
      </c>
      <c r="G424">
        <f>IF($K424="","",男子登録情報!$M424)</f>
        <v>28</v>
      </c>
      <c r="H424">
        <f>IF($K424="","",男子登録情報!$A424)</f>
        <v>492213</v>
      </c>
      <c r="K424">
        <f>IF(男子登録情報!$C424="","",男子登録情報!$C424)</f>
        <v>423</v>
      </c>
      <c r="M424">
        <f>IFERROR(IF(AND(402&lt;=VALUE(RIGHT(男子登録情報!$F424,4)),競技会情報!$E$3*100+競技会情報!$G$3&gt;=VALUE(RIGHT(男子登録情報!$F424,4))),VALUE(男子登録情報!$G424)+1,VALUE(男子登録情報!$G424)),"")</f>
        <v>20</v>
      </c>
      <c r="N424" t="str">
        <f>IF($K424="","",IF(男子登録情報!$H424="北海道",男子登録情報!$H424,LEFT(男子登録情報!$H424,LEN(男子登録情報!$H424)-1)))</f>
        <v>兵庫</v>
      </c>
      <c r="O424" t="str">
        <f>IF($K424="","",IF(LEN($N424)=2,LEFT($N424,1)&amp;"　"&amp;RIGHT($N424,1)&amp;"・"&amp;男子登録情報!$I424,$N424&amp;"・"&amp;男子登録情報!$I424))</f>
        <v>兵　庫・社</v>
      </c>
    </row>
    <row r="425" spans="1:15" x14ac:dyDescent="0.55000000000000004">
      <c r="A425">
        <f>IF($K425="","",100000000+男子登録情報!$C425)</f>
        <v>100000424</v>
      </c>
      <c r="B425" t="str">
        <f>IF($K425="","",男子登録情報!$D425&amp;" ("&amp;男子登録情報!$K425&amp;")")</f>
        <v>太田　潤 (2)</v>
      </c>
      <c r="C425" t="str">
        <f>IF($K425="","",男子登録情報!$E425)</f>
        <v>ｵｵﾀ ｼﾞｭﾝ</v>
      </c>
      <c r="D425" t="str">
        <f>IF($K425="","",男子登録情報!$O425&amp;" "&amp;男子登録情報!$N425&amp;" ("&amp;LEFT(男子登録情報!$F425,2)&amp;")")</f>
        <v>Jun OTA (02)</v>
      </c>
      <c r="E425" t="str">
        <f>IF($K425="","",男子登録情報!$P425)</f>
        <v>JPN</v>
      </c>
      <c r="F425" t="str">
        <f t="shared" si="6"/>
        <v>1</v>
      </c>
      <c r="G425">
        <f>IF($K425="","",男子登録情報!$M425)</f>
        <v>27</v>
      </c>
      <c r="H425">
        <f>IF($K425="","",男子登録情報!$A425)</f>
        <v>492213</v>
      </c>
      <c r="K425">
        <f>IF(男子登録情報!$C425="","",男子登録情報!$C425)</f>
        <v>424</v>
      </c>
      <c r="M425">
        <f>IFERROR(IF(AND(402&lt;=VALUE(RIGHT(男子登録情報!$F425,4)),競技会情報!$E$3*100+競技会情報!$G$3&gt;=VALUE(RIGHT(男子登録情報!$F425,4))),VALUE(男子登録情報!$G425)+1,VALUE(男子登録情報!$G425)),"")</f>
        <v>20</v>
      </c>
      <c r="N425" t="str">
        <f>IF($K425="","",IF(男子登録情報!$H425="北海道",男子登録情報!$H425,LEFT(男子登録情報!$H425,LEN(男子登録情報!$H425)-1)))</f>
        <v>大阪</v>
      </c>
      <c r="O425" t="str">
        <f>IF($K425="","",IF(LEN($N425)=2,LEFT($N425,1)&amp;"　"&amp;RIGHT($N425,1)&amp;"・"&amp;男子登録情報!$I425,$N425&amp;"・"&amp;男子登録情報!$I425))</f>
        <v>大　阪・枚方</v>
      </c>
    </row>
    <row r="426" spans="1:15" x14ac:dyDescent="0.55000000000000004">
      <c r="A426">
        <f>IF($K426="","",100000000+男子登録情報!$C426)</f>
        <v>100000425</v>
      </c>
      <c r="B426" t="str">
        <f>IF($K426="","",男子登録情報!$D426&amp;" ("&amp;男子登録情報!$K426&amp;")")</f>
        <v>下浦　大輝 (M1)</v>
      </c>
      <c r="C426" t="str">
        <f>IF($K426="","",男子登録情報!$E426)</f>
        <v>ｼﾓｳﾗ ﾋﾛｷ</v>
      </c>
      <c r="D426" t="str">
        <f>IF($K426="","",男子登録情報!$O426&amp;" "&amp;男子登録情報!$N426&amp;" ("&amp;LEFT(男子登録情報!$F426,2)&amp;")")</f>
        <v>Hiroki SHIMOURA (99)</v>
      </c>
      <c r="E426" t="str">
        <f>IF($K426="","",男子登録情報!$P426)</f>
        <v>JPN</v>
      </c>
      <c r="F426" t="str">
        <f t="shared" si="6"/>
        <v>1</v>
      </c>
      <c r="G426">
        <f>IF($K426="","",男子登録情報!$M426)</f>
        <v>29</v>
      </c>
      <c r="H426">
        <f>IF($K426="","",男子登録情報!$A426)</f>
        <v>492213</v>
      </c>
      <c r="K426">
        <f>IF(男子登録情報!$C426="","",男子登録情報!$C426)</f>
        <v>425</v>
      </c>
      <c r="M426">
        <f>IFERROR(IF(AND(402&lt;=VALUE(RIGHT(男子登録情報!$F426,4)),競技会情報!$E$3*100+競技会情報!$G$3&gt;=VALUE(RIGHT(男子登録情報!$F426,4))),VALUE(男子登録情報!$G426)+1,VALUE(男子登録情報!$G426)),"")</f>
        <v>23</v>
      </c>
      <c r="N426" t="str">
        <f>IF($K426="","",IF(男子登録情報!$H426="北海道",男子登録情報!$H426,LEFT(男子登録情報!$H426,LEN(男子登録情報!$H426)-1)))</f>
        <v>奈良</v>
      </c>
      <c r="O426" t="str">
        <f>IF($K426="","",IF(LEN($N426)=2,LEFT($N426,1)&amp;"　"&amp;RIGHT($N426,1)&amp;"・"&amp;男子登録情報!$I426,$N426&amp;"・"&amp;男子登録情報!$I426))</f>
        <v>奈　良・添上</v>
      </c>
    </row>
    <row r="427" spans="1:15" x14ac:dyDescent="0.55000000000000004">
      <c r="A427">
        <f>IF($K427="","",100000000+男子登録情報!$C427)</f>
        <v>100000426</v>
      </c>
      <c r="B427" t="str">
        <f>IF($K427="","",男子登録情報!$D427&amp;" ("&amp;男子登録情報!$K427&amp;")")</f>
        <v>平田　雄大 (M2)</v>
      </c>
      <c r="C427" t="str">
        <f>IF($K427="","",男子登録情報!$E427)</f>
        <v>ﾋﾗﾀ ﾕｳﾀﾞｲ</v>
      </c>
      <c r="D427" t="str">
        <f>IF($K427="","",男子登録情報!$O427&amp;" "&amp;男子登録情報!$N427&amp;" ("&amp;LEFT(男子登録情報!$F427,2)&amp;")")</f>
        <v>Yudai HIRATA (99)</v>
      </c>
      <c r="E427" t="str">
        <f>IF($K427="","",男子登録情報!$P427)</f>
        <v>JPN</v>
      </c>
      <c r="F427" t="str">
        <f t="shared" si="6"/>
        <v>1</v>
      </c>
      <c r="G427">
        <f>IF($K427="","",男子登録情報!$M427)</f>
        <v>24</v>
      </c>
      <c r="H427">
        <f>IF($K427="","",男子登録情報!$A427)</f>
        <v>492213</v>
      </c>
      <c r="K427">
        <f>IF(男子登録情報!$C427="","",男子登録情報!$C427)</f>
        <v>426</v>
      </c>
      <c r="M427">
        <f>IFERROR(IF(AND(402&lt;=VALUE(RIGHT(男子登録情報!$F427,4)),競技会情報!$E$3*100+競技会情報!$G$3&gt;=VALUE(RIGHT(男子登録情報!$F427,4))),VALUE(男子登録情報!$G427)+1,VALUE(男子登録情報!$G427)),"")</f>
        <v>23</v>
      </c>
      <c r="N427" t="str">
        <f>IF($K427="","",IF(男子登録情報!$H427="北海道",男子登録情報!$H427,LEFT(男子登録情報!$H427,LEN(男子登録情報!$H427)-1)))</f>
        <v>三重</v>
      </c>
      <c r="O427" t="str">
        <f>IF($K427="","",IF(LEN($N427)=2,LEFT($N427,1)&amp;"　"&amp;RIGHT($N427,1)&amp;"・"&amp;男子登録情報!$I427,$N427&amp;"・"&amp;男子登録情報!$I427))</f>
        <v>三　重・松阪商業</v>
      </c>
    </row>
    <row r="428" spans="1:15" x14ac:dyDescent="0.55000000000000004">
      <c r="A428">
        <f>IF($K428="","",100000000+男子登録情報!$C428)</f>
        <v>100000427</v>
      </c>
      <c r="B428" t="str">
        <f>IF($K428="","",男子登録情報!$D428&amp;" ("&amp;男子登録情報!$K428&amp;")")</f>
        <v>浦川　由樹 (2)</v>
      </c>
      <c r="C428" t="str">
        <f>IF($K428="","",男子登録情報!$E428)</f>
        <v>ｳﾗｶﾜ ﾖｼｷ</v>
      </c>
      <c r="D428" t="str">
        <f>IF($K428="","",男子登録情報!$O428&amp;" "&amp;男子登録情報!$N428&amp;" ("&amp;LEFT(男子登録情報!$F428,2)&amp;")")</f>
        <v>Yoshiki URAKAWA (02)</v>
      </c>
      <c r="E428" t="str">
        <f>IF($K428="","",男子登録情報!$P428)</f>
        <v>JPN</v>
      </c>
      <c r="F428" t="str">
        <f t="shared" si="6"/>
        <v>1</v>
      </c>
      <c r="G428">
        <f>IF($K428="","",男子登録情報!$M428)</f>
        <v>26</v>
      </c>
      <c r="H428">
        <f>IF($K428="","",男子登録情報!$A428)</f>
        <v>492213</v>
      </c>
      <c r="K428">
        <f>IF(男子登録情報!$C428="","",男子登録情報!$C428)</f>
        <v>427</v>
      </c>
      <c r="M428">
        <f>IFERROR(IF(AND(402&lt;=VALUE(RIGHT(男子登録情報!$F428,4)),競技会情報!$E$3*100+競技会情報!$G$3&gt;=VALUE(RIGHT(男子登録情報!$F428,4))),VALUE(男子登録情報!$G428)+1,VALUE(男子登録情報!$G428)),"")</f>
        <v>20</v>
      </c>
      <c r="N428" t="str">
        <f>IF($K428="","",IF(男子登録情報!$H428="北海道",男子登録情報!$H428,LEFT(男子登録情報!$H428,LEN(男子登録情報!$H428)-1)))</f>
        <v>京都</v>
      </c>
      <c r="O428" t="str">
        <f>IF($K428="","",IF(LEN($N428)=2,LEFT($N428,1)&amp;"　"&amp;RIGHT($N428,1)&amp;"・"&amp;男子登録情報!$I428,$N428&amp;"・"&amp;男子登録情報!$I428))</f>
        <v>京　都・京都府立西舞鶴高等学校</v>
      </c>
    </row>
    <row r="429" spans="1:15" x14ac:dyDescent="0.55000000000000004">
      <c r="A429">
        <f>IF($K429="","",100000000+男子登録情報!$C429)</f>
        <v>100000428</v>
      </c>
      <c r="B429" t="str">
        <f>IF($K429="","",男子登録情報!$D429&amp;" ("&amp;男子登録情報!$K429&amp;")")</f>
        <v>青木　光 (M1)</v>
      </c>
      <c r="C429" t="str">
        <f>IF($K429="","",男子登録情報!$E429)</f>
        <v>ｱｵｷ ﾋｶﾙ</v>
      </c>
      <c r="D429" t="str">
        <f>IF($K429="","",男子登録情報!$O429&amp;" "&amp;男子登録情報!$N429&amp;" ("&amp;LEFT(男子登録情報!$F429,2)&amp;")")</f>
        <v>Hikaru AOKI (99)</v>
      </c>
      <c r="E429" t="str">
        <f>IF($K429="","",男子登録情報!$P429)</f>
        <v>JPN</v>
      </c>
      <c r="F429" t="str">
        <f t="shared" si="6"/>
        <v>1</v>
      </c>
      <c r="G429">
        <f>IF($K429="","",男子登録情報!$M429)</f>
        <v>27</v>
      </c>
      <c r="H429">
        <f>IF($K429="","",男子登録情報!$A429)</f>
        <v>492213</v>
      </c>
      <c r="K429">
        <f>IF(男子登録情報!$C429="","",男子登録情報!$C429)</f>
        <v>428</v>
      </c>
      <c r="M429">
        <f>IFERROR(IF(AND(402&lt;=VALUE(RIGHT(男子登録情報!$F429,4)),競技会情報!$E$3*100+競技会情報!$G$3&gt;=VALUE(RIGHT(男子登録情報!$F429,4))),VALUE(男子登録情報!$G429)+1,VALUE(男子登録情報!$G429)),"")</f>
        <v>23</v>
      </c>
      <c r="N429" t="str">
        <f>IF($K429="","",IF(男子登録情報!$H429="北海道",男子登録情報!$H429,LEFT(男子登録情報!$H429,LEN(男子登録情報!$H429)-1)))</f>
        <v>大阪</v>
      </c>
      <c r="O429" t="str">
        <f>IF($K429="","",IF(LEN($N429)=2,LEFT($N429,1)&amp;"　"&amp;RIGHT($N429,1)&amp;"・"&amp;男子登録情報!$I429,$N429&amp;"・"&amp;男子登録情報!$I429))</f>
        <v>大　阪・近畿大学附属高等学校</v>
      </c>
    </row>
    <row r="430" spans="1:15" x14ac:dyDescent="0.55000000000000004">
      <c r="A430">
        <f>IF($K430="","",100000000+男子登録情報!$C430)</f>
        <v>100000429</v>
      </c>
      <c r="B430" t="str">
        <f>IF($K430="","",男子登録情報!$D430&amp;" ("&amp;男子登録情報!$K430&amp;")")</f>
        <v>吉田　明大 (M1)</v>
      </c>
      <c r="C430" t="str">
        <f>IF($K430="","",男子登録情報!$E430)</f>
        <v>ﾖｼﾀ ｱｷﾋﾛ</v>
      </c>
      <c r="D430" t="str">
        <f>IF($K430="","",男子登録情報!$O430&amp;" "&amp;男子登録情報!$N430&amp;" ("&amp;LEFT(男子登録情報!$F430,2)&amp;")")</f>
        <v>Akihiro YOSHIDA (00)</v>
      </c>
      <c r="E430" t="str">
        <f>IF($K430="","",男子登録情報!$P430)</f>
        <v>JPN</v>
      </c>
      <c r="F430" t="str">
        <f t="shared" si="6"/>
        <v>1</v>
      </c>
      <c r="G430">
        <f>IF($K430="","",男子登録情報!$M430)</f>
        <v>28</v>
      </c>
      <c r="H430">
        <f>IF($K430="","",男子登録情報!$A430)</f>
        <v>492213</v>
      </c>
      <c r="K430">
        <f>IF(男子登録情報!$C430="","",男子登録情報!$C430)</f>
        <v>429</v>
      </c>
      <c r="M430">
        <f>IFERROR(IF(AND(402&lt;=VALUE(RIGHT(男子登録情報!$F430,4)),競技会情報!$E$3*100+競技会情報!$G$3&gt;=VALUE(RIGHT(男子登録情報!$F430,4))),VALUE(男子登録情報!$G430)+1,VALUE(男子登録情報!$G430)),"")</f>
        <v>22</v>
      </c>
      <c r="N430" t="str">
        <f>IF($K430="","",IF(男子登録情報!$H430="北海道",男子登録情報!$H430,LEFT(男子登録情報!$H430,LEN(男子登録情報!$H430)-1)))</f>
        <v>兵庫</v>
      </c>
      <c r="O430" t="str">
        <f>IF($K430="","",IF(LEN($N430)=2,LEFT($N430,1)&amp;"　"&amp;RIGHT($N430,1)&amp;"・"&amp;男子登録情報!$I430,$N430&amp;"・"&amp;男子登録情報!$I430))</f>
        <v>兵　庫・自由が丘高等学校</v>
      </c>
    </row>
    <row r="431" spans="1:15" x14ac:dyDescent="0.55000000000000004">
      <c r="A431">
        <f>IF($K431="","",100000000+男子登録情報!$C431)</f>
        <v>100000430</v>
      </c>
      <c r="B431" t="str">
        <f>IF($K431="","",男子登録情報!$D431&amp;" ("&amp;男子登録情報!$K431&amp;")")</f>
        <v>内田　晃太 (3)</v>
      </c>
      <c r="C431" t="str">
        <f>IF($K431="","",男子登録情報!$E431)</f>
        <v>ｳﾁﾀﾞ ｺｳﾀ</v>
      </c>
      <c r="D431" t="str">
        <f>IF($K431="","",男子登録情報!$O431&amp;" "&amp;男子登録情報!$N431&amp;" ("&amp;LEFT(男子登録情報!$F431,2)&amp;")")</f>
        <v>Kota UCHIDA  (02)</v>
      </c>
      <c r="E431" t="str">
        <f>IF($K431="","",男子登録情報!$P431)</f>
        <v>JPN</v>
      </c>
      <c r="F431" t="str">
        <f t="shared" si="6"/>
        <v>1</v>
      </c>
      <c r="G431">
        <f>IF($K431="","",男子登録情報!$M431)</f>
        <v>31</v>
      </c>
      <c r="H431">
        <f>IF($K431="","",男子登録情報!$A431)</f>
        <v>492221</v>
      </c>
      <c r="K431">
        <f>IF(男子登録情報!$C431="","",男子登録情報!$C431)</f>
        <v>430</v>
      </c>
      <c r="M431">
        <f>IFERROR(IF(AND(402&lt;=VALUE(RIGHT(男子登録情報!$F431,4)),競技会情報!$E$3*100+競技会情報!$G$3&gt;=VALUE(RIGHT(男子登録情報!$F431,4))),VALUE(男子登録情報!$G431)+1,VALUE(男子登録情報!$G431)),"")</f>
        <v>20</v>
      </c>
      <c r="N431" t="str">
        <f>IF($K431="","",IF(男子登録情報!$H431="北海道",男子登録情報!$H431,LEFT(男子登録情報!$H431,LEN(男子登録情報!$H431)-1)))</f>
        <v>鳥取</v>
      </c>
      <c r="O431" t="str">
        <f>IF($K431="","",IF(LEN($N431)=2,LEFT($N431,1)&amp;"　"&amp;RIGHT($N431,1)&amp;"・"&amp;男子登録情報!$I431,$N431&amp;"・"&amp;男子登録情報!$I431))</f>
        <v>鳥　取・八頭</v>
      </c>
    </row>
    <row r="432" spans="1:15" x14ac:dyDescent="0.55000000000000004">
      <c r="A432">
        <f>IF($K432="","",100000000+男子登録情報!$C432)</f>
        <v>100000431</v>
      </c>
      <c r="B432" t="str">
        <f>IF($K432="","",男子登録情報!$D432&amp;" ("&amp;男子登録情報!$K432&amp;")")</f>
        <v>岩田　樹 (2)</v>
      </c>
      <c r="C432" t="str">
        <f>IF($K432="","",男子登録情報!$E432)</f>
        <v>ｲﾜﾀ ﾀﾂｷ</v>
      </c>
      <c r="D432" t="str">
        <f>IF($K432="","",男子登録情報!$O432&amp;" "&amp;男子登録情報!$N432&amp;" ("&amp;LEFT(男子登録情報!$F432,2)&amp;")")</f>
        <v>Tatsuki IWATA (02)</v>
      </c>
      <c r="E432" t="str">
        <f>IF($K432="","",男子登録情報!$P432)</f>
        <v>JPN</v>
      </c>
      <c r="F432" t="str">
        <f t="shared" si="6"/>
        <v>1</v>
      </c>
      <c r="G432">
        <f>IF($K432="","",男子登録情報!$M432)</f>
        <v>27</v>
      </c>
      <c r="H432">
        <f>IF($K432="","",男子登録情報!$A432)</f>
        <v>492221</v>
      </c>
      <c r="K432">
        <f>IF(男子登録情報!$C432="","",男子登録情報!$C432)</f>
        <v>431</v>
      </c>
      <c r="M432">
        <f>IFERROR(IF(AND(402&lt;=VALUE(RIGHT(男子登録情報!$F432,4)),競技会情報!$E$3*100+競技会情報!$G$3&gt;=VALUE(RIGHT(男子登録情報!$F432,4))),VALUE(男子登録情報!$G432)+1,VALUE(男子登録情報!$G432)),"")</f>
        <v>20</v>
      </c>
      <c r="N432" t="str">
        <f>IF($K432="","",IF(男子登録情報!$H432="北海道",男子登録情報!$H432,LEFT(男子登録情報!$H432,LEN(男子登録情報!$H432)-1)))</f>
        <v>大阪</v>
      </c>
      <c r="O432" t="str">
        <f>IF($K432="","",IF(LEN($N432)=2,LEFT($N432,1)&amp;"　"&amp;RIGHT($N432,1)&amp;"・"&amp;男子登録情報!$I432,$N432&amp;"・"&amp;男子登録情報!$I432))</f>
        <v>大　阪・清風</v>
      </c>
    </row>
    <row r="433" spans="1:15" x14ac:dyDescent="0.55000000000000004">
      <c r="A433">
        <f>IF($K433="","",100000000+男子登録情報!$C433)</f>
        <v>100000432</v>
      </c>
      <c r="B433" t="str">
        <f>IF($K433="","",男子登録情報!$D433&amp;" ("&amp;男子登録情報!$K433&amp;")")</f>
        <v>高山　翔悟 (4)</v>
      </c>
      <c r="C433" t="str">
        <f>IF($K433="","",男子登録情報!$E433)</f>
        <v>ﾀｶﾔﾏ ｼｮｳｺﾞ</v>
      </c>
      <c r="D433" t="str">
        <f>IF($K433="","",男子登録情報!$O433&amp;" "&amp;男子登録情報!$N433&amp;" ("&amp;LEFT(男子登録情報!$F433,2)&amp;")")</f>
        <v>Shogo TAKAYAMA (00)</v>
      </c>
      <c r="E433" t="str">
        <f>IF($K433="","",男子登録情報!$P433)</f>
        <v>JPN</v>
      </c>
      <c r="F433" t="str">
        <f t="shared" si="6"/>
        <v>1</v>
      </c>
      <c r="G433">
        <f>IF($K433="","",男子登録情報!$M433)</f>
        <v>26</v>
      </c>
      <c r="H433">
        <f>IF($K433="","",男子登録情報!$A433)</f>
        <v>492221</v>
      </c>
      <c r="K433">
        <f>IF(男子登録情報!$C433="","",男子登録情報!$C433)</f>
        <v>432</v>
      </c>
      <c r="M433">
        <f>IFERROR(IF(AND(402&lt;=VALUE(RIGHT(男子登録情報!$F433,4)),競技会情報!$E$3*100+競技会情報!$G$3&gt;=VALUE(RIGHT(男子登録情報!$F433,4))),VALUE(男子登録情報!$G433)+1,VALUE(男子登録情報!$G433)),"")</f>
        <v>22</v>
      </c>
      <c r="N433" t="str">
        <f>IF($K433="","",IF(男子登録情報!$H433="北海道",男子登録情報!$H433,LEFT(男子登録情報!$H433,LEN(男子登録情報!$H433)-1)))</f>
        <v>京都</v>
      </c>
      <c r="O433" t="str">
        <f>IF($K433="","",IF(LEN($N433)=2,LEFT($N433,1)&amp;"　"&amp;RIGHT($N433,1)&amp;"・"&amp;男子登録情報!$I433,$N433&amp;"・"&amp;男子登録情報!$I433))</f>
        <v>京　都・塔南</v>
      </c>
    </row>
    <row r="434" spans="1:15" x14ac:dyDescent="0.55000000000000004">
      <c r="A434">
        <f>IF($K434="","",100000000+男子登録情報!$C434)</f>
        <v>100000433</v>
      </c>
      <c r="B434" t="str">
        <f>IF($K434="","",男子登録情報!$D434&amp;" ("&amp;男子登録情報!$K434&amp;")")</f>
        <v>片山　昌汰 (4)</v>
      </c>
      <c r="C434" t="str">
        <f>IF($K434="","",男子登録情報!$E434)</f>
        <v>ｶﾀﾔﾏ ｼｮｳﾀ</v>
      </c>
      <c r="D434" t="str">
        <f>IF($K434="","",男子登録情報!$O434&amp;" "&amp;男子登録情報!$N434&amp;" ("&amp;LEFT(男子登録情報!$F434,2)&amp;")")</f>
        <v>Shota KATAYAMA (01)</v>
      </c>
      <c r="E434" t="str">
        <f>IF($K434="","",男子登録情報!$P434)</f>
        <v>JPN</v>
      </c>
      <c r="F434" t="str">
        <f t="shared" si="6"/>
        <v>1</v>
      </c>
      <c r="G434">
        <f>IF($K434="","",男子登録情報!$M434)</f>
        <v>28</v>
      </c>
      <c r="H434">
        <f>IF($K434="","",男子登録情報!$A434)</f>
        <v>492221</v>
      </c>
      <c r="K434">
        <f>IF(男子登録情報!$C434="","",男子登録情報!$C434)</f>
        <v>433</v>
      </c>
      <c r="M434">
        <f>IFERROR(IF(AND(402&lt;=VALUE(RIGHT(男子登録情報!$F434,4)),競技会情報!$E$3*100+競技会情報!$G$3&gt;=VALUE(RIGHT(男子登録情報!$F434,4))),VALUE(男子登録情報!$G434)+1,VALUE(男子登録情報!$G434)),"")</f>
        <v>21</v>
      </c>
      <c r="N434" t="str">
        <f>IF($K434="","",IF(男子登録情報!$H434="北海道",男子登録情報!$H434,LEFT(男子登録情報!$H434,LEN(男子登録情報!$H434)-1)))</f>
        <v>兵庫</v>
      </c>
      <c r="O434" t="str">
        <f>IF($K434="","",IF(LEN($N434)=2,LEFT($N434,1)&amp;"　"&amp;RIGHT($N434,1)&amp;"・"&amp;男子登録情報!$I434,$N434&amp;"・"&amp;男子登録情報!$I434))</f>
        <v>兵　庫・報徳学園</v>
      </c>
    </row>
    <row r="435" spans="1:15" x14ac:dyDescent="0.55000000000000004">
      <c r="A435">
        <f>IF($K435="","",100000000+男子登録情報!$C435)</f>
        <v>100000434</v>
      </c>
      <c r="B435" t="str">
        <f>IF($K435="","",男子登録情報!$D435&amp;" ("&amp;男子登録情報!$K435&amp;")")</f>
        <v>田原　晴斗 (4)</v>
      </c>
      <c r="C435" t="str">
        <f>IF($K435="","",男子登録情報!$E435)</f>
        <v>ﾀﾊﾞﾙ ﾊﾙﾄ</v>
      </c>
      <c r="D435" t="str">
        <f>IF($K435="","",男子登録情報!$O435&amp;" "&amp;男子登録情報!$N435&amp;" ("&amp;LEFT(男子登録情報!$F435,2)&amp;")")</f>
        <v>Haruto TABARU (00)</v>
      </c>
      <c r="E435" t="str">
        <f>IF($K435="","",男子登録情報!$P435)</f>
        <v>JPN</v>
      </c>
      <c r="F435" t="str">
        <f t="shared" si="6"/>
        <v>1</v>
      </c>
      <c r="G435">
        <f>IF($K435="","",男子登録情報!$M435)</f>
        <v>28</v>
      </c>
      <c r="H435">
        <f>IF($K435="","",男子登録情報!$A435)</f>
        <v>492221</v>
      </c>
      <c r="K435">
        <f>IF(男子登録情報!$C435="","",男子登録情報!$C435)</f>
        <v>434</v>
      </c>
      <c r="M435">
        <f>IFERROR(IF(AND(402&lt;=VALUE(RIGHT(男子登録情報!$F435,4)),競技会情報!$E$3*100+競技会情報!$G$3&gt;=VALUE(RIGHT(男子登録情報!$F435,4))),VALUE(男子登録情報!$G435)+1,VALUE(男子登録情報!$G435)),"")</f>
        <v>22</v>
      </c>
      <c r="N435" t="str">
        <f>IF($K435="","",IF(男子登録情報!$H435="北海道",男子登録情報!$H435,LEFT(男子登録情報!$H435,LEN(男子登録情報!$H435)-1)))</f>
        <v>香川</v>
      </c>
      <c r="O435" t="str">
        <f>IF($K435="","",IF(LEN($N435)=2,LEFT($N435,1)&amp;"　"&amp;RIGHT($N435,1)&amp;"・"&amp;男子登録情報!$I435,$N435&amp;"・"&amp;男子登録情報!$I435))</f>
        <v>香　川・四国学院大学香川西</v>
      </c>
    </row>
    <row r="436" spans="1:15" x14ac:dyDescent="0.55000000000000004">
      <c r="A436">
        <f>IF($K436="","",100000000+男子登録情報!$C436)</f>
        <v>100000435</v>
      </c>
      <c r="B436" t="str">
        <f>IF($K436="","",男子登録情報!$D436&amp;" ("&amp;男子登録情報!$K436&amp;")")</f>
        <v>廣井　謙吾 (4)</v>
      </c>
      <c r="C436" t="str">
        <f>IF($K436="","",男子登録情報!$E436)</f>
        <v>ﾋﾛｲ ｹﾝｺﾞ</v>
      </c>
      <c r="D436" t="str">
        <f>IF($K436="","",男子登録情報!$O436&amp;" "&amp;男子登録情報!$N436&amp;" ("&amp;LEFT(男子登録情報!$F436,2)&amp;")")</f>
        <v>Kengo HIROI (00)</v>
      </c>
      <c r="E436" t="str">
        <f>IF($K436="","",男子登録情報!$P436)</f>
        <v>JPN</v>
      </c>
      <c r="F436" t="str">
        <f t="shared" si="6"/>
        <v>1</v>
      </c>
      <c r="G436">
        <f>IF($K436="","",男子登録情報!$M436)</f>
        <v>21</v>
      </c>
      <c r="H436">
        <f>IF($K436="","",男子登録情報!$A436)</f>
        <v>492221</v>
      </c>
      <c r="K436">
        <f>IF(男子登録情報!$C436="","",男子登録情報!$C436)</f>
        <v>435</v>
      </c>
      <c r="M436">
        <f>IFERROR(IF(AND(402&lt;=VALUE(RIGHT(男子登録情報!$F436,4)),競技会情報!$E$3*100+競技会情報!$G$3&gt;=VALUE(RIGHT(男子登録情報!$F436,4))),VALUE(男子登録情報!$G436)+1,VALUE(男子登録情報!$G436)),"")</f>
        <v>22</v>
      </c>
      <c r="N436" t="str">
        <f>IF($K436="","",IF(男子登録情報!$H436="北海道",男子登録情報!$H436,LEFT(男子登録情報!$H436,LEN(男子登録情報!$H436)-1)))</f>
        <v>岐阜</v>
      </c>
      <c r="O436" t="str">
        <f>IF($K436="","",IF(LEN($N436)=2,LEFT($N436,1)&amp;"　"&amp;RIGHT($N436,1)&amp;"・"&amp;男子登録情報!$I436,$N436&amp;"・"&amp;男子登録情報!$I436))</f>
        <v>岐　阜・岐阜商業</v>
      </c>
    </row>
    <row r="437" spans="1:15" x14ac:dyDescent="0.55000000000000004">
      <c r="A437">
        <f>IF($K437="","",100000000+男子登録情報!$C437)</f>
        <v>100000436</v>
      </c>
      <c r="B437" t="str">
        <f>IF($K437="","",男子登録情報!$D437&amp;" ("&amp;男子登録情報!$K437&amp;")")</f>
        <v>髙木　恒 (4)</v>
      </c>
      <c r="C437" t="str">
        <f>IF($K437="","",男子登録情報!$E437)</f>
        <v>ﾀｶｷﾞ ｺｳ</v>
      </c>
      <c r="D437" t="str">
        <f>IF($K437="","",男子登録情報!$O437&amp;" "&amp;男子登録情報!$N437&amp;" ("&amp;LEFT(男子登録情報!$F437,2)&amp;")")</f>
        <v>Koh TAKAGI  (00)</v>
      </c>
      <c r="E437" t="str">
        <f>IF($K437="","",男子登録情報!$P437)</f>
        <v>JPN</v>
      </c>
      <c r="F437" t="str">
        <f t="shared" si="6"/>
        <v>1</v>
      </c>
      <c r="G437">
        <f>IF($K437="","",男子登録情報!$M437)</f>
        <v>28</v>
      </c>
      <c r="H437">
        <f>IF($K437="","",男子登録情報!$A437)</f>
        <v>492221</v>
      </c>
      <c r="K437">
        <f>IF(男子登録情報!$C437="","",男子登録情報!$C437)</f>
        <v>436</v>
      </c>
      <c r="M437">
        <f>IFERROR(IF(AND(402&lt;=VALUE(RIGHT(男子登録情報!$F437,4)),競技会情報!$E$3*100+競技会情報!$G$3&gt;=VALUE(RIGHT(男子登録情報!$F437,4))),VALUE(男子登録情報!$G437)+1,VALUE(男子登録情報!$G437)),"")</f>
        <v>22</v>
      </c>
      <c r="N437" t="str">
        <f>IF($K437="","",IF(男子登録情報!$H437="北海道",男子登録情報!$H437,LEFT(男子登録情報!$H437,LEN(男子登録情報!$H437)-1)))</f>
        <v>兵庫</v>
      </c>
      <c r="O437" t="str">
        <f>IF($K437="","",IF(LEN($N437)=2,LEFT($N437,1)&amp;"　"&amp;RIGHT($N437,1)&amp;"・"&amp;男子登録情報!$I437,$N437&amp;"・"&amp;男子登録情報!$I437))</f>
        <v>兵　庫・宝塚</v>
      </c>
    </row>
    <row r="438" spans="1:15" x14ac:dyDescent="0.55000000000000004">
      <c r="A438">
        <f>IF($K438="","",100000000+男子登録情報!$C438)</f>
        <v>100000437</v>
      </c>
      <c r="B438" t="str">
        <f>IF($K438="","",男子登録情報!$D438&amp;" ("&amp;男子登録情報!$K438&amp;")")</f>
        <v>馬出　晟冶 (4)</v>
      </c>
      <c r="C438" t="str">
        <f>IF($K438="","",男子登録情報!$E438)</f>
        <v>ｳﾏﾃﾞ ｾｲﾔ</v>
      </c>
      <c r="D438" t="str">
        <f>IF($K438="","",男子登録情報!$O438&amp;" "&amp;男子登録情報!$N438&amp;" ("&amp;LEFT(男子登録情報!$F438,2)&amp;")")</f>
        <v>Seiya UMADE (00)</v>
      </c>
      <c r="E438" t="str">
        <f>IF($K438="","",男子登録情報!$P438)</f>
        <v>JPN</v>
      </c>
      <c r="F438" t="str">
        <f t="shared" si="6"/>
        <v>1</v>
      </c>
      <c r="G438">
        <f>IF($K438="","",男子登録情報!$M438)</f>
        <v>29</v>
      </c>
      <c r="H438">
        <f>IF($K438="","",男子登録情報!$A438)</f>
        <v>492221</v>
      </c>
      <c r="K438">
        <f>IF(男子登録情報!$C438="","",男子登録情報!$C438)</f>
        <v>437</v>
      </c>
      <c r="M438">
        <f>IFERROR(IF(AND(402&lt;=VALUE(RIGHT(男子登録情報!$F438,4)),競技会情報!$E$3*100+競技会情報!$G$3&gt;=VALUE(RIGHT(男子登録情報!$F438,4))),VALUE(男子登録情報!$G438)+1,VALUE(男子登録情報!$G438)),"")</f>
        <v>22</v>
      </c>
      <c r="N438" t="str">
        <f>IF($K438="","",IF(男子登録情報!$H438="北海道",男子登録情報!$H438,LEFT(男子登録情報!$H438,LEN(男子登録情報!$H438)-1)))</f>
        <v>香川</v>
      </c>
      <c r="O438" t="str">
        <f>IF($K438="","",IF(LEN($N438)=2,LEFT($N438,1)&amp;"　"&amp;RIGHT($N438,1)&amp;"・"&amp;男子登録情報!$I438,$N438&amp;"・"&amp;男子登録情報!$I438))</f>
        <v>香　川・四国学院大学香川西</v>
      </c>
    </row>
    <row r="439" spans="1:15" x14ac:dyDescent="0.55000000000000004">
      <c r="A439">
        <f>IF($K439="","",100000000+男子登録情報!$C439)</f>
        <v>100000438</v>
      </c>
      <c r="B439" t="str">
        <f>IF($K439="","",男子登録情報!$D439&amp;" ("&amp;男子登録情報!$K439&amp;")")</f>
        <v>橋本　大輝 (4)</v>
      </c>
      <c r="C439" t="str">
        <f>IF($K439="","",男子登録情報!$E439)</f>
        <v>ﾊｼﾓﾄ ﾀﾞｲｷ</v>
      </c>
      <c r="D439" t="str">
        <f>IF($K439="","",男子登録情報!$O439&amp;" "&amp;男子登録情報!$N439&amp;" ("&amp;LEFT(男子登録情報!$F439,2)&amp;")")</f>
        <v>Daiki HASHIMOTO (00)</v>
      </c>
      <c r="E439" t="str">
        <f>IF($K439="","",男子登録情報!$P439)</f>
        <v>JPN</v>
      </c>
      <c r="F439" t="str">
        <f t="shared" si="6"/>
        <v>1</v>
      </c>
      <c r="G439">
        <f>IF($K439="","",男子登録情報!$M439)</f>
        <v>22</v>
      </c>
      <c r="H439">
        <f>IF($K439="","",男子登録情報!$A439)</f>
        <v>492221</v>
      </c>
      <c r="K439">
        <f>IF(男子登録情報!$C439="","",男子登録情報!$C439)</f>
        <v>438</v>
      </c>
      <c r="M439">
        <f>IFERROR(IF(AND(402&lt;=VALUE(RIGHT(男子登録情報!$F439,4)),競技会情報!$E$3*100+競技会情報!$G$3&gt;=VALUE(RIGHT(男子登録情報!$F439,4))),VALUE(男子登録情報!$G439)+1,VALUE(男子登録情報!$G439)),"")</f>
        <v>22</v>
      </c>
      <c r="N439" t="str">
        <f>IF($K439="","",IF(男子登録情報!$H439="北海道",男子登録情報!$H439,LEFT(男子登録情報!$H439,LEN(男子登録情報!$H439)-1)))</f>
        <v>静岡</v>
      </c>
      <c r="O439" t="str">
        <f>IF($K439="","",IF(LEN($N439)=2,LEFT($N439,1)&amp;"　"&amp;RIGHT($N439,1)&amp;"・"&amp;男子登録情報!$I439,$N439&amp;"・"&amp;男子登録情報!$I439))</f>
        <v>静　岡・藤枝明誠</v>
      </c>
    </row>
    <row r="440" spans="1:15" x14ac:dyDescent="0.55000000000000004">
      <c r="A440">
        <f>IF($K440="","",100000000+男子登録情報!$C440)</f>
        <v>100000439</v>
      </c>
      <c r="B440" t="str">
        <f>IF($K440="","",男子登録情報!$D440&amp;" ("&amp;男子登録情報!$K440&amp;")")</f>
        <v>竹山　朝陽 (4)</v>
      </c>
      <c r="C440" t="str">
        <f>IF($K440="","",男子登録情報!$E440)</f>
        <v>ﾀｹﾔﾏ ｱｻﾋ</v>
      </c>
      <c r="D440" t="str">
        <f>IF($K440="","",男子登録情報!$O440&amp;" "&amp;男子登録情報!$N440&amp;" ("&amp;LEFT(男子登録情報!$F440,2)&amp;")")</f>
        <v>Asahi TAKEYAMA (00)</v>
      </c>
      <c r="E440" t="str">
        <f>IF($K440="","",男子登録情報!$P440)</f>
        <v>JPN</v>
      </c>
      <c r="F440" t="str">
        <f t="shared" si="6"/>
        <v>1</v>
      </c>
      <c r="G440">
        <f>IF($K440="","",男子登録情報!$M440)</f>
        <v>28</v>
      </c>
      <c r="H440">
        <f>IF($K440="","",男子登録情報!$A440)</f>
        <v>492221</v>
      </c>
      <c r="K440">
        <f>IF(男子登録情報!$C440="","",男子登録情報!$C440)</f>
        <v>439</v>
      </c>
      <c r="M440">
        <f>IFERROR(IF(AND(402&lt;=VALUE(RIGHT(男子登録情報!$F440,4)),競技会情報!$E$3*100+競技会情報!$G$3&gt;=VALUE(RIGHT(男子登録情報!$F440,4))),VALUE(男子登録情報!$G440)+1,VALUE(男子登録情報!$G440)),"")</f>
        <v>22</v>
      </c>
      <c r="N440" t="str">
        <f>IF($K440="","",IF(男子登録情報!$H440="北海道",男子登録情報!$H440,LEFT(男子登録情報!$H440,LEN(男子登録情報!$H440)-1)))</f>
        <v>鳥取</v>
      </c>
      <c r="O440" t="str">
        <f>IF($K440="","",IF(LEN($N440)=2,LEFT($N440,1)&amp;"　"&amp;RIGHT($N440,1)&amp;"・"&amp;男子登録情報!$I440,$N440&amp;"・"&amp;男子登録情報!$I440))</f>
        <v>鳥　取・鳥取城北</v>
      </c>
    </row>
    <row r="441" spans="1:15" x14ac:dyDescent="0.55000000000000004">
      <c r="A441">
        <f>IF($K441="","",100000000+男子登録情報!$C441)</f>
        <v>100000440</v>
      </c>
      <c r="B441" t="str">
        <f>IF($K441="","",男子登録情報!$D441&amp;" ("&amp;男子登録情報!$K441&amp;")")</f>
        <v>橋本　真宙 (4)</v>
      </c>
      <c r="C441" t="str">
        <f>IF($K441="","",男子登録情報!$E441)</f>
        <v>ﾊｼﾓﾄ ﾏﾋﾛ</v>
      </c>
      <c r="D441" t="str">
        <f>IF($K441="","",男子登録情報!$O441&amp;" "&amp;男子登録情報!$N441&amp;" ("&amp;LEFT(男子登録情報!$F441,2)&amp;")")</f>
        <v>Mahiro HASHIMOTO (00)</v>
      </c>
      <c r="E441" t="str">
        <f>IF($K441="","",男子登録情報!$P441)</f>
        <v>JPN</v>
      </c>
      <c r="F441" t="str">
        <f t="shared" si="6"/>
        <v>1</v>
      </c>
      <c r="G441">
        <f>IF($K441="","",男子登録情報!$M441)</f>
        <v>24</v>
      </c>
      <c r="H441">
        <f>IF($K441="","",男子登録情報!$A441)</f>
        <v>492221</v>
      </c>
      <c r="K441">
        <f>IF(男子登録情報!$C441="","",男子登録情報!$C441)</f>
        <v>440</v>
      </c>
      <c r="M441">
        <f>IFERROR(IF(AND(402&lt;=VALUE(RIGHT(男子登録情報!$F441,4)),競技会情報!$E$3*100+競技会情報!$G$3&gt;=VALUE(RIGHT(男子登録情報!$F441,4))),VALUE(男子登録情報!$G441)+1,VALUE(男子登録情報!$G441)),"")</f>
        <v>22</v>
      </c>
      <c r="N441" t="str">
        <f>IF($K441="","",IF(男子登録情報!$H441="北海道",男子登録情報!$H441,LEFT(男子登録情報!$H441,LEN(男子登録情報!$H441)-1)))</f>
        <v>三重</v>
      </c>
      <c r="O441" t="str">
        <f>IF($K441="","",IF(LEN($N441)=2,LEFT($N441,1)&amp;"　"&amp;RIGHT($N441,1)&amp;"・"&amp;男子登録情報!$I441,$N441&amp;"・"&amp;男子登録情報!$I441))</f>
        <v>三　重・宇治山田商業</v>
      </c>
    </row>
    <row r="442" spans="1:15" x14ac:dyDescent="0.55000000000000004">
      <c r="A442">
        <f>IF($K442="","",100000000+男子登録情報!$C442)</f>
        <v>100000441</v>
      </c>
      <c r="B442" t="str">
        <f>IF($K442="","",男子登録情報!$D442&amp;" ("&amp;男子登録情報!$K442&amp;")")</f>
        <v>中野　裕太 (4)</v>
      </c>
      <c r="C442" t="str">
        <f>IF($K442="","",男子登録情報!$E442)</f>
        <v>ﾅｶﾉ ﾕｳﾀ</v>
      </c>
      <c r="D442" t="str">
        <f>IF($K442="","",男子登録情報!$O442&amp;" "&amp;男子登録情報!$N442&amp;" ("&amp;LEFT(男子登録情報!$F442,2)&amp;")")</f>
        <v>Yuta NAKANO (01)</v>
      </c>
      <c r="E442" t="str">
        <f>IF($K442="","",男子登録情報!$P442)</f>
        <v>JPN</v>
      </c>
      <c r="F442" t="str">
        <f t="shared" si="6"/>
        <v>1</v>
      </c>
      <c r="G442">
        <f>IF($K442="","",男子登録情報!$M442)</f>
        <v>27</v>
      </c>
      <c r="H442">
        <f>IF($K442="","",男子登録情報!$A442)</f>
        <v>492221</v>
      </c>
      <c r="K442">
        <f>IF(男子登録情報!$C442="","",男子登録情報!$C442)</f>
        <v>441</v>
      </c>
      <c r="M442">
        <f>IFERROR(IF(AND(402&lt;=VALUE(RIGHT(男子登録情報!$F442,4)),競技会情報!$E$3*100+競技会情報!$G$3&gt;=VALUE(RIGHT(男子登録情報!$F442,4))),VALUE(男子登録情報!$G442)+1,VALUE(男子登録情報!$G442)),"")</f>
        <v>21</v>
      </c>
      <c r="N442" t="str">
        <f>IF($K442="","",IF(男子登録情報!$H442="北海道",男子登録情報!$H442,LEFT(男子登録情報!$H442,LEN(男子登録情報!$H442)-1)))</f>
        <v>大阪</v>
      </c>
      <c r="O442" t="str">
        <f>IF($K442="","",IF(LEN($N442)=2,LEFT($N442,1)&amp;"　"&amp;RIGHT($N442,1)&amp;"・"&amp;男子登録情報!$I442,$N442&amp;"・"&amp;男子登録情報!$I442))</f>
        <v>大　阪・大阪桐蔭</v>
      </c>
    </row>
    <row r="443" spans="1:15" x14ac:dyDescent="0.55000000000000004">
      <c r="A443">
        <f>IF($K443="","",100000000+男子登録情報!$C443)</f>
        <v>100000442</v>
      </c>
      <c r="B443" t="str">
        <f>IF($K443="","",男子登録情報!$D443&amp;" ("&amp;男子登録情報!$K443&amp;")")</f>
        <v>菊池　紀希 (4)</v>
      </c>
      <c r="C443" t="str">
        <f>IF($K443="","",男子登録情報!$E443)</f>
        <v>ｷｸﾁ ｶｽﾞｷ</v>
      </c>
      <c r="D443" t="str">
        <f>IF($K443="","",男子登録情報!$O443&amp;" "&amp;男子登録情報!$N443&amp;" ("&amp;LEFT(男子登録情報!$F443,2)&amp;")")</f>
        <v>Kazuki KIKUCHI (00)</v>
      </c>
      <c r="E443" t="str">
        <f>IF($K443="","",男子登録情報!$P443)</f>
        <v>JPN</v>
      </c>
      <c r="F443" t="str">
        <f t="shared" si="6"/>
        <v>1</v>
      </c>
      <c r="G443">
        <f>IF($K443="","",男子登録情報!$M443)</f>
        <v>28</v>
      </c>
      <c r="H443">
        <f>IF($K443="","",男子登録情報!$A443)</f>
        <v>492221</v>
      </c>
      <c r="K443">
        <f>IF(男子登録情報!$C443="","",男子登録情報!$C443)</f>
        <v>442</v>
      </c>
      <c r="M443">
        <f>IFERROR(IF(AND(402&lt;=VALUE(RIGHT(男子登録情報!$F443,4)),競技会情報!$E$3*100+競技会情報!$G$3&gt;=VALUE(RIGHT(男子登録情報!$F443,4))),VALUE(男子登録情報!$G443)+1,VALUE(男子登録情報!$G443)),"")</f>
        <v>22</v>
      </c>
      <c r="N443" t="str">
        <f>IF($K443="","",IF(男子登録情報!$H443="北海道",男子登録情報!$H443,LEFT(男子登録情報!$H443,LEN(男子登録情報!$H443)-1)))</f>
        <v>兵庫</v>
      </c>
      <c r="O443" t="str">
        <f>IF($K443="","",IF(LEN($N443)=2,LEFT($N443,1)&amp;"　"&amp;RIGHT($N443,1)&amp;"・"&amp;男子登録情報!$I443,$N443&amp;"・"&amp;男子登録情報!$I443))</f>
        <v>兵　庫・報徳学園</v>
      </c>
    </row>
    <row r="444" spans="1:15" x14ac:dyDescent="0.55000000000000004">
      <c r="A444">
        <f>IF($K444="","",100000000+男子登録情報!$C444)</f>
        <v>100000443</v>
      </c>
      <c r="B444" t="str">
        <f>IF($K444="","",男子登録情報!$D444&amp;" ("&amp;男子登録情報!$K444&amp;")")</f>
        <v>小森　優佑 (4)</v>
      </c>
      <c r="C444" t="str">
        <f>IF($K444="","",男子登録情報!$E444)</f>
        <v>ｺﾓﾘ ﾕｳｽｹ</v>
      </c>
      <c r="D444" t="str">
        <f>IF($K444="","",男子登録情報!$O444&amp;" "&amp;男子登録情報!$N444&amp;" ("&amp;LEFT(男子登録情報!$F444,2)&amp;")")</f>
        <v>Yusuke KOMORI (00)</v>
      </c>
      <c r="E444" t="str">
        <f>IF($K444="","",男子登録情報!$P444)</f>
        <v>JPN</v>
      </c>
      <c r="F444" t="str">
        <f t="shared" si="6"/>
        <v>1</v>
      </c>
      <c r="G444">
        <f>IF($K444="","",男子登録情報!$M444)</f>
        <v>27</v>
      </c>
      <c r="H444">
        <f>IF($K444="","",男子登録情報!$A444)</f>
        <v>492221</v>
      </c>
      <c r="K444">
        <f>IF(男子登録情報!$C444="","",男子登録情報!$C444)</f>
        <v>443</v>
      </c>
      <c r="M444">
        <f>IFERROR(IF(AND(402&lt;=VALUE(RIGHT(男子登録情報!$F444,4)),競技会情報!$E$3*100+競技会情報!$G$3&gt;=VALUE(RIGHT(男子登録情報!$F444,4))),VALUE(男子登録情報!$G444)+1,VALUE(男子登録情報!$G444)),"")</f>
        <v>22</v>
      </c>
      <c r="N444" t="str">
        <f>IF($K444="","",IF(男子登録情報!$H444="北海道",男子登録情報!$H444,LEFT(男子登録情報!$H444,LEN(男子登録情報!$H444)-1)))</f>
        <v>大阪</v>
      </c>
      <c r="O444" t="str">
        <f>IF($K444="","",IF(LEN($N444)=2,LEFT($N444,1)&amp;"　"&amp;RIGHT($N444,1)&amp;"・"&amp;男子登録情報!$I444,$N444&amp;"・"&amp;男子登録情報!$I444))</f>
        <v>大　阪・近畿大学附属</v>
      </c>
    </row>
    <row r="445" spans="1:15" x14ac:dyDescent="0.55000000000000004">
      <c r="A445">
        <f>IF($K445="","",100000000+男子登録情報!$C445)</f>
        <v>100000444</v>
      </c>
      <c r="B445" t="str">
        <f>IF($K445="","",男子登録情報!$D445&amp;" ("&amp;男子登録情報!$K445&amp;")")</f>
        <v>土出　明日真 (4)</v>
      </c>
      <c r="C445" t="str">
        <f>IF($K445="","",男子登録情報!$E445)</f>
        <v>ﾂﾁﾃﾞ ｱｽﾏ</v>
      </c>
      <c r="D445" t="str">
        <f>IF($K445="","",男子登録情報!$O445&amp;" "&amp;男子登録情報!$N445&amp;" ("&amp;LEFT(男子登録情報!$F445,2)&amp;")")</f>
        <v>Asuma TSUCHIDE (01)</v>
      </c>
      <c r="E445" t="str">
        <f>IF($K445="","",男子登録情報!$P445)</f>
        <v>JPN</v>
      </c>
      <c r="F445" t="str">
        <f t="shared" si="6"/>
        <v>1</v>
      </c>
      <c r="G445">
        <f>IF($K445="","",男子登録情報!$M445)</f>
        <v>27</v>
      </c>
      <c r="H445">
        <f>IF($K445="","",男子登録情報!$A445)</f>
        <v>492221</v>
      </c>
      <c r="K445">
        <f>IF(男子登録情報!$C445="","",男子登録情報!$C445)</f>
        <v>444</v>
      </c>
      <c r="M445">
        <f>IFERROR(IF(AND(402&lt;=VALUE(RIGHT(男子登録情報!$F445,4)),競技会情報!$E$3*100+競技会情報!$G$3&gt;=VALUE(RIGHT(男子登録情報!$F445,4))),VALUE(男子登録情報!$G445)+1,VALUE(男子登録情報!$G445)),"")</f>
        <v>21</v>
      </c>
      <c r="N445" t="str">
        <f>IF($K445="","",IF(男子登録情報!$H445="北海道",男子登録情報!$H445,LEFT(男子登録情報!$H445,LEN(男子登録情報!$H445)-1)))</f>
        <v>大阪</v>
      </c>
      <c r="O445" t="str">
        <f>IF($K445="","",IF(LEN($N445)=2,LEFT($N445,1)&amp;"　"&amp;RIGHT($N445,1)&amp;"・"&amp;男子登録情報!$I445,$N445&amp;"・"&amp;男子登録情報!$I445))</f>
        <v>大　阪・精華</v>
      </c>
    </row>
    <row r="446" spans="1:15" x14ac:dyDescent="0.55000000000000004">
      <c r="A446">
        <f>IF($K446="","",100000000+男子登録情報!$C446)</f>
        <v>100000445</v>
      </c>
      <c r="B446" t="str">
        <f>IF($K446="","",男子登録情報!$D446&amp;" ("&amp;男子登録情報!$K446&amp;")")</f>
        <v>酒井　直樹 (4)</v>
      </c>
      <c r="C446" t="str">
        <f>IF($K446="","",男子登録情報!$E446)</f>
        <v>ｻｶｲ ﾅｵｷ</v>
      </c>
      <c r="D446" t="str">
        <f>IF($K446="","",男子登録情報!$O446&amp;" "&amp;男子登録情報!$N446&amp;" ("&amp;LEFT(男子登録情報!$F446,2)&amp;")")</f>
        <v>Naoki SAKAI (01)</v>
      </c>
      <c r="E446" t="str">
        <f>IF($K446="","",男子登録情報!$P446)</f>
        <v>JPN</v>
      </c>
      <c r="F446" t="str">
        <f t="shared" si="6"/>
        <v>1</v>
      </c>
      <c r="G446">
        <f>IF($K446="","",男子登録情報!$M446)</f>
        <v>27</v>
      </c>
      <c r="H446">
        <f>IF($K446="","",男子登録情報!$A446)</f>
        <v>492221</v>
      </c>
      <c r="K446">
        <f>IF(男子登録情報!$C446="","",男子登録情報!$C446)</f>
        <v>445</v>
      </c>
      <c r="M446">
        <f>IFERROR(IF(AND(402&lt;=VALUE(RIGHT(男子登録情報!$F446,4)),競技会情報!$E$3*100+競技会情報!$G$3&gt;=VALUE(RIGHT(男子登録情報!$F446,4))),VALUE(男子登録情報!$G446)+1,VALUE(男子登録情報!$G446)),"")</f>
        <v>21</v>
      </c>
      <c r="N446" t="str">
        <f>IF($K446="","",IF(男子登録情報!$H446="北海道",男子登録情報!$H446,LEFT(男子登録情報!$H446,LEN(男子登録情報!$H446)-1)))</f>
        <v>大阪</v>
      </c>
      <c r="O446" t="str">
        <f>IF($K446="","",IF(LEN($N446)=2,LEFT($N446,1)&amp;"　"&amp;RIGHT($N446,1)&amp;"・"&amp;男子登録情報!$I446,$N446&amp;"・"&amp;男子登録情報!$I446))</f>
        <v>大　阪・登美丘</v>
      </c>
    </row>
    <row r="447" spans="1:15" x14ac:dyDescent="0.55000000000000004">
      <c r="A447">
        <f>IF($K447="","",100000000+男子登録情報!$C447)</f>
        <v>100000446</v>
      </c>
      <c r="B447" t="str">
        <f>IF($K447="","",男子登録情報!$D447&amp;" ("&amp;男子登録情報!$K447&amp;")")</f>
        <v>浦部　拓人 (4)</v>
      </c>
      <c r="C447" t="str">
        <f>IF($K447="","",男子登録情報!$E447)</f>
        <v>ｳﾗﾍﾞ ﾀｸﾄ</v>
      </c>
      <c r="D447" t="str">
        <f>IF($K447="","",男子登録情報!$O447&amp;" "&amp;男子登録情報!$N447&amp;" ("&amp;LEFT(男子登録情報!$F447,2)&amp;")")</f>
        <v>Takuto URABE (00)</v>
      </c>
      <c r="E447" t="str">
        <f>IF($K447="","",男子登録情報!$P447)</f>
        <v>JPN</v>
      </c>
      <c r="F447" t="str">
        <f t="shared" si="6"/>
        <v>1</v>
      </c>
      <c r="G447">
        <f>IF($K447="","",男子登録情報!$M447)</f>
        <v>27</v>
      </c>
      <c r="H447">
        <f>IF($K447="","",男子登録情報!$A447)</f>
        <v>492221</v>
      </c>
      <c r="K447">
        <f>IF(男子登録情報!$C447="","",男子登録情報!$C447)</f>
        <v>446</v>
      </c>
      <c r="M447">
        <f>IFERROR(IF(AND(402&lt;=VALUE(RIGHT(男子登録情報!$F447,4)),競技会情報!$E$3*100+競技会情報!$G$3&gt;=VALUE(RIGHT(男子登録情報!$F447,4))),VALUE(男子登録情報!$G447)+1,VALUE(男子登録情報!$G447)),"")</f>
        <v>22</v>
      </c>
      <c r="N447" t="str">
        <f>IF($K447="","",IF(男子登録情報!$H447="北海道",男子登録情報!$H447,LEFT(男子登録情報!$H447,LEN(男子登録情報!$H447)-1)))</f>
        <v>大阪</v>
      </c>
      <c r="O447" t="str">
        <f>IF($K447="","",IF(LEN($N447)=2,LEFT($N447,1)&amp;"　"&amp;RIGHT($N447,1)&amp;"・"&amp;男子登録情報!$I447,$N447&amp;"・"&amp;男子登録情報!$I447))</f>
        <v>大　阪・池田</v>
      </c>
    </row>
    <row r="448" spans="1:15" x14ac:dyDescent="0.55000000000000004">
      <c r="A448">
        <f>IF($K448="","",100000000+男子登録情報!$C448)</f>
        <v>100000447</v>
      </c>
      <c r="B448" t="str">
        <f>IF($K448="","",男子登録情報!$D448&amp;" ("&amp;男子登録情報!$K448&amp;")")</f>
        <v>濱橋　雅幸 (3)</v>
      </c>
      <c r="C448" t="str">
        <f>IF($K448="","",男子登録情報!$E448)</f>
        <v>ﾊﾏﾊｼ ﾏｻﾕｷ</v>
      </c>
      <c r="D448" t="str">
        <f>IF($K448="","",男子登録情報!$O448&amp;" "&amp;男子登録情報!$N448&amp;" ("&amp;LEFT(男子登録情報!$F448,2)&amp;")")</f>
        <v>Masayuki HAMAHASHI (01)</v>
      </c>
      <c r="E448" t="str">
        <f>IF($K448="","",男子登録情報!$P448)</f>
        <v>JPN</v>
      </c>
      <c r="F448" t="str">
        <f t="shared" si="6"/>
        <v>1</v>
      </c>
      <c r="G448">
        <f>IF($K448="","",男子登録情報!$M448)</f>
        <v>31</v>
      </c>
      <c r="H448">
        <f>IF($K448="","",男子登録情報!$A448)</f>
        <v>492221</v>
      </c>
      <c r="K448">
        <f>IF(男子登録情報!$C448="","",男子登録情報!$C448)</f>
        <v>447</v>
      </c>
      <c r="M448">
        <f>IFERROR(IF(AND(402&lt;=VALUE(RIGHT(男子登録情報!$F448,4)),競技会情報!$E$3*100+競技会情報!$G$3&gt;=VALUE(RIGHT(男子登録情報!$F448,4))),VALUE(男子登録情報!$G448)+1,VALUE(男子登録情報!$G448)),"")</f>
        <v>21</v>
      </c>
      <c r="N448" t="str">
        <f>IF($K448="","",IF(男子登録情報!$H448="北海道",男子登録情報!$H448,LEFT(男子登録情報!$H448,LEN(男子登録情報!$H448)-1)))</f>
        <v>鳥取</v>
      </c>
      <c r="O448" t="str">
        <f>IF($K448="","",IF(LEN($N448)=2,LEFT($N448,1)&amp;"　"&amp;RIGHT($N448,1)&amp;"・"&amp;男子登録情報!$I448,$N448&amp;"・"&amp;男子登録情報!$I448))</f>
        <v>鳥　取・鳥取城北</v>
      </c>
    </row>
    <row r="449" spans="1:15" x14ac:dyDescent="0.55000000000000004">
      <c r="A449">
        <f>IF($K449="","",100000000+男子登録情報!$C449)</f>
        <v>100000448</v>
      </c>
      <c r="B449" t="str">
        <f>IF($K449="","",男子登録情報!$D449&amp;" ("&amp;男子登録情報!$K449&amp;")")</f>
        <v>尾崎　友基 (3)</v>
      </c>
      <c r="C449" t="str">
        <f>IF($K449="","",男子登録情報!$E449)</f>
        <v>ｵｻﾞｷ ﾕｳｷ</v>
      </c>
      <c r="D449" t="str">
        <f>IF($K449="","",男子登録情報!$O449&amp;" "&amp;男子登録情報!$N449&amp;" ("&amp;LEFT(男子登録情報!$F449,2)&amp;")")</f>
        <v>Yuki OZAKI (02)</v>
      </c>
      <c r="E449" t="str">
        <f>IF($K449="","",男子登録情報!$P449)</f>
        <v>JPN</v>
      </c>
      <c r="F449" t="str">
        <f t="shared" si="6"/>
        <v>1</v>
      </c>
      <c r="G449">
        <f>IF($K449="","",男子登録情報!$M449)</f>
        <v>25</v>
      </c>
      <c r="H449">
        <f>IF($K449="","",男子登録情報!$A449)</f>
        <v>492221</v>
      </c>
      <c r="K449">
        <f>IF(男子登録情報!$C449="","",男子登録情報!$C449)</f>
        <v>448</v>
      </c>
      <c r="M449">
        <f>IFERROR(IF(AND(402&lt;=VALUE(RIGHT(男子登録情報!$F449,4)),競技会情報!$E$3*100+競技会情報!$G$3&gt;=VALUE(RIGHT(男子登録情報!$F449,4))),VALUE(男子登録情報!$G449)+1,VALUE(男子登録情報!$G449)),"")</f>
        <v>20</v>
      </c>
      <c r="N449" t="str">
        <f>IF($K449="","",IF(男子登録情報!$H449="北海道",男子登録情報!$H449,LEFT(男子登録情報!$H449,LEN(男子登録情報!$H449)-1)))</f>
        <v>滋賀</v>
      </c>
      <c r="O449" t="str">
        <f>IF($K449="","",IF(LEN($N449)=2,LEFT($N449,1)&amp;"　"&amp;RIGHT($N449,1)&amp;"・"&amp;男子登録情報!$I449,$N449&amp;"・"&amp;男子登録情報!$I449))</f>
        <v>滋　賀・草津東</v>
      </c>
    </row>
    <row r="450" spans="1:15" x14ac:dyDescent="0.55000000000000004">
      <c r="A450">
        <f>IF($K450="","",100000000+男子登録情報!$C450)</f>
        <v>100000449</v>
      </c>
      <c r="B450" t="str">
        <f>IF($K450="","",男子登録情報!$D450&amp;" ("&amp;男子登録情報!$K450&amp;")")</f>
        <v>谷　颯人 (3)</v>
      </c>
      <c r="C450" t="str">
        <f>IF($K450="","",男子登録情報!$E450)</f>
        <v>ﾀﾆ ﾊﾔﾄ</v>
      </c>
      <c r="D450" t="str">
        <f>IF($K450="","",男子登録情報!$O450&amp;" "&amp;男子登録情報!$N450&amp;" ("&amp;LEFT(男子登録情報!$F450,2)&amp;")")</f>
        <v>Hayato TANI (01)</v>
      </c>
      <c r="E450" t="str">
        <f>IF($K450="","",男子登録情報!$P450)</f>
        <v>JPN</v>
      </c>
      <c r="F450" t="str">
        <f t="shared" si="6"/>
        <v>1</v>
      </c>
      <c r="G450">
        <f>IF($K450="","",男子登録情報!$M450)</f>
        <v>28</v>
      </c>
      <c r="H450">
        <f>IF($K450="","",男子登録情報!$A450)</f>
        <v>492221</v>
      </c>
      <c r="K450">
        <f>IF(男子登録情報!$C450="","",男子登録情報!$C450)</f>
        <v>449</v>
      </c>
      <c r="M450">
        <f>IFERROR(IF(AND(402&lt;=VALUE(RIGHT(男子登録情報!$F450,4)),競技会情報!$E$3*100+競技会情報!$G$3&gt;=VALUE(RIGHT(男子登録情報!$F450,4))),VALUE(男子登録情報!$G450)+1,VALUE(男子登録情報!$G450)),"")</f>
        <v>21</v>
      </c>
      <c r="N450" t="str">
        <f>IF($K450="","",IF(男子登録情報!$H450="北海道",男子登録情報!$H450,LEFT(男子登録情報!$H450,LEN(男子登録情報!$H450)-1)))</f>
        <v>兵庫</v>
      </c>
      <c r="O450" t="str">
        <f>IF($K450="","",IF(LEN($N450)=2,LEFT($N450,1)&amp;"　"&amp;RIGHT($N450,1)&amp;"・"&amp;男子登録情報!$I450,$N450&amp;"・"&amp;男子登録情報!$I450))</f>
        <v>兵　庫・赤穂</v>
      </c>
    </row>
    <row r="451" spans="1:15" x14ac:dyDescent="0.55000000000000004">
      <c r="A451">
        <f>IF($K451="","",100000000+男子登録情報!$C451)</f>
        <v>100000450</v>
      </c>
      <c r="B451" t="str">
        <f>IF($K451="","",男子登録情報!$D451&amp;" ("&amp;男子登録情報!$K451&amp;")")</f>
        <v>竹内　涼城 (3)</v>
      </c>
      <c r="C451" t="str">
        <f>IF($K451="","",男子登録情報!$E451)</f>
        <v>ﾀｹｳﾁ ﾘｮｳｷ</v>
      </c>
      <c r="D451" t="str">
        <f>IF($K451="","",男子登録情報!$O451&amp;" "&amp;男子登録情報!$N451&amp;" ("&amp;LEFT(男子登録情報!$F451,2)&amp;")")</f>
        <v>Ryoki TAKEUCHI (01)</v>
      </c>
      <c r="E451" t="str">
        <f>IF($K451="","",男子登録情報!$P451)</f>
        <v>JPN</v>
      </c>
      <c r="F451" t="str">
        <f t="shared" ref="F451:F514" si="7">IF($K451="","","1")</f>
        <v>1</v>
      </c>
      <c r="G451">
        <f>IF($K451="","",男子登録情報!$M451)</f>
        <v>28</v>
      </c>
      <c r="H451">
        <f>IF($K451="","",男子登録情報!$A451)</f>
        <v>492221</v>
      </c>
      <c r="K451">
        <f>IF(男子登録情報!$C451="","",男子登録情報!$C451)</f>
        <v>450</v>
      </c>
      <c r="M451">
        <f>IFERROR(IF(AND(402&lt;=VALUE(RIGHT(男子登録情報!$F451,4)),競技会情報!$E$3*100+競技会情報!$G$3&gt;=VALUE(RIGHT(男子登録情報!$F451,4))),VALUE(男子登録情報!$G451)+1,VALUE(男子登録情報!$G451)),"")</f>
        <v>21</v>
      </c>
      <c r="N451" t="str">
        <f>IF($K451="","",IF(男子登録情報!$H451="北海道",男子登録情報!$H451,LEFT(男子登録情報!$H451,LEN(男子登録情報!$H451)-1)))</f>
        <v>兵庫</v>
      </c>
      <c r="O451" t="str">
        <f>IF($K451="","",IF(LEN($N451)=2,LEFT($N451,1)&amp;"　"&amp;RIGHT($N451,1)&amp;"・"&amp;男子登録情報!$I451,$N451&amp;"・"&amp;男子登録情報!$I451))</f>
        <v>兵　庫・社</v>
      </c>
    </row>
    <row r="452" spans="1:15" x14ac:dyDescent="0.55000000000000004">
      <c r="A452">
        <f>IF($K452="","",100000000+男子登録情報!$C452)</f>
        <v>100000451</v>
      </c>
      <c r="B452" t="str">
        <f>IF($K452="","",男子登録情報!$D452&amp;" ("&amp;男子登録情報!$K452&amp;")")</f>
        <v>末長　智幸 (3)</v>
      </c>
      <c r="C452" t="str">
        <f>IF($K452="","",男子登録情報!$E452)</f>
        <v>ｽｴﾅｶﾞ ﾄﾓﾕｷ</v>
      </c>
      <c r="D452" t="str">
        <f>IF($K452="","",男子登録情報!$O452&amp;" "&amp;男子登録情報!$N452&amp;" ("&amp;LEFT(男子登録情報!$F452,2)&amp;")")</f>
        <v>Tomoyuki SUENAGA  (01)</v>
      </c>
      <c r="E452" t="str">
        <f>IF($K452="","",男子登録情報!$P452)</f>
        <v>JPN</v>
      </c>
      <c r="F452" t="str">
        <f t="shared" si="7"/>
        <v>1</v>
      </c>
      <c r="G452">
        <f>IF($K452="","",男子登録情報!$M452)</f>
        <v>27</v>
      </c>
      <c r="H452">
        <f>IF($K452="","",男子登録情報!$A452)</f>
        <v>492221</v>
      </c>
      <c r="K452">
        <f>IF(男子登録情報!$C452="","",男子登録情報!$C452)</f>
        <v>451</v>
      </c>
      <c r="M452">
        <f>IFERROR(IF(AND(402&lt;=VALUE(RIGHT(男子登録情報!$F452,4)),競技会情報!$E$3*100+競技会情報!$G$3&gt;=VALUE(RIGHT(男子登録情報!$F452,4))),VALUE(男子登録情報!$G452)+1,VALUE(男子登録情報!$G452)),"")</f>
        <v>21</v>
      </c>
      <c r="N452" t="str">
        <f>IF($K452="","",IF(男子登録情報!$H452="北海道",男子登録情報!$H452,LEFT(男子登録情報!$H452,LEN(男子登録情報!$H452)-1)))</f>
        <v>大阪</v>
      </c>
      <c r="O452" t="str">
        <f>IF($K452="","",IF(LEN($N452)=2,LEFT($N452,1)&amp;"　"&amp;RIGHT($N452,1)&amp;"・"&amp;男子登録情報!$I452,$N452&amp;"・"&amp;男子登録情報!$I452))</f>
        <v>大　阪・摂津</v>
      </c>
    </row>
    <row r="453" spans="1:15" x14ac:dyDescent="0.55000000000000004">
      <c r="A453">
        <f>IF($K453="","",100000000+男子登録情報!$C453)</f>
        <v>100000452</v>
      </c>
      <c r="B453" t="str">
        <f>IF($K453="","",男子登録情報!$D453&amp;" ("&amp;男子登録情報!$K453&amp;")")</f>
        <v>田野　雅樹 (3)</v>
      </c>
      <c r="C453" t="str">
        <f>IF($K453="","",男子登録情報!$E453)</f>
        <v>ﾀﾉ ﾏｻｷ</v>
      </c>
      <c r="D453" t="str">
        <f>IF($K453="","",男子登録情報!$O453&amp;" "&amp;男子登録情報!$N453&amp;" ("&amp;LEFT(男子登録情報!$F453,2)&amp;")")</f>
        <v>Masaki TANO (01)</v>
      </c>
      <c r="E453" t="str">
        <f>IF($K453="","",男子登録情報!$P453)</f>
        <v>JPN</v>
      </c>
      <c r="F453" t="str">
        <f t="shared" si="7"/>
        <v>1</v>
      </c>
      <c r="G453">
        <f>IF($K453="","",男子登録情報!$M453)</f>
        <v>27</v>
      </c>
      <c r="H453">
        <f>IF($K453="","",男子登録情報!$A453)</f>
        <v>492221</v>
      </c>
      <c r="K453">
        <f>IF(男子登録情報!$C453="","",男子登録情報!$C453)</f>
        <v>452</v>
      </c>
      <c r="M453">
        <f>IFERROR(IF(AND(402&lt;=VALUE(RIGHT(男子登録情報!$F453,4)),競技会情報!$E$3*100+競技会情報!$G$3&gt;=VALUE(RIGHT(男子登録情報!$F453,4))),VALUE(男子登録情報!$G453)+1,VALUE(男子登録情報!$G453)),"")</f>
        <v>21</v>
      </c>
      <c r="N453" t="str">
        <f>IF($K453="","",IF(男子登録情報!$H453="北海道",男子登録情報!$H453,LEFT(男子登録情報!$H453,LEN(男子登録情報!$H453)-1)))</f>
        <v>大阪</v>
      </c>
      <c r="O453" t="str">
        <f>IF($K453="","",IF(LEN($N453)=2,LEFT($N453,1)&amp;"　"&amp;RIGHT($N453,1)&amp;"・"&amp;男子登録情報!$I453,$N453&amp;"・"&amp;男子登録情報!$I453))</f>
        <v>大　阪・帝塚山泉ヶ丘</v>
      </c>
    </row>
    <row r="454" spans="1:15" x14ac:dyDescent="0.55000000000000004">
      <c r="A454">
        <f>IF($K454="","",100000000+男子登録情報!$C454)</f>
        <v>100000453</v>
      </c>
      <c r="B454" t="str">
        <f>IF($K454="","",男子登録情報!$D454&amp;" ("&amp;男子登録情報!$K454&amp;")")</f>
        <v>濱口　虎汰郎 (3)</v>
      </c>
      <c r="C454" t="str">
        <f>IF($K454="","",男子登録情報!$E454)</f>
        <v>ﾊﾏｸﾞﾁ ｺﾀﾛｳ</v>
      </c>
      <c r="D454" t="str">
        <f>IF($K454="","",男子登録情報!$O454&amp;" "&amp;男子登録情報!$N454&amp;" ("&amp;LEFT(男子登録情報!$F454,2)&amp;")")</f>
        <v>Kotaro HAMAGUCHI (01)</v>
      </c>
      <c r="E454" t="str">
        <f>IF($K454="","",男子登録情報!$P454)</f>
        <v>JPN</v>
      </c>
      <c r="F454" t="str">
        <f t="shared" si="7"/>
        <v>1</v>
      </c>
      <c r="G454">
        <f>IF($K454="","",男子登録情報!$M454)</f>
        <v>24</v>
      </c>
      <c r="H454">
        <f>IF($K454="","",男子登録情報!$A454)</f>
        <v>492221</v>
      </c>
      <c r="K454">
        <f>IF(男子登録情報!$C454="","",男子登録情報!$C454)</f>
        <v>453</v>
      </c>
      <c r="M454">
        <f>IFERROR(IF(AND(402&lt;=VALUE(RIGHT(男子登録情報!$F454,4)),競技会情報!$E$3*100+競技会情報!$G$3&gt;=VALUE(RIGHT(男子登録情報!$F454,4))),VALUE(男子登録情報!$G454)+1,VALUE(男子登録情報!$G454)),"")</f>
        <v>21</v>
      </c>
      <c r="N454" t="str">
        <f>IF($K454="","",IF(男子登録情報!$H454="北海道",男子登録情報!$H454,LEFT(男子登録情報!$H454,LEN(男子登録情報!$H454)-1)))</f>
        <v>三重</v>
      </c>
      <c r="O454" t="str">
        <f>IF($K454="","",IF(LEN($N454)=2,LEFT($N454,1)&amp;"　"&amp;RIGHT($N454,1)&amp;"・"&amp;男子登録情報!$I454,$N454&amp;"・"&amp;男子登録情報!$I454))</f>
        <v>三　重・宇治山田商業</v>
      </c>
    </row>
    <row r="455" spans="1:15" x14ac:dyDescent="0.55000000000000004">
      <c r="A455">
        <f>IF($K455="","",100000000+男子登録情報!$C455)</f>
        <v>100000454</v>
      </c>
      <c r="B455" t="str">
        <f>IF($K455="","",男子登録情報!$D455&amp;" ("&amp;男子登録情報!$K455&amp;")")</f>
        <v>山口　冬馬 (3)</v>
      </c>
      <c r="C455" t="str">
        <f>IF($K455="","",男子登録情報!$E455)</f>
        <v>ﾔﾏｸﾞﾁ ﾄｳﾏ</v>
      </c>
      <c r="D455" t="str">
        <f>IF($K455="","",男子登録情報!$O455&amp;" "&amp;男子登録情報!$N455&amp;" ("&amp;LEFT(男子登録情報!$F455,2)&amp;")")</f>
        <v>Toma YAMAGUCHI (02)</v>
      </c>
      <c r="E455" t="str">
        <f>IF($K455="","",男子登録情報!$P455)</f>
        <v>JPN</v>
      </c>
      <c r="F455" t="str">
        <f t="shared" si="7"/>
        <v>1</v>
      </c>
      <c r="G455">
        <f>IF($K455="","",男子登録情報!$M455)</f>
        <v>37</v>
      </c>
      <c r="H455">
        <f>IF($K455="","",男子登録情報!$A455)</f>
        <v>492221</v>
      </c>
      <c r="K455">
        <f>IF(男子登録情報!$C455="","",男子登録情報!$C455)</f>
        <v>454</v>
      </c>
      <c r="M455">
        <f>IFERROR(IF(AND(402&lt;=VALUE(RIGHT(男子登録情報!$F455,4)),競技会情報!$E$3*100+競技会情報!$G$3&gt;=VALUE(RIGHT(男子登録情報!$F455,4))),VALUE(男子登録情報!$G455)+1,VALUE(男子登録情報!$G455)),"")</f>
        <v>20</v>
      </c>
      <c r="N455" t="str">
        <f>IF($K455="","",IF(男子登録情報!$H455="北海道",男子登録情報!$H455,LEFT(男子登録情報!$H455,LEN(男子登録情報!$H455)-1)))</f>
        <v>香川</v>
      </c>
      <c r="O455" t="str">
        <f>IF($K455="","",IF(LEN($N455)=2,LEFT($N455,1)&amp;"　"&amp;RIGHT($N455,1)&amp;"・"&amp;男子登録情報!$I455,$N455&amp;"・"&amp;男子登録情報!$I455))</f>
        <v>香　川・小豆島中央</v>
      </c>
    </row>
    <row r="456" spans="1:15" x14ac:dyDescent="0.55000000000000004">
      <c r="A456">
        <f>IF($K456="","",100000000+男子登録情報!$C456)</f>
        <v>100000455</v>
      </c>
      <c r="B456" t="str">
        <f>IF($K456="","",男子登録情報!$D456&amp;" ("&amp;男子登録情報!$K456&amp;")")</f>
        <v>木本　純平 (3)</v>
      </c>
      <c r="C456" t="str">
        <f>IF($K456="","",男子登録情報!$E456)</f>
        <v>ｷﾓﾄ ｼﾞｭﾝﾍﾟｲ</v>
      </c>
      <c r="D456" t="str">
        <f>IF($K456="","",男子登録情報!$O456&amp;" "&amp;男子登録情報!$N456&amp;" ("&amp;LEFT(男子登録情報!$F456,2)&amp;")")</f>
        <v>Jumpei KIMOTO (01)</v>
      </c>
      <c r="E456" t="str">
        <f>IF($K456="","",男子登録情報!$P456)</f>
        <v>JPN</v>
      </c>
      <c r="F456" t="str">
        <f t="shared" si="7"/>
        <v>1</v>
      </c>
      <c r="G456">
        <f>IF($K456="","",男子登録情報!$M456)</f>
        <v>24</v>
      </c>
      <c r="H456">
        <f>IF($K456="","",男子登録情報!$A456)</f>
        <v>492221</v>
      </c>
      <c r="K456">
        <f>IF(男子登録情報!$C456="","",男子登録情報!$C456)</f>
        <v>455</v>
      </c>
      <c r="M456">
        <f>IFERROR(IF(AND(402&lt;=VALUE(RIGHT(男子登録情報!$F456,4)),競技会情報!$E$3*100+競技会情報!$G$3&gt;=VALUE(RIGHT(男子登録情報!$F456,4))),VALUE(男子登録情報!$G456)+1,VALUE(男子登録情報!$G456)),"")</f>
        <v>21</v>
      </c>
      <c r="N456" t="str">
        <f>IF($K456="","",IF(男子登録情報!$H456="北海道",男子登録情報!$H456,LEFT(男子登録情報!$H456,LEN(男子登録情報!$H456)-1)))</f>
        <v>三重</v>
      </c>
      <c r="O456" t="str">
        <f>IF($K456="","",IF(LEN($N456)=2,LEFT($N456,1)&amp;"　"&amp;RIGHT($N456,1)&amp;"・"&amp;男子登録情報!$I456,$N456&amp;"・"&amp;男子登録情報!$I456))</f>
        <v>三　重・川越</v>
      </c>
    </row>
    <row r="457" spans="1:15" x14ac:dyDescent="0.55000000000000004">
      <c r="A457">
        <f>IF($K457="","",100000000+男子登録情報!$C457)</f>
        <v>100000456</v>
      </c>
      <c r="B457" t="str">
        <f>IF($K457="","",男子登録情報!$D457&amp;" ("&amp;男子登録情報!$K457&amp;")")</f>
        <v>藤井　新 (3)</v>
      </c>
      <c r="C457" t="str">
        <f>IF($K457="","",男子登録情報!$E457)</f>
        <v>ﾌｼﾞｲ ｱﾗﾀ</v>
      </c>
      <c r="D457" t="str">
        <f>IF($K457="","",男子登録情報!$O457&amp;" "&amp;男子登録情報!$N457&amp;" ("&amp;LEFT(男子登録情報!$F457,2)&amp;")")</f>
        <v>Arata FUJII (01)</v>
      </c>
      <c r="E457" t="str">
        <f>IF($K457="","",男子登録情報!$P457)</f>
        <v>JPN</v>
      </c>
      <c r="F457" t="str">
        <f t="shared" si="7"/>
        <v>1</v>
      </c>
      <c r="G457">
        <f>IF($K457="","",男子登録情報!$M457)</f>
        <v>27</v>
      </c>
      <c r="H457">
        <f>IF($K457="","",男子登録情報!$A457)</f>
        <v>492221</v>
      </c>
      <c r="K457">
        <f>IF(男子登録情報!$C457="","",男子登録情報!$C457)</f>
        <v>456</v>
      </c>
      <c r="M457">
        <f>IFERROR(IF(AND(402&lt;=VALUE(RIGHT(男子登録情報!$F457,4)),競技会情報!$E$3*100+競技会情報!$G$3&gt;=VALUE(RIGHT(男子登録情報!$F457,4))),VALUE(男子登録情報!$G457)+1,VALUE(男子登録情報!$G457)),"")</f>
        <v>21</v>
      </c>
      <c r="N457" t="str">
        <f>IF($K457="","",IF(男子登録情報!$H457="北海道",男子登録情報!$H457,LEFT(男子登録情報!$H457,LEN(男子登録情報!$H457)-1)))</f>
        <v>大阪</v>
      </c>
      <c r="O457" t="str">
        <f>IF($K457="","",IF(LEN($N457)=2,LEFT($N457,1)&amp;"　"&amp;RIGHT($N457,1)&amp;"・"&amp;男子登録情報!$I457,$N457&amp;"・"&amp;男子登録情報!$I457))</f>
        <v>大　阪・上宮</v>
      </c>
    </row>
    <row r="458" spans="1:15" x14ac:dyDescent="0.55000000000000004">
      <c r="A458">
        <f>IF($K458="","",100000000+男子登録情報!$C458)</f>
        <v>100000457</v>
      </c>
      <c r="B458" t="str">
        <f>IF($K458="","",男子登録情報!$D458&amp;" ("&amp;男子登録情報!$K458&amp;")")</f>
        <v>佐々木　克 (3)</v>
      </c>
      <c r="C458" t="str">
        <f>IF($K458="","",男子登録情報!$E458)</f>
        <v>ｻｻｷ ｶﾂﾐ</v>
      </c>
      <c r="D458" t="str">
        <f>IF($K458="","",男子登録情報!$O458&amp;" "&amp;男子登録情報!$N458&amp;" ("&amp;LEFT(男子登録情報!$F458,2)&amp;")")</f>
        <v>Katsumi SASAKI (02)</v>
      </c>
      <c r="E458" t="str">
        <f>IF($K458="","",男子登録情報!$P458)</f>
        <v>JPN</v>
      </c>
      <c r="F458" t="str">
        <f t="shared" si="7"/>
        <v>1</v>
      </c>
      <c r="G458">
        <f>IF($K458="","",男子登録情報!$M458)</f>
        <v>26</v>
      </c>
      <c r="H458">
        <f>IF($K458="","",男子登録情報!$A458)</f>
        <v>492221</v>
      </c>
      <c r="K458">
        <f>IF(男子登録情報!$C458="","",男子登録情報!$C458)</f>
        <v>457</v>
      </c>
      <c r="M458">
        <f>IFERROR(IF(AND(402&lt;=VALUE(RIGHT(男子登録情報!$F458,4)),競技会情報!$E$3*100+競技会情報!$G$3&gt;=VALUE(RIGHT(男子登録情報!$F458,4))),VALUE(男子登録情報!$G458)+1,VALUE(男子登録情報!$G458)),"")</f>
        <v>20</v>
      </c>
      <c r="N458" t="str">
        <f>IF($K458="","",IF(男子登録情報!$H458="北海道",男子登録情報!$H458,LEFT(男子登録情報!$H458,LEN(男子登録情報!$H458)-1)))</f>
        <v>京都</v>
      </c>
      <c r="O458" t="str">
        <f>IF($K458="","",IF(LEN($N458)=2,LEFT($N458,1)&amp;"　"&amp;RIGHT($N458,1)&amp;"・"&amp;男子登録情報!$I458,$N458&amp;"・"&amp;男子登録情報!$I458))</f>
        <v>京　都・福知山</v>
      </c>
    </row>
    <row r="459" spans="1:15" x14ac:dyDescent="0.55000000000000004">
      <c r="A459">
        <f>IF($K459="","",100000000+男子登録情報!$C459)</f>
        <v>100000458</v>
      </c>
      <c r="B459" t="str">
        <f>IF($K459="","",男子登録情報!$D459&amp;" ("&amp;男子登録情報!$K459&amp;")")</f>
        <v>河野　真志 (3)</v>
      </c>
      <c r="C459" t="str">
        <f>IF($K459="","",男子登録情報!$E459)</f>
        <v>ｶﾜﾉ ﾀﾀﾞｼ</v>
      </c>
      <c r="D459" t="str">
        <f>IF($K459="","",男子登録情報!$O459&amp;" "&amp;男子登録情報!$N459&amp;" ("&amp;LEFT(男子登録情報!$F459,2)&amp;")")</f>
        <v>Tadashi KAWANO (01)</v>
      </c>
      <c r="E459" t="str">
        <f>IF($K459="","",男子登録情報!$P459)</f>
        <v>JPN</v>
      </c>
      <c r="F459" t="str">
        <f t="shared" si="7"/>
        <v>1</v>
      </c>
      <c r="G459">
        <f>IF($K459="","",男子登録情報!$M459)</f>
        <v>27</v>
      </c>
      <c r="H459">
        <f>IF($K459="","",男子登録情報!$A459)</f>
        <v>492221</v>
      </c>
      <c r="K459">
        <f>IF(男子登録情報!$C459="","",男子登録情報!$C459)</f>
        <v>458</v>
      </c>
      <c r="M459">
        <f>IFERROR(IF(AND(402&lt;=VALUE(RIGHT(男子登録情報!$F459,4)),競技会情報!$E$3*100+競技会情報!$G$3&gt;=VALUE(RIGHT(男子登録情報!$F459,4))),VALUE(男子登録情報!$G459)+1,VALUE(男子登録情報!$G459)),"")</f>
        <v>21</v>
      </c>
      <c r="N459" t="str">
        <f>IF($K459="","",IF(男子登録情報!$H459="北海道",男子登録情報!$H459,LEFT(男子登録情報!$H459,LEN(男子登録情報!$H459)-1)))</f>
        <v>大阪</v>
      </c>
      <c r="O459" t="str">
        <f>IF($K459="","",IF(LEN($N459)=2,LEFT($N459,1)&amp;"　"&amp;RIGHT($N459,1)&amp;"・"&amp;男子登録情報!$I459,$N459&amp;"・"&amp;男子登録情報!$I459))</f>
        <v>大　阪・大塚</v>
      </c>
    </row>
    <row r="460" spans="1:15" x14ac:dyDescent="0.55000000000000004">
      <c r="A460">
        <f>IF($K460="","",100000000+男子登録情報!$C460)</f>
        <v>100000459</v>
      </c>
      <c r="B460" t="str">
        <f>IF($K460="","",男子登録情報!$D460&amp;" ("&amp;男子登録情報!$K460&amp;")")</f>
        <v>川谷内　啓太 (3)</v>
      </c>
      <c r="C460" t="str">
        <f>IF($K460="","",男子登録情報!$E460)</f>
        <v>ｶﾜﾔﾁ ｹｲﾀ</v>
      </c>
      <c r="D460" t="str">
        <f>IF($K460="","",男子登録情報!$O460&amp;" "&amp;男子登録情報!$N460&amp;" ("&amp;LEFT(男子登録情報!$F460,2)&amp;")")</f>
        <v>Keita KAWAYACHI (01)</v>
      </c>
      <c r="E460" t="str">
        <f>IF($K460="","",男子登録情報!$P460)</f>
        <v>JPN</v>
      </c>
      <c r="F460" t="str">
        <f t="shared" si="7"/>
        <v>1</v>
      </c>
      <c r="G460">
        <f>IF($K460="","",男子登録情報!$M460)</f>
        <v>27</v>
      </c>
      <c r="H460">
        <f>IF($K460="","",男子登録情報!$A460)</f>
        <v>492221</v>
      </c>
      <c r="K460">
        <f>IF(男子登録情報!$C460="","",男子登録情報!$C460)</f>
        <v>459</v>
      </c>
      <c r="M460">
        <f>IFERROR(IF(AND(402&lt;=VALUE(RIGHT(男子登録情報!$F460,4)),競技会情報!$E$3*100+競技会情報!$G$3&gt;=VALUE(RIGHT(男子登録情報!$F460,4))),VALUE(男子登録情報!$G460)+1,VALUE(男子登録情報!$G460)),"")</f>
        <v>21</v>
      </c>
      <c r="N460" t="str">
        <f>IF($K460="","",IF(男子登録情報!$H460="北海道",男子登録情報!$H460,LEFT(男子登録情報!$H460,LEN(男子登録情報!$H460)-1)))</f>
        <v>大阪</v>
      </c>
      <c r="O460" t="str">
        <f>IF($K460="","",IF(LEN($N460)=2,LEFT($N460,1)&amp;"　"&amp;RIGHT($N460,1)&amp;"・"&amp;男子登録情報!$I460,$N460&amp;"・"&amp;男子登録情報!$I460))</f>
        <v>大　阪・大阪桐蔭</v>
      </c>
    </row>
    <row r="461" spans="1:15" x14ac:dyDescent="0.55000000000000004">
      <c r="A461">
        <f>IF($K461="","",100000000+男子登録情報!$C461)</f>
        <v>100000460</v>
      </c>
      <c r="B461" t="str">
        <f>IF($K461="","",男子登録情報!$D461&amp;" ("&amp;男子登録情報!$K461&amp;")")</f>
        <v>増田　聖也 (3)</v>
      </c>
      <c r="C461" t="str">
        <f>IF($K461="","",男子登録情報!$E461)</f>
        <v>ﾏｽﾀﾞ ｾｲﾔ</v>
      </c>
      <c r="D461" t="str">
        <f>IF($K461="","",男子登録情報!$O461&amp;" "&amp;男子登録情報!$N461&amp;" ("&amp;LEFT(男子登録情報!$F461,2)&amp;")")</f>
        <v>Seiya MASUDA (01)</v>
      </c>
      <c r="E461" t="str">
        <f>IF($K461="","",男子登録情報!$P461)</f>
        <v>JPN</v>
      </c>
      <c r="F461" t="str">
        <f t="shared" si="7"/>
        <v>1</v>
      </c>
      <c r="G461">
        <f>IF($K461="","",男子登録情報!$M461)</f>
        <v>25</v>
      </c>
      <c r="H461">
        <f>IF($K461="","",男子登録情報!$A461)</f>
        <v>492221</v>
      </c>
      <c r="K461">
        <f>IF(男子登録情報!$C461="","",男子登録情報!$C461)</f>
        <v>460</v>
      </c>
      <c r="M461">
        <f>IFERROR(IF(AND(402&lt;=VALUE(RIGHT(男子登録情報!$F461,4)),競技会情報!$E$3*100+競技会情報!$G$3&gt;=VALUE(RIGHT(男子登録情報!$F461,4))),VALUE(男子登録情報!$G461)+1,VALUE(男子登録情報!$G461)),"")</f>
        <v>21</v>
      </c>
      <c r="N461" t="str">
        <f>IF($K461="","",IF(男子登録情報!$H461="北海道",男子登録情報!$H461,LEFT(男子登録情報!$H461,LEN(男子登録情報!$H461)-1)))</f>
        <v>滋賀</v>
      </c>
      <c r="O461" t="str">
        <f>IF($K461="","",IF(LEN($N461)=2,LEFT($N461,1)&amp;"　"&amp;RIGHT($N461,1)&amp;"・"&amp;男子登録情報!$I461,$N461&amp;"・"&amp;男子登録情報!$I461))</f>
        <v>滋　賀・水口東</v>
      </c>
    </row>
    <row r="462" spans="1:15" x14ac:dyDescent="0.55000000000000004">
      <c r="A462">
        <f>IF($K462="","",100000000+男子登録情報!$C462)</f>
        <v>100000461</v>
      </c>
      <c r="B462" t="str">
        <f>IF($K462="","",男子登録情報!$D462&amp;" ("&amp;男子登録情報!$K462&amp;")")</f>
        <v>樋口　航 (2)</v>
      </c>
      <c r="C462" t="str">
        <f>IF($K462="","",男子登録情報!$E462)</f>
        <v>ﾋｸﾞﾁ ﾜﾀﾙ</v>
      </c>
      <c r="D462" t="str">
        <f>IF($K462="","",男子登録情報!$O462&amp;" "&amp;男子登録情報!$N462&amp;" ("&amp;LEFT(男子登録情報!$F462,2)&amp;")")</f>
        <v>Wataru HIGUCHI (02)</v>
      </c>
      <c r="E462" t="str">
        <f>IF($K462="","",男子登録情報!$P462)</f>
        <v>JPN</v>
      </c>
      <c r="F462" t="str">
        <f t="shared" si="7"/>
        <v>1</v>
      </c>
      <c r="G462">
        <f>IF($K462="","",男子登録情報!$M462)</f>
        <v>25</v>
      </c>
      <c r="H462">
        <f>IF($K462="","",男子登録情報!$A462)</f>
        <v>492221</v>
      </c>
      <c r="K462">
        <f>IF(男子登録情報!$C462="","",男子登録情報!$C462)</f>
        <v>461</v>
      </c>
      <c r="M462">
        <f>IFERROR(IF(AND(402&lt;=VALUE(RIGHT(男子登録情報!$F462,4)),競技会情報!$E$3*100+競技会情報!$G$3&gt;=VALUE(RIGHT(男子登録情報!$F462,4))),VALUE(男子登録情報!$G462)+1,VALUE(男子登録情報!$G462)),"")</f>
        <v>20</v>
      </c>
      <c r="N462" t="str">
        <f>IF($K462="","",IF(男子登録情報!$H462="北海道",男子登録情報!$H462,LEFT(男子登録情報!$H462,LEN(男子登録情報!$H462)-1)))</f>
        <v>滋賀</v>
      </c>
      <c r="O462" t="str">
        <f>IF($K462="","",IF(LEN($N462)=2,LEFT($N462,1)&amp;"　"&amp;RIGHT($N462,1)&amp;"・"&amp;男子登録情報!$I462,$N462&amp;"・"&amp;男子登録情報!$I462))</f>
        <v>滋　賀・草津東</v>
      </c>
    </row>
    <row r="463" spans="1:15" x14ac:dyDescent="0.55000000000000004">
      <c r="A463">
        <f>IF($K463="","",100000000+男子登録情報!$C463)</f>
        <v>100000462</v>
      </c>
      <c r="B463" t="str">
        <f>IF($K463="","",男子登録情報!$D463&amp;" ("&amp;男子登録情報!$K463&amp;")")</f>
        <v>松崎　太星 (2)</v>
      </c>
      <c r="C463" t="str">
        <f>IF($K463="","",男子登録情報!$E463)</f>
        <v>ﾏﾂｻﾞｷ ﾀｲｾｲ</v>
      </c>
      <c r="D463" t="str">
        <f>IF($K463="","",男子登録情報!$O463&amp;" "&amp;男子登録情報!$N463&amp;" ("&amp;LEFT(男子登録情報!$F463,2)&amp;")")</f>
        <v>Taisei MATSUZAKI (02)</v>
      </c>
      <c r="E463" t="str">
        <f>IF($K463="","",男子登録情報!$P463)</f>
        <v>JPN</v>
      </c>
      <c r="F463" t="str">
        <f t="shared" si="7"/>
        <v>1</v>
      </c>
      <c r="G463">
        <f>IF($K463="","",男子登録情報!$M463)</f>
        <v>38</v>
      </c>
      <c r="H463">
        <f>IF($K463="","",男子登録情報!$A463)</f>
        <v>492221</v>
      </c>
      <c r="K463">
        <f>IF(男子登録情報!$C463="","",男子登録情報!$C463)</f>
        <v>462</v>
      </c>
      <c r="M463">
        <f>IFERROR(IF(AND(402&lt;=VALUE(RIGHT(男子登録情報!$F463,4)),競技会情報!$E$3*100+競技会情報!$G$3&gt;=VALUE(RIGHT(男子登録情報!$F463,4))),VALUE(男子登録情報!$G463)+1,VALUE(男子登録情報!$G463)),"")</f>
        <v>20</v>
      </c>
      <c r="N463" t="str">
        <f>IF($K463="","",IF(男子登録情報!$H463="北海道",男子登録情報!$H463,LEFT(男子登録情報!$H463,LEN(男子登録情報!$H463)-1)))</f>
        <v>愛知</v>
      </c>
      <c r="O463" t="str">
        <f>IF($K463="","",IF(LEN($N463)=2,LEFT($N463,1)&amp;"　"&amp;RIGHT($N463,1)&amp;"・"&amp;男子登録情報!$I463,$N463&amp;"・"&amp;男子登録情報!$I463))</f>
        <v>愛　知・豊川</v>
      </c>
    </row>
    <row r="464" spans="1:15" x14ac:dyDescent="0.55000000000000004">
      <c r="A464">
        <f>IF($K464="","",100000000+男子登録情報!$C464)</f>
        <v>100000463</v>
      </c>
      <c r="B464" t="str">
        <f>IF($K464="","",男子登録情報!$D464&amp;" ("&amp;男子登録情報!$K464&amp;")")</f>
        <v>中谷　拓郎 (2)</v>
      </c>
      <c r="C464" t="str">
        <f>IF($K464="","",男子登録情報!$E464)</f>
        <v>ﾅｶﾀﾆ ﾀｸﾛｳ</v>
      </c>
      <c r="D464" t="str">
        <f>IF($K464="","",男子登録情報!$O464&amp;" "&amp;男子登録情報!$N464&amp;" ("&amp;LEFT(男子登録情報!$F464,2)&amp;")")</f>
        <v>Takuro NAKATANI (01)</v>
      </c>
      <c r="E464" t="str">
        <f>IF($K464="","",男子登録情報!$P464)</f>
        <v>JPN</v>
      </c>
      <c r="F464" t="str">
        <f t="shared" si="7"/>
        <v>1</v>
      </c>
      <c r="G464">
        <f>IF($K464="","",男子登録情報!$M464)</f>
        <v>27</v>
      </c>
      <c r="H464">
        <f>IF($K464="","",男子登録情報!$A464)</f>
        <v>492221</v>
      </c>
      <c r="K464">
        <f>IF(男子登録情報!$C464="","",男子登録情報!$C464)</f>
        <v>463</v>
      </c>
      <c r="M464">
        <f>IFERROR(IF(AND(402&lt;=VALUE(RIGHT(男子登録情報!$F464,4)),競技会情報!$E$3*100+競技会情報!$G$3&gt;=VALUE(RIGHT(男子登録情報!$F464,4))),VALUE(男子登録情報!$G464)+1,VALUE(男子登録情報!$G464)),"")</f>
        <v>21</v>
      </c>
      <c r="N464" t="str">
        <f>IF($K464="","",IF(男子登録情報!$H464="北海道",男子登録情報!$H464,LEFT(男子登録情報!$H464,LEN(男子登録情報!$H464)-1)))</f>
        <v>大阪</v>
      </c>
      <c r="O464" t="str">
        <f>IF($K464="","",IF(LEN($N464)=2,LEFT($N464,1)&amp;"　"&amp;RIGHT($N464,1)&amp;"・"&amp;男子登録情報!$I464,$N464&amp;"・"&amp;男子登録情報!$I464))</f>
        <v>大　阪・近畿大学附属</v>
      </c>
    </row>
    <row r="465" spans="1:15" x14ac:dyDescent="0.55000000000000004">
      <c r="A465">
        <f>IF($K465="","",100000000+男子登録情報!$C465)</f>
        <v>100000464</v>
      </c>
      <c r="B465" t="str">
        <f>IF($K465="","",男子登録情報!$D465&amp;" ("&amp;男子登録情報!$K465&amp;")")</f>
        <v>平野　塁 (2)</v>
      </c>
      <c r="C465" t="str">
        <f>IF($K465="","",男子登録情報!$E465)</f>
        <v>ﾋﾗﾉ ﾙｲ</v>
      </c>
      <c r="D465" t="str">
        <f>IF($K465="","",男子登録情報!$O465&amp;" "&amp;男子登録情報!$N465&amp;" ("&amp;LEFT(男子登録情報!$F465,2)&amp;")")</f>
        <v>Rui HIRANO (02)</v>
      </c>
      <c r="E465" t="str">
        <f>IF($K465="","",男子登録情報!$P465)</f>
        <v>JPN</v>
      </c>
      <c r="F465" t="str">
        <f t="shared" si="7"/>
        <v>1</v>
      </c>
      <c r="G465">
        <f>IF($K465="","",男子登録情報!$M465)</f>
        <v>27</v>
      </c>
      <c r="H465">
        <f>IF($K465="","",男子登録情報!$A465)</f>
        <v>492221</v>
      </c>
      <c r="K465">
        <f>IF(男子登録情報!$C465="","",男子登録情報!$C465)</f>
        <v>464</v>
      </c>
      <c r="M465">
        <f>IFERROR(IF(AND(402&lt;=VALUE(RIGHT(男子登録情報!$F465,4)),競技会情報!$E$3*100+競技会情報!$G$3&gt;=VALUE(RIGHT(男子登録情報!$F465,4))),VALUE(男子登録情報!$G465)+1,VALUE(男子登録情報!$G465)),"")</f>
        <v>20</v>
      </c>
      <c r="N465" t="str">
        <f>IF($K465="","",IF(男子登録情報!$H465="北海道",男子登録情報!$H465,LEFT(男子登録情報!$H465,LEN(男子登録情報!$H465)-1)))</f>
        <v>大阪</v>
      </c>
      <c r="O465" t="str">
        <f>IF($K465="","",IF(LEN($N465)=2,LEFT($N465,1)&amp;"　"&amp;RIGHT($N465,1)&amp;"・"&amp;男子登録情報!$I465,$N465&amp;"・"&amp;男子登録情報!$I465))</f>
        <v>大　阪・大阪桐蔭</v>
      </c>
    </row>
    <row r="466" spans="1:15" x14ac:dyDescent="0.55000000000000004">
      <c r="A466">
        <f>IF($K466="","",100000000+男子登録情報!$C466)</f>
        <v>100000465</v>
      </c>
      <c r="B466" t="str">
        <f>IF($K466="","",男子登録情報!$D466&amp;" ("&amp;男子登録情報!$K466&amp;")")</f>
        <v>西山　遥斗 (4)</v>
      </c>
      <c r="C466" t="str">
        <f>IF($K466="","",男子登録情報!$E466)</f>
        <v>ﾆｼﾔﾏ ﾊﾙﾄ</v>
      </c>
      <c r="D466" t="str">
        <f>IF($K466="","",男子登録情報!$O466&amp;" "&amp;男子登録情報!$N466&amp;" ("&amp;LEFT(男子登録情報!$F466,2)&amp;")")</f>
        <v>Haruto NISHIYAMA (00)</v>
      </c>
      <c r="E466" t="str">
        <f>IF($K466="","",男子登録情報!$P466)</f>
        <v>JPN</v>
      </c>
      <c r="F466" t="str">
        <f t="shared" si="7"/>
        <v>1</v>
      </c>
      <c r="G466">
        <f>IF($K466="","",男子登録情報!$M466)</f>
        <v>24</v>
      </c>
      <c r="H466">
        <f>IF($K466="","",男子登録情報!$A466)</f>
        <v>492221</v>
      </c>
      <c r="K466">
        <f>IF(男子登録情報!$C466="","",男子登録情報!$C466)</f>
        <v>465</v>
      </c>
      <c r="M466">
        <f>IFERROR(IF(AND(402&lt;=VALUE(RIGHT(男子登録情報!$F466,4)),競技会情報!$E$3*100+競技会情報!$G$3&gt;=VALUE(RIGHT(男子登録情報!$F466,4))),VALUE(男子登録情報!$G466)+1,VALUE(男子登録情報!$G466)),"")</f>
        <v>21</v>
      </c>
      <c r="N466" t="str">
        <f>IF($K466="","",IF(男子登録情報!$H466="北海道",男子登録情報!$H466,LEFT(男子登録情報!$H466,LEN(男子登録情報!$H466)-1)))</f>
        <v>三重</v>
      </c>
      <c r="O466" t="str">
        <f>IF($K466="","",IF(LEN($N466)=2,LEFT($N466,1)&amp;"　"&amp;RIGHT($N466,1)&amp;"・"&amp;男子登録情報!$I466,$N466&amp;"・"&amp;男子登録情報!$I466))</f>
        <v>三　重・宇治山田商業</v>
      </c>
    </row>
    <row r="467" spans="1:15" x14ac:dyDescent="0.55000000000000004">
      <c r="A467">
        <f>IF($K467="","",100000000+男子登録情報!$C467)</f>
        <v>100000466</v>
      </c>
      <c r="B467" t="str">
        <f>IF($K467="","",男子登録情報!$D467&amp;" ("&amp;男子登録情報!$K467&amp;")")</f>
        <v>松田　真治 (2)</v>
      </c>
      <c r="C467" t="str">
        <f>IF($K467="","",男子登録情報!$E467)</f>
        <v>ﾏﾂﾀﾞ ｼﾝｼﾞ</v>
      </c>
      <c r="D467" t="str">
        <f>IF($K467="","",男子登録情報!$O467&amp;" "&amp;男子登録情報!$N467&amp;" ("&amp;LEFT(男子登録情報!$F467,2)&amp;")")</f>
        <v>Shinji MATSUDA (02)</v>
      </c>
      <c r="E467" t="str">
        <f>IF($K467="","",男子登録情報!$P467)</f>
        <v>JPN</v>
      </c>
      <c r="F467" t="str">
        <f t="shared" si="7"/>
        <v>1</v>
      </c>
      <c r="G467">
        <f>IF($K467="","",男子登録情報!$M467)</f>
        <v>26</v>
      </c>
      <c r="H467">
        <f>IF($K467="","",男子登録情報!$A467)</f>
        <v>492221</v>
      </c>
      <c r="K467">
        <f>IF(男子登録情報!$C467="","",男子登録情報!$C467)</f>
        <v>466</v>
      </c>
      <c r="M467">
        <f>IFERROR(IF(AND(402&lt;=VALUE(RIGHT(男子登録情報!$F467,4)),競技会情報!$E$3*100+競技会情報!$G$3&gt;=VALUE(RIGHT(男子登録情報!$F467,4))),VALUE(男子登録情報!$G467)+1,VALUE(男子登録情報!$G467)),"")</f>
        <v>20</v>
      </c>
      <c r="N467" t="str">
        <f>IF($K467="","",IF(男子登録情報!$H467="北海道",男子登録情報!$H467,LEFT(男子登録情報!$H467,LEN(男子登録情報!$H467)-1)))</f>
        <v>京都</v>
      </c>
      <c r="O467" t="str">
        <f>IF($K467="","",IF(LEN($N467)=2,LEFT($N467,1)&amp;"　"&amp;RIGHT($N467,1)&amp;"・"&amp;男子登録情報!$I467,$N467&amp;"・"&amp;男子登録情報!$I467))</f>
        <v>京　都・城陽</v>
      </c>
    </row>
    <row r="468" spans="1:15" x14ac:dyDescent="0.55000000000000004">
      <c r="A468">
        <f>IF($K468="","",100000000+男子登録情報!$C468)</f>
        <v>100000467</v>
      </c>
      <c r="B468" t="str">
        <f>IF($K468="","",男子登録情報!$D468&amp;" ("&amp;男子登録情報!$K468&amp;")")</f>
        <v>西尾　晃太 (2)</v>
      </c>
      <c r="C468" t="str">
        <f>IF($K468="","",男子登録情報!$E468)</f>
        <v>ﾆｼｵ ｺｳﾀ</v>
      </c>
      <c r="D468" t="str">
        <f>IF($K468="","",男子登録情報!$O468&amp;" "&amp;男子登録情報!$N468&amp;" ("&amp;LEFT(男子登録情報!$F468,2)&amp;")")</f>
        <v>Kota NISHIO (02)</v>
      </c>
      <c r="E468" t="str">
        <f>IF($K468="","",男子登録情報!$P468)</f>
        <v>JPN</v>
      </c>
      <c r="F468" t="str">
        <f t="shared" si="7"/>
        <v>1</v>
      </c>
      <c r="G468">
        <f>IF($K468="","",男子登録情報!$M468)</f>
        <v>28</v>
      </c>
      <c r="H468">
        <f>IF($K468="","",男子登録情報!$A468)</f>
        <v>492221</v>
      </c>
      <c r="K468">
        <f>IF(男子登録情報!$C468="","",男子登録情報!$C468)</f>
        <v>467</v>
      </c>
      <c r="M468">
        <f>IFERROR(IF(AND(402&lt;=VALUE(RIGHT(男子登録情報!$F468,4)),競技会情報!$E$3*100+競技会情報!$G$3&gt;=VALUE(RIGHT(男子登録情報!$F468,4))),VALUE(男子登録情報!$G468)+1,VALUE(男子登録情報!$G468)),"")</f>
        <v>20</v>
      </c>
      <c r="N468" t="str">
        <f>IF($K468="","",IF(男子登録情報!$H468="北海道",男子登録情報!$H468,LEFT(男子登録情報!$H468,LEN(男子登録情報!$H468)-1)))</f>
        <v>兵庫</v>
      </c>
      <c r="O468" t="str">
        <f>IF($K468="","",IF(LEN($N468)=2,LEFT($N468,1)&amp;"　"&amp;RIGHT($N468,1)&amp;"・"&amp;男子登録情報!$I468,$N468&amp;"・"&amp;男子登録情報!$I468))</f>
        <v>兵　庫・社</v>
      </c>
    </row>
    <row r="469" spans="1:15" x14ac:dyDescent="0.55000000000000004">
      <c r="A469">
        <f>IF($K469="","",100000000+男子登録情報!$C469)</f>
        <v>100000468</v>
      </c>
      <c r="B469" t="str">
        <f>IF($K469="","",男子登録情報!$D469&amp;" ("&amp;男子登録情報!$K469&amp;")")</f>
        <v>別所　響 (2)</v>
      </c>
      <c r="C469" t="str">
        <f>IF($K469="","",男子登録情報!$E469)</f>
        <v>ﾍﾞｯｼｮ ﾋﾋﾞｷ</v>
      </c>
      <c r="D469" t="str">
        <f>IF($K469="","",男子登録情報!$O469&amp;" "&amp;男子登録情報!$N469&amp;" ("&amp;LEFT(男子登録情報!$F469,2)&amp;")")</f>
        <v>Hibiki BESSHO (02)</v>
      </c>
      <c r="E469" t="str">
        <f>IF($K469="","",男子登録情報!$P469)</f>
        <v>JPN</v>
      </c>
      <c r="F469" t="str">
        <f t="shared" si="7"/>
        <v>1</v>
      </c>
      <c r="G469">
        <f>IF($K469="","",男子登録情報!$M469)</f>
        <v>31</v>
      </c>
      <c r="H469">
        <f>IF($K469="","",男子登録情報!$A469)</f>
        <v>492221</v>
      </c>
      <c r="K469">
        <f>IF(男子登録情報!$C469="","",男子登録情報!$C469)</f>
        <v>468</v>
      </c>
      <c r="M469">
        <f>IFERROR(IF(AND(402&lt;=VALUE(RIGHT(男子登録情報!$F469,4)),競技会情報!$E$3*100+競技会情報!$G$3&gt;=VALUE(RIGHT(男子登録情報!$F469,4))),VALUE(男子登録情報!$G469)+1,VALUE(男子登録情報!$G469)),"")</f>
        <v>20</v>
      </c>
      <c r="N469" t="str">
        <f>IF($K469="","",IF(男子登録情報!$H469="北海道",男子登録情報!$H469,LEFT(男子登録情報!$H469,LEN(男子登録情報!$H469)-1)))</f>
        <v>鳥取</v>
      </c>
      <c r="O469" t="str">
        <f>IF($K469="","",IF(LEN($N469)=2,LEFT($N469,1)&amp;"　"&amp;RIGHT($N469,1)&amp;"・"&amp;男子登録情報!$I469,$N469&amp;"・"&amp;男子登録情報!$I469))</f>
        <v>鳥　取・鳥取城北</v>
      </c>
    </row>
    <row r="470" spans="1:15" x14ac:dyDescent="0.55000000000000004">
      <c r="A470">
        <f>IF($K470="","",100000000+男子登録情報!$C470)</f>
        <v>100000469</v>
      </c>
      <c r="B470" t="str">
        <f>IF($K470="","",男子登録情報!$D470&amp;" ("&amp;男子登録情報!$K470&amp;")")</f>
        <v>森髙　颯治朗 (2)</v>
      </c>
      <c r="C470" t="str">
        <f>IF($K470="","",男子登録情報!$E470)</f>
        <v>ﾓﾘﾀｶ ｿｳｼﾞﾛｳ</v>
      </c>
      <c r="D470" t="str">
        <f>IF($K470="","",男子登録情報!$O470&amp;" "&amp;男子登録情報!$N470&amp;" ("&amp;LEFT(男子登録情報!$F470,2)&amp;")")</f>
        <v>Sojiro MORITAKA (03)</v>
      </c>
      <c r="E470" t="str">
        <f>IF($K470="","",男子登録情報!$P470)</f>
        <v>JPN</v>
      </c>
      <c r="F470" t="str">
        <f t="shared" si="7"/>
        <v>1</v>
      </c>
      <c r="G470">
        <f>IF($K470="","",男子登録情報!$M470)</f>
        <v>28</v>
      </c>
      <c r="H470">
        <f>IF($K470="","",男子登録情報!$A470)</f>
        <v>492221</v>
      </c>
      <c r="K470">
        <f>IF(男子登録情報!$C470="","",男子登録情報!$C470)</f>
        <v>469</v>
      </c>
      <c r="M470">
        <f>IFERROR(IF(AND(402&lt;=VALUE(RIGHT(男子登録情報!$F470,4)),競技会情報!$E$3*100+競技会情報!$G$3&gt;=VALUE(RIGHT(男子登録情報!$F470,4))),VALUE(男子登録情報!$G470)+1,VALUE(男子登録情報!$G470)),"")</f>
        <v>19</v>
      </c>
      <c r="N470" t="str">
        <f>IF($K470="","",IF(男子登録情報!$H470="北海道",男子登録情報!$H470,LEFT(男子登録情報!$H470,LEN(男子登録情報!$H470)-1)))</f>
        <v>兵庫</v>
      </c>
      <c r="O470" t="str">
        <f>IF($K470="","",IF(LEN($N470)=2,LEFT($N470,1)&amp;"　"&amp;RIGHT($N470,1)&amp;"・"&amp;男子登録情報!$I470,$N470&amp;"・"&amp;男子登録情報!$I470))</f>
        <v>兵　庫・報徳学園</v>
      </c>
    </row>
    <row r="471" spans="1:15" x14ac:dyDescent="0.55000000000000004">
      <c r="A471">
        <f>IF($K471="","",100000000+男子登録情報!$C471)</f>
        <v>100000470</v>
      </c>
      <c r="B471" t="str">
        <f>IF($K471="","",男子登録情報!$D471&amp;" ("&amp;男子登録情報!$K471&amp;")")</f>
        <v>琴寄　晴仁 (2)</v>
      </c>
      <c r="C471" t="str">
        <f>IF($K471="","",男子登録情報!$E471)</f>
        <v>ｺﾄﾖﾘ ﾊﾙﾄ</v>
      </c>
      <c r="D471" t="str">
        <f>IF($K471="","",男子登録情報!$O471&amp;" "&amp;男子登録情報!$N471&amp;" ("&amp;LEFT(男子登録情報!$F471,2)&amp;")")</f>
        <v>Haruto KOTOYORI (02)</v>
      </c>
      <c r="E471" t="str">
        <f>IF($K471="","",男子登録情報!$P471)</f>
        <v>JPN</v>
      </c>
      <c r="F471" t="str">
        <f t="shared" si="7"/>
        <v>1</v>
      </c>
      <c r="G471">
        <f>IF($K471="","",男子登録情報!$M471)</f>
        <v>25</v>
      </c>
      <c r="H471">
        <f>IF($K471="","",男子登録情報!$A471)</f>
        <v>492221</v>
      </c>
      <c r="K471">
        <f>IF(男子登録情報!$C471="","",男子登録情報!$C471)</f>
        <v>470</v>
      </c>
      <c r="M471">
        <f>IFERROR(IF(AND(402&lt;=VALUE(RIGHT(男子登録情報!$F471,4)),競技会情報!$E$3*100+競技会情報!$G$3&gt;=VALUE(RIGHT(男子登録情報!$F471,4))),VALUE(男子登録情報!$G471)+1,VALUE(男子登録情報!$G471)),"")</f>
        <v>20</v>
      </c>
      <c r="N471" t="str">
        <f>IF($K471="","",IF(男子登録情報!$H471="北海道",男子登録情報!$H471,LEFT(男子登録情報!$H471,LEN(男子登録情報!$H471)-1)))</f>
        <v>滋賀</v>
      </c>
      <c r="O471" t="str">
        <f>IF($K471="","",IF(LEN($N471)=2,LEFT($N471,1)&amp;"　"&amp;RIGHT($N471,1)&amp;"・"&amp;男子登録情報!$I471,$N471&amp;"・"&amp;男子登録情報!$I471))</f>
        <v>滋　賀・彦根翔西館</v>
      </c>
    </row>
    <row r="472" spans="1:15" x14ac:dyDescent="0.55000000000000004">
      <c r="A472">
        <f>IF($K472="","",100000000+男子登録情報!$C472)</f>
        <v>100000471</v>
      </c>
      <c r="B472" t="str">
        <f>IF($K472="","",男子登録情報!$D472&amp;" ("&amp;男子登録情報!$K472&amp;")")</f>
        <v>安川　楓 (2)</v>
      </c>
      <c r="C472" t="str">
        <f>IF($K472="","",男子登録情報!$E472)</f>
        <v>ﾔｽｶﾜ ｶｴﾃﾞ</v>
      </c>
      <c r="D472" t="str">
        <f>IF($K472="","",男子登録情報!$O472&amp;" "&amp;男子登録情報!$N472&amp;" ("&amp;LEFT(男子登録情報!$F472,2)&amp;")")</f>
        <v>Kaede YASUKAWA (02)</v>
      </c>
      <c r="E472" t="str">
        <f>IF($K472="","",男子登録情報!$P472)</f>
        <v>JPN</v>
      </c>
      <c r="F472" t="str">
        <f t="shared" si="7"/>
        <v>1</v>
      </c>
      <c r="G472">
        <f>IF($K472="","",男子登録情報!$M472)</f>
        <v>29</v>
      </c>
      <c r="H472">
        <f>IF($K472="","",男子登録情報!$A472)</f>
        <v>492221</v>
      </c>
      <c r="K472">
        <f>IF(男子登録情報!$C472="","",男子登録情報!$C472)</f>
        <v>471</v>
      </c>
      <c r="M472">
        <f>IFERROR(IF(AND(402&lt;=VALUE(RIGHT(男子登録情報!$F472,4)),競技会情報!$E$3*100+競技会情報!$G$3&gt;=VALUE(RIGHT(男子登録情報!$F472,4))),VALUE(男子登録情報!$G472)+1,VALUE(男子登録情報!$G472)),"")</f>
        <v>20</v>
      </c>
      <c r="N472" t="str">
        <f>IF($K472="","",IF(男子登録情報!$H472="北海道",男子登録情報!$H472,LEFT(男子登録情報!$H472,LEN(男子登録情報!$H472)-1)))</f>
        <v>奈良</v>
      </c>
      <c r="O472" t="str">
        <f>IF($K472="","",IF(LEN($N472)=2,LEFT($N472,1)&amp;"　"&amp;RIGHT($N472,1)&amp;"・"&amp;男子登録情報!$I472,$N472&amp;"・"&amp;男子登録情報!$I472))</f>
        <v>奈　良・智辯学園奈良ｶﾚｯｼﾞ</v>
      </c>
    </row>
    <row r="473" spans="1:15" x14ac:dyDescent="0.55000000000000004">
      <c r="A473">
        <f>IF($K473="","",100000000+男子登録情報!$C473)</f>
        <v>100000472</v>
      </c>
      <c r="B473" t="str">
        <f>IF($K473="","",男子登録情報!$D473&amp;" ("&amp;男子登録情報!$K473&amp;")")</f>
        <v>城戸　裕登 (2)</v>
      </c>
      <c r="C473" t="str">
        <f>IF($K473="","",男子登録情報!$E473)</f>
        <v>ｷﾄﾞ ﾕｳﾄ</v>
      </c>
      <c r="D473" t="str">
        <f>IF($K473="","",男子登録情報!$O473&amp;" "&amp;男子登録情報!$N473&amp;" ("&amp;LEFT(男子登録情報!$F473,2)&amp;")")</f>
        <v>Yuto KIDO (02)</v>
      </c>
      <c r="E473" t="str">
        <f>IF($K473="","",男子登録情報!$P473)</f>
        <v>JPN</v>
      </c>
      <c r="F473" t="str">
        <f t="shared" si="7"/>
        <v>1</v>
      </c>
      <c r="G473">
        <f>IF($K473="","",男子登録情報!$M473)</f>
        <v>27</v>
      </c>
      <c r="H473">
        <f>IF($K473="","",男子登録情報!$A473)</f>
        <v>492221</v>
      </c>
      <c r="K473">
        <f>IF(男子登録情報!$C473="","",男子登録情報!$C473)</f>
        <v>472</v>
      </c>
      <c r="M473">
        <f>IFERROR(IF(AND(402&lt;=VALUE(RIGHT(男子登録情報!$F473,4)),競技会情報!$E$3*100+競技会情報!$G$3&gt;=VALUE(RIGHT(男子登録情報!$F473,4))),VALUE(男子登録情報!$G473)+1,VALUE(男子登録情報!$G473)),"")</f>
        <v>20</v>
      </c>
      <c r="N473" t="str">
        <f>IF($K473="","",IF(男子登録情報!$H473="北海道",男子登録情報!$H473,LEFT(男子登録情報!$H473,LEN(男子登録情報!$H473)-1)))</f>
        <v>大阪</v>
      </c>
      <c r="O473" t="str">
        <f>IF($K473="","",IF(LEN($N473)=2,LEFT($N473,1)&amp;"　"&amp;RIGHT($N473,1)&amp;"・"&amp;男子登録情報!$I473,$N473&amp;"・"&amp;男子登録情報!$I473))</f>
        <v>大　阪・鳳</v>
      </c>
    </row>
    <row r="474" spans="1:15" x14ac:dyDescent="0.55000000000000004">
      <c r="A474">
        <f>IF($K474="","",100000000+男子登録情報!$C474)</f>
        <v>100000473</v>
      </c>
      <c r="B474" t="str">
        <f>IF($K474="","",男子登録情報!$D474&amp;" ("&amp;男子登録情報!$K474&amp;")")</f>
        <v>古川　紘規 (2)</v>
      </c>
      <c r="C474" t="str">
        <f>IF($K474="","",男子登録情報!$E474)</f>
        <v>ﾌﾙｶﾜ ｺｳｷ</v>
      </c>
      <c r="D474" t="str">
        <f>IF($K474="","",男子登録情報!$O474&amp;" "&amp;男子登録情報!$N474&amp;" ("&amp;LEFT(男子登録情報!$F474,2)&amp;")")</f>
        <v>Koki FURUKAWA (02)</v>
      </c>
      <c r="E474" t="str">
        <f>IF($K474="","",男子登録情報!$P474)</f>
        <v>JPN</v>
      </c>
      <c r="F474" t="str">
        <f t="shared" si="7"/>
        <v>1</v>
      </c>
      <c r="G474">
        <f>IF($K474="","",男子登録情報!$M474)</f>
        <v>27</v>
      </c>
      <c r="H474">
        <f>IF($K474="","",男子登録情報!$A474)</f>
        <v>492221</v>
      </c>
      <c r="K474">
        <f>IF(男子登録情報!$C474="","",男子登録情報!$C474)</f>
        <v>473</v>
      </c>
      <c r="M474">
        <f>IFERROR(IF(AND(402&lt;=VALUE(RIGHT(男子登録情報!$F474,4)),競技会情報!$E$3*100+競技会情報!$G$3&gt;=VALUE(RIGHT(男子登録情報!$F474,4))),VALUE(男子登録情報!$G474)+1,VALUE(男子登録情報!$G474)),"")</f>
        <v>20</v>
      </c>
      <c r="N474" t="str">
        <f>IF($K474="","",IF(男子登録情報!$H474="北海道",男子登録情報!$H474,LEFT(男子登録情報!$H474,LEN(男子登録情報!$H474)-1)))</f>
        <v>大阪</v>
      </c>
      <c r="O474" t="str">
        <f>IF($K474="","",IF(LEN($N474)=2,LEFT($N474,1)&amp;"　"&amp;RIGHT($N474,1)&amp;"・"&amp;男子登録情報!$I474,$N474&amp;"・"&amp;男子登録情報!$I474))</f>
        <v>大　阪・近畿大学附属</v>
      </c>
    </row>
    <row r="475" spans="1:15" x14ac:dyDescent="0.55000000000000004">
      <c r="A475">
        <f>IF($K475="","",100000000+男子登録情報!$C475)</f>
        <v>100000474</v>
      </c>
      <c r="B475" t="str">
        <f>IF($K475="","",男子登録情報!$D475&amp;" ("&amp;男子登録情報!$K475&amp;")")</f>
        <v>小松　祥大 (2)</v>
      </c>
      <c r="C475" t="str">
        <f>IF($K475="","",男子登録情報!$E475)</f>
        <v>ｺﾏﾂ ｼｮｳﾀ</v>
      </c>
      <c r="D475" t="str">
        <f>IF($K475="","",男子登録情報!$O475&amp;" "&amp;男子登録情報!$N475&amp;" ("&amp;LEFT(男子登録情報!$F475,2)&amp;")")</f>
        <v>Shota KOMATSU (02)</v>
      </c>
      <c r="E475" t="str">
        <f>IF($K475="","",男子登録情報!$P475)</f>
        <v>JPN</v>
      </c>
      <c r="F475" t="str">
        <f t="shared" si="7"/>
        <v>1</v>
      </c>
      <c r="G475">
        <f>IF($K475="","",男子登録情報!$M475)</f>
        <v>28</v>
      </c>
      <c r="H475">
        <f>IF($K475="","",男子登録情報!$A475)</f>
        <v>492221</v>
      </c>
      <c r="K475">
        <f>IF(男子登録情報!$C475="","",男子登録情報!$C475)</f>
        <v>474</v>
      </c>
      <c r="M475">
        <f>IFERROR(IF(AND(402&lt;=VALUE(RIGHT(男子登録情報!$F475,4)),競技会情報!$E$3*100+競技会情報!$G$3&gt;=VALUE(RIGHT(男子登録情報!$F475,4))),VALUE(男子登録情報!$G475)+1,VALUE(男子登録情報!$G475)),"")</f>
        <v>20</v>
      </c>
      <c r="N475" t="str">
        <f>IF($K475="","",IF(男子登録情報!$H475="北海道",男子登録情報!$H475,LEFT(男子登録情報!$H475,LEN(男子登録情報!$H475)-1)))</f>
        <v>兵庫</v>
      </c>
      <c r="O475" t="str">
        <f>IF($K475="","",IF(LEN($N475)=2,LEFT($N475,1)&amp;"　"&amp;RIGHT($N475,1)&amp;"・"&amp;男子登録情報!$I475,$N475&amp;"・"&amp;男子登録情報!$I475))</f>
        <v>兵　庫・須磨翔風</v>
      </c>
    </row>
    <row r="476" spans="1:15" x14ac:dyDescent="0.55000000000000004">
      <c r="A476">
        <f>IF($K476="","",100000000+男子登録情報!$C476)</f>
        <v>100000475</v>
      </c>
      <c r="B476" t="str">
        <f>IF($K476="","",男子登録情報!$D476&amp;" ("&amp;男子登録情報!$K476&amp;")")</f>
        <v>荒木　智仁 (3)</v>
      </c>
      <c r="C476" t="str">
        <f>IF($K476="","",男子登録情報!$E476)</f>
        <v>ｱﾗｷ ﾄﾓﾋﾄ</v>
      </c>
      <c r="D476" t="str">
        <f>IF($K476="","",男子登録情報!$O476&amp;" "&amp;男子登録情報!$N476&amp;" ("&amp;LEFT(男子登録情報!$F476,2)&amp;")")</f>
        <v>Tomohito ARAKI (01)</v>
      </c>
      <c r="E476" t="str">
        <f>IF($K476="","",男子登録情報!$P476)</f>
        <v>JPN</v>
      </c>
      <c r="F476" t="str">
        <f t="shared" si="7"/>
        <v>1</v>
      </c>
      <c r="G476">
        <f>IF($K476="","",男子登録情報!$M476)</f>
        <v>16</v>
      </c>
      <c r="H476">
        <f>IF($K476="","",男子登録情報!$A476)</f>
        <v>492221</v>
      </c>
      <c r="K476">
        <f>IF(男子登録情報!$C476="","",男子登録情報!$C476)</f>
        <v>475</v>
      </c>
      <c r="M476">
        <f>IFERROR(IF(AND(402&lt;=VALUE(RIGHT(男子登録情報!$F476,4)),競技会情報!$E$3*100+競技会情報!$G$3&gt;=VALUE(RIGHT(男子登録情報!$F476,4))),VALUE(男子登録情報!$G476)+1,VALUE(男子登録情報!$G476)),"")</f>
        <v>21</v>
      </c>
      <c r="N476" t="str">
        <f>IF($K476="","",IF(男子登録情報!$H476="北海道",男子登録情報!$H476,LEFT(男子登録情報!$H476,LEN(男子登録情報!$H476)-1)))</f>
        <v>富山</v>
      </c>
      <c r="O476" t="str">
        <f>IF($K476="","",IF(LEN($N476)=2,LEFT($N476,1)&amp;"　"&amp;RIGHT($N476,1)&amp;"・"&amp;男子登録情報!$I476,$N476&amp;"・"&amp;男子登録情報!$I476))</f>
        <v>富　山・片山学園</v>
      </c>
    </row>
    <row r="477" spans="1:15" x14ac:dyDescent="0.55000000000000004">
      <c r="A477">
        <f>IF($K477="","",100000000+男子登録情報!$C477)</f>
        <v>100000476</v>
      </c>
      <c r="B477" t="str">
        <f>IF($K477="","",男子登録情報!$D477&amp;" ("&amp;男子登録情報!$K477&amp;")")</f>
        <v>新山　優弥 (1)</v>
      </c>
      <c r="C477" t="str">
        <f>IF($K477="","",男子登録情報!$E477)</f>
        <v>ｼﾝﾔﾏ ｳﾐ</v>
      </c>
      <c r="D477" t="str">
        <f>IF($K477="","",男子登録情報!$O477&amp;" "&amp;男子登録情報!$N477&amp;" ("&amp;LEFT(男子登録情報!$F477,2)&amp;")")</f>
        <v>Umi SHINYAMA (03)</v>
      </c>
      <c r="E477" t="str">
        <f>IF($K477="","",男子登録情報!$P477)</f>
        <v>JPN</v>
      </c>
      <c r="F477" t="str">
        <f t="shared" si="7"/>
        <v>1</v>
      </c>
      <c r="G477">
        <f>IF($K477="","",男子登録情報!$M477)</f>
        <v>27</v>
      </c>
      <c r="H477">
        <f>IF($K477="","",男子登録情報!$A477)</f>
        <v>492221</v>
      </c>
      <c r="K477">
        <f>IF(男子登録情報!$C477="","",男子登録情報!$C477)</f>
        <v>476</v>
      </c>
      <c r="M477">
        <f>IFERROR(IF(AND(402&lt;=VALUE(RIGHT(男子登録情報!$F477,4)),競技会情報!$E$3*100+競技会情報!$G$3&gt;=VALUE(RIGHT(男子登録情報!$F477,4))),VALUE(男子登録情報!$G477)+1,VALUE(男子登録情報!$G477)),"")</f>
        <v>19</v>
      </c>
      <c r="N477" t="str">
        <f>IF($K477="","",IF(男子登録情報!$H477="北海道",男子登録情報!$H477,LEFT(男子登録情報!$H477,LEN(男子登録情報!$H477)-1)))</f>
        <v>大阪</v>
      </c>
      <c r="O477" t="str">
        <f>IF($K477="","",IF(LEN($N477)=2,LEFT($N477,1)&amp;"　"&amp;RIGHT($N477,1)&amp;"・"&amp;男子登録情報!$I477,$N477&amp;"・"&amp;男子登録情報!$I477))</f>
        <v>大　阪・枚方</v>
      </c>
    </row>
    <row r="478" spans="1:15" x14ac:dyDescent="0.55000000000000004">
      <c r="A478">
        <f>IF($K478="","",100000000+男子登録情報!$C478)</f>
        <v>100000477</v>
      </c>
      <c r="B478" t="str">
        <f>IF($K478="","",男子登録情報!$D478&amp;" ("&amp;男子登録情報!$K478&amp;")")</f>
        <v>山本　拓実 (1)</v>
      </c>
      <c r="C478" t="str">
        <f>IF($K478="","",男子登録情報!$E478)</f>
        <v>ﾔﾏﾓﾄ ﾀｸﾐ</v>
      </c>
      <c r="D478" t="str">
        <f>IF($K478="","",男子登録情報!$O478&amp;" "&amp;男子登録情報!$N478&amp;" ("&amp;LEFT(男子登録情報!$F478,2)&amp;")")</f>
        <v>Takumi YAMAMOTO (03)</v>
      </c>
      <c r="E478" t="str">
        <f>IF($K478="","",男子登録情報!$P478)</f>
        <v>JPN</v>
      </c>
      <c r="F478" t="str">
        <f t="shared" si="7"/>
        <v>1</v>
      </c>
      <c r="G478">
        <f>IF($K478="","",男子登録情報!$M478)</f>
        <v>24</v>
      </c>
      <c r="H478">
        <f>IF($K478="","",男子登録情報!$A478)</f>
        <v>492221</v>
      </c>
      <c r="K478">
        <f>IF(男子登録情報!$C478="","",男子登録情報!$C478)</f>
        <v>477</v>
      </c>
      <c r="M478">
        <f>IFERROR(IF(AND(402&lt;=VALUE(RIGHT(男子登録情報!$F478,4)),競技会情報!$E$3*100+競技会情報!$G$3&gt;=VALUE(RIGHT(男子登録情報!$F478,4))),VALUE(男子登録情報!$G478)+1,VALUE(男子登録情報!$G478)),"")</f>
        <v>19</v>
      </c>
      <c r="N478" t="str">
        <f>IF($K478="","",IF(男子登録情報!$H478="北海道",男子登録情報!$H478,LEFT(男子登録情報!$H478,LEN(男子登録情報!$H478)-1)))</f>
        <v>三重</v>
      </c>
      <c r="O478" t="str">
        <f>IF($K478="","",IF(LEN($N478)=2,LEFT($N478,1)&amp;"　"&amp;RIGHT($N478,1)&amp;"・"&amp;男子登録情報!$I478,$N478&amp;"・"&amp;男子登録情報!$I478))</f>
        <v>三　重・近畿大学工業</v>
      </c>
    </row>
    <row r="479" spans="1:15" x14ac:dyDescent="0.55000000000000004">
      <c r="A479">
        <f>IF($K479="","",100000000+男子登録情報!$C479)</f>
        <v>100000478</v>
      </c>
      <c r="B479" t="str">
        <f>IF($K479="","",男子登録情報!$D479&amp;" ("&amp;男子登録情報!$K479&amp;")")</f>
        <v>阿河　孝樹 (1)</v>
      </c>
      <c r="C479" t="str">
        <f>IF($K479="","",男子登録情報!$E479)</f>
        <v>ｱｶﾞ ｺｳｷ</v>
      </c>
      <c r="D479" t="str">
        <f>IF($K479="","",男子登録情報!$O479&amp;" "&amp;男子登録情報!$N479&amp;" ("&amp;LEFT(男子登録情報!$F479,2)&amp;")")</f>
        <v>Koki AGA  (03)</v>
      </c>
      <c r="E479" t="str">
        <f>IF($K479="","",男子登録情報!$P479)</f>
        <v>JPN</v>
      </c>
      <c r="F479" t="str">
        <f t="shared" si="7"/>
        <v>1</v>
      </c>
      <c r="G479">
        <f>IF($K479="","",男子登録情報!$M479)</f>
        <v>37</v>
      </c>
      <c r="H479">
        <f>IF($K479="","",男子登録情報!$A479)</f>
        <v>492221</v>
      </c>
      <c r="K479">
        <f>IF(男子登録情報!$C479="","",男子登録情報!$C479)</f>
        <v>478</v>
      </c>
      <c r="M479">
        <f>IFERROR(IF(AND(402&lt;=VALUE(RIGHT(男子登録情報!$F479,4)),競技会情報!$E$3*100+競技会情報!$G$3&gt;=VALUE(RIGHT(男子登録情報!$F479,4))),VALUE(男子登録情報!$G479)+1,VALUE(男子登録情報!$G479)),"")</f>
        <v>19</v>
      </c>
      <c r="N479" t="str">
        <f>IF($K479="","",IF(男子登録情報!$H479="北海道",男子登録情報!$H479,LEFT(男子登録情報!$H479,LEN(男子登録情報!$H479)-1)))</f>
        <v>香川</v>
      </c>
      <c r="O479" t="str">
        <f>IF($K479="","",IF(LEN($N479)=2,LEFT($N479,1)&amp;"　"&amp;RIGHT($N479,1)&amp;"・"&amp;男子登録情報!$I479,$N479&amp;"・"&amp;男子登録情報!$I479))</f>
        <v>香　川・四国学院大学香川西</v>
      </c>
    </row>
    <row r="480" spans="1:15" x14ac:dyDescent="0.55000000000000004">
      <c r="A480">
        <f>IF($K480="","",100000000+男子登録情報!$C480)</f>
        <v>100000479</v>
      </c>
      <c r="B480" t="str">
        <f>IF($K480="","",男子登録情報!$D480&amp;" ("&amp;男子登録情報!$K480&amp;")")</f>
        <v>瀬古　陸斗 (1)</v>
      </c>
      <c r="C480" t="str">
        <f>IF($K480="","",男子登録情報!$E480)</f>
        <v>ｾｺ ﾘｸﾄ</v>
      </c>
      <c r="D480" t="str">
        <f>IF($K480="","",男子登録情報!$O480&amp;" "&amp;男子登録情報!$N480&amp;" ("&amp;LEFT(男子登録情報!$F480,2)&amp;")")</f>
        <v>Rikuto SEKO (03)</v>
      </c>
      <c r="E480" t="str">
        <f>IF($K480="","",男子登録情報!$P480)</f>
        <v>JPN</v>
      </c>
      <c r="F480" t="str">
        <f t="shared" si="7"/>
        <v>1</v>
      </c>
      <c r="G480">
        <f>IF($K480="","",男子登録情報!$M480)</f>
        <v>24</v>
      </c>
      <c r="H480">
        <f>IF($K480="","",男子登録情報!$A480)</f>
        <v>492221</v>
      </c>
      <c r="K480">
        <f>IF(男子登録情報!$C480="","",男子登録情報!$C480)</f>
        <v>479</v>
      </c>
      <c r="M480">
        <f>IFERROR(IF(AND(402&lt;=VALUE(RIGHT(男子登録情報!$F480,4)),競技会情報!$E$3*100+競技会情報!$G$3&gt;=VALUE(RIGHT(男子登録情報!$F480,4))),VALUE(男子登録情報!$G480)+1,VALUE(男子登録情報!$G480)),"")</f>
        <v>19</v>
      </c>
      <c r="N480" t="str">
        <f>IF($K480="","",IF(男子登録情報!$H480="北海道",男子登録情報!$H480,LEFT(男子登録情報!$H480,LEN(男子登録情報!$H480)-1)))</f>
        <v>三重</v>
      </c>
      <c r="O480" t="str">
        <f>IF($K480="","",IF(LEN($N480)=2,LEFT($N480,1)&amp;"　"&amp;RIGHT($N480,1)&amp;"・"&amp;男子登録情報!$I480,$N480&amp;"・"&amp;男子登録情報!$I480))</f>
        <v>三　重・東海</v>
      </c>
    </row>
    <row r="481" spans="1:15" x14ac:dyDescent="0.55000000000000004">
      <c r="A481">
        <f>IF($K481="","",100000000+男子登録情報!$C481)</f>
        <v>100000480</v>
      </c>
      <c r="B481" t="str">
        <f>IF($K481="","",男子登録情報!$D481&amp;" ("&amp;男子登録情報!$K481&amp;")")</f>
        <v>三浦　康生 (1)</v>
      </c>
      <c r="C481" t="str">
        <f>IF($K481="","",男子登録情報!$E481)</f>
        <v>ﾐｳﾗ ｺｳｾｲ</v>
      </c>
      <c r="D481" t="str">
        <f>IF($K481="","",男子登録情報!$O481&amp;" "&amp;男子登録情報!$N481&amp;" ("&amp;LEFT(男子登録情報!$F481,2)&amp;")")</f>
        <v>Kosei MIURA (03)</v>
      </c>
      <c r="E481" t="str">
        <f>IF($K481="","",男子登録情報!$P481)</f>
        <v>JPN</v>
      </c>
      <c r="F481" t="str">
        <f t="shared" si="7"/>
        <v>1</v>
      </c>
      <c r="G481">
        <f>IF($K481="","",男子登録情報!$M481)</f>
        <v>28</v>
      </c>
      <c r="H481">
        <f>IF($K481="","",男子登録情報!$A481)</f>
        <v>492221</v>
      </c>
      <c r="K481">
        <f>IF(男子登録情報!$C481="","",男子登録情報!$C481)</f>
        <v>480</v>
      </c>
      <c r="M481">
        <f>IFERROR(IF(AND(402&lt;=VALUE(RIGHT(男子登録情報!$F481,4)),競技会情報!$E$3*100+競技会情報!$G$3&gt;=VALUE(RIGHT(男子登録情報!$F481,4))),VALUE(男子登録情報!$G481)+1,VALUE(男子登録情報!$G481)),"")</f>
        <v>19</v>
      </c>
      <c r="N481" t="str">
        <f>IF($K481="","",IF(男子登録情報!$H481="北海道",男子登録情報!$H481,LEFT(男子登録情報!$H481,LEN(男子登録情報!$H481)-1)))</f>
        <v>兵庫</v>
      </c>
      <c r="O481" t="str">
        <f>IF($K481="","",IF(LEN($N481)=2,LEFT($N481,1)&amp;"　"&amp;RIGHT($N481,1)&amp;"・"&amp;男子登録情報!$I481,$N481&amp;"・"&amp;男子登録情報!$I481))</f>
        <v>兵　庫・社</v>
      </c>
    </row>
    <row r="482" spans="1:15" x14ac:dyDescent="0.55000000000000004">
      <c r="A482">
        <f>IF($K482="","",100000000+男子登録情報!$C482)</f>
        <v>100000481</v>
      </c>
      <c r="B482" t="str">
        <f>IF($K482="","",男子登録情報!$D482&amp;" ("&amp;男子登録情報!$K482&amp;")")</f>
        <v>梅本　宜広 (1)</v>
      </c>
      <c r="C482" t="str">
        <f>IF($K482="","",男子登録情報!$E482)</f>
        <v>ｳﾒﾓﾄ ﾖｼﾋﾛ</v>
      </c>
      <c r="D482" t="str">
        <f>IF($K482="","",男子登録情報!$O482&amp;" "&amp;男子登録情報!$N482&amp;" ("&amp;LEFT(男子登録情報!$F482,2)&amp;")")</f>
        <v>Yoshihiro UMEMOTO (03)</v>
      </c>
      <c r="E482" t="str">
        <f>IF($K482="","",男子登録情報!$P482)</f>
        <v>JPN</v>
      </c>
      <c r="F482" t="str">
        <f t="shared" si="7"/>
        <v>1</v>
      </c>
      <c r="G482">
        <f>IF($K482="","",男子登録情報!$M482)</f>
        <v>24</v>
      </c>
      <c r="H482">
        <f>IF($K482="","",男子登録情報!$A482)</f>
        <v>492221</v>
      </c>
      <c r="K482">
        <f>IF(男子登録情報!$C482="","",男子登録情報!$C482)</f>
        <v>481</v>
      </c>
      <c r="M482">
        <f>IFERROR(IF(AND(402&lt;=VALUE(RIGHT(男子登録情報!$F482,4)),競技会情報!$E$3*100+競技会情報!$G$3&gt;=VALUE(RIGHT(男子登録情報!$F482,4))),VALUE(男子登録情報!$G482)+1,VALUE(男子登録情報!$G482)),"")</f>
        <v>19</v>
      </c>
      <c r="N482" t="str">
        <f>IF($K482="","",IF(男子登録情報!$H482="北海道",男子登録情報!$H482,LEFT(男子登録情報!$H482,LEN(男子登録情報!$H482)-1)))</f>
        <v>三重</v>
      </c>
      <c r="O482" t="str">
        <f>IF($K482="","",IF(LEN($N482)=2,LEFT($N482,1)&amp;"　"&amp;RIGHT($N482,1)&amp;"・"&amp;男子登録情報!$I482,$N482&amp;"・"&amp;男子登録情報!$I482))</f>
        <v>三　重・近畿大学工業</v>
      </c>
    </row>
    <row r="483" spans="1:15" x14ac:dyDescent="0.55000000000000004">
      <c r="A483">
        <f>IF($K483="","",100000000+男子登録情報!$C483)</f>
        <v>100000482</v>
      </c>
      <c r="B483" t="str">
        <f>IF($K483="","",男子登録情報!$D483&amp;" ("&amp;男子登録情報!$K483&amp;")")</f>
        <v>川勝　慎太郎 (1)</v>
      </c>
      <c r="C483" t="str">
        <f>IF($K483="","",男子登録情報!$E483)</f>
        <v>ｶﾜｶﾂ ｼﾝﾀﾛｳ</v>
      </c>
      <c r="D483" t="str">
        <f>IF($K483="","",男子登録情報!$O483&amp;" "&amp;男子登録情報!$N483&amp;" ("&amp;LEFT(男子登録情報!$F483,2)&amp;")")</f>
        <v>Shintaro KAWAKATSU (03)</v>
      </c>
      <c r="E483" t="str">
        <f>IF($K483="","",男子登録情報!$P483)</f>
        <v>JPN</v>
      </c>
      <c r="F483" t="str">
        <f t="shared" si="7"/>
        <v>1</v>
      </c>
      <c r="G483">
        <f>IF($K483="","",男子登録情報!$M483)</f>
        <v>27</v>
      </c>
      <c r="H483">
        <f>IF($K483="","",男子登録情報!$A483)</f>
        <v>492221</v>
      </c>
      <c r="K483">
        <f>IF(男子登録情報!$C483="","",男子登録情報!$C483)</f>
        <v>482</v>
      </c>
      <c r="M483">
        <f>IFERROR(IF(AND(402&lt;=VALUE(RIGHT(男子登録情報!$F483,4)),競技会情報!$E$3*100+競技会情報!$G$3&gt;=VALUE(RIGHT(男子登録情報!$F483,4))),VALUE(男子登録情報!$G483)+1,VALUE(男子登録情報!$G483)),"")</f>
        <v>19</v>
      </c>
      <c r="N483" t="str">
        <f>IF($K483="","",IF(男子登録情報!$H483="北海道",男子登録情報!$H483,LEFT(男子登録情報!$H483,LEN(男子登録情報!$H483)-1)))</f>
        <v>大阪</v>
      </c>
      <c r="O483" t="str">
        <f>IF($K483="","",IF(LEN($N483)=2,LEFT($N483,1)&amp;"　"&amp;RIGHT($N483,1)&amp;"・"&amp;男子登録情報!$I483,$N483&amp;"・"&amp;男子登録情報!$I483))</f>
        <v>大　阪・清風</v>
      </c>
    </row>
    <row r="484" spans="1:15" x14ac:dyDescent="0.55000000000000004">
      <c r="A484">
        <f>IF($K484="","",100000000+男子登録情報!$C484)</f>
        <v>100000483</v>
      </c>
      <c r="B484" t="str">
        <f>IF($K484="","",男子登録情報!$D484&amp;" ("&amp;男子登録情報!$K484&amp;")")</f>
        <v>山城　嘉人 (1)</v>
      </c>
      <c r="C484" t="str">
        <f>IF($K484="","",男子登録情報!$E484)</f>
        <v>ﾔﾏｼﾛ ｶｲﾄ</v>
      </c>
      <c r="D484" t="str">
        <f>IF($K484="","",男子登録情報!$O484&amp;" "&amp;男子登録情報!$N484&amp;" ("&amp;LEFT(男子登録情報!$F484,2)&amp;")")</f>
        <v>Kaito YAMASHIRO (03)</v>
      </c>
      <c r="E484" t="str">
        <f>IF($K484="","",男子登録情報!$P484)</f>
        <v>JPN</v>
      </c>
      <c r="F484" t="str">
        <f t="shared" si="7"/>
        <v>1</v>
      </c>
      <c r="G484">
        <f>IF($K484="","",男子登録情報!$M484)</f>
        <v>27</v>
      </c>
      <c r="H484">
        <f>IF($K484="","",男子登録情報!$A484)</f>
        <v>492221</v>
      </c>
      <c r="K484">
        <f>IF(男子登録情報!$C484="","",男子登録情報!$C484)</f>
        <v>483</v>
      </c>
      <c r="M484">
        <f>IFERROR(IF(AND(402&lt;=VALUE(RIGHT(男子登録情報!$F484,4)),競技会情報!$E$3*100+競技会情報!$G$3&gt;=VALUE(RIGHT(男子登録情報!$F484,4))),VALUE(男子登録情報!$G484)+1,VALUE(男子登録情報!$G484)),"")</f>
        <v>19</v>
      </c>
      <c r="N484" t="str">
        <f>IF($K484="","",IF(男子登録情報!$H484="北海道",男子登録情報!$H484,LEFT(男子登録情報!$H484,LEN(男子登録情報!$H484)-1)))</f>
        <v>大阪</v>
      </c>
      <c r="O484" t="str">
        <f>IF($K484="","",IF(LEN($N484)=2,LEFT($N484,1)&amp;"　"&amp;RIGHT($N484,1)&amp;"・"&amp;男子登録情報!$I484,$N484&amp;"・"&amp;男子登録情報!$I484))</f>
        <v>大　阪・大阪</v>
      </c>
    </row>
    <row r="485" spans="1:15" x14ac:dyDescent="0.55000000000000004">
      <c r="A485">
        <f>IF($K485="","",100000000+男子登録情報!$C485)</f>
        <v>100000484</v>
      </c>
      <c r="B485" t="str">
        <f>IF($K485="","",男子登録情報!$D485&amp;" ("&amp;男子登録情報!$K485&amp;")")</f>
        <v>有方　修斗 (1)</v>
      </c>
      <c r="C485" t="str">
        <f>IF($K485="","",男子登録情報!$E485)</f>
        <v>ｱﾘｶﾀ ｼｭｳﾄ</v>
      </c>
      <c r="D485" t="str">
        <f>IF($K485="","",男子登録情報!$O485&amp;" "&amp;男子登録情報!$N485&amp;" ("&amp;LEFT(男子登録情報!$F485,2)&amp;")")</f>
        <v>Shuto ARIKATA (03)</v>
      </c>
      <c r="E485" t="str">
        <f>IF($K485="","",男子登録情報!$P485)</f>
        <v>JPN</v>
      </c>
      <c r="F485" t="str">
        <f t="shared" si="7"/>
        <v>1</v>
      </c>
      <c r="G485">
        <f>IF($K485="","",男子登録情報!$M485)</f>
        <v>29</v>
      </c>
      <c r="H485">
        <f>IF($K485="","",男子登録情報!$A485)</f>
        <v>492221</v>
      </c>
      <c r="K485">
        <f>IF(男子登録情報!$C485="","",男子登録情報!$C485)</f>
        <v>484</v>
      </c>
      <c r="M485">
        <f>IFERROR(IF(AND(402&lt;=VALUE(RIGHT(男子登録情報!$F485,4)),競技会情報!$E$3*100+競技会情報!$G$3&gt;=VALUE(RIGHT(男子登録情報!$F485,4))),VALUE(男子登録情報!$G485)+1,VALUE(男子登録情報!$G485)),"")</f>
        <v>19</v>
      </c>
      <c r="N485" t="str">
        <f>IF($K485="","",IF(男子登録情報!$H485="北海道",男子登録情報!$H485,LEFT(男子登録情報!$H485,LEN(男子登録情報!$H485)-1)))</f>
        <v>香川</v>
      </c>
      <c r="O485" t="str">
        <f>IF($K485="","",IF(LEN($N485)=2,LEFT($N485,1)&amp;"　"&amp;RIGHT($N485,1)&amp;"・"&amp;男子登録情報!$I485,$N485&amp;"・"&amp;男子登録情報!$I485))</f>
        <v>香　川・四国学院大学香川西</v>
      </c>
    </row>
    <row r="486" spans="1:15" x14ac:dyDescent="0.55000000000000004">
      <c r="A486">
        <f>IF($K486="","",100000000+男子登録情報!$C486)</f>
        <v>100000485</v>
      </c>
      <c r="B486" t="str">
        <f>IF($K486="","",男子登録情報!$D486&amp;" ("&amp;男子登録情報!$K486&amp;")")</f>
        <v>圓句　知也 (1)</v>
      </c>
      <c r="C486" t="str">
        <f>IF($K486="","",男子登録情報!$E486)</f>
        <v>ｴﾝｸ ﾄﾓﾔ</v>
      </c>
      <c r="D486" t="str">
        <f>IF($K486="","",男子登録情報!$O486&amp;" "&amp;男子登録情報!$N486&amp;" ("&amp;LEFT(男子登録情報!$F486,2)&amp;")")</f>
        <v>Tomoya ENKU (03)</v>
      </c>
      <c r="E486" t="str">
        <f>IF($K486="","",男子登録情報!$P486)</f>
        <v>JPN</v>
      </c>
      <c r="F486" t="str">
        <f t="shared" si="7"/>
        <v>1</v>
      </c>
      <c r="G486">
        <f>IF($K486="","",男子登録情報!$M486)</f>
        <v>25</v>
      </c>
      <c r="H486">
        <f>IF($K486="","",男子登録情報!$A486)</f>
        <v>492221</v>
      </c>
      <c r="K486">
        <f>IF(男子登録情報!$C486="","",男子登録情報!$C486)</f>
        <v>485</v>
      </c>
      <c r="M486">
        <f>IFERROR(IF(AND(402&lt;=VALUE(RIGHT(男子登録情報!$F486,4)),競技会情報!$E$3*100+競技会情報!$G$3&gt;=VALUE(RIGHT(男子登録情報!$F486,4))),VALUE(男子登録情報!$G486)+1,VALUE(男子登録情報!$G486)),"")</f>
        <v>19</v>
      </c>
      <c r="N486" t="str">
        <f>IF($K486="","",IF(男子登録情報!$H486="北海道",男子登録情報!$H486,LEFT(男子登録情報!$H486,LEN(男子登録情報!$H486)-1)))</f>
        <v>滋賀</v>
      </c>
      <c r="O486" t="str">
        <f>IF($K486="","",IF(LEN($N486)=2,LEFT($N486,1)&amp;"　"&amp;RIGHT($N486,1)&amp;"・"&amp;男子登録情報!$I486,$N486&amp;"・"&amp;男子登録情報!$I486))</f>
        <v>滋　賀・草津東</v>
      </c>
    </row>
    <row r="487" spans="1:15" x14ac:dyDescent="0.55000000000000004">
      <c r="A487">
        <f>IF($K487="","",100000000+男子登録情報!$C487)</f>
        <v>100000486</v>
      </c>
      <c r="B487" t="str">
        <f>IF($K487="","",男子登録情報!$D487&amp;" ("&amp;男子登録情報!$K487&amp;")")</f>
        <v>松本　拳志郎 (1)</v>
      </c>
      <c r="C487" t="str">
        <f>IF($K487="","",男子登録情報!$E487)</f>
        <v>ﾏﾂﾓﾄ ｹﾝｼﾛｳ</v>
      </c>
      <c r="D487" t="str">
        <f>IF($K487="","",男子登録情報!$O487&amp;" "&amp;男子登録情報!$N487&amp;" ("&amp;LEFT(男子登録情報!$F487,2)&amp;")")</f>
        <v>Kenshiro MATSUMOTO (03)</v>
      </c>
      <c r="E487" t="str">
        <f>IF($K487="","",男子登録情報!$P487)</f>
        <v>JPN</v>
      </c>
      <c r="F487" t="str">
        <f t="shared" si="7"/>
        <v>1</v>
      </c>
      <c r="G487">
        <f>IF($K487="","",男子登録情報!$M487)</f>
        <v>30</v>
      </c>
      <c r="H487">
        <f>IF($K487="","",男子登録情報!$A487)</f>
        <v>492221</v>
      </c>
      <c r="K487">
        <f>IF(男子登録情報!$C487="","",男子登録情報!$C487)</f>
        <v>486</v>
      </c>
      <c r="M487">
        <f>IFERROR(IF(AND(402&lt;=VALUE(RIGHT(男子登録情報!$F487,4)),競技会情報!$E$3*100+競技会情報!$G$3&gt;=VALUE(RIGHT(男子登録情報!$F487,4))),VALUE(男子登録情報!$G487)+1,VALUE(男子登録情報!$G487)),"")</f>
        <v>19</v>
      </c>
      <c r="N487" t="str">
        <f>IF($K487="","",IF(男子登録情報!$H487="北海道",男子登録情報!$H487,LEFT(男子登録情報!$H487,LEN(男子登録情報!$H487)-1)))</f>
        <v>和歌山</v>
      </c>
      <c r="O487" t="str">
        <f>IF($K487="","",IF(LEN($N487)=2,LEFT($N487,1)&amp;"　"&amp;RIGHT($N487,1)&amp;"・"&amp;男子登録情報!$I487,$N487&amp;"・"&amp;男子登録情報!$I487))</f>
        <v>和歌山・智辯学園和歌山</v>
      </c>
    </row>
    <row r="488" spans="1:15" x14ac:dyDescent="0.55000000000000004">
      <c r="A488">
        <f>IF($K488="","",100000000+男子登録情報!$C488)</f>
        <v>100000487</v>
      </c>
      <c r="B488" t="str">
        <f>IF($K488="","",男子登録情報!$D488&amp;" ("&amp;男子登録情報!$K488&amp;")")</f>
        <v>小林　想 (1)</v>
      </c>
      <c r="C488" t="str">
        <f>IF($K488="","",男子登録情報!$E488)</f>
        <v>ｺﾊﾞﾔｼ ｿｳ</v>
      </c>
      <c r="D488" t="str">
        <f>IF($K488="","",男子登録情報!$O488&amp;" "&amp;男子登録情報!$N488&amp;" ("&amp;LEFT(男子登録情報!$F488,2)&amp;")")</f>
        <v>So KOBAYASHI (03)</v>
      </c>
      <c r="E488" t="str">
        <f>IF($K488="","",男子登録情報!$P488)</f>
        <v>JPN</v>
      </c>
      <c r="F488" t="str">
        <f t="shared" si="7"/>
        <v>1</v>
      </c>
      <c r="G488">
        <f>IF($K488="","",男子登録情報!$M488)</f>
        <v>31</v>
      </c>
      <c r="H488">
        <f>IF($K488="","",男子登録情報!$A488)</f>
        <v>492221</v>
      </c>
      <c r="K488">
        <f>IF(男子登録情報!$C488="","",男子登録情報!$C488)</f>
        <v>487</v>
      </c>
      <c r="M488">
        <f>IFERROR(IF(AND(402&lt;=VALUE(RIGHT(男子登録情報!$F488,4)),競技会情報!$E$3*100+競技会情報!$G$3&gt;=VALUE(RIGHT(男子登録情報!$F488,4))),VALUE(男子登録情報!$G488)+1,VALUE(男子登録情報!$G488)),"")</f>
        <v>19</v>
      </c>
      <c r="N488" t="str">
        <f>IF($K488="","",IF(男子登録情報!$H488="北海道",男子登録情報!$H488,LEFT(男子登録情報!$H488,LEN(男子登録情報!$H488)-1)))</f>
        <v>鳥取</v>
      </c>
      <c r="O488" t="str">
        <f>IF($K488="","",IF(LEN($N488)=2,LEFT($N488,1)&amp;"　"&amp;RIGHT($N488,1)&amp;"・"&amp;男子登録情報!$I488,$N488&amp;"・"&amp;男子登録情報!$I488))</f>
        <v>鳥　取・八頭</v>
      </c>
    </row>
    <row r="489" spans="1:15" x14ac:dyDescent="0.55000000000000004">
      <c r="A489">
        <f>IF($K489="","",100000000+男子登録情報!$C489)</f>
        <v>100000488</v>
      </c>
      <c r="B489" t="str">
        <f>IF($K489="","",男子登録情報!$D489&amp;" ("&amp;男子登録情報!$K489&amp;")")</f>
        <v>久保　幸陽 (1)</v>
      </c>
      <c r="C489" t="str">
        <f>IF($K489="","",男子登録情報!$E489)</f>
        <v>ｸﾎﾞ ｺｳﾖｳ</v>
      </c>
      <c r="D489" t="str">
        <f>IF($K489="","",男子登録情報!$O489&amp;" "&amp;男子登録情報!$N489&amp;" ("&amp;LEFT(男子登録情報!$F489,2)&amp;")")</f>
        <v>Koyo KUBO (04)</v>
      </c>
      <c r="E489" t="str">
        <f>IF($K489="","",男子登録情報!$P489)</f>
        <v>JPN</v>
      </c>
      <c r="F489" t="str">
        <f t="shared" si="7"/>
        <v>1</v>
      </c>
      <c r="G489">
        <f>IF($K489="","",男子登録情報!$M489)</f>
        <v>38</v>
      </c>
      <c r="H489">
        <f>IF($K489="","",男子登録情報!$A489)</f>
        <v>492221</v>
      </c>
      <c r="K489">
        <f>IF(男子登録情報!$C489="","",男子登録情報!$C489)</f>
        <v>488</v>
      </c>
      <c r="M489">
        <f>IFERROR(IF(AND(402&lt;=VALUE(RIGHT(男子登録情報!$F489,4)),競技会情報!$E$3*100+競技会情報!$G$3&gt;=VALUE(RIGHT(男子登録情報!$F489,4))),VALUE(男子登録情報!$G489)+1,VALUE(男子登録情報!$G489)),"")</f>
        <v>18</v>
      </c>
      <c r="N489" t="str">
        <f>IF($K489="","",IF(男子登録情報!$H489="北海道",男子登録情報!$H489,LEFT(男子登録情報!$H489,LEN(男子登録情報!$H489)-1)))</f>
        <v>愛媛</v>
      </c>
      <c r="O489" t="str">
        <f>IF($K489="","",IF(LEN($N489)=2,LEFT($N489,1)&amp;"　"&amp;RIGHT($N489,1)&amp;"・"&amp;男子登録情報!$I489,$N489&amp;"・"&amp;男子登録情報!$I489))</f>
        <v>愛　媛・松山商業</v>
      </c>
    </row>
    <row r="490" spans="1:15" x14ac:dyDescent="0.55000000000000004">
      <c r="A490">
        <f>IF($K490="","",100000000+男子登録情報!$C490)</f>
        <v>100000489</v>
      </c>
      <c r="B490" t="str">
        <f>IF($K490="","",男子登録情報!$D490&amp;" ("&amp;男子登録情報!$K490&amp;")")</f>
        <v>坂本　元喜 (2)</v>
      </c>
      <c r="C490" t="str">
        <f>IF($K490="","",男子登録情報!$E490)</f>
        <v>ｻｶﾓﾄ ｹﾞﾝｷ</v>
      </c>
      <c r="D490" t="str">
        <f>IF($K490="","",男子登録情報!$O490&amp;" "&amp;男子登録情報!$N490&amp;" ("&amp;LEFT(男子登録情報!$F490,2)&amp;")")</f>
        <v>Genki SAKAMOTO (02)</v>
      </c>
      <c r="E490" t="str">
        <f>IF($K490="","",男子登録情報!$P490)</f>
        <v>JPN</v>
      </c>
      <c r="F490" t="str">
        <f t="shared" si="7"/>
        <v>1</v>
      </c>
      <c r="G490">
        <f>IF($K490="","",男子登録情報!$M490)</f>
        <v>27</v>
      </c>
      <c r="H490">
        <f>IF($K490="","",男子登録情報!$A490)</f>
        <v>492204</v>
      </c>
      <c r="K490">
        <f>IF(男子登録情報!$C490="","",男子登録情報!$C490)</f>
        <v>489</v>
      </c>
      <c r="M490">
        <f>IFERROR(IF(AND(402&lt;=VALUE(RIGHT(男子登録情報!$F490,4)),競技会情報!$E$3*100+競技会情報!$G$3&gt;=VALUE(RIGHT(男子登録情報!$F490,4))),VALUE(男子登録情報!$G490)+1,VALUE(男子登録情報!$G490)),"")</f>
        <v>19</v>
      </c>
      <c r="N490" t="str">
        <f>IF($K490="","",IF(男子登録情報!$H490="北海道",男子登録情報!$H490,LEFT(男子登録情報!$H490,LEN(男子登録情報!$H490)-1)))</f>
        <v>大阪</v>
      </c>
      <c r="O490" t="str">
        <f>IF($K490="","",IF(LEN($N490)=2,LEFT($N490,1)&amp;"　"&amp;RIGHT($N490,1)&amp;"・"&amp;男子登録情報!$I490,$N490&amp;"・"&amp;男子登録情報!$I490))</f>
        <v>大　阪・大阪学院</v>
      </c>
    </row>
    <row r="491" spans="1:15" x14ac:dyDescent="0.55000000000000004">
      <c r="A491">
        <f>IF($K491="","",100000000+男子登録情報!$C491)</f>
        <v>100000490</v>
      </c>
      <c r="B491" t="str">
        <f>IF($K491="","",男子登録情報!$D491&amp;" ("&amp;男子登録情報!$K491&amp;")")</f>
        <v>井登　崚太 (4)</v>
      </c>
      <c r="C491" t="str">
        <f>IF($K491="","",男子登録情報!$E491)</f>
        <v>ｲﾄ ﾘｮｳﾀ</v>
      </c>
      <c r="D491" t="str">
        <f>IF($K491="","",男子登録情報!$O491&amp;" "&amp;男子登録情報!$N491&amp;" ("&amp;LEFT(男子登録情報!$F491,2)&amp;")")</f>
        <v>Ryota ITO (00)</v>
      </c>
      <c r="E491" t="str">
        <f>IF($K491="","",男子登録情報!$P491)</f>
        <v>JPN</v>
      </c>
      <c r="F491" t="str">
        <f t="shared" si="7"/>
        <v>1</v>
      </c>
      <c r="G491">
        <f>IF($K491="","",男子登録情報!$M491)</f>
        <v>31</v>
      </c>
      <c r="H491">
        <f>IF($K491="","",男子登録情報!$A491)</f>
        <v>492522</v>
      </c>
      <c r="K491">
        <f>IF(男子登録情報!$C491="","",男子登録情報!$C491)</f>
        <v>490</v>
      </c>
      <c r="M491">
        <f>IFERROR(IF(AND(402&lt;=VALUE(RIGHT(男子登録情報!$F491,4)),競技会情報!$E$3*100+競技会情報!$G$3&gt;=VALUE(RIGHT(男子登録情報!$F491,4))),VALUE(男子登録情報!$G491)+1,VALUE(男子登録情報!$G491)),"")</f>
        <v>22</v>
      </c>
      <c r="N491" t="str">
        <f>IF($K491="","",IF(男子登録情報!$H491="北海道",男子登録情報!$H491,LEFT(男子登録情報!$H491,LEN(男子登録情報!$H491)-1)))</f>
        <v>鳥取</v>
      </c>
      <c r="O491" t="str">
        <f>IF($K491="","",IF(LEN($N491)=2,LEFT($N491,1)&amp;"　"&amp;RIGHT($N491,1)&amp;"・"&amp;男子登録情報!$I491,$N491&amp;"・"&amp;男子登録情報!$I491))</f>
        <v>鳥　取・鳥取城北</v>
      </c>
    </row>
    <row r="492" spans="1:15" x14ac:dyDescent="0.55000000000000004">
      <c r="A492">
        <f>IF($K492="","",100000000+男子登録情報!$C492)</f>
        <v>100000491</v>
      </c>
      <c r="B492" t="str">
        <f>IF($K492="","",男子登録情報!$D492&amp;" ("&amp;男子登録情報!$K492&amp;")")</f>
        <v>上野　陸 (4)</v>
      </c>
      <c r="C492" t="str">
        <f>IF($K492="","",男子登録情報!$E492)</f>
        <v>ｳｴﾉ ﾘｸ</v>
      </c>
      <c r="D492" t="str">
        <f>IF($K492="","",男子登録情報!$O492&amp;" "&amp;男子登録情報!$N492&amp;" ("&amp;LEFT(男子登録情報!$F492,2)&amp;")")</f>
        <v>Riku UENO (00)</v>
      </c>
      <c r="E492" t="str">
        <f>IF($K492="","",男子登録情報!$P492)</f>
        <v>JPN</v>
      </c>
      <c r="F492" t="str">
        <f t="shared" si="7"/>
        <v>1</v>
      </c>
      <c r="G492">
        <f>IF($K492="","",男子登録情報!$M492)</f>
        <v>27</v>
      </c>
      <c r="H492">
        <f>IF($K492="","",男子登録情報!$A492)</f>
        <v>492522</v>
      </c>
      <c r="K492">
        <f>IF(男子登録情報!$C492="","",男子登録情報!$C492)</f>
        <v>491</v>
      </c>
      <c r="M492">
        <f>IFERROR(IF(AND(402&lt;=VALUE(RIGHT(男子登録情報!$F492,4)),競技会情報!$E$3*100+競技会情報!$G$3&gt;=VALUE(RIGHT(男子登録情報!$F492,4))),VALUE(男子登録情報!$G492)+1,VALUE(男子登録情報!$G492)),"")</f>
        <v>22</v>
      </c>
      <c r="N492" t="str">
        <f>IF($K492="","",IF(男子登録情報!$H492="北海道",男子登録情報!$H492,LEFT(男子登録情報!$H492,LEN(男子登録情報!$H492)-1)))</f>
        <v>大阪</v>
      </c>
      <c r="O492" t="str">
        <f>IF($K492="","",IF(LEN($N492)=2,LEFT($N492,1)&amp;"　"&amp;RIGHT($N492,1)&amp;"・"&amp;男子登録情報!$I492,$N492&amp;"・"&amp;男子登録情報!$I492))</f>
        <v>大　阪・阪南大学</v>
      </c>
    </row>
    <row r="493" spans="1:15" x14ac:dyDescent="0.55000000000000004">
      <c r="A493">
        <f>IF($K493="","",100000000+男子登録情報!$C493)</f>
        <v>100000492</v>
      </c>
      <c r="B493" t="str">
        <f>IF($K493="","",男子登録情報!$D493&amp;" ("&amp;男子登録情報!$K493&amp;")")</f>
        <v>上山　薫 (4)</v>
      </c>
      <c r="C493" t="str">
        <f>IF($K493="","",男子登録情報!$E493)</f>
        <v>ｳｴﾔﾏ ｶｵﾙ</v>
      </c>
      <c r="D493" t="str">
        <f>IF($K493="","",男子登録情報!$O493&amp;" "&amp;男子登録情報!$N493&amp;" ("&amp;LEFT(男子登録情報!$F493,2)&amp;")")</f>
        <v>Kaoru UEYAMA (00)</v>
      </c>
      <c r="E493" t="str">
        <f>IF($K493="","",男子登録情報!$P493)</f>
        <v>JPN</v>
      </c>
      <c r="F493" t="str">
        <f t="shared" si="7"/>
        <v>1</v>
      </c>
      <c r="G493">
        <f>IF($K493="","",男子登録情報!$M493)</f>
        <v>39</v>
      </c>
      <c r="H493">
        <f>IF($K493="","",男子登録情報!$A493)</f>
        <v>492522</v>
      </c>
      <c r="K493">
        <f>IF(男子登録情報!$C493="","",男子登録情報!$C493)</f>
        <v>492</v>
      </c>
      <c r="M493">
        <f>IFERROR(IF(AND(402&lt;=VALUE(RIGHT(男子登録情報!$F493,4)),競技会情報!$E$3*100+競技会情報!$G$3&gt;=VALUE(RIGHT(男子登録情報!$F493,4))),VALUE(男子登録情報!$G493)+1,VALUE(男子登録情報!$G493)),"")</f>
        <v>22</v>
      </c>
      <c r="N493" t="str">
        <f>IF($K493="","",IF(男子登録情報!$H493="北海道",男子登録情報!$H493,LEFT(男子登録情報!$H493,LEN(男子登録情報!$H493)-1)))</f>
        <v>高知</v>
      </c>
      <c r="O493" t="str">
        <f>IF($K493="","",IF(LEN($N493)=2,LEFT($N493,1)&amp;"　"&amp;RIGHT($N493,1)&amp;"・"&amp;男子登録情報!$I493,$N493&amp;"・"&amp;男子登録情報!$I493))</f>
        <v>高　知・高知農業</v>
      </c>
    </row>
    <row r="494" spans="1:15" x14ac:dyDescent="0.55000000000000004">
      <c r="A494">
        <f>IF($K494="","",100000000+男子登録情報!$C494)</f>
        <v>100000493</v>
      </c>
      <c r="B494" t="str">
        <f>IF($K494="","",男子登録情報!$D494&amp;" ("&amp;男子登録情報!$K494&amp;")")</f>
        <v>漆畑　優司 (4)</v>
      </c>
      <c r="C494" t="str">
        <f>IF($K494="","",男子登録情報!$E494)</f>
        <v>ｳﾙｼﾊﾞﾀ ﾕｳｼﾞ</v>
      </c>
      <c r="D494" t="str">
        <f>IF($K494="","",男子登録情報!$O494&amp;" "&amp;男子登録情報!$N494&amp;" ("&amp;LEFT(男子登録情報!$F494,2)&amp;")")</f>
        <v>Yuji URUSHIBATA (00)</v>
      </c>
      <c r="E494" t="str">
        <f>IF($K494="","",男子登録情報!$P494)</f>
        <v>JPN</v>
      </c>
      <c r="F494" t="str">
        <f t="shared" si="7"/>
        <v>1</v>
      </c>
      <c r="G494">
        <f>IF($K494="","",男子登録情報!$M494)</f>
        <v>26</v>
      </c>
      <c r="H494">
        <f>IF($K494="","",男子登録情報!$A494)</f>
        <v>492522</v>
      </c>
      <c r="K494">
        <f>IF(男子登録情報!$C494="","",男子登録情報!$C494)</f>
        <v>493</v>
      </c>
      <c r="M494">
        <f>IFERROR(IF(AND(402&lt;=VALUE(RIGHT(男子登録情報!$F494,4)),競技会情報!$E$3*100+競技会情報!$G$3&gt;=VALUE(RIGHT(男子登録情報!$F494,4))),VALUE(男子登録情報!$G494)+1,VALUE(男子登録情報!$G494)),"")</f>
        <v>22</v>
      </c>
      <c r="N494" t="str">
        <f>IF($K494="","",IF(男子登録情報!$H494="北海道",男子登録情報!$H494,LEFT(男子登録情報!$H494,LEN(男子登録情報!$H494)-1)))</f>
        <v>京都</v>
      </c>
      <c r="O494" t="str">
        <f>IF($K494="","",IF(LEN($N494)=2,LEFT($N494,1)&amp;"　"&amp;RIGHT($N494,1)&amp;"・"&amp;男子登録情報!$I494,$N494&amp;"・"&amp;男子登録情報!$I494))</f>
        <v>京　都・洛東</v>
      </c>
    </row>
    <row r="495" spans="1:15" x14ac:dyDescent="0.55000000000000004">
      <c r="A495">
        <f>IF($K495="","",100000000+男子登録情報!$C495)</f>
        <v>100000494</v>
      </c>
      <c r="B495" t="str">
        <f>IF($K495="","",男子登録情報!$D495&amp;" ("&amp;男子登録情報!$K495&amp;")")</f>
        <v>落合　伸一郎 (4)</v>
      </c>
      <c r="C495" t="str">
        <f>IF($K495="","",男子登録情報!$E495)</f>
        <v>ｵﾁｱｲ ｼﾝｲﾁﾛｳ</v>
      </c>
      <c r="D495" t="str">
        <f>IF($K495="","",男子登録情報!$O495&amp;" "&amp;男子登録情報!$N495&amp;" ("&amp;LEFT(男子登録情報!$F495,2)&amp;")")</f>
        <v>Shinichiro OCHIAI (00)</v>
      </c>
      <c r="E495" t="str">
        <f>IF($K495="","",男子登録情報!$P495)</f>
        <v>JPN</v>
      </c>
      <c r="F495" t="str">
        <f t="shared" si="7"/>
        <v>1</v>
      </c>
      <c r="G495">
        <f>IF($K495="","",男子登録情報!$M495)</f>
        <v>25</v>
      </c>
      <c r="H495">
        <f>IF($K495="","",男子登録情報!$A495)</f>
        <v>492522</v>
      </c>
      <c r="K495">
        <f>IF(男子登録情報!$C495="","",男子登録情報!$C495)</f>
        <v>494</v>
      </c>
      <c r="M495">
        <f>IFERROR(IF(AND(402&lt;=VALUE(RIGHT(男子登録情報!$F495,4)),競技会情報!$E$3*100+競技会情報!$G$3&gt;=VALUE(RIGHT(男子登録情報!$F495,4))),VALUE(男子登録情報!$G495)+1,VALUE(男子登録情報!$G495)),"")</f>
        <v>22</v>
      </c>
      <c r="N495" t="str">
        <f>IF($K495="","",IF(男子登録情報!$H495="北海道",男子登録情報!$H495,LEFT(男子登録情報!$H495,LEN(男子登録情報!$H495)-1)))</f>
        <v>広島</v>
      </c>
      <c r="O495" t="str">
        <f>IF($K495="","",IF(LEN($N495)=2,LEFT($N495,1)&amp;"　"&amp;RIGHT($N495,1)&amp;"・"&amp;男子登録情報!$I495,$N495&amp;"・"&amp;男子登録情報!$I495))</f>
        <v>広　島・広島工業大学</v>
      </c>
    </row>
    <row r="496" spans="1:15" x14ac:dyDescent="0.55000000000000004">
      <c r="A496">
        <f>IF($K496="","",100000000+男子登録情報!$C496)</f>
        <v>100000495</v>
      </c>
      <c r="B496" t="str">
        <f>IF($K496="","",男子登録情報!$D496&amp;" ("&amp;男子登録情報!$K496&amp;")")</f>
        <v>梶原　俊介 (4)</v>
      </c>
      <c r="C496" t="str">
        <f>IF($K496="","",男子登録情報!$E496)</f>
        <v>ｶｼﾞﾊﾗ ｼｭﾝｽｹ</v>
      </c>
      <c r="D496" t="str">
        <f>IF($K496="","",男子登録情報!$O496&amp;" "&amp;男子登録情報!$N496&amp;" ("&amp;LEFT(男子登録情報!$F496,2)&amp;")")</f>
        <v>Shunsuke KAJIHARA (00)</v>
      </c>
      <c r="E496" t="str">
        <f>IF($K496="","",男子登録情報!$P496)</f>
        <v>JPN</v>
      </c>
      <c r="F496" t="str">
        <f t="shared" si="7"/>
        <v>1</v>
      </c>
      <c r="G496">
        <f>IF($K496="","",男子登録情報!$M496)</f>
        <v>18</v>
      </c>
      <c r="H496">
        <f>IF($K496="","",男子登録情報!$A496)</f>
        <v>492522</v>
      </c>
      <c r="K496">
        <f>IF(男子登録情報!$C496="","",男子登録情報!$C496)</f>
        <v>495</v>
      </c>
      <c r="M496">
        <f>IFERROR(IF(AND(402&lt;=VALUE(RIGHT(男子登録情報!$F496,4)),競技会情報!$E$3*100+競技会情報!$G$3&gt;=VALUE(RIGHT(男子登録情報!$F496,4))),VALUE(男子登録情報!$G496)+1,VALUE(男子登録情報!$G496)),"")</f>
        <v>22</v>
      </c>
      <c r="N496" t="str">
        <f>IF($K496="","",IF(男子登録情報!$H496="北海道",男子登録情報!$H496,LEFT(男子登録情報!$H496,LEN(男子登録情報!$H496)-1)))</f>
        <v>福井</v>
      </c>
      <c r="O496" t="str">
        <f>IF($K496="","",IF(LEN($N496)=2,LEFT($N496,1)&amp;"　"&amp;RIGHT($N496,1)&amp;"・"&amp;男子登録情報!$I496,$N496&amp;"・"&amp;男子登録情報!$I496))</f>
        <v>福　井・足羽</v>
      </c>
    </row>
    <row r="497" spans="1:15" x14ac:dyDescent="0.55000000000000004">
      <c r="A497">
        <f>IF($K497="","",100000000+男子登録情報!$C497)</f>
        <v>100000496</v>
      </c>
      <c r="B497" t="str">
        <f>IF($K497="","",男子登録情報!$D497&amp;" ("&amp;男子登録情報!$K497&amp;")")</f>
        <v>北尾　迅 (4)</v>
      </c>
      <c r="C497" t="str">
        <f>IF($K497="","",男子登録情報!$E497)</f>
        <v>ｷﾀｵ ｼﾞﾝ</v>
      </c>
      <c r="D497" t="str">
        <f>IF($K497="","",男子登録情報!$O497&amp;" "&amp;男子登録情報!$N497&amp;" ("&amp;LEFT(男子登録情報!$F497,2)&amp;")")</f>
        <v>Jin KITAO (00)</v>
      </c>
      <c r="E497" t="str">
        <f>IF($K497="","",男子登録情報!$P497)</f>
        <v>JPN</v>
      </c>
      <c r="F497" t="str">
        <f t="shared" si="7"/>
        <v>1</v>
      </c>
      <c r="G497">
        <f>IF($K497="","",男子登録情報!$M497)</f>
        <v>25</v>
      </c>
      <c r="H497">
        <f>IF($K497="","",男子登録情報!$A497)</f>
        <v>492522</v>
      </c>
      <c r="K497">
        <f>IF(男子登録情報!$C497="","",男子登録情報!$C497)</f>
        <v>496</v>
      </c>
      <c r="M497">
        <f>IFERROR(IF(AND(402&lt;=VALUE(RIGHT(男子登録情報!$F497,4)),競技会情報!$E$3*100+競技会情報!$G$3&gt;=VALUE(RIGHT(男子登録情報!$F497,4))),VALUE(男子登録情報!$G497)+1,VALUE(男子登録情報!$G497)),"")</f>
        <v>22</v>
      </c>
      <c r="N497" t="str">
        <f>IF($K497="","",IF(男子登録情報!$H497="北海道",男子登録情報!$H497,LEFT(男子登録情報!$H497,LEN(男子登録情報!$H497)-1)))</f>
        <v>滋賀</v>
      </c>
      <c r="O497" t="str">
        <f>IF($K497="","",IF(LEN($N497)=2,LEFT($N497,1)&amp;"　"&amp;RIGHT($N497,1)&amp;"・"&amp;男子登録情報!$I497,$N497&amp;"・"&amp;男子登録情報!$I497))</f>
        <v>滋　賀・彦根翔西館</v>
      </c>
    </row>
    <row r="498" spans="1:15" x14ac:dyDescent="0.55000000000000004">
      <c r="A498">
        <f>IF($K498="","",100000000+男子登録情報!$C498)</f>
        <v>100000497</v>
      </c>
      <c r="B498" t="str">
        <f>IF($K498="","",男子登録情報!$D498&amp;" ("&amp;男子登録情報!$K498&amp;")")</f>
        <v>楠見　涼介 (4)</v>
      </c>
      <c r="C498" t="str">
        <f>IF($K498="","",男子登録情報!$E498)</f>
        <v>ｸｽﾐ ﾘｮｳｽｹ</v>
      </c>
      <c r="D498" t="str">
        <f>IF($K498="","",男子登録情報!$O498&amp;" "&amp;男子登録情報!$N498&amp;" ("&amp;LEFT(男子登録情報!$F498,2)&amp;")")</f>
        <v>Ryosuke KUSUMI (01)</v>
      </c>
      <c r="E498" t="str">
        <f>IF($K498="","",男子登録情報!$P498)</f>
        <v>JPN</v>
      </c>
      <c r="F498" t="str">
        <f t="shared" si="7"/>
        <v>1</v>
      </c>
      <c r="G498">
        <f>IF($K498="","",男子登録情報!$M498)</f>
        <v>27</v>
      </c>
      <c r="H498">
        <f>IF($K498="","",男子登録情報!$A498)</f>
        <v>492522</v>
      </c>
      <c r="K498">
        <f>IF(男子登録情報!$C498="","",男子登録情報!$C498)</f>
        <v>497</v>
      </c>
      <c r="M498">
        <f>IFERROR(IF(AND(402&lt;=VALUE(RIGHT(男子登録情報!$F498,4)),競技会情報!$E$3*100+競技会情報!$G$3&gt;=VALUE(RIGHT(男子登録情報!$F498,4))),VALUE(男子登録情報!$G498)+1,VALUE(男子登録情報!$G498)),"")</f>
        <v>21</v>
      </c>
      <c r="N498" t="str">
        <f>IF($K498="","",IF(男子登録情報!$H498="北海道",男子登録情報!$H498,LEFT(男子登録情報!$H498,LEN(男子登録情報!$H498)-1)))</f>
        <v>大阪</v>
      </c>
      <c r="O498" t="str">
        <f>IF($K498="","",IF(LEN($N498)=2,LEFT($N498,1)&amp;"　"&amp;RIGHT($N498,1)&amp;"・"&amp;男子登録情報!$I498,$N498&amp;"・"&amp;男子登録情報!$I498))</f>
        <v>大　阪・大阪桐蔭</v>
      </c>
    </row>
    <row r="499" spans="1:15" x14ac:dyDescent="0.55000000000000004">
      <c r="A499">
        <f>IF($K499="","",100000000+男子登録情報!$C499)</f>
        <v>100000498</v>
      </c>
      <c r="B499" t="str">
        <f>IF($K499="","",男子登録情報!$D499&amp;" ("&amp;男子登録情報!$K499&amp;")")</f>
        <v>下平　稜 (4)</v>
      </c>
      <c r="C499" t="str">
        <f>IF($K499="","",男子登録情報!$E499)</f>
        <v>ｼﾓﾋﾗ ﾘｮｳ</v>
      </c>
      <c r="D499" t="str">
        <f>IF($K499="","",男子登録情報!$O499&amp;" "&amp;男子登録情報!$N499&amp;" ("&amp;LEFT(男子登録情報!$F499,2)&amp;")")</f>
        <v>Ryo SHIMOHIRA (00)</v>
      </c>
      <c r="E499" t="str">
        <f>IF($K499="","",男子登録情報!$P499)</f>
        <v>JPN</v>
      </c>
      <c r="F499" t="str">
        <f t="shared" si="7"/>
        <v>1</v>
      </c>
      <c r="G499">
        <f>IF($K499="","",男子登録情報!$M499)</f>
        <v>25</v>
      </c>
      <c r="H499">
        <f>IF($K499="","",男子登録情報!$A499)</f>
        <v>492522</v>
      </c>
      <c r="K499">
        <f>IF(男子登録情報!$C499="","",男子登録情報!$C499)</f>
        <v>498</v>
      </c>
      <c r="M499">
        <f>IFERROR(IF(AND(402&lt;=VALUE(RIGHT(男子登録情報!$F499,4)),競技会情報!$E$3*100+競技会情報!$G$3&gt;=VALUE(RIGHT(男子登録情報!$F499,4))),VALUE(男子登録情報!$G499)+1,VALUE(男子登録情報!$G499)),"")</f>
        <v>22</v>
      </c>
      <c r="N499" t="str">
        <f>IF($K499="","",IF(男子登録情報!$H499="北海道",男子登録情報!$H499,LEFT(男子登録情報!$H499,LEN(男子登録情報!$H499)-1)))</f>
        <v>大阪</v>
      </c>
      <c r="O499" t="str">
        <f>IF($K499="","",IF(LEN($N499)=2,LEFT($N499,1)&amp;"　"&amp;RIGHT($N499,1)&amp;"・"&amp;男子登録情報!$I499,$N499&amp;"・"&amp;男子登録情報!$I499))</f>
        <v>大　阪・東海大学付属大阪仰星</v>
      </c>
    </row>
    <row r="500" spans="1:15" x14ac:dyDescent="0.55000000000000004">
      <c r="A500">
        <f>IF($K500="","",100000000+男子登録情報!$C500)</f>
        <v>100000499</v>
      </c>
      <c r="B500" t="str">
        <f>IF($K500="","",男子登録情報!$D500&amp;" ("&amp;男子登録情報!$K500&amp;")")</f>
        <v>多田　竜真 (4)</v>
      </c>
      <c r="C500" t="str">
        <f>IF($K500="","",男子登録情報!$E500)</f>
        <v>ﾀﾀﾞ ﾘｮｳﾏ</v>
      </c>
      <c r="D500" t="str">
        <f>IF($K500="","",男子登録情報!$O500&amp;" "&amp;男子登録情報!$N500&amp;" ("&amp;LEFT(男子登録情報!$F500,2)&amp;")")</f>
        <v>Ryoma TADA (00)</v>
      </c>
      <c r="E500" t="str">
        <f>IF($K500="","",男子登録情報!$P500)</f>
        <v>JPN</v>
      </c>
      <c r="F500" t="str">
        <f t="shared" si="7"/>
        <v>1</v>
      </c>
      <c r="G500">
        <f>IF($K500="","",男子登録情報!$M500)</f>
        <v>28</v>
      </c>
      <c r="H500">
        <f>IF($K500="","",男子登録情報!$A500)</f>
        <v>492522</v>
      </c>
      <c r="K500">
        <f>IF(男子登録情報!$C500="","",男子登録情報!$C500)</f>
        <v>499</v>
      </c>
      <c r="M500">
        <f>IFERROR(IF(AND(402&lt;=VALUE(RIGHT(男子登録情報!$F500,4)),競技会情報!$E$3*100+競技会情報!$G$3&gt;=VALUE(RIGHT(男子登録情報!$F500,4))),VALUE(男子登録情報!$G500)+1,VALUE(男子登録情報!$G500)),"")</f>
        <v>22</v>
      </c>
      <c r="N500" t="str">
        <f>IF($K500="","",IF(男子登録情報!$H500="北海道",男子登録情報!$H500,LEFT(男子登録情報!$H500,LEN(男子登録情報!$H500)-1)))</f>
        <v>大阪</v>
      </c>
      <c r="O500" t="str">
        <f>IF($K500="","",IF(LEN($N500)=2,LEFT($N500,1)&amp;"　"&amp;RIGHT($N500,1)&amp;"・"&amp;男子登録情報!$I500,$N500&amp;"・"&amp;男子登録情報!$I500))</f>
        <v>大　阪・太成学院大学</v>
      </c>
    </row>
    <row r="501" spans="1:15" x14ac:dyDescent="0.55000000000000004">
      <c r="A501">
        <f>IF($K501="","",100000000+男子登録情報!$C501)</f>
        <v>100000500</v>
      </c>
      <c r="B501" t="str">
        <f>IF($K501="","",男子登録情報!$D501&amp;" ("&amp;男子登録情報!$K501&amp;")")</f>
        <v>津田　雄大 (4)</v>
      </c>
      <c r="C501" t="str">
        <f>IF($K501="","",男子登録情報!$E501)</f>
        <v>ﾂﾀﾞ ﾕｳﾀﾞｲ</v>
      </c>
      <c r="D501" t="str">
        <f>IF($K501="","",男子登録情報!$O501&amp;" "&amp;男子登録情報!$N501&amp;" ("&amp;LEFT(男子登録情報!$F501,2)&amp;")")</f>
        <v>Yudai TSUDA (00)</v>
      </c>
      <c r="E501" t="str">
        <f>IF($K501="","",男子登録情報!$P501)</f>
        <v>JPN</v>
      </c>
      <c r="F501" t="str">
        <f t="shared" si="7"/>
        <v>1</v>
      </c>
      <c r="G501">
        <f>IF($K501="","",男子登録情報!$M501)</f>
        <v>27</v>
      </c>
      <c r="H501">
        <f>IF($K501="","",男子登録情報!$A501)</f>
        <v>492522</v>
      </c>
      <c r="K501">
        <f>IF(男子登録情報!$C501="","",男子登録情報!$C501)</f>
        <v>500</v>
      </c>
      <c r="M501">
        <f>IFERROR(IF(AND(402&lt;=VALUE(RIGHT(男子登録情報!$F501,4)),競技会情報!$E$3*100+競技会情報!$G$3&gt;=VALUE(RIGHT(男子登録情報!$F501,4))),VALUE(男子登録情報!$G501)+1,VALUE(男子登録情報!$G501)),"")</f>
        <v>22</v>
      </c>
      <c r="N501" t="str">
        <f>IF($K501="","",IF(男子登録情報!$H501="北海道",男子登録情報!$H501,LEFT(男子登録情報!$H501,LEN(男子登録情報!$H501)-1)))</f>
        <v>大阪</v>
      </c>
      <c r="O501" t="str">
        <f>IF($K501="","",IF(LEN($N501)=2,LEFT($N501,1)&amp;"　"&amp;RIGHT($N501,1)&amp;"・"&amp;男子登録情報!$I501,$N501&amp;"・"&amp;男子登録情報!$I501))</f>
        <v>大　阪・大塚</v>
      </c>
    </row>
    <row r="502" spans="1:15" x14ac:dyDescent="0.55000000000000004">
      <c r="A502">
        <f>IF($K502="","",100000000+男子登録情報!$C502)</f>
        <v>100000501</v>
      </c>
      <c r="B502" t="str">
        <f>IF($K502="","",男子登録情報!$D502&amp;" ("&amp;男子登録情報!$K502&amp;")")</f>
        <v>鶴尾　昂樹 (4)</v>
      </c>
      <c r="C502" t="str">
        <f>IF($K502="","",男子登録情報!$E502)</f>
        <v>ﾂﾙｵ ｺｳｷ</v>
      </c>
      <c r="D502" t="str">
        <f>IF($K502="","",男子登録情報!$O502&amp;" "&amp;男子登録情報!$N502&amp;" ("&amp;LEFT(男子登録情報!$F502,2)&amp;")")</f>
        <v>Koki TSURUO (00)</v>
      </c>
      <c r="E502" t="str">
        <f>IF($K502="","",男子登録情報!$P502)</f>
        <v>JPN</v>
      </c>
      <c r="F502" t="str">
        <f t="shared" si="7"/>
        <v>1</v>
      </c>
      <c r="G502">
        <f>IF($K502="","",男子登録情報!$M502)</f>
        <v>17</v>
      </c>
      <c r="H502">
        <f>IF($K502="","",男子登録情報!$A502)</f>
        <v>492522</v>
      </c>
      <c r="K502">
        <f>IF(男子登録情報!$C502="","",男子登録情報!$C502)</f>
        <v>501</v>
      </c>
      <c r="M502">
        <f>IFERROR(IF(AND(402&lt;=VALUE(RIGHT(男子登録情報!$F502,4)),競技会情報!$E$3*100+競技会情報!$G$3&gt;=VALUE(RIGHT(男子登録情報!$F502,4))),VALUE(男子登録情報!$G502)+1,VALUE(男子登録情報!$G502)),"")</f>
        <v>22</v>
      </c>
      <c r="N502" t="str">
        <f>IF($K502="","",IF(男子登録情報!$H502="北海道",男子登録情報!$H502,LEFT(男子登録情報!$H502,LEN(男子登録情報!$H502)-1)))</f>
        <v>石川</v>
      </c>
      <c r="O502" t="str">
        <f>IF($K502="","",IF(LEN($N502)=2,LEFT($N502,1)&amp;"　"&amp;RIGHT($N502,1)&amp;"・"&amp;男子登録情報!$I502,$N502&amp;"・"&amp;男子登録情報!$I502))</f>
        <v>石　川・金沢</v>
      </c>
    </row>
    <row r="503" spans="1:15" x14ac:dyDescent="0.55000000000000004">
      <c r="A503">
        <f>IF($K503="","",100000000+男子登録情報!$C503)</f>
        <v>100000502</v>
      </c>
      <c r="B503" t="str">
        <f>IF($K503="","",男子登録情報!$D503&amp;" ("&amp;男子登録情報!$K503&amp;")")</f>
        <v>中西　耕大 (4)</v>
      </c>
      <c r="C503" t="str">
        <f>IF($K503="","",男子登録情報!$E503)</f>
        <v>ﾅｶﾆｼ ｺｳﾀﾞｲ</v>
      </c>
      <c r="D503" t="str">
        <f>IF($K503="","",男子登録情報!$O503&amp;" "&amp;男子登録情報!$N503&amp;" ("&amp;LEFT(男子登録情報!$F503,2)&amp;")")</f>
        <v>Kodai NAKANISHI (00)</v>
      </c>
      <c r="E503" t="str">
        <f>IF($K503="","",男子登録情報!$P503)</f>
        <v>JPN</v>
      </c>
      <c r="F503" t="str">
        <f t="shared" si="7"/>
        <v>1</v>
      </c>
      <c r="G503">
        <f>IF($K503="","",男子登録情報!$M503)</f>
        <v>29</v>
      </c>
      <c r="H503">
        <f>IF($K503="","",男子登録情報!$A503)</f>
        <v>492522</v>
      </c>
      <c r="K503">
        <f>IF(男子登録情報!$C503="","",男子登録情報!$C503)</f>
        <v>502</v>
      </c>
      <c r="M503">
        <f>IFERROR(IF(AND(402&lt;=VALUE(RIGHT(男子登録情報!$F503,4)),競技会情報!$E$3*100+競技会情報!$G$3&gt;=VALUE(RIGHT(男子登録情報!$F503,4))),VALUE(男子登録情報!$G503)+1,VALUE(男子登録情報!$G503)),"")</f>
        <v>22</v>
      </c>
      <c r="N503" t="str">
        <f>IF($K503="","",IF(男子登録情報!$H503="北海道",男子登録情報!$H503,LEFT(男子登録情報!$H503,LEN(男子登録情報!$H503)-1)))</f>
        <v>奈良</v>
      </c>
      <c r="O503" t="str">
        <f>IF($K503="","",IF(LEN($N503)=2,LEFT($N503,1)&amp;"　"&amp;RIGHT($N503,1)&amp;"・"&amp;男子登録情報!$I503,$N503&amp;"・"&amp;男子登録情報!$I503))</f>
        <v>奈　良・高取国際</v>
      </c>
    </row>
    <row r="504" spans="1:15" x14ac:dyDescent="0.55000000000000004">
      <c r="A504">
        <f>IF($K504="","",100000000+男子登録情報!$C504)</f>
        <v>100000503</v>
      </c>
      <c r="B504" t="str">
        <f>IF($K504="","",男子登録情報!$D504&amp;" ("&amp;男子登録情報!$K504&amp;")")</f>
        <v>夏目　逸平 (4)</v>
      </c>
      <c r="C504" t="str">
        <f>IF($K504="","",男子登録情報!$E504)</f>
        <v>ﾅﾂﾒ ｲｯﾍﾟｲ</v>
      </c>
      <c r="D504" t="str">
        <f>IF($K504="","",男子登録情報!$O504&amp;" "&amp;男子登録情報!$N504&amp;" ("&amp;LEFT(男子登録情報!$F504,2)&amp;")")</f>
        <v>Ippei NATSUME (00)</v>
      </c>
      <c r="E504" t="str">
        <f>IF($K504="","",男子登録情報!$P504)</f>
        <v>JPN</v>
      </c>
      <c r="F504" t="str">
        <f t="shared" si="7"/>
        <v>1</v>
      </c>
      <c r="G504">
        <f>IF($K504="","",男子登録情報!$M504)</f>
        <v>28</v>
      </c>
      <c r="H504">
        <f>IF($K504="","",男子登録情報!$A504)</f>
        <v>492522</v>
      </c>
      <c r="K504">
        <f>IF(男子登録情報!$C504="","",男子登録情報!$C504)</f>
        <v>503</v>
      </c>
      <c r="M504">
        <f>IFERROR(IF(AND(402&lt;=VALUE(RIGHT(男子登録情報!$F504,4)),競技会情報!$E$3*100+競技会情報!$G$3&gt;=VALUE(RIGHT(男子登録情報!$F504,4))),VALUE(男子登録情報!$G504)+1,VALUE(男子登録情報!$G504)),"")</f>
        <v>22</v>
      </c>
      <c r="N504" t="str">
        <f>IF($K504="","",IF(男子登録情報!$H504="北海道",男子登録情報!$H504,LEFT(男子登録情報!$H504,LEN(男子登録情報!$H504)-1)))</f>
        <v>兵庫</v>
      </c>
      <c r="O504" t="str">
        <f>IF($K504="","",IF(LEN($N504)=2,LEFT($N504,1)&amp;"　"&amp;RIGHT($N504,1)&amp;"・"&amp;男子登録情報!$I504,$N504&amp;"・"&amp;男子登録情報!$I504))</f>
        <v>兵　庫・科学技術</v>
      </c>
    </row>
    <row r="505" spans="1:15" x14ac:dyDescent="0.55000000000000004">
      <c r="A505">
        <f>IF($K505="","",100000000+男子登録情報!$C505)</f>
        <v>100000504</v>
      </c>
      <c r="B505" t="str">
        <f>IF($K505="","",男子登録情報!$D505&amp;" ("&amp;男子登録情報!$K505&amp;")")</f>
        <v>西尾　駿介 (4)</v>
      </c>
      <c r="C505" t="str">
        <f>IF($K505="","",男子登録情報!$E505)</f>
        <v>ﾆｼｵ ｼｭﾝｽｹ</v>
      </c>
      <c r="D505" t="str">
        <f>IF($K505="","",男子登録情報!$O505&amp;" "&amp;男子登録情報!$N505&amp;" ("&amp;LEFT(男子登録情報!$F505,2)&amp;")")</f>
        <v>Shunsuke NISHIO (00)</v>
      </c>
      <c r="E505" t="str">
        <f>IF($K505="","",男子登録情報!$P505)</f>
        <v>JPN</v>
      </c>
      <c r="F505" t="str">
        <f t="shared" si="7"/>
        <v>1</v>
      </c>
      <c r="G505">
        <f>IF($K505="","",男子登録情報!$M505)</f>
        <v>27</v>
      </c>
      <c r="H505">
        <f>IF($K505="","",男子登録情報!$A505)</f>
        <v>492522</v>
      </c>
      <c r="K505">
        <f>IF(男子登録情報!$C505="","",男子登録情報!$C505)</f>
        <v>504</v>
      </c>
      <c r="M505">
        <f>IFERROR(IF(AND(402&lt;=VALUE(RIGHT(男子登録情報!$F505,4)),競技会情報!$E$3*100+競技会情報!$G$3&gt;=VALUE(RIGHT(男子登録情報!$F505,4))),VALUE(男子登録情報!$G505)+1,VALUE(男子登録情報!$G505)),"")</f>
        <v>22</v>
      </c>
      <c r="N505" t="str">
        <f>IF($K505="","",IF(男子登録情報!$H505="北海道",男子登録情報!$H505,LEFT(男子登録情報!$H505,LEN(男子登録情報!$H505)-1)))</f>
        <v>大阪</v>
      </c>
      <c r="O505" t="str">
        <f>IF($K505="","",IF(LEN($N505)=2,LEFT($N505,1)&amp;"　"&amp;RIGHT($N505,1)&amp;"・"&amp;男子登録情報!$I505,$N505&amp;"・"&amp;男子登録情報!$I505))</f>
        <v>大　阪・清水谷</v>
      </c>
    </row>
    <row r="506" spans="1:15" x14ac:dyDescent="0.55000000000000004">
      <c r="A506">
        <f>IF($K506="","",100000000+男子登録情報!$C506)</f>
        <v>100000505</v>
      </c>
      <c r="B506" t="str">
        <f>IF($K506="","",男子登録情報!$D506&amp;" ("&amp;男子登録情報!$K506&amp;")")</f>
        <v>花澤　龍 (4)</v>
      </c>
      <c r="C506" t="str">
        <f>IF($K506="","",男子登録情報!$E506)</f>
        <v>ﾊﾅｻﾞﾜ ﾘｭｳ</v>
      </c>
      <c r="D506" t="str">
        <f>IF($K506="","",男子登録情報!$O506&amp;" "&amp;男子登録情報!$N506&amp;" ("&amp;LEFT(男子登録情報!$F506,2)&amp;")")</f>
        <v>Ryu HANAZAWA (00)</v>
      </c>
      <c r="E506" t="str">
        <f>IF($K506="","",男子登録情報!$P506)</f>
        <v>JPN</v>
      </c>
      <c r="F506" t="str">
        <f t="shared" si="7"/>
        <v>1</v>
      </c>
      <c r="G506">
        <f>IF($K506="","",男子登録情報!$M506)</f>
        <v>25</v>
      </c>
      <c r="H506">
        <f>IF($K506="","",男子登録情報!$A506)</f>
        <v>492522</v>
      </c>
      <c r="K506">
        <f>IF(男子登録情報!$C506="","",男子登録情報!$C506)</f>
        <v>505</v>
      </c>
      <c r="M506">
        <f>IFERROR(IF(AND(402&lt;=VALUE(RIGHT(男子登録情報!$F506,4)),競技会情報!$E$3*100+競技会情報!$G$3&gt;=VALUE(RIGHT(男子登録情報!$F506,4))),VALUE(男子登録情報!$G506)+1,VALUE(男子登録情報!$G506)),"")</f>
        <v>21</v>
      </c>
      <c r="N506" t="str">
        <f>IF($K506="","",IF(男子登録情報!$H506="北海道",男子登録情報!$H506,LEFT(男子登録情報!$H506,LEN(男子登録情報!$H506)-1)))</f>
        <v>静岡</v>
      </c>
      <c r="O506" t="str">
        <f>IF($K506="","",IF(LEN($N506)=2,LEFT($N506,1)&amp;"　"&amp;RIGHT($N506,1)&amp;"・"&amp;男子登録情報!$I506,$N506&amp;"・"&amp;男子登録情報!$I506))</f>
        <v>静　岡・藤枝明誠</v>
      </c>
    </row>
    <row r="507" spans="1:15" x14ac:dyDescent="0.55000000000000004">
      <c r="A507">
        <f>IF($K507="","",100000000+男子登録情報!$C507)</f>
        <v>100000506</v>
      </c>
      <c r="B507" t="str">
        <f>IF($K507="","",男子登録情報!$D507&amp;" ("&amp;男子登録情報!$K507&amp;")")</f>
        <v>花谷　瑞稀 (4)</v>
      </c>
      <c r="C507" t="str">
        <f>IF($K507="","",男子登録情報!$E507)</f>
        <v>ﾊﾅﾀﾆ ﾐｽﾞｷ</v>
      </c>
      <c r="D507" t="str">
        <f>IF($K507="","",男子登録情報!$O507&amp;" "&amp;男子登録情報!$N507&amp;" ("&amp;LEFT(男子登録情報!$F507,2)&amp;")")</f>
        <v>Mizuki HANATANI (00)</v>
      </c>
      <c r="E507" t="str">
        <f>IF($K507="","",男子登録情報!$P507)</f>
        <v>JPN</v>
      </c>
      <c r="F507" t="str">
        <f t="shared" si="7"/>
        <v>1</v>
      </c>
      <c r="G507">
        <f>IF($K507="","",男子登録情報!$M507)</f>
        <v>25</v>
      </c>
      <c r="H507">
        <f>IF($K507="","",男子登録情報!$A507)</f>
        <v>492522</v>
      </c>
      <c r="K507">
        <f>IF(男子登録情報!$C507="","",男子登録情報!$C507)</f>
        <v>506</v>
      </c>
      <c r="M507">
        <f>IFERROR(IF(AND(402&lt;=VALUE(RIGHT(男子登録情報!$F507,4)),競技会情報!$E$3*100+競技会情報!$G$3&gt;=VALUE(RIGHT(男子登録情報!$F507,4))),VALUE(男子登録情報!$G507)+1,VALUE(男子登録情報!$G507)),"")</f>
        <v>22</v>
      </c>
      <c r="N507" t="str">
        <f>IF($K507="","",IF(男子登録情報!$H507="北海道",男子登録情報!$H507,LEFT(男子登録情報!$H507,LEN(男子登録情報!$H507)-1)))</f>
        <v>滋賀</v>
      </c>
      <c r="O507" t="str">
        <f>IF($K507="","",IF(LEN($N507)=2,LEFT($N507,1)&amp;"　"&amp;RIGHT($N507,1)&amp;"・"&amp;男子登録情報!$I507,$N507&amp;"・"&amp;男子登録情報!$I507))</f>
        <v>滋　賀・草津東</v>
      </c>
    </row>
    <row r="508" spans="1:15" x14ac:dyDescent="0.55000000000000004">
      <c r="A508">
        <f>IF($K508="","",100000000+男子登録情報!$C508)</f>
        <v>100000507</v>
      </c>
      <c r="B508" t="str">
        <f>IF($K508="","",男子登録情報!$D508&amp;" ("&amp;男子登録情報!$K508&amp;")")</f>
        <v>林　大飛 (4)</v>
      </c>
      <c r="C508" t="str">
        <f>IF($K508="","",男子登録情報!$E508)</f>
        <v>ﾊﾔｼ ﾀｲﾄ</v>
      </c>
      <c r="D508" t="str">
        <f>IF($K508="","",男子登録情報!$O508&amp;" "&amp;男子登録情報!$N508&amp;" ("&amp;LEFT(男子登録情報!$F508,2)&amp;")")</f>
        <v>Taito HAYASHI (01)</v>
      </c>
      <c r="E508" t="str">
        <f>IF($K508="","",男子登録情報!$P508)</f>
        <v>JPN</v>
      </c>
      <c r="F508" t="str">
        <f t="shared" si="7"/>
        <v>1</v>
      </c>
      <c r="G508">
        <f>IF($K508="","",男子登録情報!$M508)</f>
        <v>39</v>
      </c>
      <c r="H508">
        <f>IF($K508="","",男子登録情報!$A508)</f>
        <v>492522</v>
      </c>
      <c r="K508">
        <f>IF(男子登録情報!$C508="","",男子登録情報!$C508)</f>
        <v>507</v>
      </c>
      <c r="M508">
        <f>IFERROR(IF(AND(402&lt;=VALUE(RIGHT(男子登録情報!$F508,4)),競技会情報!$E$3*100+競技会情報!$G$3&gt;=VALUE(RIGHT(男子登録情報!$F508,4))),VALUE(男子登録情報!$G508)+1,VALUE(男子登録情報!$G508)),"")</f>
        <v>21</v>
      </c>
      <c r="N508" t="str">
        <f>IF($K508="","",IF(男子登録情報!$H508="北海道",男子登録情報!$H508,LEFT(男子登録情報!$H508,LEN(男子登録情報!$H508)-1)))</f>
        <v>高知</v>
      </c>
      <c r="O508" t="str">
        <f>IF($K508="","",IF(LEN($N508)=2,LEFT($N508,1)&amp;"　"&amp;RIGHT($N508,1)&amp;"・"&amp;男子登録情報!$I508,$N508&amp;"・"&amp;男子登録情報!$I508))</f>
        <v>高　知・中村</v>
      </c>
    </row>
    <row r="509" spans="1:15" x14ac:dyDescent="0.55000000000000004">
      <c r="A509">
        <f>IF($K509="","",100000000+男子登録情報!$C509)</f>
        <v>100000508</v>
      </c>
      <c r="B509" t="str">
        <f>IF($K509="","",男子登録情報!$D509&amp;" ("&amp;男子登録情報!$K509&amp;")")</f>
        <v>平井　勇気 (4)</v>
      </c>
      <c r="C509" t="str">
        <f>IF($K509="","",男子登録情報!$E509)</f>
        <v>ﾋﾗｲ ﾕｳｷ</v>
      </c>
      <c r="D509" t="str">
        <f>IF($K509="","",男子登録情報!$O509&amp;" "&amp;男子登録情報!$N509&amp;" ("&amp;LEFT(男子登録情報!$F509,2)&amp;")")</f>
        <v>Yuki HIRAI (00)</v>
      </c>
      <c r="E509" t="str">
        <f>IF($K509="","",男子登録情報!$P509)</f>
        <v>JPN</v>
      </c>
      <c r="F509" t="str">
        <f t="shared" si="7"/>
        <v>1</v>
      </c>
      <c r="G509">
        <f>IF($K509="","",男子登録情報!$M509)</f>
        <v>28</v>
      </c>
      <c r="H509">
        <f>IF($K509="","",男子登録情報!$A509)</f>
        <v>492522</v>
      </c>
      <c r="K509">
        <f>IF(男子登録情報!$C509="","",男子登録情報!$C509)</f>
        <v>508</v>
      </c>
      <c r="M509">
        <f>IFERROR(IF(AND(402&lt;=VALUE(RIGHT(男子登録情報!$F509,4)),競技会情報!$E$3*100+競技会情報!$G$3&gt;=VALUE(RIGHT(男子登録情報!$F509,4))),VALUE(男子登録情報!$G509)+1,VALUE(男子登録情報!$G509)),"")</f>
        <v>22</v>
      </c>
      <c r="N509" t="str">
        <f>IF($K509="","",IF(男子登録情報!$H509="北海道",男子登録情報!$H509,LEFT(男子登録情報!$H509,LEN(男子登録情報!$H509)-1)))</f>
        <v>大阪</v>
      </c>
      <c r="O509" t="str">
        <f>IF($K509="","",IF(LEN($N509)=2,LEFT($N509,1)&amp;"　"&amp;RIGHT($N509,1)&amp;"・"&amp;男子登録情報!$I509,$N509&amp;"・"&amp;男子登録情報!$I509))</f>
        <v>大　阪・大阪桐蔭</v>
      </c>
    </row>
    <row r="510" spans="1:15" x14ac:dyDescent="0.55000000000000004">
      <c r="A510">
        <f>IF($K510="","",100000000+男子登録情報!$C510)</f>
        <v>100000509</v>
      </c>
      <c r="B510" t="str">
        <f>IF($K510="","",男子登録情報!$D510&amp;" ("&amp;男子登録情報!$K510&amp;")")</f>
        <v>平沼　龍斗 (4)</v>
      </c>
      <c r="C510" t="str">
        <f>IF($K510="","",男子登録情報!$E510)</f>
        <v>ﾋﾗﾇﾏ ﾘｭｳﾄ</v>
      </c>
      <c r="D510" t="str">
        <f>IF($K510="","",男子登録情報!$O510&amp;" "&amp;男子登録情報!$N510&amp;" ("&amp;LEFT(男子登録情報!$F510,2)&amp;")")</f>
        <v>Ryuto HIRANUMA (00)</v>
      </c>
      <c r="E510" t="str">
        <f>IF($K510="","",男子登録情報!$P510)</f>
        <v>JPN</v>
      </c>
      <c r="F510" t="str">
        <f t="shared" si="7"/>
        <v>1</v>
      </c>
      <c r="G510">
        <f>IF($K510="","",男子登録情報!$M510)</f>
        <v>28</v>
      </c>
      <c r="H510">
        <f>IF($K510="","",男子登録情報!$A510)</f>
        <v>492522</v>
      </c>
      <c r="K510">
        <f>IF(男子登録情報!$C510="","",男子登録情報!$C510)</f>
        <v>509</v>
      </c>
      <c r="M510">
        <f>IFERROR(IF(AND(402&lt;=VALUE(RIGHT(男子登録情報!$F510,4)),競技会情報!$E$3*100+競技会情報!$G$3&gt;=VALUE(RIGHT(男子登録情報!$F510,4))),VALUE(男子登録情報!$G510)+1,VALUE(男子登録情報!$G510)),"")</f>
        <v>22</v>
      </c>
      <c r="N510" t="str">
        <f>IF($K510="","",IF(男子登録情報!$H510="北海道",男子登録情報!$H510,LEFT(男子登録情報!$H510,LEN(男子登録情報!$H510)-1)))</f>
        <v>兵庫</v>
      </c>
      <c r="O510" t="str">
        <f>IF($K510="","",IF(LEN($N510)=2,LEFT($N510,1)&amp;"　"&amp;RIGHT($N510,1)&amp;"・"&amp;男子登録情報!$I510,$N510&amp;"・"&amp;男子登録情報!$I510))</f>
        <v>兵　庫・明石商業</v>
      </c>
    </row>
    <row r="511" spans="1:15" x14ac:dyDescent="0.55000000000000004">
      <c r="A511">
        <f>IF($K511="","",100000000+男子登録情報!$C511)</f>
        <v>100000510</v>
      </c>
      <c r="B511" t="str">
        <f>IF($K511="","",男子登録情報!$D511&amp;" ("&amp;男子登録情報!$K511&amp;")")</f>
        <v>福田　龍太 (4)</v>
      </c>
      <c r="C511" t="str">
        <f>IF($K511="","",男子登録情報!$E511)</f>
        <v>ﾌｸﾀﾞ ﾘｭｳﾀ</v>
      </c>
      <c r="D511" t="str">
        <f>IF($K511="","",男子登録情報!$O511&amp;" "&amp;男子登録情報!$N511&amp;" ("&amp;LEFT(男子登録情報!$F511,2)&amp;")")</f>
        <v>Ryuta FUKUDA (00)</v>
      </c>
      <c r="E511" t="str">
        <f>IF($K511="","",男子登録情報!$P511)</f>
        <v>JPN</v>
      </c>
      <c r="F511" t="str">
        <f t="shared" si="7"/>
        <v>1</v>
      </c>
      <c r="G511">
        <f>IF($K511="","",男子登録情報!$M511)</f>
        <v>25</v>
      </c>
      <c r="H511">
        <f>IF($K511="","",男子登録情報!$A511)</f>
        <v>492522</v>
      </c>
      <c r="K511">
        <f>IF(男子登録情報!$C511="","",男子登録情報!$C511)</f>
        <v>510</v>
      </c>
      <c r="M511">
        <f>IFERROR(IF(AND(402&lt;=VALUE(RIGHT(男子登録情報!$F511,4)),競技会情報!$E$3*100+競技会情報!$G$3&gt;=VALUE(RIGHT(男子登録情報!$F511,4))),VALUE(男子登録情報!$G511)+1,VALUE(男子登録情報!$G511)),"")</f>
        <v>22</v>
      </c>
      <c r="N511" t="str">
        <f>IF($K511="","",IF(男子登録情報!$H511="北海道",男子登録情報!$H511,LEFT(男子登録情報!$H511,LEN(男子登録情報!$H511)-1)))</f>
        <v>滋賀</v>
      </c>
      <c r="O511" t="str">
        <f>IF($K511="","",IF(LEN($N511)=2,LEFT($N511,1)&amp;"　"&amp;RIGHT($N511,1)&amp;"・"&amp;男子登録情報!$I511,$N511&amp;"・"&amp;男子登録情報!$I511))</f>
        <v>滋　賀・石部</v>
      </c>
    </row>
    <row r="512" spans="1:15" x14ac:dyDescent="0.55000000000000004">
      <c r="A512">
        <f>IF($K512="","",100000000+男子登録情報!$C512)</f>
        <v>100000511</v>
      </c>
      <c r="B512" t="str">
        <f>IF($K512="","",男子登録情報!$D512&amp;" ("&amp;男子登録情報!$K512&amp;")")</f>
        <v>藤田　海 (4)</v>
      </c>
      <c r="C512" t="str">
        <f>IF($K512="","",男子登録情報!$E512)</f>
        <v>ﾌｼﾞﾀ ｶｲ</v>
      </c>
      <c r="D512" t="str">
        <f>IF($K512="","",男子登録情報!$O512&amp;" "&amp;男子登録情報!$N512&amp;" ("&amp;LEFT(男子登録情報!$F512,2)&amp;")")</f>
        <v>Kai FUJITA (00)</v>
      </c>
      <c r="E512" t="str">
        <f>IF($K512="","",男子登録情報!$P512)</f>
        <v>JPN</v>
      </c>
      <c r="F512" t="str">
        <f t="shared" si="7"/>
        <v>1</v>
      </c>
      <c r="G512">
        <f>IF($K512="","",男子登録情報!$M512)</f>
        <v>38</v>
      </c>
      <c r="H512">
        <f>IF($K512="","",男子登録情報!$A512)</f>
        <v>492522</v>
      </c>
      <c r="K512">
        <f>IF(男子登録情報!$C512="","",男子登録情報!$C512)</f>
        <v>511</v>
      </c>
      <c r="M512">
        <f>IFERROR(IF(AND(402&lt;=VALUE(RIGHT(男子登録情報!$F512,4)),競技会情報!$E$3*100+競技会情報!$G$3&gt;=VALUE(RIGHT(男子登録情報!$F512,4))),VALUE(男子登録情報!$G512)+1,VALUE(男子登録情報!$G512)),"")</f>
        <v>22</v>
      </c>
      <c r="N512" t="str">
        <f>IF($K512="","",IF(男子登録情報!$H512="北海道",男子登録情報!$H512,LEFT(男子登録情報!$H512,LEN(男子登録情報!$H512)-1)))</f>
        <v>愛媛</v>
      </c>
      <c r="O512" t="str">
        <f>IF($K512="","",IF(LEN($N512)=2,LEFT($N512,1)&amp;"　"&amp;RIGHT($N512,1)&amp;"・"&amp;男子登録情報!$I512,$N512&amp;"・"&amp;男子登録情報!$I512))</f>
        <v>愛　媛・済美</v>
      </c>
    </row>
    <row r="513" spans="1:15" x14ac:dyDescent="0.55000000000000004">
      <c r="A513">
        <f>IF($K513="","",100000000+男子登録情報!$C513)</f>
        <v>100000512</v>
      </c>
      <c r="B513" t="str">
        <f>IF($K513="","",男子登録情報!$D513&amp;" ("&amp;男子登録情報!$K513&amp;")")</f>
        <v>藤原　龍来 (4)</v>
      </c>
      <c r="C513" t="str">
        <f>IF($K513="","",男子登録情報!$E513)</f>
        <v>ﾌｼﾞﾜﾗ ﾘｸ</v>
      </c>
      <c r="D513" t="str">
        <f>IF($K513="","",男子登録情報!$O513&amp;" "&amp;男子登録情報!$N513&amp;" ("&amp;LEFT(男子登録情報!$F513,2)&amp;")")</f>
        <v>Riku FUJIWARA (00)</v>
      </c>
      <c r="E513" t="str">
        <f>IF($K513="","",男子登録情報!$P513)</f>
        <v>JPN</v>
      </c>
      <c r="F513" t="str">
        <f t="shared" si="7"/>
        <v>1</v>
      </c>
      <c r="G513">
        <f>IF($K513="","",男子登録情報!$M513)</f>
        <v>28</v>
      </c>
      <c r="H513">
        <f>IF($K513="","",男子登録情報!$A513)</f>
        <v>492522</v>
      </c>
      <c r="K513">
        <f>IF(男子登録情報!$C513="","",男子登録情報!$C513)</f>
        <v>512</v>
      </c>
      <c r="M513">
        <f>IFERROR(IF(AND(402&lt;=VALUE(RIGHT(男子登録情報!$F513,4)),競技会情報!$E$3*100+競技会情報!$G$3&gt;=VALUE(RIGHT(男子登録情報!$F513,4))),VALUE(男子登録情報!$G513)+1,VALUE(男子登録情報!$G513)),"")</f>
        <v>22</v>
      </c>
      <c r="N513" t="str">
        <f>IF($K513="","",IF(男子登録情報!$H513="北海道",男子登録情報!$H513,LEFT(男子登録情報!$H513,LEN(男子登録情報!$H513)-1)))</f>
        <v>兵庫</v>
      </c>
      <c r="O513" t="str">
        <f>IF($K513="","",IF(LEN($N513)=2,LEFT($N513,1)&amp;"　"&amp;RIGHT($N513,1)&amp;"・"&amp;男子登録情報!$I513,$N513&amp;"・"&amp;男子登録情報!$I513))</f>
        <v>兵　庫・三田松聖</v>
      </c>
    </row>
    <row r="514" spans="1:15" x14ac:dyDescent="0.55000000000000004">
      <c r="A514">
        <f>IF($K514="","",100000000+男子登録情報!$C514)</f>
        <v>100000513</v>
      </c>
      <c r="B514" t="str">
        <f>IF($K514="","",男子登録情報!$D514&amp;" ("&amp;男子登録情報!$K514&amp;")")</f>
        <v>舞薗　孝紀 (4)</v>
      </c>
      <c r="C514" t="str">
        <f>IF($K514="","",男子登録情報!$E514)</f>
        <v>ﾏｲｿﾞﾉ ｺｳｷ</v>
      </c>
      <c r="D514" t="str">
        <f>IF($K514="","",男子登録情報!$O514&amp;" "&amp;男子登録情報!$N514&amp;" ("&amp;LEFT(男子登録情報!$F514,2)&amp;")")</f>
        <v>Koki MAIZONO (00)</v>
      </c>
      <c r="E514" t="str">
        <f>IF($K514="","",男子登録情報!$P514)</f>
        <v>JPN</v>
      </c>
      <c r="F514" t="str">
        <f t="shared" si="7"/>
        <v>1</v>
      </c>
      <c r="G514">
        <f>IF($K514="","",男子登録情報!$M514)</f>
        <v>25</v>
      </c>
      <c r="H514">
        <f>IF($K514="","",男子登録情報!$A514)</f>
        <v>492522</v>
      </c>
      <c r="K514">
        <f>IF(男子登録情報!$C514="","",男子登録情報!$C514)</f>
        <v>513</v>
      </c>
      <c r="M514">
        <f>IFERROR(IF(AND(402&lt;=VALUE(RIGHT(男子登録情報!$F514,4)),競技会情報!$E$3*100+競技会情報!$G$3&gt;=VALUE(RIGHT(男子登録情報!$F514,4))),VALUE(男子登録情報!$G514)+1,VALUE(男子登録情報!$G514)),"")</f>
        <v>22</v>
      </c>
      <c r="N514" t="str">
        <f>IF($K514="","",IF(男子登録情報!$H514="北海道",男子登録情報!$H514,LEFT(男子登録情報!$H514,LEN(男子登録情報!$H514)-1)))</f>
        <v>岐阜</v>
      </c>
      <c r="O514" t="str">
        <f>IF($K514="","",IF(LEN($N514)=2,LEFT($N514,1)&amp;"　"&amp;RIGHT($N514,1)&amp;"・"&amp;男子登録情報!$I514,$N514&amp;"・"&amp;男子登録情報!$I514))</f>
        <v>岐　阜・岐阜第一</v>
      </c>
    </row>
    <row r="515" spans="1:15" x14ac:dyDescent="0.55000000000000004">
      <c r="A515">
        <f>IF($K515="","",100000000+男子登録情報!$C515)</f>
        <v>100000514</v>
      </c>
      <c r="B515" t="str">
        <f>IF($K515="","",男子登録情報!$D515&amp;" ("&amp;男子登録情報!$K515&amp;")")</f>
        <v>前川　翔 (4)</v>
      </c>
      <c r="C515" t="str">
        <f>IF($K515="","",男子登録情報!$E515)</f>
        <v>ﾏｴｶﾜ ｼｮｳ</v>
      </c>
      <c r="D515" t="str">
        <f>IF($K515="","",男子登録情報!$O515&amp;" "&amp;男子登録情報!$N515&amp;" ("&amp;LEFT(男子登録情報!$F515,2)&amp;")")</f>
        <v>Sho MAEKAWA (00)</v>
      </c>
      <c r="E515" t="str">
        <f>IF($K515="","",男子登録情報!$P515)</f>
        <v>JPN</v>
      </c>
      <c r="F515" t="str">
        <f t="shared" ref="F515:F578" si="8">IF($K515="","","1")</f>
        <v>1</v>
      </c>
      <c r="G515">
        <f>IF($K515="","",男子登録情報!$M515)</f>
        <v>28</v>
      </c>
      <c r="H515">
        <f>IF($K515="","",男子登録情報!$A515)</f>
        <v>492522</v>
      </c>
      <c r="K515">
        <f>IF(男子登録情報!$C515="","",男子登録情報!$C515)</f>
        <v>514</v>
      </c>
      <c r="M515">
        <f>IFERROR(IF(AND(402&lt;=VALUE(RIGHT(男子登録情報!$F515,4)),競技会情報!$E$3*100+競技会情報!$G$3&gt;=VALUE(RIGHT(男子登録情報!$F515,4))),VALUE(男子登録情報!$G515)+1,VALUE(男子登録情報!$G515)),"")</f>
        <v>22</v>
      </c>
      <c r="N515" t="str">
        <f>IF($K515="","",IF(男子登録情報!$H515="北海道",男子登録情報!$H515,LEFT(男子登録情報!$H515,LEN(男子登録情報!$H515)-1)))</f>
        <v>兵庫</v>
      </c>
      <c r="O515" t="str">
        <f>IF($K515="","",IF(LEN($N515)=2,LEFT($N515,1)&amp;"　"&amp;RIGHT($N515,1)&amp;"・"&amp;男子登録情報!$I515,$N515&amp;"・"&amp;男子登録情報!$I515))</f>
        <v>兵　庫・三田松聖</v>
      </c>
    </row>
    <row r="516" spans="1:15" x14ac:dyDescent="0.55000000000000004">
      <c r="A516">
        <f>IF($K516="","",100000000+男子登録情報!$C516)</f>
        <v>100000515</v>
      </c>
      <c r="B516" t="str">
        <f>IF($K516="","",男子登録情報!$D516&amp;" ("&amp;男子登録情報!$K516&amp;")")</f>
        <v>槇田　悠希 (4)</v>
      </c>
      <c r="C516" t="str">
        <f>IF($K516="","",男子登録情報!$E516)</f>
        <v>ﾏｷﾀ ﾕｳｷ</v>
      </c>
      <c r="D516" t="str">
        <f>IF($K516="","",男子登録情報!$O516&amp;" "&amp;男子登録情報!$N516&amp;" ("&amp;LEFT(男子登録情報!$F516,2)&amp;")")</f>
        <v>Yuki MAKITA (01)</v>
      </c>
      <c r="E516" t="str">
        <f>IF($K516="","",男子登録情報!$P516)</f>
        <v>JPN</v>
      </c>
      <c r="F516" t="str">
        <f t="shared" si="8"/>
        <v>1</v>
      </c>
      <c r="G516">
        <f>IF($K516="","",男子登録情報!$M516)</f>
        <v>25</v>
      </c>
      <c r="H516">
        <f>IF($K516="","",男子登録情報!$A516)</f>
        <v>492522</v>
      </c>
      <c r="K516">
        <f>IF(男子登録情報!$C516="","",男子登録情報!$C516)</f>
        <v>515</v>
      </c>
      <c r="M516">
        <f>IFERROR(IF(AND(402&lt;=VALUE(RIGHT(男子登録情報!$F516,4)),競技会情報!$E$3*100+競技会情報!$G$3&gt;=VALUE(RIGHT(男子登録情報!$F516,4))),VALUE(男子登録情報!$G516)+1,VALUE(男子登録情報!$G516)),"")</f>
        <v>21</v>
      </c>
      <c r="N516" t="str">
        <f>IF($K516="","",IF(男子登録情報!$H516="北海道",男子登録情報!$H516,LEFT(男子登録情報!$H516,LEN(男子登録情報!$H516)-1)))</f>
        <v>滋賀</v>
      </c>
      <c r="O516" t="str">
        <f>IF($K516="","",IF(LEN($N516)=2,LEFT($N516,1)&amp;"　"&amp;RIGHT($N516,1)&amp;"・"&amp;男子登録情報!$I516,$N516&amp;"・"&amp;男子登録情報!$I516))</f>
        <v>滋　賀・滋賀県立八幡</v>
      </c>
    </row>
    <row r="517" spans="1:15" x14ac:dyDescent="0.55000000000000004">
      <c r="A517">
        <f>IF($K517="","",100000000+男子登録情報!$C517)</f>
        <v>100000516</v>
      </c>
      <c r="B517" t="str">
        <f>IF($K517="","",男子登録情報!$D517&amp;" ("&amp;男子登録情報!$K517&amp;")")</f>
        <v>宮本　光翼 (4)</v>
      </c>
      <c r="C517" t="str">
        <f>IF($K517="","",男子登録情報!$E517)</f>
        <v>ﾐﾔﾓﾄ ｺｳｽｹ</v>
      </c>
      <c r="D517" t="str">
        <f>IF($K517="","",男子登録情報!$O517&amp;" "&amp;男子登録情報!$N517&amp;" ("&amp;LEFT(男子登録情報!$F517,2)&amp;")")</f>
        <v>Kosuke MIYAMOTO (00)</v>
      </c>
      <c r="E517" t="str">
        <f>IF($K517="","",男子登録情報!$P517)</f>
        <v>JPN</v>
      </c>
      <c r="F517" t="str">
        <f t="shared" si="8"/>
        <v>1</v>
      </c>
      <c r="G517">
        <f>IF($K517="","",男子登録情報!$M517)</f>
        <v>25</v>
      </c>
      <c r="H517">
        <f>IF($K517="","",男子登録情報!$A517)</f>
        <v>492522</v>
      </c>
      <c r="K517">
        <f>IF(男子登録情報!$C517="","",男子登録情報!$C517)</f>
        <v>516</v>
      </c>
      <c r="M517">
        <f>IFERROR(IF(AND(402&lt;=VALUE(RIGHT(男子登録情報!$F517,4)),競技会情報!$E$3*100+競技会情報!$G$3&gt;=VALUE(RIGHT(男子登録情報!$F517,4))),VALUE(男子登録情報!$G517)+1,VALUE(男子登録情報!$G517)),"")</f>
        <v>21</v>
      </c>
      <c r="N517" t="str">
        <f>IF($K517="","",IF(男子登録情報!$H517="北海道",男子登録情報!$H517,LEFT(男子登録情報!$H517,LEN(男子登録情報!$H517)-1)))</f>
        <v>京都</v>
      </c>
      <c r="O517" t="str">
        <f>IF($K517="","",IF(LEN($N517)=2,LEFT($N517,1)&amp;"　"&amp;RIGHT($N517,1)&amp;"・"&amp;男子登録情報!$I517,$N517&amp;"・"&amp;男子登録情報!$I517))</f>
        <v>京　都・京都共栄学園</v>
      </c>
    </row>
    <row r="518" spans="1:15" x14ac:dyDescent="0.55000000000000004">
      <c r="A518">
        <f>IF($K518="","",100000000+男子登録情報!$C518)</f>
        <v>100000517</v>
      </c>
      <c r="B518" t="str">
        <f>IF($K518="","",男子登録情報!$D518&amp;" ("&amp;男子登録情報!$K518&amp;")")</f>
        <v>山口　廉生 (4)</v>
      </c>
      <c r="C518" t="str">
        <f>IF($K518="","",男子登録情報!$E518)</f>
        <v>ﾔﾏｸﾞﾁ ﾚﾝｾｲ</v>
      </c>
      <c r="D518" t="str">
        <f>IF($K518="","",男子登録情報!$O518&amp;" "&amp;男子登録情報!$N518&amp;" ("&amp;LEFT(男子登録情報!$F518,2)&amp;")")</f>
        <v>Rensei YAMAGUCHI (00)</v>
      </c>
      <c r="E518" t="str">
        <f>IF($K518="","",男子登録情報!$P518)</f>
        <v>JPN</v>
      </c>
      <c r="F518" t="str">
        <f t="shared" si="8"/>
        <v>1</v>
      </c>
      <c r="G518">
        <f>IF($K518="","",男子登録情報!$M518)</f>
        <v>24</v>
      </c>
      <c r="H518">
        <f>IF($K518="","",男子登録情報!$A518)</f>
        <v>492522</v>
      </c>
      <c r="K518">
        <f>IF(男子登録情報!$C518="","",男子登録情報!$C518)</f>
        <v>517</v>
      </c>
      <c r="M518">
        <f>IFERROR(IF(AND(402&lt;=VALUE(RIGHT(男子登録情報!$F518,4)),競技会情報!$E$3*100+競技会情報!$G$3&gt;=VALUE(RIGHT(男子登録情報!$F518,4))),VALUE(男子登録情報!$G518)+1,VALUE(男子登録情報!$G518)),"")</f>
        <v>22</v>
      </c>
      <c r="N518" t="str">
        <f>IF($K518="","",IF(男子登録情報!$H518="北海道",男子登録情報!$H518,LEFT(男子登録情報!$H518,LEN(男子登録情報!$H518)-1)))</f>
        <v>三重</v>
      </c>
      <c r="O518" t="str">
        <f>IF($K518="","",IF(LEN($N518)=2,LEFT($N518,1)&amp;"　"&amp;RIGHT($N518,1)&amp;"・"&amp;男子登録情報!$I518,$N518&amp;"・"&amp;男子登録情報!$I518))</f>
        <v>三　重・津東</v>
      </c>
    </row>
    <row r="519" spans="1:15" x14ac:dyDescent="0.55000000000000004">
      <c r="A519">
        <f>IF($K519="","",100000000+男子登録情報!$C519)</f>
        <v>100000518</v>
      </c>
      <c r="B519" t="str">
        <f>IF($K519="","",男子登録情報!$D519&amp;" ("&amp;男子登録情報!$K519&amp;")")</f>
        <v>山村　幸永 (4)</v>
      </c>
      <c r="C519" t="str">
        <f>IF($K519="","",男子登録情報!$E519)</f>
        <v>ﾔﾏﾑﾗ ﾕｷﾋｻ</v>
      </c>
      <c r="D519" t="str">
        <f>IF($K519="","",男子登録情報!$O519&amp;" "&amp;男子登録情報!$N519&amp;" ("&amp;LEFT(男子登録情報!$F519,2)&amp;")")</f>
        <v>Yukihisa YAMAMURA (00)</v>
      </c>
      <c r="E519" t="str">
        <f>IF($K519="","",男子登録情報!$P519)</f>
        <v>JPN</v>
      </c>
      <c r="F519" t="str">
        <f t="shared" si="8"/>
        <v>1</v>
      </c>
      <c r="G519">
        <f>IF($K519="","",男子登録情報!$M519)</f>
        <v>25</v>
      </c>
      <c r="H519">
        <f>IF($K519="","",男子登録情報!$A519)</f>
        <v>492522</v>
      </c>
      <c r="K519">
        <f>IF(男子登録情報!$C519="","",男子登録情報!$C519)</f>
        <v>518</v>
      </c>
      <c r="M519">
        <f>IFERROR(IF(AND(402&lt;=VALUE(RIGHT(男子登録情報!$F519,4)),競技会情報!$E$3*100+競技会情報!$G$3&gt;=VALUE(RIGHT(男子登録情報!$F519,4))),VALUE(男子登録情報!$G519)+1,VALUE(男子登録情報!$G519)),"")</f>
        <v>22</v>
      </c>
      <c r="N519" t="str">
        <f>IF($K519="","",IF(男子登録情報!$H519="北海道",男子登録情報!$H519,LEFT(男子登録情報!$H519,LEN(男子登録情報!$H519)-1)))</f>
        <v>大阪</v>
      </c>
      <c r="O519" t="str">
        <f>IF($K519="","",IF(LEN($N519)=2,LEFT($N519,1)&amp;"　"&amp;RIGHT($N519,1)&amp;"・"&amp;男子登録情報!$I519,$N519&amp;"・"&amp;男子登録情報!$I519))</f>
        <v>大　阪・早稲田摂陵</v>
      </c>
    </row>
    <row r="520" spans="1:15" x14ac:dyDescent="0.55000000000000004">
      <c r="A520">
        <f>IF($K520="","",100000000+男子登録情報!$C520)</f>
        <v>100000519</v>
      </c>
      <c r="B520" t="str">
        <f>IF($K520="","",男子登録情報!$D520&amp;" ("&amp;男子登録情報!$K520&amp;")")</f>
        <v>吉田　健吾 (4)</v>
      </c>
      <c r="C520" t="str">
        <f>IF($K520="","",男子登録情報!$E520)</f>
        <v>ﾖｼﾀﾞ ｹﾝｺﾞ</v>
      </c>
      <c r="D520" t="str">
        <f>IF($K520="","",男子登録情報!$O520&amp;" "&amp;男子登録情報!$N520&amp;" ("&amp;LEFT(男子登録情報!$F520,2)&amp;")")</f>
        <v>Kengo YOSHIDA (00)</v>
      </c>
      <c r="E520" t="str">
        <f>IF($K520="","",男子登録情報!$P520)</f>
        <v>JPN</v>
      </c>
      <c r="F520" t="str">
        <f t="shared" si="8"/>
        <v>1</v>
      </c>
      <c r="G520">
        <f>IF($K520="","",男子登録情報!$M520)</f>
        <v>37</v>
      </c>
      <c r="H520">
        <f>IF($K520="","",男子登録情報!$A520)</f>
        <v>492522</v>
      </c>
      <c r="K520">
        <f>IF(男子登録情報!$C520="","",男子登録情報!$C520)</f>
        <v>519</v>
      </c>
      <c r="M520">
        <f>IFERROR(IF(AND(402&lt;=VALUE(RIGHT(男子登録情報!$F520,4)),競技会情報!$E$3*100+競技会情報!$G$3&gt;=VALUE(RIGHT(男子登録情報!$F520,4))),VALUE(男子登録情報!$G520)+1,VALUE(男子登録情報!$G520)),"")</f>
        <v>22</v>
      </c>
      <c r="N520" t="str">
        <f>IF($K520="","",IF(男子登録情報!$H520="北海道",男子登録情報!$H520,LEFT(男子登録情報!$H520,LEN(男子登録情報!$H520)-1)))</f>
        <v>香川</v>
      </c>
      <c r="O520" t="str">
        <f>IF($K520="","",IF(LEN($N520)=2,LEFT($N520,1)&amp;"　"&amp;RIGHT($N520,1)&amp;"・"&amp;男子登録情報!$I520,$N520&amp;"・"&amp;男子登録情報!$I520))</f>
        <v>香　川・観音寺総合</v>
      </c>
    </row>
    <row r="521" spans="1:15" x14ac:dyDescent="0.55000000000000004">
      <c r="A521">
        <f>IF($K521="","",100000000+男子登録情報!$C521)</f>
        <v>100000520</v>
      </c>
      <c r="B521" t="str">
        <f>IF($K521="","",男子登録情報!$D521&amp;" ("&amp;男子登録情報!$K521&amp;")")</f>
        <v>吉田　康晟 (4)</v>
      </c>
      <c r="C521" t="str">
        <f>IF($K521="","",男子登録情報!$E521)</f>
        <v>ﾖｼﾀﾞ ｺｳｾｲ</v>
      </c>
      <c r="D521" t="str">
        <f>IF($K521="","",男子登録情報!$O521&amp;" "&amp;男子登録情報!$N521&amp;" ("&amp;LEFT(男子登録情報!$F521,2)&amp;")")</f>
        <v>Kosei YOSHIDA (01)</v>
      </c>
      <c r="E521" t="str">
        <f>IF($K521="","",男子登録情報!$P521)</f>
        <v>JPN</v>
      </c>
      <c r="F521" t="str">
        <f t="shared" si="8"/>
        <v>1</v>
      </c>
      <c r="G521">
        <f>IF($K521="","",男子登録情報!$M521)</f>
        <v>36</v>
      </c>
      <c r="H521">
        <f>IF($K521="","",男子登録情報!$A521)</f>
        <v>492522</v>
      </c>
      <c r="K521">
        <f>IF(男子登録情報!$C521="","",男子登録情報!$C521)</f>
        <v>520</v>
      </c>
      <c r="M521">
        <f>IFERROR(IF(AND(402&lt;=VALUE(RIGHT(男子登録情報!$F521,4)),競技会情報!$E$3*100+競技会情報!$G$3&gt;=VALUE(RIGHT(男子登録情報!$F521,4))),VALUE(男子登録情報!$G521)+1,VALUE(男子登録情報!$G521)),"")</f>
        <v>21</v>
      </c>
      <c r="N521" t="str">
        <f>IF($K521="","",IF(男子登録情報!$H521="北海道",男子登録情報!$H521,LEFT(男子登録情報!$H521,LEN(男子登録情報!$H521)-1)))</f>
        <v>徳島</v>
      </c>
      <c r="O521" t="str">
        <f>IF($K521="","",IF(LEN($N521)=2,LEFT($N521,1)&amp;"　"&amp;RIGHT($N521,1)&amp;"・"&amp;男子登録情報!$I521,$N521&amp;"・"&amp;男子登録情報!$I521))</f>
        <v>徳　島・鳴門渦潮</v>
      </c>
    </row>
    <row r="522" spans="1:15" x14ac:dyDescent="0.55000000000000004">
      <c r="A522">
        <f>IF($K522="","",100000000+男子登録情報!$C522)</f>
        <v>100000521</v>
      </c>
      <c r="B522" t="str">
        <f>IF($K522="","",男子登録情報!$D522&amp;" ("&amp;男子登録情報!$K522&amp;")")</f>
        <v>渡邊　翔大 (4)</v>
      </c>
      <c r="C522" t="str">
        <f>IF($K522="","",男子登録情報!$E522)</f>
        <v>ﾜﾀﾅﾍﾞ ｼｮｳﾀ</v>
      </c>
      <c r="D522" t="str">
        <f>IF($K522="","",男子登録情報!$O522&amp;" "&amp;男子登録情報!$N522&amp;" ("&amp;LEFT(男子登録情報!$F522,2)&amp;")")</f>
        <v>Shota WATANABE (00)</v>
      </c>
      <c r="E522" t="str">
        <f>IF($K522="","",男子登録情報!$P522)</f>
        <v>JPN</v>
      </c>
      <c r="F522" t="str">
        <f t="shared" si="8"/>
        <v>1</v>
      </c>
      <c r="G522">
        <f>IF($K522="","",男子登録情報!$M522)</f>
        <v>27</v>
      </c>
      <c r="H522">
        <f>IF($K522="","",男子登録情報!$A522)</f>
        <v>492522</v>
      </c>
      <c r="K522">
        <f>IF(男子登録情報!$C522="","",男子登録情報!$C522)</f>
        <v>521</v>
      </c>
      <c r="M522">
        <f>IFERROR(IF(AND(402&lt;=VALUE(RIGHT(男子登録情報!$F522,4)),競技会情報!$E$3*100+競技会情報!$G$3&gt;=VALUE(RIGHT(男子登録情報!$F522,4))),VALUE(男子登録情報!$G522)+1,VALUE(男子登録情報!$G522)),"")</f>
        <v>22</v>
      </c>
      <c r="N522" t="str">
        <f>IF($K522="","",IF(男子登録情報!$H522="北海道",男子登録情報!$H522,LEFT(男子登録情報!$H522,LEN(男子登録情報!$H522)-1)))</f>
        <v>大阪</v>
      </c>
      <c r="O522" t="str">
        <f>IF($K522="","",IF(LEN($N522)=2,LEFT($N522,1)&amp;"　"&amp;RIGHT($N522,1)&amp;"・"&amp;男子登録情報!$I522,$N522&amp;"・"&amp;男子登録情報!$I522))</f>
        <v>大　阪・桜宮</v>
      </c>
    </row>
    <row r="523" spans="1:15" x14ac:dyDescent="0.55000000000000004">
      <c r="A523">
        <f>IF($K523="","",100000000+男子登録情報!$C523)</f>
        <v>100000522</v>
      </c>
      <c r="B523" t="str">
        <f>IF($K523="","",男子登録情報!$D523&amp;" ("&amp;男子登録情報!$K523&amp;")")</f>
        <v>安達　蓮 (3)</v>
      </c>
      <c r="C523" t="str">
        <f>IF($K523="","",男子登録情報!$E523)</f>
        <v>ｱﾀﾞﾁ ﾚﾝ</v>
      </c>
      <c r="D523" t="str">
        <f>IF($K523="","",男子登録情報!$O523&amp;" "&amp;男子登録情報!$N523&amp;" ("&amp;LEFT(男子登録情報!$F523,2)&amp;")")</f>
        <v>Ren ADACHI (01)</v>
      </c>
      <c r="E523" t="str">
        <f>IF($K523="","",男子登録情報!$P523)</f>
        <v>JPN</v>
      </c>
      <c r="F523" t="str">
        <f t="shared" si="8"/>
        <v>1</v>
      </c>
      <c r="G523">
        <f>IF($K523="","",男子登録情報!$M523)</f>
        <v>30</v>
      </c>
      <c r="H523">
        <f>IF($K523="","",男子登録情報!$A523)</f>
        <v>492522</v>
      </c>
      <c r="K523">
        <f>IF(男子登録情報!$C523="","",男子登録情報!$C523)</f>
        <v>522</v>
      </c>
      <c r="M523">
        <f>IFERROR(IF(AND(402&lt;=VALUE(RIGHT(男子登録情報!$F523,4)),競技会情報!$E$3*100+競技会情報!$G$3&gt;=VALUE(RIGHT(男子登録情報!$F523,4))),VALUE(男子登録情報!$G523)+1,VALUE(男子登録情報!$G523)),"")</f>
        <v>21</v>
      </c>
      <c r="N523" t="str">
        <f>IF($K523="","",IF(男子登録情報!$H523="北海道",男子登録情報!$H523,LEFT(男子登録情報!$H523,LEN(男子登録情報!$H523)-1)))</f>
        <v>和歌山</v>
      </c>
      <c r="O523" t="str">
        <f>IF($K523="","",IF(LEN($N523)=2,LEFT($N523,1)&amp;"　"&amp;RIGHT($N523,1)&amp;"・"&amp;男子登録情報!$I523,$N523&amp;"・"&amp;男子登録情報!$I523))</f>
        <v>和歌山・熊野</v>
      </c>
    </row>
    <row r="524" spans="1:15" x14ac:dyDescent="0.55000000000000004">
      <c r="A524">
        <f>IF($K524="","",100000000+男子登録情報!$C524)</f>
        <v>100000523</v>
      </c>
      <c r="B524" t="str">
        <f>IF($K524="","",男子登録情報!$D524&amp;" ("&amp;男子登録情報!$K524&amp;")")</f>
        <v>石川　稚紘 (3)</v>
      </c>
      <c r="C524" t="str">
        <f>IF($K524="","",男子登録情報!$E524)</f>
        <v>ｲｼｶﾜ ﾁﾋﾛ</v>
      </c>
      <c r="D524" t="str">
        <f>IF($K524="","",男子登録情報!$O524&amp;" "&amp;男子登録情報!$N524&amp;" ("&amp;LEFT(男子登録情報!$F524,2)&amp;")")</f>
        <v>Chihiro ISHIKAWA (01)</v>
      </c>
      <c r="E524" t="str">
        <f>IF($K524="","",男子登録情報!$P524)</f>
        <v>JPN</v>
      </c>
      <c r="F524" t="str">
        <f t="shared" si="8"/>
        <v>1</v>
      </c>
      <c r="G524">
        <f>IF($K524="","",男子登録情報!$M524)</f>
        <v>27</v>
      </c>
      <c r="H524">
        <f>IF($K524="","",男子登録情報!$A524)</f>
        <v>492522</v>
      </c>
      <c r="K524">
        <f>IF(男子登録情報!$C524="","",男子登録情報!$C524)</f>
        <v>523</v>
      </c>
      <c r="M524">
        <f>IFERROR(IF(AND(402&lt;=VALUE(RIGHT(男子登録情報!$F524,4)),競技会情報!$E$3*100+競技会情報!$G$3&gt;=VALUE(RIGHT(男子登録情報!$F524,4))),VALUE(男子登録情報!$G524)+1,VALUE(男子登録情報!$G524)),"")</f>
        <v>21</v>
      </c>
      <c r="N524" t="str">
        <f>IF($K524="","",IF(男子登録情報!$H524="北海道",男子登録情報!$H524,LEFT(男子登録情報!$H524,LEN(男子登録情報!$H524)-1)))</f>
        <v>大阪</v>
      </c>
      <c r="O524" t="str">
        <f>IF($K524="","",IF(LEN($N524)=2,LEFT($N524,1)&amp;"　"&amp;RIGHT($N524,1)&amp;"・"&amp;男子登録情報!$I524,$N524&amp;"・"&amp;男子登録情報!$I524))</f>
        <v>大　阪・大阪</v>
      </c>
    </row>
    <row r="525" spans="1:15" x14ac:dyDescent="0.55000000000000004">
      <c r="A525">
        <f>IF($K525="","",100000000+男子登録情報!$C525)</f>
        <v>100000524</v>
      </c>
      <c r="B525" t="str">
        <f>IF($K525="","",男子登録情報!$D525&amp;" ("&amp;男子登録情報!$K525&amp;")")</f>
        <v>石田　淳人 (3)</v>
      </c>
      <c r="C525" t="str">
        <f>IF($K525="","",男子登録情報!$E525)</f>
        <v>ｲｼﾀﾞ ｼﾞｭﾝﾄ</v>
      </c>
      <c r="D525" t="str">
        <f>IF($K525="","",男子登録情報!$O525&amp;" "&amp;男子登録情報!$N525&amp;" ("&amp;LEFT(男子登録情報!$F525,2)&amp;")")</f>
        <v>Junto ISHIDA (01)</v>
      </c>
      <c r="E525" t="str">
        <f>IF($K525="","",男子登録情報!$P525)</f>
        <v>JPN</v>
      </c>
      <c r="F525" t="str">
        <f t="shared" si="8"/>
        <v>1</v>
      </c>
      <c r="G525">
        <f>IF($K525="","",男子登録情報!$M525)</f>
        <v>29</v>
      </c>
      <c r="H525">
        <f>IF($K525="","",男子登録情報!$A525)</f>
        <v>492522</v>
      </c>
      <c r="K525">
        <f>IF(男子登録情報!$C525="","",男子登録情報!$C525)</f>
        <v>524</v>
      </c>
      <c r="M525">
        <f>IFERROR(IF(AND(402&lt;=VALUE(RIGHT(男子登録情報!$F525,4)),競技会情報!$E$3*100+競技会情報!$G$3&gt;=VALUE(RIGHT(男子登録情報!$F525,4))),VALUE(男子登録情報!$G525)+1,VALUE(男子登録情報!$G525)),"")</f>
        <v>21</v>
      </c>
      <c r="N525" t="str">
        <f>IF($K525="","",IF(男子登録情報!$H525="北海道",男子登録情報!$H525,LEFT(男子登録情報!$H525,LEN(男子登録情報!$H525)-1)))</f>
        <v>奈良</v>
      </c>
      <c r="O525" t="str">
        <f>IF($K525="","",IF(LEN($N525)=2,LEFT($N525,1)&amp;"　"&amp;RIGHT($N525,1)&amp;"・"&amp;男子登録情報!$I525,$N525&amp;"・"&amp;男子登録情報!$I525))</f>
        <v>奈　良・奈良育英</v>
      </c>
    </row>
    <row r="526" spans="1:15" x14ac:dyDescent="0.55000000000000004">
      <c r="A526">
        <f>IF($K526="","",100000000+男子登録情報!$C526)</f>
        <v>100000525</v>
      </c>
      <c r="B526" t="str">
        <f>IF($K526="","",男子登録情報!$D526&amp;" ("&amp;男子登録情報!$K526&amp;")")</f>
        <v>市村　知弘 (3)</v>
      </c>
      <c r="C526" t="str">
        <f>IF($K526="","",男子登録情報!$E526)</f>
        <v>ｲﾁﾑﾗ ﾄﾓﾋﾛ</v>
      </c>
      <c r="D526" t="str">
        <f>IF($K526="","",男子登録情報!$O526&amp;" "&amp;男子登録情報!$N526&amp;" ("&amp;LEFT(男子登録情報!$F526,2)&amp;")")</f>
        <v>Tomohiro ICHIMURA (01)</v>
      </c>
      <c r="E526" t="str">
        <f>IF($K526="","",男子登録情報!$P526)</f>
        <v>JPN</v>
      </c>
      <c r="F526" t="str">
        <f t="shared" si="8"/>
        <v>1</v>
      </c>
      <c r="G526">
        <f>IF($K526="","",男子登録情報!$M526)</f>
        <v>31</v>
      </c>
      <c r="H526">
        <f>IF($K526="","",男子登録情報!$A526)</f>
        <v>492522</v>
      </c>
      <c r="K526">
        <f>IF(男子登録情報!$C526="","",男子登録情報!$C526)</f>
        <v>525</v>
      </c>
      <c r="M526">
        <f>IFERROR(IF(AND(402&lt;=VALUE(RIGHT(男子登録情報!$F526,4)),競技会情報!$E$3*100+競技会情報!$G$3&gt;=VALUE(RIGHT(男子登録情報!$F526,4))),VALUE(男子登録情報!$G526)+1,VALUE(男子登録情報!$G526)),"")</f>
        <v>21</v>
      </c>
      <c r="N526" t="str">
        <f>IF($K526="","",IF(男子登録情報!$H526="北海道",男子登録情報!$H526,LEFT(男子登録情報!$H526,LEN(男子登録情報!$H526)-1)))</f>
        <v>鳥取</v>
      </c>
      <c r="O526" t="str">
        <f>IF($K526="","",IF(LEN($N526)=2,LEFT($N526,1)&amp;"　"&amp;RIGHT($N526,1)&amp;"・"&amp;男子登録情報!$I526,$N526&amp;"・"&amp;男子登録情報!$I526))</f>
        <v>鳥　取・倉吉東</v>
      </c>
    </row>
    <row r="527" spans="1:15" x14ac:dyDescent="0.55000000000000004">
      <c r="A527">
        <f>IF($K527="","",100000000+男子登録情報!$C527)</f>
        <v>100000526</v>
      </c>
      <c r="B527" t="str">
        <f>IF($K527="","",男子登録情報!$D527&amp;" ("&amp;男子登録情報!$K527&amp;")")</f>
        <v>上田　巴瑠 (3)</v>
      </c>
      <c r="C527" t="str">
        <f>IF($K527="","",男子登録情報!$E527)</f>
        <v>ｳｴﾀﾞ ﾊﾙ</v>
      </c>
      <c r="D527" t="str">
        <f>IF($K527="","",男子登録情報!$O527&amp;" "&amp;男子登録情報!$N527&amp;" ("&amp;LEFT(男子登録情報!$F527,2)&amp;")")</f>
        <v>Haru UEDA (01)</v>
      </c>
      <c r="E527" t="str">
        <f>IF($K527="","",男子登録情報!$P527)</f>
        <v>JPN</v>
      </c>
      <c r="F527" t="str">
        <f t="shared" si="8"/>
        <v>1</v>
      </c>
      <c r="G527">
        <f>IF($K527="","",男子登録情報!$M527)</f>
        <v>28</v>
      </c>
      <c r="H527">
        <f>IF($K527="","",男子登録情報!$A527)</f>
        <v>492522</v>
      </c>
      <c r="K527">
        <f>IF(男子登録情報!$C527="","",男子登録情報!$C527)</f>
        <v>526</v>
      </c>
      <c r="M527">
        <f>IFERROR(IF(AND(402&lt;=VALUE(RIGHT(男子登録情報!$F527,4)),競技会情報!$E$3*100+競技会情報!$G$3&gt;=VALUE(RIGHT(男子登録情報!$F527,4))),VALUE(男子登録情報!$G527)+1,VALUE(男子登録情報!$G527)),"")</f>
        <v>21</v>
      </c>
      <c r="N527" t="str">
        <f>IF($K527="","",IF(男子登録情報!$H527="北海道",男子登録情報!$H527,LEFT(男子登録情報!$H527,LEN(男子登録情報!$H527)-1)))</f>
        <v>兵庫</v>
      </c>
      <c r="O527" t="str">
        <f>IF($K527="","",IF(LEN($N527)=2,LEFT($N527,1)&amp;"　"&amp;RIGHT($N527,1)&amp;"・"&amp;男子登録情報!$I527,$N527&amp;"・"&amp;男子登録情報!$I527))</f>
        <v>兵　庫・西宮北</v>
      </c>
    </row>
    <row r="528" spans="1:15" x14ac:dyDescent="0.55000000000000004">
      <c r="A528">
        <f>IF($K528="","",100000000+男子登録情報!$C528)</f>
        <v>100000527</v>
      </c>
      <c r="B528" t="str">
        <f>IF($K528="","",男子登録情報!$D528&amp;" ("&amp;男子登録情報!$K528&amp;")")</f>
        <v>内堀　拓哉 (3)</v>
      </c>
      <c r="C528" t="str">
        <f>IF($K528="","",男子登録情報!$E528)</f>
        <v>ｳﾁﾎﾞﾘ ﾀｸﾔ</v>
      </c>
      <c r="D528" t="str">
        <f>IF($K528="","",男子登録情報!$O528&amp;" "&amp;男子登録情報!$N528&amp;" ("&amp;LEFT(男子登録情報!$F528,2)&amp;")")</f>
        <v>Takuya UCHIBORI (01)</v>
      </c>
      <c r="E528" t="str">
        <f>IF($K528="","",男子登録情報!$P528)</f>
        <v>JPN</v>
      </c>
      <c r="F528" t="str">
        <f t="shared" si="8"/>
        <v>1</v>
      </c>
      <c r="G528">
        <f>IF($K528="","",男子登録情報!$M528)</f>
        <v>25</v>
      </c>
      <c r="H528">
        <f>IF($K528="","",男子登録情報!$A528)</f>
        <v>492522</v>
      </c>
      <c r="K528">
        <f>IF(男子登録情報!$C528="","",男子登録情報!$C528)</f>
        <v>527</v>
      </c>
      <c r="M528">
        <f>IFERROR(IF(AND(402&lt;=VALUE(RIGHT(男子登録情報!$F528,4)),競技会情報!$E$3*100+競技会情報!$G$3&gt;=VALUE(RIGHT(男子登録情報!$F528,4))),VALUE(男子登録情報!$G528)+1,VALUE(男子登録情報!$G528)),"")</f>
        <v>21</v>
      </c>
      <c r="N528" t="str">
        <f>IF($K528="","",IF(男子登録情報!$H528="北海道",男子登録情報!$H528,LEFT(男子登録情報!$H528,LEN(男子登録情報!$H528)-1)))</f>
        <v>滋賀</v>
      </c>
      <c r="O528" t="str">
        <f>IF($K528="","",IF(LEN($N528)=2,LEFT($N528,1)&amp;"　"&amp;RIGHT($N528,1)&amp;"・"&amp;男子登録情報!$I528,$N528&amp;"・"&amp;男子登録情報!$I528))</f>
        <v>滋　賀・光泉ｶﾄﾘｯｸ</v>
      </c>
    </row>
    <row r="529" spans="1:15" x14ac:dyDescent="0.55000000000000004">
      <c r="A529">
        <f>IF($K529="","",100000000+男子登録情報!$C529)</f>
        <v>100000528</v>
      </c>
      <c r="B529" t="str">
        <f>IF($K529="","",男子登録情報!$D529&amp;" ("&amp;男子登録情報!$K529&amp;")")</f>
        <v>小長谷　健登 (3)</v>
      </c>
      <c r="C529" t="str">
        <f>IF($K529="","",男子登録情報!$E529)</f>
        <v>ｵﾊﾞｾ ｹﾝﾄ</v>
      </c>
      <c r="D529" t="str">
        <f>IF($K529="","",男子登録情報!$O529&amp;" "&amp;男子登録情報!$N529&amp;" ("&amp;LEFT(男子登録情報!$F529,2)&amp;")")</f>
        <v>Kento OBASE (01)</v>
      </c>
      <c r="E529" t="str">
        <f>IF($K529="","",男子登録情報!$P529)</f>
        <v>JPN</v>
      </c>
      <c r="F529" t="str">
        <f t="shared" si="8"/>
        <v>1</v>
      </c>
      <c r="G529">
        <f>IF($K529="","",男子登録情報!$M529)</f>
        <v>25</v>
      </c>
      <c r="H529">
        <f>IF($K529="","",男子登録情報!$A529)</f>
        <v>492522</v>
      </c>
      <c r="K529">
        <f>IF(男子登録情報!$C529="","",男子登録情報!$C529)</f>
        <v>528</v>
      </c>
      <c r="M529">
        <f>IFERROR(IF(AND(402&lt;=VALUE(RIGHT(男子登録情報!$F529,4)),競技会情報!$E$3*100+競技会情報!$G$3&gt;=VALUE(RIGHT(男子登録情報!$F529,4))),VALUE(男子登録情報!$G529)+1,VALUE(男子登録情報!$G529)),"")</f>
        <v>21</v>
      </c>
      <c r="N529" t="str">
        <f>IF($K529="","",IF(男子登録情報!$H529="北海道",男子登録情報!$H529,LEFT(男子登録情報!$H529,LEN(男子登録情報!$H529)-1)))</f>
        <v>京都</v>
      </c>
      <c r="O529" t="str">
        <f>IF($K529="","",IF(LEN($N529)=2,LEFT($N529,1)&amp;"　"&amp;RIGHT($N529,1)&amp;"・"&amp;男子登録情報!$I529,$N529&amp;"・"&amp;男子登録情報!$I529))</f>
        <v>京　都・加悦谷</v>
      </c>
    </row>
    <row r="530" spans="1:15" x14ac:dyDescent="0.55000000000000004">
      <c r="A530">
        <f>IF($K530="","",100000000+男子登録情報!$C530)</f>
        <v>100000529</v>
      </c>
      <c r="B530" t="str">
        <f>IF($K530="","",男子登録情報!$D530&amp;" ("&amp;男子登録情報!$K530&amp;")")</f>
        <v>折田　晃清 (3)</v>
      </c>
      <c r="C530" t="str">
        <f>IF($K530="","",男子登録情報!$E530)</f>
        <v>ｵﾘﾀ ｺｳｾｲ</v>
      </c>
      <c r="D530" t="str">
        <f>IF($K530="","",男子登録情報!$O530&amp;" "&amp;男子登録情報!$N530&amp;" ("&amp;LEFT(男子登録情報!$F530,2)&amp;")")</f>
        <v>Kosei ORITA (01)</v>
      </c>
      <c r="E530" t="str">
        <f>IF($K530="","",男子登録情報!$P530)</f>
        <v>JPN</v>
      </c>
      <c r="F530" t="str">
        <f t="shared" si="8"/>
        <v>1</v>
      </c>
      <c r="G530">
        <f>IF($K530="","",男子登録情報!$M530)</f>
        <v>27</v>
      </c>
      <c r="H530">
        <f>IF($K530="","",男子登録情報!$A530)</f>
        <v>492522</v>
      </c>
      <c r="K530">
        <f>IF(男子登録情報!$C530="","",男子登録情報!$C530)</f>
        <v>529</v>
      </c>
      <c r="M530">
        <f>IFERROR(IF(AND(402&lt;=VALUE(RIGHT(男子登録情報!$F530,4)),競技会情報!$E$3*100+競技会情報!$G$3&gt;=VALUE(RIGHT(男子登録情報!$F530,4))),VALUE(男子登録情報!$G530)+1,VALUE(男子登録情報!$G530)),"")</f>
        <v>21</v>
      </c>
      <c r="N530" t="str">
        <f>IF($K530="","",IF(男子登録情報!$H530="北海道",男子登録情報!$H530,LEFT(男子登録情報!$H530,LEN(男子登録情報!$H530)-1)))</f>
        <v>大阪</v>
      </c>
      <c r="O530" t="str">
        <f>IF($K530="","",IF(LEN($N530)=2,LEFT($N530,1)&amp;"　"&amp;RIGHT($N530,1)&amp;"・"&amp;男子登録情報!$I530,$N530&amp;"・"&amp;男子登録情報!$I530))</f>
        <v>大　阪・摂津</v>
      </c>
    </row>
    <row r="531" spans="1:15" x14ac:dyDescent="0.55000000000000004">
      <c r="A531">
        <f>IF($K531="","",100000000+男子登録情報!$C531)</f>
        <v>100000530</v>
      </c>
      <c r="B531" t="str">
        <f>IF($K531="","",男子登録情報!$D531&amp;" ("&amp;男子登録情報!$K531&amp;")")</f>
        <v>兼光　遥己 (3)</v>
      </c>
      <c r="C531" t="str">
        <f>IF($K531="","",男子登録情報!$E531)</f>
        <v>ｶﾈﾐﾂ ﾊﾙｷ</v>
      </c>
      <c r="D531" t="str">
        <f>IF($K531="","",男子登録情報!$O531&amp;" "&amp;男子登録情報!$N531&amp;" ("&amp;LEFT(男子登録情報!$F531,2)&amp;")")</f>
        <v>Haruki KANEMITSU (02)</v>
      </c>
      <c r="E531" t="str">
        <f>IF($K531="","",男子登録情報!$P531)</f>
        <v>JPN</v>
      </c>
      <c r="F531" t="str">
        <f t="shared" si="8"/>
        <v>1</v>
      </c>
      <c r="G531">
        <f>IF($K531="","",男子登録情報!$M531)</f>
        <v>27</v>
      </c>
      <c r="H531">
        <f>IF($K531="","",男子登録情報!$A531)</f>
        <v>492522</v>
      </c>
      <c r="K531">
        <f>IF(男子登録情報!$C531="","",男子登録情報!$C531)</f>
        <v>530</v>
      </c>
      <c r="M531">
        <f>IFERROR(IF(AND(402&lt;=VALUE(RIGHT(男子登録情報!$F531,4)),競技会情報!$E$3*100+競技会情報!$G$3&gt;=VALUE(RIGHT(男子登録情報!$F531,4))),VALUE(男子登録情報!$G531)+1,VALUE(男子登録情報!$G531)),"")</f>
        <v>20</v>
      </c>
      <c r="N531" t="str">
        <f>IF($K531="","",IF(男子登録情報!$H531="北海道",男子登録情報!$H531,LEFT(男子登録情報!$H531,LEN(男子登録情報!$H531)-1)))</f>
        <v>大阪</v>
      </c>
      <c r="O531" t="str">
        <f>IF($K531="","",IF(LEN($N531)=2,LEFT($N531,1)&amp;"　"&amp;RIGHT($N531,1)&amp;"・"&amp;男子登録情報!$I531,$N531&amp;"・"&amp;男子登録情報!$I531))</f>
        <v>大　阪・太成学院</v>
      </c>
    </row>
    <row r="532" spans="1:15" x14ac:dyDescent="0.55000000000000004">
      <c r="A532">
        <f>IF($K532="","",100000000+男子登録情報!$C532)</f>
        <v>100000531</v>
      </c>
      <c r="B532" t="str">
        <f>IF($K532="","",男子登録情報!$D532&amp;" ("&amp;男子登録情報!$K532&amp;")")</f>
        <v>亀石　明信 (3)</v>
      </c>
      <c r="C532" t="str">
        <f>IF($K532="","",男子登録情報!$E532)</f>
        <v>ｶﾒｲｼ ｱｷﾉﾌﾞ</v>
      </c>
      <c r="D532" t="str">
        <f>IF($K532="","",男子登録情報!$O532&amp;" "&amp;男子登録情報!$N532&amp;" ("&amp;LEFT(男子登録情報!$F532,2)&amp;")")</f>
        <v>Akinobu KAMEISHI (02)</v>
      </c>
      <c r="E532" t="str">
        <f>IF($K532="","",男子登録情報!$P532)</f>
        <v>JPN</v>
      </c>
      <c r="F532" t="str">
        <f t="shared" si="8"/>
        <v>1</v>
      </c>
      <c r="G532">
        <f>IF($K532="","",男子登録情報!$M532)</f>
        <v>28</v>
      </c>
      <c r="H532">
        <f>IF($K532="","",男子登録情報!$A532)</f>
        <v>492522</v>
      </c>
      <c r="K532">
        <f>IF(男子登録情報!$C532="","",男子登録情報!$C532)</f>
        <v>531</v>
      </c>
      <c r="M532">
        <f>IFERROR(IF(AND(402&lt;=VALUE(RIGHT(男子登録情報!$F532,4)),競技会情報!$E$3*100+競技会情報!$G$3&gt;=VALUE(RIGHT(男子登録情報!$F532,4))),VALUE(男子登録情報!$G532)+1,VALUE(男子登録情報!$G532)),"")</f>
        <v>20</v>
      </c>
      <c r="N532" t="str">
        <f>IF($K532="","",IF(男子登録情報!$H532="北海道",男子登録情報!$H532,LEFT(男子登録情報!$H532,LEN(男子登録情報!$H532)-1)))</f>
        <v>大阪</v>
      </c>
      <c r="O532" t="str">
        <f>IF($K532="","",IF(LEN($N532)=2,LEFT($N532,1)&amp;"　"&amp;RIGHT($N532,1)&amp;"・"&amp;男子登録情報!$I532,$N532&amp;"・"&amp;男子登録情報!$I532))</f>
        <v>大　阪・太成学院大学</v>
      </c>
    </row>
    <row r="533" spans="1:15" x14ac:dyDescent="0.55000000000000004">
      <c r="A533">
        <f>IF($K533="","",100000000+男子登録情報!$C533)</f>
        <v>100000532</v>
      </c>
      <c r="B533" t="str">
        <f>IF($K533="","",男子登録情報!$D533&amp;" ("&amp;男子登録情報!$K533&amp;")")</f>
        <v>川北　脩斗 (3)</v>
      </c>
      <c r="C533" t="str">
        <f>IF($K533="","",男子登録情報!$E533)</f>
        <v>ｶﾜｷﾀ ｼｭｳﾄ</v>
      </c>
      <c r="D533" t="str">
        <f>IF($K533="","",男子登録情報!$O533&amp;" "&amp;男子登録情報!$N533&amp;" ("&amp;LEFT(男子登録情報!$F533,2)&amp;")")</f>
        <v>Shuto KAWAKITA (02)</v>
      </c>
      <c r="E533" t="str">
        <f>IF($K533="","",男子登録情報!$P533)</f>
        <v>JPN</v>
      </c>
      <c r="F533" t="str">
        <f t="shared" si="8"/>
        <v>1</v>
      </c>
      <c r="G533">
        <f>IF($K533="","",男子登録情報!$M533)</f>
        <v>25</v>
      </c>
      <c r="H533">
        <f>IF($K533="","",男子登録情報!$A533)</f>
        <v>492522</v>
      </c>
      <c r="K533">
        <f>IF(男子登録情報!$C533="","",男子登録情報!$C533)</f>
        <v>532</v>
      </c>
      <c r="M533">
        <f>IFERROR(IF(AND(402&lt;=VALUE(RIGHT(男子登録情報!$F533,4)),競技会情報!$E$3*100+競技会情報!$G$3&gt;=VALUE(RIGHT(男子登録情報!$F533,4))),VALUE(男子登録情報!$G533)+1,VALUE(男子登録情報!$G533)),"")</f>
        <v>20</v>
      </c>
      <c r="N533" t="str">
        <f>IF($K533="","",IF(男子登録情報!$H533="北海道",男子登録情報!$H533,LEFT(男子登録情報!$H533,LEN(男子登録情報!$H533)-1)))</f>
        <v>滋賀</v>
      </c>
      <c r="O533" t="str">
        <f>IF($K533="","",IF(LEN($N533)=2,LEFT($N533,1)&amp;"　"&amp;RIGHT($N533,1)&amp;"・"&amp;男子登録情報!$I533,$N533&amp;"・"&amp;男子登録情報!$I533))</f>
        <v>滋　賀・延暦寺学園比叡山</v>
      </c>
    </row>
    <row r="534" spans="1:15" x14ac:dyDescent="0.55000000000000004">
      <c r="A534">
        <f>IF($K534="","",100000000+男子登録情報!$C534)</f>
        <v>100000533</v>
      </c>
      <c r="B534" t="str">
        <f>IF($K534="","",男子登録情報!$D534&amp;" ("&amp;男子登録情報!$K534&amp;")")</f>
        <v>清原　彰人 (3)</v>
      </c>
      <c r="C534" t="str">
        <f>IF($K534="","",男子登録情報!$E534)</f>
        <v>ｷﾖﾊﾗ ｱｷﾄ</v>
      </c>
      <c r="D534" t="str">
        <f>IF($K534="","",男子登録情報!$O534&amp;" "&amp;男子登録情報!$N534&amp;" ("&amp;LEFT(男子登録情報!$F534,2)&amp;")")</f>
        <v>Akito KIYOHARA (01)</v>
      </c>
      <c r="E534" t="str">
        <f>IF($K534="","",男子登録情報!$P534)</f>
        <v>JPN</v>
      </c>
      <c r="F534" t="str">
        <f t="shared" si="8"/>
        <v>1</v>
      </c>
      <c r="G534">
        <f>IF($K534="","",男子登録情報!$M534)</f>
        <v>27</v>
      </c>
      <c r="H534">
        <f>IF($K534="","",男子登録情報!$A534)</f>
        <v>492522</v>
      </c>
      <c r="K534">
        <f>IF(男子登録情報!$C534="","",男子登録情報!$C534)</f>
        <v>533</v>
      </c>
      <c r="M534">
        <f>IFERROR(IF(AND(402&lt;=VALUE(RIGHT(男子登録情報!$F534,4)),競技会情報!$E$3*100+競技会情報!$G$3&gt;=VALUE(RIGHT(男子登録情報!$F534,4))),VALUE(男子登録情報!$G534)+1,VALUE(男子登録情報!$G534)),"")</f>
        <v>21</v>
      </c>
      <c r="N534" t="str">
        <f>IF($K534="","",IF(男子登録情報!$H534="北海道",男子登録情報!$H534,LEFT(男子登録情報!$H534,LEN(男子登録情報!$H534)-1)))</f>
        <v>大阪</v>
      </c>
      <c r="O534" t="str">
        <f>IF($K534="","",IF(LEN($N534)=2,LEFT($N534,1)&amp;"　"&amp;RIGHT($N534,1)&amp;"・"&amp;男子登録情報!$I534,$N534&amp;"・"&amp;男子登録情報!$I534))</f>
        <v>大　阪・東海大学付属大阪仰星</v>
      </c>
    </row>
    <row r="535" spans="1:15" x14ac:dyDescent="0.55000000000000004">
      <c r="A535">
        <f>IF($K535="","",100000000+男子登録情報!$C535)</f>
        <v>100000534</v>
      </c>
      <c r="B535" t="str">
        <f>IF($K535="","",男子登録情報!$D535&amp;" ("&amp;男子登録情報!$K535&amp;")")</f>
        <v>小谷　陸 (3)</v>
      </c>
      <c r="C535" t="str">
        <f>IF($K535="","",男子登録情報!$E535)</f>
        <v>ｺﾀﾆ ﾘｸ</v>
      </c>
      <c r="D535" t="str">
        <f>IF($K535="","",男子登録情報!$O535&amp;" "&amp;男子登録情報!$N535&amp;" ("&amp;LEFT(男子登録情報!$F535,2)&amp;")")</f>
        <v>Riku KOTANI (01)</v>
      </c>
      <c r="E535" t="str">
        <f>IF($K535="","",男子登録情報!$P535)</f>
        <v>JPN</v>
      </c>
      <c r="F535" t="str">
        <f t="shared" si="8"/>
        <v>1</v>
      </c>
      <c r="G535">
        <f>IF($K535="","",男子登録情報!$M535)</f>
        <v>26</v>
      </c>
      <c r="H535">
        <f>IF($K535="","",男子登録情報!$A535)</f>
        <v>492522</v>
      </c>
      <c r="K535">
        <f>IF(男子登録情報!$C535="","",男子登録情報!$C535)</f>
        <v>534</v>
      </c>
      <c r="M535">
        <f>IFERROR(IF(AND(402&lt;=VALUE(RIGHT(男子登録情報!$F535,4)),競技会情報!$E$3*100+競技会情報!$G$3&gt;=VALUE(RIGHT(男子登録情報!$F535,4))),VALUE(男子登録情報!$G535)+1,VALUE(男子登録情報!$G535)),"")</f>
        <v>21</v>
      </c>
      <c r="N535" t="str">
        <f>IF($K535="","",IF(男子登録情報!$H535="北海道",男子登録情報!$H535,LEFT(男子登録情報!$H535,LEN(男子登録情報!$H535)-1)))</f>
        <v>京都</v>
      </c>
      <c r="O535" t="str">
        <f>IF($K535="","",IF(LEN($N535)=2,LEFT($N535,1)&amp;"　"&amp;RIGHT($N535,1)&amp;"・"&amp;男子登録情報!$I535,$N535&amp;"・"&amp;男子登録情報!$I535))</f>
        <v>京　都・鳥羽</v>
      </c>
    </row>
    <row r="536" spans="1:15" x14ac:dyDescent="0.55000000000000004">
      <c r="A536">
        <f>IF($K536="","",100000000+男子登録情報!$C536)</f>
        <v>100000535</v>
      </c>
      <c r="B536" t="str">
        <f>IF($K536="","",男子登録情報!$D536&amp;" ("&amp;男子登録情報!$K536&amp;")")</f>
        <v>佐藤　蒼志 (3)</v>
      </c>
      <c r="C536" t="str">
        <f>IF($K536="","",男子登録情報!$E536)</f>
        <v>ｻﾄｳ ｿｳｼ</v>
      </c>
      <c r="D536" t="str">
        <f>IF($K536="","",男子登録情報!$O536&amp;" "&amp;男子登録情報!$N536&amp;" ("&amp;LEFT(男子登録情報!$F536,2)&amp;")")</f>
        <v>Soshi SATO (01)</v>
      </c>
      <c r="E536" t="str">
        <f>IF($K536="","",男子登録情報!$P536)</f>
        <v>JPN</v>
      </c>
      <c r="F536" t="str">
        <f t="shared" si="8"/>
        <v>1</v>
      </c>
      <c r="G536">
        <f>IF($K536="","",男子登録情報!$M536)</f>
        <v>26</v>
      </c>
      <c r="H536">
        <f>IF($K536="","",男子登録情報!$A536)</f>
        <v>492522</v>
      </c>
      <c r="K536">
        <f>IF(男子登録情報!$C536="","",男子登録情報!$C536)</f>
        <v>535</v>
      </c>
      <c r="M536">
        <f>IFERROR(IF(AND(402&lt;=VALUE(RIGHT(男子登録情報!$F536,4)),競技会情報!$E$3*100+競技会情報!$G$3&gt;=VALUE(RIGHT(男子登録情報!$F536,4))),VALUE(男子登録情報!$G536)+1,VALUE(男子登録情報!$G536)),"")</f>
        <v>21</v>
      </c>
      <c r="N536" t="str">
        <f>IF($K536="","",IF(男子登録情報!$H536="北海道",男子登録情報!$H536,LEFT(男子登録情報!$H536,LEN(男子登録情報!$H536)-1)))</f>
        <v>京都</v>
      </c>
      <c r="O536" t="str">
        <f>IF($K536="","",IF(LEN($N536)=2,LEFT($N536,1)&amp;"　"&amp;RIGHT($N536,1)&amp;"・"&amp;男子登録情報!$I536,$N536&amp;"・"&amp;男子登録情報!$I536))</f>
        <v>京　都・西場陽</v>
      </c>
    </row>
    <row r="537" spans="1:15" x14ac:dyDescent="0.55000000000000004">
      <c r="A537">
        <f>IF($K537="","",100000000+男子登録情報!$C537)</f>
        <v>100000536</v>
      </c>
      <c r="B537" t="str">
        <f>IF($K537="","",男子登録情報!$D537&amp;" ("&amp;男子登録情報!$K537&amp;")")</f>
        <v>嶋本　凱斗 (3)</v>
      </c>
      <c r="C537" t="str">
        <f>IF($K537="","",男子登録情報!$E537)</f>
        <v>ｼﾏﾓﾄ ｶｲﾄ</v>
      </c>
      <c r="D537" t="str">
        <f>IF($K537="","",男子登録情報!$O537&amp;" "&amp;男子登録情報!$N537&amp;" ("&amp;LEFT(男子登録情報!$F537,2)&amp;")")</f>
        <v>Kaito SHIMAMOTO (01)</v>
      </c>
      <c r="E537" t="str">
        <f>IF($K537="","",男子登録情報!$P537)</f>
        <v>JPN</v>
      </c>
      <c r="F537" t="str">
        <f t="shared" si="8"/>
        <v>1</v>
      </c>
      <c r="G537">
        <f>IF($K537="","",男子登録情報!$M537)</f>
        <v>25</v>
      </c>
      <c r="H537">
        <f>IF($K537="","",男子登録情報!$A537)</f>
        <v>492522</v>
      </c>
      <c r="K537">
        <f>IF(男子登録情報!$C537="","",男子登録情報!$C537)</f>
        <v>536</v>
      </c>
      <c r="M537">
        <f>IFERROR(IF(AND(402&lt;=VALUE(RIGHT(男子登録情報!$F537,4)),競技会情報!$E$3*100+競技会情報!$G$3&gt;=VALUE(RIGHT(男子登録情報!$F537,4))),VALUE(男子登録情報!$G537)+1,VALUE(男子登録情報!$G537)),"")</f>
        <v>21</v>
      </c>
      <c r="N537" t="str">
        <f>IF($K537="","",IF(男子登録情報!$H537="北海道",男子登録情報!$H537,LEFT(男子登録情報!$H537,LEN(男子登録情報!$H537)-1)))</f>
        <v>滋賀</v>
      </c>
      <c r="O537" t="str">
        <f>IF($K537="","",IF(LEN($N537)=2,LEFT($N537,1)&amp;"　"&amp;RIGHT($N537,1)&amp;"・"&amp;男子登録情報!$I537,$N537&amp;"・"&amp;男子登録情報!$I537))</f>
        <v>滋　賀・東大津</v>
      </c>
    </row>
    <row r="538" spans="1:15" x14ac:dyDescent="0.55000000000000004">
      <c r="A538">
        <f>IF($K538="","",100000000+男子登録情報!$C538)</f>
        <v>100000537</v>
      </c>
      <c r="B538" t="str">
        <f>IF($K538="","",男子登録情報!$D538&amp;" ("&amp;男子登録情報!$K538&amp;")")</f>
        <v>清水　翔暉 (3)</v>
      </c>
      <c r="C538" t="str">
        <f>IF($K538="","",男子登録情報!$E538)</f>
        <v>ｼﾐｽﾞ ｼｮｳｷ</v>
      </c>
      <c r="D538" t="str">
        <f>IF($K538="","",男子登録情報!$O538&amp;" "&amp;男子登録情報!$N538&amp;" ("&amp;LEFT(男子登録情報!$F538,2)&amp;")")</f>
        <v>Shoki SHIMIZU (01)</v>
      </c>
      <c r="E538" t="str">
        <f>IF($K538="","",男子登録情報!$P538)</f>
        <v>JPN</v>
      </c>
      <c r="F538" t="str">
        <f t="shared" si="8"/>
        <v>1</v>
      </c>
      <c r="G538">
        <f>IF($K538="","",男子登録情報!$M538)</f>
        <v>18</v>
      </c>
      <c r="H538">
        <f>IF($K538="","",男子登録情報!$A538)</f>
        <v>492522</v>
      </c>
      <c r="K538">
        <f>IF(男子登録情報!$C538="","",男子登録情報!$C538)</f>
        <v>537</v>
      </c>
      <c r="M538">
        <f>IFERROR(IF(AND(402&lt;=VALUE(RIGHT(男子登録情報!$F538,4)),競技会情報!$E$3*100+競技会情報!$G$3&gt;=VALUE(RIGHT(男子登録情報!$F538,4))),VALUE(男子登録情報!$G538)+1,VALUE(男子登録情報!$G538)),"")</f>
        <v>21</v>
      </c>
      <c r="N538" t="str">
        <f>IF($K538="","",IF(男子登録情報!$H538="北海道",男子登録情報!$H538,LEFT(男子登録情報!$H538,LEN(男子登録情報!$H538)-1)))</f>
        <v>福井</v>
      </c>
      <c r="O538" t="str">
        <f>IF($K538="","",IF(LEN($N538)=2,LEFT($N538,1)&amp;"　"&amp;RIGHT($N538,1)&amp;"・"&amp;男子登録情報!$I538,$N538&amp;"・"&amp;男子登録情報!$I538))</f>
        <v>福　井・敦賀気比</v>
      </c>
    </row>
    <row r="539" spans="1:15" x14ac:dyDescent="0.55000000000000004">
      <c r="A539">
        <f>IF($K539="","",100000000+男子登録情報!$C539)</f>
        <v>100000538</v>
      </c>
      <c r="B539" t="str">
        <f>IF($K539="","",男子登録情報!$D539&amp;" ("&amp;男子登録情報!$K539&amp;")")</f>
        <v>杉信　光 (3)</v>
      </c>
      <c r="C539" t="str">
        <f>IF($K539="","",男子登録情報!$E539)</f>
        <v>ｽｷﾞﾉﾌﾞ ﾋｶﾙ</v>
      </c>
      <c r="D539" t="str">
        <f>IF($K539="","",男子登録情報!$O539&amp;" "&amp;男子登録情報!$N539&amp;" ("&amp;LEFT(男子登録情報!$F539,2)&amp;")")</f>
        <v>Hikaru SUGINOBU (02)</v>
      </c>
      <c r="E539" t="str">
        <f>IF($K539="","",男子登録情報!$P539)</f>
        <v>JPN</v>
      </c>
      <c r="F539" t="str">
        <f t="shared" si="8"/>
        <v>1</v>
      </c>
      <c r="G539">
        <f>IF($K539="","",男子登録情報!$M539)</f>
        <v>31</v>
      </c>
      <c r="H539">
        <f>IF($K539="","",男子登録情報!$A539)</f>
        <v>492522</v>
      </c>
      <c r="K539">
        <f>IF(男子登録情報!$C539="","",男子登録情報!$C539)</f>
        <v>538</v>
      </c>
      <c r="M539">
        <f>IFERROR(IF(AND(402&lt;=VALUE(RIGHT(男子登録情報!$F539,4)),競技会情報!$E$3*100+競技会情報!$G$3&gt;=VALUE(RIGHT(男子登録情報!$F539,4))),VALUE(男子登録情報!$G539)+1,VALUE(男子登録情報!$G539)),"")</f>
        <v>20</v>
      </c>
      <c r="N539" t="str">
        <f>IF($K539="","",IF(男子登録情報!$H539="北海道",男子登録情報!$H539,LEFT(男子登録情報!$H539,LEN(男子登録情報!$H539)-1)))</f>
        <v>鳥取</v>
      </c>
      <c r="O539" t="str">
        <f>IF($K539="","",IF(LEN($N539)=2,LEFT($N539,1)&amp;"　"&amp;RIGHT($N539,1)&amp;"・"&amp;男子登録情報!$I539,$N539&amp;"・"&amp;男子登録情報!$I539))</f>
        <v>鳥　取・鳥取中央育英</v>
      </c>
    </row>
    <row r="540" spans="1:15" x14ac:dyDescent="0.55000000000000004">
      <c r="A540">
        <f>IF($K540="","",100000000+男子登録情報!$C540)</f>
        <v>100000539</v>
      </c>
      <c r="B540" t="str">
        <f>IF($K540="","",男子登録情報!$D540&amp;" ("&amp;男子登録情報!$K540&amp;")")</f>
        <v>田口 龍 (3)</v>
      </c>
      <c r="C540" t="str">
        <f>IF($K540="","",男子登録情報!$E540)</f>
        <v>ﾀｸﾞﾁ ﾛﾝ</v>
      </c>
      <c r="D540" t="str">
        <f>IF($K540="","",男子登録情報!$O540&amp;" "&amp;男子登録情報!$N540&amp;" ("&amp;LEFT(男子登録情報!$F540,2)&amp;")")</f>
        <v>Ron TAGUCHI (02)</v>
      </c>
      <c r="E540" t="str">
        <f>IF($K540="","",男子登録情報!$P540)</f>
        <v>JPN</v>
      </c>
      <c r="F540" t="str">
        <f t="shared" si="8"/>
        <v>1</v>
      </c>
      <c r="G540">
        <f>IF($K540="","",男子登録情報!$M540)</f>
        <v>25</v>
      </c>
      <c r="H540">
        <f>IF($K540="","",男子登録情報!$A540)</f>
        <v>492522</v>
      </c>
      <c r="K540">
        <f>IF(男子登録情報!$C540="","",男子登録情報!$C540)</f>
        <v>539</v>
      </c>
      <c r="M540">
        <f>IFERROR(IF(AND(402&lt;=VALUE(RIGHT(男子登録情報!$F540,4)),競技会情報!$E$3*100+競技会情報!$G$3&gt;=VALUE(RIGHT(男子登録情報!$F540,4))),VALUE(男子登録情報!$G540)+1,VALUE(男子登録情報!$G540)),"")</f>
        <v>20</v>
      </c>
      <c r="N540" t="str">
        <f>IF($K540="","",IF(男子登録情報!$H540="北海道",男子登録情報!$H540,LEFT(男子登録情報!$H540,LEN(男子登録情報!$H540)-1)))</f>
        <v>京都</v>
      </c>
      <c r="O540" t="str">
        <f>IF($K540="","",IF(LEN($N540)=2,LEFT($N540,1)&amp;"　"&amp;RIGHT($N540,1)&amp;"・"&amp;男子登録情報!$I540,$N540&amp;"・"&amp;男子登録情報!$I540))</f>
        <v>京　都・向陽</v>
      </c>
    </row>
    <row r="541" spans="1:15" x14ac:dyDescent="0.55000000000000004">
      <c r="A541">
        <f>IF($K541="","",100000000+男子登録情報!$C541)</f>
        <v>100000540</v>
      </c>
      <c r="B541" t="str">
        <f>IF($K541="","",男子登録情報!$D541&amp;" ("&amp;男子登録情報!$K541&amp;")")</f>
        <v>竹谷　幸希也 (3)</v>
      </c>
      <c r="C541" t="str">
        <f>IF($K541="","",男子登録情報!$E541)</f>
        <v>ﾀｹﾀﾆ ﾕｷﾔ</v>
      </c>
      <c r="D541" t="str">
        <f>IF($K541="","",男子登録情報!$O541&amp;" "&amp;男子登録情報!$N541&amp;" ("&amp;LEFT(男子登録情報!$F541,2)&amp;")")</f>
        <v>Yukiya TAKETANI (01)</v>
      </c>
      <c r="E541" t="str">
        <f>IF($K541="","",男子登録情報!$P541)</f>
        <v>JPN</v>
      </c>
      <c r="F541" t="str">
        <f t="shared" si="8"/>
        <v>1</v>
      </c>
      <c r="G541">
        <f>IF($K541="","",男子登録情報!$M541)</f>
        <v>33</v>
      </c>
      <c r="H541">
        <f>IF($K541="","",男子登録情報!$A541)</f>
        <v>492522</v>
      </c>
      <c r="K541">
        <f>IF(男子登録情報!$C541="","",男子登録情報!$C541)</f>
        <v>540</v>
      </c>
      <c r="M541">
        <f>IFERROR(IF(AND(402&lt;=VALUE(RIGHT(男子登録情報!$F541,4)),競技会情報!$E$3*100+競技会情報!$G$3&gt;=VALUE(RIGHT(男子登録情報!$F541,4))),VALUE(男子登録情報!$G541)+1,VALUE(男子登録情報!$G541)),"")</f>
        <v>21</v>
      </c>
      <c r="N541" t="str">
        <f>IF($K541="","",IF(男子登録情報!$H541="北海道",男子登録情報!$H541,LEFT(男子登録情報!$H541,LEN(男子登録情報!$H541)-1)))</f>
        <v>岡山</v>
      </c>
      <c r="O541" t="str">
        <f>IF($K541="","",IF(LEN($N541)=2,LEFT($N541,1)&amp;"　"&amp;RIGHT($N541,1)&amp;"・"&amp;男子登録情報!$I541,$N541&amp;"・"&amp;男子登録情報!$I541))</f>
        <v>岡　山・明誠学院</v>
      </c>
    </row>
    <row r="542" spans="1:15" x14ac:dyDescent="0.55000000000000004">
      <c r="A542">
        <f>IF($K542="","",100000000+男子登録情報!$C542)</f>
        <v>100000541</v>
      </c>
      <c r="B542" t="str">
        <f>IF($K542="","",男子登録情報!$D542&amp;" ("&amp;男子登録情報!$K542&amp;")")</f>
        <v>田中　敦之 (3)</v>
      </c>
      <c r="C542" t="str">
        <f>IF($K542="","",男子登録情報!$E542)</f>
        <v>ﾀﾅｶ ｱﾂｼ</v>
      </c>
      <c r="D542" t="str">
        <f>IF($K542="","",男子登録情報!$O542&amp;" "&amp;男子登録情報!$N542&amp;" ("&amp;LEFT(男子登録情報!$F542,2)&amp;")")</f>
        <v>Atsushi TANAKA (01)</v>
      </c>
      <c r="E542" t="str">
        <f>IF($K542="","",男子登録情報!$P542)</f>
        <v>JPN</v>
      </c>
      <c r="F542" t="str">
        <f t="shared" si="8"/>
        <v>1</v>
      </c>
      <c r="G542">
        <f>IF($K542="","",男子登録情報!$M542)</f>
        <v>25</v>
      </c>
      <c r="H542">
        <f>IF($K542="","",男子登録情報!$A542)</f>
        <v>492522</v>
      </c>
      <c r="K542">
        <f>IF(男子登録情報!$C542="","",男子登録情報!$C542)</f>
        <v>541</v>
      </c>
      <c r="M542">
        <f>IFERROR(IF(AND(402&lt;=VALUE(RIGHT(男子登録情報!$F542,4)),競技会情報!$E$3*100+競技会情報!$G$3&gt;=VALUE(RIGHT(男子登録情報!$F542,4))),VALUE(男子登録情報!$G542)+1,VALUE(男子登録情報!$G542)),"")</f>
        <v>21</v>
      </c>
      <c r="N542" t="str">
        <f>IF($K542="","",IF(男子登録情報!$H542="北海道",男子登録情報!$H542,LEFT(男子登録情報!$H542,LEN(男子登録情報!$H542)-1)))</f>
        <v>兵庫</v>
      </c>
      <c r="O542" t="str">
        <f>IF($K542="","",IF(LEN($N542)=2,LEFT($N542,1)&amp;"　"&amp;RIGHT($N542,1)&amp;"・"&amp;男子登録情報!$I542,$N542&amp;"・"&amp;男子登録情報!$I542))</f>
        <v>兵　庫・三田松聖</v>
      </c>
    </row>
    <row r="543" spans="1:15" x14ac:dyDescent="0.55000000000000004">
      <c r="A543">
        <f>IF($K543="","",100000000+男子登録情報!$C543)</f>
        <v>100000542</v>
      </c>
      <c r="B543" t="str">
        <f>IF($K543="","",男子登録情報!$D543&amp;" ("&amp;男子登録情報!$K543&amp;")")</f>
        <v>田中　健太郎 (3)</v>
      </c>
      <c r="C543" t="str">
        <f>IF($K543="","",男子登録情報!$E543)</f>
        <v>ﾀﾅｶ ｹﾝﾀﾛｳ</v>
      </c>
      <c r="D543" t="str">
        <f>IF($K543="","",男子登録情報!$O543&amp;" "&amp;男子登録情報!$N543&amp;" ("&amp;LEFT(男子登録情報!$F543,2)&amp;")")</f>
        <v>Kentaro TANAKA (01)</v>
      </c>
      <c r="E543" t="str">
        <f>IF($K543="","",男子登録情報!$P543)</f>
        <v>JPN</v>
      </c>
      <c r="F543" t="str">
        <f t="shared" si="8"/>
        <v>1</v>
      </c>
      <c r="G543">
        <f>IF($K543="","",男子登録情報!$M543)</f>
        <v>25</v>
      </c>
      <c r="H543">
        <f>IF($K543="","",男子登録情報!$A543)</f>
        <v>492522</v>
      </c>
      <c r="K543">
        <f>IF(男子登録情報!$C543="","",男子登録情報!$C543)</f>
        <v>542</v>
      </c>
      <c r="M543">
        <f>IFERROR(IF(AND(402&lt;=VALUE(RIGHT(男子登録情報!$F543,4)),競技会情報!$E$3*100+競技会情報!$G$3&gt;=VALUE(RIGHT(男子登録情報!$F543,4))),VALUE(男子登録情報!$G543)+1,VALUE(男子登録情報!$G543)),"")</f>
        <v>21</v>
      </c>
      <c r="N543" t="str">
        <f>IF($K543="","",IF(男子登録情報!$H543="北海道",男子登録情報!$H543,LEFT(男子登録情報!$H543,LEN(男子登録情報!$H543)-1)))</f>
        <v>滋賀</v>
      </c>
      <c r="O543" t="str">
        <f>IF($K543="","",IF(LEN($N543)=2,LEFT($N543,1)&amp;"　"&amp;RIGHT($N543,1)&amp;"・"&amp;男子登録情報!$I543,$N543&amp;"・"&amp;男子登録情報!$I543))</f>
        <v>滋　賀・八幡</v>
      </c>
    </row>
    <row r="544" spans="1:15" x14ac:dyDescent="0.55000000000000004">
      <c r="A544">
        <f>IF($K544="","",100000000+男子登録情報!$C544)</f>
        <v>100000543</v>
      </c>
      <c r="B544" t="str">
        <f>IF($K544="","",男子登録情報!$D544&amp;" ("&amp;男子登録情報!$K544&amp;")")</f>
        <v>田中　智也 (3)</v>
      </c>
      <c r="C544" t="str">
        <f>IF($K544="","",男子登録情報!$E544)</f>
        <v>ﾀﾅｶ ﾄﾓﾔ</v>
      </c>
      <c r="D544" t="str">
        <f>IF($K544="","",男子登録情報!$O544&amp;" "&amp;男子登録情報!$N544&amp;" ("&amp;LEFT(男子登録情報!$F544,2)&amp;")")</f>
        <v>Tomoya TANAKA (01)</v>
      </c>
      <c r="E544" t="str">
        <f>IF($K544="","",男子登録情報!$P544)</f>
        <v>JPN</v>
      </c>
      <c r="F544" t="str">
        <f t="shared" si="8"/>
        <v>1</v>
      </c>
      <c r="G544">
        <f>IF($K544="","",男子登録情報!$M544)</f>
        <v>28</v>
      </c>
      <c r="H544">
        <f>IF($K544="","",男子登録情報!$A544)</f>
        <v>492522</v>
      </c>
      <c r="K544">
        <f>IF(男子登録情報!$C544="","",男子登録情報!$C544)</f>
        <v>543</v>
      </c>
      <c r="M544">
        <f>IFERROR(IF(AND(402&lt;=VALUE(RIGHT(男子登録情報!$F544,4)),競技会情報!$E$3*100+競技会情報!$G$3&gt;=VALUE(RIGHT(男子登録情報!$F544,4))),VALUE(男子登録情報!$G544)+1,VALUE(男子登録情報!$G544)),"")</f>
        <v>21</v>
      </c>
      <c r="N544" t="str">
        <f>IF($K544="","",IF(男子登録情報!$H544="北海道",男子登録情報!$H544,LEFT(男子登録情報!$H544,LEN(男子登録情報!$H544)-1)))</f>
        <v>兵庫</v>
      </c>
      <c r="O544" t="str">
        <f>IF($K544="","",IF(LEN($N544)=2,LEFT($N544,1)&amp;"　"&amp;RIGHT($N544,1)&amp;"・"&amp;男子登録情報!$I544,$N544&amp;"・"&amp;男子登録情報!$I544))</f>
        <v>兵　庫・明石商業</v>
      </c>
    </row>
    <row r="545" spans="1:15" x14ac:dyDescent="0.55000000000000004">
      <c r="A545">
        <f>IF($K545="","",100000000+男子登録情報!$C545)</f>
        <v>100000544</v>
      </c>
      <c r="B545" t="str">
        <f>IF($K545="","",男子登録情報!$D545&amp;" ("&amp;男子登録情報!$K545&amp;")")</f>
        <v>田邉　昇 (3)</v>
      </c>
      <c r="C545" t="str">
        <f>IF($K545="","",男子登録情報!$E545)</f>
        <v>ﾀﾅﾍﾞ ｼｮｳ</v>
      </c>
      <c r="D545" t="str">
        <f>IF($K545="","",男子登録情報!$O545&amp;" "&amp;男子登録情報!$N545&amp;" ("&amp;LEFT(男子登録情報!$F545,2)&amp;")")</f>
        <v>Sho TANABE (02)</v>
      </c>
      <c r="E545" t="str">
        <f>IF($K545="","",男子登録情報!$P545)</f>
        <v>JPN</v>
      </c>
      <c r="F545" t="str">
        <f t="shared" si="8"/>
        <v>1</v>
      </c>
      <c r="G545">
        <f>IF($K545="","",男子登録情報!$M545)</f>
        <v>25</v>
      </c>
      <c r="H545">
        <f>IF($K545="","",男子登録情報!$A545)</f>
        <v>492522</v>
      </c>
      <c r="K545">
        <f>IF(男子登録情報!$C545="","",男子登録情報!$C545)</f>
        <v>544</v>
      </c>
      <c r="M545">
        <f>IFERROR(IF(AND(402&lt;=VALUE(RIGHT(男子登録情報!$F545,4)),競技会情報!$E$3*100+競技会情報!$G$3&gt;=VALUE(RIGHT(男子登録情報!$F545,4))),VALUE(男子登録情報!$G545)+1,VALUE(男子登録情報!$G545)),"")</f>
        <v>20</v>
      </c>
      <c r="N545" t="str">
        <f>IF($K545="","",IF(男子登録情報!$H545="北海道",男子登録情報!$H545,LEFT(男子登録情報!$H545,LEN(男子登録情報!$H545)-1)))</f>
        <v>滋賀</v>
      </c>
      <c r="O545" t="str">
        <f>IF($K545="","",IF(LEN($N545)=2,LEFT($N545,1)&amp;"　"&amp;RIGHT($N545,1)&amp;"・"&amp;男子登録情報!$I545,$N545&amp;"・"&amp;男子登録情報!$I545))</f>
        <v>滋　賀・高島</v>
      </c>
    </row>
    <row r="546" spans="1:15" x14ac:dyDescent="0.55000000000000004">
      <c r="A546">
        <f>IF($K546="","",100000000+男子登録情報!$C546)</f>
        <v>100000545</v>
      </c>
      <c r="B546" t="str">
        <f>IF($K546="","",男子登録情報!$D546&amp;" ("&amp;男子登録情報!$K546&amp;")")</f>
        <v>田邉　雄大 (3)</v>
      </c>
      <c r="C546" t="str">
        <f>IF($K546="","",男子登録情報!$E546)</f>
        <v>ﾀﾅﾍﾞ ﾕｳﾀﾞｲ</v>
      </c>
      <c r="D546" t="str">
        <f>IF($K546="","",男子登録情報!$O546&amp;" "&amp;男子登録情報!$N546&amp;" ("&amp;LEFT(男子登録情報!$F546,2)&amp;")")</f>
        <v>Yudai TANABE (01)</v>
      </c>
      <c r="E546" t="str">
        <f>IF($K546="","",男子登録情報!$P546)</f>
        <v>JPN</v>
      </c>
      <c r="F546" t="str">
        <f t="shared" si="8"/>
        <v>1</v>
      </c>
      <c r="G546">
        <f>IF($K546="","",男子登録情報!$M546)</f>
        <v>25</v>
      </c>
      <c r="H546">
        <f>IF($K546="","",男子登録情報!$A546)</f>
        <v>492522</v>
      </c>
      <c r="K546">
        <f>IF(男子登録情報!$C546="","",男子登録情報!$C546)</f>
        <v>545</v>
      </c>
      <c r="M546">
        <f>IFERROR(IF(AND(402&lt;=VALUE(RIGHT(男子登録情報!$F546,4)),競技会情報!$E$3*100+競技会情報!$G$3&gt;=VALUE(RIGHT(男子登録情報!$F546,4))),VALUE(男子登録情報!$G546)+1,VALUE(男子登録情報!$G546)),"")</f>
        <v>21</v>
      </c>
      <c r="N546" t="str">
        <f>IF($K546="","",IF(男子登録情報!$H546="北海道",男子登録情報!$H546,LEFT(男子登録情報!$H546,LEN(男子登録情報!$H546)-1)))</f>
        <v>京都</v>
      </c>
      <c r="O546" t="str">
        <f>IF($K546="","",IF(LEN($N546)=2,LEFT($N546,1)&amp;"　"&amp;RIGHT($N546,1)&amp;"・"&amp;男子登録情報!$I546,$N546&amp;"・"&amp;男子登録情報!$I546))</f>
        <v>京　都・京都共栄学園</v>
      </c>
    </row>
    <row r="547" spans="1:15" x14ac:dyDescent="0.55000000000000004">
      <c r="A547">
        <f>IF($K547="","",100000000+男子登録情報!$C547)</f>
        <v>100000546</v>
      </c>
      <c r="B547" t="str">
        <f>IF($K547="","",男子登録情報!$D547&amp;" ("&amp;男子登録情報!$K547&amp;")")</f>
        <v>谷川　開智 (3)</v>
      </c>
      <c r="C547" t="str">
        <f>IF($K547="","",男子登録情報!$E547)</f>
        <v>ﾀﾆｶﾞﾜ ｶｲﾁ</v>
      </c>
      <c r="D547" t="str">
        <f>IF($K547="","",男子登録情報!$O547&amp;" "&amp;男子登録情報!$N547&amp;" ("&amp;LEFT(男子登録情報!$F547,2)&amp;")")</f>
        <v>Kaichi TANIGAWA (01)</v>
      </c>
      <c r="E547" t="str">
        <f>IF($K547="","",男子登録情報!$P547)</f>
        <v>JPN</v>
      </c>
      <c r="F547" t="str">
        <f t="shared" si="8"/>
        <v>1</v>
      </c>
      <c r="G547">
        <f>IF($K547="","",男子登録情報!$M547)</f>
        <v>26</v>
      </c>
      <c r="H547">
        <f>IF($K547="","",男子登録情報!$A547)</f>
        <v>492522</v>
      </c>
      <c r="K547">
        <f>IF(男子登録情報!$C547="","",男子登録情報!$C547)</f>
        <v>546</v>
      </c>
      <c r="M547">
        <f>IFERROR(IF(AND(402&lt;=VALUE(RIGHT(男子登録情報!$F547,4)),競技会情報!$E$3*100+競技会情報!$G$3&gt;=VALUE(RIGHT(男子登録情報!$F547,4))),VALUE(男子登録情報!$G547)+1,VALUE(男子登録情報!$G547)),"")</f>
        <v>20</v>
      </c>
      <c r="N547" t="str">
        <f>IF($K547="","",IF(男子登録情報!$H547="北海道",男子登録情報!$H547,LEFT(男子登録情報!$H547,LEN(男子登録情報!$H547)-1)))</f>
        <v>京都</v>
      </c>
      <c r="O547" t="str">
        <f>IF($K547="","",IF(LEN($N547)=2,LEFT($N547,1)&amp;"　"&amp;RIGHT($N547,1)&amp;"・"&amp;男子登録情報!$I547,$N547&amp;"・"&amp;男子登録情報!$I547))</f>
        <v>京　都・京都文教</v>
      </c>
    </row>
    <row r="548" spans="1:15" x14ac:dyDescent="0.55000000000000004">
      <c r="A548">
        <f>IF($K548="","",100000000+男子登録情報!$C548)</f>
        <v>100000547</v>
      </c>
      <c r="B548" t="str">
        <f>IF($K548="","",男子登録情報!$D548&amp;" ("&amp;男子登録情報!$K548&amp;")")</f>
        <v>千坂　柊人 (3)</v>
      </c>
      <c r="C548" t="str">
        <f>IF($K548="","",男子登録情報!$E548)</f>
        <v>ﾁｻｶ ｼｭｳﾄ</v>
      </c>
      <c r="D548" t="str">
        <f>IF($K548="","",男子登録情報!$O548&amp;" "&amp;男子登録情報!$N548&amp;" ("&amp;LEFT(男子登録情報!$F548,2)&amp;")")</f>
        <v>Shuto CHISAKA (02)</v>
      </c>
      <c r="E548" t="str">
        <f>IF($K548="","",男子登録情報!$P548)</f>
        <v>JPN</v>
      </c>
      <c r="F548" t="str">
        <f t="shared" si="8"/>
        <v>1</v>
      </c>
      <c r="G548">
        <f>IF($K548="","",男子登録情報!$M548)</f>
        <v>26</v>
      </c>
      <c r="H548">
        <f>IF($K548="","",男子登録情報!$A548)</f>
        <v>492522</v>
      </c>
      <c r="K548">
        <f>IF(男子登録情報!$C548="","",男子登録情報!$C548)</f>
        <v>547</v>
      </c>
      <c r="M548">
        <f>IFERROR(IF(AND(402&lt;=VALUE(RIGHT(男子登録情報!$F548,4)),競技会情報!$E$3*100+競技会情報!$G$3&gt;=VALUE(RIGHT(男子登録情報!$F548,4))),VALUE(男子登録情報!$G548)+1,VALUE(男子登録情報!$G548)),"")</f>
        <v>20</v>
      </c>
      <c r="N548" t="str">
        <f>IF($K548="","",IF(男子登録情報!$H548="北海道",男子登録情報!$H548,LEFT(男子登録情報!$H548,LEN(男子登録情報!$H548)-1)))</f>
        <v>京都</v>
      </c>
      <c r="O548" t="str">
        <f>IF($K548="","",IF(LEN($N548)=2,LEFT($N548,1)&amp;"　"&amp;RIGHT($N548,1)&amp;"・"&amp;男子登録情報!$I548,$N548&amp;"・"&amp;男子登録情報!$I548))</f>
        <v>京　都・宮津</v>
      </c>
    </row>
    <row r="549" spans="1:15" x14ac:dyDescent="0.55000000000000004">
      <c r="A549">
        <f>IF($K549="","",100000000+男子登録情報!$C549)</f>
        <v>100000548</v>
      </c>
      <c r="B549" t="str">
        <f>IF($K549="","",男子登録情報!$D549&amp;" ("&amp;男子登録情報!$K549&amp;")")</f>
        <v>富田　惇史 (3)</v>
      </c>
      <c r="C549" t="str">
        <f>IF($K549="","",男子登録情報!$E549)</f>
        <v>ﾄﾐﾀ ｱﾂｼ</v>
      </c>
      <c r="D549" t="str">
        <f>IF($K549="","",男子登録情報!$O549&amp;" "&amp;男子登録情報!$N549&amp;" ("&amp;LEFT(男子登録情報!$F549,2)&amp;")")</f>
        <v>Atsushi TOMITA (01)</v>
      </c>
      <c r="E549" t="str">
        <f>IF($K549="","",男子登録情報!$P549)</f>
        <v>JPN</v>
      </c>
      <c r="F549" t="str">
        <f t="shared" si="8"/>
        <v>1</v>
      </c>
      <c r="G549">
        <f>IF($K549="","",男子登録情報!$M549)</f>
        <v>25</v>
      </c>
      <c r="H549">
        <f>IF($K549="","",男子登録情報!$A549)</f>
        <v>492522</v>
      </c>
      <c r="K549">
        <f>IF(男子登録情報!$C549="","",男子登録情報!$C549)</f>
        <v>548</v>
      </c>
      <c r="M549">
        <f>IFERROR(IF(AND(402&lt;=VALUE(RIGHT(男子登録情報!$F549,4)),競技会情報!$E$3*100+競技会情報!$G$3&gt;=VALUE(RIGHT(男子登録情報!$F549,4))),VALUE(男子登録情報!$G549)+1,VALUE(男子登録情報!$G549)),"")</f>
        <v>21</v>
      </c>
      <c r="N549" t="str">
        <f>IF($K549="","",IF(男子登録情報!$H549="北海道",男子登録情報!$H549,LEFT(男子登録情報!$H549,LEN(男子登録情報!$H549)-1)))</f>
        <v>滋賀</v>
      </c>
      <c r="O549" t="str">
        <f>IF($K549="","",IF(LEN($N549)=2,LEFT($N549,1)&amp;"　"&amp;RIGHT($N549,1)&amp;"・"&amp;男子登録情報!$I549,$N549&amp;"・"&amp;男子登録情報!$I549))</f>
        <v>滋　賀・彦根翔西館</v>
      </c>
    </row>
    <row r="550" spans="1:15" x14ac:dyDescent="0.55000000000000004">
      <c r="A550">
        <f>IF($K550="","",100000000+男子登録情報!$C550)</f>
        <v>100000549</v>
      </c>
      <c r="B550" t="str">
        <f>IF($K550="","",男子登録情報!$D550&amp;" ("&amp;男子登録情報!$K550&amp;")")</f>
        <v>中尾　輝 (3)</v>
      </c>
      <c r="C550" t="str">
        <f>IF($K550="","",男子登録情報!$E550)</f>
        <v>ﾅｶｵ ﾋｶﾙ</v>
      </c>
      <c r="D550" t="str">
        <f>IF($K550="","",男子登録情報!$O550&amp;" "&amp;男子登録情報!$N550&amp;" ("&amp;LEFT(男子登録情報!$F550,2)&amp;")")</f>
        <v>Hikaru NAKAO (02)</v>
      </c>
      <c r="E550" t="str">
        <f>IF($K550="","",男子登録情報!$P550)</f>
        <v>JPN</v>
      </c>
      <c r="F550" t="str">
        <f t="shared" si="8"/>
        <v>1</v>
      </c>
      <c r="G550">
        <f>IF($K550="","",男子登録情報!$M550)</f>
        <v>25</v>
      </c>
      <c r="H550">
        <f>IF($K550="","",男子登録情報!$A550)</f>
        <v>492522</v>
      </c>
      <c r="K550">
        <f>IF(男子登録情報!$C550="","",男子登録情報!$C550)</f>
        <v>549</v>
      </c>
      <c r="M550">
        <f>IFERROR(IF(AND(402&lt;=VALUE(RIGHT(男子登録情報!$F550,4)),競技会情報!$E$3*100+競技会情報!$G$3&gt;=VALUE(RIGHT(男子登録情報!$F550,4))),VALUE(男子登録情報!$G550)+1,VALUE(男子登録情報!$G550)),"")</f>
        <v>20</v>
      </c>
      <c r="N550" t="str">
        <f>IF($K550="","",IF(男子登録情報!$H550="北海道",男子登録情報!$H550,LEFT(男子登録情報!$H550,LEN(男子登録情報!$H550)-1)))</f>
        <v>滋賀</v>
      </c>
      <c r="O550" t="str">
        <f>IF($K550="","",IF(LEN($N550)=2,LEFT($N550,1)&amp;"　"&amp;RIGHT($N550,1)&amp;"・"&amp;男子登録情報!$I550,$N550&amp;"・"&amp;男子登録情報!$I550))</f>
        <v>滋　賀・石部</v>
      </c>
    </row>
    <row r="551" spans="1:15" x14ac:dyDescent="0.55000000000000004">
      <c r="A551">
        <f>IF($K551="","",100000000+男子登録情報!$C551)</f>
        <v>100000550</v>
      </c>
      <c r="B551" t="str">
        <f>IF($K551="","",男子登録情報!$D551&amp;" ("&amp;男子登録情報!$K551&amp;")")</f>
        <v>長野　一輝 (3)</v>
      </c>
      <c r="C551" t="str">
        <f>IF($K551="","",男子登録情報!$E551)</f>
        <v>ﾅｶﾞﾉ ｶｽﾞｷ</v>
      </c>
      <c r="D551" t="str">
        <f>IF($K551="","",男子登録情報!$O551&amp;" "&amp;男子登録情報!$N551&amp;" ("&amp;LEFT(男子登録情報!$F551,2)&amp;")")</f>
        <v>Kazuki NAGANO (01)</v>
      </c>
      <c r="E551" t="str">
        <f>IF($K551="","",男子登録情報!$P551)</f>
        <v>JPN</v>
      </c>
      <c r="F551" t="str">
        <f t="shared" si="8"/>
        <v>1</v>
      </c>
      <c r="G551">
        <f>IF($K551="","",男子登録情報!$M551)</f>
        <v>37</v>
      </c>
      <c r="H551">
        <f>IF($K551="","",男子登録情報!$A551)</f>
        <v>492522</v>
      </c>
      <c r="K551">
        <f>IF(男子登録情報!$C551="","",男子登録情報!$C551)</f>
        <v>550</v>
      </c>
      <c r="M551">
        <f>IFERROR(IF(AND(402&lt;=VALUE(RIGHT(男子登録情報!$F551,4)),競技会情報!$E$3*100+競技会情報!$G$3&gt;=VALUE(RIGHT(男子登録情報!$F551,4))),VALUE(男子登録情報!$G551)+1,VALUE(男子登録情報!$G551)),"")</f>
        <v>21</v>
      </c>
      <c r="N551" t="str">
        <f>IF($K551="","",IF(男子登録情報!$H551="北海道",男子登録情報!$H551,LEFT(男子登録情報!$H551,LEN(男子登録情報!$H551)-1)))</f>
        <v>香川</v>
      </c>
      <c r="O551" t="str">
        <f>IF($K551="","",IF(LEN($N551)=2,LEFT($N551,1)&amp;"　"&amp;RIGHT($N551,1)&amp;"・"&amp;男子登録情報!$I551,$N551&amp;"・"&amp;男子登録情報!$I551))</f>
        <v>香　川・観音寺総合</v>
      </c>
    </row>
    <row r="552" spans="1:15" x14ac:dyDescent="0.55000000000000004">
      <c r="A552">
        <f>IF($K552="","",100000000+男子登録情報!$C552)</f>
        <v>100000551</v>
      </c>
      <c r="B552" t="str">
        <f>IF($K552="","",男子登録情報!$D552&amp;" ("&amp;男子登録情報!$K552&amp;")")</f>
        <v>中屋　宏志郎 (3)</v>
      </c>
      <c r="C552" t="str">
        <f>IF($K552="","",男子登録情報!$E552)</f>
        <v>ﾅｶﾔ ｺｳｼﾛｳ</v>
      </c>
      <c r="D552" t="str">
        <f>IF($K552="","",男子登録情報!$O552&amp;" "&amp;男子登録情報!$N552&amp;" ("&amp;LEFT(男子登録情報!$F552,2)&amp;")")</f>
        <v>Koshiro NAKAYA (01)</v>
      </c>
      <c r="E552" t="str">
        <f>IF($K552="","",男子登録情報!$P552)</f>
        <v>JPN</v>
      </c>
      <c r="F552" t="str">
        <f t="shared" si="8"/>
        <v>1</v>
      </c>
      <c r="G552">
        <f>IF($K552="","",男子登録情報!$M552)</f>
        <v>26</v>
      </c>
      <c r="H552">
        <f>IF($K552="","",男子登録情報!$A552)</f>
        <v>492522</v>
      </c>
      <c r="K552">
        <f>IF(男子登録情報!$C552="","",男子登録情報!$C552)</f>
        <v>551</v>
      </c>
      <c r="M552">
        <f>IFERROR(IF(AND(402&lt;=VALUE(RIGHT(男子登録情報!$F552,4)),競技会情報!$E$3*100+競技会情報!$G$3&gt;=VALUE(RIGHT(男子登録情報!$F552,4))),VALUE(男子登録情報!$G552)+1,VALUE(男子登録情報!$G552)),"")</f>
        <v>21</v>
      </c>
      <c r="N552" t="str">
        <f>IF($K552="","",IF(男子登録情報!$H552="北海道",男子登録情報!$H552,LEFT(男子登録情報!$H552,LEN(男子登録情報!$H552)-1)))</f>
        <v>京都</v>
      </c>
      <c r="O552" t="str">
        <f>IF($K552="","",IF(LEN($N552)=2,LEFT($N552,1)&amp;"　"&amp;RIGHT($N552,1)&amp;"・"&amp;男子登録情報!$I552,$N552&amp;"・"&amp;男子登録情報!$I552))</f>
        <v>京　都・東山</v>
      </c>
    </row>
    <row r="553" spans="1:15" x14ac:dyDescent="0.55000000000000004">
      <c r="A553">
        <f>IF($K553="","",100000000+男子登録情報!$C553)</f>
        <v>100000552</v>
      </c>
      <c r="B553" t="str">
        <f>IF($K553="","",男子登録情報!$D553&amp;" ("&amp;男子登録情報!$K553&amp;")")</f>
        <v>則貞　魁 (3)</v>
      </c>
      <c r="C553" t="str">
        <f>IF($K553="","",男子登録情報!$E553)</f>
        <v>ﾉﾘｻﾀﾞ ｶｲ</v>
      </c>
      <c r="D553" t="str">
        <f>IF($K553="","",男子登録情報!$O553&amp;" "&amp;男子登録情報!$N553&amp;" ("&amp;LEFT(男子登録情報!$F553,2)&amp;")")</f>
        <v>Kai NORISADA (02)</v>
      </c>
      <c r="E553" t="str">
        <f>IF($K553="","",男子登録情報!$P553)</f>
        <v>JPN</v>
      </c>
      <c r="F553" t="str">
        <f t="shared" si="8"/>
        <v>1</v>
      </c>
      <c r="G553">
        <f>IF($K553="","",男子登録情報!$M553)</f>
        <v>25</v>
      </c>
      <c r="H553">
        <f>IF($K553="","",男子登録情報!$A553)</f>
        <v>492522</v>
      </c>
      <c r="K553">
        <f>IF(男子登録情報!$C553="","",男子登録情報!$C553)</f>
        <v>552</v>
      </c>
      <c r="M553">
        <f>IFERROR(IF(AND(402&lt;=VALUE(RIGHT(男子登録情報!$F553,4)),競技会情報!$E$3*100+競技会情報!$G$3&gt;=VALUE(RIGHT(男子登録情報!$F553,4))),VALUE(男子登録情報!$G553)+1,VALUE(男子登録情報!$G553)),"")</f>
        <v>20</v>
      </c>
      <c r="N553" t="str">
        <f>IF($K553="","",IF(男子登録情報!$H553="北海道",男子登録情報!$H553,LEFT(男子登録情報!$H553,LEN(男子登録情報!$H553)-1)))</f>
        <v>滋賀</v>
      </c>
      <c r="O553" t="str">
        <f>IF($K553="","",IF(LEN($N553)=2,LEFT($N553,1)&amp;"　"&amp;RIGHT($N553,1)&amp;"・"&amp;男子登録情報!$I553,$N553&amp;"・"&amp;男子登録情報!$I553))</f>
        <v>滋　賀・石部</v>
      </c>
    </row>
    <row r="554" spans="1:15" x14ac:dyDescent="0.55000000000000004">
      <c r="A554">
        <f>IF($K554="","",100000000+男子登録情報!$C554)</f>
        <v>100000553</v>
      </c>
      <c r="B554" t="str">
        <f>IF($K554="","",男子登録情報!$D554&amp;" ("&amp;男子登録情報!$K554&amp;")")</f>
        <v>眞砂　潤也 (3)</v>
      </c>
      <c r="C554" t="str">
        <f>IF($K554="","",男子登録情報!$E554)</f>
        <v>ﾏｻｺﾞ ｼﾞｭﾝﾔ</v>
      </c>
      <c r="D554" t="str">
        <f>IF($K554="","",男子登録情報!$O554&amp;" "&amp;男子登録情報!$N554&amp;" ("&amp;LEFT(男子登録情報!$F554,2)&amp;")")</f>
        <v>Jyunya MASAGO (01)</v>
      </c>
      <c r="E554" t="str">
        <f>IF($K554="","",男子登録情報!$P554)</f>
        <v>JPN</v>
      </c>
      <c r="F554" t="str">
        <f t="shared" si="8"/>
        <v>1</v>
      </c>
      <c r="G554">
        <f>IF($K554="","",男子登録情報!$M554)</f>
        <v>27</v>
      </c>
      <c r="H554">
        <f>IF($K554="","",男子登録情報!$A554)</f>
        <v>492522</v>
      </c>
      <c r="K554">
        <f>IF(男子登録情報!$C554="","",男子登録情報!$C554)</f>
        <v>553</v>
      </c>
      <c r="M554">
        <f>IFERROR(IF(AND(402&lt;=VALUE(RIGHT(男子登録情報!$F554,4)),競技会情報!$E$3*100+競技会情報!$G$3&gt;=VALUE(RIGHT(男子登録情報!$F554,4))),VALUE(男子登録情報!$G554)+1,VALUE(男子登録情報!$G554)),"")</f>
        <v>21</v>
      </c>
      <c r="N554" t="str">
        <f>IF($K554="","",IF(男子登録情報!$H554="北海道",男子登録情報!$H554,LEFT(男子登録情報!$H554,LEN(男子登録情報!$H554)-1)))</f>
        <v>大阪</v>
      </c>
      <c r="O554" t="str">
        <f>IF($K554="","",IF(LEN($N554)=2,LEFT($N554,1)&amp;"　"&amp;RIGHT($N554,1)&amp;"・"&amp;男子登録情報!$I554,$N554&amp;"・"&amp;男子登録情報!$I554))</f>
        <v>大　阪・東海大付属大阪抑星</v>
      </c>
    </row>
    <row r="555" spans="1:15" x14ac:dyDescent="0.55000000000000004">
      <c r="A555">
        <f>IF($K555="","",100000000+男子登録情報!$C555)</f>
        <v>100000554</v>
      </c>
      <c r="B555" t="str">
        <f>IF($K555="","",男子登録情報!$D555&amp;" ("&amp;男子登録情報!$K555&amp;")")</f>
        <v>増田　晃悠 (3)</v>
      </c>
      <c r="C555" t="str">
        <f>IF($K555="","",男子登録情報!$E555)</f>
        <v>ﾏｽﾀﾞ ｱｷﾋﾛ</v>
      </c>
      <c r="D555" t="str">
        <f>IF($K555="","",男子登録情報!$O555&amp;" "&amp;男子登録情報!$N555&amp;" ("&amp;LEFT(男子登録情報!$F555,2)&amp;")")</f>
        <v>Akihiro MASUDA (02)</v>
      </c>
      <c r="E555" t="str">
        <f>IF($K555="","",男子登録情報!$P555)</f>
        <v>JPN</v>
      </c>
      <c r="F555" t="str">
        <f t="shared" si="8"/>
        <v>1</v>
      </c>
      <c r="G555">
        <f>IF($K555="","",男子登録情報!$M555)</f>
        <v>29</v>
      </c>
      <c r="H555">
        <f>IF($K555="","",男子登録情報!$A555)</f>
        <v>492522</v>
      </c>
      <c r="K555">
        <f>IF(男子登録情報!$C555="","",男子登録情報!$C555)</f>
        <v>554</v>
      </c>
      <c r="M555">
        <f>IFERROR(IF(AND(402&lt;=VALUE(RIGHT(男子登録情報!$F555,4)),競技会情報!$E$3*100+競技会情報!$G$3&gt;=VALUE(RIGHT(男子登録情報!$F555,4))),VALUE(男子登録情報!$G555)+1,VALUE(男子登録情報!$G555)),"")</f>
        <v>20</v>
      </c>
      <c r="N555" t="str">
        <f>IF($K555="","",IF(男子登録情報!$H555="北海道",男子登録情報!$H555,LEFT(男子登録情報!$H555,LEN(男子登録情報!$H555)-1)))</f>
        <v>奈良</v>
      </c>
      <c r="O555" t="str">
        <f>IF($K555="","",IF(LEN($N555)=2,LEFT($N555,1)&amp;"　"&amp;RIGHT($N555,1)&amp;"・"&amp;男子登録情報!$I555,$N555&amp;"・"&amp;男子登録情報!$I555))</f>
        <v>奈　良・聖心学園</v>
      </c>
    </row>
    <row r="556" spans="1:15" x14ac:dyDescent="0.55000000000000004">
      <c r="A556">
        <f>IF($K556="","",100000000+男子登録情報!$C556)</f>
        <v>100000555</v>
      </c>
      <c r="B556" t="str">
        <f>IF($K556="","",男子登録情報!$D556&amp;" ("&amp;男子登録情報!$K556&amp;")")</f>
        <v>増田　有真 (3)</v>
      </c>
      <c r="C556" t="str">
        <f>IF($K556="","",男子登録情報!$E556)</f>
        <v>ﾏｽﾀﾞ ﾕｳﾏ</v>
      </c>
      <c r="D556" t="str">
        <f>IF($K556="","",男子登録情報!$O556&amp;" "&amp;男子登録情報!$N556&amp;" ("&amp;LEFT(男子登録情報!$F556,2)&amp;")")</f>
        <v>Yuma MASUDA (01)</v>
      </c>
      <c r="E556" t="str">
        <f>IF($K556="","",男子登録情報!$P556)</f>
        <v>JPN</v>
      </c>
      <c r="F556" t="str">
        <f t="shared" si="8"/>
        <v>1</v>
      </c>
      <c r="G556">
        <f>IF($K556="","",男子登録情報!$M556)</f>
        <v>28</v>
      </c>
      <c r="H556">
        <f>IF($K556="","",男子登録情報!$A556)</f>
        <v>492522</v>
      </c>
      <c r="K556">
        <f>IF(男子登録情報!$C556="","",男子登録情報!$C556)</f>
        <v>555</v>
      </c>
      <c r="M556">
        <f>IFERROR(IF(AND(402&lt;=VALUE(RIGHT(男子登録情報!$F556,4)),競技会情報!$E$3*100+競技会情報!$G$3&gt;=VALUE(RIGHT(男子登録情報!$F556,4))),VALUE(男子登録情報!$G556)+1,VALUE(男子登録情報!$G556)),"")</f>
        <v>21</v>
      </c>
      <c r="N556" t="str">
        <f>IF($K556="","",IF(男子登録情報!$H556="北海道",男子登録情報!$H556,LEFT(男子登録情報!$H556,LEN(男子登録情報!$H556)-1)))</f>
        <v>兵庫</v>
      </c>
      <c r="O556" t="str">
        <f>IF($K556="","",IF(LEN($N556)=2,LEFT($N556,1)&amp;"　"&amp;RIGHT($N556,1)&amp;"・"&amp;男子登録情報!$I556,$N556&amp;"・"&amp;男子登録情報!$I556))</f>
        <v>兵　庫・尼崎市立尼崎</v>
      </c>
    </row>
    <row r="557" spans="1:15" x14ac:dyDescent="0.55000000000000004">
      <c r="A557">
        <f>IF($K557="","",100000000+男子登録情報!$C557)</f>
        <v>100000556</v>
      </c>
      <c r="B557" t="str">
        <f>IF($K557="","",男子登録情報!$D557&amp;" ("&amp;男子登録情報!$K557&amp;")")</f>
        <v>松原　健斗 (3)</v>
      </c>
      <c r="C557" t="str">
        <f>IF($K557="","",男子登録情報!$E557)</f>
        <v>ﾏﾂﾊﾞﾗ ｹﾝﾄ</v>
      </c>
      <c r="D557" t="str">
        <f>IF($K557="","",男子登録情報!$O557&amp;" "&amp;男子登録情報!$N557&amp;" ("&amp;LEFT(男子登録情報!$F557,2)&amp;")")</f>
        <v>Kento MATSUBARA (02)</v>
      </c>
      <c r="E557" t="str">
        <f>IF($K557="","",男子登録情報!$P557)</f>
        <v>JPN</v>
      </c>
      <c r="F557" t="str">
        <f t="shared" si="8"/>
        <v>1</v>
      </c>
      <c r="G557">
        <f>IF($K557="","",男子登録情報!$M557)</f>
        <v>28</v>
      </c>
      <c r="H557">
        <f>IF($K557="","",男子登録情報!$A557)</f>
        <v>492522</v>
      </c>
      <c r="K557">
        <f>IF(男子登録情報!$C557="","",男子登録情報!$C557)</f>
        <v>556</v>
      </c>
      <c r="M557">
        <f>IFERROR(IF(AND(402&lt;=VALUE(RIGHT(男子登録情報!$F557,4)),競技会情報!$E$3*100+競技会情報!$G$3&gt;=VALUE(RIGHT(男子登録情報!$F557,4))),VALUE(男子登録情報!$G557)+1,VALUE(男子登録情報!$G557)),"")</f>
        <v>20</v>
      </c>
      <c r="N557" t="str">
        <f>IF($K557="","",IF(男子登録情報!$H557="北海道",男子登録情報!$H557,LEFT(男子登録情報!$H557,LEN(男子登録情報!$H557)-1)))</f>
        <v>大阪</v>
      </c>
      <c r="O557" t="str">
        <f>IF($K557="","",IF(LEN($N557)=2,LEFT($N557,1)&amp;"　"&amp;RIGHT($N557,1)&amp;"・"&amp;男子登録情報!$I557,$N557&amp;"・"&amp;男子登録情報!$I557))</f>
        <v>大　阪・大阪</v>
      </c>
    </row>
    <row r="558" spans="1:15" x14ac:dyDescent="0.55000000000000004">
      <c r="A558">
        <f>IF($K558="","",100000000+男子登録情報!$C558)</f>
        <v>100000557</v>
      </c>
      <c r="B558" t="str">
        <f>IF($K558="","",男子登録情報!$D558&amp;" ("&amp;男子登録情報!$K558&amp;")")</f>
        <v>望月　結斗 (3)</v>
      </c>
      <c r="C558" t="str">
        <f>IF($K558="","",男子登録情報!$E558)</f>
        <v>ﾓﾁﾂﾞｷ ﾕｲﾄ</v>
      </c>
      <c r="D558" t="str">
        <f>IF($K558="","",男子登録情報!$O558&amp;" "&amp;男子登録情報!$N558&amp;" ("&amp;LEFT(男子登録情報!$F558,2)&amp;")")</f>
        <v>Yuito MOCHIZUKI (01)</v>
      </c>
      <c r="E558" t="str">
        <f>IF($K558="","",男子登録情報!$P558)</f>
        <v>JPN</v>
      </c>
      <c r="F558" t="str">
        <f t="shared" si="8"/>
        <v>1</v>
      </c>
      <c r="G558">
        <f>IF($K558="","",男子登録情報!$M558)</f>
        <v>28</v>
      </c>
      <c r="H558">
        <f>IF($K558="","",男子登録情報!$A558)</f>
        <v>492522</v>
      </c>
      <c r="K558">
        <f>IF(男子登録情報!$C558="","",男子登録情報!$C558)</f>
        <v>557</v>
      </c>
      <c r="M558">
        <f>IFERROR(IF(AND(402&lt;=VALUE(RIGHT(男子登録情報!$F558,4)),競技会情報!$E$3*100+競技会情報!$G$3&gt;=VALUE(RIGHT(男子登録情報!$F558,4))),VALUE(男子登録情報!$G558)+1,VALUE(男子登録情報!$G558)),"")</f>
        <v>21</v>
      </c>
      <c r="N558" t="str">
        <f>IF($K558="","",IF(男子登録情報!$H558="北海道",男子登録情報!$H558,LEFT(男子登録情報!$H558,LEN(男子登録情報!$H558)-1)))</f>
        <v>兵庫</v>
      </c>
      <c r="O558" t="str">
        <f>IF($K558="","",IF(LEN($N558)=2,LEFT($N558,1)&amp;"　"&amp;RIGHT($N558,1)&amp;"・"&amp;男子登録情報!$I558,$N558&amp;"・"&amp;男子登録情報!$I558))</f>
        <v>兵　庫・尼崎</v>
      </c>
    </row>
    <row r="559" spans="1:15" x14ac:dyDescent="0.55000000000000004">
      <c r="A559">
        <f>IF($K559="","",100000000+男子登録情報!$C559)</f>
        <v>100000558</v>
      </c>
      <c r="B559" t="str">
        <f>IF($K559="","",男子登録情報!$D559&amp;" ("&amp;男子登録情報!$K559&amp;")")</f>
        <v>山崎　崇嗣 (3)</v>
      </c>
      <c r="C559" t="str">
        <f>IF($K559="","",男子登録情報!$E559)</f>
        <v>ﾔﾏｻｷ ﾀｶﾂｸﾞ</v>
      </c>
      <c r="D559" t="str">
        <f>IF($K559="","",男子登録情報!$O559&amp;" "&amp;男子登録情報!$N559&amp;" ("&amp;LEFT(男子登録情報!$F559,2)&amp;")")</f>
        <v>Takatsugu YAMASAKI (02)</v>
      </c>
      <c r="E559" t="str">
        <f>IF($K559="","",男子登録情報!$P559)</f>
        <v>JPN</v>
      </c>
      <c r="F559" t="str">
        <f t="shared" si="8"/>
        <v>1</v>
      </c>
      <c r="G559">
        <f>IF($K559="","",男子登録情報!$M559)</f>
        <v>25</v>
      </c>
      <c r="H559">
        <f>IF($K559="","",男子登録情報!$A559)</f>
        <v>492522</v>
      </c>
      <c r="K559">
        <f>IF(男子登録情報!$C559="","",男子登録情報!$C559)</f>
        <v>558</v>
      </c>
      <c r="M559">
        <f>IFERROR(IF(AND(402&lt;=VALUE(RIGHT(男子登録情報!$F559,4)),競技会情報!$E$3*100+競技会情報!$G$3&gt;=VALUE(RIGHT(男子登録情報!$F559,4))),VALUE(男子登録情報!$G559)+1,VALUE(男子登録情報!$G559)),"")</f>
        <v>20</v>
      </c>
      <c r="N559" t="str">
        <f>IF($K559="","",IF(男子登録情報!$H559="北海道",男子登録情報!$H559,LEFT(男子登録情報!$H559,LEN(男子登録情報!$H559)-1)))</f>
        <v>大阪</v>
      </c>
      <c r="O559" t="str">
        <f>IF($K559="","",IF(LEN($N559)=2,LEFT($N559,1)&amp;"　"&amp;RIGHT($N559,1)&amp;"・"&amp;男子登録情報!$I559,$N559&amp;"・"&amp;男子登録情報!$I559))</f>
        <v>大　阪・大阪</v>
      </c>
    </row>
    <row r="560" spans="1:15" x14ac:dyDescent="0.55000000000000004">
      <c r="A560">
        <f>IF($K560="","",100000000+男子登録情報!$C560)</f>
        <v>100000559</v>
      </c>
      <c r="B560" t="str">
        <f>IF($K560="","",男子登録情報!$D560&amp;" ("&amp;男子登録情報!$K560&amp;")")</f>
        <v>山本　剛士 (3)</v>
      </c>
      <c r="C560" t="str">
        <f>IF($K560="","",男子登録情報!$E560)</f>
        <v>ﾔﾏﾓﾄ ﾂﾖｼ</v>
      </c>
      <c r="D560" t="str">
        <f>IF($K560="","",男子登録情報!$O560&amp;" "&amp;男子登録情報!$N560&amp;" ("&amp;LEFT(男子登録情報!$F560,2)&amp;")")</f>
        <v>Tsuyoshi YAMAMOTO (01)</v>
      </c>
      <c r="E560" t="str">
        <f>IF($K560="","",男子登録情報!$P560)</f>
        <v>JPN</v>
      </c>
      <c r="F560" t="str">
        <f t="shared" si="8"/>
        <v>1</v>
      </c>
      <c r="G560">
        <f>IF($K560="","",男子登録情報!$M560)</f>
        <v>25</v>
      </c>
      <c r="H560">
        <f>IF($K560="","",男子登録情報!$A560)</f>
        <v>492522</v>
      </c>
      <c r="K560">
        <f>IF(男子登録情報!$C560="","",男子登録情報!$C560)</f>
        <v>559</v>
      </c>
      <c r="M560">
        <f>IFERROR(IF(AND(402&lt;=VALUE(RIGHT(男子登録情報!$F560,4)),競技会情報!$E$3*100+競技会情報!$G$3&gt;=VALUE(RIGHT(男子登録情報!$F560,4))),VALUE(男子登録情報!$G560)+1,VALUE(男子登録情報!$G560)),"")</f>
        <v>20</v>
      </c>
      <c r="N560" t="str">
        <f>IF($K560="","",IF(男子登録情報!$H560="北海道",男子登録情報!$H560,LEFT(男子登録情報!$H560,LEN(男子登録情報!$H560)-1)))</f>
        <v>滋賀</v>
      </c>
      <c r="O560" t="str">
        <f>IF($K560="","",IF(LEN($N560)=2,LEFT($N560,1)&amp;"　"&amp;RIGHT($N560,1)&amp;"・"&amp;男子登録情報!$I560,$N560&amp;"・"&amp;男子登録情報!$I560))</f>
        <v>滋　賀・彦根翔西館</v>
      </c>
    </row>
    <row r="561" spans="1:15" x14ac:dyDescent="0.55000000000000004">
      <c r="A561">
        <f>IF($K561="","",100000000+男子登録情報!$C561)</f>
        <v>100000560</v>
      </c>
      <c r="B561" t="str">
        <f>IF($K561="","",男子登録情報!$D561&amp;" ("&amp;男子登録情報!$K561&amp;")")</f>
        <v>桑原　秀都 (3)</v>
      </c>
      <c r="C561" t="str">
        <f>IF($K561="","",男子登録情報!$E561)</f>
        <v>ｸﾜﾊﾗ ﾋﾃﾞﾄ</v>
      </c>
      <c r="D561" t="str">
        <f>IF($K561="","",男子登録情報!$O561&amp;" "&amp;男子登録情報!$N561&amp;" ("&amp;LEFT(男子登録情報!$F561,2)&amp;")")</f>
        <v>Hideto KUWAHARA (02)</v>
      </c>
      <c r="E561" t="str">
        <f>IF($K561="","",男子登録情報!$P561)</f>
        <v>JPN</v>
      </c>
      <c r="F561" t="str">
        <f t="shared" si="8"/>
        <v>1</v>
      </c>
      <c r="G561">
        <f>IF($K561="","",男子登録情報!$M561)</f>
        <v>27</v>
      </c>
      <c r="H561">
        <f>IF($K561="","",男子登録情報!$A561)</f>
        <v>492522</v>
      </c>
      <c r="K561">
        <f>IF(男子登録情報!$C561="","",男子登録情報!$C561)</f>
        <v>560</v>
      </c>
      <c r="M561">
        <f>IFERROR(IF(AND(402&lt;=VALUE(RIGHT(男子登録情報!$F561,4)),競技会情報!$E$3*100+競技会情報!$G$3&gt;=VALUE(RIGHT(男子登録情報!$F561,4))),VALUE(男子登録情報!$G561)+1,VALUE(男子登録情報!$G561)),"")</f>
        <v>20</v>
      </c>
      <c r="N561" t="str">
        <f>IF($K561="","",IF(男子登録情報!$H561="北海道",男子登録情報!$H561,LEFT(男子登録情報!$H561,LEN(男子登録情報!$H561)-1)))</f>
        <v>大阪</v>
      </c>
      <c r="O561" t="str">
        <f>IF($K561="","",IF(LEN($N561)=2,LEFT($N561,1)&amp;"　"&amp;RIGHT($N561,1)&amp;"・"&amp;男子登録情報!$I561,$N561&amp;"・"&amp;男子登録情報!$I561))</f>
        <v>大　阪・茨木西</v>
      </c>
    </row>
    <row r="562" spans="1:15" x14ac:dyDescent="0.55000000000000004">
      <c r="A562">
        <f>IF($K562="","",100000000+男子登録情報!$C562)</f>
        <v>100000561</v>
      </c>
      <c r="B562" t="str">
        <f>IF($K562="","",男子登録情報!$D562&amp;" ("&amp;男子登録情報!$K562&amp;")")</f>
        <v>足立　琉希 (2)</v>
      </c>
      <c r="C562" t="str">
        <f>IF($K562="","",男子登録情報!$E562)</f>
        <v>ｱﾀﾞﾁ ﾘｭｳｷ</v>
      </c>
      <c r="D562" t="str">
        <f>IF($K562="","",男子登録情報!$O562&amp;" "&amp;男子登録情報!$N562&amp;" ("&amp;LEFT(男子登録情報!$F562,2)&amp;")")</f>
        <v>Ryuki ADACHI (02)</v>
      </c>
      <c r="E562" t="str">
        <f>IF($K562="","",男子登録情報!$P562)</f>
        <v>JPN</v>
      </c>
      <c r="F562" t="str">
        <f t="shared" si="8"/>
        <v>1</v>
      </c>
      <c r="G562">
        <f>IF($K562="","",男子登録情報!$M562)</f>
        <v>26</v>
      </c>
      <c r="H562">
        <f>IF($K562="","",男子登録情報!$A562)</f>
        <v>492522</v>
      </c>
      <c r="K562">
        <f>IF(男子登録情報!$C562="","",男子登録情報!$C562)</f>
        <v>561</v>
      </c>
      <c r="M562">
        <f>IFERROR(IF(AND(402&lt;=VALUE(RIGHT(男子登録情報!$F562,4)),競技会情報!$E$3*100+競技会情報!$G$3&gt;=VALUE(RIGHT(男子登録情報!$F562,4))),VALUE(男子登録情報!$G562)+1,VALUE(男子登録情報!$G562)),"")</f>
        <v>20</v>
      </c>
      <c r="N562" t="str">
        <f>IF($K562="","",IF(男子登録情報!$H562="北海道",男子登録情報!$H562,LEFT(男子登録情報!$H562,LEN(男子登録情報!$H562)-1)))</f>
        <v>京都</v>
      </c>
      <c r="O562" t="str">
        <f>IF($K562="","",IF(LEN($N562)=2,LEFT($N562,1)&amp;"　"&amp;RIGHT($N562,1)&amp;"・"&amp;男子登録情報!$I562,$N562&amp;"・"&amp;男子登録情報!$I562))</f>
        <v>京　都・京都共栄学園</v>
      </c>
    </row>
    <row r="563" spans="1:15" x14ac:dyDescent="0.55000000000000004">
      <c r="A563">
        <f>IF($K563="","",100000000+男子登録情報!$C563)</f>
        <v>100000562</v>
      </c>
      <c r="B563" t="str">
        <f>IF($K563="","",男子登録情報!$D563&amp;" ("&amp;男子登録情報!$K563&amp;")")</f>
        <v>石川　朝翔 (2)</v>
      </c>
      <c r="C563" t="str">
        <f>IF($K563="","",男子登録情報!$E563)</f>
        <v>ｲｼｶﾜ ｱｻﾄ</v>
      </c>
      <c r="D563" t="str">
        <f>IF($K563="","",男子登録情報!$O563&amp;" "&amp;男子登録情報!$N563&amp;" ("&amp;LEFT(男子登録情報!$F563,2)&amp;")")</f>
        <v>Asato ISHIKAWA (03)</v>
      </c>
      <c r="E563" t="str">
        <f>IF($K563="","",男子登録情報!$P563)</f>
        <v>JPN</v>
      </c>
      <c r="F563" t="str">
        <f t="shared" si="8"/>
        <v>1</v>
      </c>
      <c r="G563">
        <f>IF($K563="","",男子登録情報!$M563)</f>
        <v>27</v>
      </c>
      <c r="H563">
        <f>IF($K563="","",男子登録情報!$A563)</f>
        <v>492522</v>
      </c>
      <c r="K563">
        <f>IF(男子登録情報!$C563="","",男子登録情報!$C563)</f>
        <v>562</v>
      </c>
      <c r="M563">
        <f>IFERROR(IF(AND(402&lt;=VALUE(RIGHT(男子登録情報!$F563,4)),競技会情報!$E$3*100+競技会情報!$G$3&gt;=VALUE(RIGHT(男子登録情報!$F563,4))),VALUE(男子登録情報!$G563)+1,VALUE(男子登録情報!$G563)),"")</f>
        <v>19</v>
      </c>
      <c r="N563" t="str">
        <f>IF($K563="","",IF(男子登録情報!$H563="北海道",男子登録情報!$H563,LEFT(男子登録情報!$H563,LEN(男子登録情報!$H563)-1)))</f>
        <v>大阪</v>
      </c>
      <c r="O563" t="str">
        <f>IF($K563="","",IF(LEN($N563)=2,LEFT($N563,1)&amp;"　"&amp;RIGHT($N563,1)&amp;"・"&amp;男子登録情報!$I563,$N563&amp;"・"&amp;男子登録情報!$I563))</f>
        <v>大　阪・大阪</v>
      </c>
    </row>
    <row r="564" spans="1:15" x14ac:dyDescent="0.55000000000000004">
      <c r="A564">
        <f>IF($K564="","",100000000+男子登録情報!$C564)</f>
        <v>100000563</v>
      </c>
      <c r="B564" t="str">
        <f>IF($K564="","",男子登録情報!$D564&amp;" ("&amp;男子登録情報!$K564&amp;")")</f>
        <v>今井　悠介 (2)</v>
      </c>
      <c r="C564" t="str">
        <f>IF($K564="","",男子登録情報!$E564)</f>
        <v>ｲﾏｲ ﾕｳｽｹ</v>
      </c>
      <c r="D564" t="str">
        <f>IF($K564="","",男子登録情報!$O564&amp;" "&amp;男子登録情報!$N564&amp;" ("&amp;LEFT(男子登録情報!$F564,2)&amp;")")</f>
        <v>Yusuke IMAI (02)</v>
      </c>
      <c r="E564" t="str">
        <f>IF($K564="","",男子登録情報!$P564)</f>
        <v>JPN</v>
      </c>
      <c r="F564" t="str">
        <f t="shared" si="8"/>
        <v>1</v>
      </c>
      <c r="G564">
        <f>IF($K564="","",男子登録情報!$M564)</f>
        <v>25</v>
      </c>
      <c r="H564">
        <f>IF($K564="","",男子登録情報!$A564)</f>
        <v>492522</v>
      </c>
      <c r="K564">
        <f>IF(男子登録情報!$C564="","",男子登録情報!$C564)</f>
        <v>563</v>
      </c>
      <c r="M564">
        <f>IFERROR(IF(AND(402&lt;=VALUE(RIGHT(男子登録情報!$F564,4)),競技会情報!$E$3*100+競技会情報!$G$3&gt;=VALUE(RIGHT(男子登録情報!$F564,4))),VALUE(男子登録情報!$G564)+1,VALUE(男子登録情報!$G564)),"")</f>
        <v>20</v>
      </c>
      <c r="N564" t="str">
        <f>IF($K564="","",IF(男子登録情報!$H564="北海道",男子登録情報!$H564,LEFT(男子登録情報!$H564,LEN(男子登録情報!$H564)-1)))</f>
        <v>滋賀</v>
      </c>
      <c r="O564" t="str">
        <f>IF($K564="","",IF(LEN($N564)=2,LEFT($N564,1)&amp;"　"&amp;RIGHT($N564,1)&amp;"・"&amp;男子登録情報!$I564,$N564&amp;"・"&amp;男子登録情報!$I564))</f>
        <v>滋　賀・石部</v>
      </c>
    </row>
    <row r="565" spans="1:15" x14ac:dyDescent="0.55000000000000004">
      <c r="A565">
        <f>IF($K565="","",100000000+男子登録情報!$C565)</f>
        <v>100000564</v>
      </c>
      <c r="B565" t="str">
        <f>IF($K565="","",男子登録情報!$D565&amp;" ("&amp;男子登録情報!$K565&amp;")")</f>
        <v>居村　宣孝 (2)</v>
      </c>
      <c r="C565" t="str">
        <f>IF($K565="","",男子登録情報!$E565)</f>
        <v>ｲﾑﾗ ﾉﾘﾀｶ</v>
      </c>
      <c r="D565" t="str">
        <f>IF($K565="","",男子登録情報!$O565&amp;" "&amp;男子登録情報!$N565&amp;" ("&amp;LEFT(男子登録情報!$F565,2)&amp;")")</f>
        <v>Noritaka IMURA (02)</v>
      </c>
      <c r="E565" t="str">
        <f>IF($K565="","",男子登録情報!$P565)</f>
        <v>JPN</v>
      </c>
      <c r="F565" t="str">
        <f t="shared" si="8"/>
        <v>1</v>
      </c>
      <c r="G565">
        <f>IF($K565="","",男子登録情報!$M565)</f>
        <v>36</v>
      </c>
      <c r="H565">
        <f>IF($K565="","",男子登録情報!$A565)</f>
        <v>492522</v>
      </c>
      <c r="K565">
        <f>IF(男子登録情報!$C565="","",男子登録情報!$C565)</f>
        <v>564</v>
      </c>
      <c r="M565">
        <f>IFERROR(IF(AND(402&lt;=VALUE(RIGHT(男子登録情報!$F565,4)),競技会情報!$E$3*100+競技会情報!$G$3&gt;=VALUE(RIGHT(男子登録情報!$F565,4))),VALUE(男子登録情報!$G565)+1,VALUE(男子登録情報!$G565)),"")</f>
        <v>20</v>
      </c>
      <c r="N565" t="str">
        <f>IF($K565="","",IF(男子登録情報!$H565="北海道",男子登録情報!$H565,LEFT(男子登録情報!$H565,LEN(男子登録情報!$H565)-1)))</f>
        <v>徳島</v>
      </c>
      <c r="O565" t="str">
        <f>IF($K565="","",IF(LEN($N565)=2,LEFT($N565,1)&amp;"　"&amp;RIGHT($N565,1)&amp;"・"&amp;男子登録情報!$I565,$N565&amp;"・"&amp;男子登録情報!$I565))</f>
        <v>徳　島・鳴門渦潮</v>
      </c>
    </row>
    <row r="566" spans="1:15" x14ac:dyDescent="0.55000000000000004">
      <c r="A566">
        <f>IF($K566="","",100000000+男子登録情報!$C566)</f>
        <v>100000565</v>
      </c>
      <c r="B566" t="str">
        <f>IF($K566="","",男子登録情報!$D566&amp;" ("&amp;男子登録情報!$K566&amp;")")</f>
        <v>江阪　智樹 (2)</v>
      </c>
      <c r="C566" t="str">
        <f>IF($K566="","",男子登録情報!$E566)</f>
        <v>ｴｻｶ ﾄﾓｷ</v>
      </c>
      <c r="D566" t="str">
        <f>IF($K566="","",男子登録情報!$O566&amp;" "&amp;男子登録情報!$N566&amp;" ("&amp;LEFT(男子登録情報!$F566,2)&amp;")")</f>
        <v>Tomoki ESAKA (02)</v>
      </c>
      <c r="E566" t="str">
        <f>IF($K566="","",男子登録情報!$P566)</f>
        <v>JPN</v>
      </c>
      <c r="F566" t="str">
        <f t="shared" si="8"/>
        <v>1</v>
      </c>
      <c r="G566">
        <f>IF($K566="","",男子登録情報!$M566)</f>
        <v>25</v>
      </c>
      <c r="H566">
        <f>IF($K566="","",男子登録情報!$A566)</f>
        <v>492522</v>
      </c>
      <c r="K566">
        <f>IF(男子登録情報!$C566="","",男子登録情報!$C566)</f>
        <v>565</v>
      </c>
      <c r="M566">
        <f>IFERROR(IF(AND(402&lt;=VALUE(RIGHT(男子登録情報!$F566,4)),競技会情報!$E$3*100+競技会情報!$G$3&gt;=VALUE(RIGHT(男子登録情報!$F566,4))),VALUE(男子登録情報!$G566)+1,VALUE(男子登録情報!$G566)),"")</f>
        <v>20</v>
      </c>
      <c r="N566" t="str">
        <f>IF($K566="","",IF(男子登録情報!$H566="北海道",男子登録情報!$H566,LEFT(男子登録情報!$H566,LEN(男子登録情報!$H566)-1)))</f>
        <v>滋賀</v>
      </c>
      <c r="O566" t="str">
        <f>IF($K566="","",IF(LEN($N566)=2,LEFT($N566,1)&amp;"　"&amp;RIGHT($N566,1)&amp;"・"&amp;男子登録情報!$I566,$N566&amp;"・"&amp;男子登録情報!$I566))</f>
        <v>滋　賀・比叡山</v>
      </c>
    </row>
    <row r="567" spans="1:15" x14ac:dyDescent="0.55000000000000004">
      <c r="A567">
        <f>IF($K567="","",100000000+男子登録情報!$C567)</f>
        <v>100000566</v>
      </c>
      <c r="B567" t="str">
        <f>IF($K567="","",男子登録情報!$D567&amp;" ("&amp;男子登録情報!$K567&amp;")")</f>
        <v>太田　元 (2)</v>
      </c>
      <c r="C567" t="str">
        <f>IF($K567="","",男子登録情報!$E567)</f>
        <v>ｵｵﾀ ｹﾞﾝ</v>
      </c>
      <c r="D567" t="str">
        <f>IF($K567="","",男子登録情報!$O567&amp;" "&amp;男子登録情報!$N567&amp;" ("&amp;LEFT(男子登録情報!$F567,2)&amp;")")</f>
        <v>Gen OTA (02)</v>
      </c>
      <c r="E567" t="str">
        <f>IF($K567="","",男子登録情報!$P567)</f>
        <v>JPN</v>
      </c>
      <c r="F567" t="str">
        <f t="shared" si="8"/>
        <v>1</v>
      </c>
      <c r="G567">
        <f>IF($K567="","",男子登録情報!$M567)</f>
        <v>26</v>
      </c>
      <c r="H567">
        <f>IF($K567="","",男子登録情報!$A567)</f>
        <v>492522</v>
      </c>
      <c r="K567">
        <f>IF(男子登録情報!$C567="","",男子登録情報!$C567)</f>
        <v>566</v>
      </c>
      <c r="M567">
        <f>IFERROR(IF(AND(402&lt;=VALUE(RIGHT(男子登録情報!$F567,4)),競技会情報!$E$3*100+競技会情報!$G$3&gt;=VALUE(RIGHT(男子登録情報!$F567,4))),VALUE(男子登録情報!$G567)+1,VALUE(男子登録情報!$G567)),"")</f>
        <v>20</v>
      </c>
      <c r="N567" t="str">
        <f>IF($K567="","",IF(男子登録情報!$H567="北海道",男子登録情報!$H567,LEFT(男子登録情報!$H567,LEN(男子登録情報!$H567)-1)))</f>
        <v>京都</v>
      </c>
      <c r="O567" t="str">
        <f>IF($K567="","",IF(LEN($N567)=2,LEFT($N567,1)&amp;"　"&amp;RIGHT($N567,1)&amp;"・"&amp;男子登録情報!$I567,$N567&amp;"・"&amp;男子登録情報!$I567))</f>
        <v>京　都・北嵯峨</v>
      </c>
    </row>
    <row r="568" spans="1:15" x14ac:dyDescent="0.55000000000000004">
      <c r="A568">
        <f>IF($K568="","",100000000+男子登録情報!$C568)</f>
        <v>100000567</v>
      </c>
      <c r="B568" t="str">
        <f>IF($K568="","",男子登録情報!$D568&amp;" ("&amp;男子登録情報!$K568&amp;")")</f>
        <v>太田　彪真 (2)</v>
      </c>
      <c r="C568" t="str">
        <f>IF($K568="","",男子登録情報!$E568)</f>
        <v>ｵｵﾀ ﾋｮｳﾏ</v>
      </c>
      <c r="D568" t="str">
        <f>IF($K568="","",男子登録情報!$O568&amp;" "&amp;男子登録情報!$N568&amp;" ("&amp;LEFT(男子登録情報!$F568,2)&amp;")")</f>
        <v>Hyoma OTA (02)</v>
      </c>
      <c r="E568" t="str">
        <f>IF($K568="","",男子登録情報!$P568)</f>
        <v>JPN</v>
      </c>
      <c r="F568" t="str">
        <f t="shared" si="8"/>
        <v>1</v>
      </c>
      <c r="G568">
        <f>IF($K568="","",男子登録情報!$M568)</f>
        <v>25</v>
      </c>
      <c r="H568">
        <f>IF($K568="","",男子登録情報!$A568)</f>
        <v>492522</v>
      </c>
      <c r="K568">
        <f>IF(男子登録情報!$C568="","",男子登録情報!$C568)</f>
        <v>567</v>
      </c>
      <c r="M568">
        <f>IFERROR(IF(AND(402&lt;=VALUE(RIGHT(男子登録情報!$F568,4)),競技会情報!$E$3*100+競技会情報!$G$3&gt;=VALUE(RIGHT(男子登録情報!$F568,4))),VALUE(男子登録情報!$G568)+1,VALUE(男子登録情報!$G568)),"")</f>
        <v>20</v>
      </c>
      <c r="N568" t="str">
        <f>IF($K568="","",IF(男子登録情報!$H568="北海道",男子登録情報!$H568,LEFT(男子登録情報!$H568,LEN(男子登録情報!$H568)-1)))</f>
        <v>滋賀</v>
      </c>
      <c r="O568" t="str">
        <f>IF($K568="","",IF(LEN($N568)=2,LEFT($N568,1)&amp;"　"&amp;RIGHT($N568,1)&amp;"・"&amp;男子登録情報!$I568,$N568&amp;"・"&amp;男子登録情報!$I568))</f>
        <v>滋　賀・石部</v>
      </c>
    </row>
    <row r="569" spans="1:15" x14ac:dyDescent="0.55000000000000004">
      <c r="A569">
        <f>IF($K569="","",100000000+男子登録情報!$C569)</f>
        <v>100000568</v>
      </c>
      <c r="B569" t="str">
        <f>IF($K569="","",男子登録情報!$D569&amp;" ("&amp;男子登録情報!$K569&amp;")")</f>
        <v>岡田　大暉 (2)</v>
      </c>
      <c r="C569" t="str">
        <f>IF($K569="","",男子登録情報!$E569)</f>
        <v>ｵｶﾀﾞ ﾀﾞｲｷ</v>
      </c>
      <c r="D569" t="str">
        <f>IF($K569="","",男子登録情報!$O569&amp;" "&amp;男子登録情報!$N569&amp;" ("&amp;LEFT(男子登録情報!$F569,2)&amp;")")</f>
        <v>Daiki OKADA (03)</v>
      </c>
      <c r="E569" t="str">
        <f>IF($K569="","",男子登録情報!$P569)</f>
        <v>JPN</v>
      </c>
      <c r="F569" t="str">
        <f t="shared" si="8"/>
        <v>1</v>
      </c>
      <c r="G569">
        <f>IF($K569="","",男子登録情報!$M569)</f>
        <v>18</v>
      </c>
      <c r="H569">
        <f>IF($K569="","",男子登録情報!$A569)</f>
        <v>492522</v>
      </c>
      <c r="K569">
        <f>IF(男子登録情報!$C569="","",男子登録情報!$C569)</f>
        <v>568</v>
      </c>
      <c r="M569">
        <f>IFERROR(IF(AND(402&lt;=VALUE(RIGHT(男子登録情報!$F569,4)),競技会情報!$E$3*100+競技会情報!$G$3&gt;=VALUE(RIGHT(男子登録情報!$F569,4))),VALUE(男子登録情報!$G569)+1,VALUE(男子登録情報!$G569)),"")</f>
        <v>19</v>
      </c>
      <c r="N569" t="str">
        <f>IF($K569="","",IF(男子登録情報!$H569="北海道",男子登録情報!$H569,LEFT(男子登録情報!$H569,LEN(男子登録情報!$H569)-1)))</f>
        <v>福井</v>
      </c>
      <c r="O569" t="str">
        <f>IF($K569="","",IF(LEN($N569)=2,LEFT($N569,1)&amp;"　"&amp;RIGHT($N569,1)&amp;"・"&amp;男子登録情報!$I569,$N569&amp;"・"&amp;男子登録情報!$I569))</f>
        <v>福　井・敦賀</v>
      </c>
    </row>
    <row r="570" spans="1:15" x14ac:dyDescent="0.55000000000000004">
      <c r="A570">
        <f>IF($K570="","",100000000+男子登録情報!$C570)</f>
        <v>100000569</v>
      </c>
      <c r="B570" t="str">
        <f>IF($K570="","",男子登録情報!$D570&amp;" ("&amp;男子登録情報!$K570&amp;")")</f>
        <v>荻野　壮人 (2)</v>
      </c>
      <c r="C570" t="str">
        <f>IF($K570="","",男子登録情報!$E570)</f>
        <v>ｵｷﾞﾉ ﾀｹﾄ</v>
      </c>
      <c r="D570" t="str">
        <f>IF($K570="","",男子登録情報!$O570&amp;" "&amp;男子登録情報!$N570&amp;" ("&amp;LEFT(男子登録情報!$F570,2)&amp;")")</f>
        <v>Taketo OGINO (02)</v>
      </c>
      <c r="E570" t="str">
        <f>IF($K570="","",男子登録情報!$P570)</f>
        <v>JPN</v>
      </c>
      <c r="F570" t="str">
        <f t="shared" si="8"/>
        <v>1</v>
      </c>
      <c r="G570">
        <f>IF($K570="","",男子登録情報!$M570)</f>
        <v>27</v>
      </c>
      <c r="H570">
        <f>IF($K570="","",男子登録情報!$A570)</f>
        <v>492522</v>
      </c>
      <c r="K570">
        <f>IF(男子登録情報!$C570="","",男子登録情報!$C570)</f>
        <v>569</v>
      </c>
      <c r="M570">
        <f>IFERROR(IF(AND(402&lt;=VALUE(RIGHT(男子登録情報!$F570,4)),競技会情報!$E$3*100+競技会情報!$G$3&gt;=VALUE(RIGHT(男子登録情報!$F570,4))),VALUE(男子登録情報!$G570)+1,VALUE(男子登録情報!$G570)),"")</f>
        <v>20</v>
      </c>
      <c r="N570" t="str">
        <f>IF($K570="","",IF(男子登録情報!$H570="北海道",男子登録情報!$H570,LEFT(男子登録情報!$H570,LEN(男子登録情報!$H570)-1)))</f>
        <v>大阪</v>
      </c>
      <c r="O570" t="str">
        <f>IF($K570="","",IF(LEN($N570)=2,LEFT($N570,1)&amp;"　"&amp;RIGHT($N570,1)&amp;"・"&amp;男子登録情報!$I570,$N570&amp;"・"&amp;男子登録情報!$I570))</f>
        <v>大　阪・初芝立命館</v>
      </c>
    </row>
    <row r="571" spans="1:15" x14ac:dyDescent="0.55000000000000004">
      <c r="A571">
        <f>IF($K571="","",100000000+男子登録情報!$C571)</f>
        <v>100000570</v>
      </c>
      <c r="B571" t="str">
        <f>IF($K571="","",男子登録情報!$D571&amp;" ("&amp;男子登録情報!$K571&amp;")")</f>
        <v>奥谷　俊介 (2)</v>
      </c>
      <c r="C571" t="str">
        <f>IF($K571="","",男子登録情報!$E571)</f>
        <v>ｵｸﾀﾆ ｼｭﾝｽｹ</v>
      </c>
      <c r="D571" t="str">
        <f>IF($K571="","",男子登録情報!$O571&amp;" "&amp;男子登録情報!$N571&amp;" ("&amp;LEFT(男子登録情報!$F571,2)&amp;")")</f>
        <v>Shunsuke OKUTANI (02)</v>
      </c>
      <c r="E571" t="str">
        <f>IF($K571="","",男子登録情報!$P571)</f>
        <v>JPN</v>
      </c>
      <c r="F571" t="str">
        <f t="shared" si="8"/>
        <v>1</v>
      </c>
      <c r="G571">
        <f>IF($K571="","",男子登録情報!$M571)</f>
        <v>31</v>
      </c>
      <c r="H571">
        <f>IF($K571="","",男子登録情報!$A571)</f>
        <v>492522</v>
      </c>
      <c r="K571">
        <f>IF(男子登録情報!$C571="","",男子登録情報!$C571)</f>
        <v>570</v>
      </c>
      <c r="M571">
        <f>IFERROR(IF(AND(402&lt;=VALUE(RIGHT(男子登録情報!$F571,4)),競技会情報!$E$3*100+競技会情報!$G$3&gt;=VALUE(RIGHT(男子登録情報!$F571,4))),VALUE(男子登録情報!$G571)+1,VALUE(男子登録情報!$G571)),"")</f>
        <v>20</v>
      </c>
      <c r="N571" t="str">
        <f>IF($K571="","",IF(男子登録情報!$H571="北海道",男子登録情報!$H571,LEFT(男子登録情報!$H571,LEN(男子登録情報!$H571)-1)))</f>
        <v>鳥取</v>
      </c>
      <c r="O571" t="str">
        <f>IF($K571="","",IF(LEN($N571)=2,LEFT($N571,1)&amp;"　"&amp;RIGHT($N571,1)&amp;"・"&amp;男子登録情報!$I571,$N571&amp;"・"&amp;男子登録情報!$I571))</f>
        <v>鳥　取・鳥取城北</v>
      </c>
    </row>
    <row r="572" spans="1:15" x14ac:dyDescent="0.55000000000000004">
      <c r="A572">
        <f>IF($K572="","",100000000+男子登録情報!$C572)</f>
        <v>100000571</v>
      </c>
      <c r="B572" t="str">
        <f>IF($K572="","",男子登録情報!$D572&amp;" ("&amp;男子登録情報!$K572&amp;")")</f>
        <v>小掠　太智 (2)</v>
      </c>
      <c r="C572" t="str">
        <f>IF($K572="","",男子登録情報!$E572)</f>
        <v>ｵｸﾞﾗ ﾀｲﾁ</v>
      </c>
      <c r="D572" t="str">
        <f>IF($K572="","",男子登録情報!$O572&amp;" "&amp;男子登録情報!$N572&amp;" ("&amp;LEFT(男子登録情報!$F572,2)&amp;")")</f>
        <v>Taichi OGURA (02)</v>
      </c>
      <c r="E572" t="str">
        <f>IF($K572="","",男子登録情報!$P572)</f>
        <v>JPN</v>
      </c>
      <c r="F572" t="str">
        <f t="shared" si="8"/>
        <v>1</v>
      </c>
      <c r="G572">
        <f>IF($K572="","",男子登録情報!$M572)</f>
        <v>29</v>
      </c>
      <c r="H572">
        <f>IF($K572="","",男子登録情報!$A572)</f>
        <v>492522</v>
      </c>
      <c r="K572">
        <f>IF(男子登録情報!$C572="","",男子登録情報!$C572)</f>
        <v>571</v>
      </c>
      <c r="M572">
        <f>IFERROR(IF(AND(402&lt;=VALUE(RIGHT(男子登録情報!$F572,4)),競技会情報!$E$3*100+競技会情報!$G$3&gt;=VALUE(RIGHT(男子登録情報!$F572,4))),VALUE(男子登録情報!$G572)+1,VALUE(男子登録情報!$G572)),"")</f>
        <v>20</v>
      </c>
      <c r="N572" t="str">
        <f>IF($K572="","",IF(男子登録情報!$H572="北海道",男子登録情報!$H572,LEFT(男子登録情報!$H572,LEN(男子登録情報!$H572)-1)))</f>
        <v>奈良</v>
      </c>
      <c r="O572" t="str">
        <f>IF($K572="","",IF(LEN($N572)=2,LEFT($N572,1)&amp;"　"&amp;RIGHT($N572,1)&amp;"・"&amp;男子登録情報!$I572,$N572&amp;"・"&amp;男子登録情報!$I572))</f>
        <v>奈　良・添上</v>
      </c>
    </row>
    <row r="573" spans="1:15" x14ac:dyDescent="0.55000000000000004">
      <c r="A573">
        <f>IF($K573="","",100000000+男子登録情報!$C573)</f>
        <v>100000572</v>
      </c>
      <c r="B573" t="str">
        <f>IF($K573="","",男子登録情報!$D573&amp;" ("&amp;男子登録情報!$K573&amp;")")</f>
        <v>金澤　直輝 (2)</v>
      </c>
      <c r="C573" t="str">
        <f>IF($K573="","",男子登録情報!$E573)</f>
        <v>ｶﾅｻﾞﾜ ﾅｵｷ</v>
      </c>
      <c r="D573" t="str">
        <f>IF($K573="","",男子登録情報!$O573&amp;" "&amp;男子登録情報!$N573&amp;" ("&amp;LEFT(男子登録情報!$F573,2)&amp;")")</f>
        <v>Naoki KANAZAWA (02)</v>
      </c>
      <c r="E573" t="str">
        <f>IF($K573="","",男子登録情報!$P573)</f>
        <v>JPN</v>
      </c>
      <c r="F573" t="str">
        <f t="shared" si="8"/>
        <v>1</v>
      </c>
      <c r="G573">
        <f>IF($K573="","",男子登録情報!$M573)</f>
        <v>26</v>
      </c>
      <c r="H573">
        <f>IF($K573="","",男子登録情報!$A573)</f>
        <v>492522</v>
      </c>
      <c r="K573">
        <f>IF(男子登録情報!$C573="","",男子登録情報!$C573)</f>
        <v>572</v>
      </c>
      <c r="M573">
        <f>IFERROR(IF(AND(402&lt;=VALUE(RIGHT(男子登録情報!$F573,4)),競技会情報!$E$3*100+競技会情報!$G$3&gt;=VALUE(RIGHT(男子登録情報!$F573,4))),VALUE(男子登録情報!$G573)+1,VALUE(男子登録情報!$G573)),"")</f>
        <v>20</v>
      </c>
      <c r="N573" t="str">
        <f>IF($K573="","",IF(男子登録情報!$H573="北海道",男子登録情報!$H573,LEFT(男子登録情報!$H573,LEN(男子登録情報!$H573)-1)))</f>
        <v>京都</v>
      </c>
      <c r="O573" t="str">
        <f>IF($K573="","",IF(LEN($N573)=2,LEFT($N573,1)&amp;"　"&amp;RIGHT($N573,1)&amp;"・"&amp;男子登録情報!$I573,$N573&amp;"・"&amp;男子登録情報!$I573))</f>
        <v>京　都・久御山</v>
      </c>
    </row>
    <row r="574" spans="1:15" x14ac:dyDescent="0.55000000000000004">
      <c r="A574">
        <f>IF($K574="","",100000000+男子登録情報!$C574)</f>
        <v>100000573</v>
      </c>
      <c r="B574" t="str">
        <f>IF($K574="","",男子登録情報!$D574&amp;" ("&amp;男子登録情報!$K574&amp;")")</f>
        <v>川田　一稀 (2)</v>
      </c>
      <c r="C574" t="str">
        <f>IF($K574="","",男子登録情報!$E574)</f>
        <v>ｶﾜﾀ ｶｽﾞｷ</v>
      </c>
      <c r="D574" t="str">
        <f>IF($K574="","",男子登録情報!$O574&amp;" "&amp;男子登録情報!$N574&amp;" ("&amp;LEFT(男子登録情報!$F574,2)&amp;")")</f>
        <v>Kazuki KAWATA (02)</v>
      </c>
      <c r="E574" t="str">
        <f>IF($K574="","",男子登録情報!$P574)</f>
        <v>JPN</v>
      </c>
      <c r="F574" t="str">
        <f t="shared" si="8"/>
        <v>1</v>
      </c>
      <c r="G574">
        <f>IF($K574="","",男子登録情報!$M574)</f>
        <v>27</v>
      </c>
      <c r="H574">
        <f>IF($K574="","",男子登録情報!$A574)</f>
        <v>492522</v>
      </c>
      <c r="K574">
        <f>IF(男子登録情報!$C574="","",男子登録情報!$C574)</f>
        <v>573</v>
      </c>
      <c r="M574">
        <f>IFERROR(IF(AND(402&lt;=VALUE(RIGHT(男子登録情報!$F574,4)),競技会情報!$E$3*100+競技会情報!$G$3&gt;=VALUE(RIGHT(男子登録情報!$F574,4))),VALUE(男子登録情報!$G574)+1,VALUE(男子登録情報!$G574)),"")</f>
        <v>20</v>
      </c>
      <c r="N574" t="str">
        <f>IF($K574="","",IF(男子登録情報!$H574="北海道",男子登録情報!$H574,LEFT(男子登録情報!$H574,LEN(男子登録情報!$H574)-1)))</f>
        <v>大阪</v>
      </c>
      <c r="O574" t="str">
        <f>IF($K574="","",IF(LEN($N574)=2,LEFT($N574,1)&amp;"　"&amp;RIGHT($N574,1)&amp;"・"&amp;男子登録情報!$I574,$N574&amp;"・"&amp;男子登録情報!$I574))</f>
        <v>大　阪・東海大学付属大阪仰星</v>
      </c>
    </row>
    <row r="575" spans="1:15" x14ac:dyDescent="0.55000000000000004">
      <c r="A575">
        <f>IF($K575="","",100000000+男子登録情報!$C575)</f>
        <v>100000574</v>
      </c>
      <c r="B575" t="str">
        <f>IF($K575="","",男子登録情報!$D575&amp;" ("&amp;男子登録情報!$K575&amp;")")</f>
        <v>岸　祐樹 (2)</v>
      </c>
      <c r="C575" t="str">
        <f>IF($K575="","",男子登録情報!$E575)</f>
        <v>ｷｼ ﾕｳｷ</v>
      </c>
      <c r="D575" t="str">
        <f>IF($K575="","",男子登録情報!$O575&amp;" "&amp;男子登録情報!$N575&amp;" ("&amp;LEFT(男子登録情報!$F575,2)&amp;")")</f>
        <v>Yuki KISHI (02)</v>
      </c>
      <c r="E575" t="str">
        <f>IF($K575="","",男子登録情報!$P575)</f>
        <v>JPN</v>
      </c>
      <c r="F575" t="str">
        <f t="shared" si="8"/>
        <v>1</v>
      </c>
      <c r="G575">
        <f>IF($K575="","",男子登録情報!$M575)</f>
        <v>23</v>
      </c>
      <c r="H575">
        <f>IF($K575="","",男子登録情報!$A575)</f>
        <v>492522</v>
      </c>
      <c r="K575">
        <f>IF(男子登録情報!$C575="","",男子登録情報!$C575)</f>
        <v>574</v>
      </c>
      <c r="M575">
        <f>IFERROR(IF(AND(402&lt;=VALUE(RIGHT(男子登録情報!$F575,4)),競技会情報!$E$3*100+競技会情報!$G$3&gt;=VALUE(RIGHT(男子登録情報!$F575,4))),VALUE(男子登録情報!$G575)+1,VALUE(男子登録情報!$G575)),"")</f>
        <v>20</v>
      </c>
      <c r="N575" t="str">
        <f>IF($K575="","",IF(男子登録情報!$H575="北海道",男子登録情報!$H575,LEFT(男子登録情報!$H575,LEN(男子登録情報!$H575)-1)))</f>
        <v>愛知</v>
      </c>
      <c r="O575" t="str">
        <f>IF($K575="","",IF(LEN($N575)=2,LEFT($N575,1)&amp;"　"&amp;RIGHT($N575,1)&amp;"・"&amp;男子登録情報!$I575,$N575&amp;"・"&amp;男子登録情報!$I575))</f>
        <v>愛　知・愛知工業大学名電</v>
      </c>
    </row>
    <row r="576" spans="1:15" x14ac:dyDescent="0.55000000000000004">
      <c r="A576">
        <f>IF($K576="","",100000000+男子登録情報!$C576)</f>
        <v>100000575</v>
      </c>
      <c r="B576" t="str">
        <f>IF($K576="","",男子登録情報!$D576&amp;" ("&amp;男子登録情報!$K576&amp;")")</f>
        <v>北尾　響 (2)</v>
      </c>
      <c r="C576" t="str">
        <f>IF($K576="","",男子登録情報!$E576)</f>
        <v>ｷﾀｵ ﾋﾋﾞｷ</v>
      </c>
      <c r="D576" t="str">
        <f>IF($K576="","",男子登録情報!$O576&amp;" "&amp;男子登録情報!$N576&amp;" ("&amp;LEFT(男子登録情報!$F576,2)&amp;")")</f>
        <v>Hibiki KITAO (02)</v>
      </c>
      <c r="E576" t="str">
        <f>IF($K576="","",男子登録情報!$P576)</f>
        <v>JPN</v>
      </c>
      <c r="F576" t="str">
        <f t="shared" si="8"/>
        <v>1</v>
      </c>
      <c r="G576">
        <f>IF($K576="","",男子登録情報!$M576)</f>
        <v>25</v>
      </c>
      <c r="H576">
        <f>IF($K576="","",男子登録情報!$A576)</f>
        <v>492522</v>
      </c>
      <c r="K576">
        <f>IF(男子登録情報!$C576="","",男子登録情報!$C576)</f>
        <v>575</v>
      </c>
      <c r="M576">
        <f>IFERROR(IF(AND(402&lt;=VALUE(RIGHT(男子登録情報!$F576,4)),競技会情報!$E$3*100+競技会情報!$G$3&gt;=VALUE(RIGHT(男子登録情報!$F576,4))),VALUE(男子登録情報!$G576)+1,VALUE(男子登録情報!$G576)),"")</f>
        <v>20</v>
      </c>
      <c r="N576" t="str">
        <f>IF($K576="","",IF(男子登録情報!$H576="北海道",男子登録情報!$H576,LEFT(男子登録情報!$H576,LEN(男子登録情報!$H576)-1)))</f>
        <v>滋賀</v>
      </c>
      <c r="O576" t="str">
        <f>IF($K576="","",IF(LEN($N576)=2,LEFT($N576,1)&amp;"　"&amp;RIGHT($N576,1)&amp;"・"&amp;男子登録情報!$I576,$N576&amp;"・"&amp;男子登録情報!$I576))</f>
        <v>滋　賀・彦根翔西館</v>
      </c>
    </row>
    <row r="577" spans="1:15" x14ac:dyDescent="0.55000000000000004">
      <c r="A577">
        <f>IF($K577="","",100000000+男子登録情報!$C577)</f>
        <v>100000576</v>
      </c>
      <c r="B577" t="str">
        <f>IF($K577="","",男子登録情報!$D577&amp;" ("&amp;男子登録情報!$K577&amp;")")</f>
        <v>木下　博翔 (2)</v>
      </c>
      <c r="C577" t="str">
        <f>IF($K577="","",男子登録情報!$E577)</f>
        <v>ｷﾉｼﾀ ﾋﾛﾄ</v>
      </c>
      <c r="D577" t="str">
        <f>IF($K577="","",男子登録情報!$O577&amp;" "&amp;男子登録情報!$N577&amp;" ("&amp;LEFT(男子登録情報!$F577,2)&amp;")")</f>
        <v>Hiroto KINOSHITA (02)</v>
      </c>
      <c r="E577" t="str">
        <f>IF($K577="","",男子登録情報!$P577)</f>
        <v>JPN</v>
      </c>
      <c r="F577" t="str">
        <f t="shared" si="8"/>
        <v>1</v>
      </c>
      <c r="G577">
        <f>IF($K577="","",男子登録情報!$M577)</f>
        <v>26</v>
      </c>
      <c r="H577">
        <f>IF($K577="","",男子登録情報!$A577)</f>
        <v>492522</v>
      </c>
      <c r="K577">
        <f>IF(男子登録情報!$C577="","",男子登録情報!$C577)</f>
        <v>576</v>
      </c>
      <c r="M577">
        <f>IFERROR(IF(AND(402&lt;=VALUE(RIGHT(男子登録情報!$F577,4)),競技会情報!$E$3*100+競技会情報!$G$3&gt;=VALUE(RIGHT(男子登録情報!$F577,4))),VALUE(男子登録情報!$G577)+1,VALUE(男子登録情報!$G577)),"")</f>
        <v>20</v>
      </c>
      <c r="N577" t="str">
        <f>IF($K577="","",IF(男子登録情報!$H577="北海道",男子登録情報!$H577,LEFT(男子登録情報!$H577,LEN(男子登録情報!$H577)-1)))</f>
        <v>京都</v>
      </c>
      <c r="O577" t="str">
        <f>IF($K577="","",IF(LEN($N577)=2,LEFT($N577,1)&amp;"　"&amp;RIGHT($N577,1)&amp;"・"&amp;男子登録情報!$I577,$N577&amp;"・"&amp;男子登録情報!$I577))</f>
        <v>京　都・塔南</v>
      </c>
    </row>
    <row r="578" spans="1:15" x14ac:dyDescent="0.55000000000000004">
      <c r="A578">
        <f>IF($K578="","",100000000+男子登録情報!$C578)</f>
        <v>100000577</v>
      </c>
      <c r="B578" t="str">
        <f>IF($K578="","",男子登録情報!$D578&amp;" ("&amp;男子登録情報!$K578&amp;")")</f>
        <v>黒木　史也 (2)</v>
      </c>
      <c r="C578" t="str">
        <f>IF($K578="","",男子登録情報!$E578)</f>
        <v>ｸﾛｷ ﾌﾐﾔ</v>
      </c>
      <c r="D578" t="str">
        <f>IF($K578="","",男子登録情報!$O578&amp;" "&amp;男子登録情報!$N578&amp;" ("&amp;LEFT(男子登録情報!$F578,2)&amp;")")</f>
        <v>Fumiya KUROKI (03)</v>
      </c>
      <c r="E578" t="str">
        <f>IF($K578="","",男子登録情報!$P578)</f>
        <v>JPN</v>
      </c>
      <c r="F578" t="str">
        <f t="shared" si="8"/>
        <v>1</v>
      </c>
      <c r="G578">
        <f>IF($K578="","",男子登録情報!$M578)</f>
        <v>25</v>
      </c>
      <c r="H578">
        <f>IF($K578="","",男子登録情報!$A578)</f>
        <v>492522</v>
      </c>
      <c r="K578">
        <f>IF(男子登録情報!$C578="","",男子登録情報!$C578)</f>
        <v>577</v>
      </c>
      <c r="M578">
        <f>IFERROR(IF(AND(402&lt;=VALUE(RIGHT(男子登録情報!$F578,4)),競技会情報!$E$3*100+競技会情報!$G$3&gt;=VALUE(RIGHT(男子登録情報!$F578,4))),VALUE(男子登録情報!$G578)+1,VALUE(男子登録情報!$G578)),"")</f>
        <v>19</v>
      </c>
      <c r="N578" t="str">
        <f>IF($K578="","",IF(男子登録情報!$H578="北海道",男子登録情報!$H578,LEFT(男子登録情報!$H578,LEN(男子登録情報!$H578)-1)))</f>
        <v>滋賀</v>
      </c>
      <c r="O578" t="str">
        <f>IF($K578="","",IF(LEN($N578)=2,LEFT($N578,1)&amp;"　"&amp;RIGHT($N578,1)&amp;"・"&amp;男子登録情報!$I578,$N578&amp;"・"&amp;男子登録情報!$I578))</f>
        <v>滋　賀・比叡山</v>
      </c>
    </row>
    <row r="579" spans="1:15" x14ac:dyDescent="0.55000000000000004">
      <c r="A579">
        <f>IF($K579="","",100000000+男子登録情報!$C579)</f>
        <v>100000578</v>
      </c>
      <c r="B579" t="str">
        <f>IF($K579="","",男子登録情報!$D579&amp;" ("&amp;男子登録情報!$K579&amp;")")</f>
        <v>小出　健太 (2)</v>
      </c>
      <c r="C579" t="str">
        <f>IF($K579="","",男子登録情報!$E579)</f>
        <v>ｺｲﾃﾞ ｹﾝﾀ</v>
      </c>
      <c r="D579" t="str">
        <f>IF($K579="","",男子登録情報!$O579&amp;" "&amp;男子登録情報!$N579&amp;" ("&amp;LEFT(男子登録情報!$F579,2)&amp;")")</f>
        <v>Kenta KOIDE (02)</v>
      </c>
      <c r="E579" t="str">
        <f>IF($K579="","",男子登録情報!$P579)</f>
        <v>JPN</v>
      </c>
      <c r="F579" t="str">
        <f t="shared" ref="F579:F642" si="9">IF($K579="","","1")</f>
        <v>1</v>
      </c>
      <c r="G579">
        <f>IF($K579="","",男子登録情報!$M579)</f>
        <v>37</v>
      </c>
      <c r="H579">
        <f>IF($K579="","",男子登録情報!$A579)</f>
        <v>492522</v>
      </c>
      <c r="K579">
        <f>IF(男子登録情報!$C579="","",男子登録情報!$C579)</f>
        <v>578</v>
      </c>
      <c r="M579">
        <f>IFERROR(IF(AND(402&lt;=VALUE(RIGHT(男子登録情報!$F579,4)),競技会情報!$E$3*100+競技会情報!$G$3&gt;=VALUE(RIGHT(男子登録情報!$F579,4))),VALUE(男子登録情報!$G579)+1,VALUE(男子登録情報!$G579)),"")</f>
        <v>20</v>
      </c>
      <c r="N579" t="str">
        <f>IF($K579="","",IF(男子登録情報!$H579="北海道",男子登録情報!$H579,LEFT(男子登録情報!$H579,LEN(男子登録情報!$H579)-1)))</f>
        <v>香川</v>
      </c>
      <c r="O579" t="str">
        <f>IF($K579="","",IF(LEN($N579)=2,LEFT($N579,1)&amp;"　"&amp;RIGHT($N579,1)&amp;"・"&amp;男子登録情報!$I579,$N579&amp;"・"&amp;男子登録情報!$I579))</f>
        <v>香　川・観音寺総合</v>
      </c>
    </row>
    <row r="580" spans="1:15" x14ac:dyDescent="0.55000000000000004">
      <c r="A580">
        <f>IF($K580="","",100000000+男子登録情報!$C580)</f>
        <v>100000579</v>
      </c>
      <c r="B580" t="str">
        <f>IF($K580="","",男子登録情報!$D580&amp;" ("&amp;男子登録情報!$K580&amp;")")</f>
        <v>西藤　我空 (2)</v>
      </c>
      <c r="C580" t="str">
        <f>IF($K580="","",男子登録情報!$E580)</f>
        <v>ｻｲﾄｳ ｶﾞｸ</v>
      </c>
      <c r="D580" t="str">
        <f>IF($K580="","",男子登録情報!$O580&amp;" "&amp;男子登録情報!$N580&amp;" ("&amp;LEFT(男子登録情報!$F580,2)&amp;")")</f>
        <v>Gaku SAITO (03)</v>
      </c>
      <c r="E580" t="str">
        <f>IF($K580="","",男子登録情報!$P580)</f>
        <v>JPN</v>
      </c>
      <c r="F580" t="str">
        <f t="shared" si="9"/>
        <v>1</v>
      </c>
      <c r="G580">
        <f>IF($K580="","",男子登録情報!$M580)</f>
        <v>25</v>
      </c>
      <c r="H580">
        <f>IF($K580="","",男子登録情報!$A580)</f>
        <v>492522</v>
      </c>
      <c r="K580">
        <f>IF(男子登録情報!$C580="","",男子登録情報!$C580)</f>
        <v>579</v>
      </c>
      <c r="M580">
        <f>IFERROR(IF(AND(402&lt;=VALUE(RIGHT(男子登録情報!$F580,4)),競技会情報!$E$3*100+競技会情報!$G$3&gt;=VALUE(RIGHT(男子登録情報!$F580,4))),VALUE(男子登録情報!$G580)+1,VALUE(男子登録情報!$G580)),"")</f>
        <v>19</v>
      </c>
      <c r="N580" t="str">
        <f>IF($K580="","",IF(男子登録情報!$H580="北海道",男子登録情報!$H580,LEFT(男子登録情報!$H580,LEN(男子登録情報!$H580)-1)))</f>
        <v>滋賀</v>
      </c>
      <c r="O580" t="str">
        <f>IF($K580="","",IF(LEN($N580)=2,LEFT($N580,1)&amp;"　"&amp;RIGHT($N580,1)&amp;"・"&amp;男子登録情報!$I580,$N580&amp;"・"&amp;男子登録情報!$I580))</f>
        <v>滋　賀・石部</v>
      </c>
    </row>
    <row r="581" spans="1:15" x14ac:dyDescent="0.55000000000000004">
      <c r="A581">
        <f>IF($K581="","",100000000+男子登録情報!$C581)</f>
        <v>100000580</v>
      </c>
      <c r="B581" t="str">
        <f>IF($K581="","",男子登録情報!$D581&amp;" ("&amp;男子登録情報!$K581&amp;")")</f>
        <v>斉藤　雄汰郎 (2)</v>
      </c>
      <c r="C581" t="str">
        <f>IF($K581="","",男子登録情報!$E581)</f>
        <v>ｻｲﾄｳ ﾕｳﾀﾛｳ</v>
      </c>
      <c r="D581" t="str">
        <f>IF($K581="","",男子登録情報!$O581&amp;" "&amp;男子登録情報!$N581&amp;" ("&amp;LEFT(男子登録情報!$F581,2)&amp;")")</f>
        <v>Yutaro SAITO (02)</v>
      </c>
      <c r="E581" t="str">
        <f>IF($K581="","",男子登録情報!$P581)</f>
        <v>JPN</v>
      </c>
      <c r="F581" t="str">
        <f t="shared" si="9"/>
        <v>1</v>
      </c>
      <c r="G581">
        <f>IF($K581="","",男子登録情報!$M581)</f>
        <v>26</v>
      </c>
      <c r="H581">
        <f>IF($K581="","",男子登録情報!$A581)</f>
        <v>492522</v>
      </c>
      <c r="K581">
        <f>IF(男子登録情報!$C581="","",男子登録情報!$C581)</f>
        <v>580</v>
      </c>
      <c r="M581">
        <f>IFERROR(IF(AND(402&lt;=VALUE(RIGHT(男子登録情報!$F581,4)),競技会情報!$E$3*100+競技会情報!$G$3&gt;=VALUE(RIGHT(男子登録情報!$F581,4))),VALUE(男子登録情報!$G581)+1,VALUE(男子登録情報!$G581)),"")</f>
        <v>20</v>
      </c>
      <c r="N581" t="str">
        <f>IF($K581="","",IF(男子登録情報!$H581="北海道",男子登録情報!$H581,LEFT(男子登録情報!$H581,LEN(男子登録情報!$H581)-1)))</f>
        <v>京都</v>
      </c>
      <c r="O581" t="str">
        <f>IF($K581="","",IF(LEN($N581)=2,LEFT($N581,1)&amp;"　"&amp;RIGHT($N581,1)&amp;"・"&amp;男子登録情報!$I581,$N581&amp;"・"&amp;男子登録情報!$I581))</f>
        <v>京　都・洛東</v>
      </c>
    </row>
    <row r="582" spans="1:15" x14ac:dyDescent="0.55000000000000004">
      <c r="A582">
        <f>IF($K582="","",100000000+男子登録情報!$C582)</f>
        <v>100000581</v>
      </c>
      <c r="B582" t="str">
        <f>IF($K582="","",男子登録情報!$D582&amp;" ("&amp;男子登録情報!$K582&amp;")")</f>
        <v>下平　瞬 (2)</v>
      </c>
      <c r="C582" t="str">
        <f>IF($K582="","",男子登録情報!$E582)</f>
        <v>ｼﾓﾋﾗ ｼｭﾝ</v>
      </c>
      <c r="D582" t="str">
        <f>IF($K582="","",男子登録情報!$O582&amp;" "&amp;男子登録情報!$N582&amp;" ("&amp;LEFT(男子登録情報!$F582,2)&amp;")")</f>
        <v>Shun SHIMOHIRA (02)</v>
      </c>
      <c r="E582" t="str">
        <f>IF($K582="","",男子登録情報!$P582)</f>
        <v>JPN</v>
      </c>
      <c r="F582" t="str">
        <f t="shared" si="9"/>
        <v>1</v>
      </c>
      <c r="G582">
        <f>IF($K582="","",男子登録情報!$M582)</f>
        <v>27</v>
      </c>
      <c r="H582">
        <f>IF($K582="","",男子登録情報!$A582)</f>
        <v>492522</v>
      </c>
      <c r="K582">
        <f>IF(男子登録情報!$C582="","",男子登録情報!$C582)</f>
        <v>581</v>
      </c>
      <c r="M582">
        <f>IFERROR(IF(AND(402&lt;=VALUE(RIGHT(男子登録情報!$F582,4)),競技会情報!$E$3*100+競技会情報!$G$3&gt;=VALUE(RIGHT(男子登録情報!$F582,4))),VALUE(男子登録情報!$G582)+1,VALUE(男子登録情報!$G582)),"")</f>
        <v>20</v>
      </c>
      <c r="N582" t="str">
        <f>IF($K582="","",IF(男子登録情報!$H582="北海道",男子登録情報!$H582,LEFT(男子登録情報!$H582,LEN(男子登録情報!$H582)-1)))</f>
        <v>大阪</v>
      </c>
      <c r="O582" t="str">
        <f>IF($K582="","",IF(LEN($N582)=2,LEFT($N582,1)&amp;"　"&amp;RIGHT($N582,1)&amp;"・"&amp;男子登録情報!$I582,$N582&amp;"・"&amp;男子登録情報!$I582))</f>
        <v>大　阪・東海大付属大阪仰星</v>
      </c>
    </row>
    <row r="583" spans="1:15" x14ac:dyDescent="0.55000000000000004">
      <c r="A583">
        <f>IF($K583="","",100000000+男子登録情報!$C583)</f>
        <v>100000582</v>
      </c>
      <c r="B583" t="str">
        <f>IF($K583="","",男子登録情報!$D583&amp;" ("&amp;男子登録情報!$K583&amp;")")</f>
        <v>須戸　遼 (2)</v>
      </c>
      <c r="C583" t="str">
        <f>IF($K583="","",男子登録情報!$E583)</f>
        <v>ｽﾄﾞ ﾘｮｳ</v>
      </c>
      <c r="D583" t="str">
        <f>IF($K583="","",男子登録情報!$O583&amp;" "&amp;男子登録情報!$N583&amp;" ("&amp;LEFT(男子登録情報!$F583,2)&amp;")")</f>
        <v>Ryo SUDO (02)</v>
      </c>
      <c r="E583" t="str">
        <f>IF($K583="","",男子登録情報!$P583)</f>
        <v>JPN</v>
      </c>
      <c r="F583" t="str">
        <f t="shared" si="9"/>
        <v>1</v>
      </c>
      <c r="G583">
        <f>IF($K583="","",男子登録情報!$M583)</f>
        <v>25</v>
      </c>
      <c r="H583">
        <f>IF($K583="","",男子登録情報!$A583)</f>
        <v>492522</v>
      </c>
      <c r="K583">
        <f>IF(男子登録情報!$C583="","",男子登録情報!$C583)</f>
        <v>582</v>
      </c>
      <c r="M583">
        <f>IFERROR(IF(AND(402&lt;=VALUE(RIGHT(男子登録情報!$F583,4)),競技会情報!$E$3*100+競技会情報!$G$3&gt;=VALUE(RIGHT(男子登録情報!$F583,4))),VALUE(男子登録情報!$G583)+1,VALUE(男子登録情報!$G583)),"")</f>
        <v>19</v>
      </c>
      <c r="N583" t="str">
        <f>IF($K583="","",IF(男子登録情報!$H583="北海道",男子登録情報!$H583,LEFT(男子登録情報!$H583,LEN(男子登録情報!$H583)-1)))</f>
        <v>滋賀</v>
      </c>
      <c r="O583" t="str">
        <f>IF($K583="","",IF(LEN($N583)=2,LEFT($N583,1)&amp;"　"&amp;RIGHT($N583,1)&amp;"・"&amp;男子登録情報!$I583,$N583&amp;"・"&amp;男子登録情報!$I583))</f>
        <v>滋　賀・彦根翔西館</v>
      </c>
    </row>
    <row r="584" spans="1:15" x14ac:dyDescent="0.55000000000000004">
      <c r="A584">
        <f>IF($K584="","",100000000+男子登録情報!$C584)</f>
        <v>100000583</v>
      </c>
      <c r="B584" t="str">
        <f>IF($K584="","",男子登録情報!$D584&amp;" ("&amp;男子登録情報!$K584&amp;")")</f>
        <v>妹尾　康太朗 (2)</v>
      </c>
      <c r="C584" t="str">
        <f>IF($K584="","",男子登録情報!$E584)</f>
        <v>ｾｵ ｺｳﾀﾛｳ</v>
      </c>
      <c r="D584" t="str">
        <f>IF($K584="","",男子登録情報!$O584&amp;" "&amp;男子登録情報!$N584&amp;" ("&amp;LEFT(男子登録情報!$F584,2)&amp;")")</f>
        <v>Kotaro SEO (02)</v>
      </c>
      <c r="E584" t="str">
        <f>IF($K584="","",男子登録情報!$P584)</f>
        <v>JPN</v>
      </c>
      <c r="F584" t="str">
        <f t="shared" si="9"/>
        <v>1</v>
      </c>
      <c r="G584">
        <f>IF($K584="","",男子登録情報!$M584)</f>
        <v>25</v>
      </c>
      <c r="H584">
        <f>IF($K584="","",男子登録情報!$A584)</f>
        <v>492522</v>
      </c>
      <c r="K584">
        <f>IF(男子登録情報!$C584="","",男子登録情報!$C584)</f>
        <v>583</v>
      </c>
      <c r="M584">
        <f>IFERROR(IF(AND(402&lt;=VALUE(RIGHT(男子登録情報!$F584,4)),競技会情報!$E$3*100+競技会情報!$G$3&gt;=VALUE(RIGHT(男子登録情報!$F584,4))),VALUE(男子登録情報!$G584)+1,VALUE(男子登録情報!$G584)),"")</f>
        <v>20</v>
      </c>
      <c r="N584" t="str">
        <f>IF($K584="","",IF(男子登録情報!$H584="北海道",男子登録情報!$H584,LEFT(男子登録情報!$H584,LEN(男子登録情報!$H584)-1)))</f>
        <v>滋賀</v>
      </c>
      <c r="O584" t="str">
        <f>IF($K584="","",IF(LEN($N584)=2,LEFT($N584,1)&amp;"　"&amp;RIGHT($N584,1)&amp;"・"&amp;男子登録情報!$I584,$N584&amp;"・"&amp;男子登録情報!$I584))</f>
        <v>滋　賀・滋賀短期大学付属</v>
      </c>
    </row>
    <row r="585" spans="1:15" x14ac:dyDescent="0.55000000000000004">
      <c r="A585">
        <f>IF($K585="","",100000000+男子登録情報!$C585)</f>
        <v>100000584</v>
      </c>
      <c r="B585" t="str">
        <f>IF($K585="","",男子登録情報!$D585&amp;" ("&amp;男子登録情報!$K585&amp;")")</f>
        <v>辰野　文哉 (2)</v>
      </c>
      <c r="C585" t="str">
        <f>IF($K585="","",男子登録情報!$E585)</f>
        <v>ﾀﾂﾉ ﾌﾐﾔ</v>
      </c>
      <c r="D585" t="str">
        <f>IF($K585="","",男子登録情報!$O585&amp;" "&amp;男子登録情報!$N585&amp;" ("&amp;LEFT(男子登録情報!$F585,2)&amp;")")</f>
        <v>Fumiya TATSUNO (02)</v>
      </c>
      <c r="E585" t="str">
        <f>IF($K585="","",男子登録情報!$P585)</f>
        <v>JPN</v>
      </c>
      <c r="F585" t="str">
        <f t="shared" si="9"/>
        <v>1</v>
      </c>
      <c r="G585">
        <f>IF($K585="","",男子登録情報!$M585)</f>
        <v>27</v>
      </c>
      <c r="H585">
        <f>IF($K585="","",男子登録情報!$A585)</f>
        <v>492522</v>
      </c>
      <c r="K585">
        <f>IF(男子登録情報!$C585="","",男子登録情報!$C585)</f>
        <v>584</v>
      </c>
      <c r="M585">
        <f>IFERROR(IF(AND(402&lt;=VALUE(RIGHT(男子登録情報!$F585,4)),競技会情報!$E$3*100+競技会情報!$G$3&gt;=VALUE(RIGHT(男子登録情報!$F585,4))),VALUE(男子登録情報!$G585)+1,VALUE(男子登録情報!$G585)),"")</f>
        <v>20</v>
      </c>
      <c r="N585" t="str">
        <f>IF($K585="","",IF(男子登録情報!$H585="北海道",男子登録情報!$H585,LEFT(男子登録情報!$H585,LEN(男子登録情報!$H585)-1)))</f>
        <v>大阪</v>
      </c>
      <c r="O585" t="str">
        <f>IF($K585="","",IF(LEN($N585)=2,LEFT($N585,1)&amp;"　"&amp;RIGHT($N585,1)&amp;"・"&amp;男子登録情報!$I585,$N585&amp;"・"&amp;男子登録情報!$I585))</f>
        <v>大　阪・摂津</v>
      </c>
    </row>
    <row r="586" spans="1:15" x14ac:dyDescent="0.55000000000000004">
      <c r="A586">
        <f>IF($K586="","",100000000+男子登録情報!$C586)</f>
        <v>100000585</v>
      </c>
      <c r="B586" t="str">
        <f>IF($K586="","",男子登録情報!$D586&amp;" ("&amp;男子登録情報!$K586&amp;")")</f>
        <v>田原　凌太朗 (2)</v>
      </c>
      <c r="C586" t="str">
        <f>IF($K586="","",男子登録情報!$E586)</f>
        <v>ﾀﾊﾗ ﾘｮｳﾀﾛｳ</v>
      </c>
      <c r="D586" t="str">
        <f>IF($K586="","",男子登録情報!$O586&amp;" "&amp;男子登録情報!$N586&amp;" ("&amp;LEFT(男子登録情報!$F586,2)&amp;")")</f>
        <v>Ryotaro TAHARA (02)</v>
      </c>
      <c r="E586" t="str">
        <f>IF($K586="","",男子登録情報!$P586)</f>
        <v>JPN</v>
      </c>
      <c r="F586" t="str">
        <f t="shared" si="9"/>
        <v>1</v>
      </c>
      <c r="G586">
        <f>IF($K586="","",男子登録情報!$M586)</f>
        <v>27</v>
      </c>
      <c r="H586">
        <f>IF($K586="","",男子登録情報!$A586)</f>
        <v>492522</v>
      </c>
      <c r="K586">
        <f>IF(男子登録情報!$C586="","",男子登録情報!$C586)</f>
        <v>585</v>
      </c>
      <c r="M586">
        <f>IFERROR(IF(AND(402&lt;=VALUE(RIGHT(男子登録情報!$F586,4)),競技会情報!$E$3*100+競技会情報!$G$3&gt;=VALUE(RIGHT(男子登録情報!$F586,4))),VALUE(男子登録情報!$G586)+1,VALUE(男子登録情報!$G586)),"")</f>
        <v>20</v>
      </c>
      <c r="N586" t="str">
        <f>IF($K586="","",IF(男子登録情報!$H586="北海道",男子登録情報!$H586,LEFT(男子登録情報!$H586,LEN(男子登録情報!$H586)-1)))</f>
        <v>大阪</v>
      </c>
      <c r="O586" t="str">
        <f>IF($K586="","",IF(LEN($N586)=2,LEFT($N586,1)&amp;"　"&amp;RIGHT($N586,1)&amp;"・"&amp;男子登録情報!$I586,$N586&amp;"・"&amp;男子登録情報!$I586))</f>
        <v>大　阪・桜宮</v>
      </c>
    </row>
    <row r="587" spans="1:15" x14ac:dyDescent="0.55000000000000004">
      <c r="A587">
        <f>IF($K587="","",100000000+男子登録情報!$C587)</f>
        <v>100000586</v>
      </c>
      <c r="B587" t="str">
        <f>IF($K587="","",男子登録情報!$D587&amp;" ("&amp;男子登録情報!$K587&amp;")")</f>
        <v>田丸　拓樹 (2)</v>
      </c>
      <c r="C587" t="str">
        <f>IF($K587="","",男子登録情報!$E587)</f>
        <v>ﾀﾏﾙ ﾋﾛｷ</v>
      </c>
      <c r="D587" t="str">
        <f>IF($K587="","",男子登録情報!$O587&amp;" "&amp;男子登録情報!$N587&amp;" ("&amp;LEFT(男子登録情報!$F587,2)&amp;")")</f>
        <v>Hiroki TAMARU (02)</v>
      </c>
      <c r="E587" t="str">
        <f>IF($K587="","",男子登録情報!$P587)</f>
        <v>JPN</v>
      </c>
      <c r="F587" t="str">
        <f t="shared" si="9"/>
        <v>1</v>
      </c>
      <c r="G587">
        <f>IF($K587="","",男子登録情報!$M587)</f>
        <v>28</v>
      </c>
      <c r="H587">
        <f>IF($K587="","",男子登録情報!$A587)</f>
        <v>492522</v>
      </c>
      <c r="K587">
        <f>IF(男子登録情報!$C587="","",男子登録情報!$C587)</f>
        <v>586</v>
      </c>
      <c r="M587">
        <f>IFERROR(IF(AND(402&lt;=VALUE(RIGHT(男子登録情報!$F587,4)),競技会情報!$E$3*100+競技会情報!$G$3&gt;=VALUE(RIGHT(男子登録情報!$F587,4))),VALUE(男子登録情報!$G587)+1,VALUE(男子登録情報!$G587)),"")</f>
        <v>20</v>
      </c>
      <c r="N587" t="str">
        <f>IF($K587="","",IF(男子登録情報!$H587="北海道",男子登録情報!$H587,LEFT(男子登録情報!$H587,LEN(男子登録情報!$H587)-1)))</f>
        <v>兵庫</v>
      </c>
      <c r="O587" t="str">
        <f>IF($K587="","",IF(LEN($N587)=2,LEFT($N587,1)&amp;"　"&amp;RIGHT($N587,1)&amp;"・"&amp;男子登録情報!$I587,$N587&amp;"・"&amp;男子登録情報!$I587))</f>
        <v>兵　庫・姫路商業</v>
      </c>
    </row>
    <row r="588" spans="1:15" x14ac:dyDescent="0.55000000000000004">
      <c r="A588">
        <f>IF($K588="","",100000000+男子登録情報!$C588)</f>
        <v>100000587</v>
      </c>
      <c r="B588" t="str">
        <f>IF($K588="","",男子登録情報!$D588&amp;" ("&amp;男子登録情報!$K588&amp;")")</f>
        <v>檀上　敬彦 (2)</v>
      </c>
      <c r="C588" t="str">
        <f>IF($K588="","",男子登録情報!$E588)</f>
        <v>ﾀﾞﾝｼﾞｮｳ ﾄｼﾋｺ</v>
      </c>
      <c r="D588" t="str">
        <f>IF($K588="","",男子登録情報!$O588&amp;" "&amp;男子登録情報!$N588&amp;" ("&amp;LEFT(男子登録情報!$F588,2)&amp;")")</f>
        <v>Toshihiko DANJO (03)</v>
      </c>
      <c r="E588" t="str">
        <f>IF($K588="","",男子登録情報!$P588)</f>
        <v>JPN</v>
      </c>
      <c r="F588" t="str">
        <f t="shared" si="9"/>
        <v>1</v>
      </c>
      <c r="G588">
        <f>IF($K588="","",男子登録情報!$M588)</f>
        <v>34</v>
      </c>
      <c r="H588">
        <f>IF($K588="","",男子登録情報!$A588)</f>
        <v>492522</v>
      </c>
      <c r="K588">
        <f>IF(男子登録情報!$C588="","",男子登録情報!$C588)</f>
        <v>587</v>
      </c>
      <c r="M588">
        <f>IFERROR(IF(AND(402&lt;=VALUE(RIGHT(男子登録情報!$F588,4)),競技会情報!$E$3*100+競技会情報!$G$3&gt;=VALUE(RIGHT(男子登録情報!$F588,4))),VALUE(男子登録情報!$G588)+1,VALUE(男子登録情報!$G588)),"")</f>
        <v>19</v>
      </c>
      <c r="N588" t="str">
        <f>IF($K588="","",IF(男子登録情報!$H588="北海道",男子登録情報!$H588,LEFT(男子登録情報!$H588,LEN(男子登録情報!$H588)-1)))</f>
        <v>広島</v>
      </c>
      <c r="O588" t="str">
        <f>IF($K588="","",IF(LEN($N588)=2,LEFT($N588,1)&amp;"　"&amp;RIGHT($N588,1)&amp;"・"&amp;男子登録情報!$I588,$N588&amp;"・"&amp;男子登録情報!$I588))</f>
        <v>広　島・広島工業大学</v>
      </c>
    </row>
    <row r="589" spans="1:15" x14ac:dyDescent="0.55000000000000004">
      <c r="A589">
        <f>IF($K589="","",100000000+男子登録情報!$C589)</f>
        <v>100000588</v>
      </c>
      <c r="B589" t="str">
        <f>IF($K589="","",男子登録情報!$D589&amp;" ("&amp;男子登録情報!$K589&amp;")")</f>
        <v>寺尾　翔 (2)</v>
      </c>
      <c r="C589" t="str">
        <f>IF($K589="","",男子登録情報!$E589)</f>
        <v>ﾃﾗｵ ｼｮｳ</v>
      </c>
      <c r="D589" t="str">
        <f>IF($K589="","",男子登録情報!$O589&amp;" "&amp;男子登録情報!$N589&amp;" ("&amp;LEFT(男子登録情報!$F589,2)&amp;")")</f>
        <v>Sho TERAO (02)</v>
      </c>
      <c r="E589" t="str">
        <f>IF($K589="","",男子登録情報!$P589)</f>
        <v>JPN</v>
      </c>
      <c r="F589" t="str">
        <f t="shared" si="9"/>
        <v>1</v>
      </c>
      <c r="G589">
        <f>IF($K589="","",男子登録情報!$M589)</f>
        <v>37</v>
      </c>
      <c r="H589">
        <f>IF($K589="","",男子登録情報!$A589)</f>
        <v>492522</v>
      </c>
      <c r="K589">
        <f>IF(男子登録情報!$C589="","",男子登録情報!$C589)</f>
        <v>588</v>
      </c>
      <c r="M589">
        <f>IFERROR(IF(AND(402&lt;=VALUE(RIGHT(男子登録情報!$F589,4)),競技会情報!$E$3*100+競技会情報!$G$3&gt;=VALUE(RIGHT(男子登録情報!$F589,4))),VALUE(男子登録情報!$G589)+1,VALUE(男子登録情報!$G589)),"")</f>
        <v>20</v>
      </c>
      <c r="N589" t="str">
        <f>IF($K589="","",IF(男子登録情報!$H589="北海道",男子登録情報!$H589,LEFT(男子登録情報!$H589,LEN(男子登録情報!$H589)-1)))</f>
        <v>香川</v>
      </c>
      <c r="O589" t="str">
        <f>IF($K589="","",IF(LEN($N589)=2,LEFT($N589,1)&amp;"　"&amp;RIGHT($N589,1)&amp;"・"&amp;男子登録情報!$I589,$N589&amp;"・"&amp;男子登録情報!$I589))</f>
        <v>香　川・四国学院大学香川西</v>
      </c>
    </row>
    <row r="590" spans="1:15" x14ac:dyDescent="0.55000000000000004">
      <c r="A590">
        <f>IF($K590="","",100000000+男子登録情報!$C590)</f>
        <v>100000589</v>
      </c>
      <c r="B590" t="str">
        <f>IF($K590="","",男子登録情報!$D590&amp;" ("&amp;男子登録情報!$K590&amp;")")</f>
        <v>仲里　真悟 (2)</v>
      </c>
      <c r="C590" t="str">
        <f>IF($K590="","",男子登録情報!$E590)</f>
        <v>ﾅｶｻﾞﾄ ｼﾝｺﾞ</v>
      </c>
      <c r="D590" t="str">
        <f>IF($K590="","",男子登録情報!$O590&amp;" "&amp;男子登録情報!$N590&amp;" ("&amp;LEFT(男子登録情報!$F590,2)&amp;")")</f>
        <v>Shingo NAKAZATO (02)</v>
      </c>
      <c r="E590" t="str">
        <f>IF($K590="","",男子登録情報!$P590)</f>
        <v>JPN</v>
      </c>
      <c r="F590" t="str">
        <f t="shared" si="9"/>
        <v>1</v>
      </c>
      <c r="G590">
        <f>IF($K590="","",男子登録情報!$M590)</f>
        <v>26</v>
      </c>
      <c r="H590">
        <f>IF($K590="","",男子登録情報!$A590)</f>
        <v>492522</v>
      </c>
      <c r="K590">
        <f>IF(男子登録情報!$C590="","",男子登録情報!$C590)</f>
        <v>589</v>
      </c>
      <c r="M590">
        <f>IFERROR(IF(AND(402&lt;=VALUE(RIGHT(男子登録情報!$F590,4)),競技会情報!$E$3*100+競技会情報!$G$3&gt;=VALUE(RIGHT(男子登録情報!$F590,4))),VALUE(男子登録情報!$G590)+1,VALUE(男子登録情報!$G590)),"")</f>
        <v>20</v>
      </c>
      <c r="N590" t="str">
        <f>IF($K590="","",IF(男子登録情報!$H590="北海道",男子登録情報!$H590,LEFT(男子登録情報!$H590,LEN(男子登録情報!$H590)-1)))</f>
        <v>京都</v>
      </c>
      <c r="O590" t="str">
        <f>IF($K590="","",IF(LEN($N590)=2,LEFT($N590,1)&amp;"　"&amp;RIGHT($N590,1)&amp;"・"&amp;男子登録情報!$I590,$N590&amp;"・"&amp;男子登録情報!$I590))</f>
        <v>京　都・花園</v>
      </c>
    </row>
    <row r="591" spans="1:15" x14ac:dyDescent="0.55000000000000004">
      <c r="A591">
        <f>IF($K591="","",100000000+男子登録情報!$C591)</f>
        <v>100000590</v>
      </c>
      <c r="B591" t="str">
        <f>IF($K591="","",男子登録情報!$D591&amp;" ("&amp;男子登録情報!$K591&amp;")")</f>
        <v>中村　智哉 (2)</v>
      </c>
      <c r="C591" t="str">
        <f>IF($K591="","",男子登録情報!$E591)</f>
        <v>ﾅｶﾑﾗ ﾄﾓﾔ</v>
      </c>
      <c r="D591" t="str">
        <f>IF($K591="","",男子登録情報!$O591&amp;" "&amp;男子登録情報!$N591&amp;" ("&amp;LEFT(男子登録情報!$F591,2)&amp;")")</f>
        <v>Tomoya NAKAMURA (02)</v>
      </c>
      <c r="E591" t="str">
        <f>IF($K591="","",男子登録情報!$P591)</f>
        <v>JPN</v>
      </c>
      <c r="F591" t="str">
        <f t="shared" si="9"/>
        <v>1</v>
      </c>
      <c r="G591">
        <f>IF($K591="","",男子登録情報!$M591)</f>
        <v>27</v>
      </c>
      <c r="H591">
        <f>IF($K591="","",男子登録情報!$A591)</f>
        <v>492522</v>
      </c>
      <c r="K591">
        <f>IF(男子登録情報!$C591="","",男子登録情報!$C591)</f>
        <v>590</v>
      </c>
      <c r="M591">
        <f>IFERROR(IF(AND(402&lt;=VALUE(RIGHT(男子登録情報!$F591,4)),競技会情報!$E$3*100+競技会情報!$G$3&gt;=VALUE(RIGHT(男子登録情報!$F591,4))),VALUE(男子登録情報!$G591)+1,VALUE(男子登録情報!$G591)),"")</f>
        <v>20</v>
      </c>
      <c r="N591" t="str">
        <f>IF($K591="","",IF(男子登録情報!$H591="北海道",男子登録情報!$H591,LEFT(男子登録情報!$H591,LEN(男子登録情報!$H591)-1)))</f>
        <v>大阪</v>
      </c>
      <c r="O591" t="str">
        <f>IF($K591="","",IF(LEN($N591)=2,LEFT($N591,1)&amp;"　"&amp;RIGHT($N591,1)&amp;"・"&amp;男子登録情報!$I591,$N591&amp;"・"&amp;男子登録情報!$I591))</f>
        <v>大　阪・東大阪大学柏原</v>
      </c>
    </row>
    <row r="592" spans="1:15" x14ac:dyDescent="0.55000000000000004">
      <c r="A592">
        <f>IF($K592="","",100000000+男子登録情報!$C592)</f>
        <v>100000591</v>
      </c>
      <c r="B592" t="str">
        <f>IF($K592="","",男子登録情報!$D592&amp;" ("&amp;男子登録情報!$K592&amp;")")</f>
        <v>中山　敬太 (2)</v>
      </c>
      <c r="C592" t="str">
        <f>IF($K592="","",男子登録情報!$E592)</f>
        <v>ﾅｶﾔﾏ ｹｲﾀ</v>
      </c>
      <c r="D592" t="str">
        <f>IF($K592="","",男子登録情報!$O592&amp;" "&amp;男子登録情報!$N592&amp;" ("&amp;LEFT(男子登録情報!$F592,2)&amp;")")</f>
        <v>Keita NAKAYAMA (03)</v>
      </c>
      <c r="E592" t="str">
        <f>IF($K592="","",男子登録情報!$P592)</f>
        <v>JPN</v>
      </c>
      <c r="F592" t="str">
        <f t="shared" si="9"/>
        <v>1</v>
      </c>
      <c r="G592">
        <f>IF($K592="","",男子登録情報!$M592)</f>
        <v>31</v>
      </c>
      <c r="H592">
        <f>IF($K592="","",男子登録情報!$A592)</f>
        <v>492522</v>
      </c>
      <c r="K592">
        <f>IF(男子登録情報!$C592="","",男子登録情報!$C592)</f>
        <v>591</v>
      </c>
      <c r="M592">
        <f>IFERROR(IF(AND(402&lt;=VALUE(RIGHT(男子登録情報!$F592,4)),競技会情報!$E$3*100+競技会情報!$G$3&gt;=VALUE(RIGHT(男子登録情報!$F592,4))),VALUE(男子登録情報!$G592)+1,VALUE(男子登録情報!$G592)),"")</f>
        <v>19</v>
      </c>
      <c r="N592" t="str">
        <f>IF($K592="","",IF(男子登録情報!$H592="北海道",男子登録情報!$H592,LEFT(男子登録情報!$H592,LEN(男子登録情報!$H592)-1)))</f>
        <v>鳥取</v>
      </c>
      <c r="O592" t="str">
        <f>IF($K592="","",IF(LEN($N592)=2,LEFT($N592,1)&amp;"　"&amp;RIGHT($N592,1)&amp;"・"&amp;男子登録情報!$I592,$N592&amp;"・"&amp;男子登録情報!$I592))</f>
        <v>鳥　取・鳥取城北</v>
      </c>
    </row>
    <row r="593" spans="1:15" x14ac:dyDescent="0.55000000000000004">
      <c r="A593">
        <f>IF($K593="","",100000000+男子登録情報!$C593)</f>
        <v>100000592</v>
      </c>
      <c r="B593" t="str">
        <f>IF($K593="","",男子登録情報!$D593&amp;" ("&amp;男子登録情報!$K593&amp;")")</f>
        <v>西村　祥 (2)</v>
      </c>
      <c r="C593" t="str">
        <f>IF($K593="","",男子登録情報!$E593)</f>
        <v>ﾆｼﾑﾗ ｼｮｳ</v>
      </c>
      <c r="D593" t="str">
        <f>IF($K593="","",男子登録情報!$O593&amp;" "&amp;男子登録情報!$N593&amp;" ("&amp;LEFT(男子登録情報!$F593,2)&amp;")")</f>
        <v>Sho NISHIMURA (03)</v>
      </c>
      <c r="E593" t="str">
        <f>IF($K593="","",男子登録情報!$P593)</f>
        <v>JPN</v>
      </c>
      <c r="F593" t="str">
        <f t="shared" si="9"/>
        <v>1</v>
      </c>
      <c r="G593">
        <f>IF($K593="","",男子登録情報!$M593)</f>
        <v>26</v>
      </c>
      <c r="H593">
        <f>IF($K593="","",男子登録情報!$A593)</f>
        <v>492522</v>
      </c>
      <c r="K593">
        <f>IF(男子登録情報!$C593="","",男子登録情報!$C593)</f>
        <v>592</v>
      </c>
      <c r="M593">
        <f>IFERROR(IF(AND(402&lt;=VALUE(RIGHT(男子登録情報!$F593,4)),競技会情報!$E$3*100+競技会情報!$G$3&gt;=VALUE(RIGHT(男子登録情報!$F593,4))),VALUE(男子登録情報!$G593)+1,VALUE(男子登録情報!$G593)),"")</f>
        <v>19</v>
      </c>
      <c r="N593" t="str">
        <f>IF($K593="","",IF(男子登録情報!$H593="北海道",男子登録情報!$H593,LEFT(男子登録情報!$H593,LEN(男子登録情報!$H593)-1)))</f>
        <v>京都</v>
      </c>
      <c r="O593" t="str">
        <f>IF($K593="","",IF(LEN($N593)=2,LEFT($N593,1)&amp;"　"&amp;RIGHT($N593,1)&amp;"・"&amp;男子登録情報!$I593,$N593&amp;"・"&amp;男子登録情報!$I593))</f>
        <v>京　都・京都両洋</v>
      </c>
    </row>
    <row r="594" spans="1:15" x14ac:dyDescent="0.55000000000000004">
      <c r="A594">
        <f>IF($K594="","",100000000+男子登録情報!$C594)</f>
        <v>100000593</v>
      </c>
      <c r="B594" t="str">
        <f>IF($K594="","",男子登録情報!$D594&amp;" ("&amp;男子登録情報!$K594&amp;")")</f>
        <v>東田　佳樹 (2)</v>
      </c>
      <c r="C594" t="str">
        <f>IF($K594="","",男子登録情報!$E594)</f>
        <v>ﾋｶﾞｼﾀﾞ ﾖｼｷ</v>
      </c>
      <c r="D594" t="str">
        <f>IF($K594="","",男子登録情報!$O594&amp;" "&amp;男子登録情報!$N594&amp;" ("&amp;LEFT(男子登録情報!$F594,2)&amp;")")</f>
        <v>Yoshiki HIGASHIDA (02)</v>
      </c>
      <c r="E594" t="str">
        <f>IF($K594="","",男子登録情報!$P594)</f>
        <v>JPN</v>
      </c>
      <c r="F594" t="str">
        <f t="shared" si="9"/>
        <v>1</v>
      </c>
      <c r="G594">
        <f>IF($K594="","",男子登録情報!$M594)</f>
        <v>28</v>
      </c>
      <c r="H594">
        <f>IF($K594="","",男子登録情報!$A594)</f>
        <v>492522</v>
      </c>
      <c r="K594">
        <f>IF(男子登録情報!$C594="","",男子登録情報!$C594)</f>
        <v>593</v>
      </c>
      <c r="M594">
        <f>IFERROR(IF(AND(402&lt;=VALUE(RIGHT(男子登録情報!$F594,4)),競技会情報!$E$3*100+競技会情報!$G$3&gt;=VALUE(RIGHT(男子登録情報!$F594,4))),VALUE(男子登録情報!$G594)+1,VALUE(男子登録情報!$G594)),"")</f>
        <v>20</v>
      </c>
      <c r="N594" t="str">
        <f>IF($K594="","",IF(男子登録情報!$H594="北海道",男子登録情報!$H594,LEFT(男子登録情報!$H594,LEN(男子登録情報!$H594)-1)))</f>
        <v>兵庫</v>
      </c>
      <c r="O594" t="str">
        <f>IF($K594="","",IF(LEN($N594)=2,LEFT($N594,1)&amp;"　"&amp;RIGHT($N594,1)&amp;"・"&amp;男子登録情報!$I594,$N594&amp;"・"&amp;男子登録情報!$I594))</f>
        <v>兵　庫・報徳学園</v>
      </c>
    </row>
    <row r="595" spans="1:15" x14ac:dyDescent="0.55000000000000004">
      <c r="A595">
        <f>IF($K595="","",100000000+男子登録情報!$C595)</f>
        <v>100000594</v>
      </c>
      <c r="B595" t="str">
        <f>IF($K595="","",男子登録情報!$D595&amp;" ("&amp;男子登録情報!$K595&amp;")")</f>
        <v>細見　明也 (2)</v>
      </c>
      <c r="C595" t="str">
        <f>IF($K595="","",男子登録情報!$E595)</f>
        <v>ﾎｿﾐ ﾒｲﾔ</v>
      </c>
      <c r="D595" t="str">
        <f>IF($K595="","",男子登録情報!$O595&amp;" "&amp;男子登録情報!$N595&amp;" ("&amp;LEFT(男子登録情報!$F595,2)&amp;")")</f>
        <v>Meiya HOSOMI (02)</v>
      </c>
      <c r="E595" t="str">
        <f>IF($K595="","",男子登録情報!$P595)</f>
        <v>JPN</v>
      </c>
      <c r="F595" t="str">
        <f t="shared" si="9"/>
        <v>1</v>
      </c>
      <c r="G595">
        <f>IF($K595="","",男子登録情報!$M595)</f>
        <v>26</v>
      </c>
      <c r="H595">
        <f>IF($K595="","",男子登録情報!$A595)</f>
        <v>492522</v>
      </c>
      <c r="K595">
        <f>IF(男子登録情報!$C595="","",男子登録情報!$C595)</f>
        <v>594</v>
      </c>
      <c r="M595">
        <f>IFERROR(IF(AND(402&lt;=VALUE(RIGHT(男子登録情報!$F595,4)),競技会情報!$E$3*100+競技会情報!$G$3&gt;=VALUE(RIGHT(男子登録情報!$F595,4))),VALUE(男子登録情報!$G595)+1,VALUE(男子登録情報!$G595)),"")</f>
        <v>20</v>
      </c>
      <c r="N595" t="str">
        <f>IF($K595="","",IF(男子登録情報!$H595="北海道",男子登録情報!$H595,LEFT(男子登録情報!$H595,LEN(男子登録情報!$H595)-1)))</f>
        <v>京都</v>
      </c>
      <c r="O595" t="str">
        <f>IF($K595="","",IF(LEN($N595)=2,LEFT($N595,1)&amp;"　"&amp;RIGHT($N595,1)&amp;"・"&amp;男子登録情報!$I595,$N595&amp;"・"&amp;男子登録情報!$I595))</f>
        <v>京　都・京都共栄学園</v>
      </c>
    </row>
    <row r="596" spans="1:15" x14ac:dyDescent="0.55000000000000004">
      <c r="A596">
        <f>IF($K596="","",100000000+男子登録情報!$C596)</f>
        <v>100000595</v>
      </c>
      <c r="B596" t="str">
        <f>IF($K596="","",男子登録情報!$D596&amp;" ("&amp;男子登録情報!$K596&amp;")")</f>
        <v>御宿　一輝 (2)</v>
      </c>
      <c r="C596" t="str">
        <f>IF($K596="","",男子登録情報!$E596)</f>
        <v>ﾐｼｭｸ ｶｽﾞｷ</v>
      </c>
      <c r="D596" t="str">
        <f>IF($K596="","",男子登録情報!$O596&amp;" "&amp;男子登録情報!$N596&amp;" ("&amp;LEFT(男子登録情報!$F596,2)&amp;")")</f>
        <v>Kazuki MISHUKU (02)</v>
      </c>
      <c r="E596" t="str">
        <f>IF($K596="","",男子登録情報!$P596)</f>
        <v>JPN</v>
      </c>
      <c r="F596" t="str">
        <f t="shared" si="9"/>
        <v>1</v>
      </c>
      <c r="G596">
        <f>IF($K596="","",男子登録情報!$M596)</f>
        <v>25</v>
      </c>
      <c r="H596">
        <f>IF($K596="","",男子登録情報!$A596)</f>
        <v>492522</v>
      </c>
      <c r="K596">
        <f>IF(男子登録情報!$C596="","",男子登録情報!$C596)</f>
        <v>595</v>
      </c>
      <c r="M596">
        <f>IFERROR(IF(AND(402&lt;=VALUE(RIGHT(男子登録情報!$F596,4)),競技会情報!$E$3*100+競技会情報!$G$3&gt;=VALUE(RIGHT(男子登録情報!$F596,4))),VALUE(男子登録情報!$G596)+1,VALUE(男子登録情報!$G596)),"")</f>
        <v>20</v>
      </c>
      <c r="N596" t="str">
        <f>IF($K596="","",IF(男子登録情報!$H596="北海道",男子登録情報!$H596,LEFT(男子登録情報!$H596,LEN(男子登録情報!$H596)-1)))</f>
        <v>滋賀</v>
      </c>
      <c r="O596" t="str">
        <f>IF($K596="","",IF(LEN($N596)=2,LEFT($N596,1)&amp;"　"&amp;RIGHT($N596,1)&amp;"・"&amp;男子登録情報!$I596,$N596&amp;"・"&amp;男子登録情報!$I596))</f>
        <v>滋　賀・石部</v>
      </c>
    </row>
    <row r="597" spans="1:15" x14ac:dyDescent="0.55000000000000004">
      <c r="A597">
        <f>IF($K597="","",100000000+男子登録情報!$C597)</f>
        <v>100000596</v>
      </c>
      <c r="B597" t="str">
        <f>IF($K597="","",男子登録情報!$D597&amp;" ("&amp;男子登録情報!$K597&amp;")")</f>
        <v>三谷　陽太 (2)</v>
      </c>
      <c r="C597" t="str">
        <f>IF($K597="","",男子登録情報!$E597)</f>
        <v>ﾐﾀﾆ ﾖｳﾀ</v>
      </c>
      <c r="D597" t="str">
        <f>IF($K597="","",男子登録情報!$O597&amp;" "&amp;男子登録情報!$N597&amp;" ("&amp;LEFT(男子登録情報!$F597,2)&amp;")")</f>
        <v>Yota MITANI (02)</v>
      </c>
      <c r="E597" t="str">
        <f>IF($K597="","",男子登録情報!$P597)</f>
        <v>JPN</v>
      </c>
      <c r="F597" t="str">
        <f t="shared" si="9"/>
        <v>1</v>
      </c>
      <c r="G597">
        <f>IF($K597="","",男子登録情報!$M597)</f>
        <v>27</v>
      </c>
      <c r="H597">
        <f>IF($K597="","",男子登録情報!$A597)</f>
        <v>492522</v>
      </c>
      <c r="K597">
        <f>IF(男子登録情報!$C597="","",男子登録情報!$C597)</f>
        <v>596</v>
      </c>
      <c r="M597">
        <f>IFERROR(IF(AND(402&lt;=VALUE(RIGHT(男子登録情報!$F597,4)),競技会情報!$E$3*100+競技会情報!$G$3&gt;=VALUE(RIGHT(男子登録情報!$F597,4))),VALUE(男子登録情報!$G597)+1,VALUE(男子登録情報!$G597)),"")</f>
        <v>20</v>
      </c>
      <c r="N597" t="str">
        <f>IF($K597="","",IF(男子登録情報!$H597="北海道",男子登録情報!$H597,LEFT(男子登録情報!$H597,LEN(男子登録情報!$H597)-1)))</f>
        <v>大阪</v>
      </c>
      <c r="O597" t="str">
        <f>IF($K597="","",IF(LEN($N597)=2,LEFT($N597,1)&amp;"　"&amp;RIGHT($N597,1)&amp;"・"&amp;男子登録情報!$I597,$N597&amp;"・"&amp;男子登録情報!$I597))</f>
        <v>大　阪・東大阪大学柏原</v>
      </c>
    </row>
    <row r="598" spans="1:15" x14ac:dyDescent="0.55000000000000004">
      <c r="A598">
        <f>IF($K598="","",100000000+男子登録情報!$C598)</f>
        <v>100000597</v>
      </c>
      <c r="B598" t="str">
        <f>IF($K598="","",男子登録情報!$D598&amp;" ("&amp;男子登録情報!$K598&amp;")")</f>
        <v>美藤　瑠希 (2)</v>
      </c>
      <c r="C598" t="str">
        <f>IF($K598="","",男子登録情報!$E598)</f>
        <v>ﾐﾄｳ ﾙｷ</v>
      </c>
      <c r="D598" t="str">
        <f>IF($K598="","",男子登録情報!$O598&amp;" "&amp;男子登録情報!$N598&amp;" ("&amp;LEFT(男子登録情報!$F598,2)&amp;")")</f>
        <v>Ruki MITO (02)</v>
      </c>
      <c r="E598" t="str">
        <f>IF($K598="","",男子登録情報!$P598)</f>
        <v>JPN</v>
      </c>
      <c r="F598" t="str">
        <f t="shared" si="9"/>
        <v>1</v>
      </c>
      <c r="G598">
        <f>IF($K598="","",男子登録情報!$M598)</f>
        <v>27</v>
      </c>
      <c r="H598">
        <f>IF($K598="","",男子登録情報!$A598)</f>
        <v>492522</v>
      </c>
      <c r="K598">
        <f>IF(男子登録情報!$C598="","",男子登録情報!$C598)</f>
        <v>597</v>
      </c>
      <c r="M598">
        <f>IFERROR(IF(AND(402&lt;=VALUE(RIGHT(男子登録情報!$F598,4)),競技会情報!$E$3*100+競技会情報!$G$3&gt;=VALUE(RIGHT(男子登録情報!$F598,4))),VALUE(男子登録情報!$G598)+1,VALUE(男子登録情報!$G598)),"")</f>
        <v>20</v>
      </c>
      <c r="N598" t="str">
        <f>IF($K598="","",IF(男子登録情報!$H598="北海道",男子登録情報!$H598,LEFT(男子登録情報!$H598,LEN(男子登録情報!$H598)-1)))</f>
        <v>大阪</v>
      </c>
      <c r="O598" t="str">
        <f>IF($K598="","",IF(LEN($N598)=2,LEFT($N598,1)&amp;"　"&amp;RIGHT($N598,1)&amp;"・"&amp;男子登録情報!$I598,$N598&amp;"・"&amp;男子登録情報!$I598))</f>
        <v>大　阪・英真学園</v>
      </c>
    </row>
    <row r="599" spans="1:15" x14ac:dyDescent="0.55000000000000004">
      <c r="A599">
        <f>IF($K599="","",100000000+男子登録情報!$C599)</f>
        <v>100000598</v>
      </c>
      <c r="B599" t="str">
        <f>IF($K599="","",男子登録情報!$D599&amp;" ("&amp;男子登録情報!$K599&amp;")")</f>
        <v>森　貫太 (2)</v>
      </c>
      <c r="C599" t="str">
        <f>IF($K599="","",男子登録情報!$E599)</f>
        <v>ﾓﾘ ｶﾝﾀ</v>
      </c>
      <c r="D599" t="str">
        <f>IF($K599="","",男子登録情報!$O599&amp;" "&amp;男子登録情報!$N599&amp;" ("&amp;LEFT(男子登録情報!$F599,2)&amp;")")</f>
        <v>Kanta MORI (02)</v>
      </c>
      <c r="E599" t="str">
        <f>IF($K599="","",男子登録情報!$P599)</f>
        <v>JPN</v>
      </c>
      <c r="F599" t="str">
        <f t="shared" si="9"/>
        <v>1</v>
      </c>
      <c r="G599">
        <f>IF($K599="","",男子登録情報!$M599)</f>
        <v>27</v>
      </c>
      <c r="H599">
        <f>IF($K599="","",男子登録情報!$A599)</f>
        <v>492522</v>
      </c>
      <c r="K599">
        <f>IF(男子登録情報!$C599="","",男子登録情報!$C599)</f>
        <v>598</v>
      </c>
      <c r="M599">
        <f>IFERROR(IF(AND(402&lt;=VALUE(RIGHT(男子登録情報!$F599,4)),競技会情報!$E$3*100+競技会情報!$G$3&gt;=VALUE(RIGHT(男子登録情報!$F599,4))),VALUE(男子登録情報!$G599)+1,VALUE(男子登録情報!$G599)),"")</f>
        <v>20</v>
      </c>
      <c r="N599" t="str">
        <f>IF($K599="","",IF(男子登録情報!$H599="北海道",男子登録情報!$H599,LEFT(男子登録情報!$H599,LEN(男子登録情報!$H599)-1)))</f>
        <v>大阪</v>
      </c>
      <c r="O599" t="str">
        <f>IF($K599="","",IF(LEN($N599)=2,LEFT($N599,1)&amp;"　"&amp;RIGHT($N599,1)&amp;"・"&amp;男子登録情報!$I599,$N599&amp;"・"&amp;男子登録情報!$I599))</f>
        <v>大　阪・大阪</v>
      </c>
    </row>
    <row r="600" spans="1:15" x14ac:dyDescent="0.55000000000000004">
      <c r="A600">
        <f>IF($K600="","",100000000+男子登録情報!$C600)</f>
        <v>100000599</v>
      </c>
      <c r="B600" t="str">
        <f>IF($K600="","",男子登録情報!$D600&amp;" ("&amp;男子登録情報!$K600&amp;")")</f>
        <v>矢野　雄大 (2)</v>
      </c>
      <c r="C600" t="str">
        <f>IF($K600="","",男子登録情報!$E600)</f>
        <v>ﾔﾉ ﾕｳﾀﾞｲ</v>
      </c>
      <c r="D600" t="str">
        <f>IF($K600="","",男子登録情報!$O600&amp;" "&amp;男子登録情報!$N600&amp;" ("&amp;LEFT(男子登録情報!$F600,2)&amp;")")</f>
        <v>Yudai YANO (03)</v>
      </c>
      <c r="E600" t="str">
        <f>IF($K600="","",男子登録情報!$P600)</f>
        <v>JPN</v>
      </c>
      <c r="F600" t="str">
        <f t="shared" si="9"/>
        <v>1</v>
      </c>
      <c r="G600">
        <f>IF($K600="","",男子登録情報!$M600)</f>
        <v>28</v>
      </c>
      <c r="H600">
        <f>IF($K600="","",男子登録情報!$A600)</f>
        <v>492522</v>
      </c>
      <c r="K600">
        <f>IF(男子登録情報!$C600="","",男子登録情報!$C600)</f>
        <v>599</v>
      </c>
      <c r="M600">
        <f>IFERROR(IF(AND(402&lt;=VALUE(RIGHT(男子登録情報!$F600,4)),競技会情報!$E$3*100+競技会情報!$G$3&gt;=VALUE(RIGHT(男子登録情報!$F600,4))),VALUE(男子登録情報!$G600)+1,VALUE(男子登録情報!$G600)),"")</f>
        <v>19</v>
      </c>
      <c r="N600" t="str">
        <f>IF($K600="","",IF(男子登録情報!$H600="北海道",男子登録情報!$H600,LEFT(男子登録情報!$H600,LEN(男子登録情報!$H600)-1)))</f>
        <v>兵庫</v>
      </c>
      <c r="O600" t="str">
        <f>IF($K600="","",IF(LEN($N600)=2,LEFT($N600,1)&amp;"　"&amp;RIGHT($N600,1)&amp;"・"&amp;男子登録情報!$I600,$N600&amp;"・"&amp;男子登録情報!$I600))</f>
        <v>兵　庫・報徳学園</v>
      </c>
    </row>
    <row r="601" spans="1:15" x14ac:dyDescent="0.55000000000000004">
      <c r="A601">
        <f>IF($K601="","",100000000+男子登録情報!$C601)</f>
        <v>100000600</v>
      </c>
      <c r="B601" t="str">
        <f>IF($K601="","",男子登録情報!$D601&amp;" ("&amp;男子登録情報!$K601&amp;")")</f>
        <v>山下　雄紀 (2)</v>
      </c>
      <c r="C601" t="str">
        <f>IF($K601="","",男子登録情報!$E601)</f>
        <v>ﾔﾏｼﾀ ﾕｳｷ</v>
      </c>
      <c r="D601" t="str">
        <f>IF($K601="","",男子登録情報!$O601&amp;" "&amp;男子登録情報!$N601&amp;" ("&amp;LEFT(男子登録情報!$F601,2)&amp;")")</f>
        <v>Yuki YAMASHITA (02)</v>
      </c>
      <c r="E601" t="str">
        <f>IF($K601="","",男子登録情報!$P601)</f>
        <v>JPN</v>
      </c>
      <c r="F601" t="str">
        <f t="shared" si="9"/>
        <v>1</v>
      </c>
      <c r="G601">
        <f>IF($K601="","",男子登録情報!$M601)</f>
        <v>36</v>
      </c>
      <c r="H601">
        <f>IF($K601="","",男子登録情報!$A601)</f>
        <v>492522</v>
      </c>
      <c r="K601">
        <f>IF(男子登録情報!$C601="","",男子登録情報!$C601)</f>
        <v>600</v>
      </c>
      <c r="M601">
        <f>IFERROR(IF(AND(402&lt;=VALUE(RIGHT(男子登録情報!$F601,4)),競技会情報!$E$3*100+競技会情報!$G$3&gt;=VALUE(RIGHT(男子登録情報!$F601,4))),VALUE(男子登録情報!$G601)+1,VALUE(男子登録情報!$G601)),"")</f>
        <v>19</v>
      </c>
      <c r="N601" t="str">
        <f>IF($K601="","",IF(男子登録情報!$H601="北海道",男子登録情報!$H601,LEFT(男子登録情報!$H601,LEN(男子登録情報!$H601)-1)))</f>
        <v>徳島</v>
      </c>
      <c r="O601" t="str">
        <f>IF($K601="","",IF(LEN($N601)=2,LEFT($N601,1)&amp;"　"&amp;RIGHT($N601,1)&amp;"・"&amp;男子登録情報!$I601,$N601&amp;"・"&amp;男子登録情報!$I601))</f>
        <v>徳　島・徳島県立鳴門渦潮</v>
      </c>
    </row>
    <row r="602" spans="1:15" x14ac:dyDescent="0.55000000000000004">
      <c r="A602">
        <f>IF($K602="","",100000000+男子登録情報!$C602)</f>
        <v>100000601</v>
      </c>
      <c r="B602" t="str">
        <f>IF($K602="","",男子登録情報!$D602&amp;" ("&amp;男子登録情報!$K602&amp;")")</f>
        <v>岩本　憲明 (M2)</v>
      </c>
      <c r="C602" t="str">
        <f>IF($K602="","",男子登録情報!$E602)</f>
        <v>ｲﾜﾓﾄ ﾉﾘｱｷ</v>
      </c>
      <c r="D602" t="str">
        <f>IF($K602="","",男子登録情報!$O602&amp;" "&amp;男子登録情報!$N602&amp;" ("&amp;LEFT(男子登録情報!$F602,2)&amp;")")</f>
        <v>Noriaki IWAMOTO (97)</v>
      </c>
      <c r="E602" t="str">
        <f>IF($K602="","",男子登録情報!$P602)</f>
        <v>JPN</v>
      </c>
      <c r="F602" t="str">
        <f t="shared" si="9"/>
        <v>1</v>
      </c>
      <c r="G602">
        <f>IF($K602="","",男子登録情報!$M602)</f>
        <v>34</v>
      </c>
      <c r="H602">
        <f>IF($K602="","",男子登録情報!$A602)</f>
        <v>492195</v>
      </c>
      <c r="K602">
        <f>IF(男子登録情報!$C602="","",男子登録情報!$C602)</f>
        <v>601</v>
      </c>
      <c r="M602">
        <f>IFERROR(IF(AND(402&lt;=VALUE(RIGHT(男子登録情報!$F602,4)),競技会情報!$E$3*100+競技会情報!$G$3&gt;=VALUE(RIGHT(男子登録情報!$F602,4))),VALUE(男子登録情報!$G602)+1,VALUE(男子登録情報!$G602)),"")</f>
        <v>25</v>
      </c>
      <c r="N602" t="str">
        <f>IF($K602="","",IF(男子登録情報!$H602="北海道",男子登録情報!$H602,LEFT(男子登録情報!$H602,LEN(男子登録情報!$H602)-1)))</f>
        <v>広島</v>
      </c>
      <c r="O602" t="str">
        <f>IF($K602="","",IF(LEN($N602)=2,LEFT($N602,1)&amp;"　"&amp;RIGHT($N602,1)&amp;"・"&amp;男子登録情報!$I602,$N602&amp;"・"&amp;男子登録情報!$I602))</f>
        <v>広　島・広島学院</v>
      </c>
    </row>
    <row r="603" spans="1:15" x14ac:dyDescent="0.55000000000000004">
      <c r="A603">
        <f>IF($K603="","",100000000+男子登録情報!$C603)</f>
        <v>100000602</v>
      </c>
      <c r="B603" t="str">
        <f>IF($K603="","",男子登録情報!$D603&amp;" ("&amp;男子登録情報!$K603&amp;")")</f>
        <v>北村　将也 (M2)</v>
      </c>
      <c r="C603" t="str">
        <f>IF($K603="","",男子登録情報!$E603)</f>
        <v>ｷﾀﾑﾗ ﾏｻﾔ</v>
      </c>
      <c r="D603" t="str">
        <f>IF($K603="","",男子登録情報!$O603&amp;" "&amp;男子登録情報!$N603&amp;" ("&amp;LEFT(男子登録情報!$F603,2)&amp;")")</f>
        <v>Masaya KITAMURA (98)</v>
      </c>
      <c r="E603" t="str">
        <f>IF($K603="","",男子登録情報!$P603)</f>
        <v>JPN</v>
      </c>
      <c r="F603" t="str">
        <f t="shared" si="9"/>
        <v>1</v>
      </c>
      <c r="G603">
        <f>IF($K603="","",男子登録情報!$M603)</f>
        <v>20</v>
      </c>
      <c r="H603">
        <f>IF($K603="","",男子登録情報!$A603)</f>
        <v>492195</v>
      </c>
      <c r="K603">
        <f>IF(男子登録情報!$C603="","",男子登録情報!$C603)</f>
        <v>602</v>
      </c>
      <c r="M603">
        <f>IFERROR(IF(AND(402&lt;=VALUE(RIGHT(男子登録情報!$F603,4)),競技会情報!$E$3*100+競技会情報!$G$3&gt;=VALUE(RIGHT(男子登録情報!$F603,4))),VALUE(男子登録情報!$G603)+1,VALUE(男子登録情報!$G603)),"")</f>
        <v>24</v>
      </c>
      <c r="N603" t="str">
        <f>IF($K603="","",IF(男子登録情報!$H603="北海道",男子登録情報!$H603,LEFT(男子登録情報!$H603,LEN(男子登録情報!$H603)-1)))</f>
        <v>長野</v>
      </c>
      <c r="O603" t="str">
        <f>IF($K603="","",IF(LEN($N603)=2,LEFT($N603,1)&amp;"　"&amp;RIGHT($N603,1)&amp;"・"&amp;男子登録情報!$I603,$N603&amp;"・"&amp;男子登録情報!$I603))</f>
        <v>長　野・長野吉田</v>
      </c>
    </row>
    <row r="604" spans="1:15" x14ac:dyDescent="0.55000000000000004">
      <c r="A604">
        <f>IF($K604="","",100000000+男子登録情報!$C604)</f>
        <v>100000603</v>
      </c>
      <c r="B604" t="str">
        <f>IF($K604="","",男子登録情報!$D604&amp;" ("&amp;男子登録情報!$K604&amp;")")</f>
        <v>山﨑　智貴 (M2)</v>
      </c>
      <c r="C604" t="str">
        <f>IF($K604="","",男子登録情報!$E604)</f>
        <v>ﾔﾏｻﾞｷ ﾄﾓｷ</v>
      </c>
      <c r="D604" t="str">
        <f>IF($K604="","",男子登録情報!$O604&amp;" "&amp;男子登録情報!$N604&amp;" ("&amp;LEFT(男子登録情報!$F604,2)&amp;")")</f>
        <v>Tomoki YAMAZAKI (98)</v>
      </c>
      <c r="E604" t="str">
        <f>IF($K604="","",男子登録情報!$P604)</f>
        <v>JPN</v>
      </c>
      <c r="F604" t="str">
        <f t="shared" si="9"/>
        <v>1</v>
      </c>
      <c r="G604">
        <f>IF($K604="","",男子登録情報!$M604)</f>
        <v>27</v>
      </c>
      <c r="H604">
        <f>IF($K604="","",男子登録情報!$A604)</f>
        <v>492195</v>
      </c>
      <c r="K604">
        <f>IF(男子登録情報!$C604="","",男子登録情報!$C604)</f>
        <v>603</v>
      </c>
      <c r="M604">
        <f>IFERROR(IF(AND(402&lt;=VALUE(RIGHT(男子登録情報!$F604,4)),競技会情報!$E$3*100+競技会情報!$G$3&gt;=VALUE(RIGHT(男子登録情報!$F604,4))),VALUE(男子登録情報!$G604)+1,VALUE(男子登録情報!$G604)),"")</f>
        <v>24</v>
      </c>
      <c r="N604" t="str">
        <f>IF($K604="","",IF(男子登録情報!$H604="北海道",男子登録情報!$H604,LEFT(男子登録情報!$H604,LEN(男子登録情報!$H604)-1)))</f>
        <v>大阪</v>
      </c>
      <c r="O604" t="str">
        <f>IF($K604="","",IF(LEN($N604)=2,LEFT($N604,1)&amp;"　"&amp;RIGHT($N604,1)&amp;"・"&amp;男子登録情報!$I604,$N604&amp;"・"&amp;男子登録情報!$I604))</f>
        <v>大　阪・東海大仰星</v>
      </c>
    </row>
    <row r="605" spans="1:15" x14ac:dyDescent="0.55000000000000004">
      <c r="A605">
        <f>IF($K605="","",100000000+男子登録情報!$C605)</f>
        <v>100000604</v>
      </c>
      <c r="B605" t="str">
        <f>IF($K605="","",男子登録情報!$D605&amp;" ("&amp;男子登録情報!$K605&amp;")")</f>
        <v>伊藤　大和 (4)</v>
      </c>
      <c r="C605" t="str">
        <f>IF($K605="","",男子登録情報!$E605)</f>
        <v>ｲﾄｳ ﾔﾏﾄ</v>
      </c>
      <c r="D605" t="str">
        <f>IF($K605="","",男子登録情報!$O605&amp;" "&amp;男子登録情報!$N605&amp;" ("&amp;LEFT(男子登録情報!$F605,2)&amp;")")</f>
        <v>Yamato ITO (00)</v>
      </c>
      <c r="E605" t="str">
        <f>IF($K605="","",男子登録情報!$P605)</f>
        <v>JPN</v>
      </c>
      <c r="F605" t="str">
        <f t="shared" si="9"/>
        <v>1</v>
      </c>
      <c r="G605">
        <f>IF($K605="","",男子登録情報!$M605)</f>
        <v>25</v>
      </c>
      <c r="H605">
        <f>IF($K605="","",男子登録情報!$A605)</f>
        <v>492195</v>
      </c>
      <c r="K605">
        <f>IF(男子登録情報!$C605="","",男子登録情報!$C605)</f>
        <v>604</v>
      </c>
      <c r="M605">
        <f>IFERROR(IF(AND(402&lt;=VALUE(RIGHT(男子登録情報!$F605,4)),競技会情報!$E$3*100+競技会情報!$G$3&gt;=VALUE(RIGHT(男子登録情報!$F605,4))),VALUE(男子登録情報!$G605)+1,VALUE(男子登録情報!$G605)),"")</f>
        <v>22</v>
      </c>
      <c r="N605" t="str">
        <f>IF($K605="","",IF(男子登録情報!$H605="北海道",男子登録情報!$H605,LEFT(男子登録情報!$H605,LEN(男子登録情報!$H605)-1)))</f>
        <v>滋賀</v>
      </c>
      <c r="O605" t="str">
        <f>IF($K605="","",IF(LEN($N605)=2,LEFT($N605,1)&amp;"　"&amp;RIGHT($N605,1)&amp;"・"&amp;男子登録情報!$I605,$N605&amp;"・"&amp;男子登録情報!$I605))</f>
        <v>滋　賀・洛南</v>
      </c>
    </row>
    <row r="606" spans="1:15" x14ac:dyDescent="0.55000000000000004">
      <c r="A606">
        <f>IF($K606="","",100000000+男子登録情報!$C606)</f>
        <v>100000605</v>
      </c>
      <c r="B606" t="str">
        <f>IF($K606="","",男子登録情報!$D606&amp;" ("&amp;男子登録情報!$K606&amp;")")</f>
        <v>草野　恒広 (4)</v>
      </c>
      <c r="C606" t="str">
        <f>IF($K606="","",男子登録情報!$E606)</f>
        <v>ｸｻﾉ ﾂﾈﾋﾛ</v>
      </c>
      <c r="D606" t="str">
        <f>IF($K606="","",男子登録情報!$O606&amp;" "&amp;男子登録情報!$N606&amp;" ("&amp;LEFT(男子登録情報!$F606,2)&amp;")")</f>
        <v>Tsunehiro KUSANO  (00)</v>
      </c>
      <c r="E606" t="str">
        <f>IF($K606="","",男子登録情報!$P606)</f>
        <v>JPN</v>
      </c>
      <c r="F606" t="str">
        <f t="shared" si="9"/>
        <v>1</v>
      </c>
      <c r="G606">
        <f>IF($K606="","",男子登録情報!$M606)</f>
        <v>42</v>
      </c>
      <c r="H606">
        <f>IF($K606="","",男子登録情報!$A606)</f>
        <v>492195</v>
      </c>
      <c r="K606">
        <f>IF(男子登録情報!$C606="","",男子登録情報!$C606)</f>
        <v>605</v>
      </c>
      <c r="M606">
        <f>IFERROR(IF(AND(402&lt;=VALUE(RIGHT(男子登録情報!$F606,4)),競技会情報!$E$3*100+競技会情報!$G$3&gt;=VALUE(RIGHT(男子登録情報!$F606,4))),VALUE(男子登録情報!$G606)+1,VALUE(男子登録情報!$G606)),"")</f>
        <v>22</v>
      </c>
      <c r="N606" t="str">
        <f>IF($K606="","",IF(男子登録情報!$H606="北海道",男子登録情報!$H606,LEFT(男子登録情報!$H606,LEN(男子登録情報!$H606)-1)))</f>
        <v>長崎</v>
      </c>
      <c r="O606" t="str">
        <f>IF($K606="","",IF(LEN($N606)=2,LEFT($N606,1)&amp;"　"&amp;RIGHT($N606,1)&amp;"・"&amp;男子登録情報!$I606,$N606&amp;"・"&amp;男子登録情報!$I606))</f>
        <v>長　崎・長崎南</v>
      </c>
    </row>
    <row r="607" spans="1:15" x14ac:dyDescent="0.55000000000000004">
      <c r="A607">
        <f>IF($K607="","",100000000+男子登録情報!$C607)</f>
        <v>100000606</v>
      </c>
      <c r="B607" t="str">
        <f>IF($K607="","",男子登録情報!$D607&amp;" ("&amp;男子登録情報!$K607&amp;")")</f>
        <v>藤田　達矢 (4)</v>
      </c>
      <c r="C607" t="str">
        <f>IF($K607="","",男子登録情報!$E607)</f>
        <v>ﾌｼﾞﾀ ﾀﾂﾔ</v>
      </c>
      <c r="D607" t="str">
        <f>IF($K607="","",男子登録情報!$O607&amp;" "&amp;男子登録情報!$N607&amp;" ("&amp;LEFT(男子登録情報!$F607,2)&amp;")")</f>
        <v>Tatsuya FUJITA (00)</v>
      </c>
      <c r="E607" t="str">
        <f>IF($K607="","",男子登録情報!$P607)</f>
        <v>JPN</v>
      </c>
      <c r="F607" t="str">
        <f t="shared" si="9"/>
        <v>1</v>
      </c>
      <c r="G607">
        <f>IF($K607="","",男子登録情報!$M607)</f>
        <v>29</v>
      </c>
      <c r="H607">
        <f>IF($K607="","",男子登録情報!$A607)</f>
        <v>492195</v>
      </c>
      <c r="K607">
        <f>IF(男子登録情報!$C607="","",男子登録情報!$C607)</f>
        <v>606</v>
      </c>
      <c r="M607">
        <f>IFERROR(IF(AND(402&lt;=VALUE(RIGHT(男子登録情報!$F607,4)),競技会情報!$E$3*100+競技会情報!$G$3&gt;=VALUE(RIGHT(男子登録情報!$F607,4))),VALUE(男子登録情報!$G607)+1,VALUE(男子登録情報!$G607)),"")</f>
        <v>22</v>
      </c>
      <c r="N607" t="str">
        <f>IF($K607="","",IF(男子登録情報!$H607="北海道",男子登録情報!$H607,LEFT(男子登録情報!$H607,LEN(男子登録情報!$H607)-1)))</f>
        <v>奈良</v>
      </c>
      <c r="O607" t="str">
        <f>IF($K607="","",IF(LEN($N607)=2,LEFT($N607,1)&amp;"　"&amp;RIGHT($N607,1)&amp;"・"&amp;男子登録情報!$I607,$N607&amp;"・"&amp;男子登録情報!$I607))</f>
        <v>奈　良・桜井</v>
      </c>
    </row>
    <row r="608" spans="1:15" x14ac:dyDescent="0.55000000000000004">
      <c r="A608">
        <f>IF($K608="","",100000000+男子登録情報!$C608)</f>
        <v>100000607</v>
      </c>
      <c r="B608" t="str">
        <f>IF($K608="","",男子登録情報!$D608&amp;" ("&amp;男子登録情報!$K608&amp;")")</f>
        <v>國枝　翔来 (4)</v>
      </c>
      <c r="C608" t="str">
        <f>IF($K608="","",男子登録情報!$E608)</f>
        <v>ｸﾆｴﾀﾞ ﾄﾋﾞﾗ</v>
      </c>
      <c r="D608" t="str">
        <f>IF($K608="","",男子登録情報!$O608&amp;" "&amp;男子登録情報!$N608&amp;" ("&amp;LEFT(男子登録情報!$F608,2)&amp;")")</f>
        <v>Tobira KUNIEDA (00)</v>
      </c>
      <c r="E608" t="str">
        <f>IF($K608="","",男子登録情報!$P608)</f>
        <v>JPN</v>
      </c>
      <c r="F608" t="str">
        <f t="shared" si="9"/>
        <v>1</v>
      </c>
      <c r="G608">
        <f>IF($K608="","",男子登録情報!$M608)</f>
        <v>21</v>
      </c>
      <c r="H608">
        <f>IF($K608="","",男子登録情報!$A608)</f>
        <v>492195</v>
      </c>
      <c r="K608">
        <f>IF(男子登録情報!$C608="","",男子登録情報!$C608)</f>
        <v>607</v>
      </c>
      <c r="M608">
        <f>IFERROR(IF(AND(402&lt;=VALUE(RIGHT(男子登録情報!$F608,4)),競技会情報!$E$3*100+競技会情報!$G$3&gt;=VALUE(RIGHT(男子登録情報!$F608,4))),VALUE(男子登録情報!$G608)+1,VALUE(男子登録情報!$G608)),"")</f>
        <v>22</v>
      </c>
      <c r="N608" t="str">
        <f>IF($K608="","",IF(男子登録情報!$H608="北海道",男子登録情報!$H608,LEFT(男子登録情報!$H608,LEN(男子登録情報!$H608)-1)))</f>
        <v>岐阜</v>
      </c>
      <c r="O608" t="str">
        <f>IF($K608="","",IF(LEN($N608)=2,LEFT($N608,1)&amp;"　"&amp;RIGHT($N608,1)&amp;"・"&amp;男子登録情報!$I608,$N608&amp;"・"&amp;男子登録情報!$I608))</f>
        <v>岐　阜・大垣北</v>
      </c>
    </row>
    <row r="609" spans="1:15" x14ac:dyDescent="0.55000000000000004">
      <c r="A609">
        <f>IF($K609="","",100000000+男子登録情報!$C609)</f>
        <v>100000608</v>
      </c>
      <c r="B609" t="str">
        <f>IF($K609="","",男子登録情報!$D609&amp;" ("&amp;男子登録情報!$K609&amp;")")</f>
        <v>和田　朋也 (4)</v>
      </c>
      <c r="C609" t="str">
        <f>IF($K609="","",男子登録情報!$E609)</f>
        <v>ﾜﾀﾞ ﾄﾓﾔ</v>
      </c>
      <c r="D609" t="str">
        <f>IF($K609="","",男子登録情報!$O609&amp;" "&amp;男子登録情報!$N609&amp;" ("&amp;LEFT(男子登録情報!$F609,2)&amp;")")</f>
        <v>Tomoya WADA (00)</v>
      </c>
      <c r="E609" t="str">
        <f>IF($K609="","",男子登録情報!$P609)</f>
        <v>JPN</v>
      </c>
      <c r="F609" t="str">
        <f t="shared" si="9"/>
        <v>1</v>
      </c>
      <c r="G609">
        <f>IF($K609="","",男子登録情報!$M609)</f>
        <v>28</v>
      </c>
      <c r="H609">
        <f>IF($K609="","",男子登録情報!$A609)</f>
        <v>492195</v>
      </c>
      <c r="K609">
        <f>IF(男子登録情報!$C609="","",男子登録情報!$C609)</f>
        <v>608</v>
      </c>
      <c r="M609">
        <f>IFERROR(IF(AND(402&lt;=VALUE(RIGHT(男子登録情報!$F609,4)),競技会情報!$E$3*100+競技会情報!$G$3&gt;=VALUE(RIGHT(男子登録情報!$F609,4))),VALUE(男子登録情報!$G609)+1,VALUE(男子登録情報!$G609)),"")</f>
        <v>22</v>
      </c>
      <c r="N609" t="str">
        <f>IF($K609="","",IF(男子登録情報!$H609="北海道",男子登録情報!$H609,LEFT(男子登録情報!$H609,LEN(男子登録情報!$H609)-1)))</f>
        <v>兵庫</v>
      </c>
      <c r="O609" t="str">
        <f>IF($K609="","",IF(LEN($N609)=2,LEFT($N609,1)&amp;"　"&amp;RIGHT($N609,1)&amp;"・"&amp;男子登録情報!$I609,$N609&amp;"・"&amp;男子登録情報!$I609))</f>
        <v>兵　庫・宝塚北</v>
      </c>
    </row>
    <row r="610" spans="1:15" x14ac:dyDescent="0.55000000000000004">
      <c r="A610">
        <f>IF($K610="","",100000000+男子登録情報!$C610)</f>
        <v>100000609</v>
      </c>
      <c r="B610" t="str">
        <f>IF($K610="","",男子登録情報!$D610&amp;" ("&amp;男子登録情報!$K610&amp;")")</f>
        <v>新城　建 (4)</v>
      </c>
      <c r="C610" t="str">
        <f>IF($K610="","",男子登録情報!$E610)</f>
        <v>ｼﾝｼﾞｮｳ ﾀｹﾙ</v>
      </c>
      <c r="D610" t="str">
        <f>IF($K610="","",男子登録情報!$O610&amp;" "&amp;男子登録情報!$N610&amp;" ("&amp;LEFT(男子登録情報!$F610,2)&amp;")")</f>
        <v>Takeru SHINJO (99)</v>
      </c>
      <c r="E610" t="str">
        <f>IF($K610="","",男子登録情報!$P610)</f>
        <v>JPN</v>
      </c>
      <c r="F610" t="str">
        <f t="shared" si="9"/>
        <v>1</v>
      </c>
      <c r="G610">
        <f>IF($K610="","",男子登録情報!$M610)</f>
        <v>12</v>
      </c>
      <c r="H610">
        <f>IF($K610="","",男子登録情報!$A610)</f>
        <v>492195</v>
      </c>
      <c r="K610">
        <f>IF(男子登録情報!$C610="","",男子登録情報!$C610)</f>
        <v>609</v>
      </c>
      <c r="M610">
        <f>IFERROR(IF(AND(402&lt;=VALUE(RIGHT(男子登録情報!$F610,4)),競技会情報!$E$3*100+競技会情報!$G$3&gt;=VALUE(RIGHT(男子登録情報!$F610,4))),VALUE(男子登録情報!$G610)+1,VALUE(男子登録情報!$G610)),"")</f>
        <v>23</v>
      </c>
      <c r="N610" t="str">
        <f>IF($K610="","",IF(男子登録情報!$H610="北海道",男子登録情報!$H610,LEFT(男子登録情報!$H610,LEN(男子登録情報!$H610)-1)))</f>
        <v>千葉</v>
      </c>
      <c r="O610" t="str">
        <f>IF($K610="","",IF(LEN($N610)=2,LEFT($N610,1)&amp;"　"&amp;RIGHT($N610,1)&amp;"・"&amp;男子登録情報!$I610,$N610&amp;"・"&amp;男子登録情報!$I610))</f>
        <v>千　葉・専修大松戸</v>
      </c>
    </row>
    <row r="611" spans="1:15" x14ac:dyDescent="0.55000000000000004">
      <c r="A611">
        <f>IF($K611="","",100000000+男子登録情報!$C611)</f>
        <v>100000610</v>
      </c>
      <c r="B611" t="str">
        <f>IF($K611="","",男子登録情報!$D611&amp;" ("&amp;男子登録情報!$K611&amp;")")</f>
        <v>杉田　一陽 (4)</v>
      </c>
      <c r="C611" t="str">
        <f>IF($K611="","",男子登録情報!$E611)</f>
        <v>ｽｷﾞﾀ ｶｽﾞﾊﾙ</v>
      </c>
      <c r="D611" t="str">
        <f>IF($K611="","",男子登録情報!$O611&amp;" "&amp;男子登録情報!$N611&amp;" ("&amp;LEFT(男子登録情報!$F611,2)&amp;")")</f>
        <v>Kazuharu SUGITA (01)</v>
      </c>
      <c r="E611" t="str">
        <f>IF($K611="","",男子登録情報!$P611)</f>
        <v>JPN</v>
      </c>
      <c r="F611" t="str">
        <f t="shared" si="9"/>
        <v>1</v>
      </c>
      <c r="G611">
        <f>IF($K611="","",男子登録情報!$M611)</f>
        <v>29</v>
      </c>
      <c r="H611">
        <f>IF($K611="","",男子登録情報!$A611)</f>
        <v>492195</v>
      </c>
      <c r="K611">
        <f>IF(男子登録情報!$C611="","",男子登録情報!$C611)</f>
        <v>610</v>
      </c>
      <c r="M611">
        <f>IFERROR(IF(AND(402&lt;=VALUE(RIGHT(男子登録情報!$F611,4)),競技会情報!$E$3*100+競技会情報!$G$3&gt;=VALUE(RIGHT(男子登録情報!$F611,4))),VALUE(男子登録情報!$G611)+1,VALUE(男子登録情報!$G611)),"")</f>
        <v>21</v>
      </c>
      <c r="N611" t="str">
        <f>IF($K611="","",IF(男子登録情報!$H611="北海道",男子登録情報!$H611,LEFT(男子登録情報!$H611,LEN(男子登録情報!$H611)-1)))</f>
        <v>大阪</v>
      </c>
      <c r="O611" t="str">
        <f>IF($K611="","",IF(LEN($N611)=2,LEFT($N611,1)&amp;"　"&amp;RIGHT($N611,1)&amp;"・"&amp;男子登録情報!$I611,$N611&amp;"・"&amp;男子登録情報!$I611))</f>
        <v>大　阪・金光八尾</v>
      </c>
    </row>
    <row r="612" spans="1:15" x14ac:dyDescent="0.55000000000000004">
      <c r="A612">
        <f>IF($K612="","",100000000+男子登録情報!$C612)</f>
        <v>100000611</v>
      </c>
      <c r="B612" t="str">
        <f>IF($K612="","",男子登録情報!$D612&amp;" ("&amp;男子登録情報!$K612&amp;")")</f>
        <v>廣瀬　史明 (4)</v>
      </c>
      <c r="C612" t="str">
        <f>IF($K612="","",男子登録情報!$E612)</f>
        <v>ﾋﾛｾ ﾌﾐｱｷ</v>
      </c>
      <c r="D612" t="str">
        <f>IF($K612="","",男子登録情報!$O612&amp;" "&amp;男子登録情報!$N612&amp;" ("&amp;LEFT(男子登録情報!$F612,2)&amp;")")</f>
        <v>Fumiaki HIROSE (01)</v>
      </c>
      <c r="E612" t="str">
        <f>IF($K612="","",男子登録情報!$P612)</f>
        <v>JPN</v>
      </c>
      <c r="F612" t="str">
        <f t="shared" si="9"/>
        <v>1</v>
      </c>
      <c r="G612">
        <f>IF($K612="","",男子登録情報!$M612)</f>
        <v>26</v>
      </c>
      <c r="H612">
        <f>IF($K612="","",男子登録情報!$A612)</f>
        <v>492195</v>
      </c>
      <c r="K612">
        <f>IF(男子登録情報!$C612="","",男子登録情報!$C612)</f>
        <v>611</v>
      </c>
      <c r="M612">
        <f>IFERROR(IF(AND(402&lt;=VALUE(RIGHT(男子登録情報!$F612,4)),競技会情報!$E$3*100+競技会情報!$G$3&gt;=VALUE(RIGHT(男子登録情報!$F612,4))),VALUE(男子登録情報!$G612)+1,VALUE(男子登録情報!$G612)),"")</f>
        <v>21</v>
      </c>
      <c r="N612" t="str">
        <f>IF($K612="","",IF(男子登録情報!$H612="北海道",男子登録情報!$H612,LEFT(男子登録情報!$H612,LEN(男子登録情報!$H612)-1)))</f>
        <v>京都</v>
      </c>
      <c r="O612" t="str">
        <f>IF($K612="","",IF(LEN($N612)=2,LEFT($N612,1)&amp;"　"&amp;RIGHT($N612,1)&amp;"・"&amp;男子登録情報!$I612,$N612&amp;"・"&amp;男子登録情報!$I612))</f>
        <v>京　都・洛南</v>
      </c>
    </row>
    <row r="613" spans="1:15" x14ac:dyDescent="0.55000000000000004">
      <c r="A613">
        <f>IF($K613="","",100000000+男子登録情報!$C613)</f>
        <v>100000612</v>
      </c>
      <c r="B613" t="str">
        <f>IF($K613="","",男子登録情報!$D613&amp;" ("&amp;男子登録情報!$K613&amp;")")</f>
        <v>大島　康成 (4)</v>
      </c>
      <c r="C613" t="str">
        <f>IF($K613="","",男子登録情報!$E613)</f>
        <v>ｵｵｼﾏ ｺｳｾｲ</v>
      </c>
      <c r="D613" t="str">
        <f>IF($K613="","",男子登録情報!$O613&amp;" "&amp;男子登録情報!$N613&amp;" ("&amp;LEFT(男子登録情報!$F613,2)&amp;")")</f>
        <v>Kosei OSHIMA (01)</v>
      </c>
      <c r="E613" t="str">
        <f>IF($K613="","",男子登録情報!$P613)</f>
        <v>JPN</v>
      </c>
      <c r="F613" t="str">
        <f t="shared" si="9"/>
        <v>1</v>
      </c>
      <c r="G613">
        <f>IF($K613="","",男子登録情報!$M613)</f>
        <v>28</v>
      </c>
      <c r="H613">
        <f>IF($K613="","",男子登録情報!$A613)</f>
        <v>492195</v>
      </c>
      <c r="K613">
        <f>IF(男子登録情報!$C613="","",男子登録情報!$C613)</f>
        <v>612</v>
      </c>
      <c r="M613">
        <f>IFERROR(IF(AND(402&lt;=VALUE(RIGHT(男子登録情報!$F613,4)),競技会情報!$E$3*100+競技会情報!$G$3&gt;=VALUE(RIGHT(男子登録情報!$F613,4))),VALUE(男子登録情報!$G613)+1,VALUE(男子登録情報!$G613)),"")</f>
        <v>21</v>
      </c>
      <c r="N613" t="str">
        <f>IF($K613="","",IF(男子登録情報!$H613="北海道",男子登録情報!$H613,LEFT(男子登録情報!$H613,LEN(男子登録情報!$H613)-1)))</f>
        <v>兵庫</v>
      </c>
      <c r="O613" t="str">
        <f>IF($K613="","",IF(LEN($N613)=2,LEFT($N613,1)&amp;"　"&amp;RIGHT($N613,1)&amp;"・"&amp;男子登録情報!$I613,$N613&amp;"・"&amp;男子登録情報!$I613))</f>
        <v>兵　庫・御影</v>
      </c>
    </row>
    <row r="614" spans="1:15" x14ac:dyDescent="0.55000000000000004">
      <c r="A614">
        <f>IF($K614="","",100000000+男子登録情報!$C614)</f>
        <v>100000613</v>
      </c>
      <c r="B614" t="str">
        <f>IF($K614="","",男子登録情報!$D614&amp;" ("&amp;男子登録情報!$K614&amp;")")</f>
        <v>春田　亮 (4)</v>
      </c>
      <c r="C614" t="str">
        <f>IF($K614="","",男子登録情報!$E614)</f>
        <v>ﾊﾙﾀ ﾘｮｳ</v>
      </c>
      <c r="D614" t="str">
        <f>IF($K614="","",男子登録情報!$O614&amp;" "&amp;男子登録情報!$N614&amp;" ("&amp;LEFT(男子登録情報!$F614,2)&amp;")")</f>
        <v>Ryo HARUTA (00)</v>
      </c>
      <c r="E614" t="str">
        <f>IF($K614="","",男子登録情報!$P614)</f>
        <v>JPN</v>
      </c>
      <c r="F614" t="str">
        <f t="shared" si="9"/>
        <v>1</v>
      </c>
      <c r="G614">
        <f>IF($K614="","",男子登録情報!$M614)</f>
        <v>29</v>
      </c>
      <c r="H614">
        <f>IF($K614="","",男子登録情報!$A614)</f>
        <v>492195</v>
      </c>
      <c r="K614">
        <f>IF(男子登録情報!$C614="","",男子登録情報!$C614)</f>
        <v>613</v>
      </c>
      <c r="M614">
        <f>IFERROR(IF(AND(402&lt;=VALUE(RIGHT(男子登録情報!$F614,4)),競技会情報!$E$3*100+競技会情報!$G$3&gt;=VALUE(RIGHT(男子登録情報!$F614,4))),VALUE(男子登録情報!$G614)+1,VALUE(男子登録情報!$G614)),"")</f>
        <v>22</v>
      </c>
      <c r="N614" t="str">
        <f>IF($K614="","",IF(男子登録情報!$H614="北海道",男子登録情報!$H614,LEFT(男子登録情報!$H614,LEN(男子登録情報!$H614)-1)))</f>
        <v>奈良</v>
      </c>
      <c r="O614" t="str">
        <f>IF($K614="","",IF(LEN($N614)=2,LEFT($N614,1)&amp;"　"&amp;RIGHT($N614,1)&amp;"・"&amp;男子登録情報!$I614,$N614&amp;"・"&amp;男子登録情報!$I614))</f>
        <v>奈　良・一条</v>
      </c>
    </row>
    <row r="615" spans="1:15" x14ac:dyDescent="0.55000000000000004">
      <c r="A615">
        <f>IF($K615="","",100000000+男子登録情報!$C615)</f>
        <v>100000614</v>
      </c>
      <c r="B615" t="str">
        <f>IF($K615="","",男子登録情報!$D615&amp;" ("&amp;男子登録情報!$K615&amp;")")</f>
        <v>高須賀　蓮 (4)</v>
      </c>
      <c r="C615" t="str">
        <f>IF($K615="","",男子登録情報!$E615)</f>
        <v>ﾀｶｽｶﾞ ﾚﾝ</v>
      </c>
      <c r="D615" t="str">
        <f>IF($K615="","",男子登録情報!$O615&amp;" "&amp;男子登録情報!$N615&amp;" ("&amp;LEFT(男子登録情報!$F615,2)&amp;")")</f>
        <v>Ren TAKASUGA (00)</v>
      </c>
      <c r="E615" t="str">
        <f>IF($K615="","",男子登録情報!$P615)</f>
        <v>JPN</v>
      </c>
      <c r="F615" t="str">
        <f t="shared" si="9"/>
        <v>1</v>
      </c>
      <c r="G615">
        <f>IF($K615="","",男子登録情報!$M615)</f>
        <v>26</v>
      </c>
      <c r="H615">
        <f>IF($K615="","",男子登録情報!$A615)</f>
        <v>492195</v>
      </c>
      <c r="K615">
        <f>IF(男子登録情報!$C615="","",男子登録情報!$C615)</f>
        <v>614</v>
      </c>
      <c r="M615">
        <f>IFERROR(IF(AND(402&lt;=VALUE(RIGHT(男子登録情報!$F615,4)),競技会情報!$E$3*100+競技会情報!$G$3&gt;=VALUE(RIGHT(男子登録情報!$F615,4))),VALUE(男子登録情報!$G615)+1,VALUE(男子登録情報!$G615)),"")</f>
        <v>22</v>
      </c>
      <c r="N615" t="str">
        <f>IF($K615="","",IF(男子登録情報!$H615="北海道",男子登録情報!$H615,LEFT(男子登録情報!$H615,LEN(男子登録情報!$H615)-1)))</f>
        <v>岐阜</v>
      </c>
      <c r="O615" t="str">
        <f>IF($K615="","",IF(LEN($N615)=2,LEFT($N615,1)&amp;"　"&amp;RIGHT($N615,1)&amp;"・"&amp;男子登録情報!$I615,$N615&amp;"・"&amp;男子登録情報!$I615))</f>
        <v>岐　阜・美濃加茂</v>
      </c>
    </row>
    <row r="616" spans="1:15" x14ac:dyDescent="0.55000000000000004">
      <c r="A616">
        <f>IF($K616="","",100000000+男子登録情報!$C616)</f>
        <v>100000615</v>
      </c>
      <c r="B616" t="str">
        <f>IF($K616="","",男子登録情報!$D616&amp;" ("&amp;男子登録情報!$K616&amp;")")</f>
        <v>河野　彰真 (4)</v>
      </c>
      <c r="C616" t="str">
        <f>IF($K616="","",男子登録情報!$E616)</f>
        <v>ｺｳﾉ ｼｮｳﾏ</v>
      </c>
      <c r="D616" t="str">
        <f>IF($K616="","",男子登録情報!$O616&amp;" "&amp;男子登録情報!$N616&amp;" ("&amp;LEFT(男子登録情報!$F616,2)&amp;")")</f>
        <v>Shoma KONO (00)</v>
      </c>
      <c r="E616" t="str">
        <f>IF($K616="","",男子登録情報!$P616)</f>
        <v>JPN</v>
      </c>
      <c r="F616" t="str">
        <f t="shared" si="9"/>
        <v>1</v>
      </c>
      <c r="G616">
        <f>IF($K616="","",男子登録情報!$M616)</f>
        <v>27</v>
      </c>
      <c r="H616">
        <f>IF($K616="","",男子登録情報!$A616)</f>
        <v>492195</v>
      </c>
      <c r="K616">
        <f>IF(男子登録情報!$C616="","",男子登録情報!$C616)</f>
        <v>615</v>
      </c>
      <c r="M616">
        <f>IFERROR(IF(AND(402&lt;=VALUE(RIGHT(男子登録情報!$F616,4)),競技会情報!$E$3*100+競技会情報!$G$3&gt;=VALUE(RIGHT(男子登録情報!$F616,4))),VALUE(男子登録情報!$G616)+1,VALUE(男子登録情報!$G616)),"")</f>
        <v>22</v>
      </c>
      <c r="N616" t="str">
        <f>IF($K616="","",IF(男子登録情報!$H616="北海道",男子登録情報!$H616,LEFT(男子登録情報!$H616,LEN(男子登録情報!$H616)-1)))</f>
        <v>大阪</v>
      </c>
      <c r="O616" t="str">
        <f>IF($K616="","",IF(LEN($N616)=2,LEFT($N616,1)&amp;"　"&amp;RIGHT($N616,1)&amp;"・"&amp;男子登録情報!$I616,$N616&amp;"・"&amp;男子登録情報!$I616))</f>
        <v>大　阪・生野</v>
      </c>
    </row>
    <row r="617" spans="1:15" x14ac:dyDescent="0.55000000000000004">
      <c r="A617">
        <f>IF($K617="","",100000000+男子登録情報!$C617)</f>
        <v>100000616</v>
      </c>
      <c r="B617" t="str">
        <f>IF($K617="","",男子登録情報!$D617&amp;" ("&amp;男子登録情報!$K617&amp;")")</f>
        <v>三好　世真 (4)</v>
      </c>
      <c r="C617" t="str">
        <f>IF($K617="","",男子登録情報!$E617)</f>
        <v>ﾐﾖｼ ｾｲﾏ</v>
      </c>
      <c r="D617" t="str">
        <f>IF($K617="","",男子登録情報!$O617&amp;" "&amp;男子登録情報!$N617&amp;" ("&amp;LEFT(男子登録情報!$F617,2)&amp;")")</f>
        <v>Seima MIYOSHI (00)</v>
      </c>
      <c r="E617" t="str">
        <f>IF($K617="","",男子登録情報!$P617)</f>
        <v>JPN</v>
      </c>
      <c r="F617" t="str">
        <f t="shared" si="9"/>
        <v>1</v>
      </c>
      <c r="G617">
        <f>IF($K617="","",男子登録情報!$M617)</f>
        <v>27</v>
      </c>
      <c r="H617">
        <f>IF($K617="","",男子登録情報!$A617)</f>
        <v>492195</v>
      </c>
      <c r="K617">
        <f>IF(男子登録情報!$C617="","",男子登録情報!$C617)</f>
        <v>616</v>
      </c>
      <c r="M617">
        <f>IFERROR(IF(AND(402&lt;=VALUE(RIGHT(男子登録情報!$F617,4)),競技会情報!$E$3*100+競技会情報!$G$3&gt;=VALUE(RIGHT(男子登録情報!$F617,4))),VALUE(男子登録情報!$G617)+1,VALUE(男子登録情報!$G617)),"")</f>
        <v>22</v>
      </c>
      <c r="N617" t="str">
        <f>IF($K617="","",IF(男子登録情報!$H617="北海道",男子登録情報!$H617,LEFT(男子登録情報!$H617,LEN(男子登録情報!$H617)-1)))</f>
        <v>大阪</v>
      </c>
      <c r="O617" t="str">
        <f>IF($K617="","",IF(LEN($N617)=2,LEFT($N617,1)&amp;"　"&amp;RIGHT($N617,1)&amp;"・"&amp;男子登録情報!$I617,$N617&amp;"・"&amp;男子登録情報!$I617))</f>
        <v>大　阪・同志社香里</v>
      </c>
    </row>
    <row r="618" spans="1:15" x14ac:dyDescent="0.55000000000000004">
      <c r="A618">
        <f>IF($K618="","",100000000+男子登録情報!$C618)</f>
        <v>100000617</v>
      </c>
      <c r="B618" t="str">
        <f>IF($K618="","",男子登録情報!$D618&amp;" ("&amp;男子登録情報!$K618&amp;")")</f>
        <v>西川　宏太 (4)</v>
      </c>
      <c r="C618" t="str">
        <f>IF($K618="","",男子登録情報!$E618)</f>
        <v>ﾆｼｶﾜ ｺｳﾀ</v>
      </c>
      <c r="D618" t="str">
        <f>IF($K618="","",男子登録情報!$O618&amp;" "&amp;男子登録情報!$N618&amp;" ("&amp;LEFT(男子登録情報!$F618,2)&amp;")")</f>
        <v>Kota NISHIKAWA (00)</v>
      </c>
      <c r="E618" t="str">
        <f>IF($K618="","",男子登録情報!$P618)</f>
        <v>JPN</v>
      </c>
      <c r="F618" t="str">
        <f t="shared" si="9"/>
        <v>1</v>
      </c>
      <c r="G618">
        <f>IF($K618="","",男子登録情報!$M618)</f>
        <v>22</v>
      </c>
      <c r="H618">
        <f>IF($K618="","",男子登録情報!$A618)</f>
        <v>492195</v>
      </c>
      <c r="K618">
        <f>IF(男子登録情報!$C618="","",男子登録情報!$C618)</f>
        <v>617</v>
      </c>
      <c r="M618">
        <f>IFERROR(IF(AND(402&lt;=VALUE(RIGHT(男子登録情報!$F618,4)),競技会情報!$E$3*100+競技会情報!$G$3&gt;=VALUE(RIGHT(男子登録情報!$F618,4))),VALUE(男子登録情報!$G618)+1,VALUE(男子登録情報!$G618)),"")</f>
        <v>22</v>
      </c>
      <c r="N618" t="str">
        <f>IF($K618="","",IF(男子登録情報!$H618="北海道",男子登録情報!$H618,LEFT(男子登録情報!$H618,LEN(男子登録情報!$H618)-1)))</f>
        <v>静岡</v>
      </c>
      <c r="O618" t="str">
        <f>IF($K618="","",IF(LEN($N618)=2,LEFT($N618,1)&amp;"　"&amp;RIGHT($N618,1)&amp;"・"&amp;男子登録情報!$I618,$N618&amp;"・"&amp;男子登録情報!$I618))</f>
        <v>静　岡・三島北</v>
      </c>
    </row>
    <row r="619" spans="1:15" x14ac:dyDescent="0.55000000000000004">
      <c r="A619">
        <f>IF($K619="","",100000000+男子登録情報!$C619)</f>
        <v>100000618</v>
      </c>
      <c r="B619" t="str">
        <f>IF($K619="","",男子登録情報!$D619&amp;" ("&amp;男子登録情報!$K619&amp;")")</f>
        <v>谷本　類都 (4)</v>
      </c>
      <c r="C619" t="str">
        <f>IF($K619="","",男子登録情報!$E619)</f>
        <v>ﾀﾆﾓﾄ ﾙｲﾄ</v>
      </c>
      <c r="D619" t="str">
        <f>IF($K619="","",男子登録情報!$O619&amp;" "&amp;男子登録情報!$N619&amp;" ("&amp;LEFT(男子登録情報!$F619,2)&amp;")")</f>
        <v>Ruito TANIMOTO (00)</v>
      </c>
      <c r="E619" t="str">
        <f>IF($K619="","",男子登録情報!$P619)</f>
        <v>JPN</v>
      </c>
      <c r="F619" t="str">
        <f t="shared" si="9"/>
        <v>1</v>
      </c>
      <c r="G619">
        <f>IF($K619="","",男子登録情報!$M619)</f>
        <v>24</v>
      </c>
      <c r="H619">
        <f>IF($K619="","",男子登録情報!$A619)</f>
        <v>492195</v>
      </c>
      <c r="K619">
        <f>IF(男子登録情報!$C619="","",男子登録情報!$C619)</f>
        <v>618</v>
      </c>
      <c r="M619">
        <f>IFERROR(IF(AND(402&lt;=VALUE(RIGHT(男子登録情報!$F619,4)),競技会情報!$E$3*100+競技会情報!$G$3&gt;=VALUE(RIGHT(男子登録情報!$F619,4))),VALUE(男子登録情報!$G619)+1,VALUE(男子登録情報!$G619)),"")</f>
        <v>22</v>
      </c>
      <c r="N619" t="str">
        <f>IF($K619="","",IF(男子登録情報!$H619="北海道",男子登録情報!$H619,LEFT(男子登録情報!$H619,LEN(男子登録情報!$H619)-1)))</f>
        <v>三重</v>
      </c>
      <c r="O619" t="str">
        <f>IF($K619="","",IF(LEN($N619)=2,LEFT($N619,1)&amp;"　"&amp;RIGHT($N619,1)&amp;"・"&amp;男子登録情報!$I619,$N619&amp;"・"&amp;男子登録情報!$I619))</f>
        <v>三　重・桑名</v>
      </c>
    </row>
    <row r="620" spans="1:15" x14ac:dyDescent="0.55000000000000004">
      <c r="A620">
        <f>IF($K620="","",100000000+男子登録情報!$C620)</f>
        <v>100000619</v>
      </c>
      <c r="B620" t="str">
        <f>IF($K620="","",男子登録情報!$D620&amp;" ("&amp;男子登録情報!$K620&amp;")")</f>
        <v>辻本　龍一郎 (4)</v>
      </c>
      <c r="C620" t="str">
        <f>IF($K620="","",男子登録情報!$E620)</f>
        <v>ﾂｼﾞﾓﾄ ﾘｭｳｲﾁﾛｳ</v>
      </c>
      <c r="D620" t="str">
        <f>IF($K620="","",男子登録情報!$O620&amp;" "&amp;男子登録情報!$N620&amp;" ("&amp;LEFT(男子登録情報!$F620,2)&amp;")")</f>
        <v>Ryuichiro TSUJIMOTO (00)</v>
      </c>
      <c r="E620" t="str">
        <f>IF($K620="","",男子登録情報!$P620)</f>
        <v>JPN</v>
      </c>
      <c r="F620" t="str">
        <f t="shared" si="9"/>
        <v>1</v>
      </c>
      <c r="G620">
        <f>IF($K620="","",男子登録情報!$M620)</f>
        <v>27</v>
      </c>
      <c r="H620">
        <f>IF($K620="","",男子登録情報!$A620)</f>
        <v>492195</v>
      </c>
      <c r="K620">
        <f>IF(男子登録情報!$C620="","",男子登録情報!$C620)</f>
        <v>619</v>
      </c>
      <c r="M620">
        <f>IFERROR(IF(AND(402&lt;=VALUE(RIGHT(男子登録情報!$F620,4)),競技会情報!$E$3*100+競技会情報!$G$3&gt;=VALUE(RIGHT(男子登録情報!$F620,4))),VALUE(男子登録情報!$G620)+1,VALUE(男子登録情報!$G620)),"")</f>
        <v>22</v>
      </c>
      <c r="N620" t="str">
        <f>IF($K620="","",IF(男子登録情報!$H620="北海道",男子登録情報!$H620,LEFT(男子登録情報!$H620,LEN(男子登録情報!$H620)-1)))</f>
        <v>大阪</v>
      </c>
      <c r="O620" t="str">
        <f>IF($K620="","",IF(LEN($N620)=2,LEFT($N620,1)&amp;"　"&amp;RIGHT($N620,1)&amp;"・"&amp;男子登録情報!$I620,$N620&amp;"・"&amp;男子登録情報!$I620))</f>
        <v>大　阪・明星</v>
      </c>
    </row>
    <row r="621" spans="1:15" x14ac:dyDescent="0.55000000000000004">
      <c r="A621">
        <f>IF($K621="","",100000000+男子登録情報!$C621)</f>
        <v>100000620</v>
      </c>
      <c r="B621" t="str">
        <f>IF($K621="","",男子登録情報!$D621&amp;" ("&amp;男子登録情報!$K621&amp;")")</f>
        <v>堤　蓮太朗 (4)</v>
      </c>
      <c r="C621" t="str">
        <f>IF($K621="","",男子登録情報!$E621)</f>
        <v>ﾂﾂﾐ ﾚﾝﾀﾛｳ</v>
      </c>
      <c r="D621" t="str">
        <f>IF($K621="","",男子登録情報!$O621&amp;" "&amp;男子登録情報!$N621&amp;" ("&amp;LEFT(男子登録情報!$F621,2)&amp;")")</f>
        <v>Rentaro TSUTSUMI (99)</v>
      </c>
      <c r="E621" t="str">
        <f>IF($K621="","",男子登録情報!$P621)</f>
        <v>JPN</v>
      </c>
      <c r="F621" t="str">
        <f t="shared" si="9"/>
        <v>1</v>
      </c>
      <c r="G621">
        <f>IF($K621="","",男子登録情報!$M621)</f>
        <v>40</v>
      </c>
      <c r="H621">
        <f>IF($K621="","",男子登録情報!$A621)</f>
        <v>492195</v>
      </c>
      <c r="K621">
        <f>IF(男子登録情報!$C621="","",男子登録情報!$C621)</f>
        <v>620</v>
      </c>
      <c r="M621">
        <f>IFERROR(IF(AND(402&lt;=VALUE(RIGHT(男子登録情報!$F621,4)),競技会情報!$E$3*100+競技会情報!$G$3&gt;=VALUE(RIGHT(男子登録情報!$F621,4))),VALUE(男子登録情報!$G621)+1,VALUE(男子登録情報!$G621)),"")</f>
        <v>23</v>
      </c>
      <c r="N621" t="str">
        <f>IF($K621="","",IF(男子登録情報!$H621="北海道",男子登録情報!$H621,LEFT(男子登録情報!$H621,LEN(男子登録情報!$H621)-1)))</f>
        <v>福岡</v>
      </c>
      <c r="O621" t="str">
        <f>IF($K621="","",IF(LEN($N621)=2,LEFT($N621,1)&amp;"　"&amp;RIGHT($N621,1)&amp;"・"&amp;男子登録情報!$I621,$N621&amp;"・"&amp;男子登録情報!$I621))</f>
        <v>福　岡・伝習館</v>
      </c>
    </row>
    <row r="622" spans="1:15" x14ac:dyDescent="0.55000000000000004">
      <c r="A622">
        <f>IF($K622="","",100000000+男子登録情報!$C622)</f>
        <v>100000621</v>
      </c>
      <c r="B622" t="str">
        <f>IF($K622="","",男子登録情報!$D622&amp;" ("&amp;男子登録情報!$K622&amp;")")</f>
        <v>小田　裕次郎 (4)</v>
      </c>
      <c r="C622" t="str">
        <f>IF($K622="","",男子登録情報!$E622)</f>
        <v>ｵﾀﾞ ﾕｳｼﾞﾛｳ</v>
      </c>
      <c r="D622" t="str">
        <f>IF($K622="","",男子登録情報!$O622&amp;" "&amp;男子登録情報!$N622&amp;" ("&amp;LEFT(男子登録情報!$F622,2)&amp;")")</f>
        <v>Yujiro ODA (00)</v>
      </c>
      <c r="E622" t="str">
        <f>IF($K622="","",男子登録情報!$P622)</f>
        <v>JPN</v>
      </c>
      <c r="F622" t="str">
        <f t="shared" si="9"/>
        <v>1</v>
      </c>
      <c r="G622">
        <f>IF($K622="","",男子登録情報!$M622)</f>
        <v>34</v>
      </c>
      <c r="H622">
        <f>IF($K622="","",男子登録情報!$A622)</f>
        <v>492195</v>
      </c>
      <c r="K622">
        <f>IF(男子登録情報!$C622="","",男子登録情報!$C622)</f>
        <v>621</v>
      </c>
      <c r="M622">
        <f>IFERROR(IF(AND(402&lt;=VALUE(RIGHT(男子登録情報!$F622,4)),競技会情報!$E$3*100+競技会情報!$G$3&gt;=VALUE(RIGHT(男子登録情報!$F622,4))),VALUE(男子登録情報!$G622)+1,VALUE(男子登録情報!$G622)),"")</f>
        <v>22</v>
      </c>
      <c r="N622" t="str">
        <f>IF($K622="","",IF(男子登録情報!$H622="北海道",男子登録情報!$H622,LEFT(男子登録情報!$H622,LEN(男子登録情報!$H622)-1)))</f>
        <v>広島</v>
      </c>
      <c r="O622" t="str">
        <f>IF($K622="","",IF(LEN($N622)=2,LEFT($N622,1)&amp;"　"&amp;RIGHT($N622,1)&amp;"・"&amp;男子登録情報!$I622,$N622&amp;"・"&amp;男子登録情報!$I622))</f>
        <v>広　島・国際学院</v>
      </c>
    </row>
    <row r="623" spans="1:15" x14ac:dyDescent="0.55000000000000004">
      <c r="A623">
        <f>IF($K623="","",100000000+男子登録情報!$C623)</f>
        <v>100000622</v>
      </c>
      <c r="B623" t="str">
        <f>IF($K623="","",男子登録情報!$D623&amp;" ("&amp;男子登録情報!$K623&amp;")")</f>
        <v>澤田　翔平 (3)</v>
      </c>
      <c r="C623" t="str">
        <f>IF($K623="","",男子登録情報!$E623)</f>
        <v>ｻﾜﾀﾞ ｼｮｳﾍｲ</v>
      </c>
      <c r="D623" t="str">
        <f>IF($K623="","",男子登録情報!$O623&amp;" "&amp;男子登録情報!$N623&amp;" ("&amp;LEFT(男子登録情報!$F623,2)&amp;")")</f>
        <v>Shohei SAWADA (01)</v>
      </c>
      <c r="E623" t="str">
        <f>IF($K623="","",男子登録情報!$P623)</f>
        <v>JPN</v>
      </c>
      <c r="F623" t="str">
        <f t="shared" si="9"/>
        <v>1</v>
      </c>
      <c r="G623">
        <f>IF($K623="","",男子登録情報!$M623)</f>
        <v>27</v>
      </c>
      <c r="H623">
        <f>IF($K623="","",男子登録情報!$A623)</f>
        <v>492195</v>
      </c>
      <c r="K623">
        <f>IF(男子登録情報!$C623="","",男子登録情報!$C623)</f>
        <v>622</v>
      </c>
      <c r="M623">
        <f>IFERROR(IF(AND(402&lt;=VALUE(RIGHT(男子登録情報!$F623,4)),競技会情報!$E$3*100+競技会情報!$G$3&gt;=VALUE(RIGHT(男子登録情報!$F623,4))),VALUE(男子登録情報!$G623)+1,VALUE(男子登録情報!$G623)),"")</f>
        <v>21</v>
      </c>
      <c r="N623" t="str">
        <f>IF($K623="","",IF(男子登録情報!$H623="北海道",男子登録情報!$H623,LEFT(男子登録情報!$H623,LEN(男子登録情報!$H623)-1)))</f>
        <v>京都</v>
      </c>
      <c r="O623" t="str">
        <f>IF($K623="","",IF(LEN($N623)=2,LEFT($N623,1)&amp;"　"&amp;RIGHT($N623,1)&amp;"・"&amp;男子登録情報!$I623,$N623&amp;"・"&amp;男子登録情報!$I623))</f>
        <v>京　都・洛南</v>
      </c>
    </row>
    <row r="624" spans="1:15" x14ac:dyDescent="0.55000000000000004">
      <c r="A624">
        <f>IF($K624="","",100000000+男子登録情報!$C624)</f>
        <v>100000623</v>
      </c>
      <c r="B624" t="str">
        <f>IF($K624="","",男子登録情報!$D624&amp;" ("&amp;男子登録情報!$K624&amp;")")</f>
        <v>村上　翔 (3)</v>
      </c>
      <c r="C624" t="str">
        <f>IF($K624="","",男子登録情報!$E624)</f>
        <v>ﾑﾗｶﾐ ｼｮｳ</v>
      </c>
      <c r="D624" t="str">
        <f>IF($K624="","",男子登録情報!$O624&amp;" "&amp;男子登録情報!$N624&amp;" ("&amp;LEFT(男子登録情報!$F624,2)&amp;")")</f>
        <v>Sho MURAKAMI (01)</v>
      </c>
      <c r="E624" t="str">
        <f>IF($K624="","",男子登録情報!$P624)</f>
        <v>JPN</v>
      </c>
      <c r="F624" t="str">
        <f t="shared" si="9"/>
        <v>1</v>
      </c>
      <c r="G624">
        <f>IF($K624="","",男子登録情報!$M624)</f>
        <v>28</v>
      </c>
      <c r="H624">
        <f>IF($K624="","",男子登録情報!$A624)</f>
        <v>492195</v>
      </c>
      <c r="K624">
        <f>IF(男子登録情報!$C624="","",男子登録情報!$C624)</f>
        <v>623</v>
      </c>
      <c r="M624">
        <f>IFERROR(IF(AND(402&lt;=VALUE(RIGHT(男子登録情報!$F624,4)),競技会情報!$E$3*100+競技会情報!$G$3&gt;=VALUE(RIGHT(男子登録情報!$F624,4))),VALUE(男子登録情報!$G624)+1,VALUE(男子登録情報!$G624)),"")</f>
        <v>21</v>
      </c>
      <c r="N624" t="str">
        <f>IF($K624="","",IF(男子登録情報!$H624="北海道",男子登録情報!$H624,LEFT(男子登録情報!$H624,LEN(男子登録情報!$H624)-1)))</f>
        <v>兵庫</v>
      </c>
      <c r="O624" t="str">
        <f>IF($K624="","",IF(LEN($N624)=2,LEFT($N624,1)&amp;"　"&amp;RIGHT($N624,1)&amp;"・"&amp;男子登録情報!$I624,$N624&amp;"・"&amp;男子登録情報!$I624))</f>
        <v>兵　庫・西脇</v>
      </c>
    </row>
    <row r="625" spans="1:15" x14ac:dyDescent="0.55000000000000004">
      <c r="A625">
        <f>IF($K625="","",100000000+男子登録情報!$C625)</f>
        <v>100000624</v>
      </c>
      <c r="B625" t="str">
        <f>IF($K625="","",男子登録情報!$D625&amp;" ("&amp;男子登録情報!$K625&amp;")")</f>
        <v>上村　駿介 (3)</v>
      </c>
      <c r="C625" t="str">
        <f>IF($K625="","",男子登録情報!$E625)</f>
        <v>ｶﾐﾑﾗ ｼｭﾝｽｹ</v>
      </c>
      <c r="D625" t="str">
        <f>IF($K625="","",男子登録情報!$O625&amp;" "&amp;男子登録情報!$N625&amp;" ("&amp;LEFT(男子登録情報!$F625,2)&amp;")")</f>
        <v>Shunsuke KAMIMURA (02)</v>
      </c>
      <c r="E625" t="str">
        <f>IF($K625="","",男子登録情報!$P625)</f>
        <v>JPN</v>
      </c>
      <c r="F625" t="str">
        <f t="shared" si="9"/>
        <v>1</v>
      </c>
      <c r="G625">
        <f>IF($K625="","",男子登録情報!$M625)</f>
        <v>25</v>
      </c>
      <c r="H625">
        <f>IF($K625="","",男子登録情報!$A625)</f>
        <v>492195</v>
      </c>
      <c r="K625">
        <f>IF(男子登録情報!$C625="","",男子登録情報!$C625)</f>
        <v>624</v>
      </c>
      <c r="M625">
        <f>IFERROR(IF(AND(402&lt;=VALUE(RIGHT(男子登録情報!$F625,4)),競技会情報!$E$3*100+競技会情報!$G$3&gt;=VALUE(RIGHT(男子登録情報!$F625,4))),VALUE(男子登録情報!$G625)+1,VALUE(男子登録情報!$G625)),"")</f>
        <v>20</v>
      </c>
      <c r="N625" t="str">
        <f>IF($K625="","",IF(男子登録情報!$H625="北海道",男子登録情報!$H625,LEFT(男子登録情報!$H625,LEN(男子登録情報!$H625)-1)))</f>
        <v>滋賀</v>
      </c>
      <c r="O625" t="str">
        <f>IF($K625="","",IF(LEN($N625)=2,LEFT($N625,1)&amp;"　"&amp;RIGHT($N625,1)&amp;"・"&amp;男子登録情報!$I625,$N625&amp;"・"&amp;男子登録情報!$I625))</f>
        <v>滋　賀・比叡山</v>
      </c>
    </row>
    <row r="626" spans="1:15" x14ac:dyDescent="0.55000000000000004">
      <c r="A626">
        <f>IF($K626="","",100000000+男子登録情報!$C626)</f>
        <v>100000625</v>
      </c>
      <c r="B626" t="str">
        <f>IF($K626="","",男子登録情報!$D626&amp;" ("&amp;男子登録情報!$K626&amp;")")</f>
        <v>杤岡　武奎 (3)</v>
      </c>
      <c r="C626" t="str">
        <f>IF($K626="","",男子登録情報!$E626)</f>
        <v>ﾄﾁｵｶ ﾀｹｲ</v>
      </c>
      <c r="D626" t="str">
        <f>IF($K626="","",男子登録情報!$O626&amp;" "&amp;男子登録情報!$N626&amp;" ("&amp;LEFT(男子登録情報!$F626,2)&amp;")")</f>
        <v>Takei TOCHIOKA (01)</v>
      </c>
      <c r="E626" t="str">
        <f>IF($K626="","",男子登録情報!$P626)</f>
        <v>JPN</v>
      </c>
      <c r="F626" t="str">
        <f t="shared" si="9"/>
        <v>1</v>
      </c>
      <c r="G626">
        <f>IF($K626="","",男子登録情報!$M626)</f>
        <v>26</v>
      </c>
      <c r="H626">
        <f>IF($K626="","",男子登録情報!$A626)</f>
        <v>492195</v>
      </c>
      <c r="K626">
        <f>IF(男子登録情報!$C626="","",男子登録情報!$C626)</f>
        <v>625</v>
      </c>
      <c r="M626">
        <f>IFERROR(IF(AND(402&lt;=VALUE(RIGHT(男子登録情報!$F626,4)),競技会情報!$E$3*100+競技会情報!$G$3&gt;=VALUE(RIGHT(男子登録情報!$F626,4))),VALUE(男子登録情報!$G626)+1,VALUE(男子登録情報!$G626)),"")</f>
        <v>21</v>
      </c>
      <c r="N626" t="str">
        <f>IF($K626="","",IF(男子登録情報!$H626="北海道",男子登録情報!$H626,LEFT(男子登録情報!$H626,LEN(男子登録情報!$H626)-1)))</f>
        <v>京都</v>
      </c>
      <c r="O626" t="str">
        <f>IF($K626="","",IF(LEN($N626)=2,LEFT($N626,1)&amp;"　"&amp;RIGHT($N626,1)&amp;"・"&amp;男子登録情報!$I626,$N626&amp;"・"&amp;男子登録情報!$I626))</f>
        <v>京　都・乙訓</v>
      </c>
    </row>
    <row r="627" spans="1:15" x14ac:dyDescent="0.55000000000000004">
      <c r="A627">
        <f>IF($K627="","",100000000+男子登録情報!$C627)</f>
        <v>100000626</v>
      </c>
      <c r="B627" t="str">
        <f>IF($K627="","",男子登録情報!$D627&amp;" ("&amp;男子登録情報!$K627&amp;")")</f>
        <v>岩堀　剛己 (3)</v>
      </c>
      <c r="C627" t="str">
        <f>IF($K627="","",男子登録情報!$E627)</f>
        <v>ｲﾜﾎﾘ ｺﾞｳｷ</v>
      </c>
      <c r="D627" t="str">
        <f>IF($K627="","",男子登録情報!$O627&amp;" "&amp;男子登録情報!$N627&amp;" ("&amp;LEFT(男子登録情報!$F627,2)&amp;")")</f>
        <v>Goki IWAHORI (01)</v>
      </c>
      <c r="E627" t="str">
        <f>IF($K627="","",男子登録情報!$P627)</f>
        <v>JPN</v>
      </c>
      <c r="F627" t="str">
        <f t="shared" si="9"/>
        <v>1</v>
      </c>
      <c r="G627">
        <f>IF($K627="","",男子登録情報!$M627)</f>
        <v>23</v>
      </c>
      <c r="H627">
        <f>IF($K627="","",男子登録情報!$A627)</f>
        <v>492195</v>
      </c>
      <c r="K627">
        <f>IF(男子登録情報!$C627="","",男子登録情報!$C627)</f>
        <v>626</v>
      </c>
      <c r="M627">
        <f>IFERROR(IF(AND(402&lt;=VALUE(RIGHT(男子登録情報!$F627,4)),競技会情報!$E$3*100+競技会情報!$G$3&gt;=VALUE(RIGHT(男子登録情報!$F627,4))),VALUE(男子登録情報!$G627)+1,VALUE(男子登録情報!$G627)),"")</f>
        <v>21</v>
      </c>
      <c r="N627" t="str">
        <f>IF($K627="","",IF(男子登録情報!$H627="北海道",男子登録情報!$H627,LEFT(男子登録情報!$H627,LEN(男子登録情報!$H627)-1)))</f>
        <v>愛知</v>
      </c>
      <c r="O627" t="str">
        <f>IF($K627="","",IF(LEN($N627)=2,LEFT($N627,1)&amp;"　"&amp;RIGHT($N627,1)&amp;"・"&amp;男子登録情報!$I627,$N627&amp;"・"&amp;男子登録情報!$I627))</f>
        <v>愛　知・名古屋</v>
      </c>
    </row>
    <row r="628" spans="1:15" x14ac:dyDescent="0.55000000000000004">
      <c r="A628">
        <f>IF($K628="","",100000000+男子登録情報!$C628)</f>
        <v>100000627</v>
      </c>
      <c r="B628" t="str">
        <f>IF($K628="","",男子登録情報!$D628&amp;" ("&amp;男子登録情報!$K628&amp;")")</f>
        <v>武林　悠天 (3)</v>
      </c>
      <c r="C628" t="str">
        <f>IF($K628="","",男子登録情報!$E628)</f>
        <v>ﾀｹﾊﾞﾔｼ ﾊﾙﾀｶ</v>
      </c>
      <c r="D628" t="str">
        <f>IF($K628="","",男子登録情報!$O628&amp;" "&amp;男子登録情報!$N628&amp;" ("&amp;LEFT(男子登録情報!$F628,2)&amp;")")</f>
        <v>Harutaka TAKEBAYASHI (01)</v>
      </c>
      <c r="E628" t="str">
        <f>IF($K628="","",男子登録情報!$P628)</f>
        <v>JPN</v>
      </c>
      <c r="F628" t="str">
        <f t="shared" si="9"/>
        <v>1</v>
      </c>
      <c r="G628">
        <f>IF($K628="","",男子登録情報!$M628)</f>
        <v>35</v>
      </c>
      <c r="H628">
        <f>IF($K628="","",男子登録情報!$A628)</f>
        <v>492195</v>
      </c>
      <c r="K628">
        <f>IF(男子登録情報!$C628="","",男子登録情報!$C628)</f>
        <v>627</v>
      </c>
      <c r="M628">
        <f>IFERROR(IF(AND(402&lt;=VALUE(RIGHT(男子登録情報!$F628,4)),競技会情報!$E$3*100+競技会情報!$G$3&gt;=VALUE(RIGHT(男子登録情報!$F628,4))),VALUE(男子登録情報!$G628)+1,VALUE(男子登録情報!$G628)),"")</f>
        <v>21</v>
      </c>
      <c r="N628" t="str">
        <f>IF($K628="","",IF(男子登録情報!$H628="北海道",男子登録情報!$H628,LEFT(男子登録情報!$H628,LEN(男子登録情報!$H628)-1)))</f>
        <v>山口</v>
      </c>
      <c r="O628" t="str">
        <f>IF($K628="","",IF(LEN($N628)=2,LEFT($N628,1)&amp;"　"&amp;RIGHT($N628,1)&amp;"・"&amp;男子登録情報!$I628,$N628&amp;"・"&amp;男子登録情報!$I628))</f>
        <v>山　口・岩国</v>
      </c>
    </row>
    <row r="629" spans="1:15" x14ac:dyDescent="0.55000000000000004">
      <c r="A629">
        <f>IF($K629="","",100000000+男子登録情報!$C629)</f>
        <v>100000628</v>
      </c>
      <c r="B629" t="str">
        <f>IF($K629="","",男子登録情報!$D629&amp;" ("&amp;男子登録情報!$K629&amp;")")</f>
        <v>山本　祥太郎 (3)</v>
      </c>
      <c r="C629" t="str">
        <f>IF($K629="","",男子登録情報!$E629)</f>
        <v>ﾔﾏﾓﾄ ｼｮｳﾀﾛｳ</v>
      </c>
      <c r="D629" t="str">
        <f>IF($K629="","",男子登録情報!$O629&amp;" "&amp;男子登録情報!$N629&amp;" ("&amp;LEFT(男子登録情報!$F629,2)&amp;")")</f>
        <v>Shotaro YAMAMOTO (02)</v>
      </c>
      <c r="E629" t="str">
        <f>IF($K629="","",男子登録情報!$P629)</f>
        <v>JPN</v>
      </c>
      <c r="F629" t="str">
        <f t="shared" si="9"/>
        <v>1</v>
      </c>
      <c r="G629">
        <f>IF($K629="","",男子登録情報!$M629)</f>
        <v>38</v>
      </c>
      <c r="H629">
        <f>IF($K629="","",男子登録情報!$A629)</f>
        <v>492195</v>
      </c>
      <c r="K629">
        <f>IF(男子登録情報!$C629="","",男子登録情報!$C629)</f>
        <v>628</v>
      </c>
      <c r="M629">
        <f>IFERROR(IF(AND(402&lt;=VALUE(RIGHT(男子登録情報!$F629,4)),競技会情報!$E$3*100+競技会情報!$G$3&gt;=VALUE(RIGHT(男子登録情報!$F629,4))),VALUE(男子登録情報!$G629)+1,VALUE(男子登録情報!$G629)),"")</f>
        <v>20</v>
      </c>
      <c r="N629" t="str">
        <f>IF($K629="","",IF(男子登録情報!$H629="北海道",男子登録情報!$H629,LEFT(男子登録情報!$H629,LEN(男子登録情報!$H629)-1)))</f>
        <v>愛媛</v>
      </c>
      <c r="O629" t="str">
        <f>IF($K629="","",IF(LEN($N629)=2,LEFT($N629,1)&amp;"　"&amp;RIGHT($N629,1)&amp;"・"&amp;男子登録情報!$I629,$N629&amp;"・"&amp;男子登録情報!$I629))</f>
        <v>愛　媛・松山中央</v>
      </c>
    </row>
    <row r="630" spans="1:15" x14ac:dyDescent="0.55000000000000004">
      <c r="A630">
        <f>IF($K630="","",100000000+男子登録情報!$C630)</f>
        <v>100000629</v>
      </c>
      <c r="B630" t="str">
        <f>IF($K630="","",男子登録情報!$D630&amp;" ("&amp;男子登録情報!$K630&amp;")")</f>
        <v>太田　亮爾 (3)</v>
      </c>
      <c r="C630" t="str">
        <f>IF($K630="","",男子登録情報!$E630)</f>
        <v>ｵｵﾀ ﾘｮｳｼﾞ</v>
      </c>
      <c r="D630" t="str">
        <f>IF($K630="","",男子登録情報!$O630&amp;" "&amp;男子登録情報!$N630&amp;" ("&amp;LEFT(男子登録情報!$F630,2)&amp;")")</f>
        <v>Ryoji OTA (01)</v>
      </c>
      <c r="E630" t="str">
        <f>IF($K630="","",男子登録情報!$P630)</f>
        <v>JPN</v>
      </c>
      <c r="F630" t="str">
        <f t="shared" si="9"/>
        <v>1</v>
      </c>
      <c r="G630">
        <f>IF($K630="","",男子登録情報!$M630)</f>
        <v>25</v>
      </c>
      <c r="H630">
        <f>IF($K630="","",男子登録情報!$A630)</f>
        <v>492195</v>
      </c>
      <c r="K630">
        <f>IF(男子登録情報!$C630="","",男子登録情報!$C630)</f>
        <v>629</v>
      </c>
      <c r="M630">
        <f>IFERROR(IF(AND(402&lt;=VALUE(RIGHT(男子登録情報!$F630,4)),競技会情報!$E$3*100+競技会情報!$G$3&gt;=VALUE(RIGHT(男子登録情報!$F630,4))),VALUE(男子登録情報!$G630)+1,VALUE(男子登録情報!$G630)),"")</f>
        <v>21</v>
      </c>
      <c r="N630" t="str">
        <f>IF($K630="","",IF(男子登録情報!$H630="北海道",男子登録情報!$H630,LEFT(男子登録情報!$H630,LEN(男子登録情報!$H630)-1)))</f>
        <v>滋賀</v>
      </c>
      <c r="O630" t="str">
        <f>IF($K630="","",IF(LEN($N630)=2,LEFT($N630,1)&amp;"　"&amp;RIGHT($N630,1)&amp;"・"&amp;男子登録情報!$I630,$N630&amp;"・"&amp;男子登録情報!$I630))</f>
        <v>滋　賀・石山</v>
      </c>
    </row>
    <row r="631" spans="1:15" x14ac:dyDescent="0.55000000000000004">
      <c r="A631">
        <f>IF($K631="","",100000000+男子登録情報!$C631)</f>
        <v>100000630</v>
      </c>
      <c r="B631" t="str">
        <f>IF($K631="","",男子登録情報!$D631&amp;" ("&amp;男子登録情報!$K631&amp;")")</f>
        <v>片岡　直大 (3)</v>
      </c>
      <c r="C631" t="str">
        <f>IF($K631="","",男子登録情報!$E631)</f>
        <v>ｶﾀｵｶ ﾅｵﾋﾛ</v>
      </c>
      <c r="D631" t="str">
        <f>IF($K631="","",男子登録情報!$O631&amp;" "&amp;男子登録情報!$N631&amp;" ("&amp;LEFT(男子登録情報!$F631,2)&amp;")")</f>
        <v>Naohiro KATAOKA (01)</v>
      </c>
      <c r="E631" t="str">
        <f>IF($K631="","",男子登録情報!$P631)</f>
        <v>JPN</v>
      </c>
      <c r="F631" t="str">
        <f t="shared" si="9"/>
        <v>1</v>
      </c>
      <c r="G631">
        <f>IF($K631="","",男子登録情報!$M631)</f>
        <v>26</v>
      </c>
      <c r="H631">
        <f>IF($K631="","",男子登録情報!$A631)</f>
        <v>492195</v>
      </c>
      <c r="K631">
        <f>IF(男子登録情報!$C631="","",男子登録情報!$C631)</f>
        <v>630</v>
      </c>
      <c r="M631">
        <f>IFERROR(IF(AND(402&lt;=VALUE(RIGHT(男子登録情報!$F631,4)),競技会情報!$E$3*100+競技会情報!$G$3&gt;=VALUE(RIGHT(男子登録情報!$F631,4))),VALUE(男子登録情報!$G631)+1,VALUE(男子登録情報!$G631)),"")</f>
        <v>21</v>
      </c>
      <c r="N631" t="str">
        <f>IF($K631="","",IF(男子登録情報!$H631="北海道",男子登録情報!$H631,LEFT(男子登録情報!$H631,LEN(男子登録情報!$H631)-1)))</f>
        <v>京都</v>
      </c>
      <c r="O631" t="str">
        <f>IF($K631="","",IF(LEN($N631)=2,LEFT($N631,1)&amp;"　"&amp;RIGHT($N631,1)&amp;"・"&amp;男子登録情報!$I631,$N631&amp;"・"&amp;男子登録情報!$I631))</f>
        <v>京　都・同志社</v>
      </c>
    </row>
    <row r="632" spans="1:15" x14ac:dyDescent="0.55000000000000004">
      <c r="A632">
        <f>IF($K632="","",100000000+男子登録情報!$C632)</f>
        <v>100000631</v>
      </c>
      <c r="B632" t="str">
        <f>IF($K632="","",男子登録情報!$D632&amp;" ("&amp;男子登録情報!$K632&amp;")")</f>
        <v>清水　浩介 (3)</v>
      </c>
      <c r="C632" t="str">
        <f>IF($K632="","",男子登録情報!$E632)</f>
        <v>ｼﾐｽﾞ ｺｳｽｹ</v>
      </c>
      <c r="D632" t="str">
        <f>IF($K632="","",男子登録情報!$O632&amp;" "&amp;男子登録情報!$N632&amp;" ("&amp;LEFT(男子登録情報!$F632,2)&amp;")")</f>
        <v>Kosuke SHIMIZU (02)</v>
      </c>
      <c r="E632" t="str">
        <f>IF($K632="","",男子登録情報!$P632)</f>
        <v>JPN</v>
      </c>
      <c r="F632" t="str">
        <f t="shared" si="9"/>
        <v>1</v>
      </c>
      <c r="G632">
        <f>IF($K632="","",男子登録情報!$M632)</f>
        <v>29</v>
      </c>
      <c r="H632">
        <f>IF($K632="","",男子登録情報!$A632)</f>
        <v>492195</v>
      </c>
      <c r="K632">
        <f>IF(男子登録情報!$C632="","",男子登録情報!$C632)</f>
        <v>631</v>
      </c>
      <c r="M632">
        <f>IFERROR(IF(AND(402&lt;=VALUE(RIGHT(男子登録情報!$F632,4)),競技会情報!$E$3*100+競技会情報!$G$3&gt;=VALUE(RIGHT(男子登録情報!$F632,4))),VALUE(男子登録情報!$G632)+1,VALUE(男子登録情報!$G632)),"")</f>
        <v>20</v>
      </c>
      <c r="N632" t="str">
        <f>IF($K632="","",IF(男子登録情報!$H632="北海道",男子登録情報!$H632,LEFT(男子登録情報!$H632,LEN(男子登録情報!$H632)-1)))</f>
        <v>奈良</v>
      </c>
      <c r="O632" t="str">
        <f>IF($K632="","",IF(LEN($N632)=2,LEFT($N632,1)&amp;"　"&amp;RIGHT($N632,1)&amp;"・"&amp;男子登録情報!$I632,$N632&amp;"・"&amp;男子登録情報!$I632))</f>
        <v>奈　良・平城</v>
      </c>
    </row>
    <row r="633" spans="1:15" x14ac:dyDescent="0.55000000000000004">
      <c r="A633">
        <f>IF($K633="","",100000000+男子登録情報!$C633)</f>
        <v>100000632</v>
      </c>
      <c r="B633" t="str">
        <f>IF($K633="","",男子登録情報!$D633&amp;" ("&amp;男子登録情報!$K633&amp;")")</f>
        <v>藤井　里伎 (3)</v>
      </c>
      <c r="C633" t="str">
        <f>IF($K633="","",男子登録情報!$E633)</f>
        <v>ﾌｼﾞｲ ﾘｷ</v>
      </c>
      <c r="D633" t="str">
        <f>IF($K633="","",男子登録情報!$O633&amp;" "&amp;男子登録情報!$N633&amp;" ("&amp;LEFT(男子登録情報!$F633,2)&amp;")")</f>
        <v>Riki FUJI (01)</v>
      </c>
      <c r="E633" t="str">
        <f>IF($K633="","",男子登録情報!$P633)</f>
        <v>JPN</v>
      </c>
      <c r="F633" t="str">
        <f t="shared" si="9"/>
        <v>1</v>
      </c>
      <c r="G633">
        <f>IF($K633="","",男子登録情報!$M633)</f>
        <v>26</v>
      </c>
      <c r="H633">
        <f>IF($K633="","",男子登録情報!$A633)</f>
        <v>492195</v>
      </c>
      <c r="K633">
        <f>IF(男子登録情報!$C633="","",男子登録情報!$C633)</f>
        <v>632</v>
      </c>
      <c r="M633">
        <f>IFERROR(IF(AND(402&lt;=VALUE(RIGHT(男子登録情報!$F633,4)),競技会情報!$E$3*100+競技会情報!$G$3&gt;=VALUE(RIGHT(男子登録情報!$F633,4))),VALUE(男子登録情報!$G633)+1,VALUE(男子登録情報!$G633)),"")</f>
        <v>21</v>
      </c>
      <c r="N633" t="str">
        <f>IF($K633="","",IF(男子登録情報!$H633="北海道",男子登録情報!$H633,LEFT(男子登録情報!$H633,LEN(男子登録情報!$H633)-1)))</f>
        <v>京都</v>
      </c>
      <c r="O633" t="str">
        <f>IF($K633="","",IF(LEN($N633)=2,LEFT($N633,1)&amp;"　"&amp;RIGHT($N633,1)&amp;"・"&amp;男子登録情報!$I633,$N633&amp;"・"&amp;男子登録情報!$I633))</f>
        <v>京　都・同志社</v>
      </c>
    </row>
    <row r="634" spans="1:15" x14ac:dyDescent="0.55000000000000004">
      <c r="A634">
        <f>IF($K634="","",100000000+男子登録情報!$C634)</f>
        <v>100000633</v>
      </c>
      <c r="B634" t="str">
        <f>IF($K634="","",男子登録情報!$D634&amp;" ("&amp;男子登録情報!$K634&amp;")")</f>
        <v>山﨑　寛太 (3)</v>
      </c>
      <c r="C634" t="str">
        <f>IF($K634="","",男子登録情報!$E634)</f>
        <v>ﾔﾏｻｷ ｶﾝﾀ</v>
      </c>
      <c r="D634" t="str">
        <f>IF($K634="","",男子登録情報!$O634&amp;" "&amp;男子登録情報!$N634&amp;" ("&amp;LEFT(男子登録情報!$F634,2)&amp;")")</f>
        <v>Kanta YAMASAKI (01)</v>
      </c>
      <c r="E634" t="str">
        <f>IF($K634="","",男子登録情報!$P634)</f>
        <v>JPN</v>
      </c>
      <c r="F634" t="str">
        <f t="shared" si="9"/>
        <v>1</v>
      </c>
      <c r="G634">
        <f>IF($K634="","",男子登録情報!$M634)</f>
        <v>30</v>
      </c>
      <c r="H634">
        <f>IF($K634="","",男子登録情報!$A634)</f>
        <v>492195</v>
      </c>
      <c r="K634">
        <f>IF(男子登録情報!$C634="","",男子登録情報!$C634)</f>
        <v>633</v>
      </c>
      <c r="M634">
        <f>IFERROR(IF(AND(402&lt;=VALUE(RIGHT(男子登録情報!$F634,4)),競技会情報!$E$3*100+競技会情報!$G$3&gt;=VALUE(RIGHT(男子登録情報!$F634,4))),VALUE(男子登録情報!$G634)+1,VALUE(男子登録情報!$G634)),"")</f>
        <v>20</v>
      </c>
      <c r="N634" t="str">
        <f>IF($K634="","",IF(男子登録情報!$H634="北海道",男子登録情報!$H634,LEFT(男子登録情報!$H634,LEN(男子登録情報!$H634)-1)))</f>
        <v>和歌山</v>
      </c>
      <c r="O634" t="str">
        <f>IF($K634="","",IF(LEN($N634)=2,LEFT($N634,1)&amp;"　"&amp;RIGHT($N634,1)&amp;"・"&amp;男子登録情報!$I634,$N634&amp;"・"&amp;男子登録情報!$I634))</f>
        <v>和歌山・智辯和歌山</v>
      </c>
    </row>
    <row r="635" spans="1:15" x14ac:dyDescent="0.55000000000000004">
      <c r="A635">
        <f>IF($K635="","",100000000+男子登録情報!$C635)</f>
        <v>100000634</v>
      </c>
      <c r="B635" t="str">
        <f>IF($K635="","",男子登録情報!$D635&amp;" ("&amp;男子登録情報!$K635&amp;")")</f>
        <v>西田　拓暉 (3)</v>
      </c>
      <c r="C635" t="str">
        <f>IF($K635="","",男子登録情報!$E635)</f>
        <v>ﾆｼﾀﾞ ﾋﾛｷ</v>
      </c>
      <c r="D635" t="str">
        <f>IF($K635="","",男子登録情報!$O635&amp;" "&amp;男子登録情報!$N635&amp;" ("&amp;LEFT(男子登録情報!$F635,2)&amp;")")</f>
        <v>Hiroki NISHIDA (00)</v>
      </c>
      <c r="E635" t="str">
        <f>IF($K635="","",男子登録情報!$P635)</f>
        <v>JPN</v>
      </c>
      <c r="F635" t="str">
        <f t="shared" si="9"/>
        <v>1</v>
      </c>
      <c r="G635">
        <f>IF($K635="","",男子登録情報!$M635)</f>
        <v>27</v>
      </c>
      <c r="H635">
        <f>IF($K635="","",男子登録情報!$A635)</f>
        <v>492195</v>
      </c>
      <c r="K635">
        <f>IF(男子登録情報!$C635="","",男子登録情報!$C635)</f>
        <v>634</v>
      </c>
      <c r="M635">
        <f>IFERROR(IF(AND(402&lt;=VALUE(RIGHT(男子登録情報!$F635,4)),競技会情報!$E$3*100+競技会情報!$G$3&gt;=VALUE(RIGHT(男子登録情報!$F635,4))),VALUE(男子登録情報!$G635)+1,VALUE(男子登録情報!$G635)),"")</f>
        <v>22</v>
      </c>
      <c r="N635" t="str">
        <f>IF($K635="","",IF(男子登録情報!$H635="北海道",男子登録情報!$H635,LEFT(男子登録情報!$H635,LEN(男子登録情報!$H635)-1)))</f>
        <v>大阪</v>
      </c>
      <c r="O635" t="str">
        <f>IF($K635="","",IF(LEN($N635)=2,LEFT($N635,1)&amp;"　"&amp;RIGHT($N635,1)&amp;"・"&amp;男子登録情報!$I635,$N635&amp;"・"&amp;男子登録情報!$I635))</f>
        <v>大　阪・富田林</v>
      </c>
    </row>
    <row r="636" spans="1:15" x14ac:dyDescent="0.55000000000000004">
      <c r="A636">
        <f>IF($K636="","",100000000+男子登録情報!$C636)</f>
        <v>100000635</v>
      </c>
      <c r="B636" t="str">
        <f>IF($K636="","",男子登録情報!$D636&amp;" ("&amp;男子登録情報!$K636&amp;")")</f>
        <v>大石　真也 (3)</v>
      </c>
      <c r="C636" t="str">
        <f>IF($K636="","",男子登録情報!$E636)</f>
        <v>ｵｵｲｼ ｼﾝﾔ</v>
      </c>
      <c r="D636" t="str">
        <f>IF($K636="","",男子登録情報!$O636&amp;" "&amp;男子登録情報!$N636&amp;" ("&amp;LEFT(男子登録情報!$F636,2)&amp;")")</f>
        <v>Shinya OISHI (01)</v>
      </c>
      <c r="E636" t="str">
        <f>IF($K636="","",男子登録情報!$P636)</f>
        <v>JPN</v>
      </c>
      <c r="F636" t="str">
        <f t="shared" si="9"/>
        <v>1</v>
      </c>
      <c r="G636">
        <f>IF($K636="","",男子登録情報!$M636)</f>
        <v>28</v>
      </c>
      <c r="H636">
        <f>IF($K636="","",男子登録情報!$A636)</f>
        <v>492195</v>
      </c>
      <c r="K636">
        <f>IF(男子登録情報!$C636="","",男子登録情報!$C636)</f>
        <v>635</v>
      </c>
      <c r="M636">
        <f>IFERROR(IF(AND(402&lt;=VALUE(RIGHT(男子登録情報!$F636,4)),競技会情報!$E$3*100+競技会情報!$G$3&gt;=VALUE(RIGHT(男子登録情報!$F636,4))),VALUE(男子登録情報!$G636)+1,VALUE(男子登録情報!$G636)),"")</f>
        <v>21</v>
      </c>
      <c r="N636" t="str">
        <f>IF($K636="","",IF(男子登録情報!$H636="北海道",男子登録情報!$H636,LEFT(男子登録情報!$H636,LEN(男子登録情報!$H636)-1)))</f>
        <v>兵庫</v>
      </c>
      <c r="O636" t="str">
        <f>IF($K636="","",IF(LEN($N636)=2,LEFT($N636,1)&amp;"　"&amp;RIGHT($N636,1)&amp;"・"&amp;男子登録情報!$I636,$N636&amp;"・"&amp;男子登録情報!$I636))</f>
        <v>兵　庫・八鹿</v>
      </c>
    </row>
    <row r="637" spans="1:15" x14ac:dyDescent="0.55000000000000004">
      <c r="A637">
        <f>IF($K637="","",100000000+男子登録情報!$C637)</f>
        <v>100000636</v>
      </c>
      <c r="B637" t="str">
        <f>IF($K637="","",男子登録情報!$D637&amp;" ("&amp;男子登録情報!$K637&amp;")")</f>
        <v>田巻　月雅 (3)</v>
      </c>
      <c r="C637" t="str">
        <f>IF($K637="","",男子登録情報!$E637)</f>
        <v>ﾀﾏｷ ﾐﾔﾋﾞ</v>
      </c>
      <c r="D637" t="str">
        <f>IF($K637="","",男子登録情報!$O637&amp;" "&amp;男子登録情報!$N637&amp;" ("&amp;LEFT(男子登録情報!$F637,2)&amp;")")</f>
        <v>Miyabi TAMAKI (00)</v>
      </c>
      <c r="E637" t="str">
        <f>IF($K637="","",男子登録情報!$P637)</f>
        <v>JPN</v>
      </c>
      <c r="F637" t="str">
        <f t="shared" si="9"/>
        <v>1</v>
      </c>
      <c r="G637">
        <f>IF($K637="","",男子登録情報!$M637)</f>
        <v>10</v>
      </c>
      <c r="H637">
        <f>IF($K637="","",男子登録情報!$A637)</f>
        <v>492195</v>
      </c>
      <c r="K637">
        <f>IF(男子登録情報!$C637="","",男子登録情報!$C637)</f>
        <v>636</v>
      </c>
      <c r="M637">
        <f>IFERROR(IF(AND(402&lt;=VALUE(RIGHT(男子登録情報!$F637,4)),競技会情報!$E$3*100+競技会情報!$G$3&gt;=VALUE(RIGHT(男子登録情報!$F637,4))),VALUE(男子登録情報!$G637)+1,VALUE(男子登録情報!$G637)),"")</f>
        <v>22</v>
      </c>
      <c r="N637" t="str">
        <f>IF($K637="","",IF(男子登録情報!$H637="北海道",男子登録情報!$H637,LEFT(男子登録情報!$H637,LEN(男子登録情報!$H637)-1)))</f>
        <v>群馬</v>
      </c>
      <c r="O637" t="str">
        <f>IF($K637="","",IF(LEN($N637)=2,LEFT($N637,1)&amp;"　"&amp;RIGHT($N637,1)&amp;"・"&amp;男子登録情報!$I637,$N637&amp;"・"&amp;男子登録情報!$I637))</f>
        <v>群　馬・前橋</v>
      </c>
    </row>
    <row r="638" spans="1:15" x14ac:dyDescent="0.55000000000000004">
      <c r="A638">
        <f>IF($K638="","",100000000+男子登録情報!$C638)</f>
        <v>100000637</v>
      </c>
      <c r="B638" t="str">
        <f>IF($K638="","",男子登録情報!$D638&amp;" ("&amp;男子登録情報!$K638&amp;")")</f>
        <v>森　大雅 (2)</v>
      </c>
      <c r="C638" t="str">
        <f>IF($K638="","",男子登録情報!$E638)</f>
        <v>ﾓﾘ ﾀｲｶﾞ</v>
      </c>
      <c r="D638" t="str">
        <f>IF($K638="","",男子登録情報!$O638&amp;" "&amp;男子登録情報!$N638&amp;" ("&amp;LEFT(男子登録情報!$F638,2)&amp;")")</f>
        <v>Taiga MORI (03)</v>
      </c>
      <c r="E638" t="str">
        <f>IF($K638="","",男子登録情報!$P638)</f>
        <v>JPN</v>
      </c>
      <c r="F638" t="str">
        <f t="shared" si="9"/>
        <v>1</v>
      </c>
      <c r="G638">
        <f>IF($K638="","",男子登録情報!$M638)</f>
        <v>27</v>
      </c>
      <c r="H638">
        <f>IF($K638="","",男子登録情報!$A638)</f>
        <v>492195</v>
      </c>
      <c r="K638">
        <f>IF(男子登録情報!$C638="","",男子登録情報!$C638)</f>
        <v>637</v>
      </c>
      <c r="M638">
        <f>IFERROR(IF(AND(402&lt;=VALUE(RIGHT(男子登録情報!$F638,4)),競技会情報!$E$3*100+競技会情報!$G$3&gt;=VALUE(RIGHT(男子登録情報!$F638,4))),VALUE(男子登録情報!$G638)+1,VALUE(男子登録情報!$G638)),"")</f>
        <v>19</v>
      </c>
      <c r="N638" t="str">
        <f>IF($K638="","",IF(男子登録情報!$H638="北海道",男子登録情報!$H638,LEFT(男子登録情報!$H638,LEN(男子登録情報!$H638)-1)))</f>
        <v>大阪</v>
      </c>
      <c r="O638" t="str">
        <f>IF($K638="","",IF(LEN($N638)=2,LEFT($N638,1)&amp;"　"&amp;RIGHT($N638,1)&amp;"・"&amp;男子登録情報!$I638,$N638&amp;"・"&amp;男子登録情報!$I638))</f>
        <v>大　阪・八尾</v>
      </c>
    </row>
    <row r="639" spans="1:15" x14ac:dyDescent="0.55000000000000004">
      <c r="A639">
        <f>IF($K639="","",100000000+男子登録情報!$C639)</f>
        <v>100000638</v>
      </c>
      <c r="B639" t="str">
        <f>IF($K639="","",男子登録情報!$D639&amp;" ("&amp;男子登録情報!$K639&amp;")")</f>
        <v>沖　千紘 (2)</v>
      </c>
      <c r="C639" t="str">
        <f>IF($K639="","",男子登録情報!$E639)</f>
        <v>ｵｷ ﾁﾋﾛ</v>
      </c>
      <c r="D639" t="str">
        <f>IF($K639="","",男子登録情報!$O639&amp;" "&amp;男子登録情報!$N639&amp;" ("&amp;LEFT(男子登録情報!$F639,2)&amp;")")</f>
        <v>Chihiro OKI (02)</v>
      </c>
      <c r="E639" t="str">
        <f>IF($K639="","",男子登録情報!$P639)</f>
        <v>JPN</v>
      </c>
      <c r="F639" t="str">
        <f t="shared" si="9"/>
        <v>1</v>
      </c>
      <c r="G639">
        <f>IF($K639="","",男子登録情報!$M639)</f>
        <v>17</v>
      </c>
      <c r="H639">
        <f>IF($K639="","",男子登録情報!$A639)</f>
        <v>492195</v>
      </c>
      <c r="K639">
        <f>IF(男子登録情報!$C639="","",男子登録情報!$C639)</f>
        <v>638</v>
      </c>
      <c r="M639">
        <f>IFERROR(IF(AND(402&lt;=VALUE(RIGHT(男子登録情報!$F639,4)),競技会情報!$E$3*100+競技会情報!$G$3&gt;=VALUE(RIGHT(男子登録情報!$F639,4))),VALUE(男子登録情報!$G639)+1,VALUE(男子登録情報!$G639)),"")</f>
        <v>20</v>
      </c>
      <c r="N639" t="str">
        <f>IF($K639="","",IF(男子登録情報!$H639="北海道",男子登録情報!$H639,LEFT(男子登録情報!$H639,LEN(男子登録情報!$H639)-1)))</f>
        <v>石川</v>
      </c>
      <c r="O639" t="str">
        <f>IF($K639="","",IF(LEN($N639)=2,LEFT($N639,1)&amp;"　"&amp;RIGHT($N639,1)&amp;"・"&amp;男子登録情報!$I639,$N639&amp;"・"&amp;男子登録情報!$I639))</f>
        <v>石　川・星稜</v>
      </c>
    </row>
    <row r="640" spans="1:15" x14ac:dyDescent="0.55000000000000004">
      <c r="A640">
        <f>IF($K640="","",100000000+男子登録情報!$C640)</f>
        <v>100000639</v>
      </c>
      <c r="B640" t="str">
        <f>IF($K640="","",男子登録情報!$D640&amp;" ("&amp;男子登録情報!$K640&amp;")")</f>
        <v>新納　大基 (2)</v>
      </c>
      <c r="C640" t="str">
        <f>IF($K640="","",男子登録情報!$E640)</f>
        <v>ﾆｲﾉｳ ﾋﾛｷ</v>
      </c>
      <c r="D640" t="str">
        <f>IF($K640="","",男子登録情報!$O640&amp;" "&amp;男子登録情報!$N640&amp;" ("&amp;LEFT(男子登録情報!$F640,2)&amp;")")</f>
        <v>Hiroki NIINO (02)</v>
      </c>
      <c r="E640" t="str">
        <f>IF($K640="","",男子登録情報!$P640)</f>
        <v>JPN</v>
      </c>
      <c r="F640" t="str">
        <f t="shared" si="9"/>
        <v>1</v>
      </c>
      <c r="G640">
        <f>IF($K640="","",男子登録情報!$M640)</f>
        <v>17</v>
      </c>
      <c r="H640">
        <f>IF($K640="","",男子登録情報!$A640)</f>
        <v>492195</v>
      </c>
      <c r="K640">
        <f>IF(男子登録情報!$C640="","",男子登録情報!$C640)</f>
        <v>639</v>
      </c>
      <c r="M640">
        <f>IFERROR(IF(AND(402&lt;=VALUE(RIGHT(男子登録情報!$F640,4)),競技会情報!$E$3*100+競技会情報!$G$3&gt;=VALUE(RIGHT(男子登録情報!$F640,4))),VALUE(男子登録情報!$G640)+1,VALUE(男子登録情報!$G640)),"")</f>
        <v>20</v>
      </c>
      <c r="N640" t="str">
        <f>IF($K640="","",IF(男子登録情報!$H640="北海道",男子登録情報!$H640,LEFT(男子登録情報!$H640,LEN(男子登録情報!$H640)-1)))</f>
        <v>石川</v>
      </c>
      <c r="O640" t="str">
        <f>IF($K640="","",IF(LEN($N640)=2,LEFT($N640,1)&amp;"　"&amp;RIGHT($N640,1)&amp;"・"&amp;男子登録情報!$I640,$N640&amp;"・"&amp;男子登録情報!$I640))</f>
        <v>石　川・北陸学院</v>
      </c>
    </row>
    <row r="641" spans="1:15" x14ac:dyDescent="0.55000000000000004">
      <c r="A641">
        <f>IF($K641="","",100000000+男子登録情報!$C641)</f>
        <v>100000640</v>
      </c>
      <c r="B641" t="str">
        <f>IF($K641="","",男子登録情報!$D641&amp;" ("&amp;男子登録情報!$K641&amp;")")</f>
        <v>髙橋　慧伍 (2)</v>
      </c>
      <c r="C641" t="str">
        <f>IF($K641="","",男子登録情報!$E641)</f>
        <v>ﾀｶﾊｼ ｹｲｺﾞ</v>
      </c>
      <c r="D641" t="str">
        <f>IF($K641="","",男子登録情報!$O641&amp;" "&amp;男子登録情報!$N641&amp;" ("&amp;LEFT(男子登録情報!$F641,2)&amp;")")</f>
        <v>Keigo TAKAHASHI (02)</v>
      </c>
      <c r="E641" t="str">
        <f>IF($K641="","",男子登録情報!$P641)</f>
        <v>JPN</v>
      </c>
      <c r="F641" t="str">
        <f t="shared" si="9"/>
        <v>1</v>
      </c>
      <c r="G641">
        <f>IF($K641="","",男子登録情報!$M641)</f>
        <v>27</v>
      </c>
      <c r="H641">
        <f>IF($K641="","",男子登録情報!$A641)</f>
        <v>492195</v>
      </c>
      <c r="K641">
        <f>IF(男子登録情報!$C641="","",男子登録情報!$C641)</f>
        <v>640</v>
      </c>
      <c r="M641">
        <f>IFERROR(IF(AND(402&lt;=VALUE(RIGHT(男子登録情報!$F641,4)),競技会情報!$E$3*100+競技会情報!$G$3&gt;=VALUE(RIGHT(男子登録情報!$F641,4))),VALUE(男子登録情報!$G641)+1,VALUE(男子登録情報!$G641)),"")</f>
        <v>20</v>
      </c>
      <c r="N641" t="str">
        <f>IF($K641="","",IF(男子登録情報!$H641="北海道",男子登録情報!$H641,LEFT(男子登録情報!$H641,LEN(男子登録情報!$H641)-1)))</f>
        <v>大阪</v>
      </c>
      <c r="O641" t="str">
        <f>IF($K641="","",IF(LEN($N641)=2,LEFT($N641,1)&amp;"　"&amp;RIGHT($N641,1)&amp;"・"&amp;男子登録情報!$I641,$N641&amp;"・"&amp;男子登録情報!$I641))</f>
        <v>大　阪・同志社香里</v>
      </c>
    </row>
    <row r="642" spans="1:15" x14ac:dyDescent="0.55000000000000004">
      <c r="A642">
        <f>IF($K642="","",100000000+男子登録情報!$C642)</f>
        <v>100000641</v>
      </c>
      <c r="B642" t="str">
        <f>IF($K642="","",男子登録情報!$D642&amp;" ("&amp;男子登録情報!$K642&amp;")")</f>
        <v>野﨑　龍海 (2)</v>
      </c>
      <c r="C642" t="str">
        <f>IF($K642="","",男子登録情報!$E642)</f>
        <v>ﾉｻﾞｷ ﾀﾂﾐ</v>
      </c>
      <c r="D642" t="str">
        <f>IF($K642="","",男子登録情報!$O642&amp;" "&amp;男子登録情報!$N642&amp;" ("&amp;LEFT(男子登録情報!$F642,2)&amp;")")</f>
        <v>Tatsumi NOZAKI (02)</v>
      </c>
      <c r="E642" t="str">
        <f>IF($K642="","",男子登録情報!$P642)</f>
        <v>JPN</v>
      </c>
      <c r="F642" t="str">
        <f t="shared" si="9"/>
        <v>1</v>
      </c>
      <c r="G642">
        <f>IF($K642="","",男子登録情報!$M642)</f>
        <v>25</v>
      </c>
      <c r="H642">
        <f>IF($K642="","",男子登録情報!$A642)</f>
        <v>492195</v>
      </c>
      <c r="K642">
        <f>IF(男子登録情報!$C642="","",男子登録情報!$C642)</f>
        <v>641</v>
      </c>
      <c r="M642">
        <f>IFERROR(IF(AND(402&lt;=VALUE(RIGHT(男子登録情報!$F642,4)),競技会情報!$E$3*100+競技会情報!$G$3&gt;=VALUE(RIGHT(男子登録情報!$F642,4))),VALUE(男子登録情報!$G642)+1,VALUE(男子登録情報!$G642)),"")</f>
        <v>20</v>
      </c>
      <c r="N642" t="str">
        <f>IF($K642="","",IF(男子登録情報!$H642="北海道",男子登録情報!$H642,LEFT(男子登録情報!$H642,LEN(男子登録情報!$H642)-1)))</f>
        <v>滋賀</v>
      </c>
      <c r="O642" t="str">
        <f>IF($K642="","",IF(LEN($N642)=2,LEFT($N642,1)&amp;"　"&amp;RIGHT($N642,1)&amp;"・"&amp;男子登録情報!$I642,$N642&amp;"・"&amp;男子登録情報!$I642))</f>
        <v>滋　賀・石山</v>
      </c>
    </row>
    <row r="643" spans="1:15" x14ac:dyDescent="0.55000000000000004">
      <c r="A643">
        <f>IF($K643="","",100000000+男子登録情報!$C643)</f>
        <v>100000642</v>
      </c>
      <c r="B643" t="str">
        <f>IF($K643="","",男子登録情報!$D643&amp;" ("&amp;男子登録情報!$K643&amp;")")</f>
        <v>中村　大哉 (2)</v>
      </c>
      <c r="C643" t="str">
        <f>IF($K643="","",男子登録情報!$E643)</f>
        <v>ﾅｶﾑﾗ ﾀﾞｲﾔ</v>
      </c>
      <c r="D643" t="str">
        <f>IF($K643="","",男子登録情報!$O643&amp;" "&amp;男子登録情報!$N643&amp;" ("&amp;LEFT(男子登録情報!$F643,2)&amp;")")</f>
        <v>Daiya NAKAMURA (02)</v>
      </c>
      <c r="E643" t="str">
        <f>IF($K643="","",男子登録情報!$P643)</f>
        <v>JPN</v>
      </c>
      <c r="F643" t="str">
        <f t="shared" ref="F643:F706" si="10">IF($K643="","","1")</f>
        <v>1</v>
      </c>
      <c r="G643">
        <f>IF($K643="","",男子登録情報!$M643)</f>
        <v>27</v>
      </c>
      <c r="H643">
        <f>IF($K643="","",男子登録情報!$A643)</f>
        <v>492195</v>
      </c>
      <c r="K643">
        <f>IF(男子登録情報!$C643="","",男子登録情報!$C643)</f>
        <v>642</v>
      </c>
      <c r="M643">
        <f>IFERROR(IF(AND(402&lt;=VALUE(RIGHT(男子登録情報!$F643,4)),競技会情報!$E$3*100+競技会情報!$G$3&gt;=VALUE(RIGHT(男子登録情報!$F643,4))),VALUE(男子登録情報!$G643)+1,VALUE(男子登録情報!$G643)),"")</f>
        <v>19</v>
      </c>
      <c r="N643" t="str">
        <f>IF($K643="","",IF(男子登録情報!$H643="北海道",男子登録情報!$H643,LEFT(男子登録情報!$H643,LEN(男子登録情報!$H643)-1)))</f>
        <v>大阪</v>
      </c>
      <c r="O643" t="str">
        <f>IF($K643="","",IF(LEN($N643)=2,LEFT($N643,1)&amp;"　"&amp;RIGHT($N643,1)&amp;"・"&amp;男子登録情報!$I643,$N643&amp;"・"&amp;男子登録情報!$I643))</f>
        <v>大　阪・同志社香里</v>
      </c>
    </row>
    <row r="644" spans="1:15" x14ac:dyDescent="0.55000000000000004">
      <c r="A644">
        <f>IF($K644="","",100000000+男子登録情報!$C644)</f>
        <v>100000643</v>
      </c>
      <c r="B644" t="str">
        <f>IF($K644="","",男子登録情報!$D644&amp;" ("&amp;男子登録情報!$K644&amp;")")</f>
        <v>松本　直樹 (2)</v>
      </c>
      <c r="C644" t="str">
        <f>IF($K644="","",男子登録情報!$E644)</f>
        <v>ﾏﾂﾓﾄ ﾅｵｷ</v>
      </c>
      <c r="D644" t="str">
        <f>IF($K644="","",男子登録情報!$O644&amp;" "&amp;男子登録情報!$N644&amp;" ("&amp;LEFT(男子登録情報!$F644,2)&amp;")")</f>
        <v>Naoki MATSUMOTO (02)</v>
      </c>
      <c r="E644" t="str">
        <f>IF($K644="","",男子登録情報!$P644)</f>
        <v>JPN</v>
      </c>
      <c r="F644" t="str">
        <f t="shared" si="10"/>
        <v>1</v>
      </c>
      <c r="G644">
        <f>IF($K644="","",男子登録情報!$M644)</f>
        <v>23</v>
      </c>
      <c r="H644">
        <f>IF($K644="","",男子登録情報!$A644)</f>
        <v>492195</v>
      </c>
      <c r="K644">
        <f>IF(男子登録情報!$C644="","",男子登録情報!$C644)</f>
        <v>643</v>
      </c>
      <c r="M644">
        <f>IFERROR(IF(AND(402&lt;=VALUE(RIGHT(男子登録情報!$F644,4)),競技会情報!$E$3*100+競技会情報!$G$3&gt;=VALUE(RIGHT(男子登録情報!$F644,4))),VALUE(男子登録情報!$G644)+1,VALUE(男子登録情報!$G644)),"")</f>
        <v>20</v>
      </c>
      <c r="N644" t="str">
        <f>IF($K644="","",IF(男子登録情報!$H644="北海道",男子登録情報!$H644,LEFT(男子登録情報!$H644,LEN(男子登録情報!$H644)-1)))</f>
        <v>愛知</v>
      </c>
      <c r="O644" t="str">
        <f>IF($K644="","",IF(LEN($N644)=2,LEFT($N644,1)&amp;"　"&amp;RIGHT($N644,1)&amp;"・"&amp;男子登録情報!$I644,$N644&amp;"・"&amp;男子登録情報!$I644))</f>
        <v>愛　知・名古屋</v>
      </c>
    </row>
    <row r="645" spans="1:15" x14ac:dyDescent="0.55000000000000004">
      <c r="A645">
        <f>IF($K645="","",100000000+男子登録情報!$C645)</f>
        <v>100000644</v>
      </c>
      <c r="B645" t="str">
        <f>IF($K645="","",男子登録情報!$D645&amp;" ("&amp;男子登録情報!$K645&amp;")")</f>
        <v>船戸　洋 (2)</v>
      </c>
      <c r="C645" t="str">
        <f>IF($K645="","",男子登録情報!$E645)</f>
        <v>ﾌﾅﾄ ﾋﾛｼ</v>
      </c>
      <c r="D645" t="str">
        <f>IF($K645="","",男子登録情報!$O645&amp;" "&amp;男子登録情報!$N645&amp;" ("&amp;LEFT(男子登録情報!$F645,2)&amp;")")</f>
        <v>Hiroshi FUNATO (02)</v>
      </c>
      <c r="E645" t="str">
        <f>IF($K645="","",男子登録情報!$P645)</f>
        <v>JPN</v>
      </c>
      <c r="F645" t="str">
        <f t="shared" si="10"/>
        <v>1</v>
      </c>
      <c r="G645">
        <f>IF($K645="","",男子登録情報!$M645)</f>
        <v>26</v>
      </c>
      <c r="H645">
        <f>IF($K645="","",男子登録情報!$A645)</f>
        <v>492195</v>
      </c>
      <c r="K645">
        <f>IF(男子登録情報!$C645="","",男子登録情報!$C645)</f>
        <v>644</v>
      </c>
      <c r="M645">
        <f>IFERROR(IF(AND(402&lt;=VALUE(RIGHT(男子登録情報!$F645,4)),競技会情報!$E$3*100+競技会情報!$G$3&gt;=VALUE(RIGHT(男子登録情報!$F645,4))),VALUE(男子登録情報!$G645)+1,VALUE(男子登録情報!$G645)),"")</f>
        <v>20</v>
      </c>
      <c r="N645" t="str">
        <f>IF($K645="","",IF(男子登録情報!$H645="北海道",男子登録情報!$H645,LEFT(男子登録情報!$H645,LEN(男子登録情報!$H645)-1)))</f>
        <v>京都</v>
      </c>
      <c r="O645" t="str">
        <f>IF($K645="","",IF(LEN($N645)=2,LEFT($N645,1)&amp;"　"&amp;RIGHT($N645,1)&amp;"・"&amp;男子登録情報!$I645,$N645&amp;"・"&amp;男子登録情報!$I645))</f>
        <v>京　都・同志社</v>
      </c>
    </row>
    <row r="646" spans="1:15" x14ac:dyDescent="0.55000000000000004">
      <c r="A646">
        <f>IF($K646="","",100000000+男子登録情報!$C646)</f>
        <v>100000645</v>
      </c>
      <c r="B646" t="str">
        <f>IF($K646="","",男子登録情報!$D646&amp;" ("&amp;男子登録情報!$K646&amp;")")</f>
        <v>天野　功太郎 (2)</v>
      </c>
      <c r="C646" t="str">
        <f>IF($K646="","",男子登録情報!$E646)</f>
        <v>ｱﾏﾉ ｺｳﾀﾛｳ</v>
      </c>
      <c r="D646" t="str">
        <f>IF($K646="","",男子登録情報!$O646&amp;" "&amp;男子登録情報!$N646&amp;" ("&amp;LEFT(男子登録情報!$F646,2)&amp;")")</f>
        <v>Kotaro AMANO (02)</v>
      </c>
      <c r="E646" t="str">
        <f>IF($K646="","",男子登録情報!$P646)</f>
        <v>JPN</v>
      </c>
      <c r="F646" t="str">
        <f t="shared" si="10"/>
        <v>1</v>
      </c>
      <c r="G646">
        <f>IF($K646="","",男子登録情報!$M646)</f>
        <v>29</v>
      </c>
      <c r="H646">
        <f>IF($K646="","",男子登録情報!$A646)</f>
        <v>492195</v>
      </c>
      <c r="K646">
        <f>IF(男子登録情報!$C646="","",男子登録情報!$C646)</f>
        <v>645</v>
      </c>
      <c r="M646">
        <f>IFERROR(IF(AND(402&lt;=VALUE(RIGHT(男子登録情報!$F646,4)),競技会情報!$E$3*100+競技会情報!$G$3&gt;=VALUE(RIGHT(男子登録情報!$F646,4))),VALUE(男子登録情報!$G646)+1,VALUE(男子登録情報!$G646)),"")</f>
        <v>20</v>
      </c>
      <c r="N646" t="str">
        <f>IF($K646="","",IF(男子登録情報!$H646="北海道",男子登録情報!$H646,LEFT(男子登録情報!$H646,LEN(男子登録情報!$H646)-1)))</f>
        <v>奈良</v>
      </c>
      <c r="O646" t="str">
        <f>IF($K646="","",IF(LEN($N646)=2,LEFT($N646,1)&amp;"　"&amp;RIGHT($N646,1)&amp;"・"&amp;男子登録情報!$I646,$N646&amp;"・"&amp;男子登録情報!$I646))</f>
        <v>奈　良・奈良</v>
      </c>
    </row>
    <row r="647" spans="1:15" x14ac:dyDescent="0.55000000000000004">
      <c r="A647">
        <f>IF($K647="","",100000000+男子登録情報!$C647)</f>
        <v>100000646</v>
      </c>
      <c r="B647" t="str">
        <f>IF($K647="","",男子登録情報!$D647&amp;" ("&amp;男子登録情報!$K647&amp;")")</f>
        <v>尾通　久倫 (2)</v>
      </c>
      <c r="C647" t="str">
        <f>IF($K647="","",男子登録情報!$E647)</f>
        <v>ｵﾄﾘ ﾋｻﾉﾘ</v>
      </c>
      <c r="D647" t="str">
        <f>IF($K647="","",男子登録情報!$O647&amp;" "&amp;男子登録情報!$N647&amp;" ("&amp;LEFT(男子登録情報!$F647,2)&amp;")")</f>
        <v>Hisanori OTORI (01)</v>
      </c>
      <c r="E647" t="str">
        <f>IF($K647="","",男子登録情報!$P647)</f>
        <v>JPN</v>
      </c>
      <c r="F647" t="str">
        <f t="shared" si="10"/>
        <v>1</v>
      </c>
      <c r="G647">
        <f>IF($K647="","",男子登録情報!$M647)</f>
        <v>27</v>
      </c>
      <c r="H647">
        <f>IF($K647="","",男子登録情報!$A647)</f>
        <v>492195</v>
      </c>
      <c r="K647">
        <f>IF(男子登録情報!$C647="","",男子登録情報!$C647)</f>
        <v>646</v>
      </c>
      <c r="M647">
        <f>IFERROR(IF(AND(402&lt;=VALUE(RIGHT(男子登録情報!$F647,4)),競技会情報!$E$3*100+競技会情報!$G$3&gt;=VALUE(RIGHT(男子登録情報!$F647,4))),VALUE(男子登録情報!$G647)+1,VALUE(男子登録情報!$G647)),"")</f>
        <v>21</v>
      </c>
      <c r="N647" t="str">
        <f>IF($K647="","",IF(男子登録情報!$H647="北海道",男子登録情報!$H647,LEFT(男子登録情報!$H647,LEN(男子登録情報!$H647)-1)))</f>
        <v>大阪</v>
      </c>
      <c r="O647" t="str">
        <f>IF($K647="","",IF(LEN($N647)=2,LEFT($N647,1)&amp;"　"&amp;RIGHT($N647,1)&amp;"・"&amp;男子登録情報!$I647,$N647&amp;"・"&amp;男子登録情報!$I647))</f>
        <v>大　阪・大手前</v>
      </c>
    </row>
    <row r="648" spans="1:15" x14ac:dyDescent="0.55000000000000004">
      <c r="A648">
        <f>IF($K648="","",100000000+男子登録情報!$C648)</f>
        <v>100000647</v>
      </c>
      <c r="B648" t="str">
        <f>IF($K648="","",男子登録情報!$D648&amp;" ("&amp;男子登録情報!$K648&amp;")")</f>
        <v>藤居　儀史 (2)</v>
      </c>
      <c r="C648" t="str">
        <f>IF($K648="","",男子登録情報!$E648)</f>
        <v>ﾌｼﾞｲ ﾉﾘﾌﾐ</v>
      </c>
      <c r="D648" t="str">
        <f>IF($K648="","",男子登録情報!$O648&amp;" "&amp;男子登録情報!$N648&amp;" ("&amp;LEFT(男子登録情報!$F648,2)&amp;")")</f>
        <v>Norifumi FUJII (02)</v>
      </c>
      <c r="E648" t="str">
        <f>IF($K648="","",男子登録情報!$P648)</f>
        <v>JPN</v>
      </c>
      <c r="F648" t="str">
        <f t="shared" si="10"/>
        <v>1</v>
      </c>
      <c r="G648">
        <f>IF($K648="","",男子登録情報!$M648)</f>
        <v>25</v>
      </c>
      <c r="H648">
        <f>IF($K648="","",男子登録情報!$A648)</f>
        <v>492195</v>
      </c>
      <c r="K648">
        <f>IF(男子登録情報!$C648="","",男子登録情報!$C648)</f>
        <v>647</v>
      </c>
      <c r="M648">
        <f>IFERROR(IF(AND(402&lt;=VALUE(RIGHT(男子登録情報!$F648,4)),競技会情報!$E$3*100+競技会情報!$G$3&gt;=VALUE(RIGHT(男子登録情報!$F648,4))),VALUE(男子登録情報!$G648)+1,VALUE(男子登録情報!$G648)),"")</f>
        <v>20</v>
      </c>
      <c r="N648" t="str">
        <f>IF($K648="","",IF(男子登録情報!$H648="北海道",男子登録情報!$H648,LEFT(男子登録情報!$H648,LEN(男子登録情報!$H648)-1)))</f>
        <v>滋賀</v>
      </c>
      <c r="O648" t="str">
        <f>IF($K648="","",IF(LEN($N648)=2,LEFT($N648,1)&amp;"　"&amp;RIGHT($N648,1)&amp;"・"&amp;男子登録情報!$I648,$N648&amp;"・"&amp;男子登録情報!$I648))</f>
        <v>滋　賀・彦根東</v>
      </c>
    </row>
    <row r="649" spans="1:15" x14ac:dyDescent="0.55000000000000004">
      <c r="A649">
        <f>IF($K649="","",100000000+男子登録情報!$C649)</f>
        <v>100000648</v>
      </c>
      <c r="B649" t="str">
        <f>IF($K649="","",男子登録情報!$D649&amp;" ("&amp;男子登録情報!$K649&amp;")")</f>
        <v>島田　蓮太郎 (2)</v>
      </c>
      <c r="C649" t="str">
        <f>IF($K649="","",男子登録情報!$E649)</f>
        <v>ｼﾏﾀﾞ ﾚﾝﾀﾛｳ</v>
      </c>
      <c r="D649" t="str">
        <f>IF($K649="","",男子登録情報!$O649&amp;" "&amp;男子登録情報!$N649&amp;" ("&amp;LEFT(男子登録情報!$F649,2)&amp;")")</f>
        <v>Rentaro SHIMADA (02)</v>
      </c>
      <c r="E649" t="str">
        <f>IF($K649="","",男子登録情報!$P649)</f>
        <v>JPN</v>
      </c>
      <c r="F649" t="str">
        <f t="shared" si="10"/>
        <v>1</v>
      </c>
      <c r="G649" t="str">
        <f>IF($K649="","",男子登録情報!$M649)</f>
        <v>08</v>
      </c>
      <c r="H649">
        <f>IF($K649="","",男子登録情報!$A649)</f>
        <v>492195</v>
      </c>
      <c r="K649">
        <f>IF(男子登録情報!$C649="","",男子登録情報!$C649)</f>
        <v>648</v>
      </c>
      <c r="M649">
        <f>IFERROR(IF(AND(402&lt;=VALUE(RIGHT(男子登録情報!$F649,4)),競技会情報!$E$3*100+競技会情報!$G$3&gt;=VALUE(RIGHT(男子登録情報!$F649,4))),VALUE(男子登録情報!$G649)+1,VALUE(男子登録情報!$G649)),"")</f>
        <v>20</v>
      </c>
      <c r="N649" t="str">
        <f>IF($K649="","",IF(男子登録情報!$H649="北海道",男子登録情報!$H649,LEFT(男子登録情報!$H649,LEN(男子登録情報!$H649)-1)))</f>
        <v>茨城</v>
      </c>
      <c r="O649" t="str">
        <f>IF($K649="","",IF(LEN($N649)=2,LEFT($N649,1)&amp;"　"&amp;RIGHT($N649,1)&amp;"・"&amp;男子登録情報!$I649,$N649&amp;"・"&amp;男子登録情報!$I649))</f>
        <v>茨　城・私立清真学園</v>
      </c>
    </row>
    <row r="650" spans="1:15" x14ac:dyDescent="0.55000000000000004">
      <c r="A650">
        <f>IF($K650="","",100000000+男子登録情報!$C650)</f>
        <v>100000649</v>
      </c>
      <c r="B650" t="str">
        <f>IF($K650="","",男子登録情報!$D650&amp;" ("&amp;男子登録情報!$K650&amp;")")</f>
        <v>富崎　広大 (2)</v>
      </c>
      <c r="C650" t="str">
        <f>IF($K650="","",男子登録情報!$E650)</f>
        <v>ﾄﾐｻﾞｷ ｺｳﾀ</v>
      </c>
      <c r="D650" t="str">
        <f>IF($K650="","",男子登録情報!$O650&amp;" "&amp;男子登録情報!$N650&amp;" ("&amp;LEFT(男子登録情報!$F650,2)&amp;")")</f>
        <v>Kota TOMIZAKI (02)</v>
      </c>
      <c r="E650" t="str">
        <f>IF($K650="","",男子登録情報!$P650)</f>
        <v>JPN</v>
      </c>
      <c r="F650" t="str">
        <f t="shared" si="10"/>
        <v>1</v>
      </c>
      <c r="G650">
        <f>IF($K650="","",男子登録情報!$M650)</f>
        <v>28</v>
      </c>
      <c r="H650">
        <f>IF($K650="","",男子登録情報!$A650)</f>
        <v>492195</v>
      </c>
      <c r="K650">
        <f>IF(男子登録情報!$C650="","",男子登録情報!$C650)</f>
        <v>649</v>
      </c>
      <c r="M650">
        <f>IFERROR(IF(AND(402&lt;=VALUE(RIGHT(男子登録情報!$F650,4)),競技会情報!$E$3*100+競技会情報!$G$3&gt;=VALUE(RIGHT(男子登録情報!$F650,4))),VALUE(男子登録情報!$G650)+1,VALUE(男子登録情報!$G650)),"")</f>
        <v>19</v>
      </c>
      <c r="N650" t="str">
        <f>IF($K650="","",IF(男子登録情報!$H650="北海道",男子登録情報!$H650,LEFT(男子登録情報!$H650,LEN(男子登録情報!$H650)-1)))</f>
        <v>兵庫</v>
      </c>
      <c r="O650" t="str">
        <f>IF($K650="","",IF(LEN($N650)=2,LEFT($N650,1)&amp;"　"&amp;RIGHT($N650,1)&amp;"・"&amp;男子登録情報!$I650,$N650&amp;"・"&amp;男子登録情報!$I650))</f>
        <v>兵　庫・報徳学園</v>
      </c>
    </row>
    <row r="651" spans="1:15" x14ac:dyDescent="0.55000000000000004">
      <c r="A651">
        <f>IF($K651="","",100000000+男子登録情報!$C651)</f>
        <v>100000650</v>
      </c>
      <c r="B651" t="str">
        <f>IF($K651="","",男子登録情報!$D651&amp;" ("&amp;男子登録情報!$K651&amp;")")</f>
        <v>岡野　悠生 (2)</v>
      </c>
      <c r="C651" t="str">
        <f>IF($K651="","",男子登録情報!$E651)</f>
        <v>ｵｶﾉ ﾕｳｷ</v>
      </c>
      <c r="D651" t="str">
        <f>IF($K651="","",男子登録情報!$O651&amp;" "&amp;男子登録情報!$N651&amp;" ("&amp;LEFT(男子登録情報!$F651,2)&amp;")")</f>
        <v>Yuki OKANO (02)</v>
      </c>
      <c r="E651" t="str">
        <f>IF($K651="","",男子登録情報!$P651)</f>
        <v>JPN</v>
      </c>
      <c r="F651" t="str">
        <f t="shared" si="10"/>
        <v>1</v>
      </c>
      <c r="G651">
        <f>IF($K651="","",男子登録情報!$M651)</f>
        <v>28</v>
      </c>
      <c r="H651">
        <f>IF($K651="","",男子登録情報!$A651)</f>
        <v>492195</v>
      </c>
      <c r="K651">
        <f>IF(男子登録情報!$C651="","",男子登録情報!$C651)</f>
        <v>650</v>
      </c>
      <c r="M651">
        <f>IFERROR(IF(AND(402&lt;=VALUE(RIGHT(男子登録情報!$F651,4)),競技会情報!$E$3*100+競技会情報!$G$3&gt;=VALUE(RIGHT(男子登録情報!$F651,4))),VALUE(男子登録情報!$G651)+1,VALUE(男子登録情報!$G651)),"")</f>
        <v>20</v>
      </c>
      <c r="N651" t="str">
        <f>IF($K651="","",IF(男子登録情報!$H651="北海道",男子登録情報!$H651,LEFT(男子登録情報!$H651,LEN(男子登録情報!$H651)-1)))</f>
        <v>兵庫</v>
      </c>
      <c r="O651" t="str">
        <f>IF($K651="","",IF(LEN($N651)=2,LEFT($N651,1)&amp;"　"&amp;RIGHT($N651,1)&amp;"・"&amp;男子登録情報!$I651,$N651&amp;"・"&amp;男子登録情報!$I651))</f>
        <v>兵　庫・長田</v>
      </c>
    </row>
    <row r="652" spans="1:15" x14ac:dyDescent="0.55000000000000004">
      <c r="A652">
        <f>IF($K652="","",100000000+男子登録情報!$C652)</f>
        <v>100000651</v>
      </c>
      <c r="B652" t="str">
        <f>IF($K652="","",男子登録情報!$D652&amp;" ("&amp;男子登録情報!$K652&amp;")")</f>
        <v>信川　瞭 (2)</v>
      </c>
      <c r="C652" t="str">
        <f>IF($K652="","",男子登録情報!$E652)</f>
        <v>ﾉﾌﾞｶﾜ ﾘｮｳ</v>
      </c>
      <c r="D652" t="str">
        <f>IF($K652="","",男子登録情報!$O652&amp;" "&amp;男子登録情報!$N652&amp;" ("&amp;LEFT(男子登録情報!$F652,2)&amp;")")</f>
        <v>Ryo NOBUKAWA (02)</v>
      </c>
      <c r="E652" t="str">
        <f>IF($K652="","",男子登録情報!$P652)</f>
        <v>JPN</v>
      </c>
      <c r="F652" t="str">
        <f t="shared" si="10"/>
        <v>1</v>
      </c>
      <c r="G652">
        <f>IF($K652="","",男子登録情報!$M652)</f>
        <v>34</v>
      </c>
      <c r="H652">
        <f>IF($K652="","",男子登録情報!$A652)</f>
        <v>492195</v>
      </c>
      <c r="K652">
        <f>IF(男子登録情報!$C652="","",男子登録情報!$C652)</f>
        <v>651</v>
      </c>
      <c r="M652">
        <f>IFERROR(IF(AND(402&lt;=VALUE(RIGHT(男子登録情報!$F652,4)),競技会情報!$E$3*100+競技会情報!$G$3&gt;=VALUE(RIGHT(男子登録情報!$F652,4))),VALUE(男子登録情報!$G652)+1,VALUE(男子登録情報!$G652)),"")</f>
        <v>20</v>
      </c>
      <c r="N652" t="str">
        <f>IF($K652="","",IF(男子登録情報!$H652="北海道",男子登録情報!$H652,LEFT(男子登録情報!$H652,LEN(男子登録情報!$H652)-1)))</f>
        <v>広島</v>
      </c>
      <c r="O652" t="str">
        <f>IF($K652="","",IF(LEN($N652)=2,LEFT($N652,1)&amp;"　"&amp;RIGHT($N652,1)&amp;"・"&amp;男子登録情報!$I652,$N652&amp;"・"&amp;男子登録情報!$I652))</f>
        <v>広　島・神辺旭</v>
      </c>
    </row>
    <row r="653" spans="1:15" x14ac:dyDescent="0.55000000000000004">
      <c r="A653">
        <f>IF($K653="","",100000000+男子登録情報!$C653)</f>
        <v>100000652</v>
      </c>
      <c r="B653" t="str">
        <f>IF($K653="","",男子登録情報!$D653&amp;" ("&amp;男子登録情報!$K653&amp;")")</f>
        <v>原口　泰志 (2)</v>
      </c>
      <c r="C653" t="str">
        <f>IF($K653="","",男子登録情報!$E653)</f>
        <v>ﾊﾗｸﾞﾁ ﾀｲｼ</v>
      </c>
      <c r="D653" t="str">
        <f>IF($K653="","",男子登録情報!$O653&amp;" "&amp;男子登録情報!$N653&amp;" ("&amp;LEFT(男子登録情報!$F653,2)&amp;")")</f>
        <v>Taishi HARAGUCHI (03)</v>
      </c>
      <c r="E653" t="str">
        <f>IF($K653="","",男子登録情報!$P653)</f>
        <v>JPN</v>
      </c>
      <c r="F653" t="str">
        <f t="shared" si="10"/>
        <v>1</v>
      </c>
      <c r="G653">
        <f>IF($K653="","",男子登録情報!$M653)</f>
        <v>40</v>
      </c>
      <c r="H653">
        <f>IF($K653="","",男子登録情報!$A653)</f>
        <v>492195</v>
      </c>
      <c r="K653">
        <f>IF(男子登録情報!$C653="","",男子登録情報!$C653)</f>
        <v>652</v>
      </c>
      <c r="M653">
        <f>IFERROR(IF(AND(402&lt;=VALUE(RIGHT(男子登録情報!$F653,4)),競技会情報!$E$3*100+競技会情報!$G$3&gt;=VALUE(RIGHT(男子登録情報!$F653,4))),VALUE(男子登録情報!$G653)+1,VALUE(男子登録情報!$G653)),"")</f>
        <v>19</v>
      </c>
      <c r="N653" t="str">
        <f>IF($K653="","",IF(男子登録情報!$H653="北海道",男子登録情報!$H653,LEFT(男子登録情報!$H653,LEN(男子登録情報!$H653)-1)))</f>
        <v>福岡</v>
      </c>
      <c r="O653" t="str">
        <f>IF($K653="","",IF(LEN($N653)=2,LEFT($N653,1)&amp;"　"&amp;RIGHT($N653,1)&amp;"・"&amp;男子登録情報!$I653,$N653&amp;"・"&amp;男子登録情報!$I653))</f>
        <v>福　岡・明善</v>
      </c>
    </row>
    <row r="654" spans="1:15" x14ac:dyDescent="0.55000000000000004">
      <c r="A654">
        <f>IF($K654="","",100000000+男子登録情報!$C654)</f>
        <v>100000653</v>
      </c>
      <c r="B654" t="str">
        <f>IF($K654="","",男子登録情報!$D654&amp;" ("&amp;男子登録情報!$K654&amp;")")</f>
        <v>二村　草輔 (2)</v>
      </c>
      <c r="C654" t="str">
        <f>IF($K654="","",男子登録情報!$E654)</f>
        <v>ﾆﾑﾗ ｿｳｽｹ</v>
      </c>
      <c r="D654" t="str">
        <f>IF($K654="","",男子登録情報!$O654&amp;" "&amp;男子登録情報!$N654&amp;" ("&amp;LEFT(男子登録情報!$F654,2)&amp;")")</f>
        <v>Sosuke NIMURA (03)</v>
      </c>
      <c r="E654" t="str">
        <f>IF($K654="","",男子登録情報!$P654)</f>
        <v>JPN</v>
      </c>
      <c r="F654" t="str">
        <f t="shared" si="10"/>
        <v>1</v>
      </c>
      <c r="G654">
        <f>IF($K654="","",男子登録情報!$M654)</f>
        <v>23</v>
      </c>
      <c r="H654">
        <f>IF($K654="","",男子登録情報!$A654)</f>
        <v>492195</v>
      </c>
      <c r="K654">
        <f>IF(男子登録情報!$C654="","",男子登録情報!$C654)</f>
        <v>653</v>
      </c>
      <c r="M654">
        <f>IFERROR(IF(AND(402&lt;=VALUE(RIGHT(男子登録情報!$F654,4)),競技会情報!$E$3*100+競技会情報!$G$3&gt;=VALUE(RIGHT(男子登録情報!$F654,4))),VALUE(男子登録情報!$G654)+1,VALUE(男子登録情報!$G654)),"")</f>
        <v>19</v>
      </c>
      <c r="N654" t="str">
        <f>IF($K654="","",IF(男子登録情報!$H654="北海道",男子登録情報!$H654,LEFT(男子登録情報!$H654,LEN(男子登録情報!$H654)-1)))</f>
        <v>愛知</v>
      </c>
      <c r="O654" t="str">
        <f>IF($K654="","",IF(LEN($N654)=2,LEFT($N654,1)&amp;"　"&amp;RIGHT($N654,1)&amp;"・"&amp;男子登録情報!$I654,$N654&amp;"・"&amp;男子登録情報!$I654))</f>
        <v>愛　知・明和</v>
      </c>
    </row>
    <row r="655" spans="1:15" x14ac:dyDescent="0.55000000000000004">
      <c r="A655">
        <f>IF($K655="","",100000000+男子登録情報!$C655)</f>
        <v>100000654</v>
      </c>
      <c r="B655" t="str">
        <f>IF($K655="","",男子登録情報!$D655&amp;" ("&amp;男子登録情報!$K655&amp;")")</f>
        <v>西村　玲哉 (2)</v>
      </c>
      <c r="C655" t="str">
        <f>IF($K655="","",男子登録情報!$E655)</f>
        <v>ﾆｼﾑﾗ ﾚｲﾔ</v>
      </c>
      <c r="D655" t="str">
        <f>IF($K655="","",男子登録情報!$O655&amp;" "&amp;男子登録情報!$N655&amp;" ("&amp;LEFT(男子登録情報!$F655,2)&amp;")")</f>
        <v>Reiya NISHIMURA (02)</v>
      </c>
      <c r="E655" t="str">
        <f>IF($K655="","",男子登録情報!$P655)</f>
        <v>JPN</v>
      </c>
      <c r="F655" t="str">
        <f t="shared" si="10"/>
        <v>1</v>
      </c>
      <c r="G655">
        <f>IF($K655="","",男子登録情報!$M655)</f>
        <v>28</v>
      </c>
      <c r="H655">
        <f>IF($K655="","",男子登録情報!$A655)</f>
        <v>492195</v>
      </c>
      <c r="K655">
        <f>IF(男子登録情報!$C655="","",男子登録情報!$C655)</f>
        <v>654</v>
      </c>
      <c r="M655">
        <f>IFERROR(IF(AND(402&lt;=VALUE(RIGHT(男子登録情報!$F655,4)),競技会情報!$E$3*100+競技会情報!$G$3&gt;=VALUE(RIGHT(男子登録情報!$F655,4))),VALUE(男子登録情報!$G655)+1,VALUE(男子登録情報!$G655)),"")</f>
        <v>20</v>
      </c>
      <c r="N655" t="str">
        <f>IF($K655="","",IF(男子登録情報!$H655="北海道",男子登録情報!$H655,LEFT(男子登録情報!$H655,LEN(男子登録情報!$H655)-1)))</f>
        <v>兵庫</v>
      </c>
      <c r="O655" t="str">
        <f>IF($K655="","",IF(LEN($N655)=2,LEFT($N655,1)&amp;"　"&amp;RIGHT($N655,1)&amp;"・"&amp;男子登録情報!$I655,$N655&amp;"・"&amp;男子登録情報!$I655))</f>
        <v>兵　庫・三田学園</v>
      </c>
    </row>
    <row r="656" spans="1:15" x14ac:dyDescent="0.55000000000000004">
      <c r="A656">
        <f>IF($K656="","",100000000+男子登録情報!$C656)</f>
        <v>100000655</v>
      </c>
      <c r="B656" t="str">
        <f>IF($K656="","",男子登録情報!$D656&amp;" ("&amp;男子登録情報!$K656&amp;")")</f>
        <v>壬生　麟太郎 (2)</v>
      </c>
      <c r="C656" t="str">
        <f>IF($K656="","",男子登録情報!$E656)</f>
        <v>ﾐﾌﾞ ﾘﾝﾀﾛｳ</v>
      </c>
      <c r="D656" t="str">
        <f>IF($K656="","",男子登録情報!$O656&amp;" "&amp;男子登録情報!$N656&amp;" ("&amp;LEFT(男子登録情報!$F656,2)&amp;")")</f>
        <v>Rintaro MIBU  (02)</v>
      </c>
      <c r="E656" t="str">
        <f>IF($K656="","",男子登録情報!$P656)</f>
        <v>JPN</v>
      </c>
      <c r="F656" t="str">
        <f t="shared" si="10"/>
        <v>1</v>
      </c>
      <c r="G656">
        <f>IF($K656="","",男子登録情報!$M656)</f>
        <v>28</v>
      </c>
      <c r="H656">
        <f>IF($K656="","",男子登録情報!$A656)</f>
        <v>492195</v>
      </c>
      <c r="K656">
        <f>IF(男子登録情報!$C656="","",男子登録情報!$C656)</f>
        <v>655</v>
      </c>
      <c r="M656">
        <f>IFERROR(IF(AND(402&lt;=VALUE(RIGHT(男子登録情報!$F656,4)),競技会情報!$E$3*100+競技会情報!$G$3&gt;=VALUE(RIGHT(男子登録情報!$F656,4))),VALUE(男子登録情報!$G656)+1,VALUE(男子登録情報!$G656)),"")</f>
        <v>20</v>
      </c>
      <c r="N656" t="str">
        <f>IF($K656="","",IF(男子登録情報!$H656="北海道",男子登録情報!$H656,LEFT(男子登録情報!$H656,LEN(男子登録情報!$H656)-1)))</f>
        <v>兵庫</v>
      </c>
      <c r="O656" t="str">
        <f>IF($K656="","",IF(LEN($N656)=2,LEFT($N656,1)&amp;"　"&amp;RIGHT($N656,1)&amp;"・"&amp;男子登録情報!$I656,$N656&amp;"・"&amp;男子登録情報!$I656))</f>
        <v>兵　庫・星陵</v>
      </c>
    </row>
    <row r="657" spans="1:15" x14ac:dyDescent="0.55000000000000004">
      <c r="A657">
        <f>IF($K657="","",100000000+男子登録情報!$C657)</f>
        <v>100000656</v>
      </c>
      <c r="B657" t="str">
        <f>IF($K657="","",男子登録情報!$D657&amp;" ("&amp;男子登録情報!$K657&amp;")")</f>
        <v>井上　貴文 (2)</v>
      </c>
      <c r="C657" t="str">
        <f>IF($K657="","",男子登録情報!$E657)</f>
        <v>ｲﾉｳｴ ﾀｶﾌﾐ</v>
      </c>
      <c r="D657" t="str">
        <f>IF($K657="","",男子登録情報!$O657&amp;" "&amp;男子登録情報!$N657&amp;" ("&amp;LEFT(男子登録情報!$F657,2)&amp;")")</f>
        <v>Takafumi INOUE (03)</v>
      </c>
      <c r="E657" t="str">
        <f>IF($K657="","",男子登録情報!$P657)</f>
        <v>JPN</v>
      </c>
      <c r="F657" t="str">
        <f t="shared" si="10"/>
        <v>1</v>
      </c>
      <c r="G657">
        <f>IF($K657="","",男子登録情報!$M657)</f>
        <v>26</v>
      </c>
      <c r="H657">
        <f>IF($K657="","",男子登録情報!$A657)</f>
        <v>492195</v>
      </c>
      <c r="K657">
        <f>IF(男子登録情報!$C657="","",男子登録情報!$C657)</f>
        <v>656</v>
      </c>
      <c r="M657">
        <f>IFERROR(IF(AND(402&lt;=VALUE(RIGHT(男子登録情報!$F657,4)),競技会情報!$E$3*100+競技会情報!$G$3&gt;=VALUE(RIGHT(男子登録情報!$F657,4))),VALUE(男子登録情報!$G657)+1,VALUE(男子登録情報!$G657)),"")</f>
        <v>19</v>
      </c>
      <c r="N657" t="str">
        <f>IF($K657="","",IF(男子登録情報!$H657="北海道",男子登録情報!$H657,LEFT(男子登録情報!$H657,LEN(男子登録情報!$H657)-1)))</f>
        <v>京都</v>
      </c>
      <c r="O657" t="str">
        <f>IF($K657="","",IF(LEN($N657)=2,LEFT($N657,1)&amp;"　"&amp;RIGHT($N657,1)&amp;"・"&amp;男子登録情報!$I657,$N657&amp;"・"&amp;男子登録情報!$I657))</f>
        <v>京　都・鳥羽</v>
      </c>
    </row>
    <row r="658" spans="1:15" x14ac:dyDescent="0.55000000000000004">
      <c r="A658">
        <f>IF($K658="","",100000000+男子登録情報!$C658)</f>
        <v>100000657</v>
      </c>
      <c r="B658" t="str">
        <f>IF($K658="","",男子登録情報!$D658&amp;" ("&amp;男子登録情報!$K658&amp;")")</f>
        <v>田中　駿一朗 (2)</v>
      </c>
      <c r="C658" t="str">
        <f>IF($K658="","",男子登録情報!$E658)</f>
        <v>ﾀﾅｶ ｼｭﾝｲﾁﾛｳ</v>
      </c>
      <c r="D658" t="str">
        <f>IF($K658="","",男子登録情報!$O658&amp;" "&amp;男子登録情報!$N658&amp;" ("&amp;LEFT(男子登録情報!$F658,2)&amp;")")</f>
        <v>Shunichiro TANAKA  (01)</v>
      </c>
      <c r="E658" t="str">
        <f>IF($K658="","",男子登録情報!$P658)</f>
        <v>JPN</v>
      </c>
      <c r="F658" t="str">
        <f t="shared" si="10"/>
        <v>1</v>
      </c>
      <c r="G658">
        <f>IF($K658="","",男子登録情報!$M658)</f>
        <v>27</v>
      </c>
      <c r="H658">
        <f>IF($K658="","",男子登録情報!$A658)</f>
        <v>492195</v>
      </c>
      <c r="K658">
        <f>IF(男子登録情報!$C658="","",男子登録情報!$C658)</f>
        <v>657</v>
      </c>
      <c r="M658">
        <f>IFERROR(IF(AND(402&lt;=VALUE(RIGHT(男子登録情報!$F658,4)),競技会情報!$E$3*100+競技会情報!$G$3&gt;=VALUE(RIGHT(男子登録情報!$F658,4))),VALUE(男子登録情報!$G658)+1,VALUE(男子登録情報!$G658)),"")</f>
        <v>21</v>
      </c>
      <c r="N658" t="str">
        <f>IF($K658="","",IF(男子登録情報!$H658="北海道",男子登録情報!$H658,LEFT(男子登録情報!$H658,LEN(男子登録情報!$H658)-1)))</f>
        <v>大阪</v>
      </c>
      <c r="O658" t="str">
        <f>IF($K658="","",IF(LEN($N658)=2,LEFT($N658,1)&amp;"　"&amp;RIGHT($N658,1)&amp;"・"&amp;男子登録情報!$I658,$N658&amp;"・"&amp;男子登録情報!$I658))</f>
        <v>大　阪・鳳</v>
      </c>
    </row>
    <row r="659" spans="1:15" x14ac:dyDescent="0.55000000000000004">
      <c r="A659">
        <f>IF($K659="","",100000000+男子登録情報!$C659)</f>
        <v>100000658</v>
      </c>
      <c r="B659" t="str">
        <f>IF($K659="","",男子登録情報!$D659&amp;" ("&amp;男子登録情報!$K659&amp;")")</f>
        <v>田畑　篤志 (2)</v>
      </c>
      <c r="C659" t="str">
        <f>IF($K659="","",男子登録情報!$E659)</f>
        <v>ﾀﾊﾞﾀ ｱﾂｼ</v>
      </c>
      <c r="D659" t="str">
        <f>IF($K659="","",男子登録情報!$O659&amp;" "&amp;男子登録情報!$N659&amp;" ("&amp;LEFT(男子登録情報!$F659,2)&amp;")")</f>
        <v>Atsushi TABATA  (01)</v>
      </c>
      <c r="E659" t="str">
        <f>IF($K659="","",男子登録情報!$P659)</f>
        <v>JPN</v>
      </c>
      <c r="F659" t="str">
        <f t="shared" si="10"/>
        <v>1</v>
      </c>
      <c r="G659">
        <f>IF($K659="","",男子登録情報!$M659)</f>
        <v>27</v>
      </c>
      <c r="H659">
        <f>IF($K659="","",男子登録情報!$A659)</f>
        <v>492195</v>
      </c>
      <c r="K659">
        <f>IF(男子登録情報!$C659="","",男子登録情報!$C659)</f>
        <v>658</v>
      </c>
      <c r="M659">
        <f>IFERROR(IF(AND(402&lt;=VALUE(RIGHT(男子登録情報!$F659,4)),競技会情報!$E$3*100+競技会情報!$G$3&gt;=VALUE(RIGHT(男子登録情報!$F659,4))),VALUE(男子登録情報!$G659)+1,VALUE(男子登録情報!$G659)),"")</f>
        <v>21</v>
      </c>
      <c r="N659" t="str">
        <f>IF($K659="","",IF(男子登録情報!$H659="北海道",男子登録情報!$H659,LEFT(男子登録情報!$H659,LEN(男子登録情報!$H659)-1)))</f>
        <v>大阪</v>
      </c>
      <c r="O659" t="str">
        <f>IF($K659="","",IF(LEN($N659)=2,LEFT($N659,1)&amp;"　"&amp;RIGHT($N659,1)&amp;"・"&amp;男子登録情報!$I659,$N659&amp;"・"&amp;男子登録情報!$I659))</f>
        <v>大　阪・生野</v>
      </c>
    </row>
    <row r="660" spans="1:15" x14ac:dyDescent="0.55000000000000004">
      <c r="A660">
        <f>IF($K660="","",100000000+男子登録情報!$C660)</f>
        <v>100000659</v>
      </c>
      <c r="B660" t="str">
        <f>IF($K660="","",男子登録情報!$D660&amp;" ("&amp;男子登録情報!$K660&amp;")")</f>
        <v>小倉　舞大 (2)</v>
      </c>
      <c r="C660" t="str">
        <f>IF($K660="","",男子登録情報!$E660)</f>
        <v>ｵｸﾞﾗ ﾏｲﾄ</v>
      </c>
      <c r="D660" t="str">
        <f>IF($K660="","",男子登録情報!$O660&amp;" "&amp;男子登録情報!$N660&amp;" ("&amp;LEFT(男子登録情報!$F660,2)&amp;")")</f>
        <v>Maito OGURA (01)</v>
      </c>
      <c r="E660" t="str">
        <f>IF($K660="","",男子登録情報!$P660)</f>
        <v>JPN</v>
      </c>
      <c r="F660" t="str">
        <f t="shared" si="10"/>
        <v>1</v>
      </c>
      <c r="G660">
        <f>IF($K660="","",男子登録情報!$M660)</f>
        <v>27</v>
      </c>
      <c r="H660">
        <f>IF($K660="","",男子登録情報!$A660)</f>
        <v>492195</v>
      </c>
      <c r="K660">
        <f>IF(男子登録情報!$C660="","",男子登録情報!$C660)</f>
        <v>659</v>
      </c>
      <c r="M660">
        <f>IFERROR(IF(AND(402&lt;=VALUE(RIGHT(男子登録情報!$F660,4)),競技会情報!$E$3*100+競技会情報!$G$3&gt;=VALUE(RIGHT(男子登録情報!$F660,4))),VALUE(男子登録情報!$G660)+1,VALUE(男子登録情報!$G660)),"")</f>
        <v>21</v>
      </c>
      <c r="N660" t="str">
        <f>IF($K660="","",IF(男子登録情報!$H660="北海道",男子登録情報!$H660,LEFT(男子登録情報!$H660,LEN(男子登録情報!$H660)-1)))</f>
        <v>大阪</v>
      </c>
      <c r="O660" t="str">
        <f>IF($K660="","",IF(LEN($N660)=2,LEFT($N660,1)&amp;"　"&amp;RIGHT($N660,1)&amp;"・"&amp;男子登録情報!$I660,$N660&amp;"・"&amp;男子登録情報!$I660))</f>
        <v>大　阪・大阪国際大和田</v>
      </c>
    </row>
    <row r="661" spans="1:15" x14ac:dyDescent="0.55000000000000004">
      <c r="A661">
        <f>IF($K661="","",100000000+男子登録情報!$C661)</f>
        <v>100000660</v>
      </c>
      <c r="B661" t="str">
        <f>IF($K661="","",男子登録情報!$D661&amp;" ("&amp;男子登録情報!$K661&amp;")")</f>
        <v>白井　海斗 (2)</v>
      </c>
      <c r="C661" t="str">
        <f>IF($K661="","",男子登録情報!$E661)</f>
        <v>ｼﾗｲ ｶｲﾄ</v>
      </c>
      <c r="D661" t="str">
        <f>IF($K661="","",男子登録情報!$O661&amp;" "&amp;男子登録情報!$N661&amp;" ("&amp;LEFT(男子登録情報!$F661,2)&amp;")")</f>
        <v>Kaito SHIRAI (02)</v>
      </c>
      <c r="E661" t="str">
        <f>IF($K661="","",男子登録情報!$P661)</f>
        <v>JPN</v>
      </c>
      <c r="F661" t="str">
        <f t="shared" si="10"/>
        <v>1</v>
      </c>
      <c r="G661" t="str">
        <f>IF($K661="","",男子登録情報!$M661)</f>
        <v>08</v>
      </c>
      <c r="H661">
        <f>IF($K661="","",男子登録情報!$A661)</f>
        <v>492195</v>
      </c>
      <c r="K661">
        <f>IF(男子登録情報!$C661="","",男子登録情報!$C661)</f>
        <v>660</v>
      </c>
      <c r="M661">
        <f>IFERROR(IF(AND(402&lt;=VALUE(RIGHT(男子登録情報!$F661,4)),競技会情報!$E$3*100+競技会情報!$G$3&gt;=VALUE(RIGHT(男子登録情報!$F661,4))),VALUE(男子登録情報!$G661)+1,VALUE(男子登録情報!$G661)),"")</f>
        <v>20</v>
      </c>
      <c r="N661" t="str">
        <f>IF($K661="","",IF(男子登録情報!$H661="北海道",男子登録情報!$H661,LEFT(男子登録情報!$H661,LEN(男子登録情報!$H661)-1)))</f>
        <v>茨城</v>
      </c>
      <c r="O661" t="str">
        <f>IF($K661="","",IF(LEN($N661)=2,LEFT($N661,1)&amp;"　"&amp;RIGHT($N661,1)&amp;"・"&amp;男子登録情報!$I661,$N661&amp;"・"&amp;男子登録情報!$I661))</f>
        <v>茨　城・常総学院</v>
      </c>
    </row>
    <row r="662" spans="1:15" x14ac:dyDescent="0.55000000000000004">
      <c r="A662">
        <f>IF($K662="","",100000000+男子登録情報!$C662)</f>
        <v>100000661</v>
      </c>
      <c r="B662" t="str">
        <f>IF($K662="","",男子登録情報!$D662&amp;" ("&amp;男子登録情報!$K662&amp;")")</f>
        <v>瀧　涼太 (2)</v>
      </c>
      <c r="C662" t="str">
        <f>IF($K662="","",男子登録情報!$E662)</f>
        <v>ﾀｷ ﾘｮｳﾀ</v>
      </c>
      <c r="D662" t="str">
        <f>IF($K662="","",男子登録情報!$O662&amp;" "&amp;男子登録情報!$N662&amp;" ("&amp;LEFT(男子登録情報!$F662,2)&amp;")")</f>
        <v>Ryota TAKI (03)</v>
      </c>
      <c r="E662" t="str">
        <f>IF($K662="","",男子登録情報!$P662)</f>
        <v>JPN</v>
      </c>
      <c r="F662" t="str">
        <f t="shared" si="10"/>
        <v>1</v>
      </c>
      <c r="G662">
        <f>IF($K662="","",男子登録情報!$M662)</f>
        <v>27</v>
      </c>
      <c r="H662">
        <f>IF($K662="","",男子登録情報!$A662)</f>
        <v>492195</v>
      </c>
      <c r="K662">
        <f>IF(男子登録情報!$C662="","",男子登録情報!$C662)</f>
        <v>661</v>
      </c>
      <c r="M662">
        <f>IFERROR(IF(AND(402&lt;=VALUE(RIGHT(男子登録情報!$F662,4)),競技会情報!$E$3*100+競技会情報!$G$3&gt;=VALUE(RIGHT(男子登録情報!$F662,4))),VALUE(男子登録情報!$G662)+1,VALUE(男子登録情報!$G662)),"")</f>
        <v>19</v>
      </c>
      <c r="N662" t="str">
        <f>IF($K662="","",IF(男子登録情報!$H662="北海道",男子登録情報!$H662,LEFT(男子登録情報!$H662,LEN(男子登録情報!$H662)-1)))</f>
        <v>大阪</v>
      </c>
      <c r="O662" t="str">
        <f>IF($K662="","",IF(LEN($N662)=2,LEFT($N662,1)&amp;"　"&amp;RIGHT($N662,1)&amp;"・"&amp;男子登録情報!$I662,$N662&amp;"・"&amp;男子登録情報!$I662))</f>
        <v>大　阪・高槻</v>
      </c>
    </row>
    <row r="663" spans="1:15" x14ac:dyDescent="0.55000000000000004">
      <c r="A663">
        <f>IF($K663="","",100000000+男子登録情報!$C663)</f>
        <v>100000662</v>
      </c>
      <c r="B663" t="str">
        <f>IF($K663="","",男子登録情報!$D663&amp;" ("&amp;男子登録情報!$K663&amp;")")</f>
        <v>綾野　皓太 (2)</v>
      </c>
      <c r="C663" t="str">
        <f>IF($K663="","",男子登録情報!$E663)</f>
        <v>ｱﾔﾉ ｺｳﾀ</v>
      </c>
      <c r="D663" t="str">
        <f>IF($K663="","",男子登録情報!$O663&amp;" "&amp;男子登録情報!$N663&amp;" ("&amp;LEFT(男子登録情報!$F663,2)&amp;")")</f>
        <v>Kota AYANO (02)</v>
      </c>
      <c r="E663" t="str">
        <f>IF($K663="","",男子登録情報!$P663)</f>
        <v>JPN</v>
      </c>
      <c r="F663" t="str">
        <f t="shared" si="10"/>
        <v>1</v>
      </c>
      <c r="G663">
        <f>IF($K663="","",男子登録情報!$M663)</f>
        <v>26</v>
      </c>
      <c r="H663">
        <f>IF($K663="","",男子登録情報!$A663)</f>
        <v>492195</v>
      </c>
      <c r="K663">
        <f>IF(男子登録情報!$C663="","",男子登録情報!$C663)</f>
        <v>662</v>
      </c>
      <c r="M663">
        <f>IFERROR(IF(AND(402&lt;=VALUE(RIGHT(男子登録情報!$F663,4)),競技会情報!$E$3*100+競技会情報!$G$3&gt;=VALUE(RIGHT(男子登録情報!$F663,4))),VALUE(男子登録情報!$G663)+1,VALUE(男子登録情報!$G663)),"")</f>
        <v>20</v>
      </c>
      <c r="N663" t="str">
        <f>IF($K663="","",IF(男子登録情報!$H663="北海道",男子登録情報!$H663,LEFT(男子登録情報!$H663,LEN(男子登録情報!$H663)-1)))</f>
        <v>京都</v>
      </c>
      <c r="O663" t="str">
        <f>IF($K663="","",IF(LEN($N663)=2,LEFT($N663,1)&amp;"　"&amp;RIGHT($N663,1)&amp;"・"&amp;男子登録情報!$I663,$N663&amp;"・"&amp;男子登録情報!$I663))</f>
        <v>京　都・同志社</v>
      </c>
    </row>
    <row r="664" spans="1:15" x14ac:dyDescent="0.55000000000000004">
      <c r="A664">
        <f>IF($K664="","",100000000+男子登録情報!$C664)</f>
        <v>100000663</v>
      </c>
      <c r="B664" t="str">
        <f>IF($K664="","",男子登録情報!$D664&amp;" ("&amp;男子登録情報!$K664&amp;")")</f>
        <v>安藤　元彦 (2)</v>
      </c>
      <c r="C664" t="str">
        <f>IF($K664="","",男子登録情報!$E664)</f>
        <v>ｱﾝﾄﾞｳ ﾓﾄﾋｺ</v>
      </c>
      <c r="D664" t="str">
        <f>IF($K664="","",男子登録情報!$O664&amp;" "&amp;男子登録情報!$N664&amp;" ("&amp;LEFT(男子登録情報!$F664,2)&amp;")")</f>
        <v>Motohiko ANDO (02)</v>
      </c>
      <c r="E664" t="str">
        <f>IF($K664="","",男子登録情報!$P664)</f>
        <v>JPN</v>
      </c>
      <c r="F664" t="str">
        <f t="shared" si="10"/>
        <v>1</v>
      </c>
      <c r="G664">
        <f>IF($K664="","",男子登録情報!$M664)</f>
        <v>23</v>
      </c>
      <c r="H664">
        <f>IF($K664="","",男子登録情報!$A664)</f>
        <v>492195</v>
      </c>
      <c r="K664">
        <f>IF(男子登録情報!$C664="","",男子登録情報!$C664)</f>
        <v>663</v>
      </c>
      <c r="M664">
        <f>IFERROR(IF(AND(402&lt;=VALUE(RIGHT(男子登録情報!$F664,4)),競技会情報!$E$3*100+競技会情報!$G$3&gt;=VALUE(RIGHT(男子登録情報!$F664,4))),VALUE(男子登録情報!$G664)+1,VALUE(男子登録情報!$G664)),"")</f>
        <v>19</v>
      </c>
      <c r="N664" t="str">
        <f>IF($K664="","",IF(男子登録情報!$H664="北海道",男子登録情報!$H664,LEFT(男子登録情報!$H664,LEN(男子登録情報!$H664)-1)))</f>
        <v>愛知</v>
      </c>
      <c r="O664" t="str">
        <f>IF($K664="","",IF(LEN($N664)=2,LEFT($N664,1)&amp;"　"&amp;RIGHT($N664,1)&amp;"・"&amp;男子登録情報!$I664,$N664&amp;"・"&amp;男子登録情報!$I664))</f>
        <v>愛　知・西春</v>
      </c>
    </row>
    <row r="665" spans="1:15" x14ac:dyDescent="0.55000000000000004">
      <c r="A665">
        <f>IF($K665="","",100000000+男子登録情報!$C665)</f>
        <v>100000664</v>
      </c>
      <c r="B665" t="str">
        <f>IF($K665="","",男子登録情報!$D665&amp;" ("&amp;男子登録情報!$K665&amp;")")</f>
        <v>南東　岳 (2)</v>
      </c>
      <c r="C665" t="str">
        <f>IF($K665="","",男子登録情報!$E665)</f>
        <v>ﾅﾝﾄｳ ｶﾞｸ</v>
      </c>
      <c r="D665" t="str">
        <f>IF($K665="","",男子登録情報!$O665&amp;" "&amp;男子登録情報!$N665&amp;" ("&amp;LEFT(男子登録情報!$F665,2)&amp;")")</f>
        <v>Gaku NANTO (02)</v>
      </c>
      <c r="E665" t="str">
        <f>IF($K665="","",男子登録情報!$P665)</f>
        <v>JPN</v>
      </c>
      <c r="F665" t="str">
        <f t="shared" si="10"/>
        <v>1</v>
      </c>
      <c r="G665">
        <f>IF($K665="","",男子登録情報!$M665)</f>
        <v>18</v>
      </c>
      <c r="H665">
        <f>IF($K665="","",男子登録情報!$A665)</f>
        <v>492195</v>
      </c>
      <c r="K665">
        <f>IF(男子登録情報!$C665="","",男子登録情報!$C665)</f>
        <v>664</v>
      </c>
      <c r="M665">
        <f>IFERROR(IF(AND(402&lt;=VALUE(RIGHT(男子登録情報!$F665,4)),競技会情報!$E$3*100+競技会情報!$G$3&gt;=VALUE(RIGHT(男子登録情報!$F665,4))),VALUE(男子登録情報!$G665)+1,VALUE(男子登録情報!$G665)),"")</f>
        <v>20</v>
      </c>
      <c r="N665" t="str">
        <f>IF($K665="","",IF(男子登録情報!$H665="北海道",男子登録情報!$H665,LEFT(男子登録情報!$H665,LEN(男子登録情報!$H665)-1)))</f>
        <v>福井</v>
      </c>
      <c r="O665" t="str">
        <f>IF($K665="","",IF(LEN($N665)=2,LEFT($N665,1)&amp;"　"&amp;RIGHT($N665,1)&amp;"・"&amp;男子登録情報!$I665,$N665&amp;"・"&amp;男子登録情報!$I665))</f>
        <v>福　井・藤島</v>
      </c>
    </row>
    <row r="666" spans="1:15" x14ac:dyDescent="0.55000000000000004">
      <c r="A666">
        <f>IF($K666="","",100000000+男子登録情報!$C666)</f>
        <v>100000665</v>
      </c>
      <c r="B666" t="str">
        <f>IF($K666="","",男子登録情報!$D666&amp;" ("&amp;男子登録情報!$K666&amp;")")</f>
        <v>北川　達也 (2)</v>
      </c>
      <c r="C666" t="str">
        <f>IF($K666="","",男子登録情報!$E666)</f>
        <v>ｷﾀｶﾞﾜ ﾀﾂﾔ</v>
      </c>
      <c r="D666" t="str">
        <f>IF($K666="","",男子登録情報!$O666&amp;" "&amp;男子登録情報!$N666&amp;" ("&amp;LEFT(男子登録情報!$F666,2)&amp;")")</f>
        <v>Tatsuya KITAGAWA (02)</v>
      </c>
      <c r="E666" t="str">
        <f>IF($K666="","",男子登録情報!$P666)</f>
        <v>JPN</v>
      </c>
      <c r="F666" t="str">
        <f t="shared" si="10"/>
        <v>1</v>
      </c>
      <c r="G666">
        <f>IF($K666="","",男子登録情報!$M666)</f>
        <v>26</v>
      </c>
      <c r="H666">
        <f>IF($K666="","",男子登録情報!$A666)</f>
        <v>492195</v>
      </c>
      <c r="K666">
        <f>IF(男子登録情報!$C666="","",男子登録情報!$C666)</f>
        <v>665</v>
      </c>
      <c r="M666">
        <f>IFERROR(IF(AND(402&lt;=VALUE(RIGHT(男子登録情報!$F666,4)),競技会情報!$E$3*100+競技会情報!$G$3&gt;=VALUE(RIGHT(男子登録情報!$F666,4))),VALUE(男子登録情報!$G666)+1,VALUE(男子登録情報!$G666)),"")</f>
        <v>20</v>
      </c>
      <c r="N666" t="str">
        <f>IF($K666="","",IF(男子登録情報!$H666="北海道",男子登録情報!$H666,LEFT(男子登録情報!$H666,LEN(男子登録情報!$H666)-1)))</f>
        <v>京都</v>
      </c>
      <c r="O666" t="str">
        <f>IF($K666="","",IF(LEN($N666)=2,LEFT($N666,1)&amp;"　"&amp;RIGHT($N666,1)&amp;"・"&amp;男子登録情報!$I666,$N666&amp;"・"&amp;男子登録情報!$I666))</f>
        <v>京　都・同志社</v>
      </c>
    </row>
    <row r="667" spans="1:15" x14ac:dyDescent="0.55000000000000004">
      <c r="A667">
        <f>IF($K667="","",100000000+男子登録情報!$C667)</f>
        <v>100000666</v>
      </c>
      <c r="B667" t="str">
        <f>IF($K667="","",男子登録情報!$D667&amp;" ("&amp;男子登録情報!$K667&amp;")")</f>
        <v>高瀬　友佑 (2)</v>
      </c>
      <c r="C667" t="str">
        <f>IF($K667="","",男子登録情報!$E667)</f>
        <v>ﾀｶｾ ﾕｳｽｹ</v>
      </c>
      <c r="D667" t="str">
        <f>IF($K667="","",男子登録情報!$O667&amp;" "&amp;男子登録情報!$N667&amp;" ("&amp;LEFT(男子登録情報!$F667,2)&amp;")")</f>
        <v>Yusuke TAKASE (02)</v>
      </c>
      <c r="E667" t="str">
        <f>IF($K667="","",男子登録情報!$P667)</f>
        <v>JPN</v>
      </c>
      <c r="F667" t="str">
        <f t="shared" si="10"/>
        <v>1</v>
      </c>
      <c r="G667">
        <f>IF($K667="","",男子登録情報!$M667)</f>
        <v>29</v>
      </c>
      <c r="H667">
        <f>IF($K667="","",男子登録情報!$A667)</f>
        <v>492195</v>
      </c>
      <c r="K667">
        <f>IF(男子登録情報!$C667="","",男子登録情報!$C667)</f>
        <v>666</v>
      </c>
      <c r="M667">
        <f>IFERROR(IF(AND(402&lt;=VALUE(RIGHT(男子登録情報!$F667,4)),競技会情報!$E$3*100+競技会情報!$G$3&gt;=VALUE(RIGHT(男子登録情報!$F667,4))),VALUE(男子登録情報!$G667)+1,VALUE(男子登録情報!$G667)),"")</f>
        <v>20</v>
      </c>
      <c r="N667" t="str">
        <f>IF($K667="","",IF(男子登録情報!$H667="北海道",男子登録情報!$H667,LEFT(男子登録情報!$H667,LEN(男子登録情報!$H667)-1)))</f>
        <v>奈良</v>
      </c>
      <c r="O667" t="str">
        <f>IF($K667="","",IF(LEN($N667)=2,LEFT($N667,1)&amp;"　"&amp;RIGHT($N667,1)&amp;"・"&amp;男子登録情報!$I667,$N667&amp;"・"&amp;男子登録情報!$I667))</f>
        <v>奈　良・畝傍</v>
      </c>
    </row>
    <row r="668" spans="1:15" x14ac:dyDescent="0.55000000000000004">
      <c r="A668">
        <f>IF($K668="","",100000000+男子登録情報!$C668)</f>
        <v>100000667</v>
      </c>
      <c r="B668" t="str">
        <f>IF($K668="","",男子登録情報!$D668&amp;" ("&amp;男子登録情報!$K668&amp;")")</f>
        <v>大西　柾輝 (2)</v>
      </c>
      <c r="C668" t="str">
        <f>IF($K668="","",男子登録情報!$E668)</f>
        <v>ｵｵﾆｼ ﾏｻｷ</v>
      </c>
      <c r="D668" t="str">
        <f>IF($K668="","",男子登録情報!$O668&amp;" "&amp;男子登録情報!$N668&amp;" ("&amp;LEFT(男子登録情報!$F668,2)&amp;")")</f>
        <v>Masaki ONISHI (03)</v>
      </c>
      <c r="E668" t="str">
        <f>IF($K668="","",男子登録情報!$P668)</f>
        <v>JPN</v>
      </c>
      <c r="F668" t="str">
        <f t="shared" si="10"/>
        <v>1</v>
      </c>
      <c r="G668">
        <f>IF($K668="","",男子登録情報!$M668)</f>
        <v>26</v>
      </c>
      <c r="H668">
        <f>IF($K668="","",男子登録情報!$A668)</f>
        <v>492195</v>
      </c>
      <c r="K668">
        <f>IF(男子登録情報!$C668="","",男子登録情報!$C668)</f>
        <v>667</v>
      </c>
      <c r="M668">
        <f>IFERROR(IF(AND(402&lt;=VALUE(RIGHT(男子登録情報!$F668,4)),競技会情報!$E$3*100+競技会情報!$G$3&gt;=VALUE(RIGHT(男子登録情報!$F668,4))),VALUE(男子登録情報!$G668)+1,VALUE(男子登録情報!$G668)),"")</f>
        <v>19</v>
      </c>
      <c r="N668" t="str">
        <f>IF($K668="","",IF(男子登録情報!$H668="北海道",男子登録情報!$H668,LEFT(男子登録情報!$H668,LEN(男子登録情報!$H668)-1)))</f>
        <v>京都</v>
      </c>
      <c r="O668" t="str">
        <f>IF($K668="","",IF(LEN($N668)=2,LEFT($N668,1)&amp;"　"&amp;RIGHT($N668,1)&amp;"・"&amp;男子登録情報!$I668,$N668&amp;"・"&amp;男子登録情報!$I668))</f>
        <v>京　都・同志社</v>
      </c>
    </row>
    <row r="669" spans="1:15" x14ac:dyDescent="0.55000000000000004">
      <c r="A669">
        <f>IF($K669="","",100000000+男子登録情報!$C669)</f>
        <v>100000668</v>
      </c>
      <c r="B669" t="str">
        <f>IF($K669="","",男子登録情報!$D669&amp;" ("&amp;男子登録情報!$K669&amp;")")</f>
        <v>富山　開 (2)</v>
      </c>
      <c r="C669" t="str">
        <f>IF($K669="","",男子登録情報!$E669)</f>
        <v>ﾄﾐﾔﾏ ﾋﾛｷ</v>
      </c>
      <c r="D669" t="str">
        <f>IF($K669="","",男子登録情報!$O669&amp;" "&amp;男子登録情報!$N669&amp;" ("&amp;LEFT(男子登録情報!$F669,2)&amp;")")</f>
        <v>Hiroki TOMIYAMA (01)</v>
      </c>
      <c r="E669" t="str">
        <f>IF($K669="","",男子登録情報!$P669)</f>
        <v>JPN</v>
      </c>
      <c r="F669" t="str">
        <f t="shared" si="10"/>
        <v>1</v>
      </c>
      <c r="G669">
        <f>IF($K669="","",男子登録情報!$M669)</f>
        <v>41</v>
      </c>
      <c r="H669">
        <f>IF($K669="","",男子登録情報!$A669)</f>
        <v>492195</v>
      </c>
      <c r="K669">
        <f>IF(男子登録情報!$C669="","",男子登録情報!$C669)</f>
        <v>668</v>
      </c>
      <c r="M669">
        <f>IFERROR(IF(AND(402&lt;=VALUE(RIGHT(男子登録情報!$F669,4)),競技会情報!$E$3*100+競技会情報!$G$3&gt;=VALUE(RIGHT(男子登録情報!$F669,4))),VALUE(男子登録情報!$G669)+1,VALUE(男子登録情報!$G669)),"")</f>
        <v>21</v>
      </c>
      <c r="N669" t="str">
        <f>IF($K669="","",IF(男子登録情報!$H669="北海道",男子登録情報!$H669,LEFT(男子登録情報!$H669,LEN(男子登録情報!$H669)-1)))</f>
        <v>佐賀</v>
      </c>
      <c r="O669" t="str">
        <f>IF($K669="","",IF(LEN($N669)=2,LEFT($N669,1)&amp;"　"&amp;RIGHT($N669,1)&amp;"・"&amp;男子登録情報!$I669,$N669&amp;"・"&amp;男子登録情報!$I669))</f>
        <v>佐　賀・早稲田佐賀</v>
      </c>
    </row>
    <row r="670" spans="1:15" x14ac:dyDescent="0.55000000000000004">
      <c r="A670">
        <f>IF($K670="","",100000000+男子登録情報!$C670)</f>
        <v>100000669</v>
      </c>
      <c r="B670" t="str">
        <f>IF($K670="","",男子登録情報!$D670&amp;" ("&amp;男子登録情報!$K670&amp;")")</f>
        <v>栗本　幹也 (2)</v>
      </c>
      <c r="C670" t="str">
        <f>IF($K670="","",男子登録情報!$E670)</f>
        <v>ｸﾘﾓﾄ ﾐｷﾔ</v>
      </c>
      <c r="D670" t="str">
        <f>IF($K670="","",男子登録情報!$O670&amp;" "&amp;男子登録情報!$N670&amp;" ("&amp;LEFT(男子登録情報!$F670,2)&amp;")")</f>
        <v>Mikiya KURIMOTO (01)</v>
      </c>
      <c r="E670" t="str">
        <f>IF($K670="","",男子登録情報!$P670)</f>
        <v>JPN</v>
      </c>
      <c r="F670" t="str">
        <f t="shared" si="10"/>
        <v>1</v>
      </c>
      <c r="G670">
        <f>IF($K670="","",男子登録情報!$M670)</f>
        <v>26</v>
      </c>
      <c r="H670">
        <f>IF($K670="","",男子登録情報!$A670)</f>
        <v>492195</v>
      </c>
      <c r="K670">
        <f>IF(男子登録情報!$C670="","",男子登録情報!$C670)</f>
        <v>669</v>
      </c>
      <c r="M670">
        <f>IFERROR(IF(AND(402&lt;=VALUE(RIGHT(男子登録情報!$F670,4)),競技会情報!$E$3*100+競技会情報!$G$3&gt;=VALUE(RIGHT(男子登録情報!$F670,4))),VALUE(男子登録情報!$G670)+1,VALUE(男子登録情報!$G670)),"")</f>
        <v>21</v>
      </c>
      <c r="N670" t="str">
        <f>IF($K670="","",IF(男子登録情報!$H670="北海道",男子登録情報!$H670,LEFT(男子登録情報!$H670,LEN(男子登録情報!$H670)-1)))</f>
        <v>京都</v>
      </c>
      <c r="O670" t="str">
        <f>IF($K670="","",IF(LEN($N670)=2,LEFT($N670,1)&amp;"　"&amp;RIGHT($N670,1)&amp;"・"&amp;男子登録情報!$I670,$N670&amp;"・"&amp;男子登録情報!$I670))</f>
        <v>京　都・塔南</v>
      </c>
    </row>
    <row r="671" spans="1:15" x14ac:dyDescent="0.55000000000000004">
      <c r="A671">
        <f>IF($K671="","",100000000+男子登録情報!$C671)</f>
        <v>100000670</v>
      </c>
      <c r="B671" t="str">
        <f>IF($K671="","",男子登録情報!$D671&amp;" ("&amp;男子登録情報!$K671&amp;")")</f>
        <v>水上　直人 (3)</v>
      </c>
      <c r="C671" t="str">
        <f>IF($K671="","",男子登録情報!$E671)</f>
        <v>ﾐｽﾞｶﾐ ﾅｵﾄ</v>
      </c>
      <c r="D671" t="str">
        <f>IF($K671="","",男子登録情報!$O671&amp;" "&amp;男子登録情報!$N671&amp;" ("&amp;LEFT(男子登録情報!$F671,2)&amp;")")</f>
        <v>Naoto MIZUKAMI (01)</v>
      </c>
      <c r="E671" t="str">
        <f>IF($K671="","",男子登録情報!$P671)</f>
        <v>JPN</v>
      </c>
      <c r="F671" t="str">
        <f t="shared" si="10"/>
        <v>1</v>
      </c>
      <c r="G671">
        <f>IF($K671="","",男子登録情報!$M671)</f>
        <v>16</v>
      </c>
      <c r="H671">
        <f>IF($K671="","",男子登録情報!$A671)</f>
        <v>492195</v>
      </c>
      <c r="K671">
        <f>IF(男子登録情報!$C671="","",男子登録情報!$C671)</f>
        <v>670</v>
      </c>
      <c r="M671">
        <f>IFERROR(IF(AND(402&lt;=VALUE(RIGHT(男子登録情報!$F671,4)),競技会情報!$E$3*100+競技会情報!$G$3&gt;=VALUE(RIGHT(男子登録情報!$F671,4))),VALUE(男子登録情報!$G671)+1,VALUE(男子登録情報!$G671)),"")</f>
        <v>20</v>
      </c>
      <c r="N671" t="str">
        <f>IF($K671="","",IF(男子登録情報!$H671="北海道",男子登録情報!$H671,LEFT(男子登録情報!$H671,LEN(男子登録情報!$H671)-1)))</f>
        <v>富山</v>
      </c>
      <c r="O671" t="str">
        <f>IF($K671="","",IF(LEN($N671)=2,LEFT($N671,1)&amp;"　"&amp;RIGHT($N671,1)&amp;"・"&amp;男子登録情報!$I671,$N671&amp;"・"&amp;男子登録情報!$I671))</f>
        <v>富　山・富山商業</v>
      </c>
    </row>
    <row r="672" spans="1:15" x14ac:dyDescent="0.55000000000000004">
      <c r="A672">
        <f>IF($K672="","",100000000+男子登録情報!$C672)</f>
        <v>100000671</v>
      </c>
      <c r="B672" t="str">
        <f>IF($K672="","",男子登録情報!$D672&amp;" ("&amp;男子登録情報!$K672&amp;")")</f>
        <v>中村　兼介 (2)</v>
      </c>
      <c r="C672" t="str">
        <f>IF($K672="","",男子登録情報!$E672)</f>
        <v>ﾅｶﾑﾗ ｹﾝｽｹ</v>
      </c>
      <c r="D672" t="str">
        <f>IF($K672="","",男子登録情報!$O672&amp;" "&amp;男子登録情報!$N672&amp;" ("&amp;LEFT(男子登録情報!$F672,2)&amp;")")</f>
        <v>Kensuke NAKAMURA (02)</v>
      </c>
      <c r="E672" t="str">
        <f>IF($K672="","",男子登録情報!$P672)</f>
        <v>JPN</v>
      </c>
      <c r="F672" t="str">
        <f t="shared" si="10"/>
        <v>1</v>
      </c>
      <c r="G672">
        <f>IF($K672="","",男子登録情報!$M672)</f>
        <v>17</v>
      </c>
      <c r="H672">
        <f>IF($K672="","",男子登録情報!$A672)</f>
        <v>492195</v>
      </c>
      <c r="K672">
        <f>IF(男子登録情報!$C672="","",男子登録情報!$C672)</f>
        <v>671</v>
      </c>
      <c r="M672">
        <f>IFERROR(IF(AND(402&lt;=VALUE(RIGHT(男子登録情報!$F672,4)),競技会情報!$E$3*100+競技会情報!$G$3&gt;=VALUE(RIGHT(男子登録情報!$F672,4))),VALUE(男子登録情報!$G672)+1,VALUE(男子登録情報!$G672)),"")</f>
        <v>20</v>
      </c>
      <c r="N672" t="str">
        <f>IF($K672="","",IF(男子登録情報!$H672="北海道",男子登録情報!$H672,LEFT(男子登録情報!$H672,LEN(男子登録情報!$H672)-1)))</f>
        <v>石川</v>
      </c>
      <c r="O672" t="str">
        <f>IF($K672="","",IF(LEN($N672)=2,LEFT($N672,1)&amp;"　"&amp;RIGHT($N672,1)&amp;"・"&amp;男子登録情報!$I672,$N672&amp;"・"&amp;男子登録情報!$I672))</f>
        <v>石　川・金沢</v>
      </c>
    </row>
    <row r="673" spans="1:15" x14ac:dyDescent="0.55000000000000004">
      <c r="A673">
        <f>IF($K673="","",100000000+男子登録情報!$C673)</f>
        <v>100000672</v>
      </c>
      <c r="B673" t="str">
        <f>IF($K673="","",男子登録情報!$D673&amp;" ("&amp;男子登録情報!$K673&amp;")")</f>
        <v>入江　奏太 (2)</v>
      </c>
      <c r="C673" t="str">
        <f>IF($K673="","",男子登録情報!$E673)</f>
        <v>ｲﾘｴ ｿｳﾀ</v>
      </c>
      <c r="D673" t="str">
        <f>IF($K673="","",男子登録情報!$O673&amp;" "&amp;男子登録情報!$N673&amp;" ("&amp;LEFT(男子登録情報!$F673,2)&amp;")")</f>
        <v>Sota IRIE (02)</v>
      </c>
      <c r="E673" t="str">
        <f>IF($K673="","",男子登録情報!$P673)</f>
        <v>JPN</v>
      </c>
      <c r="F673" t="str">
        <f t="shared" si="10"/>
        <v>1</v>
      </c>
      <c r="G673">
        <f>IF($K673="","",男子登録情報!$M673)</f>
        <v>11</v>
      </c>
      <c r="H673">
        <f>IF($K673="","",男子登録情報!$A673)</f>
        <v>492195</v>
      </c>
      <c r="K673">
        <f>IF(男子登録情報!$C673="","",男子登録情報!$C673)</f>
        <v>672</v>
      </c>
      <c r="M673">
        <f>IFERROR(IF(AND(402&lt;=VALUE(RIGHT(男子登録情報!$F673,4)),競技会情報!$E$3*100+競技会情報!$G$3&gt;=VALUE(RIGHT(男子登録情報!$F673,4))),VALUE(男子登録情報!$G673)+1,VALUE(男子登録情報!$G673)),"")</f>
        <v>20</v>
      </c>
      <c r="N673" t="str">
        <f>IF($K673="","",IF(男子登録情報!$H673="北海道",男子登録情報!$H673,LEFT(男子登録情報!$H673,LEN(男子登録情報!$H673)-1)))</f>
        <v>埼玉</v>
      </c>
      <c r="O673" t="str">
        <f>IF($K673="","",IF(LEN($N673)=2,LEFT($N673,1)&amp;"　"&amp;RIGHT($N673,1)&amp;"・"&amp;男子登録情報!$I673,$N673&amp;"・"&amp;男子登録情報!$I673))</f>
        <v>埼　玉・川越東</v>
      </c>
    </row>
    <row r="674" spans="1:15" x14ac:dyDescent="0.55000000000000004">
      <c r="A674">
        <f>IF($K674="","",100000000+男子登録情報!$C674)</f>
        <v>100000673</v>
      </c>
      <c r="B674" t="str">
        <f>IF($K674="","",男子登録情報!$D674&amp;" ("&amp;男子登録情報!$K674&amp;")")</f>
        <v>川間　羅聖 (D2)</v>
      </c>
      <c r="C674" t="str">
        <f>IF($K674="","",男子登録情報!$E674)</f>
        <v>ｶﾜﾏ ﾗｷ</v>
      </c>
      <c r="D674" t="str">
        <f>IF($K674="","",男子登録情報!$O674&amp;" "&amp;男子登録情報!$N674&amp;" ("&amp;LEFT(男子登録情報!$F674,2)&amp;")")</f>
        <v>Raki KAWAMA (97)</v>
      </c>
      <c r="E674" t="str">
        <f>IF($K674="","",男子登録情報!$P674)</f>
        <v>JPN</v>
      </c>
      <c r="F674" t="str">
        <f t="shared" si="10"/>
        <v>1</v>
      </c>
      <c r="G674">
        <f>IF($K674="","",男子登録情報!$M674)</f>
        <v>35</v>
      </c>
      <c r="H674">
        <f>IF($K674="","",男子登録情報!$A674)</f>
        <v>492195</v>
      </c>
      <c r="K674">
        <f>IF(男子登録情報!$C674="","",男子登録情報!$C674)</f>
        <v>673</v>
      </c>
      <c r="M674">
        <f>IFERROR(IF(AND(402&lt;=VALUE(RIGHT(男子登録情報!$F674,4)),競技会情報!$E$3*100+競技会情報!$G$3&gt;=VALUE(RIGHT(男子登録情報!$F674,4))),VALUE(男子登録情報!$G674)+1,VALUE(男子登録情報!$G674)),"")</f>
        <v>25</v>
      </c>
      <c r="N674" t="str">
        <f>IF($K674="","",IF(男子登録情報!$H674="北海道",男子登録情報!$H674,LEFT(男子登録情報!$H674,LEN(男子登録情報!$H674)-1)))</f>
        <v>山口</v>
      </c>
      <c r="O674" t="str">
        <f>IF($K674="","",IF(LEN($N674)=2,LEFT($N674,1)&amp;"　"&amp;RIGHT($N674,1)&amp;"・"&amp;男子登録情報!$I674,$N674&amp;"・"&amp;男子登録情報!$I674))</f>
        <v>山　口・防府</v>
      </c>
    </row>
    <row r="675" spans="1:15" x14ac:dyDescent="0.55000000000000004">
      <c r="A675">
        <f>IF($K675="","",100000000+男子登録情報!$C675)</f>
        <v>100000674</v>
      </c>
      <c r="B675" t="str">
        <f>IF($K675="","",男子登録情報!$D675&amp;" ("&amp;男子登録情報!$K675&amp;")")</f>
        <v>山口　大凱 (1)</v>
      </c>
      <c r="C675" t="str">
        <f>IF($K675="","",男子登録情報!$E675)</f>
        <v>ﾔﾏｸﾞﾁ ﾀｲｶﾞ</v>
      </c>
      <c r="D675" t="str">
        <f>IF($K675="","",男子登録情報!$O675&amp;" "&amp;男子登録情報!$N675&amp;" ("&amp;LEFT(男子登録情報!$F675,2)&amp;")")</f>
        <v>Taiga YAMAGUTHI  (03)</v>
      </c>
      <c r="E675" t="str">
        <f>IF($K675="","",男子登録情報!$P675)</f>
        <v>JPN</v>
      </c>
      <c r="F675" t="str">
        <f t="shared" si="10"/>
        <v>1</v>
      </c>
      <c r="G675">
        <f>IF($K675="","",男子登録情報!$M675)</f>
        <v>31</v>
      </c>
      <c r="H675">
        <f>IF($K675="","",男子登録情報!$A675)</f>
        <v>492195</v>
      </c>
      <c r="K675">
        <f>IF(男子登録情報!$C675="","",男子登録情報!$C675)</f>
        <v>674</v>
      </c>
      <c r="M675">
        <f>IFERROR(IF(AND(402&lt;=VALUE(RIGHT(男子登録情報!$F675,4)),競技会情報!$E$3*100+競技会情報!$G$3&gt;=VALUE(RIGHT(男子登録情報!$F675,4))),VALUE(男子登録情報!$G675)+1,VALUE(男子登録情報!$G675)),"")</f>
        <v>19</v>
      </c>
      <c r="N675" t="str">
        <f>IF($K675="","",IF(男子登録情報!$H675="北海道",男子登録情報!$H675,LEFT(男子登録情報!$H675,LEN(男子登録情報!$H675)-1)))</f>
        <v>京都</v>
      </c>
      <c r="O675" t="str">
        <f>IF($K675="","",IF(LEN($N675)=2,LEFT($N675,1)&amp;"　"&amp;RIGHT($N675,1)&amp;"・"&amp;男子登録情報!$I675,$N675&amp;"・"&amp;男子登録情報!$I675))</f>
        <v>京　都・洛南</v>
      </c>
    </row>
    <row r="676" spans="1:15" x14ac:dyDescent="0.55000000000000004">
      <c r="A676">
        <f>IF($K676="","",100000000+男子登録情報!$C676)</f>
        <v>100000675</v>
      </c>
      <c r="B676" t="str">
        <f>IF($K676="","",男子登録情報!$D676&amp;" ("&amp;男子登録情報!$K676&amp;")")</f>
        <v>藤原　秀朗 (D1)</v>
      </c>
      <c r="C676" t="str">
        <f>IF($K676="","",男子登録情報!$E676)</f>
        <v>ﾌｼﾞﾊﾗ ﾋﾃﾞｱｷ</v>
      </c>
      <c r="D676" t="str">
        <f>IF($K676="","",男子登録情報!$O676&amp;" "&amp;男子登録情報!$N676&amp;" ("&amp;LEFT(男子登録情報!$F676,2)&amp;")")</f>
        <v>Hideaki FUJIHARA (96)</v>
      </c>
      <c r="E676" t="str">
        <f>IF($K676="","",男子登録情報!$P676)</f>
        <v>JPN</v>
      </c>
      <c r="F676" t="str">
        <f t="shared" si="10"/>
        <v>1</v>
      </c>
      <c r="G676">
        <f>IF($K676="","",男子登録情報!$M676)</f>
        <v>43</v>
      </c>
      <c r="H676">
        <f>IF($K676="","",男子登録情報!$A676)</f>
        <v>490048</v>
      </c>
      <c r="K676">
        <f>IF(男子登録情報!$C676="","",男子登録情報!$C676)</f>
        <v>675</v>
      </c>
      <c r="M676">
        <f>IFERROR(IF(AND(402&lt;=VALUE(RIGHT(男子登録情報!$F676,4)),競技会情報!$E$3*100+競技会情報!$G$3&gt;=VALUE(RIGHT(男子登録情報!$F676,4))),VALUE(男子登録情報!$G676)+1,VALUE(男子登録情報!$G676)),"")</f>
        <v>26</v>
      </c>
      <c r="N676" t="str">
        <f>IF($K676="","",IF(男子登録情報!$H676="北海道",男子登録情報!$H676,LEFT(男子登録情報!$H676,LEN(男子登録情報!$H676)-1)))</f>
        <v>熊本</v>
      </c>
      <c r="O676" t="str">
        <f>IF($K676="","",IF(LEN($N676)=2,LEFT($N676,1)&amp;"　"&amp;RIGHT($N676,1)&amp;"・"&amp;男子登録情報!$I676,$N676&amp;"・"&amp;男子登録情報!$I676))</f>
        <v>熊　本・人吉</v>
      </c>
    </row>
    <row r="677" spans="1:15" x14ac:dyDescent="0.55000000000000004">
      <c r="A677">
        <f>IF($K677="","",100000000+男子登録情報!$C677)</f>
        <v>100000676</v>
      </c>
      <c r="B677" t="str">
        <f>IF($K677="","",男子登録情報!$D677&amp;" ("&amp;男子登録情報!$K677&amp;")")</f>
        <v>木村　佑 (M2)</v>
      </c>
      <c r="C677" t="str">
        <f>IF($K677="","",男子登録情報!$E677)</f>
        <v>ｷﾑﾗ ﾀｽｸ</v>
      </c>
      <c r="D677" t="str">
        <f>IF($K677="","",男子登録情報!$O677&amp;" "&amp;男子登録情報!$N677&amp;" ("&amp;LEFT(男子登録情報!$F677,2)&amp;")")</f>
        <v>Tasuku KIMURA (98)</v>
      </c>
      <c r="E677" t="str">
        <f>IF($K677="","",男子登録情報!$P677)</f>
        <v>JPN</v>
      </c>
      <c r="F677" t="str">
        <f t="shared" si="10"/>
        <v>1</v>
      </c>
      <c r="G677" t="str">
        <f>IF($K677="","",男子登録情報!$M677)</f>
        <v>08</v>
      </c>
      <c r="H677">
        <f>IF($K677="","",男子登録情報!$A677)</f>
        <v>490048</v>
      </c>
      <c r="K677">
        <f>IF(男子登録情報!$C677="","",男子登録情報!$C677)</f>
        <v>676</v>
      </c>
      <c r="M677">
        <f>IFERROR(IF(AND(402&lt;=VALUE(RIGHT(男子登録情報!$F677,4)),競技会情報!$E$3*100+競技会情報!$G$3&gt;=VALUE(RIGHT(男子登録情報!$F677,4))),VALUE(男子登録情報!$G677)+1,VALUE(男子登録情報!$G677)),"")</f>
        <v>24</v>
      </c>
      <c r="N677" t="str">
        <f>IF($K677="","",IF(男子登録情報!$H677="北海道",男子登録情報!$H677,LEFT(男子登録情報!$H677,LEN(男子登録情報!$H677)-1)))</f>
        <v>茨城</v>
      </c>
      <c r="O677" t="str">
        <f>IF($K677="","",IF(LEN($N677)=2,LEFT($N677,1)&amp;"　"&amp;RIGHT($N677,1)&amp;"・"&amp;男子登録情報!$I677,$N677&amp;"・"&amp;男子登録情報!$I677))</f>
        <v>茨　城・水戸第一</v>
      </c>
    </row>
    <row r="678" spans="1:15" x14ac:dyDescent="0.55000000000000004">
      <c r="A678">
        <f>IF($K678="","",100000000+男子登録情報!$C678)</f>
        <v>100000677</v>
      </c>
      <c r="B678" t="str">
        <f>IF($K678="","",男子登録情報!$D678&amp;" ("&amp;男子登録情報!$K678&amp;")")</f>
        <v>浅井　良 (M2)</v>
      </c>
      <c r="C678" t="str">
        <f>IF($K678="","",男子登録情報!$E678)</f>
        <v>ｱｻｲ ﾘｮｳ</v>
      </c>
      <c r="D678" t="str">
        <f>IF($K678="","",男子登録情報!$O678&amp;" "&amp;男子登録情報!$N678&amp;" ("&amp;LEFT(男子登録情報!$F678,2)&amp;")")</f>
        <v>Ryo ASAI (97)</v>
      </c>
      <c r="E678" t="str">
        <f>IF($K678="","",男子登録情報!$P678)</f>
        <v>JPN</v>
      </c>
      <c r="F678" t="str">
        <f t="shared" si="10"/>
        <v>1</v>
      </c>
      <c r="G678">
        <f>IF($K678="","",男子登録情報!$M678)</f>
        <v>23</v>
      </c>
      <c r="H678">
        <f>IF($K678="","",男子登録情報!$A678)</f>
        <v>490048</v>
      </c>
      <c r="K678">
        <f>IF(男子登録情報!$C678="","",男子登録情報!$C678)</f>
        <v>677</v>
      </c>
      <c r="M678">
        <f>IFERROR(IF(AND(402&lt;=VALUE(RIGHT(男子登録情報!$F678,4)),競技会情報!$E$3*100+競技会情報!$G$3&gt;=VALUE(RIGHT(男子登録情報!$F678,4))),VALUE(男子登録情報!$G678)+1,VALUE(男子登録情報!$G678)),"")</f>
        <v>25</v>
      </c>
      <c r="N678" t="str">
        <f>IF($K678="","",IF(男子登録情報!$H678="北海道",男子登録情報!$H678,LEFT(男子登録情報!$H678,LEN(男子登録情報!$H678)-1)))</f>
        <v>愛知</v>
      </c>
      <c r="O678" t="str">
        <f>IF($K678="","",IF(LEN($N678)=2,LEFT($N678,1)&amp;"　"&amp;RIGHT($N678,1)&amp;"・"&amp;男子登録情報!$I678,$N678&amp;"・"&amp;男子登録情報!$I678))</f>
        <v>愛　知・瑞陵</v>
      </c>
    </row>
    <row r="679" spans="1:15" x14ac:dyDescent="0.55000000000000004">
      <c r="A679">
        <f>IF($K679="","",100000000+男子登録情報!$C679)</f>
        <v>100000678</v>
      </c>
      <c r="B679" t="str">
        <f>IF($K679="","",男子登録情報!$D679&amp;" ("&amp;男子登録情報!$K679&amp;")")</f>
        <v>芦田　開 (M2)</v>
      </c>
      <c r="C679" t="str">
        <f>IF($K679="","",男子登録情報!$E679)</f>
        <v>ｱｼﾀﾞ ｶｲ</v>
      </c>
      <c r="D679" t="str">
        <f>IF($K679="","",男子登録情報!$O679&amp;" "&amp;男子登録情報!$N679&amp;" ("&amp;LEFT(男子登録情報!$F679,2)&amp;")")</f>
        <v>Kai ASHIDA (98)</v>
      </c>
      <c r="E679" t="str">
        <f>IF($K679="","",男子登録情報!$P679)</f>
        <v>JPN</v>
      </c>
      <c r="F679" t="str">
        <f t="shared" si="10"/>
        <v>1</v>
      </c>
      <c r="G679">
        <f>IF($K679="","",男子登録情報!$M679)</f>
        <v>26</v>
      </c>
      <c r="H679">
        <f>IF($K679="","",男子登録情報!$A679)</f>
        <v>490048</v>
      </c>
      <c r="K679">
        <f>IF(男子登録情報!$C679="","",男子登録情報!$C679)</f>
        <v>678</v>
      </c>
      <c r="M679">
        <f>IFERROR(IF(AND(402&lt;=VALUE(RIGHT(男子登録情報!$F679,4)),競技会情報!$E$3*100+競技会情報!$G$3&gt;=VALUE(RIGHT(男子登録情報!$F679,4))),VALUE(男子登録情報!$G679)+1,VALUE(男子登録情報!$G679)),"")</f>
        <v>24</v>
      </c>
      <c r="N679" t="str">
        <f>IF($K679="","",IF(男子登録情報!$H679="北海道",男子登録情報!$H679,LEFT(男子登録情報!$H679,LEN(男子登録情報!$H679)-1)))</f>
        <v>京都</v>
      </c>
      <c r="O679" t="str">
        <f>IF($K679="","",IF(LEN($N679)=2,LEFT($N679,1)&amp;"　"&amp;RIGHT($N679,1)&amp;"・"&amp;男子登録情報!$I679,$N679&amp;"・"&amp;男子登録情報!$I679))</f>
        <v>京　都・洛星</v>
      </c>
    </row>
    <row r="680" spans="1:15" x14ac:dyDescent="0.55000000000000004">
      <c r="A680">
        <f>IF($K680="","",100000000+男子登録情報!$C680)</f>
        <v>100000679</v>
      </c>
      <c r="B680" t="str">
        <f>IF($K680="","",男子登録情報!$D680&amp;" ("&amp;男子登録情報!$K680&amp;")")</f>
        <v>梶原　隆真 (M2)</v>
      </c>
      <c r="C680" t="str">
        <f>IF($K680="","",男子登録情報!$E680)</f>
        <v>ｶｼﾞﾜﾗ ﾀｶﾏｻ</v>
      </c>
      <c r="D680" t="str">
        <f>IF($K680="","",男子登録情報!$O680&amp;" "&amp;男子登録情報!$N680&amp;" ("&amp;LEFT(男子登録情報!$F680,2)&amp;")")</f>
        <v>Takamasa KAJIWARA (98)</v>
      </c>
      <c r="E680" t="str">
        <f>IF($K680="","",男子登録情報!$P680)</f>
        <v>JPN</v>
      </c>
      <c r="F680" t="str">
        <f t="shared" si="10"/>
        <v>1</v>
      </c>
      <c r="G680">
        <f>IF($K680="","",男子登録情報!$M680)</f>
        <v>26</v>
      </c>
      <c r="H680">
        <f>IF($K680="","",男子登録情報!$A680)</f>
        <v>490048</v>
      </c>
      <c r="K680">
        <f>IF(男子登録情報!$C680="","",男子登録情報!$C680)</f>
        <v>679</v>
      </c>
      <c r="M680">
        <f>IFERROR(IF(AND(402&lt;=VALUE(RIGHT(男子登録情報!$F680,4)),競技会情報!$E$3*100+競技会情報!$G$3&gt;=VALUE(RIGHT(男子登録情報!$F680,4))),VALUE(男子登録情報!$G680)+1,VALUE(男子登録情報!$G680)),"")</f>
        <v>24</v>
      </c>
      <c r="N680" t="str">
        <f>IF($K680="","",IF(男子登録情報!$H680="北海道",男子登録情報!$H680,LEFT(男子登録情報!$H680,LEN(男子登録情報!$H680)-1)))</f>
        <v>京都</v>
      </c>
      <c r="O680" t="str">
        <f>IF($K680="","",IF(LEN($N680)=2,LEFT($N680,1)&amp;"　"&amp;RIGHT($N680,1)&amp;"・"&amp;男子登録情報!$I680,$N680&amp;"・"&amp;男子登録情報!$I680))</f>
        <v>京　都・堀川</v>
      </c>
    </row>
    <row r="681" spans="1:15" x14ac:dyDescent="0.55000000000000004">
      <c r="A681">
        <f>IF($K681="","",100000000+男子登録情報!$C681)</f>
        <v>100000680</v>
      </c>
      <c r="B681" t="str">
        <f>IF($K681="","",男子登録情報!$D681&amp;" ("&amp;男子登録情報!$K681&amp;")")</f>
        <v>清原　陸 (M2)</v>
      </c>
      <c r="C681" t="str">
        <f>IF($K681="","",男子登録情報!$E681)</f>
        <v>ｷﾖﾊﾗ ﾘｸ</v>
      </c>
      <c r="D681" t="str">
        <f>IF($K681="","",男子登録情報!$O681&amp;" "&amp;男子登録情報!$N681&amp;" ("&amp;LEFT(男子登録情報!$F681,2)&amp;")")</f>
        <v>Riku KIYOHARA (97)</v>
      </c>
      <c r="E681" t="str">
        <f>IF($K681="","",男子登録情報!$P681)</f>
        <v>JPN</v>
      </c>
      <c r="F681" t="str">
        <f t="shared" si="10"/>
        <v>1</v>
      </c>
      <c r="G681">
        <f>IF($K681="","",男子登録情報!$M681)</f>
        <v>27</v>
      </c>
      <c r="H681">
        <f>IF($K681="","",男子登録情報!$A681)</f>
        <v>490048</v>
      </c>
      <c r="K681">
        <f>IF(男子登録情報!$C681="","",男子登録情報!$C681)</f>
        <v>680</v>
      </c>
      <c r="M681">
        <f>IFERROR(IF(AND(402&lt;=VALUE(RIGHT(男子登録情報!$F681,4)),競技会情報!$E$3*100+競技会情報!$G$3&gt;=VALUE(RIGHT(男子登録情報!$F681,4))),VALUE(男子登録情報!$G681)+1,VALUE(男子登録情報!$G681)),"")</f>
        <v>25</v>
      </c>
      <c r="N681" t="str">
        <f>IF($K681="","",IF(男子登録情報!$H681="北海道",男子登録情報!$H681,LEFT(男子登録情報!$H681,LEN(男子登録情報!$H681)-1)))</f>
        <v>大阪</v>
      </c>
      <c r="O681" t="str">
        <f>IF($K681="","",IF(LEN($N681)=2,LEFT($N681,1)&amp;"　"&amp;RIGHT($N681,1)&amp;"・"&amp;男子登録情報!$I681,$N681&amp;"・"&amp;男子登録情報!$I681))</f>
        <v>大　阪・大手前</v>
      </c>
    </row>
    <row r="682" spans="1:15" x14ac:dyDescent="0.55000000000000004">
      <c r="A682">
        <f>IF($K682="","",100000000+男子登録情報!$C682)</f>
        <v>100000681</v>
      </c>
      <c r="B682" t="str">
        <f>IF($K682="","",男子登録情報!$D682&amp;" ("&amp;男子登録情報!$K682&amp;")")</f>
        <v>澤田　剛 (M2)</v>
      </c>
      <c r="C682" t="str">
        <f>IF($K682="","",男子登録情報!$E682)</f>
        <v>ｻﾜﾀﾞ ﾂﾖｼ</v>
      </c>
      <c r="D682" t="str">
        <f>IF($K682="","",男子登録情報!$O682&amp;" "&amp;男子登録情報!$N682&amp;" ("&amp;LEFT(男子登録情報!$F682,2)&amp;")")</f>
        <v>Tsuyoshi SAWADA (96)</v>
      </c>
      <c r="E682" t="str">
        <f>IF($K682="","",男子登録情報!$P682)</f>
        <v>JPN</v>
      </c>
      <c r="F682" t="str">
        <f t="shared" si="10"/>
        <v>1</v>
      </c>
      <c r="G682">
        <f>IF($K682="","",男子登録情報!$M682)</f>
        <v>14</v>
      </c>
      <c r="H682">
        <f>IF($K682="","",男子登録情報!$A682)</f>
        <v>490048</v>
      </c>
      <c r="K682">
        <f>IF(男子登録情報!$C682="","",男子登録情報!$C682)</f>
        <v>681</v>
      </c>
      <c r="M682">
        <f>IFERROR(IF(AND(402&lt;=VALUE(RIGHT(男子登録情報!$F682,4)),競技会情報!$E$3*100+競技会情報!$G$3&gt;=VALUE(RIGHT(男子登録情報!$F682,4))),VALUE(男子登録情報!$G682)+1,VALUE(男子登録情報!$G682)),"")</f>
        <v>26</v>
      </c>
      <c r="N682" t="str">
        <f>IF($K682="","",IF(男子登録情報!$H682="北海道",男子登録情報!$H682,LEFT(男子登録情報!$H682,LEN(男子登録情報!$H682)-1)))</f>
        <v>神奈川</v>
      </c>
      <c r="O682" t="str">
        <f>IF($K682="","",IF(LEN($N682)=2,LEFT($N682,1)&amp;"　"&amp;RIGHT($N682,1)&amp;"・"&amp;男子登録情報!$I682,$N682&amp;"・"&amp;男子登録情報!$I682))</f>
        <v>神奈川・栄光学園</v>
      </c>
    </row>
    <row r="683" spans="1:15" x14ac:dyDescent="0.55000000000000004">
      <c r="A683">
        <f>IF($K683="","",100000000+男子登録情報!$C683)</f>
        <v>100000682</v>
      </c>
      <c r="B683" t="str">
        <f>IF($K683="","",男子登録情報!$D683&amp;" ("&amp;男子登録情報!$K683&amp;")")</f>
        <v>津吉　順平 (M2)</v>
      </c>
      <c r="C683" t="str">
        <f>IF($K683="","",男子登録情報!$E683)</f>
        <v>ﾂﾖｼ ｼﾞｭﾝﾍﾟｲ</v>
      </c>
      <c r="D683" t="str">
        <f>IF($K683="","",男子登録情報!$O683&amp;" "&amp;男子登録情報!$N683&amp;" ("&amp;LEFT(男子登録情報!$F683,2)&amp;")")</f>
        <v>Jumpei TSUYOSHI (98)</v>
      </c>
      <c r="E683" t="str">
        <f>IF($K683="","",男子登録情報!$P683)</f>
        <v>JPN</v>
      </c>
      <c r="F683" t="str">
        <f t="shared" si="10"/>
        <v>1</v>
      </c>
      <c r="G683">
        <f>IF($K683="","",男子登録情報!$M683)</f>
        <v>27</v>
      </c>
      <c r="H683">
        <f>IF($K683="","",男子登録情報!$A683)</f>
        <v>490048</v>
      </c>
      <c r="K683">
        <f>IF(男子登録情報!$C683="","",男子登録情報!$C683)</f>
        <v>682</v>
      </c>
      <c r="M683">
        <f>IFERROR(IF(AND(402&lt;=VALUE(RIGHT(男子登録情報!$F683,4)),競技会情報!$E$3*100+競技会情報!$G$3&gt;=VALUE(RIGHT(男子登録情報!$F683,4))),VALUE(男子登録情報!$G683)+1,VALUE(男子登録情報!$G683)),"")</f>
        <v>24</v>
      </c>
      <c r="N683" t="str">
        <f>IF($K683="","",IF(男子登録情報!$H683="北海道",男子登録情報!$H683,LEFT(男子登録情報!$H683,LEN(男子登録情報!$H683)-1)))</f>
        <v>大阪</v>
      </c>
      <c r="O683" t="str">
        <f>IF($K683="","",IF(LEN($N683)=2,LEFT($N683,1)&amp;"　"&amp;RIGHT($N683,1)&amp;"・"&amp;男子登録情報!$I683,$N683&amp;"・"&amp;男子登録情報!$I683))</f>
        <v>大　阪・開明</v>
      </c>
    </row>
    <row r="684" spans="1:15" x14ac:dyDescent="0.55000000000000004">
      <c r="A684">
        <f>IF($K684="","",100000000+男子登録情報!$C684)</f>
        <v>100000683</v>
      </c>
      <c r="B684" t="str">
        <f>IF($K684="","",男子登録情報!$D684&amp;" ("&amp;男子登録情報!$K684&amp;")")</f>
        <v>長谷川　隼 (M2)</v>
      </c>
      <c r="C684" t="str">
        <f>IF($K684="","",男子登録情報!$E684)</f>
        <v>ﾊｾｶﾞﾜ ｼｭﾝ</v>
      </c>
      <c r="D684" t="str">
        <f>IF($K684="","",男子登録情報!$O684&amp;" "&amp;男子登録情報!$N684&amp;" ("&amp;LEFT(男子登録情報!$F684,2)&amp;")")</f>
        <v>Shun HASEGAWA (97)</v>
      </c>
      <c r="E684" t="str">
        <f>IF($K684="","",男子登録情報!$P684)</f>
        <v>JPN</v>
      </c>
      <c r="F684" t="str">
        <f t="shared" si="10"/>
        <v>1</v>
      </c>
      <c r="G684">
        <f>IF($K684="","",男子登録情報!$M684)</f>
        <v>13</v>
      </c>
      <c r="H684">
        <f>IF($K684="","",男子登録情報!$A684)</f>
        <v>490048</v>
      </c>
      <c r="K684">
        <f>IF(男子登録情報!$C684="","",男子登録情報!$C684)</f>
        <v>683</v>
      </c>
      <c r="M684">
        <f>IFERROR(IF(AND(402&lt;=VALUE(RIGHT(男子登録情報!$F684,4)),競技会情報!$E$3*100+競技会情報!$G$3&gt;=VALUE(RIGHT(男子登録情報!$F684,4))),VALUE(男子登録情報!$G684)+1,VALUE(男子登録情報!$G684)),"")</f>
        <v>25</v>
      </c>
      <c r="N684" t="str">
        <f>IF($K684="","",IF(男子登録情報!$H684="北海道",男子登録情報!$H684,LEFT(男子登録情報!$H684,LEN(男子登録情報!$H684)-1)))</f>
        <v>東京</v>
      </c>
      <c r="O684" t="str">
        <f>IF($K684="","",IF(LEN($N684)=2,LEFT($N684,1)&amp;"　"&amp;RIGHT($N684,1)&amp;"・"&amp;男子登録情報!$I684,$N684&amp;"・"&amp;男子登録情報!$I684))</f>
        <v>東　京・桐朋</v>
      </c>
    </row>
    <row r="685" spans="1:15" x14ac:dyDescent="0.55000000000000004">
      <c r="A685">
        <f>IF($K685="","",100000000+男子登録情報!$C685)</f>
        <v>100000684</v>
      </c>
      <c r="B685" t="str">
        <f>IF($K685="","",男子登録情報!$D685&amp;" ("&amp;男子登録情報!$K685&amp;")")</f>
        <v>平野　亘 (M2)</v>
      </c>
      <c r="C685" t="str">
        <f>IF($K685="","",男子登録情報!$E685)</f>
        <v>ﾋﾗﾉ ﾜﾀﾙ</v>
      </c>
      <c r="D685" t="str">
        <f>IF($K685="","",男子登録情報!$O685&amp;" "&amp;男子登録情報!$N685&amp;" ("&amp;LEFT(男子登録情報!$F685,2)&amp;")")</f>
        <v>Wataru HIRANO (97)</v>
      </c>
      <c r="E685" t="str">
        <f>IF($K685="","",男子登録情報!$P685)</f>
        <v>JPN</v>
      </c>
      <c r="F685" t="str">
        <f t="shared" si="10"/>
        <v>1</v>
      </c>
      <c r="G685" t="str">
        <f>IF($K685="","",男子登録情報!$M685)</f>
        <v>09</v>
      </c>
      <c r="H685">
        <f>IF($K685="","",男子登録情報!$A685)</f>
        <v>490048</v>
      </c>
      <c r="K685">
        <f>IF(男子登録情報!$C685="","",男子登録情報!$C685)</f>
        <v>684</v>
      </c>
      <c r="M685">
        <f>IFERROR(IF(AND(402&lt;=VALUE(RIGHT(男子登録情報!$F685,4)),競技会情報!$E$3*100+競技会情報!$G$3&gt;=VALUE(RIGHT(男子登録情報!$F685,4))),VALUE(男子登録情報!$G685)+1,VALUE(男子登録情報!$G685)),"")</f>
        <v>25</v>
      </c>
      <c r="N685" t="str">
        <f>IF($K685="","",IF(男子登録情報!$H685="北海道",男子登録情報!$H685,LEFT(男子登録情報!$H685,LEN(男子登録情報!$H685)-1)))</f>
        <v>栃木</v>
      </c>
      <c r="O685" t="str">
        <f>IF($K685="","",IF(LEN($N685)=2,LEFT($N685,1)&amp;"　"&amp;RIGHT($N685,1)&amp;"・"&amp;男子登録情報!$I685,$N685&amp;"・"&amp;男子登録情報!$I685))</f>
        <v>栃　木・宇都宮</v>
      </c>
    </row>
    <row r="686" spans="1:15" x14ac:dyDescent="0.55000000000000004">
      <c r="A686">
        <f>IF($K686="","",100000000+男子登録情報!$C686)</f>
        <v>100000685</v>
      </c>
      <c r="B686" t="str">
        <f>IF($K686="","",男子登録情報!$D686&amp;" ("&amp;男子登録情報!$K686&amp;")")</f>
        <v>潮﨑　羽 (M2)</v>
      </c>
      <c r="C686" t="str">
        <f>IF($K686="","",男子登録情報!$E686)</f>
        <v>ｼｵｻﾞｷ ﾂﾊﾞｻ</v>
      </c>
      <c r="D686" t="str">
        <f>IF($K686="","",男子登録情報!$O686&amp;" "&amp;男子登録情報!$N686&amp;" ("&amp;LEFT(男子登録情報!$F686,2)&amp;")")</f>
        <v>Tsubasa SHIOZAKI (97)</v>
      </c>
      <c r="E686" t="str">
        <f>IF($K686="","",男子登録情報!$P686)</f>
        <v>JPN</v>
      </c>
      <c r="F686" t="str">
        <f t="shared" si="10"/>
        <v>1</v>
      </c>
      <c r="G686">
        <f>IF($K686="","",男子登録情報!$M686)</f>
        <v>27</v>
      </c>
      <c r="H686">
        <f>IF($K686="","",男子登録情報!$A686)</f>
        <v>490048</v>
      </c>
      <c r="K686">
        <f>IF(男子登録情報!$C686="","",男子登録情報!$C686)</f>
        <v>685</v>
      </c>
      <c r="M686">
        <f>IFERROR(IF(AND(402&lt;=VALUE(RIGHT(男子登録情報!$F686,4)),競技会情報!$E$3*100+競技会情報!$G$3&gt;=VALUE(RIGHT(男子登録情報!$F686,4))),VALUE(男子登録情報!$G686)+1,VALUE(男子登録情報!$G686)),"")</f>
        <v>25</v>
      </c>
      <c r="N686" t="str">
        <f>IF($K686="","",IF(男子登録情報!$H686="北海道",男子登録情報!$H686,LEFT(男子登録情報!$H686,LEN(男子登録情報!$H686)-1)))</f>
        <v>大阪</v>
      </c>
      <c r="O686" t="str">
        <f>IF($K686="","",IF(LEN($N686)=2,LEFT($N686,1)&amp;"　"&amp;RIGHT($N686,1)&amp;"・"&amp;男子登録情報!$I686,$N686&amp;"・"&amp;男子登録情報!$I686))</f>
        <v>大　阪・天王寺</v>
      </c>
    </row>
    <row r="687" spans="1:15" x14ac:dyDescent="0.55000000000000004">
      <c r="A687">
        <f>IF($K687="","",100000000+男子登録情報!$C687)</f>
        <v>100000686</v>
      </c>
      <c r="B687" t="str">
        <f>IF($K687="","",男子登録情報!$D687&amp;" ("&amp;男子登録情報!$K687&amp;")")</f>
        <v>足立　舜 (M1)</v>
      </c>
      <c r="C687" t="str">
        <f>IF($K687="","",男子登録情報!$E687)</f>
        <v>ｱﾀﾞﾁ ｼｭﾝ</v>
      </c>
      <c r="D687" t="str">
        <f>IF($K687="","",男子登録情報!$O687&amp;" "&amp;男子登録情報!$N687&amp;" ("&amp;LEFT(男子登録情報!$F687,2)&amp;")")</f>
        <v>Shun ADACHI (98)</v>
      </c>
      <c r="E687" t="str">
        <f>IF($K687="","",男子登録情報!$P687)</f>
        <v>JPN</v>
      </c>
      <c r="F687" t="str">
        <f t="shared" si="10"/>
        <v>1</v>
      </c>
      <c r="G687">
        <f>IF($K687="","",男子登録情報!$M687)</f>
        <v>25</v>
      </c>
      <c r="H687">
        <f>IF($K687="","",男子登録情報!$A687)</f>
        <v>490048</v>
      </c>
      <c r="K687">
        <f>IF(男子登録情報!$C687="","",男子登録情報!$C687)</f>
        <v>686</v>
      </c>
      <c r="M687">
        <f>IFERROR(IF(AND(402&lt;=VALUE(RIGHT(男子登録情報!$F687,4)),競技会情報!$E$3*100+競技会情報!$G$3&gt;=VALUE(RIGHT(男子登録情報!$F687,4))),VALUE(男子登録情報!$G687)+1,VALUE(男子登録情報!$G687)),"")</f>
        <v>23</v>
      </c>
      <c r="N687" t="str">
        <f>IF($K687="","",IF(男子登録情報!$H687="北海道",男子登録情報!$H687,LEFT(男子登録情報!$H687,LEN(男子登録情報!$H687)-1)))</f>
        <v>滋賀</v>
      </c>
      <c r="O687" t="str">
        <f>IF($K687="","",IF(LEN($N687)=2,LEFT($N687,1)&amp;"　"&amp;RIGHT($N687,1)&amp;"・"&amp;男子登録情報!$I687,$N687&amp;"・"&amp;男子登録情報!$I687))</f>
        <v>滋　賀・膳所</v>
      </c>
    </row>
    <row r="688" spans="1:15" x14ac:dyDescent="0.55000000000000004">
      <c r="A688">
        <f>IF($K688="","",100000000+男子登録情報!$C688)</f>
        <v>100000687</v>
      </c>
      <c r="B688" t="str">
        <f>IF($K688="","",男子登録情報!$D688&amp;" ("&amp;男子登録情報!$K688&amp;")")</f>
        <v>仲村　快太 (M1)</v>
      </c>
      <c r="C688" t="str">
        <f>IF($K688="","",男子登録情報!$E688)</f>
        <v>ﾅｶﾑﾗ ｶｲﾄ</v>
      </c>
      <c r="D688" t="str">
        <f>IF($K688="","",男子登録情報!$O688&amp;" "&amp;男子登録情報!$N688&amp;" ("&amp;LEFT(男子登録情報!$F688,2)&amp;")")</f>
        <v>Kaito NAKAMURA (98)</v>
      </c>
      <c r="E688" t="str">
        <f>IF($K688="","",男子登録情報!$P688)</f>
        <v>JPN</v>
      </c>
      <c r="F688" t="str">
        <f t="shared" si="10"/>
        <v>1</v>
      </c>
      <c r="G688">
        <f>IF($K688="","",男子登録情報!$M688)</f>
        <v>24</v>
      </c>
      <c r="H688">
        <f>IF($K688="","",男子登録情報!$A688)</f>
        <v>490048</v>
      </c>
      <c r="K688">
        <f>IF(男子登録情報!$C688="","",男子登録情報!$C688)</f>
        <v>687</v>
      </c>
      <c r="M688">
        <f>IFERROR(IF(AND(402&lt;=VALUE(RIGHT(男子登録情報!$F688,4)),競技会情報!$E$3*100+競技会情報!$G$3&gt;=VALUE(RIGHT(男子登録情報!$F688,4))),VALUE(男子登録情報!$G688)+1,VALUE(男子登録情報!$G688)),"")</f>
        <v>24</v>
      </c>
      <c r="N688" t="str">
        <f>IF($K688="","",IF(男子登録情報!$H688="北海道",男子登録情報!$H688,LEFT(男子登録情報!$H688,LEN(男子登録情報!$H688)-1)))</f>
        <v>三重</v>
      </c>
      <c r="O688" t="str">
        <f>IF($K688="","",IF(LEN($N688)=2,LEFT($N688,1)&amp;"　"&amp;RIGHT($N688,1)&amp;"・"&amp;男子登録情報!$I688,$N688&amp;"・"&amp;男子登録情報!$I688))</f>
        <v>三　重・高田</v>
      </c>
    </row>
    <row r="689" spans="1:15" x14ac:dyDescent="0.55000000000000004">
      <c r="A689">
        <f>IF($K689="","",100000000+男子登録情報!$C689)</f>
        <v>100000688</v>
      </c>
      <c r="B689" t="str">
        <f>IF($K689="","",男子登録情報!$D689&amp;" ("&amp;男子登録情報!$K689&amp;")")</f>
        <v>黒川　泰暉 (M1)</v>
      </c>
      <c r="C689" t="str">
        <f>IF($K689="","",男子登録情報!$E689)</f>
        <v>ｸﾛｶﾜ ﾔｽｷ</v>
      </c>
      <c r="D689" t="str">
        <f>IF($K689="","",男子登録情報!$O689&amp;" "&amp;男子登録情報!$N689&amp;" ("&amp;LEFT(男子登録情報!$F689,2)&amp;")")</f>
        <v>Yasuki KUROKAWA (99)</v>
      </c>
      <c r="E689" t="str">
        <f>IF($K689="","",男子登録情報!$P689)</f>
        <v>JPN</v>
      </c>
      <c r="F689" t="str">
        <f t="shared" si="10"/>
        <v>1</v>
      </c>
      <c r="G689">
        <f>IF($K689="","",男子登録情報!$M689)</f>
        <v>27</v>
      </c>
      <c r="H689">
        <f>IF($K689="","",男子登録情報!$A689)</f>
        <v>490048</v>
      </c>
      <c r="K689">
        <f>IF(男子登録情報!$C689="","",男子登録情報!$C689)</f>
        <v>688</v>
      </c>
      <c r="M689">
        <f>IFERROR(IF(AND(402&lt;=VALUE(RIGHT(男子登録情報!$F689,4)),競技会情報!$E$3*100+競技会情報!$G$3&gt;=VALUE(RIGHT(男子登録情報!$F689,4))),VALUE(男子登録情報!$G689)+1,VALUE(男子登録情報!$G689)),"")</f>
        <v>23</v>
      </c>
      <c r="N689" t="str">
        <f>IF($K689="","",IF(男子登録情報!$H689="北海道",男子登録情報!$H689,LEFT(男子登録情報!$H689,LEN(男子登録情報!$H689)-1)))</f>
        <v>大阪</v>
      </c>
      <c r="O689" t="str">
        <f>IF($K689="","",IF(LEN($N689)=2,LEFT($N689,1)&amp;"　"&amp;RIGHT($N689,1)&amp;"・"&amp;男子登録情報!$I689,$N689&amp;"・"&amp;男子登録情報!$I689))</f>
        <v>大　阪・天王寺</v>
      </c>
    </row>
    <row r="690" spans="1:15" x14ac:dyDescent="0.55000000000000004">
      <c r="A690">
        <f>IF($K690="","",100000000+男子登録情報!$C690)</f>
        <v>100000689</v>
      </c>
      <c r="B690" t="str">
        <f>IF($K690="","",男子登録情報!$D690&amp;" ("&amp;男子登録情報!$K690&amp;")")</f>
        <v>森本　健太 (M1)</v>
      </c>
      <c r="C690" t="str">
        <f>IF($K690="","",男子登録情報!$E690)</f>
        <v>ﾓﾘﾓﾄ ｹﾝﾀ</v>
      </c>
      <c r="D690" t="str">
        <f>IF($K690="","",男子登録情報!$O690&amp;" "&amp;男子登録情報!$N690&amp;" ("&amp;LEFT(男子登録情報!$F690,2)&amp;")")</f>
        <v>Kenta MORIMOTO (00)</v>
      </c>
      <c r="E690" t="str">
        <f>IF($K690="","",男子登録情報!$P690)</f>
        <v>JPN</v>
      </c>
      <c r="F690" t="str">
        <f t="shared" si="10"/>
        <v>1</v>
      </c>
      <c r="G690">
        <f>IF($K690="","",男子登録情報!$M690)</f>
        <v>29</v>
      </c>
      <c r="H690">
        <f>IF($K690="","",男子登録情報!$A690)</f>
        <v>490048</v>
      </c>
      <c r="K690">
        <f>IF(男子登録情報!$C690="","",男子登録情報!$C690)</f>
        <v>689</v>
      </c>
      <c r="M690">
        <f>IFERROR(IF(AND(402&lt;=VALUE(RIGHT(男子登録情報!$F690,4)),競技会情報!$E$3*100+競技会情報!$G$3&gt;=VALUE(RIGHT(男子登録情報!$F690,4))),VALUE(男子登録情報!$G690)+1,VALUE(男子登録情報!$G690)),"")</f>
        <v>22</v>
      </c>
      <c r="N690" t="str">
        <f>IF($K690="","",IF(男子登録情報!$H690="北海道",男子登録情報!$H690,LEFT(男子登録情報!$H690,LEN(男子登録情報!$H690)-1)))</f>
        <v>奈良</v>
      </c>
      <c r="O690" t="str">
        <f>IF($K690="","",IF(LEN($N690)=2,LEFT($N690,1)&amp;"　"&amp;RIGHT($N690,1)&amp;"・"&amp;男子登録情報!$I690,$N690&amp;"・"&amp;男子登録情報!$I690))</f>
        <v>奈　良・西大和</v>
      </c>
    </row>
    <row r="691" spans="1:15" x14ac:dyDescent="0.55000000000000004">
      <c r="A691">
        <f>IF($K691="","",100000000+男子登録情報!$C691)</f>
        <v>100000690</v>
      </c>
      <c r="B691" t="str">
        <f>IF($K691="","",男子登録情報!$D691&amp;" ("&amp;男子登録情報!$K691&amp;")")</f>
        <v>藤田　雄大 (M1)</v>
      </c>
      <c r="C691" t="str">
        <f>IF($K691="","",男子登録情報!$E691)</f>
        <v>ﾌｼﾞﾀ ﾕｳﾀﾞｲ</v>
      </c>
      <c r="D691" t="str">
        <f>IF($K691="","",男子登録情報!$O691&amp;" "&amp;男子登録情報!$N691&amp;" ("&amp;LEFT(男子登録情報!$F691,2)&amp;")")</f>
        <v>Yudai FUJITA (99)</v>
      </c>
      <c r="E691" t="str">
        <f>IF($K691="","",男子登録情報!$P691)</f>
        <v>JPN</v>
      </c>
      <c r="F691" t="str">
        <f t="shared" si="10"/>
        <v>1</v>
      </c>
      <c r="G691">
        <f>IF($K691="","",男子登録情報!$M691)</f>
        <v>37</v>
      </c>
      <c r="H691">
        <f>IF($K691="","",男子登録情報!$A691)</f>
        <v>490048</v>
      </c>
      <c r="K691">
        <f>IF(男子登録情報!$C691="","",男子登録情報!$C691)</f>
        <v>690</v>
      </c>
      <c r="M691">
        <f>IFERROR(IF(AND(402&lt;=VALUE(RIGHT(男子登録情報!$F691,4)),競技会情報!$E$3*100+競技会情報!$G$3&gt;=VALUE(RIGHT(男子登録情報!$F691,4))),VALUE(男子登録情報!$G691)+1,VALUE(男子登録情報!$G691)),"")</f>
        <v>23</v>
      </c>
      <c r="N691" t="str">
        <f>IF($K691="","",IF(男子登録情報!$H691="北海道",男子登録情報!$H691,LEFT(男子登録情報!$H691,LEN(男子登録情報!$H691)-1)))</f>
        <v>香川</v>
      </c>
      <c r="O691" t="str">
        <f>IF($K691="","",IF(LEN($N691)=2,LEFT($N691,1)&amp;"　"&amp;RIGHT($N691,1)&amp;"・"&amp;男子登録情報!$I691,$N691&amp;"・"&amp;男子登録情報!$I691))</f>
        <v>香　川・高松</v>
      </c>
    </row>
    <row r="692" spans="1:15" x14ac:dyDescent="0.55000000000000004">
      <c r="A692">
        <f>IF($K692="","",100000000+男子登録情報!$C692)</f>
        <v>100000691</v>
      </c>
      <c r="B692" t="str">
        <f>IF($K692="","",男子登録情報!$D692&amp;" ("&amp;男子登録情報!$K692&amp;")")</f>
        <v>鈴木　洋太郎 (M1)</v>
      </c>
      <c r="C692" t="str">
        <f>IF($K692="","",男子登録情報!$E692)</f>
        <v>ｽｽﾞｷ ﾖｳﾀﾛｳ</v>
      </c>
      <c r="D692" t="str">
        <f>IF($K692="","",男子登録情報!$O692&amp;" "&amp;男子登録情報!$N692&amp;" ("&amp;LEFT(男子登録情報!$F692,2)&amp;")")</f>
        <v>Yotaro SUZUKI (00)</v>
      </c>
      <c r="E692" t="str">
        <f>IF($K692="","",男子登録情報!$P692)</f>
        <v>JPN</v>
      </c>
      <c r="F692" t="str">
        <f t="shared" si="10"/>
        <v>1</v>
      </c>
      <c r="G692">
        <f>IF($K692="","",男子登録情報!$M692)</f>
        <v>26</v>
      </c>
      <c r="H692">
        <f>IF($K692="","",男子登録情報!$A692)</f>
        <v>490048</v>
      </c>
      <c r="K692">
        <f>IF(男子登録情報!$C692="","",男子登録情報!$C692)</f>
        <v>691</v>
      </c>
      <c r="M692">
        <f>IFERROR(IF(AND(402&lt;=VALUE(RIGHT(男子登録情報!$F692,4)),競技会情報!$E$3*100+競技会情報!$G$3&gt;=VALUE(RIGHT(男子登録情報!$F692,4))),VALUE(男子登録情報!$G692)+1,VALUE(男子登録情報!$G692)),"")</f>
        <v>22</v>
      </c>
      <c r="N692" t="str">
        <f>IF($K692="","",IF(男子登録情報!$H692="北海道",男子登録情報!$H692,LEFT(男子登録情報!$H692,LEN(男子登録情報!$H692)-1)))</f>
        <v>東京</v>
      </c>
      <c r="O692" t="str">
        <f>IF($K692="","",IF(LEN($N692)=2,LEFT($N692,1)&amp;"　"&amp;RIGHT($N692,1)&amp;"・"&amp;男子登録情報!$I692,$N692&amp;"・"&amp;男子登録情報!$I692))</f>
        <v>東　京・日比谷</v>
      </c>
    </row>
    <row r="693" spans="1:15" x14ac:dyDescent="0.55000000000000004">
      <c r="A693">
        <f>IF($K693="","",100000000+男子登録情報!$C693)</f>
        <v>100000692</v>
      </c>
      <c r="B693" t="str">
        <f>IF($K693="","",男子登録情報!$D693&amp;" ("&amp;男子登録情報!$K693&amp;")")</f>
        <v>川　俊太 (M1)</v>
      </c>
      <c r="C693" t="str">
        <f>IF($K693="","",男子登録情報!$E693)</f>
        <v>ｶﾜ ｼｭﾝﾀ</v>
      </c>
      <c r="D693" t="str">
        <f>IF($K693="","",男子登録情報!$O693&amp;" "&amp;男子登録情報!$N693&amp;" ("&amp;LEFT(男子登録情報!$F693,2)&amp;")")</f>
        <v>Shunta KAWA (98)</v>
      </c>
      <c r="E693" t="str">
        <f>IF($K693="","",男子登録情報!$P693)</f>
        <v>JPN</v>
      </c>
      <c r="F693" t="str">
        <f t="shared" si="10"/>
        <v>1</v>
      </c>
      <c r="G693">
        <f>IF($K693="","",男子登録情報!$M693)</f>
        <v>23</v>
      </c>
      <c r="H693">
        <f>IF($K693="","",男子登録情報!$A693)</f>
        <v>490048</v>
      </c>
      <c r="K693">
        <f>IF(男子登録情報!$C693="","",男子登録情報!$C693)</f>
        <v>692</v>
      </c>
      <c r="M693">
        <f>IFERROR(IF(AND(402&lt;=VALUE(RIGHT(男子登録情報!$F693,4)),競技会情報!$E$3*100+競技会情報!$G$3&gt;=VALUE(RIGHT(男子登録情報!$F693,4))),VALUE(男子登録情報!$G693)+1,VALUE(男子登録情報!$G693)),"")</f>
        <v>24</v>
      </c>
      <c r="N693" t="str">
        <f>IF($K693="","",IF(男子登録情報!$H693="北海道",男子登録情報!$H693,LEFT(男子登録情報!$H693,LEN(男子登録情報!$H693)-1)))</f>
        <v>愛知</v>
      </c>
      <c r="O693" t="str">
        <f>IF($K693="","",IF(LEN($N693)=2,LEFT($N693,1)&amp;"　"&amp;RIGHT($N693,1)&amp;"・"&amp;男子登録情報!$I693,$N693&amp;"・"&amp;男子登録情報!$I693))</f>
        <v>愛　知・滝</v>
      </c>
    </row>
    <row r="694" spans="1:15" x14ac:dyDescent="0.55000000000000004">
      <c r="A694">
        <f>IF($K694="","",100000000+男子登録情報!$C694)</f>
        <v>100000693</v>
      </c>
      <c r="B694" t="str">
        <f>IF($K694="","",男子登録情報!$D694&amp;" ("&amp;男子登録情報!$K694&amp;")")</f>
        <v>酒井　良佑 (M1)</v>
      </c>
      <c r="C694" t="str">
        <f>IF($K694="","",男子登録情報!$E694)</f>
        <v>ｻｶｲ ﾘｮｳｽｹ</v>
      </c>
      <c r="D694" t="str">
        <f>IF($K694="","",男子登録情報!$O694&amp;" "&amp;男子登録情報!$N694&amp;" ("&amp;LEFT(男子登録情報!$F694,2)&amp;")")</f>
        <v>Ryosuke SAKAI (98)</v>
      </c>
      <c r="E694" t="str">
        <f>IF($K694="","",男子登録情報!$P694)</f>
        <v>JPN</v>
      </c>
      <c r="F694" t="str">
        <f t="shared" si="10"/>
        <v>1</v>
      </c>
      <c r="G694">
        <f>IF($K694="","",男子登録情報!$M694)</f>
        <v>23</v>
      </c>
      <c r="H694">
        <f>IF($K694="","",男子登録情報!$A694)</f>
        <v>490048</v>
      </c>
      <c r="K694">
        <f>IF(男子登録情報!$C694="","",男子登録情報!$C694)</f>
        <v>693</v>
      </c>
      <c r="M694">
        <f>IFERROR(IF(AND(402&lt;=VALUE(RIGHT(男子登録情報!$F694,4)),競技会情報!$E$3*100+競技会情報!$G$3&gt;=VALUE(RIGHT(男子登録情報!$F694,4))),VALUE(男子登録情報!$G694)+1,VALUE(男子登録情報!$G694)),"")</f>
        <v>24</v>
      </c>
      <c r="N694" t="str">
        <f>IF($K694="","",IF(男子登録情報!$H694="北海道",男子登録情報!$H694,LEFT(男子登録情報!$H694,LEN(男子登録情報!$H694)-1)))</f>
        <v>愛知</v>
      </c>
      <c r="O694" t="str">
        <f>IF($K694="","",IF(LEN($N694)=2,LEFT($N694,1)&amp;"　"&amp;RIGHT($N694,1)&amp;"・"&amp;男子登録情報!$I694,$N694&amp;"・"&amp;男子登録情報!$I694))</f>
        <v>愛　知・一宮</v>
      </c>
    </row>
    <row r="695" spans="1:15" x14ac:dyDescent="0.55000000000000004">
      <c r="A695">
        <f>IF($K695="","",100000000+男子登録情報!$C695)</f>
        <v>100000694</v>
      </c>
      <c r="B695" t="str">
        <f>IF($K695="","",男子登録情報!$D695&amp;" ("&amp;男子登録情報!$K695&amp;")")</f>
        <v>鄭　晟皓 (M1)</v>
      </c>
      <c r="C695" t="str">
        <f>IF($K695="","",男子登録情報!$E695)</f>
        <v>ﾃｲ ｾｲｺｳ</v>
      </c>
      <c r="D695" t="str">
        <f>IF($K695="","",男子登録情報!$O695&amp;" "&amp;男子登録情報!$N695&amp;" ("&amp;LEFT(男子登録情報!$F695,2)&amp;")")</f>
        <v>Seiko TEI (98)</v>
      </c>
      <c r="E695" t="str">
        <f>IF($K695="","",男子登録情報!$P695)</f>
        <v>JPN</v>
      </c>
      <c r="F695" t="str">
        <f t="shared" si="10"/>
        <v>1</v>
      </c>
      <c r="G695">
        <f>IF($K695="","",男子登録情報!$M695)</f>
        <v>23</v>
      </c>
      <c r="H695">
        <f>IF($K695="","",男子登録情報!$A695)</f>
        <v>490048</v>
      </c>
      <c r="K695">
        <f>IF(男子登録情報!$C695="","",男子登録情報!$C695)</f>
        <v>694</v>
      </c>
      <c r="M695">
        <f>IFERROR(IF(AND(402&lt;=VALUE(RIGHT(男子登録情報!$F695,4)),競技会情報!$E$3*100+競技会情報!$G$3&gt;=VALUE(RIGHT(男子登録情報!$F695,4))),VALUE(男子登録情報!$G695)+1,VALUE(男子登録情報!$G695)),"")</f>
        <v>24</v>
      </c>
      <c r="N695" t="str">
        <f>IF($K695="","",IF(男子登録情報!$H695="北海道",男子登録情報!$H695,LEFT(男子登録情報!$H695,LEN(男子登録情報!$H695)-1)))</f>
        <v>愛知</v>
      </c>
      <c r="O695" t="str">
        <f>IF($K695="","",IF(LEN($N695)=2,LEFT($N695,1)&amp;"　"&amp;RIGHT($N695,1)&amp;"・"&amp;男子登録情報!$I695,$N695&amp;"・"&amp;男子登録情報!$I695))</f>
        <v>愛　知・東海</v>
      </c>
    </row>
    <row r="696" spans="1:15" x14ac:dyDescent="0.55000000000000004">
      <c r="A696">
        <f>IF($K696="","",100000000+男子登録情報!$C696)</f>
        <v>100000695</v>
      </c>
      <c r="B696" t="str">
        <f>IF($K696="","",男子登録情報!$D696&amp;" ("&amp;男子登録情報!$K696&amp;")")</f>
        <v>永田　智季 (M1)</v>
      </c>
      <c r="C696" t="str">
        <f>IF($K696="","",男子登録情報!$E696)</f>
        <v>ﾅｶﾞﾀ ﾄﾓｷ</v>
      </c>
      <c r="D696" t="str">
        <f>IF($K696="","",男子登録情報!$O696&amp;" "&amp;男子登録情報!$N696&amp;" ("&amp;LEFT(男子登録情報!$F696,2)&amp;")")</f>
        <v>Tomoki NAGATA (00)</v>
      </c>
      <c r="E696" t="str">
        <f>IF($K696="","",男子登録情報!$P696)</f>
        <v>JPN</v>
      </c>
      <c r="F696" t="str">
        <f t="shared" si="10"/>
        <v>1</v>
      </c>
      <c r="G696">
        <f>IF($K696="","",男子登録情報!$M696)</f>
        <v>27</v>
      </c>
      <c r="H696">
        <f>IF($K696="","",男子登録情報!$A696)</f>
        <v>490048</v>
      </c>
      <c r="K696">
        <f>IF(男子登録情報!$C696="","",男子登録情報!$C696)</f>
        <v>695</v>
      </c>
      <c r="M696">
        <f>IFERROR(IF(AND(402&lt;=VALUE(RIGHT(男子登録情報!$F696,4)),競技会情報!$E$3*100+競技会情報!$G$3&gt;=VALUE(RIGHT(男子登録情報!$F696,4))),VALUE(男子登録情報!$G696)+1,VALUE(男子登録情報!$G696)),"")</f>
        <v>22</v>
      </c>
      <c r="N696" t="str">
        <f>IF($K696="","",IF(男子登録情報!$H696="北海道",男子登録情報!$H696,LEFT(男子登録情報!$H696,LEN(男子登録情報!$H696)-1)))</f>
        <v>大阪</v>
      </c>
      <c r="O696" t="str">
        <f>IF($K696="","",IF(LEN($N696)=2,LEFT($N696,1)&amp;"　"&amp;RIGHT($N696,1)&amp;"・"&amp;男子登録情報!$I696,$N696&amp;"・"&amp;男子登録情報!$I696))</f>
        <v>大　阪・三国丘</v>
      </c>
    </row>
    <row r="697" spans="1:15" x14ac:dyDescent="0.55000000000000004">
      <c r="A697">
        <f>IF($K697="","",100000000+男子登録情報!$C697)</f>
        <v>100000696</v>
      </c>
      <c r="B697" t="str">
        <f>IF($K697="","",男子登録情報!$D697&amp;" ("&amp;男子登録情報!$K697&amp;")")</f>
        <v>野田　真志 (M1)</v>
      </c>
      <c r="C697" t="str">
        <f>IF($K697="","",男子登録情報!$E697)</f>
        <v>ﾉﾀﾞ ｼﾝｼﾞ</v>
      </c>
      <c r="D697" t="str">
        <f>IF($K697="","",男子登録情報!$O697&amp;" "&amp;男子登録情報!$N697&amp;" ("&amp;LEFT(男子登録情報!$F697,2)&amp;")")</f>
        <v>Shinji NODA (00)</v>
      </c>
      <c r="E697" t="str">
        <f>IF($K697="","",男子登録情報!$P697)</f>
        <v>JPN</v>
      </c>
      <c r="F697" t="str">
        <f t="shared" si="10"/>
        <v>1</v>
      </c>
      <c r="G697">
        <f>IF($K697="","",男子登録情報!$M697)</f>
        <v>27</v>
      </c>
      <c r="H697">
        <f>IF($K697="","",男子登録情報!$A697)</f>
        <v>490048</v>
      </c>
      <c r="K697">
        <f>IF(男子登録情報!$C697="","",男子登録情報!$C697)</f>
        <v>696</v>
      </c>
      <c r="M697">
        <f>IFERROR(IF(AND(402&lt;=VALUE(RIGHT(男子登録情報!$F697,4)),競技会情報!$E$3*100+競技会情報!$G$3&gt;=VALUE(RIGHT(男子登録情報!$F697,4))),VALUE(男子登録情報!$G697)+1,VALUE(男子登録情報!$G697)),"")</f>
        <v>22</v>
      </c>
      <c r="N697" t="str">
        <f>IF($K697="","",IF(男子登録情報!$H697="北海道",男子登録情報!$H697,LEFT(男子登録情報!$H697,LEN(男子登録情報!$H697)-1)))</f>
        <v>大阪</v>
      </c>
      <c r="O697" t="str">
        <f>IF($K697="","",IF(LEN($N697)=2,LEFT($N697,1)&amp;"　"&amp;RIGHT($N697,1)&amp;"・"&amp;男子登録情報!$I697,$N697&amp;"・"&amp;男子登録情報!$I697))</f>
        <v>大　阪・北野</v>
      </c>
    </row>
    <row r="698" spans="1:15" x14ac:dyDescent="0.55000000000000004">
      <c r="A698">
        <f>IF($K698="","",100000000+男子登録情報!$C698)</f>
        <v>100000697</v>
      </c>
      <c r="B698" t="str">
        <f>IF($K698="","",男子登録情報!$D698&amp;" ("&amp;男子登録情報!$K698&amp;")")</f>
        <v>平岡　拓 (M1)</v>
      </c>
      <c r="C698" t="str">
        <f>IF($K698="","",男子登録情報!$E698)</f>
        <v>ﾋﾗｵｶ ﾀｸ</v>
      </c>
      <c r="D698" t="str">
        <f>IF($K698="","",男子登録情報!$O698&amp;" "&amp;男子登録情報!$N698&amp;" ("&amp;LEFT(男子登録情報!$F698,2)&amp;")")</f>
        <v>Taku HIRAOKA (98)</v>
      </c>
      <c r="E698" t="str">
        <f>IF($K698="","",男子登録情報!$P698)</f>
        <v>JPN</v>
      </c>
      <c r="F698" t="str">
        <f t="shared" si="10"/>
        <v>1</v>
      </c>
      <c r="G698">
        <f>IF($K698="","",男子登録情報!$M698)</f>
        <v>34</v>
      </c>
      <c r="H698">
        <f>IF($K698="","",男子登録情報!$A698)</f>
        <v>490048</v>
      </c>
      <c r="K698">
        <f>IF(男子登録情報!$C698="","",男子登録情報!$C698)</f>
        <v>697</v>
      </c>
      <c r="M698">
        <f>IFERROR(IF(AND(402&lt;=VALUE(RIGHT(男子登録情報!$F698,4)),競技会情報!$E$3*100+競技会情報!$G$3&gt;=VALUE(RIGHT(男子登録情報!$F698,4))),VALUE(男子登録情報!$G698)+1,VALUE(男子登録情報!$G698)),"")</f>
        <v>23</v>
      </c>
      <c r="N698" t="str">
        <f>IF($K698="","",IF(男子登録情報!$H698="北海道",男子登録情報!$H698,LEFT(男子登録情報!$H698,LEN(男子登録情報!$H698)-1)))</f>
        <v>広島</v>
      </c>
      <c r="O698" t="str">
        <f>IF($K698="","",IF(LEN($N698)=2,LEFT($N698,1)&amp;"　"&amp;RIGHT($N698,1)&amp;"・"&amp;男子登録情報!$I698,$N698&amp;"・"&amp;男子登録情報!$I698))</f>
        <v>広　島・広大附属福山</v>
      </c>
    </row>
    <row r="699" spans="1:15" x14ac:dyDescent="0.55000000000000004">
      <c r="A699">
        <f>IF($K699="","",100000000+男子登録情報!$C699)</f>
        <v>100000698</v>
      </c>
      <c r="B699" t="str">
        <f>IF($K699="","",男子登録情報!$D699&amp;" ("&amp;男子登録情報!$K699&amp;")")</f>
        <v>前田　朝陽 (M1)</v>
      </c>
      <c r="C699" t="str">
        <f>IF($K699="","",男子登録情報!$E699)</f>
        <v>ﾏｴﾀﾞ ｱｻﾋ</v>
      </c>
      <c r="D699" t="str">
        <f>IF($K699="","",男子登録情報!$O699&amp;" "&amp;男子登録情報!$N699&amp;" ("&amp;LEFT(男子登録情報!$F699,2)&amp;")")</f>
        <v>Asahi MAEDA (99)</v>
      </c>
      <c r="E699" t="str">
        <f>IF($K699="","",男子登録情報!$P699)</f>
        <v>JPN</v>
      </c>
      <c r="F699" t="str">
        <f t="shared" si="10"/>
        <v>1</v>
      </c>
      <c r="G699">
        <f>IF($K699="","",男子登録情報!$M699)</f>
        <v>23</v>
      </c>
      <c r="H699">
        <f>IF($K699="","",男子登録情報!$A699)</f>
        <v>490048</v>
      </c>
      <c r="K699">
        <f>IF(男子登録情報!$C699="","",男子登録情報!$C699)</f>
        <v>698</v>
      </c>
      <c r="M699">
        <f>IFERROR(IF(AND(402&lt;=VALUE(RIGHT(男子登録情報!$F699,4)),競技会情報!$E$3*100+競技会情報!$G$3&gt;=VALUE(RIGHT(男子登録情報!$F699,4))),VALUE(男子登録情報!$G699)+1,VALUE(男子登録情報!$G699)),"")</f>
        <v>23</v>
      </c>
      <c r="N699" t="str">
        <f>IF($K699="","",IF(男子登録情報!$H699="北海道",男子登録情報!$H699,LEFT(男子登録情報!$H699,LEN(男子登録情報!$H699)-1)))</f>
        <v>愛知</v>
      </c>
      <c r="O699" t="str">
        <f>IF($K699="","",IF(LEN($N699)=2,LEFT($N699,1)&amp;"　"&amp;RIGHT($N699,1)&amp;"・"&amp;男子登録情報!$I699,$N699&amp;"・"&amp;男子登録情報!$I699))</f>
        <v>愛　知・時習館</v>
      </c>
    </row>
    <row r="700" spans="1:15" x14ac:dyDescent="0.55000000000000004">
      <c r="A700">
        <f>IF($K700="","",100000000+男子登録情報!$C700)</f>
        <v>100000699</v>
      </c>
      <c r="B700" t="str">
        <f>IF($K700="","",男子登録情報!$D700&amp;" ("&amp;男子登録情報!$K700&amp;")")</f>
        <v>山野　陽集 (M1)</v>
      </c>
      <c r="C700" t="str">
        <f>IF($K700="","",男子登録情報!$E700)</f>
        <v>ﾔﾏﾉ ﾖｳｼｭｳ</v>
      </c>
      <c r="D700" t="str">
        <f>IF($K700="","",男子登録情報!$O700&amp;" "&amp;男子登録情報!$N700&amp;" ("&amp;LEFT(男子登録情報!$F700,2)&amp;")")</f>
        <v>Yoshu YAMANO (99)</v>
      </c>
      <c r="E700" t="str">
        <f>IF($K700="","",男子登録情報!$P700)</f>
        <v>JPN</v>
      </c>
      <c r="F700" t="str">
        <f t="shared" si="10"/>
        <v>1</v>
      </c>
      <c r="G700">
        <f>IF($K700="","",男子登録情報!$M700)</f>
        <v>26</v>
      </c>
      <c r="H700">
        <f>IF($K700="","",男子登録情報!$A700)</f>
        <v>490048</v>
      </c>
      <c r="K700">
        <f>IF(男子登録情報!$C700="","",男子登録情報!$C700)</f>
        <v>699</v>
      </c>
      <c r="M700">
        <f>IFERROR(IF(AND(402&lt;=VALUE(RIGHT(男子登録情報!$F700,4)),競技会情報!$E$3*100+競技会情報!$G$3&gt;=VALUE(RIGHT(男子登録情報!$F700,4))),VALUE(男子登録情報!$G700)+1,VALUE(男子登録情報!$G700)),"")</f>
        <v>23</v>
      </c>
      <c r="N700" t="str">
        <f>IF($K700="","",IF(男子登録情報!$H700="北海道",男子登録情報!$H700,LEFT(男子登録情報!$H700,LEN(男子登録情報!$H700)-1)))</f>
        <v>千葉</v>
      </c>
      <c r="O700" t="str">
        <f>IF($K700="","",IF(LEN($N700)=2,LEFT($N700,1)&amp;"　"&amp;RIGHT($N700,1)&amp;"・"&amp;男子登録情報!$I700,$N700&amp;"・"&amp;男子登録情報!$I700))</f>
        <v>千　葉・県立船橋</v>
      </c>
    </row>
    <row r="701" spans="1:15" x14ac:dyDescent="0.55000000000000004">
      <c r="A701">
        <f>IF($K701="","",100000000+男子登録情報!$C701)</f>
        <v>100000700</v>
      </c>
      <c r="B701" t="str">
        <f>IF($K701="","",男子登録情報!$D701&amp;" ("&amp;男子登録情報!$K701&amp;")")</f>
        <v>田中　宏樹 (4)</v>
      </c>
      <c r="C701" t="str">
        <f>IF($K701="","",男子登録情報!$E701)</f>
        <v>ﾀﾅｶ ﾋﾛｷ</v>
      </c>
      <c r="D701" t="str">
        <f>IF($K701="","",男子登録情報!$O701&amp;" "&amp;男子登録情報!$N701&amp;" ("&amp;LEFT(男子登録情報!$F701,2)&amp;")")</f>
        <v>Hiroki TANAKA (00)</v>
      </c>
      <c r="E701" t="str">
        <f>IF($K701="","",男子登録情報!$P701)</f>
        <v>JPN</v>
      </c>
      <c r="F701" t="str">
        <f t="shared" si="10"/>
        <v>1</v>
      </c>
      <c r="G701">
        <f>IF($K701="","",男子登録情報!$M701)</f>
        <v>43</v>
      </c>
      <c r="H701">
        <f>IF($K701="","",男子登録情報!$A701)</f>
        <v>490048</v>
      </c>
      <c r="K701">
        <f>IF(男子登録情報!$C701="","",男子登録情報!$C701)</f>
        <v>700</v>
      </c>
      <c r="M701">
        <f>IFERROR(IF(AND(402&lt;=VALUE(RIGHT(男子登録情報!$F701,4)),競技会情報!$E$3*100+競技会情報!$G$3&gt;=VALUE(RIGHT(男子登録情報!$F701,4))),VALUE(男子登録情報!$G701)+1,VALUE(男子登録情報!$G701)),"")</f>
        <v>22</v>
      </c>
      <c r="N701" t="str">
        <f>IF($K701="","",IF(男子登録情報!$H701="北海道",男子登録情報!$H701,LEFT(男子登録情報!$H701,LEN(男子登録情報!$H701)-1)))</f>
        <v>熊本</v>
      </c>
      <c r="O701" t="str">
        <f>IF($K701="","",IF(LEN($N701)=2,LEFT($N701,1)&amp;"　"&amp;RIGHT($N701,1)&amp;"・"&amp;男子登録情報!$I701,$N701&amp;"・"&amp;男子登録情報!$I701))</f>
        <v>熊　本・済々黌</v>
      </c>
    </row>
    <row r="702" spans="1:15" x14ac:dyDescent="0.55000000000000004">
      <c r="A702">
        <f>IF($K702="","",100000000+男子登録情報!$C702)</f>
        <v>100000701</v>
      </c>
      <c r="B702" t="str">
        <f>IF($K702="","",男子登録情報!$D702&amp;" ("&amp;男子登録情報!$K702&amp;")")</f>
        <v>室　和希 (4)</v>
      </c>
      <c r="C702" t="str">
        <f>IF($K702="","",男子登録情報!$E702)</f>
        <v>ﾑﾛ ｶｽﾞｷ</v>
      </c>
      <c r="D702" t="str">
        <f>IF($K702="","",男子登録情報!$O702&amp;" "&amp;男子登録情報!$N702&amp;" ("&amp;LEFT(男子登録情報!$F702,2)&amp;")")</f>
        <v>Kazuki MURO (99)</v>
      </c>
      <c r="E702" t="str">
        <f>IF($K702="","",男子登録情報!$P702)</f>
        <v>JPN</v>
      </c>
      <c r="F702" t="str">
        <f t="shared" si="10"/>
        <v>1</v>
      </c>
      <c r="G702">
        <f>IF($K702="","",男子登録情報!$M702)</f>
        <v>29</v>
      </c>
      <c r="H702">
        <f>IF($K702="","",男子登録情報!$A702)</f>
        <v>490048</v>
      </c>
      <c r="K702">
        <f>IF(男子登録情報!$C702="","",男子登録情報!$C702)</f>
        <v>701</v>
      </c>
      <c r="M702">
        <f>IFERROR(IF(AND(402&lt;=VALUE(RIGHT(男子登録情報!$F702,4)),競技会情報!$E$3*100+競技会情報!$G$3&gt;=VALUE(RIGHT(男子登録情報!$F702,4))),VALUE(男子登録情報!$G702)+1,VALUE(男子登録情報!$G702)),"")</f>
        <v>23</v>
      </c>
      <c r="N702" t="str">
        <f>IF($K702="","",IF(男子登録情報!$H702="北海道",男子登録情報!$H702,LEFT(男子登録情報!$H702,LEN(男子登録情報!$H702)-1)))</f>
        <v>奈良</v>
      </c>
      <c r="O702" t="str">
        <f>IF($K702="","",IF(LEN($N702)=2,LEFT($N702,1)&amp;"　"&amp;RIGHT($N702,1)&amp;"・"&amp;男子登録情報!$I702,$N702&amp;"・"&amp;男子登録情報!$I702))</f>
        <v>奈　良・帝塚山</v>
      </c>
    </row>
    <row r="703" spans="1:15" x14ac:dyDescent="0.55000000000000004">
      <c r="A703">
        <f>IF($K703="","",100000000+男子登録情報!$C703)</f>
        <v>100000702</v>
      </c>
      <c r="B703" t="str">
        <f>IF($K703="","",男子登録情報!$D703&amp;" ("&amp;男子登録情報!$K703&amp;")")</f>
        <v>眞鍋　聡志 (4)</v>
      </c>
      <c r="C703" t="str">
        <f>IF($K703="","",男子登録情報!$E703)</f>
        <v>ﾏﾅﾍﾞ ｻﾄｼ</v>
      </c>
      <c r="D703" t="str">
        <f>IF($K703="","",男子登録情報!$O703&amp;" "&amp;男子登録情報!$N703&amp;" ("&amp;LEFT(男子登録情報!$F703,2)&amp;")")</f>
        <v>Satoshi MANABE (00)</v>
      </c>
      <c r="E703" t="str">
        <f>IF($K703="","",男子登録情報!$P703)</f>
        <v>JPN</v>
      </c>
      <c r="F703" t="str">
        <f t="shared" si="10"/>
        <v>1</v>
      </c>
      <c r="G703">
        <f>IF($K703="","",男子登録情報!$M703)</f>
        <v>38</v>
      </c>
      <c r="H703">
        <f>IF($K703="","",男子登録情報!$A703)</f>
        <v>490048</v>
      </c>
      <c r="K703">
        <f>IF(男子登録情報!$C703="","",男子登録情報!$C703)</f>
        <v>702</v>
      </c>
      <c r="M703">
        <f>IFERROR(IF(AND(402&lt;=VALUE(RIGHT(男子登録情報!$F703,4)),競技会情報!$E$3*100+競技会情報!$G$3&gt;=VALUE(RIGHT(男子登録情報!$F703,4))),VALUE(男子登録情報!$G703)+1,VALUE(男子登録情報!$G703)),"")</f>
        <v>22</v>
      </c>
      <c r="N703" t="str">
        <f>IF($K703="","",IF(男子登録情報!$H703="北海道",男子登録情報!$H703,LEFT(男子登録情報!$H703,LEN(男子登録情報!$H703)-1)))</f>
        <v>愛媛</v>
      </c>
      <c r="O703" t="str">
        <f>IF($K703="","",IF(LEN($N703)=2,LEFT($N703,1)&amp;"　"&amp;RIGHT($N703,1)&amp;"・"&amp;男子登録情報!$I703,$N703&amp;"・"&amp;男子登録情報!$I703))</f>
        <v>愛　媛・今治西</v>
      </c>
    </row>
    <row r="704" spans="1:15" x14ac:dyDescent="0.55000000000000004">
      <c r="A704">
        <f>IF($K704="","",100000000+男子登録情報!$C704)</f>
        <v>100000703</v>
      </c>
      <c r="B704" t="str">
        <f>IF($K704="","",男子登録情報!$D704&amp;" ("&amp;男子登録情報!$K704&amp;")")</f>
        <v>坂本　璃月 (4)</v>
      </c>
      <c r="C704" t="str">
        <f>IF($K704="","",男子登録情報!$E704)</f>
        <v>ｻｶﾓﾄ ﾘﾂｷ</v>
      </c>
      <c r="D704" t="str">
        <f>IF($K704="","",男子登録情報!$O704&amp;" "&amp;男子登録情報!$N704&amp;" ("&amp;LEFT(男子登録情報!$F704,2)&amp;")")</f>
        <v>Ritsuki SAKAMOTO (00)</v>
      </c>
      <c r="E704" t="str">
        <f>IF($K704="","",男子登録情報!$P704)</f>
        <v>JPN</v>
      </c>
      <c r="F704" t="str">
        <f t="shared" si="10"/>
        <v>1</v>
      </c>
      <c r="G704">
        <f>IF($K704="","",男子登録情報!$M704)</f>
        <v>26</v>
      </c>
      <c r="H704">
        <f>IF($K704="","",男子登録情報!$A704)</f>
        <v>490048</v>
      </c>
      <c r="K704">
        <f>IF(男子登録情報!$C704="","",男子登録情報!$C704)</f>
        <v>703</v>
      </c>
      <c r="M704">
        <f>IFERROR(IF(AND(402&lt;=VALUE(RIGHT(男子登録情報!$F704,4)),競技会情報!$E$3*100+競技会情報!$G$3&gt;=VALUE(RIGHT(男子登録情報!$F704,4))),VALUE(男子登録情報!$G704)+1,VALUE(男子登録情報!$G704)),"")</f>
        <v>21</v>
      </c>
      <c r="N704" t="str">
        <f>IF($K704="","",IF(男子登録情報!$H704="北海道",男子登録情報!$H704,LEFT(男子登録情報!$H704,LEN(男子登録情報!$H704)-1)))</f>
        <v>東京</v>
      </c>
      <c r="O704" t="str">
        <f>IF($K704="","",IF(LEN($N704)=2,LEFT($N704,1)&amp;"　"&amp;RIGHT($N704,1)&amp;"・"&amp;男子登録情報!$I704,$N704&amp;"・"&amp;男子登録情報!$I704))</f>
        <v>東　京・新宿</v>
      </c>
    </row>
    <row r="705" spans="1:15" x14ac:dyDescent="0.55000000000000004">
      <c r="A705">
        <f>IF($K705="","",100000000+男子登録情報!$C705)</f>
        <v>100000704</v>
      </c>
      <c r="B705" t="str">
        <f>IF($K705="","",男子登録情報!$D705&amp;" ("&amp;男子登録情報!$K705&amp;")")</f>
        <v>中村　鮎夢 (4)</v>
      </c>
      <c r="C705" t="str">
        <f>IF($K705="","",男子登録情報!$E705)</f>
        <v>ﾅｶﾑﾗ ｱﾕﾑ</v>
      </c>
      <c r="D705" t="str">
        <f>IF($K705="","",男子登録情報!$O705&amp;" "&amp;男子登録情報!$N705&amp;" ("&amp;LEFT(男子登録情報!$F705,2)&amp;")")</f>
        <v>Ayumu NAKAMURA (00)</v>
      </c>
      <c r="E705" t="str">
        <f>IF($K705="","",男子登録情報!$P705)</f>
        <v>JPN</v>
      </c>
      <c r="F705" t="str">
        <f t="shared" si="10"/>
        <v>1</v>
      </c>
      <c r="G705">
        <f>IF($K705="","",男子登録情報!$M705)</f>
        <v>38</v>
      </c>
      <c r="H705">
        <f>IF($K705="","",男子登録情報!$A705)</f>
        <v>490048</v>
      </c>
      <c r="K705">
        <f>IF(男子登録情報!$C705="","",男子登録情報!$C705)</f>
        <v>704</v>
      </c>
      <c r="M705">
        <f>IFERROR(IF(AND(402&lt;=VALUE(RIGHT(男子登録情報!$F705,4)),競技会情報!$E$3*100+競技会情報!$G$3&gt;=VALUE(RIGHT(男子登録情報!$F705,4))),VALUE(男子登録情報!$G705)+1,VALUE(男子登録情報!$G705)),"")</f>
        <v>22</v>
      </c>
      <c r="N705" t="str">
        <f>IF($K705="","",IF(男子登録情報!$H705="北海道",男子登録情報!$H705,LEFT(男子登録情報!$H705,LEN(男子登録情報!$H705)-1)))</f>
        <v>愛媛</v>
      </c>
      <c r="O705" t="str">
        <f>IF($K705="","",IF(LEN($N705)=2,LEFT($N705,1)&amp;"　"&amp;RIGHT($N705,1)&amp;"・"&amp;男子登録情報!$I705,$N705&amp;"・"&amp;男子登録情報!$I705))</f>
        <v>愛　媛・松山東</v>
      </c>
    </row>
    <row r="706" spans="1:15" x14ac:dyDescent="0.55000000000000004">
      <c r="A706">
        <f>IF($K706="","",100000000+男子登録情報!$C706)</f>
        <v>100000705</v>
      </c>
      <c r="B706" t="str">
        <f>IF($K706="","",男子登録情報!$D706&amp;" ("&amp;男子登録情報!$K706&amp;")")</f>
        <v>山田　大智 (4)</v>
      </c>
      <c r="C706" t="str">
        <f>IF($K706="","",男子登録情報!$E706)</f>
        <v>ﾔﾏﾀﾞ ﾀﾞｲﾁ</v>
      </c>
      <c r="D706" t="str">
        <f>IF($K706="","",男子登録情報!$O706&amp;" "&amp;男子登録情報!$N706&amp;" ("&amp;LEFT(男子登録情報!$F706,2)&amp;")")</f>
        <v>Daichi YAMADA (00)</v>
      </c>
      <c r="E706" t="str">
        <f>IF($K706="","",男子登録情報!$P706)</f>
        <v>JPN</v>
      </c>
      <c r="F706" t="str">
        <f t="shared" si="10"/>
        <v>1</v>
      </c>
      <c r="G706">
        <f>IF($K706="","",男子登録情報!$M706)</f>
        <v>14</v>
      </c>
      <c r="H706">
        <f>IF($K706="","",男子登録情報!$A706)</f>
        <v>490048</v>
      </c>
      <c r="K706">
        <f>IF(男子登録情報!$C706="","",男子登録情報!$C706)</f>
        <v>705</v>
      </c>
      <c r="M706">
        <f>IFERROR(IF(AND(402&lt;=VALUE(RIGHT(男子登録情報!$F706,4)),競技会情報!$E$3*100+競技会情報!$G$3&gt;=VALUE(RIGHT(男子登録情報!$F706,4))),VALUE(男子登録情報!$G706)+1,VALUE(男子登録情報!$G706)),"")</f>
        <v>22</v>
      </c>
      <c r="N706" t="str">
        <f>IF($K706="","",IF(男子登録情報!$H706="北海道",男子登録情報!$H706,LEFT(男子登録情報!$H706,LEN(男子登録情報!$H706)-1)))</f>
        <v>神奈川</v>
      </c>
      <c r="O706" t="str">
        <f>IF($K706="","",IF(LEN($N706)=2,LEFT($N706,1)&amp;"　"&amp;RIGHT($N706,1)&amp;"・"&amp;男子登録情報!$I706,$N706&amp;"・"&amp;男子登録情報!$I706))</f>
        <v>神奈川・横浜翠嵐</v>
      </c>
    </row>
    <row r="707" spans="1:15" x14ac:dyDescent="0.55000000000000004">
      <c r="A707">
        <f>IF($K707="","",100000000+男子登録情報!$C707)</f>
        <v>100000706</v>
      </c>
      <c r="B707" t="str">
        <f>IF($K707="","",男子登録情報!$D707&amp;" ("&amp;男子登録情報!$K707&amp;")")</f>
        <v>池田　尚平 (4)</v>
      </c>
      <c r="C707" t="str">
        <f>IF($K707="","",男子登録情報!$E707)</f>
        <v>ｲｹﾀﾞ ｼｮｳﾍｲ</v>
      </c>
      <c r="D707" t="str">
        <f>IF($K707="","",男子登録情報!$O707&amp;" "&amp;男子登録情報!$N707&amp;" ("&amp;LEFT(男子登録情報!$F707,2)&amp;")")</f>
        <v>Shohei IKEDA (99)</v>
      </c>
      <c r="E707" t="str">
        <f>IF($K707="","",男子登録情報!$P707)</f>
        <v>JPN</v>
      </c>
      <c r="F707" t="str">
        <f t="shared" ref="F707:F770" si="11">IF($K707="","","1")</f>
        <v>1</v>
      </c>
      <c r="G707">
        <f>IF($K707="","",男子登録情報!$M707)</f>
        <v>26</v>
      </c>
      <c r="H707">
        <f>IF($K707="","",男子登録情報!$A707)</f>
        <v>490048</v>
      </c>
      <c r="K707">
        <f>IF(男子登録情報!$C707="","",男子登録情報!$C707)</f>
        <v>706</v>
      </c>
      <c r="M707">
        <f>IFERROR(IF(AND(402&lt;=VALUE(RIGHT(男子登録情報!$F707,4)),競技会情報!$E$3*100+競技会情報!$G$3&gt;=VALUE(RIGHT(男子登録情報!$F707,4))),VALUE(男子登録情報!$G707)+1,VALUE(男子登録情報!$G707)),"")</f>
        <v>22</v>
      </c>
      <c r="N707" t="str">
        <f>IF($K707="","",IF(男子登録情報!$H707="北海道",男子登録情報!$H707,LEFT(男子登録情報!$H707,LEN(男子登録情報!$H707)-1)))</f>
        <v>京都</v>
      </c>
      <c r="O707" t="str">
        <f>IF($K707="","",IF(LEN($N707)=2,LEFT($N707,1)&amp;"　"&amp;RIGHT($N707,1)&amp;"・"&amp;男子登録情報!$I707,$N707&amp;"・"&amp;男子登録情報!$I707))</f>
        <v>京　都・堀川</v>
      </c>
    </row>
    <row r="708" spans="1:15" x14ac:dyDescent="0.55000000000000004">
      <c r="A708">
        <f>IF($K708="","",100000000+男子登録情報!$C708)</f>
        <v>100000707</v>
      </c>
      <c r="B708" t="str">
        <f>IF($K708="","",男子登録情報!$D708&amp;" ("&amp;男子登録情報!$K708&amp;")")</f>
        <v>松岡　健 (4)</v>
      </c>
      <c r="C708" t="str">
        <f>IF($K708="","",男子登録情報!$E708)</f>
        <v>ﾏﾂｵｶ ﾂﾖｼ</v>
      </c>
      <c r="D708" t="str">
        <f>IF($K708="","",男子登録情報!$O708&amp;" "&amp;男子登録情報!$N708&amp;" ("&amp;LEFT(男子登録情報!$F708,2)&amp;")")</f>
        <v>Tsuyoshi MATSUOKA (00)</v>
      </c>
      <c r="E708" t="str">
        <f>IF($K708="","",男子登録情報!$P708)</f>
        <v>JPN</v>
      </c>
      <c r="F708" t="str">
        <f t="shared" si="11"/>
        <v>1</v>
      </c>
      <c r="G708">
        <f>IF($K708="","",男子登録情報!$M708)</f>
        <v>28</v>
      </c>
      <c r="H708">
        <f>IF($K708="","",男子登録情報!$A708)</f>
        <v>490048</v>
      </c>
      <c r="K708">
        <f>IF(男子登録情報!$C708="","",男子登録情報!$C708)</f>
        <v>707</v>
      </c>
      <c r="M708">
        <f>IFERROR(IF(AND(402&lt;=VALUE(RIGHT(男子登録情報!$F708,4)),競技会情報!$E$3*100+競技会情報!$G$3&gt;=VALUE(RIGHT(男子登録情報!$F708,4))),VALUE(男子登録情報!$G708)+1,VALUE(男子登録情報!$G708)),"")</f>
        <v>22</v>
      </c>
      <c r="N708" t="str">
        <f>IF($K708="","",IF(男子登録情報!$H708="北海道",男子登録情報!$H708,LEFT(男子登録情報!$H708,LEN(男子登録情報!$H708)-1)))</f>
        <v>大阪</v>
      </c>
      <c r="O708" t="str">
        <f>IF($K708="","",IF(LEN($N708)=2,LEFT($N708,1)&amp;"　"&amp;RIGHT($N708,1)&amp;"・"&amp;男子登録情報!$I708,$N708&amp;"・"&amp;男子登録情報!$I708))</f>
        <v>大　阪・開明</v>
      </c>
    </row>
    <row r="709" spans="1:15" x14ac:dyDescent="0.55000000000000004">
      <c r="A709">
        <f>IF($K709="","",100000000+男子登録情報!$C709)</f>
        <v>100000708</v>
      </c>
      <c r="B709" t="str">
        <f>IF($K709="","",男子登録情報!$D709&amp;" ("&amp;男子登録情報!$K709&amp;")")</f>
        <v>山口　佐助 (4)</v>
      </c>
      <c r="C709" t="str">
        <f>IF($K709="","",男子登録情報!$E709)</f>
        <v>ﾔﾏｸﾞﾁ ｻｽｹ</v>
      </c>
      <c r="D709" t="str">
        <f>IF($K709="","",男子登録情報!$O709&amp;" "&amp;男子登録情報!$N709&amp;" ("&amp;LEFT(男子登録情報!$F709,2)&amp;")")</f>
        <v>Sasuke YAMAGUCHI (00)</v>
      </c>
      <c r="E709" t="str">
        <f>IF($K709="","",男子登録情報!$P709)</f>
        <v>JPN</v>
      </c>
      <c r="F709" t="str">
        <f t="shared" si="11"/>
        <v>1</v>
      </c>
      <c r="G709">
        <f>IF($K709="","",男子登録情報!$M709)</f>
        <v>37</v>
      </c>
      <c r="H709">
        <f>IF($K709="","",男子登録情報!$A709)</f>
        <v>490048</v>
      </c>
      <c r="K709">
        <f>IF(男子登録情報!$C709="","",男子登録情報!$C709)</f>
        <v>708</v>
      </c>
      <c r="M709">
        <f>IFERROR(IF(AND(402&lt;=VALUE(RIGHT(男子登録情報!$F709,4)),競技会情報!$E$3*100+競技会情報!$G$3&gt;=VALUE(RIGHT(男子登録情報!$F709,4))),VALUE(男子登録情報!$G709)+1,VALUE(男子登録情報!$G709)),"")</f>
        <v>22</v>
      </c>
      <c r="N709" t="str">
        <f>IF($K709="","",IF(男子登録情報!$H709="北海道",男子登録情報!$H709,LEFT(男子登録情報!$H709,LEN(男子登録情報!$H709)-1)))</f>
        <v>香川</v>
      </c>
      <c r="O709" t="str">
        <f>IF($K709="","",IF(LEN($N709)=2,LEFT($N709,1)&amp;"　"&amp;RIGHT($N709,1)&amp;"・"&amp;男子登録情報!$I709,$N709&amp;"・"&amp;男子登録情報!$I709))</f>
        <v>香　川・高松</v>
      </c>
    </row>
    <row r="710" spans="1:15" x14ac:dyDescent="0.55000000000000004">
      <c r="A710">
        <f>IF($K710="","",100000000+男子登録情報!$C710)</f>
        <v>100000709</v>
      </c>
      <c r="B710" t="str">
        <f>IF($K710="","",男子登録情報!$D710&amp;" ("&amp;男子登録情報!$K710&amp;")")</f>
        <v>髙橋　惇寿 (4)</v>
      </c>
      <c r="C710" t="str">
        <f>IF($K710="","",男子登録情報!$E710)</f>
        <v>ﾀｶﾊｼ ｱﾂﾄｼ</v>
      </c>
      <c r="D710" t="str">
        <f>IF($K710="","",男子登録情報!$O710&amp;" "&amp;男子登録情報!$N710&amp;" ("&amp;LEFT(男子登録情報!$F710,2)&amp;")")</f>
        <v>Atsutoshi TAKAHASHI (00)</v>
      </c>
      <c r="E710" t="str">
        <f>IF($K710="","",男子登録情報!$P710)</f>
        <v>JPN</v>
      </c>
      <c r="F710" t="str">
        <f t="shared" si="11"/>
        <v>1</v>
      </c>
      <c r="G710">
        <f>IF($K710="","",男子登録情報!$M710)</f>
        <v>21</v>
      </c>
      <c r="H710">
        <f>IF($K710="","",男子登録情報!$A710)</f>
        <v>490048</v>
      </c>
      <c r="K710">
        <f>IF(男子登録情報!$C710="","",男子登録情報!$C710)</f>
        <v>709</v>
      </c>
      <c r="M710">
        <f>IFERROR(IF(AND(402&lt;=VALUE(RIGHT(男子登録情報!$F710,4)),競技会情報!$E$3*100+競技会情報!$G$3&gt;=VALUE(RIGHT(男子登録情報!$F710,4))),VALUE(男子登録情報!$G710)+1,VALUE(男子登録情報!$G710)),"")</f>
        <v>22</v>
      </c>
      <c r="N710" t="str">
        <f>IF($K710="","",IF(男子登録情報!$H710="北海道",男子登録情報!$H710,LEFT(男子登録情報!$H710,LEN(男子登録情報!$H710)-1)))</f>
        <v>岐阜</v>
      </c>
      <c r="O710" t="str">
        <f>IF($K710="","",IF(LEN($N710)=2,LEFT($N710,1)&amp;"　"&amp;RIGHT($N710,1)&amp;"・"&amp;男子登録情報!$I710,$N710&amp;"・"&amp;男子登録情報!$I710))</f>
        <v>岐　阜・大垣北</v>
      </c>
    </row>
    <row r="711" spans="1:15" x14ac:dyDescent="0.55000000000000004">
      <c r="A711">
        <f>IF($K711="","",100000000+男子登録情報!$C711)</f>
        <v>100000710</v>
      </c>
      <c r="B711" t="str">
        <f>IF($K711="","",男子登録情報!$D711&amp;" ("&amp;男子登録情報!$K711&amp;")")</f>
        <v>髙橋　侃凱 (4)</v>
      </c>
      <c r="C711" t="str">
        <f>IF($K711="","",男子登録情報!$E711)</f>
        <v>ﾀｶﾊｼ ﾔｽﾄｷ</v>
      </c>
      <c r="D711" t="str">
        <f>IF($K711="","",男子登録情報!$O711&amp;" "&amp;男子登録情報!$N711&amp;" ("&amp;LEFT(男子登録情報!$F711,2)&amp;")")</f>
        <v>Yasutoki TAKAHASHI (98)</v>
      </c>
      <c r="E711" t="str">
        <f>IF($K711="","",男子登録情報!$P711)</f>
        <v>JPN</v>
      </c>
      <c r="F711" t="str">
        <f t="shared" si="11"/>
        <v>1</v>
      </c>
      <c r="G711">
        <f>IF($K711="","",男子登録情報!$M711)</f>
        <v>26</v>
      </c>
      <c r="H711">
        <f>IF($K711="","",男子登録情報!$A711)</f>
        <v>490048</v>
      </c>
      <c r="K711">
        <f>IF(男子登録情報!$C711="","",男子登録情報!$C711)</f>
        <v>710</v>
      </c>
      <c r="M711">
        <f>IFERROR(IF(AND(402&lt;=VALUE(RIGHT(男子登録情報!$F711,4)),競技会情報!$E$3*100+競技会情報!$G$3&gt;=VALUE(RIGHT(男子登録情報!$F711,4))),VALUE(男子登録情報!$G711)+1,VALUE(男子登録情報!$G711)),"")</f>
        <v>24</v>
      </c>
      <c r="N711" t="str">
        <f>IF($K711="","",IF(男子登録情報!$H711="北海道",男子登録情報!$H711,LEFT(男子登録情報!$H711,LEN(男子登録情報!$H711)-1)))</f>
        <v>愛知</v>
      </c>
      <c r="O711" t="str">
        <f>IF($K711="","",IF(LEN($N711)=2,LEFT($N711,1)&amp;"　"&amp;RIGHT($N711,1)&amp;"・"&amp;男子登録情報!$I711,$N711&amp;"・"&amp;男子登録情報!$I711))</f>
        <v>愛　知・東海</v>
      </c>
    </row>
    <row r="712" spans="1:15" x14ac:dyDescent="0.55000000000000004">
      <c r="A712">
        <f>IF($K712="","",100000000+男子登録情報!$C712)</f>
        <v>100000711</v>
      </c>
      <c r="B712" t="str">
        <f>IF($K712="","",男子登録情報!$D712&amp;" ("&amp;男子登録情報!$K712&amp;")")</f>
        <v>今西　直 (4)</v>
      </c>
      <c r="C712" t="str">
        <f>IF($K712="","",男子登録情報!$E712)</f>
        <v>ｲﾏﾆｼ ｽﾅｵ</v>
      </c>
      <c r="D712" t="str">
        <f>IF($K712="","",男子登録情報!$O712&amp;" "&amp;男子登録情報!$N712&amp;" ("&amp;LEFT(男子登録情報!$F712,2)&amp;")")</f>
        <v>Sunao IMANISHI (00)</v>
      </c>
      <c r="E712" t="str">
        <f>IF($K712="","",男子登録情報!$P712)</f>
        <v>JPN</v>
      </c>
      <c r="F712" t="str">
        <f t="shared" si="11"/>
        <v>1</v>
      </c>
      <c r="G712">
        <f>IF($K712="","",男子登録情報!$M712)</f>
        <v>26</v>
      </c>
      <c r="H712">
        <f>IF($K712="","",男子登録情報!$A712)</f>
        <v>490048</v>
      </c>
      <c r="K712">
        <f>IF(男子登録情報!$C712="","",男子登録情報!$C712)</f>
        <v>711</v>
      </c>
      <c r="M712">
        <f>IFERROR(IF(AND(402&lt;=VALUE(RIGHT(男子登録情報!$F712,4)),競技会情報!$E$3*100+競技会情報!$G$3&gt;=VALUE(RIGHT(男子登録情報!$F712,4))),VALUE(男子登録情報!$G712)+1,VALUE(男子登録情報!$G712)),"")</f>
        <v>22</v>
      </c>
      <c r="N712" t="str">
        <f>IF($K712="","",IF(男子登録情報!$H712="北海道",男子登録情報!$H712,LEFT(男子登録情報!$H712,LEN(男子登録情報!$H712)-1)))</f>
        <v>京都</v>
      </c>
      <c r="O712" t="str">
        <f>IF($K712="","",IF(LEN($N712)=2,LEFT($N712,1)&amp;"　"&amp;RIGHT($N712,1)&amp;"・"&amp;男子登録情報!$I712,$N712&amp;"・"&amp;男子登録情報!$I712))</f>
        <v>京　都・堀川</v>
      </c>
    </row>
    <row r="713" spans="1:15" x14ac:dyDescent="0.55000000000000004">
      <c r="A713">
        <f>IF($K713="","",100000000+男子登録情報!$C713)</f>
        <v>100000712</v>
      </c>
      <c r="B713" t="str">
        <f>IF($K713="","",男子登録情報!$D713&amp;" ("&amp;男子登録情報!$K713&amp;")")</f>
        <v>髙重　広 (4)</v>
      </c>
      <c r="C713" t="str">
        <f>IF($K713="","",男子登録情報!$E713)</f>
        <v>ﾀｶｼｹﾞ ﾋﾛｼ</v>
      </c>
      <c r="D713" t="str">
        <f>IF($K713="","",男子登録情報!$O713&amp;" "&amp;男子登録情報!$N713&amp;" ("&amp;LEFT(男子登録情報!$F713,2)&amp;")")</f>
        <v>Hiroshi TAKASHIGE (00)</v>
      </c>
      <c r="E713" t="str">
        <f>IF($K713="","",男子登録情報!$P713)</f>
        <v>JPN</v>
      </c>
      <c r="F713" t="str">
        <f t="shared" si="11"/>
        <v>1</v>
      </c>
      <c r="G713">
        <f>IF($K713="","",男子登録情報!$M713)</f>
        <v>37</v>
      </c>
      <c r="H713">
        <f>IF($K713="","",男子登録情報!$A713)</f>
        <v>490048</v>
      </c>
      <c r="K713">
        <f>IF(男子登録情報!$C713="","",男子登録情報!$C713)</f>
        <v>712</v>
      </c>
      <c r="M713">
        <f>IFERROR(IF(AND(402&lt;=VALUE(RIGHT(男子登録情報!$F713,4)),競技会情報!$E$3*100+競技会情報!$G$3&gt;=VALUE(RIGHT(男子登録情報!$F713,4))),VALUE(男子登録情報!$G713)+1,VALUE(男子登録情報!$G713)),"")</f>
        <v>22</v>
      </c>
      <c r="N713" t="str">
        <f>IF($K713="","",IF(男子登録情報!$H713="北海道",男子登録情報!$H713,LEFT(男子登録情報!$H713,LEN(男子登録情報!$H713)-1)))</f>
        <v>香川</v>
      </c>
      <c r="O713" t="str">
        <f>IF($K713="","",IF(LEN($N713)=2,LEFT($N713,1)&amp;"　"&amp;RIGHT($N713,1)&amp;"・"&amp;男子登録情報!$I713,$N713&amp;"・"&amp;男子登録情報!$I713))</f>
        <v>香　川・高松</v>
      </c>
    </row>
    <row r="714" spans="1:15" x14ac:dyDescent="0.55000000000000004">
      <c r="A714">
        <f>IF($K714="","",100000000+男子登録情報!$C714)</f>
        <v>100000713</v>
      </c>
      <c r="B714" t="str">
        <f>IF($K714="","",男子登録情報!$D714&amp;" ("&amp;男子登録情報!$K714&amp;")")</f>
        <v>川口　修大 (4)</v>
      </c>
      <c r="C714" t="str">
        <f>IF($K714="","",男子登録情報!$E714)</f>
        <v>ｶﾜｸﾞﾁ ｼｭｳﾄ</v>
      </c>
      <c r="D714" t="str">
        <f>IF($K714="","",男子登録情報!$O714&amp;" "&amp;男子登録情報!$N714&amp;" ("&amp;LEFT(男子登録情報!$F714,2)&amp;")")</f>
        <v>Shuto KAWAGUCHI (00)</v>
      </c>
      <c r="E714" t="str">
        <f>IF($K714="","",男子登録情報!$P714)</f>
        <v>JPN</v>
      </c>
      <c r="F714" t="str">
        <f t="shared" si="11"/>
        <v>1</v>
      </c>
      <c r="G714">
        <f>IF($K714="","",男子登録情報!$M714)</f>
        <v>27</v>
      </c>
      <c r="H714">
        <f>IF($K714="","",男子登録情報!$A714)</f>
        <v>490048</v>
      </c>
      <c r="K714">
        <f>IF(男子登録情報!$C714="","",男子登録情報!$C714)</f>
        <v>713</v>
      </c>
      <c r="M714">
        <f>IFERROR(IF(AND(402&lt;=VALUE(RIGHT(男子登録情報!$F714,4)),競技会情報!$E$3*100+競技会情報!$G$3&gt;=VALUE(RIGHT(男子登録情報!$F714,4))),VALUE(男子登録情報!$G714)+1,VALUE(男子登録情報!$G714)),"")</f>
        <v>22</v>
      </c>
      <c r="N714" t="str">
        <f>IF($K714="","",IF(男子登録情報!$H714="北海道",男子登録情報!$H714,LEFT(男子登録情報!$H714,LEN(男子登録情報!$H714)-1)))</f>
        <v>大阪</v>
      </c>
      <c r="O714" t="str">
        <f>IF($K714="","",IF(LEN($N714)=2,LEFT($N714,1)&amp;"　"&amp;RIGHT($N714,1)&amp;"・"&amp;男子登録情報!$I714,$N714&amp;"・"&amp;男子登録情報!$I714))</f>
        <v>大　阪・北野</v>
      </c>
    </row>
    <row r="715" spans="1:15" x14ac:dyDescent="0.55000000000000004">
      <c r="A715">
        <f>IF($K715="","",100000000+男子登録情報!$C715)</f>
        <v>100000714</v>
      </c>
      <c r="B715" t="str">
        <f>IF($K715="","",男子登録情報!$D715&amp;" ("&amp;男子登録情報!$K715&amp;")")</f>
        <v>小崎　舜真 (4)</v>
      </c>
      <c r="C715" t="str">
        <f>IF($K715="","",男子登録情報!$E715)</f>
        <v>ｺｻﾞｷ ｼｭﾝﾏ</v>
      </c>
      <c r="D715" t="str">
        <f>IF($K715="","",男子登録情報!$O715&amp;" "&amp;男子登録情報!$N715&amp;" ("&amp;LEFT(男子登録情報!$F715,2)&amp;")")</f>
        <v>Shumma KOZAKI (99)</v>
      </c>
      <c r="E715" t="str">
        <f>IF($K715="","",男子登録情報!$P715)</f>
        <v>JPN</v>
      </c>
      <c r="F715" t="str">
        <f t="shared" si="11"/>
        <v>1</v>
      </c>
      <c r="G715">
        <f>IF($K715="","",男子登録情報!$M715)</f>
        <v>26</v>
      </c>
      <c r="H715">
        <f>IF($K715="","",男子登録情報!$A715)</f>
        <v>490048</v>
      </c>
      <c r="K715">
        <f>IF(男子登録情報!$C715="","",男子登録情報!$C715)</f>
        <v>714</v>
      </c>
      <c r="M715">
        <f>IFERROR(IF(AND(402&lt;=VALUE(RIGHT(男子登録情報!$F715,4)),競技会情報!$E$3*100+競技会情報!$G$3&gt;=VALUE(RIGHT(男子登録情報!$F715,4))),VALUE(男子登録情報!$G715)+1,VALUE(男子登録情報!$G715)),"")</f>
        <v>23</v>
      </c>
      <c r="N715" t="str">
        <f>IF($K715="","",IF(男子登録情報!$H715="北海道",男子登録情報!$H715,LEFT(男子登録情報!$H715,LEN(男子登録情報!$H715)-1)))</f>
        <v>東京</v>
      </c>
      <c r="O715" t="str">
        <f>IF($K715="","",IF(LEN($N715)=2,LEFT($N715,1)&amp;"　"&amp;RIGHT($N715,1)&amp;"・"&amp;男子登録情報!$I715,$N715&amp;"・"&amp;男子登録情報!$I715))</f>
        <v>東　京・麻布</v>
      </c>
    </row>
    <row r="716" spans="1:15" x14ac:dyDescent="0.55000000000000004">
      <c r="A716">
        <f>IF($K716="","",100000000+男子登録情報!$C716)</f>
        <v>100000715</v>
      </c>
      <c r="B716" t="str">
        <f>IF($K716="","",男子登録情報!$D716&amp;" ("&amp;男子登録情報!$K716&amp;")")</f>
        <v>吉田　悠樹 (4)</v>
      </c>
      <c r="C716" t="str">
        <f>IF($K716="","",男子登録情報!$E716)</f>
        <v>ﾖｼﾀﾞ ﾕｳｷ</v>
      </c>
      <c r="D716" t="str">
        <f>IF($K716="","",男子登録情報!$O716&amp;" "&amp;男子登録情報!$N716&amp;" ("&amp;LEFT(男子登録情報!$F716,2)&amp;")")</f>
        <v>Yuki YOSHIDA (99)</v>
      </c>
      <c r="E716" t="str">
        <f>IF($K716="","",男子登録情報!$P716)</f>
        <v>JPN</v>
      </c>
      <c r="F716" t="str">
        <f t="shared" si="11"/>
        <v>1</v>
      </c>
      <c r="G716">
        <f>IF($K716="","",男子登録情報!$M716)</f>
        <v>18</v>
      </c>
      <c r="H716">
        <f>IF($K716="","",男子登録情報!$A716)</f>
        <v>490048</v>
      </c>
      <c r="K716">
        <f>IF(男子登録情報!$C716="","",男子登録情報!$C716)</f>
        <v>715</v>
      </c>
      <c r="M716">
        <f>IFERROR(IF(AND(402&lt;=VALUE(RIGHT(男子登録情報!$F716,4)),競技会情報!$E$3*100+競技会情報!$G$3&gt;=VALUE(RIGHT(男子登録情報!$F716,4))),VALUE(男子登録情報!$G716)+1,VALUE(男子登録情報!$G716)),"")</f>
        <v>23</v>
      </c>
      <c r="N716" t="str">
        <f>IF($K716="","",IF(男子登録情報!$H716="北海道",男子登録情報!$H716,LEFT(男子登録情報!$H716,LEN(男子登録情報!$H716)-1)))</f>
        <v>福井</v>
      </c>
      <c r="O716" t="str">
        <f>IF($K716="","",IF(LEN($N716)=2,LEFT($N716,1)&amp;"　"&amp;RIGHT($N716,1)&amp;"・"&amp;男子登録情報!$I716,$N716&amp;"・"&amp;男子登録情報!$I716))</f>
        <v>福　井・藤島</v>
      </c>
    </row>
    <row r="717" spans="1:15" x14ac:dyDescent="0.55000000000000004">
      <c r="A717">
        <f>IF($K717="","",100000000+男子登録情報!$C717)</f>
        <v>100000716</v>
      </c>
      <c r="B717" t="str">
        <f>IF($K717="","",男子登録情報!$D717&amp;" ("&amp;男子登録情報!$K717&amp;")")</f>
        <v>中村　郁仁 (4)</v>
      </c>
      <c r="C717" t="str">
        <f>IF($K717="","",男子登録情報!$E717)</f>
        <v>ﾅｶﾑﾗ ｲｸﾄ</v>
      </c>
      <c r="D717" t="str">
        <f>IF($K717="","",男子登録情報!$O717&amp;" "&amp;男子登録情報!$N717&amp;" ("&amp;LEFT(男子登録情報!$F717,2)&amp;")")</f>
        <v>Ikuto NAKAMURA (00)</v>
      </c>
      <c r="E717" t="str">
        <f>IF($K717="","",男子登録情報!$P717)</f>
        <v>JPN</v>
      </c>
      <c r="F717" t="str">
        <f t="shared" si="11"/>
        <v>1</v>
      </c>
      <c r="G717">
        <f>IF($K717="","",男子登録情報!$M717)</f>
        <v>24</v>
      </c>
      <c r="H717">
        <f>IF($K717="","",男子登録情報!$A717)</f>
        <v>490048</v>
      </c>
      <c r="K717">
        <f>IF(男子登録情報!$C717="","",男子登録情報!$C717)</f>
        <v>716</v>
      </c>
      <c r="M717">
        <f>IFERROR(IF(AND(402&lt;=VALUE(RIGHT(男子登録情報!$F717,4)),競技会情報!$E$3*100+競技会情報!$G$3&gt;=VALUE(RIGHT(男子登録情報!$F717,4))),VALUE(男子登録情報!$G717)+1,VALUE(男子登録情報!$G717)),"")</f>
        <v>22</v>
      </c>
      <c r="N717" t="str">
        <f>IF($K717="","",IF(男子登録情報!$H717="北海道",男子登録情報!$H717,LEFT(男子登録情報!$H717,LEN(男子登録情報!$H717)-1)))</f>
        <v>三重</v>
      </c>
      <c r="O717" t="str">
        <f>IF($K717="","",IF(LEN($N717)=2,LEFT($N717,1)&amp;"　"&amp;RIGHT($N717,1)&amp;"・"&amp;男子登録情報!$I717,$N717&amp;"・"&amp;男子登録情報!$I717))</f>
        <v>三　重・鈴鹿高専</v>
      </c>
    </row>
    <row r="718" spans="1:15" x14ac:dyDescent="0.55000000000000004">
      <c r="A718">
        <f>IF($K718="","",100000000+男子登録情報!$C718)</f>
        <v>100000717</v>
      </c>
      <c r="B718" t="str">
        <f>IF($K718="","",男子登録情報!$D718&amp;" ("&amp;男子登録情報!$K718&amp;")")</f>
        <v>齋藤　啓 (3)</v>
      </c>
      <c r="C718" t="str">
        <f>IF($K718="","",男子登録情報!$E718)</f>
        <v>ｻｲﾄｳ ｹｲ</v>
      </c>
      <c r="D718" t="str">
        <f>IF($K718="","",男子登録情報!$O718&amp;" "&amp;男子登録情報!$N718&amp;" ("&amp;LEFT(男子登録情報!$F718,2)&amp;")")</f>
        <v>Kei SAITO (01)</v>
      </c>
      <c r="E718" t="str">
        <f>IF($K718="","",男子登録情報!$P718)</f>
        <v>JPN</v>
      </c>
      <c r="F718" t="str">
        <f t="shared" si="11"/>
        <v>1</v>
      </c>
      <c r="G718">
        <f>IF($K718="","",男子登録情報!$M718)</f>
        <v>33</v>
      </c>
      <c r="H718">
        <f>IF($K718="","",男子登録情報!$A718)</f>
        <v>490048</v>
      </c>
      <c r="K718">
        <f>IF(男子登録情報!$C718="","",男子登録情報!$C718)</f>
        <v>717</v>
      </c>
      <c r="M718">
        <f>IFERROR(IF(AND(402&lt;=VALUE(RIGHT(男子登録情報!$F718,4)),競技会情報!$E$3*100+競技会情報!$G$3&gt;=VALUE(RIGHT(男子登録情報!$F718,4))),VALUE(男子登録情報!$G718)+1,VALUE(男子登録情報!$G718)),"")</f>
        <v>21</v>
      </c>
      <c r="N718" t="str">
        <f>IF($K718="","",IF(男子登録情報!$H718="北海道",男子登録情報!$H718,LEFT(男子登録情報!$H718,LEN(男子登録情報!$H718)-1)))</f>
        <v>岡山</v>
      </c>
      <c r="O718" t="str">
        <f>IF($K718="","",IF(LEN($N718)=2,LEFT($N718,1)&amp;"　"&amp;RIGHT($N718,1)&amp;"・"&amp;男子登録情報!$I718,$N718&amp;"・"&amp;男子登録情報!$I718))</f>
        <v>岡　山・岡山操山</v>
      </c>
    </row>
    <row r="719" spans="1:15" x14ac:dyDescent="0.55000000000000004">
      <c r="A719">
        <f>IF($K719="","",100000000+男子登録情報!$C719)</f>
        <v>100000718</v>
      </c>
      <c r="B719" t="str">
        <f>IF($K719="","",男子登録情報!$D719&amp;" ("&amp;男子登録情報!$K719&amp;")")</f>
        <v>尾原　翔 (3)</v>
      </c>
      <c r="C719" t="str">
        <f>IF($K719="","",男子登録情報!$E719)</f>
        <v>ｵﾊﾗ ｼｮｳ</v>
      </c>
      <c r="D719" t="str">
        <f>IF($K719="","",男子登録情報!$O719&amp;" "&amp;男子登録情報!$N719&amp;" ("&amp;LEFT(男子登録情報!$F719,2)&amp;")")</f>
        <v>Sho OHARA (02)</v>
      </c>
      <c r="E719" t="str">
        <f>IF($K719="","",男子登録情報!$P719)</f>
        <v>JPN</v>
      </c>
      <c r="F719" t="str">
        <f t="shared" si="11"/>
        <v>1</v>
      </c>
      <c r="G719">
        <f>IF($K719="","",男子登録情報!$M719)</f>
        <v>34</v>
      </c>
      <c r="H719">
        <f>IF($K719="","",男子登録情報!$A719)</f>
        <v>490048</v>
      </c>
      <c r="K719">
        <f>IF(男子登録情報!$C719="","",男子登録情報!$C719)</f>
        <v>718</v>
      </c>
      <c r="M719">
        <f>IFERROR(IF(AND(402&lt;=VALUE(RIGHT(男子登録情報!$F719,4)),競技会情報!$E$3*100+競技会情報!$G$3&gt;=VALUE(RIGHT(男子登録情報!$F719,4))),VALUE(男子登録情報!$G719)+1,VALUE(男子登録情報!$G719)),"")</f>
        <v>20</v>
      </c>
      <c r="N719" t="str">
        <f>IF($K719="","",IF(男子登録情報!$H719="北海道",男子登録情報!$H719,LEFT(男子登録情報!$H719,LEN(男子登録情報!$H719)-1)))</f>
        <v>広島</v>
      </c>
      <c r="O719" t="str">
        <f>IF($K719="","",IF(LEN($N719)=2,LEFT($N719,1)&amp;"　"&amp;RIGHT($N719,1)&amp;"・"&amp;男子登録情報!$I719,$N719&amp;"・"&amp;男子登録情報!$I719))</f>
        <v>広　島・呉三津田</v>
      </c>
    </row>
    <row r="720" spans="1:15" x14ac:dyDescent="0.55000000000000004">
      <c r="A720">
        <f>IF($K720="","",100000000+男子登録情報!$C720)</f>
        <v>100000719</v>
      </c>
      <c r="B720" t="str">
        <f>IF($K720="","",男子登録情報!$D720&amp;" ("&amp;男子登録情報!$K720&amp;")")</f>
        <v>梶　慎介 (3)</v>
      </c>
      <c r="C720" t="str">
        <f>IF($K720="","",男子登録情報!$E720)</f>
        <v>ｶｼﾞ ｼﾝｽｹ</v>
      </c>
      <c r="D720" t="str">
        <f>IF($K720="","",男子登録情報!$O720&amp;" "&amp;男子登録情報!$N720&amp;" ("&amp;LEFT(男子登録情報!$F720,2)&amp;")")</f>
        <v>Shinsuke KAJI (01)</v>
      </c>
      <c r="E720" t="str">
        <f>IF($K720="","",男子登録情報!$P720)</f>
        <v>JPN</v>
      </c>
      <c r="F720" t="str">
        <f t="shared" si="11"/>
        <v>1</v>
      </c>
      <c r="G720">
        <f>IF($K720="","",男子登録情報!$M720)</f>
        <v>29</v>
      </c>
      <c r="H720">
        <f>IF($K720="","",男子登録情報!$A720)</f>
        <v>490048</v>
      </c>
      <c r="K720">
        <f>IF(男子登録情報!$C720="","",男子登録情報!$C720)</f>
        <v>719</v>
      </c>
      <c r="M720">
        <f>IFERROR(IF(AND(402&lt;=VALUE(RIGHT(男子登録情報!$F720,4)),競技会情報!$E$3*100+競技会情報!$G$3&gt;=VALUE(RIGHT(男子登録情報!$F720,4))),VALUE(男子登録情報!$G720)+1,VALUE(男子登録情報!$G720)),"")</f>
        <v>21</v>
      </c>
      <c r="N720" t="str">
        <f>IF($K720="","",IF(男子登録情報!$H720="北海道",男子登録情報!$H720,LEFT(男子登録情報!$H720,LEN(男子登録情報!$H720)-1)))</f>
        <v>奈良</v>
      </c>
      <c r="O720" t="str">
        <f>IF($K720="","",IF(LEN($N720)=2,LEFT($N720,1)&amp;"　"&amp;RIGHT($N720,1)&amp;"・"&amp;男子登録情報!$I720,$N720&amp;"・"&amp;男子登録情報!$I720))</f>
        <v>奈　良・東大寺学園</v>
      </c>
    </row>
    <row r="721" spans="1:15" x14ac:dyDescent="0.55000000000000004">
      <c r="A721">
        <f>IF($K721="","",100000000+男子登録情報!$C721)</f>
        <v>100000720</v>
      </c>
      <c r="B721" t="str">
        <f>IF($K721="","",男子登録情報!$D721&amp;" ("&amp;男子登録情報!$K721&amp;")")</f>
        <v>木之下　隆弘 (3)</v>
      </c>
      <c r="C721" t="str">
        <f>IF($K721="","",男子登録情報!$E721)</f>
        <v>ｷﾉｼﾀ ﾀｶﾋﾛ</v>
      </c>
      <c r="D721" t="str">
        <f>IF($K721="","",男子登録情報!$O721&amp;" "&amp;男子登録情報!$N721&amp;" ("&amp;LEFT(男子登録情報!$F721,2)&amp;")")</f>
        <v>Takahiro KINOSHITA (00)</v>
      </c>
      <c r="E721" t="str">
        <f>IF($K721="","",男子登録情報!$P721)</f>
        <v>JPN</v>
      </c>
      <c r="F721" t="str">
        <f t="shared" si="11"/>
        <v>1</v>
      </c>
      <c r="G721">
        <f>IF($K721="","",男子登録情報!$M721)</f>
        <v>13</v>
      </c>
      <c r="H721">
        <f>IF($K721="","",男子登録情報!$A721)</f>
        <v>490048</v>
      </c>
      <c r="K721">
        <f>IF(男子登録情報!$C721="","",男子登録情報!$C721)</f>
        <v>720</v>
      </c>
      <c r="M721">
        <f>IFERROR(IF(AND(402&lt;=VALUE(RIGHT(男子登録情報!$F721,4)),競技会情報!$E$3*100+競技会情報!$G$3&gt;=VALUE(RIGHT(男子登録情報!$F721,4))),VALUE(男子登録情報!$G721)+1,VALUE(男子登録情報!$G721)),"")</f>
        <v>22</v>
      </c>
      <c r="N721" t="str">
        <f>IF($K721="","",IF(男子登録情報!$H721="北海道",男子登録情報!$H721,LEFT(男子登録情報!$H721,LEN(男子登録情報!$H721)-1)))</f>
        <v>東京</v>
      </c>
      <c r="O721" t="str">
        <f>IF($K721="","",IF(LEN($N721)=2,LEFT($N721,1)&amp;"　"&amp;RIGHT($N721,1)&amp;"・"&amp;男子登録情報!$I721,$N721&amp;"・"&amp;男子登録情報!$I721))</f>
        <v>東　京・八王子東</v>
      </c>
    </row>
    <row r="722" spans="1:15" x14ac:dyDescent="0.55000000000000004">
      <c r="A722">
        <f>IF($K722="","",100000000+男子登録情報!$C722)</f>
        <v>100000721</v>
      </c>
      <c r="B722" t="str">
        <f>IF($K722="","",男子登録情報!$D722&amp;" ("&amp;男子登録情報!$K722&amp;")")</f>
        <v>島村　夏惟 (3)</v>
      </c>
      <c r="C722" t="str">
        <f>IF($K722="","",男子登録情報!$E722)</f>
        <v>ｼﾏﾑﾗ ｶｲ</v>
      </c>
      <c r="D722" t="str">
        <f>IF($K722="","",男子登録情報!$O722&amp;" "&amp;男子登録情報!$N722&amp;" ("&amp;LEFT(男子登録情報!$F722,2)&amp;")")</f>
        <v>Kai SHIMAMURA (01)</v>
      </c>
      <c r="E722" t="str">
        <f>IF($K722="","",男子登録情報!$P722)</f>
        <v>JPN</v>
      </c>
      <c r="F722" t="str">
        <f t="shared" si="11"/>
        <v>1</v>
      </c>
      <c r="G722" t="str">
        <f>IF($K722="","",男子登録情報!$M722)</f>
        <v>08</v>
      </c>
      <c r="H722">
        <f>IF($K722="","",男子登録情報!$A722)</f>
        <v>490048</v>
      </c>
      <c r="K722">
        <f>IF(男子登録情報!$C722="","",男子登録情報!$C722)</f>
        <v>721</v>
      </c>
      <c r="M722">
        <f>IFERROR(IF(AND(402&lt;=VALUE(RIGHT(男子登録情報!$F722,4)),競技会情報!$E$3*100+競技会情報!$G$3&gt;=VALUE(RIGHT(男子登録情報!$F722,4))),VALUE(男子登録情報!$G722)+1,VALUE(男子登録情報!$G722)),"")</f>
        <v>21</v>
      </c>
      <c r="N722" t="str">
        <f>IF($K722="","",IF(男子登録情報!$H722="北海道",男子登録情報!$H722,LEFT(男子登録情報!$H722,LEN(男子登録情報!$H722)-1)))</f>
        <v>茨城</v>
      </c>
      <c r="O722" t="str">
        <f>IF($K722="","",IF(LEN($N722)=2,LEFT($N722,1)&amp;"　"&amp;RIGHT($N722,1)&amp;"・"&amp;男子登録情報!$I722,$N722&amp;"・"&amp;男子登録情報!$I722))</f>
        <v>茨　城・古河中等教育学校</v>
      </c>
    </row>
    <row r="723" spans="1:15" x14ac:dyDescent="0.55000000000000004">
      <c r="A723">
        <f>IF($K723="","",100000000+男子登録情報!$C723)</f>
        <v>100000722</v>
      </c>
      <c r="B723" t="str">
        <f>IF($K723="","",男子登録情報!$D723&amp;" ("&amp;男子登録情報!$K723&amp;")")</f>
        <v>藤浦　敦士 (3)</v>
      </c>
      <c r="C723" t="str">
        <f>IF($K723="","",男子登録情報!$E723)</f>
        <v>ﾌｼﾞｳﾗ ｱﾂｼ</v>
      </c>
      <c r="D723" t="str">
        <f>IF($K723="","",男子登録情報!$O723&amp;" "&amp;男子登録情報!$N723&amp;" ("&amp;LEFT(男子登録情報!$F723,2)&amp;")")</f>
        <v>Atsushi FUJIURA (01)</v>
      </c>
      <c r="E723" t="str">
        <f>IF($K723="","",男子登録情報!$P723)</f>
        <v>JPN</v>
      </c>
      <c r="F723" t="str">
        <f t="shared" si="11"/>
        <v>1</v>
      </c>
      <c r="G723">
        <f>IF($K723="","",男子登録情報!$M723)</f>
        <v>28</v>
      </c>
      <c r="H723">
        <f>IF($K723="","",男子登録情報!$A723)</f>
        <v>490048</v>
      </c>
      <c r="K723">
        <f>IF(男子登録情報!$C723="","",男子登録情報!$C723)</f>
        <v>722</v>
      </c>
      <c r="M723">
        <f>IFERROR(IF(AND(402&lt;=VALUE(RIGHT(男子登録情報!$F723,4)),競技会情報!$E$3*100+競技会情報!$G$3&gt;=VALUE(RIGHT(男子登録情報!$F723,4))),VALUE(男子登録情報!$G723)+1,VALUE(男子登録情報!$G723)),"")</f>
        <v>21</v>
      </c>
      <c r="N723" t="str">
        <f>IF($K723="","",IF(男子登録情報!$H723="北海道",男子登録情報!$H723,LEFT(男子登録情報!$H723,LEN(男子登録情報!$H723)-1)))</f>
        <v>兵庫</v>
      </c>
      <c r="O723" t="str">
        <f>IF($K723="","",IF(LEN($N723)=2,LEFT($N723,1)&amp;"　"&amp;RIGHT($N723,1)&amp;"・"&amp;男子登録情報!$I723,$N723&amp;"・"&amp;男子登録情報!$I723))</f>
        <v>兵　庫・白陵</v>
      </c>
    </row>
    <row r="724" spans="1:15" x14ac:dyDescent="0.55000000000000004">
      <c r="A724">
        <f>IF($K724="","",100000000+男子登録情報!$C724)</f>
        <v>100000723</v>
      </c>
      <c r="B724" t="str">
        <f>IF($K724="","",男子登録情報!$D724&amp;" ("&amp;男子登録情報!$K724&amp;")")</f>
        <v>宮澤　知希 (3)</v>
      </c>
      <c r="C724" t="str">
        <f>IF($K724="","",男子登録情報!$E724)</f>
        <v>ﾐﾔｻﾞﾜ ﾄﾓｷ</v>
      </c>
      <c r="D724" t="str">
        <f>IF($K724="","",男子登録情報!$O724&amp;" "&amp;男子登録情報!$N724&amp;" ("&amp;LEFT(男子登録情報!$F724,2)&amp;")")</f>
        <v>Tomoki MIYAZAWA (01)</v>
      </c>
      <c r="E724" t="str">
        <f>IF($K724="","",男子登録情報!$P724)</f>
        <v>JPN</v>
      </c>
      <c r="F724" t="str">
        <f t="shared" si="11"/>
        <v>1</v>
      </c>
      <c r="G724">
        <f>IF($K724="","",男子登録情報!$M724)</f>
        <v>23</v>
      </c>
      <c r="H724">
        <f>IF($K724="","",男子登録情報!$A724)</f>
        <v>490048</v>
      </c>
      <c r="K724">
        <f>IF(男子登録情報!$C724="","",男子登録情報!$C724)</f>
        <v>723</v>
      </c>
      <c r="M724">
        <f>IFERROR(IF(AND(402&lt;=VALUE(RIGHT(男子登録情報!$F724,4)),競技会情報!$E$3*100+競技会情報!$G$3&gt;=VALUE(RIGHT(男子登録情報!$F724,4))),VALUE(男子登録情報!$G724)+1,VALUE(男子登録情報!$G724)),"")</f>
        <v>21</v>
      </c>
      <c r="N724" t="str">
        <f>IF($K724="","",IF(男子登録情報!$H724="北海道",男子登録情報!$H724,LEFT(男子登録情報!$H724,LEN(男子登録情報!$H724)-1)))</f>
        <v>愛知</v>
      </c>
      <c r="O724" t="str">
        <f>IF($K724="","",IF(LEN($N724)=2,LEFT($N724,1)&amp;"　"&amp;RIGHT($N724,1)&amp;"・"&amp;男子登録情報!$I724,$N724&amp;"・"&amp;男子登録情報!$I724))</f>
        <v>愛　知・刈谷</v>
      </c>
    </row>
    <row r="725" spans="1:15" x14ac:dyDescent="0.55000000000000004">
      <c r="A725">
        <f>IF($K725="","",100000000+男子登録情報!$C725)</f>
        <v>100000724</v>
      </c>
      <c r="B725" t="str">
        <f>IF($K725="","",男子登録情報!$D725&amp;" ("&amp;男子登録情報!$K725&amp;")")</f>
        <v>宮園　隼人 (3)</v>
      </c>
      <c r="C725" t="str">
        <f>IF($K725="","",男子登録情報!$E725)</f>
        <v>ﾐﾔｿﾞﾉ ﾊﾔﾄ</v>
      </c>
      <c r="D725" t="str">
        <f>IF($K725="","",男子登録情報!$O725&amp;" "&amp;男子登録情報!$N725&amp;" ("&amp;LEFT(男子登録情報!$F725,2)&amp;")")</f>
        <v>Hayato MIYAZONO (00)</v>
      </c>
      <c r="E725" t="str">
        <f>IF($K725="","",男子登録情報!$P725)</f>
        <v>JPN</v>
      </c>
      <c r="F725" t="str">
        <f t="shared" si="11"/>
        <v>1</v>
      </c>
      <c r="G725">
        <f>IF($K725="","",男子登録情報!$M725)</f>
        <v>25</v>
      </c>
      <c r="H725">
        <f>IF($K725="","",男子登録情報!$A725)</f>
        <v>490048</v>
      </c>
      <c r="K725">
        <f>IF(男子登録情報!$C725="","",男子登録情報!$C725)</f>
        <v>724</v>
      </c>
      <c r="M725">
        <f>IFERROR(IF(AND(402&lt;=VALUE(RIGHT(男子登録情報!$F725,4)),競技会情報!$E$3*100+競技会情報!$G$3&gt;=VALUE(RIGHT(男子登録情報!$F725,4))),VALUE(男子登録情報!$G725)+1,VALUE(男子登録情報!$G725)),"")</f>
        <v>22</v>
      </c>
      <c r="N725" t="str">
        <f>IF($K725="","",IF(男子登録情報!$H725="北海道",男子登録情報!$H725,LEFT(男子登録情報!$H725,LEN(男子登録情報!$H725)-1)))</f>
        <v>滋賀</v>
      </c>
      <c r="O725" t="str">
        <f>IF($K725="","",IF(LEN($N725)=2,LEFT($N725,1)&amp;"　"&amp;RIGHT($N725,1)&amp;"・"&amp;男子登録情報!$I725,$N725&amp;"・"&amp;男子登録情報!$I725))</f>
        <v>滋　賀・膳所</v>
      </c>
    </row>
    <row r="726" spans="1:15" x14ac:dyDescent="0.55000000000000004">
      <c r="A726">
        <f>IF($K726="","",100000000+男子登録情報!$C726)</f>
        <v>100000725</v>
      </c>
      <c r="B726" t="str">
        <f>IF($K726="","",男子登録情報!$D726&amp;" ("&amp;男子登録情報!$K726&amp;")")</f>
        <v>江端　康汰 (3)</v>
      </c>
      <c r="C726" t="str">
        <f>IF($K726="","",男子登録情報!$E726)</f>
        <v>ｴﾊﾞﾀ ｺｳﾀ</v>
      </c>
      <c r="D726" t="str">
        <f>IF($K726="","",男子登録情報!$O726&amp;" "&amp;男子登録情報!$N726&amp;" ("&amp;LEFT(男子登録情報!$F726,2)&amp;")")</f>
        <v>Kota EBATA (01)</v>
      </c>
      <c r="E726" t="str">
        <f>IF($K726="","",男子登録情報!$P726)</f>
        <v>JPN</v>
      </c>
      <c r="F726" t="str">
        <f t="shared" si="11"/>
        <v>1</v>
      </c>
      <c r="G726">
        <f>IF($K726="","",男子登録情報!$M726)</f>
        <v>26</v>
      </c>
      <c r="H726">
        <f>IF($K726="","",男子登録情報!$A726)</f>
        <v>490048</v>
      </c>
      <c r="K726">
        <f>IF(男子登録情報!$C726="","",男子登録情報!$C726)</f>
        <v>725</v>
      </c>
      <c r="M726">
        <f>IFERROR(IF(AND(402&lt;=VALUE(RIGHT(男子登録情報!$F726,4)),競技会情報!$E$3*100+競技会情報!$G$3&gt;=VALUE(RIGHT(男子登録情報!$F726,4))),VALUE(男子登録情報!$G726)+1,VALUE(男子登録情報!$G726)),"")</f>
        <v>21</v>
      </c>
      <c r="N726" t="str">
        <f>IF($K726="","",IF(男子登録情報!$H726="北海道",男子登録情報!$H726,LEFT(男子登録情報!$H726,LEN(男子登録情報!$H726)-1)))</f>
        <v>富山</v>
      </c>
      <c r="O726" t="str">
        <f>IF($K726="","",IF(LEN($N726)=2,LEFT($N726,1)&amp;"　"&amp;RIGHT($N726,1)&amp;"・"&amp;男子登録情報!$I726,$N726&amp;"・"&amp;男子登録情報!$I726))</f>
        <v>富　山・富山中部</v>
      </c>
    </row>
    <row r="727" spans="1:15" x14ac:dyDescent="0.55000000000000004">
      <c r="A727">
        <f>IF($K727="","",100000000+男子登録情報!$C727)</f>
        <v>100000726</v>
      </c>
      <c r="B727" t="str">
        <f>IF($K727="","",男子登録情報!$D727&amp;" ("&amp;男子登録情報!$K727&amp;")")</f>
        <v>鴛原　泰輝 (3)</v>
      </c>
      <c r="C727" t="str">
        <f>IF($K727="","",男子登録情報!$E727)</f>
        <v>ｵｼﾊﾗ ﾀｲｷ</v>
      </c>
      <c r="D727" t="str">
        <f>IF($K727="","",男子登録情報!$O727&amp;" "&amp;男子登録情報!$N727&amp;" ("&amp;LEFT(男子登録情報!$F727,2)&amp;")")</f>
        <v>Taiki OSHIHARA (01)</v>
      </c>
      <c r="E727" t="str">
        <f>IF($K727="","",男子登録情報!$P727)</f>
        <v>JPN</v>
      </c>
      <c r="F727" t="str">
        <f t="shared" si="11"/>
        <v>1</v>
      </c>
      <c r="G727">
        <f>IF($K727="","",男子登録情報!$M727)</f>
        <v>36</v>
      </c>
      <c r="H727">
        <f>IF($K727="","",男子登録情報!$A727)</f>
        <v>490048</v>
      </c>
      <c r="K727">
        <f>IF(男子登録情報!$C727="","",男子登録情報!$C727)</f>
        <v>726</v>
      </c>
      <c r="M727">
        <f>IFERROR(IF(AND(402&lt;=VALUE(RIGHT(男子登録情報!$F727,4)),競技会情報!$E$3*100+競技会情報!$G$3&gt;=VALUE(RIGHT(男子登録情報!$F727,4))),VALUE(男子登録情報!$G727)+1,VALUE(男子登録情報!$G727)),"")</f>
        <v>21</v>
      </c>
      <c r="N727" t="str">
        <f>IF($K727="","",IF(男子登録情報!$H727="北海道",男子登録情報!$H727,LEFT(男子登録情報!$H727,LEN(男子登録情報!$H727)-1)))</f>
        <v>徳島</v>
      </c>
      <c r="O727" t="str">
        <f>IF($K727="","",IF(LEN($N727)=2,LEFT($N727,1)&amp;"　"&amp;RIGHT($N727,1)&amp;"・"&amp;男子登録情報!$I727,$N727&amp;"・"&amp;男子登録情報!$I727))</f>
        <v>徳　島・富岡東</v>
      </c>
    </row>
    <row r="728" spans="1:15" x14ac:dyDescent="0.55000000000000004">
      <c r="A728">
        <f>IF($K728="","",100000000+男子登録情報!$C728)</f>
        <v>100000727</v>
      </c>
      <c r="B728" t="str">
        <f>IF($K728="","",男子登録情報!$D728&amp;" ("&amp;男子登録情報!$K728&amp;")")</f>
        <v>原　圭佑 (3)</v>
      </c>
      <c r="C728" t="str">
        <f>IF($K728="","",男子登録情報!$E728)</f>
        <v>ﾊﾗ ｹｲｽｹ</v>
      </c>
      <c r="D728" t="str">
        <f>IF($K728="","",男子登録情報!$O728&amp;" "&amp;男子登録情報!$N728&amp;" ("&amp;LEFT(男子登録情報!$F728,2)&amp;")")</f>
        <v>Keisuke HARA (02)</v>
      </c>
      <c r="E728" t="str">
        <f>IF($K728="","",男子登録情報!$P728)</f>
        <v>JPN</v>
      </c>
      <c r="F728" t="str">
        <f t="shared" si="11"/>
        <v>1</v>
      </c>
      <c r="G728">
        <f>IF($K728="","",男子登録情報!$M728)</f>
        <v>20</v>
      </c>
      <c r="H728">
        <f>IF($K728="","",男子登録情報!$A728)</f>
        <v>490048</v>
      </c>
      <c r="K728">
        <f>IF(男子登録情報!$C728="","",男子登録情報!$C728)</f>
        <v>727</v>
      </c>
      <c r="M728">
        <f>IFERROR(IF(AND(402&lt;=VALUE(RIGHT(男子登録情報!$F728,4)),競技会情報!$E$3*100+競技会情報!$G$3&gt;=VALUE(RIGHT(男子登録情報!$F728,4))),VALUE(男子登録情報!$G728)+1,VALUE(男子登録情報!$G728)),"")</f>
        <v>20</v>
      </c>
      <c r="N728" t="str">
        <f>IF($K728="","",IF(男子登録情報!$H728="北海道",男子登録情報!$H728,LEFT(男子登録情報!$H728,LEN(男子登録情報!$H728)-1)))</f>
        <v>長野</v>
      </c>
      <c r="O728" t="str">
        <f>IF($K728="","",IF(LEN($N728)=2,LEFT($N728,1)&amp;"　"&amp;RIGHT($N728,1)&amp;"・"&amp;男子登録情報!$I728,$N728&amp;"・"&amp;男子登録情報!$I728))</f>
        <v>長　野・長野</v>
      </c>
    </row>
    <row r="729" spans="1:15" x14ac:dyDescent="0.55000000000000004">
      <c r="A729">
        <f>IF($K729="","",100000000+男子登録情報!$C729)</f>
        <v>100000728</v>
      </c>
      <c r="B729" t="str">
        <f>IF($K729="","",男子登録情報!$D729&amp;" ("&amp;男子登録情報!$K729&amp;")")</f>
        <v>角谷　幸紀 (3)</v>
      </c>
      <c r="C729" t="str">
        <f>IF($K729="","",男子登録情報!$E729)</f>
        <v>ｶﾄﾞﾔ ｺｳｷ</v>
      </c>
      <c r="D729" t="str">
        <f>IF($K729="","",男子登録情報!$O729&amp;" "&amp;男子登録情報!$N729&amp;" ("&amp;LEFT(男子登録情報!$F729,2)&amp;")")</f>
        <v>Koki KADOYA (01)</v>
      </c>
      <c r="E729" t="str">
        <f>IF($K729="","",男子登録情報!$P729)</f>
        <v>JPN</v>
      </c>
      <c r="F729" t="str">
        <f t="shared" si="11"/>
        <v>1</v>
      </c>
      <c r="G729">
        <f>IF($K729="","",男子登録情報!$M729)</f>
        <v>27</v>
      </c>
      <c r="H729">
        <f>IF($K729="","",男子登録情報!$A729)</f>
        <v>490048</v>
      </c>
      <c r="K729">
        <f>IF(男子登録情報!$C729="","",男子登録情報!$C729)</f>
        <v>728</v>
      </c>
      <c r="M729">
        <f>IFERROR(IF(AND(402&lt;=VALUE(RIGHT(男子登録情報!$F729,4)),競技会情報!$E$3*100+競技会情報!$G$3&gt;=VALUE(RIGHT(男子登録情報!$F729,4))),VALUE(男子登録情報!$G729)+1,VALUE(男子登録情報!$G729)),"")</f>
        <v>21</v>
      </c>
      <c r="N729" t="str">
        <f>IF($K729="","",IF(男子登録情報!$H729="北海道",男子登録情報!$H729,LEFT(男子登録情報!$H729,LEN(男子登録情報!$H729)-1)))</f>
        <v>大阪</v>
      </c>
      <c r="O729" t="str">
        <f>IF($K729="","",IF(LEN($N729)=2,LEFT($N729,1)&amp;"　"&amp;RIGHT($N729,1)&amp;"・"&amp;男子登録情報!$I729,$N729&amp;"・"&amp;男子登録情報!$I729))</f>
        <v>大　阪・天王寺</v>
      </c>
    </row>
    <row r="730" spans="1:15" x14ac:dyDescent="0.55000000000000004">
      <c r="A730">
        <f>IF($K730="","",100000000+男子登録情報!$C730)</f>
        <v>100000729</v>
      </c>
      <c r="B730" t="str">
        <f>IF($K730="","",男子登録情報!$D730&amp;" ("&amp;男子登録情報!$K730&amp;")")</f>
        <v>岩崎　光起 (3)</v>
      </c>
      <c r="C730" t="str">
        <f>IF($K730="","",男子登録情報!$E730)</f>
        <v>ｲﾜｻｷ ｺｳｷ</v>
      </c>
      <c r="D730" t="str">
        <f>IF($K730="","",男子登録情報!$O730&amp;" "&amp;男子登録情報!$N730&amp;" ("&amp;LEFT(男子登録情報!$F730,2)&amp;")")</f>
        <v>Koki IWASAKI (99)</v>
      </c>
      <c r="E730" t="str">
        <f>IF($K730="","",男子登録情報!$P730)</f>
        <v>JPN</v>
      </c>
      <c r="F730" t="str">
        <f t="shared" si="11"/>
        <v>1</v>
      </c>
      <c r="G730">
        <f>IF($K730="","",男子登録情報!$M730)</f>
        <v>27</v>
      </c>
      <c r="H730">
        <f>IF($K730="","",男子登録情報!$A730)</f>
        <v>490048</v>
      </c>
      <c r="K730">
        <f>IF(男子登録情報!$C730="","",男子登録情報!$C730)</f>
        <v>729</v>
      </c>
      <c r="M730">
        <f>IFERROR(IF(AND(402&lt;=VALUE(RIGHT(男子登録情報!$F730,4)),競技会情報!$E$3*100+競技会情報!$G$3&gt;=VALUE(RIGHT(男子登録情報!$F730,4))),VALUE(男子登録情報!$G730)+1,VALUE(男子登録情報!$G730)),"")</f>
        <v>23</v>
      </c>
      <c r="N730" t="str">
        <f>IF($K730="","",IF(男子登録情報!$H730="北海道",男子登録情報!$H730,LEFT(男子登録情報!$H730,LEN(男子登録情報!$H730)-1)))</f>
        <v>大阪</v>
      </c>
      <c r="O730" t="str">
        <f>IF($K730="","",IF(LEN($N730)=2,LEFT($N730,1)&amp;"　"&amp;RIGHT($N730,1)&amp;"・"&amp;男子登録情報!$I730,$N730&amp;"・"&amp;男子登録情報!$I730))</f>
        <v>大　阪・北野</v>
      </c>
    </row>
    <row r="731" spans="1:15" x14ac:dyDescent="0.55000000000000004">
      <c r="A731">
        <f>IF($K731="","",100000000+男子登録情報!$C731)</f>
        <v>100000730</v>
      </c>
      <c r="B731" t="str">
        <f>IF($K731="","",男子登録情報!$D731&amp;" ("&amp;男子登録情報!$K731&amp;")")</f>
        <v>中喜多　和孝 (3)</v>
      </c>
      <c r="C731" t="str">
        <f>IF($K731="","",男子登録情報!$E731)</f>
        <v>ﾅｶｷﾀ ｶｽﾞﾀｶ</v>
      </c>
      <c r="D731" t="str">
        <f>IF($K731="","",男子登録情報!$O731&amp;" "&amp;男子登録情報!$N731&amp;" ("&amp;LEFT(男子登録情報!$F731,2)&amp;")")</f>
        <v>Kazutaka NAKAKITA (01)</v>
      </c>
      <c r="E731" t="str">
        <f>IF($K731="","",男子登録情報!$P731)</f>
        <v>JPN</v>
      </c>
      <c r="F731" t="str">
        <f t="shared" si="11"/>
        <v>1</v>
      </c>
      <c r="G731">
        <f>IF($K731="","",男子登録情報!$M731)</f>
        <v>27</v>
      </c>
      <c r="H731">
        <f>IF($K731="","",男子登録情報!$A731)</f>
        <v>490048</v>
      </c>
      <c r="K731">
        <f>IF(男子登録情報!$C731="","",男子登録情報!$C731)</f>
        <v>730</v>
      </c>
      <c r="M731">
        <f>IFERROR(IF(AND(402&lt;=VALUE(RIGHT(男子登録情報!$F731,4)),競技会情報!$E$3*100+競技会情報!$G$3&gt;=VALUE(RIGHT(男子登録情報!$F731,4))),VALUE(男子登録情報!$G731)+1,VALUE(男子登録情報!$G731)),"")</f>
        <v>20</v>
      </c>
      <c r="N731" t="str">
        <f>IF($K731="","",IF(男子登録情報!$H731="北海道",男子登録情報!$H731,LEFT(男子登録情報!$H731,LEN(男子登録情報!$H731)-1)))</f>
        <v>大阪</v>
      </c>
      <c r="O731" t="str">
        <f>IF($K731="","",IF(LEN($N731)=2,LEFT($N731,1)&amp;"　"&amp;RIGHT($N731,1)&amp;"・"&amp;男子登録情報!$I731,$N731&amp;"・"&amp;男子登録情報!$I731))</f>
        <v>大　阪・天王寺</v>
      </c>
    </row>
    <row r="732" spans="1:15" x14ac:dyDescent="0.55000000000000004">
      <c r="A732">
        <f>IF($K732="","",100000000+男子登録情報!$C732)</f>
        <v>100000731</v>
      </c>
      <c r="B732" t="str">
        <f>IF($K732="","",男子登録情報!$D732&amp;" ("&amp;男子登録情報!$K732&amp;")")</f>
        <v>山﨑　貴仁 (3)</v>
      </c>
      <c r="C732" t="str">
        <f>IF($K732="","",男子登録情報!$E732)</f>
        <v>ﾔﾏｻﾞｷ ﾀｶﾄ</v>
      </c>
      <c r="D732" t="str">
        <f>IF($K732="","",男子登録情報!$O732&amp;" "&amp;男子登録情報!$N732&amp;" ("&amp;LEFT(男子登録情報!$F732,2)&amp;")")</f>
        <v>Takato YAMAZAKI (00)</v>
      </c>
      <c r="E732" t="str">
        <f>IF($K732="","",男子登録情報!$P732)</f>
        <v>JPN</v>
      </c>
      <c r="F732" t="str">
        <f t="shared" si="11"/>
        <v>1</v>
      </c>
      <c r="G732">
        <f>IF($K732="","",男子登録情報!$M732)</f>
        <v>27</v>
      </c>
      <c r="H732">
        <f>IF($K732="","",男子登録情報!$A732)</f>
        <v>490048</v>
      </c>
      <c r="K732">
        <f>IF(男子登録情報!$C732="","",男子登録情報!$C732)</f>
        <v>731</v>
      </c>
      <c r="M732">
        <f>IFERROR(IF(AND(402&lt;=VALUE(RIGHT(男子登録情報!$F732,4)),競技会情報!$E$3*100+競技会情報!$G$3&gt;=VALUE(RIGHT(男子登録情報!$F732,4))),VALUE(男子登録情報!$G732)+1,VALUE(男子登録情報!$G732)),"")</f>
        <v>22</v>
      </c>
      <c r="N732" t="str">
        <f>IF($K732="","",IF(男子登録情報!$H732="北海道",男子登録情報!$H732,LEFT(男子登録情報!$H732,LEN(男子登録情報!$H732)-1)))</f>
        <v>大阪</v>
      </c>
      <c r="O732" t="str">
        <f>IF($K732="","",IF(LEN($N732)=2,LEFT($N732,1)&amp;"　"&amp;RIGHT($N732,1)&amp;"・"&amp;男子登録情報!$I732,$N732&amp;"・"&amp;男子登録情報!$I732))</f>
        <v>大　阪・北野</v>
      </c>
    </row>
    <row r="733" spans="1:15" x14ac:dyDescent="0.55000000000000004">
      <c r="A733">
        <f>IF($K733="","",100000000+男子登録情報!$C733)</f>
        <v>100000732</v>
      </c>
      <c r="B733" t="str">
        <f>IF($K733="","",男子登録情報!$D733&amp;" ("&amp;男子登録情報!$K733&amp;")")</f>
        <v>蝶野　浩平 (3)</v>
      </c>
      <c r="C733" t="str">
        <f>IF($K733="","",男子登録情報!$E733)</f>
        <v>ﾁｮｳﾉ ｺｳﾍｲ</v>
      </c>
      <c r="D733" t="str">
        <f>IF($K733="","",男子登録情報!$O733&amp;" "&amp;男子登録情報!$N733&amp;" ("&amp;LEFT(男子登録情報!$F733,2)&amp;")")</f>
        <v>Kohei CHONO (01)</v>
      </c>
      <c r="E733" t="str">
        <f>IF($K733="","",男子登録情報!$P733)</f>
        <v>JPN</v>
      </c>
      <c r="F733" t="str">
        <f t="shared" si="11"/>
        <v>1</v>
      </c>
      <c r="G733">
        <f>IF($K733="","",男子登録情報!$M733)</f>
        <v>23</v>
      </c>
      <c r="H733">
        <f>IF($K733="","",男子登録情報!$A733)</f>
        <v>490048</v>
      </c>
      <c r="K733">
        <f>IF(男子登録情報!$C733="","",男子登録情報!$C733)</f>
        <v>732</v>
      </c>
      <c r="M733">
        <f>IFERROR(IF(AND(402&lt;=VALUE(RIGHT(男子登録情報!$F733,4)),競技会情報!$E$3*100+競技会情報!$G$3&gt;=VALUE(RIGHT(男子登録情報!$F733,4))),VALUE(男子登録情報!$G733)+1,VALUE(男子登録情報!$G733)),"")</f>
        <v>21</v>
      </c>
      <c r="N733" t="str">
        <f>IF($K733="","",IF(男子登録情報!$H733="北海道",男子登録情報!$H733,LEFT(男子登録情報!$H733,LEN(男子登録情報!$H733)-1)))</f>
        <v>愛知</v>
      </c>
      <c r="O733" t="str">
        <f>IF($K733="","",IF(LEN($N733)=2,LEFT($N733,1)&amp;"　"&amp;RIGHT($N733,1)&amp;"・"&amp;男子登録情報!$I733,$N733&amp;"・"&amp;男子登録情報!$I733))</f>
        <v>愛　知・旭丘</v>
      </c>
    </row>
    <row r="734" spans="1:15" x14ac:dyDescent="0.55000000000000004">
      <c r="A734">
        <f>IF($K734="","",100000000+男子登録情報!$C734)</f>
        <v>100000733</v>
      </c>
      <c r="B734" t="str">
        <f>IF($K734="","",男子登録情報!$D734&amp;" ("&amp;男子登録情報!$K734&amp;")")</f>
        <v>川崎　玲央 (3)</v>
      </c>
      <c r="C734" t="str">
        <f>IF($K734="","",男子登録情報!$E734)</f>
        <v>ｶﾜｻｷ ﾚｵ</v>
      </c>
      <c r="D734" t="str">
        <f>IF($K734="","",男子登録情報!$O734&amp;" "&amp;男子登録情報!$N734&amp;" ("&amp;LEFT(男子登録情報!$F734,2)&amp;")")</f>
        <v>Reo KAWASAKI (02)</v>
      </c>
      <c r="E734" t="str">
        <f>IF($K734="","",男子登録情報!$P734)</f>
        <v>JPN</v>
      </c>
      <c r="F734" t="str">
        <f t="shared" si="11"/>
        <v>1</v>
      </c>
      <c r="G734">
        <f>IF($K734="","",男子登録情報!$M734)</f>
        <v>23</v>
      </c>
      <c r="H734">
        <f>IF($K734="","",男子登録情報!$A734)</f>
        <v>490048</v>
      </c>
      <c r="K734">
        <f>IF(男子登録情報!$C734="","",男子登録情報!$C734)</f>
        <v>733</v>
      </c>
      <c r="M734">
        <f>IFERROR(IF(AND(402&lt;=VALUE(RIGHT(男子登録情報!$F734,4)),競技会情報!$E$3*100+競技会情報!$G$3&gt;=VALUE(RIGHT(男子登録情報!$F734,4))),VALUE(男子登録情報!$G734)+1,VALUE(男子登録情報!$G734)),"")</f>
        <v>20</v>
      </c>
      <c r="N734" t="str">
        <f>IF($K734="","",IF(男子登録情報!$H734="北海道",男子登録情報!$H734,LEFT(男子登録情報!$H734,LEN(男子登録情報!$H734)-1)))</f>
        <v>愛知</v>
      </c>
      <c r="O734" t="str">
        <f>IF($K734="","",IF(LEN($N734)=2,LEFT($N734,1)&amp;"　"&amp;RIGHT($N734,1)&amp;"・"&amp;男子登録情報!$I734,$N734&amp;"・"&amp;男子登録情報!$I734))</f>
        <v>愛　知・海陽学園</v>
      </c>
    </row>
    <row r="735" spans="1:15" x14ac:dyDescent="0.55000000000000004">
      <c r="A735">
        <f>IF($K735="","",100000000+男子登録情報!$C735)</f>
        <v>100000734</v>
      </c>
      <c r="B735" t="str">
        <f>IF($K735="","",男子登録情報!$D735&amp;" ("&amp;男子登録情報!$K735&amp;")")</f>
        <v>紀之定　玲司 (2)</v>
      </c>
      <c r="C735" t="str">
        <f>IF($K735="","",男子登録情報!$E735)</f>
        <v>ｷﾉｻﾀﾞ ﾚｲｼﾞ</v>
      </c>
      <c r="D735" t="str">
        <f>IF($K735="","",男子登録情報!$O735&amp;" "&amp;男子登録情報!$N735&amp;" ("&amp;LEFT(男子登録情報!$F735,2)&amp;")")</f>
        <v>Reiji KINOSADA (02)</v>
      </c>
      <c r="E735" t="str">
        <f>IF($K735="","",男子登録情報!$P735)</f>
        <v>JPN</v>
      </c>
      <c r="F735" t="str">
        <f t="shared" si="11"/>
        <v>1</v>
      </c>
      <c r="G735">
        <f>IF($K735="","",男子登録情報!$M735)</f>
        <v>27</v>
      </c>
      <c r="H735">
        <f>IF($K735="","",男子登録情報!$A735)</f>
        <v>490048</v>
      </c>
      <c r="K735">
        <f>IF(男子登録情報!$C735="","",男子登録情報!$C735)</f>
        <v>734</v>
      </c>
      <c r="M735">
        <f>IFERROR(IF(AND(402&lt;=VALUE(RIGHT(男子登録情報!$F735,4)),競技会情報!$E$3*100+競技会情報!$G$3&gt;=VALUE(RIGHT(男子登録情報!$F735,4))),VALUE(男子登録情報!$G735)+1,VALUE(男子登録情報!$G735)),"")</f>
        <v>20</v>
      </c>
      <c r="N735" t="str">
        <f>IF($K735="","",IF(男子登録情報!$H735="北海道",男子登録情報!$H735,LEFT(男子登録情報!$H735,LEN(男子登録情報!$H735)-1)))</f>
        <v>大阪</v>
      </c>
      <c r="O735" t="str">
        <f>IF($K735="","",IF(LEN($N735)=2,LEFT($N735,1)&amp;"　"&amp;RIGHT($N735,1)&amp;"・"&amp;男子登録情報!$I735,$N735&amp;"・"&amp;男子登録情報!$I735))</f>
        <v>大　阪・北野</v>
      </c>
    </row>
    <row r="736" spans="1:15" x14ac:dyDescent="0.55000000000000004">
      <c r="A736">
        <f>IF($K736="","",100000000+男子登録情報!$C736)</f>
        <v>100000735</v>
      </c>
      <c r="B736" t="str">
        <f>IF($K736="","",男子登録情報!$D736&amp;" ("&amp;男子登録情報!$K736&amp;")")</f>
        <v>中川　遥仁 (2)</v>
      </c>
      <c r="C736" t="str">
        <f>IF($K736="","",男子登録情報!$E736)</f>
        <v>ﾅｶｶﾞﾜ ﾊﾙﾄ</v>
      </c>
      <c r="D736" t="str">
        <f>IF($K736="","",男子登録情報!$O736&amp;" "&amp;男子登録情報!$N736&amp;" ("&amp;LEFT(男子登録情報!$F736,2)&amp;")")</f>
        <v>Haruto NAKAGAWA (02)</v>
      </c>
      <c r="E736" t="str">
        <f>IF($K736="","",男子登録情報!$P736)</f>
        <v>JPN</v>
      </c>
      <c r="F736" t="str">
        <f t="shared" si="11"/>
        <v>1</v>
      </c>
      <c r="G736">
        <f>IF($K736="","",男子登録情報!$M736)</f>
        <v>27</v>
      </c>
      <c r="H736">
        <f>IF($K736="","",男子登録情報!$A736)</f>
        <v>490048</v>
      </c>
      <c r="K736">
        <f>IF(男子登録情報!$C736="","",男子登録情報!$C736)</f>
        <v>735</v>
      </c>
      <c r="M736">
        <f>IFERROR(IF(AND(402&lt;=VALUE(RIGHT(男子登録情報!$F736,4)),競技会情報!$E$3*100+競技会情報!$G$3&gt;=VALUE(RIGHT(男子登録情報!$F736,4))),VALUE(男子登録情報!$G736)+1,VALUE(男子登録情報!$G736)),"")</f>
        <v>20</v>
      </c>
      <c r="N736" t="str">
        <f>IF($K736="","",IF(男子登録情報!$H736="北海道",男子登録情報!$H736,LEFT(男子登録情報!$H736,LEN(男子登録情報!$H736)-1)))</f>
        <v>大阪</v>
      </c>
      <c r="O736" t="str">
        <f>IF($K736="","",IF(LEN($N736)=2,LEFT($N736,1)&amp;"　"&amp;RIGHT($N736,1)&amp;"・"&amp;男子登録情報!$I736,$N736&amp;"・"&amp;男子登録情報!$I736))</f>
        <v>大　阪・高槻</v>
      </c>
    </row>
    <row r="737" spans="1:15" x14ac:dyDescent="0.55000000000000004">
      <c r="A737">
        <f>IF($K737="","",100000000+男子登録情報!$C737)</f>
        <v>100000736</v>
      </c>
      <c r="B737" t="str">
        <f>IF($K737="","",男子登録情報!$D737&amp;" ("&amp;男子登録情報!$K737&amp;")")</f>
        <v>山中　駿 (2)</v>
      </c>
      <c r="C737" t="str">
        <f>IF($K737="","",男子登録情報!$E737)</f>
        <v>ﾔﾏﾅｶ ｼｭﾝ</v>
      </c>
      <c r="D737" t="str">
        <f>IF($K737="","",男子登録情報!$O737&amp;" "&amp;男子登録情報!$N737&amp;" ("&amp;LEFT(男子登録情報!$F737,2)&amp;")")</f>
        <v>Shun YAMANAKA (02)</v>
      </c>
      <c r="E737" t="str">
        <f>IF($K737="","",男子登録情報!$P737)</f>
        <v>JPN</v>
      </c>
      <c r="F737" t="str">
        <f t="shared" si="11"/>
        <v>1</v>
      </c>
      <c r="G737">
        <f>IF($K737="","",男子登録情報!$M737)</f>
        <v>27</v>
      </c>
      <c r="H737">
        <f>IF($K737="","",男子登録情報!$A737)</f>
        <v>490048</v>
      </c>
      <c r="K737">
        <f>IF(男子登録情報!$C737="","",男子登録情報!$C737)</f>
        <v>736</v>
      </c>
      <c r="M737">
        <f>IFERROR(IF(AND(402&lt;=VALUE(RIGHT(男子登録情報!$F737,4)),競技会情報!$E$3*100+競技会情報!$G$3&gt;=VALUE(RIGHT(男子登録情報!$F737,4))),VALUE(男子登録情報!$G737)+1,VALUE(男子登録情報!$G737)),"")</f>
        <v>20</v>
      </c>
      <c r="N737" t="str">
        <f>IF($K737="","",IF(男子登録情報!$H737="北海道",男子登録情報!$H737,LEFT(男子登録情報!$H737,LEN(男子登録情報!$H737)-1)))</f>
        <v>大阪</v>
      </c>
      <c r="O737" t="str">
        <f>IF($K737="","",IF(LEN($N737)=2,LEFT($N737,1)&amp;"　"&amp;RIGHT($N737,1)&amp;"・"&amp;男子登録情報!$I737,$N737&amp;"・"&amp;男子登録情報!$I737))</f>
        <v>大　阪・三国丘</v>
      </c>
    </row>
    <row r="738" spans="1:15" x14ac:dyDescent="0.55000000000000004">
      <c r="A738">
        <f>IF($K738="","",100000000+男子登録情報!$C738)</f>
        <v>100000737</v>
      </c>
      <c r="B738" t="str">
        <f>IF($K738="","",男子登録情報!$D738&amp;" ("&amp;男子登録情報!$K738&amp;")")</f>
        <v>長田　雅史 (2)</v>
      </c>
      <c r="C738" t="str">
        <f>IF($K738="","",男子登録情報!$E738)</f>
        <v>ﾅｶﾞﾀ ﾏｻｼ</v>
      </c>
      <c r="D738" t="str">
        <f>IF($K738="","",男子登録情報!$O738&amp;" "&amp;男子登録情報!$N738&amp;" ("&amp;LEFT(男子登録情報!$F738,2)&amp;")")</f>
        <v>Masashi NAGATA (02)</v>
      </c>
      <c r="E738" t="str">
        <f>IF($K738="","",男子登録情報!$P738)</f>
        <v>JPN</v>
      </c>
      <c r="F738" t="str">
        <f t="shared" si="11"/>
        <v>1</v>
      </c>
      <c r="G738">
        <f>IF($K738="","",男子登録情報!$M738)</f>
        <v>27</v>
      </c>
      <c r="H738">
        <f>IF($K738="","",男子登録情報!$A738)</f>
        <v>490048</v>
      </c>
      <c r="K738">
        <f>IF(男子登録情報!$C738="","",男子登録情報!$C738)</f>
        <v>737</v>
      </c>
      <c r="M738">
        <f>IFERROR(IF(AND(402&lt;=VALUE(RIGHT(男子登録情報!$F738,4)),競技会情報!$E$3*100+競技会情報!$G$3&gt;=VALUE(RIGHT(男子登録情報!$F738,4))),VALUE(男子登録情報!$G738)+1,VALUE(男子登録情報!$G738)),"")</f>
        <v>20</v>
      </c>
      <c r="N738" t="str">
        <f>IF($K738="","",IF(男子登録情報!$H738="北海道",男子登録情報!$H738,LEFT(男子登録情報!$H738,LEN(男子登録情報!$H738)-1)))</f>
        <v>大阪</v>
      </c>
      <c r="O738" t="str">
        <f>IF($K738="","",IF(LEN($N738)=2,LEFT($N738,1)&amp;"　"&amp;RIGHT($N738,1)&amp;"・"&amp;男子登録情報!$I738,$N738&amp;"・"&amp;男子登録情報!$I738))</f>
        <v>大　阪・北野</v>
      </c>
    </row>
    <row r="739" spans="1:15" x14ac:dyDescent="0.55000000000000004">
      <c r="A739">
        <f>IF($K739="","",100000000+男子登録情報!$C739)</f>
        <v>100000738</v>
      </c>
      <c r="B739" t="str">
        <f>IF($K739="","",男子登録情報!$D739&amp;" ("&amp;男子登録情報!$K739&amp;")")</f>
        <v>五十嵐　聖 (2)</v>
      </c>
      <c r="C739" t="str">
        <f>IF($K739="","",男子登録情報!$E739)</f>
        <v>ｲｶﾗｼ ﾋｼﾞﾘ</v>
      </c>
      <c r="D739" t="str">
        <f>IF($K739="","",男子登録情報!$O739&amp;" "&amp;男子登録情報!$N739&amp;" ("&amp;LEFT(男子登録情報!$F739,2)&amp;")")</f>
        <v>Hijiri IKARASHI (02)</v>
      </c>
      <c r="E739" t="str">
        <f>IF($K739="","",男子登録情報!$P739)</f>
        <v>JPN</v>
      </c>
      <c r="F739" t="str">
        <f t="shared" si="11"/>
        <v>1</v>
      </c>
      <c r="G739">
        <f>IF($K739="","",男子登録情報!$M739)</f>
        <v>26</v>
      </c>
      <c r="H739">
        <f>IF($K739="","",男子登録情報!$A739)</f>
        <v>490048</v>
      </c>
      <c r="K739">
        <f>IF(男子登録情報!$C739="","",男子登録情報!$C739)</f>
        <v>738</v>
      </c>
      <c r="M739">
        <f>IFERROR(IF(AND(402&lt;=VALUE(RIGHT(男子登録情報!$F739,4)),競技会情報!$E$3*100+競技会情報!$G$3&gt;=VALUE(RIGHT(男子登録情報!$F739,4))),VALUE(男子登録情報!$G739)+1,VALUE(男子登録情報!$G739)),"")</f>
        <v>20</v>
      </c>
      <c r="N739" t="str">
        <f>IF($K739="","",IF(男子登録情報!$H739="北海道",男子登録情報!$H739,LEFT(男子登録情報!$H739,LEN(男子登録情報!$H739)-1)))</f>
        <v>奈良</v>
      </c>
      <c r="O739" t="str">
        <f>IF($K739="","",IF(LEN($N739)=2,LEFT($N739,1)&amp;"　"&amp;RIGHT($N739,1)&amp;"・"&amp;男子登録情報!$I739,$N739&amp;"・"&amp;男子登録情報!$I739))</f>
        <v>奈　良・聖心学園</v>
      </c>
    </row>
    <row r="740" spans="1:15" x14ac:dyDescent="0.55000000000000004">
      <c r="A740">
        <f>IF($K740="","",100000000+男子登録情報!$C740)</f>
        <v>100000739</v>
      </c>
      <c r="B740" t="str">
        <f>IF($K740="","",男子登録情報!$D740&amp;" ("&amp;男子登録情報!$K740&amp;")")</f>
        <v>西川　洸平 (2)</v>
      </c>
      <c r="C740" t="str">
        <f>IF($K740="","",男子登録情報!$E740)</f>
        <v>ﾆｼｶﾜ ｺｳﾍｲ</v>
      </c>
      <c r="D740" t="str">
        <f>IF($K740="","",男子登録情報!$O740&amp;" "&amp;男子登録情報!$N740&amp;" ("&amp;LEFT(男子登録情報!$F740,2)&amp;")")</f>
        <v>Kohei NISHIKAWA (02)</v>
      </c>
      <c r="E740" t="str">
        <f>IF($K740="","",男子登録情報!$P740)</f>
        <v>JPN</v>
      </c>
      <c r="F740" t="str">
        <f t="shared" si="11"/>
        <v>1</v>
      </c>
      <c r="G740">
        <f>IF($K740="","",男子登録情報!$M740)</f>
        <v>26</v>
      </c>
      <c r="H740">
        <f>IF($K740="","",男子登録情報!$A740)</f>
        <v>490048</v>
      </c>
      <c r="K740">
        <f>IF(男子登録情報!$C740="","",男子登録情報!$C740)</f>
        <v>739</v>
      </c>
      <c r="M740">
        <f>IFERROR(IF(AND(402&lt;=VALUE(RIGHT(男子登録情報!$F740,4)),競技会情報!$E$3*100+競技会情報!$G$3&gt;=VALUE(RIGHT(男子登録情報!$F740,4))),VALUE(男子登録情報!$G740)+1,VALUE(男子登録情報!$G740)),"")</f>
        <v>20</v>
      </c>
      <c r="N740" t="str">
        <f>IF($K740="","",IF(男子登録情報!$H740="北海道",男子登録情報!$H740,LEFT(男子登録情報!$H740,LEN(男子登録情報!$H740)-1)))</f>
        <v>京都</v>
      </c>
      <c r="O740" t="str">
        <f>IF($K740="","",IF(LEN($N740)=2,LEFT($N740,1)&amp;"　"&amp;RIGHT($N740,1)&amp;"・"&amp;男子登録情報!$I740,$N740&amp;"・"&amp;男子登録情報!$I740))</f>
        <v>京　都・西京</v>
      </c>
    </row>
    <row r="741" spans="1:15" x14ac:dyDescent="0.55000000000000004">
      <c r="A741">
        <f>IF($K741="","",100000000+男子登録情報!$C741)</f>
        <v>100000740</v>
      </c>
      <c r="B741" t="str">
        <f>IF($K741="","",男子登録情報!$D741&amp;" ("&amp;男子登録情報!$K741&amp;")")</f>
        <v>平山　悦章 (2)</v>
      </c>
      <c r="C741" t="str">
        <f>IF($K741="","",男子登録情報!$E741)</f>
        <v>ﾋﾗﾔﾏ ﾖｼｱｷ</v>
      </c>
      <c r="D741" t="str">
        <f>IF($K741="","",男子登録情報!$O741&amp;" "&amp;男子登録情報!$N741&amp;" ("&amp;LEFT(男子登録情報!$F741,2)&amp;")")</f>
        <v>Yoshiaki HIRAYAMA (01)</v>
      </c>
      <c r="E741" t="str">
        <f>IF($K741="","",男子登録情報!$P741)</f>
        <v>JPN</v>
      </c>
      <c r="F741" t="str">
        <f t="shared" si="11"/>
        <v>1</v>
      </c>
      <c r="G741">
        <f>IF($K741="","",男子登録情報!$M741)</f>
        <v>13</v>
      </c>
      <c r="H741">
        <f>IF($K741="","",男子登録情報!$A741)</f>
        <v>490048</v>
      </c>
      <c r="K741">
        <f>IF(男子登録情報!$C741="","",男子登録情報!$C741)</f>
        <v>740</v>
      </c>
      <c r="M741">
        <f>IFERROR(IF(AND(402&lt;=VALUE(RIGHT(男子登録情報!$F741,4)),競技会情報!$E$3*100+競技会情報!$G$3&gt;=VALUE(RIGHT(男子登録情報!$F741,4))),VALUE(男子登録情報!$G741)+1,VALUE(男子登録情報!$G741)),"")</f>
        <v>21</v>
      </c>
      <c r="N741" t="str">
        <f>IF($K741="","",IF(男子登録情報!$H741="北海道",男子登録情報!$H741,LEFT(男子登録情報!$H741,LEN(男子登録情報!$H741)-1)))</f>
        <v>東京</v>
      </c>
      <c r="O741" t="str">
        <f>IF($K741="","",IF(LEN($N741)=2,LEFT($N741,1)&amp;"　"&amp;RIGHT($N741,1)&amp;"・"&amp;男子登録情報!$I741,$N741&amp;"・"&amp;男子登録情報!$I741))</f>
        <v>東　京・聖学院</v>
      </c>
    </row>
    <row r="742" spans="1:15" x14ac:dyDescent="0.55000000000000004">
      <c r="A742">
        <f>IF($K742="","",100000000+男子登録情報!$C742)</f>
        <v>100000741</v>
      </c>
      <c r="B742" t="str">
        <f>IF($K742="","",男子登録情報!$D742&amp;" ("&amp;男子登録情報!$K742&amp;")")</f>
        <v>須山　傑 (2)</v>
      </c>
      <c r="C742" t="str">
        <f>IF($K742="","",男子登録情報!$E742)</f>
        <v>ｽﾔﾏ ｽｸﾞﾙ</v>
      </c>
      <c r="D742" t="str">
        <f>IF($K742="","",男子登録情報!$O742&amp;" "&amp;男子登録情報!$N742&amp;" ("&amp;LEFT(男子登録情報!$F742,2)&amp;")")</f>
        <v>Suguru SUYAMA (01)</v>
      </c>
      <c r="E742" t="str">
        <f>IF($K742="","",男子登録情報!$P742)</f>
        <v>JPN</v>
      </c>
      <c r="F742" t="str">
        <f t="shared" si="11"/>
        <v>1</v>
      </c>
      <c r="G742" t="str">
        <f>IF($K742="","",男子登録情報!$M742)</f>
        <v>08</v>
      </c>
      <c r="H742">
        <f>IF($K742="","",男子登録情報!$A742)</f>
        <v>490048</v>
      </c>
      <c r="K742">
        <f>IF(男子登録情報!$C742="","",男子登録情報!$C742)</f>
        <v>741</v>
      </c>
      <c r="M742">
        <f>IFERROR(IF(AND(402&lt;=VALUE(RIGHT(男子登録情報!$F742,4)),競技会情報!$E$3*100+競技会情報!$G$3&gt;=VALUE(RIGHT(男子登録情報!$F742,4))),VALUE(男子登録情報!$G742)+1,VALUE(男子登録情報!$G742)),"")</f>
        <v>21</v>
      </c>
      <c r="N742" t="str">
        <f>IF($K742="","",IF(男子登録情報!$H742="北海道",男子登録情報!$H742,LEFT(男子登録情報!$H742,LEN(男子登録情報!$H742)-1)))</f>
        <v>茨城</v>
      </c>
      <c r="O742" t="str">
        <f>IF($K742="","",IF(LEN($N742)=2,LEFT($N742,1)&amp;"　"&amp;RIGHT($N742,1)&amp;"・"&amp;男子登録情報!$I742,$N742&amp;"・"&amp;男子登録情報!$I742))</f>
        <v>茨　城・水戸第一</v>
      </c>
    </row>
    <row r="743" spans="1:15" x14ac:dyDescent="0.55000000000000004">
      <c r="A743">
        <f>IF($K743="","",100000000+男子登録情報!$C743)</f>
        <v>100000742</v>
      </c>
      <c r="B743" t="str">
        <f>IF($K743="","",男子登録情報!$D743&amp;" ("&amp;男子登録情報!$K743&amp;")")</f>
        <v>金盛　圭悟 (2)</v>
      </c>
      <c r="C743" t="str">
        <f>IF($K743="","",男子登録情報!$E743)</f>
        <v>ｶﾅﾓﾘ ｹｲｺﾞ</v>
      </c>
      <c r="D743" t="str">
        <f>IF($K743="","",男子登録情報!$O743&amp;" "&amp;男子登録情報!$N743&amp;" ("&amp;LEFT(男子登録情報!$F743,2)&amp;")")</f>
        <v>Keigo KANAMORI (02)</v>
      </c>
      <c r="E743" t="str">
        <f>IF($K743="","",男子登録情報!$P743)</f>
        <v>JPN</v>
      </c>
      <c r="F743" t="str">
        <f t="shared" si="11"/>
        <v>1</v>
      </c>
      <c r="G743">
        <f>IF($K743="","",男子登録情報!$M743)</f>
        <v>33</v>
      </c>
      <c r="H743">
        <f>IF($K743="","",男子登録情報!$A743)</f>
        <v>490048</v>
      </c>
      <c r="K743">
        <f>IF(男子登録情報!$C743="","",男子登録情報!$C743)</f>
        <v>742</v>
      </c>
      <c r="M743">
        <f>IFERROR(IF(AND(402&lt;=VALUE(RIGHT(男子登録情報!$F743,4)),競技会情報!$E$3*100+競技会情報!$G$3&gt;=VALUE(RIGHT(男子登録情報!$F743,4))),VALUE(男子登録情報!$G743)+1,VALUE(男子登録情報!$G743)),"")</f>
        <v>20</v>
      </c>
      <c r="N743" t="str">
        <f>IF($K743="","",IF(男子登録情報!$H743="北海道",男子登録情報!$H743,LEFT(男子登録情報!$H743,LEN(男子登録情報!$H743)-1)))</f>
        <v>岡山</v>
      </c>
      <c r="O743" t="str">
        <f>IF($K743="","",IF(LEN($N743)=2,LEFT($N743,1)&amp;"　"&amp;RIGHT($N743,1)&amp;"・"&amp;男子登録情報!$I743,$N743&amp;"・"&amp;男子登録情報!$I743))</f>
        <v>岡　山・倉敷青陵</v>
      </c>
    </row>
    <row r="744" spans="1:15" x14ac:dyDescent="0.55000000000000004">
      <c r="A744">
        <f>IF($K744="","",100000000+男子登録情報!$C744)</f>
        <v>100000743</v>
      </c>
      <c r="B744" t="str">
        <f>IF($K744="","",男子登録情報!$D744&amp;" ("&amp;男子登録情報!$K744&amp;")")</f>
        <v>宍倉　隆浩 (2)</v>
      </c>
      <c r="C744" t="str">
        <f>IF($K744="","",男子登録情報!$E744)</f>
        <v>ｼｼｸﾗ ﾀｶﾋﾛ</v>
      </c>
      <c r="D744" t="str">
        <f>IF($K744="","",男子登録情報!$O744&amp;" "&amp;男子登録情報!$N744&amp;" ("&amp;LEFT(男子登録情報!$F744,2)&amp;")")</f>
        <v>Takahiro SHISHIKURA (03)</v>
      </c>
      <c r="E744" t="str">
        <f>IF($K744="","",男子登録情報!$P744)</f>
        <v>JPN</v>
      </c>
      <c r="F744" t="str">
        <f t="shared" si="11"/>
        <v>1</v>
      </c>
      <c r="G744">
        <f>IF($K744="","",男子登録情報!$M744)</f>
        <v>26</v>
      </c>
      <c r="H744">
        <f>IF($K744="","",男子登録情報!$A744)</f>
        <v>490048</v>
      </c>
      <c r="K744">
        <f>IF(男子登録情報!$C744="","",男子登録情報!$C744)</f>
        <v>743</v>
      </c>
      <c r="M744">
        <f>IFERROR(IF(AND(402&lt;=VALUE(RIGHT(男子登録情報!$F744,4)),競技会情報!$E$3*100+競技会情報!$G$3&gt;=VALUE(RIGHT(男子登録情報!$F744,4))),VALUE(男子登録情報!$G744)+1,VALUE(男子登録情報!$G744)),"")</f>
        <v>19</v>
      </c>
      <c r="N744" t="str">
        <f>IF($K744="","",IF(男子登録情報!$H744="北海道",男子登録情報!$H744,LEFT(男子登録情報!$H744,LEN(男子登録情報!$H744)-1)))</f>
        <v>千葉</v>
      </c>
      <c r="O744" t="str">
        <f>IF($K744="","",IF(LEN($N744)=2,LEFT($N744,1)&amp;"　"&amp;RIGHT($N744,1)&amp;"・"&amp;男子登録情報!$I744,$N744&amp;"・"&amp;男子登録情報!$I744))</f>
        <v>千　葉・県立千葉</v>
      </c>
    </row>
    <row r="745" spans="1:15" x14ac:dyDescent="0.55000000000000004">
      <c r="A745">
        <f>IF($K745="","",100000000+男子登録情報!$C745)</f>
        <v>100000744</v>
      </c>
      <c r="B745" t="str">
        <f>IF($K745="","",男子登録情報!$D745&amp;" ("&amp;男子登録情報!$K745&amp;")")</f>
        <v>岡本　亜哲 (2)</v>
      </c>
      <c r="C745" t="str">
        <f>IF($K745="","",男子登録情報!$E745)</f>
        <v>ｵｶﾓﾄ ｱｻﾄ</v>
      </c>
      <c r="D745" t="str">
        <f>IF($K745="","",男子登録情報!$O745&amp;" "&amp;男子登録情報!$N745&amp;" ("&amp;LEFT(男子登録情報!$F745,2)&amp;")")</f>
        <v>Asato OKAMOTO (01)</v>
      </c>
      <c r="E745" t="str">
        <f>IF($K745="","",男子登録情報!$P745)</f>
        <v>JPN</v>
      </c>
      <c r="F745" t="str">
        <f t="shared" si="11"/>
        <v>1</v>
      </c>
      <c r="G745">
        <f>IF($K745="","",男子登録情報!$M745)</f>
        <v>26</v>
      </c>
      <c r="H745">
        <f>IF($K745="","",男子登録情報!$A745)</f>
        <v>490048</v>
      </c>
      <c r="K745">
        <f>IF(男子登録情報!$C745="","",男子登録情報!$C745)</f>
        <v>744</v>
      </c>
      <c r="M745">
        <f>IFERROR(IF(AND(402&lt;=VALUE(RIGHT(男子登録情報!$F745,4)),競技会情報!$E$3*100+競技会情報!$G$3&gt;=VALUE(RIGHT(男子登録情報!$F745,4))),VALUE(男子登録情報!$G745)+1,VALUE(男子登録情報!$G745)),"")</f>
        <v>21</v>
      </c>
      <c r="N745" t="str">
        <f>IF($K745="","",IF(男子登録情報!$H745="北海道",男子登録情報!$H745,LEFT(男子登録情報!$H745,LEN(男子登録情報!$H745)-1)))</f>
        <v>大阪</v>
      </c>
      <c r="O745" t="str">
        <f>IF($K745="","",IF(LEN($N745)=2,LEFT($N745,1)&amp;"　"&amp;RIGHT($N745,1)&amp;"・"&amp;男子登録情報!$I745,$N745&amp;"・"&amp;男子登録情報!$I745))</f>
        <v>大　阪・大阪桐蔭</v>
      </c>
    </row>
    <row r="746" spans="1:15" x14ac:dyDescent="0.55000000000000004">
      <c r="A746">
        <f>IF($K746="","",100000000+男子登録情報!$C746)</f>
        <v>100000745</v>
      </c>
      <c r="B746" t="str">
        <f>IF($K746="","",男子登録情報!$D746&amp;" ("&amp;男子登録情報!$K746&amp;")")</f>
        <v>髙山　兼輔 (2)</v>
      </c>
      <c r="C746" t="str">
        <f>IF($K746="","",男子登録情報!$E746)</f>
        <v>ﾀｶﾔﾏ ｹﾝｽｹ</v>
      </c>
      <c r="D746" t="str">
        <f>IF($K746="","",男子登録情報!$O746&amp;" "&amp;男子登録情報!$N746&amp;" ("&amp;LEFT(男子登録情報!$F746,2)&amp;")")</f>
        <v>Kensuke TAKAYAMA (01)</v>
      </c>
      <c r="E746" t="str">
        <f>IF($K746="","",男子登録情報!$P746)</f>
        <v>JPN</v>
      </c>
      <c r="F746" t="str">
        <f t="shared" si="11"/>
        <v>1</v>
      </c>
      <c r="G746">
        <f>IF($K746="","",男子登録情報!$M746)</f>
        <v>14</v>
      </c>
      <c r="H746">
        <f>IF($K746="","",男子登録情報!$A746)</f>
        <v>490048</v>
      </c>
      <c r="K746">
        <f>IF(男子登録情報!$C746="","",男子登録情報!$C746)</f>
        <v>745</v>
      </c>
      <c r="M746">
        <f>IFERROR(IF(AND(402&lt;=VALUE(RIGHT(男子登録情報!$F746,4)),競技会情報!$E$3*100+競技会情報!$G$3&gt;=VALUE(RIGHT(男子登録情報!$F746,4))),VALUE(男子登録情報!$G746)+1,VALUE(男子登録情報!$G746)),"")</f>
        <v>21</v>
      </c>
      <c r="N746" t="str">
        <f>IF($K746="","",IF(男子登録情報!$H746="北海道",男子登録情報!$H746,LEFT(男子登録情報!$H746,LEN(男子登録情報!$H746)-1)))</f>
        <v>東京</v>
      </c>
      <c r="O746" t="str">
        <f>IF($K746="","",IF(LEN($N746)=2,LEFT($N746,1)&amp;"　"&amp;RIGHT($N746,1)&amp;"・"&amp;男子登録情報!$I746,$N746&amp;"・"&amp;男子登録情報!$I746))</f>
        <v>東　京・東京学芸大学附属</v>
      </c>
    </row>
    <row r="747" spans="1:15" x14ac:dyDescent="0.55000000000000004">
      <c r="A747">
        <f>IF($K747="","",100000000+男子登録情報!$C747)</f>
        <v>100000746</v>
      </c>
      <c r="B747" t="str">
        <f>IF($K747="","",男子登録情報!$D747&amp;" ("&amp;男子登録情報!$K747&amp;")")</f>
        <v>服部　航大 (2)</v>
      </c>
      <c r="C747" t="str">
        <f>IF($K747="","",男子登録情報!$E747)</f>
        <v>ﾊｯﾄﾘ ｺｳﾀﾞｲ</v>
      </c>
      <c r="D747" t="str">
        <f>IF($K747="","",男子登録情報!$O747&amp;" "&amp;男子登録情報!$N747&amp;" ("&amp;LEFT(男子登録情報!$F747,2)&amp;")")</f>
        <v>Kodai HATTORI (02)</v>
      </c>
      <c r="E747" t="str">
        <f>IF($K747="","",男子登録情報!$P747)</f>
        <v>JPN</v>
      </c>
      <c r="F747" t="str">
        <f t="shared" si="11"/>
        <v>1</v>
      </c>
      <c r="G747">
        <f>IF($K747="","",男子登録情報!$M747)</f>
        <v>29</v>
      </c>
      <c r="H747">
        <f>IF($K747="","",男子登録情報!$A747)</f>
        <v>490048</v>
      </c>
      <c r="K747">
        <f>IF(男子登録情報!$C747="","",男子登録情報!$C747)</f>
        <v>746</v>
      </c>
      <c r="M747">
        <f>IFERROR(IF(AND(402&lt;=VALUE(RIGHT(男子登録情報!$F747,4)),競技会情報!$E$3*100+競技会情報!$G$3&gt;=VALUE(RIGHT(男子登録情報!$F747,4))),VALUE(男子登録情報!$G747)+1,VALUE(男子登録情報!$G747)),"")</f>
        <v>20</v>
      </c>
      <c r="N747" t="str">
        <f>IF($K747="","",IF(男子登録情報!$H747="北海道",男子登録情報!$H747,LEFT(男子登録情報!$H747,LEN(男子登録情報!$H747)-1)))</f>
        <v>奈良</v>
      </c>
      <c r="O747" t="str">
        <f>IF($K747="","",IF(LEN($N747)=2,LEFT($N747,1)&amp;"　"&amp;RIGHT($N747,1)&amp;"・"&amp;男子登録情報!$I747,$N747&amp;"・"&amp;男子登録情報!$I747))</f>
        <v>奈　良・西大和</v>
      </c>
    </row>
    <row r="748" spans="1:15" x14ac:dyDescent="0.55000000000000004">
      <c r="A748">
        <f>IF($K748="","",100000000+男子登録情報!$C748)</f>
        <v>100000747</v>
      </c>
      <c r="B748" t="str">
        <f>IF($K748="","",男子登録情報!$D748&amp;" ("&amp;男子登録情報!$K748&amp;")")</f>
        <v>髙田　雄平 (2)</v>
      </c>
      <c r="C748" t="str">
        <f>IF($K748="","",男子登録情報!$E748)</f>
        <v>ﾀｶﾀﾞ ﾕｳﾍｲ</v>
      </c>
      <c r="D748" t="str">
        <f>IF($K748="","",男子登録情報!$O748&amp;" "&amp;男子登録情報!$N748&amp;" ("&amp;LEFT(男子登録情報!$F748,2)&amp;")")</f>
        <v>Yuhei TAKADA (02)</v>
      </c>
      <c r="E748" t="str">
        <f>IF($K748="","",男子登録情報!$P748)</f>
        <v>JPN</v>
      </c>
      <c r="F748" t="str">
        <f t="shared" si="11"/>
        <v>1</v>
      </c>
      <c r="G748" t="str">
        <f>IF($K748="","",男子登録情報!$M748)</f>
        <v>01</v>
      </c>
      <c r="H748">
        <f>IF($K748="","",男子登録情報!$A748)</f>
        <v>490048</v>
      </c>
      <c r="K748">
        <f>IF(男子登録情報!$C748="","",男子登録情報!$C748)</f>
        <v>747</v>
      </c>
      <c r="M748">
        <f>IFERROR(IF(AND(402&lt;=VALUE(RIGHT(男子登録情報!$F748,4)),競技会情報!$E$3*100+競技会情報!$G$3&gt;=VALUE(RIGHT(男子登録情報!$F748,4))),VALUE(男子登録情報!$G748)+1,VALUE(男子登録情報!$G748)),"")</f>
        <v>20</v>
      </c>
      <c r="N748" t="str">
        <f>IF($K748="","",IF(男子登録情報!$H748="北海道",男子登録情報!$H748,LEFT(男子登録情報!$H748,LEN(男子登録情報!$H748)-1)))</f>
        <v>北海道</v>
      </c>
      <c r="O748" t="str">
        <f>IF($K748="","",IF(LEN($N748)=2,LEFT($N748,1)&amp;"　"&amp;RIGHT($N748,1)&amp;"・"&amp;男子登録情報!$I748,$N748&amp;"・"&amp;男子登録情報!$I748))</f>
        <v>北海道・札幌南</v>
      </c>
    </row>
    <row r="749" spans="1:15" x14ac:dyDescent="0.55000000000000004">
      <c r="A749">
        <f>IF($K749="","",100000000+男子登録情報!$C749)</f>
        <v>100000748</v>
      </c>
      <c r="B749" t="str">
        <f>IF($K749="","",男子登録情報!$D749&amp;" ("&amp;男子登録情報!$K749&amp;")")</f>
        <v>三嶋　友貴 (2)</v>
      </c>
      <c r="C749" t="str">
        <f>IF($K749="","",男子登録情報!$E749)</f>
        <v>ﾐｼﾏ ﾄﾓｷ</v>
      </c>
      <c r="D749" t="str">
        <f>IF($K749="","",男子登録情報!$O749&amp;" "&amp;男子登録情報!$N749&amp;" ("&amp;LEFT(男子登録情報!$F749,2)&amp;")")</f>
        <v>Tomoki MISHIMA (02)</v>
      </c>
      <c r="E749" t="str">
        <f>IF($K749="","",男子登録情報!$P749)</f>
        <v>JPN</v>
      </c>
      <c r="F749" t="str">
        <f t="shared" si="11"/>
        <v>1</v>
      </c>
      <c r="G749">
        <f>IF($K749="","",男子登録情報!$M749)</f>
        <v>26</v>
      </c>
      <c r="H749">
        <f>IF($K749="","",男子登録情報!$A749)</f>
        <v>490048</v>
      </c>
      <c r="K749">
        <f>IF(男子登録情報!$C749="","",男子登録情報!$C749)</f>
        <v>748</v>
      </c>
      <c r="M749">
        <f>IFERROR(IF(AND(402&lt;=VALUE(RIGHT(男子登録情報!$F749,4)),競技会情報!$E$3*100+競技会情報!$G$3&gt;=VALUE(RIGHT(男子登録情報!$F749,4))),VALUE(男子登録情報!$G749)+1,VALUE(男子登録情報!$G749)),"")</f>
        <v>20</v>
      </c>
      <c r="N749" t="str">
        <f>IF($K749="","",IF(男子登録情報!$H749="北海道",男子登録情報!$H749,LEFT(男子登録情報!$H749,LEN(男子登録情報!$H749)-1)))</f>
        <v>大阪</v>
      </c>
      <c r="O749" t="str">
        <f>IF($K749="","",IF(LEN($N749)=2,LEFT($N749,1)&amp;"　"&amp;RIGHT($N749,1)&amp;"・"&amp;男子登録情報!$I749,$N749&amp;"・"&amp;男子登録情報!$I749))</f>
        <v>大　阪・北野</v>
      </c>
    </row>
    <row r="750" spans="1:15" x14ac:dyDescent="0.55000000000000004">
      <c r="A750">
        <f>IF($K750="","",100000000+男子登録情報!$C750)</f>
        <v>100000749</v>
      </c>
      <c r="B750" t="str">
        <f>IF($K750="","",男子登録情報!$D750&amp;" ("&amp;男子登録情報!$K750&amp;")")</f>
        <v>小笹　陽輝 (2)</v>
      </c>
      <c r="C750" t="str">
        <f>IF($K750="","",男子登録情報!$E750)</f>
        <v>ｵｻﾞｻ ﾊﾙｷ</v>
      </c>
      <c r="D750" t="str">
        <f>IF($K750="","",男子登録情報!$O750&amp;" "&amp;男子登録情報!$N750&amp;" ("&amp;LEFT(男子登録情報!$F750,2)&amp;")")</f>
        <v>Haruki OZASA (02)</v>
      </c>
      <c r="E750" t="str">
        <f>IF($K750="","",男子登録情報!$P750)</f>
        <v>JPN</v>
      </c>
      <c r="F750" t="str">
        <f t="shared" si="11"/>
        <v>1</v>
      </c>
      <c r="G750" t="str">
        <f>IF($K750="","",男子登録情報!$M750)</f>
        <v>01</v>
      </c>
      <c r="H750">
        <f>IF($K750="","",男子登録情報!$A750)</f>
        <v>490048</v>
      </c>
      <c r="K750">
        <f>IF(男子登録情報!$C750="","",男子登録情報!$C750)</f>
        <v>749</v>
      </c>
      <c r="M750">
        <f>IFERROR(IF(AND(402&lt;=VALUE(RIGHT(男子登録情報!$F750,4)),競技会情報!$E$3*100+競技会情報!$G$3&gt;=VALUE(RIGHT(男子登録情報!$F750,4))),VALUE(男子登録情報!$G750)+1,VALUE(男子登録情報!$G750)),"")</f>
        <v>20</v>
      </c>
      <c r="N750" t="str">
        <f>IF($K750="","",IF(男子登録情報!$H750="北海道",男子登録情報!$H750,LEFT(男子登録情報!$H750,LEN(男子登録情報!$H750)-1)))</f>
        <v>北海道</v>
      </c>
      <c r="O750" t="str">
        <f>IF($K750="","",IF(LEN($N750)=2,LEFT($N750,1)&amp;"　"&amp;RIGHT($N750,1)&amp;"・"&amp;男子登録情報!$I750,$N750&amp;"・"&amp;男子登録情報!$I750))</f>
        <v>北海道・札幌南</v>
      </c>
    </row>
    <row r="751" spans="1:15" x14ac:dyDescent="0.55000000000000004">
      <c r="A751">
        <f>IF($K751="","",100000000+男子登録情報!$C751)</f>
        <v>100000750</v>
      </c>
      <c r="B751" t="str">
        <f>IF($K751="","",男子登録情報!$D751&amp;" ("&amp;男子登録情報!$K751&amp;")")</f>
        <v>松本　良平 (2)</v>
      </c>
      <c r="C751" t="str">
        <f>IF($K751="","",男子登録情報!$E751)</f>
        <v>ﾏﾂﾓﾄ ﾘｮｳﾍｲ</v>
      </c>
      <c r="D751" t="str">
        <f>IF($K751="","",男子登録情報!$O751&amp;" "&amp;男子登録情報!$N751&amp;" ("&amp;LEFT(男子登録情報!$F751,2)&amp;")")</f>
        <v>Ryohei MATSUMOTO (02)</v>
      </c>
      <c r="E751" t="str">
        <f>IF($K751="","",男子登録情報!$P751)</f>
        <v>JPN</v>
      </c>
      <c r="F751" t="str">
        <f t="shared" si="11"/>
        <v>1</v>
      </c>
      <c r="G751">
        <f>IF($K751="","",男子登録情報!$M751)</f>
        <v>26</v>
      </c>
      <c r="H751">
        <f>IF($K751="","",男子登録情報!$A751)</f>
        <v>490048</v>
      </c>
      <c r="K751">
        <f>IF(男子登録情報!$C751="","",男子登録情報!$C751)</f>
        <v>750</v>
      </c>
      <c r="M751">
        <f>IFERROR(IF(AND(402&lt;=VALUE(RIGHT(男子登録情報!$F751,4)),競技会情報!$E$3*100+競技会情報!$G$3&gt;=VALUE(RIGHT(男子登録情報!$F751,4))),VALUE(男子登録情報!$G751)+1,VALUE(男子登録情報!$G751)),"")</f>
        <v>20</v>
      </c>
      <c r="N751" t="str">
        <f>IF($K751="","",IF(男子登録情報!$H751="北海道",男子登録情報!$H751,LEFT(男子登録情報!$H751,LEN(男子登録情報!$H751)-1)))</f>
        <v>東京</v>
      </c>
      <c r="O751" t="str">
        <f>IF($K751="","",IF(LEN($N751)=2,LEFT($N751,1)&amp;"　"&amp;RIGHT($N751,1)&amp;"・"&amp;男子登録情報!$I751,$N751&amp;"・"&amp;男子登録情報!$I751))</f>
        <v>東　京・城北</v>
      </c>
    </row>
    <row r="752" spans="1:15" x14ac:dyDescent="0.55000000000000004">
      <c r="A752">
        <f>IF($K752="","",100000000+男子登録情報!$C752)</f>
        <v>100000751</v>
      </c>
      <c r="B752" t="str">
        <f>IF($K752="","",男子登録情報!$D752&amp;" ("&amp;男子登録情報!$K752&amp;")")</f>
        <v>小井　稜真 (2)</v>
      </c>
      <c r="C752" t="str">
        <f>IF($K752="","",男子登録情報!$E752)</f>
        <v>ｺｲ ﾘｮｳﾏ</v>
      </c>
      <c r="D752" t="str">
        <f>IF($K752="","",男子登録情報!$O752&amp;" "&amp;男子登録情報!$N752&amp;" ("&amp;LEFT(男子登録情報!$F752,2)&amp;")")</f>
        <v>Ryoma KOI (02)</v>
      </c>
      <c r="E752" t="str">
        <f>IF($K752="","",男子登録情報!$P752)</f>
        <v>JPN</v>
      </c>
      <c r="F752" t="str">
        <f t="shared" si="11"/>
        <v>1</v>
      </c>
      <c r="G752">
        <f>IF($K752="","",男子登録情報!$M752)</f>
        <v>25</v>
      </c>
      <c r="H752">
        <f>IF($K752="","",男子登録情報!$A752)</f>
        <v>490048</v>
      </c>
      <c r="K752">
        <f>IF(男子登録情報!$C752="","",男子登録情報!$C752)</f>
        <v>751</v>
      </c>
      <c r="M752">
        <f>IFERROR(IF(AND(402&lt;=VALUE(RIGHT(男子登録情報!$F752,4)),競技会情報!$E$3*100+競技会情報!$G$3&gt;=VALUE(RIGHT(男子登録情報!$F752,4))),VALUE(男子登録情報!$G752)+1,VALUE(男子登録情報!$G752)),"")</f>
        <v>20</v>
      </c>
      <c r="N752" t="str">
        <f>IF($K752="","",IF(男子登録情報!$H752="北海道",男子登録情報!$H752,LEFT(男子登録情報!$H752,LEN(男子登録情報!$H752)-1)))</f>
        <v>滋賀</v>
      </c>
      <c r="O752" t="str">
        <f>IF($K752="","",IF(LEN($N752)=2,LEFT($N752,1)&amp;"　"&amp;RIGHT($N752,1)&amp;"・"&amp;男子登録情報!$I752,$N752&amp;"・"&amp;男子登録情報!$I752))</f>
        <v>滋　賀・守山</v>
      </c>
    </row>
    <row r="753" spans="1:15" x14ac:dyDescent="0.55000000000000004">
      <c r="A753">
        <f>IF($K753="","",100000000+男子登録情報!$C753)</f>
        <v>100000752</v>
      </c>
      <c r="B753" t="str">
        <f>IF($K753="","",男子登録情報!$D753&amp;" ("&amp;男子登録情報!$K753&amp;")")</f>
        <v>梅原　佑介 (2)</v>
      </c>
      <c r="C753" t="str">
        <f>IF($K753="","",男子登録情報!$E753)</f>
        <v>ｳﾒﾊﾗ ﾕｳｽｹ</v>
      </c>
      <c r="D753" t="str">
        <f>IF($K753="","",男子登録情報!$O753&amp;" "&amp;男子登録情報!$N753&amp;" ("&amp;LEFT(男子登録情報!$F753,2)&amp;")")</f>
        <v>Yusuke UMEHARA (01)</v>
      </c>
      <c r="E753" t="str">
        <f>IF($K753="","",男子登録情報!$P753)</f>
        <v>JPN</v>
      </c>
      <c r="F753" t="str">
        <f t="shared" si="11"/>
        <v>1</v>
      </c>
      <c r="G753">
        <f>IF($K753="","",男子登録情報!$M753)</f>
        <v>12</v>
      </c>
      <c r="H753">
        <f>IF($K753="","",男子登録情報!$A753)</f>
        <v>490048</v>
      </c>
      <c r="K753">
        <f>IF(男子登録情報!$C753="","",男子登録情報!$C753)</f>
        <v>752</v>
      </c>
      <c r="M753">
        <f>IFERROR(IF(AND(402&lt;=VALUE(RIGHT(男子登録情報!$F753,4)),競技会情報!$E$3*100+競技会情報!$G$3&gt;=VALUE(RIGHT(男子登録情報!$F753,4))),VALUE(男子登録情報!$G753)+1,VALUE(男子登録情報!$G753)),"")</f>
        <v>21</v>
      </c>
      <c r="N753" t="str">
        <f>IF($K753="","",IF(男子登録情報!$H753="北海道",男子登録情報!$H753,LEFT(男子登録情報!$H753,LEN(男子登録情報!$H753)-1)))</f>
        <v>千葉</v>
      </c>
      <c r="O753" t="str">
        <f>IF($K753="","",IF(LEN($N753)=2,LEFT($N753,1)&amp;"　"&amp;RIGHT($N753,1)&amp;"・"&amp;男子登録情報!$I753,$N753&amp;"・"&amp;男子登録情報!$I753))</f>
        <v>千　葉・県立船橋</v>
      </c>
    </row>
    <row r="754" spans="1:15" x14ac:dyDescent="0.55000000000000004">
      <c r="A754">
        <f>IF($K754="","",100000000+男子登録情報!$C754)</f>
        <v>100000753</v>
      </c>
      <c r="B754" t="str">
        <f>IF($K754="","",男子登録情報!$D754&amp;" ("&amp;男子登録情報!$K754&amp;")")</f>
        <v>斎藤　優成 (2)</v>
      </c>
      <c r="C754" t="str">
        <f>IF($K754="","",男子登録情報!$E754)</f>
        <v>ｻｲﾄｳ ﾕｳｾｲ</v>
      </c>
      <c r="D754" t="str">
        <f>IF($K754="","",男子登録情報!$O754&amp;" "&amp;男子登録情報!$N754&amp;" ("&amp;LEFT(男子登録情報!$F754,2)&amp;")")</f>
        <v>Yusei SAITO (02)</v>
      </c>
      <c r="E754" t="str">
        <f>IF($K754="","",男子登録情報!$P754)</f>
        <v>JPN</v>
      </c>
      <c r="F754" t="str">
        <f t="shared" si="11"/>
        <v>1</v>
      </c>
      <c r="G754">
        <f>IF($K754="","",男子登録情報!$M754)</f>
        <v>15</v>
      </c>
      <c r="H754">
        <f>IF($K754="","",男子登録情報!$A754)</f>
        <v>490048</v>
      </c>
      <c r="K754">
        <f>IF(男子登録情報!$C754="","",男子登録情報!$C754)</f>
        <v>753</v>
      </c>
      <c r="M754">
        <f>IFERROR(IF(AND(402&lt;=VALUE(RIGHT(男子登録情報!$F754,4)),競技会情報!$E$3*100+競技会情報!$G$3&gt;=VALUE(RIGHT(男子登録情報!$F754,4))),VALUE(男子登録情報!$G754)+1,VALUE(男子登録情報!$G754)),"")</f>
        <v>20</v>
      </c>
      <c r="N754" t="str">
        <f>IF($K754="","",IF(男子登録情報!$H754="北海道",男子登録情報!$H754,LEFT(男子登録情報!$H754,LEN(男子登録情報!$H754)-1)))</f>
        <v>新潟</v>
      </c>
      <c r="O754" t="str">
        <f>IF($K754="","",IF(LEN($N754)=2,LEFT($N754,1)&amp;"　"&amp;RIGHT($N754,1)&amp;"・"&amp;男子登録情報!$I754,$N754&amp;"・"&amp;男子登録情報!$I754))</f>
        <v>新　潟・新潟</v>
      </c>
    </row>
    <row r="755" spans="1:15" x14ac:dyDescent="0.55000000000000004">
      <c r="A755">
        <f>IF($K755="","",100000000+男子登録情報!$C755)</f>
        <v>100000754</v>
      </c>
      <c r="B755" t="str">
        <f>IF($K755="","",男子登録情報!$D755&amp;" ("&amp;男子登録情報!$K755&amp;")")</f>
        <v>山田　慎之助 (2)</v>
      </c>
      <c r="C755" t="str">
        <f>IF($K755="","",男子登録情報!$E755)</f>
        <v>ﾔﾏﾀﾞ ｼﾝﾉｽｹ</v>
      </c>
      <c r="D755" t="str">
        <f>IF($K755="","",男子登録情報!$O755&amp;" "&amp;男子登録情報!$N755&amp;" ("&amp;LEFT(男子登録情報!$F755,2)&amp;")")</f>
        <v>Shinnosuke YAMADA (01)</v>
      </c>
      <c r="E755" t="str">
        <f>IF($K755="","",男子登録情報!$P755)</f>
        <v>JPN</v>
      </c>
      <c r="F755" t="str">
        <f t="shared" si="11"/>
        <v>1</v>
      </c>
      <c r="G755">
        <f>IF($K755="","",男子登録情報!$M755)</f>
        <v>18</v>
      </c>
      <c r="H755">
        <f>IF($K755="","",男子登録情報!$A755)</f>
        <v>490048</v>
      </c>
      <c r="K755">
        <f>IF(男子登録情報!$C755="","",男子登録情報!$C755)</f>
        <v>754</v>
      </c>
      <c r="M755">
        <f>IFERROR(IF(AND(402&lt;=VALUE(RIGHT(男子登録情報!$F755,4)),競技会情報!$E$3*100+競技会情報!$G$3&gt;=VALUE(RIGHT(男子登録情報!$F755,4))),VALUE(男子登録情報!$G755)+1,VALUE(男子登録情報!$G755)),"")</f>
        <v>21</v>
      </c>
      <c r="N755" t="str">
        <f>IF($K755="","",IF(男子登録情報!$H755="北海道",男子登録情報!$H755,LEFT(男子登録情報!$H755,LEN(男子登録情報!$H755)-1)))</f>
        <v>福井</v>
      </c>
      <c r="O755" t="str">
        <f>IF($K755="","",IF(LEN($N755)=2,LEFT($N755,1)&amp;"　"&amp;RIGHT($N755,1)&amp;"・"&amp;男子登録情報!$I755,$N755&amp;"・"&amp;男子登録情報!$I755))</f>
        <v>福　井・藤島</v>
      </c>
    </row>
    <row r="756" spans="1:15" x14ac:dyDescent="0.55000000000000004">
      <c r="A756">
        <f>IF($K756="","",100000000+男子登録情報!$C756)</f>
        <v>100000755</v>
      </c>
      <c r="B756" t="str">
        <f>IF($K756="","",男子登録情報!$D756&amp;" ("&amp;男子登録情報!$K756&amp;")")</f>
        <v>益田　椋多 (2)</v>
      </c>
      <c r="C756" t="str">
        <f>IF($K756="","",男子登録情報!$E756)</f>
        <v>ﾏｽﾀﾞ ﾘｮｳﾀ</v>
      </c>
      <c r="D756" t="str">
        <f>IF($K756="","",男子登録情報!$O756&amp;" "&amp;男子登録情報!$N756&amp;" ("&amp;LEFT(男子登録情報!$F756,2)&amp;")")</f>
        <v>Ryota MASUDA (01)</v>
      </c>
      <c r="E756" t="str">
        <f>IF($K756="","",男子登録情報!$P756)</f>
        <v>JPN</v>
      </c>
      <c r="F756" t="str">
        <f t="shared" si="11"/>
        <v>1</v>
      </c>
      <c r="G756">
        <f>IF($K756="","",男子登録情報!$M756)</f>
        <v>28</v>
      </c>
      <c r="H756">
        <f>IF($K756="","",男子登録情報!$A756)</f>
        <v>490048</v>
      </c>
      <c r="K756">
        <f>IF(男子登録情報!$C756="","",男子登録情報!$C756)</f>
        <v>755</v>
      </c>
      <c r="M756">
        <f>IFERROR(IF(AND(402&lt;=VALUE(RIGHT(男子登録情報!$F756,4)),競技会情報!$E$3*100+競技会情報!$G$3&gt;=VALUE(RIGHT(男子登録情報!$F756,4))),VALUE(男子登録情報!$G756)+1,VALUE(男子登録情報!$G756)),"")</f>
        <v>21</v>
      </c>
      <c r="N756" t="str">
        <f>IF($K756="","",IF(男子登録情報!$H756="北海道",男子登録情報!$H756,LEFT(男子登録情報!$H756,LEN(男子登録情報!$H756)-1)))</f>
        <v>兵庫</v>
      </c>
      <c r="O756" t="str">
        <f>IF($K756="","",IF(LEN($N756)=2,LEFT($N756,1)&amp;"　"&amp;RIGHT($N756,1)&amp;"・"&amp;男子登録情報!$I756,$N756&amp;"・"&amp;男子登録情報!$I756))</f>
        <v>兵　庫・長田</v>
      </c>
    </row>
    <row r="757" spans="1:15" x14ac:dyDescent="0.55000000000000004">
      <c r="A757">
        <f>IF($K757="","",100000000+男子登録情報!$C757)</f>
        <v>100000756</v>
      </c>
      <c r="B757" t="str">
        <f>IF($K757="","",男子登録情報!$D757&amp;" ("&amp;男子登録情報!$K757&amp;")")</f>
        <v>安藤　正貴 (2)</v>
      </c>
      <c r="C757" t="str">
        <f>IF($K757="","",男子登録情報!$E757)</f>
        <v>ｱﾝﾄﾞｳ ﾏｻｷ</v>
      </c>
      <c r="D757" t="str">
        <f>IF($K757="","",男子登録情報!$O757&amp;" "&amp;男子登録情報!$N757&amp;" ("&amp;LEFT(男子登録情報!$F757,2)&amp;")")</f>
        <v>Masaki ANDO (01)</v>
      </c>
      <c r="E757" t="str">
        <f>IF($K757="","",男子登録情報!$P757)</f>
        <v>JPN</v>
      </c>
      <c r="F757" t="str">
        <f t="shared" si="11"/>
        <v>1</v>
      </c>
      <c r="G757">
        <f>IF($K757="","",男子登録情報!$M757)</f>
        <v>26</v>
      </c>
      <c r="H757">
        <f>IF($K757="","",男子登録情報!$A757)</f>
        <v>490048</v>
      </c>
      <c r="K757">
        <f>IF(男子登録情報!$C757="","",男子登録情報!$C757)</f>
        <v>756</v>
      </c>
      <c r="M757">
        <f>IFERROR(IF(AND(402&lt;=VALUE(RIGHT(男子登録情報!$F757,4)),競技会情報!$E$3*100+競技会情報!$G$3&gt;=VALUE(RIGHT(男子登録情報!$F757,4))),VALUE(男子登録情報!$G757)+1,VALUE(男子登録情報!$G757)),"")</f>
        <v>21</v>
      </c>
      <c r="N757" t="str">
        <f>IF($K757="","",IF(男子登録情報!$H757="北海道",男子登録情報!$H757,LEFT(男子登録情報!$H757,LEN(男子登録情報!$H757)-1)))</f>
        <v>滋賀</v>
      </c>
      <c r="O757" t="str">
        <f>IF($K757="","",IF(LEN($N757)=2,LEFT($N757,1)&amp;"　"&amp;RIGHT($N757,1)&amp;"・"&amp;男子登録情報!$I757,$N757&amp;"・"&amp;男子登録情報!$I757))</f>
        <v>滋　賀・彦根東</v>
      </c>
    </row>
    <row r="758" spans="1:15" x14ac:dyDescent="0.55000000000000004">
      <c r="A758">
        <f>IF($K758="","",100000000+男子登録情報!$C758)</f>
        <v>100000757</v>
      </c>
      <c r="B758" t="str">
        <f>IF($K758="","",男子登録情報!$D758&amp;" ("&amp;男子登録情報!$K758&amp;")")</f>
        <v>岩本　翔太 (2)</v>
      </c>
      <c r="C758" t="str">
        <f>IF($K758="","",男子登録情報!$E758)</f>
        <v>ｲﾜﾓﾄ ｼｮｳﾀ</v>
      </c>
      <c r="D758" t="str">
        <f>IF($K758="","",男子登録情報!$O758&amp;" "&amp;男子登録情報!$N758&amp;" ("&amp;LEFT(男子登録情報!$F758,2)&amp;")")</f>
        <v>Shota IWAMOTO (02)</v>
      </c>
      <c r="E758" t="str">
        <f>IF($K758="","",男子登録情報!$P758)</f>
        <v>JPN</v>
      </c>
      <c r="F758" t="str">
        <f t="shared" si="11"/>
        <v>1</v>
      </c>
      <c r="G758">
        <f>IF($K758="","",男子登録情報!$M758)</f>
        <v>34</v>
      </c>
      <c r="H758">
        <f>IF($K758="","",男子登録情報!$A758)</f>
        <v>490048</v>
      </c>
      <c r="K758">
        <f>IF(男子登録情報!$C758="","",男子登録情報!$C758)</f>
        <v>757</v>
      </c>
      <c r="M758">
        <f>IFERROR(IF(AND(402&lt;=VALUE(RIGHT(男子登録情報!$F758,4)),競技会情報!$E$3*100+競技会情報!$G$3&gt;=VALUE(RIGHT(男子登録情報!$F758,4))),VALUE(男子登録情報!$G758)+1,VALUE(男子登録情報!$G758)),"")</f>
        <v>20</v>
      </c>
      <c r="N758" t="str">
        <f>IF($K758="","",IF(男子登録情報!$H758="北海道",男子登録情報!$H758,LEFT(男子登録情報!$H758,LEN(男子登録情報!$H758)-1)))</f>
        <v>広島</v>
      </c>
      <c r="O758" t="str">
        <f>IF($K758="","",IF(LEN($N758)=2,LEFT($N758,1)&amp;"　"&amp;RIGHT($N758,1)&amp;"・"&amp;男子登録情報!$I758,$N758&amp;"・"&amp;男子登録情報!$I758))</f>
        <v>広　島・広島学院</v>
      </c>
    </row>
    <row r="759" spans="1:15" x14ac:dyDescent="0.55000000000000004">
      <c r="A759">
        <f>IF($K759="","",100000000+男子登録情報!$C759)</f>
        <v>100000758</v>
      </c>
      <c r="B759" t="str">
        <f>IF($K759="","",男子登録情報!$D759&amp;" ("&amp;男子登録情報!$K759&amp;")")</f>
        <v>深井　颯一郎 (2)</v>
      </c>
      <c r="C759" t="str">
        <f>IF($K759="","",男子登録情報!$E759)</f>
        <v>ﾌｶｲ ｿｳｲﾁﾛｳ</v>
      </c>
      <c r="D759" t="str">
        <f>IF($K759="","",男子登録情報!$O759&amp;" "&amp;男子登録情報!$N759&amp;" ("&amp;LEFT(男子登録情報!$F759,2)&amp;")")</f>
        <v>Soichiro FUKAI (02)</v>
      </c>
      <c r="E759" t="str">
        <f>IF($K759="","",男子登録情報!$P759)</f>
        <v>JPN</v>
      </c>
      <c r="F759" t="str">
        <f t="shared" si="11"/>
        <v>1</v>
      </c>
      <c r="G759">
        <f>IF($K759="","",男子登録情報!$M759)</f>
        <v>26</v>
      </c>
      <c r="H759">
        <f>IF($K759="","",男子登録情報!$A759)</f>
        <v>490048</v>
      </c>
      <c r="K759">
        <f>IF(男子登録情報!$C759="","",男子登録情報!$C759)</f>
        <v>758</v>
      </c>
      <c r="M759">
        <f>IFERROR(IF(AND(402&lt;=VALUE(RIGHT(男子登録情報!$F759,4)),競技会情報!$E$3*100+競技会情報!$G$3&gt;=VALUE(RIGHT(男子登録情報!$F759,4))),VALUE(男子登録情報!$G759)+1,VALUE(男子登録情報!$G759)),"")</f>
        <v>20</v>
      </c>
      <c r="N759" t="str">
        <f>IF($K759="","",IF(男子登録情報!$H759="北海道",男子登録情報!$H759,LEFT(男子登録情報!$H759,LEN(男子登録情報!$H759)-1)))</f>
        <v>東京</v>
      </c>
      <c r="O759" t="str">
        <f>IF($K759="","",IF(LEN($N759)=2,LEFT($N759,1)&amp;"　"&amp;RIGHT($N759,1)&amp;"・"&amp;男子登録情報!$I759,$N759&amp;"・"&amp;男子登録情報!$I759))</f>
        <v>東　京・武蔵</v>
      </c>
    </row>
    <row r="760" spans="1:15" x14ac:dyDescent="0.55000000000000004">
      <c r="A760">
        <f>IF($K760="","",100000000+男子登録情報!$C760)</f>
        <v>100000759</v>
      </c>
      <c r="B760" t="str">
        <f>IF($K760="","",男子登録情報!$D760&amp;" ("&amp;男子登録情報!$K760&amp;")")</f>
        <v>安部　巴稀 (M1)</v>
      </c>
      <c r="C760" t="str">
        <f>IF($K760="","",男子登録情報!$E760)</f>
        <v>ｱﾍﾞ ﾄﾓｷ</v>
      </c>
      <c r="D760" t="str">
        <f>IF($K760="","",男子登録情報!$O760&amp;" "&amp;男子登録情報!$N760&amp;" ("&amp;LEFT(男子登録情報!$F760,2)&amp;")")</f>
        <v>Tomoki ABE (00)</v>
      </c>
      <c r="E760" t="str">
        <f>IF($K760="","",男子登録情報!$P760)</f>
        <v>JPN</v>
      </c>
      <c r="F760" t="str">
        <f t="shared" si="11"/>
        <v>1</v>
      </c>
      <c r="G760">
        <f>IF($K760="","",男子登録情報!$M760)</f>
        <v>28</v>
      </c>
      <c r="H760">
        <f>IF($K760="","",男子登録情報!$A760)</f>
        <v>490053</v>
      </c>
      <c r="K760">
        <f>IF(男子登録情報!$C760="","",男子登録情報!$C760)</f>
        <v>759</v>
      </c>
      <c r="M760">
        <f>IFERROR(IF(AND(402&lt;=VALUE(RIGHT(男子登録情報!$F760,4)),競技会情報!$E$3*100+競技会情報!$G$3&gt;=VALUE(RIGHT(男子登録情報!$F760,4))),VALUE(男子登録情報!$G760)+1,VALUE(男子登録情報!$G760)),"")</f>
        <v>22</v>
      </c>
      <c r="N760" t="str">
        <f>IF($K760="","",IF(男子登録情報!$H760="北海道",男子登録情報!$H760,LEFT(男子登録情報!$H760,LEN(男子登録情報!$H760)-1)))</f>
        <v>兵庫</v>
      </c>
      <c r="O760" t="str">
        <f>IF($K760="","",IF(LEN($N760)=2,LEFT($N760,1)&amp;"　"&amp;RIGHT($N760,1)&amp;"・"&amp;男子登録情報!$I760,$N760&amp;"・"&amp;男子登録情報!$I760))</f>
        <v>兵　庫・川西緑台</v>
      </c>
    </row>
    <row r="761" spans="1:15" x14ac:dyDescent="0.55000000000000004">
      <c r="A761">
        <f>IF($K761="","",100000000+男子登録情報!$C761)</f>
        <v>100000760</v>
      </c>
      <c r="B761" t="str">
        <f>IF($K761="","",男子登録情報!$D761&amp;" ("&amp;男子登録情報!$K761&amp;")")</f>
        <v>寺崎　一輝 (5)</v>
      </c>
      <c r="C761" t="str">
        <f>IF($K761="","",男子登録情報!$E761)</f>
        <v>ﾃﾗｻｷ ｶｽﾞｷ</v>
      </c>
      <c r="D761" t="str">
        <f>IF($K761="","",男子登録情報!$O761&amp;" "&amp;男子登録情報!$N761&amp;" ("&amp;LEFT(男子登録情報!$F761,2)&amp;")")</f>
        <v>Kazuki TERASAKI (99)</v>
      </c>
      <c r="E761" t="str">
        <f>IF($K761="","",男子登録情報!$P761)</f>
        <v>JPN</v>
      </c>
      <c r="F761" t="str">
        <f t="shared" si="11"/>
        <v>1</v>
      </c>
      <c r="G761">
        <f>IF($K761="","",男子登録情報!$M761)</f>
        <v>27</v>
      </c>
      <c r="H761">
        <f>IF($K761="","",男子登録情報!$A761)</f>
        <v>490053</v>
      </c>
      <c r="K761">
        <f>IF(男子登録情報!$C761="","",男子登録情報!$C761)</f>
        <v>760</v>
      </c>
      <c r="M761">
        <f>IFERROR(IF(AND(402&lt;=VALUE(RIGHT(男子登録情報!$F761,4)),競技会情報!$E$3*100+競技会情報!$G$3&gt;=VALUE(RIGHT(男子登録情報!$F761,4))),VALUE(男子登録情報!$G761)+1,VALUE(男子登録情報!$G761)),"")</f>
        <v>23</v>
      </c>
      <c r="N761" t="str">
        <f>IF($K761="","",IF(男子登録情報!$H761="北海道",男子登録情報!$H761,LEFT(男子登録情報!$H761,LEN(男子登録情報!$H761)-1)))</f>
        <v>群馬</v>
      </c>
      <c r="O761" t="str">
        <f>IF($K761="","",IF(LEN($N761)=2,LEFT($N761,1)&amp;"　"&amp;RIGHT($N761,1)&amp;"・"&amp;男子登録情報!$I761,$N761&amp;"・"&amp;男子登録情報!$I761))</f>
        <v>群　馬・樹徳</v>
      </c>
    </row>
    <row r="762" spans="1:15" x14ac:dyDescent="0.55000000000000004">
      <c r="A762">
        <f>IF($K762="","",100000000+男子登録情報!$C762)</f>
        <v>100000761</v>
      </c>
      <c r="B762" t="str">
        <f>IF($K762="","",男子登録情報!$D762&amp;" ("&amp;男子登録情報!$K762&amp;")")</f>
        <v>森　祐介 (M1)</v>
      </c>
      <c r="C762" t="str">
        <f>IF($K762="","",男子登録情報!$E762)</f>
        <v>ﾓﾘ ﾕｳｽｹ</v>
      </c>
      <c r="D762" t="str">
        <f>IF($K762="","",男子登録情報!$O762&amp;" "&amp;男子登録情報!$N762&amp;" ("&amp;LEFT(男子登録情報!$F762,2)&amp;")")</f>
        <v>Yusuke MORI (00)</v>
      </c>
      <c r="E762" t="str">
        <f>IF($K762="","",男子登録情報!$P762)</f>
        <v>JPN</v>
      </c>
      <c r="F762" t="str">
        <f t="shared" si="11"/>
        <v>1</v>
      </c>
      <c r="G762">
        <f>IF($K762="","",男子登録情報!$M762)</f>
        <v>28</v>
      </c>
      <c r="H762">
        <f>IF($K762="","",男子登録情報!$A762)</f>
        <v>490053</v>
      </c>
      <c r="K762">
        <f>IF(男子登録情報!$C762="","",男子登録情報!$C762)</f>
        <v>761</v>
      </c>
      <c r="M762">
        <f>IFERROR(IF(AND(402&lt;=VALUE(RIGHT(男子登録情報!$F762,4)),競技会情報!$E$3*100+競技会情報!$G$3&gt;=VALUE(RIGHT(男子登録情報!$F762,4))),VALUE(男子登録情報!$G762)+1,VALUE(男子登録情報!$G762)),"")</f>
        <v>22</v>
      </c>
      <c r="N762" t="str">
        <f>IF($K762="","",IF(男子登録情報!$H762="北海道",男子登録情報!$H762,LEFT(男子登録情報!$H762,LEN(男子登録情報!$H762)-1)))</f>
        <v>兵庫</v>
      </c>
      <c r="O762" t="str">
        <f>IF($K762="","",IF(LEN($N762)=2,LEFT($N762,1)&amp;"　"&amp;RIGHT($N762,1)&amp;"・"&amp;男子登録情報!$I762,$N762&amp;"・"&amp;男子登録情報!$I762))</f>
        <v>兵　庫・県立西宮</v>
      </c>
    </row>
    <row r="763" spans="1:15" x14ac:dyDescent="0.55000000000000004">
      <c r="A763">
        <f>IF($K763="","",100000000+男子登録情報!$C763)</f>
        <v>100000762</v>
      </c>
      <c r="B763" t="str">
        <f>IF($K763="","",男子登録情報!$D763&amp;" ("&amp;男子登録情報!$K763&amp;")")</f>
        <v>木村　竜晟 (4)</v>
      </c>
      <c r="C763" t="str">
        <f>IF($K763="","",男子登録情報!$E763)</f>
        <v>ｷﾑﾗ ﾘｭｳｾｲ</v>
      </c>
      <c r="D763" t="str">
        <f>IF($K763="","",男子登録情報!$O763&amp;" "&amp;男子登録情報!$N763&amp;" ("&amp;LEFT(男子登録情報!$F763,2)&amp;")")</f>
        <v>Ryusei KIMURA (00)</v>
      </c>
      <c r="E763" t="str">
        <f>IF($K763="","",男子登録情報!$P763)</f>
        <v>JPN</v>
      </c>
      <c r="F763" t="str">
        <f t="shared" si="11"/>
        <v>1</v>
      </c>
      <c r="G763">
        <f>IF($K763="","",男子登録情報!$M763)</f>
        <v>28</v>
      </c>
      <c r="H763">
        <f>IF($K763="","",男子登録情報!$A763)</f>
        <v>490053</v>
      </c>
      <c r="K763">
        <f>IF(男子登録情報!$C763="","",男子登録情報!$C763)</f>
        <v>762</v>
      </c>
      <c r="M763">
        <f>IFERROR(IF(AND(402&lt;=VALUE(RIGHT(男子登録情報!$F763,4)),競技会情報!$E$3*100+競技会情報!$G$3&gt;=VALUE(RIGHT(男子登録情報!$F763,4))),VALUE(男子登録情報!$G763)+1,VALUE(男子登録情報!$G763)),"")</f>
        <v>22</v>
      </c>
      <c r="N763" t="str">
        <f>IF($K763="","",IF(男子登録情報!$H763="北海道",男子登録情報!$H763,LEFT(男子登録情報!$H763,LEN(男子登録情報!$H763)-1)))</f>
        <v>兵庫</v>
      </c>
      <c r="O763" t="str">
        <f>IF($K763="","",IF(LEN($N763)=2,LEFT($N763,1)&amp;"　"&amp;RIGHT($N763,1)&amp;"・"&amp;男子登録情報!$I763,$N763&amp;"・"&amp;男子登録情報!$I763))</f>
        <v>兵　庫・加古川西</v>
      </c>
    </row>
    <row r="764" spans="1:15" x14ac:dyDescent="0.55000000000000004">
      <c r="A764">
        <f>IF($K764="","",100000000+男子登録情報!$C764)</f>
        <v>100000763</v>
      </c>
      <c r="B764" t="str">
        <f>IF($K764="","",男子登録情報!$D764&amp;" ("&amp;男子登録情報!$K764&amp;")")</f>
        <v>胡　暁越 (4)</v>
      </c>
      <c r="C764" t="str">
        <f>IF($K764="","",男子登録情報!$E764)</f>
        <v>ｺ ｷﾞｮｳｴﾂ</v>
      </c>
      <c r="D764" t="str">
        <f>IF($K764="","",男子登録情報!$O764&amp;" "&amp;男子登録情報!$N764&amp;" ("&amp;LEFT(男子登録情報!$F764,2)&amp;")")</f>
        <v>Xiaoyue HU (96)</v>
      </c>
      <c r="E764" t="str">
        <f>IF($K764="","",男子登録情報!$P764)</f>
        <v>CHN</v>
      </c>
      <c r="F764" t="str">
        <f t="shared" si="11"/>
        <v>1</v>
      </c>
      <c r="G764">
        <f>IF($K764="","",男子登録情報!$M764)</f>
        <v>27</v>
      </c>
      <c r="H764">
        <f>IF($K764="","",男子登録情報!$A764)</f>
        <v>490053</v>
      </c>
      <c r="K764">
        <f>IF(男子登録情報!$C764="","",男子登録情報!$C764)</f>
        <v>763</v>
      </c>
      <c r="M764">
        <f>IFERROR(IF(AND(402&lt;=VALUE(RIGHT(男子登録情報!$F764,4)),競技会情報!$E$3*100+競技会情報!$G$3&gt;=VALUE(RIGHT(男子登録情報!$F764,4))),VALUE(男子登録情報!$G764)+1,VALUE(男子登録情報!$G764)),"")</f>
        <v>26</v>
      </c>
      <c r="N764" t="str">
        <f>IF($K764="","",IF(男子登録情報!$H764="北海道",男子登録情報!$H764,LEFT(男子登録情報!$H764,LEN(男子登録情報!$H764)-1)))</f>
        <v>外</v>
      </c>
      <c r="O764" t="str">
        <f>IF($K764="","",IF(LEN($N764)=2,LEFT($N764,1)&amp;"　"&amp;RIGHT($N764,1)&amp;"・"&amp;男子登録情報!$I764,$N764&amp;"・"&amp;男子登録情報!$I764))</f>
        <v>外・チュウゴク/博市第十七</v>
      </c>
    </row>
    <row r="765" spans="1:15" x14ac:dyDescent="0.55000000000000004">
      <c r="A765">
        <f>IF($K765="","",100000000+男子登録情報!$C765)</f>
        <v>100000764</v>
      </c>
      <c r="B765" t="str">
        <f>IF($K765="","",男子登録情報!$D765&amp;" ("&amp;男子登録情報!$K765&amp;")")</f>
        <v>小杉　和哉 (4)</v>
      </c>
      <c r="C765" t="str">
        <f>IF($K765="","",男子登録情報!$E765)</f>
        <v>ｺｽｷﾞ ｶｽﾞﾔ</v>
      </c>
      <c r="D765" t="str">
        <f>IF($K765="","",男子登録情報!$O765&amp;" "&amp;男子登録情報!$N765&amp;" ("&amp;LEFT(男子登録情報!$F765,2)&amp;")")</f>
        <v>Kazuya KOSUGI (00)</v>
      </c>
      <c r="E765" t="str">
        <f>IF($K765="","",男子登録情報!$P765)</f>
        <v>JPN</v>
      </c>
      <c r="F765" t="str">
        <f t="shared" si="11"/>
        <v>1</v>
      </c>
      <c r="G765">
        <f>IF($K765="","",男子登録情報!$M765)</f>
        <v>27</v>
      </c>
      <c r="H765">
        <f>IF($K765="","",男子登録情報!$A765)</f>
        <v>490053</v>
      </c>
      <c r="K765">
        <f>IF(男子登録情報!$C765="","",男子登録情報!$C765)</f>
        <v>764</v>
      </c>
      <c r="M765">
        <f>IFERROR(IF(AND(402&lt;=VALUE(RIGHT(男子登録情報!$F765,4)),競技会情報!$E$3*100+競技会情報!$G$3&gt;=VALUE(RIGHT(男子登録情報!$F765,4))),VALUE(男子登録情報!$G765)+1,VALUE(男子登録情報!$G765)),"")</f>
        <v>22</v>
      </c>
      <c r="N765" t="str">
        <f>IF($K765="","",IF(男子登録情報!$H765="北海道",男子登録情報!$H765,LEFT(男子登録情報!$H765,LEN(男子登録情報!$H765)-1)))</f>
        <v>大阪</v>
      </c>
      <c r="O765" t="str">
        <f>IF($K765="","",IF(LEN($N765)=2,LEFT($N765,1)&amp;"　"&amp;RIGHT($N765,1)&amp;"・"&amp;男子登録情報!$I765,$N765&amp;"・"&amp;男子登録情報!$I765))</f>
        <v>大　阪・大阪桐蔭</v>
      </c>
    </row>
    <row r="766" spans="1:15" x14ac:dyDescent="0.55000000000000004">
      <c r="A766">
        <f>IF($K766="","",100000000+男子登録情報!$C766)</f>
        <v>100000765</v>
      </c>
      <c r="B766" t="str">
        <f>IF($K766="","",男子登録情報!$D766&amp;" ("&amp;男子登録情報!$K766&amp;")")</f>
        <v>西原　明希 (4)</v>
      </c>
      <c r="C766" t="str">
        <f>IF($K766="","",男子登録情報!$E766)</f>
        <v>ｻｲﾊﾗ ﾊﾙｷ</v>
      </c>
      <c r="D766" t="str">
        <f>IF($K766="","",男子登録情報!$O766&amp;" "&amp;男子登録情報!$N766&amp;" ("&amp;LEFT(男子登録情報!$F766,2)&amp;")")</f>
        <v>Haruki SAIHARA (99)</v>
      </c>
      <c r="E766" t="str">
        <f>IF($K766="","",男子登録情報!$P766)</f>
        <v>JPN</v>
      </c>
      <c r="F766" t="str">
        <f t="shared" si="11"/>
        <v>1</v>
      </c>
      <c r="G766">
        <f>IF($K766="","",男子登録情報!$M766)</f>
        <v>34</v>
      </c>
      <c r="H766">
        <f>IF($K766="","",男子登録情報!$A766)</f>
        <v>490053</v>
      </c>
      <c r="K766">
        <f>IF(男子登録情報!$C766="","",男子登録情報!$C766)</f>
        <v>765</v>
      </c>
      <c r="M766">
        <f>IFERROR(IF(AND(402&lt;=VALUE(RIGHT(男子登録情報!$F766,4)),競技会情報!$E$3*100+競技会情報!$G$3&gt;=VALUE(RIGHT(男子登録情報!$F766,4))),VALUE(男子登録情報!$G766)+1,VALUE(男子登録情報!$G766)),"")</f>
        <v>23</v>
      </c>
      <c r="N766" t="str">
        <f>IF($K766="","",IF(男子登録情報!$H766="北海道",男子登録情報!$H766,LEFT(男子登録情報!$H766,LEN(男子登録情報!$H766)-1)))</f>
        <v>広島</v>
      </c>
      <c r="O766" t="str">
        <f>IF($K766="","",IF(LEN($N766)=2,LEFT($N766,1)&amp;"　"&amp;RIGHT($N766,1)&amp;"・"&amp;男子登録情報!$I766,$N766&amp;"・"&amp;男子登録情報!$I766))</f>
        <v>広　島・誠之館</v>
      </c>
    </row>
    <row r="767" spans="1:15" x14ac:dyDescent="0.55000000000000004">
      <c r="A767">
        <f>IF($K767="","",100000000+男子登録情報!$C767)</f>
        <v>100000766</v>
      </c>
      <c r="B767" t="str">
        <f>IF($K767="","",男子登録情報!$D767&amp;" ("&amp;男子登録情報!$K767&amp;")")</f>
        <v>寺本　樹 (4)</v>
      </c>
      <c r="C767" t="str">
        <f>IF($K767="","",男子登録情報!$E767)</f>
        <v>ﾃﾗﾓﾄ ﾀﾂｷ</v>
      </c>
      <c r="D767" t="str">
        <f>IF($K767="","",男子登録情報!$O767&amp;" "&amp;男子登録情報!$N767&amp;" ("&amp;LEFT(男子登録情報!$F767,2)&amp;")")</f>
        <v>Tatsuki TERAMOTO (00)</v>
      </c>
      <c r="E767" t="str">
        <f>IF($K767="","",男子登録情報!$P767)</f>
        <v>JPN</v>
      </c>
      <c r="F767" t="str">
        <f t="shared" si="11"/>
        <v>1</v>
      </c>
      <c r="G767">
        <f>IF($K767="","",男子登録情報!$M767)</f>
        <v>29</v>
      </c>
      <c r="H767">
        <f>IF($K767="","",男子登録情報!$A767)</f>
        <v>490053</v>
      </c>
      <c r="K767">
        <f>IF(男子登録情報!$C767="","",男子登録情報!$C767)</f>
        <v>766</v>
      </c>
      <c r="M767">
        <f>IFERROR(IF(AND(402&lt;=VALUE(RIGHT(男子登録情報!$F767,4)),競技会情報!$E$3*100+競技会情報!$G$3&gt;=VALUE(RIGHT(男子登録情報!$F767,4))),VALUE(男子登録情報!$G767)+1,VALUE(男子登録情報!$G767)),"")</f>
        <v>22</v>
      </c>
      <c r="N767" t="str">
        <f>IF($K767="","",IF(男子登録情報!$H767="北海道",男子登録情報!$H767,LEFT(男子登録情報!$H767,LEN(男子登録情報!$H767)-1)))</f>
        <v>奈良</v>
      </c>
      <c r="O767" t="str">
        <f>IF($K767="","",IF(LEN($N767)=2,LEFT($N767,1)&amp;"　"&amp;RIGHT($N767,1)&amp;"・"&amp;男子登録情報!$I767,$N767&amp;"・"&amp;男子登録情報!$I767))</f>
        <v>奈　良・奈良</v>
      </c>
    </row>
    <row r="768" spans="1:15" x14ac:dyDescent="0.55000000000000004">
      <c r="A768">
        <f>IF($K768="","",100000000+男子登録情報!$C768)</f>
        <v>100000767</v>
      </c>
      <c r="B768" t="str">
        <f>IF($K768="","",男子登録情報!$D768&amp;" ("&amp;男子登録情報!$K768&amp;")")</f>
        <v>長野　哲也 (4)</v>
      </c>
      <c r="C768" t="str">
        <f>IF($K768="","",男子登録情報!$E768)</f>
        <v>ﾅｶﾞﾉ ﾃﾂﾔ</v>
      </c>
      <c r="D768" t="str">
        <f>IF($K768="","",男子登録情報!$O768&amp;" "&amp;男子登録情報!$N768&amp;" ("&amp;LEFT(男子登録情報!$F768,2)&amp;")")</f>
        <v>Tetsuya NAGANO (00)</v>
      </c>
      <c r="E768" t="str">
        <f>IF($K768="","",男子登録情報!$P768)</f>
        <v>JPN</v>
      </c>
      <c r="F768" t="str">
        <f t="shared" si="11"/>
        <v>1</v>
      </c>
      <c r="G768">
        <f>IF($K768="","",男子登録情報!$M768)</f>
        <v>29</v>
      </c>
      <c r="H768">
        <f>IF($K768="","",男子登録情報!$A768)</f>
        <v>490053</v>
      </c>
      <c r="K768">
        <f>IF(男子登録情報!$C768="","",男子登録情報!$C768)</f>
        <v>767</v>
      </c>
      <c r="M768">
        <f>IFERROR(IF(AND(402&lt;=VALUE(RIGHT(男子登録情報!$F768,4)),競技会情報!$E$3*100+競技会情報!$G$3&gt;=VALUE(RIGHT(男子登録情報!$F768,4))),VALUE(男子登録情報!$G768)+1,VALUE(男子登録情報!$G768)),"")</f>
        <v>22</v>
      </c>
      <c r="N768" t="str">
        <f>IF($K768="","",IF(男子登録情報!$H768="北海道",男子登録情報!$H768,LEFT(男子登録情報!$H768,LEN(男子登録情報!$H768)-1)))</f>
        <v>奈良</v>
      </c>
      <c r="O768" t="str">
        <f>IF($K768="","",IF(LEN($N768)=2,LEFT($N768,1)&amp;"　"&amp;RIGHT($N768,1)&amp;"・"&amp;男子登録情報!$I768,$N768&amp;"・"&amp;男子登録情報!$I768))</f>
        <v>奈　良・智辯カレッジ</v>
      </c>
    </row>
    <row r="769" spans="1:15" x14ac:dyDescent="0.55000000000000004">
      <c r="A769">
        <f>IF($K769="","",100000000+男子登録情報!$C769)</f>
        <v>100000768</v>
      </c>
      <c r="B769" t="str">
        <f>IF($K769="","",男子登録情報!$D769&amp;" ("&amp;男子登録情報!$K769&amp;")")</f>
        <v>堀田　和志 (4)</v>
      </c>
      <c r="C769" t="str">
        <f>IF($K769="","",男子登録情報!$E769)</f>
        <v>ﾎﾘﾀ ｶｽﾞｼ</v>
      </c>
      <c r="D769" t="str">
        <f>IF($K769="","",男子登録情報!$O769&amp;" "&amp;男子登録情報!$N769&amp;" ("&amp;LEFT(男子登録情報!$F769,2)&amp;")")</f>
        <v>Kazushi HORITA (00)</v>
      </c>
      <c r="E769" t="str">
        <f>IF($K769="","",男子登録情報!$P769)</f>
        <v>JPN</v>
      </c>
      <c r="F769" t="str">
        <f t="shared" si="11"/>
        <v>1</v>
      </c>
      <c r="G769">
        <f>IF($K769="","",男子登録情報!$M769)</f>
        <v>28</v>
      </c>
      <c r="H769">
        <f>IF($K769="","",男子登録情報!$A769)</f>
        <v>490053</v>
      </c>
      <c r="K769">
        <f>IF(男子登録情報!$C769="","",男子登録情報!$C769)</f>
        <v>768</v>
      </c>
      <c r="M769">
        <f>IFERROR(IF(AND(402&lt;=VALUE(RIGHT(男子登録情報!$F769,4)),競技会情報!$E$3*100+競技会情報!$G$3&gt;=VALUE(RIGHT(男子登録情報!$F769,4))),VALUE(男子登録情報!$G769)+1,VALUE(男子登録情報!$G769)),"")</f>
        <v>22</v>
      </c>
      <c r="N769" t="str">
        <f>IF($K769="","",IF(男子登録情報!$H769="北海道",男子登録情報!$H769,LEFT(男子登録情報!$H769,LEN(男子登録情報!$H769)-1)))</f>
        <v>兵庫</v>
      </c>
      <c r="O769" t="str">
        <f>IF($K769="","",IF(LEN($N769)=2,LEFT($N769,1)&amp;"　"&amp;RIGHT($N769,1)&amp;"・"&amp;男子登録情報!$I769,$N769&amp;"・"&amp;男子登録情報!$I769))</f>
        <v>兵　庫・姫路西</v>
      </c>
    </row>
    <row r="770" spans="1:15" x14ac:dyDescent="0.55000000000000004">
      <c r="A770">
        <f>IF($K770="","",100000000+男子登録情報!$C770)</f>
        <v>100000769</v>
      </c>
      <c r="B770" t="str">
        <f>IF($K770="","",男子登録情報!$D770&amp;" ("&amp;男子登録情報!$K770&amp;")")</f>
        <v>安井　颯汰 (4)</v>
      </c>
      <c r="C770" t="str">
        <f>IF($K770="","",男子登録情報!$E770)</f>
        <v>ﾔｽｲ ｿｳﾀ</v>
      </c>
      <c r="D770" t="str">
        <f>IF($K770="","",男子登録情報!$O770&amp;" "&amp;男子登録情報!$N770&amp;" ("&amp;LEFT(男子登録情報!$F770,2)&amp;")")</f>
        <v>Sota YASUI (01)</v>
      </c>
      <c r="E770" t="str">
        <f>IF($K770="","",男子登録情報!$P770)</f>
        <v>JPN</v>
      </c>
      <c r="F770" t="str">
        <f t="shared" si="11"/>
        <v>1</v>
      </c>
      <c r="G770">
        <f>IF($K770="","",男子登録情報!$M770)</f>
        <v>27</v>
      </c>
      <c r="H770">
        <f>IF($K770="","",男子登録情報!$A770)</f>
        <v>490053</v>
      </c>
      <c r="K770">
        <f>IF(男子登録情報!$C770="","",男子登録情報!$C770)</f>
        <v>769</v>
      </c>
      <c r="M770">
        <f>IFERROR(IF(AND(402&lt;=VALUE(RIGHT(男子登録情報!$F770,4)),競技会情報!$E$3*100+競技会情報!$G$3&gt;=VALUE(RIGHT(男子登録情報!$F770,4))),VALUE(男子登録情報!$G770)+1,VALUE(男子登録情報!$G770)),"")</f>
        <v>21</v>
      </c>
      <c r="N770" t="str">
        <f>IF($K770="","",IF(男子登録情報!$H770="北海道",男子登録情報!$H770,LEFT(男子登録情報!$H770,LEN(男子登録情報!$H770)-1)))</f>
        <v>大阪</v>
      </c>
      <c r="O770" t="str">
        <f>IF($K770="","",IF(LEN($N770)=2,LEFT($N770,1)&amp;"　"&amp;RIGHT($N770,1)&amp;"・"&amp;男子登録情報!$I770,$N770&amp;"・"&amp;男子登録情報!$I770))</f>
        <v>大　阪・生野</v>
      </c>
    </row>
    <row r="771" spans="1:15" x14ac:dyDescent="0.55000000000000004">
      <c r="A771">
        <f>IF($K771="","",100000000+男子登録情報!$C771)</f>
        <v>100000770</v>
      </c>
      <c r="B771" t="str">
        <f>IF($K771="","",男子登録情報!$D771&amp;" ("&amp;男子登録情報!$K771&amp;")")</f>
        <v>田中　陽介 (3)</v>
      </c>
      <c r="C771" t="str">
        <f>IF($K771="","",男子登録情報!$E771)</f>
        <v>ﾀﾅｶ ﾖｳｽｹ</v>
      </c>
      <c r="D771" t="str">
        <f>IF($K771="","",男子登録情報!$O771&amp;" "&amp;男子登録情報!$N771&amp;" ("&amp;LEFT(男子登録情報!$F771,2)&amp;")")</f>
        <v>Yosuke TANAKA (01)</v>
      </c>
      <c r="E771" t="str">
        <f>IF($K771="","",男子登録情報!$P771)</f>
        <v>JPN</v>
      </c>
      <c r="F771" t="str">
        <f t="shared" ref="F771:F834" si="12">IF($K771="","","1")</f>
        <v>1</v>
      </c>
      <c r="G771">
        <f>IF($K771="","",男子登録情報!$M771)</f>
        <v>27</v>
      </c>
      <c r="H771">
        <f>IF($K771="","",男子登録情報!$A771)</f>
        <v>490053</v>
      </c>
      <c r="K771">
        <f>IF(男子登録情報!$C771="","",男子登録情報!$C771)</f>
        <v>770</v>
      </c>
      <c r="M771">
        <f>IFERROR(IF(AND(402&lt;=VALUE(RIGHT(男子登録情報!$F771,4)),競技会情報!$E$3*100+競技会情報!$G$3&gt;=VALUE(RIGHT(男子登録情報!$F771,4))),VALUE(男子登録情報!$G771)+1,VALUE(男子登録情報!$G771)),"")</f>
        <v>21</v>
      </c>
      <c r="N771" t="str">
        <f>IF($K771="","",IF(男子登録情報!$H771="北海道",男子登録情報!$H771,LEFT(男子登録情報!$H771,LEN(男子登録情報!$H771)-1)))</f>
        <v>大阪</v>
      </c>
      <c r="O771" t="str">
        <f>IF($K771="","",IF(LEN($N771)=2,LEFT($N771,1)&amp;"　"&amp;RIGHT($N771,1)&amp;"・"&amp;男子登録情報!$I771,$N771&amp;"・"&amp;男子登録情報!$I771))</f>
        <v>大　阪・岸和田</v>
      </c>
    </row>
    <row r="772" spans="1:15" x14ac:dyDescent="0.55000000000000004">
      <c r="A772">
        <f>IF($K772="","",100000000+男子登録情報!$C772)</f>
        <v>100000771</v>
      </c>
      <c r="B772" t="str">
        <f>IF($K772="","",男子登録情報!$D772&amp;" ("&amp;男子登録情報!$K772&amp;")")</f>
        <v>豊海　宏二郎 (3)</v>
      </c>
      <c r="C772" t="str">
        <f>IF($K772="","",男子登録情報!$E772)</f>
        <v>ﾄﾖｳﾐ ｺｳｼﾞﾛｳ</v>
      </c>
      <c r="D772" t="str">
        <f>IF($K772="","",男子登録情報!$O772&amp;" "&amp;男子登録情報!$N772&amp;" ("&amp;LEFT(男子登録情報!$F772,2)&amp;")")</f>
        <v>Kojiro TOYOUMI (01)</v>
      </c>
      <c r="E772" t="str">
        <f>IF($K772="","",男子登録情報!$P772)</f>
        <v>JPN</v>
      </c>
      <c r="F772" t="str">
        <f t="shared" si="12"/>
        <v>1</v>
      </c>
      <c r="G772">
        <f>IF($K772="","",男子登録情報!$M772)</f>
        <v>27</v>
      </c>
      <c r="H772">
        <f>IF($K772="","",男子登録情報!$A772)</f>
        <v>490053</v>
      </c>
      <c r="K772">
        <f>IF(男子登録情報!$C772="","",男子登録情報!$C772)</f>
        <v>771</v>
      </c>
      <c r="M772">
        <f>IFERROR(IF(AND(402&lt;=VALUE(RIGHT(男子登録情報!$F772,4)),競技会情報!$E$3*100+競技会情報!$G$3&gt;=VALUE(RIGHT(男子登録情報!$F772,4))),VALUE(男子登録情報!$G772)+1,VALUE(男子登録情報!$G772)),"")</f>
        <v>21</v>
      </c>
      <c r="N772" t="str">
        <f>IF($K772="","",IF(男子登録情報!$H772="北海道",男子登録情報!$H772,LEFT(男子登録情報!$H772,LEN(男子登録情報!$H772)-1)))</f>
        <v>大阪</v>
      </c>
      <c r="O772" t="str">
        <f>IF($K772="","",IF(LEN($N772)=2,LEFT($N772,1)&amp;"　"&amp;RIGHT($N772,1)&amp;"・"&amp;男子登録情報!$I772,$N772&amp;"・"&amp;男子登録情報!$I772))</f>
        <v>大　阪・金光八尾</v>
      </c>
    </row>
    <row r="773" spans="1:15" x14ac:dyDescent="0.55000000000000004">
      <c r="A773">
        <f>IF($K773="","",100000000+男子登録情報!$C773)</f>
        <v>100000772</v>
      </c>
      <c r="B773" t="str">
        <f>IF($K773="","",男子登録情報!$D773&amp;" ("&amp;男子登録情報!$K773&amp;")")</f>
        <v>内藤　源一郎 (3)</v>
      </c>
      <c r="C773" t="str">
        <f>IF($K773="","",男子登録情報!$E773)</f>
        <v>ﾅｲﾄｳ ｹﾞﾝｲﾁﾛｳ</v>
      </c>
      <c r="D773" t="str">
        <f>IF($K773="","",男子登録情報!$O773&amp;" "&amp;男子登録情報!$N773&amp;" ("&amp;LEFT(男子登録情報!$F773,2)&amp;")")</f>
        <v>Genichiro NAITO (02)</v>
      </c>
      <c r="E773" t="str">
        <f>IF($K773="","",男子登録情報!$P773)</f>
        <v>JPN</v>
      </c>
      <c r="F773" t="str">
        <f t="shared" si="12"/>
        <v>1</v>
      </c>
      <c r="G773">
        <f>IF($K773="","",男子登録情報!$M773)</f>
        <v>28</v>
      </c>
      <c r="H773">
        <f>IF($K773="","",男子登録情報!$A773)</f>
        <v>490053</v>
      </c>
      <c r="K773">
        <f>IF(男子登録情報!$C773="","",男子登録情報!$C773)</f>
        <v>772</v>
      </c>
      <c r="M773">
        <f>IFERROR(IF(AND(402&lt;=VALUE(RIGHT(男子登録情報!$F773,4)),競技会情報!$E$3*100+競技会情報!$G$3&gt;=VALUE(RIGHT(男子登録情報!$F773,4))),VALUE(男子登録情報!$G773)+1,VALUE(男子登録情報!$G773)),"")</f>
        <v>20</v>
      </c>
      <c r="N773" t="str">
        <f>IF($K773="","",IF(男子登録情報!$H773="北海道",男子登録情報!$H773,LEFT(男子登録情報!$H773,LEN(男子登録情報!$H773)-1)))</f>
        <v>兵庫</v>
      </c>
      <c r="O773" t="str">
        <f>IF($K773="","",IF(LEN($N773)=2,LEFT($N773,1)&amp;"　"&amp;RIGHT($N773,1)&amp;"・"&amp;男子登録情報!$I773,$N773&amp;"・"&amp;男子登録情報!$I773))</f>
        <v>兵　庫・北摂三田</v>
      </c>
    </row>
    <row r="774" spans="1:15" x14ac:dyDescent="0.55000000000000004">
      <c r="A774">
        <f>IF($K774="","",100000000+男子登録情報!$C774)</f>
        <v>100000773</v>
      </c>
      <c r="B774" t="str">
        <f>IF($K774="","",男子登録情報!$D774&amp;" ("&amp;男子登録情報!$K774&amp;")")</f>
        <v>中川　一勢 (3)</v>
      </c>
      <c r="C774" t="str">
        <f>IF($K774="","",男子登録情報!$E774)</f>
        <v>ﾅｶｶﾞﾜ ｲｯｾｲ</v>
      </c>
      <c r="D774" t="str">
        <f>IF($K774="","",男子登録情報!$O774&amp;" "&amp;男子登録情報!$N774&amp;" ("&amp;LEFT(男子登録情報!$F774,2)&amp;")")</f>
        <v>Issei NAKAGAWA (01)</v>
      </c>
      <c r="E774" t="str">
        <f>IF($K774="","",男子登録情報!$P774)</f>
        <v>JPN</v>
      </c>
      <c r="F774" t="str">
        <f t="shared" si="12"/>
        <v>1</v>
      </c>
      <c r="G774">
        <f>IF($K774="","",男子登録情報!$M774)</f>
        <v>29</v>
      </c>
      <c r="H774">
        <f>IF($K774="","",男子登録情報!$A774)</f>
        <v>490053</v>
      </c>
      <c r="K774">
        <f>IF(男子登録情報!$C774="","",男子登録情報!$C774)</f>
        <v>773</v>
      </c>
      <c r="M774">
        <f>IFERROR(IF(AND(402&lt;=VALUE(RIGHT(男子登録情報!$F774,4)),競技会情報!$E$3*100+競技会情報!$G$3&gt;=VALUE(RIGHT(男子登録情報!$F774,4))),VALUE(男子登録情報!$G774)+1,VALUE(男子登録情報!$G774)),"")</f>
        <v>21</v>
      </c>
      <c r="N774" t="str">
        <f>IF($K774="","",IF(男子登録情報!$H774="北海道",男子登録情報!$H774,LEFT(男子登録情報!$H774,LEN(男子登録情報!$H774)-1)))</f>
        <v>奈良</v>
      </c>
      <c r="O774" t="str">
        <f>IF($K774="","",IF(LEN($N774)=2,LEFT($N774,1)&amp;"　"&amp;RIGHT($N774,1)&amp;"・"&amp;男子登録情報!$I774,$N774&amp;"・"&amp;男子登録情報!$I774))</f>
        <v>奈　良・智辯カレッジ</v>
      </c>
    </row>
    <row r="775" spans="1:15" x14ac:dyDescent="0.55000000000000004">
      <c r="A775">
        <f>IF($K775="","",100000000+男子登録情報!$C775)</f>
        <v>100000774</v>
      </c>
      <c r="B775" t="str">
        <f>IF($K775="","",男子登録情報!$D775&amp;" ("&amp;男子登録情報!$K775&amp;")")</f>
        <v>中島　央人 (3)</v>
      </c>
      <c r="C775" t="str">
        <f>IF($K775="","",男子登録情報!$E775)</f>
        <v>ﾅｶｼﾏ ﾋﾛﾄ</v>
      </c>
      <c r="D775" t="str">
        <f>IF($K775="","",男子登録情報!$O775&amp;" "&amp;男子登録情報!$N775&amp;" ("&amp;LEFT(男子登録情報!$F775,2)&amp;")")</f>
        <v>Hiroto NAKASHIMA (01)</v>
      </c>
      <c r="E775" t="str">
        <f>IF($K775="","",男子登録情報!$P775)</f>
        <v>JPN</v>
      </c>
      <c r="F775" t="str">
        <f t="shared" si="12"/>
        <v>1</v>
      </c>
      <c r="G775">
        <f>IF($K775="","",男子登録情報!$M775)</f>
        <v>42</v>
      </c>
      <c r="H775">
        <f>IF($K775="","",男子登録情報!$A775)</f>
        <v>490053</v>
      </c>
      <c r="K775">
        <f>IF(男子登録情報!$C775="","",男子登録情報!$C775)</f>
        <v>774</v>
      </c>
      <c r="M775">
        <f>IFERROR(IF(AND(402&lt;=VALUE(RIGHT(男子登録情報!$F775,4)),競技会情報!$E$3*100+競技会情報!$G$3&gt;=VALUE(RIGHT(男子登録情報!$F775,4))),VALUE(男子登録情報!$G775)+1,VALUE(男子登録情報!$G775)),"")</f>
        <v>21</v>
      </c>
      <c r="N775" t="str">
        <f>IF($K775="","",IF(男子登録情報!$H775="北海道",男子登録情報!$H775,LEFT(男子登録情報!$H775,LEN(男子登録情報!$H775)-1)))</f>
        <v>長崎</v>
      </c>
      <c r="O775" t="str">
        <f>IF($K775="","",IF(LEN($N775)=2,LEFT($N775,1)&amp;"　"&amp;RIGHT($N775,1)&amp;"・"&amp;男子登録情報!$I775,$N775&amp;"・"&amp;男子登録情報!$I775))</f>
        <v>長　崎・諫早</v>
      </c>
    </row>
    <row r="776" spans="1:15" x14ac:dyDescent="0.55000000000000004">
      <c r="A776">
        <f>IF($K776="","",100000000+男子登録情報!$C776)</f>
        <v>100000775</v>
      </c>
      <c r="B776" t="str">
        <f>IF($K776="","",男子登録情報!$D776&amp;" ("&amp;男子登録情報!$K776&amp;")")</f>
        <v>中本　大地 (3)</v>
      </c>
      <c r="C776" t="str">
        <f>IF($K776="","",男子登録情報!$E776)</f>
        <v>ﾅｶﾓﾄ ﾀﾞｲﾁ</v>
      </c>
      <c r="D776" t="str">
        <f>IF($K776="","",男子登録情報!$O776&amp;" "&amp;男子登録情報!$N776&amp;" ("&amp;LEFT(男子登録情報!$F776,2)&amp;")")</f>
        <v>Daichi NAKAMOTO (00)</v>
      </c>
      <c r="E776" t="str">
        <f>IF($K776="","",男子登録情報!$P776)</f>
        <v>JPN</v>
      </c>
      <c r="F776" t="str">
        <f t="shared" si="12"/>
        <v>1</v>
      </c>
      <c r="G776">
        <f>IF($K776="","",男子登録情報!$M776)</f>
        <v>28</v>
      </c>
      <c r="H776">
        <f>IF($K776="","",男子登録情報!$A776)</f>
        <v>490053</v>
      </c>
      <c r="K776">
        <f>IF(男子登録情報!$C776="","",男子登録情報!$C776)</f>
        <v>775</v>
      </c>
      <c r="M776">
        <f>IFERROR(IF(AND(402&lt;=VALUE(RIGHT(男子登録情報!$F776,4)),競技会情報!$E$3*100+競技会情報!$G$3&gt;=VALUE(RIGHT(男子登録情報!$F776,4))),VALUE(男子登録情報!$G776)+1,VALUE(男子登録情報!$G776)),"")</f>
        <v>22</v>
      </c>
      <c r="N776" t="str">
        <f>IF($K776="","",IF(男子登録情報!$H776="北海道",男子登録情報!$H776,LEFT(男子登録情報!$H776,LEN(男子登録情報!$H776)-1)))</f>
        <v>兵庫</v>
      </c>
      <c r="O776" t="str">
        <f>IF($K776="","",IF(LEN($N776)=2,LEFT($N776,1)&amp;"　"&amp;RIGHT($N776,1)&amp;"・"&amp;男子登録情報!$I776,$N776&amp;"・"&amp;男子登録情報!$I776))</f>
        <v>兵　庫・須磨東</v>
      </c>
    </row>
    <row r="777" spans="1:15" x14ac:dyDescent="0.55000000000000004">
      <c r="A777">
        <f>IF($K777="","",100000000+男子登録情報!$C777)</f>
        <v>100000776</v>
      </c>
      <c r="B777" t="str">
        <f>IF($K777="","",男子登録情報!$D777&amp;" ("&amp;男子登録情報!$K777&amp;")")</f>
        <v>橋口　郁空 (3)</v>
      </c>
      <c r="C777" t="str">
        <f>IF($K777="","",男子登録情報!$E777)</f>
        <v>ﾊｼｸﾞﾁ ｲｸ</v>
      </c>
      <c r="D777" t="str">
        <f>IF($K777="","",男子登録情報!$O777&amp;" "&amp;男子登録情報!$N777&amp;" ("&amp;LEFT(男子登録情報!$F777,2)&amp;")")</f>
        <v>Iku HASHIGUCHI (01)</v>
      </c>
      <c r="E777" t="str">
        <f>IF($K777="","",男子登録情報!$P777)</f>
        <v>JPN</v>
      </c>
      <c r="F777" t="str">
        <f t="shared" si="12"/>
        <v>1</v>
      </c>
      <c r="G777">
        <f>IF($K777="","",男子登録情報!$M777)</f>
        <v>27</v>
      </c>
      <c r="H777">
        <f>IF($K777="","",男子登録情報!$A777)</f>
        <v>490053</v>
      </c>
      <c r="K777">
        <f>IF(男子登録情報!$C777="","",男子登録情報!$C777)</f>
        <v>776</v>
      </c>
      <c r="M777">
        <f>IFERROR(IF(AND(402&lt;=VALUE(RIGHT(男子登録情報!$F777,4)),競技会情報!$E$3*100+競技会情報!$G$3&gt;=VALUE(RIGHT(男子登録情報!$F777,4))),VALUE(男子登録情報!$G777)+1,VALUE(男子登録情報!$G777)),"")</f>
        <v>20</v>
      </c>
      <c r="N777" t="str">
        <f>IF($K777="","",IF(男子登録情報!$H777="北海道",男子登録情報!$H777,LEFT(男子登録情報!$H777,LEN(男子登録情報!$H777)-1)))</f>
        <v>大阪</v>
      </c>
      <c r="O777" t="str">
        <f>IF($K777="","",IF(LEN($N777)=2,LEFT($N777,1)&amp;"　"&amp;RIGHT($N777,1)&amp;"・"&amp;男子登録情報!$I777,$N777&amp;"・"&amp;男子登録情報!$I777))</f>
        <v>大　阪・交野</v>
      </c>
    </row>
    <row r="778" spans="1:15" x14ac:dyDescent="0.55000000000000004">
      <c r="A778">
        <f>IF($K778="","",100000000+男子登録情報!$C778)</f>
        <v>100000777</v>
      </c>
      <c r="B778" t="str">
        <f>IF($K778="","",男子登録情報!$D778&amp;" ("&amp;男子登録情報!$K778&amp;")")</f>
        <v>蜂須賀　辰政 (3)</v>
      </c>
      <c r="C778" t="str">
        <f>IF($K778="","",男子登録情報!$E778)</f>
        <v>ﾊﾁｽｶ ﾀﾂﾏｻ</v>
      </c>
      <c r="D778" t="str">
        <f>IF($K778="","",男子登録情報!$O778&amp;" "&amp;男子登録情報!$N778&amp;" ("&amp;LEFT(男子登録情報!$F778,2)&amp;")")</f>
        <v>Tatsumasa HACHISUKA (01)</v>
      </c>
      <c r="E778" t="str">
        <f>IF($K778="","",男子登録情報!$P778)</f>
        <v>JPN</v>
      </c>
      <c r="F778" t="str">
        <f t="shared" si="12"/>
        <v>1</v>
      </c>
      <c r="G778">
        <f>IF($K778="","",男子登録情報!$M778)</f>
        <v>28</v>
      </c>
      <c r="H778">
        <f>IF($K778="","",男子登録情報!$A778)</f>
        <v>490053</v>
      </c>
      <c r="K778">
        <f>IF(男子登録情報!$C778="","",男子登録情報!$C778)</f>
        <v>777</v>
      </c>
      <c r="M778">
        <f>IFERROR(IF(AND(402&lt;=VALUE(RIGHT(男子登録情報!$F778,4)),競技会情報!$E$3*100+競技会情報!$G$3&gt;=VALUE(RIGHT(男子登録情報!$F778,4))),VALUE(男子登録情報!$G778)+1,VALUE(男子登録情報!$G778)),"")</f>
        <v>21</v>
      </c>
      <c r="N778" t="str">
        <f>IF($K778="","",IF(男子登録情報!$H778="北海道",男子登録情報!$H778,LEFT(男子登録情報!$H778,LEN(男子登録情報!$H778)-1)))</f>
        <v>兵庫</v>
      </c>
      <c r="O778" t="str">
        <f>IF($K778="","",IF(LEN($N778)=2,LEFT($N778,1)&amp;"　"&amp;RIGHT($N778,1)&amp;"・"&amp;男子登録情報!$I778,$N778&amp;"・"&amp;男子登録情報!$I778))</f>
        <v>兵　庫・明石北</v>
      </c>
    </row>
    <row r="779" spans="1:15" x14ac:dyDescent="0.55000000000000004">
      <c r="A779">
        <f>IF($K779="","",100000000+男子登録情報!$C779)</f>
        <v>100000778</v>
      </c>
      <c r="B779" t="str">
        <f>IF($K779="","",男子登録情報!$D779&amp;" ("&amp;男子登録情報!$K779&amp;")")</f>
        <v>稗田　敦哉 (3)</v>
      </c>
      <c r="C779" t="str">
        <f>IF($K779="","",男子登録情報!$E779)</f>
        <v>ﾋｴﾀﾞ ｱﾂﾔ</v>
      </c>
      <c r="D779" t="str">
        <f>IF($K779="","",男子登録情報!$O779&amp;" "&amp;男子登録情報!$N779&amp;" ("&amp;LEFT(男子登録情報!$F779,2)&amp;")")</f>
        <v>Atsuya HIEDA (01)</v>
      </c>
      <c r="E779" t="str">
        <f>IF($K779="","",男子登録情報!$P779)</f>
        <v>JPN</v>
      </c>
      <c r="F779" t="str">
        <f t="shared" si="12"/>
        <v>1</v>
      </c>
      <c r="G779">
        <f>IF($K779="","",男子登録情報!$M779)</f>
        <v>30</v>
      </c>
      <c r="H779">
        <f>IF($K779="","",男子登録情報!$A779)</f>
        <v>490053</v>
      </c>
      <c r="K779">
        <f>IF(男子登録情報!$C779="","",男子登録情報!$C779)</f>
        <v>778</v>
      </c>
      <c r="M779">
        <f>IFERROR(IF(AND(402&lt;=VALUE(RIGHT(男子登録情報!$F779,4)),競技会情報!$E$3*100+競技会情報!$G$3&gt;=VALUE(RIGHT(男子登録情報!$F779,4))),VALUE(男子登録情報!$G779)+1,VALUE(男子登録情報!$G779)),"")</f>
        <v>20</v>
      </c>
      <c r="N779" t="str">
        <f>IF($K779="","",IF(男子登録情報!$H779="北海道",男子登録情報!$H779,LEFT(男子登録情報!$H779,LEN(男子登録情報!$H779)-1)))</f>
        <v>和歌山</v>
      </c>
      <c r="O779" t="str">
        <f>IF($K779="","",IF(LEN($N779)=2,LEFT($N779,1)&amp;"　"&amp;RIGHT($N779,1)&amp;"・"&amp;男子登録情報!$I779,$N779&amp;"・"&amp;男子登録情報!$I779))</f>
        <v>和歌山・田辺</v>
      </c>
    </row>
    <row r="780" spans="1:15" x14ac:dyDescent="0.55000000000000004">
      <c r="A780">
        <f>IF($K780="","",100000000+男子登録情報!$C780)</f>
        <v>100000779</v>
      </c>
      <c r="B780" t="str">
        <f>IF($K780="","",男子登録情報!$D780&amp;" ("&amp;男子登録情報!$K780&amp;")")</f>
        <v>藤澤　丈 (3)</v>
      </c>
      <c r="C780" t="str">
        <f>IF($K780="","",男子登録情報!$E780)</f>
        <v>ﾌｼﾞｻﾜ ｼﾞｮｳ</v>
      </c>
      <c r="D780" t="str">
        <f>IF($K780="","",男子登録情報!$O780&amp;" "&amp;男子登録情報!$N780&amp;" ("&amp;LEFT(男子登録情報!$F780,2)&amp;")")</f>
        <v>Jo FUJISAWA (01)</v>
      </c>
      <c r="E780" t="str">
        <f>IF($K780="","",男子登録情報!$P780)</f>
        <v>JPN</v>
      </c>
      <c r="F780" t="str">
        <f t="shared" si="12"/>
        <v>1</v>
      </c>
      <c r="G780">
        <f>IF($K780="","",男子登録情報!$M780)</f>
        <v>27</v>
      </c>
      <c r="H780">
        <f>IF($K780="","",男子登録情報!$A780)</f>
        <v>490053</v>
      </c>
      <c r="K780">
        <f>IF(男子登録情報!$C780="","",男子登録情報!$C780)</f>
        <v>779</v>
      </c>
      <c r="M780">
        <f>IFERROR(IF(AND(402&lt;=VALUE(RIGHT(男子登録情報!$F780,4)),競技会情報!$E$3*100+競技会情報!$G$3&gt;=VALUE(RIGHT(男子登録情報!$F780,4))),VALUE(男子登録情報!$G780)+1,VALUE(男子登録情報!$G780)),"")</f>
        <v>21</v>
      </c>
      <c r="N780" t="str">
        <f>IF($K780="","",IF(男子登録情報!$H780="北海道",男子登録情報!$H780,LEFT(男子登録情報!$H780,LEN(男子登録情報!$H780)-1)))</f>
        <v>大阪</v>
      </c>
      <c r="O780" t="str">
        <f>IF($K780="","",IF(LEN($N780)=2,LEFT($N780,1)&amp;"　"&amp;RIGHT($N780,1)&amp;"・"&amp;男子登録情報!$I780,$N780&amp;"・"&amp;男子登録情報!$I780))</f>
        <v>大　阪・八尾</v>
      </c>
    </row>
    <row r="781" spans="1:15" x14ac:dyDescent="0.55000000000000004">
      <c r="A781">
        <f>IF($K781="","",100000000+男子登録情報!$C781)</f>
        <v>100000780</v>
      </c>
      <c r="B781" t="str">
        <f>IF($K781="","",男子登録情報!$D781&amp;" ("&amp;男子登録情報!$K781&amp;")")</f>
        <v>益田　和弥 (3)</v>
      </c>
      <c r="C781" t="str">
        <f>IF($K781="","",男子登録情報!$E781)</f>
        <v>ﾏｽﾀﾞ ｶｽﾞﾔ</v>
      </c>
      <c r="D781" t="str">
        <f>IF($K781="","",男子登録情報!$O781&amp;" "&amp;男子登録情報!$N781&amp;" ("&amp;LEFT(男子登録情報!$F781,2)&amp;")")</f>
        <v>Kazuya MASUDA  (02)</v>
      </c>
      <c r="E781" t="str">
        <f>IF($K781="","",男子登録情報!$P781)</f>
        <v>JPN</v>
      </c>
      <c r="F781" t="str">
        <f t="shared" si="12"/>
        <v>1</v>
      </c>
      <c r="G781">
        <f>IF($K781="","",男子登録情報!$M781)</f>
        <v>27</v>
      </c>
      <c r="H781">
        <f>IF($K781="","",男子登録情報!$A781)</f>
        <v>490053</v>
      </c>
      <c r="K781">
        <f>IF(男子登録情報!$C781="","",男子登録情報!$C781)</f>
        <v>780</v>
      </c>
      <c r="M781">
        <f>IFERROR(IF(AND(402&lt;=VALUE(RIGHT(男子登録情報!$F781,4)),競技会情報!$E$3*100+競技会情報!$G$3&gt;=VALUE(RIGHT(男子登録情報!$F781,4))),VALUE(男子登録情報!$G781)+1,VALUE(男子登録情報!$G781)),"")</f>
        <v>20</v>
      </c>
      <c r="N781" t="str">
        <f>IF($K781="","",IF(男子登録情報!$H781="北海道",男子登録情報!$H781,LEFT(男子登録情報!$H781,LEN(男子登録情報!$H781)-1)))</f>
        <v>大阪</v>
      </c>
      <c r="O781" t="str">
        <f>IF($K781="","",IF(LEN($N781)=2,LEFT($N781,1)&amp;"　"&amp;RIGHT($N781,1)&amp;"・"&amp;男子登録情報!$I781,$N781&amp;"・"&amp;男子登録情報!$I781))</f>
        <v>大　阪・天王寺</v>
      </c>
    </row>
    <row r="782" spans="1:15" x14ac:dyDescent="0.55000000000000004">
      <c r="A782">
        <f>IF($K782="","",100000000+男子登録情報!$C782)</f>
        <v>100000781</v>
      </c>
      <c r="B782" t="str">
        <f>IF($K782="","",男子登録情報!$D782&amp;" ("&amp;男子登録情報!$K782&amp;")")</f>
        <v>吉門　宏祐 (3)</v>
      </c>
      <c r="C782" t="str">
        <f>IF($K782="","",男子登録情報!$E782)</f>
        <v>ﾖｼｶﾄﾞ ｺｳｽｹ</v>
      </c>
      <c r="D782" t="str">
        <f>IF($K782="","",男子登録情報!$O782&amp;" "&amp;男子登録情報!$N782&amp;" ("&amp;LEFT(男子登録情報!$F782,2)&amp;")")</f>
        <v>Kosuke YOSHIKADO (00)</v>
      </c>
      <c r="E782" t="str">
        <f>IF($K782="","",男子登録情報!$P782)</f>
        <v>JPN</v>
      </c>
      <c r="F782" t="str">
        <f t="shared" si="12"/>
        <v>1</v>
      </c>
      <c r="G782">
        <f>IF($K782="","",男子登録情報!$M782)</f>
        <v>27</v>
      </c>
      <c r="H782">
        <f>IF($K782="","",男子登録情報!$A782)</f>
        <v>490053</v>
      </c>
      <c r="K782">
        <f>IF(男子登録情報!$C782="","",男子登録情報!$C782)</f>
        <v>781</v>
      </c>
      <c r="M782">
        <f>IFERROR(IF(AND(402&lt;=VALUE(RIGHT(男子登録情報!$F782,4)),競技会情報!$E$3*100+競技会情報!$G$3&gt;=VALUE(RIGHT(男子登録情報!$F782,4))),VALUE(男子登録情報!$G782)+1,VALUE(男子登録情報!$G782)),"")</f>
        <v>22</v>
      </c>
      <c r="N782" t="str">
        <f>IF($K782="","",IF(男子登録情報!$H782="北海道",男子登録情報!$H782,LEFT(男子登録情報!$H782,LEN(男子登録情報!$H782)-1)))</f>
        <v>大阪</v>
      </c>
      <c r="O782" t="str">
        <f>IF($K782="","",IF(LEN($N782)=2,LEFT($N782,1)&amp;"　"&amp;RIGHT($N782,1)&amp;"・"&amp;男子登録情報!$I782,$N782&amp;"・"&amp;男子登録情報!$I782))</f>
        <v>大　阪・登美丘</v>
      </c>
    </row>
    <row r="783" spans="1:15" x14ac:dyDescent="0.55000000000000004">
      <c r="A783">
        <f>IF($K783="","",100000000+男子登録情報!$C783)</f>
        <v>100000782</v>
      </c>
      <c r="B783" t="str">
        <f>IF($K783="","",男子登録情報!$D783&amp;" ("&amp;男子登録情報!$K783&amp;")")</f>
        <v>朝田　康聖 (2)</v>
      </c>
      <c r="C783" t="str">
        <f>IF($K783="","",男子登録情報!$E783)</f>
        <v>ｱｻﾀﾞ ｺｳｾｲ</v>
      </c>
      <c r="D783" t="str">
        <f>IF($K783="","",男子登録情報!$O783&amp;" "&amp;男子登録情報!$N783&amp;" ("&amp;LEFT(男子登録情報!$F783,2)&amp;")")</f>
        <v>Kosei ASADA (02)</v>
      </c>
      <c r="E783" t="str">
        <f>IF($K783="","",男子登録情報!$P783)</f>
        <v>JPN</v>
      </c>
      <c r="F783" t="str">
        <f t="shared" si="12"/>
        <v>1</v>
      </c>
      <c r="G783">
        <f>IF($K783="","",男子登録情報!$M783)</f>
        <v>21</v>
      </c>
      <c r="H783">
        <f>IF($K783="","",男子登録情報!$A783)</f>
        <v>490053</v>
      </c>
      <c r="K783">
        <f>IF(男子登録情報!$C783="","",男子登録情報!$C783)</f>
        <v>782</v>
      </c>
      <c r="M783">
        <f>IFERROR(IF(AND(402&lt;=VALUE(RIGHT(男子登録情報!$F783,4)),競技会情報!$E$3*100+競技会情報!$G$3&gt;=VALUE(RIGHT(男子登録情報!$F783,4))),VALUE(男子登録情報!$G783)+1,VALUE(男子登録情報!$G783)),"")</f>
        <v>20</v>
      </c>
      <c r="N783" t="str">
        <f>IF($K783="","",IF(男子登録情報!$H783="北海道",男子登録情報!$H783,LEFT(男子登録情報!$H783,LEN(男子登録情報!$H783)-1)))</f>
        <v>岐阜</v>
      </c>
      <c r="O783" t="str">
        <f>IF($K783="","",IF(LEN($N783)=2,LEFT($N783,1)&amp;"　"&amp;RIGHT($N783,1)&amp;"・"&amp;男子登録情報!$I783,$N783&amp;"・"&amp;男子登録情報!$I783))</f>
        <v>岐　阜・武義</v>
      </c>
    </row>
    <row r="784" spans="1:15" x14ac:dyDescent="0.55000000000000004">
      <c r="A784">
        <f>IF($K784="","",100000000+男子登録情報!$C784)</f>
        <v>100000783</v>
      </c>
      <c r="B784" t="str">
        <f>IF($K784="","",男子登録情報!$D784&amp;" ("&amp;男子登録情報!$K784&amp;")")</f>
        <v>石井　亮多 (2)</v>
      </c>
      <c r="C784" t="str">
        <f>IF($K784="","",男子登録情報!$E784)</f>
        <v>ｲｼｲ ﾘｮｳﾀ</v>
      </c>
      <c r="D784" t="str">
        <f>IF($K784="","",男子登録情報!$O784&amp;" "&amp;男子登録情報!$N784&amp;" ("&amp;LEFT(男子登録情報!$F784,2)&amp;")")</f>
        <v>Ryota ISHII (01)</v>
      </c>
      <c r="E784" t="str">
        <f>IF($K784="","",男子登録情報!$P784)</f>
        <v>JPN</v>
      </c>
      <c r="F784" t="str">
        <f t="shared" si="12"/>
        <v>1</v>
      </c>
      <c r="G784">
        <f>IF($K784="","",男子登録情報!$M784)</f>
        <v>28</v>
      </c>
      <c r="H784">
        <f>IF($K784="","",男子登録情報!$A784)</f>
        <v>490053</v>
      </c>
      <c r="K784">
        <f>IF(男子登録情報!$C784="","",男子登録情報!$C784)</f>
        <v>783</v>
      </c>
      <c r="M784">
        <f>IFERROR(IF(AND(402&lt;=VALUE(RIGHT(男子登録情報!$F784,4)),競技会情報!$E$3*100+競技会情報!$G$3&gt;=VALUE(RIGHT(男子登録情報!$F784,4))),VALUE(男子登録情報!$G784)+1,VALUE(男子登録情報!$G784)),"")</f>
        <v>20</v>
      </c>
      <c r="N784" t="str">
        <f>IF($K784="","",IF(男子登録情報!$H784="北海道",男子登録情報!$H784,LEFT(男子登録情報!$H784,LEN(男子登録情報!$H784)-1)))</f>
        <v>兵庫</v>
      </c>
      <c r="O784" t="str">
        <f>IF($K784="","",IF(LEN($N784)=2,LEFT($N784,1)&amp;"　"&amp;RIGHT($N784,1)&amp;"・"&amp;男子登録情報!$I784,$N784&amp;"・"&amp;男子登録情報!$I784))</f>
        <v>兵　庫・姫路西</v>
      </c>
    </row>
    <row r="785" spans="1:15" x14ac:dyDescent="0.55000000000000004">
      <c r="A785">
        <f>IF($K785="","",100000000+男子登録情報!$C785)</f>
        <v>100000784</v>
      </c>
      <c r="B785" t="str">
        <f>IF($K785="","",男子登録情報!$D785&amp;" ("&amp;男子登録情報!$K785&amp;")")</f>
        <v>嘉本　容己 (2)</v>
      </c>
      <c r="C785" t="str">
        <f>IF($K785="","",男子登録情報!$E785)</f>
        <v>ｶﾓﾄ ﾋﾛｷ</v>
      </c>
      <c r="D785" t="str">
        <f>IF($K785="","",男子登録情報!$O785&amp;" "&amp;男子登録情報!$N785&amp;" ("&amp;LEFT(男子登録情報!$F785,2)&amp;")")</f>
        <v>Hiroki KAMOTO (02)</v>
      </c>
      <c r="E785" t="str">
        <f>IF($K785="","",男子登録情報!$P785)</f>
        <v>JPN</v>
      </c>
      <c r="F785" t="str">
        <f t="shared" si="12"/>
        <v>1</v>
      </c>
      <c r="G785">
        <f>IF($K785="","",男子登録情報!$M785)</f>
        <v>27</v>
      </c>
      <c r="H785">
        <f>IF($K785="","",男子登録情報!$A785)</f>
        <v>490053</v>
      </c>
      <c r="K785">
        <f>IF(男子登録情報!$C785="","",男子登録情報!$C785)</f>
        <v>784</v>
      </c>
      <c r="M785">
        <f>IFERROR(IF(AND(402&lt;=VALUE(RIGHT(男子登録情報!$F785,4)),競技会情報!$E$3*100+競技会情報!$G$3&gt;=VALUE(RIGHT(男子登録情報!$F785,4))),VALUE(男子登録情報!$G785)+1,VALUE(男子登録情報!$G785)),"")</f>
        <v>20</v>
      </c>
      <c r="N785" t="str">
        <f>IF($K785="","",IF(男子登録情報!$H785="北海道",男子登録情報!$H785,LEFT(男子登録情報!$H785,LEN(男子登録情報!$H785)-1)))</f>
        <v>島根</v>
      </c>
      <c r="O785" t="str">
        <f>IF($K785="","",IF(LEN($N785)=2,LEFT($N785,1)&amp;"　"&amp;RIGHT($N785,1)&amp;"・"&amp;男子登録情報!$I785,$N785&amp;"・"&amp;男子登録情報!$I785))</f>
        <v>島　根・松江南</v>
      </c>
    </row>
    <row r="786" spans="1:15" x14ac:dyDescent="0.55000000000000004">
      <c r="A786">
        <f>IF($K786="","",100000000+男子登録情報!$C786)</f>
        <v>100000785</v>
      </c>
      <c r="B786" t="str">
        <f>IF($K786="","",男子登録情報!$D786&amp;" ("&amp;男子登録情報!$K786&amp;")")</f>
        <v>木村　元 (2)</v>
      </c>
      <c r="C786" t="str">
        <f>IF($K786="","",男子登録情報!$E786)</f>
        <v>ｷﾑﾗ ｹﾞﾝ</v>
      </c>
      <c r="D786" t="str">
        <f>IF($K786="","",男子登録情報!$O786&amp;" "&amp;男子登録情報!$N786&amp;" ("&amp;LEFT(男子登録情報!$F786,2)&amp;")")</f>
        <v>Gen KIMURA (02)</v>
      </c>
      <c r="E786" t="str">
        <f>IF($K786="","",男子登録情報!$P786)</f>
        <v>JPN</v>
      </c>
      <c r="F786" t="str">
        <f t="shared" si="12"/>
        <v>1</v>
      </c>
      <c r="G786">
        <f>IF($K786="","",男子登録情報!$M786)</f>
        <v>27</v>
      </c>
      <c r="H786">
        <f>IF($K786="","",男子登録情報!$A786)</f>
        <v>490053</v>
      </c>
      <c r="K786">
        <f>IF(男子登録情報!$C786="","",男子登録情報!$C786)</f>
        <v>785</v>
      </c>
      <c r="M786">
        <f>IFERROR(IF(AND(402&lt;=VALUE(RIGHT(男子登録情報!$F786,4)),競技会情報!$E$3*100+競技会情報!$G$3&gt;=VALUE(RIGHT(男子登録情報!$F786,4))),VALUE(男子登録情報!$G786)+1,VALUE(男子登録情報!$G786)),"")</f>
        <v>20</v>
      </c>
      <c r="N786" t="str">
        <f>IF($K786="","",IF(男子登録情報!$H786="北海道",男子登録情報!$H786,LEFT(男子登録情報!$H786,LEN(男子登録情報!$H786)-1)))</f>
        <v>大阪</v>
      </c>
      <c r="O786" t="str">
        <f>IF($K786="","",IF(LEN($N786)=2,LEFT($N786,1)&amp;"　"&amp;RIGHT($N786,1)&amp;"・"&amp;男子登録情報!$I786,$N786&amp;"・"&amp;男子登録情報!$I786))</f>
        <v>大　阪・清水谷</v>
      </c>
    </row>
    <row r="787" spans="1:15" x14ac:dyDescent="0.55000000000000004">
      <c r="A787">
        <f>IF($K787="","",100000000+男子登録情報!$C787)</f>
        <v>100000786</v>
      </c>
      <c r="B787" t="str">
        <f>IF($K787="","",男子登録情報!$D787&amp;" ("&amp;男子登録情報!$K787&amp;")")</f>
        <v>渋谷　航平 (2)</v>
      </c>
      <c r="C787" t="str">
        <f>IF($K787="","",男子登録情報!$E787)</f>
        <v>ｼﾌﾞﾔ ｺｳﾍｲ</v>
      </c>
      <c r="D787" t="str">
        <f>IF($K787="","",男子登録情報!$O787&amp;" "&amp;男子登録情報!$N787&amp;" ("&amp;LEFT(男子登録情報!$F787,2)&amp;")")</f>
        <v>Kohei SHIBUYA (02)</v>
      </c>
      <c r="E787" t="str">
        <f>IF($K787="","",男子登録情報!$P787)</f>
        <v>JPN</v>
      </c>
      <c r="F787" t="str">
        <f t="shared" si="12"/>
        <v>1</v>
      </c>
      <c r="G787">
        <f>IF($K787="","",男子登録情報!$M787)</f>
        <v>25</v>
      </c>
      <c r="H787">
        <f>IF($K787="","",男子登録情報!$A787)</f>
        <v>490053</v>
      </c>
      <c r="K787">
        <f>IF(男子登録情報!$C787="","",男子登録情報!$C787)</f>
        <v>786</v>
      </c>
      <c r="M787">
        <f>IFERROR(IF(AND(402&lt;=VALUE(RIGHT(男子登録情報!$F787,4)),競技会情報!$E$3*100+競技会情報!$G$3&gt;=VALUE(RIGHT(男子登録情報!$F787,4))),VALUE(男子登録情報!$G787)+1,VALUE(男子登録情報!$G787)),"")</f>
        <v>20</v>
      </c>
      <c r="N787" t="str">
        <f>IF($K787="","",IF(男子登録情報!$H787="北海道",男子登録情報!$H787,LEFT(男子登録情報!$H787,LEN(男子登録情報!$H787)-1)))</f>
        <v>滋賀</v>
      </c>
      <c r="O787" t="str">
        <f>IF($K787="","",IF(LEN($N787)=2,LEFT($N787,1)&amp;"　"&amp;RIGHT($N787,1)&amp;"・"&amp;男子登録情報!$I787,$N787&amp;"・"&amp;男子登録情報!$I787))</f>
        <v>滋　賀・米原</v>
      </c>
    </row>
    <row r="788" spans="1:15" x14ac:dyDescent="0.55000000000000004">
      <c r="A788">
        <f>IF($K788="","",100000000+男子登録情報!$C788)</f>
        <v>100000787</v>
      </c>
      <c r="B788" t="str">
        <f>IF($K788="","",男子登録情報!$D788&amp;" ("&amp;男子登録情報!$K788&amp;")")</f>
        <v>島田　拓実 (2)</v>
      </c>
      <c r="C788" t="str">
        <f>IF($K788="","",男子登録情報!$E788)</f>
        <v>ｼﾏﾀﾞ ﾀｸﾐ</v>
      </c>
      <c r="D788" t="str">
        <f>IF($K788="","",男子登録情報!$O788&amp;" "&amp;男子登録情報!$N788&amp;" ("&amp;LEFT(男子登録情報!$F788,2)&amp;")")</f>
        <v>Takumi SHIMADA (02)</v>
      </c>
      <c r="E788" t="str">
        <f>IF($K788="","",男子登録情報!$P788)</f>
        <v>JPN</v>
      </c>
      <c r="F788" t="str">
        <f t="shared" si="12"/>
        <v>1</v>
      </c>
      <c r="G788">
        <f>IF($K788="","",男子登録情報!$M788)</f>
        <v>28</v>
      </c>
      <c r="H788">
        <f>IF($K788="","",男子登録情報!$A788)</f>
        <v>490053</v>
      </c>
      <c r="K788">
        <f>IF(男子登録情報!$C788="","",男子登録情報!$C788)</f>
        <v>787</v>
      </c>
      <c r="M788">
        <f>IFERROR(IF(AND(402&lt;=VALUE(RIGHT(男子登録情報!$F788,4)),競技会情報!$E$3*100+競技会情報!$G$3&gt;=VALUE(RIGHT(男子登録情報!$F788,4))),VALUE(男子登録情報!$G788)+1,VALUE(男子登録情報!$G788)),"")</f>
        <v>20</v>
      </c>
      <c r="N788" t="str">
        <f>IF($K788="","",IF(男子登録情報!$H788="北海道",男子登録情報!$H788,LEFT(男子登録情報!$H788,LEN(男子登録情報!$H788)-1)))</f>
        <v>兵庫</v>
      </c>
      <c r="O788" t="str">
        <f>IF($K788="","",IF(LEN($N788)=2,LEFT($N788,1)&amp;"　"&amp;RIGHT($N788,1)&amp;"・"&amp;男子登録情報!$I788,$N788&amp;"・"&amp;男子登録情報!$I788))</f>
        <v>兵　庫・社</v>
      </c>
    </row>
    <row r="789" spans="1:15" x14ac:dyDescent="0.55000000000000004">
      <c r="A789">
        <f>IF($K789="","",100000000+男子登録情報!$C789)</f>
        <v>100000788</v>
      </c>
      <c r="B789" t="str">
        <f>IF($K789="","",男子登録情報!$D789&amp;" ("&amp;男子登録情報!$K789&amp;")")</f>
        <v>杉田　侑弥 (2)</v>
      </c>
      <c r="C789" t="str">
        <f>IF($K789="","",男子登録情報!$E789)</f>
        <v>ｽｷﾞﾀ ﾕｳﾔ</v>
      </c>
      <c r="D789" t="str">
        <f>IF($K789="","",男子登録情報!$O789&amp;" "&amp;男子登録情報!$N789&amp;" ("&amp;LEFT(男子登録情報!$F789,2)&amp;")")</f>
        <v>Yuya SUGITA (02)</v>
      </c>
      <c r="E789" t="str">
        <f>IF($K789="","",男子登録情報!$P789)</f>
        <v>JPN</v>
      </c>
      <c r="F789" t="str">
        <f t="shared" si="12"/>
        <v>1</v>
      </c>
      <c r="G789">
        <f>IF($K789="","",男子登録情報!$M789)</f>
        <v>36</v>
      </c>
      <c r="H789">
        <f>IF($K789="","",男子登録情報!$A789)</f>
        <v>490053</v>
      </c>
      <c r="K789">
        <f>IF(男子登録情報!$C789="","",男子登録情報!$C789)</f>
        <v>788</v>
      </c>
      <c r="M789">
        <f>IFERROR(IF(AND(402&lt;=VALUE(RIGHT(男子登録情報!$F789,4)),競技会情報!$E$3*100+競技会情報!$G$3&gt;=VALUE(RIGHT(男子登録情報!$F789,4))),VALUE(男子登録情報!$G789)+1,VALUE(男子登録情報!$G789)),"")</f>
        <v>20</v>
      </c>
      <c r="N789" t="str">
        <f>IF($K789="","",IF(男子登録情報!$H789="北海道",男子登録情報!$H789,LEFT(男子登録情報!$H789,LEN(男子登録情報!$H789)-1)))</f>
        <v>徳島</v>
      </c>
      <c r="O789" t="str">
        <f>IF($K789="","",IF(LEN($N789)=2,LEFT($N789,1)&amp;"　"&amp;RIGHT($N789,1)&amp;"・"&amp;男子登録情報!$I789,$N789&amp;"・"&amp;男子登録情報!$I789))</f>
        <v>徳　島・徳島北</v>
      </c>
    </row>
    <row r="790" spans="1:15" x14ac:dyDescent="0.55000000000000004">
      <c r="A790">
        <f>IF($K790="","",100000000+男子登録情報!$C790)</f>
        <v>100000789</v>
      </c>
      <c r="B790" t="str">
        <f>IF($K790="","",男子登録情報!$D790&amp;" ("&amp;男子登録情報!$K790&amp;")")</f>
        <v>田中　悠雅 (2)</v>
      </c>
      <c r="C790" t="str">
        <f>IF($K790="","",男子登録情報!$E790)</f>
        <v>ﾀﾅｶ ﾕｳｶﾞ</v>
      </c>
      <c r="D790" t="str">
        <f>IF($K790="","",男子登録情報!$O790&amp;" "&amp;男子登録情報!$N790&amp;" ("&amp;LEFT(男子登録情報!$F790,2)&amp;")")</f>
        <v>Yuga TANAKA (02)</v>
      </c>
      <c r="E790" t="str">
        <f>IF($K790="","",男子登録情報!$P790)</f>
        <v>JPN</v>
      </c>
      <c r="F790" t="str">
        <f t="shared" si="12"/>
        <v>1</v>
      </c>
      <c r="G790">
        <f>IF($K790="","",男子登録情報!$M790)</f>
        <v>28</v>
      </c>
      <c r="H790">
        <f>IF($K790="","",男子登録情報!$A790)</f>
        <v>490053</v>
      </c>
      <c r="K790">
        <f>IF(男子登録情報!$C790="","",男子登録情報!$C790)</f>
        <v>789</v>
      </c>
      <c r="M790">
        <f>IFERROR(IF(AND(402&lt;=VALUE(RIGHT(男子登録情報!$F790,4)),競技会情報!$E$3*100+競技会情報!$G$3&gt;=VALUE(RIGHT(男子登録情報!$F790,4))),VALUE(男子登録情報!$G790)+1,VALUE(男子登録情報!$G790)),"")</f>
        <v>20</v>
      </c>
      <c r="N790" t="str">
        <f>IF($K790="","",IF(男子登録情報!$H790="北海道",男子登録情報!$H790,LEFT(男子登録情報!$H790,LEN(男子登録情報!$H790)-1)))</f>
        <v>兵庫</v>
      </c>
      <c r="O790" t="str">
        <f>IF($K790="","",IF(LEN($N790)=2,LEFT($N790,1)&amp;"　"&amp;RIGHT($N790,1)&amp;"・"&amp;男子登録情報!$I790,$N790&amp;"・"&amp;男子登録情報!$I790))</f>
        <v>兵　庫・洲本</v>
      </c>
    </row>
    <row r="791" spans="1:15" x14ac:dyDescent="0.55000000000000004">
      <c r="A791">
        <f>IF($K791="","",100000000+男子登録情報!$C791)</f>
        <v>100000790</v>
      </c>
      <c r="B791" t="str">
        <f>IF($K791="","",男子登録情報!$D791&amp;" ("&amp;男子登録情報!$K791&amp;")")</f>
        <v>橋本　虎大郎 (2)</v>
      </c>
      <c r="C791" t="str">
        <f>IF($K791="","",男子登録情報!$E791)</f>
        <v>ﾊｼﾓﾄ ｺﾀﾛｳ</v>
      </c>
      <c r="D791" t="str">
        <f>IF($K791="","",男子登録情報!$O791&amp;" "&amp;男子登録情報!$N791&amp;" ("&amp;LEFT(男子登録情報!$F791,2)&amp;")")</f>
        <v>Kotaro HASHIMOTO (02)</v>
      </c>
      <c r="E791" t="str">
        <f>IF($K791="","",男子登録情報!$P791)</f>
        <v>JPN</v>
      </c>
      <c r="F791" t="str">
        <f t="shared" si="12"/>
        <v>1</v>
      </c>
      <c r="G791">
        <f>IF($K791="","",男子登録情報!$M791)</f>
        <v>27</v>
      </c>
      <c r="H791">
        <f>IF($K791="","",男子登録情報!$A791)</f>
        <v>490053</v>
      </c>
      <c r="K791">
        <f>IF(男子登録情報!$C791="","",男子登録情報!$C791)</f>
        <v>790</v>
      </c>
      <c r="M791">
        <f>IFERROR(IF(AND(402&lt;=VALUE(RIGHT(男子登録情報!$F791,4)),競技会情報!$E$3*100+競技会情報!$G$3&gt;=VALUE(RIGHT(男子登録情報!$F791,4))),VALUE(男子登録情報!$G791)+1,VALUE(男子登録情報!$G791)),"")</f>
        <v>20</v>
      </c>
      <c r="N791" t="str">
        <f>IF($K791="","",IF(男子登録情報!$H791="北海道",男子登録情報!$H791,LEFT(男子登録情報!$H791,LEN(男子登録情報!$H791)-1)))</f>
        <v>長崎</v>
      </c>
      <c r="O791" t="str">
        <f>IF($K791="","",IF(LEN($N791)=2,LEFT($N791,1)&amp;"　"&amp;RIGHT($N791,1)&amp;"・"&amp;男子登録情報!$I791,$N791&amp;"・"&amp;男子登録情報!$I791))</f>
        <v>長　崎・北松西</v>
      </c>
    </row>
    <row r="792" spans="1:15" x14ac:dyDescent="0.55000000000000004">
      <c r="A792">
        <f>IF($K792="","",100000000+男子登録情報!$C792)</f>
        <v>100000791</v>
      </c>
      <c r="B792" t="str">
        <f>IF($K792="","",男子登録情報!$D792&amp;" ("&amp;男子登録情報!$K792&amp;")")</f>
        <v>福﨑　友喜 (2)</v>
      </c>
      <c r="C792" t="str">
        <f>IF($K792="","",男子登録情報!$E792)</f>
        <v>ﾌｸｻﾞｷ ﾄﾓｷ</v>
      </c>
      <c r="D792" t="str">
        <f>IF($K792="","",男子登録情報!$O792&amp;" "&amp;男子登録情報!$N792&amp;" ("&amp;LEFT(男子登録情報!$F792,2)&amp;")")</f>
        <v>Tomoki FUKUZAKI (02)</v>
      </c>
      <c r="E792" t="str">
        <f>IF($K792="","",男子登録情報!$P792)</f>
        <v>JPN</v>
      </c>
      <c r="F792" t="str">
        <f t="shared" si="12"/>
        <v>1</v>
      </c>
      <c r="G792">
        <f>IF($K792="","",男子登録情報!$M792)</f>
        <v>37</v>
      </c>
      <c r="H792">
        <f>IF($K792="","",男子登録情報!$A792)</f>
        <v>490053</v>
      </c>
      <c r="K792">
        <f>IF(男子登録情報!$C792="","",男子登録情報!$C792)</f>
        <v>791</v>
      </c>
      <c r="M792">
        <f>IFERROR(IF(AND(402&lt;=VALUE(RIGHT(男子登録情報!$F792,4)),競技会情報!$E$3*100+競技会情報!$G$3&gt;=VALUE(RIGHT(男子登録情報!$F792,4))),VALUE(男子登録情報!$G792)+1,VALUE(男子登録情報!$G792)),"")</f>
        <v>20</v>
      </c>
      <c r="N792" t="str">
        <f>IF($K792="","",IF(男子登録情報!$H792="北海道",男子登録情報!$H792,LEFT(男子登録情報!$H792,LEN(男子登録情報!$H792)-1)))</f>
        <v>香川</v>
      </c>
      <c r="O792" t="str">
        <f>IF($K792="","",IF(LEN($N792)=2,LEFT($N792,1)&amp;"　"&amp;RIGHT($N792,1)&amp;"・"&amp;男子登録情報!$I792,$N792&amp;"・"&amp;男子登録情報!$I792))</f>
        <v>香　川・高松西</v>
      </c>
    </row>
    <row r="793" spans="1:15" x14ac:dyDescent="0.55000000000000004">
      <c r="A793">
        <f>IF($K793="","",100000000+男子登録情報!$C793)</f>
        <v>100000792</v>
      </c>
      <c r="B793" t="str">
        <f>IF($K793="","",男子登録情報!$D793&amp;" ("&amp;男子登録情報!$K793&amp;")")</f>
        <v>古川　尊 (2)</v>
      </c>
      <c r="C793" t="str">
        <f>IF($K793="","",男子登録情報!$E793)</f>
        <v>ﾌﾙｶﾜ ﾀｹﾙ</v>
      </c>
      <c r="D793" t="str">
        <f>IF($K793="","",男子登録情報!$O793&amp;" "&amp;男子登録情報!$N793&amp;" ("&amp;LEFT(男子登録情報!$F793,2)&amp;")")</f>
        <v>Takeru FURUKAWA (02)</v>
      </c>
      <c r="E793" t="str">
        <f>IF($K793="","",男子登録情報!$P793)</f>
        <v>JPN</v>
      </c>
      <c r="F793" t="str">
        <f t="shared" si="12"/>
        <v>1</v>
      </c>
      <c r="G793" t="str">
        <f>IF($K793="","",男子登録情報!$M793)</f>
        <v>09</v>
      </c>
      <c r="H793">
        <f>IF($K793="","",男子登録情報!$A793)</f>
        <v>490053</v>
      </c>
      <c r="K793">
        <f>IF(男子登録情報!$C793="","",男子登録情報!$C793)</f>
        <v>792</v>
      </c>
      <c r="M793">
        <f>IFERROR(IF(AND(402&lt;=VALUE(RIGHT(男子登録情報!$F793,4)),競技会情報!$E$3*100+競技会情報!$G$3&gt;=VALUE(RIGHT(男子登録情報!$F793,4))),VALUE(男子登録情報!$G793)+1,VALUE(男子登録情報!$G793)),"")</f>
        <v>20</v>
      </c>
      <c r="N793" t="str">
        <f>IF($K793="","",IF(男子登録情報!$H793="北海道",男子登録情報!$H793,LEFT(男子登録情報!$H793,LEN(男子登録情報!$H793)-1)))</f>
        <v>栃木</v>
      </c>
      <c r="O793" t="str">
        <f>IF($K793="","",IF(LEN($N793)=2,LEFT($N793,1)&amp;"　"&amp;RIGHT($N793,1)&amp;"・"&amp;男子登録情報!$I793,$N793&amp;"・"&amp;男子登録情報!$I793))</f>
        <v>栃　木・佐野</v>
      </c>
    </row>
    <row r="794" spans="1:15" x14ac:dyDescent="0.55000000000000004">
      <c r="A794">
        <f>IF($K794="","",100000000+男子登録情報!$C794)</f>
        <v>100000793</v>
      </c>
      <c r="B794" t="str">
        <f>IF($K794="","",男子登録情報!$D794&amp;" ("&amp;男子登録情報!$K794&amp;")")</f>
        <v>古野　汰樹 (2)</v>
      </c>
      <c r="C794" t="str">
        <f>IF($K794="","",男子登録情報!$E794)</f>
        <v>ﾌﾙﾉ ﾀｲｷ</v>
      </c>
      <c r="D794" t="str">
        <f>IF($K794="","",男子登録情報!$O794&amp;" "&amp;男子登録情報!$N794&amp;" ("&amp;LEFT(男子登録情報!$F794,2)&amp;")")</f>
        <v>Taiki FURUNO (03)</v>
      </c>
      <c r="E794" t="str">
        <f>IF($K794="","",男子登録情報!$P794)</f>
        <v>JPN</v>
      </c>
      <c r="F794" t="str">
        <f t="shared" si="12"/>
        <v>1</v>
      </c>
      <c r="G794">
        <f>IF($K794="","",男子登録情報!$M794)</f>
        <v>40</v>
      </c>
      <c r="H794">
        <f>IF($K794="","",男子登録情報!$A794)</f>
        <v>490053</v>
      </c>
      <c r="K794">
        <f>IF(男子登録情報!$C794="","",男子登録情報!$C794)</f>
        <v>793</v>
      </c>
      <c r="M794">
        <f>IFERROR(IF(AND(402&lt;=VALUE(RIGHT(男子登録情報!$F794,4)),競技会情報!$E$3*100+競技会情報!$G$3&gt;=VALUE(RIGHT(男子登録情報!$F794,4))),VALUE(男子登録情報!$G794)+1,VALUE(男子登録情報!$G794)),"")</f>
        <v>19</v>
      </c>
      <c r="N794" t="str">
        <f>IF($K794="","",IF(男子登録情報!$H794="北海道",男子登録情報!$H794,LEFT(男子登録情報!$H794,LEN(男子登録情報!$H794)-1)))</f>
        <v>福岡</v>
      </c>
      <c r="O794" t="str">
        <f>IF($K794="","",IF(LEN($N794)=2,LEFT($N794,1)&amp;"　"&amp;RIGHT($N794,1)&amp;"・"&amp;男子登録情報!$I794,$N794&amp;"・"&amp;男子登録情報!$I794))</f>
        <v>福　岡・東筑</v>
      </c>
    </row>
    <row r="795" spans="1:15" x14ac:dyDescent="0.55000000000000004">
      <c r="A795">
        <f>IF($K795="","",100000000+男子登録情報!$C795)</f>
        <v>100000794</v>
      </c>
      <c r="B795" t="str">
        <f>IF($K795="","",男子登録情報!$D795&amp;" ("&amp;男子登録情報!$K795&amp;")")</f>
        <v>吉田　健太郎 (2)</v>
      </c>
      <c r="C795" t="str">
        <f>IF($K795="","",男子登録情報!$E795)</f>
        <v>ﾖｼﾀﾞ ｹﾝﾀﾛｳ</v>
      </c>
      <c r="D795" t="str">
        <f>IF($K795="","",男子登録情報!$O795&amp;" "&amp;男子登録情報!$N795&amp;" ("&amp;LEFT(男子登録情報!$F795,2)&amp;")")</f>
        <v>Kentaro YOSHIDA (02)</v>
      </c>
      <c r="E795" t="str">
        <f>IF($K795="","",男子登録情報!$P795)</f>
        <v>JPN</v>
      </c>
      <c r="F795" t="str">
        <f t="shared" si="12"/>
        <v>1</v>
      </c>
      <c r="G795">
        <f>IF($K795="","",男子登録情報!$M795)</f>
        <v>27</v>
      </c>
      <c r="H795">
        <f>IF($K795="","",男子登録情報!$A795)</f>
        <v>490053</v>
      </c>
      <c r="K795">
        <f>IF(男子登録情報!$C795="","",男子登録情報!$C795)</f>
        <v>794</v>
      </c>
      <c r="M795">
        <f>IFERROR(IF(AND(402&lt;=VALUE(RIGHT(男子登録情報!$F795,4)),競技会情報!$E$3*100+競技会情報!$G$3&gt;=VALUE(RIGHT(男子登録情報!$F795,4))),VALUE(男子登録情報!$G795)+1,VALUE(男子登録情報!$G795)),"")</f>
        <v>20</v>
      </c>
      <c r="N795" t="str">
        <f>IF($K795="","",IF(男子登録情報!$H795="北海道",男子登録情報!$H795,LEFT(男子登録情報!$H795,LEN(男子登録情報!$H795)-1)))</f>
        <v>大阪</v>
      </c>
      <c r="O795" t="str">
        <f>IF($K795="","",IF(LEN($N795)=2,LEFT($N795,1)&amp;"　"&amp;RIGHT($N795,1)&amp;"・"&amp;男子登録情報!$I795,$N795&amp;"・"&amp;男子登録情報!$I795))</f>
        <v>大　阪・寝屋川</v>
      </c>
    </row>
    <row r="796" spans="1:15" x14ac:dyDescent="0.55000000000000004">
      <c r="A796">
        <f>IF($K796="","",100000000+男子登録情報!$C796)</f>
        <v>100000795</v>
      </c>
      <c r="B796" t="str">
        <f>IF($K796="","",男子登録情報!$D796&amp;" ("&amp;男子登録情報!$K796&amp;")")</f>
        <v>米田　陽太 (2)</v>
      </c>
      <c r="C796" t="str">
        <f>IF($K796="","",男子登録情報!$E796)</f>
        <v>ﾖﾈﾀﾞ ﾖｳﾀ</v>
      </c>
      <c r="D796" t="str">
        <f>IF($K796="","",男子登録情報!$O796&amp;" "&amp;男子登録情報!$N796&amp;" ("&amp;LEFT(男子登録情報!$F796,2)&amp;")")</f>
        <v>Yota YONEDA (02)</v>
      </c>
      <c r="E796" t="str">
        <f>IF($K796="","",男子登録情報!$P796)</f>
        <v>JPN</v>
      </c>
      <c r="F796" t="str">
        <f t="shared" si="12"/>
        <v>1</v>
      </c>
      <c r="G796">
        <f>IF($K796="","",男子登録情報!$M796)</f>
        <v>29</v>
      </c>
      <c r="H796">
        <f>IF($K796="","",男子登録情報!$A796)</f>
        <v>490053</v>
      </c>
      <c r="K796">
        <f>IF(男子登録情報!$C796="","",男子登録情報!$C796)</f>
        <v>795</v>
      </c>
      <c r="M796">
        <f>IFERROR(IF(AND(402&lt;=VALUE(RIGHT(男子登録情報!$F796,4)),競技会情報!$E$3*100+競技会情報!$G$3&gt;=VALUE(RIGHT(男子登録情報!$F796,4))),VALUE(男子登録情報!$G796)+1,VALUE(男子登録情報!$G796)),"")</f>
        <v>20</v>
      </c>
      <c r="N796" t="str">
        <f>IF($K796="","",IF(男子登録情報!$H796="北海道",男子登録情報!$H796,LEFT(男子登録情報!$H796,LEN(男子登録情報!$H796)-1)))</f>
        <v>奈良</v>
      </c>
      <c r="O796" t="str">
        <f>IF($K796="","",IF(LEN($N796)=2,LEFT($N796,1)&amp;"　"&amp;RIGHT($N796,1)&amp;"・"&amp;男子登録情報!$I796,$N796&amp;"・"&amp;男子登録情報!$I796))</f>
        <v>奈　良・智辯カレッジ</v>
      </c>
    </row>
    <row r="797" spans="1:15" x14ac:dyDescent="0.55000000000000004">
      <c r="A797">
        <f>IF($K797="","",100000000+男子登録情報!$C797)</f>
        <v>100000796</v>
      </c>
      <c r="B797" t="str">
        <f>IF($K797="","",男子登録情報!$D797&amp;" ("&amp;男子登録情報!$K797&amp;")")</f>
        <v>藤野　大翔 (1)</v>
      </c>
      <c r="C797" t="str">
        <f>IF($K797="","",男子登録情報!$E797)</f>
        <v>ﾌｼﾞﾉ ﾋﾛﾄ</v>
      </c>
      <c r="D797" t="str">
        <f>IF($K797="","",男子登録情報!$O797&amp;" "&amp;男子登録情報!$N797&amp;" ("&amp;LEFT(男子登録情報!$F797,2)&amp;")")</f>
        <v>Hiroto FUJINO (03)</v>
      </c>
      <c r="E797" t="str">
        <f>IF($K797="","",男子登録情報!$P797)</f>
        <v>JPN</v>
      </c>
      <c r="F797" t="str">
        <f t="shared" si="12"/>
        <v>1</v>
      </c>
      <c r="G797">
        <f>IF($K797="","",男子登録情報!$M797)</f>
        <v>30</v>
      </c>
      <c r="H797">
        <f>IF($K797="","",男子登録情報!$A797)</f>
        <v>490053</v>
      </c>
      <c r="K797">
        <f>IF(男子登録情報!$C797="","",男子登録情報!$C797)</f>
        <v>796</v>
      </c>
      <c r="M797">
        <f>IFERROR(IF(AND(402&lt;=VALUE(RIGHT(男子登録情報!$F797,4)),競技会情報!$E$3*100+競技会情報!$G$3&gt;=VALUE(RIGHT(男子登録情報!$F797,4))),VALUE(男子登録情報!$G797)+1,VALUE(男子登録情報!$G797)),"")</f>
        <v>19</v>
      </c>
      <c r="N797" t="str">
        <f>IF($K797="","",IF(男子登録情報!$H797="北海道",男子登録情報!$H797,LEFT(男子登録情報!$H797,LEN(男子登録情報!$H797)-1)))</f>
        <v>和歌山</v>
      </c>
      <c r="O797" t="str">
        <f>IF($K797="","",IF(LEN($N797)=2,LEFT($N797,1)&amp;"　"&amp;RIGHT($N797,1)&amp;"・"&amp;男子登録情報!$I797,$N797&amp;"・"&amp;男子登録情報!$I797))</f>
        <v>和歌山・橋本</v>
      </c>
    </row>
    <row r="798" spans="1:15" x14ac:dyDescent="0.55000000000000004">
      <c r="A798">
        <f>IF($K798="","",100000000+男子登録情報!$C798)</f>
        <v>100000797</v>
      </c>
      <c r="B798" t="str">
        <f>IF($K798="","",男子登録情報!$D798&amp;" ("&amp;男子登録情報!$K798&amp;")")</f>
        <v>岩波　健輔 (M2)</v>
      </c>
      <c r="C798" t="str">
        <f>IF($K798="","",男子登録情報!$E798)</f>
        <v>ｲﾜﾅﾐ ｹﾝｽｹ</v>
      </c>
      <c r="D798" t="str">
        <f>IF($K798="","",男子登録情報!$O798&amp;" "&amp;男子登録情報!$N798&amp;" ("&amp;LEFT(男子登録情報!$F798,2)&amp;")")</f>
        <v>Kensuke IWANAMI (98)</v>
      </c>
      <c r="E798" t="str">
        <f>IF($K798="","",男子登録情報!$P798)</f>
        <v>JPN</v>
      </c>
      <c r="F798" t="str">
        <f t="shared" si="12"/>
        <v>1</v>
      </c>
      <c r="G798">
        <f>IF($K798="","",男子登録情報!$M798)</f>
        <v>29</v>
      </c>
      <c r="H798">
        <f>IF($K798="","",男子登録情報!$A798)</f>
        <v>492249</v>
      </c>
      <c r="K798">
        <f>IF(男子登録情報!$C798="","",男子登録情報!$C798)</f>
        <v>797</v>
      </c>
      <c r="M798">
        <f>IFERROR(IF(AND(402&lt;=VALUE(RIGHT(男子登録情報!$F798,4)),競技会情報!$E$3*100+競技会情報!$G$3&gt;=VALUE(RIGHT(男子登録情報!$F798,4))),VALUE(男子登録情報!$G798)+1,VALUE(男子登録情報!$G798)),"")</f>
        <v>24</v>
      </c>
      <c r="N798" t="str">
        <f>IF($K798="","",IF(男子登録情報!$H798="北海道",男子登録情報!$H798,LEFT(男子登録情報!$H798,LEN(男子登録情報!$H798)-1)))</f>
        <v>京都</v>
      </c>
      <c r="O798" t="str">
        <f>IF($K798="","",IF(LEN($N798)=2,LEFT($N798,1)&amp;"　"&amp;RIGHT($N798,1)&amp;"・"&amp;男子登録情報!$I798,$N798&amp;"・"&amp;男子登録情報!$I798))</f>
        <v>京　都・信太</v>
      </c>
    </row>
    <row r="799" spans="1:15" x14ac:dyDescent="0.55000000000000004">
      <c r="A799">
        <f>IF($K799="","",100000000+男子登録情報!$C799)</f>
        <v>100000798</v>
      </c>
      <c r="B799" t="str">
        <f>IF($K799="","",男子登録情報!$D799&amp;" ("&amp;男子登録情報!$K799&amp;")")</f>
        <v>竹村　龍星 (M2)</v>
      </c>
      <c r="C799" t="str">
        <f>IF($K799="","",男子登録情報!$E799)</f>
        <v>ﾀｹﾑﾗ ﾘｭｳｾｲ</v>
      </c>
      <c r="D799" t="str">
        <f>IF($K799="","",男子登録情報!$O799&amp;" "&amp;男子登録情報!$N799&amp;" ("&amp;LEFT(男子登録情報!$F799,2)&amp;")")</f>
        <v>Ryusei TAKEMURA (99)</v>
      </c>
      <c r="E799" t="str">
        <f>IF($K799="","",男子登録情報!$P799)</f>
        <v>JPN</v>
      </c>
      <c r="F799" t="str">
        <f t="shared" si="12"/>
        <v>1</v>
      </c>
      <c r="G799">
        <f>IF($K799="","",男子登録情報!$M799)</f>
        <v>27</v>
      </c>
      <c r="H799">
        <f>IF($K799="","",男子登録情報!$A799)</f>
        <v>492249</v>
      </c>
      <c r="K799">
        <f>IF(男子登録情報!$C799="","",男子登録情報!$C799)</f>
        <v>798</v>
      </c>
      <c r="M799">
        <f>IFERROR(IF(AND(402&lt;=VALUE(RIGHT(男子登録情報!$F799,4)),競技会情報!$E$3*100+競技会情報!$G$3&gt;=VALUE(RIGHT(男子登録情報!$F799,4))),VALUE(男子登録情報!$G799)+1,VALUE(男子登録情報!$G799)),"")</f>
        <v>23</v>
      </c>
      <c r="N799" t="str">
        <f>IF($K799="","",IF(男子登録情報!$H799="北海道",男子登録情報!$H799,LEFT(男子登録情報!$H799,LEN(男子登録情報!$H799)-1)))</f>
        <v>大阪</v>
      </c>
      <c r="O799" t="str">
        <f>IF($K799="","",IF(LEN($N799)=2,LEFT($N799,1)&amp;"　"&amp;RIGHT($N799,1)&amp;"・"&amp;男子登録情報!$I799,$N799&amp;"・"&amp;男子登録情報!$I799))</f>
        <v>大　阪・教育ｾﾝﾀｰ付属</v>
      </c>
    </row>
    <row r="800" spans="1:15" x14ac:dyDescent="0.55000000000000004">
      <c r="A800">
        <f>IF($K800="","",100000000+男子登録情報!$C800)</f>
        <v>100000799</v>
      </c>
      <c r="B800" t="str">
        <f>IF($K800="","",男子登録情報!$D800&amp;" ("&amp;男子登録情報!$K800&amp;")")</f>
        <v>市田　晃成 (4)</v>
      </c>
      <c r="C800" t="str">
        <f>IF($K800="","",男子登録情報!$E800)</f>
        <v>ｲﾁﾀﾞ ｺｳｾｲ</v>
      </c>
      <c r="D800" t="str">
        <f>IF($K800="","",男子登録情報!$O800&amp;" "&amp;男子登録情報!$N800&amp;" ("&amp;LEFT(男子登録情報!$F800,2)&amp;")")</f>
        <v>Kosei ICHIDA (01)</v>
      </c>
      <c r="E800" t="str">
        <f>IF($K800="","",男子登録情報!$P800)</f>
        <v>JPN</v>
      </c>
      <c r="F800" t="str">
        <f t="shared" si="12"/>
        <v>1</v>
      </c>
      <c r="G800">
        <f>IF($K800="","",男子登録情報!$M800)</f>
        <v>27</v>
      </c>
      <c r="H800">
        <f>IF($K800="","",男子登録情報!$A800)</f>
        <v>492249</v>
      </c>
      <c r="K800">
        <f>IF(男子登録情報!$C800="","",男子登録情報!$C800)</f>
        <v>799</v>
      </c>
      <c r="M800">
        <f>IFERROR(IF(AND(402&lt;=VALUE(RIGHT(男子登録情報!$F800,4)),競技会情報!$E$3*100+競技会情報!$G$3&gt;=VALUE(RIGHT(男子登録情報!$F800,4))),VALUE(男子登録情報!$G800)+1,VALUE(男子登録情報!$G800)),"")</f>
        <v>21</v>
      </c>
      <c r="N800" t="str">
        <f>IF($K800="","",IF(男子登録情報!$H800="北海道",男子登録情報!$H800,LEFT(男子登録情報!$H800,LEN(男子登録情報!$H800)-1)))</f>
        <v>大阪</v>
      </c>
      <c r="O800" t="str">
        <f>IF($K800="","",IF(LEN($N800)=2,LEFT($N800,1)&amp;"　"&amp;RIGHT($N800,1)&amp;"・"&amp;男子登録情報!$I800,$N800&amp;"・"&amp;男子登録情報!$I800))</f>
        <v>大　阪・大塚</v>
      </c>
    </row>
    <row r="801" spans="1:15" x14ac:dyDescent="0.55000000000000004">
      <c r="A801">
        <f>IF($K801="","",100000000+男子登録情報!$C801)</f>
        <v>100000800</v>
      </c>
      <c r="B801" t="str">
        <f>IF($K801="","",男子登録情報!$D801&amp;" ("&amp;男子登録情報!$K801&amp;")")</f>
        <v>岡田　雅之 (4)</v>
      </c>
      <c r="C801" t="str">
        <f>IF($K801="","",男子登録情報!$E801)</f>
        <v>ｵｶﾀﾞ ﾏｻﾕｷ</v>
      </c>
      <c r="D801" t="str">
        <f>IF($K801="","",男子登録情報!$O801&amp;" "&amp;男子登録情報!$N801&amp;" ("&amp;LEFT(男子登録情報!$F801,2)&amp;")")</f>
        <v>Masayuki OKADA (00)</v>
      </c>
      <c r="E801" t="str">
        <f>IF($K801="","",男子登録情報!$P801)</f>
        <v>JPN</v>
      </c>
      <c r="F801" t="str">
        <f t="shared" si="12"/>
        <v>1</v>
      </c>
      <c r="G801">
        <f>IF($K801="","",男子登録情報!$M801)</f>
        <v>26</v>
      </c>
      <c r="H801">
        <f>IF($K801="","",男子登録情報!$A801)</f>
        <v>492249</v>
      </c>
      <c r="K801">
        <f>IF(男子登録情報!$C801="","",男子登録情報!$C801)</f>
        <v>800</v>
      </c>
      <c r="M801">
        <f>IFERROR(IF(AND(402&lt;=VALUE(RIGHT(男子登録情報!$F801,4)),競技会情報!$E$3*100+競技会情報!$G$3&gt;=VALUE(RIGHT(男子登録情報!$F801,4))),VALUE(男子登録情報!$G801)+1,VALUE(男子登録情報!$G801)),"")</f>
        <v>22</v>
      </c>
      <c r="N801" t="str">
        <f>IF($K801="","",IF(男子登録情報!$H801="北海道",男子登録情報!$H801,LEFT(男子登録情報!$H801,LEN(男子登録情報!$H801)-1)))</f>
        <v>京都</v>
      </c>
      <c r="O801" t="str">
        <f>IF($K801="","",IF(LEN($N801)=2,LEFT($N801,1)&amp;"　"&amp;RIGHT($N801,1)&amp;"・"&amp;男子登録情報!$I801,$N801&amp;"・"&amp;男子登録情報!$I801))</f>
        <v>京　都・西城陽</v>
      </c>
    </row>
    <row r="802" spans="1:15" x14ac:dyDescent="0.55000000000000004">
      <c r="A802">
        <f>IF($K802="","",100000000+男子登録情報!$C802)</f>
        <v>100000801</v>
      </c>
      <c r="B802" t="str">
        <f>IF($K802="","",男子登録情報!$D802&amp;" ("&amp;男子登録情報!$K802&amp;")")</f>
        <v>音村　篤海 (4)</v>
      </c>
      <c r="C802" t="str">
        <f>IF($K802="","",男子登録情報!$E802)</f>
        <v>ｵﾄﾑﾗ ｱﾂﾐ</v>
      </c>
      <c r="D802" t="str">
        <f>IF($K802="","",男子登録情報!$O802&amp;" "&amp;男子登録情報!$N802&amp;" ("&amp;LEFT(男子登録情報!$F802,2)&amp;")")</f>
        <v>Atsumi OTOMURA (00)</v>
      </c>
      <c r="E802" t="str">
        <f>IF($K802="","",男子登録情報!$P802)</f>
        <v>JPN</v>
      </c>
      <c r="F802" t="str">
        <f t="shared" si="12"/>
        <v>1</v>
      </c>
      <c r="G802">
        <f>IF($K802="","",男子登録情報!$M802)</f>
        <v>29</v>
      </c>
      <c r="H802">
        <f>IF($K802="","",男子登録情報!$A802)</f>
        <v>492249</v>
      </c>
      <c r="K802">
        <f>IF(男子登録情報!$C802="","",男子登録情報!$C802)</f>
        <v>801</v>
      </c>
      <c r="M802">
        <f>IFERROR(IF(AND(402&lt;=VALUE(RIGHT(男子登録情報!$F802,4)),競技会情報!$E$3*100+競技会情報!$G$3&gt;=VALUE(RIGHT(男子登録情報!$F802,4))),VALUE(男子登録情報!$G802)+1,VALUE(男子登録情報!$G802)),"")</f>
        <v>22</v>
      </c>
      <c r="N802" t="str">
        <f>IF($K802="","",IF(男子登録情報!$H802="北海道",男子登録情報!$H802,LEFT(男子登録情報!$H802,LEN(男子登録情報!$H802)-1)))</f>
        <v>奈良</v>
      </c>
      <c r="O802" t="str">
        <f>IF($K802="","",IF(LEN($N802)=2,LEFT($N802,1)&amp;"　"&amp;RIGHT($N802,1)&amp;"・"&amp;男子登録情報!$I802,$N802&amp;"・"&amp;男子登録情報!$I802))</f>
        <v>奈　良・五条</v>
      </c>
    </row>
    <row r="803" spans="1:15" x14ac:dyDescent="0.55000000000000004">
      <c r="A803">
        <f>IF($K803="","",100000000+男子登録情報!$C803)</f>
        <v>100000802</v>
      </c>
      <c r="B803" t="str">
        <f>IF($K803="","",男子登録情報!$D803&amp;" ("&amp;男子登録情報!$K803&amp;")")</f>
        <v>金田　拓己 (4)</v>
      </c>
      <c r="C803" t="str">
        <f>IF($K803="","",男子登録情報!$E803)</f>
        <v>ｶﾈﾀﾞ ﾀｸﾐ</v>
      </c>
      <c r="D803" t="str">
        <f>IF($K803="","",男子登録情報!$O803&amp;" "&amp;男子登録情報!$N803&amp;" ("&amp;LEFT(男子登録情報!$F803,2)&amp;")")</f>
        <v>Takumi KANEDA (00)</v>
      </c>
      <c r="E803" t="str">
        <f>IF($K803="","",男子登録情報!$P803)</f>
        <v>JPN</v>
      </c>
      <c r="F803" t="str">
        <f t="shared" si="12"/>
        <v>1</v>
      </c>
      <c r="G803">
        <f>IF($K803="","",男子登録情報!$M803)</f>
        <v>33</v>
      </c>
      <c r="H803">
        <f>IF($K803="","",男子登録情報!$A803)</f>
        <v>492249</v>
      </c>
      <c r="K803">
        <f>IF(男子登録情報!$C803="","",男子登録情報!$C803)</f>
        <v>802</v>
      </c>
      <c r="M803">
        <f>IFERROR(IF(AND(402&lt;=VALUE(RIGHT(男子登録情報!$F803,4)),競技会情報!$E$3*100+競技会情報!$G$3&gt;=VALUE(RIGHT(男子登録情報!$F803,4))),VALUE(男子登録情報!$G803)+1,VALUE(男子登録情報!$G803)),"")</f>
        <v>22</v>
      </c>
      <c r="N803" t="str">
        <f>IF($K803="","",IF(男子登録情報!$H803="北海道",男子登録情報!$H803,LEFT(男子登録情報!$H803,LEN(男子登録情報!$H803)-1)))</f>
        <v>岡山</v>
      </c>
      <c r="O803" t="str">
        <f>IF($K803="","",IF(LEN($N803)=2,LEFT($N803,1)&amp;"　"&amp;RIGHT($N803,1)&amp;"・"&amp;男子登録情報!$I803,$N803&amp;"・"&amp;男子登録情報!$I803))</f>
        <v>岡　山・玉島</v>
      </c>
    </row>
    <row r="804" spans="1:15" x14ac:dyDescent="0.55000000000000004">
      <c r="A804">
        <f>IF($K804="","",100000000+男子登録情報!$C804)</f>
        <v>100000803</v>
      </c>
      <c r="B804" t="str">
        <f>IF($K804="","",男子登録情報!$D804&amp;" ("&amp;男子登録情報!$K804&amp;")")</f>
        <v>小森　裕士郎 (4)</v>
      </c>
      <c r="C804" t="str">
        <f>IF($K804="","",男子登録情報!$E804)</f>
        <v>ｺﾓﾘ ﾕｳｼﾛｳ</v>
      </c>
      <c r="D804" t="str">
        <f>IF($K804="","",男子登録情報!$O804&amp;" "&amp;男子登録情報!$N804&amp;" ("&amp;LEFT(男子登録情報!$F804,2)&amp;")")</f>
        <v>Yushiro KOMORI (00)</v>
      </c>
      <c r="E804" t="str">
        <f>IF($K804="","",男子登録情報!$P804)</f>
        <v>JPN</v>
      </c>
      <c r="F804" t="str">
        <f t="shared" si="12"/>
        <v>1</v>
      </c>
      <c r="G804">
        <f>IF($K804="","",男子登録情報!$M804)</f>
        <v>27</v>
      </c>
      <c r="H804">
        <f>IF($K804="","",男子登録情報!$A804)</f>
        <v>492249</v>
      </c>
      <c r="K804">
        <f>IF(男子登録情報!$C804="","",男子登録情報!$C804)</f>
        <v>803</v>
      </c>
      <c r="M804">
        <f>IFERROR(IF(AND(402&lt;=VALUE(RIGHT(男子登録情報!$F804,4)),競技会情報!$E$3*100+競技会情報!$G$3&gt;=VALUE(RIGHT(男子登録情報!$F804,4))),VALUE(男子登録情報!$G804)+1,VALUE(男子登録情報!$G804)),"")</f>
        <v>22</v>
      </c>
      <c r="N804" t="str">
        <f>IF($K804="","",IF(男子登録情報!$H804="北海道",男子登録情報!$H804,LEFT(男子登録情報!$H804,LEN(男子登録情報!$H804)-1)))</f>
        <v>大阪</v>
      </c>
      <c r="O804" t="str">
        <f>IF($K804="","",IF(LEN($N804)=2,LEFT($N804,1)&amp;"　"&amp;RIGHT($N804,1)&amp;"・"&amp;男子登録情報!$I804,$N804&amp;"・"&amp;男子登録情報!$I804))</f>
        <v>大　阪・大塚</v>
      </c>
    </row>
    <row r="805" spans="1:15" x14ac:dyDescent="0.55000000000000004">
      <c r="A805">
        <f>IF($K805="","",100000000+男子登録情報!$C805)</f>
        <v>100000804</v>
      </c>
      <c r="B805" t="str">
        <f>IF($K805="","",男子登録情報!$D805&amp;" ("&amp;男子登録情報!$K805&amp;")")</f>
        <v>佐々木　祐弥 (4)</v>
      </c>
      <c r="C805" t="str">
        <f>IF($K805="","",男子登録情報!$E805)</f>
        <v>ｻｻｷ ﾕｳﾔ</v>
      </c>
      <c r="D805" t="str">
        <f>IF($K805="","",男子登録情報!$O805&amp;" "&amp;男子登録情報!$N805&amp;" ("&amp;LEFT(男子登録情報!$F805,2)&amp;")")</f>
        <v>Yuya SASAKI (00)</v>
      </c>
      <c r="E805" t="str">
        <f>IF($K805="","",男子登録情報!$P805)</f>
        <v>JPN</v>
      </c>
      <c r="F805" t="str">
        <f t="shared" si="12"/>
        <v>1</v>
      </c>
      <c r="G805">
        <f>IF($K805="","",男子登録情報!$M805)</f>
        <v>27</v>
      </c>
      <c r="H805">
        <f>IF($K805="","",男子登録情報!$A805)</f>
        <v>492249</v>
      </c>
      <c r="K805">
        <f>IF(男子登録情報!$C805="","",男子登録情報!$C805)</f>
        <v>804</v>
      </c>
      <c r="M805">
        <f>IFERROR(IF(AND(402&lt;=VALUE(RIGHT(男子登録情報!$F805,4)),競技会情報!$E$3*100+競技会情報!$G$3&gt;=VALUE(RIGHT(男子登録情報!$F805,4))),VALUE(男子登録情報!$G805)+1,VALUE(男子登録情報!$G805)),"")</f>
        <v>22</v>
      </c>
      <c r="N805" t="str">
        <f>IF($K805="","",IF(男子登録情報!$H805="北海道",男子登録情報!$H805,LEFT(男子登録情報!$H805,LEN(男子登録情報!$H805)-1)))</f>
        <v>大阪</v>
      </c>
      <c r="O805" t="str">
        <f>IF($K805="","",IF(LEN($N805)=2,LEFT($N805,1)&amp;"　"&amp;RIGHT($N805,1)&amp;"・"&amp;男子登録情報!$I805,$N805&amp;"・"&amp;男子登録情報!$I805))</f>
        <v>大　阪・大塚</v>
      </c>
    </row>
    <row r="806" spans="1:15" x14ac:dyDescent="0.55000000000000004">
      <c r="A806">
        <f>IF($K806="","",100000000+男子登録情報!$C806)</f>
        <v>100000805</v>
      </c>
      <c r="B806" t="str">
        <f>IF($K806="","",男子登録情報!$D806&amp;" ("&amp;男子登録情報!$K806&amp;")")</f>
        <v>佐野　義公 (4)</v>
      </c>
      <c r="C806" t="str">
        <f>IF($K806="","",男子登録情報!$E806)</f>
        <v>ｻﾉ ﾖｼﾕｷ</v>
      </c>
      <c r="D806" t="str">
        <f>IF($K806="","",男子登録情報!$O806&amp;" "&amp;男子登録情報!$N806&amp;" ("&amp;LEFT(男子登録情報!$F806,2)&amp;")")</f>
        <v>Yoshiyuki SANO (01)</v>
      </c>
      <c r="E806" t="str">
        <f>IF($K806="","",男子登録情報!$P806)</f>
        <v>JPN</v>
      </c>
      <c r="F806" t="str">
        <f t="shared" si="12"/>
        <v>1</v>
      </c>
      <c r="G806">
        <f>IF($K806="","",男子登録情報!$M806)</f>
        <v>29</v>
      </c>
      <c r="H806">
        <f>IF($K806="","",男子登録情報!$A806)</f>
        <v>492249</v>
      </c>
      <c r="K806">
        <f>IF(男子登録情報!$C806="","",男子登録情報!$C806)</f>
        <v>805</v>
      </c>
      <c r="M806">
        <f>IFERROR(IF(AND(402&lt;=VALUE(RIGHT(男子登録情報!$F806,4)),競技会情報!$E$3*100+競技会情報!$G$3&gt;=VALUE(RIGHT(男子登録情報!$F806,4))),VALUE(男子登録情報!$G806)+1,VALUE(男子登録情報!$G806)),"")</f>
        <v>21</v>
      </c>
      <c r="N806" t="str">
        <f>IF($K806="","",IF(男子登録情報!$H806="北海道",男子登録情報!$H806,LEFT(男子登録情報!$H806,LEN(男子登録情報!$H806)-1)))</f>
        <v>奈良</v>
      </c>
      <c r="O806" t="str">
        <f>IF($K806="","",IF(LEN($N806)=2,LEFT($N806,1)&amp;"　"&amp;RIGHT($N806,1)&amp;"・"&amp;男子登録情報!$I806,$N806&amp;"・"&amp;男子登録情報!$I806))</f>
        <v>奈　良・奈良情報商業</v>
      </c>
    </row>
    <row r="807" spans="1:15" x14ac:dyDescent="0.55000000000000004">
      <c r="A807">
        <f>IF($K807="","",100000000+男子登録情報!$C807)</f>
        <v>100000806</v>
      </c>
      <c r="B807" t="str">
        <f>IF($K807="","",男子登録情報!$D807&amp;" ("&amp;男子登録情報!$K807&amp;")")</f>
        <v>竹本　匠吾 (4)</v>
      </c>
      <c r="C807" t="str">
        <f>IF($K807="","",男子登録情報!$E807)</f>
        <v>ﾀｹﾓﾄ ｼｮｳｺﾞ</v>
      </c>
      <c r="D807" t="str">
        <f>IF($K807="","",男子登録情報!$O807&amp;" "&amp;男子登録情報!$N807&amp;" ("&amp;LEFT(男子登録情報!$F807,2)&amp;")")</f>
        <v>Shogo TAKEMOTO (00)</v>
      </c>
      <c r="E807" t="str">
        <f>IF($K807="","",男子登録情報!$P807)</f>
        <v>JPN</v>
      </c>
      <c r="F807" t="str">
        <f t="shared" si="12"/>
        <v>1</v>
      </c>
      <c r="G807">
        <f>IF($K807="","",男子登録情報!$M807)</f>
        <v>29</v>
      </c>
      <c r="H807">
        <f>IF($K807="","",男子登録情報!$A807)</f>
        <v>492249</v>
      </c>
      <c r="K807">
        <f>IF(男子登録情報!$C807="","",男子登録情報!$C807)</f>
        <v>806</v>
      </c>
      <c r="M807">
        <f>IFERROR(IF(AND(402&lt;=VALUE(RIGHT(男子登録情報!$F807,4)),競技会情報!$E$3*100+競技会情報!$G$3&gt;=VALUE(RIGHT(男子登録情報!$F807,4))),VALUE(男子登録情報!$G807)+1,VALUE(男子登録情報!$G807)),"")</f>
        <v>22</v>
      </c>
      <c r="N807" t="str">
        <f>IF($K807="","",IF(男子登録情報!$H807="北海道",男子登録情報!$H807,LEFT(男子登録情報!$H807,LEN(男子登録情報!$H807)-1)))</f>
        <v>奈良</v>
      </c>
      <c r="O807" t="str">
        <f>IF($K807="","",IF(LEN($N807)=2,LEFT($N807,1)&amp;"　"&amp;RIGHT($N807,1)&amp;"・"&amp;男子登録情報!$I807,$N807&amp;"・"&amp;男子登録情報!$I807))</f>
        <v>奈　良・橿原</v>
      </c>
    </row>
    <row r="808" spans="1:15" x14ac:dyDescent="0.55000000000000004">
      <c r="A808">
        <f>IF($K808="","",100000000+男子登録情報!$C808)</f>
        <v>100000807</v>
      </c>
      <c r="B808" t="str">
        <f>IF($K808="","",男子登録情報!$D808&amp;" ("&amp;男子登録情報!$K808&amp;")")</f>
        <v>塚本　蒼麻 (4)</v>
      </c>
      <c r="C808" t="str">
        <f>IF($K808="","",男子登録情報!$E808)</f>
        <v>ﾂｶﾓﾄ ｿｳﾏ</v>
      </c>
      <c r="D808" t="str">
        <f>IF($K808="","",男子登録情報!$O808&amp;" "&amp;男子登録情報!$N808&amp;" ("&amp;LEFT(男子登録情報!$F808,2)&amp;")")</f>
        <v>Soma TSUKAMOTO (00)</v>
      </c>
      <c r="E808" t="str">
        <f>IF($K808="","",男子登録情報!$P808)</f>
        <v>JPN</v>
      </c>
      <c r="F808" t="str">
        <f t="shared" si="12"/>
        <v>1</v>
      </c>
      <c r="G808">
        <f>IF($K808="","",男子登録情報!$M808)</f>
        <v>29</v>
      </c>
      <c r="H808">
        <f>IF($K808="","",男子登録情報!$A808)</f>
        <v>492249</v>
      </c>
      <c r="K808">
        <f>IF(男子登録情報!$C808="","",男子登録情報!$C808)</f>
        <v>807</v>
      </c>
      <c r="M808">
        <f>IFERROR(IF(AND(402&lt;=VALUE(RIGHT(男子登録情報!$F808,4)),競技会情報!$E$3*100+競技会情報!$G$3&gt;=VALUE(RIGHT(男子登録情報!$F808,4))),VALUE(男子登録情報!$G808)+1,VALUE(男子登録情報!$G808)),"")</f>
        <v>22</v>
      </c>
      <c r="N808" t="str">
        <f>IF($K808="","",IF(男子登録情報!$H808="北海道",男子登録情報!$H808,LEFT(男子登録情報!$H808,LEN(男子登録情報!$H808)-1)))</f>
        <v>京都</v>
      </c>
      <c r="O808" t="str">
        <f>IF($K808="","",IF(LEN($N808)=2,LEFT($N808,1)&amp;"　"&amp;RIGHT($N808,1)&amp;"・"&amp;男子登録情報!$I808,$N808&amp;"・"&amp;男子登録情報!$I808))</f>
        <v>京　都・京都文教</v>
      </c>
    </row>
    <row r="809" spans="1:15" x14ac:dyDescent="0.55000000000000004">
      <c r="A809">
        <f>IF($K809="","",100000000+男子登録情報!$C809)</f>
        <v>100000808</v>
      </c>
      <c r="B809" t="str">
        <f>IF($K809="","",男子登録情報!$D809&amp;" ("&amp;男子登録情報!$K809&amp;")")</f>
        <v>中藤　立紀 (4)</v>
      </c>
      <c r="C809" t="str">
        <f>IF($K809="","",男子登録情報!$E809)</f>
        <v>ﾅｶﾌｼﾞ ﾘﾂｷ</v>
      </c>
      <c r="D809" t="str">
        <f>IF($K809="","",男子登録情報!$O809&amp;" "&amp;男子登録情報!$N809&amp;" ("&amp;LEFT(男子登録情報!$F809,2)&amp;")")</f>
        <v>Ritsuki NAKAFUJI (01)</v>
      </c>
      <c r="E809" t="str">
        <f>IF($K809="","",男子登録情報!$P809)</f>
        <v>JPN</v>
      </c>
      <c r="F809" t="str">
        <f t="shared" si="12"/>
        <v>1</v>
      </c>
      <c r="G809">
        <f>IF($K809="","",男子登録情報!$M809)</f>
        <v>29</v>
      </c>
      <c r="H809">
        <f>IF($K809="","",男子登録情報!$A809)</f>
        <v>492249</v>
      </c>
      <c r="K809">
        <f>IF(男子登録情報!$C809="","",男子登録情報!$C809)</f>
        <v>808</v>
      </c>
      <c r="M809">
        <f>IFERROR(IF(AND(402&lt;=VALUE(RIGHT(男子登録情報!$F809,4)),競技会情報!$E$3*100+競技会情報!$G$3&gt;=VALUE(RIGHT(男子登録情報!$F809,4))),VALUE(男子登録情報!$G809)+1,VALUE(男子登録情報!$G809)),"")</f>
        <v>21</v>
      </c>
      <c r="N809" t="str">
        <f>IF($K809="","",IF(男子登録情報!$H809="北海道",男子登録情報!$H809,LEFT(男子登録情報!$H809,LEN(男子登録情報!$H809)-1)))</f>
        <v>大阪</v>
      </c>
      <c r="O809" t="str">
        <f>IF($K809="","",IF(LEN($N809)=2,LEFT($N809,1)&amp;"　"&amp;RIGHT($N809,1)&amp;"・"&amp;男子登録情報!$I809,$N809&amp;"・"&amp;男子登録情報!$I809))</f>
        <v>大　阪・大塚</v>
      </c>
    </row>
    <row r="810" spans="1:15" x14ac:dyDescent="0.55000000000000004">
      <c r="A810">
        <f>IF($K810="","",100000000+男子登録情報!$C810)</f>
        <v>100000809</v>
      </c>
      <c r="B810" t="str">
        <f>IF($K810="","",男子登録情報!$D810&amp;" ("&amp;男子登録情報!$K810&amp;")")</f>
        <v>中村　太星 (4)</v>
      </c>
      <c r="C810" t="str">
        <f>IF($K810="","",男子登録情報!$E810)</f>
        <v>ﾅｶﾑﾗ ﾀｲｾｲ</v>
      </c>
      <c r="D810" t="str">
        <f>IF($K810="","",男子登録情報!$O810&amp;" "&amp;男子登録情報!$N810&amp;" ("&amp;LEFT(男子登録情報!$F810,2)&amp;")")</f>
        <v>Taisei NAKAMURA (00)</v>
      </c>
      <c r="E810" t="str">
        <f>IF($K810="","",男子登録情報!$P810)</f>
        <v>JPN</v>
      </c>
      <c r="F810" t="str">
        <f t="shared" si="12"/>
        <v>1</v>
      </c>
      <c r="G810">
        <f>IF($K810="","",男子登録情報!$M810)</f>
        <v>29</v>
      </c>
      <c r="H810">
        <f>IF($K810="","",男子登録情報!$A810)</f>
        <v>492249</v>
      </c>
      <c r="K810">
        <f>IF(男子登録情報!$C810="","",男子登録情報!$C810)</f>
        <v>809</v>
      </c>
      <c r="M810">
        <f>IFERROR(IF(AND(402&lt;=VALUE(RIGHT(男子登録情報!$F810,4)),競技会情報!$E$3*100+競技会情報!$G$3&gt;=VALUE(RIGHT(男子登録情報!$F810,4))),VALUE(男子登録情報!$G810)+1,VALUE(男子登録情報!$G810)),"")</f>
        <v>22</v>
      </c>
      <c r="N810" t="str">
        <f>IF($K810="","",IF(男子登録情報!$H810="北海道",男子登録情報!$H810,LEFT(男子登録情報!$H810,LEN(男子登録情報!$H810)-1)))</f>
        <v>大阪</v>
      </c>
      <c r="O810" t="str">
        <f>IF($K810="","",IF(LEN($N810)=2,LEFT($N810,1)&amp;"　"&amp;RIGHT($N810,1)&amp;"・"&amp;男子登録情報!$I810,$N810&amp;"・"&amp;男子登録情報!$I810))</f>
        <v>大　阪・狭山</v>
      </c>
    </row>
    <row r="811" spans="1:15" x14ac:dyDescent="0.55000000000000004">
      <c r="A811">
        <f>IF($K811="","",100000000+男子登録情報!$C811)</f>
        <v>100000810</v>
      </c>
      <c r="B811" t="str">
        <f>IF($K811="","",男子登録情報!$D811&amp;" ("&amp;男子登録情報!$K811&amp;")")</f>
        <v>畚野　翔太 (4)</v>
      </c>
      <c r="C811" t="str">
        <f>IF($K811="","",男子登録情報!$E811)</f>
        <v>ﾌｺﾞﾉ ｼｮｳﾀ</v>
      </c>
      <c r="D811" t="str">
        <f>IF($K811="","",男子登録情報!$O811&amp;" "&amp;男子登録情報!$N811&amp;" ("&amp;LEFT(男子登録情報!$F811,2)&amp;")")</f>
        <v>Shota FUGONO (01)</v>
      </c>
      <c r="E811" t="str">
        <f>IF($K811="","",男子登録情報!$P811)</f>
        <v>JPN</v>
      </c>
      <c r="F811" t="str">
        <f t="shared" si="12"/>
        <v>1</v>
      </c>
      <c r="G811">
        <f>IF($K811="","",男子登録情報!$M811)</f>
        <v>26</v>
      </c>
      <c r="H811">
        <f>IF($K811="","",男子登録情報!$A811)</f>
        <v>492249</v>
      </c>
      <c r="K811">
        <f>IF(男子登録情報!$C811="","",男子登録情報!$C811)</f>
        <v>810</v>
      </c>
      <c r="M811">
        <f>IFERROR(IF(AND(402&lt;=VALUE(RIGHT(男子登録情報!$F811,4)),競技会情報!$E$3*100+競技会情報!$G$3&gt;=VALUE(RIGHT(男子登録情報!$F811,4))),VALUE(男子登録情報!$G811)+1,VALUE(男子登録情報!$G811)),"")</f>
        <v>21</v>
      </c>
      <c r="N811" t="str">
        <f>IF($K811="","",IF(男子登録情報!$H811="北海道",男子登録情報!$H811,LEFT(男子登録情報!$H811,LEN(男子登録情報!$H811)-1)))</f>
        <v>京都</v>
      </c>
      <c r="O811" t="str">
        <f>IF($K811="","",IF(LEN($N811)=2,LEFT($N811,1)&amp;"　"&amp;RIGHT($N811,1)&amp;"・"&amp;男子登録情報!$I811,$N811&amp;"・"&amp;男子登録情報!$I811))</f>
        <v>京　都・西城陽</v>
      </c>
    </row>
    <row r="812" spans="1:15" x14ac:dyDescent="0.55000000000000004">
      <c r="A812">
        <f>IF($K812="","",100000000+男子登録情報!$C812)</f>
        <v>100000811</v>
      </c>
      <c r="B812" t="str">
        <f>IF($K812="","",男子登録情報!$D812&amp;" ("&amp;男子登録情報!$K812&amp;")")</f>
        <v>森口　和寿 (4)</v>
      </c>
      <c r="C812" t="str">
        <f>IF($K812="","",男子登録情報!$E812)</f>
        <v>ﾓﾘｸﾞﾁ ｶｽﾞﾋｻ</v>
      </c>
      <c r="D812" t="str">
        <f>IF($K812="","",男子登録情報!$O812&amp;" "&amp;男子登録情報!$N812&amp;" ("&amp;LEFT(男子登録情報!$F812,2)&amp;")")</f>
        <v>Kazuhisa MORIGUCHI (00)</v>
      </c>
      <c r="E812" t="str">
        <f>IF($K812="","",男子登録情報!$P812)</f>
        <v>JPN</v>
      </c>
      <c r="F812" t="str">
        <f t="shared" si="12"/>
        <v>1</v>
      </c>
      <c r="G812">
        <f>IF($K812="","",男子登録情報!$M812)</f>
        <v>29</v>
      </c>
      <c r="H812">
        <f>IF($K812="","",男子登録情報!$A812)</f>
        <v>492249</v>
      </c>
      <c r="K812">
        <f>IF(男子登録情報!$C812="","",男子登録情報!$C812)</f>
        <v>811</v>
      </c>
      <c r="M812">
        <f>IFERROR(IF(AND(402&lt;=VALUE(RIGHT(男子登録情報!$F812,4)),競技会情報!$E$3*100+競技会情報!$G$3&gt;=VALUE(RIGHT(男子登録情報!$F812,4))),VALUE(男子登録情報!$G812)+1,VALUE(男子登録情報!$G812)),"")</f>
        <v>22</v>
      </c>
      <c r="N812" t="str">
        <f>IF($K812="","",IF(男子登録情報!$H812="北海道",男子登録情報!$H812,LEFT(男子登録情報!$H812,LEN(男子登録情報!$H812)-1)))</f>
        <v>奈良</v>
      </c>
      <c r="O812" t="str">
        <f>IF($K812="","",IF(LEN($N812)=2,LEFT($N812,1)&amp;"　"&amp;RIGHT($N812,1)&amp;"・"&amp;男子登録情報!$I812,$N812&amp;"・"&amp;男子登録情報!$I812))</f>
        <v>奈　良・平城</v>
      </c>
    </row>
    <row r="813" spans="1:15" x14ac:dyDescent="0.55000000000000004">
      <c r="A813">
        <f>IF($K813="","",100000000+男子登録情報!$C813)</f>
        <v>100000812</v>
      </c>
      <c r="B813" t="str">
        <f>IF($K813="","",男子登録情報!$D813&amp;" ("&amp;男子登録情報!$K813&amp;")")</f>
        <v>矢野　正也 (4)</v>
      </c>
      <c r="C813" t="str">
        <f>IF($K813="","",男子登録情報!$E813)</f>
        <v>ﾔﾉ ﾏｻﾔ</v>
      </c>
      <c r="D813" t="str">
        <f>IF($K813="","",男子登録情報!$O813&amp;" "&amp;男子登録情報!$N813&amp;" ("&amp;LEFT(男子登録情報!$F813,2)&amp;")")</f>
        <v>Masaya YANO (00)</v>
      </c>
      <c r="E813" t="str">
        <f>IF($K813="","",男子登録情報!$P813)</f>
        <v>JPN</v>
      </c>
      <c r="F813" t="str">
        <f t="shared" si="12"/>
        <v>1</v>
      </c>
      <c r="G813">
        <f>IF($K813="","",男子登録情報!$M813)</f>
        <v>33</v>
      </c>
      <c r="H813">
        <f>IF($K813="","",男子登録情報!$A813)</f>
        <v>492249</v>
      </c>
      <c r="K813">
        <f>IF(男子登録情報!$C813="","",男子登録情報!$C813)</f>
        <v>812</v>
      </c>
      <c r="M813">
        <f>IFERROR(IF(AND(402&lt;=VALUE(RIGHT(男子登録情報!$F813,4)),競技会情報!$E$3*100+競技会情報!$G$3&gt;=VALUE(RIGHT(男子登録情報!$F813,4))),VALUE(男子登録情報!$G813)+1,VALUE(男子登録情報!$G813)),"")</f>
        <v>22</v>
      </c>
      <c r="N813" t="str">
        <f>IF($K813="","",IF(男子登録情報!$H813="北海道",男子登録情報!$H813,LEFT(男子登録情報!$H813,LEN(男子登録情報!$H813)-1)))</f>
        <v>岡山</v>
      </c>
      <c r="O813" t="str">
        <f>IF($K813="","",IF(LEN($N813)=2,LEFT($N813,1)&amp;"　"&amp;RIGHT($N813,1)&amp;"・"&amp;男子登録情報!$I813,$N813&amp;"・"&amp;男子登録情報!$I813))</f>
        <v>岡　山・岡山学芸館</v>
      </c>
    </row>
    <row r="814" spans="1:15" x14ac:dyDescent="0.55000000000000004">
      <c r="A814">
        <f>IF($K814="","",100000000+男子登録情報!$C814)</f>
        <v>100000813</v>
      </c>
      <c r="B814" t="str">
        <f>IF($K814="","",男子登録情報!$D814&amp;" ("&amp;男子登録情報!$K814&amp;")")</f>
        <v>吉井　圭太 (4)</v>
      </c>
      <c r="C814" t="str">
        <f>IF($K814="","",男子登録情報!$E814)</f>
        <v>ﾖｼｲ ｹｲﾀ</v>
      </c>
      <c r="D814" t="str">
        <f>IF($K814="","",男子登録情報!$O814&amp;" "&amp;男子登録情報!$N814&amp;" ("&amp;LEFT(男子登録情報!$F814,2)&amp;")")</f>
        <v>Keita YOSHII (00)</v>
      </c>
      <c r="E814" t="str">
        <f>IF($K814="","",男子登録情報!$P814)</f>
        <v>JPN</v>
      </c>
      <c r="F814" t="str">
        <f t="shared" si="12"/>
        <v>1</v>
      </c>
      <c r="G814">
        <f>IF($K814="","",男子登録情報!$M814)</f>
        <v>29</v>
      </c>
      <c r="H814">
        <f>IF($K814="","",男子登録情報!$A814)</f>
        <v>492249</v>
      </c>
      <c r="K814">
        <f>IF(男子登録情報!$C814="","",男子登録情報!$C814)</f>
        <v>813</v>
      </c>
      <c r="M814">
        <f>IFERROR(IF(AND(402&lt;=VALUE(RIGHT(男子登録情報!$F814,4)),競技会情報!$E$3*100+競技会情報!$G$3&gt;=VALUE(RIGHT(男子登録情報!$F814,4))),VALUE(男子登録情報!$G814)+1,VALUE(男子登録情報!$G814)),"")</f>
        <v>22</v>
      </c>
      <c r="N814" t="str">
        <f>IF($K814="","",IF(男子登録情報!$H814="北海道",男子登録情報!$H814,LEFT(男子登録情報!$H814,LEN(男子登録情報!$H814)-1)))</f>
        <v>大阪</v>
      </c>
      <c r="O814" t="str">
        <f>IF($K814="","",IF(LEN($N814)=2,LEFT($N814,1)&amp;"　"&amp;RIGHT($N814,1)&amp;"・"&amp;男子登録情報!$I814,$N814&amp;"・"&amp;男子登録情報!$I814))</f>
        <v>大　阪・八尾翠翔</v>
      </c>
    </row>
    <row r="815" spans="1:15" x14ac:dyDescent="0.55000000000000004">
      <c r="A815">
        <f>IF($K815="","",100000000+男子登録情報!$C815)</f>
        <v>100000814</v>
      </c>
      <c r="B815" t="str">
        <f>IF($K815="","",男子登録情報!$D815&amp;" ("&amp;男子登録情報!$K815&amp;")")</f>
        <v>大西　龍武 (3)</v>
      </c>
      <c r="C815" t="str">
        <f>IF($K815="","",男子登録情報!$E815)</f>
        <v>ｵｵﾆｼ ﾘｭｳﾏ</v>
      </c>
      <c r="D815" t="str">
        <f>IF($K815="","",男子登録情報!$O815&amp;" "&amp;男子登録情報!$N815&amp;" ("&amp;LEFT(男子登録情報!$F815,2)&amp;")")</f>
        <v>Ryuma ONISHI (02)</v>
      </c>
      <c r="E815" t="str">
        <f>IF($K815="","",男子登録情報!$P815)</f>
        <v>JPN</v>
      </c>
      <c r="F815" t="str">
        <f t="shared" si="12"/>
        <v>1</v>
      </c>
      <c r="G815">
        <f>IF($K815="","",男子登録情報!$M815)</f>
        <v>29</v>
      </c>
      <c r="H815">
        <f>IF($K815="","",男子登録情報!$A815)</f>
        <v>492249</v>
      </c>
      <c r="K815">
        <f>IF(男子登録情報!$C815="","",男子登録情報!$C815)</f>
        <v>814</v>
      </c>
      <c r="M815">
        <f>IFERROR(IF(AND(402&lt;=VALUE(RIGHT(男子登録情報!$F815,4)),競技会情報!$E$3*100+競技会情報!$G$3&gt;=VALUE(RIGHT(男子登録情報!$F815,4))),VALUE(男子登録情報!$G815)+1,VALUE(男子登録情報!$G815)),"")</f>
        <v>20</v>
      </c>
      <c r="N815" t="str">
        <f>IF($K815="","",IF(男子登録情報!$H815="北海道",男子登録情報!$H815,LEFT(男子登録情報!$H815,LEN(男子登録情報!$H815)-1)))</f>
        <v>奈良</v>
      </c>
      <c r="O815" t="str">
        <f>IF($K815="","",IF(LEN($N815)=2,LEFT($N815,1)&amp;"　"&amp;RIGHT($N815,1)&amp;"・"&amp;男子登録情報!$I815,$N815&amp;"・"&amp;男子登録情報!$I815))</f>
        <v>奈　良・大和広陵</v>
      </c>
    </row>
    <row r="816" spans="1:15" x14ac:dyDescent="0.55000000000000004">
      <c r="A816">
        <f>IF($K816="","",100000000+男子登録情報!$C816)</f>
        <v>100000815</v>
      </c>
      <c r="B816" t="str">
        <f>IF($K816="","",男子登録情報!$D816&amp;" ("&amp;男子登録情報!$K816&amp;")")</f>
        <v>片岡　幸大 (3)</v>
      </c>
      <c r="C816" t="str">
        <f>IF($K816="","",男子登録情報!$E816)</f>
        <v>ｶﾀｵｶ ｺｳﾀ</v>
      </c>
      <c r="D816" t="str">
        <f>IF($K816="","",男子登録情報!$O816&amp;" "&amp;男子登録情報!$N816&amp;" ("&amp;LEFT(男子登録情報!$F816,2)&amp;")")</f>
        <v>Kota KATAOKA (01)</v>
      </c>
      <c r="E816" t="str">
        <f>IF($K816="","",男子登録情報!$P816)</f>
        <v>JPN</v>
      </c>
      <c r="F816" t="str">
        <f t="shared" si="12"/>
        <v>1</v>
      </c>
      <c r="G816">
        <f>IF($K816="","",男子登録情報!$M816)</f>
        <v>28</v>
      </c>
      <c r="H816">
        <f>IF($K816="","",男子登録情報!$A816)</f>
        <v>492249</v>
      </c>
      <c r="K816">
        <f>IF(男子登録情報!$C816="","",男子登録情報!$C816)</f>
        <v>815</v>
      </c>
      <c r="M816">
        <f>IFERROR(IF(AND(402&lt;=VALUE(RIGHT(男子登録情報!$F816,4)),競技会情報!$E$3*100+競技会情報!$G$3&gt;=VALUE(RIGHT(男子登録情報!$F816,4))),VALUE(男子登録情報!$G816)+1,VALUE(男子登録情報!$G816)),"")</f>
        <v>21</v>
      </c>
      <c r="N816" t="str">
        <f>IF($K816="","",IF(男子登録情報!$H816="北海道",男子登録情報!$H816,LEFT(男子登録情報!$H816,LEN(男子登録情報!$H816)-1)))</f>
        <v>兵庫</v>
      </c>
      <c r="O816" t="str">
        <f>IF($K816="","",IF(LEN($N816)=2,LEFT($N816,1)&amp;"　"&amp;RIGHT($N816,1)&amp;"・"&amp;男子登録情報!$I816,$N816&amp;"・"&amp;男子登録情報!$I816))</f>
        <v>兵　庫・社</v>
      </c>
    </row>
    <row r="817" spans="1:15" x14ac:dyDescent="0.55000000000000004">
      <c r="A817">
        <f>IF($K817="","",100000000+男子登録情報!$C817)</f>
        <v>100000816</v>
      </c>
      <c r="B817" t="str">
        <f>IF($K817="","",男子登録情報!$D817&amp;" ("&amp;男子登録情報!$K817&amp;")")</f>
        <v>菊井　海稀 (3)</v>
      </c>
      <c r="C817" t="str">
        <f>IF($K817="","",男子登録情報!$E817)</f>
        <v>ｷｸｲ ｶｲｷ</v>
      </c>
      <c r="D817" t="str">
        <f>IF($K817="","",男子登録情報!$O817&amp;" "&amp;男子登録情報!$N817&amp;" ("&amp;LEFT(男子登録情報!$F817,2)&amp;")")</f>
        <v>Kaiki KIKUI (01)</v>
      </c>
      <c r="E817" t="str">
        <f>IF($K817="","",男子登録情報!$P817)</f>
        <v>JPN</v>
      </c>
      <c r="F817" t="str">
        <f t="shared" si="12"/>
        <v>1</v>
      </c>
      <c r="G817">
        <f>IF($K817="","",男子登録情報!$M817)</f>
        <v>29</v>
      </c>
      <c r="H817">
        <f>IF($K817="","",男子登録情報!$A817)</f>
        <v>492249</v>
      </c>
      <c r="K817">
        <f>IF(男子登録情報!$C817="","",男子登録情報!$C817)</f>
        <v>816</v>
      </c>
      <c r="M817">
        <f>IFERROR(IF(AND(402&lt;=VALUE(RIGHT(男子登録情報!$F817,4)),競技会情報!$E$3*100+競技会情報!$G$3&gt;=VALUE(RIGHT(男子登録情報!$F817,4))),VALUE(男子登録情報!$G817)+1,VALUE(男子登録情報!$G817)),"")</f>
        <v>21</v>
      </c>
      <c r="N817" t="str">
        <f>IF($K817="","",IF(男子登録情報!$H817="北海道",男子登録情報!$H817,LEFT(男子登録情報!$H817,LEN(男子登録情報!$H817)-1)))</f>
        <v>奈良</v>
      </c>
      <c r="O817" t="str">
        <f>IF($K817="","",IF(LEN($N817)=2,LEFT($N817,1)&amp;"　"&amp;RIGHT($N817,1)&amp;"・"&amp;男子登録情報!$I817,$N817&amp;"・"&amp;男子登録情報!$I817))</f>
        <v>奈　良・大和広陵</v>
      </c>
    </row>
    <row r="818" spans="1:15" x14ac:dyDescent="0.55000000000000004">
      <c r="A818">
        <f>IF($K818="","",100000000+男子登録情報!$C818)</f>
        <v>100000817</v>
      </c>
      <c r="B818" t="str">
        <f>IF($K818="","",男子登録情報!$D818&amp;" ("&amp;男子登録情報!$K818&amp;")")</f>
        <v>土井　悠平 (3)</v>
      </c>
      <c r="C818" t="str">
        <f>IF($K818="","",男子登録情報!$E818)</f>
        <v>ﾄﾞｲ ﾕｳﾍｲ</v>
      </c>
      <c r="D818" t="str">
        <f>IF($K818="","",男子登録情報!$O818&amp;" "&amp;男子登録情報!$N818&amp;" ("&amp;LEFT(男子登録情報!$F818,2)&amp;")")</f>
        <v>Yuhei DOI (02)</v>
      </c>
      <c r="E818" t="str">
        <f>IF($K818="","",男子登録情報!$P818)</f>
        <v>JPN</v>
      </c>
      <c r="F818" t="str">
        <f t="shared" si="12"/>
        <v>1</v>
      </c>
      <c r="G818">
        <f>IF($K818="","",男子登録情報!$M818)</f>
        <v>26</v>
      </c>
      <c r="H818">
        <f>IF($K818="","",男子登録情報!$A818)</f>
        <v>492249</v>
      </c>
      <c r="K818">
        <f>IF(男子登録情報!$C818="","",男子登録情報!$C818)</f>
        <v>817</v>
      </c>
      <c r="M818">
        <f>IFERROR(IF(AND(402&lt;=VALUE(RIGHT(男子登録情報!$F818,4)),競技会情報!$E$3*100+競技会情報!$G$3&gt;=VALUE(RIGHT(男子登録情報!$F818,4))),VALUE(男子登録情報!$G818)+1,VALUE(男子登録情報!$G818)),"")</f>
        <v>20</v>
      </c>
      <c r="N818" t="str">
        <f>IF($K818="","",IF(男子登録情報!$H818="北海道",男子登録情報!$H818,LEFT(男子登録情報!$H818,LEN(男子登録情報!$H818)-1)))</f>
        <v>京都</v>
      </c>
      <c r="O818" t="str">
        <f>IF($K818="","",IF(LEN($N818)=2,LEFT($N818,1)&amp;"　"&amp;RIGHT($N818,1)&amp;"・"&amp;男子登録情報!$I818,$N818&amp;"・"&amp;男子登録情報!$I818))</f>
        <v>京　都・田辺</v>
      </c>
    </row>
    <row r="819" spans="1:15" x14ac:dyDescent="0.55000000000000004">
      <c r="A819">
        <f>IF($K819="","",100000000+男子登録情報!$C819)</f>
        <v>100000818</v>
      </c>
      <c r="B819" t="str">
        <f>IF($K819="","",男子登録情報!$D819&amp;" ("&amp;男子登録情報!$K819&amp;")")</f>
        <v>三木　稜士 (3)</v>
      </c>
      <c r="C819" t="str">
        <f>IF($K819="","",男子登録情報!$E819)</f>
        <v>ﾐｷ ﾘｮｳｼﾞ</v>
      </c>
      <c r="D819" t="str">
        <f>IF($K819="","",男子登録情報!$O819&amp;" "&amp;男子登録情報!$N819&amp;" ("&amp;LEFT(男子登録情報!$F819,2)&amp;")")</f>
        <v>Ryoji MIKI (01)</v>
      </c>
      <c r="E819" t="str">
        <f>IF($K819="","",男子登録情報!$P819)</f>
        <v>JPN</v>
      </c>
      <c r="F819" t="str">
        <f t="shared" si="12"/>
        <v>1</v>
      </c>
      <c r="G819">
        <f>IF($K819="","",男子登録情報!$M819)</f>
        <v>27</v>
      </c>
      <c r="H819">
        <f>IF($K819="","",男子登録情報!$A819)</f>
        <v>492249</v>
      </c>
      <c r="K819">
        <f>IF(男子登録情報!$C819="","",男子登録情報!$C819)</f>
        <v>818</v>
      </c>
      <c r="M819">
        <f>IFERROR(IF(AND(402&lt;=VALUE(RIGHT(男子登録情報!$F819,4)),競技会情報!$E$3*100+競技会情報!$G$3&gt;=VALUE(RIGHT(男子登録情報!$F819,4))),VALUE(男子登録情報!$G819)+1,VALUE(男子登録情報!$G819)),"")</f>
        <v>21</v>
      </c>
      <c r="N819" t="str">
        <f>IF($K819="","",IF(男子登録情報!$H819="北海道",男子登録情報!$H819,LEFT(男子登録情報!$H819,LEN(男子登録情報!$H819)-1)))</f>
        <v>大阪</v>
      </c>
      <c r="O819" t="str">
        <f>IF($K819="","",IF(LEN($N819)=2,LEFT($N819,1)&amp;"　"&amp;RIGHT($N819,1)&amp;"・"&amp;男子登録情報!$I819,$N819&amp;"・"&amp;男子登録情報!$I819))</f>
        <v>大　阪・摂津</v>
      </c>
    </row>
    <row r="820" spans="1:15" x14ac:dyDescent="0.55000000000000004">
      <c r="A820">
        <f>IF($K820="","",100000000+男子登録情報!$C820)</f>
        <v>100000819</v>
      </c>
      <c r="B820" t="str">
        <f>IF($K820="","",男子登録情報!$D820&amp;" ("&amp;男子登録情報!$K820&amp;")")</f>
        <v>合田　孝輔 (3)</v>
      </c>
      <c r="C820" t="str">
        <f>IF($K820="","",男子登録情報!$E820)</f>
        <v>ｱｲﾀﾞ ｺｳｽｹ</v>
      </c>
      <c r="D820" t="str">
        <f>IF($K820="","",男子登録情報!$O820&amp;" "&amp;男子登録情報!$N820&amp;" ("&amp;LEFT(男子登録情報!$F820,2)&amp;")")</f>
        <v>Kosuke AIDA (01)</v>
      </c>
      <c r="E820" t="str">
        <f>IF($K820="","",男子登録情報!$P820)</f>
        <v>JPN</v>
      </c>
      <c r="F820" t="str">
        <f t="shared" si="12"/>
        <v>1</v>
      </c>
      <c r="G820">
        <f>IF($K820="","",男子登録情報!$M820)</f>
        <v>29</v>
      </c>
      <c r="H820">
        <f>IF($K820="","",男子登録情報!$A820)</f>
        <v>492249</v>
      </c>
      <c r="K820">
        <f>IF(男子登録情報!$C820="","",男子登録情報!$C820)</f>
        <v>819</v>
      </c>
      <c r="M820">
        <f>IFERROR(IF(AND(402&lt;=VALUE(RIGHT(男子登録情報!$F820,4)),競技会情報!$E$3*100+競技会情報!$G$3&gt;=VALUE(RIGHT(男子登録情報!$F820,4))),VALUE(男子登録情報!$G820)+1,VALUE(男子登録情報!$G820)),"")</f>
        <v>21</v>
      </c>
      <c r="N820" t="str">
        <f>IF($K820="","",IF(男子登録情報!$H820="北海道",男子登録情報!$H820,LEFT(男子登録情報!$H820,LEN(男子登録情報!$H820)-1)))</f>
        <v>奈良</v>
      </c>
      <c r="O820" t="str">
        <f>IF($K820="","",IF(LEN($N820)=2,LEFT($N820,1)&amp;"　"&amp;RIGHT($N820,1)&amp;"・"&amp;男子登録情報!$I820,$N820&amp;"・"&amp;男子登録情報!$I820))</f>
        <v>奈　良・添上</v>
      </c>
    </row>
    <row r="821" spans="1:15" x14ac:dyDescent="0.55000000000000004">
      <c r="A821">
        <f>IF($K821="","",100000000+男子登録情報!$C821)</f>
        <v>100000820</v>
      </c>
      <c r="B821" t="str">
        <f>IF($K821="","",男子登録情報!$D821&amp;" ("&amp;男子登録情報!$K821&amp;")")</f>
        <v>亀山　鉄真 (3)</v>
      </c>
      <c r="C821" t="str">
        <f>IF($K821="","",男子登録情報!$E821)</f>
        <v>ｶﾒﾔﾏ ﾃﾂﾏ</v>
      </c>
      <c r="D821" t="str">
        <f>IF($K821="","",男子登録情報!$O821&amp;" "&amp;男子登録情報!$N821&amp;" ("&amp;LEFT(男子登録情報!$F821,2)&amp;")")</f>
        <v>Tetsuma KAMEYAMA (01)</v>
      </c>
      <c r="E821" t="str">
        <f>IF($K821="","",男子登録情報!$P821)</f>
        <v>JPN</v>
      </c>
      <c r="F821" t="str">
        <f t="shared" si="12"/>
        <v>1</v>
      </c>
      <c r="G821">
        <f>IF($K821="","",男子登録情報!$M821)</f>
        <v>29</v>
      </c>
      <c r="H821">
        <f>IF($K821="","",男子登録情報!$A821)</f>
        <v>492249</v>
      </c>
      <c r="K821">
        <f>IF(男子登録情報!$C821="","",男子登録情報!$C821)</f>
        <v>820</v>
      </c>
      <c r="M821">
        <f>IFERROR(IF(AND(402&lt;=VALUE(RIGHT(男子登録情報!$F821,4)),競技会情報!$E$3*100+競技会情報!$G$3&gt;=VALUE(RIGHT(男子登録情報!$F821,4))),VALUE(男子登録情報!$G821)+1,VALUE(男子登録情報!$G821)),"")</f>
        <v>21</v>
      </c>
      <c r="N821" t="str">
        <f>IF($K821="","",IF(男子登録情報!$H821="北海道",男子登録情報!$H821,LEFT(男子登録情報!$H821,LEN(男子登録情報!$H821)-1)))</f>
        <v>奈良</v>
      </c>
      <c r="O821" t="str">
        <f>IF($K821="","",IF(LEN($N821)=2,LEFT($N821,1)&amp;"　"&amp;RIGHT($N821,1)&amp;"・"&amp;男子登録情報!$I821,$N821&amp;"・"&amp;男子登録情報!$I821))</f>
        <v>奈　良・西の京</v>
      </c>
    </row>
    <row r="822" spans="1:15" x14ac:dyDescent="0.55000000000000004">
      <c r="A822">
        <f>IF($K822="","",100000000+男子登録情報!$C822)</f>
        <v>100000821</v>
      </c>
      <c r="B822" t="str">
        <f>IF($K822="","",男子登録情報!$D822&amp;" ("&amp;男子登録情報!$K822&amp;")")</f>
        <v>木村　海 (3)</v>
      </c>
      <c r="C822" t="str">
        <f>IF($K822="","",男子登録情報!$E822)</f>
        <v>ｷﾑﾗ ｶｲ</v>
      </c>
      <c r="D822" t="str">
        <f>IF($K822="","",男子登録情報!$O822&amp;" "&amp;男子登録情報!$N822&amp;" ("&amp;LEFT(男子登録情報!$F822,2)&amp;")")</f>
        <v>Kai KIMURA (02)</v>
      </c>
      <c r="E822" t="str">
        <f>IF($K822="","",男子登録情報!$P822)</f>
        <v>JPN</v>
      </c>
      <c r="F822" t="str">
        <f t="shared" si="12"/>
        <v>1</v>
      </c>
      <c r="G822">
        <f>IF($K822="","",男子登録情報!$M822)</f>
        <v>26</v>
      </c>
      <c r="H822">
        <f>IF($K822="","",男子登録情報!$A822)</f>
        <v>492249</v>
      </c>
      <c r="K822">
        <f>IF(男子登録情報!$C822="","",男子登録情報!$C822)</f>
        <v>821</v>
      </c>
      <c r="M822">
        <f>IFERROR(IF(AND(402&lt;=VALUE(RIGHT(男子登録情報!$F822,4)),競技会情報!$E$3*100+競技会情報!$G$3&gt;=VALUE(RIGHT(男子登録情報!$F822,4))),VALUE(男子登録情報!$G822)+1,VALUE(男子登録情報!$G822)),"")</f>
        <v>20</v>
      </c>
      <c r="N822" t="str">
        <f>IF($K822="","",IF(男子登録情報!$H822="北海道",男子登録情報!$H822,LEFT(男子登録情報!$H822,LEN(男子登録情報!$H822)-1)))</f>
        <v>京都</v>
      </c>
      <c r="O822" t="str">
        <f>IF($K822="","",IF(LEN($N822)=2,LEFT($N822,1)&amp;"　"&amp;RIGHT($N822,1)&amp;"・"&amp;男子登録情報!$I822,$N822&amp;"・"&amp;男子登録情報!$I822))</f>
        <v>京　都・洛東</v>
      </c>
    </row>
    <row r="823" spans="1:15" x14ac:dyDescent="0.55000000000000004">
      <c r="A823">
        <f>IF($K823="","",100000000+男子登録情報!$C823)</f>
        <v>100000822</v>
      </c>
      <c r="B823" t="str">
        <f>IF($K823="","",男子登録情報!$D823&amp;" ("&amp;男子登録情報!$K823&amp;")")</f>
        <v>坂本　俊介 (3)</v>
      </c>
      <c r="C823" t="str">
        <f>IF($K823="","",男子登録情報!$E823)</f>
        <v>ｻｶﾓﾄ ｼｭﾝｽｹ</v>
      </c>
      <c r="D823" t="str">
        <f>IF($K823="","",男子登録情報!$O823&amp;" "&amp;男子登録情報!$N823&amp;" ("&amp;LEFT(男子登録情報!$F823,2)&amp;")")</f>
        <v>Shunsuke SAKAMOTO (02)</v>
      </c>
      <c r="E823" t="str">
        <f>IF($K823="","",男子登録情報!$P823)</f>
        <v>JPN</v>
      </c>
      <c r="F823" t="str">
        <f t="shared" si="12"/>
        <v>1</v>
      </c>
      <c r="G823">
        <f>IF($K823="","",男子登録情報!$M823)</f>
        <v>27</v>
      </c>
      <c r="H823">
        <f>IF($K823="","",男子登録情報!$A823)</f>
        <v>492249</v>
      </c>
      <c r="K823">
        <f>IF(男子登録情報!$C823="","",男子登録情報!$C823)</f>
        <v>822</v>
      </c>
      <c r="M823">
        <f>IFERROR(IF(AND(402&lt;=VALUE(RIGHT(男子登録情報!$F823,4)),競技会情報!$E$3*100+競技会情報!$G$3&gt;=VALUE(RIGHT(男子登録情報!$F823,4))),VALUE(男子登録情報!$G823)+1,VALUE(男子登録情報!$G823)),"")</f>
        <v>20</v>
      </c>
      <c r="N823" t="str">
        <f>IF($K823="","",IF(男子登録情報!$H823="北海道",男子登録情報!$H823,LEFT(男子登録情報!$H823,LEN(男子登録情報!$H823)-1)))</f>
        <v>大阪</v>
      </c>
      <c r="O823" t="str">
        <f>IF($K823="","",IF(LEN($N823)=2,LEFT($N823,1)&amp;"　"&amp;RIGHT($N823,1)&amp;"・"&amp;男子登録情報!$I823,$N823&amp;"・"&amp;男子登録情報!$I823))</f>
        <v>大　阪・大阪</v>
      </c>
    </row>
    <row r="824" spans="1:15" x14ac:dyDescent="0.55000000000000004">
      <c r="A824">
        <f>IF($K824="","",100000000+男子登録情報!$C824)</f>
        <v>100000823</v>
      </c>
      <c r="B824" t="str">
        <f>IF($K824="","",男子登録情報!$D824&amp;" ("&amp;男子登録情報!$K824&amp;")")</f>
        <v>塩田　響 (3)</v>
      </c>
      <c r="C824" t="str">
        <f>IF($K824="","",男子登録情報!$E824)</f>
        <v>ｼｵﾀ ﾋﾋﾞｷ</v>
      </c>
      <c r="D824" t="str">
        <f>IF($K824="","",男子登録情報!$O824&amp;" "&amp;男子登録情報!$N824&amp;" ("&amp;LEFT(男子登録情報!$F824,2)&amp;")")</f>
        <v>Hibiki SHIOTA (01)</v>
      </c>
      <c r="E824" t="str">
        <f>IF($K824="","",男子登録情報!$P824)</f>
        <v>JPN</v>
      </c>
      <c r="F824" t="str">
        <f t="shared" si="12"/>
        <v>1</v>
      </c>
      <c r="G824">
        <f>IF($K824="","",男子登録情報!$M824)</f>
        <v>29</v>
      </c>
      <c r="H824">
        <f>IF($K824="","",男子登録情報!$A824)</f>
        <v>492249</v>
      </c>
      <c r="K824">
        <f>IF(男子登録情報!$C824="","",男子登録情報!$C824)</f>
        <v>823</v>
      </c>
      <c r="M824">
        <f>IFERROR(IF(AND(402&lt;=VALUE(RIGHT(男子登録情報!$F824,4)),競技会情報!$E$3*100+競技会情報!$G$3&gt;=VALUE(RIGHT(男子登録情報!$F824,4))),VALUE(男子登録情報!$G824)+1,VALUE(男子登録情報!$G824)),"")</f>
        <v>20</v>
      </c>
      <c r="N824" t="str">
        <f>IF($K824="","",IF(男子登録情報!$H824="北海道",男子登録情報!$H824,LEFT(男子登録情報!$H824,LEN(男子登録情報!$H824)-1)))</f>
        <v>奈良</v>
      </c>
      <c r="O824" t="str">
        <f>IF($K824="","",IF(LEN($N824)=2,LEFT($N824,1)&amp;"　"&amp;RIGHT($N824,1)&amp;"・"&amp;男子登録情報!$I824,$N824&amp;"・"&amp;男子登録情報!$I824))</f>
        <v>奈　良・添上</v>
      </c>
    </row>
    <row r="825" spans="1:15" x14ac:dyDescent="0.55000000000000004">
      <c r="A825">
        <f>IF($K825="","",100000000+男子登録情報!$C825)</f>
        <v>100000824</v>
      </c>
      <c r="B825" t="str">
        <f>IF($K825="","",男子登録情報!$D825&amp;" ("&amp;男子登録情報!$K825&amp;")")</f>
        <v>富田　和宏 (3)</v>
      </c>
      <c r="C825" t="str">
        <f>IF($K825="","",男子登録情報!$E825)</f>
        <v>ﾄﾐﾀ ｶｽﾞﾋﾛ</v>
      </c>
      <c r="D825" t="str">
        <f>IF($K825="","",男子登録情報!$O825&amp;" "&amp;男子登録情報!$N825&amp;" ("&amp;LEFT(男子登録情報!$F825,2)&amp;")")</f>
        <v>Kazuhiro TOMITA (01)</v>
      </c>
      <c r="E825" t="str">
        <f>IF($K825="","",男子登録情報!$P825)</f>
        <v>JPN</v>
      </c>
      <c r="F825" t="str">
        <f t="shared" si="12"/>
        <v>1</v>
      </c>
      <c r="G825">
        <f>IF($K825="","",男子登録情報!$M825)</f>
        <v>27</v>
      </c>
      <c r="H825">
        <f>IF($K825="","",男子登録情報!$A825)</f>
        <v>492249</v>
      </c>
      <c r="K825">
        <f>IF(男子登録情報!$C825="","",男子登録情報!$C825)</f>
        <v>824</v>
      </c>
      <c r="M825">
        <f>IFERROR(IF(AND(402&lt;=VALUE(RIGHT(男子登録情報!$F825,4)),競技会情報!$E$3*100+競技会情報!$G$3&gt;=VALUE(RIGHT(男子登録情報!$F825,4))),VALUE(男子登録情報!$G825)+1,VALUE(男子登録情報!$G825)),"")</f>
        <v>21</v>
      </c>
      <c r="N825" t="str">
        <f>IF($K825="","",IF(男子登録情報!$H825="北海道",男子登録情報!$H825,LEFT(男子登録情報!$H825,LEN(男子登録情報!$H825)-1)))</f>
        <v>大阪</v>
      </c>
      <c r="O825" t="str">
        <f>IF($K825="","",IF(LEN($N825)=2,LEFT($N825,1)&amp;"　"&amp;RIGHT($N825,1)&amp;"・"&amp;男子登録情報!$I825,$N825&amp;"・"&amp;男子登録情報!$I825))</f>
        <v>大　阪・桜宮</v>
      </c>
    </row>
    <row r="826" spans="1:15" x14ac:dyDescent="0.55000000000000004">
      <c r="A826">
        <f>IF($K826="","",100000000+男子登録情報!$C826)</f>
        <v>100000825</v>
      </c>
      <c r="B826" t="str">
        <f>IF($K826="","",男子登録情報!$D826&amp;" ("&amp;男子登録情報!$K826&amp;")")</f>
        <v>中村　遼太郎 (3)</v>
      </c>
      <c r="C826" t="str">
        <f>IF($K826="","",男子登録情報!$E826)</f>
        <v>ﾅｶﾑﾗ ﾘｮｳﾀﾛｳ</v>
      </c>
      <c r="D826" t="str">
        <f>IF($K826="","",男子登録情報!$O826&amp;" "&amp;男子登録情報!$N826&amp;" ("&amp;LEFT(男子登録情報!$F826,2)&amp;")")</f>
        <v>Ryotaro NAKAMURA (01)</v>
      </c>
      <c r="E826" t="str">
        <f>IF($K826="","",男子登録情報!$P826)</f>
        <v>JPN</v>
      </c>
      <c r="F826" t="str">
        <f t="shared" si="12"/>
        <v>1</v>
      </c>
      <c r="G826">
        <f>IF($K826="","",男子登録情報!$M826)</f>
        <v>29</v>
      </c>
      <c r="H826">
        <f>IF($K826="","",男子登録情報!$A826)</f>
        <v>492249</v>
      </c>
      <c r="K826">
        <f>IF(男子登録情報!$C826="","",男子登録情報!$C826)</f>
        <v>825</v>
      </c>
      <c r="M826">
        <f>IFERROR(IF(AND(402&lt;=VALUE(RIGHT(男子登録情報!$F826,4)),競技会情報!$E$3*100+競技会情報!$G$3&gt;=VALUE(RIGHT(男子登録情報!$F826,4))),VALUE(男子登録情報!$G826)+1,VALUE(男子登録情報!$G826)),"")</f>
        <v>20</v>
      </c>
      <c r="N826" t="str">
        <f>IF($K826="","",IF(男子登録情報!$H826="北海道",男子登録情報!$H826,LEFT(男子登録情報!$H826,LEN(男子登録情報!$H826)-1)))</f>
        <v>奈良</v>
      </c>
      <c r="O826" t="str">
        <f>IF($K826="","",IF(LEN($N826)=2,LEFT($N826,1)&amp;"　"&amp;RIGHT($N826,1)&amp;"・"&amp;男子登録情報!$I826,$N826&amp;"・"&amp;男子登録情報!$I826))</f>
        <v>奈　良・奈良大学付属</v>
      </c>
    </row>
    <row r="827" spans="1:15" x14ac:dyDescent="0.55000000000000004">
      <c r="A827">
        <f>IF($K827="","",100000000+男子登録情報!$C827)</f>
        <v>100000826</v>
      </c>
      <c r="B827" t="str">
        <f>IF($K827="","",男子登録情報!$D827&amp;" ("&amp;男子登録情報!$K827&amp;")")</f>
        <v>中村　蓮音 (3)</v>
      </c>
      <c r="C827" t="str">
        <f>IF($K827="","",男子登録情報!$E827)</f>
        <v>ﾅｶﾑﾗ ﾚﾝ</v>
      </c>
      <c r="D827" t="str">
        <f>IF($K827="","",男子登録情報!$O827&amp;" "&amp;男子登録情報!$N827&amp;" ("&amp;LEFT(男子登録情報!$F827,2)&amp;")")</f>
        <v>Ren NAKAMURA (02)</v>
      </c>
      <c r="E827" t="str">
        <f>IF($K827="","",男子登録情報!$P827)</f>
        <v>JPN</v>
      </c>
      <c r="F827" t="str">
        <f t="shared" si="12"/>
        <v>1</v>
      </c>
      <c r="G827">
        <f>IF($K827="","",男子登録情報!$M827)</f>
        <v>26</v>
      </c>
      <c r="H827">
        <f>IF($K827="","",男子登録情報!$A827)</f>
        <v>492249</v>
      </c>
      <c r="K827">
        <f>IF(男子登録情報!$C827="","",男子登録情報!$C827)</f>
        <v>826</v>
      </c>
      <c r="M827">
        <f>IFERROR(IF(AND(402&lt;=VALUE(RIGHT(男子登録情報!$F827,4)),競技会情報!$E$3*100+競技会情報!$G$3&gt;=VALUE(RIGHT(男子登録情報!$F827,4))),VALUE(男子登録情報!$G827)+1,VALUE(男子登録情報!$G827)),"")</f>
        <v>20</v>
      </c>
      <c r="N827" t="str">
        <f>IF($K827="","",IF(男子登録情報!$H827="北海道",男子登録情報!$H827,LEFT(男子登録情報!$H827,LEN(男子登録情報!$H827)-1)))</f>
        <v>京都</v>
      </c>
      <c r="O827" t="str">
        <f>IF($K827="","",IF(LEN($N827)=2,LEFT($N827,1)&amp;"　"&amp;RIGHT($N827,1)&amp;"・"&amp;男子登録情報!$I827,$N827&amp;"・"&amp;男子登録情報!$I827))</f>
        <v>京　都・乙訓</v>
      </c>
    </row>
    <row r="828" spans="1:15" x14ac:dyDescent="0.55000000000000004">
      <c r="A828">
        <f>IF($K828="","",100000000+男子登録情報!$C828)</f>
        <v>100000827</v>
      </c>
      <c r="B828" t="str">
        <f>IF($K828="","",男子登録情報!$D828&amp;" ("&amp;男子登録情報!$K828&amp;")")</f>
        <v>林　栄真 (3)</v>
      </c>
      <c r="C828" t="str">
        <f>IF($K828="","",男子登録情報!$E828)</f>
        <v>ﾊﾔｼ ｴｲｼﾝ</v>
      </c>
      <c r="D828" t="str">
        <f>IF($K828="","",男子登録情報!$O828&amp;" "&amp;男子登録情報!$N828&amp;" ("&amp;LEFT(男子登録情報!$F828,2)&amp;")")</f>
        <v>Eishin HAYASHI (01)</v>
      </c>
      <c r="E828" t="str">
        <f>IF($K828="","",男子登録情報!$P828)</f>
        <v>JPN</v>
      </c>
      <c r="F828" t="str">
        <f t="shared" si="12"/>
        <v>1</v>
      </c>
      <c r="G828">
        <f>IF($K828="","",男子登録情報!$M828)</f>
        <v>17</v>
      </c>
      <c r="H828">
        <f>IF($K828="","",男子登録情報!$A828)</f>
        <v>492249</v>
      </c>
      <c r="K828">
        <f>IF(男子登録情報!$C828="","",男子登録情報!$C828)</f>
        <v>827</v>
      </c>
      <c r="M828">
        <f>IFERROR(IF(AND(402&lt;=VALUE(RIGHT(男子登録情報!$F828,4)),競技会情報!$E$3*100+競技会情報!$G$3&gt;=VALUE(RIGHT(男子登録情報!$F828,4))),VALUE(男子登録情報!$G828)+1,VALUE(男子登録情報!$G828)),"")</f>
        <v>21</v>
      </c>
      <c r="N828" t="str">
        <f>IF($K828="","",IF(男子登録情報!$H828="北海道",男子登録情報!$H828,LEFT(男子登録情報!$H828,LEN(男子登録情報!$H828)-1)))</f>
        <v>石川</v>
      </c>
      <c r="O828" t="str">
        <f>IF($K828="","",IF(LEN($N828)=2,LEFT($N828,1)&amp;"　"&amp;RIGHT($N828,1)&amp;"・"&amp;男子登録情報!$I828,$N828&amp;"・"&amp;男子登録情報!$I828))</f>
        <v>石　川・七尾東雲</v>
      </c>
    </row>
    <row r="829" spans="1:15" x14ac:dyDescent="0.55000000000000004">
      <c r="A829">
        <f>IF($K829="","",100000000+男子登録情報!$C829)</f>
        <v>100000828</v>
      </c>
      <c r="B829" t="str">
        <f>IF($K829="","",男子登録情報!$D829&amp;" ("&amp;男子登録情報!$K829&amp;")")</f>
        <v>宮川　公輔 (3)</v>
      </c>
      <c r="C829" t="str">
        <f>IF($K829="","",男子登録情報!$E829)</f>
        <v>ﾐﾔｶﾞﾜ ｺｳｽｹ</v>
      </c>
      <c r="D829" t="str">
        <f>IF($K829="","",男子登録情報!$O829&amp;" "&amp;男子登録情報!$N829&amp;" ("&amp;LEFT(男子登録情報!$F829,2)&amp;")")</f>
        <v>Kosuke MIYAGAWA (01)</v>
      </c>
      <c r="E829" t="str">
        <f>IF($K829="","",男子登録情報!$P829)</f>
        <v>JPN</v>
      </c>
      <c r="F829" t="str">
        <f t="shared" si="12"/>
        <v>1</v>
      </c>
      <c r="G829">
        <f>IF($K829="","",男子登録情報!$M829)</f>
        <v>29</v>
      </c>
      <c r="H829">
        <f>IF($K829="","",男子登録情報!$A829)</f>
        <v>492249</v>
      </c>
      <c r="K829">
        <f>IF(男子登録情報!$C829="","",男子登録情報!$C829)</f>
        <v>828</v>
      </c>
      <c r="M829">
        <f>IFERROR(IF(AND(402&lt;=VALUE(RIGHT(男子登録情報!$F829,4)),競技会情報!$E$3*100+競技会情報!$G$3&gt;=VALUE(RIGHT(男子登録情報!$F829,4))),VALUE(男子登録情報!$G829)+1,VALUE(男子登録情報!$G829)),"")</f>
        <v>21</v>
      </c>
      <c r="N829" t="str">
        <f>IF($K829="","",IF(男子登録情報!$H829="北海道",男子登録情報!$H829,LEFT(男子登録情報!$H829,LEN(男子登録情報!$H829)-1)))</f>
        <v>奈良</v>
      </c>
      <c r="O829" t="str">
        <f>IF($K829="","",IF(LEN($N829)=2,LEFT($N829,1)&amp;"　"&amp;RIGHT($N829,1)&amp;"・"&amp;男子登録情報!$I829,$N829&amp;"・"&amp;男子登録情報!$I829))</f>
        <v>奈　良・奈良育英</v>
      </c>
    </row>
    <row r="830" spans="1:15" x14ac:dyDescent="0.55000000000000004">
      <c r="A830">
        <f>IF($K830="","",100000000+男子登録情報!$C830)</f>
        <v>100000829</v>
      </c>
      <c r="B830" t="str">
        <f>IF($K830="","",男子登録情報!$D830&amp;" ("&amp;男子登録情報!$K830&amp;")")</f>
        <v>鈴木　堅考 (3)</v>
      </c>
      <c r="C830" t="str">
        <f>IF($K830="","",男子登録情報!$E830)</f>
        <v>ｽｽﾞｷ ﾀｶﾉﾘ</v>
      </c>
      <c r="D830" t="str">
        <f>IF($K830="","",男子登録情報!$O830&amp;" "&amp;男子登録情報!$N830&amp;" ("&amp;LEFT(男子登録情報!$F830,2)&amp;")")</f>
        <v>Takanori SUZUKI (01)</v>
      </c>
      <c r="E830" t="str">
        <f>IF($K830="","",男子登録情報!$P830)</f>
        <v>JPN</v>
      </c>
      <c r="F830" t="str">
        <f t="shared" si="12"/>
        <v>1</v>
      </c>
      <c r="G830">
        <f>IF($K830="","",男子登録情報!$M830)</f>
        <v>29</v>
      </c>
      <c r="H830">
        <f>IF($K830="","",男子登録情報!$A830)</f>
        <v>492249</v>
      </c>
      <c r="K830">
        <f>IF(男子登録情報!$C830="","",男子登録情報!$C830)</f>
        <v>829</v>
      </c>
      <c r="M830">
        <f>IFERROR(IF(AND(402&lt;=VALUE(RIGHT(男子登録情報!$F830,4)),競技会情報!$E$3*100+競技会情報!$G$3&gt;=VALUE(RIGHT(男子登録情報!$F830,4))),VALUE(男子登録情報!$G830)+1,VALUE(男子登録情報!$G830)),"")</f>
        <v>21</v>
      </c>
      <c r="N830" t="str">
        <f>IF($K830="","",IF(男子登録情報!$H830="北海道",男子登録情報!$H830,LEFT(男子登録情報!$H830,LEN(男子登録情報!$H830)-1)))</f>
        <v>鹿児島</v>
      </c>
      <c r="O830" t="str">
        <f>IF($K830="","",IF(LEN($N830)=2,LEFT($N830,1)&amp;"　"&amp;RIGHT($N830,1)&amp;"・"&amp;男子登録情報!$I830,$N830&amp;"・"&amp;男子登録情報!$I830))</f>
        <v>鹿児島・鹿児島南</v>
      </c>
    </row>
    <row r="831" spans="1:15" x14ac:dyDescent="0.55000000000000004">
      <c r="A831">
        <f>IF($K831="","",100000000+男子登録情報!$C831)</f>
        <v>100000830</v>
      </c>
      <c r="B831" t="str">
        <f>IF($K831="","",男子登録情報!$D831&amp;" ("&amp;男子登録情報!$K831&amp;")")</f>
        <v>山根　大輝 (3)</v>
      </c>
      <c r="C831" t="str">
        <f>IF($K831="","",男子登録情報!$E831)</f>
        <v>ﾔﾏﾈ ﾀﾞｲｷ</v>
      </c>
      <c r="D831" t="str">
        <f>IF($K831="","",男子登録情報!$O831&amp;" "&amp;男子登録情報!$N831&amp;" ("&amp;LEFT(男子登録情報!$F831,2)&amp;")")</f>
        <v>Daiki YAMANE (01)</v>
      </c>
      <c r="E831" t="str">
        <f>IF($K831="","",男子登録情報!$P831)</f>
        <v>JPN</v>
      </c>
      <c r="F831" t="str">
        <f t="shared" si="12"/>
        <v>1</v>
      </c>
      <c r="G831">
        <f>IF($K831="","",男子登録情報!$M831)</f>
        <v>26</v>
      </c>
      <c r="H831">
        <f>IF($K831="","",男子登録情報!$A831)</f>
        <v>492249</v>
      </c>
      <c r="K831">
        <f>IF(男子登録情報!$C831="","",男子登録情報!$C831)</f>
        <v>830</v>
      </c>
      <c r="M831">
        <f>IFERROR(IF(AND(402&lt;=VALUE(RIGHT(男子登録情報!$F831,4)),競技会情報!$E$3*100+競技会情報!$G$3&gt;=VALUE(RIGHT(男子登録情報!$F831,4))),VALUE(男子登録情報!$G831)+1,VALUE(男子登録情報!$G831)),"")</f>
        <v>21</v>
      </c>
      <c r="N831" t="str">
        <f>IF($K831="","",IF(男子登録情報!$H831="北海道",男子登録情報!$H831,LEFT(男子登録情報!$H831,LEN(男子登録情報!$H831)-1)))</f>
        <v>京都</v>
      </c>
      <c r="O831" t="str">
        <f>IF($K831="","",IF(LEN($N831)=2,LEFT($N831,1)&amp;"　"&amp;RIGHT($N831,1)&amp;"・"&amp;男子登録情報!$I831,$N831&amp;"・"&amp;男子登録情報!$I831))</f>
        <v>京　都・田辺</v>
      </c>
    </row>
    <row r="832" spans="1:15" x14ac:dyDescent="0.55000000000000004">
      <c r="A832">
        <f>IF($K832="","",100000000+男子登録情報!$C832)</f>
        <v>100000831</v>
      </c>
      <c r="B832" t="str">
        <f>IF($K832="","",男子登録情報!$D832&amp;" ("&amp;男子登録情報!$K832&amp;")")</f>
        <v>平野　達也 (2)</v>
      </c>
      <c r="C832" t="str">
        <f>IF($K832="","",男子登録情報!$E832)</f>
        <v>ﾋﾗﾉ ﾀﾂﾔ</v>
      </c>
      <c r="D832" t="str">
        <f>IF($K832="","",男子登録情報!$O832&amp;" "&amp;男子登録情報!$N832&amp;" ("&amp;LEFT(男子登録情報!$F832,2)&amp;")")</f>
        <v>Tatsuya HIRANO (02)</v>
      </c>
      <c r="E832" t="str">
        <f>IF($K832="","",男子登録情報!$P832)</f>
        <v>JPN</v>
      </c>
      <c r="F832" t="str">
        <f t="shared" si="12"/>
        <v>1</v>
      </c>
      <c r="G832">
        <f>IF($K832="","",男子登録情報!$M832)</f>
        <v>26</v>
      </c>
      <c r="H832">
        <f>IF($K832="","",男子登録情報!$A832)</f>
        <v>492249</v>
      </c>
      <c r="K832">
        <f>IF(男子登録情報!$C832="","",男子登録情報!$C832)</f>
        <v>831</v>
      </c>
      <c r="M832">
        <f>IFERROR(IF(AND(402&lt;=VALUE(RIGHT(男子登録情報!$F832,4)),競技会情報!$E$3*100+競技会情報!$G$3&gt;=VALUE(RIGHT(男子登録情報!$F832,4))),VALUE(男子登録情報!$G832)+1,VALUE(男子登録情報!$G832)),"")</f>
        <v>20</v>
      </c>
      <c r="N832" t="str">
        <f>IF($K832="","",IF(男子登録情報!$H832="北海道",男子登録情報!$H832,LEFT(男子登録情報!$H832,LEN(男子登録情報!$H832)-1)))</f>
        <v>京都</v>
      </c>
      <c r="O832" t="str">
        <f>IF($K832="","",IF(LEN($N832)=2,LEFT($N832,1)&amp;"　"&amp;RIGHT($N832,1)&amp;"・"&amp;男子登録情報!$I832,$N832&amp;"・"&amp;男子登録情報!$I832))</f>
        <v>京　都・田辺</v>
      </c>
    </row>
    <row r="833" spans="1:15" x14ac:dyDescent="0.55000000000000004">
      <c r="A833">
        <f>IF($K833="","",100000000+男子登録情報!$C833)</f>
        <v>100000832</v>
      </c>
      <c r="B833" t="str">
        <f>IF($K833="","",男子登録情報!$D833&amp;" ("&amp;男子登録情報!$K833&amp;")")</f>
        <v>茶圓　裕希 (2)</v>
      </c>
      <c r="C833" t="str">
        <f>IF($K833="","",男子登録情報!$E833)</f>
        <v>ﾁｬｴﾝ ﾋﾛｷ</v>
      </c>
      <c r="D833" t="str">
        <f>IF($K833="","",男子登録情報!$O833&amp;" "&amp;男子登録情報!$N833&amp;" ("&amp;LEFT(男子登録情報!$F833,2)&amp;")")</f>
        <v>Hiroki CHAEN (02)</v>
      </c>
      <c r="E833" t="str">
        <f>IF($K833="","",男子登録情報!$P833)</f>
        <v>JPN</v>
      </c>
      <c r="F833" t="str">
        <f t="shared" si="12"/>
        <v>1</v>
      </c>
      <c r="G833">
        <f>IF($K833="","",男子登録情報!$M833)</f>
        <v>27</v>
      </c>
      <c r="H833">
        <f>IF($K833="","",男子登録情報!$A833)</f>
        <v>492249</v>
      </c>
      <c r="K833">
        <f>IF(男子登録情報!$C833="","",男子登録情報!$C833)</f>
        <v>832</v>
      </c>
      <c r="M833">
        <f>IFERROR(IF(AND(402&lt;=VALUE(RIGHT(男子登録情報!$F833,4)),競技会情報!$E$3*100+競技会情報!$G$3&gt;=VALUE(RIGHT(男子登録情報!$F833,4))),VALUE(男子登録情報!$G833)+1,VALUE(男子登録情報!$G833)),"")</f>
        <v>20</v>
      </c>
      <c r="N833" t="str">
        <f>IF($K833="","",IF(男子登録情報!$H833="北海道",男子登録情報!$H833,LEFT(男子登録情報!$H833,LEN(男子登録情報!$H833)-1)))</f>
        <v>大阪</v>
      </c>
      <c r="O833" t="str">
        <f>IF($K833="","",IF(LEN($N833)=2,LEFT($N833,1)&amp;"　"&amp;RIGHT($N833,1)&amp;"・"&amp;男子登録情報!$I833,$N833&amp;"・"&amp;男子登録情報!$I833))</f>
        <v>大　阪・大塚</v>
      </c>
    </row>
    <row r="834" spans="1:15" x14ac:dyDescent="0.55000000000000004">
      <c r="A834">
        <f>IF($K834="","",100000000+男子登録情報!$C834)</f>
        <v>100000833</v>
      </c>
      <c r="B834" t="str">
        <f>IF($K834="","",男子登録情報!$D834&amp;" ("&amp;男子登録情報!$K834&amp;")")</f>
        <v>競　友哉 (2)</v>
      </c>
      <c r="C834" t="str">
        <f>IF($K834="","",男子登録情報!$E834)</f>
        <v>ｷｿｲ ﾄﾓﾔ</v>
      </c>
      <c r="D834" t="str">
        <f>IF($K834="","",男子登録情報!$O834&amp;" "&amp;男子登録情報!$N834&amp;" ("&amp;LEFT(男子登録情報!$F834,2)&amp;")")</f>
        <v>Tomoya KISOI (02)</v>
      </c>
      <c r="E834" t="str">
        <f>IF($K834="","",男子登録情報!$P834)</f>
        <v>JPN</v>
      </c>
      <c r="F834" t="str">
        <f t="shared" si="12"/>
        <v>1</v>
      </c>
      <c r="G834">
        <f>IF($K834="","",男子登録情報!$M834)</f>
        <v>28</v>
      </c>
      <c r="H834">
        <f>IF($K834="","",男子登録情報!$A834)</f>
        <v>492249</v>
      </c>
      <c r="K834">
        <f>IF(男子登録情報!$C834="","",男子登録情報!$C834)</f>
        <v>833</v>
      </c>
      <c r="M834">
        <f>IFERROR(IF(AND(402&lt;=VALUE(RIGHT(男子登録情報!$F834,4)),競技会情報!$E$3*100+競技会情報!$G$3&gt;=VALUE(RIGHT(男子登録情報!$F834,4))),VALUE(男子登録情報!$G834)+1,VALUE(男子登録情報!$G834)),"")</f>
        <v>20</v>
      </c>
      <c r="N834" t="str">
        <f>IF($K834="","",IF(男子登録情報!$H834="北海道",男子登録情報!$H834,LEFT(男子登録情報!$H834,LEN(男子登録情報!$H834)-1)))</f>
        <v>兵庫</v>
      </c>
      <c r="O834" t="str">
        <f>IF($K834="","",IF(LEN($N834)=2,LEFT($N834,1)&amp;"　"&amp;RIGHT($N834,1)&amp;"・"&amp;男子登録情報!$I834,$N834&amp;"・"&amp;男子登録情報!$I834))</f>
        <v>兵　庫・市立尼崎</v>
      </c>
    </row>
    <row r="835" spans="1:15" x14ac:dyDescent="0.55000000000000004">
      <c r="A835">
        <f>IF($K835="","",100000000+男子登録情報!$C835)</f>
        <v>100000834</v>
      </c>
      <c r="B835" t="str">
        <f>IF($K835="","",男子登録情報!$D835&amp;" ("&amp;男子登録情報!$K835&amp;")")</f>
        <v>小宮路　大翔 (2)</v>
      </c>
      <c r="C835" t="str">
        <f>IF($K835="","",男子登録情報!$E835)</f>
        <v>ｺﾐﾔｼﾞ ﾂﾊﾞｻ</v>
      </c>
      <c r="D835" t="str">
        <f>IF($K835="","",男子登録情報!$O835&amp;" "&amp;男子登録情報!$N835&amp;" ("&amp;LEFT(男子登録情報!$F835,2)&amp;")")</f>
        <v>Tsubasa KOMIYAJI (02)</v>
      </c>
      <c r="E835" t="str">
        <f>IF($K835="","",男子登録情報!$P835)</f>
        <v>JPN</v>
      </c>
      <c r="F835" t="str">
        <f t="shared" ref="F835:F898" si="13">IF($K835="","","1")</f>
        <v>1</v>
      </c>
      <c r="G835">
        <f>IF($K835="","",男子登録情報!$M835)</f>
        <v>28</v>
      </c>
      <c r="H835">
        <f>IF($K835="","",男子登録情報!$A835)</f>
        <v>492249</v>
      </c>
      <c r="K835">
        <f>IF(男子登録情報!$C835="","",男子登録情報!$C835)</f>
        <v>834</v>
      </c>
      <c r="M835">
        <f>IFERROR(IF(AND(402&lt;=VALUE(RIGHT(男子登録情報!$F835,4)),競技会情報!$E$3*100+競技会情報!$G$3&gt;=VALUE(RIGHT(男子登録情報!$F835,4))),VALUE(男子登録情報!$G835)+1,VALUE(男子登録情報!$G835)),"")</f>
        <v>20</v>
      </c>
      <c r="N835" t="str">
        <f>IF($K835="","",IF(男子登録情報!$H835="北海道",男子登録情報!$H835,LEFT(男子登録情報!$H835,LEN(男子登録情報!$H835)-1)))</f>
        <v>兵庫</v>
      </c>
      <c r="O835" t="str">
        <f>IF($K835="","",IF(LEN($N835)=2,LEFT($N835,1)&amp;"　"&amp;RIGHT($N835,1)&amp;"・"&amp;男子登録情報!$I835,$N835&amp;"・"&amp;男子登録情報!$I835))</f>
        <v>兵　庫・滝川第二</v>
      </c>
    </row>
    <row r="836" spans="1:15" x14ac:dyDescent="0.55000000000000004">
      <c r="A836">
        <f>IF($K836="","",100000000+男子登録情報!$C836)</f>
        <v>100000835</v>
      </c>
      <c r="B836" t="str">
        <f>IF($K836="","",男子登録情報!$D836&amp;" ("&amp;男子登録情報!$K836&amp;")")</f>
        <v>今泉　蓮 (2)</v>
      </c>
      <c r="C836" t="str">
        <f>IF($K836="","",男子登録情報!$E836)</f>
        <v>ｲﾏｲｽﾞﾐ ﾚﾝ</v>
      </c>
      <c r="D836" t="str">
        <f>IF($K836="","",男子登録情報!$O836&amp;" "&amp;男子登録情報!$N836&amp;" ("&amp;LEFT(男子登録情報!$F836,2)&amp;")")</f>
        <v>Ren IMAIZUMI (02)</v>
      </c>
      <c r="E836" t="str">
        <f>IF($K836="","",男子登録情報!$P836)</f>
        <v>JPN</v>
      </c>
      <c r="F836" t="str">
        <f t="shared" si="13"/>
        <v>1</v>
      </c>
      <c r="G836">
        <f>IF($K836="","",男子登録情報!$M836)</f>
        <v>29</v>
      </c>
      <c r="H836">
        <f>IF($K836="","",男子登録情報!$A836)</f>
        <v>492249</v>
      </c>
      <c r="K836">
        <f>IF(男子登録情報!$C836="","",男子登録情報!$C836)</f>
        <v>835</v>
      </c>
      <c r="M836">
        <f>IFERROR(IF(AND(402&lt;=VALUE(RIGHT(男子登録情報!$F836,4)),競技会情報!$E$3*100+競技会情報!$G$3&gt;=VALUE(RIGHT(男子登録情報!$F836,4))),VALUE(男子登録情報!$G836)+1,VALUE(男子登録情報!$G836)),"")</f>
        <v>20</v>
      </c>
      <c r="N836" t="str">
        <f>IF($K836="","",IF(男子登録情報!$H836="北海道",男子登録情報!$H836,LEFT(男子登録情報!$H836,LEN(男子登録情報!$H836)-1)))</f>
        <v>奈良</v>
      </c>
      <c r="O836" t="str">
        <f>IF($K836="","",IF(LEN($N836)=2,LEFT($N836,1)&amp;"　"&amp;RIGHT($N836,1)&amp;"・"&amp;男子登録情報!$I836,$N836&amp;"・"&amp;男子登録情報!$I836))</f>
        <v>奈　良・大和広陵</v>
      </c>
    </row>
    <row r="837" spans="1:15" x14ac:dyDescent="0.55000000000000004">
      <c r="A837">
        <f>IF($K837="","",100000000+男子登録情報!$C837)</f>
        <v>100000836</v>
      </c>
      <c r="B837" t="str">
        <f>IF($K837="","",男子登録情報!$D837&amp;" ("&amp;男子登録情報!$K837&amp;")")</f>
        <v>赤松　心太郎 (2)</v>
      </c>
      <c r="C837" t="str">
        <f>IF($K837="","",男子登録情報!$E837)</f>
        <v>ｱｶﾏﾂ ｼﾝﾀﾛｳ</v>
      </c>
      <c r="D837" t="str">
        <f>IF($K837="","",男子登録情報!$O837&amp;" "&amp;男子登録情報!$N837&amp;" ("&amp;LEFT(男子登録情報!$F837,2)&amp;")")</f>
        <v>Shintaro AKAMATSU (02)</v>
      </c>
      <c r="E837" t="str">
        <f>IF($K837="","",男子登録情報!$P837)</f>
        <v>JPN</v>
      </c>
      <c r="F837" t="str">
        <f t="shared" si="13"/>
        <v>1</v>
      </c>
      <c r="G837">
        <f>IF($K837="","",男子登録情報!$M837)</f>
        <v>28</v>
      </c>
      <c r="H837">
        <f>IF($K837="","",男子登録情報!$A837)</f>
        <v>492249</v>
      </c>
      <c r="K837">
        <f>IF(男子登録情報!$C837="","",男子登録情報!$C837)</f>
        <v>836</v>
      </c>
      <c r="M837">
        <f>IFERROR(IF(AND(402&lt;=VALUE(RIGHT(男子登録情報!$F837,4)),競技会情報!$E$3*100+競技会情報!$G$3&gt;=VALUE(RIGHT(男子登録情報!$F837,4))),VALUE(男子登録情報!$G837)+1,VALUE(男子登録情報!$G837)),"")</f>
        <v>19</v>
      </c>
      <c r="N837" t="str">
        <f>IF($K837="","",IF(男子登録情報!$H837="北海道",男子登録情報!$H837,LEFT(男子登録情報!$H837,LEN(男子登録情報!$H837)-1)))</f>
        <v>兵庫</v>
      </c>
      <c r="O837" t="str">
        <f>IF($K837="","",IF(LEN($N837)=2,LEFT($N837,1)&amp;"　"&amp;RIGHT($N837,1)&amp;"・"&amp;男子登録情報!$I837,$N837&amp;"・"&amp;男子登録情報!$I837))</f>
        <v>兵　庫・姫路南</v>
      </c>
    </row>
    <row r="838" spans="1:15" x14ac:dyDescent="0.55000000000000004">
      <c r="A838">
        <f>IF($K838="","",100000000+男子登録情報!$C838)</f>
        <v>100000837</v>
      </c>
      <c r="B838" t="str">
        <f>IF($K838="","",男子登録情報!$D838&amp;" ("&amp;男子登録情報!$K838&amp;")")</f>
        <v>伊賀　大晟 (2)</v>
      </c>
      <c r="C838" t="str">
        <f>IF($K838="","",男子登録情報!$E838)</f>
        <v>ｲｶﾞ ﾀﾞｲｾｲ</v>
      </c>
      <c r="D838" t="str">
        <f>IF($K838="","",男子登録情報!$O838&amp;" "&amp;男子登録情報!$N838&amp;" ("&amp;LEFT(男子登録情報!$F838,2)&amp;")")</f>
        <v>Daisei IGA (02)</v>
      </c>
      <c r="E838" t="str">
        <f>IF($K838="","",男子登録情報!$P838)</f>
        <v>JPN</v>
      </c>
      <c r="F838" t="str">
        <f t="shared" si="13"/>
        <v>1</v>
      </c>
      <c r="G838">
        <f>IF($K838="","",男子登録情報!$M838)</f>
        <v>28</v>
      </c>
      <c r="H838">
        <f>IF($K838="","",男子登録情報!$A838)</f>
        <v>492249</v>
      </c>
      <c r="K838">
        <f>IF(男子登録情報!$C838="","",男子登録情報!$C838)</f>
        <v>837</v>
      </c>
      <c r="M838">
        <f>IFERROR(IF(AND(402&lt;=VALUE(RIGHT(男子登録情報!$F838,4)),競技会情報!$E$3*100+競技会情報!$G$3&gt;=VALUE(RIGHT(男子登録情報!$F838,4))),VALUE(男子登録情報!$G838)+1,VALUE(男子登録情報!$G838)),"")</f>
        <v>20</v>
      </c>
      <c r="N838" t="str">
        <f>IF($K838="","",IF(男子登録情報!$H838="北海道",男子登録情報!$H838,LEFT(男子登録情報!$H838,LEN(男子登録情報!$H838)-1)))</f>
        <v>兵庫</v>
      </c>
      <c r="O838" t="str">
        <f>IF($K838="","",IF(LEN($N838)=2,LEFT($N838,1)&amp;"　"&amp;RIGHT($N838,1)&amp;"・"&amp;男子登録情報!$I838,$N838&amp;"・"&amp;男子登録情報!$I838))</f>
        <v>兵　庫・姫路南</v>
      </c>
    </row>
    <row r="839" spans="1:15" x14ac:dyDescent="0.55000000000000004">
      <c r="A839">
        <f>IF($K839="","",100000000+男子登録情報!$C839)</f>
        <v>100000838</v>
      </c>
      <c r="B839" t="str">
        <f>IF($K839="","",男子登録情報!$D839&amp;" ("&amp;男子登録情報!$K839&amp;")")</f>
        <v>大久保　優馬 (2)</v>
      </c>
      <c r="C839" t="str">
        <f>IF($K839="","",男子登録情報!$E839)</f>
        <v>ｵｵｸﾎﾞ ﾕｳﾏ</v>
      </c>
      <c r="D839" t="str">
        <f>IF($K839="","",男子登録情報!$O839&amp;" "&amp;男子登録情報!$N839&amp;" ("&amp;LEFT(男子登録情報!$F839,2)&amp;")")</f>
        <v>Yuma OKUBO (00)</v>
      </c>
      <c r="E839" t="str">
        <f>IF($K839="","",男子登録情報!$P839)</f>
        <v>JPN</v>
      </c>
      <c r="F839" t="str">
        <f t="shared" si="13"/>
        <v>1</v>
      </c>
      <c r="G839">
        <f>IF($K839="","",男子登録情報!$M839)</f>
        <v>27</v>
      </c>
      <c r="H839">
        <f>IF($K839="","",男子登録情報!$A839)</f>
        <v>492249</v>
      </c>
      <c r="K839">
        <f>IF(男子登録情報!$C839="","",男子登録情報!$C839)</f>
        <v>838</v>
      </c>
      <c r="M839">
        <f>IFERROR(IF(AND(402&lt;=VALUE(RIGHT(男子登録情報!$F839,4)),競技会情報!$E$3*100+競技会情報!$G$3&gt;=VALUE(RIGHT(男子登録情報!$F839,4))),VALUE(男子登録情報!$G839)+1,VALUE(男子登録情報!$G839)),"")</f>
        <v>22</v>
      </c>
      <c r="N839" t="str">
        <f>IF($K839="","",IF(男子登録情報!$H839="北海道",男子登録情報!$H839,LEFT(男子登録情報!$H839,LEN(男子登録情報!$H839)-1)))</f>
        <v>大阪</v>
      </c>
      <c r="O839" t="str">
        <f>IF($K839="","",IF(LEN($N839)=2,LEFT($N839,1)&amp;"　"&amp;RIGHT($N839,1)&amp;"・"&amp;男子登録情報!$I839,$N839&amp;"・"&amp;男子登録情報!$I839))</f>
        <v>大　阪・今宮</v>
      </c>
    </row>
    <row r="840" spans="1:15" x14ac:dyDescent="0.55000000000000004">
      <c r="A840">
        <f>IF($K840="","",100000000+男子登録情報!$C840)</f>
        <v>100000839</v>
      </c>
      <c r="B840" t="str">
        <f>IF($K840="","",男子登録情報!$D840&amp;" ("&amp;男子登録情報!$K840&amp;")")</f>
        <v>石田　一 (2)</v>
      </c>
      <c r="C840" t="str">
        <f>IF($K840="","",男子登録情報!$E840)</f>
        <v>ｲｼﾀﾞ ﾊｼﾞﾒ</v>
      </c>
      <c r="D840" t="str">
        <f>IF($K840="","",男子登録情報!$O840&amp;" "&amp;男子登録情報!$N840&amp;" ("&amp;LEFT(男子登録情報!$F840,2)&amp;")")</f>
        <v>Hajime ISHIDA (03)</v>
      </c>
      <c r="E840" t="str">
        <f>IF($K840="","",男子登録情報!$P840)</f>
        <v>JPN</v>
      </c>
      <c r="F840" t="str">
        <f t="shared" si="13"/>
        <v>1</v>
      </c>
      <c r="G840">
        <f>IF($K840="","",男子登録情報!$M840)</f>
        <v>29</v>
      </c>
      <c r="H840">
        <f>IF($K840="","",男子登録情報!$A840)</f>
        <v>492249</v>
      </c>
      <c r="K840">
        <f>IF(男子登録情報!$C840="","",男子登録情報!$C840)</f>
        <v>839</v>
      </c>
      <c r="M840">
        <f>IFERROR(IF(AND(402&lt;=VALUE(RIGHT(男子登録情報!$F840,4)),競技会情報!$E$3*100+競技会情報!$G$3&gt;=VALUE(RIGHT(男子登録情報!$F840,4))),VALUE(男子登録情報!$G840)+1,VALUE(男子登録情報!$G840)),"")</f>
        <v>19</v>
      </c>
      <c r="N840" t="str">
        <f>IF($K840="","",IF(男子登録情報!$H840="北海道",男子登録情報!$H840,LEFT(男子登録情報!$H840,LEN(男子登録情報!$H840)-1)))</f>
        <v>奈良</v>
      </c>
      <c r="O840" t="str">
        <f>IF($K840="","",IF(LEN($N840)=2,LEFT($N840,1)&amp;"　"&amp;RIGHT($N840,1)&amp;"・"&amp;男子登録情報!$I840,$N840&amp;"・"&amp;男子登録情報!$I840))</f>
        <v>奈　良・登美ヶ丘</v>
      </c>
    </row>
    <row r="841" spans="1:15" x14ac:dyDescent="0.55000000000000004">
      <c r="A841">
        <f>IF($K841="","",100000000+男子登録情報!$C841)</f>
        <v>100000840</v>
      </c>
      <c r="B841" t="str">
        <f>IF($K841="","",男子登録情報!$D841&amp;" ("&amp;男子登録情報!$K841&amp;")")</f>
        <v>迫田　唯斗 (2)</v>
      </c>
      <c r="C841" t="str">
        <f>IF($K841="","",男子登録情報!$E841)</f>
        <v>ｻｺﾀﾞ ﾕｲﾄ</v>
      </c>
      <c r="D841" t="str">
        <f>IF($K841="","",男子登録情報!$O841&amp;" "&amp;男子登録情報!$N841&amp;" ("&amp;LEFT(男子登録情報!$F841,2)&amp;")")</f>
        <v>Yuito SAKODA (02)</v>
      </c>
      <c r="E841" t="str">
        <f>IF($K841="","",男子登録情報!$P841)</f>
        <v>JPN</v>
      </c>
      <c r="F841" t="str">
        <f t="shared" si="13"/>
        <v>1</v>
      </c>
      <c r="G841">
        <f>IF($K841="","",男子登録情報!$M841)</f>
        <v>29</v>
      </c>
      <c r="H841">
        <f>IF($K841="","",男子登録情報!$A841)</f>
        <v>492249</v>
      </c>
      <c r="K841">
        <f>IF(男子登録情報!$C841="","",男子登録情報!$C841)</f>
        <v>840</v>
      </c>
      <c r="M841">
        <f>IFERROR(IF(AND(402&lt;=VALUE(RIGHT(男子登録情報!$F841,4)),競技会情報!$E$3*100+競技会情報!$G$3&gt;=VALUE(RIGHT(男子登録情報!$F841,4))),VALUE(男子登録情報!$G841)+1,VALUE(男子登録情報!$G841)),"")</f>
        <v>20</v>
      </c>
      <c r="N841" t="str">
        <f>IF($K841="","",IF(男子登録情報!$H841="北海道",男子登録情報!$H841,LEFT(男子登録情報!$H841,LEN(男子登録情報!$H841)-1)))</f>
        <v>奈良</v>
      </c>
      <c r="O841" t="str">
        <f>IF($K841="","",IF(LEN($N841)=2,LEFT($N841,1)&amp;"　"&amp;RIGHT($N841,1)&amp;"・"&amp;男子登録情報!$I841,$N841&amp;"・"&amp;男子登録情報!$I841))</f>
        <v>奈　良・智辯奈良ｶﾚｯｼﾞ</v>
      </c>
    </row>
    <row r="842" spans="1:15" x14ac:dyDescent="0.55000000000000004">
      <c r="A842">
        <f>IF($K842="","",100000000+男子登録情報!$C842)</f>
        <v>100000841</v>
      </c>
      <c r="B842" t="str">
        <f>IF($K842="","",男子登録情報!$D842&amp;" ("&amp;男子登録情報!$K842&amp;")")</f>
        <v>武田　佑季 (2)</v>
      </c>
      <c r="C842" t="str">
        <f>IF($K842="","",男子登録情報!$E842)</f>
        <v>ﾀｹﾀﾞ ﾕｳｷ</v>
      </c>
      <c r="D842" t="str">
        <f>IF($K842="","",男子登録情報!$O842&amp;" "&amp;男子登録情報!$N842&amp;" ("&amp;LEFT(男子登録情報!$F842,2)&amp;")")</f>
        <v>Yuki TAKEDA (03)</v>
      </c>
      <c r="E842" t="str">
        <f>IF($K842="","",男子登録情報!$P842)</f>
        <v>JPN</v>
      </c>
      <c r="F842" t="str">
        <f t="shared" si="13"/>
        <v>1</v>
      </c>
      <c r="G842">
        <f>IF($K842="","",男子登録情報!$M842)</f>
        <v>25</v>
      </c>
      <c r="H842">
        <f>IF($K842="","",男子登録情報!$A842)</f>
        <v>492249</v>
      </c>
      <c r="K842">
        <f>IF(男子登録情報!$C842="","",男子登録情報!$C842)</f>
        <v>841</v>
      </c>
      <c r="M842">
        <f>IFERROR(IF(AND(402&lt;=VALUE(RIGHT(男子登録情報!$F842,4)),競技会情報!$E$3*100+競技会情報!$G$3&gt;=VALUE(RIGHT(男子登録情報!$F842,4))),VALUE(男子登録情報!$G842)+1,VALUE(男子登録情報!$G842)),"")</f>
        <v>19</v>
      </c>
      <c r="N842" t="str">
        <f>IF($K842="","",IF(男子登録情報!$H842="北海道",男子登録情報!$H842,LEFT(男子登録情報!$H842,LEN(男子登録情報!$H842)-1)))</f>
        <v>滋賀</v>
      </c>
      <c r="O842" t="str">
        <f>IF($K842="","",IF(LEN($N842)=2,LEFT($N842,1)&amp;"　"&amp;RIGHT($N842,1)&amp;"・"&amp;男子登録情報!$I842,$N842&amp;"・"&amp;男子登録情報!$I842))</f>
        <v>滋　賀・大津商業</v>
      </c>
    </row>
    <row r="843" spans="1:15" x14ac:dyDescent="0.55000000000000004">
      <c r="A843">
        <f>IF($K843="","",100000000+男子登録情報!$C843)</f>
        <v>100000842</v>
      </c>
      <c r="B843" t="str">
        <f>IF($K843="","",男子登録情報!$D843&amp;" ("&amp;男子登録情報!$K843&amp;")")</f>
        <v>西田　大地 (2)</v>
      </c>
      <c r="C843" t="str">
        <f>IF($K843="","",男子登録情報!$E843)</f>
        <v>ﾆｼﾀﾞ ﾀﾞｲﾁ</v>
      </c>
      <c r="D843" t="str">
        <f>IF($K843="","",男子登録情報!$O843&amp;" "&amp;男子登録情報!$N843&amp;" ("&amp;LEFT(男子登録情報!$F843,2)&amp;")")</f>
        <v>Daichi NISHIDA (02)</v>
      </c>
      <c r="E843" t="str">
        <f>IF($K843="","",男子登録情報!$P843)</f>
        <v>JPN</v>
      </c>
      <c r="F843" t="str">
        <f t="shared" si="13"/>
        <v>1</v>
      </c>
      <c r="G843">
        <f>IF($K843="","",男子登録情報!$M843)</f>
        <v>29</v>
      </c>
      <c r="H843">
        <f>IF($K843="","",男子登録情報!$A843)</f>
        <v>492249</v>
      </c>
      <c r="K843">
        <f>IF(男子登録情報!$C843="","",男子登録情報!$C843)</f>
        <v>842</v>
      </c>
      <c r="M843">
        <f>IFERROR(IF(AND(402&lt;=VALUE(RIGHT(男子登録情報!$F843,4)),競技会情報!$E$3*100+競技会情報!$G$3&gt;=VALUE(RIGHT(男子登録情報!$F843,4))),VALUE(男子登録情報!$G843)+1,VALUE(男子登録情報!$G843)),"")</f>
        <v>20</v>
      </c>
      <c r="N843" t="str">
        <f>IF($K843="","",IF(男子登録情報!$H843="北海道",男子登録情報!$H843,LEFT(男子登録情報!$H843,LEN(男子登録情報!$H843)-1)))</f>
        <v>大阪</v>
      </c>
      <c r="O843" t="str">
        <f>IF($K843="","",IF(LEN($N843)=2,LEFT($N843,1)&amp;"　"&amp;RIGHT($N843,1)&amp;"・"&amp;男子登録情報!$I843,$N843&amp;"・"&amp;男子登録情報!$I843))</f>
        <v>大　阪・大商大堺</v>
      </c>
    </row>
    <row r="844" spans="1:15" x14ac:dyDescent="0.55000000000000004">
      <c r="A844">
        <f>IF($K844="","",100000000+男子登録情報!$C844)</f>
        <v>100000843</v>
      </c>
      <c r="B844" t="str">
        <f>IF($K844="","",男子登録情報!$D844&amp;" ("&amp;男子登録情報!$K844&amp;")")</f>
        <v>本村　和也 (2)</v>
      </c>
      <c r="C844" t="str">
        <f>IF($K844="","",男子登録情報!$E844)</f>
        <v>ﾓﾄﾑﾗ ｶｽﾞﾔ</v>
      </c>
      <c r="D844" t="str">
        <f>IF($K844="","",男子登録情報!$O844&amp;" "&amp;男子登録情報!$N844&amp;" ("&amp;LEFT(男子登録情報!$F844,2)&amp;")")</f>
        <v>Kazuya MOTOMURA (02)</v>
      </c>
      <c r="E844" t="str">
        <f>IF($K844="","",男子登録情報!$P844)</f>
        <v>JPN</v>
      </c>
      <c r="F844" t="str">
        <f t="shared" si="13"/>
        <v>1</v>
      </c>
      <c r="G844">
        <f>IF($K844="","",男子登録情報!$M844)</f>
        <v>29</v>
      </c>
      <c r="H844">
        <f>IF($K844="","",男子登録情報!$A844)</f>
        <v>492249</v>
      </c>
      <c r="K844">
        <f>IF(男子登録情報!$C844="","",男子登録情報!$C844)</f>
        <v>843</v>
      </c>
      <c r="M844">
        <f>IFERROR(IF(AND(402&lt;=VALUE(RIGHT(男子登録情報!$F844,4)),競技会情報!$E$3*100+競技会情報!$G$3&gt;=VALUE(RIGHT(男子登録情報!$F844,4))),VALUE(男子登録情報!$G844)+1,VALUE(男子登録情報!$G844)),"")</f>
        <v>20</v>
      </c>
      <c r="N844" t="str">
        <f>IF($K844="","",IF(男子登録情報!$H844="北海道",男子登録情報!$H844,LEFT(男子登録情報!$H844,LEN(男子登録情報!$H844)-1)))</f>
        <v>奈良</v>
      </c>
      <c r="O844" t="str">
        <f>IF($K844="","",IF(LEN($N844)=2,LEFT($N844,1)&amp;"　"&amp;RIGHT($N844,1)&amp;"・"&amp;男子登録情報!$I844,$N844&amp;"・"&amp;男子登録情報!$I844))</f>
        <v>奈　良・香芝</v>
      </c>
    </row>
    <row r="845" spans="1:15" x14ac:dyDescent="0.55000000000000004">
      <c r="A845">
        <f>IF($K845="","",100000000+男子登録情報!$C845)</f>
        <v>100000844</v>
      </c>
      <c r="B845" t="str">
        <f>IF($K845="","",男子登録情報!$D845&amp;" ("&amp;男子登録情報!$K845&amp;")")</f>
        <v>谷口　誠弥 (2)</v>
      </c>
      <c r="C845" t="str">
        <f>IF($K845="","",男子登録情報!$E845)</f>
        <v>ﾀﾆｸﾞﾁ ｾｲﾔ</v>
      </c>
      <c r="D845" t="str">
        <f>IF($K845="","",男子登録情報!$O845&amp;" "&amp;男子登録情報!$N845&amp;" ("&amp;LEFT(男子登録情報!$F845,2)&amp;")")</f>
        <v>Seiya TANIGUCHI (02)</v>
      </c>
      <c r="E845" t="str">
        <f>IF($K845="","",男子登録情報!$P845)</f>
        <v>JPN</v>
      </c>
      <c r="F845" t="str">
        <f t="shared" si="13"/>
        <v>1</v>
      </c>
      <c r="G845">
        <f>IF($K845="","",男子登録情報!$M845)</f>
        <v>29</v>
      </c>
      <c r="H845">
        <f>IF($K845="","",男子登録情報!$A845)</f>
        <v>492249</v>
      </c>
      <c r="K845">
        <f>IF(男子登録情報!$C845="","",男子登録情報!$C845)</f>
        <v>844</v>
      </c>
      <c r="M845">
        <f>IFERROR(IF(AND(402&lt;=VALUE(RIGHT(男子登録情報!$F845,4)),競技会情報!$E$3*100+競技会情報!$G$3&gt;=VALUE(RIGHT(男子登録情報!$F845,4))),VALUE(男子登録情報!$G845)+1,VALUE(男子登録情報!$G845)),"")</f>
        <v>19</v>
      </c>
      <c r="N845" t="str">
        <f>IF($K845="","",IF(男子登録情報!$H845="北海道",男子登録情報!$H845,LEFT(男子登録情報!$H845,LEN(男子登録情報!$H845)-1)))</f>
        <v>大阪</v>
      </c>
      <c r="O845" t="str">
        <f>IF($K845="","",IF(LEN($N845)=2,LEFT($N845,1)&amp;"　"&amp;RIGHT($N845,1)&amp;"・"&amp;男子登録情報!$I845,$N845&amp;"・"&amp;男子登録情報!$I845))</f>
        <v>大　阪・大阪桐蔭</v>
      </c>
    </row>
    <row r="846" spans="1:15" x14ac:dyDescent="0.55000000000000004">
      <c r="A846">
        <f>IF($K846="","",100000000+男子登録情報!$C846)</f>
        <v>100000845</v>
      </c>
      <c r="B846" t="str">
        <f>IF($K846="","",男子登録情報!$D846&amp;" ("&amp;男子登録情報!$K846&amp;")")</f>
        <v>石川　真那斗 (1)</v>
      </c>
      <c r="C846" t="str">
        <f>IF($K846="","",男子登録情報!$E846)</f>
        <v>ｲｼｶﾜ ﾏﾅﾄ</v>
      </c>
      <c r="D846" t="str">
        <f>IF($K846="","",男子登録情報!$O846&amp;" "&amp;男子登録情報!$N846&amp;" ("&amp;LEFT(男子登録情報!$F846,2)&amp;")")</f>
        <v>Manato ISHIKAWA (03)</v>
      </c>
      <c r="E846" t="str">
        <f>IF($K846="","",男子登録情報!$P846)</f>
        <v>JPN</v>
      </c>
      <c r="F846" t="str">
        <f t="shared" si="13"/>
        <v>1</v>
      </c>
      <c r="G846">
        <f>IF($K846="","",男子登録情報!$M846)</f>
        <v>29</v>
      </c>
      <c r="H846">
        <f>IF($K846="","",男子登録情報!$A846)</f>
        <v>492249</v>
      </c>
      <c r="K846">
        <f>IF(男子登録情報!$C846="","",男子登録情報!$C846)</f>
        <v>845</v>
      </c>
      <c r="M846">
        <f>IFERROR(IF(AND(402&lt;=VALUE(RIGHT(男子登録情報!$F846,4)),競技会情報!$E$3*100+競技会情報!$G$3&gt;=VALUE(RIGHT(男子登録情報!$F846,4))),VALUE(男子登録情報!$G846)+1,VALUE(男子登録情報!$G846)),"")</f>
        <v>19</v>
      </c>
      <c r="N846" t="str">
        <f>IF($K846="","",IF(男子登録情報!$H846="北海道",男子登録情報!$H846,LEFT(男子登録情報!$H846,LEN(男子登録情報!$H846)-1)))</f>
        <v>大阪</v>
      </c>
      <c r="O846" t="str">
        <f>IF($K846="","",IF(LEN($N846)=2,LEFT($N846,1)&amp;"　"&amp;RIGHT($N846,1)&amp;"・"&amp;男子登録情報!$I846,$N846&amp;"・"&amp;男子登録情報!$I846))</f>
        <v>大　阪・桜宮</v>
      </c>
    </row>
    <row r="847" spans="1:15" x14ac:dyDescent="0.55000000000000004">
      <c r="A847">
        <f>IF($K847="","",100000000+男子登録情報!$C847)</f>
        <v>100000846</v>
      </c>
      <c r="B847" t="str">
        <f>IF($K847="","",男子登録情報!$D847&amp;" ("&amp;男子登録情報!$K847&amp;")")</f>
        <v>尾田　力飛 (1)</v>
      </c>
      <c r="C847" t="str">
        <f>IF($K847="","",男子登録情報!$E847)</f>
        <v>ｵﾀﾞ ﾘｸﾄ</v>
      </c>
      <c r="D847" t="str">
        <f>IF($K847="","",男子登録情報!$O847&amp;" "&amp;男子登録情報!$N847&amp;" ("&amp;LEFT(男子登録情報!$F847,2)&amp;")")</f>
        <v>Rikuto ODA (03)</v>
      </c>
      <c r="E847" t="str">
        <f>IF($K847="","",男子登録情報!$P847)</f>
        <v>JPN</v>
      </c>
      <c r="F847" t="str">
        <f t="shared" si="13"/>
        <v>1</v>
      </c>
      <c r="G847">
        <f>IF($K847="","",男子登録情報!$M847)</f>
        <v>29</v>
      </c>
      <c r="H847">
        <f>IF($K847="","",男子登録情報!$A847)</f>
        <v>492249</v>
      </c>
      <c r="K847">
        <f>IF(男子登録情報!$C847="","",男子登録情報!$C847)</f>
        <v>846</v>
      </c>
      <c r="M847">
        <f>IFERROR(IF(AND(402&lt;=VALUE(RIGHT(男子登録情報!$F847,4)),競技会情報!$E$3*100+競技会情報!$G$3&gt;=VALUE(RIGHT(男子登録情報!$F847,4))),VALUE(男子登録情報!$G847)+1,VALUE(男子登録情報!$G847)),"")</f>
        <v>19</v>
      </c>
      <c r="N847" t="str">
        <f>IF($K847="","",IF(男子登録情報!$H847="北海道",男子登録情報!$H847,LEFT(男子登録情報!$H847,LEN(男子登録情報!$H847)-1)))</f>
        <v>大阪</v>
      </c>
      <c r="O847" t="str">
        <f>IF($K847="","",IF(LEN($N847)=2,LEFT($N847,1)&amp;"　"&amp;RIGHT($N847,1)&amp;"・"&amp;男子登録情報!$I847,$N847&amp;"・"&amp;男子登録情報!$I847))</f>
        <v>大　阪・桜宮</v>
      </c>
    </row>
    <row r="848" spans="1:15" x14ac:dyDescent="0.55000000000000004">
      <c r="A848">
        <f>IF($K848="","",100000000+男子登録情報!$C848)</f>
        <v>100000847</v>
      </c>
      <c r="B848" t="str">
        <f>IF($K848="","",男子登録情報!$D848&amp;" ("&amp;男子登録情報!$K848&amp;")")</f>
        <v>田中　慎也 (1)</v>
      </c>
      <c r="C848" t="str">
        <f>IF($K848="","",男子登録情報!$E848)</f>
        <v>ﾀﾅｶ ｼﾝﾔ</v>
      </c>
      <c r="D848" t="str">
        <f>IF($K848="","",男子登録情報!$O848&amp;" "&amp;男子登録情報!$N848&amp;" ("&amp;LEFT(男子登録情報!$F848,2)&amp;")")</f>
        <v>Shinya TANAKA (03)</v>
      </c>
      <c r="E848" t="str">
        <f>IF($K848="","",男子登録情報!$P848)</f>
        <v>JPN</v>
      </c>
      <c r="F848" t="str">
        <f t="shared" si="13"/>
        <v>1</v>
      </c>
      <c r="G848">
        <f>IF($K848="","",男子登録情報!$M848)</f>
        <v>29</v>
      </c>
      <c r="H848">
        <f>IF($K848="","",男子登録情報!$A848)</f>
        <v>492249</v>
      </c>
      <c r="K848">
        <f>IF(男子登録情報!$C848="","",男子登録情報!$C848)</f>
        <v>847</v>
      </c>
      <c r="M848">
        <f>IFERROR(IF(AND(402&lt;=VALUE(RIGHT(男子登録情報!$F848,4)),競技会情報!$E$3*100+競技会情報!$G$3&gt;=VALUE(RIGHT(男子登録情報!$F848,4))),VALUE(男子登録情報!$G848)+1,VALUE(男子登録情報!$G848)),"")</f>
        <v>19</v>
      </c>
      <c r="N848" t="str">
        <f>IF($K848="","",IF(男子登録情報!$H848="北海道",男子登録情報!$H848,LEFT(男子登録情報!$H848,LEN(男子登録情報!$H848)-1)))</f>
        <v>兵庫</v>
      </c>
      <c r="O848" t="str">
        <f>IF($K848="","",IF(LEN($N848)=2,LEFT($N848,1)&amp;"　"&amp;RIGHT($N848,1)&amp;"・"&amp;男子登録情報!$I848,$N848&amp;"・"&amp;男子登録情報!$I848))</f>
        <v>兵　庫・滝川第二</v>
      </c>
    </row>
    <row r="849" spans="1:15" x14ac:dyDescent="0.55000000000000004">
      <c r="A849">
        <f>IF($K849="","",100000000+男子登録情報!$C849)</f>
        <v>100000848</v>
      </c>
      <c r="B849" t="str">
        <f>IF($K849="","",男子登録情報!$D849&amp;" ("&amp;男子登録情報!$K849&amp;")")</f>
        <v>高瀬　一晟 (1)</v>
      </c>
      <c r="C849" t="str">
        <f>IF($K849="","",男子登録情報!$E849)</f>
        <v>ﾀｶｾ ｲｯｾｲ</v>
      </c>
      <c r="D849" t="str">
        <f>IF($K849="","",男子登録情報!$O849&amp;" "&amp;男子登録情報!$N849&amp;" ("&amp;LEFT(男子登録情報!$F849,2)&amp;")")</f>
        <v>Issei TAKASE (03)</v>
      </c>
      <c r="E849" t="str">
        <f>IF($K849="","",男子登録情報!$P849)</f>
        <v>JPN</v>
      </c>
      <c r="F849" t="str">
        <f t="shared" si="13"/>
        <v>1</v>
      </c>
      <c r="G849">
        <f>IF($K849="","",男子登録情報!$M849)</f>
        <v>27</v>
      </c>
      <c r="H849">
        <f>IF($K849="","",男子登録情報!$A849)</f>
        <v>492249</v>
      </c>
      <c r="K849">
        <f>IF(男子登録情報!$C849="","",男子登録情報!$C849)</f>
        <v>848</v>
      </c>
      <c r="M849">
        <f>IFERROR(IF(AND(402&lt;=VALUE(RIGHT(男子登録情報!$F849,4)),競技会情報!$E$3*100+競技会情報!$G$3&gt;=VALUE(RIGHT(男子登録情報!$F849,4))),VALUE(男子登録情報!$G849)+1,VALUE(男子登録情報!$G849)),"")</f>
        <v>19</v>
      </c>
      <c r="N849" t="str">
        <f>IF($K849="","",IF(男子登録情報!$H849="北海道",男子登録情報!$H849,LEFT(男子登録情報!$H849,LEN(男子登録情報!$H849)-1)))</f>
        <v>大阪</v>
      </c>
      <c r="O849" t="str">
        <f>IF($K849="","",IF(LEN($N849)=2,LEFT($N849,1)&amp;"　"&amp;RIGHT($N849,1)&amp;"・"&amp;男子登録情報!$I849,$N849&amp;"・"&amp;男子登録情報!$I849))</f>
        <v>大　阪・大塚</v>
      </c>
    </row>
    <row r="850" spans="1:15" x14ac:dyDescent="0.55000000000000004">
      <c r="A850">
        <f>IF($K850="","",100000000+男子登録情報!$C850)</f>
        <v>100000849</v>
      </c>
      <c r="B850" t="str">
        <f>IF($K850="","",男子登録情報!$D850&amp;" ("&amp;男子登録情報!$K850&amp;")")</f>
        <v>林　琮諺 (2)</v>
      </c>
      <c r="C850" t="str">
        <f>IF($K850="","",男子登録情報!$E850)</f>
        <v>ﾘﾝ ﾂｫﾝﾔﾝ</v>
      </c>
      <c r="D850" t="str">
        <f>IF($K850="","",男子登録情報!$O850&amp;" "&amp;男子登録情報!$N850&amp;" ("&amp;LEFT(男子登録情報!$F850,2)&amp;")")</f>
        <v>Tsungyen LIN (00)</v>
      </c>
      <c r="E850" t="str">
        <f>IF($K850="","",男子登録情報!$P850)</f>
        <v>TPE</v>
      </c>
      <c r="F850" t="str">
        <f t="shared" si="13"/>
        <v>1</v>
      </c>
      <c r="G850">
        <f>IF($K850="","",男子登録情報!$M850)</f>
        <v>29</v>
      </c>
      <c r="H850">
        <f>IF($K850="","",男子登録情報!$A850)</f>
        <v>492249</v>
      </c>
      <c r="K850">
        <f>IF(男子登録情報!$C850="","",男子登録情報!$C850)</f>
        <v>849</v>
      </c>
      <c r="M850">
        <f>IFERROR(IF(AND(402&lt;=VALUE(RIGHT(男子登録情報!$F850,4)),競技会情報!$E$3*100+競技会情報!$G$3&gt;=VALUE(RIGHT(男子登録情報!$F850,4))),VALUE(男子登録情報!$G850)+1,VALUE(男子登録情報!$G850)),"")</f>
        <v>22</v>
      </c>
      <c r="N850" t="str">
        <f>IF($K850="","",IF(男子登録情報!$H850="北海道",男子登録情報!$H850,LEFT(男子登録情報!$H850,LEN(男子登録情報!$H850)-1)))</f>
        <v>外</v>
      </c>
      <c r="O850" t="str">
        <f>IF($K850="","",IF(LEN($N850)=2,LEFT($N850,1)&amp;"　"&amp;RIGHT($N850,1)&amp;"・"&amp;男子登録情報!$I850,$N850&amp;"・"&amp;男子登録情報!$I850))</f>
        <v>外・台湾/北門</v>
      </c>
    </row>
    <row r="851" spans="1:15" x14ac:dyDescent="0.55000000000000004">
      <c r="A851">
        <f>IF($K851="","",100000000+男子登録情報!$C851)</f>
        <v>100000850</v>
      </c>
      <c r="B851" t="str">
        <f>IF($K851="","",男子登録情報!$D851&amp;" ("&amp;男子登録情報!$K851&amp;")")</f>
        <v>河内　海 (4)</v>
      </c>
      <c r="C851" t="str">
        <f>IF($K851="","",男子登録情報!$E851)</f>
        <v>ｶﾜﾁ ｶｲ</v>
      </c>
      <c r="D851" t="str">
        <f>IF($K851="","",男子登録情報!$O851&amp;" "&amp;男子登録情報!$N851&amp;" ("&amp;LEFT(男子登録情報!$F851,2)&amp;")")</f>
        <v>Kai KAWACHI (01)</v>
      </c>
      <c r="E851" t="str">
        <f>IF($K851="","",男子登録情報!$P851)</f>
        <v>JPN</v>
      </c>
      <c r="F851" t="str">
        <f t="shared" si="13"/>
        <v>1</v>
      </c>
      <c r="G851">
        <f>IF($K851="","",男子登録情報!$M851)</f>
        <v>27</v>
      </c>
      <c r="H851">
        <f>IF($K851="","",男子登録情報!$A851)</f>
        <v>492604</v>
      </c>
      <c r="K851">
        <f>IF(男子登録情報!$C851="","",男子登録情報!$C851)</f>
        <v>850</v>
      </c>
      <c r="M851">
        <f>IFERROR(IF(AND(402&lt;=VALUE(RIGHT(男子登録情報!$F851,4)),競技会情報!$E$3*100+競技会情報!$G$3&gt;=VALUE(RIGHT(男子登録情報!$F851,4))),VALUE(男子登録情報!$G851)+1,VALUE(男子登録情報!$G851)),"")</f>
        <v>21</v>
      </c>
      <c r="N851" t="str">
        <f>IF($K851="","",IF(男子登録情報!$H851="北海道",男子登録情報!$H851,LEFT(男子登録情報!$H851,LEN(男子登録情報!$H851)-1)))</f>
        <v>大阪</v>
      </c>
      <c r="O851" t="str">
        <f>IF($K851="","",IF(LEN($N851)=2,LEFT($N851,1)&amp;"　"&amp;RIGHT($N851,1)&amp;"・"&amp;男子登録情報!$I851,$N851&amp;"・"&amp;男子登録情報!$I851))</f>
        <v>大　阪・興国</v>
      </c>
    </row>
    <row r="852" spans="1:15" x14ac:dyDescent="0.55000000000000004">
      <c r="A852">
        <f>IF($K852="","",100000000+男子登録情報!$C852)</f>
        <v>100000851</v>
      </c>
      <c r="B852" t="str">
        <f>IF($K852="","",男子登録情報!$D852&amp;" ("&amp;男子登録情報!$K852&amp;")")</f>
        <v>鈴木　拓海 (4)</v>
      </c>
      <c r="C852" t="str">
        <f>IF($K852="","",男子登録情報!$E852)</f>
        <v>ｽｽﾞｷ ﾀｸﾐ</v>
      </c>
      <c r="D852" t="str">
        <f>IF($K852="","",男子登録情報!$O852&amp;" "&amp;男子登録情報!$N852&amp;" ("&amp;LEFT(男子登録情報!$F852,2)&amp;")")</f>
        <v>Takumi SUZUKI (00)</v>
      </c>
      <c r="E852" t="str">
        <f>IF($K852="","",男子登録情報!$P852)</f>
        <v>JPN</v>
      </c>
      <c r="F852" t="str">
        <f t="shared" si="13"/>
        <v>1</v>
      </c>
      <c r="G852">
        <f>IF($K852="","",男子登録情報!$M852)</f>
        <v>26</v>
      </c>
      <c r="H852">
        <f>IF($K852="","",男子登録情報!$A852)</f>
        <v>492604</v>
      </c>
      <c r="K852">
        <f>IF(男子登録情報!$C852="","",男子登録情報!$C852)</f>
        <v>851</v>
      </c>
      <c r="M852">
        <f>IFERROR(IF(AND(402&lt;=VALUE(RIGHT(男子登録情報!$F852,4)),競技会情報!$E$3*100+競技会情報!$G$3&gt;=VALUE(RIGHT(男子登録情報!$F852,4))),VALUE(男子登録情報!$G852)+1,VALUE(男子登録情報!$G852)),"")</f>
        <v>22</v>
      </c>
      <c r="N852" t="str">
        <f>IF($K852="","",IF(男子登録情報!$H852="北海道",男子登録情報!$H852,LEFT(男子登録情報!$H852,LEN(男子登録情報!$H852)-1)))</f>
        <v>京都</v>
      </c>
      <c r="O852" t="str">
        <f>IF($K852="","",IF(LEN($N852)=2,LEFT($N852,1)&amp;"　"&amp;RIGHT($N852,1)&amp;"・"&amp;男子登録情報!$I852,$N852&amp;"・"&amp;男子登録情報!$I852))</f>
        <v>京　都・福知山成美</v>
      </c>
    </row>
    <row r="853" spans="1:15" x14ac:dyDescent="0.55000000000000004">
      <c r="A853">
        <f>IF($K853="","",100000000+男子登録情報!$C853)</f>
        <v>100000852</v>
      </c>
      <c r="B853" t="str">
        <f>IF($K853="","",男子登録情報!$D853&amp;" ("&amp;男子登録情報!$K853&amp;")")</f>
        <v>濵田　晃輝 (4)</v>
      </c>
      <c r="C853" t="str">
        <f>IF($K853="","",男子登録情報!$E853)</f>
        <v>ﾊﾏﾀﾞ ｺｳｷ</v>
      </c>
      <c r="D853" t="str">
        <f>IF($K853="","",男子登録情報!$O853&amp;" "&amp;男子登録情報!$N853&amp;" ("&amp;LEFT(男子登録情報!$F853,2)&amp;")")</f>
        <v>Koki HAMADA (00)</v>
      </c>
      <c r="E853" t="str">
        <f>IF($K853="","",男子登録情報!$P853)</f>
        <v>JPN</v>
      </c>
      <c r="F853" t="str">
        <f t="shared" si="13"/>
        <v>1</v>
      </c>
      <c r="G853">
        <f>IF($K853="","",男子登録情報!$M853)</f>
        <v>27</v>
      </c>
      <c r="H853">
        <f>IF($K853="","",男子登録情報!$A853)</f>
        <v>492604</v>
      </c>
      <c r="K853">
        <f>IF(男子登録情報!$C853="","",男子登録情報!$C853)</f>
        <v>852</v>
      </c>
      <c r="M853">
        <f>IFERROR(IF(AND(402&lt;=VALUE(RIGHT(男子登録情報!$F853,4)),競技会情報!$E$3*100+競技会情報!$G$3&gt;=VALUE(RIGHT(男子登録情報!$F853,4))),VALUE(男子登録情報!$G853)+1,VALUE(男子登録情報!$G853)),"")</f>
        <v>22</v>
      </c>
      <c r="N853" t="str">
        <f>IF($K853="","",IF(男子登録情報!$H853="北海道",男子登録情報!$H853,LEFT(男子登録情報!$H853,LEN(男子登録情報!$H853)-1)))</f>
        <v>大阪</v>
      </c>
      <c r="O853" t="str">
        <f>IF($K853="","",IF(LEN($N853)=2,LEFT($N853,1)&amp;"　"&amp;RIGHT($N853,1)&amp;"・"&amp;男子登録情報!$I853,$N853&amp;"・"&amp;男子登録情報!$I853))</f>
        <v>大　阪・大阪産業大学付属</v>
      </c>
    </row>
    <row r="854" spans="1:15" x14ac:dyDescent="0.55000000000000004">
      <c r="A854">
        <f>IF($K854="","",100000000+男子登録情報!$C854)</f>
        <v>100000853</v>
      </c>
      <c r="B854" t="str">
        <f>IF($K854="","",男子登録情報!$D854&amp;" ("&amp;男子登録情報!$K854&amp;")")</f>
        <v>宮崎　琉樹哉 (4)</v>
      </c>
      <c r="C854" t="str">
        <f>IF($K854="","",男子登録情報!$E854)</f>
        <v>ﾐﾔｻﾞｷ ﾙｷﾔ</v>
      </c>
      <c r="D854" t="str">
        <f>IF($K854="","",男子登録情報!$O854&amp;" "&amp;男子登録情報!$N854&amp;" ("&amp;LEFT(男子登録情報!$F854,2)&amp;")")</f>
        <v>Rukiya MIYAZAKI (01)</v>
      </c>
      <c r="E854" t="str">
        <f>IF($K854="","",男子登録情報!$P854)</f>
        <v>JPN</v>
      </c>
      <c r="F854" t="str">
        <f t="shared" si="13"/>
        <v>1</v>
      </c>
      <c r="G854">
        <f>IF($K854="","",男子登録情報!$M854)</f>
        <v>37</v>
      </c>
      <c r="H854">
        <f>IF($K854="","",男子登録情報!$A854)</f>
        <v>492604</v>
      </c>
      <c r="K854">
        <f>IF(男子登録情報!$C854="","",男子登録情報!$C854)</f>
        <v>853</v>
      </c>
      <c r="M854">
        <f>IFERROR(IF(AND(402&lt;=VALUE(RIGHT(男子登録情報!$F854,4)),競技会情報!$E$3*100+競技会情報!$G$3&gt;=VALUE(RIGHT(男子登録情報!$F854,4))),VALUE(男子登録情報!$G854)+1,VALUE(男子登録情報!$G854)),"")</f>
        <v>21</v>
      </c>
      <c r="N854" t="str">
        <f>IF($K854="","",IF(男子登録情報!$H854="北海道",男子登録情報!$H854,LEFT(男子登録情報!$H854,LEN(男子登録情報!$H854)-1)))</f>
        <v>香川</v>
      </c>
      <c r="O854" t="str">
        <f>IF($K854="","",IF(LEN($N854)=2,LEFT($N854,1)&amp;"　"&amp;RIGHT($N854,1)&amp;"・"&amp;男子登録情報!$I854,$N854&amp;"・"&amp;男子登録情報!$I854))</f>
        <v>香　川・高松工芸</v>
      </c>
    </row>
    <row r="855" spans="1:15" x14ac:dyDescent="0.55000000000000004">
      <c r="A855">
        <f>IF($K855="","",100000000+男子登録情報!$C855)</f>
        <v>100000854</v>
      </c>
      <c r="B855" t="str">
        <f>IF($K855="","",男子登録情報!$D855&amp;" ("&amp;男子登録情報!$K855&amp;")")</f>
        <v>尾崎　圭亮 (3)</v>
      </c>
      <c r="C855" t="str">
        <f>IF($K855="","",男子登録情報!$E855)</f>
        <v>ｵｻﾞｷ ｹｲｽｹ</v>
      </c>
      <c r="D855" t="str">
        <f>IF($K855="","",男子登録情報!$O855&amp;" "&amp;男子登録情報!$N855&amp;" ("&amp;LEFT(男子登録情報!$F855,2)&amp;")")</f>
        <v>Keisuke OZAKI (01)</v>
      </c>
      <c r="E855" t="str">
        <f>IF($K855="","",男子登録情報!$P855)</f>
        <v>JPN</v>
      </c>
      <c r="F855" t="str">
        <f t="shared" si="13"/>
        <v>1</v>
      </c>
      <c r="G855">
        <f>IF($K855="","",男子登録情報!$M855)</f>
        <v>30</v>
      </c>
      <c r="H855">
        <f>IF($K855="","",男子登録情報!$A855)</f>
        <v>492604</v>
      </c>
      <c r="K855">
        <f>IF(男子登録情報!$C855="","",男子登録情報!$C855)</f>
        <v>854</v>
      </c>
      <c r="M855">
        <f>IFERROR(IF(AND(402&lt;=VALUE(RIGHT(男子登録情報!$F855,4)),競技会情報!$E$3*100+競技会情報!$G$3&gt;=VALUE(RIGHT(男子登録情報!$F855,4))),VALUE(男子登録情報!$G855)+1,VALUE(男子登録情報!$G855)),"")</f>
        <v>21</v>
      </c>
      <c r="N855" t="str">
        <f>IF($K855="","",IF(男子登録情報!$H855="北海道",男子登録情報!$H855,LEFT(男子登録情報!$H855,LEN(男子登録情報!$H855)-1)))</f>
        <v>和歌山</v>
      </c>
      <c r="O855" t="str">
        <f>IF($K855="","",IF(LEN($N855)=2,LEFT($N855,1)&amp;"　"&amp;RIGHT($N855,1)&amp;"・"&amp;男子登録情報!$I855,$N855&amp;"・"&amp;男子登録情報!$I855))</f>
        <v>和歌山・和歌山北</v>
      </c>
    </row>
    <row r="856" spans="1:15" x14ac:dyDescent="0.55000000000000004">
      <c r="A856">
        <f>IF($K856="","",100000000+男子登録情報!$C856)</f>
        <v>100000855</v>
      </c>
      <c r="B856" t="str">
        <f>IF($K856="","",男子登録情報!$D856&amp;" ("&amp;男子登録情報!$K856&amp;")")</f>
        <v>九野　耀太 (3)</v>
      </c>
      <c r="C856" t="str">
        <f>IF($K856="","",男子登録情報!$E856)</f>
        <v>ｸﾉ ﾖｳﾀ</v>
      </c>
      <c r="D856" t="str">
        <f>IF($K856="","",男子登録情報!$O856&amp;" "&amp;男子登録情報!$N856&amp;" ("&amp;LEFT(男子登録情報!$F856,2)&amp;")")</f>
        <v>Yota KUNO (01)</v>
      </c>
      <c r="E856" t="str">
        <f>IF($K856="","",男子登録情報!$P856)</f>
        <v>JPN</v>
      </c>
      <c r="F856" t="str">
        <f t="shared" si="13"/>
        <v>1</v>
      </c>
      <c r="G856">
        <f>IF($K856="","",男子登録情報!$M856)</f>
        <v>26</v>
      </c>
      <c r="H856">
        <f>IF($K856="","",男子登録情報!$A856)</f>
        <v>492604</v>
      </c>
      <c r="K856">
        <f>IF(男子登録情報!$C856="","",男子登録情報!$C856)</f>
        <v>855</v>
      </c>
      <c r="M856">
        <f>IFERROR(IF(AND(402&lt;=VALUE(RIGHT(男子登録情報!$F856,4)),競技会情報!$E$3*100+競技会情報!$G$3&gt;=VALUE(RIGHT(男子登録情報!$F856,4))),VALUE(男子登録情報!$G856)+1,VALUE(男子登録情報!$G856)),"")</f>
        <v>21</v>
      </c>
      <c r="N856" t="str">
        <f>IF($K856="","",IF(男子登録情報!$H856="北海道",男子登録情報!$H856,LEFT(男子登録情報!$H856,LEN(男子登録情報!$H856)-1)))</f>
        <v>京都</v>
      </c>
      <c r="O856" t="str">
        <f>IF($K856="","",IF(LEN($N856)=2,LEFT($N856,1)&amp;"　"&amp;RIGHT($N856,1)&amp;"・"&amp;男子登録情報!$I856,$N856&amp;"・"&amp;男子登録情報!$I856))</f>
        <v>京　都・京都外大西</v>
      </c>
    </row>
    <row r="857" spans="1:15" x14ac:dyDescent="0.55000000000000004">
      <c r="A857">
        <f>IF($K857="","",100000000+男子登録情報!$C857)</f>
        <v>100000856</v>
      </c>
      <c r="B857" t="str">
        <f>IF($K857="","",男子登録情報!$D857&amp;" ("&amp;男子登録情報!$K857&amp;")")</f>
        <v>小久保　星音 (3)</v>
      </c>
      <c r="C857" t="str">
        <f>IF($K857="","",男子登録情報!$E857)</f>
        <v>ｺｸﾎﾞ ｼｵﾝ</v>
      </c>
      <c r="D857" t="str">
        <f>IF($K857="","",男子登録情報!$O857&amp;" "&amp;男子登録情報!$N857&amp;" ("&amp;LEFT(男子登録情報!$F857,2)&amp;")")</f>
        <v>Shion KOKUBO (01)</v>
      </c>
      <c r="E857" t="str">
        <f>IF($K857="","",男子登録情報!$P857)</f>
        <v>JPN</v>
      </c>
      <c r="F857" t="str">
        <f t="shared" si="13"/>
        <v>1</v>
      </c>
      <c r="G857">
        <f>IF($K857="","",男子登録情報!$M857)</f>
        <v>30</v>
      </c>
      <c r="H857">
        <f>IF($K857="","",男子登録情報!$A857)</f>
        <v>492604</v>
      </c>
      <c r="K857">
        <f>IF(男子登録情報!$C857="","",男子登録情報!$C857)</f>
        <v>856</v>
      </c>
      <c r="M857">
        <f>IFERROR(IF(AND(402&lt;=VALUE(RIGHT(男子登録情報!$F857,4)),競技会情報!$E$3*100+競技会情報!$G$3&gt;=VALUE(RIGHT(男子登録情報!$F857,4))),VALUE(男子登録情報!$G857)+1,VALUE(男子登録情報!$G857)),"")</f>
        <v>21</v>
      </c>
      <c r="N857" t="str">
        <f>IF($K857="","",IF(男子登録情報!$H857="北海道",男子登録情報!$H857,LEFT(男子登録情報!$H857,LEN(男子登録情報!$H857)-1)))</f>
        <v>和歌山</v>
      </c>
      <c r="O857" t="str">
        <f>IF($K857="","",IF(LEN($N857)=2,LEFT($N857,1)&amp;"　"&amp;RIGHT($N857,1)&amp;"・"&amp;男子登録情報!$I857,$N857&amp;"・"&amp;男子登録情報!$I857))</f>
        <v>和歌山・和歌山北</v>
      </c>
    </row>
    <row r="858" spans="1:15" x14ac:dyDescent="0.55000000000000004">
      <c r="A858">
        <f>IF($K858="","",100000000+男子登録情報!$C858)</f>
        <v>100000857</v>
      </c>
      <c r="B858" t="str">
        <f>IF($K858="","",男子登録情報!$D858&amp;" ("&amp;男子登録情報!$K858&amp;")")</f>
        <v>多賀井　悠斗 (3)</v>
      </c>
      <c r="C858" t="str">
        <f>IF($K858="","",男子登録情報!$E858)</f>
        <v>ﾀｶﾞｲ ﾕｳﾄ</v>
      </c>
      <c r="D858" t="str">
        <f>IF($K858="","",男子登録情報!$O858&amp;" "&amp;男子登録情報!$N858&amp;" ("&amp;LEFT(男子登録情報!$F858,2)&amp;")")</f>
        <v>Yuto TAGAI (01)</v>
      </c>
      <c r="E858" t="str">
        <f>IF($K858="","",男子登録情報!$P858)</f>
        <v>JPN</v>
      </c>
      <c r="F858" t="str">
        <f t="shared" si="13"/>
        <v>1</v>
      </c>
      <c r="G858">
        <f>IF($K858="","",男子登録情報!$M858)</f>
        <v>26</v>
      </c>
      <c r="H858">
        <f>IF($K858="","",男子登録情報!$A858)</f>
        <v>492604</v>
      </c>
      <c r="K858">
        <f>IF(男子登録情報!$C858="","",男子登録情報!$C858)</f>
        <v>857</v>
      </c>
      <c r="M858">
        <f>IFERROR(IF(AND(402&lt;=VALUE(RIGHT(男子登録情報!$F858,4)),競技会情報!$E$3*100+競技会情報!$G$3&gt;=VALUE(RIGHT(男子登録情報!$F858,4))),VALUE(男子登録情報!$G858)+1,VALUE(男子登録情報!$G858)),"")</f>
        <v>21</v>
      </c>
      <c r="N858" t="str">
        <f>IF($K858="","",IF(男子登録情報!$H858="北海道",男子登録情報!$H858,LEFT(男子登録情報!$H858,LEN(男子登録情報!$H858)-1)))</f>
        <v>京都</v>
      </c>
      <c r="O858" t="str">
        <f>IF($K858="","",IF(LEN($N858)=2,LEFT($N858,1)&amp;"　"&amp;RIGHT($N858,1)&amp;"・"&amp;男子登録情報!$I858,$N858&amp;"・"&amp;男子登録情報!$I858))</f>
        <v>京　都・桂</v>
      </c>
    </row>
    <row r="859" spans="1:15" x14ac:dyDescent="0.55000000000000004">
      <c r="A859">
        <f>IF($K859="","",100000000+男子登録情報!$C859)</f>
        <v>100000858</v>
      </c>
      <c r="B859" t="str">
        <f>IF($K859="","",男子登録情報!$D859&amp;" ("&amp;男子登録情報!$K859&amp;")")</f>
        <v>田中　夢人 (3)</v>
      </c>
      <c r="C859" t="str">
        <f>IF($K859="","",男子登録情報!$E859)</f>
        <v>ﾀﾅｶ ﾑｳﾄ</v>
      </c>
      <c r="D859" t="str">
        <f>IF($K859="","",男子登録情報!$O859&amp;" "&amp;男子登録情報!$N859&amp;" ("&amp;LEFT(男子登録情報!$F859,2)&amp;")")</f>
        <v>Muto TANAKA (01)</v>
      </c>
      <c r="E859" t="str">
        <f>IF($K859="","",男子登録情報!$P859)</f>
        <v>JPN</v>
      </c>
      <c r="F859" t="str">
        <f t="shared" si="13"/>
        <v>1</v>
      </c>
      <c r="G859">
        <f>IF($K859="","",男子登録情報!$M859)</f>
        <v>29</v>
      </c>
      <c r="H859">
        <f>IF($K859="","",男子登録情報!$A859)</f>
        <v>492604</v>
      </c>
      <c r="K859">
        <f>IF(男子登録情報!$C859="","",男子登録情報!$C859)</f>
        <v>858</v>
      </c>
      <c r="M859">
        <f>IFERROR(IF(AND(402&lt;=VALUE(RIGHT(男子登録情報!$F859,4)),競技会情報!$E$3*100+競技会情報!$G$3&gt;=VALUE(RIGHT(男子登録情報!$F859,4))),VALUE(男子登録情報!$G859)+1,VALUE(男子登録情報!$G859)),"")</f>
        <v>21</v>
      </c>
      <c r="N859" t="str">
        <f>IF($K859="","",IF(男子登録情報!$H859="北海道",男子登録情報!$H859,LEFT(男子登録情報!$H859,LEN(男子登録情報!$H859)-1)))</f>
        <v>奈良</v>
      </c>
      <c r="O859" t="str">
        <f>IF($K859="","",IF(LEN($N859)=2,LEFT($N859,1)&amp;"　"&amp;RIGHT($N859,1)&amp;"・"&amp;男子登録情報!$I859,$N859&amp;"・"&amp;男子登録情報!$I859))</f>
        <v>奈　良・智辯学園奈良ｶﾚｯｼﾞ</v>
      </c>
    </row>
    <row r="860" spans="1:15" x14ac:dyDescent="0.55000000000000004">
      <c r="A860">
        <f>IF($K860="","",100000000+男子登録情報!$C860)</f>
        <v>100000859</v>
      </c>
      <c r="B860" t="str">
        <f>IF($K860="","",男子登録情報!$D860&amp;" ("&amp;男子登録情報!$K860&amp;")")</f>
        <v>土肥　茂樹 (3)</v>
      </c>
      <c r="C860" t="str">
        <f>IF($K860="","",男子登録情報!$E860)</f>
        <v>ﾄﾞﾋ ｼｹﾞｷ</v>
      </c>
      <c r="D860" t="str">
        <f>IF($K860="","",男子登録情報!$O860&amp;" "&amp;男子登録情報!$N860&amp;" ("&amp;LEFT(男子登録情報!$F860,2)&amp;")")</f>
        <v>Shigeki DOHI (01)</v>
      </c>
      <c r="E860" t="str">
        <f>IF($K860="","",男子登録情報!$P860)</f>
        <v>JPN</v>
      </c>
      <c r="F860" t="str">
        <f t="shared" si="13"/>
        <v>1</v>
      </c>
      <c r="G860">
        <f>IF($K860="","",男子登録情報!$M860)</f>
        <v>26</v>
      </c>
      <c r="H860">
        <f>IF($K860="","",男子登録情報!$A860)</f>
        <v>492604</v>
      </c>
      <c r="K860">
        <f>IF(男子登録情報!$C860="","",男子登録情報!$C860)</f>
        <v>859</v>
      </c>
      <c r="M860">
        <f>IFERROR(IF(AND(402&lt;=VALUE(RIGHT(男子登録情報!$F860,4)),競技会情報!$E$3*100+競技会情報!$G$3&gt;=VALUE(RIGHT(男子登録情報!$F860,4))),VALUE(男子登録情報!$G860)+1,VALUE(男子登録情報!$G860)),"")</f>
        <v>21</v>
      </c>
      <c r="N860" t="str">
        <f>IF($K860="","",IF(男子登録情報!$H860="北海道",男子登録情報!$H860,LEFT(男子登録情報!$H860,LEN(男子登録情報!$H860)-1)))</f>
        <v>京都</v>
      </c>
      <c r="O860" t="str">
        <f>IF($K860="","",IF(LEN($N860)=2,LEFT($N860,1)&amp;"　"&amp;RIGHT($N860,1)&amp;"・"&amp;男子登録情報!$I860,$N860&amp;"・"&amp;男子登録情報!$I860))</f>
        <v>京　都・京都外大西</v>
      </c>
    </row>
    <row r="861" spans="1:15" x14ac:dyDescent="0.55000000000000004">
      <c r="A861">
        <f>IF($K861="","",100000000+男子登録情報!$C861)</f>
        <v>100000860</v>
      </c>
      <c r="B861" t="str">
        <f>IF($K861="","",男子登録情報!$D861&amp;" ("&amp;男子登録情報!$K861&amp;")")</f>
        <v>永井　友也 (3)</v>
      </c>
      <c r="C861" t="str">
        <f>IF($K861="","",男子登録情報!$E861)</f>
        <v>ﾅｶﾞｲ ﾄﾓﾔ</v>
      </c>
      <c r="D861" t="str">
        <f>IF($K861="","",男子登録情報!$O861&amp;" "&amp;男子登録情報!$N861&amp;" ("&amp;LEFT(男子登録情報!$F861,2)&amp;")")</f>
        <v>Tomoya NAGAI (02)</v>
      </c>
      <c r="E861" t="str">
        <f>IF($K861="","",男子登録情報!$P861)</f>
        <v>JPN</v>
      </c>
      <c r="F861" t="str">
        <f t="shared" si="13"/>
        <v>1</v>
      </c>
      <c r="G861">
        <f>IF($K861="","",男子登録情報!$M861)</f>
        <v>26</v>
      </c>
      <c r="H861">
        <f>IF($K861="","",男子登録情報!$A861)</f>
        <v>492604</v>
      </c>
      <c r="K861">
        <f>IF(男子登録情報!$C861="","",男子登録情報!$C861)</f>
        <v>860</v>
      </c>
      <c r="M861">
        <f>IFERROR(IF(AND(402&lt;=VALUE(RIGHT(男子登録情報!$F861,4)),競技会情報!$E$3*100+競技会情報!$G$3&gt;=VALUE(RIGHT(男子登録情報!$F861,4))),VALUE(男子登録情報!$G861)+1,VALUE(男子登録情報!$G861)),"")</f>
        <v>20</v>
      </c>
      <c r="N861" t="str">
        <f>IF($K861="","",IF(男子登録情報!$H861="北海道",男子登録情報!$H861,LEFT(男子登録情報!$H861,LEN(男子登録情報!$H861)-1)))</f>
        <v>京都</v>
      </c>
      <c r="O861" t="str">
        <f>IF($K861="","",IF(LEN($N861)=2,LEFT($N861,1)&amp;"　"&amp;RIGHT($N861,1)&amp;"・"&amp;男子登録情報!$I861,$N861&amp;"・"&amp;男子登録情報!$I861))</f>
        <v>京　都・京都両洋</v>
      </c>
    </row>
    <row r="862" spans="1:15" x14ac:dyDescent="0.55000000000000004">
      <c r="A862">
        <f>IF($K862="","",100000000+男子登録情報!$C862)</f>
        <v>100000861</v>
      </c>
      <c r="B862" t="str">
        <f>IF($K862="","",男子登録情報!$D862&amp;" ("&amp;男子登録情報!$K862&amp;")")</f>
        <v>西芝　燎哉 (3)</v>
      </c>
      <c r="C862" t="str">
        <f>IF($K862="","",男子登録情報!$E862)</f>
        <v>ﾆｼｼﾊﾞ ﾘｮｳﾔ</v>
      </c>
      <c r="D862" t="str">
        <f>IF($K862="","",男子登録情報!$O862&amp;" "&amp;男子登録情報!$N862&amp;" ("&amp;LEFT(男子登録情報!$F862,2)&amp;")")</f>
        <v>Ryoya NISHISHIBA (01)</v>
      </c>
      <c r="E862" t="str">
        <f>IF($K862="","",男子登録情報!$P862)</f>
        <v>JPN</v>
      </c>
      <c r="F862" t="str">
        <f t="shared" si="13"/>
        <v>1</v>
      </c>
      <c r="G862">
        <f>IF($K862="","",男子登録情報!$M862)</f>
        <v>25</v>
      </c>
      <c r="H862">
        <f>IF($K862="","",男子登録情報!$A862)</f>
        <v>492604</v>
      </c>
      <c r="K862">
        <f>IF(男子登録情報!$C862="","",男子登録情報!$C862)</f>
        <v>861</v>
      </c>
      <c r="M862">
        <f>IFERROR(IF(AND(402&lt;=VALUE(RIGHT(男子登録情報!$F862,4)),競技会情報!$E$3*100+競技会情報!$G$3&gt;=VALUE(RIGHT(男子登録情報!$F862,4))),VALUE(男子登録情報!$G862)+1,VALUE(男子登録情報!$G862)),"")</f>
        <v>21</v>
      </c>
      <c r="N862" t="str">
        <f>IF($K862="","",IF(男子登録情報!$H862="北海道",男子登録情報!$H862,LEFT(男子登録情報!$H862,LEN(男子登録情報!$H862)-1)))</f>
        <v>滋賀</v>
      </c>
      <c r="O862" t="str">
        <f>IF($K862="","",IF(LEN($N862)=2,LEFT($N862,1)&amp;"　"&amp;RIGHT($N862,1)&amp;"・"&amp;男子登録情報!$I862,$N862&amp;"・"&amp;男子登録情報!$I862))</f>
        <v>滋　賀・滋賀学園</v>
      </c>
    </row>
    <row r="863" spans="1:15" x14ac:dyDescent="0.55000000000000004">
      <c r="A863">
        <f>IF($K863="","",100000000+男子登録情報!$C863)</f>
        <v>100000862</v>
      </c>
      <c r="B863" t="str">
        <f>IF($K863="","",男子登録情報!$D863&amp;" ("&amp;男子登録情報!$K863&amp;")")</f>
        <v>西谷　太一 (3)</v>
      </c>
      <c r="C863" t="str">
        <f>IF($K863="","",男子登録情報!$E863)</f>
        <v>ﾆｼﾀﾆ ﾀｲﾁ</v>
      </c>
      <c r="D863" t="str">
        <f>IF($K863="","",男子登録情報!$O863&amp;" "&amp;男子登録情報!$N863&amp;" ("&amp;LEFT(男子登録情報!$F863,2)&amp;")")</f>
        <v>Taichi NISHITANI (02)</v>
      </c>
      <c r="E863" t="str">
        <f>IF($K863="","",男子登録情報!$P863)</f>
        <v>JPN</v>
      </c>
      <c r="F863" t="str">
        <f t="shared" si="13"/>
        <v>1</v>
      </c>
      <c r="G863">
        <f>IF($K863="","",男子登録情報!$M863)</f>
        <v>30</v>
      </c>
      <c r="H863">
        <f>IF($K863="","",男子登録情報!$A863)</f>
        <v>492604</v>
      </c>
      <c r="K863">
        <f>IF(男子登録情報!$C863="","",男子登録情報!$C863)</f>
        <v>862</v>
      </c>
      <c r="M863">
        <f>IFERROR(IF(AND(402&lt;=VALUE(RIGHT(男子登録情報!$F863,4)),競技会情報!$E$3*100+競技会情報!$G$3&gt;=VALUE(RIGHT(男子登録情報!$F863,4))),VALUE(男子登録情報!$G863)+1,VALUE(男子登録情報!$G863)),"")</f>
        <v>20</v>
      </c>
      <c r="N863" t="str">
        <f>IF($K863="","",IF(男子登録情報!$H863="北海道",男子登録情報!$H863,LEFT(男子登録情報!$H863,LEN(男子登録情報!$H863)-1)))</f>
        <v>和歌山</v>
      </c>
      <c r="O863" t="str">
        <f>IF($K863="","",IF(LEN($N863)=2,LEFT($N863,1)&amp;"　"&amp;RIGHT($N863,1)&amp;"・"&amp;男子登録情報!$I863,$N863&amp;"・"&amp;男子登録情報!$I863))</f>
        <v>和歌山・南部</v>
      </c>
    </row>
    <row r="864" spans="1:15" x14ac:dyDescent="0.55000000000000004">
      <c r="A864">
        <f>IF($K864="","",100000000+男子登録情報!$C864)</f>
        <v>100000863</v>
      </c>
      <c r="B864" t="str">
        <f>IF($K864="","",男子登録情報!$D864&amp;" ("&amp;男子登録情報!$K864&amp;")")</f>
        <v>前田　亜門 (3)</v>
      </c>
      <c r="C864" t="str">
        <f>IF($K864="","",男子登録情報!$E864)</f>
        <v>ﾏｴﾀﾞ ｱﾓﾝ</v>
      </c>
      <c r="D864" t="str">
        <f>IF($K864="","",男子登録情報!$O864&amp;" "&amp;男子登録情報!$N864&amp;" ("&amp;LEFT(男子登録情報!$F864,2)&amp;")")</f>
        <v>Amon MAEDA (01)</v>
      </c>
      <c r="E864" t="str">
        <f>IF($K864="","",男子登録情報!$P864)</f>
        <v>JPN</v>
      </c>
      <c r="F864" t="str">
        <f t="shared" si="13"/>
        <v>1</v>
      </c>
      <c r="G864">
        <f>IF($K864="","",男子登録情報!$M864)</f>
        <v>25</v>
      </c>
      <c r="H864">
        <f>IF($K864="","",男子登録情報!$A864)</f>
        <v>492604</v>
      </c>
      <c r="K864">
        <f>IF(男子登録情報!$C864="","",男子登録情報!$C864)</f>
        <v>863</v>
      </c>
      <c r="M864">
        <f>IFERROR(IF(AND(402&lt;=VALUE(RIGHT(男子登録情報!$F864,4)),競技会情報!$E$3*100+競技会情報!$G$3&gt;=VALUE(RIGHT(男子登録情報!$F864,4))),VALUE(男子登録情報!$G864)+1,VALUE(男子登録情報!$G864)),"")</f>
        <v>21</v>
      </c>
      <c r="N864" t="str">
        <f>IF($K864="","",IF(男子登録情報!$H864="北海道",男子登録情報!$H864,LEFT(男子登録情報!$H864,LEN(男子登録情報!$H864)-1)))</f>
        <v>滋賀</v>
      </c>
      <c r="O864" t="str">
        <f>IF($K864="","",IF(LEN($N864)=2,LEFT($N864,1)&amp;"　"&amp;RIGHT($N864,1)&amp;"・"&amp;男子登録情報!$I864,$N864&amp;"・"&amp;男子登録情報!$I864))</f>
        <v>滋　賀・比叡山</v>
      </c>
    </row>
    <row r="865" spans="1:15" x14ac:dyDescent="0.55000000000000004">
      <c r="A865">
        <f>IF($K865="","",100000000+男子登録情報!$C865)</f>
        <v>100000864</v>
      </c>
      <c r="B865" t="str">
        <f>IF($K865="","",男子登録情報!$D865&amp;" ("&amp;男子登録情報!$K865&amp;")")</f>
        <v>岡田　大典 (2)</v>
      </c>
      <c r="C865" t="str">
        <f>IF($K865="","",男子登録情報!$E865)</f>
        <v>ｵｶﾀﾞ ﾀﾞｲｽｹ</v>
      </c>
      <c r="D865" t="str">
        <f>IF($K865="","",男子登録情報!$O865&amp;" "&amp;男子登録情報!$N865&amp;" ("&amp;LEFT(男子登録情報!$F865,2)&amp;")")</f>
        <v>Daisuke OKADA (02)</v>
      </c>
      <c r="E865" t="str">
        <f>IF($K865="","",男子登録情報!$P865)</f>
        <v>JPN</v>
      </c>
      <c r="F865" t="str">
        <f t="shared" si="13"/>
        <v>1</v>
      </c>
      <c r="G865">
        <f>IF($K865="","",男子登録情報!$M865)</f>
        <v>26</v>
      </c>
      <c r="H865">
        <f>IF($K865="","",男子登録情報!$A865)</f>
        <v>492604</v>
      </c>
      <c r="K865">
        <f>IF(男子登録情報!$C865="","",男子登録情報!$C865)</f>
        <v>864</v>
      </c>
      <c r="M865">
        <f>IFERROR(IF(AND(402&lt;=VALUE(RIGHT(男子登録情報!$F865,4)),競技会情報!$E$3*100+競技会情報!$G$3&gt;=VALUE(RIGHT(男子登録情報!$F865,4))),VALUE(男子登録情報!$G865)+1,VALUE(男子登録情報!$G865)),"")</f>
        <v>20</v>
      </c>
      <c r="N865" t="str">
        <f>IF($K865="","",IF(男子登録情報!$H865="北海道",男子登録情報!$H865,LEFT(男子登録情報!$H865,LEN(男子登録情報!$H865)-1)))</f>
        <v>京都</v>
      </c>
      <c r="O865" t="str">
        <f>IF($K865="","",IF(LEN($N865)=2,LEFT($N865,1)&amp;"　"&amp;RIGHT($N865,1)&amp;"・"&amp;男子登録情報!$I865,$N865&amp;"・"&amp;男子登録情報!$I865))</f>
        <v>京　都・網野</v>
      </c>
    </row>
    <row r="866" spans="1:15" x14ac:dyDescent="0.55000000000000004">
      <c r="A866">
        <f>IF($K866="","",100000000+男子登録情報!$C866)</f>
        <v>100000865</v>
      </c>
      <c r="B866" t="str">
        <f>IF($K866="","",男子登録情報!$D866&amp;" ("&amp;男子登録情報!$K866&amp;")")</f>
        <v>川瀬　翔大 (2)</v>
      </c>
      <c r="C866" t="str">
        <f>IF($K866="","",男子登録情報!$E866)</f>
        <v>ｶﾜｾ ｼｮｳﾀ</v>
      </c>
      <c r="D866" t="str">
        <f>IF($K866="","",男子登録情報!$O866&amp;" "&amp;男子登録情報!$N866&amp;" ("&amp;LEFT(男子登録情報!$F866,2)&amp;")")</f>
        <v>Shota KAWASE (02)</v>
      </c>
      <c r="E866" t="str">
        <f>IF($K866="","",男子登録情報!$P866)</f>
        <v>JPN</v>
      </c>
      <c r="F866" t="str">
        <f t="shared" si="13"/>
        <v>1</v>
      </c>
      <c r="G866">
        <f>IF($K866="","",男子登録情報!$M866)</f>
        <v>26</v>
      </c>
      <c r="H866">
        <f>IF($K866="","",男子登録情報!$A866)</f>
        <v>492604</v>
      </c>
      <c r="K866">
        <f>IF(男子登録情報!$C866="","",男子登録情報!$C866)</f>
        <v>865</v>
      </c>
      <c r="M866">
        <f>IFERROR(IF(AND(402&lt;=VALUE(RIGHT(男子登録情報!$F866,4)),競技会情報!$E$3*100+競技会情報!$G$3&gt;=VALUE(RIGHT(男子登録情報!$F866,4))),VALUE(男子登録情報!$G866)+1,VALUE(男子登録情報!$G866)),"")</f>
        <v>20</v>
      </c>
      <c r="N866" t="str">
        <f>IF($K866="","",IF(男子登録情報!$H866="北海道",男子登録情報!$H866,LEFT(男子登録情報!$H866,LEN(男子登録情報!$H866)-1)))</f>
        <v>京都</v>
      </c>
      <c r="O866" t="str">
        <f>IF($K866="","",IF(LEN($N866)=2,LEFT($N866,1)&amp;"　"&amp;RIGHT($N866,1)&amp;"・"&amp;男子登録情報!$I866,$N866&amp;"・"&amp;男子登録情報!$I866))</f>
        <v>京　都・京都外大西</v>
      </c>
    </row>
    <row r="867" spans="1:15" x14ac:dyDescent="0.55000000000000004">
      <c r="A867">
        <f>IF($K867="","",100000000+男子登録情報!$C867)</f>
        <v>100000866</v>
      </c>
      <c r="B867" t="str">
        <f>IF($K867="","",男子登録情報!$D867&amp;" ("&amp;男子登録情報!$K867&amp;")")</f>
        <v>草垣　涼太 (2)</v>
      </c>
      <c r="C867" t="str">
        <f>IF($K867="","",男子登録情報!$E867)</f>
        <v>ｸｻｶﾞｷ ﾘｮｳﾀ</v>
      </c>
      <c r="D867" t="str">
        <f>IF($K867="","",男子登録情報!$O867&amp;" "&amp;男子登録情報!$N867&amp;" ("&amp;LEFT(男子登録情報!$F867,2)&amp;")")</f>
        <v>Ryota KUSAGAKI (03)</v>
      </c>
      <c r="E867" t="str">
        <f>IF($K867="","",男子登録情報!$P867)</f>
        <v>JPN</v>
      </c>
      <c r="F867" t="str">
        <f t="shared" si="13"/>
        <v>1</v>
      </c>
      <c r="G867">
        <f>IF($K867="","",男子登録情報!$M867)</f>
        <v>27</v>
      </c>
      <c r="H867">
        <f>IF($K867="","",男子登録情報!$A867)</f>
        <v>492604</v>
      </c>
      <c r="K867">
        <f>IF(男子登録情報!$C867="","",男子登録情報!$C867)</f>
        <v>866</v>
      </c>
      <c r="M867">
        <f>IFERROR(IF(AND(402&lt;=VALUE(RIGHT(男子登録情報!$F867,4)),競技会情報!$E$3*100+競技会情報!$G$3&gt;=VALUE(RIGHT(男子登録情報!$F867,4))),VALUE(男子登録情報!$G867)+1,VALUE(男子登録情報!$G867)),"")</f>
        <v>19</v>
      </c>
      <c r="N867" t="str">
        <f>IF($K867="","",IF(男子登録情報!$H867="北海道",男子登録情報!$H867,LEFT(男子登録情報!$H867,LEN(男子登録情報!$H867)-1)))</f>
        <v>大阪</v>
      </c>
      <c r="O867" t="str">
        <f>IF($K867="","",IF(LEN($N867)=2,LEFT($N867,1)&amp;"　"&amp;RIGHT($N867,1)&amp;"・"&amp;男子登録情報!$I867,$N867&amp;"・"&amp;男子登録情報!$I867))</f>
        <v>大　阪・枚方</v>
      </c>
    </row>
    <row r="868" spans="1:15" x14ac:dyDescent="0.55000000000000004">
      <c r="A868">
        <f>IF($K868="","",100000000+男子登録情報!$C868)</f>
        <v>100000867</v>
      </c>
      <c r="B868" t="str">
        <f>IF($K868="","",男子登録情報!$D868&amp;" ("&amp;男子登録情報!$K868&amp;")")</f>
        <v>櫻井　清剛 (2)</v>
      </c>
      <c r="C868" t="str">
        <f>IF($K868="","",男子登録情報!$E868)</f>
        <v>ｻｸﾗｲ ｷﾖﾀｶ</v>
      </c>
      <c r="D868" t="str">
        <f>IF($K868="","",男子登録情報!$O868&amp;" "&amp;男子登録情報!$N868&amp;" ("&amp;LEFT(男子登録情報!$F868,2)&amp;")")</f>
        <v>Kiyotaka SAKURAI (02)</v>
      </c>
      <c r="E868" t="str">
        <f>IF($K868="","",男子登録情報!$P868)</f>
        <v>JPN</v>
      </c>
      <c r="F868" t="str">
        <f t="shared" si="13"/>
        <v>1</v>
      </c>
      <c r="G868">
        <f>IF($K868="","",男子登録情報!$M868)</f>
        <v>28</v>
      </c>
      <c r="H868">
        <f>IF($K868="","",男子登録情報!$A868)</f>
        <v>492604</v>
      </c>
      <c r="K868">
        <f>IF(男子登録情報!$C868="","",男子登録情報!$C868)</f>
        <v>867</v>
      </c>
      <c r="M868">
        <f>IFERROR(IF(AND(402&lt;=VALUE(RIGHT(男子登録情報!$F868,4)),競技会情報!$E$3*100+競技会情報!$G$3&gt;=VALUE(RIGHT(男子登録情報!$F868,4))),VALUE(男子登録情報!$G868)+1,VALUE(男子登録情報!$G868)),"")</f>
        <v>20</v>
      </c>
      <c r="N868" t="str">
        <f>IF($K868="","",IF(男子登録情報!$H868="北海道",男子登録情報!$H868,LEFT(男子登録情報!$H868,LEN(男子登録情報!$H868)-1)))</f>
        <v>兵庫</v>
      </c>
      <c r="O868" t="str">
        <f>IF($K868="","",IF(LEN($N868)=2,LEFT($N868,1)&amp;"　"&amp;RIGHT($N868,1)&amp;"・"&amp;男子登録情報!$I868,$N868&amp;"・"&amp;男子登録情報!$I868))</f>
        <v>兵　庫・神港学園</v>
      </c>
    </row>
    <row r="869" spans="1:15" x14ac:dyDescent="0.55000000000000004">
      <c r="A869">
        <f>IF($K869="","",100000000+男子登録情報!$C869)</f>
        <v>100000868</v>
      </c>
      <c r="B869" t="str">
        <f>IF($K869="","",男子登録情報!$D869&amp;" ("&amp;男子登録情報!$K869&amp;")")</f>
        <v>関　裕大 (2)</v>
      </c>
      <c r="C869" t="str">
        <f>IF($K869="","",男子登録情報!$E869)</f>
        <v>ｾｷ ﾕｳﾀﾞｲ</v>
      </c>
      <c r="D869" t="str">
        <f>IF($K869="","",男子登録情報!$O869&amp;" "&amp;男子登録情報!$N869&amp;" ("&amp;LEFT(男子登録情報!$F869,2)&amp;")")</f>
        <v>Yudai SEKI (02)</v>
      </c>
      <c r="E869" t="str">
        <f>IF($K869="","",男子登録情報!$P869)</f>
        <v>JPN</v>
      </c>
      <c r="F869" t="str">
        <f t="shared" si="13"/>
        <v>1</v>
      </c>
      <c r="G869">
        <f>IF($K869="","",男子登録情報!$M869)</f>
        <v>26</v>
      </c>
      <c r="H869">
        <f>IF($K869="","",男子登録情報!$A869)</f>
        <v>492604</v>
      </c>
      <c r="K869">
        <f>IF(男子登録情報!$C869="","",男子登録情報!$C869)</f>
        <v>868</v>
      </c>
      <c r="M869">
        <f>IFERROR(IF(AND(402&lt;=VALUE(RIGHT(男子登録情報!$F869,4)),競技会情報!$E$3*100+競技会情報!$G$3&gt;=VALUE(RIGHT(男子登録情報!$F869,4))),VALUE(男子登録情報!$G869)+1,VALUE(男子登録情報!$G869)),"")</f>
        <v>19</v>
      </c>
      <c r="N869" t="str">
        <f>IF($K869="","",IF(男子登録情報!$H869="北海道",男子登録情報!$H869,LEFT(男子登録情報!$H869,LEN(男子登録情報!$H869)-1)))</f>
        <v>京都</v>
      </c>
      <c r="O869" t="str">
        <f>IF($K869="","",IF(LEN($N869)=2,LEFT($N869,1)&amp;"　"&amp;RIGHT($N869,1)&amp;"・"&amp;男子登録情報!$I869,$N869&amp;"・"&amp;男子登録情報!$I869))</f>
        <v>京　都・網野</v>
      </c>
    </row>
    <row r="870" spans="1:15" x14ac:dyDescent="0.55000000000000004">
      <c r="A870">
        <f>IF($K870="","",100000000+男子登録情報!$C870)</f>
        <v>100000869</v>
      </c>
      <c r="B870" t="str">
        <f>IF($K870="","",男子登録情報!$D870&amp;" ("&amp;男子登録情報!$K870&amp;")")</f>
        <v>田上　凌真 (2)</v>
      </c>
      <c r="C870" t="str">
        <f>IF($K870="","",男子登録情報!$E870)</f>
        <v>ﾀﾉｳｴ ﾘｮｳﾏ</v>
      </c>
      <c r="D870" t="str">
        <f>IF($K870="","",男子登録情報!$O870&amp;" "&amp;男子登録情報!$N870&amp;" ("&amp;LEFT(男子登録情報!$F870,2)&amp;")")</f>
        <v>Ryoma TANOUE (02)</v>
      </c>
      <c r="E870" t="str">
        <f>IF($K870="","",男子登録情報!$P870)</f>
        <v>JPN</v>
      </c>
      <c r="F870" t="str">
        <f t="shared" si="13"/>
        <v>1</v>
      </c>
      <c r="G870">
        <f>IF($K870="","",男子登録情報!$M870)</f>
        <v>27</v>
      </c>
      <c r="H870">
        <f>IF($K870="","",男子登録情報!$A870)</f>
        <v>492604</v>
      </c>
      <c r="K870">
        <f>IF(男子登録情報!$C870="","",男子登録情報!$C870)</f>
        <v>869</v>
      </c>
      <c r="M870">
        <f>IFERROR(IF(AND(402&lt;=VALUE(RIGHT(男子登録情報!$F870,4)),競技会情報!$E$3*100+競技会情報!$G$3&gt;=VALUE(RIGHT(男子登録情報!$F870,4))),VALUE(男子登録情報!$G870)+1,VALUE(男子登録情報!$G870)),"")</f>
        <v>20</v>
      </c>
      <c r="N870" t="str">
        <f>IF($K870="","",IF(男子登録情報!$H870="北海道",男子登録情報!$H870,LEFT(男子登録情報!$H870,LEN(男子登録情報!$H870)-1)))</f>
        <v>大阪</v>
      </c>
      <c r="O870" t="str">
        <f>IF($K870="","",IF(LEN($N870)=2,LEFT($N870,1)&amp;"　"&amp;RIGHT($N870,1)&amp;"・"&amp;男子登録情報!$I870,$N870&amp;"・"&amp;男子登録情報!$I870))</f>
        <v>大　阪・摂津</v>
      </c>
    </row>
    <row r="871" spans="1:15" x14ac:dyDescent="0.55000000000000004">
      <c r="A871">
        <f>IF($K871="","",100000000+男子登録情報!$C871)</f>
        <v>100000870</v>
      </c>
      <c r="B871" t="str">
        <f>IF($K871="","",男子登録情報!$D871&amp;" ("&amp;男子登録情報!$K871&amp;")")</f>
        <v>中井　歩夢 (2)</v>
      </c>
      <c r="C871" t="str">
        <f>IF($K871="","",男子登録情報!$E871)</f>
        <v>ﾅｶｲ ｱﾕﾑ</v>
      </c>
      <c r="D871" t="str">
        <f>IF($K871="","",男子登録情報!$O871&amp;" "&amp;男子登録情報!$N871&amp;" ("&amp;LEFT(男子登録情報!$F871,2)&amp;")")</f>
        <v>Ayumu NAKAI (02)</v>
      </c>
      <c r="E871" t="str">
        <f>IF($K871="","",男子登録情報!$P871)</f>
        <v>JPN</v>
      </c>
      <c r="F871" t="str">
        <f t="shared" si="13"/>
        <v>1</v>
      </c>
      <c r="G871">
        <f>IF($K871="","",男子登録情報!$M871)</f>
        <v>25</v>
      </c>
      <c r="H871">
        <f>IF($K871="","",男子登録情報!$A871)</f>
        <v>492604</v>
      </c>
      <c r="K871">
        <f>IF(男子登録情報!$C871="","",男子登録情報!$C871)</f>
        <v>870</v>
      </c>
      <c r="M871">
        <f>IFERROR(IF(AND(402&lt;=VALUE(RIGHT(男子登録情報!$F871,4)),競技会情報!$E$3*100+競技会情報!$G$3&gt;=VALUE(RIGHT(男子登録情報!$F871,4))),VALUE(男子登録情報!$G871)+1,VALUE(男子登録情報!$G871)),"")</f>
        <v>20</v>
      </c>
      <c r="N871" t="str">
        <f>IF($K871="","",IF(男子登録情報!$H871="北海道",男子登録情報!$H871,LEFT(男子登録情報!$H871,LEN(男子登録情報!$H871)-1)))</f>
        <v>滋賀</v>
      </c>
      <c r="O871" t="str">
        <f>IF($K871="","",IF(LEN($N871)=2,LEFT($N871,1)&amp;"　"&amp;RIGHT($N871,1)&amp;"・"&amp;男子登録情報!$I871,$N871&amp;"・"&amp;男子登録情報!$I871))</f>
        <v>滋　賀・滋賀学園</v>
      </c>
    </row>
    <row r="872" spans="1:15" x14ac:dyDescent="0.55000000000000004">
      <c r="A872">
        <f>IF($K872="","",100000000+男子登録情報!$C872)</f>
        <v>100000871</v>
      </c>
      <c r="B872" t="str">
        <f>IF($K872="","",男子登録情報!$D872&amp;" ("&amp;男子登録情報!$K872&amp;")")</f>
        <v>早津　光 (2)</v>
      </c>
      <c r="C872" t="str">
        <f>IF($K872="","",男子登録情報!$E872)</f>
        <v>ﾊﾔﾂ ﾋｶﾙ</v>
      </c>
      <c r="D872" t="str">
        <f>IF($K872="","",男子登録情報!$O872&amp;" "&amp;男子登録情報!$N872&amp;" ("&amp;LEFT(男子登録情報!$F872,2)&amp;")")</f>
        <v>Hikaru HAYATSU (03)</v>
      </c>
      <c r="E872" t="str">
        <f>IF($K872="","",男子登録情報!$P872)</f>
        <v>JPN</v>
      </c>
      <c r="F872" t="str">
        <f t="shared" si="13"/>
        <v>1</v>
      </c>
      <c r="G872">
        <f>IF($K872="","",男子登録情報!$M872)</f>
        <v>39</v>
      </c>
      <c r="H872">
        <f>IF($K872="","",男子登録情報!$A872)</f>
        <v>492604</v>
      </c>
      <c r="K872">
        <f>IF(男子登録情報!$C872="","",男子登録情報!$C872)</f>
        <v>871</v>
      </c>
      <c r="M872">
        <f>IFERROR(IF(AND(402&lt;=VALUE(RIGHT(男子登録情報!$F872,4)),競技会情報!$E$3*100+競技会情報!$G$3&gt;=VALUE(RIGHT(男子登録情報!$F872,4))),VALUE(男子登録情報!$G872)+1,VALUE(男子登録情報!$G872)),"")</f>
        <v>19</v>
      </c>
      <c r="N872" t="str">
        <f>IF($K872="","",IF(男子登録情報!$H872="北海道",男子登録情報!$H872,LEFT(男子登録情報!$H872,LEN(男子登録情報!$H872)-1)))</f>
        <v>高知</v>
      </c>
      <c r="O872" t="str">
        <f>IF($K872="","",IF(LEN($N872)=2,LEFT($N872,1)&amp;"　"&amp;RIGHT($N872,1)&amp;"・"&amp;男子登録情報!$I872,$N872&amp;"・"&amp;男子登録情報!$I872))</f>
        <v>高　知・高知中央</v>
      </c>
    </row>
    <row r="873" spans="1:15" x14ac:dyDescent="0.55000000000000004">
      <c r="A873">
        <f>IF($K873="","",100000000+男子登録情報!$C873)</f>
        <v>100000872</v>
      </c>
      <c r="B873" t="str">
        <f>IF($K873="","",男子登録情報!$D873&amp;" ("&amp;男子登録情報!$K873&amp;")")</f>
        <v>兵頭　拓真 (2)</v>
      </c>
      <c r="C873" t="str">
        <f>IF($K873="","",男子登録情報!$E873)</f>
        <v>ﾋｮｳﾄﾞｳ ﾀｸﾏ</v>
      </c>
      <c r="D873" t="str">
        <f>IF($K873="","",男子登録情報!$O873&amp;" "&amp;男子登録情報!$N873&amp;" ("&amp;LEFT(男子登録情報!$F873,2)&amp;")")</f>
        <v>Takuma HYODO (02)</v>
      </c>
      <c r="E873" t="str">
        <f>IF($K873="","",男子登録情報!$P873)</f>
        <v>JPN</v>
      </c>
      <c r="F873" t="str">
        <f t="shared" si="13"/>
        <v>1</v>
      </c>
      <c r="G873">
        <f>IF($K873="","",男子登録情報!$M873)</f>
        <v>27</v>
      </c>
      <c r="H873">
        <f>IF($K873="","",男子登録情報!$A873)</f>
        <v>492604</v>
      </c>
      <c r="K873">
        <f>IF(男子登録情報!$C873="","",男子登録情報!$C873)</f>
        <v>872</v>
      </c>
      <c r="M873">
        <f>IFERROR(IF(AND(402&lt;=VALUE(RIGHT(男子登録情報!$F873,4)),競技会情報!$E$3*100+競技会情報!$G$3&gt;=VALUE(RIGHT(男子登録情報!$F873,4))),VALUE(男子登録情報!$G873)+1,VALUE(男子登録情報!$G873)),"")</f>
        <v>20</v>
      </c>
      <c r="N873" t="str">
        <f>IF($K873="","",IF(男子登録情報!$H873="北海道",男子登録情報!$H873,LEFT(男子登録情報!$H873,LEN(男子登録情報!$H873)-1)))</f>
        <v>大阪</v>
      </c>
      <c r="O873" t="str">
        <f>IF($K873="","",IF(LEN($N873)=2,LEFT($N873,1)&amp;"　"&amp;RIGHT($N873,1)&amp;"・"&amp;男子登録情報!$I873,$N873&amp;"・"&amp;男子登録情報!$I873))</f>
        <v>大　阪・摂津</v>
      </c>
    </row>
    <row r="874" spans="1:15" x14ac:dyDescent="0.55000000000000004">
      <c r="A874">
        <f>IF($K874="","",100000000+男子登録情報!$C874)</f>
        <v>100000873</v>
      </c>
      <c r="B874" t="str">
        <f>IF($K874="","",男子登録情報!$D874&amp;" ("&amp;男子登録情報!$K874&amp;")")</f>
        <v>入江　聖空 (1)</v>
      </c>
      <c r="C874" t="str">
        <f>IF($K874="","",男子登録情報!$E874)</f>
        <v>ｲﾘｴ ｿﾗ</v>
      </c>
      <c r="D874" t="str">
        <f>IF($K874="","",男子登録情報!$O874&amp;" "&amp;男子登録情報!$N874&amp;" ("&amp;LEFT(男子登録情報!$F874,2)&amp;")")</f>
        <v>Sora IRIE (03)</v>
      </c>
      <c r="E874" t="str">
        <f>IF($K874="","",男子登録情報!$P874)</f>
        <v>JPN</v>
      </c>
      <c r="F874" t="str">
        <f t="shared" si="13"/>
        <v>1</v>
      </c>
      <c r="G874">
        <f>IF($K874="","",男子登録情報!$M874)</f>
        <v>25</v>
      </c>
      <c r="H874">
        <f>IF($K874="","",男子登録情報!$A874)</f>
        <v>492604</v>
      </c>
      <c r="K874">
        <f>IF(男子登録情報!$C874="","",男子登録情報!$C874)</f>
        <v>873</v>
      </c>
      <c r="M874">
        <f>IFERROR(IF(AND(402&lt;=VALUE(RIGHT(男子登録情報!$F874,4)),競技会情報!$E$3*100+競技会情報!$G$3&gt;=VALUE(RIGHT(男子登録情報!$F874,4))),VALUE(男子登録情報!$G874)+1,VALUE(男子登録情報!$G874)),"")</f>
        <v>18</v>
      </c>
      <c r="N874" t="str">
        <f>IF($K874="","",IF(男子登録情報!$H874="北海道",男子登録情報!$H874,LEFT(男子登録情報!$H874,LEN(男子登録情報!$H874)-1)))</f>
        <v>滋賀</v>
      </c>
      <c r="O874" t="str">
        <f>IF($K874="","",IF(LEN($N874)=2,LEFT($N874,1)&amp;"　"&amp;RIGHT($N874,1)&amp;"・"&amp;男子登録情報!$I874,$N874&amp;"・"&amp;男子登録情報!$I874))</f>
        <v>滋　賀・滋賀学園</v>
      </c>
    </row>
    <row r="875" spans="1:15" x14ac:dyDescent="0.55000000000000004">
      <c r="A875">
        <f>IF($K875="","",100000000+男子登録情報!$C875)</f>
        <v>100000874</v>
      </c>
      <c r="B875" t="str">
        <f>IF($K875="","",男子登録情報!$D875&amp;" ("&amp;男子登録情報!$K875&amp;")")</f>
        <v>髙　聖翔 (1)</v>
      </c>
      <c r="C875" t="str">
        <f>IF($K875="","",男子登録情報!$E875)</f>
        <v>ﾀｶ ﾏｻﾄ</v>
      </c>
      <c r="D875" t="str">
        <f>IF($K875="","",男子登録情報!$O875&amp;" "&amp;男子登録情報!$N875&amp;" ("&amp;LEFT(男子登録情報!$F875,2)&amp;")")</f>
        <v>Masato TAKA (04)</v>
      </c>
      <c r="E875" t="str">
        <f>IF($K875="","",男子登録情報!$P875)</f>
        <v>JPN</v>
      </c>
      <c r="F875" t="str">
        <f t="shared" si="13"/>
        <v>1</v>
      </c>
      <c r="G875">
        <f>IF($K875="","",男子登録情報!$M875)</f>
        <v>28</v>
      </c>
      <c r="H875">
        <f>IF($K875="","",男子登録情報!$A875)</f>
        <v>492604</v>
      </c>
      <c r="K875">
        <f>IF(男子登録情報!$C875="","",男子登録情報!$C875)</f>
        <v>874</v>
      </c>
      <c r="M875">
        <f>IFERROR(IF(AND(402&lt;=VALUE(RIGHT(男子登録情報!$F875,4)),競技会情報!$E$3*100+競技会情報!$G$3&gt;=VALUE(RIGHT(男子登録情報!$F875,4))),VALUE(男子登録情報!$G875)+1,VALUE(男子登録情報!$G875)),"")</f>
        <v>18</v>
      </c>
      <c r="N875" t="str">
        <f>IF($K875="","",IF(男子登録情報!$H875="北海道",男子登録情報!$H875,LEFT(男子登録情報!$H875,LEN(男子登録情報!$H875)-1)))</f>
        <v>兵庫</v>
      </c>
      <c r="O875" t="str">
        <f>IF($K875="","",IF(LEN($N875)=2,LEFT($N875,1)&amp;"　"&amp;RIGHT($N875,1)&amp;"・"&amp;男子登録情報!$I875,$N875&amp;"・"&amp;男子登録情報!$I875))</f>
        <v>兵　庫・報徳学園</v>
      </c>
    </row>
    <row r="876" spans="1:15" x14ac:dyDescent="0.55000000000000004">
      <c r="A876">
        <f>IF($K876="","",100000000+男子登録情報!$C876)</f>
        <v>100000875</v>
      </c>
      <c r="B876" t="str">
        <f>IF($K876="","",男子登録情報!$D876&amp;" ("&amp;男子登録情報!$K876&amp;")")</f>
        <v>辻　蒼汰 (1)</v>
      </c>
      <c r="C876" t="str">
        <f>IF($K876="","",男子登録情報!$E876)</f>
        <v>ﾂｼﾞ ｿｳﾀ</v>
      </c>
      <c r="D876" t="str">
        <f>IF($K876="","",男子登録情報!$O876&amp;" "&amp;男子登録情報!$N876&amp;" ("&amp;LEFT(男子登録情報!$F876,2)&amp;")")</f>
        <v>Sota TSUJI (03)</v>
      </c>
      <c r="E876" t="str">
        <f>IF($K876="","",男子登録情報!$P876)</f>
        <v>JPN</v>
      </c>
      <c r="F876" t="str">
        <f t="shared" si="13"/>
        <v>1</v>
      </c>
      <c r="G876">
        <f>IF($K876="","",男子登録情報!$M876)</f>
        <v>25</v>
      </c>
      <c r="H876">
        <f>IF($K876="","",男子登録情報!$A876)</f>
        <v>492604</v>
      </c>
      <c r="K876">
        <f>IF(男子登録情報!$C876="","",男子登録情報!$C876)</f>
        <v>875</v>
      </c>
      <c r="M876">
        <f>IFERROR(IF(AND(402&lt;=VALUE(RIGHT(男子登録情報!$F876,4)),競技会情報!$E$3*100+競技会情報!$G$3&gt;=VALUE(RIGHT(男子登録情報!$F876,4))),VALUE(男子登録情報!$G876)+1,VALUE(男子登録情報!$G876)),"")</f>
        <v>19</v>
      </c>
      <c r="N876" t="str">
        <f>IF($K876="","",IF(男子登録情報!$H876="北海道",男子登録情報!$H876,LEFT(男子登録情報!$H876,LEN(男子登録情報!$H876)-1)))</f>
        <v>滋賀</v>
      </c>
      <c r="O876" t="str">
        <f>IF($K876="","",IF(LEN($N876)=2,LEFT($N876,1)&amp;"　"&amp;RIGHT($N876,1)&amp;"・"&amp;男子登録情報!$I876,$N876&amp;"・"&amp;男子登録情報!$I876))</f>
        <v>滋　賀・滋賀学園</v>
      </c>
    </row>
    <row r="877" spans="1:15" x14ac:dyDescent="0.55000000000000004">
      <c r="A877">
        <f>IF($K877="","",100000000+男子登録情報!$C877)</f>
        <v>100000876</v>
      </c>
      <c r="B877" t="str">
        <f>IF($K877="","",男子登録情報!$D877&amp;" ("&amp;男子登録情報!$K877&amp;")")</f>
        <v>寺本　京介 (1)</v>
      </c>
      <c r="C877" t="str">
        <f>IF($K877="","",男子登録情報!$E877)</f>
        <v>ﾃﾗﾓﾄ ｷｮｳｽｹ</v>
      </c>
      <c r="D877" t="str">
        <f>IF($K877="","",男子登録情報!$O877&amp;" "&amp;男子登録情報!$N877&amp;" ("&amp;LEFT(男子登録情報!$F877,2)&amp;")")</f>
        <v>Kyosuke TERAMOTO (04)</v>
      </c>
      <c r="E877" t="str">
        <f>IF($K877="","",男子登録情報!$P877)</f>
        <v>JPN</v>
      </c>
      <c r="F877" t="str">
        <f t="shared" si="13"/>
        <v>1</v>
      </c>
      <c r="G877">
        <f>IF($K877="","",男子登録情報!$M877)</f>
        <v>28</v>
      </c>
      <c r="H877">
        <f>IF($K877="","",男子登録情報!$A877)</f>
        <v>492604</v>
      </c>
      <c r="K877">
        <f>IF(男子登録情報!$C877="","",男子登録情報!$C877)</f>
        <v>876</v>
      </c>
      <c r="M877">
        <f>IFERROR(IF(AND(402&lt;=VALUE(RIGHT(男子登録情報!$F877,4)),競技会情報!$E$3*100+競技会情報!$G$3&gt;=VALUE(RIGHT(男子登録情報!$F877,4))),VALUE(男子登録情報!$G877)+1,VALUE(男子登録情報!$G877)),"")</f>
        <v>18</v>
      </c>
      <c r="N877" t="str">
        <f>IF($K877="","",IF(男子登録情報!$H877="北海道",男子登録情報!$H877,LEFT(男子登録情報!$H877,LEN(男子登録情報!$H877)-1)))</f>
        <v>兵庫</v>
      </c>
      <c r="O877" t="str">
        <f>IF($K877="","",IF(LEN($N877)=2,LEFT($N877,1)&amp;"　"&amp;RIGHT($N877,1)&amp;"・"&amp;男子登録情報!$I877,$N877&amp;"・"&amp;男子登録情報!$I877))</f>
        <v>兵　庫・西脇工業</v>
      </c>
    </row>
    <row r="878" spans="1:15" x14ac:dyDescent="0.55000000000000004">
      <c r="A878">
        <f>IF($K878="","",100000000+男子登録情報!$C878)</f>
        <v>100000877</v>
      </c>
      <c r="B878" t="str">
        <f>IF($K878="","",男子登録情報!$D878&amp;" ("&amp;男子登録情報!$K878&amp;")")</f>
        <v>土井　琉遠 (1)</v>
      </c>
      <c r="C878" t="str">
        <f>IF($K878="","",男子登録情報!$E878)</f>
        <v>ﾄﾞｲ ﾘｵﾝ</v>
      </c>
      <c r="D878" t="str">
        <f>IF($K878="","",男子登録情報!$O878&amp;" "&amp;男子登録情報!$N878&amp;" ("&amp;LEFT(男子登録情報!$F878,2)&amp;")")</f>
        <v>Rion DOI (04)</v>
      </c>
      <c r="E878" t="str">
        <f>IF($K878="","",男子登録情報!$P878)</f>
        <v>JPN</v>
      </c>
      <c r="F878" t="str">
        <f t="shared" si="13"/>
        <v>1</v>
      </c>
      <c r="G878">
        <f>IF($K878="","",男子登録情報!$M878)</f>
        <v>26</v>
      </c>
      <c r="H878">
        <f>IF($K878="","",男子登録情報!$A878)</f>
        <v>492604</v>
      </c>
      <c r="K878">
        <f>IF(男子登録情報!$C878="","",男子登録情報!$C878)</f>
        <v>877</v>
      </c>
      <c r="M878">
        <f>IFERROR(IF(AND(402&lt;=VALUE(RIGHT(男子登録情報!$F878,4)),競技会情報!$E$3*100+競技会情報!$G$3&gt;=VALUE(RIGHT(男子登録情報!$F878,4))),VALUE(男子登録情報!$G878)+1,VALUE(男子登録情報!$G878)),"")</f>
        <v>18</v>
      </c>
      <c r="N878" t="str">
        <f>IF($K878="","",IF(男子登録情報!$H878="北海道",男子登録情報!$H878,LEFT(男子登録情報!$H878,LEN(男子登録情報!$H878)-1)))</f>
        <v>京都</v>
      </c>
      <c r="O878" t="str">
        <f>IF($K878="","",IF(LEN($N878)=2,LEFT($N878,1)&amp;"　"&amp;RIGHT($N878,1)&amp;"・"&amp;男子登録情報!$I878,$N878&amp;"・"&amp;男子登録情報!$I878))</f>
        <v>京　都・京都外大西</v>
      </c>
    </row>
    <row r="879" spans="1:15" x14ac:dyDescent="0.55000000000000004">
      <c r="A879">
        <f>IF($K879="","",100000000+男子登録情報!$C879)</f>
        <v>100000878</v>
      </c>
      <c r="B879" t="str">
        <f>IF($K879="","",男子登録情報!$D879&amp;" ("&amp;男子登録情報!$K879&amp;")")</f>
        <v>堀口　龍生 (4)</v>
      </c>
      <c r="C879" t="str">
        <f>IF($K879="","",男子登録情報!$E879)</f>
        <v>ﾎﾘｸﾞﾁ ﾘｭｳｾｲ</v>
      </c>
      <c r="D879" t="str">
        <f>IF($K879="","",男子登録情報!$O879&amp;" "&amp;男子登録情報!$N879&amp;" ("&amp;LEFT(男子登録情報!$F879,2)&amp;")")</f>
        <v>Ryusei HORIGUCHI (00)</v>
      </c>
      <c r="E879" t="str">
        <f>IF($K879="","",男子登録情報!$P879)</f>
        <v>JPN</v>
      </c>
      <c r="F879" t="str">
        <f t="shared" si="13"/>
        <v>1</v>
      </c>
      <c r="G879">
        <f>IF($K879="","",男子登録情報!$M879)</f>
        <v>25</v>
      </c>
      <c r="H879">
        <f>IF($K879="","",男子登録情報!$A879)</f>
        <v>492604</v>
      </c>
      <c r="K879">
        <f>IF(男子登録情報!$C879="","",男子登録情報!$C879)</f>
        <v>878</v>
      </c>
      <c r="M879">
        <f>IFERROR(IF(AND(402&lt;=VALUE(RIGHT(男子登録情報!$F879,4)),競技会情報!$E$3*100+競技会情報!$G$3&gt;=VALUE(RIGHT(男子登録情報!$F879,4))),VALUE(男子登録情報!$G879)+1,VALUE(男子登録情報!$G879)),"")</f>
        <v>22</v>
      </c>
      <c r="N879" t="str">
        <f>IF($K879="","",IF(男子登録情報!$H879="北海道",男子登録情報!$H879,LEFT(男子登録情報!$H879,LEN(男子登録情報!$H879)-1)))</f>
        <v>滋賀</v>
      </c>
      <c r="O879" t="str">
        <f>IF($K879="","",IF(LEN($N879)=2,LEFT($N879,1)&amp;"　"&amp;RIGHT($N879,1)&amp;"・"&amp;男子登録情報!$I879,$N879&amp;"・"&amp;男子登録情報!$I879))</f>
        <v>滋　賀・彦根翔西館</v>
      </c>
    </row>
    <row r="880" spans="1:15" x14ac:dyDescent="0.55000000000000004">
      <c r="A880">
        <f>IF($K880="","",100000000+男子登録情報!$C880)</f>
        <v>100000879</v>
      </c>
      <c r="B880" t="str">
        <f>IF($K880="","",男子登録情報!$D880&amp;" ("&amp;男子登録情報!$K880&amp;")")</f>
        <v>西田　涼平 (4)</v>
      </c>
      <c r="C880" t="str">
        <f>IF($K880="","",男子登録情報!$E880)</f>
        <v>ﾆｼﾀﾞ ﾘｮｳﾍｲ</v>
      </c>
      <c r="D880" t="str">
        <f>IF($K880="","",男子登録情報!$O880&amp;" "&amp;男子登録情報!$N880&amp;" ("&amp;LEFT(男子登録情報!$F880,2)&amp;")")</f>
        <v>Ryohei NISHIDA (00)</v>
      </c>
      <c r="E880" t="str">
        <f>IF($K880="","",男子登録情報!$P880)</f>
        <v>JPN</v>
      </c>
      <c r="F880" t="str">
        <f t="shared" si="13"/>
        <v>1</v>
      </c>
      <c r="G880">
        <f>IF($K880="","",男子登録情報!$M880)</f>
        <v>25</v>
      </c>
      <c r="H880">
        <f>IF($K880="","",男子登録情報!$A880)</f>
        <v>492604</v>
      </c>
      <c r="K880">
        <f>IF(男子登録情報!$C880="","",男子登録情報!$C880)</f>
        <v>879</v>
      </c>
      <c r="M880">
        <f>IFERROR(IF(AND(402&lt;=VALUE(RIGHT(男子登録情報!$F880,4)),競技会情報!$E$3*100+競技会情報!$G$3&gt;=VALUE(RIGHT(男子登録情報!$F880,4))),VALUE(男子登録情報!$G880)+1,VALUE(男子登録情報!$G880)),"")</f>
        <v>22</v>
      </c>
      <c r="N880" t="str">
        <f>IF($K880="","",IF(男子登録情報!$H880="北海道",男子登録情報!$H880,LEFT(男子登録情報!$H880,LEN(男子登録情報!$H880)-1)))</f>
        <v>滋賀</v>
      </c>
      <c r="O880" t="str">
        <f>IF($K880="","",IF(LEN($N880)=2,LEFT($N880,1)&amp;"　"&amp;RIGHT($N880,1)&amp;"・"&amp;男子登録情報!$I880,$N880&amp;"・"&amp;男子登録情報!$I880))</f>
        <v>滋　賀・彦根翔西館</v>
      </c>
    </row>
    <row r="881" spans="1:15" x14ac:dyDescent="0.55000000000000004">
      <c r="A881">
        <f>IF($K881="","",100000000+男子登録情報!$C881)</f>
        <v>100000880</v>
      </c>
      <c r="B881" t="str">
        <f>IF($K881="","",男子登録情報!$D881&amp;" ("&amp;男子登録情報!$K881&amp;")")</f>
        <v>橋本　涼平 (4)</v>
      </c>
      <c r="C881" t="str">
        <f>IF($K881="","",男子登録情報!$E881)</f>
        <v>ﾊｼﾓﾄ ﾘｮｳﾍｲ</v>
      </c>
      <c r="D881" t="str">
        <f>IF($K881="","",男子登録情報!$O881&amp;" "&amp;男子登録情報!$N881&amp;" ("&amp;LEFT(男子登録情報!$F881,2)&amp;")")</f>
        <v>Ryohei HASHIMOTO (00)</v>
      </c>
      <c r="E881" t="str">
        <f>IF($K881="","",男子登録情報!$P881)</f>
        <v>JPN</v>
      </c>
      <c r="F881" t="str">
        <f t="shared" si="13"/>
        <v>1</v>
      </c>
      <c r="G881">
        <f>IF($K881="","",男子登録情報!$M881)</f>
        <v>25</v>
      </c>
      <c r="H881">
        <f>IF($K881="","",男子登録情報!$A881)</f>
        <v>492604</v>
      </c>
      <c r="K881">
        <f>IF(男子登録情報!$C881="","",男子登録情報!$C881)</f>
        <v>880</v>
      </c>
      <c r="M881">
        <f>IFERROR(IF(AND(402&lt;=VALUE(RIGHT(男子登録情報!$F881,4)),競技会情報!$E$3*100+競技会情報!$G$3&gt;=VALUE(RIGHT(男子登録情報!$F881,4))),VALUE(男子登録情報!$G881)+1,VALUE(男子登録情報!$G881)),"")</f>
        <v>21</v>
      </c>
      <c r="N881" t="str">
        <f>IF($K881="","",IF(男子登録情報!$H881="北海道",男子登録情報!$H881,LEFT(男子登録情報!$H881,LEN(男子登録情報!$H881)-1)))</f>
        <v>滋賀</v>
      </c>
      <c r="O881" t="str">
        <f>IF($K881="","",IF(LEN($N881)=2,LEFT($N881,1)&amp;"　"&amp;RIGHT($N881,1)&amp;"・"&amp;男子登録情報!$I881,$N881&amp;"・"&amp;男子登録情報!$I881))</f>
        <v>滋　賀・水口</v>
      </c>
    </row>
    <row r="882" spans="1:15" x14ac:dyDescent="0.55000000000000004">
      <c r="A882">
        <f>IF($K882="","",100000000+男子登録情報!$C882)</f>
        <v>100000881</v>
      </c>
      <c r="B882" t="str">
        <f>IF($K882="","",男子登録情報!$D882&amp;" ("&amp;男子登録情報!$K882&amp;")")</f>
        <v>平尾　響 (4)</v>
      </c>
      <c r="C882" t="str">
        <f>IF($K882="","",男子登録情報!$E882)</f>
        <v>ﾋﾗｵ ｷｮｳ</v>
      </c>
      <c r="D882" t="str">
        <f>IF($K882="","",男子登録情報!$O882&amp;" "&amp;男子登録情報!$N882&amp;" ("&amp;LEFT(男子登録情報!$F882,2)&amp;")")</f>
        <v>Kyo HIRAO (00)</v>
      </c>
      <c r="E882" t="str">
        <f>IF($K882="","",男子登録情報!$P882)</f>
        <v>JPN</v>
      </c>
      <c r="F882" t="str">
        <f t="shared" si="13"/>
        <v>1</v>
      </c>
      <c r="G882">
        <f>IF($K882="","",男子登録情報!$M882)</f>
        <v>25</v>
      </c>
      <c r="H882">
        <f>IF($K882="","",男子登録情報!$A882)</f>
        <v>492604</v>
      </c>
      <c r="K882">
        <f>IF(男子登録情報!$C882="","",男子登録情報!$C882)</f>
        <v>881</v>
      </c>
      <c r="M882">
        <f>IFERROR(IF(AND(402&lt;=VALUE(RIGHT(男子登録情報!$F882,4)),競技会情報!$E$3*100+競技会情報!$G$3&gt;=VALUE(RIGHT(男子登録情報!$F882,4))),VALUE(男子登録情報!$G882)+1,VALUE(男子登録情報!$G882)),"")</f>
        <v>22</v>
      </c>
      <c r="N882" t="str">
        <f>IF($K882="","",IF(男子登録情報!$H882="北海道",男子登録情報!$H882,LEFT(男子登録情報!$H882,LEN(男子登録情報!$H882)-1)))</f>
        <v>滋賀</v>
      </c>
      <c r="O882" t="str">
        <f>IF($K882="","",IF(LEN($N882)=2,LEFT($N882,1)&amp;"　"&amp;RIGHT($N882,1)&amp;"・"&amp;男子登録情報!$I882,$N882&amp;"・"&amp;男子登録情報!$I882))</f>
        <v>滋　賀・大津商業</v>
      </c>
    </row>
    <row r="883" spans="1:15" x14ac:dyDescent="0.55000000000000004">
      <c r="A883">
        <f>IF($K883="","",100000000+男子登録情報!$C883)</f>
        <v>100000882</v>
      </c>
      <c r="B883" t="str">
        <f>IF($K883="","",男子登録情報!$D883&amp;" ("&amp;男子登録情報!$K883&amp;")")</f>
        <v>北川　椋太 (4)</v>
      </c>
      <c r="C883" t="str">
        <f>IF($K883="","",男子登録情報!$E883)</f>
        <v>ｷﾀｶﾞﾜ ﾘｮｳﾀ</v>
      </c>
      <c r="D883" t="str">
        <f>IF($K883="","",男子登録情報!$O883&amp;" "&amp;男子登録情報!$N883&amp;" ("&amp;LEFT(男子登録情報!$F883,2)&amp;")")</f>
        <v>Ryota KITAGAWA (00)</v>
      </c>
      <c r="E883" t="str">
        <f>IF($K883="","",男子登録情報!$P883)</f>
        <v>JPN</v>
      </c>
      <c r="F883" t="str">
        <f t="shared" si="13"/>
        <v>1</v>
      </c>
      <c r="G883">
        <f>IF($K883="","",男子登録情報!$M883)</f>
        <v>25</v>
      </c>
      <c r="H883">
        <f>IF($K883="","",男子登録情報!$A883)</f>
        <v>492604</v>
      </c>
      <c r="K883">
        <f>IF(男子登録情報!$C883="","",男子登録情報!$C883)</f>
        <v>882</v>
      </c>
      <c r="M883">
        <f>IFERROR(IF(AND(402&lt;=VALUE(RIGHT(男子登録情報!$F883,4)),競技会情報!$E$3*100+競技会情報!$G$3&gt;=VALUE(RIGHT(男子登録情報!$F883,4))),VALUE(男子登録情報!$G883)+1,VALUE(男子登録情報!$G883)),"")</f>
        <v>22</v>
      </c>
      <c r="N883" t="str">
        <f>IF($K883="","",IF(男子登録情報!$H883="北海道",男子登録情報!$H883,LEFT(男子登録情報!$H883,LEN(男子登録情報!$H883)-1)))</f>
        <v>滋賀</v>
      </c>
      <c r="O883" t="str">
        <f>IF($K883="","",IF(LEN($N883)=2,LEFT($N883,1)&amp;"　"&amp;RIGHT($N883,1)&amp;"・"&amp;男子登録情報!$I883,$N883&amp;"・"&amp;男子登録情報!$I883))</f>
        <v>滋　賀・彦根翔西館</v>
      </c>
    </row>
    <row r="884" spans="1:15" x14ac:dyDescent="0.55000000000000004">
      <c r="A884">
        <f>IF($K884="","",100000000+男子登録情報!$C884)</f>
        <v>100000883</v>
      </c>
      <c r="B884" t="str">
        <f>IF($K884="","",男子登録情報!$D884&amp;" ("&amp;男子登録情報!$K884&amp;")")</f>
        <v>井上　夢大 (3)</v>
      </c>
      <c r="C884" t="str">
        <f>IF($K884="","",男子登録情報!$E884)</f>
        <v>ｲﾉｳｴ ﾕｳﾀﾞｲ</v>
      </c>
      <c r="D884" t="str">
        <f>IF($K884="","",男子登録情報!$O884&amp;" "&amp;男子登録情報!$N884&amp;" ("&amp;LEFT(男子登録情報!$F884,2)&amp;")")</f>
        <v>Yudai INOUE (01)</v>
      </c>
      <c r="E884" t="str">
        <f>IF($K884="","",男子登録情報!$P884)</f>
        <v>JPN</v>
      </c>
      <c r="F884" t="str">
        <f t="shared" si="13"/>
        <v>1</v>
      </c>
      <c r="G884">
        <f>IF($K884="","",男子登録情報!$M884)</f>
        <v>25</v>
      </c>
      <c r="H884">
        <f>IF($K884="","",男子登録情報!$A884)</f>
        <v>492604</v>
      </c>
      <c r="K884">
        <f>IF(男子登録情報!$C884="","",男子登録情報!$C884)</f>
        <v>883</v>
      </c>
      <c r="M884">
        <f>IFERROR(IF(AND(402&lt;=VALUE(RIGHT(男子登録情報!$F884,4)),競技会情報!$E$3*100+競技会情報!$G$3&gt;=VALUE(RIGHT(男子登録情報!$F884,4))),VALUE(男子登録情報!$G884)+1,VALUE(男子登録情報!$G884)),"")</f>
        <v>21</v>
      </c>
      <c r="N884" t="str">
        <f>IF($K884="","",IF(男子登録情報!$H884="北海道",男子登録情報!$H884,LEFT(男子登録情報!$H884,LEN(男子登録情報!$H884)-1)))</f>
        <v>滋賀</v>
      </c>
      <c r="O884" t="str">
        <f>IF($K884="","",IF(LEN($N884)=2,LEFT($N884,1)&amp;"　"&amp;RIGHT($N884,1)&amp;"・"&amp;男子登録情報!$I884,$N884&amp;"・"&amp;男子登録情報!$I884))</f>
        <v>滋　賀・滋賀学園</v>
      </c>
    </row>
    <row r="885" spans="1:15" x14ac:dyDescent="0.55000000000000004">
      <c r="A885">
        <f>IF($K885="","",100000000+男子登録情報!$C885)</f>
        <v>100000884</v>
      </c>
      <c r="B885" t="str">
        <f>IF($K885="","",男子登録情報!$D885&amp;" ("&amp;男子登録情報!$K885&amp;")")</f>
        <v>宮腰　連 (3)</v>
      </c>
      <c r="C885" t="str">
        <f>IF($K885="","",男子登録情報!$E885)</f>
        <v>ﾐﾔｺﾞｼ ﾚﾝ</v>
      </c>
      <c r="D885" t="str">
        <f>IF($K885="","",男子登録情報!$O885&amp;" "&amp;男子登録情報!$N885&amp;" ("&amp;LEFT(男子登録情報!$F885,2)&amp;")")</f>
        <v>Ren MIYAGOSHI (01)</v>
      </c>
      <c r="E885" t="str">
        <f>IF($K885="","",男子登録情報!$P885)</f>
        <v>JPN</v>
      </c>
      <c r="F885" t="str">
        <f t="shared" si="13"/>
        <v>1</v>
      </c>
      <c r="G885">
        <f>IF($K885="","",男子登録情報!$M885)</f>
        <v>25</v>
      </c>
      <c r="H885">
        <f>IF($K885="","",男子登録情報!$A885)</f>
        <v>492604</v>
      </c>
      <c r="K885">
        <f>IF(男子登録情報!$C885="","",男子登録情報!$C885)</f>
        <v>884</v>
      </c>
      <c r="M885">
        <f>IFERROR(IF(AND(402&lt;=VALUE(RIGHT(男子登録情報!$F885,4)),競技会情報!$E$3*100+競技会情報!$G$3&gt;=VALUE(RIGHT(男子登録情報!$F885,4))),VALUE(男子登録情報!$G885)+1,VALUE(男子登録情報!$G885)),"")</f>
        <v>21</v>
      </c>
      <c r="N885" t="str">
        <f>IF($K885="","",IF(男子登録情報!$H885="北海道",男子登録情報!$H885,LEFT(男子登録情報!$H885,LEN(男子登録情報!$H885)-1)))</f>
        <v>滋賀</v>
      </c>
      <c r="O885" t="str">
        <f>IF($K885="","",IF(LEN($N885)=2,LEFT($N885,1)&amp;"　"&amp;RIGHT($N885,1)&amp;"・"&amp;男子登録情報!$I885,$N885&amp;"・"&amp;男子登録情報!$I885))</f>
        <v>滋　賀・長浜北星</v>
      </c>
    </row>
    <row r="886" spans="1:15" x14ac:dyDescent="0.55000000000000004">
      <c r="A886">
        <f>IF($K886="","",100000000+男子登録情報!$C886)</f>
        <v>100000885</v>
      </c>
      <c r="B886" t="str">
        <f>IF($K886="","",男子登録情報!$D886&amp;" ("&amp;男子登録情報!$K886&amp;")")</f>
        <v>森田　修馬 (2)</v>
      </c>
      <c r="C886" t="str">
        <f>IF($K886="","",男子登録情報!$E886)</f>
        <v>ﾓﾘﾀ ｼｭｳﾏ</v>
      </c>
      <c r="D886" t="str">
        <f>IF($K886="","",男子登録情報!$O886&amp;" "&amp;男子登録情報!$N886&amp;" ("&amp;LEFT(男子登録情報!$F886,2)&amp;")")</f>
        <v>Shuma MORITA (02)</v>
      </c>
      <c r="E886" t="str">
        <f>IF($K886="","",男子登録情報!$P886)</f>
        <v>JPN</v>
      </c>
      <c r="F886" t="str">
        <f t="shared" si="13"/>
        <v>1</v>
      </c>
      <c r="G886">
        <f>IF($K886="","",男子登録情報!$M886)</f>
        <v>25</v>
      </c>
      <c r="H886">
        <f>IF($K886="","",男子登録情報!$A886)</f>
        <v>492604</v>
      </c>
      <c r="K886">
        <f>IF(男子登録情報!$C886="","",男子登録情報!$C886)</f>
        <v>885</v>
      </c>
      <c r="M886">
        <f>IFERROR(IF(AND(402&lt;=VALUE(RIGHT(男子登録情報!$F886,4)),競技会情報!$E$3*100+競技会情報!$G$3&gt;=VALUE(RIGHT(男子登録情報!$F886,4))),VALUE(男子登録情報!$G886)+1,VALUE(男子登録情報!$G886)),"")</f>
        <v>19</v>
      </c>
      <c r="N886" t="str">
        <f>IF($K886="","",IF(男子登録情報!$H886="北海道",男子登録情報!$H886,LEFT(男子登録情報!$H886,LEN(男子登録情報!$H886)-1)))</f>
        <v>滋賀</v>
      </c>
      <c r="O886" t="str">
        <f>IF($K886="","",IF(LEN($N886)=2,LEFT($N886,1)&amp;"　"&amp;RIGHT($N886,1)&amp;"・"&amp;男子登録情報!$I886,$N886&amp;"・"&amp;男子登録情報!$I886))</f>
        <v>滋　賀・彦根工業</v>
      </c>
    </row>
    <row r="887" spans="1:15" x14ac:dyDescent="0.55000000000000004">
      <c r="A887">
        <f>IF($K887="","",100000000+男子登録情報!$C887)</f>
        <v>100000886</v>
      </c>
      <c r="B887" t="str">
        <f>IF($K887="","",男子登録情報!$D887&amp;" ("&amp;男子登録情報!$K887&amp;")")</f>
        <v>片山　蓮 (4)</v>
      </c>
      <c r="C887" t="str">
        <f>IF($K887="","",男子登録情報!$E887)</f>
        <v>ｶﾀﾔﾏ ﾚﾝ</v>
      </c>
      <c r="D887" t="str">
        <f>IF($K887="","",男子登録情報!$O887&amp;" "&amp;男子登録情報!$N887&amp;" ("&amp;LEFT(男子登録情報!$F887,2)&amp;")")</f>
        <v>Ren KATAYAMA (01)</v>
      </c>
      <c r="E887" t="str">
        <f>IF($K887="","",男子登録情報!$P887)</f>
        <v>JPN</v>
      </c>
      <c r="F887" t="str">
        <f t="shared" si="13"/>
        <v>1</v>
      </c>
      <c r="G887">
        <f>IF($K887="","",男子登録情報!$M887)</f>
        <v>27</v>
      </c>
      <c r="H887">
        <f>IF($K887="","",男子登録情報!$A887)</f>
        <v>492205</v>
      </c>
      <c r="K887">
        <f>IF(男子登録情報!$C887="","",男子登録情報!$C887)</f>
        <v>886</v>
      </c>
      <c r="M887">
        <f>IFERROR(IF(AND(402&lt;=VALUE(RIGHT(男子登録情報!$F887,4)),競技会情報!$E$3*100+競技会情報!$G$3&gt;=VALUE(RIGHT(男子登録情報!$F887,4))),VALUE(男子登録情報!$G887)+1,VALUE(男子登録情報!$G887)),"")</f>
        <v>21</v>
      </c>
      <c r="N887" t="str">
        <f>IF($K887="","",IF(男子登録情報!$H887="北海道",男子登録情報!$H887,LEFT(男子登録情報!$H887,LEN(男子登録情報!$H887)-1)))</f>
        <v>大阪</v>
      </c>
      <c r="O887" t="str">
        <f>IF($K887="","",IF(LEN($N887)=2,LEFT($N887,1)&amp;"　"&amp;RIGHT($N887,1)&amp;"・"&amp;男子登録情報!$I887,$N887&amp;"・"&amp;男子登録情報!$I887))</f>
        <v>大　阪・東海大大阪仰星</v>
      </c>
    </row>
    <row r="888" spans="1:15" x14ac:dyDescent="0.55000000000000004">
      <c r="A888">
        <f>IF($K888="","",100000000+男子登録情報!$C888)</f>
        <v>100000887</v>
      </c>
      <c r="B888" t="str">
        <f>IF($K888="","",男子登録情報!$D888&amp;" ("&amp;男子登録情報!$K888&amp;")")</f>
        <v>楠本　拓真 (4)</v>
      </c>
      <c r="C888" t="str">
        <f>IF($K888="","",男子登録情報!$E888)</f>
        <v>ｸｽﾓﾄ ﾀｸﾏ</v>
      </c>
      <c r="D888" t="str">
        <f>IF($K888="","",男子登録情報!$O888&amp;" "&amp;男子登録情報!$N888&amp;" ("&amp;LEFT(男子登録情報!$F888,2)&amp;")")</f>
        <v>Takuma KUSUMOTO (00)</v>
      </c>
      <c r="E888" t="str">
        <f>IF($K888="","",男子登録情報!$P888)</f>
        <v>JPN</v>
      </c>
      <c r="F888" t="str">
        <f t="shared" si="13"/>
        <v>1</v>
      </c>
      <c r="G888">
        <f>IF($K888="","",男子登録情報!$M888)</f>
        <v>27</v>
      </c>
      <c r="H888">
        <f>IF($K888="","",男子登録情報!$A888)</f>
        <v>492205</v>
      </c>
      <c r="K888">
        <f>IF(男子登録情報!$C888="","",男子登録情報!$C888)</f>
        <v>887</v>
      </c>
      <c r="M888">
        <f>IFERROR(IF(AND(402&lt;=VALUE(RIGHT(男子登録情報!$F888,4)),競技会情報!$E$3*100+競技会情報!$G$3&gt;=VALUE(RIGHT(男子登録情報!$F888,4))),VALUE(男子登録情報!$G888)+1,VALUE(男子登録情報!$G888)),"")</f>
        <v>22</v>
      </c>
      <c r="N888" t="str">
        <f>IF($K888="","",IF(男子登録情報!$H888="北海道",男子登録情報!$H888,LEFT(男子登録情報!$H888,LEN(男子登録情報!$H888)-1)))</f>
        <v>大阪</v>
      </c>
      <c r="O888" t="str">
        <f>IF($K888="","",IF(LEN($N888)=2,LEFT($N888,1)&amp;"　"&amp;RIGHT($N888,1)&amp;"・"&amp;男子登録情報!$I888,$N888&amp;"・"&amp;男子登録情報!$I888))</f>
        <v>大　阪・興國</v>
      </c>
    </row>
    <row r="889" spans="1:15" x14ac:dyDescent="0.55000000000000004">
      <c r="A889">
        <f>IF($K889="","",100000000+男子登録情報!$C889)</f>
        <v>100000888</v>
      </c>
      <c r="B889" t="str">
        <f>IF($K889="","",男子登録情報!$D889&amp;" ("&amp;男子登録情報!$K889&amp;")")</f>
        <v>佐々木　凜太郎 (4)</v>
      </c>
      <c r="C889" t="str">
        <f>IF($K889="","",男子登録情報!$E889)</f>
        <v>ｻｻｷ ﾘﾝﾀﾛｳ</v>
      </c>
      <c r="D889" t="str">
        <f>IF($K889="","",男子登録情報!$O889&amp;" "&amp;男子登録情報!$N889&amp;" ("&amp;LEFT(男子登録情報!$F889,2)&amp;")")</f>
        <v>Rintaro SASAKI (01)</v>
      </c>
      <c r="E889" t="str">
        <f>IF($K889="","",男子登録情報!$P889)</f>
        <v>JPN</v>
      </c>
      <c r="F889" t="str">
        <f t="shared" si="13"/>
        <v>1</v>
      </c>
      <c r="G889">
        <f>IF($K889="","",男子登録情報!$M889)</f>
        <v>27</v>
      </c>
      <c r="H889">
        <f>IF($K889="","",男子登録情報!$A889)</f>
        <v>492205</v>
      </c>
      <c r="K889">
        <f>IF(男子登録情報!$C889="","",男子登録情報!$C889)</f>
        <v>888</v>
      </c>
      <c r="M889">
        <f>IFERROR(IF(AND(402&lt;=VALUE(RIGHT(男子登録情報!$F889,4)),競技会情報!$E$3*100+競技会情報!$G$3&gt;=VALUE(RIGHT(男子登録情報!$F889,4))),VALUE(男子登録情報!$G889)+1,VALUE(男子登録情報!$G889)),"")</f>
        <v>21</v>
      </c>
      <c r="N889" t="str">
        <f>IF($K889="","",IF(男子登録情報!$H889="北海道",男子登録情報!$H889,LEFT(男子登録情報!$H889,LEN(男子登録情報!$H889)-1)))</f>
        <v>大阪</v>
      </c>
      <c r="O889" t="str">
        <f>IF($K889="","",IF(LEN($N889)=2,LEFT($N889,1)&amp;"　"&amp;RIGHT($N889,1)&amp;"・"&amp;男子登録情報!$I889,$N889&amp;"・"&amp;男子登録情報!$I889))</f>
        <v>大　阪・関西大学北陽</v>
      </c>
    </row>
    <row r="890" spans="1:15" x14ac:dyDescent="0.55000000000000004">
      <c r="A890">
        <f>IF($K890="","",100000000+男子登録情報!$C890)</f>
        <v>100000889</v>
      </c>
      <c r="B890" t="str">
        <f>IF($K890="","",男子登録情報!$D890&amp;" ("&amp;男子登録情報!$K890&amp;")")</f>
        <v>杉本　翔 (4)</v>
      </c>
      <c r="C890" t="str">
        <f>IF($K890="","",男子登録情報!$E890)</f>
        <v>ｽｷﾞﾓﾄ ｼｮｳ</v>
      </c>
      <c r="D890" t="str">
        <f>IF($K890="","",男子登録情報!$O890&amp;" "&amp;男子登録情報!$N890&amp;" ("&amp;LEFT(男子登録情報!$F890,2)&amp;")")</f>
        <v>Sho SUGIMOTO (00)</v>
      </c>
      <c r="E890" t="str">
        <f>IF($K890="","",男子登録情報!$P890)</f>
        <v>JPN</v>
      </c>
      <c r="F890" t="str">
        <f t="shared" si="13"/>
        <v>1</v>
      </c>
      <c r="G890">
        <f>IF($K890="","",男子登録情報!$M890)</f>
        <v>27</v>
      </c>
      <c r="H890">
        <f>IF($K890="","",男子登録情報!$A890)</f>
        <v>492205</v>
      </c>
      <c r="K890">
        <f>IF(男子登録情報!$C890="","",男子登録情報!$C890)</f>
        <v>889</v>
      </c>
      <c r="M890">
        <f>IFERROR(IF(AND(402&lt;=VALUE(RIGHT(男子登録情報!$F890,4)),競技会情報!$E$3*100+競技会情報!$G$3&gt;=VALUE(RIGHT(男子登録情報!$F890,4))),VALUE(男子登録情報!$G890)+1,VALUE(男子登録情報!$G890)),"")</f>
        <v>22</v>
      </c>
      <c r="N890" t="str">
        <f>IF($K890="","",IF(男子登録情報!$H890="北海道",男子登録情報!$H890,LEFT(男子登録情報!$H890,LEN(男子登録情報!$H890)-1)))</f>
        <v>大阪</v>
      </c>
      <c r="O890" t="str">
        <f>IF($K890="","",IF(LEN($N890)=2,LEFT($N890,1)&amp;"　"&amp;RIGHT($N890,1)&amp;"・"&amp;男子登録情報!$I890,$N890&amp;"・"&amp;男子登録情報!$I890))</f>
        <v>大　阪・関西大学北陽</v>
      </c>
    </row>
    <row r="891" spans="1:15" x14ac:dyDescent="0.55000000000000004">
      <c r="A891">
        <f>IF($K891="","",100000000+男子登録情報!$C891)</f>
        <v>100000890</v>
      </c>
      <c r="B891" t="str">
        <f>IF($K891="","",男子登録情報!$D891&amp;" ("&amp;男子登録情報!$K891&amp;")")</f>
        <v>田邉　一真 (4)</v>
      </c>
      <c r="C891" t="str">
        <f>IF($K891="","",男子登録情報!$E891)</f>
        <v>ﾀﾅﾍﾞ ｶｽﾞﾏ</v>
      </c>
      <c r="D891" t="str">
        <f>IF($K891="","",男子登録情報!$O891&amp;" "&amp;男子登録情報!$N891&amp;" ("&amp;LEFT(男子登録情報!$F891,2)&amp;")")</f>
        <v>Kazuma TANABE (00)</v>
      </c>
      <c r="E891" t="str">
        <f>IF($K891="","",男子登録情報!$P891)</f>
        <v>JPN</v>
      </c>
      <c r="F891" t="str">
        <f t="shared" si="13"/>
        <v>1</v>
      </c>
      <c r="G891">
        <f>IF($K891="","",男子登録情報!$M891)</f>
        <v>27</v>
      </c>
      <c r="H891">
        <f>IF($K891="","",男子登録情報!$A891)</f>
        <v>492205</v>
      </c>
      <c r="K891">
        <f>IF(男子登録情報!$C891="","",男子登録情報!$C891)</f>
        <v>890</v>
      </c>
      <c r="M891">
        <f>IFERROR(IF(AND(402&lt;=VALUE(RIGHT(男子登録情報!$F891,4)),競技会情報!$E$3*100+競技会情報!$G$3&gt;=VALUE(RIGHT(男子登録情報!$F891,4))),VALUE(男子登録情報!$G891)+1,VALUE(男子登録情報!$G891)),"")</f>
        <v>22</v>
      </c>
      <c r="N891" t="str">
        <f>IF($K891="","",IF(男子登録情報!$H891="北海道",男子登録情報!$H891,LEFT(男子登録情報!$H891,LEN(男子登録情報!$H891)-1)))</f>
        <v>愛媛</v>
      </c>
      <c r="O891" t="str">
        <f>IF($K891="","",IF(LEN($N891)=2,LEFT($N891,1)&amp;"　"&amp;RIGHT($N891,1)&amp;"・"&amp;男子登録情報!$I891,$N891&amp;"・"&amp;男子登録情報!$I891))</f>
        <v>愛　媛・八幡</v>
      </c>
    </row>
    <row r="892" spans="1:15" x14ac:dyDescent="0.55000000000000004">
      <c r="A892">
        <f>IF($K892="","",100000000+男子登録情報!$C892)</f>
        <v>100000891</v>
      </c>
      <c r="B892" t="str">
        <f>IF($K892="","",男子登録情報!$D892&amp;" ("&amp;男子登録情報!$K892&amp;")")</f>
        <v>髙味　珠眞 (4)</v>
      </c>
      <c r="C892" t="str">
        <f>IF($K892="","",男子登録情報!$E892)</f>
        <v>ﾀｶﾐ ｼﾞｭﾏ</v>
      </c>
      <c r="D892" t="str">
        <f>IF($K892="","",男子登録情報!$O892&amp;" "&amp;男子登録情報!$N892&amp;" ("&amp;LEFT(男子登録情報!$F892,2)&amp;")")</f>
        <v>Juma TAKAMI (00)</v>
      </c>
      <c r="E892" t="str">
        <f>IF($K892="","",男子登録情報!$P892)</f>
        <v>JPN</v>
      </c>
      <c r="F892" t="str">
        <f t="shared" si="13"/>
        <v>1</v>
      </c>
      <c r="G892">
        <f>IF($K892="","",男子登録情報!$M892)</f>
        <v>28</v>
      </c>
      <c r="H892">
        <f>IF($K892="","",男子登録情報!$A892)</f>
        <v>492205</v>
      </c>
      <c r="K892">
        <f>IF(男子登録情報!$C892="","",男子登録情報!$C892)</f>
        <v>891</v>
      </c>
      <c r="M892">
        <f>IFERROR(IF(AND(402&lt;=VALUE(RIGHT(男子登録情報!$F892,4)),競技会情報!$E$3*100+競技会情報!$G$3&gt;=VALUE(RIGHT(男子登録情報!$F892,4))),VALUE(男子登録情報!$G892)+1,VALUE(男子登録情報!$G892)),"")</f>
        <v>21</v>
      </c>
      <c r="N892" t="str">
        <f>IF($K892="","",IF(男子登録情報!$H892="北海道",男子登録情報!$H892,LEFT(男子登録情報!$H892,LEN(男子登録情報!$H892)-1)))</f>
        <v>兵庫</v>
      </c>
      <c r="O892" t="str">
        <f>IF($K892="","",IF(LEN($N892)=2,LEFT($N892,1)&amp;"　"&amp;RIGHT($N892,1)&amp;"・"&amp;男子登録情報!$I892,$N892&amp;"・"&amp;男子登録情報!$I892))</f>
        <v>兵　庫・伊丹西</v>
      </c>
    </row>
    <row r="893" spans="1:15" x14ac:dyDescent="0.55000000000000004">
      <c r="A893">
        <f>IF($K893="","",100000000+男子登録情報!$C893)</f>
        <v>100000892</v>
      </c>
      <c r="B893" t="str">
        <f>IF($K893="","",男子登録情報!$D893&amp;" ("&amp;男子登録情報!$K893&amp;")")</f>
        <v>堀戸　智博 (4)</v>
      </c>
      <c r="C893" t="str">
        <f>IF($K893="","",男子登録情報!$E893)</f>
        <v>ﾎﾘﾄ ﾁﾋﾛ</v>
      </c>
      <c r="D893" t="str">
        <f>IF($K893="","",男子登録情報!$O893&amp;" "&amp;男子登録情報!$N893&amp;" ("&amp;LEFT(男子登録情報!$F893,2)&amp;")")</f>
        <v>Chihiro HORITO (00)</v>
      </c>
      <c r="E893" t="str">
        <f>IF($K893="","",男子登録情報!$P893)</f>
        <v>JPN</v>
      </c>
      <c r="F893" t="str">
        <f t="shared" si="13"/>
        <v>1</v>
      </c>
      <c r="G893">
        <f>IF($K893="","",男子登録情報!$M893)</f>
        <v>27</v>
      </c>
      <c r="H893">
        <f>IF($K893="","",男子登録情報!$A893)</f>
        <v>492205</v>
      </c>
      <c r="K893">
        <f>IF(男子登録情報!$C893="","",男子登録情報!$C893)</f>
        <v>892</v>
      </c>
      <c r="M893">
        <f>IFERROR(IF(AND(402&lt;=VALUE(RIGHT(男子登録情報!$F893,4)),競技会情報!$E$3*100+競技会情報!$G$3&gt;=VALUE(RIGHT(男子登録情報!$F893,4))),VALUE(男子登録情報!$G893)+1,VALUE(男子登録情報!$G893)),"")</f>
        <v>22</v>
      </c>
      <c r="N893" t="str">
        <f>IF($K893="","",IF(男子登録情報!$H893="北海道",男子登録情報!$H893,LEFT(男子登録情報!$H893,LEN(男子登録情報!$H893)-1)))</f>
        <v>大阪</v>
      </c>
      <c r="O893" t="str">
        <f>IF($K893="","",IF(LEN($N893)=2,LEFT($N893,1)&amp;"　"&amp;RIGHT($N893,1)&amp;"・"&amp;男子登録情報!$I893,$N893&amp;"・"&amp;男子登録情報!$I893))</f>
        <v>大　阪・渋谷</v>
      </c>
    </row>
    <row r="894" spans="1:15" x14ac:dyDescent="0.55000000000000004">
      <c r="A894">
        <f>IF($K894="","",100000000+男子登録情報!$C894)</f>
        <v>100000893</v>
      </c>
      <c r="B894" t="str">
        <f>IF($K894="","",男子登録情報!$D894&amp;" ("&amp;男子登録情報!$K894&amp;")")</f>
        <v>井上　瑞貴 (3)</v>
      </c>
      <c r="C894" t="str">
        <f>IF($K894="","",男子登録情報!$E894)</f>
        <v>ｲﾉｳｴ ﾐｽﾞｷ</v>
      </c>
      <c r="D894" t="str">
        <f>IF($K894="","",男子登録情報!$O894&amp;" "&amp;男子登録情報!$N894&amp;" ("&amp;LEFT(男子登録情報!$F894,2)&amp;")")</f>
        <v>Mizuki INOUE (01)</v>
      </c>
      <c r="E894" t="str">
        <f>IF($K894="","",男子登録情報!$P894)</f>
        <v>JPN</v>
      </c>
      <c r="F894" t="str">
        <f t="shared" si="13"/>
        <v>1</v>
      </c>
      <c r="G894">
        <f>IF($K894="","",男子登録情報!$M894)</f>
        <v>28</v>
      </c>
      <c r="H894">
        <f>IF($K894="","",男子登録情報!$A894)</f>
        <v>492205</v>
      </c>
      <c r="K894">
        <f>IF(男子登録情報!$C894="","",男子登録情報!$C894)</f>
        <v>893</v>
      </c>
      <c r="M894">
        <f>IFERROR(IF(AND(402&lt;=VALUE(RIGHT(男子登録情報!$F894,4)),競技会情報!$E$3*100+競技会情報!$G$3&gt;=VALUE(RIGHT(男子登録情報!$F894,4))),VALUE(男子登録情報!$G894)+1,VALUE(男子登録情報!$G894)),"")</f>
        <v>21</v>
      </c>
      <c r="N894" t="str">
        <f>IF($K894="","",IF(男子登録情報!$H894="北海道",男子登録情報!$H894,LEFT(男子登録情報!$H894,LEN(男子登録情報!$H894)-1)))</f>
        <v>兵庫</v>
      </c>
      <c r="O894" t="str">
        <f>IF($K894="","",IF(LEN($N894)=2,LEFT($N894,1)&amp;"　"&amp;RIGHT($N894,1)&amp;"・"&amp;男子登録情報!$I894,$N894&amp;"・"&amp;男子登録情報!$I894))</f>
        <v>兵　庫・三田松聖</v>
      </c>
    </row>
    <row r="895" spans="1:15" x14ac:dyDescent="0.55000000000000004">
      <c r="A895">
        <f>IF($K895="","",100000000+男子登録情報!$C895)</f>
        <v>100000894</v>
      </c>
      <c r="B895" t="str">
        <f>IF($K895="","",男子登録情報!$D895&amp;" ("&amp;男子登録情報!$K895&amp;")")</f>
        <v>木本　悠翔 (3)</v>
      </c>
      <c r="C895" t="str">
        <f>IF($K895="","",男子登録情報!$E895)</f>
        <v>ｷﾓﾄ ﾕｳﾄ</v>
      </c>
      <c r="D895" t="str">
        <f>IF($K895="","",男子登録情報!$O895&amp;" "&amp;男子登録情報!$N895&amp;" ("&amp;LEFT(男子登録情報!$F895,2)&amp;")")</f>
        <v>Yuto KIMOTO (01)</v>
      </c>
      <c r="E895" t="str">
        <f>IF($K895="","",男子登録情報!$P895)</f>
        <v>JPN</v>
      </c>
      <c r="F895" t="str">
        <f t="shared" si="13"/>
        <v>1</v>
      </c>
      <c r="G895">
        <f>IF($K895="","",男子登録情報!$M895)</f>
        <v>28</v>
      </c>
      <c r="H895">
        <f>IF($K895="","",男子登録情報!$A895)</f>
        <v>492205</v>
      </c>
      <c r="K895">
        <f>IF(男子登録情報!$C895="","",男子登録情報!$C895)</f>
        <v>894</v>
      </c>
      <c r="M895">
        <f>IFERROR(IF(AND(402&lt;=VALUE(RIGHT(男子登録情報!$F895,4)),競技会情報!$E$3*100+競技会情報!$G$3&gt;=VALUE(RIGHT(男子登録情報!$F895,4))),VALUE(男子登録情報!$G895)+1,VALUE(男子登録情報!$G895)),"")</f>
        <v>21</v>
      </c>
      <c r="N895" t="str">
        <f>IF($K895="","",IF(男子登録情報!$H895="北海道",男子登録情報!$H895,LEFT(男子登録情報!$H895,LEN(男子登録情報!$H895)-1)))</f>
        <v>兵庫</v>
      </c>
      <c r="O895" t="str">
        <f>IF($K895="","",IF(LEN($N895)=2,LEFT($N895,1)&amp;"　"&amp;RIGHT($N895,1)&amp;"・"&amp;男子登録情報!$I895,$N895&amp;"・"&amp;男子登録情報!$I895))</f>
        <v>兵　庫・相生</v>
      </c>
    </row>
    <row r="896" spans="1:15" x14ac:dyDescent="0.55000000000000004">
      <c r="A896">
        <f>IF($K896="","",100000000+男子登録情報!$C896)</f>
        <v>100000895</v>
      </c>
      <c r="B896" t="str">
        <f>IF($K896="","",男子登録情報!$D896&amp;" ("&amp;男子登録情報!$K896&amp;")")</f>
        <v>坂本　智基 (3)</v>
      </c>
      <c r="C896" t="str">
        <f>IF($K896="","",男子登録情報!$E896)</f>
        <v>ｻｶﾓﾄ ﾄﾓｷ</v>
      </c>
      <c r="D896" t="str">
        <f>IF($K896="","",男子登録情報!$O896&amp;" "&amp;男子登録情報!$N896&amp;" ("&amp;LEFT(男子登録情報!$F896,2)&amp;")")</f>
        <v>Tomoki SAKAMOTO (01)</v>
      </c>
      <c r="E896" t="str">
        <f>IF($K896="","",男子登録情報!$P896)</f>
        <v>JPN</v>
      </c>
      <c r="F896" t="str">
        <f t="shared" si="13"/>
        <v>1</v>
      </c>
      <c r="G896">
        <f>IF($K896="","",男子登録情報!$M896)</f>
        <v>29</v>
      </c>
      <c r="H896">
        <f>IF($K896="","",男子登録情報!$A896)</f>
        <v>492205</v>
      </c>
      <c r="K896">
        <f>IF(男子登録情報!$C896="","",男子登録情報!$C896)</f>
        <v>895</v>
      </c>
      <c r="M896">
        <f>IFERROR(IF(AND(402&lt;=VALUE(RIGHT(男子登録情報!$F896,4)),競技会情報!$E$3*100+競技会情報!$G$3&gt;=VALUE(RIGHT(男子登録情報!$F896,4))),VALUE(男子登録情報!$G896)+1,VALUE(男子登録情報!$G896)),"")</f>
        <v>21</v>
      </c>
      <c r="N896" t="str">
        <f>IF($K896="","",IF(男子登録情報!$H896="北海道",男子登録情報!$H896,LEFT(男子登録情報!$H896,LEN(男子登録情報!$H896)-1)))</f>
        <v>奈良</v>
      </c>
      <c r="O896" t="str">
        <f>IF($K896="","",IF(LEN($N896)=2,LEFT($N896,1)&amp;"　"&amp;RIGHT($N896,1)&amp;"・"&amp;男子登録情報!$I896,$N896&amp;"・"&amp;男子登録情報!$I896))</f>
        <v>奈　良・智辯学園奈良ｶﾚｯｼﾞ</v>
      </c>
    </row>
    <row r="897" spans="1:15" x14ac:dyDescent="0.55000000000000004">
      <c r="A897">
        <f>IF($K897="","",100000000+男子登録情報!$C897)</f>
        <v>100000896</v>
      </c>
      <c r="B897" t="str">
        <f>IF($K897="","",男子登録情報!$D897&amp;" ("&amp;男子登録情報!$K897&amp;")")</f>
        <v>島野　和志 (3)</v>
      </c>
      <c r="C897" t="str">
        <f>IF($K897="","",男子登録情報!$E897)</f>
        <v>ｼﾏﾉ ｶｽﾞﾕｷ</v>
      </c>
      <c r="D897" t="str">
        <f>IF($K897="","",男子登録情報!$O897&amp;" "&amp;男子登録情報!$N897&amp;" ("&amp;LEFT(男子登録情報!$F897,2)&amp;")")</f>
        <v>Kazuyuki SHIMANO (01)</v>
      </c>
      <c r="E897" t="str">
        <f>IF($K897="","",男子登録情報!$P897)</f>
        <v>JPN</v>
      </c>
      <c r="F897" t="str">
        <f t="shared" si="13"/>
        <v>1</v>
      </c>
      <c r="G897">
        <f>IF($K897="","",男子登録情報!$M897)</f>
        <v>26</v>
      </c>
      <c r="H897">
        <f>IF($K897="","",男子登録情報!$A897)</f>
        <v>492205</v>
      </c>
      <c r="K897">
        <f>IF(男子登録情報!$C897="","",男子登録情報!$C897)</f>
        <v>896</v>
      </c>
      <c r="M897">
        <f>IFERROR(IF(AND(402&lt;=VALUE(RIGHT(男子登録情報!$F897,4)),競技会情報!$E$3*100+競技会情報!$G$3&gt;=VALUE(RIGHT(男子登録情報!$F897,4))),VALUE(男子登録情報!$G897)+1,VALUE(男子登録情報!$G897)),"")</f>
        <v>21</v>
      </c>
      <c r="N897" t="str">
        <f>IF($K897="","",IF(男子登録情報!$H897="北海道",男子登録情報!$H897,LEFT(男子登録情報!$H897,LEN(男子登録情報!$H897)-1)))</f>
        <v>京都</v>
      </c>
      <c r="O897" t="str">
        <f>IF($K897="","",IF(LEN($N897)=2,LEFT($N897,1)&amp;"　"&amp;RIGHT($N897,1)&amp;"・"&amp;男子登録情報!$I897,$N897&amp;"・"&amp;男子登録情報!$I897))</f>
        <v>京　都・両洋</v>
      </c>
    </row>
    <row r="898" spans="1:15" x14ac:dyDescent="0.55000000000000004">
      <c r="A898">
        <f>IF($K898="","",100000000+男子登録情報!$C898)</f>
        <v>100000897</v>
      </c>
      <c r="B898" t="str">
        <f>IF($K898="","",男子登録情報!$D898&amp;" ("&amp;男子登録情報!$K898&amp;")")</f>
        <v>杉本　平汰 (3)</v>
      </c>
      <c r="C898" t="str">
        <f>IF($K898="","",男子登録情報!$E898)</f>
        <v>ｽｷﾞﾓﾄ ﾍｲﾀ</v>
      </c>
      <c r="D898" t="str">
        <f>IF($K898="","",男子登録情報!$O898&amp;" "&amp;男子登録情報!$N898&amp;" ("&amp;LEFT(男子登録情報!$F898,2)&amp;")")</f>
        <v>Heita SUGIMOTO (01)</v>
      </c>
      <c r="E898" t="str">
        <f>IF($K898="","",男子登録情報!$P898)</f>
        <v>JPN</v>
      </c>
      <c r="F898" t="str">
        <f t="shared" si="13"/>
        <v>1</v>
      </c>
      <c r="G898">
        <f>IF($K898="","",男子登録情報!$M898)</f>
        <v>27</v>
      </c>
      <c r="H898">
        <f>IF($K898="","",男子登録情報!$A898)</f>
        <v>492205</v>
      </c>
      <c r="K898">
        <f>IF(男子登録情報!$C898="","",男子登録情報!$C898)</f>
        <v>897</v>
      </c>
      <c r="M898">
        <f>IFERROR(IF(AND(402&lt;=VALUE(RIGHT(男子登録情報!$F898,4)),競技会情報!$E$3*100+競技会情報!$G$3&gt;=VALUE(RIGHT(男子登録情報!$F898,4))),VALUE(男子登録情報!$G898)+1,VALUE(男子登録情報!$G898)),"")</f>
        <v>21</v>
      </c>
      <c r="N898" t="str">
        <f>IF($K898="","",IF(男子登録情報!$H898="北海道",男子登録情報!$H898,LEFT(男子登録情報!$H898,LEN(男子登録情報!$H898)-1)))</f>
        <v>大阪</v>
      </c>
      <c r="O898" t="str">
        <f>IF($K898="","",IF(LEN($N898)=2,LEFT($N898,1)&amp;"　"&amp;RIGHT($N898,1)&amp;"・"&amp;男子登録情報!$I898,$N898&amp;"・"&amp;男子登録情報!$I898))</f>
        <v>大　阪・興國</v>
      </c>
    </row>
    <row r="899" spans="1:15" x14ac:dyDescent="0.55000000000000004">
      <c r="A899">
        <f>IF($K899="","",100000000+男子登録情報!$C899)</f>
        <v>100000898</v>
      </c>
      <c r="B899" t="str">
        <f>IF($K899="","",男子登録情報!$D899&amp;" ("&amp;男子登録情報!$K899&amp;")")</f>
        <v>中角　航大 (3)</v>
      </c>
      <c r="C899" t="str">
        <f>IF($K899="","",男子登録情報!$E899)</f>
        <v>ﾅｶｽﾞﾐ ｺｳﾀﾞｲ</v>
      </c>
      <c r="D899" t="str">
        <f>IF($K899="","",男子登録情報!$O899&amp;" "&amp;男子登録情報!$N899&amp;" ("&amp;LEFT(男子登録情報!$F899,2)&amp;")")</f>
        <v>Kodai NAKAZUMI (01)</v>
      </c>
      <c r="E899" t="str">
        <f>IF($K899="","",男子登録情報!$P899)</f>
        <v>JPN</v>
      </c>
      <c r="F899" t="str">
        <f t="shared" ref="F899:F962" si="14">IF($K899="","","1")</f>
        <v>1</v>
      </c>
      <c r="G899">
        <f>IF($K899="","",男子登録情報!$M899)</f>
        <v>27</v>
      </c>
      <c r="H899">
        <f>IF($K899="","",男子登録情報!$A899)</f>
        <v>492205</v>
      </c>
      <c r="K899">
        <f>IF(男子登録情報!$C899="","",男子登録情報!$C899)</f>
        <v>898</v>
      </c>
      <c r="M899">
        <f>IFERROR(IF(AND(402&lt;=VALUE(RIGHT(男子登録情報!$F899,4)),競技会情報!$E$3*100+競技会情報!$G$3&gt;=VALUE(RIGHT(男子登録情報!$F899,4))),VALUE(男子登録情報!$G899)+1,VALUE(男子登録情報!$G899)),"")</f>
        <v>21</v>
      </c>
      <c r="N899" t="str">
        <f>IF($K899="","",IF(男子登録情報!$H899="北海道",男子登録情報!$H899,LEFT(男子登録情報!$H899,LEN(男子登録情報!$H899)-1)))</f>
        <v>大阪</v>
      </c>
      <c r="O899" t="str">
        <f>IF($K899="","",IF(LEN($N899)=2,LEFT($N899,1)&amp;"　"&amp;RIGHT($N899,1)&amp;"・"&amp;男子登録情報!$I899,$N899&amp;"・"&amp;男子登録情報!$I899))</f>
        <v>大　阪・履正社</v>
      </c>
    </row>
    <row r="900" spans="1:15" x14ac:dyDescent="0.55000000000000004">
      <c r="A900">
        <f>IF($K900="","",100000000+男子登録情報!$C900)</f>
        <v>100000899</v>
      </c>
      <c r="B900" t="str">
        <f>IF($K900="","",男子登録情報!$D900&amp;" ("&amp;男子登録情報!$K900&amp;")")</f>
        <v>堀　拓海 (3)</v>
      </c>
      <c r="C900" t="str">
        <f>IF($K900="","",男子登録情報!$E900)</f>
        <v>ﾎﾘ ﾀｸﾐ</v>
      </c>
      <c r="D900" t="str">
        <f>IF($K900="","",男子登録情報!$O900&amp;" "&amp;男子登録情報!$N900&amp;" ("&amp;LEFT(男子登録情報!$F900,2)&amp;")")</f>
        <v>Takumi HORI (01)</v>
      </c>
      <c r="E900" t="str">
        <f>IF($K900="","",男子登録情報!$P900)</f>
        <v>JPN</v>
      </c>
      <c r="F900" t="str">
        <f t="shared" si="14"/>
        <v>1</v>
      </c>
      <c r="G900">
        <f>IF($K900="","",男子登録情報!$M900)</f>
        <v>27</v>
      </c>
      <c r="H900">
        <f>IF($K900="","",男子登録情報!$A900)</f>
        <v>492205</v>
      </c>
      <c r="K900">
        <f>IF(男子登録情報!$C900="","",男子登録情報!$C900)</f>
        <v>899</v>
      </c>
      <c r="M900">
        <f>IFERROR(IF(AND(402&lt;=VALUE(RIGHT(男子登録情報!$F900,4)),競技会情報!$E$3*100+競技会情報!$G$3&gt;=VALUE(RIGHT(男子登録情報!$F900,4))),VALUE(男子登録情報!$G900)+1,VALUE(男子登録情報!$G900)),"")</f>
        <v>21</v>
      </c>
      <c r="N900" t="str">
        <f>IF($K900="","",IF(男子登録情報!$H900="北海道",男子登録情報!$H900,LEFT(男子登録情報!$H900,LEN(男子登録情報!$H900)-1)))</f>
        <v>大阪</v>
      </c>
      <c r="O900" t="str">
        <f>IF($K900="","",IF(LEN($N900)=2,LEFT($N900,1)&amp;"　"&amp;RIGHT($N900,1)&amp;"・"&amp;男子登録情報!$I900,$N900&amp;"・"&amp;男子登録情報!$I900))</f>
        <v>大　阪・東海大大阪仰星</v>
      </c>
    </row>
    <row r="901" spans="1:15" x14ac:dyDescent="0.55000000000000004">
      <c r="A901">
        <f>IF($K901="","",100000000+男子登録情報!$C901)</f>
        <v>100000900</v>
      </c>
      <c r="B901" t="str">
        <f>IF($K901="","",男子登録情報!$D901&amp;" ("&amp;男子登録情報!$K901&amp;")")</f>
        <v>尾川　颯太 (3)</v>
      </c>
      <c r="C901" t="str">
        <f>IF($K901="","",男子登録情報!$E901)</f>
        <v>ｵｶﾞﾜ ｿｳﾀ</v>
      </c>
      <c r="D901" t="str">
        <f>IF($K901="","",男子登録情報!$O901&amp;" "&amp;男子登録情報!$N901&amp;" ("&amp;LEFT(男子登録情報!$F901,2)&amp;")")</f>
        <v>Sota OGAWA (01)</v>
      </c>
      <c r="E901" t="str">
        <f>IF($K901="","",男子登録情報!$P901)</f>
        <v>JPN</v>
      </c>
      <c r="F901" t="str">
        <f t="shared" si="14"/>
        <v>1</v>
      </c>
      <c r="G901">
        <f>IF($K901="","",男子登録情報!$M901)</f>
        <v>27</v>
      </c>
      <c r="H901">
        <f>IF($K901="","",男子登録情報!$A901)</f>
        <v>492205</v>
      </c>
      <c r="K901">
        <f>IF(男子登録情報!$C901="","",男子登録情報!$C901)</f>
        <v>900</v>
      </c>
      <c r="M901">
        <f>IFERROR(IF(AND(402&lt;=VALUE(RIGHT(男子登録情報!$F901,4)),競技会情報!$E$3*100+競技会情報!$G$3&gt;=VALUE(RIGHT(男子登録情報!$F901,4))),VALUE(男子登録情報!$G901)+1,VALUE(男子登録情報!$G901)),"")</f>
        <v>20</v>
      </c>
      <c r="N901" t="str">
        <f>IF($K901="","",IF(男子登録情報!$H901="北海道",男子登録情報!$H901,LEFT(男子登録情報!$H901,LEN(男子登録情報!$H901)-1)))</f>
        <v>大阪</v>
      </c>
      <c r="O901" t="str">
        <f>IF($K901="","",IF(LEN($N901)=2,LEFT($N901,1)&amp;"　"&amp;RIGHT($N901,1)&amp;"・"&amp;男子登録情報!$I901,$N901&amp;"・"&amp;男子登録情報!$I901))</f>
        <v>大　阪・大阪産業大学付属</v>
      </c>
    </row>
    <row r="902" spans="1:15" x14ac:dyDescent="0.55000000000000004">
      <c r="A902">
        <f>IF($K902="","",100000000+男子登録情報!$C902)</f>
        <v>100000901</v>
      </c>
      <c r="B902" t="str">
        <f>IF($K902="","",男子登録情報!$D902&amp;" ("&amp;男子登録情報!$K902&amp;")")</f>
        <v>谷　純太朗 (3)</v>
      </c>
      <c r="C902" t="str">
        <f>IF($K902="","",男子登録情報!$E902)</f>
        <v>ﾀﾆ ｼﾞｭﾝﾀﾛｳ</v>
      </c>
      <c r="D902" t="str">
        <f>IF($K902="","",男子登録情報!$O902&amp;" "&amp;男子登録情報!$N902&amp;" ("&amp;LEFT(男子登録情報!$F902,2)&amp;")")</f>
        <v>Juntaro TANI (01)</v>
      </c>
      <c r="E902" t="str">
        <f>IF($K902="","",男子登録情報!$P902)</f>
        <v>JPN</v>
      </c>
      <c r="F902" t="str">
        <f t="shared" si="14"/>
        <v>1</v>
      </c>
      <c r="G902">
        <f>IF($K902="","",男子登録情報!$M902)</f>
        <v>28</v>
      </c>
      <c r="H902">
        <f>IF($K902="","",男子登録情報!$A902)</f>
        <v>492205</v>
      </c>
      <c r="K902">
        <f>IF(男子登録情報!$C902="","",男子登録情報!$C902)</f>
        <v>901</v>
      </c>
      <c r="M902">
        <f>IFERROR(IF(AND(402&lt;=VALUE(RIGHT(男子登録情報!$F902,4)),競技会情報!$E$3*100+競技会情報!$G$3&gt;=VALUE(RIGHT(男子登録情報!$F902,4))),VALUE(男子登録情報!$G902)+1,VALUE(男子登録情報!$G902)),"")</f>
        <v>21</v>
      </c>
      <c r="N902" t="str">
        <f>IF($K902="","",IF(男子登録情報!$H902="北海道",男子登録情報!$H902,LEFT(男子登録情報!$H902,LEN(男子登録情報!$H902)-1)))</f>
        <v>兵庫</v>
      </c>
      <c r="O902" t="str">
        <f>IF($K902="","",IF(LEN($N902)=2,LEFT($N902,1)&amp;"　"&amp;RIGHT($N902,1)&amp;"・"&amp;男子登録情報!$I902,$N902&amp;"・"&amp;男子登録情報!$I902))</f>
        <v>兵　庫・滝川第二</v>
      </c>
    </row>
    <row r="903" spans="1:15" x14ac:dyDescent="0.55000000000000004">
      <c r="A903">
        <f>IF($K903="","",100000000+男子登録情報!$C903)</f>
        <v>100000902</v>
      </c>
      <c r="B903" t="str">
        <f>IF($K903="","",男子登録情報!$D903&amp;" ("&amp;男子登録情報!$K903&amp;")")</f>
        <v>濱田　光貴 (3)</v>
      </c>
      <c r="C903" t="str">
        <f>IF($K903="","",男子登録情報!$E903)</f>
        <v>ﾊﾏﾀﾞ ｺｳｷ</v>
      </c>
      <c r="D903" t="str">
        <f>IF($K903="","",男子登録情報!$O903&amp;" "&amp;男子登録情報!$N903&amp;" ("&amp;LEFT(男子登録情報!$F903,2)&amp;")")</f>
        <v>Koki HAMADA (01)</v>
      </c>
      <c r="E903" t="str">
        <f>IF($K903="","",男子登録情報!$P903)</f>
        <v>JPN</v>
      </c>
      <c r="F903" t="str">
        <f t="shared" si="14"/>
        <v>1</v>
      </c>
      <c r="G903">
        <f>IF($K903="","",男子登録情報!$M903)</f>
        <v>27</v>
      </c>
      <c r="H903">
        <f>IF($K903="","",男子登録情報!$A903)</f>
        <v>492205</v>
      </c>
      <c r="K903">
        <f>IF(男子登録情報!$C903="","",男子登録情報!$C903)</f>
        <v>902</v>
      </c>
      <c r="M903">
        <f>IFERROR(IF(AND(402&lt;=VALUE(RIGHT(男子登録情報!$F903,4)),競技会情報!$E$3*100+競技会情報!$G$3&gt;=VALUE(RIGHT(男子登録情報!$F903,4))),VALUE(男子登録情報!$G903)+1,VALUE(男子登録情報!$G903)),"")</f>
        <v>21</v>
      </c>
      <c r="N903" t="str">
        <f>IF($K903="","",IF(男子登録情報!$H903="北海道",男子登録情報!$H903,LEFT(男子登録情報!$H903,LEN(男子登録情報!$H903)-1)))</f>
        <v>大阪</v>
      </c>
      <c r="O903" t="str">
        <f>IF($K903="","",IF(LEN($N903)=2,LEFT($N903,1)&amp;"　"&amp;RIGHT($N903,1)&amp;"・"&amp;男子登録情報!$I903,$N903&amp;"・"&amp;男子登録情報!$I903))</f>
        <v>大　阪・大阪</v>
      </c>
    </row>
    <row r="904" spans="1:15" x14ac:dyDescent="0.55000000000000004">
      <c r="A904">
        <f>IF($K904="","",100000000+男子登録情報!$C904)</f>
        <v>100000903</v>
      </c>
      <c r="B904" t="str">
        <f>IF($K904="","",男子登録情報!$D904&amp;" ("&amp;男子登録情報!$K904&amp;")")</f>
        <v>沖　尚悟 (2)</v>
      </c>
      <c r="C904" t="str">
        <f>IF($K904="","",男子登録情報!$E904)</f>
        <v>ｵｷ ｼｮｳｺﾞ</v>
      </c>
      <c r="D904" t="str">
        <f>IF($K904="","",男子登録情報!$O904&amp;" "&amp;男子登録情報!$N904&amp;" ("&amp;LEFT(男子登録情報!$F904,2)&amp;")")</f>
        <v>Shogo OKI (02)</v>
      </c>
      <c r="E904" t="str">
        <f>IF($K904="","",男子登録情報!$P904)</f>
        <v>JPN</v>
      </c>
      <c r="F904" t="str">
        <f t="shared" si="14"/>
        <v>1</v>
      </c>
      <c r="G904">
        <f>IF($K904="","",男子登録情報!$M904)</f>
        <v>26</v>
      </c>
      <c r="H904">
        <f>IF($K904="","",男子登録情報!$A904)</f>
        <v>492205</v>
      </c>
      <c r="K904">
        <f>IF(男子登録情報!$C904="","",男子登録情報!$C904)</f>
        <v>903</v>
      </c>
      <c r="M904">
        <f>IFERROR(IF(AND(402&lt;=VALUE(RIGHT(男子登録情報!$F904,4)),競技会情報!$E$3*100+競技会情報!$G$3&gt;=VALUE(RIGHT(男子登録情報!$F904,4))),VALUE(男子登録情報!$G904)+1,VALUE(男子登録情報!$G904)),"")</f>
        <v>20</v>
      </c>
      <c r="N904" t="str">
        <f>IF($K904="","",IF(男子登録情報!$H904="北海道",男子登録情報!$H904,LEFT(男子登録情報!$H904,LEN(男子登録情報!$H904)-1)))</f>
        <v>京都</v>
      </c>
      <c r="O904" t="str">
        <f>IF($K904="","",IF(LEN($N904)=2,LEFT($N904,1)&amp;"　"&amp;RIGHT($N904,1)&amp;"・"&amp;男子登録情報!$I904,$N904&amp;"・"&amp;男子登録情報!$I904))</f>
        <v>京　都・網野</v>
      </c>
    </row>
    <row r="905" spans="1:15" x14ac:dyDescent="0.55000000000000004">
      <c r="A905">
        <f>IF($K905="","",100000000+男子登録情報!$C905)</f>
        <v>100000904</v>
      </c>
      <c r="B905" t="str">
        <f>IF($K905="","",男子登録情報!$D905&amp;" ("&amp;男子登録情報!$K905&amp;")")</f>
        <v>佐藤　颯 (2)</v>
      </c>
      <c r="C905" t="str">
        <f>IF($K905="","",男子登録情報!$E905)</f>
        <v>ｻﾄｳ ﾊﾔﾃ</v>
      </c>
      <c r="D905" t="str">
        <f>IF($K905="","",男子登録情報!$O905&amp;" "&amp;男子登録情報!$N905&amp;" ("&amp;LEFT(男子登録情報!$F905,2)&amp;")")</f>
        <v>Hayate SATO (02)</v>
      </c>
      <c r="E905" t="str">
        <f>IF($K905="","",男子登録情報!$P905)</f>
        <v>JPN</v>
      </c>
      <c r="F905" t="str">
        <f t="shared" si="14"/>
        <v>1</v>
      </c>
      <c r="G905">
        <f>IF($K905="","",男子登録情報!$M905)</f>
        <v>27</v>
      </c>
      <c r="H905">
        <f>IF($K905="","",男子登録情報!$A905)</f>
        <v>492205</v>
      </c>
      <c r="K905">
        <f>IF(男子登録情報!$C905="","",男子登録情報!$C905)</f>
        <v>904</v>
      </c>
      <c r="M905">
        <f>IFERROR(IF(AND(402&lt;=VALUE(RIGHT(男子登録情報!$F905,4)),競技会情報!$E$3*100+競技会情報!$G$3&gt;=VALUE(RIGHT(男子登録情報!$F905,4))),VALUE(男子登録情報!$G905)+1,VALUE(男子登録情報!$G905)),"")</f>
        <v>20</v>
      </c>
      <c r="N905" t="str">
        <f>IF($K905="","",IF(男子登録情報!$H905="北海道",男子登録情報!$H905,LEFT(男子登録情報!$H905,LEN(男子登録情報!$H905)-1)))</f>
        <v>大阪</v>
      </c>
      <c r="O905" t="str">
        <f>IF($K905="","",IF(LEN($N905)=2,LEFT($N905,1)&amp;"　"&amp;RIGHT($N905,1)&amp;"・"&amp;男子登録情報!$I905,$N905&amp;"・"&amp;男子登録情報!$I905))</f>
        <v>大　阪・履正社</v>
      </c>
    </row>
    <row r="906" spans="1:15" x14ac:dyDescent="0.55000000000000004">
      <c r="A906">
        <f>IF($K906="","",100000000+男子登録情報!$C906)</f>
        <v>100000905</v>
      </c>
      <c r="B906" t="str">
        <f>IF($K906="","",男子登録情報!$D906&amp;" ("&amp;男子登録情報!$K906&amp;")")</f>
        <v>竹迫　蒼真 (2)</v>
      </c>
      <c r="C906" t="str">
        <f>IF($K906="","",男子登録情報!$E906)</f>
        <v>ﾀｹｻｺ ｿｳﾏ</v>
      </c>
      <c r="D906" t="str">
        <f>IF($K906="","",男子登録情報!$O906&amp;" "&amp;男子登録情報!$N906&amp;" ("&amp;LEFT(男子登録情報!$F906,2)&amp;")")</f>
        <v>Soma TAKESAKO (02)</v>
      </c>
      <c r="E906" t="str">
        <f>IF($K906="","",男子登録情報!$P906)</f>
        <v>JPN</v>
      </c>
      <c r="F906" t="str">
        <f t="shared" si="14"/>
        <v>1</v>
      </c>
      <c r="G906">
        <f>IF($K906="","",男子登録情報!$M906)</f>
        <v>28</v>
      </c>
      <c r="H906">
        <f>IF($K906="","",男子登録情報!$A906)</f>
        <v>492205</v>
      </c>
      <c r="K906">
        <f>IF(男子登録情報!$C906="","",男子登録情報!$C906)</f>
        <v>905</v>
      </c>
      <c r="M906">
        <f>IFERROR(IF(AND(402&lt;=VALUE(RIGHT(男子登録情報!$F906,4)),競技会情報!$E$3*100+競技会情報!$G$3&gt;=VALUE(RIGHT(男子登録情報!$F906,4))),VALUE(男子登録情報!$G906)+1,VALUE(男子登録情報!$G906)),"")</f>
        <v>20</v>
      </c>
      <c r="N906" t="str">
        <f>IF($K906="","",IF(男子登録情報!$H906="北海道",男子登録情報!$H906,LEFT(男子登録情報!$H906,LEN(男子登録情報!$H906)-1)))</f>
        <v>兵庫</v>
      </c>
      <c r="O906" t="str">
        <f>IF($K906="","",IF(LEN($N906)=2,LEFT($N906,1)&amp;"　"&amp;RIGHT($N906,1)&amp;"・"&amp;男子登録情報!$I906,$N906&amp;"・"&amp;男子登録情報!$I906))</f>
        <v>兵　庫・相生</v>
      </c>
    </row>
    <row r="907" spans="1:15" x14ac:dyDescent="0.55000000000000004">
      <c r="A907">
        <f>IF($K907="","",100000000+男子登録情報!$C907)</f>
        <v>100000906</v>
      </c>
      <c r="B907" t="str">
        <f>IF($K907="","",男子登録情報!$D907&amp;" ("&amp;男子登録情報!$K907&amp;")")</f>
        <v>寺谷　光汰 (2)</v>
      </c>
      <c r="C907" t="str">
        <f>IF($K907="","",男子登録情報!$E907)</f>
        <v>ﾃﾗﾀﾆ ｺｳﾀ</v>
      </c>
      <c r="D907" t="str">
        <f>IF($K907="","",男子登録情報!$O907&amp;" "&amp;男子登録情報!$N907&amp;" ("&amp;LEFT(男子登録情報!$F907,2)&amp;")")</f>
        <v>Kota TERATANI (02)</v>
      </c>
      <c r="E907" t="str">
        <f>IF($K907="","",男子登録情報!$P907)</f>
        <v>JPN</v>
      </c>
      <c r="F907" t="str">
        <f t="shared" si="14"/>
        <v>1</v>
      </c>
      <c r="G907">
        <f>IF($K907="","",男子登録情報!$M907)</f>
        <v>28</v>
      </c>
      <c r="H907">
        <f>IF($K907="","",男子登録情報!$A907)</f>
        <v>492205</v>
      </c>
      <c r="K907">
        <f>IF(男子登録情報!$C907="","",男子登録情報!$C907)</f>
        <v>906</v>
      </c>
      <c r="M907">
        <f>IFERROR(IF(AND(402&lt;=VALUE(RIGHT(男子登録情報!$F907,4)),競技会情報!$E$3*100+競技会情報!$G$3&gt;=VALUE(RIGHT(男子登録情報!$F907,4))),VALUE(男子登録情報!$G907)+1,VALUE(男子登録情報!$G907)),"")</f>
        <v>20</v>
      </c>
      <c r="N907" t="str">
        <f>IF($K907="","",IF(男子登録情報!$H907="北海道",男子登録情報!$H907,LEFT(男子登録情報!$H907,LEN(男子登録情報!$H907)-1)))</f>
        <v>兵庫</v>
      </c>
      <c r="O907" t="str">
        <f>IF($K907="","",IF(LEN($N907)=2,LEFT($N907,1)&amp;"　"&amp;RIGHT($N907,1)&amp;"・"&amp;男子登録情報!$I907,$N907&amp;"・"&amp;男子登録情報!$I907))</f>
        <v>兵　庫・飾磨工業</v>
      </c>
    </row>
    <row r="908" spans="1:15" x14ac:dyDescent="0.55000000000000004">
      <c r="A908">
        <f>IF($K908="","",100000000+男子登録情報!$C908)</f>
        <v>100000907</v>
      </c>
      <c r="B908" t="str">
        <f>IF($K908="","",男子登録情報!$D908&amp;" ("&amp;男子登録情報!$K908&amp;")")</f>
        <v>寺谷　壮汰 (2)</v>
      </c>
      <c r="C908" t="str">
        <f>IF($K908="","",男子登録情報!$E908)</f>
        <v>ﾃﾗﾀﾆ ｿｳﾀ</v>
      </c>
      <c r="D908" t="str">
        <f>IF($K908="","",男子登録情報!$O908&amp;" "&amp;男子登録情報!$N908&amp;" ("&amp;LEFT(男子登録情報!$F908,2)&amp;")")</f>
        <v>Sota TERATANI (02)</v>
      </c>
      <c r="E908" t="str">
        <f>IF($K908="","",男子登録情報!$P908)</f>
        <v>JPN</v>
      </c>
      <c r="F908" t="str">
        <f t="shared" si="14"/>
        <v>1</v>
      </c>
      <c r="G908">
        <f>IF($K908="","",男子登録情報!$M908)</f>
        <v>28</v>
      </c>
      <c r="H908">
        <f>IF($K908="","",男子登録情報!$A908)</f>
        <v>492205</v>
      </c>
      <c r="K908">
        <f>IF(男子登録情報!$C908="","",男子登録情報!$C908)</f>
        <v>907</v>
      </c>
      <c r="M908">
        <f>IFERROR(IF(AND(402&lt;=VALUE(RIGHT(男子登録情報!$F908,4)),競技会情報!$E$3*100+競技会情報!$G$3&gt;=VALUE(RIGHT(男子登録情報!$F908,4))),VALUE(男子登録情報!$G908)+1,VALUE(男子登録情報!$G908)),"")</f>
        <v>20</v>
      </c>
      <c r="N908" t="str">
        <f>IF($K908="","",IF(男子登録情報!$H908="北海道",男子登録情報!$H908,LEFT(男子登録情報!$H908,LEN(男子登録情報!$H908)-1)))</f>
        <v>兵庫</v>
      </c>
      <c r="O908" t="str">
        <f>IF($K908="","",IF(LEN($N908)=2,LEFT($N908,1)&amp;"　"&amp;RIGHT($N908,1)&amp;"・"&amp;男子登録情報!$I908,$N908&amp;"・"&amp;男子登録情報!$I908))</f>
        <v>兵　庫・飾磨工業</v>
      </c>
    </row>
    <row r="909" spans="1:15" x14ac:dyDescent="0.55000000000000004">
      <c r="A909">
        <f>IF($K909="","",100000000+男子登録情報!$C909)</f>
        <v>100000908</v>
      </c>
      <c r="B909" t="str">
        <f>IF($K909="","",男子登録情報!$D909&amp;" ("&amp;男子登録情報!$K909&amp;")")</f>
        <v>平野　幸季 (2)</v>
      </c>
      <c r="C909" t="str">
        <f>IF($K909="","",男子登録情報!$E909)</f>
        <v>ﾋﾗﾉ ｺｳｷ</v>
      </c>
      <c r="D909" t="str">
        <f>IF($K909="","",男子登録情報!$O909&amp;" "&amp;男子登録情報!$N909&amp;" ("&amp;LEFT(男子登録情報!$F909,2)&amp;")")</f>
        <v>Koki HIRANO (02)</v>
      </c>
      <c r="E909" t="str">
        <f>IF($K909="","",男子登録情報!$P909)</f>
        <v>JPN</v>
      </c>
      <c r="F909" t="str">
        <f t="shared" si="14"/>
        <v>1</v>
      </c>
      <c r="G909">
        <f>IF($K909="","",男子登録情報!$M909)</f>
        <v>28</v>
      </c>
      <c r="H909">
        <f>IF($K909="","",男子登録情報!$A909)</f>
        <v>492205</v>
      </c>
      <c r="K909">
        <f>IF(男子登録情報!$C909="","",男子登録情報!$C909)</f>
        <v>908</v>
      </c>
      <c r="M909">
        <f>IFERROR(IF(AND(402&lt;=VALUE(RIGHT(男子登録情報!$F909,4)),競技会情報!$E$3*100+競技会情報!$G$3&gt;=VALUE(RIGHT(男子登録情報!$F909,4))),VALUE(男子登録情報!$G909)+1,VALUE(男子登録情報!$G909)),"")</f>
        <v>20</v>
      </c>
      <c r="N909" t="str">
        <f>IF($K909="","",IF(男子登録情報!$H909="北海道",男子登録情報!$H909,LEFT(男子登録情報!$H909,LEN(男子登録情報!$H909)-1)))</f>
        <v>大阪</v>
      </c>
      <c r="O909" t="str">
        <f>IF($K909="","",IF(LEN($N909)=2,LEFT($N909,1)&amp;"　"&amp;RIGHT($N909,1)&amp;"・"&amp;男子登録情報!$I909,$N909&amp;"・"&amp;男子登録情報!$I909))</f>
        <v>大　阪・大阪</v>
      </c>
    </row>
    <row r="910" spans="1:15" x14ac:dyDescent="0.55000000000000004">
      <c r="A910">
        <f>IF($K910="","",100000000+男子登録情報!$C910)</f>
        <v>100000909</v>
      </c>
      <c r="B910" t="str">
        <f>IF($K910="","",男子登録情報!$D910&amp;" ("&amp;男子登録情報!$K910&amp;")")</f>
        <v>藤村　晴夫 (2)</v>
      </c>
      <c r="C910" t="str">
        <f>IF($K910="","",男子登録情報!$E910)</f>
        <v>ﾌｼﾞﾑﾗ ﾊﾙｵ</v>
      </c>
      <c r="D910" t="str">
        <f>IF($K910="","",男子登録情報!$O910&amp;" "&amp;男子登録情報!$N910&amp;" ("&amp;LEFT(男子登録情報!$F910,2)&amp;")")</f>
        <v>Haruo FUJIMURA (02)</v>
      </c>
      <c r="E910" t="str">
        <f>IF($K910="","",男子登録情報!$P910)</f>
        <v>JPN</v>
      </c>
      <c r="F910" t="str">
        <f t="shared" si="14"/>
        <v>1</v>
      </c>
      <c r="G910">
        <f>IF($K910="","",男子登録情報!$M910)</f>
        <v>27</v>
      </c>
      <c r="H910">
        <f>IF($K910="","",男子登録情報!$A910)</f>
        <v>492205</v>
      </c>
      <c r="K910">
        <f>IF(男子登録情報!$C910="","",男子登録情報!$C910)</f>
        <v>909</v>
      </c>
      <c r="M910">
        <f>IFERROR(IF(AND(402&lt;=VALUE(RIGHT(男子登録情報!$F910,4)),競技会情報!$E$3*100+競技会情報!$G$3&gt;=VALUE(RIGHT(男子登録情報!$F910,4))),VALUE(男子登録情報!$G910)+1,VALUE(男子登録情報!$G910)),"")</f>
        <v>20</v>
      </c>
      <c r="N910" t="str">
        <f>IF($K910="","",IF(男子登録情報!$H910="北海道",男子登録情報!$H910,LEFT(男子登録情報!$H910,LEN(男子登録情報!$H910)-1)))</f>
        <v>大阪</v>
      </c>
      <c r="O910" t="str">
        <f>IF($K910="","",IF(LEN($N910)=2,LEFT($N910,1)&amp;"　"&amp;RIGHT($N910,1)&amp;"・"&amp;男子登録情報!$I910,$N910&amp;"・"&amp;男子登録情報!$I910))</f>
        <v>大　阪・大阪</v>
      </c>
    </row>
    <row r="911" spans="1:15" x14ac:dyDescent="0.55000000000000004">
      <c r="A911">
        <f>IF($K911="","",100000000+男子登録情報!$C911)</f>
        <v>100000910</v>
      </c>
      <c r="B911" t="str">
        <f>IF($K911="","",男子登録情報!$D911&amp;" ("&amp;男子登録情報!$K911&amp;")")</f>
        <v>桑野　航汰 (2)</v>
      </c>
      <c r="C911" t="str">
        <f>IF($K911="","",男子登録情報!$E911)</f>
        <v>ｸﾜﾉ ｺｳﾀ</v>
      </c>
      <c r="D911" t="str">
        <f>IF($K911="","",男子登録情報!$O911&amp;" "&amp;男子登録情報!$N911&amp;" ("&amp;LEFT(男子登録情報!$F911,2)&amp;")")</f>
        <v>Kota KUWANO (01)</v>
      </c>
      <c r="E911" t="str">
        <f>IF($K911="","",男子登録情報!$P911)</f>
        <v>JPN</v>
      </c>
      <c r="F911" t="str">
        <f t="shared" si="14"/>
        <v>1</v>
      </c>
      <c r="G911">
        <f>IF($K911="","",男子登録情報!$M911)</f>
        <v>27</v>
      </c>
      <c r="H911">
        <f>IF($K911="","",男子登録情報!$A911)</f>
        <v>492205</v>
      </c>
      <c r="K911">
        <f>IF(男子登録情報!$C911="","",男子登録情報!$C911)</f>
        <v>910</v>
      </c>
      <c r="M911">
        <f>IFERROR(IF(AND(402&lt;=VALUE(RIGHT(男子登録情報!$F911,4)),競技会情報!$E$3*100+競技会情報!$G$3&gt;=VALUE(RIGHT(男子登録情報!$F911,4))),VALUE(男子登録情報!$G911)+1,VALUE(男子登録情報!$G911)),"")</f>
        <v>20</v>
      </c>
      <c r="N911" t="str">
        <f>IF($K911="","",IF(男子登録情報!$H911="北海道",男子登録情報!$H911,LEFT(男子登録情報!$H911,LEN(男子登録情報!$H911)-1)))</f>
        <v>大阪</v>
      </c>
      <c r="O911" t="str">
        <f>IF($K911="","",IF(LEN($N911)=2,LEFT($N911,1)&amp;"　"&amp;RIGHT($N911,1)&amp;"・"&amp;男子登録情報!$I911,$N911&amp;"・"&amp;男子登録情報!$I911))</f>
        <v>大　阪・箕面自由学園</v>
      </c>
    </row>
    <row r="912" spans="1:15" x14ac:dyDescent="0.55000000000000004">
      <c r="A912">
        <f>IF($K912="","",100000000+男子登録情報!$C912)</f>
        <v>100000911</v>
      </c>
      <c r="B912" t="str">
        <f>IF($K912="","",男子登録情報!$D912&amp;" ("&amp;男子登録情報!$K912&amp;")")</f>
        <v>幸村　侑哉 (2)</v>
      </c>
      <c r="C912" t="str">
        <f>IF($K912="","",男子登録情報!$E912)</f>
        <v>ｺｳﾑﾗ ﾕｳﾔ</v>
      </c>
      <c r="D912" t="str">
        <f>IF($K912="","",男子登録情報!$O912&amp;" "&amp;男子登録情報!$N912&amp;" ("&amp;LEFT(男子登録情報!$F912,2)&amp;")")</f>
        <v>Yuya KOMURA (02)</v>
      </c>
      <c r="E912" t="str">
        <f>IF($K912="","",男子登録情報!$P912)</f>
        <v>JPN</v>
      </c>
      <c r="F912" t="str">
        <f t="shared" si="14"/>
        <v>1</v>
      </c>
      <c r="G912">
        <f>IF($K912="","",男子登録情報!$M912)</f>
        <v>28</v>
      </c>
      <c r="H912">
        <f>IF($K912="","",男子登録情報!$A912)</f>
        <v>492205</v>
      </c>
      <c r="K912">
        <f>IF(男子登録情報!$C912="","",男子登録情報!$C912)</f>
        <v>911</v>
      </c>
      <c r="M912">
        <f>IFERROR(IF(AND(402&lt;=VALUE(RIGHT(男子登録情報!$F912,4)),競技会情報!$E$3*100+競技会情報!$G$3&gt;=VALUE(RIGHT(男子登録情報!$F912,4))),VALUE(男子登録情報!$G912)+1,VALUE(男子登録情報!$G912)),"")</f>
        <v>20</v>
      </c>
      <c r="N912" t="str">
        <f>IF($K912="","",IF(男子登録情報!$H912="北海道",男子登録情報!$H912,LEFT(男子登録情報!$H912,LEN(男子登録情報!$H912)-1)))</f>
        <v>兵庫</v>
      </c>
      <c r="O912" t="str">
        <f>IF($K912="","",IF(LEN($N912)=2,LEFT($N912,1)&amp;"　"&amp;RIGHT($N912,1)&amp;"・"&amp;男子登録情報!$I912,$N912&amp;"・"&amp;男子登録情報!$I912))</f>
        <v>兵　庫・市立尼崎</v>
      </c>
    </row>
    <row r="913" spans="1:15" x14ac:dyDescent="0.55000000000000004">
      <c r="A913">
        <f>IF($K913="","",100000000+男子登録情報!$C913)</f>
        <v>100000912</v>
      </c>
      <c r="B913" t="str">
        <f>IF($K913="","",男子登録情報!$D913&amp;" ("&amp;男子登録情報!$K913&amp;")")</f>
        <v>田中　俊輔 (2)</v>
      </c>
      <c r="C913" t="str">
        <f>IF($K913="","",男子登録情報!$E913)</f>
        <v>ﾀﾅｶ ｼｭﾝｽｹ</v>
      </c>
      <c r="D913" t="str">
        <f>IF($K913="","",男子登録情報!$O913&amp;" "&amp;男子登録情報!$N913&amp;" ("&amp;LEFT(男子登録情報!$F913,2)&amp;")")</f>
        <v>Shunsuke TANAKA (02)</v>
      </c>
      <c r="E913" t="str">
        <f>IF($K913="","",男子登録情報!$P913)</f>
        <v>JPN</v>
      </c>
      <c r="F913" t="str">
        <f t="shared" si="14"/>
        <v>1</v>
      </c>
      <c r="G913">
        <f>IF($K913="","",男子登録情報!$M913)</f>
        <v>27</v>
      </c>
      <c r="H913">
        <f>IF($K913="","",男子登録情報!$A913)</f>
        <v>492205</v>
      </c>
      <c r="K913">
        <f>IF(男子登録情報!$C913="","",男子登録情報!$C913)</f>
        <v>912</v>
      </c>
      <c r="M913">
        <f>IFERROR(IF(AND(402&lt;=VALUE(RIGHT(男子登録情報!$F913,4)),競技会情報!$E$3*100+競技会情報!$G$3&gt;=VALUE(RIGHT(男子登録情報!$F913,4))),VALUE(男子登録情報!$G913)+1,VALUE(男子登録情報!$G913)),"")</f>
        <v>20</v>
      </c>
      <c r="N913" t="str">
        <f>IF($K913="","",IF(男子登録情報!$H913="北海道",男子登録情報!$H913,LEFT(男子登録情報!$H913,LEN(男子登録情報!$H913)-1)))</f>
        <v>大阪</v>
      </c>
      <c r="O913" t="str">
        <f>IF($K913="","",IF(LEN($N913)=2,LEFT($N913,1)&amp;"　"&amp;RIGHT($N913,1)&amp;"・"&amp;男子登録情報!$I913,$N913&amp;"・"&amp;男子登録情報!$I913))</f>
        <v>大　阪・大体大浪商</v>
      </c>
    </row>
    <row r="914" spans="1:15" x14ac:dyDescent="0.55000000000000004">
      <c r="A914">
        <f>IF($K914="","",100000000+男子登録情報!$C914)</f>
        <v>100000913</v>
      </c>
      <c r="B914" t="str">
        <f>IF($K914="","",男子登録情報!$D914&amp;" ("&amp;男子登録情報!$K914&amp;")")</f>
        <v>正田　陽人 (2)</v>
      </c>
      <c r="C914" t="str">
        <f>IF($K914="","",男子登録情報!$E914)</f>
        <v>ﾏｻﾀﾞ ﾖﾋﾄ</v>
      </c>
      <c r="D914" t="str">
        <f>IF($K914="","",男子登録情報!$O914&amp;" "&amp;男子登録情報!$N914&amp;" ("&amp;LEFT(男子登録情報!$F914,2)&amp;")")</f>
        <v>Yohito MASADA (02)</v>
      </c>
      <c r="E914" t="str">
        <f>IF($K914="","",男子登録情報!$P914)</f>
        <v>JPN</v>
      </c>
      <c r="F914" t="str">
        <f t="shared" si="14"/>
        <v>1</v>
      </c>
      <c r="G914">
        <f>IF($K914="","",男子登録情報!$M914)</f>
        <v>27</v>
      </c>
      <c r="H914">
        <f>IF($K914="","",男子登録情報!$A914)</f>
        <v>492205</v>
      </c>
      <c r="K914">
        <f>IF(男子登録情報!$C914="","",男子登録情報!$C914)</f>
        <v>913</v>
      </c>
      <c r="M914">
        <f>IFERROR(IF(AND(402&lt;=VALUE(RIGHT(男子登録情報!$F914,4)),競技会情報!$E$3*100+競技会情報!$G$3&gt;=VALUE(RIGHT(男子登録情報!$F914,4))),VALUE(男子登録情報!$G914)+1,VALUE(男子登録情報!$G914)),"")</f>
        <v>20</v>
      </c>
      <c r="N914" t="str">
        <f>IF($K914="","",IF(男子登録情報!$H914="北海道",男子登録情報!$H914,LEFT(男子登録情報!$H914,LEN(男子登録情報!$H914)-1)))</f>
        <v>大阪</v>
      </c>
      <c r="O914" t="str">
        <f>IF($K914="","",IF(LEN($N914)=2,LEFT($N914,1)&amp;"　"&amp;RIGHT($N914,1)&amp;"・"&amp;男子登録情報!$I914,$N914&amp;"・"&amp;男子登録情報!$I914))</f>
        <v>大　阪・大阪</v>
      </c>
    </row>
    <row r="915" spans="1:15" x14ac:dyDescent="0.55000000000000004">
      <c r="A915">
        <f>IF($K915="","",100000000+男子登録情報!$C915)</f>
        <v>100000914</v>
      </c>
      <c r="B915" t="str">
        <f>IF($K915="","",男子登録情報!$D915&amp;" ("&amp;男子登録情報!$K915&amp;")")</f>
        <v>松崎　竜也 (2)</v>
      </c>
      <c r="C915" t="str">
        <f>IF($K915="","",男子登録情報!$E915)</f>
        <v>ﾏﾂｻﾞｷ ﾀﾂﾔ</v>
      </c>
      <c r="D915" t="str">
        <f>IF($K915="","",男子登録情報!$O915&amp;" "&amp;男子登録情報!$N915&amp;" ("&amp;LEFT(男子登録情報!$F915,2)&amp;")")</f>
        <v>Tatsuya MATSUZAKI (02)</v>
      </c>
      <c r="E915" t="str">
        <f>IF($K915="","",男子登録情報!$P915)</f>
        <v>JPN</v>
      </c>
      <c r="F915" t="str">
        <f t="shared" si="14"/>
        <v>1</v>
      </c>
      <c r="G915">
        <f>IF($K915="","",男子登録情報!$M915)</f>
        <v>28</v>
      </c>
      <c r="H915">
        <f>IF($K915="","",男子登録情報!$A915)</f>
        <v>492205</v>
      </c>
      <c r="K915">
        <f>IF(男子登録情報!$C915="","",男子登録情報!$C915)</f>
        <v>914</v>
      </c>
      <c r="M915">
        <f>IFERROR(IF(AND(402&lt;=VALUE(RIGHT(男子登録情報!$F915,4)),競技会情報!$E$3*100+競技会情報!$G$3&gt;=VALUE(RIGHT(男子登録情報!$F915,4))),VALUE(男子登録情報!$G915)+1,VALUE(男子登録情報!$G915)),"")</f>
        <v>20</v>
      </c>
      <c r="N915" t="str">
        <f>IF($K915="","",IF(男子登録情報!$H915="北海道",男子登録情報!$H915,LEFT(男子登録情報!$H915,LEN(男子登録情報!$H915)-1)))</f>
        <v>兵庫</v>
      </c>
      <c r="O915" t="str">
        <f>IF($K915="","",IF(LEN($N915)=2,LEFT($N915,1)&amp;"　"&amp;RIGHT($N915,1)&amp;"・"&amp;男子登録情報!$I915,$N915&amp;"・"&amp;男子登録情報!$I915))</f>
        <v>兵　庫・尼崎北</v>
      </c>
    </row>
    <row r="916" spans="1:15" x14ac:dyDescent="0.55000000000000004">
      <c r="A916">
        <f>IF($K916="","",100000000+男子登録情報!$C916)</f>
        <v>100000915</v>
      </c>
      <c r="B916" t="str">
        <f>IF($K916="","",男子登録情報!$D916&amp;" ("&amp;男子登録情報!$K916&amp;")")</f>
        <v>山根　汰一 (2)</v>
      </c>
      <c r="C916" t="str">
        <f>IF($K916="","",男子登録情報!$E916)</f>
        <v>ﾔﾏﾈ ﾀｲﾁ</v>
      </c>
      <c r="D916" t="str">
        <f>IF($K916="","",男子登録情報!$O916&amp;" "&amp;男子登録情報!$N916&amp;" ("&amp;LEFT(男子登録情報!$F916,2)&amp;")")</f>
        <v>Taichi YAMANE (02)</v>
      </c>
      <c r="E916" t="str">
        <f>IF($K916="","",男子登録情報!$P916)</f>
        <v>JPN</v>
      </c>
      <c r="F916" t="str">
        <f t="shared" si="14"/>
        <v>1</v>
      </c>
      <c r="G916">
        <f>IF($K916="","",男子登録情報!$M916)</f>
        <v>28</v>
      </c>
      <c r="H916">
        <f>IF($K916="","",男子登録情報!$A916)</f>
        <v>492205</v>
      </c>
      <c r="K916">
        <f>IF(男子登録情報!$C916="","",男子登録情報!$C916)</f>
        <v>915</v>
      </c>
      <c r="M916">
        <f>IFERROR(IF(AND(402&lt;=VALUE(RIGHT(男子登録情報!$F916,4)),競技会情報!$E$3*100+競技会情報!$G$3&gt;=VALUE(RIGHT(男子登録情報!$F916,4))),VALUE(男子登録情報!$G916)+1,VALUE(男子登録情報!$G916)),"")</f>
        <v>20</v>
      </c>
      <c r="N916" t="str">
        <f>IF($K916="","",IF(男子登録情報!$H916="北海道",男子登録情報!$H916,LEFT(男子登録情報!$H916,LEN(男子登録情報!$H916)-1)))</f>
        <v>兵庫</v>
      </c>
      <c r="O916" t="str">
        <f>IF($K916="","",IF(LEN($N916)=2,LEFT($N916,1)&amp;"　"&amp;RIGHT($N916,1)&amp;"・"&amp;男子登録情報!$I916,$N916&amp;"・"&amp;男子登録情報!$I916))</f>
        <v>兵　庫・伊川谷北</v>
      </c>
    </row>
    <row r="917" spans="1:15" x14ac:dyDescent="0.55000000000000004">
      <c r="A917">
        <f>IF($K917="","",100000000+男子登録情報!$C917)</f>
        <v>100000916</v>
      </c>
      <c r="B917" t="str">
        <f>IF($K917="","",男子登録情報!$D917&amp;" ("&amp;男子登録情報!$K917&amp;")")</f>
        <v>樹　亮太 (1)</v>
      </c>
      <c r="C917" t="str">
        <f>IF($K917="","",男子登録情報!$E917)</f>
        <v>ｳｴｷ ﾘｮｳﾀ</v>
      </c>
      <c r="D917" t="str">
        <f>IF($K917="","",男子登録情報!$O917&amp;" "&amp;男子登録情報!$N917&amp;" ("&amp;LEFT(男子登録情報!$F917,2)&amp;")")</f>
        <v>Ryota UEKI (03)</v>
      </c>
      <c r="E917" t="str">
        <f>IF($K917="","",男子登録情報!$P917)</f>
        <v>JPN</v>
      </c>
      <c r="F917" t="str">
        <f t="shared" si="14"/>
        <v>1</v>
      </c>
      <c r="G917">
        <f>IF($K917="","",男子登録情報!$M917)</f>
        <v>27</v>
      </c>
      <c r="H917">
        <f>IF($K917="","",男子登録情報!$A917)</f>
        <v>492205</v>
      </c>
      <c r="K917">
        <f>IF(男子登録情報!$C917="","",男子登録情報!$C917)</f>
        <v>916</v>
      </c>
      <c r="M917">
        <f>IFERROR(IF(AND(402&lt;=VALUE(RIGHT(男子登録情報!$F917,4)),競技会情報!$E$3*100+競技会情報!$G$3&gt;=VALUE(RIGHT(男子登録情報!$F917,4))),VALUE(男子登録情報!$G917)+1,VALUE(男子登録情報!$G917)),"")</f>
        <v>19</v>
      </c>
      <c r="N917" t="str">
        <f>IF($K917="","",IF(男子登録情報!$H917="北海道",男子登録情報!$H917,LEFT(男子登録情報!$H917,LEN(男子登録情報!$H917)-1)))</f>
        <v>大阪</v>
      </c>
      <c r="O917" t="str">
        <f>IF($K917="","",IF(LEN($N917)=2,LEFT($N917,1)&amp;"　"&amp;RIGHT($N917,1)&amp;"・"&amp;男子登録情報!$I917,$N917&amp;"・"&amp;男子登録情報!$I917))</f>
        <v>大　阪・履正社</v>
      </c>
    </row>
    <row r="918" spans="1:15" x14ac:dyDescent="0.55000000000000004">
      <c r="A918">
        <f>IF($K918="","",100000000+男子登録情報!$C918)</f>
        <v>100000917</v>
      </c>
      <c r="B918" t="str">
        <f>IF($K918="","",男子登録情報!$D918&amp;" ("&amp;男子登録情報!$K918&amp;")")</f>
        <v>須田　真央 (1)</v>
      </c>
      <c r="C918" t="str">
        <f>IF($K918="","",男子登録情報!$E918)</f>
        <v>ｽﾀﾞ ﾏﾋﾛ</v>
      </c>
      <c r="D918" t="str">
        <f>IF($K918="","",男子登録情報!$O918&amp;" "&amp;男子登録情報!$N918&amp;" ("&amp;LEFT(男子登録情報!$F918,2)&amp;")")</f>
        <v>Mahiro SUDA  (03)</v>
      </c>
      <c r="E918" t="str">
        <f>IF($K918="","",男子登録情報!$P918)</f>
        <v>JPN</v>
      </c>
      <c r="F918" t="str">
        <f t="shared" si="14"/>
        <v>1</v>
      </c>
      <c r="G918">
        <f>IF($K918="","",男子登録情報!$M918)</f>
        <v>27</v>
      </c>
      <c r="H918">
        <f>IF($K918="","",男子登録情報!$A918)</f>
        <v>492205</v>
      </c>
      <c r="K918">
        <f>IF(男子登録情報!$C918="","",男子登録情報!$C918)</f>
        <v>917</v>
      </c>
      <c r="M918">
        <f>IFERROR(IF(AND(402&lt;=VALUE(RIGHT(男子登録情報!$F918,4)),競技会情報!$E$3*100+競技会情報!$G$3&gt;=VALUE(RIGHT(男子登録情報!$F918,4))),VALUE(男子登録情報!$G918)+1,VALUE(男子登録情報!$G918)),"")</f>
        <v>19</v>
      </c>
      <c r="N918" t="str">
        <f>IF($K918="","",IF(男子登録情報!$H918="北海道",男子登録情報!$H918,LEFT(男子登録情報!$H918,LEN(男子登録情報!$H918)-1)))</f>
        <v>大阪</v>
      </c>
      <c r="O918" t="str">
        <f>IF($K918="","",IF(LEN($N918)=2,LEFT($N918,1)&amp;"　"&amp;RIGHT($N918,1)&amp;"・"&amp;男子登録情報!$I918,$N918&amp;"・"&amp;男子登録情報!$I918))</f>
        <v>大　阪・大阪</v>
      </c>
    </row>
    <row r="919" spans="1:15" x14ac:dyDescent="0.55000000000000004">
      <c r="A919">
        <f>IF($K919="","",100000000+男子登録情報!$C919)</f>
        <v>100000918</v>
      </c>
      <c r="B919" t="str">
        <f>IF($K919="","",男子登録情報!$D919&amp;" ("&amp;男子登録情報!$K919&amp;")")</f>
        <v>婦木　拓実 (1)</v>
      </c>
      <c r="C919" t="str">
        <f>IF($K919="","",男子登録情報!$E919)</f>
        <v>ﾌｷ ﾀｸﾐ</v>
      </c>
      <c r="D919" t="str">
        <f>IF($K919="","",男子登録情報!$O919&amp;" "&amp;男子登録情報!$N919&amp;" ("&amp;LEFT(男子登録情報!$F919,2)&amp;")")</f>
        <v>Takumi FUKI (03)</v>
      </c>
      <c r="E919" t="str">
        <f>IF($K919="","",男子登録情報!$P919)</f>
        <v>JPN</v>
      </c>
      <c r="F919" t="str">
        <f t="shared" si="14"/>
        <v>1</v>
      </c>
      <c r="G919">
        <f>IF($K919="","",男子登録情報!$M919)</f>
        <v>28</v>
      </c>
      <c r="H919">
        <f>IF($K919="","",男子登録情報!$A919)</f>
        <v>492205</v>
      </c>
      <c r="K919">
        <f>IF(男子登録情報!$C919="","",男子登録情報!$C919)</f>
        <v>918</v>
      </c>
      <c r="M919">
        <f>IFERROR(IF(AND(402&lt;=VALUE(RIGHT(男子登録情報!$F919,4)),競技会情報!$E$3*100+競技会情報!$G$3&gt;=VALUE(RIGHT(男子登録情報!$F919,4))),VALUE(男子登録情報!$G919)+1,VALUE(男子登録情報!$G919)),"")</f>
        <v>19</v>
      </c>
      <c r="N919" t="str">
        <f>IF($K919="","",IF(男子登録情報!$H919="北海道",男子登録情報!$H919,LEFT(男子登録情報!$H919,LEN(男子登録情報!$H919)-1)))</f>
        <v>兵庫</v>
      </c>
      <c r="O919" t="str">
        <f>IF($K919="","",IF(LEN($N919)=2,LEFT($N919,1)&amp;"　"&amp;RIGHT($N919,1)&amp;"・"&amp;男子登録情報!$I919,$N919&amp;"・"&amp;男子登録情報!$I919))</f>
        <v>兵　庫・西脇工業</v>
      </c>
    </row>
    <row r="920" spans="1:15" x14ac:dyDescent="0.55000000000000004">
      <c r="A920">
        <f>IF($K920="","",100000000+男子登録情報!$C920)</f>
        <v>100000919</v>
      </c>
      <c r="B920" t="str">
        <f>IF($K920="","",男子登録情報!$D920&amp;" ("&amp;男子登録情報!$K920&amp;")")</f>
        <v>宮﨑　源喜 (1)</v>
      </c>
      <c r="C920" t="str">
        <f>IF($K920="","",男子登録情報!$E920)</f>
        <v>ﾐﾔｻﾞｷ ｹﾞﾝｷ</v>
      </c>
      <c r="D920" t="str">
        <f>IF($K920="","",男子登録情報!$O920&amp;" "&amp;男子登録情報!$N920&amp;" ("&amp;LEFT(男子登録情報!$F920,2)&amp;")")</f>
        <v>Genki MIYAZAKI (03)</v>
      </c>
      <c r="E920" t="str">
        <f>IF($K920="","",男子登録情報!$P920)</f>
        <v>JPN</v>
      </c>
      <c r="F920" t="str">
        <f t="shared" si="14"/>
        <v>1</v>
      </c>
      <c r="G920">
        <f>IF($K920="","",男子登録情報!$M920)</f>
        <v>27</v>
      </c>
      <c r="H920">
        <f>IF($K920="","",男子登録情報!$A920)</f>
        <v>492205</v>
      </c>
      <c r="K920">
        <f>IF(男子登録情報!$C920="","",男子登録情報!$C920)</f>
        <v>919</v>
      </c>
      <c r="M920">
        <f>IFERROR(IF(AND(402&lt;=VALUE(RIGHT(男子登録情報!$F920,4)),競技会情報!$E$3*100+競技会情報!$G$3&gt;=VALUE(RIGHT(男子登録情報!$F920,4))),VALUE(男子登録情報!$G920)+1,VALUE(男子登録情報!$G920)),"")</f>
        <v>19</v>
      </c>
      <c r="N920" t="str">
        <f>IF($K920="","",IF(男子登録情報!$H920="北海道",男子登録情報!$H920,LEFT(男子登録情報!$H920,LEN(男子登録情報!$H920)-1)))</f>
        <v>大阪</v>
      </c>
      <c r="O920" t="str">
        <f>IF($K920="","",IF(LEN($N920)=2,LEFT($N920,1)&amp;"　"&amp;RIGHT($N920,1)&amp;"・"&amp;男子登録情報!$I920,$N920&amp;"・"&amp;男子登録情報!$I920))</f>
        <v>大　阪・東海大大阪仰星</v>
      </c>
    </row>
    <row r="921" spans="1:15" x14ac:dyDescent="0.55000000000000004">
      <c r="A921">
        <f>IF($K921="","",100000000+男子登録情報!$C921)</f>
        <v>100000920</v>
      </c>
      <c r="B921" t="str">
        <f>IF($K921="","",男子登録情報!$D921&amp;" ("&amp;男子登録情報!$K921&amp;")")</f>
        <v>山﨑　真聖 (1)</v>
      </c>
      <c r="C921" t="str">
        <f>IF($K921="","",男子登録情報!$E921)</f>
        <v>ﾔﾏｻｷ ﾏｻﾄｼ</v>
      </c>
      <c r="D921" t="str">
        <f>IF($K921="","",男子登録情報!$O921&amp;" "&amp;男子登録情報!$N921&amp;" ("&amp;LEFT(男子登録情報!$F921,2)&amp;")")</f>
        <v>Masatoshi YAMASAKI (03)</v>
      </c>
      <c r="E921" t="str">
        <f>IF($K921="","",男子登録情報!$P921)</f>
        <v>JPN</v>
      </c>
      <c r="F921" t="str">
        <f t="shared" si="14"/>
        <v>1</v>
      </c>
      <c r="G921">
        <f>IF($K921="","",男子登録情報!$M921)</f>
        <v>27</v>
      </c>
      <c r="H921">
        <f>IF($K921="","",男子登録情報!$A921)</f>
        <v>492205</v>
      </c>
      <c r="K921">
        <f>IF(男子登録情報!$C921="","",男子登録情報!$C921)</f>
        <v>920</v>
      </c>
      <c r="M921">
        <f>IFERROR(IF(AND(402&lt;=VALUE(RIGHT(男子登録情報!$F921,4)),競技会情報!$E$3*100+競技会情報!$G$3&gt;=VALUE(RIGHT(男子登録情報!$F921,4))),VALUE(男子登録情報!$G921)+1,VALUE(男子登録情報!$G921)),"")</f>
        <v>19</v>
      </c>
      <c r="N921" t="str">
        <f>IF($K921="","",IF(男子登録情報!$H921="北海道",男子登録情報!$H921,LEFT(男子登録情報!$H921,LEN(男子登録情報!$H921)-1)))</f>
        <v>大阪</v>
      </c>
      <c r="O921" t="str">
        <f>IF($K921="","",IF(LEN($N921)=2,LEFT($N921,1)&amp;"　"&amp;RIGHT($N921,1)&amp;"・"&amp;男子登録情報!$I921,$N921&amp;"・"&amp;男子登録情報!$I921))</f>
        <v>大　阪・興國</v>
      </c>
    </row>
    <row r="922" spans="1:15" x14ac:dyDescent="0.55000000000000004">
      <c r="A922">
        <f>IF($K922="","",100000000+男子登録情報!$C922)</f>
        <v>100000921</v>
      </c>
      <c r="B922" t="str">
        <f>IF($K922="","",男子登録情報!$D922&amp;" ("&amp;男子登録情報!$K922&amp;")")</f>
        <v>田村　奏人 (1)</v>
      </c>
      <c r="C922" t="str">
        <f>IF($K922="","",男子登録情報!$E922)</f>
        <v>ﾀﾑﾗ ｶﾅﾄ</v>
      </c>
      <c r="D922" t="str">
        <f>IF($K922="","",男子登録情報!$O922&amp;" "&amp;男子登録情報!$N922&amp;" ("&amp;LEFT(男子登録情報!$F922,2)&amp;")")</f>
        <v>Kanato TAMURA (03)</v>
      </c>
      <c r="E922" t="str">
        <f>IF($K922="","",男子登録情報!$P922)</f>
        <v>JPN</v>
      </c>
      <c r="F922" t="str">
        <f t="shared" si="14"/>
        <v>1</v>
      </c>
      <c r="G922">
        <f>IF($K922="","",男子登録情報!$M922)</f>
        <v>44</v>
      </c>
      <c r="H922">
        <f>IF($K922="","",男子登録情報!$A922)</f>
        <v>492205</v>
      </c>
      <c r="K922">
        <f>IF(男子登録情報!$C922="","",男子登録情報!$C922)</f>
        <v>921</v>
      </c>
      <c r="M922">
        <f>IFERROR(IF(AND(402&lt;=VALUE(RIGHT(男子登録情報!$F922,4)),競技会情報!$E$3*100+競技会情報!$G$3&gt;=VALUE(RIGHT(男子登録情報!$F922,4))),VALUE(男子登録情報!$G922)+1,VALUE(男子登録情報!$G922)),"")</f>
        <v>19</v>
      </c>
      <c r="N922" t="str">
        <f>IF($K922="","",IF(男子登録情報!$H922="北海道",男子登録情報!$H922,LEFT(男子登録情報!$H922,LEN(男子登録情報!$H922)-1)))</f>
        <v>大分</v>
      </c>
      <c r="O922" t="str">
        <f>IF($K922="","",IF(LEN($N922)=2,LEFT($N922,1)&amp;"　"&amp;RIGHT($N922,1)&amp;"・"&amp;男子登録情報!$I922,$N922&amp;"・"&amp;男子登録情報!$I922))</f>
        <v>大　分・大分東明</v>
      </c>
    </row>
    <row r="923" spans="1:15" x14ac:dyDescent="0.55000000000000004">
      <c r="A923">
        <f>IF($K923="","",100000000+男子登録情報!$C923)</f>
        <v>100000922</v>
      </c>
      <c r="B923" t="str">
        <f>IF($K923="","",男子登録情報!$D923&amp;" ("&amp;男子登録情報!$K923&amp;")")</f>
        <v>森口　勇輝 (M2)</v>
      </c>
      <c r="C923" t="str">
        <f>IF($K923="","",男子登録情報!$E923)</f>
        <v>ﾓﾘｸﾞﾁ ﾕｳｷ</v>
      </c>
      <c r="D923" t="str">
        <f>IF($K923="","",男子登録情報!$O923&amp;" "&amp;男子登録情報!$N923&amp;" ("&amp;LEFT(男子登録情報!$F923,2)&amp;")")</f>
        <v>Yuki MORIGUCHI (98)</v>
      </c>
      <c r="E923" t="str">
        <f>IF($K923="","",男子登録情報!$P923)</f>
        <v>JPN</v>
      </c>
      <c r="F923" t="str">
        <f t="shared" si="14"/>
        <v>1</v>
      </c>
      <c r="G923">
        <f>IF($K923="","",男子登録情報!$M923)</f>
        <v>28</v>
      </c>
      <c r="H923">
        <f>IF($K923="","",男子登録情報!$A923)</f>
        <v>491082</v>
      </c>
      <c r="K923">
        <f>IF(男子登録情報!$C923="","",男子登録情報!$C923)</f>
        <v>922</v>
      </c>
      <c r="M923">
        <f>IFERROR(IF(AND(402&lt;=VALUE(RIGHT(男子登録情報!$F923,4)),競技会情報!$E$3*100+競技会情報!$G$3&gt;=VALUE(RIGHT(男子登録情報!$F923,4))),VALUE(男子登録情報!$G923)+1,VALUE(男子登録情報!$G923)),"")</f>
        <v>24</v>
      </c>
      <c r="N923" t="str">
        <f>IF($K923="","",IF(男子登録情報!$H923="北海道",男子登録情報!$H923,LEFT(男子登録情報!$H923,LEN(男子登録情報!$H923)-1)))</f>
        <v>兵庫</v>
      </c>
      <c r="O923" t="str">
        <f>IF($K923="","",IF(LEN($N923)=2,LEFT($N923,1)&amp;"　"&amp;RIGHT($N923,1)&amp;"・"&amp;男子登録情報!$I923,$N923&amp;"・"&amp;男子登録情報!$I923))</f>
        <v>兵　庫・市立姫路</v>
      </c>
    </row>
    <row r="924" spans="1:15" x14ac:dyDescent="0.55000000000000004">
      <c r="A924">
        <f>IF($K924="","",100000000+男子登録情報!$C924)</f>
        <v>100000923</v>
      </c>
      <c r="B924" t="str">
        <f>IF($K924="","",男子登録情報!$D924&amp;" ("&amp;男子登録情報!$K924&amp;")")</f>
        <v>豊岡　尚弥 (M1)</v>
      </c>
      <c r="C924" t="str">
        <f>IF($K924="","",男子登録情報!$E924)</f>
        <v>ﾄﾖｵｶ ﾅｵﾔ</v>
      </c>
      <c r="D924" t="str">
        <f>IF($K924="","",男子登録情報!$O924&amp;" "&amp;男子登録情報!$N924&amp;" ("&amp;LEFT(男子登録情報!$F924,2)&amp;")")</f>
        <v>Naoya TOYOOKA (99)</v>
      </c>
      <c r="E924" t="str">
        <f>IF($K924="","",男子登録情報!$P924)</f>
        <v>JPN</v>
      </c>
      <c r="F924" t="str">
        <f t="shared" si="14"/>
        <v>1</v>
      </c>
      <c r="G924">
        <f>IF($K924="","",男子登録情報!$M924)</f>
        <v>28</v>
      </c>
      <c r="H924">
        <f>IF($K924="","",男子登録情報!$A924)</f>
        <v>491082</v>
      </c>
      <c r="K924">
        <f>IF(男子登録情報!$C924="","",男子登録情報!$C924)</f>
        <v>923</v>
      </c>
      <c r="M924">
        <f>IFERROR(IF(AND(402&lt;=VALUE(RIGHT(男子登録情報!$F924,4)),競技会情報!$E$3*100+競技会情報!$G$3&gt;=VALUE(RIGHT(男子登録情報!$F924,4))),VALUE(男子登録情報!$G924)+1,VALUE(男子登録情報!$G924)),"")</f>
        <v>23</v>
      </c>
      <c r="N924" t="str">
        <f>IF($K924="","",IF(男子登録情報!$H924="北海道",男子登録情報!$H924,LEFT(男子登録情報!$H924,LEN(男子登録情報!$H924)-1)))</f>
        <v>兵庫</v>
      </c>
      <c r="O924" t="str">
        <f>IF($K924="","",IF(LEN($N924)=2,LEFT($N924,1)&amp;"　"&amp;RIGHT($N924,1)&amp;"・"&amp;男子登録情報!$I924,$N924&amp;"・"&amp;男子登録情報!$I924))</f>
        <v>兵　庫・明石北</v>
      </c>
    </row>
    <row r="925" spans="1:15" x14ac:dyDescent="0.55000000000000004">
      <c r="A925">
        <f>IF($K925="","",100000000+男子登録情報!$C925)</f>
        <v>100000924</v>
      </c>
      <c r="B925" t="str">
        <f>IF($K925="","",男子登録情報!$D925&amp;" ("&amp;男子登録情報!$K925&amp;")")</f>
        <v>八尾　知典 (M1)</v>
      </c>
      <c r="C925" t="str">
        <f>IF($K925="","",男子登録情報!$E925)</f>
        <v>ﾔｵ ﾄﾓﾉﾘ</v>
      </c>
      <c r="D925" t="str">
        <f>IF($K925="","",男子登録情報!$O925&amp;" "&amp;男子登録情報!$N925&amp;" ("&amp;LEFT(男子登録情報!$F925,2)&amp;")")</f>
        <v>Tomonori YAO (99)</v>
      </c>
      <c r="E925" t="str">
        <f>IF($K925="","",男子登録情報!$P925)</f>
        <v>JPN</v>
      </c>
      <c r="F925" t="str">
        <f t="shared" si="14"/>
        <v>1</v>
      </c>
      <c r="G925">
        <f>IF($K925="","",男子登録情報!$M925)</f>
        <v>28</v>
      </c>
      <c r="H925">
        <f>IF($K925="","",男子登録情報!$A925)</f>
        <v>491082</v>
      </c>
      <c r="K925">
        <f>IF(男子登録情報!$C925="","",男子登録情報!$C925)</f>
        <v>924</v>
      </c>
      <c r="M925">
        <f>IFERROR(IF(AND(402&lt;=VALUE(RIGHT(男子登録情報!$F925,4)),競技会情報!$E$3*100+競技会情報!$G$3&gt;=VALUE(RIGHT(男子登録情報!$F925,4))),VALUE(男子登録情報!$G925)+1,VALUE(男子登録情報!$G925)),"")</f>
        <v>23</v>
      </c>
      <c r="N925" t="str">
        <f>IF($K925="","",IF(男子登録情報!$H925="北海道",男子登録情報!$H925,LEFT(男子登録情報!$H925,LEN(男子登録情報!$H925)-1)))</f>
        <v>兵庫</v>
      </c>
      <c r="O925" t="str">
        <f>IF($K925="","",IF(LEN($N925)=2,LEFT($N925,1)&amp;"　"&amp;RIGHT($N925,1)&amp;"・"&amp;男子登録情報!$I925,$N925&amp;"・"&amp;男子登録情報!$I925))</f>
        <v>兵　庫・加古川西</v>
      </c>
    </row>
    <row r="926" spans="1:15" x14ac:dyDescent="0.55000000000000004">
      <c r="A926">
        <f>IF($K926="","",100000000+男子登録情報!$C926)</f>
        <v>100000925</v>
      </c>
      <c r="B926" t="str">
        <f>IF($K926="","",男子登録情報!$D926&amp;" ("&amp;男子登録情報!$K926&amp;")")</f>
        <v>井上　達裕 (4)</v>
      </c>
      <c r="C926" t="str">
        <f>IF($K926="","",男子登録情報!$E926)</f>
        <v>ｲﾉｳｴ ﾀﾂﾋﾛ</v>
      </c>
      <c r="D926" t="str">
        <f>IF($K926="","",男子登録情報!$O926&amp;" "&amp;男子登録情報!$N926&amp;" ("&amp;LEFT(男子登録情報!$F926,2)&amp;")")</f>
        <v>Tatsuhiro INOUE (99)</v>
      </c>
      <c r="E926" t="str">
        <f>IF($K926="","",男子登録情報!$P926)</f>
        <v>JPN</v>
      </c>
      <c r="F926" t="str">
        <f t="shared" si="14"/>
        <v>1</v>
      </c>
      <c r="G926">
        <f>IF($K926="","",男子登録情報!$M926)</f>
        <v>28</v>
      </c>
      <c r="H926">
        <f>IF($K926="","",男子登録情報!$A926)</f>
        <v>491082</v>
      </c>
      <c r="K926">
        <f>IF(男子登録情報!$C926="","",男子登録情報!$C926)</f>
        <v>925</v>
      </c>
      <c r="M926">
        <f>IFERROR(IF(AND(402&lt;=VALUE(RIGHT(男子登録情報!$F926,4)),競技会情報!$E$3*100+競技会情報!$G$3&gt;=VALUE(RIGHT(男子登録情報!$F926,4))),VALUE(男子登録情報!$G926)+1,VALUE(男子登録情報!$G926)),"")</f>
        <v>23</v>
      </c>
      <c r="N926" t="str">
        <f>IF($K926="","",IF(男子登録情報!$H926="北海道",男子登録情報!$H926,LEFT(男子登録情報!$H926,LEN(男子登録情報!$H926)-1)))</f>
        <v>兵庫</v>
      </c>
      <c r="O926" t="str">
        <f>IF($K926="","",IF(LEN($N926)=2,LEFT($N926,1)&amp;"　"&amp;RIGHT($N926,1)&amp;"・"&amp;男子登録情報!$I926,$N926&amp;"・"&amp;男子登録情報!$I926))</f>
        <v>兵　庫・県立西宮</v>
      </c>
    </row>
    <row r="927" spans="1:15" x14ac:dyDescent="0.55000000000000004">
      <c r="A927">
        <f>IF($K927="","",100000000+男子登録情報!$C927)</f>
        <v>100000926</v>
      </c>
      <c r="B927" t="str">
        <f>IF($K927="","",男子登録情報!$D927&amp;" ("&amp;男子登録情報!$K927&amp;")")</f>
        <v>上田　皓一 (4)</v>
      </c>
      <c r="C927" t="str">
        <f>IF($K927="","",男子登録情報!$E927)</f>
        <v>ｳｴﾀﾞ ｺｳｲﾁ</v>
      </c>
      <c r="D927" t="str">
        <f>IF($K927="","",男子登録情報!$O927&amp;" "&amp;男子登録情報!$N927&amp;" ("&amp;LEFT(男子登録情報!$F927,2)&amp;")")</f>
        <v>Koichi UEDA (00)</v>
      </c>
      <c r="E927" t="str">
        <f>IF($K927="","",男子登録情報!$P927)</f>
        <v>JPN</v>
      </c>
      <c r="F927" t="str">
        <f t="shared" si="14"/>
        <v>1</v>
      </c>
      <c r="G927">
        <f>IF($K927="","",男子登録情報!$M927)</f>
        <v>28</v>
      </c>
      <c r="H927">
        <f>IF($K927="","",男子登録情報!$A927)</f>
        <v>491082</v>
      </c>
      <c r="K927">
        <f>IF(男子登録情報!$C927="","",男子登録情報!$C927)</f>
        <v>926</v>
      </c>
      <c r="M927">
        <f>IFERROR(IF(AND(402&lt;=VALUE(RIGHT(男子登録情報!$F927,4)),競技会情報!$E$3*100+競技会情報!$G$3&gt;=VALUE(RIGHT(男子登録情報!$F927,4))),VALUE(男子登録情報!$G927)+1,VALUE(男子登録情報!$G927)),"")</f>
        <v>22</v>
      </c>
      <c r="N927" t="str">
        <f>IF($K927="","",IF(男子登録情報!$H927="北海道",男子登録情報!$H927,LEFT(男子登録情報!$H927,LEN(男子登録情報!$H927)-1)))</f>
        <v>兵庫</v>
      </c>
      <c r="O927" t="str">
        <f>IF($K927="","",IF(LEN($N927)=2,LEFT($N927,1)&amp;"　"&amp;RIGHT($N927,1)&amp;"・"&amp;男子登録情報!$I927,$N927&amp;"・"&amp;男子登録情報!$I927))</f>
        <v>兵　庫・兵庫</v>
      </c>
    </row>
    <row r="928" spans="1:15" x14ac:dyDescent="0.55000000000000004">
      <c r="A928">
        <f>IF($K928="","",100000000+男子登録情報!$C928)</f>
        <v>100000927</v>
      </c>
      <c r="B928" t="str">
        <f>IF($K928="","",男子登録情報!$D928&amp;" ("&amp;男子登録情報!$K928&amp;")")</f>
        <v>備　未来貴 (4)</v>
      </c>
      <c r="C928" t="str">
        <f>IF($K928="","",男子登録情報!$E928)</f>
        <v>ｿﾅｴ ﾐﾗｷ</v>
      </c>
      <c r="D928" t="str">
        <f>IF($K928="","",男子登録情報!$O928&amp;" "&amp;男子登録情報!$N928&amp;" ("&amp;LEFT(男子登録情報!$F928,2)&amp;")")</f>
        <v>Miraki SONAE (00)</v>
      </c>
      <c r="E928" t="str">
        <f>IF($K928="","",男子登録情報!$P928)</f>
        <v>JPN</v>
      </c>
      <c r="F928" t="str">
        <f t="shared" si="14"/>
        <v>1</v>
      </c>
      <c r="G928">
        <f>IF($K928="","",男子登録情報!$M928)</f>
        <v>28</v>
      </c>
      <c r="H928">
        <f>IF($K928="","",男子登録情報!$A928)</f>
        <v>491082</v>
      </c>
      <c r="K928">
        <f>IF(男子登録情報!$C928="","",男子登録情報!$C928)</f>
        <v>927</v>
      </c>
      <c r="M928">
        <f>IFERROR(IF(AND(402&lt;=VALUE(RIGHT(男子登録情報!$F928,4)),競技会情報!$E$3*100+競技会情報!$G$3&gt;=VALUE(RIGHT(男子登録情報!$F928,4))),VALUE(男子登録情報!$G928)+1,VALUE(男子登録情報!$G928)),"")</f>
        <v>22</v>
      </c>
      <c r="N928" t="str">
        <f>IF($K928="","",IF(男子登録情報!$H928="北海道",男子登録情報!$H928,LEFT(男子登録情報!$H928,LEN(男子登録情報!$H928)-1)))</f>
        <v>大阪</v>
      </c>
      <c r="O928" t="str">
        <f>IF($K928="","",IF(LEN($N928)=2,LEFT($N928,1)&amp;"　"&amp;RIGHT($N928,1)&amp;"・"&amp;男子登録情報!$I928,$N928&amp;"・"&amp;男子登録情報!$I928))</f>
        <v>大　阪・登美丘</v>
      </c>
    </row>
    <row r="929" spans="1:15" x14ac:dyDescent="0.55000000000000004">
      <c r="A929">
        <f>IF($K929="","",100000000+男子登録情報!$C929)</f>
        <v>100000928</v>
      </c>
      <c r="B929" t="str">
        <f>IF($K929="","",男子登録情報!$D929&amp;" ("&amp;男子登録情報!$K929&amp;")")</f>
        <v>寺垣内　啓吾 (4)</v>
      </c>
      <c r="C929" t="str">
        <f>IF($K929="","",男子登録情報!$E929)</f>
        <v>ﾃﾗｶﾞｲﾄ ｹｲｺﾞ</v>
      </c>
      <c r="D929" t="str">
        <f>IF($K929="","",男子登録情報!$O929&amp;" "&amp;男子登録情報!$N929&amp;" ("&amp;LEFT(男子登録情報!$F929,2)&amp;")")</f>
        <v>Keigo TERAGAITO (01)</v>
      </c>
      <c r="E929" t="str">
        <f>IF($K929="","",男子登録情報!$P929)</f>
        <v>JPN</v>
      </c>
      <c r="F929" t="str">
        <f t="shared" si="14"/>
        <v>1</v>
      </c>
      <c r="G929">
        <f>IF($K929="","",男子登録情報!$M929)</f>
        <v>28</v>
      </c>
      <c r="H929">
        <f>IF($K929="","",男子登録情報!$A929)</f>
        <v>491082</v>
      </c>
      <c r="K929">
        <f>IF(男子登録情報!$C929="","",男子登録情報!$C929)</f>
        <v>928</v>
      </c>
      <c r="M929">
        <f>IFERROR(IF(AND(402&lt;=VALUE(RIGHT(男子登録情報!$F929,4)),競技会情報!$E$3*100+競技会情報!$G$3&gt;=VALUE(RIGHT(男子登録情報!$F929,4))),VALUE(男子登録情報!$G929)+1,VALUE(男子登録情報!$G929)),"")</f>
        <v>21</v>
      </c>
      <c r="N929" t="str">
        <f>IF($K929="","",IF(男子登録情報!$H929="北海道",男子登録情報!$H929,LEFT(男子登録情報!$H929,LEN(男子登録情報!$H929)-1)))</f>
        <v>千葉</v>
      </c>
      <c r="O929" t="str">
        <f>IF($K929="","",IF(LEN($N929)=2,LEFT($N929,1)&amp;"　"&amp;RIGHT($N929,1)&amp;"・"&amp;男子登録情報!$I929,$N929&amp;"・"&amp;男子登録情報!$I929))</f>
        <v>千　葉・小金</v>
      </c>
    </row>
    <row r="930" spans="1:15" x14ac:dyDescent="0.55000000000000004">
      <c r="A930">
        <f>IF($K930="","",100000000+男子登録情報!$C930)</f>
        <v>100000929</v>
      </c>
      <c r="B930" t="str">
        <f>IF($K930="","",男子登録情報!$D930&amp;" ("&amp;男子登録情報!$K930&amp;")")</f>
        <v>中野　光喜 (4)</v>
      </c>
      <c r="C930" t="str">
        <f>IF($K930="","",男子登録情報!$E930)</f>
        <v>ﾅｶﾉ ｺｳｷ</v>
      </c>
      <c r="D930" t="str">
        <f>IF($K930="","",男子登録情報!$O930&amp;" "&amp;男子登録情報!$N930&amp;" ("&amp;LEFT(男子登録情報!$F930,2)&amp;")")</f>
        <v>Koki NAKANO (99)</v>
      </c>
      <c r="E930" t="str">
        <f>IF($K930="","",男子登録情報!$P930)</f>
        <v>JPN</v>
      </c>
      <c r="F930" t="str">
        <f t="shared" si="14"/>
        <v>1</v>
      </c>
      <c r="G930">
        <f>IF($K930="","",男子登録情報!$M930)</f>
        <v>28</v>
      </c>
      <c r="H930">
        <f>IF($K930="","",男子登録情報!$A930)</f>
        <v>491082</v>
      </c>
      <c r="K930">
        <f>IF(男子登録情報!$C930="","",男子登録情報!$C930)</f>
        <v>929</v>
      </c>
      <c r="M930">
        <f>IFERROR(IF(AND(402&lt;=VALUE(RIGHT(男子登録情報!$F930,4)),競技会情報!$E$3*100+競技会情報!$G$3&gt;=VALUE(RIGHT(男子登録情報!$F930,4))),VALUE(男子登録情報!$G930)+1,VALUE(男子登録情報!$G930)),"")</f>
        <v>23</v>
      </c>
      <c r="N930" t="str">
        <f>IF($K930="","",IF(男子登録情報!$H930="北海道",男子登録情報!$H930,LEFT(男子登録情報!$H930,LEN(男子登録情報!$H930)-1)))</f>
        <v>大阪</v>
      </c>
      <c r="O930" t="str">
        <f>IF($K930="","",IF(LEN($N930)=2,LEFT($N930,1)&amp;"　"&amp;RIGHT($N930,1)&amp;"・"&amp;男子登録情報!$I930,$N930&amp;"・"&amp;男子登録情報!$I930))</f>
        <v>大　阪・三国丘</v>
      </c>
    </row>
    <row r="931" spans="1:15" x14ac:dyDescent="0.55000000000000004">
      <c r="A931">
        <f>IF($K931="","",100000000+男子登録情報!$C931)</f>
        <v>100000930</v>
      </c>
      <c r="B931" t="str">
        <f>IF($K931="","",男子登録情報!$D931&amp;" ("&amp;男子登録情報!$K931&amp;")")</f>
        <v>村上　翔太 (4)</v>
      </c>
      <c r="C931" t="str">
        <f>IF($K931="","",男子登録情報!$E931)</f>
        <v>ﾑﾗｶﾐ ｼｮｳﾀ</v>
      </c>
      <c r="D931" t="str">
        <f>IF($K931="","",男子登録情報!$O931&amp;" "&amp;男子登録情報!$N931&amp;" ("&amp;LEFT(男子登録情報!$F931,2)&amp;")")</f>
        <v>Shota MURAKAMI (00)</v>
      </c>
      <c r="E931" t="str">
        <f>IF($K931="","",男子登録情報!$P931)</f>
        <v>JPN</v>
      </c>
      <c r="F931" t="str">
        <f t="shared" si="14"/>
        <v>1</v>
      </c>
      <c r="G931">
        <f>IF($K931="","",男子登録情報!$M931)</f>
        <v>28</v>
      </c>
      <c r="H931">
        <f>IF($K931="","",男子登録情報!$A931)</f>
        <v>491082</v>
      </c>
      <c r="K931">
        <f>IF(男子登録情報!$C931="","",男子登録情報!$C931)</f>
        <v>930</v>
      </c>
      <c r="M931">
        <f>IFERROR(IF(AND(402&lt;=VALUE(RIGHT(男子登録情報!$F931,4)),競技会情報!$E$3*100+競技会情報!$G$3&gt;=VALUE(RIGHT(男子登録情報!$F931,4))),VALUE(男子登録情報!$G931)+1,VALUE(男子登録情報!$G931)),"")</f>
        <v>21</v>
      </c>
      <c r="N931" t="str">
        <f>IF($K931="","",IF(男子登録情報!$H931="北海道",男子登録情報!$H931,LEFT(男子登録情報!$H931,LEN(男子登録情報!$H931)-1)))</f>
        <v>大阪</v>
      </c>
      <c r="O931" t="str">
        <f>IF($K931="","",IF(LEN($N931)=2,LEFT($N931,1)&amp;"　"&amp;RIGHT($N931,1)&amp;"・"&amp;男子登録情報!$I931,$N931&amp;"・"&amp;男子登録情報!$I931))</f>
        <v>大　阪・春日丘</v>
      </c>
    </row>
    <row r="932" spans="1:15" x14ac:dyDescent="0.55000000000000004">
      <c r="A932">
        <f>IF($K932="","",100000000+男子登録情報!$C932)</f>
        <v>100000931</v>
      </c>
      <c r="B932" t="str">
        <f>IF($K932="","",男子登録情報!$D932&amp;" ("&amp;男子登録情報!$K932&amp;")")</f>
        <v>吉田　雄馬 (4)</v>
      </c>
      <c r="C932" t="str">
        <f>IF($K932="","",男子登録情報!$E932)</f>
        <v>ﾖｼﾀﾞ ﾕｳﾏ</v>
      </c>
      <c r="D932" t="str">
        <f>IF($K932="","",男子登録情報!$O932&amp;" "&amp;男子登録情報!$N932&amp;" ("&amp;LEFT(男子登録情報!$F932,2)&amp;")")</f>
        <v>Yuma YOSHIDA (00)</v>
      </c>
      <c r="E932" t="str">
        <f>IF($K932="","",男子登録情報!$P932)</f>
        <v>JPN</v>
      </c>
      <c r="F932" t="str">
        <f t="shared" si="14"/>
        <v>1</v>
      </c>
      <c r="G932">
        <f>IF($K932="","",男子登録情報!$M932)</f>
        <v>28</v>
      </c>
      <c r="H932">
        <f>IF($K932="","",男子登録情報!$A932)</f>
        <v>491082</v>
      </c>
      <c r="K932">
        <f>IF(男子登録情報!$C932="","",男子登録情報!$C932)</f>
        <v>931</v>
      </c>
      <c r="M932">
        <f>IFERROR(IF(AND(402&lt;=VALUE(RIGHT(男子登録情報!$F932,4)),競技会情報!$E$3*100+競技会情報!$G$3&gt;=VALUE(RIGHT(男子登録情報!$F932,4))),VALUE(男子登録情報!$G932)+1,VALUE(男子登録情報!$G932)),"")</f>
        <v>22</v>
      </c>
      <c r="N932" t="str">
        <f>IF($K932="","",IF(男子登録情報!$H932="北海道",男子登録情報!$H932,LEFT(男子登録情報!$H932,LEN(男子登録情報!$H932)-1)))</f>
        <v>兵庫</v>
      </c>
      <c r="O932" t="str">
        <f>IF($K932="","",IF(LEN($N932)=2,LEFT($N932,1)&amp;"　"&amp;RIGHT($N932,1)&amp;"・"&amp;男子登録情報!$I932,$N932&amp;"・"&amp;男子登録情報!$I932))</f>
        <v>兵　庫・六甲ｱｲﾗﾝﾄﾞ</v>
      </c>
    </row>
    <row r="933" spans="1:15" x14ac:dyDescent="0.55000000000000004">
      <c r="A933">
        <f>IF($K933="","",100000000+男子登録情報!$C933)</f>
        <v>100000932</v>
      </c>
      <c r="B933" t="str">
        <f>IF($K933="","",男子登録情報!$D933&amp;" ("&amp;男子登録情報!$K933&amp;")")</f>
        <v>上田　健登 (3)</v>
      </c>
      <c r="C933" t="str">
        <f>IF($K933="","",男子登録情報!$E933)</f>
        <v>ｳｴﾀﾞ ｹﾝﾄ</v>
      </c>
      <c r="D933" t="str">
        <f>IF($K933="","",男子登録情報!$O933&amp;" "&amp;男子登録情報!$N933&amp;" ("&amp;LEFT(男子登録情報!$F933,2)&amp;")")</f>
        <v>Kento UEDA (01)</v>
      </c>
      <c r="E933" t="str">
        <f>IF($K933="","",男子登録情報!$P933)</f>
        <v>JPN</v>
      </c>
      <c r="F933" t="str">
        <f t="shared" si="14"/>
        <v>1</v>
      </c>
      <c r="G933">
        <f>IF($K933="","",男子登録情報!$M933)</f>
        <v>28</v>
      </c>
      <c r="H933">
        <f>IF($K933="","",男子登録情報!$A933)</f>
        <v>491082</v>
      </c>
      <c r="K933">
        <f>IF(男子登録情報!$C933="","",男子登録情報!$C933)</f>
        <v>932</v>
      </c>
      <c r="M933">
        <f>IFERROR(IF(AND(402&lt;=VALUE(RIGHT(男子登録情報!$F933,4)),競技会情報!$E$3*100+競技会情報!$G$3&gt;=VALUE(RIGHT(男子登録情報!$F933,4))),VALUE(男子登録情報!$G933)+1,VALUE(男子登録情報!$G933)),"")</f>
        <v>21</v>
      </c>
      <c r="N933" t="str">
        <f>IF($K933="","",IF(男子登録情報!$H933="北海道",男子登録情報!$H933,LEFT(男子登録情報!$H933,LEN(男子登録情報!$H933)-1)))</f>
        <v>兵庫</v>
      </c>
      <c r="O933" t="str">
        <f>IF($K933="","",IF(LEN($N933)=2,LEFT($N933,1)&amp;"　"&amp;RIGHT($N933,1)&amp;"・"&amp;男子登録情報!$I933,$N933&amp;"・"&amp;男子登録情報!$I933))</f>
        <v>兵　庫・明石西</v>
      </c>
    </row>
    <row r="934" spans="1:15" x14ac:dyDescent="0.55000000000000004">
      <c r="A934">
        <f>IF($K934="","",100000000+男子登録情報!$C934)</f>
        <v>100000933</v>
      </c>
      <c r="B934" t="str">
        <f>IF($K934="","",男子登録情報!$D934&amp;" ("&amp;男子登録情報!$K934&amp;")")</f>
        <v>坂本　裕太 (3)</v>
      </c>
      <c r="C934" t="str">
        <f>IF($K934="","",男子登録情報!$E934)</f>
        <v>ｻｶﾓﾄ ﾕｳﾀ</v>
      </c>
      <c r="D934" t="str">
        <f>IF($K934="","",男子登録情報!$O934&amp;" "&amp;男子登録情報!$N934&amp;" ("&amp;LEFT(男子登録情報!$F934,2)&amp;")")</f>
        <v>Yuta SAKAMOTO (02)</v>
      </c>
      <c r="E934" t="str">
        <f>IF($K934="","",男子登録情報!$P934)</f>
        <v>JPN</v>
      </c>
      <c r="F934" t="str">
        <f t="shared" si="14"/>
        <v>1</v>
      </c>
      <c r="G934">
        <f>IF($K934="","",男子登録情報!$M934)</f>
        <v>28</v>
      </c>
      <c r="H934">
        <f>IF($K934="","",男子登録情報!$A934)</f>
        <v>491082</v>
      </c>
      <c r="K934">
        <f>IF(男子登録情報!$C934="","",男子登録情報!$C934)</f>
        <v>933</v>
      </c>
      <c r="M934">
        <f>IFERROR(IF(AND(402&lt;=VALUE(RIGHT(男子登録情報!$F934,4)),競技会情報!$E$3*100+競技会情報!$G$3&gt;=VALUE(RIGHT(男子登録情報!$F934,4))),VALUE(男子登録情報!$G934)+1,VALUE(男子登録情報!$G934)),"")</f>
        <v>20</v>
      </c>
      <c r="N934" t="str">
        <f>IF($K934="","",IF(男子登録情報!$H934="北海道",男子登録情報!$H934,LEFT(男子登録情報!$H934,LEN(男子登録情報!$H934)-1)))</f>
        <v>大阪</v>
      </c>
      <c r="O934" t="str">
        <f>IF($K934="","",IF(LEN($N934)=2,LEFT($N934,1)&amp;"　"&amp;RIGHT($N934,1)&amp;"・"&amp;男子登録情報!$I934,$N934&amp;"・"&amp;男子登録情報!$I934))</f>
        <v>大　阪・浪速</v>
      </c>
    </row>
    <row r="935" spans="1:15" x14ac:dyDescent="0.55000000000000004">
      <c r="A935">
        <f>IF($K935="","",100000000+男子登録情報!$C935)</f>
        <v>100000934</v>
      </c>
      <c r="B935" t="str">
        <f>IF($K935="","",男子登録情報!$D935&amp;" ("&amp;男子登録情報!$K935&amp;")")</f>
        <v>山口　智也 (3)</v>
      </c>
      <c r="C935" t="str">
        <f>IF($K935="","",男子登録情報!$E935)</f>
        <v>ﾔﾏｸﾞﾁ ﾄﾓﾔ</v>
      </c>
      <c r="D935" t="str">
        <f>IF($K935="","",男子登録情報!$O935&amp;" "&amp;男子登録情報!$N935&amp;" ("&amp;LEFT(男子登録情報!$F935,2)&amp;")")</f>
        <v>Tomoya YAMAGUCHI (01)</v>
      </c>
      <c r="E935" t="str">
        <f>IF($K935="","",男子登録情報!$P935)</f>
        <v>JPN</v>
      </c>
      <c r="F935" t="str">
        <f t="shared" si="14"/>
        <v>1</v>
      </c>
      <c r="G935">
        <f>IF($K935="","",男子登録情報!$M935)</f>
        <v>28</v>
      </c>
      <c r="H935">
        <f>IF($K935="","",男子登録情報!$A935)</f>
        <v>491082</v>
      </c>
      <c r="K935">
        <f>IF(男子登録情報!$C935="","",男子登録情報!$C935)</f>
        <v>934</v>
      </c>
      <c r="M935">
        <f>IFERROR(IF(AND(402&lt;=VALUE(RIGHT(男子登録情報!$F935,4)),競技会情報!$E$3*100+競技会情報!$G$3&gt;=VALUE(RIGHT(男子登録情報!$F935,4))),VALUE(男子登録情報!$G935)+1,VALUE(男子登録情報!$G935)),"")</f>
        <v>21</v>
      </c>
      <c r="N935" t="str">
        <f>IF($K935="","",IF(男子登録情報!$H935="北海道",男子登録情報!$H935,LEFT(男子登録情報!$H935,LEN(男子登録情報!$H935)-1)))</f>
        <v>大阪</v>
      </c>
      <c r="O935" t="str">
        <f>IF($K935="","",IF(LEN($N935)=2,LEFT($N935,1)&amp;"　"&amp;RIGHT($N935,1)&amp;"・"&amp;男子登録情報!$I935,$N935&amp;"・"&amp;男子登録情報!$I935))</f>
        <v>大　阪・池田</v>
      </c>
    </row>
    <row r="936" spans="1:15" x14ac:dyDescent="0.55000000000000004">
      <c r="A936">
        <f>IF($K936="","",100000000+男子登録情報!$C936)</f>
        <v>100000935</v>
      </c>
      <c r="B936" t="str">
        <f>IF($K936="","",男子登録情報!$D936&amp;" ("&amp;男子登録情報!$K936&amp;")")</f>
        <v>山﨑　広夢 (3)</v>
      </c>
      <c r="C936" t="str">
        <f>IF($K936="","",男子登録情報!$E936)</f>
        <v>ﾔﾏｻｷ ﾋﾛﾑ</v>
      </c>
      <c r="D936" t="str">
        <f>IF($K936="","",男子登録情報!$O936&amp;" "&amp;男子登録情報!$N936&amp;" ("&amp;LEFT(男子登録情報!$F936,2)&amp;")")</f>
        <v>Hiromu YAMASAKI (01)</v>
      </c>
      <c r="E936" t="str">
        <f>IF($K936="","",男子登録情報!$P936)</f>
        <v>JPN</v>
      </c>
      <c r="F936" t="str">
        <f t="shared" si="14"/>
        <v>1</v>
      </c>
      <c r="G936">
        <f>IF($K936="","",男子登録情報!$M936)</f>
        <v>28</v>
      </c>
      <c r="H936">
        <f>IF($K936="","",男子登録情報!$A936)</f>
        <v>491082</v>
      </c>
      <c r="K936">
        <f>IF(男子登録情報!$C936="","",男子登録情報!$C936)</f>
        <v>935</v>
      </c>
      <c r="M936">
        <f>IFERROR(IF(AND(402&lt;=VALUE(RIGHT(男子登録情報!$F936,4)),競技会情報!$E$3*100+競技会情報!$G$3&gt;=VALUE(RIGHT(男子登録情報!$F936,4))),VALUE(男子登録情報!$G936)+1,VALUE(男子登録情報!$G936)),"")</f>
        <v>21</v>
      </c>
      <c r="N936" t="str">
        <f>IF($K936="","",IF(男子登録情報!$H936="北海道",男子登録情報!$H936,LEFT(男子登録情報!$H936,LEN(男子登録情報!$H936)-1)))</f>
        <v>岡山</v>
      </c>
      <c r="O936" t="str">
        <f>IF($K936="","",IF(LEN($N936)=2,LEFT($N936,1)&amp;"　"&amp;RIGHT($N936,1)&amp;"・"&amp;男子登録情報!$I936,$N936&amp;"・"&amp;男子登録情報!$I936))</f>
        <v>岡　山・倉敷商業</v>
      </c>
    </row>
    <row r="937" spans="1:15" x14ac:dyDescent="0.55000000000000004">
      <c r="A937">
        <f>IF($K937="","",100000000+男子登録情報!$C937)</f>
        <v>100000936</v>
      </c>
      <c r="B937" t="str">
        <f>IF($K937="","",男子登録情報!$D937&amp;" ("&amp;男子登録情報!$K937&amp;")")</f>
        <v>池本　陽介 (2)</v>
      </c>
      <c r="C937" t="str">
        <f>IF($K937="","",男子登録情報!$E937)</f>
        <v>ｲｹﾓﾄ ﾖｳｽｹ</v>
      </c>
      <c r="D937" t="str">
        <f>IF($K937="","",男子登録情報!$O937&amp;" "&amp;男子登録情報!$N937&amp;" ("&amp;LEFT(男子登録情報!$F937,2)&amp;")")</f>
        <v>Yosuke IKEMOTO (02)</v>
      </c>
      <c r="E937" t="str">
        <f>IF($K937="","",男子登録情報!$P937)</f>
        <v>JPN</v>
      </c>
      <c r="F937" t="str">
        <f t="shared" si="14"/>
        <v>1</v>
      </c>
      <c r="G937">
        <f>IF($K937="","",男子登録情報!$M937)</f>
        <v>28</v>
      </c>
      <c r="H937">
        <f>IF($K937="","",男子登録情報!$A937)</f>
        <v>491082</v>
      </c>
      <c r="K937">
        <f>IF(男子登録情報!$C937="","",男子登録情報!$C937)</f>
        <v>936</v>
      </c>
      <c r="M937">
        <f>IFERROR(IF(AND(402&lt;=VALUE(RIGHT(男子登録情報!$F937,4)),競技会情報!$E$3*100+競技会情報!$G$3&gt;=VALUE(RIGHT(男子登録情報!$F937,4))),VALUE(男子登録情報!$G937)+1,VALUE(男子登録情報!$G937)),"")</f>
        <v>20</v>
      </c>
      <c r="N937" t="str">
        <f>IF($K937="","",IF(男子登録情報!$H937="北海道",男子登録情報!$H937,LEFT(男子登録情報!$H937,LEN(男子登録情報!$H937)-1)))</f>
        <v>兵庫</v>
      </c>
      <c r="O937" t="str">
        <f>IF($K937="","",IF(LEN($N937)=2,LEFT($N937,1)&amp;"　"&amp;RIGHT($N937,1)&amp;"・"&amp;男子登録情報!$I937,$N937&amp;"・"&amp;男子登録情報!$I937))</f>
        <v>兵　庫・北摂三田</v>
      </c>
    </row>
    <row r="938" spans="1:15" x14ac:dyDescent="0.55000000000000004">
      <c r="A938">
        <f>IF($K938="","",100000000+男子登録情報!$C938)</f>
        <v>100000937</v>
      </c>
      <c r="B938" t="str">
        <f>IF($K938="","",男子登録情報!$D938&amp;" ("&amp;男子登録情報!$K938&amp;")")</f>
        <v>磯野　佑太 (2)</v>
      </c>
      <c r="C938" t="str">
        <f>IF($K938="","",男子登録情報!$E938)</f>
        <v>ｲｿﾉ ﾕｳﾀ</v>
      </c>
      <c r="D938" t="str">
        <f>IF($K938="","",男子登録情報!$O938&amp;" "&amp;男子登録情報!$N938&amp;" ("&amp;LEFT(男子登録情報!$F938,2)&amp;")")</f>
        <v>Yuta ISONO (02)</v>
      </c>
      <c r="E938" t="str">
        <f>IF($K938="","",男子登録情報!$P938)</f>
        <v>JPN</v>
      </c>
      <c r="F938" t="str">
        <f t="shared" si="14"/>
        <v>1</v>
      </c>
      <c r="G938">
        <f>IF($K938="","",男子登録情報!$M938)</f>
        <v>28</v>
      </c>
      <c r="H938">
        <f>IF($K938="","",男子登録情報!$A938)</f>
        <v>491082</v>
      </c>
      <c r="K938">
        <f>IF(男子登録情報!$C938="","",男子登録情報!$C938)</f>
        <v>937</v>
      </c>
      <c r="M938">
        <f>IFERROR(IF(AND(402&lt;=VALUE(RIGHT(男子登録情報!$F938,4)),競技会情報!$E$3*100+競技会情報!$G$3&gt;=VALUE(RIGHT(男子登録情報!$F938,4))),VALUE(男子登録情報!$G938)+1,VALUE(男子登録情報!$G938)),"")</f>
        <v>20</v>
      </c>
      <c r="N938" t="str">
        <f>IF($K938="","",IF(男子登録情報!$H938="北海道",男子登録情報!$H938,LEFT(男子登録情報!$H938,LEN(男子登録情報!$H938)-1)))</f>
        <v>兵庫</v>
      </c>
      <c r="O938" t="str">
        <f>IF($K938="","",IF(LEN($N938)=2,LEFT($N938,1)&amp;"　"&amp;RIGHT($N938,1)&amp;"・"&amp;男子登録情報!$I938,$N938&amp;"・"&amp;男子登録情報!$I938))</f>
        <v>兵　庫・星陵</v>
      </c>
    </row>
    <row r="939" spans="1:15" x14ac:dyDescent="0.55000000000000004">
      <c r="A939">
        <f>IF($K939="","",100000000+男子登録情報!$C939)</f>
        <v>100000938</v>
      </c>
      <c r="B939" t="str">
        <f>IF($K939="","",男子登録情報!$D939&amp;" ("&amp;男子登録情報!$K939&amp;")")</f>
        <v>西尾　咲人 (2)</v>
      </c>
      <c r="C939" t="str">
        <f>IF($K939="","",男子登録情報!$E939)</f>
        <v>ﾆｼｵ ｻｸﾄ</v>
      </c>
      <c r="D939" t="str">
        <f>IF($K939="","",男子登録情報!$O939&amp;" "&amp;男子登録情報!$N939&amp;" ("&amp;LEFT(男子登録情報!$F939,2)&amp;")")</f>
        <v>Sakuto NISHIO (02)</v>
      </c>
      <c r="E939" t="str">
        <f>IF($K939="","",男子登録情報!$P939)</f>
        <v>JPN</v>
      </c>
      <c r="F939" t="str">
        <f t="shared" si="14"/>
        <v>1</v>
      </c>
      <c r="G939">
        <f>IF($K939="","",男子登録情報!$M939)</f>
        <v>28</v>
      </c>
      <c r="H939">
        <f>IF($K939="","",男子登録情報!$A939)</f>
        <v>491082</v>
      </c>
      <c r="K939">
        <f>IF(男子登録情報!$C939="","",男子登録情報!$C939)</f>
        <v>938</v>
      </c>
      <c r="M939">
        <f>IFERROR(IF(AND(402&lt;=VALUE(RIGHT(男子登録情報!$F939,4)),競技会情報!$E$3*100+競技会情報!$G$3&gt;=VALUE(RIGHT(男子登録情報!$F939,4))),VALUE(男子登録情報!$G939)+1,VALUE(男子登録情報!$G939)),"")</f>
        <v>20</v>
      </c>
      <c r="N939" t="str">
        <f>IF($K939="","",IF(男子登録情報!$H939="北海道",男子登録情報!$H939,LEFT(男子登録情報!$H939,LEN(男子登録情報!$H939)-1)))</f>
        <v>兵庫</v>
      </c>
      <c r="O939" t="str">
        <f>IF($K939="","",IF(LEN($N939)=2,LEFT($N939,1)&amp;"　"&amp;RIGHT($N939,1)&amp;"・"&amp;男子登録情報!$I939,$N939&amp;"・"&amp;男子登録情報!$I939))</f>
        <v>兵　庫・明石南</v>
      </c>
    </row>
    <row r="940" spans="1:15" x14ac:dyDescent="0.55000000000000004">
      <c r="A940">
        <f>IF($K940="","",100000000+男子登録情報!$C940)</f>
        <v>100000939</v>
      </c>
      <c r="B940" t="str">
        <f>IF($K940="","",男子登録情報!$D940&amp;" ("&amp;男子登録情報!$K940&amp;")")</f>
        <v>原　麻嘉 (2)</v>
      </c>
      <c r="C940" t="str">
        <f>IF($K940="","",男子登録情報!$E940)</f>
        <v>ﾊﾗ ﾏﾋﾛ</v>
      </c>
      <c r="D940" t="str">
        <f>IF($K940="","",男子登録情報!$O940&amp;" "&amp;男子登録情報!$N940&amp;" ("&amp;LEFT(男子登録情報!$F940,2)&amp;")")</f>
        <v>Mahiro HARA (02)</v>
      </c>
      <c r="E940" t="str">
        <f>IF($K940="","",男子登録情報!$P940)</f>
        <v>JPN</v>
      </c>
      <c r="F940" t="str">
        <f t="shared" si="14"/>
        <v>1</v>
      </c>
      <c r="G940">
        <f>IF($K940="","",男子登録情報!$M940)</f>
        <v>28</v>
      </c>
      <c r="H940">
        <f>IF($K940="","",男子登録情報!$A940)</f>
        <v>491082</v>
      </c>
      <c r="K940">
        <f>IF(男子登録情報!$C940="","",男子登録情報!$C940)</f>
        <v>939</v>
      </c>
      <c r="M940">
        <f>IFERROR(IF(AND(402&lt;=VALUE(RIGHT(男子登録情報!$F940,4)),競技会情報!$E$3*100+競技会情報!$G$3&gt;=VALUE(RIGHT(男子登録情報!$F940,4))),VALUE(男子登録情報!$G940)+1,VALUE(男子登録情報!$G940)),"")</f>
        <v>20</v>
      </c>
      <c r="N940" t="str">
        <f>IF($K940="","",IF(男子登録情報!$H940="北海道",男子登録情報!$H940,LEFT(男子登録情報!$H940,LEN(男子登録情報!$H940)-1)))</f>
        <v>兵庫</v>
      </c>
      <c r="O940" t="str">
        <f>IF($K940="","",IF(LEN($N940)=2,LEFT($N940,1)&amp;"　"&amp;RIGHT($N940,1)&amp;"・"&amp;男子登録情報!$I940,$N940&amp;"・"&amp;男子登録情報!$I940))</f>
        <v>兵　庫・姫路南</v>
      </c>
    </row>
    <row r="941" spans="1:15" x14ac:dyDescent="0.55000000000000004">
      <c r="A941">
        <f>IF($K941="","",100000000+男子登録情報!$C941)</f>
        <v>100000940</v>
      </c>
      <c r="B941" t="str">
        <f>IF($K941="","",男子登録情報!$D941&amp;" ("&amp;男子登録情報!$K941&amp;")")</f>
        <v>廣畑　敬太 (2)</v>
      </c>
      <c r="C941" t="str">
        <f>IF($K941="","",男子登録情報!$E941)</f>
        <v>ﾋﾛﾊﾀ ｹｲﾀ</v>
      </c>
      <c r="D941" t="str">
        <f>IF($K941="","",男子登録情報!$O941&amp;" "&amp;男子登録情報!$N941&amp;" ("&amp;LEFT(男子登録情報!$F941,2)&amp;")")</f>
        <v>Keita HIROHATA (02)</v>
      </c>
      <c r="E941" t="str">
        <f>IF($K941="","",男子登録情報!$P941)</f>
        <v>JPN</v>
      </c>
      <c r="F941" t="str">
        <f t="shared" si="14"/>
        <v>1</v>
      </c>
      <c r="G941">
        <f>IF($K941="","",男子登録情報!$M941)</f>
        <v>28</v>
      </c>
      <c r="H941">
        <f>IF($K941="","",男子登録情報!$A941)</f>
        <v>491082</v>
      </c>
      <c r="K941">
        <f>IF(男子登録情報!$C941="","",男子登録情報!$C941)</f>
        <v>940</v>
      </c>
      <c r="M941">
        <f>IFERROR(IF(AND(402&lt;=VALUE(RIGHT(男子登録情報!$F941,4)),競技会情報!$E$3*100+競技会情報!$G$3&gt;=VALUE(RIGHT(男子登録情報!$F941,4))),VALUE(男子登録情報!$G941)+1,VALUE(男子登録情報!$G941)),"")</f>
        <v>20</v>
      </c>
      <c r="N941" t="str">
        <f>IF($K941="","",IF(男子登録情報!$H941="北海道",男子登録情報!$H941,LEFT(男子登録情報!$H941,LEN(男子登録情報!$H941)-1)))</f>
        <v>滋賀</v>
      </c>
      <c r="O941" t="str">
        <f>IF($K941="","",IF(LEN($N941)=2,LEFT($N941,1)&amp;"　"&amp;RIGHT($N941,1)&amp;"・"&amp;男子登録情報!$I941,$N941&amp;"・"&amp;男子登録情報!$I941))</f>
        <v>滋　賀・虎姫</v>
      </c>
    </row>
    <row r="942" spans="1:15" x14ac:dyDescent="0.55000000000000004">
      <c r="A942">
        <f>IF($K942="","",100000000+男子登録情報!$C942)</f>
        <v>100000941</v>
      </c>
      <c r="B942" t="str">
        <f>IF($K942="","",男子登録情報!$D942&amp;" ("&amp;男子登録情報!$K942&amp;")")</f>
        <v>吉岡　樹永 (2)</v>
      </c>
      <c r="C942" t="str">
        <f>IF($K942="","",男子登録情報!$E942)</f>
        <v>ﾖｼｵｶ ﾐｷﾄ</v>
      </c>
      <c r="D942" t="str">
        <f>IF($K942="","",男子登録情報!$O942&amp;" "&amp;男子登録情報!$N942&amp;" ("&amp;LEFT(男子登録情報!$F942,2)&amp;")")</f>
        <v>Mikito YOSHIOKA (02)</v>
      </c>
      <c r="E942" t="str">
        <f>IF($K942="","",男子登録情報!$P942)</f>
        <v>JPN</v>
      </c>
      <c r="F942" t="str">
        <f t="shared" si="14"/>
        <v>1</v>
      </c>
      <c r="G942">
        <f>IF($K942="","",男子登録情報!$M942)</f>
        <v>28</v>
      </c>
      <c r="H942">
        <f>IF($K942="","",男子登録情報!$A942)</f>
        <v>491082</v>
      </c>
      <c r="K942">
        <f>IF(男子登録情報!$C942="","",男子登録情報!$C942)</f>
        <v>941</v>
      </c>
      <c r="M942">
        <f>IFERROR(IF(AND(402&lt;=VALUE(RIGHT(男子登録情報!$F942,4)),競技会情報!$E$3*100+競技会情報!$G$3&gt;=VALUE(RIGHT(男子登録情報!$F942,4))),VALUE(男子登録情報!$G942)+1,VALUE(男子登録情報!$G942)),"")</f>
        <v>20</v>
      </c>
      <c r="N942" t="str">
        <f>IF($K942="","",IF(男子登録情報!$H942="北海道",男子登録情報!$H942,LEFT(男子登録情報!$H942,LEN(男子登録情報!$H942)-1)))</f>
        <v>兵庫</v>
      </c>
      <c r="O942" t="str">
        <f>IF($K942="","",IF(LEN($N942)=2,LEFT($N942,1)&amp;"　"&amp;RIGHT($N942,1)&amp;"・"&amp;男子登録情報!$I942,$N942&amp;"・"&amp;男子登録情報!$I942))</f>
        <v>兵　庫・夢野台</v>
      </c>
    </row>
    <row r="943" spans="1:15" x14ac:dyDescent="0.55000000000000004">
      <c r="A943">
        <f>IF($K943="","",100000000+男子登録情報!$C943)</f>
        <v>100000942</v>
      </c>
      <c r="B943" t="str">
        <f>IF($K943="","",男子登録情報!$D943&amp;" ("&amp;男子登録情報!$K943&amp;")")</f>
        <v>板東　夢斗 (4)</v>
      </c>
      <c r="C943" t="str">
        <f>IF($K943="","",男子登録情報!$E943)</f>
        <v>ﾊﾞﾝﾄﾞｳ ﾕﾒﾄ</v>
      </c>
      <c r="D943" t="str">
        <f>IF($K943="","",男子登録情報!$O943&amp;" "&amp;男子登録情報!$N943&amp;" ("&amp;LEFT(男子登録情報!$F943,2)&amp;")")</f>
        <v>Yumeto BANDO (00)</v>
      </c>
      <c r="E943" t="str">
        <f>IF($K943="","",男子登録情報!$P943)</f>
        <v>JPN</v>
      </c>
      <c r="F943" t="str">
        <f t="shared" si="14"/>
        <v>1</v>
      </c>
      <c r="G943">
        <f>IF($K943="","",男子登録情報!$M943)</f>
        <v>28</v>
      </c>
      <c r="H943">
        <f>IF($K943="","",男子登録情報!$A943)</f>
        <v>492413</v>
      </c>
      <c r="K943">
        <f>IF(男子登録情報!$C943="","",男子登録情報!$C943)</f>
        <v>942</v>
      </c>
      <c r="M943">
        <f>IFERROR(IF(AND(402&lt;=VALUE(RIGHT(男子登録情報!$F943,4)),競技会情報!$E$3*100+競技会情報!$G$3&gt;=VALUE(RIGHT(男子登録情報!$F943,4))),VALUE(男子登録情報!$G943)+1,VALUE(男子登録情報!$G943)),"")</f>
        <v>22</v>
      </c>
      <c r="N943" t="str">
        <f>IF($K943="","",IF(男子登録情報!$H943="北海道",男子登録情報!$H943,LEFT(男子登録情報!$H943,LEN(男子登録情報!$H943)-1)))</f>
        <v>福井</v>
      </c>
      <c r="O943" t="str">
        <f>IF($K943="","",IF(LEN($N943)=2,LEFT($N943,1)&amp;"　"&amp;RIGHT($N943,1)&amp;"・"&amp;男子登録情報!$I943,$N943&amp;"・"&amp;男子登録情報!$I943))</f>
        <v>福　井・敦賀</v>
      </c>
    </row>
    <row r="944" spans="1:15" x14ac:dyDescent="0.55000000000000004">
      <c r="A944">
        <f>IF($K944="","",100000000+男子登録情報!$C944)</f>
        <v>100000943</v>
      </c>
      <c r="B944" t="str">
        <f>IF($K944="","",男子登録情報!$D944&amp;" ("&amp;男子登録情報!$K944&amp;")")</f>
        <v>有田　優也 (3)</v>
      </c>
      <c r="C944" t="str">
        <f>IF($K944="","",男子登録情報!$E944)</f>
        <v>ｱﾘﾀ ﾕｳﾔ</v>
      </c>
      <c r="D944" t="str">
        <f>IF($K944="","",男子登録情報!$O944&amp;" "&amp;男子登録情報!$N944&amp;" ("&amp;LEFT(男子登録情報!$F944,2)&amp;")")</f>
        <v>Yuya ARITA (01)</v>
      </c>
      <c r="E944" t="str">
        <f>IF($K944="","",男子登録情報!$P944)</f>
        <v>JPN</v>
      </c>
      <c r="F944" t="str">
        <f t="shared" si="14"/>
        <v>1</v>
      </c>
      <c r="G944">
        <f>IF($K944="","",男子登録情報!$M944)</f>
        <v>28</v>
      </c>
      <c r="H944">
        <f>IF($K944="","",男子登録情報!$A944)</f>
        <v>492430</v>
      </c>
      <c r="K944">
        <f>IF(男子登録情報!$C944="","",男子登録情報!$C944)</f>
        <v>943</v>
      </c>
      <c r="M944">
        <f>IFERROR(IF(AND(402&lt;=VALUE(RIGHT(男子登録情報!$F944,4)),競技会情報!$E$3*100+競技会情報!$G$3&gt;=VALUE(RIGHT(男子登録情報!$F944,4))),VALUE(男子登録情報!$G944)+1,VALUE(男子登録情報!$G944)),"")</f>
        <v>21</v>
      </c>
      <c r="N944" t="str">
        <f>IF($K944="","",IF(男子登録情報!$H944="北海道",男子登録情報!$H944,LEFT(男子登録情報!$H944,LEN(男子登録情報!$H944)-1)))</f>
        <v>兵庫</v>
      </c>
      <c r="O944" t="str">
        <f>IF($K944="","",IF(LEN($N944)=2,LEFT($N944,1)&amp;"　"&amp;RIGHT($N944,1)&amp;"・"&amp;男子登録情報!$I944,$N944&amp;"・"&amp;男子登録情報!$I944))</f>
        <v>兵　庫・赤穂</v>
      </c>
    </row>
    <row r="945" spans="1:15" x14ac:dyDescent="0.55000000000000004">
      <c r="A945">
        <f>IF($K945="","",100000000+男子登録情報!$C945)</f>
        <v>100000944</v>
      </c>
      <c r="B945" t="str">
        <f>IF($K945="","",男子登録情報!$D945&amp;" ("&amp;男子登録情報!$K945&amp;")")</f>
        <v>中川　隼一 (3)</v>
      </c>
      <c r="C945" t="str">
        <f>IF($K945="","",男子登録情報!$E945)</f>
        <v>ﾅｶｶﾞﾜ ｼｭﾝｲﾁ</v>
      </c>
      <c r="D945" t="str">
        <f>IF($K945="","",男子登録情報!$O945&amp;" "&amp;男子登録情報!$N945&amp;" ("&amp;LEFT(男子登録情報!$F945,2)&amp;")")</f>
        <v>Shunichi NAKAGAWA (01)</v>
      </c>
      <c r="E945" t="str">
        <f>IF($K945="","",男子登録情報!$P945)</f>
        <v>JPN</v>
      </c>
      <c r="F945" t="str">
        <f t="shared" si="14"/>
        <v>1</v>
      </c>
      <c r="G945">
        <f>IF($K945="","",男子登録情報!$M945)</f>
        <v>28</v>
      </c>
      <c r="H945">
        <f>IF($K945="","",男子登録情報!$A945)</f>
        <v>492430</v>
      </c>
      <c r="K945">
        <f>IF(男子登録情報!$C945="","",男子登録情報!$C945)</f>
        <v>944</v>
      </c>
      <c r="M945">
        <f>IFERROR(IF(AND(402&lt;=VALUE(RIGHT(男子登録情報!$F945,4)),競技会情報!$E$3*100+競技会情報!$G$3&gt;=VALUE(RIGHT(男子登録情報!$F945,4))),VALUE(男子登録情報!$G945)+1,VALUE(男子登録情報!$G945)),"")</f>
        <v>21</v>
      </c>
      <c r="N945" t="str">
        <f>IF($K945="","",IF(男子登録情報!$H945="北海道",男子登録情報!$H945,LEFT(男子登録情報!$H945,LEN(男子登録情報!$H945)-1)))</f>
        <v>兵庫</v>
      </c>
      <c r="O945" t="str">
        <f>IF($K945="","",IF(LEN($N945)=2,LEFT($N945,1)&amp;"　"&amp;RIGHT($N945,1)&amp;"・"&amp;男子登録情報!$I945,$N945&amp;"・"&amp;男子登録情報!$I945))</f>
        <v>兵　庫・姫路商業</v>
      </c>
    </row>
    <row r="946" spans="1:15" x14ac:dyDescent="0.55000000000000004">
      <c r="A946">
        <f>IF($K946="","",100000000+男子登録情報!$C946)</f>
        <v>100000945</v>
      </c>
      <c r="B946" t="str">
        <f>IF($K946="","",男子登録情報!$D946&amp;" ("&amp;男子登録情報!$K946&amp;")")</f>
        <v>東濱　龍之介 (3)</v>
      </c>
      <c r="C946" t="str">
        <f>IF($K946="","",男子登録情報!$E946)</f>
        <v>ﾋｶﾞｼﾊﾏ ﾘｭｳﾉｽｹ</v>
      </c>
      <c r="D946" t="str">
        <f>IF($K946="","",男子登録情報!$O946&amp;" "&amp;男子登録情報!$N946&amp;" ("&amp;LEFT(男子登録情報!$F946,2)&amp;")")</f>
        <v>Ryunosuke HIGASHIHAMA (01)</v>
      </c>
      <c r="E946" t="str">
        <f>IF($K946="","",男子登録情報!$P946)</f>
        <v>JPN</v>
      </c>
      <c r="F946" t="str">
        <f t="shared" si="14"/>
        <v>1</v>
      </c>
      <c r="G946">
        <f>IF($K946="","",男子登録情報!$M946)</f>
        <v>39</v>
      </c>
      <c r="H946">
        <f>IF($K946="","",男子登録情報!$A946)</f>
        <v>492430</v>
      </c>
      <c r="K946">
        <f>IF(男子登録情報!$C946="","",男子登録情報!$C946)</f>
        <v>945</v>
      </c>
      <c r="M946">
        <f>IFERROR(IF(AND(402&lt;=VALUE(RIGHT(男子登録情報!$F946,4)),競技会情報!$E$3*100+競技会情報!$G$3&gt;=VALUE(RIGHT(男子登録情報!$F946,4))),VALUE(男子登録情報!$G946)+1,VALUE(男子登録情報!$G946)),"")</f>
        <v>21</v>
      </c>
      <c r="N946" t="str">
        <f>IF($K946="","",IF(男子登録情報!$H946="北海道",男子登録情報!$H946,LEFT(男子登録情報!$H946,LEN(男子登録情報!$H946)-1)))</f>
        <v>高知</v>
      </c>
      <c r="O946" t="str">
        <f>IF($K946="","",IF(LEN($N946)=2,LEFT($N946,1)&amp;"　"&amp;RIGHT($N946,1)&amp;"・"&amp;男子登録情報!$I946,$N946&amp;"・"&amp;男子登録情報!$I946))</f>
        <v>高　知・幡多農業</v>
      </c>
    </row>
    <row r="947" spans="1:15" x14ac:dyDescent="0.55000000000000004">
      <c r="A947">
        <f>IF($K947="","",100000000+男子登録情報!$C947)</f>
        <v>100000946</v>
      </c>
      <c r="B947" t="str">
        <f>IF($K947="","",男子登録情報!$D947&amp;" ("&amp;男子登録情報!$K947&amp;")")</f>
        <v>森　玲 (3)</v>
      </c>
      <c r="C947" t="str">
        <f>IF($K947="","",男子登録情報!$E947)</f>
        <v>ﾓﾘ ﾘｮｳ</v>
      </c>
      <c r="D947" t="str">
        <f>IF($K947="","",男子登録情報!$O947&amp;" "&amp;男子登録情報!$N947&amp;" ("&amp;LEFT(男子登録情報!$F947,2)&amp;")")</f>
        <v>Ryo MORI (01)</v>
      </c>
      <c r="E947" t="str">
        <f>IF($K947="","",男子登録情報!$P947)</f>
        <v>JPN</v>
      </c>
      <c r="F947" t="str">
        <f t="shared" si="14"/>
        <v>1</v>
      </c>
      <c r="G947">
        <f>IF($K947="","",男子登録情報!$M947)</f>
        <v>28</v>
      </c>
      <c r="H947">
        <f>IF($K947="","",男子登録情報!$A947)</f>
        <v>492430</v>
      </c>
      <c r="K947">
        <f>IF(男子登録情報!$C947="","",男子登録情報!$C947)</f>
        <v>946</v>
      </c>
      <c r="M947">
        <f>IFERROR(IF(AND(402&lt;=VALUE(RIGHT(男子登録情報!$F947,4)),競技会情報!$E$3*100+競技会情報!$G$3&gt;=VALUE(RIGHT(男子登録情報!$F947,4))),VALUE(男子登録情報!$G947)+1,VALUE(男子登録情報!$G947)),"")</f>
        <v>21</v>
      </c>
      <c r="N947" t="str">
        <f>IF($K947="","",IF(男子登録情報!$H947="北海道",男子登録情報!$H947,LEFT(男子登録情報!$H947,LEN(男子登録情報!$H947)-1)))</f>
        <v>兵庫</v>
      </c>
      <c r="O947" t="str">
        <f>IF($K947="","",IF(LEN($N947)=2,LEFT($N947,1)&amp;"　"&amp;RIGHT($N947,1)&amp;"・"&amp;男子登録情報!$I947,$N947&amp;"・"&amp;男子登録情報!$I947))</f>
        <v>兵　庫・太子</v>
      </c>
    </row>
    <row r="948" spans="1:15" x14ac:dyDescent="0.55000000000000004">
      <c r="A948">
        <f>IF($K948="","",100000000+男子登録情報!$C948)</f>
        <v>100000947</v>
      </c>
      <c r="B948" t="str">
        <f>IF($K948="","",男子登録情報!$D948&amp;" ("&amp;男子登録情報!$K948&amp;")")</f>
        <v>森川　隼成 (3)</v>
      </c>
      <c r="C948" t="str">
        <f>IF($K948="","",男子登録情報!$E948)</f>
        <v>ﾓﾘｶﾜ ﾄｼﾅﾘ</v>
      </c>
      <c r="D948" t="str">
        <f>IF($K948="","",男子登録情報!$O948&amp;" "&amp;男子登録情報!$N948&amp;" ("&amp;LEFT(男子登録情報!$F948,2)&amp;")")</f>
        <v>Toshinari MORIKAWA (01)</v>
      </c>
      <c r="E948" t="str">
        <f>IF($K948="","",男子登録情報!$P948)</f>
        <v>JPN</v>
      </c>
      <c r="F948" t="str">
        <f t="shared" si="14"/>
        <v>1</v>
      </c>
      <c r="G948">
        <f>IF($K948="","",男子登録情報!$M948)</f>
        <v>28</v>
      </c>
      <c r="H948">
        <f>IF($K948="","",男子登録情報!$A948)</f>
        <v>492430</v>
      </c>
      <c r="K948">
        <f>IF(男子登録情報!$C948="","",男子登録情報!$C948)</f>
        <v>947</v>
      </c>
      <c r="M948">
        <f>IFERROR(IF(AND(402&lt;=VALUE(RIGHT(男子登録情報!$F948,4)),競技会情報!$E$3*100+競技会情報!$G$3&gt;=VALUE(RIGHT(男子登録情報!$F948,4))),VALUE(男子登録情報!$G948)+1,VALUE(男子登録情報!$G948)),"")</f>
        <v>21</v>
      </c>
      <c r="N948" t="str">
        <f>IF($K948="","",IF(男子登録情報!$H948="北海道",男子登録情報!$H948,LEFT(男子登録情報!$H948,LEN(男子登録情報!$H948)-1)))</f>
        <v>兵庫</v>
      </c>
      <c r="O948" t="str">
        <f>IF($K948="","",IF(LEN($N948)=2,LEFT($N948,1)&amp;"　"&amp;RIGHT($N948,1)&amp;"・"&amp;男子登録情報!$I948,$N948&amp;"・"&amp;男子登録情報!$I948))</f>
        <v>兵　庫・赤穂</v>
      </c>
    </row>
    <row r="949" spans="1:15" x14ac:dyDescent="0.55000000000000004">
      <c r="A949">
        <f>IF($K949="","",100000000+男子登録情報!$C949)</f>
        <v>100000948</v>
      </c>
      <c r="B949" t="str">
        <f>IF($K949="","",男子登録情報!$D949&amp;" ("&amp;男子登録情報!$K949&amp;")")</f>
        <v>大西　遼太郎 (2)</v>
      </c>
      <c r="C949" t="str">
        <f>IF($K949="","",男子登録情報!$E949)</f>
        <v>ｵｵﾆｼ ﾘｮｳﾀﾛｳ</v>
      </c>
      <c r="D949" t="str">
        <f>IF($K949="","",男子登録情報!$O949&amp;" "&amp;男子登録情報!$N949&amp;" ("&amp;LEFT(男子登録情報!$F949,2)&amp;")")</f>
        <v>Ryotaro ONISHI (03)</v>
      </c>
      <c r="E949" t="str">
        <f>IF($K949="","",男子登録情報!$P949)</f>
        <v>JPN</v>
      </c>
      <c r="F949" t="str">
        <f t="shared" si="14"/>
        <v>1</v>
      </c>
      <c r="G949">
        <f>IF($K949="","",男子登録情報!$M949)</f>
        <v>28</v>
      </c>
      <c r="H949">
        <f>IF($K949="","",男子登録情報!$A949)</f>
        <v>492430</v>
      </c>
      <c r="K949">
        <f>IF(男子登録情報!$C949="","",男子登録情報!$C949)</f>
        <v>948</v>
      </c>
      <c r="M949">
        <f>IFERROR(IF(AND(402&lt;=VALUE(RIGHT(男子登録情報!$F949,4)),競技会情報!$E$3*100+競技会情報!$G$3&gt;=VALUE(RIGHT(男子登録情報!$F949,4))),VALUE(男子登録情報!$G949)+1,VALUE(男子登録情報!$G949)),"")</f>
        <v>19</v>
      </c>
      <c r="N949" t="str">
        <f>IF($K949="","",IF(男子登録情報!$H949="北海道",男子登録情報!$H949,LEFT(男子登録情報!$H949,LEN(男子登録情報!$H949)-1)))</f>
        <v>兵庫</v>
      </c>
      <c r="O949" t="str">
        <f>IF($K949="","",IF(LEN($N949)=2,LEFT($N949,1)&amp;"　"&amp;RIGHT($N949,1)&amp;"・"&amp;男子登録情報!$I949,$N949&amp;"・"&amp;男子登録情報!$I949))</f>
        <v>兵　庫・県立農業</v>
      </c>
    </row>
    <row r="950" spans="1:15" x14ac:dyDescent="0.55000000000000004">
      <c r="A950">
        <f>IF($K950="","",100000000+男子登録情報!$C950)</f>
        <v>100000949</v>
      </c>
      <c r="B950" t="str">
        <f>IF($K950="","",男子登録情報!$D950&amp;" ("&amp;男子登録情報!$K950&amp;")")</f>
        <v>桐月　健斗 (2)</v>
      </c>
      <c r="C950" t="str">
        <f>IF($K950="","",男子登録情報!$E950)</f>
        <v>ｷﾘﾂﾞｷ ﾀｹﾄ</v>
      </c>
      <c r="D950" t="str">
        <f>IF($K950="","",男子登録情報!$O950&amp;" "&amp;男子登録情報!$N950&amp;" ("&amp;LEFT(男子登録情報!$F950,2)&amp;")")</f>
        <v>Taketo KIRIZUKI (02)</v>
      </c>
      <c r="E950" t="str">
        <f>IF($K950="","",男子登録情報!$P950)</f>
        <v>JPN</v>
      </c>
      <c r="F950" t="str">
        <f t="shared" si="14"/>
        <v>1</v>
      </c>
      <c r="G950">
        <f>IF($K950="","",男子登録情報!$M950)</f>
        <v>28</v>
      </c>
      <c r="H950">
        <f>IF($K950="","",男子登録情報!$A950)</f>
        <v>492430</v>
      </c>
      <c r="K950">
        <f>IF(男子登録情報!$C950="","",男子登録情報!$C950)</f>
        <v>949</v>
      </c>
      <c r="M950">
        <f>IFERROR(IF(AND(402&lt;=VALUE(RIGHT(男子登録情報!$F950,4)),競技会情報!$E$3*100+競技会情報!$G$3&gt;=VALUE(RIGHT(男子登録情報!$F950,4))),VALUE(男子登録情報!$G950)+1,VALUE(男子登録情報!$G950)),"")</f>
        <v>20</v>
      </c>
      <c r="N950" t="str">
        <f>IF($K950="","",IF(男子登録情報!$H950="北海道",男子登録情報!$H950,LEFT(男子登録情報!$H950,LEN(男子登録情報!$H950)-1)))</f>
        <v>兵庫</v>
      </c>
      <c r="O950" t="str">
        <f>IF($K950="","",IF(LEN($N950)=2,LEFT($N950,1)&amp;"　"&amp;RIGHT($N950,1)&amp;"・"&amp;男子登録情報!$I950,$N950&amp;"・"&amp;男子登録情報!$I950))</f>
        <v>兵　庫・姫路商業</v>
      </c>
    </row>
    <row r="951" spans="1:15" x14ac:dyDescent="0.55000000000000004">
      <c r="A951">
        <f>IF($K951="","",100000000+男子登録情報!$C951)</f>
        <v>100000950</v>
      </c>
      <c r="B951" t="str">
        <f>IF($K951="","",男子登録情報!$D951&amp;" ("&amp;男子登録情報!$K951&amp;")")</f>
        <v>昆陽　海士 (2)</v>
      </c>
      <c r="C951" t="str">
        <f>IF($K951="","",男子登録情報!$E951)</f>
        <v>ｺﾝﾖｳ ｶｲﾄ</v>
      </c>
      <c r="D951" t="str">
        <f>IF($K951="","",男子登録情報!$O951&amp;" "&amp;男子登録情報!$N951&amp;" ("&amp;LEFT(男子登録情報!$F951,2)&amp;")")</f>
        <v>Kaito KONYO (02)</v>
      </c>
      <c r="E951" t="str">
        <f>IF($K951="","",男子登録情報!$P951)</f>
        <v>JPN</v>
      </c>
      <c r="F951" t="str">
        <f t="shared" si="14"/>
        <v>1</v>
      </c>
      <c r="G951">
        <f>IF($K951="","",男子登録情報!$M951)</f>
        <v>28</v>
      </c>
      <c r="H951">
        <f>IF($K951="","",男子登録情報!$A951)</f>
        <v>492430</v>
      </c>
      <c r="K951">
        <f>IF(男子登録情報!$C951="","",男子登録情報!$C951)</f>
        <v>950</v>
      </c>
      <c r="M951">
        <f>IFERROR(IF(AND(402&lt;=VALUE(RIGHT(男子登録情報!$F951,4)),競技会情報!$E$3*100+競技会情報!$G$3&gt;=VALUE(RIGHT(男子登録情報!$F951,4))),VALUE(男子登録情報!$G951)+1,VALUE(男子登録情報!$G951)),"")</f>
        <v>20</v>
      </c>
      <c r="N951" t="str">
        <f>IF($K951="","",IF(男子登録情報!$H951="北海道",男子登録情報!$H951,LEFT(男子登録情報!$H951,LEN(男子登録情報!$H951)-1)))</f>
        <v>兵庫</v>
      </c>
      <c r="O951" t="str">
        <f>IF($K951="","",IF(LEN($N951)=2,LEFT($N951,1)&amp;"　"&amp;RIGHT($N951,1)&amp;"・"&amp;男子登録情報!$I951,$N951&amp;"・"&amp;男子登録情報!$I951))</f>
        <v>兵　庫・伊川谷北</v>
      </c>
    </row>
    <row r="952" spans="1:15" x14ac:dyDescent="0.55000000000000004">
      <c r="A952">
        <f>IF($K952="","",100000000+男子登録情報!$C952)</f>
        <v>100000951</v>
      </c>
      <c r="B952" t="str">
        <f>IF($K952="","",男子登録情報!$D952&amp;" ("&amp;男子登録情報!$K952&amp;")")</f>
        <v>立花　元希 (2)</v>
      </c>
      <c r="C952" t="str">
        <f>IF($K952="","",男子登録情報!$E952)</f>
        <v>ﾀﾁﾊﾞﾅ ｹﾞﾝｷ</v>
      </c>
      <c r="D952" t="str">
        <f>IF($K952="","",男子登録情報!$O952&amp;" "&amp;男子登録情報!$N952&amp;" ("&amp;LEFT(男子登録情報!$F952,2)&amp;")")</f>
        <v>Genki TACHIBANA (02)</v>
      </c>
      <c r="E952" t="str">
        <f>IF($K952="","",男子登録情報!$P952)</f>
        <v>JPN</v>
      </c>
      <c r="F952" t="str">
        <f t="shared" si="14"/>
        <v>1</v>
      </c>
      <c r="G952">
        <f>IF($K952="","",男子登録情報!$M952)</f>
        <v>28</v>
      </c>
      <c r="H952">
        <f>IF($K952="","",男子登録情報!$A952)</f>
        <v>492430</v>
      </c>
      <c r="K952">
        <f>IF(男子登録情報!$C952="","",男子登録情報!$C952)</f>
        <v>951</v>
      </c>
      <c r="M952">
        <f>IFERROR(IF(AND(402&lt;=VALUE(RIGHT(男子登録情報!$F952,4)),競技会情報!$E$3*100+競技会情報!$G$3&gt;=VALUE(RIGHT(男子登録情報!$F952,4))),VALUE(男子登録情報!$G952)+1,VALUE(男子登録情報!$G952)),"")</f>
        <v>20</v>
      </c>
      <c r="N952" t="str">
        <f>IF($K952="","",IF(男子登録情報!$H952="北海道",男子登録情報!$H952,LEFT(男子登録情報!$H952,LEN(男子登録情報!$H952)-1)))</f>
        <v>兵庫</v>
      </c>
      <c r="O952" t="str">
        <f>IF($K952="","",IF(LEN($N952)=2,LEFT($N952,1)&amp;"　"&amp;RIGHT($N952,1)&amp;"・"&amp;男子登録情報!$I952,$N952&amp;"・"&amp;男子登録情報!$I952))</f>
        <v>兵　庫・神戸第一</v>
      </c>
    </row>
    <row r="953" spans="1:15" x14ac:dyDescent="0.55000000000000004">
      <c r="A953">
        <f>IF($K953="","",100000000+男子登録情報!$C953)</f>
        <v>100000952</v>
      </c>
      <c r="B953" t="str">
        <f>IF($K953="","",男子登録情報!$D953&amp;" ("&amp;男子登録情報!$K953&amp;")")</f>
        <v>前川　誠之介 (2)</v>
      </c>
      <c r="C953" t="str">
        <f>IF($K953="","",男子登録情報!$E953)</f>
        <v>ﾏｴｶﾜ ｾｲﾉｽｹ</v>
      </c>
      <c r="D953" t="str">
        <f>IF($K953="","",男子登録情報!$O953&amp;" "&amp;男子登録情報!$N953&amp;" ("&amp;LEFT(男子登録情報!$F953,2)&amp;")")</f>
        <v>Seinosuke MAEKAWA (02)</v>
      </c>
      <c r="E953" t="str">
        <f>IF($K953="","",男子登録情報!$P953)</f>
        <v>JPN</v>
      </c>
      <c r="F953" t="str">
        <f t="shared" si="14"/>
        <v>1</v>
      </c>
      <c r="G953">
        <f>IF($K953="","",男子登録情報!$M953)</f>
        <v>28</v>
      </c>
      <c r="H953">
        <f>IF($K953="","",男子登録情報!$A953)</f>
        <v>492430</v>
      </c>
      <c r="K953">
        <f>IF(男子登録情報!$C953="","",男子登録情報!$C953)</f>
        <v>952</v>
      </c>
      <c r="M953">
        <f>IFERROR(IF(AND(402&lt;=VALUE(RIGHT(男子登録情報!$F953,4)),競技会情報!$E$3*100+競技会情報!$G$3&gt;=VALUE(RIGHT(男子登録情報!$F953,4))),VALUE(男子登録情報!$G953)+1,VALUE(男子登録情報!$G953)),"")</f>
        <v>20</v>
      </c>
      <c r="N953" t="str">
        <f>IF($K953="","",IF(男子登録情報!$H953="北海道",男子登録情報!$H953,LEFT(男子登録情報!$H953,LEN(男子登録情報!$H953)-1)))</f>
        <v>兵庫</v>
      </c>
      <c r="O953" t="str">
        <f>IF($K953="","",IF(LEN($N953)=2,LEFT($N953,1)&amp;"　"&amp;RIGHT($N953,1)&amp;"・"&amp;男子登録情報!$I953,$N953&amp;"・"&amp;男子登録情報!$I953))</f>
        <v>兵　庫・県立農業</v>
      </c>
    </row>
    <row r="954" spans="1:15" x14ac:dyDescent="0.55000000000000004">
      <c r="A954">
        <f>IF($K954="","",100000000+男子登録情報!$C954)</f>
        <v>100000953</v>
      </c>
      <c r="B954" t="str">
        <f>IF($K954="","",男子登録情報!$D954&amp;" ("&amp;男子登録情報!$K954&amp;")")</f>
        <v>山下　遼也 (2)</v>
      </c>
      <c r="C954" t="str">
        <f>IF($K954="","",男子登録情報!$E954)</f>
        <v>ﾔﾏｼﾀ ﾘｮｳﾔ</v>
      </c>
      <c r="D954" t="str">
        <f>IF($K954="","",男子登録情報!$O954&amp;" "&amp;男子登録情報!$N954&amp;" ("&amp;LEFT(男子登録情報!$F954,2)&amp;")")</f>
        <v>Ryoya YAMASHITA (02)</v>
      </c>
      <c r="E954" t="str">
        <f>IF($K954="","",男子登録情報!$P954)</f>
        <v>JPN</v>
      </c>
      <c r="F954" t="str">
        <f t="shared" si="14"/>
        <v>1</v>
      </c>
      <c r="G954">
        <f>IF($K954="","",男子登録情報!$M954)</f>
        <v>26</v>
      </c>
      <c r="H954">
        <f>IF($K954="","",男子登録情報!$A954)</f>
        <v>492430</v>
      </c>
      <c r="K954">
        <f>IF(男子登録情報!$C954="","",男子登録情報!$C954)</f>
        <v>953</v>
      </c>
      <c r="M954">
        <f>IFERROR(IF(AND(402&lt;=VALUE(RIGHT(男子登録情報!$F954,4)),競技会情報!$E$3*100+競技会情報!$G$3&gt;=VALUE(RIGHT(男子登録情報!$F954,4))),VALUE(男子登録情報!$G954)+1,VALUE(男子登録情報!$G954)),"")</f>
        <v>20</v>
      </c>
      <c r="N954" t="str">
        <f>IF($K954="","",IF(男子登録情報!$H954="北海道",男子登録情報!$H954,LEFT(男子登録情報!$H954,LEN(男子登録情報!$H954)-1)))</f>
        <v>京都</v>
      </c>
      <c r="O954" t="str">
        <f>IF($K954="","",IF(LEN($N954)=2,LEFT($N954,1)&amp;"　"&amp;RIGHT($N954,1)&amp;"・"&amp;男子登録情報!$I954,$N954&amp;"・"&amp;男子登録情報!$I954))</f>
        <v>京　都・乙訓</v>
      </c>
    </row>
    <row r="955" spans="1:15" x14ac:dyDescent="0.55000000000000004">
      <c r="A955">
        <f>IF($K955="","",100000000+男子登録情報!$C955)</f>
        <v>100000954</v>
      </c>
      <c r="B955" t="str">
        <f>IF($K955="","",男子登録情報!$D955&amp;" ("&amp;男子登録情報!$K955&amp;")")</f>
        <v>池本　大介 (1)</v>
      </c>
      <c r="C955" t="str">
        <f>IF($K955="","",男子登録情報!$E955)</f>
        <v>ｲｹﾓﾄ ﾀﾞｲｽｹ</v>
      </c>
      <c r="D955" t="str">
        <f>IF($K955="","",男子登録情報!$O955&amp;" "&amp;男子登録情報!$N955&amp;" ("&amp;LEFT(男子登録情報!$F955,2)&amp;")")</f>
        <v>Daisuke IKEMOTO (03)</v>
      </c>
      <c r="E955" t="str">
        <f>IF($K955="","",男子登録情報!$P955)</f>
        <v>JPN</v>
      </c>
      <c r="F955" t="str">
        <f t="shared" si="14"/>
        <v>1</v>
      </c>
      <c r="G955">
        <f>IF($K955="","",男子登録情報!$M955)</f>
        <v>28</v>
      </c>
      <c r="H955">
        <f>IF($K955="","",男子登録情報!$A955)</f>
        <v>492430</v>
      </c>
      <c r="K955">
        <f>IF(男子登録情報!$C955="","",男子登録情報!$C955)</f>
        <v>954</v>
      </c>
      <c r="M955">
        <f>IFERROR(IF(AND(402&lt;=VALUE(RIGHT(男子登録情報!$F955,4)),競技会情報!$E$3*100+競技会情報!$G$3&gt;=VALUE(RIGHT(男子登録情報!$F955,4))),VALUE(男子登録情報!$G955)+1,VALUE(男子登録情報!$G955)),"")</f>
        <v>19</v>
      </c>
      <c r="N955" t="str">
        <f>IF($K955="","",IF(男子登録情報!$H955="北海道",男子登録情報!$H955,LEFT(男子登録情報!$H955,LEN(男子登録情報!$H955)-1)))</f>
        <v>兵庫</v>
      </c>
      <c r="O955" t="str">
        <f>IF($K955="","",IF(LEN($N955)=2,LEFT($N955,1)&amp;"　"&amp;RIGHT($N955,1)&amp;"・"&amp;男子登録情報!$I955,$N955&amp;"・"&amp;男子登録情報!$I955))</f>
        <v>兵　庫・神戸第一</v>
      </c>
    </row>
    <row r="956" spans="1:15" x14ac:dyDescent="0.55000000000000004">
      <c r="A956">
        <f>IF($K956="","",100000000+男子登録情報!$C956)</f>
        <v>100000955</v>
      </c>
      <c r="B956" t="str">
        <f>IF($K956="","",男子登録情報!$D956&amp;" ("&amp;男子登録情報!$K956&amp;")")</f>
        <v>柴崎　優 (1)</v>
      </c>
      <c r="C956" t="str">
        <f>IF($K956="","",男子登録情報!$E956)</f>
        <v>ｼﾊﾞｻｷ ﾕｳ</v>
      </c>
      <c r="D956" t="str">
        <f>IF($K956="","",男子登録情報!$O956&amp;" "&amp;男子登録情報!$N956&amp;" ("&amp;LEFT(男子登録情報!$F956,2)&amp;")")</f>
        <v>Yu SHIBASAKI (03)</v>
      </c>
      <c r="E956" t="str">
        <f>IF($K956="","",男子登録情報!$P956)</f>
        <v>JPN</v>
      </c>
      <c r="F956" t="str">
        <f t="shared" si="14"/>
        <v>1</v>
      </c>
      <c r="G956">
        <f>IF($K956="","",男子登録情報!$M956)</f>
        <v>28</v>
      </c>
      <c r="H956">
        <f>IF($K956="","",男子登録情報!$A956)</f>
        <v>492430</v>
      </c>
      <c r="K956">
        <f>IF(男子登録情報!$C956="","",男子登録情報!$C956)</f>
        <v>955</v>
      </c>
      <c r="M956">
        <f>IFERROR(IF(AND(402&lt;=VALUE(RIGHT(男子登録情報!$F956,4)),競技会情報!$E$3*100+競技会情報!$G$3&gt;=VALUE(RIGHT(男子登録情報!$F956,4))),VALUE(男子登録情報!$G956)+1,VALUE(男子登録情報!$G956)),"")</f>
        <v>18</v>
      </c>
      <c r="N956" t="str">
        <f>IF($K956="","",IF(男子登録情報!$H956="北海道",男子登録情報!$H956,LEFT(男子登録情報!$H956,LEN(男子登録情報!$H956)-1)))</f>
        <v>兵庫</v>
      </c>
      <c r="O956" t="str">
        <f>IF($K956="","",IF(LEN($N956)=2,LEFT($N956,1)&amp;"　"&amp;RIGHT($N956,1)&amp;"・"&amp;男子登録情報!$I956,$N956&amp;"・"&amp;男子登録情報!$I956))</f>
        <v>兵　庫・滝川第二</v>
      </c>
    </row>
    <row r="957" spans="1:15" x14ac:dyDescent="0.55000000000000004">
      <c r="A957">
        <f>IF($K957="","",100000000+男子登録情報!$C957)</f>
        <v>100000956</v>
      </c>
      <c r="B957" t="str">
        <f>IF($K957="","",男子登録情報!$D957&amp;" ("&amp;男子登録情報!$K957&amp;")")</f>
        <v>末藤　唯人 (1)</v>
      </c>
      <c r="C957" t="str">
        <f>IF($K957="","",男子登録情報!$E957)</f>
        <v>ｽｴﾄｳ ﾕｲﾄ</v>
      </c>
      <c r="D957" t="str">
        <f>IF($K957="","",男子登録情報!$O957&amp;" "&amp;男子登録情報!$N957&amp;" ("&amp;LEFT(男子登録情報!$F957,2)&amp;")")</f>
        <v>Yuito SUETO (04)</v>
      </c>
      <c r="E957" t="str">
        <f>IF($K957="","",男子登録情報!$P957)</f>
        <v>JPN</v>
      </c>
      <c r="F957" t="str">
        <f t="shared" si="14"/>
        <v>1</v>
      </c>
      <c r="G957">
        <f>IF($K957="","",男子登録情報!$M957)</f>
        <v>27</v>
      </c>
      <c r="H957">
        <f>IF($K957="","",男子登録情報!$A957)</f>
        <v>492430</v>
      </c>
      <c r="K957">
        <f>IF(男子登録情報!$C957="","",男子登録情報!$C957)</f>
        <v>956</v>
      </c>
      <c r="M957">
        <f>IFERROR(IF(AND(402&lt;=VALUE(RIGHT(男子登録情報!$F957,4)),競技会情報!$E$3*100+競技会情報!$G$3&gt;=VALUE(RIGHT(男子登録情報!$F957,4))),VALUE(男子登録情報!$G957)+1,VALUE(男子登録情報!$G957)),"")</f>
        <v>18</v>
      </c>
      <c r="N957" t="str">
        <f>IF($K957="","",IF(男子登録情報!$H957="北海道",男子登録情報!$H957,LEFT(男子登録情報!$H957,LEN(男子登録情報!$H957)-1)))</f>
        <v>大阪</v>
      </c>
      <c r="O957" t="str">
        <f>IF($K957="","",IF(LEN($N957)=2,LEFT($N957,1)&amp;"　"&amp;RIGHT($N957,1)&amp;"・"&amp;男子登録情報!$I957,$N957&amp;"・"&amp;男子登録情報!$I957))</f>
        <v>大　阪・大塚</v>
      </c>
    </row>
    <row r="958" spans="1:15" x14ac:dyDescent="0.55000000000000004">
      <c r="A958">
        <f>IF($K958="","",100000000+男子登録情報!$C958)</f>
        <v>100000957</v>
      </c>
      <c r="B958" t="str">
        <f>IF($K958="","",男子登録情報!$D958&amp;" ("&amp;男子登録情報!$K958&amp;")")</f>
        <v>東原　知輝 (1)</v>
      </c>
      <c r="C958" t="str">
        <f>IF($K958="","",男子登録情報!$E958)</f>
        <v>ﾋｶﾞｼﾊﾗ ｶｽﾞｷ</v>
      </c>
      <c r="D958" t="str">
        <f>IF($K958="","",男子登録情報!$O958&amp;" "&amp;男子登録情報!$N958&amp;" ("&amp;LEFT(男子登録情報!$F958,2)&amp;")")</f>
        <v>Kazuki HIGASHIHARA (03)</v>
      </c>
      <c r="E958" t="str">
        <f>IF($K958="","",男子登録情報!$P958)</f>
        <v>JPN</v>
      </c>
      <c r="F958" t="str">
        <f t="shared" si="14"/>
        <v>1</v>
      </c>
      <c r="G958">
        <f>IF($K958="","",男子登録情報!$M958)</f>
        <v>28</v>
      </c>
      <c r="H958">
        <f>IF($K958="","",男子登録情報!$A958)</f>
        <v>492430</v>
      </c>
      <c r="K958">
        <f>IF(男子登録情報!$C958="","",男子登録情報!$C958)</f>
        <v>957</v>
      </c>
      <c r="M958">
        <f>IFERROR(IF(AND(402&lt;=VALUE(RIGHT(男子登録情報!$F958,4)),競技会情報!$E$3*100+競技会情報!$G$3&gt;=VALUE(RIGHT(男子登録情報!$F958,4))),VALUE(男子登録情報!$G958)+1,VALUE(男子登録情報!$G958)),"")</f>
        <v>19</v>
      </c>
      <c r="N958" t="str">
        <f>IF($K958="","",IF(男子登録情報!$H958="北海道",男子登録情報!$H958,LEFT(男子登録情報!$H958,LEN(男子登録情報!$H958)-1)))</f>
        <v>兵庫</v>
      </c>
      <c r="O958" t="str">
        <f>IF($K958="","",IF(LEN($N958)=2,LEFT($N958,1)&amp;"　"&amp;RIGHT($N958,1)&amp;"・"&amp;男子登録情報!$I958,$N958&amp;"・"&amp;男子登録情報!$I958))</f>
        <v>兵　庫・神港学園</v>
      </c>
    </row>
    <row r="959" spans="1:15" x14ac:dyDescent="0.55000000000000004">
      <c r="A959">
        <f>IF($K959="","",100000000+男子登録情報!$C959)</f>
        <v>100000958</v>
      </c>
      <c r="B959" t="str">
        <f>IF($K959="","",男子登録情報!$D959&amp;" ("&amp;男子登録情報!$K959&amp;")")</f>
        <v>山本　慈喜 (1)</v>
      </c>
      <c r="C959" t="str">
        <f>IF($K959="","",男子登録情報!$E959)</f>
        <v>ﾔﾏﾓﾄ ｲﾂｷ</v>
      </c>
      <c r="D959" t="str">
        <f>IF($K959="","",男子登録情報!$O959&amp;" "&amp;男子登録情報!$N959&amp;" ("&amp;LEFT(男子登録情報!$F959,2)&amp;")")</f>
        <v>Itsuki YAMAMOTO (04)</v>
      </c>
      <c r="E959" t="str">
        <f>IF($K959="","",男子登録情報!$P959)</f>
        <v>JPN</v>
      </c>
      <c r="F959" t="str">
        <f t="shared" si="14"/>
        <v>1</v>
      </c>
      <c r="G959">
        <f>IF($K959="","",男子登録情報!$M959)</f>
        <v>25</v>
      </c>
      <c r="H959">
        <f>IF($K959="","",男子登録情報!$A959)</f>
        <v>492430</v>
      </c>
      <c r="K959">
        <f>IF(男子登録情報!$C959="","",男子登録情報!$C959)</f>
        <v>958</v>
      </c>
      <c r="M959">
        <f>IFERROR(IF(AND(402&lt;=VALUE(RIGHT(男子登録情報!$F959,4)),競技会情報!$E$3*100+競技会情報!$G$3&gt;=VALUE(RIGHT(男子登録情報!$F959,4))),VALUE(男子登録情報!$G959)+1,VALUE(男子登録情報!$G959)),"")</f>
        <v>18</v>
      </c>
      <c r="N959" t="str">
        <f>IF($K959="","",IF(男子登録情報!$H959="北海道",男子登録情報!$H959,LEFT(男子登録情報!$H959,LEN(男子登録情報!$H959)-1)))</f>
        <v>滋賀</v>
      </c>
      <c r="O959" t="str">
        <f>IF($K959="","",IF(LEN($N959)=2,LEFT($N959,1)&amp;"　"&amp;RIGHT($N959,1)&amp;"・"&amp;男子登録情報!$I959,$N959&amp;"・"&amp;男子登録情報!$I959))</f>
        <v>滋　賀・比叡山</v>
      </c>
    </row>
    <row r="960" spans="1:15" x14ac:dyDescent="0.55000000000000004">
      <c r="A960">
        <f>IF($K960="","",100000000+男子登録情報!$C960)</f>
        <v>100000959</v>
      </c>
      <c r="B960" t="str">
        <f>IF($K960="","",男子登録情報!$D960&amp;" ("&amp;男子登録情報!$K960&amp;")")</f>
        <v>吉川　新 (1)</v>
      </c>
      <c r="C960" t="str">
        <f>IF($K960="","",男子登録情報!$E960)</f>
        <v>ﾖｼｶﾜ ｱﾗﾀ</v>
      </c>
      <c r="D960" t="str">
        <f>IF($K960="","",男子登録情報!$O960&amp;" "&amp;男子登録情報!$N960&amp;" ("&amp;LEFT(男子登録情報!$F960,2)&amp;")")</f>
        <v>Arata YOSHIKAWA (03)</v>
      </c>
      <c r="E960" t="str">
        <f>IF($K960="","",男子登録情報!$P960)</f>
        <v>JPN</v>
      </c>
      <c r="F960" t="str">
        <f t="shared" si="14"/>
        <v>1</v>
      </c>
      <c r="G960">
        <f>IF($K960="","",男子登録情報!$M960)</f>
        <v>28</v>
      </c>
      <c r="H960">
        <f>IF($K960="","",男子登録情報!$A960)</f>
        <v>492430</v>
      </c>
      <c r="K960">
        <f>IF(男子登録情報!$C960="","",男子登録情報!$C960)</f>
        <v>959</v>
      </c>
      <c r="M960">
        <f>IFERROR(IF(AND(402&lt;=VALUE(RIGHT(男子登録情報!$F960,4)),競技会情報!$E$3*100+競技会情報!$G$3&gt;=VALUE(RIGHT(男子登録情報!$F960,4))),VALUE(男子登録情報!$G960)+1,VALUE(男子登録情報!$G960)),"")</f>
        <v>19</v>
      </c>
      <c r="N960" t="str">
        <f>IF($K960="","",IF(男子登録情報!$H960="北海道",男子登録情報!$H960,LEFT(男子登録情報!$H960,LEN(男子登録情報!$H960)-1)))</f>
        <v>兵庫</v>
      </c>
      <c r="O960" t="str">
        <f>IF($K960="","",IF(LEN($N960)=2,LEFT($N960,1)&amp;"　"&amp;RIGHT($N960,1)&amp;"・"&amp;男子登録情報!$I960,$N960&amp;"・"&amp;男子登録情報!$I960))</f>
        <v>兵　庫・西脇工業</v>
      </c>
    </row>
    <row r="961" spans="1:15" x14ac:dyDescent="0.55000000000000004">
      <c r="A961">
        <f>IF($K961="","",100000000+男子登録情報!$C961)</f>
        <v>100000960</v>
      </c>
      <c r="B961" t="str">
        <f>IF($K961="","",男子登録情報!$D961&amp;" ("&amp;男子登録情報!$K961&amp;")")</f>
        <v>葛川　智博 (M1)</v>
      </c>
      <c r="C961" t="str">
        <f>IF($K961="","",男子登録情報!$E961)</f>
        <v>ｸｽﾞｶﾜ ﾄﾓﾋﾛ</v>
      </c>
      <c r="D961" t="str">
        <f>IF($K961="","",男子登録情報!$O961&amp;" "&amp;男子登録情報!$N961&amp;" ("&amp;LEFT(男子登録情報!$F961,2)&amp;")")</f>
        <v>Tomohiro KUZUKAWA (99)</v>
      </c>
      <c r="E961" t="str">
        <f>IF($K961="","",男子登録情報!$P961)</f>
        <v>JPN</v>
      </c>
      <c r="F961" t="str">
        <f t="shared" si="14"/>
        <v>1</v>
      </c>
      <c r="G961">
        <f>IF($K961="","",男子登録情報!$M961)</f>
        <v>28</v>
      </c>
      <c r="H961">
        <f>IF($K961="","",男子登録情報!$A961)</f>
        <v>492234</v>
      </c>
      <c r="K961">
        <f>IF(男子登録情報!$C961="","",男子登録情報!$C961)</f>
        <v>960</v>
      </c>
      <c r="M961">
        <f>IFERROR(IF(AND(402&lt;=VALUE(RIGHT(男子登録情報!$F961,4)),競技会情報!$E$3*100+競技会情報!$G$3&gt;=VALUE(RIGHT(男子登録情報!$F961,4))),VALUE(男子登録情報!$G961)+1,VALUE(男子登録情報!$G961)),"")</f>
        <v>23</v>
      </c>
      <c r="N961" t="str">
        <f>IF($K961="","",IF(男子登録情報!$H961="北海道",男子登録情報!$H961,LEFT(男子登録情報!$H961,LEN(男子登録情報!$H961)-1)))</f>
        <v>兵庫</v>
      </c>
      <c r="O961" t="str">
        <f>IF($K961="","",IF(LEN($N961)=2,LEFT($N961,1)&amp;"　"&amp;RIGHT($N961,1)&amp;"・"&amp;男子登録情報!$I961,$N961&amp;"・"&amp;男子登録情報!$I961))</f>
        <v>兵　庫・姫路</v>
      </c>
    </row>
    <row r="962" spans="1:15" x14ac:dyDescent="0.55000000000000004">
      <c r="A962">
        <f>IF($K962="","",100000000+男子登録情報!$C962)</f>
        <v>100000961</v>
      </c>
      <c r="B962" t="str">
        <f>IF($K962="","",男子登録情報!$D962&amp;" ("&amp;男子登録情報!$K962&amp;")")</f>
        <v>細見　慶念人 (4)</v>
      </c>
      <c r="C962" t="str">
        <f>IF($K962="","",男子登録情報!$E962)</f>
        <v>ﾎｿﾐ ｹﾈﾄ</v>
      </c>
      <c r="D962" t="str">
        <f>IF($K962="","",男子登録情報!$O962&amp;" "&amp;男子登録情報!$N962&amp;" ("&amp;LEFT(男子登録情報!$F962,2)&amp;")")</f>
        <v>Keneto HOSOMI (00)</v>
      </c>
      <c r="E962" t="str">
        <f>IF($K962="","",男子登録情報!$P962)</f>
        <v>JPN</v>
      </c>
      <c r="F962" t="str">
        <f t="shared" si="14"/>
        <v>1</v>
      </c>
      <c r="G962">
        <f>IF($K962="","",男子登録情報!$M962)</f>
        <v>28</v>
      </c>
      <c r="H962">
        <f>IF($K962="","",男子登録情報!$A962)</f>
        <v>492234</v>
      </c>
      <c r="K962">
        <f>IF(男子登録情報!$C962="","",男子登録情報!$C962)</f>
        <v>961</v>
      </c>
      <c r="M962">
        <f>IFERROR(IF(AND(402&lt;=VALUE(RIGHT(男子登録情報!$F962,4)),競技会情報!$E$3*100+競技会情報!$G$3&gt;=VALUE(RIGHT(男子登録情報!$F962,4))),VALUE(男子登録情報!$G962)+1,VALUE(男子登録情報!$G962)),"")</f>
        <v>22</v>
      </c>
      <c r="N962" t="str">
        <f>IF($K962="","",IF(男子登録情報!$H962="北海道",男子登録情報!$H962,LEFT(男子登録情報!$H962,LEN(男子登録情報!$H962)-1)))</f>
        <v>京都</v>
      </c>
      <c r="O962" t="str">
        <f>IF($K962="","",IF(LEN($N962)=2,LEFT($N962,1)&amp;"　"&amp;RIGHT($N962,1)&amp;"・"&amp;男子登録情報!$I962,$N962&amp;"・"&amp;男子登録情報!$I962))</f>
        <v>京　都・京都共栄学園</v>
      </c>
    </row>
    <row r="963" spans="1:15" x14ac:dyDescent="0.55000000000000004">
      <c r="A963">
        <f>IF($K963="","",100000000+男子登録情報!$C963)</f>
        <v>100000962</v>
      </c>
      <c r="B963" t="str">
        <f>IF($K963="","",男子登録情報!$D963&amp;" ("&amp;男子登録情報!$K963&amp;")")</f>
        <v>村田　将真 (4)</v>
      </c>
      <c r="C963" t="str">
        <f>IF($K963="","",男子登録情報!$E963)</f>
        <v>ﾑﾗﾀ ｼｮｳﾏ</v>
      </c>
      <c r="D963" t="str">
        <f>IF($K963="","",男子登録情報!$O963&amp;" "&amp;男子登録情報!$N963&amp;" ("&amp;LEFT(男子登録情報!$F963,2)&amp;")")</f>
        <v>Shoma MURATA (00)</v>
      </c>
      <c r="E963" t="str">
        <f>IF($K963="","",男子登録情報!$P963)</f>
        <v>JPN</v>
      </c>
      <c r="F963" t="str">
        <f t="shared" ref="F963:F1026" si="15">IF($K963="","","1")</f>
        <v>1</v>
      </c>
      <c r="G963">
        <f>IF($K963="","",男子登録情報!$M963)</f>
        <v>28</v>
      </c>
      <c r="H963">
        <f>IF($K963="","",男子登録情報!$A963)</f>
        <v>492234</v>
      </c>
      <c r="K963">
        <f>IF(男子登録情報!$C963="","",男子登録情報!$C963)</f>
        <v>962</v>
      </c>
      <c r="M963">
        <f>IFERROR(IF(AND(402&lt;=VALUE(RIGHT(男子登録情報!$F963,4)),競技会情報!$E$3*100+競技会情報!$G$3&gt;=VALUE(RIGHT(男子登録情報!$F963,4))),VALUE(男子登録情報!$G963)+1,VALUE(男子登録情報!$G963)),"")</f>
        <v>22</v>
      </c>
      <c r="N963" t="str">
        <f>IF($K963="","",IF(男子登録情報!$H963="北海道",男子登録情報!$H963,LEFT(男子登録情報!$H963,LEN(男子登録情報!$H963)-1)))</f>
        <v>兵庫</v>
      </c>
      <c r="O963" t="str">
        <f>IF($K963="","",IF(LEN($N963)=2,LEFT($N963,1)&amp;"　"&amp;RIGHT($N963,1)&amp;"・"&amp;男子登録情報!$I963,$N963&amp;"・"&amp;男子登録情報!$I963))</f>
        <v>兵　庫・滝川</v>
      </c>
    </row>
    <row r="964" spans="1:15" x14ac:dyDescent="0.55000000000000004">
      <c r="A964">
        <f>IF($K964="","",100000000+男子登録情報!$C964)</f>
        <v>100000963</v>
      </c>
      <c r="B964" t="str">
        <f>IF($K964="","",男子登録情報!$D964&amp;" ("&amp;男子登録情報!$K964&amp;")")</f>
        <v>新田　龍馬 (4)</v>
      </c>
      <c r="C964" t="str">
        <f>IF($K964="","",男子登録情報!$E964)</f>
        <v>ﾆｯﾀ ﾘｮｳﾏ</v>
      </c>
      <c r="D964" t="str">
        <f>IF($K964="","",男子登録情報!$O964&amp;" "&amp;男子登録情報!$N964&amp;" ("&amp;LEFT(男子登録情報!$F964,2)&amp;")")</f>
        <v>Ryoma NITTA (00)</v>
      </c>
      <c r="E964" t="str">
        <f>IF($K964="","",男子登録情報!$P964)</f>
        <v>JPN</v>
      </c>
      <c r="F964" t="str">
        <f t="shared" si="15"/>
        <v>1</v>
      </c>
      <c r="G964">
        <f>IF($K964="","",男子登録情報!$M964)</f>
        <v>28</v>
      </c>
      <c r="H964">
        <f>IF($K964="","",男子登録情報!$A964)</f>
        <v>492234</v>
      </c>
      <c r="K964">
        <f>IF(男子登録情報!$C964="","",男子登録情報!$C964)</f>
        <v>963</v>
      </c>
      <c r="M964">
        <f>IFERROR(IF(AND(402&lt;=VALUE(RIGHT(男子登録情報!$F964,4)),競技会情報!$E$3*100+競技会情報!$G$3&gt;=VALUE(RIGHT(男子登録情報!$F964,4))),VALUE(男子登録情報!$G964)+1,VALUE(男子登録情報!$G964)),"")</f>
        <v>22</v>
      </c>
      <c r="N964" t="str">
        <f>IF($K964="","",IF(男子登録情報!$H964="北海道",男子登録情報!$H964,LEFT(男子登録情報!$H964,LEN(男子登録情報!$H964)-1)))</f>
        <v>兵庫</v>
      </c>
      <c r="O964" t="str">
        <f>IF($K964="","",IF(LEN($N964)=2,LEFT($N964,1)&amp;"　"&amp;RIGHT($N964,1)&amp;"・"&amp;男子登録情報!$I964,$N964&amp;"・"&amp;男子登録情報!$I964))</f>
        <v>兵　庫・滝川</v>
      </c>
    </row>
    <row r="965" spans="1:15" x14ac:dyDescent="0.55000000000000004">
      <c r="A965">
        <f>IF($K965="","",100000000+男子登録情報!$C965)</f>
        <v>100000964</v>
      </c>
      <c r="B965" t="str">
        <f>IF($K965="","",男子登録情報!$D965&amp;" ("&amp;男子登録情報!$K965&amp;")")</f>
        <v>藤田　一天 (4)</v>
      </c>
      <c r="C965" t="str">
        <f>IF($K965="","",男子登録情報!$E965)</f>
        <v>ﾌｼﾞﾀ ｶｽﾞﾏ</v>
      </c>
      <c r="D965" t="str">
        <f>IF($K965="","",男子登録情報!$O965&amp;" "&amp;男子登録情報!$N965&amp;" ("&amp;LEFT(男子登録情報!$F965,2)&amp;")")</f>
        <v>Kazuma FUJITA (00)</v>
      </c>
      <c r="E965" t="str">
        <f>IF($K965="","",男子登録情報!$P965)</f>
        <v>JPN</v>
      </c>
      <c r="F965" t="str">
        <f t="shared" si="15"/>
        <v>1</v>
      </c>
      <c r="G965">
        <f>IF($K965="","",男子登録情報!$M965)</f>
        <v>28</v>
      </c>
      <c r="H965">
        <f>IF($K965="","",男子登録情報!$A965)</f>
        <v>492234</v>
      </c>
      <c r="K965">
        <f>IF(男子登録情報!$C965="","",男子登録情報!$C965)</f>
        <v>964</v>
      </c>
      <c r="M965">
        <f>IFERROR(IF(AND(402&lt;=VALUE(RIGHT(男子登録情報!$F965,4)),競技会情報!$E$3*100+競技会情報!$G$3&gt;=VALUE(RIGHT(男子登録情報!$F965,4))),VALUE(男子登録情報!$G965)+1,VALUE(男子登録情報!$G965)),"")</f>
        <v>22</v>
      </c>
      <c r="N965" t="str">
        <f>IF($K965="","",IF(男子登録情報!$H965="北海道",男子登録情報!$H965,LEFT(男子登録情報!$H965,LEN(男子登録情報!$H965)-1)))</f>
        <v>兵庫</v>
      </c>
      <c r="O965" t="str">
        <f>IF($K965="","",IF(LEN($N965)=2,LEFT($N965,1)&amp;"　"&amp;RIGHT($N965,1)&amp;"・"&amp;男子登録情報!$I965,$N965&amp;"・"&amp;男子登録情報!$I965))</f>
        <v>兵　庫・葺合</v>
      </c>
    </row>
    <row r="966" spans="1:15" x14ac:dyDescent="0.55000000000000004">
      <c r="A966">
        <f>IF($K966="","",100000000+男子登録情報!$C966)</f>
        <v>100000965</v>
      </c>
      <c r="B966" t="str">
        <f>IF($K966="","",男子登録情報!$D966&amp;" ("&amp;男子登録情報!$K966&amp;")")</f>
        <v>豊嶋　夏輝 (4)</v>
      </c>
      <c r="C966" t="str">
        <f>IF($K966="","",男子登録情報!$E966)</f>
        <v>ﾄﾖｼﾏ ﾅﾂｷ</v>
      </c>
      <c r="D966" t="str">
        <f>IF($K966="","",男子登録情報!$O966&amp;" "&amp;男子登録情報!$N966&amp;" ("&amp;LEFT(男子登録情報!$F966,2)&amp;")")</f>
        <v>Natsuki TOYOSHIMA (00)</v>
      </c>
      <c r="E966" t="str">
        <f>IF($K966="","",男子登録情報!$P966)</f>
        <v>JPN</v>
      </c>
      <c r="F966" t="str">
        <f t="shared" si="15"/>
        <v>1</v>
      </c>
      <c r="G966">
        <f>IF($K966="","",男子登録情報!$M966)</f>
        <v>27</v>
      </c>
      <c r="H966">
        <f>IF($K966="","",男子登録情報!$A966)</f>
        <v>492234</v>
      </c>
      <c r="K966">
        <f>IF(男子登録情報!$C966="","",男子登録情報!$C966)</f>
        <v>965</v>
      </c>
      <c r="M966">
        <f>IFERROR(IF(AND(402&lt;=VALUE(RIGHT(男子登録情報!$F966,4)),競技会情報!$E$3*100+競技会情報!$G$3&gt;=VALUE(RIGHT(男子登録情報!$F966,4))),VALUE(男子登録情報!$G966)+1,VALUE(男子登録情報!$G966)),"")</f>
        <v>21</v>
      </c>
      <c r="N966" t="str">
        <f>IF($K966="","",IF(男子登録情報!$H966="北海道",男子登録情報!$H966,LEFT(男子登録情報!$H966,LEN(男子登録情報!$H966)-1)))</f>
        <v>大阪</v>
      </c>
      <c r="O966" t="str">
        <f>IF($K966="","",IF(LEN($N966)=2,LEFT($N966,1)&amp;"　"&amp;RIGHT($N966,1)&amp;"・"&amp;男子登録情報!$I966,$N966&amp;"・"&amp;男子登録情報!$I966))</f>
        <v>大　阪・久米田</v>
      </c>
    </row>
    <row r="967" spans="1:15" x14ac:dyDescent="0.55000000000000004">
      <c r="A967">
        <f>IF($K967="","",100000000+男子登録情報!$C967)</f>
        <v>100000966</v>
      </c>
      <c r="B967" t="str">
        <f>IF($K967="","",男子登録情報!$D967&amp;" ("&amp;男子登録情報!$K967&amp;")")</f>
        <v>渡瀬　一樹 (4)</v>
      </c>
      <c r="C967" t="str">
        <f>IF($K967="","",男子登録情報!$E967)</f>
        <v>ﾜﾀｾ ｶｽﾞｷ</v>
      </c>
      <c r="D967" t="str">
        <f>IF($K967="","",男子登録情報!$O967&amp;" "&amp;男子登録情報!$N967&amp;" ("&amp;LEFT(男子登録情報!$F967,2)&amp;")")</f>
        <v>Kazuki WATASE (00)</v>
      </c>
      <c r="E967" t="str">
        <f>IF($K967="","",男子登録情報!$P967)</f>
        <v>JPN</v>
      </c>
      <c r="F967" t="str">
        <f t="shared" si="15"/>
        <v>1</v>
      </c>
      <c r="G967">
        <f>IF($K967="","",男子登録情報!$M967)</f>
        <v>27</v>
      </c>
      <c r="H967">
        <f>IF($K967="","",男子登録情報!$A967)</f>
        <v>492234</v>
      </c>
      <c r="K967">
        <f>IF(男子登録情報!$C967="","",男子登録情報!$C967)</f>
        <v>966</v>
      </c>
      <c r="M967">
        <f>IFERROR(IF(AND(402&lt;=VALUE(RIGHT(男子登録情報!$F967,4)),競技会情報!$E$3*100+競技会情報!$G$3&gt;=VALUE(RIGHT(男子登録情報!$F967,4))),VALUE(男子登録情報!$G967)+1,VALUE(男子登録情報!$G967)),"")</f>
        <v>22</v>
      </c>
      <c r="N967" t="str">
        <f>IF($K967="","",IF(男子登録情報!$H967="北海道",男子登録情報!$H967,LEFT(男子登録情報!$H967,LEN(男子登録情報!$H967)-1)))</f>
        <v>大阪</v>
      </c>
      <c r="O967" t="str">
        <f>IF($K967="","",IF(LEN($N967)=2,LEFT($N967,1)&amp;"　"&amp;RIGHT($N967,1)&amp;"・"&amp;男子登録情報!$I967,$N967&amp;"・"&amp;男子登録情報!$I967))</f>
        <v>大　阪・利根山</v>
      </c>
    </row>
    <row r="968" spans="1:15" x14ac:dyDescent="0.55000000000000004">
      <c r="A968">
        <f>IF($K968="","",100000000+男子登録情報!$C968)</f>
        <v>100000967</v>
      </c>
      <c r="B968" t="str">
        <f>IF($K968="","",男子登録情報!$D968&amp;" ("&amp;男子登録情報!$K968&amp;")")</f>
        <v>由田　航希 (4)</v>
      </c>
      <c r="C968" t="str">
        <f>IF($K968="","",男子登録情報!$E968)</f>
        <v>ﾖｼﾀﾞ ｺｳｷ</v>
      </c>
      <c r="D968" t="str">
        <f>IF($K968="","",男子登録情報!$O968&amp;" "&amp;男子登録情報!$N968&amp;" ("&amp;LEFT(男子登録情報!$F968,2)&amp;")")</f>
        <v>Koki YOSHIDA (00)</v>
      </c>
      <c r="E968" t="str">
        <f>IF($K968="","",男子登録情報!$P968)</f>
        <v>JPN</v>
      </c>
      <c r="F968" t="str">
        <f t="shared" si="15"/>
        <v>1</v>
      </c>
      <c r="G968">
        <f>IF($K968="","",男子登録情報!$M968)</f>
        <v>28</v>
      </c>
      <c r="H968">
        <f>IF($K968="","",男子登録情報!$A968)</f>
        <v>492234</v>
      </c>
      <c r="K968">
        <f>IF(男子登録情報!$C968="","",男子登録情報!$C968)</f>
        <v>967</v>
      </c>
      <c r="M968">
        <f>IFERROR(IF(AND(402&lt;=VALUE(RIGHT(男子登録情報!$F968,4)),競技会情報!$E$3*100+競技会情報!$G$3&gt;=VALUE(RIGHT(男子登録情報!$F968,4))),VALUE(男子登録情報!$G968)+1,VALUE(男子登録情報!$G968)),"")</f>
        <v>21</v>
      </c>
      <c r="N968" t="str">
        <f>IF($K968="","",IF(男子登録情報!$H968="北海道",男子登録情報!$H968,LEFT(男子登録情報!$H968,LEN(男子登録情報!$H968)-1)))</f>
        <v>兵庫</v>
      </c>
      <c r="O968" t="str">
        <f>IF($K968="","",IF(LEN($N968)=2,LEFT($N968,1)&amp;"　"&amp;RIGHT($N968,1)&amp;"・"&amp;男子登録情報!$I968,$N968&amp;"・"&amp;男子登録情報!$I968))</f>
        <v>兵　庫・高砂南</v>
      </c>
    </row>
    <row r="969" spans="1:15" x14ac:dyDescent="0.55000000000000004">
      <c r="A969">
        <f>IF($K969="","",100000000+男子登録情報!$C969)</f>
        <v>100000968</v>
      </c>
      <c r="B969" t="str">
        <f>IF($K969="","",男子登録情報!$D969&amp;" ("&amp;男子登録情報!$K969&amp;")")</f>
        <v>神崎　貴仁 (3)</v>
      </c>
      <c r="C969" t="str">
        <f>IF($K969="","",男子登録情報!$E969)</f>
        <v>ｶﾝｻﾞｷ ﾀｶﾋﾄ</v>
      </c>
      <c r="D969" t="str">
        <f>IF($K969="","",男子登録情報!$O969&amp;" "&amp;男子登録情報!$N969&amp;" ("&amp;LEFT(男子登録情報!$F969,2)&amp;")")</f>
        <v>Takahito KANZAKI (02)</v>
      </c>
      <c r="E969" t="str">
        <f>IF($K969="","",男子登録情報!$P969)</f>
        <v>JPN</v>
      </c>
      <c r="F969" t="str">
        <f t="shared" si="15"/>
        <v>1</v>
      </c>
      <c r="G969">
        <f>IF($K969="","",男子登録情報!$M969)</f>
        <v>28</v>
      </c>
      <c r="H969">
        <f>IF($K969="","",男子登録情報!$A969)</f>
        <v>492234</v>
      </c>
      <c r="K969">
        <f>IF(男子登録情報!$C969="","",男子登録情報!$C969)</f>
        <v>968</v>
      </c>
      <c r="M969">
        <f>IFERROR(IF(AND(402&lt;=VALUE(RIGHT(男子登録情報!$F969,4)),競技会情報!$E$3*100+競技会情報!$G$3&gt;=VALUE(RIGHT(男子登録情報!$F969,4))),VALUE(男子登録情報!$G969)+1,VALUE(男子登録情報!$G969)),"")</f>
        <v>20</v>
      </c>
      <c r="N969" t="str">
        <f>IF($K969="","",IF(男子登録情報!$H969="北海道",男子登録情報!$H969,LEFT(男子登録情報!$H969,LEN(男子登録情報!$H969)-1)))</f>
        <v>香川</v>
      </c>
      <c r="O969" t="str">
        <f>IF($K969="","",IF(LEN($N969)=2,LEFT($N969,1)&amp;"　"&amp;RIGHT($N969,1)&amp;"・"&amp;男子登録情報!$I969,$N969&amp;"・"&amp;男子登録情報!$I969))</f>
        <v>香　川・香川西</v>
      </c>
    </row>
    <row r="970" spans="1:15" x14ac:dyDescent="0.55000000000000004">
      <c r="A970">
        <f>IF($K970="","",100000000+男子登録情報!$C970)</f>
        <v>100000969</v>
      </c>
      <c r="B970" t="str">
        <f>IF($K970="","",男子登録情報!$D970&amp;" ("&amp;男子登録情報!$K970&amp;")")</f>
        <v>尾田　尚正 (3)</v>
      </c>
      <c r="C970" t="str">
        <f>IF($K970="","",男子登録情報!$E970)</f>
        <v>ｵﾀﾞ ﾅｵﾏｻ</v>
      </c>
      <c r="D970" t="str">
        <f>IF($K970="","",男子登録情報!$O970&amp;" "&amp;男子登録情報!$N970&amp;" ("&amp;LEFT(男子登録情報!$F970,2)&amp;")")</f>
        <v>Naomasa ODA (01)</v>
      </c>
      <c r="E970" t="str">
        <f>IF($K970="","",男子登録情報!$P970)</f>
        <v>JPN</v>
      </c>
      <c r="F970" t="str">
        <f t="shared" si="15"/>
        <v>1</v>
      </c>
      <c r="G970">
        <f>IF($K970="","",男子登録情報!$M970)</f>
        <v>28</v>
      </c>
      <c r="H970">
        <f>IF($K970="","",男子登録情報!$A970)</f>
        <v>492234</v>
      </c>
      <c r="K970">
        <f>IF(男子登録情報!$C970="","",男子登録情報!$C970)</f>
        <v>969</v>
      </c>
      <c r="M970">
        <f>IFERROR(IF(AND(402&lt;=VALUE(RIGHT(男子登録情報!$F970,4)),競技会情報!$E$3*100+競技会情報!$G$3&gt;=VALUE(RIGHT(男子登録情報!$F970,4))),VALUE(男子登録情報!$G970)+1,VALUE(男子登録情報!$G970)),"")</f>
        <v>21</v>
      </c>
      <c r="N970" t="str">
        <f>IF($K970="","",IF(男子登録情報!$H970="北海道",男子登録情報!$H970,LEFT(男子登録情報!$H970,LEN(男子登録情報!$H970)-1)))</f>
        <v>兵庫</v>
      </c>
      <c r="O970" t="str">
        <f>IF($K970="","",IF(LEN($N970)=2,LEFT($N970,1)&amp;"　"&amp;RIGHT($N970,1)&amp;"・"&amp;男子登録情報!$I970,$N970&amp;"・"&amp;男子登録情報!$I970))</f>
        <v>兵　庫・報徳学園</v>
      </c>
    </row>
    <row r="971" spans="1:15" x14ac:dyDescent="0.55000000000000004">
      <c r="A971">
        <f>IF($K971="","",100000000+男子登録情報!$C971)</f>
        <v>100000970</v>
      </c>
      <c r="B971" t="str">
        <f>IF($K971="","",男子登録情報!$D971&amp;" ("&amp;男子登録情報!$K971&amp;")")</f>
        <v>四方　和志 (3)</v>
      </c>
      <c r="C971" t="str">
        <f>IF($K971="","",男子登録情報!$E971)</f>
        <v>ｼｶﾀ ｶｽﾞｼ</v>
      </c>
      <c r="D971" t="str">
        <f>IF($K971="","",男子登録情報!$O971&amp;" "&amp;男子登録情報!$N971&amp;" ("&amp;LEFT(男子登録情報!$F971,2)&amp;")")</f>
        <v>Kazushi SHIKATA (01)</v>
      </c>
      <c r="E971" t="str">
        <f>IF($K971="","",男子登録情報!$P971)</f>
        <v>JPN</v>
      </c>
      <c r="F971" t="str">
        <f t="shared" si="15"/>
        <v>1</v>
      </c>
      <c r="G971">
        <f>IF($K971="","",男子登録情報!$M971)</f>
        <v>28</v>
      </c>
      <c r="H971">
        <f>IF($K971="","",男子登録情報!$A971)</f>
        <v>492234</v>
      </c>
      <c r="K971">
        <f>IF(男子登録情報!$C971="","",男子登録情報!$C971)</f>
        <v>970</v>
      </c>
      <c r="M971">
        <f>IFERROR(IF(AND(402&lt;=VALUE(RIGHT(男子登録情報!$F971,4)),競技会情報!$E$3*100+競技会情報!$G$3&gt;=VALUE(RIGHT(男子登録情報!$F971,4))),VALUE(男子登録情報!$G971)+1,VALUE(男子登録情報!$G971)),"")</f>
        <v>21</v>
      </c>
      <c r="N971" t="str">
        <f>IF($K971="","",IF(男子登録情報!$H971="北海道",男子登録情報!$H971,LEFT(男子登録情報!$H971,LEN(男子登録情報!$H971)-1)))</f>
        <v>兵庫</v>
      </c>
      <c r="O971" t="str">
        <f>IF($K971="","",IF(LEN($N971)=2,LEFT($N971,1)&amp;"　"&amp;RIGHT($N971,1)&amp;"・"&amp;男子登録情報!$I971,$N971&amp;"・"&amp;男子登録情報!$I971))</f>
        <v>兵　庫・須磨学園</v>
      </c>
    </row>
    <row r="972" spans="1:15" x14ac:dyDescent="0.55000000000000004">
      <c r="A972">
        <f>IF($K972="","",100000000+男子登録情報!$C972)</f>
        <v>100000971</v>
      </c>
      <c r="B972" t="str">
        <f>IF($K972="","",男子登録情報!$D972&amp;" ("&amp;男子登録情報!$K972&amp;")")</f>
        <v>杉野　聖太 (3)</v>
      </c>
      <c r="C972" t="str">
        <f>IF($K972="","",男子登録情報!$E972)</f>
        <v>ｽｷﾞﾉ ｾｲﾀ</v>
      </c>
      <c r="D972" t="str">
        <f>IF($K972="","",男子登録情報!$O972&amp;" "&amp;男子登録情報!$N972&amp;" ("&amp;LEFT(男子登録情報!$F972,2)&amp;")")</f>
        <v>Seita SUGINO (01)</v>
      </c>
      <c r="E972" t="str">
        <f>IF($K972="","",男子登録情報!$P972)</f>
        <v>JPN</v>
      </c>
      <c r="F972" t="str">
        <f t="shared" si="15"/>
        <v>1</v>
      </c>
      <c r="G972">
        <f>IF($K972="","",男子登録情報!$M972)</f>
        <v>27</v>
      </c>
      <c r="H972">
        <f>IF($K972="","",男子登録情報!$A972)</f>
        <v>492234</v>
      </c>
      <c r="K972">
        <f>IF(男子登録情報!$C972="","",男子登録情報!$C972)</f>
        <v>971</v>
      </c>
      <c r="M972">
        <f>IFERROR(IF(AND(402&lt;=VALUE(RIGHT(男子登録情報!$F972,4)),競技会情報!$E$3*100+競技会情報!$G$3&gt;=VALUE(RIGHT(男子登録情報!$F972,4))),VALUE(男子登録情報!$G972)+1,VALUE(男子登録情報!$G972)),"")</f>
        <v>21</v>
      </c>
      <c r="N972" t="str">
        <f>IF($K972="","",IF(男子登録情報!$H972="北海道",男子登録情報!$H972,LEFT(男子登録情報!$H972,LEN(男子登録情報!$H972)-1)))</f>
        <v>大阪</v>
      </c>
      <c r="O972" t="str">
        <f>IF($K972="","",IF(LEN($N972)=2,LEFT($N972,1)&amp;"　"&amp;RIGHT($N972,1)&amp;"・"&amp;男子登録情報!$I972,$N972&amp;"・"&amp;男子登録情報!$I972))</f>
        <v>大　阪・大阪桐蔭</v>
      </c>
    </row>
    <row r="973" spans="1:15" x14ac:dyDescent="0.55000000000000004">
      <c r="A973">
        <f>IF($K973="","",100000000+男子登録情報!$C973)</f>
        <v>100000972</v>
      </c>
      <c r="B973" t="str">
        <f>IF($K973="","",男子登録情報!$D973&amp;" ("&amp;男子登録情報!$K973&amp;")")</f>
        <v>松久保　春紀 (3)</v>
      </c>
      <c r="C973" t="str">
        <f>IF($K973="","",男子登録情報!$E973)</f>
        <v>ﾏﾂｸﾎﾞ ﾊﾙｷ</v>
      </c>
      <c r="D973" t="str">
        <f>IF($K973="","",男子登録情報!$O973&amp;" "&amp;男子登録情報!$N973&amp;" ("&amp;LEFT(男子登録情報!$F973,2)&amp;")")</f>
        <v>Haruki MATSUKUBO (01)</v>
      </c>
      <c r="E973" t="str">
        <f>IF($K973="","",男子登録情報!$P973)</f>
        <v>JPN</v>
      </c>
      <c r="F973" t="str">
        <f t="shared" si="15"/>
        <v>1</v>
      </c>
      <c r="G973">
        <f>IF($K973="","",男子登録情報!$M973)</f>
        <v>27</v>
      </c>
      <c r="H973">
        <f>IF($K973="","",男子登録情報!$A973)</f>
        <v>492234</v>
      </c>
      <c r="K973">
        <f>IF(男子登録情報!$C973="","",男子登録情報!$C973)</f>
        <v>972</v>
      </c>
      <c r="M973">
        <f>IFERROR(IF(AND(402&lt;=VALUE(RIGHT(男子登録情報!$F973,4)),競技会情報!$E$3*100+競技会情報!$G$3&gt;=VALUE(RIGHT(男子登録情報!$F973,4))),VALUE(男子登録情報!$G973)+1,VALUE(男子登録情報!$G973)),"")</f>
        <v>21</v>
      </c>
      <c r="N973" t="str">
        <f>IF($K973="","",IF(男子登録情報!$H973="北海道",男子登録情報!$H973,LEFT(男子登録情報!$H973,LEN(男子登録情報!$H973)-1)))</f>
        <v>大阪</v>
      </c>
      <c r="O973" t="str">
        <f>IF($K973="","",IF(LEN($N973)=2,LEFT($N973,1)&amp;"　"&amp;RIGHT($N973,1)&amp;"・"&amp;男子登録情報!$I973,$N973&amp;"・"&amp;男子登録情報!$I973))</f>
        <v>大　阪・扇町総合</v>
      </c>
    </row>
    <row r="974" spans="1:15" x14ac:dyDescent="0.55000000000000004">
      <c r="A974">
        <f>IF($K974="","",100000000+男子登録情報!$C974)</f>
        <v>100000973</v>
      </c>
      <c r="B974" t="str">
        <f>IF($K974="","",男子登録情報!$D974&amp;" ("&amp;男子登録情報!$K974&amp;")")</f>
        <v>結城　克海 (3)</v>
      </c>
      <c r="C974" t="str">
        <f>IF($K974="","",男子登録情報!$E974)</f>
        <v>ﾕｳｷ ｶﾂﾐ</v>
      </c>
      <c r="D974" t="str">
        <f>IF($K974="","",男子登録情報!$O974&amp;" "&amp;男子登録情報!$N974&amp;" ("&amp;LEFT(男子登録情報!$F974,2)&amp;")")</f>
        <v>Katsumi YUKI (01)</v>
      </c>
      <c r="E974" t="str">
        <f>IF($K974="","",男子登録情報!$P974)</f>
        <v>JPN</v>
      </c>
      <c r="F974" t="str">
        <f t="shared" si="15"/>
        <v>1</v>
      </c>
      <c r="G974">
        <f>IF($K974="","",男子登録情報!$M974)</f>
        <v>28</v>
      </c>
      <c r="H974">
        <f>IF($K974="","",男子登録情報!$A974)</f>
        <v>492234</v>
      </c>
      <c r="K974">
        <f>IF(男子登録情報!$C974="","",男子登録情報!$C974)</f>
        <v>973</v>
      </c>
      <c r="M974">
        <f>IFERROR(IF(AND(402&lt;=VALUE(RIGHT(男子登録情報!$F974,4)),競技会情報!$E$3*100+競技会情報!$G$3&gt;=VALUE(RIGHT(男子登録情報!$F974,4))),VALUE(男子登録情報!$G974)+1,VALUE(男子登録情報!$G974)),"")</f>
        <v>21</v>
      </c>
      <c r="N974" t="str">
        <f>IF($K974="","",IF(男子登録情報!$H974="北海道",男子登録情報!$H974,LEFT(男子登録情報!$H974,LEN(男子登録情報!$H974)-1)))</f>
        <v>兵庫</v>
      </c>
      <c r="O974" t="str">
        <f>IF($K974="","",IF(LEN($N974)=2,LEFT($N974,1)&amp;"　"&amp;RIGHT($N974,1)&amp;"・"&amp;男子登録情報!$I974,$N974&amp;"・"&amp;男子登録情報!$I974))</f>
        <v>兵　庫・滝川第二</v>
      </c>
    </row>
    <row r="975" spans="1:15" x14ac:dyDescent="0.55000000000000004">
      <c r="A975">
        <f>IF($K975="","",100000000+男子登録情報!$C975)</f>
        <v>100000974</v>
      </c>
      <c r="B975" t="str">
        <f>IF($K975="","",男子登録情報!$D975&amp;" ("&amp;男子登録情報!$K975&amp;")")</f>
        <v>大平　陸斗 (3)</v>
      </c>
      <c r="C975" t="str">
        <f>IF($K975="","",男子登録情報!$E975)</f>
        <v>ｵｵﾋﾗ ﾘｸﾄ</v>
      </c>
      <c r="D975" t="str">
        <f>IF($K975="","",男子登録情報!$O975&amp;" "&amp;男子登録情報!$N975&amp;" ("&amp;LEFT(男子登録情報!$F975,2)&amp;")")</f>
        <v>Rikuto OHIRA (00)</v>
      </c>
      <c r="E975" t="str">
        <f>IF($K975="","",男子登録情報!$P975)</f>
        <v>JPN</v>
      </c>
      <c r="F975" t="str">
        <f t="shared" si="15"/>
        <v>1</v>
      </c>
      <c r="G975">
        <f>IF($K975="","",男子登録情報!$M975)</f>
        <v>28</v>
      </c>
      <c r="H975">
        <f>IF($K975="","",男子登録情報!$A975)</f>
        <v>492234</v>
      </c>
      <c r="K975">
        <f>IF(男子登録情報!$C975="","",男子登録情報!$C975)</f>
        <v>974</v>
      </c>
      <c r="M975">
        <f>IFERROR(IF(AND(402&lt;=VALUE(RIGHT(男子登録情報!$F975,4)),競技会情報!$E$3*100+競技会情報!$G$3&gt;=VALUE(RIGHT(男子登録情報!$F975,4))),VALUE(男子登録情報!$G975)+1,VALUE(男子登録情報!$G975)),"")</f>
        <v>22</v>
      </c>
      <c r="N975" t="str">
        <f>IF($K975="","",IF(男子登録情報!$H975="北海道",男子登録情報!$H975,LEFT(男子登録情報!$H975,LEN(男子登録情報!$H975)-1)))</f>
        <v>兵庫</v>
      </c>
      <c r="O975" t="str">
        <f>IF($K975="","",IF(LEN($N975)=2,LEFT($N975,1)&amp;"　"&amp;RIGHT($N975,1)&amp;"・"&amp;男子登録情報!$I975,$N975&amp;"・"&amp;男子登録情報!$I975))</f>
        <v>兵　庫・六甲ｱｲﾗﾝﾄﾞ</v>
      </c>
    </row>
    <row r="976" spans="1:15" x14ac:dyDescent="0.55000000000000004">
      <c r="A976">
        <f>IF($K976="","",100000000+男子登録情報!$C976)</f>
        <v>100000975</v>
      </c>
      <c r="B976" t="str">
        <f>IF($K976="","",男子登録情報!$D976&amp;" ("&amp;男子登録情報!$K976&amp;")")</f>
        <v>猿渡　善斗 (2)</v>
      </c>
      <c r="C976" t="str">
        <f>IF($K976="","",男子登録情報!$E976)</f>
        <v>ｻﾙﾜﾀﾘ ﾖｼﾄ</v>
      </c>
      <c r="D976" t="str">
        <f>IF($K976="","",男子登録情報!$O976&amp;" "&amp;男子登録情報!$N976&amp;" ("&amp;LEFT(男子登録情報!$F976,2)&amp;")")</f>
        <v>Yoshito SARUWATARI (02)</v>
      </c>
      <c r="E976" t="str">
        <f>IF($K976="","",男子登録情報!$P976)</f>
        <v>JPN</v>
      </c>
      <c r="F976" t="str">
        <f t="shared" si="15"/>
        <v>1</v>
      </c>
      <c r="G976">
        <f>IF($K976="","",男子登録情報!$M976)</f>
        <v>28</v>
      </c>
      <c r="H976">
        <f>IF($K976="","",男子登録情報!$A976)</f>
        <v>492234</v>
      </c>
      <c r="K976">
        <f>IF(男子登録情報!$C976="","",男子登録情報!$C976)</f>
        <v>975</v>
      </c>
      <c r="M976">
        <f>IFERROR(IF(AND(402&lt;=VALUE(RIGHT(男子登録情報!$F976,4)),競技会情報!$E$3*100+競技会情報!$G$3&gt;=VALUE(RIGHT(男子登録情報!$F976,4))),VALUE(男子登録情報!$G976)+1,VALUE(男子登録情報!$G976)),"")</f>
        <v>20</v>
      </c>
      <c r="N976" t="str">
        <f>IF($K976="","",IF(男子登録情報!$H976="北海道",男子登録情報!$H976,LEFT(男子登録情報!$H976,LEN(男子登録情報!$H976)-1)))</f>
        <v>兵庫</v>
      </c>
      <c r="O976" t="str">
        <f>IF($K976="","",IF(LEN($N976)=2,LEFT($N976,1)&amp;"　"&amp;RIGHT($N976,1)&amp;"・"&amp;男子登録情報!$I976,$N976&amp;"・"&amp;男子登録情報!$I976))</f>
        <v>兵　庫・尼崎</v>
      </c>
    </row>
    <row r="977" spans="1:15" x14ac:dyDescent="0.55000000000000004">
      <c r="A977">
        <f>IF($K977="","",100000000+男子登録情報!$C977)</f>
        <v>100000976</v>
      </c>
      <c r="B977" t="str">
        <f>IF($K977="","",男子登録情報!$D977&amp;" ("&amp;男子登録情報!$K977&amp;")")</f>
        <v>衣笠　拓実 (2)</v>
      </c>
      <c r="C977" t="str">
        <f>IF($K977="","",男子登録情報!$E977)</f>
        <v>ｷﾇｶﾞｻ ﾀｸﾐ</v>
      </c>
      <c r="D977" t="str">
        <f>IF($K977="","",男子登録情報!$O977&amp;" "&amp;男子登録情報!$N977&amp;" ("&amp;LEFT(男子登録情報!$F977,2)&amp;")")</f>
        <v>Takumi KINUGASA (03)</v>
      </c>
      <c r="E977" t="str">
        <f>IF($K977="","",男子登録情報!$P977)</f>
        <v>JPN</v>
      </c>
      <c r="F977" t="str">
        <f t="shared" si="15"/>
        <v>1</v>
      </c>
      <c r="G977">
        <f>IF($K977="","",男子登録情報!$M977)</f>
        <v>28</v>
      </c>
      <c r="H977">
        <f>IF($K977="","",男子登録情報!$A977)</f>
        <v>492234</v>
      </c>
      <c r="K977">
        <f>IF(男子登録情報!$C977="","",男子登録情報!$C977)</f>
        <v>976</v>
      </c>
      <c r="M977">
        <f>IFERROR(IF(AND(402&lt;=VALUE(RIGHT(男子登録情報!$F977,4)),競技会情報!$E$3*100+競技会情報!$G$3&gt;=VALUE(RIGHT(男子登録情報!$F977,4))),VALUE(男子登録情報!$G977)+1,VALUE(男子登録情報!$G977)),"")</f>
        <v>19</v>
      </c>
      <c r="N977" t="str">
        <f>IF($K977="","",IF(男子登録情報!$H977="北海道",男子登録情報!$H977,LEFT(男子登録情報!$H977,LEN(男子登録情報!$H977)-1)))</f>
        <v>兵庫</v>
      </c>
      <c r="O977" t="str">
        <f>IF($K977="","",IF(LEN($N977)=2,LEFT($N977,1)&amp;"　"&amp;RIGHT($N977,1)&amp;"・"&amp;男子登録情報!$I977,$N977&amp;"・"&amp;男子登録情報!$I977))</f>
        <v>兵　庫・国際</v>
      </c>
    </row>
    <row r="978" spans="1:15" x14ac:dyDescent="0.55000000000000004">
      <c r="A978">
        <f>IF($K978="","",100000000+男子登録情報!$C978)</f>
        <v>100000977</v>
      </c>
      <c r="B978" t="str">
        <f>IF($K978="","",男子登録情報!$D978&amp;" ("&amp;男子登録情報!$K978&amp;")")</f>
        <v>阪崎　祐太 (2)</v>
      </c>
      <c r="C978" t="str">
        <f>IF($K978="","",男子登録情報!$E978)</f>
        <v>ｻｶｻﾞｷ ﾕｳﾀ</v>
      </c>
      <c r="D978" t="str">
        <f>IF($K978="","",男子登録情報!$O978&amp;" "&amp;男子登録情報!$N978&amp;" ("&amp;LEFT(男子登録情報!$F978,2)&amp;")")</f>
        <v>Yuta SAKAZAKI (02)</v>
      </c>
      <c r="E978" t="str">
        <f>IF($K978="","",男子登録情報!$P978)</f>
        <v>JPN</v>
      </c>
      <c r="F978" t="str">
        <f t="shared" si="15"/>
        <v>1</v>
      </c>
      <c r="G978">
        <f>IF($K978="","",男子登録情報!$M978)</f>
        <v>28</v>
      </c>
      <c r="H978">
        <f>IF($K978="","",男子登録情報!$A978)</f>
        <v>492234</v>
      </c>
      <c r="K978">
        <f>IF(男子登録情報!$C978="","",男子登録情報!$C978)</f>
        <v>977</v>
      </c>
      <c r="M978">
        <f>IFERROR(IF(AND(402&lt;=VALUE(RIGHT(男子登録情報!$F978,4)),競技会情報!$E$3*100+競技会情報!$G$3&gt;=VALUE(RIGHT(男子登録情報!$F978,4))),VALUE(男子登録情報!$G978)+1,VALUE(男子登録情報!$G978)),"")</f>
        <v>20</v>
      </c>
      <c r="N978" t="str">
        <f>IF($K978="","",IF(男子登録情報!$H978="北海道",男子登録情報!$H978,LEFT(男子登録情報!$H978,LEN(男子登録情報!$H978)-1)))</f>
        <v>兵庫</v>
      </c>
      <c r="O978" t="str">
        <f>IF($K978="","",IF(LEN($N978)=2,LEFT($N978,1)&amp;"　"&amp;RIGHT($N978,1)&amp;"・"&amp;男子登録情報!$I978,$N978&amp;"・"&amp;男子登録情報!$I978))</f>
        <v>兵　庫・神戸鈴蘭台</v>
      </c>
    </row>
    <row r="979" spans="1:15" x14ac:dyDescent="0.55000000000000004">
      <c r="A979">
        <f>IF($K979="","",100000000+男子登録情報!$C979)</f>
        <v>100000978</v>
      </c>
      <c r="B979" t="str">
        <f>IF($K979="","",男子登録情報!$D979&amp;" ("&amp;男子登録情報!$K979&amp;")")</f>
        <v>児島　翔太 (2)</v>
      </c>
      <c r="C979" t="str">
        <f>IF($K979="","",男子登録情報!$E979)</f>
        <v>ｺｼﾞﾏ ｼｮｳﾀ</v>
      </c>
      <c r="D979" t="str">
        <f>IF($K979="","",男子登録情報!$O979&amp;" "&amp;男子登録情報!$N979&amp;" ("&amp;LEFT(男子登録情報!$F979,2)&amp;")")</f>
        <v>Shota KOJIMA (02)</v>
      </c>
      <c r="E979" t="str">
        <f>IF($K979="","",男子登録情報!$P979)</f>
        <v>JPN</v>
      </c>
      <c r="F979" t="str">
        <f t="shared" si="15"/>
        <v>1</v>
      </c>
      <c r="G979">
        <f>IF($K979="","",男子登録情報!$M979)</f>
        <v>28</v>
      </c>
      <c r="H979">
        <f>IF($K979="","",男子登録情報!$A979)</f>
        <v>492234</v>
      </c>
      <c r="K979">
        <f>IF(男子登録情報!$C979="","",男子登録情報!$C979)</f>
        <v>978</v>
      </c>
      <c r="M979">
        <f>IFERROR(IF(AND(402&lt;=VALUE(RIGHT(男子登録情報!$F979,4)),競技会情報!$E$3*100+競技会情報!$G$3&gt;=VALUE(RIGHT(男子登録情報!$F979,4))),VALUE(男子登録情報!$G979)+1,VALUE(男子登録情報!$G979)),"")</f>
        <v>20</v>
      </c>
      <c r="N979" t="str">
        <f>IF($K979="","",IF(男子登録情報!$H979="北海道",男子登録情報!$H979,LEFT(男子登録情報!$H979,LEN(男子登録情報!$H979)-1)))</f>
        <v>兵庫</v>
      </c>
      <c r="O979" t="str">
        <f>IF($K979="","",IF(LEN($N979)=2,LEFT($N979,1)&amp;"　"&amp;RIGHT($N979,1)&amp;"・"&amp;男子登録情報!$I979,$N979&amp;"・"&amp;男子登録情報!$I979))</f>
        <v>兵　庫・津名</v>
      </c>
    </row>
    <row r="980" spans="1:15" x14ac:dyDescent="0.55000000000000004">
      <c r="A980">
        <f>IF($K980="","",100000000+男子登録情報!$C980)</f>
        <v>100000979</v>
      </c>
      <c r="B980" t="str">
        <f>IF($K980="","",男子登録情報!$D980&amp;" ("&amp;男子登録情報!$K980&amp;")")</f>
        <v>米田　翔太 (2)</v>
      </c>
      <c r="C980" t="str">
        <f>IF($K980="","",男子登録情報!$E980)</f>
        <v>ﾖﾈﾀﾞ ｼｮｳﾀ</v>
      </c>
      <c r="D980" t="str">
        <f>IF($K980="","",男子登録情報!$O980&amp;" "&amp;男子登録情報!$N980&amp;" ("&amp;LEFT(男子登録情報!$F980,2)&amp;")")</f>
        <v>Shota YONEDA (02)</v>
      </c>
      <c r="E980" t="str">
        <f>IF($K980="","",男子登録情報!$P980)</f>
        <v>JPN</v>
      </c>
      <c r="F980" t="str">
        <f t="shared" si="15"/>
        <v>1</v>
      </c>
      <c r="G980">
        <f>IF($K980="","",男子登録情報!$M980)</f>
        <v>28</v>
      </c>
      <c r="H980">
        <f>IF($K980="","",男子登録情報!$A980)</f>
        <v>492234</v>
      </c>
      <c r="K980">
        <f>IF(男子登録情報!$C980="","",男子登録情報!$C980)</f>
        <v>979</v>
      </c>
      <c r="M980">
        <f>IFERROR(IF(AND(402&lt;=VALUE(RIGHT(男子登録情報!$F980,4)),競技会情報!$E$3*100+競技会情報!$G$3&gt;=VALUE(RIGHT(男子登録情報!$F980,4))),VALUE(男子登録情報!$G980)+1,VALUE(男子登録情報!$G980)),"")</f>
        <v>20</v>
      </c>
      <c r="N980" t="str">
        <f>IF($K980="","",IF(男子登録情報!$H980="北海道",男子登録情報!$H980,LEFT(男子登録情報!$H980,LEN(男子登録情報!$H980)-1)))</f>
        <v>徳島</v>
      </c>
      <c r="O980" t="str">
        <f>IF($K980="","",IF(LEN($N980)=2,LEFT($N980,1)&amp;"　"&amp;RIGHT($N980,1)&amp;"・"&amp;男子登録情報!$I980,$N980&amp;"・"&amp;男子登録情報!$I980))</f>
        <v>徳　島・城南</v>
      </c>
    </row>
    <row r="981" spans="1:15" x14ac:dyDescent="0.55000000000000004">
      <c r="A981">
        <f>IF($K981="","",100000000+男子登録情報!$C981)</f>
        <v>100000980</v>
      </c>
      <c r="B981" t="str">
        <f>IF($K981="","",男子登録情報!$D981&amp;" ("&amp;男子登録情報!$K981&amp;")")</f>
        <v>谷尾　匠 (2)</v>
      </c>
      <c r="C981" t="str">
        <f>IF($K981="","",男子登録情報!$E981)</f>
        <v>ﾀﾆｵ ﾀｸﾐ</v>
      </c>
      <c r="D981" t="str">
        <f>IF($K981="","",男子登録情報!$O981&amp;" "&amp;男子登録情報!$N981&amp;" ("&amp;LEFT(男子登録情報!$F981,2)&amp;")")</f>
        <v>Takumi TANIO (02)</v>
      </c>
      <c r="E981" t="str">
        <f>IF($K981="","",男子登録情報!$P981)</f>
        <v>JPN</v>
      </c>
      <c r="F981" t="str">
        <f t="shared" si="15"/>
        <v>1</v>
      </c>
      <c r="G981">
        <f>IF($K981="","",男子登録情報!$M981)</f>
        <v>28</v>
      </c>
      <c r="H981">
        <f>IF($K981="","",男子登録情報!$A981)</f>
        <v>492234</v>
      </c>
      <c r="K981">
        <f>IF(男子登録情報!$C981="","",男子登録情報!$C981)</f>
        <v>980</v>
      </c>
      <c r="M981">
        <f>IFERROR(IF(AND(402&lt;=VALUE(RIGHT(男子登録情報!$F981,4)),競技会情報!$E$3*100+競技会情報!$G$3&gt;=VALUE(RIGHT(男子登録情報!$F981,4))),VALUE(男子登録情報!$G981)+1,VALUE(男子登録情報!$G981)),"")</f>
        <v>19</v>
      </c>
      <c r="N981" t="str">
        <f>IF($K981="","",IF(男子登録情報!$H981="北海道",男子登録情報!$H981,LEFT(男子登録情報!$H981,LEN(男子登録情報!$H981)-1)))</f>
        <v>広島</v>
      </c>
      <c r="O981" t="str">
        <f>IF($K981="","",IF(LEN($N981)=2,LEFT($N981,1)&amp;"　"&amp;RIGHT($N981,1)&amp;"・"&amp;男子登録情報!$I981,$N981&amp;"・"&amp;男子登録情報!$I981))</f>
        <v>広　島・神辺旭</v>
      </c>
    </row>
    <row r="982" spans="1:15" x14ac:dyDescent="0.55000000000000004">
      <c r="A982">
        <f>IF($K982="","",100000000+男子登録情報!$C982)</f>
        <v>100000981</v>
      </c>
      <c r="B982" t="str">
        <f>IF($K982="","",男子登録情報!$D982&amp;" ("&amp;男子登録情報!$K982&amp;")")</f>
        <v>前田　陸人 (2)</v>
      </c>
      <c r="C982" t="str">
        <f>IF($K982="","",男子登録情報!$E982)</f>
        <v>ﾏｴﾀﾞ ﾘｸﾄ</v>
      </c>
      <c r="D982" t="str">
        <f>IF($K982="","",男子登録情報!$O982&amp;" "&amp;男子登録情報!$N982&amp;" ("&amp;LEFT(男子登録情報!$F982,2)&amp;")")</f>
        <v>Rikuto MAEDA (03)</v>
      </c>
      <c r="E982" t="str">
        <f>IF($K982="","",男子登録情報!$P982)</f>
        <v>JPN</v>
      </c>
      <c r="F982" t="str">
        <f t="shared" si="15"/>
        <v>1</v>
      </c>
      <c r="G982">
        <f>IF($K982="","",男子登録情報!$M982)</f>
        <v>28</v>
      </c>
      <c r="H982">
        <f>IF($K982="","",男子登録情報!$A982)</f>
        <v>492234</v>
      </c>
      <c r="K982">
        <f>IF(男子登録情報!$C982="","",男子登録情報!$C982)</f>
        <v>981</v>
      </c>
      <c r="M982">
        <f>IFERROR(IF(AND(402&lt;=VALUE(RIGHT(男子登録情報!$F982,4)),競技会情報!$E$3*100+競技会情報!$G$3&gt;=VALUE(RIGHT(男子登録情報!$F982,4))),VALUE(男子登録情報!$G982)+1,VALUE(男子登録情報!$G982)),"")</f>
        <v>19</v>
      </c>
      <c r="N982" t="str">
        <f>IF($K982="","",IF(男子登録情報!$H982="北海道",男子登録情報!$H982,LEFT(男子登録情報!$H982,LEN(男子登録情報!$H982)-1)))</f>
        <v>兵庫</v>
      </c>
      <c r="O982" t="str">
        <f>IF($K982="","",IF(LEN($N982)=2,LEFT($N982,1)&amp;"　"&amp;RIGHT($N982,1)&amp;"・"&amp;男子登録情報!$I982,$N982&amp;"・"&amp;男子登録情報!$I982))</f>
        <v>兵　庫・姫路南</v>
      </c>
    </row>
    <row r="983" spans="1:15" x14ac:dyDescent="0.55000000000000004">
      <c r="A983">
        <f>IF($K983="","",100000000+男子登録情報!$C983)</f>
        <v>100000982</v>
      </c>
      <c r="B983" t="str">
        <f>IF($K983="","",男子登録情報!$D983&amp;" ("&amp;男子登録情報!$K983&amp;")")</f>
        <v>西田　雄哉 (2)</v>
      </c>
      <c r="C983" t="str">
        <f>IF($K983="","",男子登録情報!$E983)</f>
        <v>ﾆｼﾀﾞ ﾕｳﾔ</v>
      </c>
      <c r="D983" t="str">
        <f>IF($K983="","",男子登録情報!$O983&amp;" "&amp;男子登録情報!$N983&amp;" ("&amp;LEFT(男子登録情報!$F983,2)&amp;")")</f>
        <v>Yuya NISHIDA (01)</v>
      </c>
      <c r="E983" t="str">
        <f>IF($K983="","",男子登録情報!$P983)</f>
        <v>JPN</v>
      </c>
      <c r="F983" t="str">
        <f t="shared" si="15"/>
        <v>1</v>
      </c>
      <c r="G983">
        <f>IF($K983="","",男子登録情報!$M983)</f>
        <v>28</v>
      </c>
      <c r="H983">
        <f>IF($K983="","",男子登録情報!$A983)</f>
        <v>492234</v>
      </c>
      <c r="K983">
        <f>IF(男子登録情報!$C983="","",男子登録情報!$C983)</f>
        <v>982</v>
      </c>
      <c r="M983">
        <f>IFERROR(IF(AND(402&lt;=VALUE(RIGHT(男子登録情報!$F983,4)),競技会情報!$E$3*100+競技会情報!$G$3&gt;=VALUE(RIGHT(男子登録情報!$F983,4))),VALUE(男子登録情報!$G983)+1,VALUE(男子登録情報!$G983)),"")</f>
        <v>21</v>
      </c>
      <c r="N983" t="str">
        <f>IF($K983="","",IF(男子登録情報!$H983="北海道",男子登録情報!$H983,LEFT(男子登録情報!$H983,LEN(男子登録情報!$H983)-1)))</f>
        <v>兵庫</v>
      </c>
      <c r="O983" t="str">
        <f>IF($K983="","",IF(LEN($N983)=2,LEFT($N983,1)&amp;"　"&amp;RIGHT($N983,1)&amp;"・"&amp;男子登録情報!$I983,$N983&amp;"・"&amp;男子登録情報!$I983))</f>
        <v>兵　庫・姫路南</v>
      </c>
    </row>
    <row r="984" spans="1:15" x14ac:dyDescent="0.55000000000000004">
      <c r="A984">
        <f>IF($K984="","",100000000+男子登録情報!$C984)</f>
        <v>100000983</v>
      </c>
      <c r="B984" t="str">
        <f>IF($K984="","",男子登録情報!$D984&amp;" ("&amp;男子登録情報!$K984&amp;")")</f>
        <v>時枝　結一 (2)</v>
      </c>
      <c r="C984" t="str">
        <f>IF($K984="","",男子登録情報!$E984)</f>
        <v>ﾄｷｴﾀﾞ ﾕｲ</v>
      </c>
      <c r="D984" t="str">
        <f>IF($K984="","",男子登録情報!$O984&amp;" "&amp;男子登録情報!$N984&amp;" ("&amp;LEFT(男子登録情報!$F984,2)&amp;")")</f>
        <v>Yui TOKIEDA (02)</v>
      </c>
      <c r="E984" t="str">
        <f>IF($K984="","",男子登録情報!$P984)</f>
        <v>JPN</v>
      </c>
      <c r="F984" t="str">
        <f t="shared" si="15"/>
        <v>1</v>
      </c>
      <c r="G984">
        <f>IF($K984="","",男子登録情報!$M984)</f>
        <v>28</v>
      </c>
      <c r="H984">
        <f>IF($K984="","",男子登録情報!$A984)</f>
        <v>492234</v>
      </c>
      <c r="K984">
        <f>IF(男子登録情報!$C984="","",男子登録情報!$C984)</f>
        <v>983</v>
      </c>
      <c r="M984">
        <f>IFERROR(IF(AND(402&lt;=VALUE(RIGHT(男子登録情報!$F984,4)),競技会情報!$E$3*100+競技会情報!$G$3&gt;=VALUE(RIGHT(男子登録情報!$F984,4))),VALUE(男子登録情報!$G984)+1,VALUE(男子登録情報!$G984)),"")</f>
        <v>19</v>
      </c>
      <c r="N984" t="str">
        <f>IF($K984="","",IF(男子登録情報!$H984="北海道",男子登録情報!$H984,LEFT(男子登録情報!$H984,LEN(男子登録情報!$H984)-1)))</f>
        <v>兵庫</v>
      </c>
      <c r="O984" t="str">
        <f>IF($K984="","",IF(LEN($N984)=2,LEFT($N984,1)&amp;"　"&amp;RIGHT($N984,1)&amp;"・"&amp;男子登録情報!$I984,$N984&amp;"・"&amp;男子登録情報!$I984))</f>
        <v>兵　庫・神戸龍谷</v>
      </c>
    </row>
    <row r="985" spans="1:15" x14ac:dyDescent="0.55000000000000004">
      <c r="A985">
        <f>IF($K985="","",100000000+男子登録情報!$C985)</f>
        <v>100000984</v>
      </c>
      <c r="B985" t="str">
        <f>IF($K985="","",男子登録情報!$D985&amp;" ("&amp;男子登録情報!$K985&amp;")")</f>
        <v>中田　誠之 (2)</v>
      </c>
      <c r="C985" t="str">
        <f>IF($K985="","",男子登録情報!$E985)</f>
        <v>ﾅｶﾀﾞ ﾏｻﾕｷ</v>
      </c>
      <c r="D985" t="str">
        <f>IF($K985="","",男子登録情報!$O985&amp;" "&amp;男子登録情報!$N985&amp;" ("&amp;LEFT(男子登録情報!$F985,2)&amp;")")</f>
        <v>Masayuki NAKADA (02)</v>
      </c>
      <c r="E985" t="str">
        <f>IF($K985="","",男子登録情報!$P985)</f>
        <v>JPN</v>
      </c>
      <c r="F985" t="str">
        <f t="shared" si="15"/>
        <v>1</v>
      </c>
      <c r="G985">
        <f>IF($K985="","",男子登録情報!$M985)</f>
        <v>28</v>
      </c>
      <c r="H985">
        <f>IF($K985="","",男子登録情報!$A985)</f>
        <v>492234</v>
      </c>
      <c r="K985">
        <f>IF(男子登録情報!$C985="","",男子登録情報!$C985)</f>
        <v>984</v>
      </c>
      <c r="M985">
        <f>IFERROR(IF(AND(402&lt;=VALUE(RIGHT(男子登録情報!$F985,4)),競技会情報!$E$3*100+競技会情報!$G$3&gt;=VALUE(RIGHT(男子登録情報!$F985,4))),VALUE(男子登録情報!$G985)+1,VALUE(男子登録情報!$G985)),"")</f>
        <v>20</v>
      </c>
      <c r="N985" t="str">
        <f>IF($K985="","",IF(男子登録情報!$H985="北海道",男子登録情報!$H985,LEFT(男子登録情報!$H985,LEN(男子登録情報!$H985)-1)))</f>
        <v>兵庫</v>
      </c>
      <c r="O985" t="str">
        <f>IF($K985="","",IF(LEN($N985)=2,LEFT($N985,1)&amp;"　"&amp;RIGHT($N985,1)&amp;"・"&amp;男子登録情報!$I985,$N985&amp;"・"&amp;男子登録情報!$I985))</f>
        <v>兵　庫・尼崎</v>
      </c>
    </row>
    <row r="986" spans="1:15" x14ac:dyDescent="0.55000000000000004">
      <c r="A986">
        <f>IF($K986="","",100000000+男子登録情報!$C986)</f>
        <v>100000985</v>
      </c>
      <c r="B986" t="str">
        <f>IF($K986="","",男子登録情報!$D986&amp;" ("&amp;男子登録情報!$K986&amp;")")</f>
        <v>森下　和哉 (2)</v>
      </c>
      <c r="C986" t="str">
        <f>IF($K986="","",男子登録情報!$E986)</f>
        <v>ﾓﾘｼﾀ ｶｽﾞﾔ</v>
      </c>
      <c r="D986" t="str">
        <f>IF($K986="","",男子登録情報!$O986&amp;" "&amp;男子登録情報!$N986&amp;" ("&amp;LEFT(男子登録情報!$F986,2)&amp;")")</f>
        <v>Kazuya MORISHITA (02)</v>
      </c>
      <c r="E986" t="str">
        <f>IF($K986="","",男子登録情報!$P986)</f>
        <v>JPN</v>
      </c>
      <c r="F986" t="str">
        <f t="shared" si="15"/>
        <v>1</v>
      </c>
      <c r="G986">
        <f>IF($K986="","",男子登録情報!$M986)</f>
        <v>28</v>
      </c>
      <c r="H986">
        <f>IF($K986="","",男子登録情報!$A986)</f>
        <v>492234</v>
      </c>
      <c r="K986">
        <f>IF(男子登録情報!$C986="","",男子登録情報!$C986)</f>
        <v>985</v>
      </c>
      <c r="M986">
        <f>IFERROR(IF(AND(402&lt;=VALUE(RIGHT(男子登録情報!$F986,4)),競技会情報!$E$3*100+競技会情報!$G$3&gt;=VALUE(RIGHT(男子登録情報!$F986,4))),VALUE(男子登録情報!$G986)+1,VALUE(男子登録情報!$G986)),"")</f>
        <v>20</v>
      </c>
      <c r="N986" t="str">
        <f>IF($K986="","",IF(男子登録情報!$H986="北海道",男子登録情報!$H986,LEFT(男子登録情報!$H986,LEN(男子登録情報!$H986)-1)))</f>
        <v>兵庫</v>
      </c>
      <c r="O986" t="str">
        <f>IF($K986="","",IF(LEN($N986)=2,LEFT($N986,1)&amp;"　"&amp;RIGHT($N986,1)&amp;"・"&amp;男子登録情報!$I986,$N986&amp;"・"&amp;男子登録情報!$I986))</f>
        <v>兵　庫・加古川東</v>
      </c>
    </row>
    <row r="987" spans="1:15" x14ac:dyDescent="0.55000000000000004">
      <c r="A987">
        <f>IF($K987="","",100000000+男子登録情報!$C987)</f>
        <v>100000986</v>
      </c>
      <c r="B987" t="str">
        <f>IF($K987="","",男子登録情報!$D987&amp;" ("&amp;男子登録情報!$K987&amp;")")</f>
        <v>槇尾　哉利 (2)</v>
      </c>
      <c r="C987" t="str">
        <f>IF($K987="","",男子登録情報!$E987)</f>
        <v>ﾏｷｵ ｶﾅﾄ</v>
      </c>
      <c r="D987" t="str">
        <f>IF($K987="","",男子登録情報!$O987&amp;" "&amp;男子登録情報!$N987&amp;" ("&amp;LEFT(男子登録情報!$F987,2)&amp;")")</f>
        <v>Kanato MAKIO (02)</v>
      </c>
      <c r="E987" t="str">
        <f>IF($K987="","",男子登録情報!$P987)</f>
        <v>JPN</v>
      </c>
      <c r="F987" t="str">
        <f t="shared" si="15"/>
        <v>1</v>
      </c>
      <c r="G987">
        <f>IF($K987="","",男子登録情報!$M987)</f>
        <v>28</v>
      </c>
      <c r="H987">
        <f>IF($K987="","",男子登録情報!$A987)</f>
        <v>492234</v>
      </c>
      <c r="K987">
        <f>IF(男子登録情報!$C987="","",男子登録情報!$C987)</f>
        <v>986</v>
      </c>
      <c r="M987">
        <f>IFERROR(IF(AND(402&lt;=VALUE(RIGHT(男子登録情報!$F987,4)),競技会情報!$E$3*100+競技会情報!$G$3&gt;=VALUE(RIGHT(男子登録情報!$F987,4))),VALUE(男子登録情報!$G987)+1,VALUE(男子登録情報!$G987)),"")</f>
        <v>20</v>
      </c>
      <c r="N987" t="str">
        <f>IF($K987="","",IF(男子登録情報!$H987="北海道",男子登録情報!$H987,LEFT(男子登録情報!$H987,LEN(男子登録情報!$H987)-1)))</f>
        <v>広島</v>
      </c>
      <c r="O987" t="str">
        <f>IF($K987="","",IF(LEN($N987)=2,LEFT($N987,1)&amp;"　"&amp;RIGHT($N987,1)&amp;"・"&amp;男子登録情報!$I987,$N987&amp;"・"&amp;男子登録情報!$I987))</f>
        <v>広　島・安古市</v>
      </c>
    </row>
    <row r="988" spans="1:15" x14ac:dyDescent="0.55000000000000004">
      <c r="A988">
        <f>IF($K988="","",100000000+男子登録情報!$C988)</f>
        <v>100000987</v>
      </c>
      <c r="B988" t="str">
        <f>IF($K988="","",男子登録情報!$D988&amp;" ("&amp;男子登録情報!$K988&amp;")")</f>
        <v>奥井　克紀 (2)</v>
      </c>
      <c r="C988" t="str">
        <f>IF($K988="","",男子登録情報!$E988)</f>
        <v>ｵｸｲ ｶﾂｷ</v>
      </c>
      <c r="D988" t="str">
        <f>IF($K988="","",男子登録情報!$O988&amp;" "&amp;男子登録情報!$N988&amp;" ("&amp;LEFT(男子登録情報!$F988,2)&amp;")")</f>
        <v>Katsuki OKUI (02)</v>
      </c>
      <c r="E988" t="str">
        <f>IF($K988="","",男子登録情報!$P988)</f>
        <v>JPN</v>
      </c>
      <c r="F988" t="str">
        <f t="shared" si="15"/>
        <v>1</v>
      </c>
      <c r="G988">
        <f>IF($K988="","",男子登録情報!$M988)</f>
        <v>28</v>
      </c>
      <c r="H988">
        <f>IF($K988="","",男子登録情報!$A988)</f>
        <v>492234</v>
      </c>
      <c r="K988">
        <f>IF(男子登録情報!$C988="","",男子登録情報!$C988)</f>
        <v>987</v>
      </c>
      <c r="M988">
        <f>IFERROR(IF(AND(402&lt;=VALUE(RIGHT(男子登録情報!$F988,4)),競技会情報!$E$3*100+競技会情報!$G$3&gt;=VALUE(RIGHT(男子登録情報!$F988,4))),VALUE(男子登録情報!$G988)+1,VALUE(男子登録情報!$G988)),"")</f>
        <v>20</v>
      </c>
      <c r="N988" t="str">
        <f>IF($K988="","",IF(男子登録情報!$H988="北海道",男子登録情報!$H988,LEFT(男子登録情報!$H988,LEN(男子登録情報!$H988)-1)))</f>
        <v>兵庫</v>
      </c>
      <c r="O988" t="str">
        <f>IF($K988="","",IF(LEN($N988)=2,LEFT($N988,1)&amp;"　"&amp;RIGHT($N988,1)&amp;"・"&amp;男子登録情報!$I988,$N988&amp;"・"&amp;男子登録情報!$I988))</f>
        <v>兵　庫・須磨東</v>
      </c>
    </row>
    <row r="989" spans="1:15" x14ac:dyDescent="0.55000000000000004">
      <c r="A989">
        <f>IF($K989="","",100000000+男子登録情報!$C989)</f>
        <v>100000988</v>
      </c>
      <c r="B989" t="str">
        <f>IF($K989="","",男子登録情報!$D989&amp;" ("&amp;男子登録情報!$K989&amp;")")</f>
        <v>三原　大輝 (3)</v>
      </c>
      <c r="C989" t="str">
        <f>IF($K989="","",男子登録情報!$E989)</f>
        <v>ﾐﾊﾗ ﾀﾞｲｷ</v>
      </c>
      <c r="D989" t="str">
        <f>IF($K989="","",男子登録情報!$O989&amp;" "&amp;男子登録情報!$N989&amp;" ("&amp;LEFT(男子登録情報!$F989,2)&amp;")")</f>
        <v>Daiki MIHARA (00)</v>
      </c>
      <c r="E989" t="str">
        <f>IF($K989="","",男子登録情報!$P989)</f>
        <v>JPN</v>
      </c>
      <c r="F989" t="str">
        <f t="shared" si="15"/>
        <v>1</v>
      </c>
      <c r="G989">
        <f>IF($K989="","",男子登録情報!$M989)</f>
        <v>28</v>
      </c>
      <c r="H989">
        <f>IF($K989="","",男子登録情報!$A989)</f>
        <v>492234</v>
      </c>
      <c r="K989">
        <f>IF(男子登録情報!$C989="","",男子登録情報!$C989)</f>
        <v>988</v>
      </c>
      <c r="M989">
        <f>IFERROR(IF(AND(402&lt;=VALUE(RIGHT(男子登録情報!$F989,4)),競技会情報!$E$3*100+競技会情報!$G$3&gt;=VALUE(RIGHT(男子登録情報!$F989,4))),VALUE(男子登録情報!$G989)+1,VALUE(男子登録情報!$G989)),"")</f>
        <v>22</v>
      </c>
      <c r="N989" t="str">
        <f>IF($K989="","",IF(男子登録情報!$H989="北海道",男子登録情報!$H989,LEFT(男子登録情報!$H989,LEN(男子登録情報!$H989)-1)))</f>
        <v>大阪</v>
      </c>
      <c r="O989" t="str">
        <f>IF($K989="","",IF(LEN($N989)=2,LEFT($N989,1)&amp;"　"&amp;RIGHT($N989,1)&amp;"・"&amp;男子登録情報!$I989,$N989&amp;"・"&amp;男子登録情報!$I989))</f>
        <v>大　阪・上宮</v>
      </c>
    </row>
    <row r="990" spans="1:15" x14ac:dyDescent="0.55000000000000004">
      <c r="A990">
        <f>IF($K990="","",100000000+男子登録情報!$C990)</f>
        <v>100000989</v>
      </c>
      <c r="B990" t="str">
        <f>IF($K990="","",男子登録情報!$D990&amp;" ("&amp;男子登録情報!$K990&amp;")")</f>
        <v>小林　優輝 (1)</v>
      </c>
      <c r="C990" t="str">
        <f>IF($K990="","",男子登録情報!$E990)</f>
        <v>ｺﾊﾞﾔｼ ﾕｳｷ</v>
      </c>
      <c r="D990" t="str">
        <f>IF($K990="","",男子登録情報!$O990&amp;" "&amp;男子登録情報!$N990&amp;" ("&amp;LEFT(男子登録情報!$F990,2)&amp;")")</f>
        <v>Yuki KOBAYASHI (02)</v>
      </c>
      <c r="E990" t="str">
        <f>IF($K990="","",男子登録情報!$P990)</f>
        <v>JPN</v>
      </c>
      <c r="F990" t="str">
        <f t="shared" si="15"/>
        <v>1</v>
      </c>
      <c r="G990">
        <f>IF($K990="","",男子登録情報!$M990)</f>
        <v>28</v>
      </c>
      <c r="H990">
        <f>IF($K990="","",男子登録情報!$A990)</f>
        <v>492234</v>
      </c>
      <c r="K990">
        <f>IF(男子登録情報!$C990="","",男子登録情報!$C990)</f>
        <v>989</v>
      </c>
      <c r="M990">
        <f>IFERROR(IF(AND(402&lt;=VALUE(RIGHT(男子登録情報!$F990,4)),競技会情報!$E$3*100+競技会情報!$G$3&gt;=VALUE(RIGHT(男子登録情報!$F990,4))),VALUE(男子登録情報!$G990)+1,VALUE(男子登録情報!$G990)),"")</f>
        <v>20</v>
      </c>
      <c r="N990" t="str">
        <f>IF($K990="","",IF(男子登録情報!$H990="北海道",男子登録情報!$H990,LEFT(男子登録情報!$H990,LEN(男子登録情報!$H990)-1)))</f>
        <v>兵庫</v>
      </c>
      <c r="O990" t="str">
        <f>IF($K990="","",IF(LEN($N990)=2,LEFT($N990,1)&amp;"　"&amp;RIGHT($N990,1)&amp;"・"&amp;男子登録情報!$I990,$N990&amp;"・"&amp;男子登録情報!$I990))</f>
        <v>兵　庫・姫路東</v>
      </c>
    </row>
    <row r="991" spans="1:15" x14ac:dyDescent="0.55000000000000004">
      <c r="A991">
        <f>IF($K991="","",100000000+男子登録情報!$C991)</f>
        <v>100000990</v>
      </c>
      <c r="B991" t="str">
        <f>IF($K991="","",男子登録情報!$D991&amp;" ("&amp;男子登録情報!$K991&amp;")")</f>
        <v>松本　力丸 (1)</v>
      </c>
      <c r="C991" t="str">
        <f>IF($K991="","",男子登録情報!$E991)</f>
        <v>ﾏﾂﾓﾄ ﾘｷﾏﾙ</v>
      </c>
      <c r="D991" t="str">
        <f>IF($K991="","",男子登録情報!$O991&amp;" "&amp;男子登録情報!$N991&amp;" ("&amp;LEFT(男子登録情報!$F991,2)&amp;")")</f>
        <v>Rikimaru MATSUMOTO (03)</v>
      </c>
      <c r="E991" t="str">
        <f>IF($K991="","",男子登録情報!$P991)</f>
        <v>JPN</v>
      </c>
      <c r="F991" t="str">
        <f t="shared" si="15"/>
        <v>1</v>
      </c>
      <c r="G991">
        <f>IF($K991="","",男子登録情報!$M991)</f>
        <v>27</v>
      </c>
      <c r="H991">
        <f>IF($K991="","",男子登録情報!$A991)</f>
        <v>492234</v>
      </c>
      <c r="K991">
        <f>IF(男子登録情報!$C991="","",男子登録情報!$C991)</f>
        <v>990</v>
      </c>
      <c r="M991">
        <f>IFERROR(IF(AND(402&lt;=VALUE(RIGHT(男子登録情報!$F991,4)),競技会情報!$E$3*100+競技会情報!$G$3&gt;=VALUE(RIGHT(男子登録情報!$F991,4))),VALUE(男子登録情報!$G991)+1,VALUE(男子登録情報!$G991)),"")</f>
        <v>19</v>
      </c>
      <c r="N991" t="str">
        <f>IF($K991="","",IF(男子登録情報!$H991="北海道",男子登録情報!$H991,LEFT(男子登録情報!$H991,LEN(男子登録情報!$H991)-1)))</f>
        <v>大阪</v>
      </c>
      <c r="O991" t="str">
        <f>IF($K991="","",IF(LEN($N991)=2,LEFT($N991,1)&amp;"　"&amp;RIGHT($N991,1)&amp;"・"&amp;男子登録情報!$I991,$N991&amp;"・"&amp;男子登録情報!$I991))</f>
        <v>大　阪・太成学院大学</v>
      </c>
    </row>
    <row r="992" spans="1:15" x14ac:dyDescent="0.55000000000000004">
      <c r="A992">
        <f>IF($K992="","",100000000+男子登録情報!$C992)</f>
        <v>100000991</v>
      </c>
      <c r="B992" t="str">
        <f>IF($K992="","",男子登録情報!$D992&amp;" ("&amp;男子登録情報!$K992&amp;")")</f>
        <v>若松　天晴 (3)</v>
      </c>
      <c r="C992" t="str">
        <f>IF($K992="","",男子登録情報!$E992)</f>
        <v>ﾜｶﾏﾂ ﾃﾝｾｲ</v>
      </c>
      <c r="D992" t="str">
        <f>IF($K992="","",男子登録情報!$O992&amp;" "&amp;男子登録情報!$N992&amp;" ("&amp;LEFT(男子登録情報!$F992,2)&amp;")")</f>
        <v>Tensei WAKAMATSU (01)</v>
      </c>
      <c r="E992" t="str">
        <f>IF($K992="","",男子登録情報!$P992)</f>
        <v>JPN</v>
      </c>
      <c r="F992" t="str">
        <f t="shared" si="15"/>
        <v>1</v>
      </c>
      <c r="G992">
        <f>IF($K992="","",男子登録情報!$M992)</f>
        <v>35</v>
      </c>
      <c r="H992">
        <f>IF($K992="","",男子登録情報!$A992)</f>
        <v>490092</v>
      </c>
      <c r="K992">
        <f>IF(男子登録情報!$C992="","",男子登録情報!$C992)</f>
        <v>991</v>
      </c>
      <c r="M992">
        <f>IFERROR(IF(AND(402&lt;=VALUE(RIGHT(男子登録情報!$F992,4)),競技会情報!$E$3*100+競技会情報!$G$3&gt;=VALUE(RIGHT(男子登録情報!$F992,4))),VALUE(男子登録情報!$G992)+1,VALUE(男子登録情報!$G992)),"")</f>
        <v>21</v>
      </c>
      <c r="N992" t="str">
        <f>IF($K992="","",IF(男子登録情報!$H992="北海道",男子登録情報!$H992,LEFT(男子登録情報!$H992,LEN(男子登録情報!$H992)-1)))</f>
        <v>山口</v>
      </c>
      <c r="O992" t="str">
        <f>IF($K992="","",IF(LEN($N992)=2,LEFT($N992,1)&amp;"　"&amp;RIGHT($N992,1)&amp;"・"&amp;男子登録情報!$I992,$N992&amp;"・"&amp;男子登録情報!$I992))</f>
        <v>山　口・下関西</v>
      </c>
    </row>
    <row r="993" spans="1:15" x14ac:dyDescent="0.55000000000000004">
      <c r="A993">
        <f>IF($K993="","",100000000+男子登録情報!$C993)</f>
        <v>100000992</v>
      </c>
      <c r="B993" t="str">
        <f>IF($K993="","",男子登録情報!$D993&amp;" ("&amp;男子登録情報!$K993&amp;")")</f>
        <v>坂口　幹拓 (3)</v>
      </c>
      <c r="C993" t="str">
        <f>IF($K993="","",男子登録情報!$E993)</f>
        <v>ｻｶｸﾞﾁ ｶﾝﾀ</v>
      </c>
      <c r="D993" t="str">
        <f>IF($K993="","",男子登録情報!$O993&amp;" "&amp;男子登録情報!$N993&amp;" ("&amp;LEFT(男子登録情報!$F993,2)&amp;")")</f>
        <v>Kanta SAKAGUCHI (01)</v>
      </c>
      <c r="E993" t="str">
        <f>IF($K993="","",男子登録情報!$P993)</f>
        <v>JPN</v>
      </c>
      <c r="F993" t="str">
        <f t="shared" si="15"/>
        <v>1</v>
      </c>
      <c r="G993">
        <f>IF($K993="","",男子登録情報!$M993)</f>
        <v>28</v>
      </c>
      <c r="H993">
        <f>IF($K993="","",男子登録情報!$A993)</f>
        <v>490092</v>
      </c>
      <c r="K993">
        <f>IF(男子登録情報!$C993="","",男子登録情報!$C993)</f>
        <v>992</v>
      </c>
      <c r="M993">
        <f>IFERROR(IF(AND(402&lt;=VALUE(RIGHT(男子登録情報!$F993,4)),競技会情報!$E$3*100+競技会情報!$G$3&gt;=VALUE(RIGHT(男子登録情報!$F993,4))),VALUE(男子登録情報!$G993)+1,VALUE(男子登録情報!$G993)),"")</f>
        <v>21</v>
      </c>
      <c r="N993" t="str">
        <f>IF($K993="","",IF(男子登録情報!$H993="北海道",男子登録情報!$H993,LEFT(男子登録情報!$H993,LEN(男子登録情報!$H993)-1)))</f>
        <v>兵庫</v>
      </c>
      <c r="O993" t="str">
        <f>IF($K993="","",IF(LEN($N993)=2,LEFT($N993,1)&amp;"　"&amp;RIGHT($N993,1)&amp;"・"&amp;男子登録情報!$I993,$N993&amp;"・"&amp;男子登録情報!$I993))</f>
        <v>兵　庫・北須磨</v>
      </c>
    </row>
    <row r="994" spans="1:15" x14ac:dyDescent="0.55000000000000004">
      <c r="A994">
        <f>IF($K994="","",100000000+男子登録情報!$C994)</f>
        <v>100000993</v>
      </c>
      <c r="B994" t="str">
        <f>IF($K994="","",男子登録情報!$D994&amp;" ("&amp;男子登録情報!$K994&amp;")")</f>
        <v>小畑　匡輝 (M2)</v>
      </c>
      <c r="C994" t="str">
        <f>IF($K994="","",男子登録情報!$E994)</f>
        <v>ｺﾊﾞﾀ ﾏｻｷ</v>
      </c>
      <c r="D994" t="str">
        <f>IF($K994="","",男子登録情報!$O994&amp;" "&amp;男子登録情報!$N994&amp;" ("&amp;LEFT(男子登録情報!$F994,2)&amp;")")</f>
        <v>Masaki KOBATA (98)</v>
      </c>
      <c r="E994" t="str">
        <f>IF($K994="","",男子登録情報!$P994)</f>
        <v>JPN</v>
      </c>
      <c r="F994" t="str">
        <f t="shared" si="15"/>
        <v>1</v>
      </c>
      <c r="G994">
        <f>IF($K994="","",男子登録情報!$M994)</f>
        <v>28</v>
      </c>
      <c r="H994">
        <f>IF($K994="","",男子登録情報!$A994)</f>
        <v>490092</v>
      </c>
      <c r="K994">
        <f>IF(男子登録情報!$C994="","",男子登録情報!$C994)</f>
        <v>993</v>
      </c>
      <c r="M994">
        <f>IFERROR(IF(AND(402&lt;=VALUE(RIGHT(男子登録情報!$F994,4)),競技会情報!$E$3*100+競技会情報!$G$3&gt;=VALUE(RIGHT(男子登録情報!$F994,4))),VALUE(男子登録情報!$G994)+1,VALUE(男子登録情報!$G994)),"")</f>
        <v>24</v>
      </c>
      <c r="N994" t="str">
        <f>IF($K994="","",IF(男子登録情報!$H994="北海道",男子登録情報!$H994,LEFT(男子登録情報!$H994,LEN(男子登録情報!$H994)-1)))</f>
        <v>兵庫</v>
      </c>
      <c r="O994" t="str">
        <f>IF($K994="","",IF(LEN($N994)=2,LEFT($N994,1)&amp;"　"&amp;RIGHT($N994,1)&amp;"・"&amp;男子登録情報!$I994,$N994&amp;"・"&amp;男子登録情報!$I994))</f>
        <v>兵　庫・社</v>
      </c>
    </row>
    <row r="995" spans="1:15" x14ac:dyDescent="0.55000000000000004">
      <c r="A995">
        <f>IF($K995="","",100000000+男子登録情報!$C995)</f>
        <v>100000994</v>
      </c>
      <c r="B995" t="str">
        <f>IF($K995="","",男子登録情報!$D995&amp;" ("&amp;男子登録情報!$K995&amp;")")</f>
        <v>松井　洋輔 (2)</v>
      </c>
      <c r="C995" t="str">
        <f>IF($K995="","",男子登録情報!$E995)</f>
        <v>ﾏﾂｲ ﾖｳｽｹ</v>
      </c>
      <c r="D995" t="str">
        <f>IF($K995="","",男子登録情報!$O995&amp;" "&amp;男子登録情報!$N995&amp;" ("&amp;LEFT(男子登録情報!$F995,2)&amp;")")</f>
        <v>Yosuke MATSUI (02)</v>
      </c>
      <c r="E995" t="str">
        <f>IF($K995="","",男子登録情報!$P995)</f>
        <v>JPN</v>
      </c>
      <c r="F995" t="str">
        <f t="shared" si="15"/>
        <v>1</v>
      </c>
      <c r="G995">
        <f>IF($K995="","",男子登録情報!$M995)</f>
        <v>28</v>
      </c>
      <c r="H995">
        <f>IF($K995="","",男子登録情報!$A995)</f>
        <v>490092</v>
      </c>
      <c r="K995">
        <f>IF(男子登録情報!$C995="","",男子登録情報!$C995)</f>
        <v>994</v>
      </c>
      <c r="M995">
        <f>IFERROR(IF(AND(402&lt;=VALUE(RIGHT(男子登録情報!$F995,4)),競技会情報!$E$3*100+競技会情報!$G$3&gt;=VALUE(RIGHT(男子登録情報!$F995,4))),VALUE(男子登録情報!$G995)+1,VALUE(男子登録情報!$G995)),"")</f>
        <v>20</v>
      </c>
      <c r="N995" t="str">
        <f>IF($K995="","",IF(男子登録情報!$H995="北海道",男子登録情報!$H995,LEFT(男子登録情報!$H995,LEN(男子登録情報!$H995)-1)))</f>
        <v>兵庫</v>
      </c>
      <c r="O995" t="str">
        <f>IF($K995="","",IF(LEN($N995)=2,LEFT($N995,1)&amp;"　"&amp;RIGHT($N995,1)&amp;"・"&amp;男子登録情報!$I995,$N995&amp;"・"&amp;男子登録情報!$I995))</f>
        <v>兵　庫・須磨東</v>
      </c>
    </row>
    <row r="996" spans="1:15" x14ac:dyDescent="0.55000000000000004">
      <c r="A996">
        <f>IF($K996="","",100000000+男子登録情報!$C996)</f>
        <v>100000995</v>
      </c>
      <c r="B996" t="str">
        <f>IF($K996="","",男子登録情報!$D996&amp;" ("&amp;男子登録情報!$K996&amp;")")</f>
        <v>藤江　昂史 (2)</v>
      </c>
      <c r="C996" t="str">
        <f>IF($K996="","",男子登録情報!$E996)</f>
        <v>ﾌｼﾞｴ ﾀｶﾌﾐ</v>
      </c>
      <c r="D996" t="str">
        <f>IF($K996="","",男子登録情報!$O996&amp;" "&amp;男子登録情報!$N996&amp;" ("&amp;LEFT(男子登録情報!$F996,2)&amp;")")</f>
        <v>Takafumi FUJIE (02)</v>
      </c>
      <c r="E996" t="str">
        <f>IF($K996="","",男子登録情報!$P996)</f>
        <v>JPN</v>
      </c>
      <c r="F996" t="str">
        <f t="shared" si="15"/>
        <v>1</v>
      </c>
      <c r="G996">
        <f>IF($K996="","",男子登録情報!$M996)</f>
        <v>28</v>
      </c>
      <c r="H996">
        <f>IF($K996="","",男子登録情報!$A996)</f>
        <v>490092</v>
      </c>
      <c r="K996">
        <f>IF(男子登録情報!$C996="","",男子登録情報!$C996)</f>
        <v>995</v>
      </c>
      <c r="M996">
        <f>IFERROR(IF(AND(402&lt;=VALUE(RIGHT(男子登録情報!$F996,4)),競技会情報!$E$3*100+競技会情報!$G$3&gt;=VALUE(RIGHT(男子登録情報!$F996,4))),VALUE(男子登録情報!$G996)+1,VALUE(男子登録情報!$G996)),"")</f>
        <v>20</v>
      </c>
      <c r="N996" t="str">
        <f>IF($K996="","",IF(男子登録情報!$H996="北海道",男子登録情報!$H996,LEFT(男子登録情報!$H996,LEN(男子登録情報!$H996)-1)))</f>
        <v>兵庫</v>
      </c>
      <c r="O996" t="str">
        <f>IF($K996="","",IF(LEN($N996)=2,LEFT($N996,1)&amp;"　"&amp;RIGHT($N996,1)&amp;"・"&amp;男子登録情報!$I996,$N996&amp;"・"&amp;男子登録情報!$I996))</f>
        <v>兵　庫・洲本</v>
      </c>
    </row>
    <row r="997" spans="1:15" x14ac:dyDescent="0.55000000000000004">
      <c r="A997">
        <f>IF($K997="","",100000000+男子登録情報!$C997)</f>
        <v>100000996</v>
      </c>
      <c r="B997" t="str">
        <f>IF($K997="","",男子登録情報!$D997&amp;" ("&amp;男子登録情報!$K997&amp;")")</f>
        <v>山田　有亮 (M2)</v>
      </c>
      <c r="C997" t="str">
        <f>IF($K997="","",男子登録情報!$E997)</f>
        <v>ﾔﾏﾀﾞ ﾕｳｽｹ</v>
      </c>
      <c r="D997" t="str">
        <f>IF($K997="","",男子登録情報!$O997&amp;" "&amp;男子登録情報!$N997&amp;" ("&amp;LEFT(男子登録情報!$F997,2)&amp;")")</f>
        <v>Yusuke YAMADA (99)</v>
      </c>
      <c r="E997" t="str">
        <f>IF($K997="","",男子登録情報!$P997)</f>
        <v>JPN</v>
      </c>
      <c r="F997" t="str">
        <f t="shared" si="15"/>
        <v>1</v>
      </c>
      <c r="G997">
        <f>IF($K997="","",男子登録情報!$M997)</f>
        <v>26</v>
      </c>
      <c r="H997">
        <f>IF($K997="","",男子登録情報!$A997)</f>
        <v>490092</v>
      </c>
      <c r="K997">
        <f>IF(男子登録情報!$C997="","",男子登録情報!$C997)</f>
        <v>996</v>
      </c>
      <c r="M997">
        <f>IFERROR(IF(AND(402&lt;=VALUE(RIGHT(男子登録情報!$F997,4)),競技会情報!$E$3*100+競技会情報!$G$3&gt;=VALUE(RIGHT(男子登録情報!$F997,4))),VALUE(男子登録情報!$G997)+1,VALUE(男子登録情報!$G997)),"")</f>
        <v>23</v>
      </c>
      <c r="N997" t="str">
        <f>IF($K997="","",IF(男子登録情報!$H997="北海道",男子登録情報!$H997,LEFT(男子登録情報!$H997,LEN(男子登録情報!$H997)-1)))</f>
        <v>京都</v>
      </c>
      <c r="O997" t="str">
        <f>IF($K997="","",IF(LEN($N997)=2,LEFT($N997,1)&amp;"　"&amp;RIGHT($N997,1)&amp;"・"&amp;男子登録情報!$I997,$N997&amp;"・"&amp;男子登録情報!$I997))</f>
        <v>京　都・塔南</v>
      </c>
    </row>
    <row r="998" spans="1:15" x14ac:dyDescent="0.55000000000000004">
      <c r="A998">
        <f>IF($K998="","",100000000+男子登録情報!$C998)</f>
        <v>100000997</v>
      </c>
      <c r="B998" t="str">
        <f>IF($K998="","",男子登録情報!$D998&amp;" ("&amp;男子登録情報!$K998&amp;")")</f>
        <v>喜多　政天 (M2)</v>
      </c>
      <c r="C998" t="str">
        <f>IF($K998="","",男子登録情報!$E998)</f>
        <v>ｷﾀ ﾏｻﾀｶ</v>
      </c>
      <c r="D998" t="str">
        <f>IF($K998="","",男子登録情報!$O998&amp;" "&amp;男子登録情報!$N998&amp;" ("&amp;LEFT(男子登録情報!$F998,2)&amp;")")</f>
        <v>Masataka KITA (98)</v>
      </c>
      <c r="E998" t="str">
        <f>IF($K998="","",男子登録情報!$P998)</f>
        <v>JPN</v>
      </c>
      <c r="F998" t="str">
        <f t="shared" si="15"/>
        <v>1</v>
      </c>
      <c r="G998">
        <f>IF($K998="","",男子登録情報!$M998)</f>
        <v>29</v>
      </c>
      <c r="H998">
        <f>IF($K998="","",男子登録情報!$A998)</f>
        <v>490054</v>
      </c>
      <c r="K998">
        <f>IF(男子登録情報!$C998="","",男子登録情報!$C998)</f>
        <v>997</v>
      </c>
      <c r="M998">
        <f>IFERROR(IF(AND(402&lt;=VALUE(RIGHT(男子登録情報!$F998,4)),競技会情報!$E$3*100+競技会情報!$G$3&gt;=VALUE(RIGHT(男子登録情報!$F998,4))),VALUE(男子登録情報!$G998)+1,VALUE(男子登録情報!$G998)),"")</f>
        <v>24</v>
      </c>
      <c r="N998" t="str">
        <f>IF($K998="","",IF(男子登録情報!$H998="北海道",男子登録情報!$H998,LEFT(男子登録情報!$H998,LEN(男子登録情報!$H998)-1)))</f>
        <v>奈良</v>
      </c>
      <c r="O998" t="str">
        <f>IF($K998="","",IF(LEN($N998)=2,LEFT($N998,1)&amp;"　"&amp;RIGHT($N998,1)&amp;"・"&amp;男子登録情報!$I998,$N998&amp;"・"&amp;男子登録情報!$I998))</f>
        <v>奈　良・東大寺学園</v>
      </c>
    </row>
    <row r="999" spans="1:15" x14ac:dyDescent="0.55000000000000004">
      <c r="A999">
        <f>IF($K999="","",100000000+男子登録情報!$C999)</f>
        <v>100000998</v>
      </c>
      <c r="B999" t="str">
        <f>IF($K999="","",男子登録情報!$D999&amp;" ("&amp;男子登録情報!$K999&amp;")")</f>
        <v>谷垣　賢 (M1)</v>
      </c>
      <c r="C999" t="str">
        <f>IF($K999="","",男子登録情報!$E999)</f>
        <v>ﾀﾆｶﾞｷ ｻﾄｼ</v>
      </c>
      <c r="D999" t="str">
        <f>IF($K999="","",男子登録情報!$O999&amp;" "&amp;男子登録情報!$N999&amp;" ("&amp;LEFT(男子登録情報!$F999,2)&amp;")")</f>
        <v>Satoshi TANIGAKI (99)</v>
      </c>
      <c r="E999" t="str">
        <f>IF($K999="","",男子登録情報!$P999)</f>
        <v>JPN</v>
      </c>
      <c r="F999" t="str">
        <f t="shared" si="15"/>
        <v>1</v>
      </c>
      <c r="G999">
        <f>IF($K999="","",男子登録情報!$M999)</f>
        <v>28</v>
      </c>
      <c r="H999">
        <f>IF($K999="","",男子登録情報!$A999)</f>
        <v>490054</v>
      </c>
      <c r="K999">
        <f>IF(男子登録情報!$C999="","",男子登録情報!$C999)</f>
        <v>998</v>
      </c>
      <c r="M999">
        <f>IFERROR(IF(AND(402&lt;=VALUE(RIGHT(男子登録情報!$F999,4)),競技会情報!$E$3*100+競技会情報!$G$3&gt;=VALUE(RIGHT(男子登録情報!$F999,4))),VALUE(男子登録情報!$G999)+1,VALUE(男子登録情報!$G999)),"")</f>
        <v>23</v>
      </c>
      <c r="N999" t="str">
        <f>IF($K999="","",IF(男子登録情報!$H999="北海道",男子登録情報!$H999,LEFT(男子登録情報!$H999,LEN(男子登録情報!$H999)-1)))</f>
        <v>兵庫</v>
      </c>
      <c r="O999" t="str">
        <f>IF($K999="","",IF(LEN($N999)=2,LEFT($N999,1)&amp;"　"&amp;RIGHT($N999,1)&amp;"・"&amp;男子登録情報!$I999,$N999&amp;"・"&amp;男子登録情報!$I999))</f>
        <v>兵　庫・市立西宮</v>
      </c>
    </row>
    <row r="1000" spans="1:15" x14ac:dyDescent="0.55000000000000004">
      <c r="A1000">
        <f>IF($K1000="","",100000000+男子登録情報!$C1000)</f>
        <v>100000999</v>
      </c>
      <c r="B1000" t="str">
        <f>IF($K1000="","",男子登録情報!$D1000&amp;" ("&amp;男子登録情報!$K1000&amp;")")</f>
        <v>若江　亮平 (M1)</v>
      </c>
      <c r="C1000" t="str">
        <f>IF($K1000="","",男子登録情報!$E1000)</f>
        <v>ﾜｶｴ ﾘｮｳﾍｲ</v>
      </c>
      <c r="D1000" t="str">
        <f>IF($K1000="","",男子登録情報!$O1000&amp;" "&amp;男子登録情報!$N1000&amp;" ("&amp;LEFT(男子登録情報!$F1000,2)&amp;")")</f>
        <v>Ryohei WAKAE (99)</v>
      </c>
      <c r="E1000" t="str">
        <f>IF($K1000="","",男子登録情報!$P1000)</f>
        <v>JPN</v>
      </c>
      <c r="F1000" t="str">
        <f t="shared" si="15"/>
        <v>1</v>
      </c>
      <c r="G1000">
        <f>IF($K1000="","",男子登録情報!$M1000)</f>
        <v>28</v>
      </c>
      <c r="H1000">
        <f>IF($K1000="","",男子登録情報!$A1000)</f>
        <v>490054</v>
      </c>
      <c r="K1000">
        <f>IF(男子登録情報!$C1000="","",男子登録情報!$C1000)</f>
        <v>999</v>
      </c>
      <c r="M1000">
        <f>IFERROR(IF(AND(402&lt;=VALUE(RIGHT(男子登録情報!$F1000,4)),競技会情報!$E$3*100+競技会情報!$G$3&gt;=VALUE(RIGHT(男子登録情報!$F1000,4))),VALUE(男子登録情報!$G1000)+1,VALUE(男子登録情報!$G1000)),"")</f>
        <v>22</v>
      </c>
      <c r="N1000" t="str">
        <f>IF($K1000="","",IF(男子登録情報!$H1000="北海道",男子登録情報!$H1000,LEFT(男子登録情報!$H1000,LEN(男子登録情報!$H1000)-1)))</f>
        <v>大阪</v>
      </c>
      <c r="O1000" t="str">
        <f>IF($K1000="","",IF(LEN($N1000)=2,LEFT($N1000,1)&amp;"　"&amp;RIGHT($N1000,1)&amp;"・"&amp;男子登録情報!$I1000,$N1000&amp;"・"&amp;男子登録情報!$I1000))</f>
        <v>大　阪・泉陽</v>
      </c>
    </row>
    <row r="1001" spans="1:15" x14ac:dyDescent="0.55000000000000004">
      <c r="A1001">
        <f>IF($K1001="","",100000000+男子登録情報!$C1001)</f>
        <v>100001000</v>
      </c>
      <c r="B1001" t="str">
        <f>IF($K1001="","",男子登録情報!$D1001&amp;" ("&amp;男子登録情報!$K1001&amp;")")</f>
        <v>南部　達哉 (4)</v>
      </c>
      <c r="C1001" t="str">
        <f>IF($K1001="","",男子登録情報!$E1001)</f>
        <v>ﾅﾝﾌﾞ ﾀﾂﾔ</v>
      </c>
      <c r="D1001" t="str">
        <f>IF($K1001="","",男子登録情報!$O1001&amp;" "&amp;男子登録情報!$N1001&amp;" ("&amp;LEFT(男子登録情報!$F1001,2)&amp;")")</f>
        <v>Tatsuya NAMBU (00)</v>
      </c>
      <c r="E1001" t="str">
        <f>IF($K1001="","",男子登録情報!$P1001)</f>
        <v>JPN</v>
      </c>
      <c r="F1001" t="str">
        <f t="shared" si="15"/>
        <v>1</v>
      </c>
      <c r="G1001">
        <f>IF($K1001="","",男子登録情報!$M1001)</f>
        <v>28</v>
      </c>
      <c r="H1001">
        <f>IF($K1001="","",男子登録情報!$A1001)</f>
        <v>490054</v>
      </c>
      <c r="K1001">
        <f>IF(男子登録情報!$C1001="","",男子登録情報!$C1001)</f>
        <v>1000</v>
      </c>
      <c r="M1001">
        <f>IFERROR(IF(AND(402&lt;=VALUE(RIGHT(男子登録情報!$F1001,4)),競技会情報!$E$3*100+競技会情報!$G$3&gt;=VALUE(RIGHT(男子登録情報!$F1001,4))),VALUE(男子登録情報!$G1001)+1,VALUE(男子登録情報!$G1001)),"")</f>
        <v>22</v>
      </c>
      <c r="N1001" t="str">
        <f>IF($K1001="","",IF(男子登録情報!$H1001="北海道",男子登録情報!$H1001,LEFT(男子登録情報!$H1001,LEN(男子登録情報!$H1001)-1)))</f>
        <v>兵庫</v>
      </c>
      <c r="O1001" t="str">
        <f>IF($K1001="","",IF(LEN($N1001)=2,LEFT($N1001,1)&amp;"　"&amp;RIGHT($N1001,1)&amp;"・"&amp;男子登録情報!$I1001,$N1001&amp;"・"&amp;男子登録情報!$I1001))</f>
        <v>兵　庫・西宮東</v>
      </c>
    </row>
    <row r="1002" spans="1:15" x14ac:dyDescent="0.55000000000000004">
      <c r="A1002">
        <f>IF($K1002="","",100000000+男子登録情報!$C1002)</f>
        <v>100001001</v>
      </c>
      <c r="B1002" t="str">
        <f>IF($K1002="","",男子登録情報!$D1002&amp;" ("&amp;男子登録情報!$K1002&amp;")")</f>
        <v>廣澤　航平 (4)</v>
      </c>
      <c r="C1002" t="str">
        <f>IF($K1002="","",男子登録情報!$E1002)</f>
        <v>ﾋﾛｻﾞﾜ ｺｳﾍｲ</v>
      </c>
      <c r="D1002" t="str">
        <f>IF($K1002="","",男子登録情報!$O1002&amp;" "&amp;男子登録情報!$N1002&amp;" ("&amp;LEFT(男子登録情報!$F1002,2)&amp;")")</f>
        <v>Kohei HIROZAWA (99)</v>
      </c>
      <c r="E1002" t="str">
        <f>IF($K1002="","",男子登録情報!$P1002)</f>
        <v>JPN</v>
      </c>
      <c r="F1002" t="str">
        <f t="shared" si="15"/>
        <v>1</v>
      </c>
      <c r="G1002">
        <f>IF($K1002="","",男子登録情報!$M1002)</f>
        <v>28</v>
      </c>
      <c r="H1002">
        <f>IF($K1002="","",男子登録情報!$A1002)</f>
        <v>490054</v>
      </c>
      <c r="K1002">
        <f>IF(男子登録情報!$C1002="","",男子登録情報!$C1002)</f>
        <v>1001</v>
      </c>
      <c r="M1002">
        <f>IFERROR(IF(AND(402&lt;=VALUE(RIGHT(男子登録情報!$F1002,4)),競技会情報!$E$3*100+競技会情報!$G$3&gt;=VALUE(RIGHT(男子登録情報!$F1002,4))),VALUE(男子登録情報!$G1002)+1,VALUE(男子登録情報!$G1002)),"")</f>
        <v>23</v>
      </c>
      <c r="N1002" t="str">
        <f>IF($K1002="","",IF(男子登録情報!$H1002="北海道",男子登録情報!$H1002,LEFT(男子登録情報!$H1002,LEN(男子登録情報!$H1002)-1)))</f>
        <v>京都</v>
      </c>
      <c r="O1002" t="str">
        <f>IF($K1002="","",IF(LEN($N1002)=2,LEFT($N1002,1)&amp;"　"&amp;RIGHT($N1002,1)&amp;"・"&amp;男子登録情報!$I1002,$N1002&amp;"・"&amp;男子登録情報!$I1002))</f>
        <v>京　都・堀川</v>
      </c>
    </row>
    <row r="1003" spans="1:15" x14ac:dyDescent="0.55000000000000004">
      <c r="A1003">
        <f>IF($K1003="","",100000000+男子登録情報!$C1003)</f>
        <v>100001002</v>
      </c>
      <c r="B1003" t="str">
        <f>IF($K1003="","",男子登録情報!$D1003&amp;" ("&amp;男子登録情報!$K1003&amp;")")</f>
        <v>後藤　弘太郎 (4)</v>
      </c>
      <c r="C1003" t="str">
        <f>IF($K1003="","",男子登録情報!$E1003)</f>
        <v>ｺﾞﾄｳ ｺｳﾀﾛｳ</v>
      </c>
      <c r="D1003" t="str">
        <f>IF($K1003="","",男子登録情報!$O1003&amp;" "&amp;男子登録情報!$N1003&amp;" ("&amp;LEFT(男子登録情報!$F1003,2)&amp;")")</f>
        <v>Kotaro GOTO (00)</v>
      </c>
      <c r="E1003" t="str">
        <f>IF($K1003="","",男子登録情報!$P1003)</f>
        <v>JPN</v>
      </c>
      <c r="F1003" t="str">
        <f t="shared" si="15"/>
        <v>1</v>
      </c>
      <c r="G1003">
        <f>IF($K1003="","",男子登録情報!$M1003)</f>
        <v>28</v>
      </c>
      <c r="H1003">
        <f>IF($K1003="","",男子登録情報!$A1003)</f>
        <v>490054</v>
      </c>
      <c r="K1003">
        <f>IF(男子登録情報!$C1003="","",男子登録情報!$C1003)</f>
        <v>1002</v>
      </c>
      <c r="M1003">
        <f>IFERROR(IF(AND(402&lt;=VALUE(RIGHT(男子登録情報!$F1003,4)),競技会情報!$E$3*100+競技会情報!$G$3&gt;=VALUE(RIGHT(男子登録情報!$F1003,4))),VALUE(男子登録情報!$G1003)+1,VALUE(男子登録情報!$G1003)),"")</f>
        <v>22</v>
      </c>
      <c r="N1003" t="str">
        <f>IF($K1003="","",IF(男子登録情報!$H1003="北海道",男子登録情報!$H1003,LEFT(男子登録情報!$H1003,LEN(男子登録情報!$H1003)-1)))</f>
        <v>兵庫</v>
      </c>
      <c r="O1003" t="str">
        <f>IF($K1003="","",IF(LEN($N1003)=2,LEFT($N1003,1)&amp;"　"&amp;RIGHT($N1003,1)&amp;"・"&amp;男子登録情報!$I1003,$N1003&amp;"・"&amp;男子登録情報!$I1003))</f>
        <v>兵　庫・白陵</v>
      </c>
    </row>
    <row r="1004" spans="1:15" x14ac:dyDescent="0.55000000000000004">
      <c r="A1004">
        <f>IF($K1004="","",100000000+男子登録情報!$C1004)</f>
        <v>100001003</v>
      </c>
      <c r="B1004" t="str">
        <f>IF($K1004="","",男子登録情報!$D1004&amp;" ("&amp;男子登録情報!$K1004&amp;")")</f>
        <v>中新井　榛 (4)</v>
      </c>
      <c r="C1004" t="str">
        <f>IF($K1004="","",男子登録情報!$E1004)</f>
        <v>ﾅｶｱﾗｲ ｼﾝ</v>
      </c>
      <c r="D1004" t="str">
        <f>IF($K1004="","",男子登録情報!$O1004&amp;" "&amp;男子登録情報!$N1004&amp;" ("&amp;LEFT(男子登録情報!$F1004,2)&amp;")")</f>
        <v>Shin NAKAARAI (00)</v>
      </c>
      <c r="E1004" t="str">
        <f>IF($K1004="","",男子登録情報!$P1004)</f>
        <v>JPN</v>
      </c>
      <c r="F1004" t="str">
        <f t="shared" si="15"/>
        <v>1</v>
      </c>
      <c r="G1004">
        <f>IF($K1004="","",男子登録情報!$M1004)</f>
        <v>27</v>
      </c>
      <c r="H1004">
        <f>IF($K1004="","",男子登録情報!$A1004)</f>
        <v>490054</v>
      </c>
      <c r="K1004">
        <f>IF(男子登録情報!$C1004="","",男子登録情報!$C1004)</f>
        <v>1003</v>
      </c>
      <c r="M1004">
        <f>IFERROR(IF(AND(402&lt;=VALUE(RIGHT(男子登録情報!$F1004,4)),競技会情報!$E$3*100+競技会情報!$G$3&gt;=VALUE(RIGHT(男子登録情報!$F1004,4))),VALUE(男子登録情報!$G1004)+1,VALUE(男子登録情報!$G1004)),"")</f>
        <v>21</v>
      </c>
      <c r="N1004" t="str">
        <f>IF($K1004="","",IF(男子登録情報!$H1004="北海道",男子登録情報!$H1004,LEFT(男子登録情報!$H1004,LEN(男子登録情報!$H1004)-1)))</f>
        <v>大阪</v>
      </c>
      <c r="O1004" t="str">
        <f>IF($K1004="","",IF(LEN($N1004)=2,LEFT($N1004,1)&amp;"　"&amp;RIGHT($N1004,1)&amp;"・"&amp;男子登録情報!$I1004,$N1004&amp;"・"&amp;男子登録情報!$I1004))</f>
        <v>大　阪・大手前</v>
      </c>
    </row>
    <row r="1005" spans="1:15" x14ac:dyDescent="0.55000000000000004">
      <c r="A1005">
        <f>IF($K1005="","",100000000+男子登録情報!$C1005)</f>
        <v>100001004</v>
      </c>
      <c r="B1005" t="str">
        <f>IF($K1005="","",男子登録情報!$D1005&amp;" ("&amp;男子登録情報!$K1005&amp;")")</f>
        <v>西澤　憲生 (4)</v>
      </c>
      <c r="C1005" t="str">
        <f>IF($K1005="","",男子登録情報!$E1005)</f>
        <v>ﾆｼｻﾞﾜ ｹﾝｾｲ</v>
      </c>
      <c r="D1005" t="str">
        <f>IF($K1005="","",男子登録情報!$O1005&amp;" "&amp;男子登録情報!$N1005&amp;" ("&amp;LEFT(男子登録情報!$F1005,2)&amp;")")</f>
        <v>Kensei NISHIZAWA (00)</v>
      </c>
      <c r="E1005" t="str">
        <f>IF($K1005="","",男子登録情報!$P1005)</f>
        <v>JPN</v>
      </c>
      <c r="F1005" t="str">
        <f t="shared" si="15"/>
        <v>1</v>
      </c>
      <c r="G1005">
        <f>IF($K1005="","",男子登録情報!$M1005)</f>
        <v>30</v>
      </c>
      <c r="H1005">
        <f>IF($K1005="","",男子登録情報!$A1005)</f>
        <v>490054</v>
      </c>
      <c r="K1005">
        <f>IF(男子登録情報!$C1005="","",男子登録情報!$C1005)</f>
        <v>1004</v>
      </c>
      <c r="M1005">
        <f>IFERROR(IF(AND(402&lt;=VALUE(RIGHT(男子登録情報!$F1005,4)),競技会情報!$E$3*100+競技会情報!$G$3&gt;=VALUE(RIGHT(男子登録情報!$F1005,4))),VALUE(男子登録情報!$G1005)+1,VALUE(男子登録情報!$G1005)),"")</f>
        <v>22</v>
      </c>
      <c r="N1005" t="str">
        <f>IF($K1005="","",IF(男子登録情報!$H1005="北海道",男子登録情報!$H1005,LEFT(男子登録情報!$H1005,LEN(男子登録情報!$H1005)-1)))</f>
        <v>和歌山</v>
      </c>
      <c r="O1005" t="str">
        <f>IF($K1005="","",IF(LEN($N1005)=2,LEFT($N1005,1)&amp;"　"&amp;RIGHT($N1005,1)&amp;"・"&amp;男子登録情報!$I1005,$N1005&amp;"・"&amp;男子登録情報!$I1005))</f>
        <v>和歌山・橋本</v>
      </c>
    </row>
    <row r="1006" spans="1:15" x14ac:dyDescent="0.55000000000000004">
      <c r="A1006">
        <f>IF($K1006="","",100000000+男子登録情報!$C1006)</f>
        <v>100001005</v>
      </c>
      <c r="B1006" t="str">
        <f>IF($K1006="","",男子登録情報!$D1006&amp;" ("&amp;男子登録情報!$K1006&amp;")")</f>
        <v>前田　楓太 (4)</v>
      </c>
      <c r="C1006" t="str">
        <f>IF($K1006="","",男子登録情報!$E1006)</f>
        <v>ﾏｴﾀﾞ ﾌｳﾀ</v>
      </c>
      <c r="D1006" t="str">
        <f>IF($K1006="","",男子登録情報!$O1006&amp;" "&amp;男子登録情報!$N1006&amp;" ("&amp;LEFT(男子登録情報!$F1006,2)&amp;")")</f>
        <v>Futa MAEDA (99)</v>
      </c>
      <c r="E1006" t="str">
        <f>IF($K1006="","",男子登録情報!$P1006)</f>
        <v>JPN</v>
      </c>
      <c r="F1006" t="str">
        <f t="shared" si="15"/>
        <v>1</v>
      </c>
      <c r="G1006">
        <f>IF($K1006="","",男子登録情報!$M1006)</f>
        <v>25</v>
      </c>
      <c r="H1006">
        <f>IF($K1006="","",男子登録情報!$A1006)</f>
        <v>490054</v>
      </c>
      <c r="K1006">
        <f>IF(男子登録情報!$C1006="","",男子登録情報!$C1006)</f>
        <v>1005</v>
      </c>
      <c r="M1006">
        <f>IFERROR(IF(AND(402&lt;=VALUE(RIGHT(男子登録情報!$F1006,4)),競技会情報!$E$3*100+競技会情報!$G$3&gt;=VALUE(RIGHT(男子登録情報!$F1006,4))),VALUE(男子登録情報!$G1006)+1,VALUE(男子登録情報!$G1006)),"")</f>
        <v>23</v>
      </c>
      <c r="N1006" t="str">
        <f>IF($K1006="","",IF(男子登録情報!$H1006="北海道",男子登録情報!$H1006,LEFT(男子登録情報!$H1006,LEN(男子登録情報!$H1006)-1)))</f>
        <v>滋賀</v>
      </c>
      <c r="O1006" t="str">
        <f>IF($K1006="","",IF(LEN($N1006)=2,LEFT($N1006,1)&amp;"　"&amp;RIGHT($N1006,1)&amp;"・"&amp;男子登録情報!$I1006,$N1006&amp;"・"&amp;男子登録情報!$I1006))</f>
        <v>滋　賀・石山</v>
      </c>
    </row>
    <row r="1007" spans="1:15" x14ac:dyDescent="0.55000000000000004">
      <c r="A1007">
        <f>IF($K1007="","",100000000+男子登録情報!$C1007)</f>
        <v>100001006</v>
      </c>
      <c r="B1007" t="str">
        <f>IF($K1007="","",男子登録情報!$D1007&amp;" ("&amp;男子登録情報!$K1007&amp;")")</f>
        <v>荒堀　功三 (4)</v>
      </c>
      <c r="C1007" t="str">
        <f>IF($K1007="","",男子登録情報!$E1007)</f>
        <v>ｱﾗﾎﾘ ｺｳｿﾞｳ</v>
      </c>
      <c r="D1007" t="str">
        <f>IF($K1007="","",男子登録情報!$O1007&amp;" "&amp;男子登録情報!$N1007&amp;" ("&amp;LEFT(男子登録情報!$F1007,2)&amp;")")</f>
        <v>Kozo ARAHORI (00)</v>
      </c>
      <c r="E1007" t="str">
        <f>IF($K1007="","",男子登録情報!$P1007)</f>
        <v>JPN</v>
      </c>
      <c r="F1007" t="str">
        <f t="shared" si="15"/>
        <v>1</v>
      </c>
      <c r="G1007">
        <f>IF($K1007="","",男子登録情報!$M1007)</f>
        <v>26</v>
      </c>
      <c r="H1007">
        <f>IF($K1007="","",男子登録情報!$A1007)</f>
        <v>490054</v>
      </c>
      <c r="K1007">
        <f>IF(男子登録情報!$C1007="","",男子登録情報!$C1007)</f>
        <v>1006</v>
      </c>
      <c r="M1007">
        <f>IFERROR(IF(AND(402&lt;=VALUE(RIGHT(男子登録情報!$F1007,4)),競技会情報!$E$3*100+競技会情報!$G$3&gt;=VALUE(RIGHT(男子登録情報!$F1007,4))),VALUE(男子登録情報!$G1007)+1,VALUE(男子登録情報!$G1007)),"")</f>
        <v>22</v>
      </c>
      <c r="N1007" t="str">
        <f>IF($K1007="","",IF(男子登録情報!$H1007="北海道",男子登録情報!$H1007,LEFT(男子登録情報!$H1007,LEN(男子登録情報!$H1007)-1)))</f>
        <v>京都</v>
      </c>
      <c r="O1007" t="str">
        <f>IF($K1007="","",IF(LEN($N1007)=2,LEFT($N1007,1)&amp;"　"&amp;RIGHT($N1007,1)&amp;"・"&amp;男子登録情報!$I1007,$N1007&amp;"・"&amp;男子登録情報!$I1007))</f>
        <v>京　都・堀川</v>
      </c>
    </row>
    <row r="1008" spans="1:15" x14ac:dyDescent="0.55000000000000004">
      <c r="A1008">
        <f>IF($K1008="","",100000000+男子登録情報!$C1008)</f>
        <v>100001007</v>
      </c>
      <c r="B1008" t="str">
        <f>IF($K1008="","",男子登録情報!$D1008&amp;" ("&amp;男子登録情報!$K1008&amp;")")</f>
        <v>岡田　卓也 (4)</v>
      </c>
      <c r="C1008" t="str">
        <f>IF($K1008="","",男子登録情報!$E1008)</f>
        <v>ｵｶﾀﾞ ﾀｸﾔ</v>
      </c>
      <c r="D1008" t="str">
        <f>IF($K1008="","",男子登録情報!$O1008&amp;" "&amp;男子登録情報!$N1008&amp;" ("&amp;LEFT(男子登録情報!$F1008,2)&amp;")")</f>
        <v>Takuya OKADA (99)</v>
      </c>
      <c r="E1008" t="str">
        <f>IF($K1008="","",男子登録情報!$P1008)</f>
        <v>JPN</v>
      </c>
      <c r="F1008" t="str">
        <f t="shared" si="15"/>
        <v>1</v>
      </c>
      <c r="G1008">
        <f>IF($K1008="","",男子登録情報!$M1008)</f>
        <v>28</v>
      </c>
      <c r="H1008">
        <f>IF($K1008="","",男子登録情報!$A1008)</f>
        <v>490054</v>
      </c>
      <c r="K1008">
        <f>IF(男子登録情報!$C1008="","",男子登録情報!$C1008)</f>
        <v>1007</v>
      </c>
      <c r="M1008">
        <f>IFERROR(IF(AND(402&lt;=VALUE(RIGHT(男子登録情報!$F1008,4)),競技会情報!$E$3*100+競技会情報!$G$3&gt;=VALUE(RIGHT(男子登録情報!$F1008,4))),VALUE(男子登録情報!$G1008)+1,VALUE(男子登録情報!$G1008)),"")</f>
        <v>23</v>
      </c>
      <c r="N1008" t="str">
        <f>IF($K1008="","",IF(男子登録情報!$H1008="北海道",男子登録情報!$H1008,LEFT(男子登録情報!$H1008,LEN(男子登録情報!$H1008)-1)))</f>
        <v>兵庫</v>
      </c>
      <c r="O1008" t="str">
        <f>IF($K1008="","",IF(LEN($N1008)=2,LEFT($N1008,1)&amp;"　"&amp;RIGHT($N1008,1)&amp;"・"&amp;男子登録情報!$I1008,$N1008&amp;"・"&amp;男子登録情報!$I1008))</f>
        <v>兵　庫・市立西宮</v>
      </c>
    </row>
    <row r="1009" spans="1:15" x14ac:dyDescent="0.55000000000000004">
      <c r="A1009">
        <f>IF($K1009="","",100000000+男子登録情報!$C1009)</f>
        <v>100001008</v>
      </c>
      <c r="B1009" t="str">
        <f>IF($K1009="","",男子登録情報!$D1009&amp;" ("&amp;男子登録情報!$K1009&amp;")")</f>
        <v>三宅　真之介 (4)</v>
      </c>
      <c r="C1009" t="str">
        <f>IF($K1009="","",男子登録情報!$E1009)</f>
        <v>ﾐﾔｹ ｼﾝﾉｽｹ</v>
      </c>
      <c r="D1009" t="str">
        <f>IF($K1009="","",男子登録情報!$O1009&amp;" "&amp;男子登録情報!$N1009&amp;" ("&amp;LEFT(男子登録情報!$F1009,2)&amp;")")</f>
        <v>Shinnosuke MIYAKE (00)</v>
      </c>
      <c r="E1009" t="str">
        <f>IF($K1009="","",男子登録情報!$P1009)</f>
        <v>JPN</v>
      </c>
      <c r="F1009" t="str">
        <f t="shared" si="15"/>
        <v>1</v>
      </c>
      <c r="G1009">
        <f>IF($K1009="","",男子登録情報!$M1009)</f>
        <v>28</v>
      </c>
      <c r="H1009">
        <f>IF($K1009="","",男子登録情報!$A1009)</f>
        <v>490054</v>
      </c>
      <c r="K1009">
        <f>IF(男子登録情報!$C1009="","",男子登録情報!$C1009)</f>
        <v>1008</v>
      </c>
      <c r="M1009">
        <f>IFERROR(IF(AND(402&lt;=VALUE(RIGHT(男子登録情報!$F1009,4)),競技会情報!$E$3*100+競技会情報!$G$3&gt;=VALUE(RIGHT(男子登録情報!$F1009,4))),VALUE(男子登録情報!$G1009)+1,VALUE(男子登録情報!$G1009)),"")</f>
        <v>22</v>
      </c>
      <c r="N1009" t="str">
        <f>IF($K1009="","",IF(男子登録情報!$H1009="北海道",男子登録情報!$H1009,LEFT(男子登録情報!$H1009,LEN(男子登録情報!$H1009)-1)))</f>
        <v>大阪</v>
      </c>
      <c r="O1009" t="str">
        <f>IF($K1009="","",IF(LEN($N1009)=2,LEFT($N1009,1)&amp;"　"&amp;RIGHT($N1009,1)&amp;"・"&amp;男子登録情報!$I1009,$N1009&amp;"・"&amp;男子登録情報!$I1009))</f>
        <v>大　阪・大教大天王寺</v>
      </c>
    </row>
    <row r="1010" spans="1:15" x14ac:dyDescent="0.55000000000000004">
      <c r="A1010">
        <f>IF($K1010="","",100000000+男子登録情報!$C1010)</f>
        <v>100001009</v>
      </c>
      <c r="B1010" t="str">
        <f>IF($K1010="","",男子登録情報!$D1010&amp;" ("&amp;男子登録情報!$K1010&amp;")")</f>
        <v>安藤　寛峻 (4)</v>
      </c>
      <c r="C1010" t="str">
        <f>IF($K1010="","",男子登録情報!$E1010)</f>
        <v>ｱﾝﾄﾞｳ ﾋﾛﾀｶ</v>
      </c>
      <c r="D1010" t="str">
        <f>IF($K1010="","",男子登録情報!$O1010&amp;" "&amp;男子登録情報!$N1010&amp;" ("&amp;LEFT(男子登録情報!$F1010,2)&amp;")")</f>
        <v>Hirotaka ANDO (00)</v>
      </c>
      <c r="E1010" t="str">
        <f>IF($K1010="","",男子登録情報!$P1010)</f>
        <v>JPN</v>
      </c>
      <c r="F1010" t="str">
        <f t="shared" si="15"/>
        <v>1</v>
      </c>
      <c r="G1010">
        <f>IF($K1010="","",男子登録情報!$M1010)</f>
        <v>21</v>
      </c>
      <c r="H1010">
        <f>IF($K1010="","",男子登録情報!$A1010)</f>
        <v>490054</v>
      </c>
      <c r="K1010">
        <f>IF(男子登録情報!$C1010="","",男子登録情報!$C1010)</f>
        <v>1009</v>
      </c>
      <c r="M1010">
        <f>IFERROR(IF(AND(402&lt;=VALUE(RIGHT(男子登録情報!$F1010,4)),競技会情報!$E$3*100+競技会情報!$G$3&gt;=VALUE(RIGHT(男子登録情報!$F1010,4))),VALUE(男子登録情報!$G1010)+1,VALUE(男子登録情報!$G1010)),"")</f>
        <v>22</v>
      </c>
      <c r="N1010" t="str">
        <f>IF($K1010="","",IF(男子登録情報!$H1010="北海道",男子登録情報!$H1010,LEFT(男子登録情報!$H1010,LEN(男子登録情報!$H1010)-1)))</f>
        <v>岐阜</v>
      </c>
      <c r="O1010" t="str">
        <f>IF($K1010="","",IF(LEN($N1010)=2,LEFT($N1010,1)&amp;"　"&amp;RIGHT($N1010,1)&amp;"・"&amp;男子登録情報!$I1010,$N1010&amp;"・"&amp;男子登録情報!$I1010))</f>
        <v>岐　阜・大垣北</v>
      </c>
    </row>
    <row r="1011" spans="1:15" x14ac:dyDescent="0.55000000000000004">
      <c r="A1011">
        <f>IF($K1011="","",100000000+男子登録情報!$C1011)</f>
        <v>100001010</v>
      </c>
      <c r="B1011" t="str">
        <f>IF($K1011="","",男子登録情報!$D1011&amp;" ("&amp;男子登録情報!$K1011&amp;")")</f>
        <v>佐藤　勇斗 (4)</v>
      </c>
      <c r="C1011" t="str">
        <f>IF($K1011="","",男子登録情報!$E1011)</f>
        <v>ｻﾄｳ ﾊﾔﾄ</v>
      </c>
      <c r="D1011" t="str">
        <f>IF($K1011="","",男子登録情報!$O1011&amp;" "&amp;男子登録情報!$N1011&amp;" ("&amp;LEFT(男子登録情報!$F1011,2)&amp;")")</f>
        <v>Hayato SATO (99)</v>
      </c>
      <c r="E1011" t="str">
        <f>IF($K1011="","",男子登録情報!$P1011)</f>
        <v>JPN</v>
      </c>
      <c r="F1011" t="str">
        <f t="shared" si="15"/>
        <v>1</v>
      </c>
      <c r="G1011">
        <f>IF($K1011="","",男子登録情報!$M1011)</f>
        <v>13</v>
      </c>
      <c r="H1011">
        <f>IF($K1011="","",男子登録情報!$A1011)</f>
        <v>490054</v>
      </c>
      <c r="K1011">
        <f>IF(男子登録情報!$C1011="","",男子登録情報!$C1011)</f>
        <v>1010</v>
      </c>
      <c r="M1011">
        <f>IFERROR(IF(AND(402&lt;=VALUE(RIGHT(男子登録情報!$F1011,4)),競技会情報!$E$3*100+競技会情報!$G$3&gt;=VALUE(RIGHT(男子登録情報!$F1011,4))),VALUE(男子登録情報!$G1011)+1,VALUE(男子登録情報!$G1011)),"")</f>
        <v>23</v>
      </c>
      <c r="N1011" t="str">
        <f>IF($K1011="","",IF(男子登録情報!$H1011="北海道",男子登録情報!$H1011,LEFT(男子登録情報!$H1011,LEN(男子登録情報!$H1011)-1)))</f>
        <v>東京</v>
      </c>
      <c r="O1011" t="str">
        <f>IF($K1011="","",IF(LEN($N1011)=2,LEFT($N1011,1)&amp;"　"&amp;RIGHT($N1011,1)&amp;"・"&amp;男子登録情報!$I1011,$N1011&amp;"・"&amp;男子登録情報!$I1011))</f>
        <v>東　京・八王子東</v>
      </c>
    </row>
    <row r="1012" spans="1:15" x14ac:dyDescent="0.55000000000000004">
      <c r="A1012">
        <f>IF($K1012="","",100000000+男子登録情報!$C1012)</f>
        <v>100001011</v>
      </c>
      <c r="B1012" t="str">
        <f>IF($K1012="","",男子登録情報!$D1012&amp;" ("&amp;男子登録情報!$K1012&amp;")")</f>
        <v>南川　魁生 (4)</v>
      </c>
      <c r="C1012" t="str">
        <f>IF($K1012="","",男子登録情報!$E1012)</f>
        <v>ﾐﾅﾐｶﾜ ｶｲｾｲ</v>
      </c>
      <c r="D1012" t="str">
        <f>IF($K1012="","",男子登録情報!$O1012&amp;" "&amp;男子登録情報!$N1012&amp;" ("&amp;LEFT(男子登録情報!$F1012,2)&amp;")")</f>
        <v>Kaisei MINAMIKAWA (00)</v>
      </c>
      <c r="E1012" t="str">
        <f>IF($K1012="","",男子登録情報!$P1012)</f>
        <v>JPN</v>
      </c>
      <c r="F1012" t="str">
        <f t="shared" si="15"/>
        <v>1</v>
      </c>
      <c r="G1012">
        <f>IF($K1012="","",男子登録情報!$M1012)</f>
        <v>28</v>
      </c>
      <c r="H1012">
        <f>IF($K1012="","",男子登録情報!$A1012)</f>
        <v>490054</v>
      </c>
      <c r="K1012">
        <f>IF(男子登録情報!$C1012="","",男子登録情報!$C1012)</f>
        <v>1011</v>
      </c>
      <c r="M1012">
        <f>IFERROR(IF(AND(402&lt;=VALUE(RIGHT(男子登録情報!$F1012,4)),競技会情報!$E$3*100+競技会情報!$G$3&gt;=VALUE(RIGHT(男子登録情報!$F1012,4))),VALUE(男子登録情報!$G1012)+1,VALUE(男子登録情報!$G1012)),"")</f>
        <v>22</v>
      </c>
      <c r="N1012" t="str">
        <f>IF($K1012="","",IF(男子登録情報!$H1012="北海道",男子登録情報!$H1012,LEFT(男子登録情報!$H1012,LEN(男子登録情報!$H1012)-1)))</f>
        <v>兵庫</v>
      </c>
      <c r="O1012" t="str">
        <f>IF($K1012="","",IF(LEN($N1012)=2,LEFT($N1012,1)&amp;"　"&amp;RIGHT($N1012,1)&amp;"・"&amp;男子登録情報!$I1012,$N1012&amp;"・"&amp;男子登録情報!$I1012))</f>
        <v>兵　庫・市立西宮</v>
      </c>
    </row>
    <row r="1013" spans="1:15" x14ac:dyDescent="0.55000000000000004">
      <c r="A1013">
        <f>IF($K1013="","",100000000+男子登録情報!$C1013)</f>
        <v>100001012</v>
      </c>
      <c r="B1013" t="str">
        <f>IF($K1013="","",男子登録情報!$D1013&amp;" ("&amp;男子登録情報!$K1013&amp;")")</f>
        <v>矢野　大輔 (4)</v>
      </c>
      <c r="C1013" t="str">
        <f>IF($K1013="","",男子登録情報!$E1013)</f>
        <v>ﾔﾉ ﾀﾞｲｽｹ</v>
      </c>
      <c r="D1013" t="str">
        <f>IF($K1013="","",男子登録情報!$O1013&amp;" "&amp;男子登録情報!$N1013&amp;" ("&amp;LEFT(男子登録情報!$F1013,2)&amp;")")</f>
        <v>Daisuke YANO (00)</v>
      </c>
      <c r="E1013" t="str">
        <f>IF($K1013="","",男子登録情報!$P1013)</f>
        <v>JPN</v>
      </c>
      <c r="F1013" t="str">
        <f t="shared" si="15"/>
        <v>1</v>
      </c>
      <c r="G1013">
        <f>IF($K1013="","",男子登録情報!$M1013)</f>
        <v>28</v>
      </c>
      <c r="H1013">
        <f>IF($K1013="","",男子登録情報!$A1013)</f>
        <v>490054</v>
      </c>
      <c r="K1013">
        <f>IF(男子登録情報!$C1013="","",男子登録情報!$C1013)</f>
        <v>1012</v>
      </c>
      <c r="M1013">
        <f>IFERROR(IF(AND(402&lt;=VALUE(RIGHT(男子登録情報!$F1013,4)),競技会情報!$E$3*100+競技会情報!$G$3&gt;=VALUE(RIGHT(男子登録情報!$F1013,4))),VALUE(男子登録情報!$G1013)+1,VALUE(男子登録情報!$G1013)),"")</f>
        <v>22</v>
      </c>
      <c r="N1013" t="str">
        <f>IF($K1013="","",IF(男子登録情報!$H1013="北海道",男子登録情報!$H1013,LEFT(男子登録情報!$H1013,LEN(男子登録情報!$H1013)-1)))</f>
        <v>兵庫</v>
      </c>
      <c r="O1013" t="str">
        <f>IF($K1013="","",IF(LEN($N1013)=2,LEFT($N1013,1)&amp;"　"&amp;RIGHT($N1013,1)&amp;"・"&amp;男子登録情報!$I1013,$N1013&amp;"・"&amp;男子登録情報!$I1013))</f>
        <v>兵　庫・滝川</v>
      </c>
    </row>
    <row r="1014" spans="1:15" x14ac:dyDescent="0.55000000000000004">
      <c r="A1014">
        <f>IF($K1014="","",100000000+男子登録情報!$C1014)</f>
        <v>100001013</v>
      </c>
      <c r="B1014" t="str">
        <f>IF($K1014="","",男子登録情報!$D1014&amp;" ("&amp;男子登録情報!$K1014&amp;")")</f>
        <v>山崎　大毅 (4)</v>
      </c>
      <c r="C1014" t="str">
        <f>IF($K1014="","",男子登録情報!$E1014)</f>
        <v>ﾔﾏｻﾞｷ ﾀｲｷ</v>
      </c>
      <c r="D1014" t="str">
        <f>IF($K1014="","",男子登録情報!$O1014&amp;" "&amp;男子登録情報!$N1014&amp;" ("&amp;LEFT(男子登録情報!$F1014,2)&amp;")")</f>
        <v>Taiki YAMAZAKI (01)</v>
      </c>
      <c r="E1014" t="str">
        <f>IF($K1014="","",男子登録情報!$P1014)</f>
        <v>JPN</v>
      </c>
      <c r="F1014" t="str">
        <f t="shared" si="15"/>
        <v>1</v>
      </c>
      <c r="G1014">
        <f>IF($K1014="","",男子登録情報!$M1014)</f>
        <v>26</v>
      </c>
      <c r="H1014">
        <f>IF($K1014="","",男子登録情報!$A1014)</f>
        <v>490054</v>
      </c>
      <c r="K1014">
        <f>IF(男子登録情報!$C1014="","",男子登録情報!$C1014)</f>
        <v>1013</v>
      </c>
      <c r="M1014">
        <f>IFERROR(IF(AND(402&lt;=VALUE(RIGHT(男子登録情報!$F1014,4)),競技会情報!$E$3*100+競技会情報!$G$3&gt;=VALUE(RIGHT(男子登録情報!$F1014,4))),VALUE(男子登録情報!$G1014)+1,VALUE(男子登録情報!$G1014)),"")</f>
        <v>21</v>
      </c>
      <c r="N1014" t="str">
        <f>IF($K1014="","",IF(男子登録情報!$H1014="北海道",男子登録情報!$H1014,LEFT(男子登録情報!$H1014,LEN(男子登録情報!$H1014)-1)))</f>
        <v>京都</v>
      </c>
      <c r="O1014" t="str">
        <f>IF($K1014="","",IF(LEN($N1014)=2,LEFT($N1014,1)&amp;"　"&amp;RIGHT($N1014,1)&amp;"・"&amp;男子登録情報!$I1014,$N1014&amp;"・"&amp;男子登録情報!$I1014))</f>
        <v>京　都・西京</v>
      </c>
    </row>
    <row r="1015" spans="1:15" x14ac:dyDescent="0.55000000000000004">
      <c r="A1015">
        <f>IF($K1015="","",100000000+男子登録情報!$C1015)</f>
        <v>100001014</v>
      </c>
      <c r="B1015" t="str">
        <f>IF($K1015="","",男子登録情報!$D1015&amp;" ("&amp;男子登録情報!$K1015&amp;")")</f>
        <v>佐々木　太一 (3)</v>
      </c>
      <c r="C1015" t="str">
        <f>IF($K1015="","",男子登録情報!$E1015)</f>
        <v>ｻｻｷ ﾀｲﾁ</v>
      </c>
      <c r="D1015" t="str">
        <f>IF($K1015="","",男子登録情報!$O1015&amp;" "&amp;男子登録情報!$N1015&amp;" ("&amp;LEFT(男子登録情報!$F1015,2)&amp;")")</f>
        <v>Taichi SASAKI (01)</v>
      </c>
      <c r="E1015" t="str">
        <f>IF($K1015="","",男子登録情報!$P1015)</f>
        <v>JPN</v>
      </c>
      <c r="F1015" t="str">
        <f t="shared" si="15"/>
        <v>1</v>
      </c>
      <c r="G1015">
        <f>IF($K1015="","",男子登録情報!$M1015)</f>
        <v>28</v>
      </c>
      <c r="H1015">
        <f>IF($K1015="","",男子登録情報!$A1015)</f>
        <v>490054</v>
      </c>
      <c r="K1015">
        <f>IF(男子登録情報!$C1015="","",男子登録情報!$C1015)</f>
        <v>1014</v>
      </c>
      <c r="M1015">
        <f>IFERROR(IF(AND(402&lt;=VALUE(RIGHT(男子登録情報!$F1015,4)),競技会情報!$E$3*100+競技会情報!$G$3&gt;=VALUE(RIGHT(男子登録情報!$F1015,4))),VALUE(男子登録情報!$G1015)+1,VALUE(男子登録情報!$G1015)),"")</f>
        <v>21</v>
      </c>
      <c r="N1015" t="str">
        <f>IF($K1015="","",IF(男子登録情報!$H1015="北海道",男子登録情報!$H1015,LEFT(男子登録情報!$H1015,LEN(男子登録情報!$H1015)-1)))</f>
        <v>兵庫</v>
      </c>
      <c r="O1015" t="str">
        <f>IF($K1015="","",IF(LEN($N1015)=2,LEFT($N1015,1)&amp;"　"&amp;RIGHT($N1015,1)&amp;"・"&amp;男子登録情報!$I1015,$N1015&amp;"・"&amp;男子登録情報!$I1015))</f>
        <v>兵　庫・長田</v>
      </c>
    </row>
    <row r="1016" spans="1:15" x14ac:dyDescent="0.55000000000000004">
      <c r="A1016">
        <f>IF($K1016="","",100000000+男子登録情報!$C1016)</f>
        <v>100001015</v>
      </c>
      <c r="B1016" t="str">
        <f>IF($K1016="","",男子登録情報!$D1016&amp;" ("&amp;男子登録情報!$K1016&amp;")")</f>
        <v>横谷　陸哉 (3)</v>
      </c>
      <c r="C1016" t="str">
        <f>IF($K1016="","",男子登録情報!$E1016)</f>
        <v>ﾖｺﾀﾆ ﾘｸﾔ</v>
      </c>
      <c r="D1016" t="str">
        <f>IF($K1016="","",男子登録情報!$O1016&amp;" "&amp;男子登録情報!$N1016&amp;" ("&amp;LEFT(男子登録情報!$F1016,2)&amp;")")</f>
        <v>Rikuya YOKOTANI (01)</v>
      </c>
      <c r="E1016" t="str">
        <f>IF($K1016="","",男子登録情報!$P1016)</f>
        <v>JPN</v>
      </c>
      <c r="F1016" t="str">
        <f t="shared" si="15"/>
        <v>1</v>
      </c>
      <c r="G1016">
        <f>IF($K1016="","",男子登録情報!$M1016)</f>
        <v>28</v>
      </c>
      <c r="H1016">
        <f>IF($K1016="","",男子登録情報!$A1016)</f>
        <v>490054</v>
      </c>
      <c r="K1016">
        <f>IF(男子登録情報!$C1016="","",男子登録情報!$C1016)</f>
        <v>1015</v>
      </c>
      <c r="M1016">
        <f>IFERROR(IF(AND(402&lt;=VALUE(RIGHT(男子登録情報!$F1016,4)),競技会情報!$E$3*100+競技会情報!$G$3&gt;=VALUE(RIGHT(男子登録情報!$F1016,4))),VALUE(男子登録情報!$G1016)+1,VALUE(男子登録情報!$G1016)),"")</f>
        <v>21</v>
      </c>
      <c r="N1016" t="str">
        <f>IF($K1016="","",IF(男子登録情報!$H1016="北海道",男子登録情報!$H1016,LEFT(男子登録情報!$H1016,LEN(男子登録情報!$H1016)-1)))</f>
        <v>兵庫</v>
      </c>
      <c r="O1016" t="str">
        <f>IF($K1016="","",IF(LEN($N1016)=2,LEFT($N1016,1)&amp;"　"&amp;RIGHT($N1016,1)&amp;"・"&amp;男子登録情報!$I1016,$N1016&amp;"・"&amp;男子登録情報!$I1016))</f>
        <v>兵　庫・長田</v>
      </c>
    </row>
    <row r="1017" spans="1:15" x14ac:dyDescent="0.55000000000000004">
      <c r="A1017">
        <f>IF($K1017="","",100000000+男子登録情報!$C1017)</f>
        <v>100001016</v>
      </c>
      <c r="B1017" t="str">
        <f>IF($K1017="","",男子登録情報!$D1017&amp;" ("&amp;男子登録情報!$K1017&amp;")")</f>
        <v>山科　真之介 (3)</v>
      </c>
      <c r="C1017" t="str">
        <f>IF($K1017="","",男子登録情報!$E1017)</f>
        <v>ﾔﾏｼﾅ ｼﾝﾉｽｹ</v>
      </c>
      <c r="D1017" t="str">
        <f>IF($K1017="","",男子登録情報!$O1017&amp;" "&amp;男子登録情報!$N1017&amp;" ("&amp;LEFT(男子登録情報!$F1017,2)&amp;")")</f>
        <v>Shinnosuke YAMASHINA (01)</v>
      </c>
      <c r="E1017" t="str">
        <f>IF($K1017="","",男子登録情報!$P1017)</f>
        <v>JPN</v>
      </c>
      <c r="F1017" t="str">
        <f t="shared" si="15"/>
        <v>1</v>
      </c>
      <c r="G1017">
        <f>IF($K1017="","",男子登録情報!$M1017)</f>
        <v>33</v>
      </c>
      <c r="H1017">
        <f>IF($K1017="","",男子登録情報!$A1017)</f>
        <v>490054</v>
      </c>
      <c r="K1017">
        <f>IF(男子登録情報!$C1017="","",男子登録情報!$C1017)</f>
        <v>1016</v>
      </c>
      <c r="M1017">
        <f>IFERROR(IF(AND(402&lt;=VALUE(RIGHT(男子登録情報!$F1017,4)),競技会情報!$E$3*100+競技会情報!$G$3&gt;=VALUE(RIGHT(男子登録情報!$F1017,4))),VALUE(男子登録情報!$G1017)+1,VALUE(男子登録情報!$G1017)),"")</f>
        <v>21</v>
      </c>
      <c r="N1017" t="str">
        <f>IF($K1017="","",IF(男子登録情報!$H1017="北海道",男子登録情報!$H1017,LEFT(男子登録情報!$H1017,LEN(男子登録情報!$H1017)-1)))</f>
        <v>岡山</v>
      </c>
      <c r="O1017" t="str">
        <f>IF($K1017="","",IF(LEN($N1017)=2,LEFT($N1017,1)&amp;"　"&amp;RIGHT($N1017,1)&amp;"・"&amp;男子登録情報!$I1017,$N1017&amp;"・"&amp;男子登録情報!$I1017))</f>
        <v>岡　山・岡山大安寺中等</v>
      </c>
    </row>
    <row r="1018" spans="1:15" x14ac:dyDescent="0.55000000000000004">
      <c r="A1018">
        <f>IF($K1018="","",100000000+男子登録情報!$C1018)</f>
        <v>100001017</v>
      </c>
      <c r="B1018" t="str">
        <f>IF($K1018="","",男子登録情報!$D1018&amp;" ("&amp;男子登録情報!$K1018&amp;")")</f>
        <v>塚原　啓太 (3)</v>
      </c>
      <c r="C1018" t="str">
        <f>IF($K1018="","",男子登録情報!$E1018)</f>
        <v>ﾂｶﾊﾗ ｹｲﾀ</v>
      </c>
      <c r="D1018" t="str">
        <f>IF($K1018="","",男子登録情報!$O1018&amp;" "&amp;男子登録情報!$N1018&amp;" ("&amp;LEFT(男子登録情報!$F1018,2)&amp;")")</f>
        <v>Keita TSUKAHARA (01)</v>
      </c>
      <c r="E1018" t="str">
        <f>IF($K1018="","",男子登録情報!$P1018)</f>
        <v>JPN</v>
      </c>
      <c r="F1018" t="str">
        <f t="shared" si="15"/>
        <v>1</v>
      </c>
      <c r="G1018">
        <f>IF($K1018="","",男子登録情報!$M1018)</f>
        <v>28</v>
      </c>
      <c r="H1018">
        <f>IF($K1018="","",男子登録情報!$A1018)</f>
        <v>490054</v>
      </c>
      <c r="K1018">
        <f>IF(男子登録情報!$C1018="","",男子登録情報!$C1018)</f>
        <v>1017</v>
      </c>
      <c r="M1018">
        <f>IFERROR(IF(AND(402&lt;=VALUE(RIGHT(男子登録情報!$F1018,4)),競技会情報!$E$3*100+競技会情報!$G$3&gt;=VALUE(RIGHT(男子登録情報!$F1018,4))),VALUE(男子登録情報!$G1018)+1,VALUE(男子登録情報!$G1018)),"")</f>
        <v>21</v>
      </c>
      <c r="N1018" t="str">
        <f>IF($K1018="","",IF(男子登録情報!$H1018="北海道",男子登録情報!$H1018,LEFT(男子登録情報!$H1018,LEN(男子登録情報!$H1018)-1)))</f>
        <v>兵庫</v>
      </c>
      <c r="O1018" t="str">
        <f>IF($K1018="","",IF(LEN($N1018)=2,LEFT($N1018,1)&amp;"　"&amp;RIGHT($N1018,1)&amp;"・"&amp;男子登録情報!$I1018,$N1018&amp;"・"&amp;男子登録情報!$I1018))</f>
        <v>兵　庫・豊岡</v>
      </c>
    </row>
    <row r="1019" spans="1:15" x14ac:dyDescent="0.55000000000000004">
      <c r="A1019">
        <f>IF($K1019="","",100000000+男子登録情報!$C1019)</f>
        <v>100001018</v>
      </c>
      <c r="B1019" t="str">
        <f>IF($K1019="","",男子登録情報!$D1019&amp;" ("&amp;男子登録情報!$K1019&amp;")")</f>
        <v>山本　空知 (3)</v>
      </c>
      <c r="C1019" t="str">
        <f>IF($K1019="","",男子登録情報!$E1019)</f>
        <v>ﾔﾏﾓﾄ ｿﾗﾁ</v>
      </c>
      <c r="D1019" t="str">
        <f>IF($K1019="","",男子登録情報!$O1019&amp;" "&amp;男子登録情報!$N1019&amp;" ("&amp;LEFT(男子登録情報!$F1019,2)&amp;")")</f>
        <v>Sorachi YAMAMOTO (01)</v>
      </c>
      <c r="E1019" t="str">
        <f>IF($K1019="","",男子登録情報!$P1019)</f>
        <v>JPN</v>
      </c>
      <c r="F1019" t="str">
        <f t="shared" si="15"/>
        <v>1</v>
      </c>
      <c r="G1019">
        <f>IF($K1019="","",男子登録情報!$M1019)</f>
        <v>33</v>
      </c>
      <c r="H1019">
        <f>IF($K1019="","",男子登録情報!$A1019)</f>
        <v>490054</v>
      </c>
      <c r="K1019">
        <f>IF(男子登録情報!$C1019="","",男子登録情報!$C1019)</f>
        <v>1018</v>
      </c>
      <c r="M1019">
        <f>IFERROR(IF(AND(402&lt;=VALUE(RIGHT(男子登録情報!$F1019,4)),競技会情報!$E$3*100+競技会情報!$G$3&gt;=VALUE(RIGHT(男子登録情報!$F1019,4))),VALUE(男子登録情報!$G1019)+1,VALUE(男子登録情報!$G1019)),"")</f>
        <v>21</v>
      </c>
      <c r="N1019" t="str">
        <f>IF($K1019="","",IF(男子登録情報!$H1019="北海道",男子登録情報!$H1019,LEFT(男子登録情報!$H1019,LEN(男子登録情報!$H1019)-1)))</f>
        <v>岡山</v>
      </c>
      <c r="O1019" t="str">
        <f>IF($K1019="","",IF(LEN($N1019)=2,LEFT($N1019,1)&amp;"　"&amp;RIGHT($N1019,1)&amp;"・"&amp;男子登録情報!$I1019,$N1019&amp;"・"&amp;男子登録情報!$I1019))</f>
        <v>岡　山・朝日</v>
      </c>
    </row>
    <row r="1020" spans="1:15" x14ac:dyDescent="0.55000000000000004">
      <c r="A1020">
        <f>IF($K1020="","",100000000+男子登録情報!$C1020)</f>
        <v>100001019</v>
      </c>
      <c r="B1020" t="str">
        <f>IF($K1020="","",男子登録情報!$D1020&amp;" ("&amp;男子登録情報!$K1020&amp;")")</f>
        <v>前村　土温 (3)</v>
      </c>
      <c r="C1020" t="str">
        <f>IF($K1020="","",男子登録情報!$E1020)</f>
        <v>ﾏｴﾑﾗ ﾄｵﾝ</v>
      </c>
      <c r="D1020" t="str">
        <f>IF($K1020="","",男子登録情報!$O1020&amp;" "&amp;男子登録情報!$N1020&amp;" ("&amp;LEFT(男子登録情報!$F1020,2)&amp;")")</f>
        <v>Toon MAEMURA (01)</v>
      </c>
      <c r="E1020" t="str">
        <f>IF($K1020="","",男子登録情報!$P1020)</f>
        <v>JPN</v>
      </c>
      <c r="F1020" t="str">
        <f t="shared" si="15"/>
        <v>1</v>
      </c>
      <c r="G1020">
        <f>IF($K1020="","",男子登録情報!$M1020)</f>
        <v>27</v>
      </c>
      <c r="H1020">
        <f>IF($K1020="","",男子登録情報!$A1020)</f>
        <v>490054</v>
      </c>
      <c r="K1020">
        <f>IF(男子登録情報!$C1020="","",男子登録情報!$C1020)</f>
        <v>1019</v>
      </c>
      <c r="M1020">
        <f>IFERROR(IF(AND(402&lt;=VALUE(RIGHT(男子登録情報!$F1020,4)),競技会情報!$E$3*100+競技会情報!$G$3&gt;=VALUE(RIGHT(男子登録情報!$F1020,4))),VALUE(男子登録情報!$G1020)+1,VALUE(男子登録情報!$G1020)),"")</f>
        <v>21</v>
      </c>
      <c r="N1020" t="str">
        <f>IF($K1020="","",IF(男子登録情報!$H1020="北海道",男子登録情報!$H1020,LEFT(男子登録情報!$H1020,LEN(男子登録情報!$H1020)-1)))</f>
        <v>大阪</v>
      </c>
      <c r="O1020" t="str">
        <f>IF($K1020="","",IF(LEN($N1020)=2,LEFT($N1020,1)&amp;"　"&amp;RIGHT($N1020,1)&amp;"・"&amp;男子登録情報!$I1020,$N1020&amp;"・"&amp;男子登録情報!$I1020))</f>
        <v>大　阪・豊中</v>
      </c>
    </row>
    <row r="1021" spans="1:15" x14ac:dyDescent="0.55000000000000004">
      <c r="A1021">
        <f>IF($K1021="","",100000000+男子登録情報!$C1021)</f>
        <v>100001020</v>
      </c>
      <c r="B1021" t="str">
        <f>IF($K1021="","",男子登録情報!$D1021&amp;" ("&amp;男子登録情報!$K1021&amp;")")</f>
        <v>三島　泰樹 (3)</v>
      </c>
      <c r="C1021" t="str">
        <f>IF($K1021="","",男子登録情報!$E1021)</f>
        <v>ﾐｼﾏ ﾀｲｷ</v>
      </c>
      <c r="D1021" t="str">
        <f>IF($K1021="","",男子登録情報!$O1021&amp;" "&amp;男子登録情報!$N1021&amp;" ("&amp;LEFT(男子登録情報!$F1021,2)&amp;")")</f>
        <v>Taiki MISHIMA (01)</v>
      </c>
      <c r="E1021" t="str">
        <f>IF($K1021="","",男子登録情報!$P1021)</f>
        <v>JPN</v>
      </c>
      <c r="F1021" t="str">
        <f t="shared" si="15"/>
        <v>1</v>
      </c>
      <c r="G1021">
        <f>IF($K1021="","",男子登録情報!$M1021)</f>
        <v>33</v>
      </c>
      <c r="H1021">
        <f>IF($K1021="","",男子登録情報!$A1021)</f>
        <v>490054</v>
      </c>
      <c r="K1021">
        <f>IF(男子登録情報!$C1021="","",男子登録情報!$C1021)</f>
        <v>1020</v>
      </c>
      <c r="M1021">
        <f>IFERROR(IF(AND(402&lt;=VALUE(RIGHT(男子登録情報!$F1021,4)),競技会情報!$E$3*100+競技会情報!$G$3&gt;=VALUE(RIGHT(男子登録情報!$F1021,4))),VALUE(男子登録情報!$G1021)+1,VALUE(男子登録情報!$G1021)),"")</f>
        <v>21</v>
      </c>
      <c r="N1021" t="str">
        <f>IF($K1021="","",IF(男子登録情報!$H1021="北海道",男子登録情報!$H1021,LEFT(男子登録情報!$H1021,LEN(男子登録情報!$H1021)-1)))</f>
        <v>岡山</v>
      </c>
      <c r="O1021" t="str">
        <f>IF($K1021="","",IF(LEN($N1021)=2,LEFT($N1021,1)&amp;"　"&amp;RIGHT($N1021,1)&amp;"・"&amp;男子登録情報!$I1021,$N1021&amp;"・"&amp;男子登録情報!$I1021))</f>
        <v>岡　山・朝日</v>
      </c>
    </row>
    <row r="1022" spans="1:15" x14ac:dyDescent="0.55000000000000004">
      <c r="A1022">
        <f>IF($K1022="","",100000000+男子登録情報!$C1022)</f>
        <v>100001021</v>
      </c>
      <c r="B1022" t="str">
        <f>IF($K1022="","",男子登録情報!$D1022&amp;" ("&amp;男子登録情報!$K1022&amp;")")</f>
        <v>篠原　直生 (3)</v>
      </c>
      <c r="C1022" t="str">
        <f>IF($K1022="","",男子登録情報!$E1022)</f>
        <v>ｼﾉﾊﾗ ﾅｵ</v>
      </c>
      <c r="D1022" t="str">
        <f>IF($K1022="","",男子登録情報!$O1022&amp;" "&amp;男子登録情報!$N1022&amp;" ("&amp;LEFT(男子登録情報!$F1022,2)&amp;")")</f>
        <v>Nao SHINOHARA (01)</v>
      </c>
      <c r="E1022" t="str">
        <f>IF($K1022="","",男子登録情報!$P1022)</f>
        <v>JPN</v>
      </c>
      <c r="F1022" t="str">
        <f t="shared" si="15"/>
        <v>1</v>
      </c>
      <c r="G1022">
        <f>IF($K1022="","",男子登録情報!$M1022)</f>
        <v>29</v>
      </c>
      <c r="H1022">
        <f>IF($K1022="","",男子登録情報!$A1022)</f>
        <v>490054</v>
      </c>
      <c r="K1022">
        <f>IF(男子登録情報!$C1022="","",男子登録情報!$C1022)</f>
        <v>1021</v>
      </c>
      <c r="M1022">
        <f>IFERROR(IF(AND(402&lt;=VALUE(RIGHT(男子登録情報!$F1022,4)),競技会情報!$E$3*100+競技会情報!$G$3&gt;=VALUE(RIGHT(男子登録情報!$F1022,4))),VALUE(男子登録情報!$G1022)+1,VALUE(男子登録情報!$G1022)),"")</f>
        <v>21</v>
      </c>
      <c r="N1022" t="str">
        <f>IF($K1022="","",IF(男子登録情報!$H1022="北海道",男子登録情報!$H1022,LEFT(男子登録情報!$H1022,LEN(男子登録情報!$H1022)-1)))</f>
        <v>奈良</v>
      </c>
      <c r="O1022" t="str">
        <f>IF($K1022="","",IF(LEN($N1022)=2,LEFT($N1022,1)&amp;"　"&amp;RIGHT($N1022,1)&amp;"・"&amp;男子登録情報!$I1022,$N1022&amp;"・"&amp;男子登録情報!$I1022))</f>
        <v>奈　良・奈良</v>
      </c>
    </row>
    <row r="1023" spans="1:15" x14ac:dyDescent="0.55000000000000004">
      <c r="A1023">
        <f>IF($K1023="","",100000000+男子登録情報!$C1023)</f>
        <v>100001022</v>
      </c>
      <c r="B1023" t="str">
        <f>IF($K1023="","",男子登録情報!$D1023&amp;" ("&amp;男子登録情報!$K1023&amp;")")</f>
        <v>上田　陽介 (3)</v>
      </c>
      <c r="C1023" t="str">
        <f>IF($K1023="","",男子登録情報!$E1023)</f>
        <v>ｳｴﾀﾞ ﾖｳｽｹ</v>
      </c>
      <c r="D1023" t="str">
        <f>IF($K1023="","",男子登録情報!$O1023&amp;" "&amp;男子登録情報!$N1023&amp;" ("&amp;LEFT(男子登録情報!$F1023,2)&amp;")")</f>
        <v>Yosuke UEDA (01)</v>
      </c>
      <c r="E1023" t="str">
        <f>IF($K1023="","",男子登録情報!$P1023)</f>
        <v>JPN</v>
      </c>
      <c r="F1023" t="str">
        <f t="shared" si="15"/>
        <v>1</v>
      </c>
      <c r="G1023">
        <f>IF($K1023="","",男子登録情報!$M1023)</f>
        <v>27</v>
      </c>
      <c r="H1023">
        <f>IF($K1023="","",男子登録情報!$A1023)</f>
        <v>490054</v>
      </c>
      <c r="K1023">
        <f>IF(男子登録情報!$C1023="","",男子登録情報!$C1023)</f>
        <v>1022</v>
      </c>
      <c r="M1023">
        <f>IFERROR(IF(AND(402&lt;=VALUE(RIGHT(男子登録情報!$F1023,4)),競技会情報!$E$3*100+競技会情報!$G$3&gt;=VALUE(RIGHT(男子登録情報!$F1023,4))),VALUE(男子登録情報!$G1023)+1,VALUE(男子登録情報!$G1023)),"")</f>
        <v>20</v>
      </c>
      <c r="N1023" t="str">
        <f>IF($K1023="","",IF(男子登録情報!$H1023="北海道",男子登録情報!$H1023,LEFT(男子登録情報!$H1023,LEN(男子登録情報!$H1023)-1)))</f>
        <v>大阪</v>
      </c>
      <c r="O1023" t="str">
        <f>IF($K1023="","",IF(LEN($N1023)=2,LEFT($N1023,1)&amp;"　"&amp;RIGHT($N1023,1)&amp;"・"&amp;男子登録情報!$I1023,$N1023&amp;"・"&amp;男子登録情報!$I1023))</f>
        <v>大　阪・高槻</v>
      </c>
    </row>
    <row r="1024" spans="1:15" x14ac:dyDescent="0.55000000000000004">
      <c r="A1024">
        <f>IF($K1024="","",100000000+男子登録情報!$C1024)</f>
        <v>100001023</v>
      </c>
      <c r="B1024" t="str">
        <f>IF($K1024="","",男子登録情報!$D1024&amp;" ("&amp;男子登録情報!$K1024&amp;")")</f>
        <v>渡邊　拓海 (3)</v>
      </c>
      <c r="C1024" t="str">
        <f>IF($K1024="","",男子登録情報!$E1024)</f>
        <v>ﾜﾀﾅﾍﾞ ﾀｸﾐ</v>
      </c>
      <c r="D1024" t="str">
        <f>IF($K1024="","",男子登録情報!$O1024&amp;" "&amp;男子登録情報!$N1024&amp;" ("&amp;LEFT(男子登録情報!$F1024,2)&amp;")")</f>
        <v>Takumi WATANABE (01)</v>
      </c>
      <c r="E1024" t="str">
        <f>IF($K1024="","",男子登録情報!$P1024)</f>
        <v>JPN</v>
      </c>
      <c r="F1024" t="str">
        <f t="shared" si="15"/>
        <v>1</v>
      </c>
      <c r="G1024">
        <f>IF($K1024="","",男子登録情報!$M1024)</f>
        <v>28</v>
      </c>
      <c r="H1024">
        <f>IF($K1024="","",男子登録情報!$A1024)</f>
        <v>490054</v>
      </c>
      <c r="K1024">
        <f>IF(男子登録情報!$C1024="","",男子登録情報!$C1024)</f>
        <v>1023</v>
      </c>
      <c r="M1024">
        <f>IFERROR(IF(AND(402&lt;=VALUE(RIGHT(男子登録情報!$F1024,4)),競技会情報!$E$3*100+競技会情報!$G$3&gt;=VALUE(RIGHT(男子登録情報!$F1024,4))),VALUE(男子登録情報!$G1024)+1,VALUE(男子登録情報!$G1024)),"")</f>
        <v>21</v>
      </c>
      <c r="N1024" t="str">
        <f>IF($K1024="","",IF(男子登録情報!$H1024="北海道",男子登録情報!$H1024,LEFT(男子登録情報!$H1024,LEN(男子登録情報!$H1024)-1)))</f>
        <v>兵庫</v>
      </c>
      <c r="O1024" t="str">
        <f>IF($K1024="","",IF(LEN($N1024)=2,LEFT($N1024,1)&amp;"　"&amp;RIGHT($N1024,1)&amp;"・"&amp;男子登録情報!$I1024,$N1024&amp;"・"&amp;男子登録情報!$I1024))</f>
        <v>兵　庫・伊丹</v>
      </c>
    </row>
    <row r="1025" spans="1:15" x14ac:dyDescent="0.55000000000000004">
      <c r="A1025">
        <f>IF($K1025="","",100000000+男子登録情報!$C1025)</f>
        <v>100001024</v>
      </c>
      <c r="B1025" t="str">
        <f>IF($K1025="","",男子登録情報!$D1025&amp;" ("&amp;男子登録情報!$K1025&amp;")")</f>
        <v>松下　亘騎 (3)</v>
      </c>
      <c r="C1025" t="str">
        <f>IF($K1025="","",男子登録情報!$E1025)</f>
        <v>ﾏﾂｼﾀ ｺｳｷ</v>
      </c>
      <c r="D1025" t="str">
        <f>IF($K1025="","",男子登録情報!$O1025&amp;" "&amp;男子登録情報!$N1025&amp;" ("&amp;LEFT(男子登録情報!$F1025,2)&amp;")")</f>
        <v>Koki MATSUSHITA (02)</v>
      </c>
      <c r="E1025" t="str">
        <f>IF($K1025="","",男子登録情報!$P1025)</f>
        <v>JPN</v>
      </c>
      <c r="F1025" t="str">
        <f t="shared" si="15"/>
        <v>1</v>
      </c>
      <c r="G1025">
        <f>IF($K1025="","",男子登録情報!$M1025)</f>
        <v>27</v>
      </c>
      <c r="H1025">
        <f>IF($K1025="","",男子登録情報!$A1025)</f>
        <v>490054</v>
      </c>
      <c r="K1025">
        <f>IF(男子登録情報!$C1025="","",男子登録情報!$C1025)</f>
        <v>1024</v>
      </c>
      <c r="M1025">
        <f>IFERROR(IF(AND(402&lt;=VALUE(RIGHT(男子登録情報!$F1025,4)),競技会情報!$E$3*100+競技会情報!$G$3&gt;=VALUE(RIGHT(男子登録情報!$F1025,4))),VALUE(男子登録情報!$G1025)+1,VALUE(男子登録情報!$G1025)),"")</f>
        <v>20</v>
      </c>
      <c r="N1025" t="str">
        <f>IF($K1025="","",IF(男子登録情報!$H1025="北海道",男子登録情報!$H1025,LEFT(男子登録情報!$H1025,LEN(男子登録情報!$H1025)-1)))</f>
        <v>大阪</v>
      </c>
      <c r="O1025" t="str">
        <f>IF($K1025="","",IF(LEN($N1025)=2,LEFT($N1025,1)&amp;"　"&amp;RIGHT($N1025,1)&amp;"・"&amp;男子登録情報!$I1025,$N1025&amp;"・"&amp;男子登録情報!$I1025))</f>
        <v>大　阪・和泉</v>
      </c>
    </row>
    <row r="1026" spans="1:15" x14ac:dyDescent="0.55000000000000004">
      <c r="A1026">
        <f>IF($K1026="","",100000000+男子登録情報!$C1026)</f>
        <v>100001025</v>
      </c>
      <c r="B1026" t="str">
        <f>IF($K1026="","",男子登録情報!$D1026&amp;" ("&amp;男子登録情報!$K1026&amp;")")</f>
        <v>小原　悠平 (3)</v>
      </c>
      <c r="C1026" t="str">
        <f>IF($K1026="","",男子登録情報!$E1026)</f>
        <v>ｵﾊﾗ ﾕｳﾍｲ</v>
      </c>
      <c r="D1026" t="str">
        <f>IF($K1026="","",男子登録情報!$O1026&amp;" "&amp;男子登録情報!$N1026&amp;" ("&amp;LEFT(男子登録情報!$F1026,2)&amp;")")</f>
        <v>Yuhei OHARA (01)</v>
      </c>
      <c r="E1026" t="str">
        <f>IF($K1026="","",男子登録情報!$P1026)</f>
        <v>JPN</v>
      </c>
      <c r="F1026" t="str">
        <f t="shared" si="15"/>
        <v>1</v>
      </c>
      <c r="G1026">
        <f>IF($K1026="","",男子登録情報!$M1026)</f>
        <v>28</v>
      </c>
      <c r="H1026">
        <f>IF($K1026="","",男子登録情報!$A1026)</f>
        <v>490054</v>
      </c>
      <c r="K1026">
        <f>IF(男子登録情報!$C1026="","",男子登録情報!$C1026)</f>
        <v>1025</v>
      </c>
      <c r="M1026">
        <f>IFERROR(IF(AND(402&lt;=VALUE(RIGHT(男子登録情報!$F1026,4)),競技会情報!$E$3*100+競技会情報!$G$3&gt;=VALUE(RIGHT(男子登録情報!$F1026,4))),VALUE(男子登録情報!$G1026)+1,VALUE(男子登録情報!$G1026)),"")</f>
        <v>21</v>
      </c>
      <c r="N1026" t="str">
        <f>IF($K1026="","",IF(男子登録情報!$H1026="北海道",男子登録情報!$H1026,LEFT(男子登録情報!$H1026,LEN(男子登録情報!$H1026)-1)))</f>
        <v>広島</v>
      </c>
      <c r="O1026" t="str">
        <f>IF($K1026="","",IF(LEN($N1026)=2,LEFT($N1026,1)&amp;"　"&amp;RIGHT($N1026,1)&amp;"・"&amp;男子登録情報!$I1026,$N1026&amp;"・"&amp;男子登録情報!$I1026))</f>
        <v>広　島・広島市立基町</v>
      </c>
    </row>
    <row r="1027" spans="1:15" x14ac:dyDescent="0.55000000000000004">
      <c r="A1027">
        <f>IF($K1027="","",100000000+男子登録情報!$C1027)</f>
        <v>100001026</v>
      </c>
      <c r="B1027" t="str">
        <f>IF($K1027="","",男子登録情報!$D1027&amp;" ("&amp;男子登録情報!$K1027&amp;")")</f>
        <v>高見　哉多 (3)</v>
      </c>
      <c r="C1027" t="str">
        <f>IF($K1027="","",男子登録情報!$E1027)</f>
        <v>ﾀｶﾐ ｶﾅﾀ</v>
      </c>
      <c r="D1027" t="str">
        <f>IF($K1027="","",男子登録情報!$O1027&amp;" "&amp;男子登録情報!$N1027&amp;" ("&amp;LEFT(男子登録情報!$F1027,2)&amp;")")</f>
        <v>Kanata TAKAMI (01)</v>
      </c>
      <c r="E1027" t="str">
        <f>IF($K1027="","",男子登録情報!$P1027)</f>
        <v>JPN</v>
      </c>
      <c r="F1027" t="str">
        <f t="shared" ref="F1027:F1090" si="16">IF($K1027="","","1")</f>
        <v>1</v>
      </c>
      <c r="G1027">
        <f>IF($K1027="","",男子登録情報!$M1027)</f>
        <v>27</v>
      </c>
      <c r="H1027">
        <f>IF($K1027="","",男子登録情報!$A1027)</f>
        <v>490054</v>
      </c>
      <c r="K1027">
        <f>IF(男子登録情報!$C1027="","",男子登録情報!$C1027)</f>
        <v>1026</v>
      </c>
      <c r="M1027">
        <f>IFERROR(IF(AND(402&lt;=VALUE(RIGHT(男子登録情報!$F1027,4)),競技会情報!$E$3*100+競技会情報!$G$3&gt;=VALUE(RIGHT(男子登録情報!$F1027,4))),VALUE(男子登録情報!$G1027)+1,VALUE(男子登録情報!$G1027)),"")</f>
        <v>21</v>
      </c>
      <c r="N1027" t="str">
        <f>IF($K1027="","",IF(男子登録情報!$H1027="北海道",男子登録情報!$H1027,LEFT(男子登録情報!$H1027,LEN(男子登録情報!$H1027)-1)))</f>
        <v>大阪</v>
      </c>
      <c r="O1027" t="str">
        <f>IF($K1027="","",IF(LEN($N1027)=2,LEFT($N1027,1)&amp;"　"&amp;RIGHT($N1027,1)&amp;"・"&amp;男子登録情報!$I1027,$N1027&amp;"・"&amp;男子登録情報!$I1027))</f>
        <v>大　阪・天王寺</v>
      </c>
    </row>
    <row r="1028" spans="1:15" x14ac:dyDescent="0.55000000000000004">
      <c r="A1028">
        <f>IF($K1028="","",100000000+男子登録情報!$C1028)</f>
        <v>100001027</v>
      </c>
      <c r="B1028" t="str">
        <f>IF($K1028="","",男子登録情報!$D1028&amp;" ("&amp;男子登録情報!$K1028&amp;")")</f>
        <v>平田　岳 (3)</v>
      </c>
      <c r="C1028" t="str">
        <f>IF($K1028="","",男子登録情報!$E1028)</f>
        <v>ﾋﾗﾀ ｶﾞｸ</v>
      </c>
      <c r="D1028" t="str">
        <f>IF($K1028="","",男子登録情報!$O1028&amp;" "&amp;男子登録情報!$N1028&amp;" ("&amp;LEFT(男子登録情報!$F1028,2)&amp;")")</f>
        <v>Gaku HIRATA (01)</v>
      </c>
      <c r="E1028" t="str">
        <f>IF($K1028="","",男子登録情報!$P1028)</f>
        <v>JPN</v>
      </c>
      <c r="F1028" t="str">
        <f t="shared" si="16"/>
        <v>1</v>
      </c>
      <c r="G1028">
        <f>IF($K1028="","",男子登録情報!$M1028)</f>
        <v>27</v>
      </c>
      <c r="H1028">
        <f>IF($K1028="","",男子登録情報!$A1028)</f>
        <v>490054</v>
      </c>
      <c r="K1028">
        <f>IF(男子登録情報!$C1028="","",男子登録情報!$C1028)</f>
        <v>1027</v>
      </c>
      <c r="M1028">
        <f>IFERROR(IF(AND(402&lt;=VALUE(RIGHT(男子登録情報!$F1028,4)),競技会情報!$E$3*100+競技会情報!$G$3&gt;=VALUE(RIGHT(男子登録情報!$F1028,4))),VALUE(男子登録情報!$G1028)+1,VALUE(男子登録情報!$G1028)),"")</f>
        <v>21</v>
      </c>
      <c r="N1028" t="str">
        <f>IF($K1028="","",IF(男子登録情報!$H1028="北海道",男子登録情報!$H1028,LEFT(男子登録情報!$H1028,LEN(男子登録情報!$H1028)-1)))</f>
        <v>大阪</v>
      </c>
      <c r="O1028" t="str">
        <f>IF($K1028="","",IF(LEN($N1028)=2,LEFT($N1028,1)&amp;"　"&amp;RIGHT($N1028,1)&amp;"・"&amp;男子登録情報!$I1028,$N1028&amp;"・"&amp;男子登録情報!$I1028))</f>
        <v>大　阪・茨木</v>
      </c>
    </row>
    <row r="1029" spans="1:15" x14ac:dyDescent="0.55000000000000004">
      <c r="A1029">
        <f>IF($K1029="","",100000000+男子登録情報!$C1029)</f>
        <v>100001028</v>
      </c>
      <c r="B1029" t="str">
        <f>IF($K1029="","",男子登録情報!$D1029&amp;" ("&amp;男子登録情報!$K1029&amp;")")</f>
        <v>宮田　耕太郎 (3)</v>
      </c>
      <c r="C1029" t="str">
        <f>IF($K1029="","",男子登録情報!$E1029)</f>
        <v>ﾐﾔﾀ ｺｳﾀﾛｳ</v>
      </c>
      <c r="D1029" t="str">
        <f>IF($K1029="","",男子登録情報!$O1029&amp;" "&amp;男子登録情報!$N1029&amp;" ("&amp;LEFT(男子登録情報!$F1029,2)&amp;")")</f>
        <v>Kotaro MIYATA (01)</v>
      </c>
      <c r="E1029" t="str">
        <f>IF($K1029="","",男子登録情報!$P1029)</f>
        <v>JPN</v>
      </c>
      <c r="F1029" t="str">
        <f t="shared" si="16"/>
        <v>1</v>
      </c>
      <c r="G1029">
        <f>IF($K1029="","",男子登録情報!$M1029)</f>
        <v>28</v>
      </c>
      <c r="H1029">
        <f>IF($K1029="","",男子登録情報!$A1029)</f>
        <v>490054</v>
      </c>
      <c r="K1029">
        <f>IF(男子登録情報!$C1029="","",男子登録情報!$C1029)</f>
        <v>1028</v>
      </c>
      <c r="M1029">
        <f>IFERROR(IF(AND(402&lt;=VALUE(RIGHT(男子登録情報!$F1029,4)),競技会情報!$E$3*100+競技会情報!$G$3&gt;=VALUE(RIGHT(男子登録情報!$F1029,4))),VALUE(男子登録情報!$G1029)+1,VALUE(男子登録情報!$G1029)),"")</f>
        <v>21</v>
      </c>
      <c r="N1029" t="str">
        <f>IF($K1029="","",IF(男子登録情報!$H1029="北海道",男子登録情報!$H1029,LEFT(男子登録情報!$H1029,LEN(男子登録情報!$H1029)-1)))</f>
        <v>大阪</v>
      </c>
      <c r="O1029" t="str">
        <f>IF($K1029="","",IF(LEN($N1029)=2,LEFT($N1029,1)&amp;"　"&amp;RIGHT($N1029,1)&amp;"・"&amp;男子登録情報!$I1029,$N1029&amp;"・"&amp;男子登録情報!$I1029))</f>
        <v>大　阪・豊中</v>
      </c>
    </row>
    <row r="1030" spans="1:15" x14ac:dyDescent="0.55000000000000004">
      <c r="A1030">
        <f>IF($K1030="","",100000000+男子登録情報!$C1030)</f>
        <v>100001029</v>
      </c>
      <c r="B1030" t="str">
        <f>IF($K1030="","",男子登録情報!$D1030&amp;" ("&amp;男子登録情報!$K1030&amp;")")</f>
        <v>高木　拓人 (3)</v>
      </c>
      <c r="C1030" t="str">
        <f>IF($K1030="","",男子登録情報!$E1030)</f>
        <v>ﾀｶｷ ﾀｸﾄ</v>
      </c>
      <c r="D1030" t="str">
        <f>IF($K1030="","",男子登録情報!$O1030&amp;" "&amp;男子登録情報!$N1030&amp;" ("&amp;LEFT(男子登録情報!$F1030,2)&amp;")")</f>
        <v>Takuto TAKAKI (01)</v>
      </c>
      <c r="E1030" t="str">
        <f>IF($K1030="","",男子登録情報!$P1030)</f>
        <v>JPN</v>
      </c>
      <c r="F1030" t="str">
        <f t="shared" si="16"/>
        <v>1</v>
      </c>
      <c r="G1030">
        <f>IF($K1030="","",男子登録情報!$M1030)</f>
        <v>32</v>
      </c>
      <c r="H1030">
        <f>IF($K1030="","",男子登録情報!$A1030)</f>
        <v>490054</v>
      </c>
      <c r="K1030">
        <f>IF(男子登録情報!$C1030="","",男子登録情報!$C1030)</f>
        <v>1029</v>
      </c>
      <c r="M1030">
        <f>IFERROR(IF(AND(402&lt;=VALUE(RIGHT(男子登録情報!$F1030,4)),競技会情報!$E$3*100+競技会情報!$G$3&gt;=VALUE(RIGHT(男子登録情報!$F1030,4))),VALUE(男子登録情報!$G1030)+1,VALUE(男子登録情報!$G1030)),"")</f>
        <v>20</v>
      </c>
      <c r="N1030" t="str">
        <f>IF($K1030="","",IF(男子登録情報!$H1030="北海道",男子登録情報!$H1030,LEFT(男子登録情報!$H1030,LEN(男子登録情報!$H1030)-1)))</f>
        <v>島根</v>
      </c>
      <c r="O1030" t="str">
        <f>IF($K1030="","",IF(LEN($N1030)=2,LEFT($N1030,1)&amp;"　"&amp;RIGHT($N1030,1)&amp;"・"&amp;男子登録情報!$I1030,$N1030&amp;"・"&amp;男子登録情報!$I1030))</f>
        <v>島　根・益田</v>
      </c>
    </row>
    <row r="1031" spans="1:15" x14ac:dyDescent="0.55000000000000004">
      <c r="A1031">
        <f>IF($K1031="","",100000000+男子登録情報!$C1031)</f>
        <v>100001030</v>
      </c>
      <c r="B1031" t="str">
        <f>IF($K1031="","",男子登録情報!$D1031&amp;" ("&amp;男子登録情報!$K1031&amp;")")</f>
        <v>森脇　寛太 (2)</v>
      </c>
      <c r="C1031" t="str">
        <f>IF($K1031="","",男子登録情報!$E1031)</f>
        <v>ﾓﾘﾜｷ ｶﾝﾀ</v>
      </c>
      <c r="D1031" t="str">
        <f>IF($K1031="","",男子登録情報!$O1031&amp;" "&amp;男子登録情報!$N1031&amp;" ("&amp;LEFT(男子登録情報!$F1031,2)&amp;")")</f>
        <v>Kanta MORIWAKI (02)</v>
      </c>
      <c r="E1031" t="str">
        <f>IF($K1031="","",男子登録情報!$P1031)</f>
        <v>JPN</v>
      </c>
      <c r="F1031" t="str">
        <f t="shared" si="16"/>
        <v>1</v>
      </c>
      <c r="G1031">
        <f>IF($K1031="","",男子登録情報!$M1031)</f>
        <v>27</v>
      </c>
      <c r="H1031">
        <f>IF($K1031="","",男子登録情報!$A1031)</f>
        <v>490054</v>
      </c>
      <c r="K1031">
        <f>IF(男子登録情報!$C1031="","",男子登録情報!$C1031)</f>
        <v>1030</v>
      </c>
      <c r="M1031">
        <f>IFERROR(IF(AND(402&lt;=VALUE(RIGHT(男子登録情報!$F1031,4)),競技会情報!$E$3*100+競技会情報!$G$3&gt;=VALUE(RIGHT(男子登録情報!$F1031,4))),VALUE(男子登録情報!$G1031)+1,VALUE(男子登録情報!$G1031)),"")</f>
        <v>20</v>
      </c>
      <c r="N1031" t="str">
        <f>IF($K1031="","",IF(男子登録情報!$H1031="北海道",男子登録情報!$H1031,LEFT(男子登録情報!$H1031,LEN(男子登録情報!$H1031)-1)))</f>
        <v>大阪</v>
      </c>
      <c r="O1031" t="str">
        <f>IF($K1031="","",IF(LEN($N1031)=2,LEFT($N1031,1)&amp;"　"&amp;RIGHT($N1031,1)&amp;"・"&amp;男子登録情報!$I1031,$N1031&amp;"・"&amp;男子登録情報!$I1031))</f>
        <v>大　阪・大教大付属池田</v>
      </c>
    </row>
    <row r="1032" spans="1:15" x14ac:dyDescent="0.55000000000000004">
      <c r="A1032">
        <f>IF($K1032="","",100000000+男子登録情報!$C1032)</f>
        <v>100001031</v>
      </c>
      <c r="B1032" t="str">
        <f>IF($K1032="","",男子登録情報!$D1032&amp;" ("&amp;男子登録情報!$K1032&amp;")")</f>
        <v>幡中　涼太 (2)</v>
      </c>
      <c r="C1032" t="str">
        <f>IF($K1032="","",男子登録情報!$E1032)</f>
        <v>ﾊﾀﾅｶ ﾘｮｳﾀ</v>
      </c>
      <c r="D1032" t="str">
        <f>IF($K1032="","",男子登録情報!$O1032&amp;" "&amp;男子登録情報!$N1032&amp;" ("&amp;LEFT(男子登録情報!$F1032,2)&amp;")")</f>
        <v>Ryota HATANAKA (02)</v>
      </c>
      <c r="E1032" t="str">
        <f>IF($K1032="","",男子登録情報!$P1032)</f>
        <v>JPN</v>
      </c>
      <c r="F1032" t="str">
        <f t="shared" si="16"/>
        <v>1</v>
      </c>
      <c r="G1032">
        <f>IF($K1032="","",男子登録情報!$M1032)</f>
        <v>28</v>
      </c>
      <c r="H1032">
        <f>IF($K1032="","",男子登録情報!$A1032)</f>
        <v>490054</v>
      </c>
      <c r="K1032">
        <f>IF(男子登録情報!$C1032="","",男子登録情報!$C1032)</f>
        <v>1031</v>
      </c>
      <c r="M1032">
        <f>IFERROR(IF(AND(402&lt;=VALUE(RIGHT(男子登録情報!$F1032,4)),競技会情報!$E$3*100+競技会情報!$G$3&gt;=VALUE(RIGHT(男子登録情報!$F1032,4))),VALUE(男子登録情報!$G1032)+1,VALUE(男子登録情報!$G1032)),"")</f>
        <v>20</v>
      </c>
      <c r="N1032" t="str">
        <f>IF($K1032="","",IF(男子登録情報!$H1032="北海道",男子登録情報!$H1032,LEFT(男子登録情報!$H1032,LEN(男子登録情報!$H1032)-1)))</f>
        <v>兵庫</v>
      </c>
      <c r="O1032" t="str">
        <f>IF($K1032="","",IF(LEN($N1032)=2,LEFT($N1032,1)&amp;"　"&amp;RIGHT($N1032,1)&amp;"・"&amp;男子登録情報!$I1032,$N1032&amp;"・"&amp;男子登録情報!$I1032))</f>
        <v>兵　庫・姫路西</v>
      </c>
    </row>
    <row r="1033" spans="1:15" x14ac:dyDescent="0.55000000000000004">
      <c r="A1033">
        <f>IF($K1033="","",100000000+男子登録情報!$C1033)</f>
        <v>100001032</v>
      </c>
      <c r="B1033" t="str">
        <f>IF($K1033="","",男子登録情報!$D1033&amp;" ("&amp;男子登録情報!$K1033&amp;")")</f>
        <v>青野　智也 (2)</v>
      </c>
      <c r="C1033" t="str">
        <f>IF($K1033="","",男子登録情報!$E1033)</f>
        <v>ｱｵﾉ ﾄﾓﾔ</v>
      </c>
      <c r="D1033" t="str">
        <f>IF($K1033="","",男子登録情報!$O1033&amp;" "&amp;男子登録情報!$N1033&amp;" ("&amp;LEFT(男子登録情報!$F1033,2)&amp;")")</f>
        <v>Tomoya AONO (02)</v>
      </c>
      <c r="E1033" t="str">
        <f>IF($K1033="","",男子登録情報!$P1033)</f>
        <v>JPN</v>
      </c>
      <c r="F1033" t="str">
        <f t="shared" si="16"/>
        <v>1</v>
      </c>
      <c r="G1033">
        <f>IF($K1033="","",男子登録情報!$M1033)</f>
        <v>28</v>
      </c>
      <c r="H1033">
        <f>IF($K1033="","",男子登録情報!$A1033)</f>
        <v>490054</v>
      </c>
      <c r="K1033">
        <f>IF(男子登録情報!$C1033="","",男子登録情報!$C1033)</f>
        <v>1032</v>
      </c>
      <c r="M1033">
        <f>IFERROR(IF(AND(402&lt;=VALUE(RIGHT(男子登録情報!$F1033,4)),競技会情報!$E$3*100+競技会情報!$G$3&gt;=VALUE(RIGHT(男子登録情報!$F1033,4))),VALUE(男子登録情報!$G1033)+1,VALUE(男子登録情報!$G1033)),"")</f>
        <v>20</v>
      </c>
      <c r="N1033" t="str">
        <f>IF($K1033="","",IF(男子登録情報!$H1033="北海道",男子登録情報!$H1033,LEFT(男子登録情報!$H1033,LEN(男子登録情報!$H1033)-1)))</f>
        <v>大阪</v>
      </c>
      <c r="O1033" t="str">
        <f>IF($K1033="","",IF(LEN($N1033)=2,LEFT($N1033,1)&amp;"　"&amp;RIGHT($N1033,1)&amp;"・"&amp;男子登録情報!$I1033,$N1033&amp;"・"&amp;男子登録情報!$I1033))</f>
        <v>大　阪・大教大付属天王寺</v>
      </c>
    </row>
    <row r="1034" spans="1:15" x14ac:dyDescent="0.55000000000000004">
      <c r="A1034">
        <f>IF($K1034="","",100000000+男子登録情報!$C1034)</f>
        <v>100001033</v>
      </c>
      <c r="B1034" t="str">
        <f>IF($K1034="","",男子登録情報!$D1034&amp;" ("&amp;男子登録情報!$K1034&amp;")")</f>
        <v>木塚　海詩 (2)</v>
      </c>
      <c r="C1034" t="str">
        <f>IF($K1034="","",男子登録情報!$E1034)</f>
        <v>ｷﾂﾞｶ ｶｲｼ</v>
      </c>
      <c r="D1034" t="str">
        <f>IF($K1034="","",男子登録情報!$O1034&amp;" "&amp;男子登録情報!$N1034&amp;" ("&amp;LEFT(男子登録情報!$F1034,2)&amp;")")</f>
        <v>Kaishi KIZUKA (02)</v>
      </c>
      <c r="E1034" t="str">
        <f>IF($K1034="","",男子登録情報!$P1034)</f>
        <v>JPN</v>
      </c>
      <c r="F1034" t="str">
        <f t="shared" si="16"/>
        <v>1</v>
      </c>
      <c r="G1034">
        <f>IF($K1034="","",男子登録情報!$M1034)</f>
        <v>27</v>
      </c>
      <c r="H1034">
        <f>IF($K1034="","",男子登録情報!$A1034)</f>
        <v>490054</v>
      </c>
      <c r="K1034">
        <f>IF(男子登録情報!$C1034="","",男子登録情報!$C1034)</f>
        <v>1033</v>
      </c>
      <c r="M1034">
        <f>IFERROR(IF(AND(402&lt;=VALUE(RIGHT(男子登録情報!$F1034,4)),競技会情報!$E$3*100+競技会情報!$G$3&gt;=VALUE(RIGHT(男子登録情報!$F1034,4))),VALUE(男子登録情報!$G1034)+1,VALUE(男子登録情報!$G1034)),"")</f>
        <v>20</v>
      </c>
      <c r="N1034" t="str">
        <f>IF($K1034="","",IF(男子登録情報!$H1034="北海道",男子登録情報!$H1034,LEFT(男子登録情報!$H1034,LEN(男子登録情報!$H1034)-1)))</f>
        <v>大阪</v>
      </c>
      <c r="O1034" t="str">
        <f>IF($K1034="","",IF(LEN($N1034)=2,LEFT($N1034,1)&amp;"　"&amp;RIGHT($N1034,1)&amp;"・"&amp;男子登録情報!$I1034,$N1034&amp;"・"&amp;男子登録情報!$I1034))</f>
        <v>大　阪・生野</v>
      </c>
    </row>
    <row r="1035" spans="1:15" x14ac:dyDescent="0.55000000000000004">
      <c r="A1035">
        <f>IF($K1035="","",100000000+男子登録情報!$C1035)</f>
        <v>100001034</v>
      </c>
      <c r="B1035" t="str">
        <f>IF($K1035="","",男子登録情報!$D1035&amp;" ("&amp;男子登録情報!$K1035&amp;")")</f>
        <v>大西　悠生 (2)</v>
      </c>
      <c r="C1035" t="str">
        <f>IF($K1035="","",男子登録情報!$E1035)</f>
        <v>ｵｵﾆｼ ﾕｳｾｲ</v>
      </c>
      <c r="D1035" t="str">
        <f>IF($K1035="","",男子登録情報!$O1035&amp;" "&amp;男子登録情報!$N1035&amp;" ("&amp;LEFT(男子登録情報!$F1035,2)&amp;")")</f>
        <v>Yusei ONISHI (03)</v>
      </c>
      <c r="E1035" t="str">
        <f>IF($K1035="","",男子登録情報!$P1035)</f>
        <v>JPN</v>
      </c>
      <c r="F1035" t="str">
        <f t="shared" si="16"/>
        <v>1</v>
      </c>
      <c r="G1035">
        <f>IF($K1035="","",男子登録情報!$M1035)</f>
        <v>38</v>
      </c>
      <c r="H1035">
        <f>IF($K1035="","",男子登録情報!$A1035)</f>
        <v>490054</v>
      </c>
      <c r="K1035">
        <f>IF(男子登録情報!$C1035="","",男子登録情報!$C1035)</f>
        <v>1034</v>
      </c>
      <c r="M1035">
        <f>IFERROR(IF(AND(402&lt;=VALUE(RIGHT(男子登録情報!$F1035,4)),競技会情報!$E$3*100+競技会情報!$G$3&gt;=VALUE(RIGHT(男子登録情報!$F1035,4))),VALUE(男子登録情報!$G1035)+1,VALUE(男子登録情報!$G1035)),"")</f>
        <v>19</v>
      </c>
      <c r="N1035" t="str">
        <f>IF($K1035="","",IF(男子登録情報!$H1035="北海道",男子登録情報!$H1035,LEFT(男子登録情報!$H1035,LEN(男子登録情報!$H1035)-1)))</f>
        <v>愛媛</v>
      </c>
      <c r="O1035" t="str">
        <f>IF($K1035="","",IF(LEN($N1035)=2,LEFT($N1035,1)&amp;"　"&amp;RIGHT($N1035,1)&amp;"・"&amp;男子登録情報!$I1035,$N1035&amp;"・"&amp;男子登録情報!$I1035))</f>
        <v>愛　媛・松山東</v>
      </c>
    </row>
    <row r="1036" spans="1:15" x14ac:dyDescent="0.55000000000000004">
      <c r="A1036">
        <f>IF($K1036="","",100000000+男子登録情報!$C1036)</f>
        <v>100001035</v>
      </c>
      <c r="B1036" t="str">
        <f>IF($K1036="","",男子登録情報!$D1036&amp;" ("&amp;男子登録情報!$K1036&amp;")")</f>
        <v>福本　雄太 (2)</v>
      </c>
      <c r="C1036" t="str">
        <f>IF($K1036="","",男子登録情報!$E1036)</f>
        <v>ﾌｸﾓﾄ ﾕｳﾀ</v>
      </c>
      <c r="D1036" t="str">
        <f>IF($K1036="","",男子登録情報!$O1036&amp;" "&amp;男子登録情報!$N1036&amp;" ("&amp;LEFT(男子登録情報!$F1036,2)&amp;")")</f>
        <v>Yuta FUKUMOTO (02)</v>
      </c>
      <c r="E1036" t="str">
        <f>IF($K1036="","",男子登録情報!$P1036)</f>
        <v>JPN</v>
      </c>
      <c r="F1036" t="str">
        <f t="shared" si="16"/>
        <v>1</v>
      </c>
      <c r="G1036">
        <f>IF($K1036="","",男子登録情報!$M1036)</f>
        <v>28</v>
      </c>
      <c r="H1036">
        <f>IF($K1036="","",男子登録情報!$A1036)</f>
        <v>490054</v>
      </c>
      <c r="K1036">
        <f>IF(男子登録情報!$C1036="","",男子登録情報!$C1036)</f>
        <v>1035</v>
      </c>
      <c r="M1036">
        <f>IFERROR(IF(AND(402&lt;=VALUE(RIGHT(男子登録情報!$F1036,4)),競技会情報!$E$3*100+競技会情報!$G$3&gt;=VALUE(RIGHT(男子登録情報!$F1036,4))),VALUE(男子登録情報!$G1036)+1,VALUE(男子登録情報!$G1036)),"")</f>
        <v>20</v>
      </c>
      <c r="N1036" t="str">
        <f>IF($K1036="","",IF(男子登録情報!$H1036="北海道",男子登録情報!$H1036,LEFT(男子登録情報!$H1036,LEN(男子登録情報!$H1036)-1)))</f>
        <v>京都</v>
      </c>
      <c r="O1036" t="str">
        <f>IF($K1036="","",IF(LEN($N1036)=2,LEFT($N1036,1)&amp;"　"&amp;RIGHT($N1036,1)&amp;"・"&amp;男子登録情報!$I1036,$N1036&amp;"・"&amp;男子登録情報!$I1036))</f>
        <v>京　都・洛星</v>
      </c>
    </row>
    <row r="1037" spans="1:15" x14ac:dyDescent="0.55000000000000004">
      <c r="A1037">
        <f>IF($K1037="","",100000000+男子登録情報!$C1037)</f>
        <v>100001036</v>
      </c>
      <c r="B1037" t="str">
        <f>IF($K1037="","",男子登録情報!$D1037&amp;" ("&amp;男子登録情報!$K1037&amp;")")</f>
        <v>谷垣　幹 (2)</v>
      </c>
      <c r="C1037" t="str">
        <f>IF($K1037="","",男子登録情報!$E1037)</f>
        <v>ﾀﾆｶﾞｷ ﾂﾖｼ</v>
      </c>
      <c r="D1037" t="str">
        <f>IF($K1037="","",男子登録情報!$O1037&amp;" "&amp;男子登録情報!$N1037&amp;" ("&amp;LEFT(男子登録情報!$F1037,2)&amp;")")</f>
        <v>Tsuyoshi TANIGAKI (03)</v>
      </c>
      <c r="E1037" t="str">
        <f>IF($K1037="","",男子登録情報!$P1037)</f>
        <v>JPN</v>
      </c>
      <c r="F1037" t="str">
        <f t="shared" si="16"/>
        <v>1</v>
      </c>
      <c r="G1037">
        <f>IF($K1037="","",男子登録情報!$M1037)</f>
        <v>28</v>
      </c>
      <c r="H1037">
        <f>IF($K1037="","",男子登録情報!$A1037)</f>
        <v>490054</v>
      </c>
      <c r="K1037">
        <f>IF(男子登録情報!$C1037="","",男子登録情報!$C1037)</f>
        <v>1036</v>
      </c>
      <c r="M1037">
        <f>IFERROR(IF(AND(402&lt;=VALUE(RIGHT(男子登録情報!$F1037,4)),競技会情報!$E$3*100+競技会情報!$G$3&gt;=VALUE(RIGHT(男子登録情報!$F1037,4))),VALUE(男子登録情報!$G1037)+1,VALUE(男子登録情報!$G1037)),"")</f>
        <v>19</v>
      </c>
      <c r="N1037" t="str">
        <f>IF($K1037="","",IF(男子登録情報!$H1037="北海道",男子登録情報!$H1037,LEFT(男子登録情報!$H1037,LEN(男子登録情報!$H1037)-1)))</f>
        <v>兵庫</v>
      </c>
      <c r="O1037" t="str">
        <f>IF($K1037="","",IF(LEN($N1037)=2,LEFT($N1037,1)&amp;"　"&amp;RIGHT($N1037,1)&amp;"・"&amp;男子登録情報!$I1037,$N1037&amp;"・"&amp;男子登録情報!$I1037))</f>
        <v>兵　庫・北摂三田</v>
      </c>
    </row>
    <row r="1038" spans="1:15" x14ac:dyDescent="0.55000000000000004">
      <c r="A1038">
        <f>IF($K1038="","",100000000+男子登録情報!$C1038)</f>
        <v>100001037</v>
      </c>
      <c r="B1038" t="str">
        <f>IF($K1038="","",男子登録情報!$D1038&amp;" ("&amp;男子登録情報!$K1038&amp;")")</f>
        <v>増田　陸人 (2)</v>
      </c>
      <c r="C1038" t="str">
        <f>IF($K1038="","",男子登録情報!$E1038)</f>
        <v>ﾏｼﾀﾞ ﾘｸﾄ</v>
      </c>
      <c r="D1038" t="str">
        <f>IF($K1038="","",男子登録情報!$O1038&amp;" "&amp;男子登録情報!$N1038&amp;" ("&amp;LEFT(男子登録情報!$F1038,2)&amp;")")</f>
        <v>Rikuto MASHIDA (02)</v>
      </c>
      <c r="E1038" t="str">
        <f>IF($K1038="","",男子登録情報!$P1038)</f>
        <v>JPN</v>
      </c>
      <c r="F1038" t="str">
        <f t="shared" si="16"/>
        <v>1</v>
      </c>
      <c r="G1038">
        <f>IF($K1038="","",男子登録情報!$M1038)</f>
        <v>35</v>
      </c>
      <c r="H1038">
        <f>IF($K1038="","",男子登録情報!$A1038)</f>
        <v>490054</v>
      </c>
      <c r="K1038">
        <f>IF(男子登録情報!$C1038="","",男子登録情報!$C1038)</f>
        <v>1037</v>
      </c>
      <c r="M1038">
        <f>IFERROR(IF(AND(402&lt;=VALUE(RIGHT(男子登録情報!$F1038,4)),競技会情報!$E$3*100+競技会情報!$G$3&gt;=VALUE(RIGHT(男子登録情報!$F1038,4))),VALUE(男子登録情報!$G1038)+1,VALUE(男子登録情報!$G1038)),"")</f>
        <v>20</v>
      </c>
      <c r="N1038" t="str">
        <f>IF($K1038="","",IF(男子登録情報!$H1038="北海道",男子登録情報!$H1038,LEFT(男子登録情報!$H1038,LEN(男子登録情報!$H1038)-1)))</f>
        <v>山口</v>
      </c>
      <c r="O1038" t="str">
        <f>IF($K1038="","",IF(LEN($N1038)=2,LEFT($N1038,1)&amp;"　"&amp;RIGHT($N1038,1)&amp;"・"&amp;男子登録情報!$I1038,$N1038&amp;"・"&amp;男子登録情報!$I1038))</f>
        <v>山　口・下関西</v>
      </c>
    </row>
    <row r="1039" spans="1:15" x14ac:dyDescent="0.55000000000000004">
      <c r="A1039">
        <f>IF($K1039="","",100000000+男子登録情報!$C1039)</f>
        <v>100001038</v>
      </c>
      <c r="B1039" t="str">
        <f>IF($K1039="","",男子登録情報!$D1039&amp;" ("&amp;男子登録情報!$K1039&amp;")")</f>
        <v>渕本　太陽 (2)</v>
      </c>
      <c r="C1039" t="str">
        <f>IF($K1039="","",男子登録情報!$E1039)</f>
        <v>ﾌﾁﾓﾄ ﾀｲﾖｳ</v>
      </c>
      <c r="D1039" t="str">
        <f>IF($K1039="","",男子登録情報!$O1039&amp;" "&amp;男子登録情報!$N1039&amp;" ("&amp;LEFT(男子登録情報!$F1039,2)&amp;")")</f>
        <v>Taiyo FUCHIMOTO (03)</v>
      </c>
      <c r="E1039" t="str">
        <f>IF($K1039="","",男子登録情報!$P1039)</f>
        <v>JPN</v>
      </c>
      <c r="F1039" t="str">
        <f t="shared" si="16"/>
        <v>1</v>
      </c>
      <c r="G1039">
        <f>IF($K1039="","",男子登録情報!$M1039)</f>
        <v>28</v>
      </c>
      <c r="H1039">
        <f>IF($K1039="","",男子登録情報!$A1039)</f>
        <v>490054</v>
      </c>
      <c r="K1039">
        <f>IF(男子登録情報!$C1039="","",男子登録情報!$C1039)</f>
        <v>1038</v>
      </c>
      <c r="M1039">
        <f>IFERROR(IF(AND(402&lt;=VALUE(RIGHT(男子登録情報!$F1039,4)),競技会情報!$E$3*100+競技会情報!$G$3&gt;=VALUE(RIGHT(男子登録情報!$F1039,4))),VALUE(男子登録情報!$G1039)+1,VALUE(男子登録情報!$G1039)),"")</f>
        <v>19</v>
      </c>
      <c r="N1039" t="str">
        <f>IF($K1039="","",IF(男子登録情報!$H1039="北海道",男子登録情報!$H1039,LEFT(男子登録情報!$H1039,LEN(男子登録情報!$H1039)-1)))</f>
        <v>大阪</v>
      </c>
      <c r="O1039" t="str">
        <f>IF($K1039="","",IF(LEN($N1039)=2,LEFT($N1039,1)&amp;"　"&amp;RIGHT($N1039,1)&amp;"・"&amp;男子登録情報!$I1039,$N1039&amp;"・"&amp;男子登録情報!$I1039))</f>
        <v>大　阪・池田</v>
      </c>
    </row>
    <row r="1040" spans="1:15" x14ac:dyDescent="0.55000000000000004">
      <c r="A1040">
        <f>IF($K1040="","",100000000+男子登録情報!$C1040)</f>
        <v>100001039</v>
      </c>
      <c r="B1040" t="str">
        <f>IF($K1040="","",男子登録情報!$D1040&amp;" ("&amp;男子登録情報!$K1040&amp;")")</f>
        <v>伊藤　拓真 (2)</v>
      </c>
      <c r="C1040" t="str">
        <f>IF($K1040="","",男子登録情報!$E1040)</f>
        <v>ｲﾄｳ ﾀｸﾏ</v>
      </c>
      <c r="D1040" t="str">
        <f>IF($K1040="","",男子登録情報!$O1040&amp;" "&amp;男子登録情報!$N1040&amp;" ("&amp;LEFT(男子登録情報!$F1040,2)&amp;")")</f>
        <v>Takuma ITO (02)</v>
      </c>
      <c r="E1040" t="str">
        <f>IF($K1040="","",男子登録情報!$P1040)</f>
        <v>JPN</v>
      </c>
      <c r="F1040" t="str">
        <f t="shared" si="16"/>
        <v>1</v>
      </c>
      <c r="G1040">
        <f>IF($K1040="","",男子登録情報!$M1040)</f>
        <v>28</v>
      </c>
      <c r="H1040">
        <f>IF($K1040="","",男子登録情報!$A1040)</f>
        <v>490054</v>
      </c>
      <c r="K1040">
        <f>IF(男子登録情報!$C1040="","",男子登録情報!$C1040)</f>
        <v>1039</v>
      </c>
      <c r="M1040">
        <f>IFERROR(IF(AND(402&lt;=VALUE(RIGHT(男子登録情報!$F1040,4)),競技会情報!$E$3*100+競技会情報!$G$3&gt;=VALUE(RIGHT(男子登録情報!$F1040,4))),VALUE(男子登録情報!$G1040)+1,VALUE(男子登録情報!$G1040)),"")</f>
        <v>20</v>
      </c>
      <c r="N1040" t="str">
        <f>IF($K1040="","",IF(男子登録情報!$H1040="北海道",男子登録情報!$H1040,LEFT(男子登録情報!$H1040,LEN(男子登録情報!$H1040)-1)))</f>
        <v>愛知</v>
      </c>
      <c r="O1040" t="str">
        <f>IF($K1040="","",IF(LEN($N1040)=2,LEFT($N1040,1)&amp;"　"&amp;RIGHT($N1040,1)&amp;"・"&amp;男子登録情報!$I1040,$N1040&amp;"・"&amp;男子登録情報!$I1040))</f>
        <v>愛　知・瑞陵</v>
      </c>
    </row>
    <row r="1041" spans="1:15" x14ac:dyDescent="0.55000000000000004">
      <c r="A1041">
        <f>IF($K1041="","",100000000+男子登録情報!$C1041)</f>
        <v>100001040</v>
      </c>
      <c r="B1041" t="str">
        <f>IF($K1041="","",男子登録情報!$D1041&amp;" ("&amp;男子登録情報!$K1041&amp;")")</f>
        <v>水内　政孝 (2)</v>
      </c>
      <c r="C1041" t="str">
        <f>IF($K1041="","",男子登録情報!$E1041)</f>
        <v>ﾐｽﾞｳﾁ ﾏｻﾀｶ</v>
      </c>
      <c r="D1041" t="str">
        <f>IF($K1041="","",男子登録情報!$O1041&amp;" "&amp;男子登録情報!$N1041&amp;" ("&amp;LEFT(男子登録情報!$F1041,2)&amp;")")</f>
        <v>Masataka MIZUUCHI (02)</v>
      </c>
      <c r="E1041" t="str">
        <f>IF($K1041="","",男子登録情報!$P1041)</f>
        <v>JPN</v>
      </c>
      <c r="F1041" t="str">
        <f t="shared" si="16"/>
        <v>1</v>
      </c>
      <c r="G1041">
        <f>IF($K1041="","",男子登録情報!$M1041)</f>
        <v>28</v>
      </c>
      <c r="H1041">
        <f>IF($K1041="","",男子登録情報!$A1041)</f>
        <v>490054</v>
      </c>
      <c r="K1041">
        <f>IF(男子登録情報!$C1041="","",男子登録情報!$C1041)</f>
        <v>1040</v>
      </c>
      <c r="M1041">
        <f>IFERROR(IF(AND(402&lt;=VALUE(RIGHT(男子登録情報!$F1041,4)),競技会情報!$E$3*100+競技会情報!$G$3&gt;=VALUE(RIGHT(男子登録情報!$F1041,4))),VALUE(男子登録情報!$G1041)+1,VALUE(男子登録情報!$G1041)),"")</f>
        <v>20</v>
      </c>
      <c r="N1041" t="str">
        <f>IF($K1041="","",IF(男子登録情報!$H1041="北海道",男子登録情報!$H1041,LEFT(男子登録情報!$H1041,LEN(男子登録情報!$H1041)-1)))</f>
        <v>大阪</v>
      </c>
      <c r="O1041" t="str">
        <f>IF($K1041="","",IF(LEN($N1041)=2,LEFT($N1041,1)&amp;"　"&amp;RIGHT($N1041,1)&amp;"・"&amp;男子登録情報!$I1041,$N1041&amp;"・"&amp;男子登録情報!$I1041))</f>
        <v>大　阪・関西大倉</v>
      </c>
    </row>
    <row r="1042" spans="1:15" x14ac:dyDescent="0.55000000000000004">
      <c r="A1042">
        <f>IF($K1042="","",100000000+男子登録情報!$C1042)</f>
        <v>100001041</v>
      </c>
      <c r="B1042" t="str">
        <f>IF($K1042="","",男子登録情報!$D1042&amp;" ("&amp;男子登録情報!$K1042&amp;")")</f>
        <v>藤代　理久 (2)</v>
      </c>
      <c r="C1042" t="str">
        <f>IF($K1042="","",男子登録情報!$E1042)</f>
        <v>ﾌｼﾞｼﾛ ﾘｸ</v>
      </c>
      <c r="D1042" t="str">
        <f>IF($K1042="","",男子登録情報!$O1042&amp;" "&amp;男子登録情報!$N1042&amp;" ("&amp;LEFT(男子登録情報!$F1042,2)&amp;")")</f>
        <v>Riku FUJISHIRO (03)</v>
      </c>
      <c r="E1042" t="str">
        <f>IF($K1042="","",男子登録情報!$P1042)</f>
        <v>JPN</v>
      </c>
      <c r="F1042" t="str">
        <f t="shared" si="16"/>
        <v>1</v>
      </c>
      <c r="G1042">
        <f>IF($K1042="","",男子登録情報!$M1042)</f>
        <v>28</v>
      </c>
      <c r="H1042">
        <f>IF($K1042="","",男子登録情報!$A1042)</f>
        <v>490054</v>
      </c>
      <c r="K1042">
        <f>IF(男子登録情報!$C1042="","",男子登録情報!$C1042)</f>
        <v>1041</v>
      </c>
      <c r="M1042">
        <f>IFERROR(IF(AND(402&lt;=VALUE(RIGHT(男子登録情報!$F1042,4)),競技会情報!$E$3*100+競技会情報!$G$3&gt;=VALUE(RIGHT(男子登録情報!$F1042,4))),VALUE(男子登録情報!$G1042)+1,VALUE(男子登録情報!$G1042)),"")</f>
        <v>19</v>
      </c>
      <c r="N1042" t="str">
        <f>IF($K1042="","",IF(男子登録情報!$H1042="北海道",男子登録情報!$H1042,LEFT(男子登録情報!$H1042,LEN(男子登録情報!$H1042)-1)))</f>
        <v>広島</v>
      </c>
      <c r="O1042" t="str">
        <f>IF($K1042="","",IF(LEN($N1042)=2,LEFT($N1042,1)&amp;"　"&amp;RIGHT($N1042,1)&amp;"・"&amp;男子登録情報!$I1042,$N1042&amp;"・"&amp;男子登録情報!$I1042))</f>
        <v>広　島・基町</v>
      </c>
    </row>
    <row r="1043" spans="1:15" x14ac:dyDescent="0.55000000000000004">
      <c r="A1043">
        <f>IF($K1043="","",100000000+男子登録情報!$C1043)</f>
        <v>100001042</v>
      </c>
      <c r="B1043" t="str">
        <f>IF($K1043="","",男子登録情報!$D1043&amp;" ("&amp;男子登録情報!$K1043&amp;")")</f>
        <v>角川　裕哉 (2)</v>
      </c>
      <c r="C1043" t="str">
        <f>IF($K1043="","",男子登録情報!$E1043)</f>
        <v>ｶﾄﾞｶﾜ ﾕｳﾔ</v>
      </c>
      <c r="D1043" t="str">
        <f>IF($K1043="","",男子登録情報!$O1043&amp;" "&amp;男子登録情報!$N1043&amp;" ("&amp;LEFT(男子登録情報!$F1043,2)&amp;")")</f>
        <v>Yuya KADOKAWA (01)</v>
      </c>
      <c r="E1043" t="str">
        <f>IF($K1043="","",男子登録情報!$P1043)</f>
        <v>JPN</v>
      </c>
      <c r="F1043" t="str">
        <f t="shared" si="16"/>
        <v>1</v>
      </c>
      <c r="G1043">
        <f>IF($K1043="","",男子登録情報!$M1043)</f>
        <v>28</v>
      </c>
      <c r="H1043">
        <f>IF($K1043="","",男子登録情報!$A1043)</f>
        <v>490054</v>
      </c>
      <c r="K1043">
        <f>IF(男子登録情報!$C1043="","",男子登録情報!$C1043)</f>
        <v>1042</v>
      </c>
      <c r="M1043">
        <f>IFERROR(IF(AND(402&lt;=VALUE(RIGHT(男子登録情報!$F1043,4)),競技会情報!$E$3*100+競技会情報!$G$3&gt;=VALUE(RIGHT(男子登録情報!$F1043,4))),VALUE(男子登録情報!$G1043)+1,VALUE(男子登録情報!$G1043)),"")</f>
        <v>21</v>
      </c>
      <c r="N1043" t="str">
        <f>IF($K1043="","",IF(男子登録情報!$H1043="北海道",男子登録情報!$H1043,LEFT(男子登録情報!$H1043,LEN(男子登録情報!$H1043)-1)))</f>
        <v>広島</v>
      </c>
      <c r="O1043" t="str">
        <f>IF($K1043="","",IF(LEN($N1043)=2,LEFT($N1043,1)&amp;"　"&amp;RIGHT($N1043,1)&amp;"・"&amp;男子登録情報!$I1043,$N1043&amp;"・"&amp;男子登録情報!$I1043))</f>
        <v>広　島・基町</v>
      </c>
    </row>
    <row r="1044" spans="1:15" x14ac:dyDescent="0.55000000000000004">
      <c r="A1044">
        <f>IF($K1044="","",100000000+男子登録情報!$C1044)</f>
        <v>100001043</v>
      </c>
      <c r="B1044" t="str">
        <f>IF($K1044="","",男子登録情報!$D1044&amp;" ("&amp;男子登録情報!$K1044&amp;")")</f>
        <v>中山　翔太 (2)</v>
      </c>
      <c r="C1044" t="str">
        <f>IF($K1044="","",男子登録情報!$E1044)</f>
        <v>ﾅｶﾔﾏ ｼｮｳﾀ</v>
      </c>
      <c r="D1044" t="str">
        <f>IF($K1044="","",男子登録情報!$O1044&amp;" "&amp;男子登録情報!$N1044&amp;" ("&amp;LEFT(男子登録情報!$F1044,2)&amp;")")</f>
        <v>Shota NAKAYAMA (02)</v>
      </c>
      <c r="E1044" t="str">
        <f>IF($K1044="","",男子登録情報!$P1044)</f>
        <v>JPN</v>
      </c>
      <c r="F1044" t="str">
        <f t="shared" si="16"/>
        <v>1</v>
      </c>
      <c r="G1044">
        <f>IF($K1044="","",男子登録情報!$M1044)</f>
        <v>28</v>
      </c>
      <c r="H1044">
        <f>IF($K1044="","",男子登録情報!$A1044)</f>
        <v>490054</v>
      </c>
      <c r="K1044">
        <f>IF(男子登録情報!$C1044="","",男子登録情報!$C1044)</f>
        <v>1043</v>
      </c>
      <c r="M1044">
        <f>IFERROR(IF(AND(402&lt;=VALUE(RIGHT(男子登録情報!$F1044,4)),競技会情報!$E$3*100+競技会情報!$G$3&gt;=VALUE(RIGHT(男子登録情報!$F1044,4))),VALUE(男子登録情報!$G1044)+1,VALUE(男子登録情報!$G1044)),"")</f>
        <v>20</v>
      </c>
      <c r="N1044" t="str">
        <f>IF($K1044="","",IF(男子登録情報!$H1044="北海道",男子登録情報!$H1044,LEFT(男子登録情報!$H1044,LEN(男子登録情報!$H1044)-1)))</f>
        <v>兵庫</v>
      </c>
      <c r="O1044" t="str">
        <f>IF($K1044="","",IF(LEN($N1044)=2,LEFT($N1044,1)&amp;"　"&amp;RIGHT($N1044,1)&amp;"・"&amp;男子登録情報!$I1044,$N1044&amp;"・"&amp;男子登録情報!$I1044))</f>
        <v>兵　庫・長田</v>
      </c>
    </row>
    <row r="1045" spans="1:15" x14ac:dyDescent="0.55000000000000004">
      <c r="A1045">
        <f>IF($K1045="","",100000000+男子登録情報!$C1045)</f>
        <v>100001044</v>
      </c>
      <c r="B1045" t="str">
        <f>IF($K1045="","",男子登録情報!$D1045&amp;" ("&amp;男子登録情報!$K1045&amp;")")</f>
        <v>北村　健人 (2)</v>
      </c>
      <c r="C1045" t="str">
        <f>IF($K1045="","",男子登録情報!$E1045)</f>
        <v>ｷﾀﾑﾗ ｹﾝﾄ</v>
      </c>
      <c r="D1045" t="str">
        <f>IF($K1045="","",男子登録情報!$O1045&amp;" "&amp;男子登録情報!$N1045&amp;" ("&amp;LEFT(男子登録情報!$F1045,2)&amp;")")</f>
        <v>Kento KITAMURA (01)</v>
      </c>
      <c r="E1045" t="str">
        <f>IF($K1045="","",男子登録情報!$P1045)</f>
        <v>JPN</v>
      </c>
      <c r="F1045" t="str">
        <f t="shared" si="16"/>
        <v>1</v>
      </c>
      <c r="G1045">
        <f>IF($K1045="","",男子登録情報!$M1045)</f>
        <v>28</v>
      </c>
      <c r="H1045">
        <f>IF($K1045="","",男子登録情報!$A1045)</f>
        <v>490054</v>
      </c>
      <c r="K1045">
        <f>IF(男子登録情報!$C1045="","",男子登録情報!$C1045)</f>
        <v>1044</v>
      </c>
      <c r="M1045">
        <f>IFERROR(IF(AND(402&lt;=VALUE(RIGHT(男子登録情報!$F1045,4)),競技会情報!$E$3*100+競技会情報!$G$3&gt;=VALUE(RIGHT(男子登録情報!$F1045,4))),VALUE(男子登録情報!$G1045)+1,VALUE(男子登録情報!$G1045)),"")</f>
        <v>21</v>
      </c>
      <c r="N1045" t="str">
        <f>IF($K1045="","",IF(男子登録情報!$H1045="北海道",男子登録情報!$H1045,LEFT(男子登録情報!$H1045,LEN(男子登録情報!$H1045)-1)))</f>
        <v>広島</v>
      </c>
      <c r="O1045" t="str">
        <f>IF($K1045="","",IF(LEN($N1045)=2,LEFT($N1045,1)&amp;"　"&amp;RIGHT($N1045,1)&amp;"・"&amp;男子登録情報!$I1045,$N1045&amp;"・"&amp;男子登録情報!$I1045))</f>
        <v>広　島・修道</v>
      </c>
    </row>
    <row r="1046" spans="1:15" x14ac:dyDescent="0.55000000000000004">
      <c r="A1046">
        <f>IF($K1046="","",100000000+男子登録情報!$C1046)</f>
        <v>100001045</v>
      </c>
      <c r="B1046" t="str">
        <f>IF($K1046="","",男子登録情報!$D1046&amp;" ("&amp;男子登録情報!$K1046&amp;")")</f>
        <v>木子　雄斗 (2)</v>
      </c>
      <c r="C1046" t="str">
        <f>IF($K1046="","",男子登録情報!$E1046)</f>
        <v>ｷｺﾞ ﾕｳﾄ</v>
      </c>
      <c r="D1046" t="str">
        <f>IF($K1046="","",男子登録情報!$O1046&amp;" "&amp;男子登録情報!$N1046&amp;" ("&amp;LEFT(男子登録情報!$F1046,2)&amp;")")</f>
        <v>Yuto KIGO (02)</v>
      </c>
      <c r="E1046" t="str">
        <f>IF($K1046="","",男子登録情報!$P1046)</f>
        <v>JPN</v>
      </c>
      <c r="F1046" t="str">
        <f t="shared" si="16"/>
        <v>1</v>
      </c>
      <c r="G1046">
        <f>IF($K1046="","",男子登録情報!$M1046)</f>
        <v>28</v>
      </c>
      <c r="H1046">
        <f>IF($K1046="","",男子登録情報!$A1046)</f>
        <v>490054</v>
      </c>
      <c r="K1046">
        <f>IF(男子登録情報!$C1046="","",男子登録情報!$C1046)</f>
        <v>1045</v>
      </c>
      <c r="M1046">
        <f>IFERROR(IF(AND(402&lt;=VALUE(RIGHT(男子登録情報!$F1046,4)),競技会情報!$E$3*100+競技会情報!$G$3&gt;=VALUE(RIGHT(男子登録情報!$F1046,4))),VALUE(男子登録情報!$G1046)+1,VALUE(男子登録情報!$G1046)),"")</f>
        <v>20</v>
      </c>
      <c r="N1046" t="str">
        <f>IF($K1046="","",IF(男子登録情報!$H1046="北海道",男子登録情報!$H1046,LEFT(男子登録情報!$H1046,LEN(男子登録情報!$H1046)-1)))</f>
        <v>兵庫</v>
      </c>
      <c r="O1046" t="str">
        <f>IF($K1046="","",IF(LEN($N1046)=2,LEFT($N1046,1)&amp;"　"&amp;RIGHT($N1046,1)&amp;"・"&amp;男子登録情報!$I1046,$N1046&amp;"・"&amp;男子登録情報!$I1046))</f>
        <v>兵　庫・宝塚北</v>
      </c>
    </row>
    <row r="1047" spans="1:15" x14ac:dyDescent="0.55000000000000004">
      <c r="A1047">
        <f>IF($K1047="","",100000000+男子登録情報!$C1047)</f>
        <v>100001046</v>
      </c>
      <c r="B1047" t="str">
        <f>IF($K1047="","",男子登録情報!$D1047&amp;" ("&amp;男子登録情報!$K1047&amp;")")</f>
        <v>宮田　晴人 (1)</v>
      </c>
      <c r="C1047" t="str">
        <f>IF($K1047="","",男子登録情報!$E1047)</f>
        <v>ﾐﾔﾀ ﾊﾙﾄ</v>
      </c>
      <c r="D1047" t="str">
        <f>IF($K1047="","",男子登録情報!$O1047&amp;" "&amp;男子登録情報!$N1047&amp;" ("&amp;LEFT(男子登録情報!$F1047,2)&amp;")")</f>
        <v>Haruto MIYATA (04)</v>
      </c>
      <c r="E1047" t="str">
        <f>IF($K1047="","",男子登録情報!$P1047)</f>
        <v>JPN</v>
      </c>
      <c r="F1047" t="str">
        <f t="shared" si="16"/>
        <v>1</v>
      </c>
      <c r="G1047">
        <f>IF($K1047="","",男子登録情報!$M1047)</f>
        <v>28</v>
      </c>
      <c r="H1047">
        <f>IF($K1047="","",男子登録情報!$A1047)</f>
        <v>490054</v>
      </c>
      <c r="K1047">
        <f>IF(男子登録情報!$C1047="","",男子登録情報!$C1047)</f>
        <v>1046</v>
      </c>
      <c r="M1047">
        <f>IFERROR(IF(AND(402&lt;=VALUE(RIGHT(男子登録情報!$F1047,4)),競技会情報!$E$3*100+競技会情報!$G$3&gt;=VALUE(RIGHT(男子登録情報!$F1047,4))),VALUE(男子登録情報!$G1047)+1,VALUE(男子登録情報!$G1047)),"")</f>
        <v>18</v>
      </c>
      <c r="N1047" t="str">
        <f>IF($K1047="","",IF(男子登録情報!$H1047="北海道",男子登録情報!$H1047,LEFT(男子登録情報!$H1047,LEN(男子登録情報!$H1047)-1)))</f>
        <v>兵庫</v>
      </c>
      <c r="O1047" t="str">
        <f>IF($K1047="","",IF(LEN($N1047)=2,LEFT($N1047,1)&amp;"　"&amp;RIGHT($N1047,1)&amp;"・"&amp;男子登録情報!$I1047,$N1047&amp;"・"&amp;男子登録情報!$I1047))</f>
        <v>兵　庫・北摂三田</v>
      </c>
    </row>
    <row r="1048" spans="1:15" x14ac:dyDescent="0.55000000000000004">
      <c r="A1048">
        <f>IF($K1048="","",100000000+男子登録情報!$C1048)</f>
        <v>100001047</v>
      </c>
      <c r="B1048" t="str">
        <f>IF($K1048="","",男子登録情報!$D1048&amp;" ("&amp;男子登録情報!$K1048&amp;")")</f>
        <v>速水　修史 (3)</v>
      </c>
      <c r="C1048" t="str">
        <f>IF($K1048="","",男子登録情報!$E1048)</f>
        <v>ﾊﾔﾐｽﾞ ｼｭｳｼﾞ</v>
      </c>
      <c r="D1048" t="str">
        <f>IF($K1048="","",男子登録情報!$O1048&amp;" "&amp;男子登録情報!$N1048&amp;" ("&amp;LEFT(男子登録情報!$F1048,2)&amp;")")</f>
        <v>Shuji HAYAMIZU (01)</v>
      </c>
      <c r="E1048" t="str">
        <f>IF($K1048="","",男子登録情報!$P1048)</f>
        <v>JPN</v>
      </c>
      <c r="F1048" t="str">
        <f t="shared" si="16"/>
        <v>1</v>
      </c>
      <c r="G1048">
        <f>IF($K1048="","",男子登録情報!$M1048)</f>
        <v>28</v>
      </c>
      <c r="H1048">
        <f>IF($K1048="","",男子登録情報!$A1048)</f>
        <v>492237</v>
      </c>
      <c r="K1048">
        <f>IF(男子登録情報!$C1048="","",男子登録情報!$C1048)</f>
        <v>1047</v>
      </c>
      <c r="M1048">
        <f>IFERROR(IF(AND(402&lt;=VALUE(RIGHT(男子登録情報!$F1048,4)),競技会情報!$E$3*100+競技会情報!$G$3&gt;=VALUE(RIGHT(男子登録情報!$F1048,4))),VALUE(男子登録情報!$G1048)+1,VALUE(男子登録情報!$G1048)),"")</f>
        <v>21</v>
      </c>
      <c r="N1048" t="str">
        <f>IF($K1048="","",IF(男子登録情報!$H1048="北海道",男子登録情報!$H1048,LEFT(男子登録情報!$H1048,LEN(男子登録情報!$H1048)-1)))</f>
        <v>兵庫</v>
      </c>
      <c r="O1048" t="str">
        <f>IF($K1048="","",IF(LEN($N1048)=2,LEFT($N1048,1)&amp;"　"&amp;RIGHT($N1048,1)&amp;"・"&amp;男子登録情報!$I1048,$N1048&amp;"・"&amp;男子登録情報!$I1048))</f>
        <v>兵　庫・加古川北</v>
      </c>
    </row>
    <row r="1049" spans="1:15" x14ac:dyDescent="0.55000000000000004">
      <c r="A1049">
        <f>IF($K1049="","",100000000+男子登録情報!$C1049)</f>
        <v>100001048</v>
      </c>
      <c r="B1049" t="str">
        <f>IF($K1049="","",男子登録情報!$D1049&amp;" ("&amp;男子登録情報!$K1049&amp;")")</f>
        <v>浅尾　一成 (4)</v>
      </c>
      <c r="C1049" t="str">
        <f>IF($K1049="","",男子登録情報!$E1049)</f>
        <v>ｱｻｵ ｶｽﾞﾅﾘ</v>
      </c>
      <c r="D1049" t="str">
        <f>IF($K1049="","",男子登録情報!$O1049&amp;" "&amp;男子登録情報!$N1049&amp;" ("&amp;LEFT(男子登録情報!$F1049,2)&amp;")")</f>
        <v>Kazunari ASAO (00)</v>
      </c>
      <c r="E1049" t="str">
        <f>IF($K1049="","",男子登録情報!$P1049)</f>
        <v>JPN</v>
      </c>
      <c r="F1049" t="str">
        <f t="shared" si="16"/>
        <v>1</v>
      </c>
      <c r="G1049">
        <f>IF($K1049="","",男子登録情報!$M1049)</f>
        <v>28</v>
      </c>
      <c r="H1049">
        <f>IF($K1049="","",男子登録情報!$A1049)</f>
        <v>492237</v>
      </c>
      <c r="K1049">
        <f>IF(男子登録情報!$C1049="","",男子登録情報!$C1049)</f>
        <v>1048</v>
      </c>
      <c r="M1049">
        <f>IFERROR(IF(AND(402&lt;=VALUE(RIGHT(男子登録情報!$F1049,4)),競技会情報!$E$3*100+競技会情報!$G$3&gt;=VALUE(RIGHT(男子登録情報!$F1049,4))),VALUE(男子登録情報!$G1049)+1,VALUE(男子登録情報!$G1049)),"")</f>
        <v>22</v>
      </c>
      <c r="N1049" t="str">
        <f>IF($K1049="","",IF(男子登録情報!$H1049="北海道",男子登録情報!$H1049,LEFT(男子登録情報!$H1049,LEN(男子登録情報!$H1049)-1)))</f>
        <v>兵庫</v>
      </c>
      <c r="O1049" t="str">
        <f>IF($K1049="","",IF(LEN($N1049)=2,LEFT($N1049,1)&amp;"　"&amp;RIGHT($N1049,1)&amp;"・"&amp;男子登録情報!$I1049,$N1049&amp;"・"&amp;男子登録情報!$I1049))</f>
        <v>兵　庫・滝川第二</v>
      </c>
    </row>
    <row r="1050" spans="1:15" x14ac:dyDescent="0.55000000000000004">
      <c r="A1050">
        <f>IF($K1050="","",100000000+男子登録情報!$C1050)</f>
        <v>100001049</v>
      </c>
      <c r="B1050" t="str">
        <f>IF($K1050="","",男子登録情報!$D1050&amp;" ("&amp;男子登録情報!$K1050&amp;")")</f>
        <v>嘉勢　太一 (4)</v>
      </c>
      <c r="C1050" t="str">
        <f>IF($K1050="","",男子登録情報!$E1050)</f>
        <v>ｶｾ ﾀｲﾁ</v>
      </c>
      <c r="D1050" t="str">
        <f>IF($K1050="","",男子登録情報!$O1050&amp;" "&amp;男子登録情報!$N1050&amp;" ("&amp;LEFT(男子登録情報!$F1050,2)&amp;")")</f>
        <v>Taichi KASE (00)</v>
      </c>
      <c r="E1050" t="str">
        <f>IF($K1050="","",男子登録情報!$P1050)</f>
        <v>JPN</v>
      </c>
      <c r="F1050" t="str">
        <f t="shared" si="16"/>
        <v>1</v>
      </c>
      <c r="G1050">
        <f>IF($K1050="","",男子登録情報!$M1050)</f>
        <v>28</v>
      </c>
      <c r="H1050">
        <f>IF($K1050="","",男子登録情報!$A1050)</f>
        <v>492237</v>
      </c>
      <c r="K1050">
        <f>IF(男子登録情報!$C1050="","",男子登録情報!$C1050)</f>
        <v>1049</v>
      </c>
      <c r="M1050">
        <f>IFERROR(IF(AND(402&lt;=VALUE(RIGHT(男子登録情報!$F1050,4)),競技会情報!$E$3*100+競技会情報!$G$3&gt;=VALUE(RIGHT(男子登録情報!$F1050,4))),VALUE(男子登録情報!$G1050)+1,VALUE(男子登録情報!$G1050)),"")</f>
        <v>22</v>
      </c>
      <c r="N1050" t="str">
        <f>IF($K1050="","",IF(男子登録情報!$H1050="北海道",男子登録情報!$H1050,LEFT(男子登録情報!$H1050,LEN(男子登録情報!$H1050)-1)))</f>
        <v>兵庫</v>
      </c>
      <c r="O1050" t="str">
        <f>IF($K1050="","",IF(LEN($N1050)=2,LEFT($N1050,1)&amp;"　"&amp;RIGHT($N1050,1)&amp;"・"&amp;男子登録情報!$I1050,$N1050&amp;"・"&amp;男子登録情報!$I1050))</f>
        <v>兵　庫・市尼崎</v>
      </c>
    </row>
    <row r="1051" spans="1:15" x14ac:dyDescent="0.55000000000000004">
      <c r="A1051">
        <f>IF($K1051="","",100000000+男子登録情報!$C1051)</f>
        <v>100001050</v>
      </c>
      <c r="B1051" t="str">
        <f>IF($K1051="","",男子登録情報!$D1051&amp;" ("&amp;男子登録情報!$K1051&amp;")")</f>
        <v>下田　翔大 (4)</v>
      </c>
      <c r="C1051" t="str">
        <f>IF($K1051="","",男子登録情報!$E1051)</f>
        <v>ｼﾓﾀﾞ ｼｮｳﾀ</v>
      </c>
      <c r="D1051" t="str">
        <f>IF($K1051="","",男子登録情報!$O1051&amp;" "&amp;男子登録情報!$N1051&amp;" ("&amp;LEFT(男子登録情報!$F1051,2)&amp;")")</f>
        <v>Shota SHIMODA (01)</v>
      </c>
      <c r="E1051" t="str">
        <f>IF($K1051="","",男子登録情報!$P1051)</f>
        <v>JPN</v>
      </c>
      <c r="F1051" t="str">
        <f t="shared" si="16"/>
        <v>1</v>
      </c>
      <c r="G1051">
        <f>IF($K1051="","",男子登録情報!$M1051)</f>
        <v>28</v>
      </c>
      <c r="H1051">
        <f>IF($K1051="","",男子登録情報!$A1051)</f>
        <v>492237</v>
      </c>
      <c r="K1051">
        <f>IF(男子登録情報!$C1051="","",男子登録情報!$C1051)</f>
        <v>1050</v>
      </c>
      <c r="M1051">
        <f>IFERROR(IF(AND(402&lt;=VALUE(RIGHT(男子登録情報!$F1051,4)),競技会情報!$E$3*100+競技会情報!$G$3&gt;=VALUE(RIGHT(男子登録情報!$F1051,4))),VALUE(男子登録情報!$G1051)+1,VALUE(男子登録情報!$G1051)),"")</f>
        <v>21</v>
      </c>
      <c r="N1051" t="str">
        <f>IF($K1051="","",IF(男子登録情報!$H1051="北海道",男子登録情報!$H1051,LEFT(男子登録情報!$H1051,LEN(男子登録情報!$H1051)-1)))</f>
        <v>兵庫</v>
      </c>
      <c r="O1051" t="str">
        <f>IF($K1051="","",IF(LEN($N1051)=2,LEFT($N1051,1)&amp;"　"&amp;RIGHT($N1051,1)&amp;"・"&amp;男子登録情報!$I1051,$N1051&amp;"・"&amp;男子登録情報!$I1051))</f>
        <v>兵　庫・市川</v>
      </c>
    </row>
    <row r="1052" spans="1:15" x14ac:dyDescent="0.55000000000000004">
      <c r="A1052">
        <f>IF($K1052="","",100000000+男子登録情報!$C1052)</f>
        <v>100001051</v>
      </c>
      <c r="B1052" t="str">
        <f>IF($K1052="","",男子登録情報!$D1052&amp;" ("&amp;男子登録情報!$K1052&amp;")")</f>
        <v>渡邉　翔太 (4)</v>
      </c>
      <c r="C1052" t="str">
        <f>IF($K1052="","",男子登録情報!$E1052)</f>
        <v>ﾜﾀﾅﾍﾞ ｼｮｳﾀ</v>
      </c>
      <c r="D1052" t="str">
        <f>IF($K1052="","",男子登録情報!$O1052&amp;" "&amp;男子登録情報!$N1052&amp;" ("&amp;LEFT(男子登録情報!$F1052,2)&amp;")")</f>
        <v>Shota WATANABE (01)</v>
      </c>
      <c r="E1052" t="str">
        <f>IF($K1052="","",男子登録情報!$P1052)</f>
        <v>JPN</v>
      </c>
      <c r="F1052" t="str">
        <f t="shared" si="16"/>
        <v>1</v>
      </c>
      <c r="G1052">
        <f>IF($K1052="","",男子登録情報!$M1052)</f>
        <v>28</v>
      </c>
      <c r="H1052">
        <f>IF($K1052="","",男子登録情報!$A1052)</f>
        <v>492237</v>
      </c>
      <c r="K1052">
        <f>IF(男子登録情報!$C1052="","",男子登録情報!$C1052)</f>
        <v>1051</v>
      </c>
      <c r="M1052">
        <f>IFERROR(IF(AND(402&lt;=VALUE(RIGHT(男子登録情報!$F1052,4)),競技会情報!$E$3*100+競技会情報!$G$3&gt;=VALUE(RIGHT(男子登録情報!$F1052,4))),VALUE(男子登録情報!$G1052)+1,VALUE(男子登録情報!$G1052)),"")</f>
        <v>21</v>
      </c>
      <c r="N1052" t="str">
        <f>IF($K1052="","",IF(男子登録情報!$H1052="北海道",男子登録情報!$H1052,LEFT(男子登録情報!$H1052,LEN(男子登録情報!$H1052)-1)))</f>
        <v>兵庫</v>
      </c>
      <c r="O1052" t="str">
        <f>IF($K1052="","",IF(LEN($N1052)=2,LEFT($N1052,1)&amp;"　"&amp;RIGHT($N1052,1)&amp;"・"&amp;男子登録情報!$I1052,$N1052&amp;"・"&amp;男子登録情報!$I1052))</f>
        <v>兵　庫・神戸北</v>
      </c>
    </row>
    <row r="1053" spans="1:15" x14ac:dyDescent="0.55000000000000004">
      <c r="A1053">
        <f>IF($K1053="","",100000000+男子登録情報!$C1053)</f>
        <v>100001052</v>
      </c>
      <c r="B1053" t="str">
        <f>IF($K1053="","",男子登録情報!$D1053&amp;" ("&amp;男子登録情報!$K1053&amp;")")</f>
        <v>澤田　和希 (2)</v>
      </c>
      <c r="C1053" t="str">
        <f>IF($K1053="","",男子登録情報!$E1053)</f>
        <v>ｻﾜﾀﾞ ｶｽﾞｷ</v>
      </c>
      <c r="D1053" t="str">
        <f>IF($K1053="","",男子登録情報!$O1053&amp;" "&amp;男子登録情報!$N1053&amp;" ("&amp;LEFT(男子登録情報!$F1053,2)&amp;")")</f>
        <v>Kazuki SAWADA (02)</v>
      </c>
      <c r="E1053" t="str">
        <f>IF($K1053="","",男子登録情報!$P1053)</f>
        <v>JPN</v>
      </c>
      <c r="F1053" t="str">
        <f t="shared" si="16"/>
        <v>1</v>
      </c>
      <c r="G1053">
        <f>IF($K1053="","",男子登録情報!$M1053)</f>
        <v>28</v>
      </c>
      <c r="H1053">
        <f>IF($K1053="","",男子登録情報!$A1053)</f>
        <v>492237</v>
      </c>
      <c r="K1053">
        <f>IF(男子登録情報!$C1053="","",男子登録情報!$C1053)</f>
        <v>1052</v>
      </c>
      <c r="M1053">
        <f>IFERROR(IF(AND(402&lt;=VALUE(RIGHT(男子登録情報!$F1053,4)),競技会情報!$E$3*100+競技会情報!$G$3&gt;=VALUE(RIGHT(男子登録情報!$F1053,4))),VALUE(男子登録情報!$G1053)+1,VALUE(男子登録情報!$G1053)),"")</f>
        <v>19</v>
      </c>
      <c r="N1053" t="str">
        <f>IF($K1053="","",IF(男子登録情報!$H1053="北海道",男子登録情報!$H1053,LEFT(男子登録情報!$H1053,LEN(男子登録情報!$H1053)-1)))</f>
        <v>兵庫</v>
      </c>
      <c r="O1053" t="str">
        <f>IF($K1053="","",IF(LEN($N1053)=2,LEFT($N1053,1)&amp;"　"&amp;RIGHT($N1053,1)&amp;"・"&amp;男子登録情報!$I1053,$N1053&amp;"・"&amp;男子登録情報!$I1053))</f>
        <v>兵　庫・姫路商業</v>
      </c>
    </row>
    <row r="1054" spans="1:15" x14ac:dyDescent="0.55000000000000004">
      <c r="A1054">
        <f>IF($K1054="","",100000000+男子登録情報!$C1054)</f>
        <v>100001053</v>
      </c>
      <c r="B1054" t="str">
        <f>IF($K1054="","",男子登録情報!$D1054&amp;" ("&amp;男子登録情報!$K1054&amp;")")</f>
        <v>神戸　翔伍 (2)</v>
      </c>
      <c r="C1054" t="str">
        <f>IF($K1054="","",男子登録情報!$E1054)</f>
        <v>ｶﾝﾍﾞ ｼｮｳｺﾞ</v>
      </c>
      <c r="D1054" t="str">
        <f>IF($K1054="","",男子登録情報!$O1054&amp;" "&amp;男子登録情報!$N1054&amp;" ("&amp;LEFT(男子登録情報!$F1054,2)&amp;")")</f>
        <v>Shogo KAMBE (02)</v>
      </c>
      <c r="E1054" t="str">
        <f>IF($K1054="","",男子登録情報!$P1054)</f>
        <v>JPN</v>
      </c>
      <c r="F1054" t="str">
        <f t="shared" si="16"/>
        <v>1</v>
      </c>
      <c r="G1054">
        <f>IF($K1054="","",男子登録情報!$M1054)</f>
        <v>28</v>
      </c>
      <c r="H1054">
        <f>IF($K1054="","",男子登録情報!$A1054)</f>
        <v>492237</v>
      </c>
      <c r="K1054">
        <f>IF(男子登録情報!$C1054="","",男子登録情報!$C1054)</f>
        <v>1053</v>
      </c>
      <c r="M1054">
        <f>IFERROR(IF(AND(402&lt;=VALUE(RIGHT(男子登録情報!$F1054,4)),競技会情報!$E$3*100+競技会情報!$G$3&gt;=VALUE(RIGHT(男子登録情報!$F1054,4))),VALUE(男子登録情報!$G1054)+1,VALUE(男子登録情報!$G1054)),"")</f>
        <v>20</v>
      </c>
      <c r="N1054" t="str">
        <f>IF($K1054="","",IF(男子登録情報!$H1054="北海道",男子登録情報!$H1054,LEFT(男子登録情報!$H1054,LEN(男子登録情報!$H1054)-1)))</f>
        <v>兵庫</v>
      </c>
      <c r="O1054" t="str">
        <f>IF($K1054="","",IF(LEN($N1054)=2,LEFT($N1054,1)&amp;"　"&amp;RIGHT($N1054,1)&amp;"・"&amp;男子登録情報!$I1054,$N1054&amp;"・"&amp;男子登録情報!$I1054))</f>
        <v>兵　庫・神港学園</v>
      </c>
    </row>
    <row r="1055" spans="1:15" x14ac:dyDescent="0.55000000000000004">
      <c r="A1055">
        <f>IF($K1055="","",100000000+男子登録情報!$C1055)</f>
        <v>100001054</v>
      </c>
      <c r="B1055" t="str">
        <f>IF($K1055="","",男子登録情報!$D1055&amp;" ("&amp;男子登録情報!$K1055&amp;")")</f>
        <v>佐藤　智也 (3)</v>
      </c>
      <c r="C1055" t="str">
        <f>IF($K1055="","",男子登録情報!$E1055)</f>
        <v>ｻﾄｳ ﾄﾓﾔ</v>
      </c>
      <c r="D1055" t="str">
        <f>IF($K1055="","",男子登録情報!$O1055&amp;" "&amp;男子登録情報!$N1055&amp;" ("&amp;LEFT(男子登録情報!$F1055,2)&amp;")")</f>
        <v>Tomoya SATO (02)</v>
      </c>
      <c r="E1055" t="str">
        <f>IF($K1055="","",男子登録情報!$P1055)</f>
        <v>JPN</v>
      </c>
      <c r="F1055" t="str">
        <f t="shared" si="16"/>
        <v>1</v>
      </c>
      <c r="G1055">
        <f>IF($K1055="","",男子登録情報!$M1055)</f>
        <v>28</v>
      </c>
      <c r="H1055">
        <f>IF($K1055="","",男子登録情報!$A1055)</f>
        <v>492237</v>
      </c>
      <c r="K1055">
        <f>IF(男子登録情報!$C1055="","",男子登録情報!$C1055)</f>
        <v>1054</v>
      </c>
      <c r="M1055">
        <f>IFERROR(IF(AND(402&lt;=VALUE(RIGHT(男子登録情報!$F1055,4)),競技会情報!$E$3*100+競技会情報!$G$3&gt;=VALUE(RIGHT(男子登録情報!$F1055,4))),VALUE(男子登録情報!$G1055)+1,VALUE(男子登録情報!$G1055)),"")</f>
        <v>20</v>
      </c>
      <c r="N1055" t="str">
        <f>IF($K1055="","",IF(男子登録情報!$H1055="北海道",男子登録情報!$H1055,LEFT(男子登録情報!$H1055,LEN(男子登録情報!$H1055)-1)))</f>
        <v>兵庫</v>
      </c>
      <c r="O1055" t="str">
        <f>IF($K1055="","",IF(LEN($N1055)=2,LEFT($N1055,1)&amp;"　"&amp;RIGHT($N1055,1)&amp;"・"&amp;男子登録情報!$I1055,$N1055&amp;"・"&amp;男子登録情報!$I1055))</f>
        <v>兵　庫・視覚特別支援</v>
      </c>
    </row>
    <row r="1056" spans="1:15" x14ac:dyDescent="0.55000000000000004">
      <c r="A1056">
        <f>IF($K1056="","",100000000+男子登録情報!$C1056)</f>
        <v>100001055</v>
      </c>
      <c r="B1056" t="str">
        <f>IF($K1056="","",男子登録情報!$D1056&amp;" ("&amp;男子登録情報!$K1056&amp;")")</f>
        <v>近藤　瑞起 (3)</v>
      </c>
      <c r="C1056" t="str">
        <f>IF($K1056="","",男子登録情報!$E1056)</f>
        <v>ｺﾝﾄﾞｳ ﾐｽﾞｷ</v>
      </c>
      <c r="D1056" t="str">
        <f>IF($K1056="","",男子登録情報!$O1056&amp;" "&amp;男子登録情報!$N1056&amp;" ("&amp;LEFT(男子登録情報!$F1056,2)&amp;")")</f>
        <v>Mizuki KONDO (01)</v>
      </c>
      <c r="E1056" t="str">
        <f>IF($K1056="","",男子登録情報!$P1056)</f>
        <v>JPN</v>
      </c>
      <c r="F1056" t="str">
        <f t="shared" si="16"/>
        <v>1</v>
      </c>
      <c r="G1056">
        <f>IF($K1056="","",男子登録情報!$M1056)</f>
        <v>28</v>
      </c>
      <c r="H1056">
        <f>IF($K1056="","",男子登録情報!$A1056)</f>
        <v>492237</v>
      </c>
      <c r="K1056">
        <f>IF(男子登録情報!$C1056="","",男子登録情報!$C1056)</f>
        <v>1055</v>
      </c>
      <c r="M1056">
        <f>IFERROR(IF(AND(402&lt;=VALUE(RIGHT(男子登録情報!$F1056,4)),競技会情報!$E$3*100+競技会情報!$G$3&gt;=VALUE(RIGHT(男子登録情報!$F1056,4))),VALUE(男子登録情報!$G1056)+1,VALUE(男子登録情報!$G1056)),"")</f>
        <v>21</v>
      </c>
      <c r="N1056" t="str">
        <f>IF($K1056="","",IF(男子登録情報!$H1056="北海道",男子登録情報!$H1056,LEFT(男子登録情報!$H1056,LEN(男子登録情報!$H1056)-1)))</f>
        <v>兵庫</v>
      </c>
      <c r="O1056" t="str">
        <f>IF($K1056="","",IF(LEN($N1056)=2,LEFT($N1056,1)&amp;"　"&amp;RIGHT($N1056,1)&amp;"・"&amp;男子登録情報!$I1056,$N1056&amp;"・"&amp;男子登録情報!$I1056))</f>
        <v>兵　庫・琴丘</v>
      </c>
    </row>
    <row r="1057" spans="1:15" x14ac:dyDescent="0.55000000000000004">
      <c r="A1057">
        <f>IF($K1057="","",100000000+男子登録情報!$C1057)</f>
        <v>100001056</v>
      </c>
      <c r="B1057" t="str">
        <f>IF($K1057="","",男子登録情報!$D1057&amp;" ("&amp;男子登録情報!$K1057&amp;")")</f>
        <v>島本　駿 (2)</v>
      </c>
      <c r="C1057" t="str">
        <f>IF($K1057="","",男子登録情報!$E1057)</f>
        <v>ｼﾏﾓﾄ ﾊﾔﾄ</v>
      </c>
      <c r="D1057" t="str">
        <f>IF($K1057="","",男子登録情報!$O1057&amp;" "&amp;男子登録情報!$N1057&amp;" ("&amp;LEFT(男子登録情報!$F1057,2)&amp;")")</f>
        <v>Hayato SHIMAMOTO (02)</v>
      </c>
      <c r="E1057" t="str">
        <f>IF($K1057="","",男子登録情報!$P1057)</f>
        <v>JPN</v>
      </c>
      <c r="F1057" t="str">
        <f t="shared" si="16"/>
        <v>1</v>
      </c>
      <c r="G1057">
        <f>IF($K1057="","",男子登録情報!$M1057)</f>
        <v>28</v>
      </c>
      <c r="H1057">
        <f>IF($K1057="","",男子登録情報!$A1057)</f>
        <v>492237</v>
      </c>
      <c r="K1057">
        <f>IF(男子登録情報!$C1057="","",男子登録情報!$C1057)</f>
        <v>1056</v>
      </c>
      <c r="M1057">
        <f>IFERROR(IF(AND(402&lt;=VALUE(RIGHT(男子登録情報!$F1057,4)),競技会情報!$E$3*100+競技会情報!$G$3&gt;=VALUE(RIGHT(男子登録情報!$F1057,4))),VALUE(男子登録情報!$G1057)+1,VALUE(男子登録情報!$G1057)),"")</f>
        <v>20</v>
      </c>
      <c r="N1057" t="str">
        <f>IF($K1057="","",IF(男子登録情報!$H1057="北海道",男子登録情報!$H1057,LEFT(男子登録情報!$H1057,LEN(男子登録情報!$H1057)-1)))</f>
        <v>香川</v>
      </c>
      <c r="O1057" t="str">
        <f>IF($K1057="","",IF(LEN($N1057)=2,LEFT($N1057,1)&amp;"　"&amp;RIGHT($N1057,1)&amp;"・"&amp;男子登録情報!$I1057,$N1057&amp;"・"&amp;男子登録情報!$I1057))</f>
        <v>香　川・高松北</v>
      </c>
    </row>
    <row r="1058" spans="1:15" x14ac:dyDescent="0.55000000000000004">
      <c r="A1058">
        <f>IF($K1058="","",100000000+男子登録情報!$C1058)</f>
        <v>100001057</v>
      </c>
      <c r="B1058" t="str">
        <f>IF($K1058="","",男子登録情報!$D1058&amp;" ("&amp;男子登録情報!$K1058&amp;")")</f>
        <v>鶴田　慈英 (3)</v>
      </c>
      <c r="C1058" t="str">
        <f>IF($K1058="","",男子登録情報!$E1058)</f>
        <v>ﾂﾙﾀ ｼﾞｴｲ</v>
      </c>
      <c r="D1058" t="str">
        <f>IF($K1058="","",男子登録情報!$O1058&amp;" "&amp;男子登録情報!$N1058&amp;" ("&amp;LEFT(男子登録情報!$F1058,2)&amp;")")</f>
        <v>Jiei TSURUTA (01)</v>
      </c>
      <c r="E1058" t="str">
        <f>IF($K1058="","",男子登録情報!$P1058)</f>
        <v>JPN</v>
      </c>
      <c r="F1058" t="str">
        <f t="shared" si="16"/>
        <v>1</v>
      </c>
      <c r="G1058">
        <f>IF($K1058="","",男子登録情報!$M1058)</f>
        <v>28</v>
      </c>
      <c r="H1058">
        <f>IF($K1058="","",男子登録情報!$A1058)</f>
        <v>492237</v>
      </c>
      <c r="K1058">
        <f>IF(男子登録情報!$C1058="","",男子登録情報!$C1058)</f>
        <v>1057</v>
      </c>
      <c r="M1058">
        <f>IFERROR(IF(AND(402&lt;=VALUE(RIGHT(男子登録情報!$F1058,4)),競技会情報!$E$3*100+競技会情報!$G$3&gt;=VALUE(RIGHT(男子登録情報!$F1058,4))),VALUE(男子登録情報!$G1058)+1,VALUE(男子登録情報!$G1058)),"")</f>
        <v>21</v>
      </c>
      <c r="N1058" t="str">
        <f>IF($K1058="","",IF(男子登録情報!$H1058="北海道",男子登録情報!$H1058,LEFT(男子登録情報!$H1058,LEN(男子登録情報!$H1058)-1)))</f>
        <v>兵庫</v>
      </c>
      <c r="O1058" t="str">
        <f>IF($K1058="","",IF(LEN($N1058)=2,LEFT($N1058,1)&amp;"　"&amp;RIGHT($N1058,1)&amp;"・"&amp;男子登録情報!$I1058,$N1058&amp;"・"&amp;男子登録情報!$I1058))</f>
        <v>兵　庫・龍野</v>
      </c>
    </row>
    <row r="1059" spans="1:15" x14ac:dyDescent="0.55000000000000004">
      <c r="A1059">
        <f>IF($K1059="","",100000000+男子登録情報!$C1059)</f>
        <v>100001058</v>
      </c>
      <c r="B1059" t="str">
        <f>IF($K1059="","",男子登録情報!$D1059&amp;" ("&amp;男子登録情報!$K1059&amp;")")</f>
        <v>伊瀬　拓斗 (3)</v>
      </c>
      <c r="C1059" t="str">
        <f>IF($K1059="","",男子登録情報!$E1059)</f>
        <v>ｲｾ ﾀｸﾄ</v>
      </c>
      <c r="D1059" t="str">
        <f>IF($K1059="","",男子登録情報!$O1059&amp;" "&amp;男子登録情報!$N1059&amp;" ("&amp;LEFT(男子登録情報!$F1059,2)&amp;")")</f>
        <v>Takuto ISE (01)</v>
      </c>
      <c r="E1059" t="str">
        <f>IF($K1059="","",男子登録情報!$P1059)</f>
        <v>JPN</v>
      </c>
      <c r="F1059" t="str">
        <f t="shared" si="16"/>
        <v>1</v>
      </c>
      <c r="G1059">
        <f>IF($K1059="","",男子登録情報!$M1059)</f>
        <v>28</v>
      </c>
      <c r="H1059">
        <f>IF($K1059="","",男子登録情報!$A1059)</f>
        <v>492237</v>
      </c>
      <c r="K1059">
        <f>IF(男子登録情報!$C1059="","",男子登録情報!$C1059)</f>
        <v>1058</v>
      </c>
      <c r="M1059">
        <f>IFERROR(IF(AND(402&lt;=VALUE(RIGHT(男子登録情報!$F1059,4)),競技会情報!$E$3*100+競技会情報!$G$3&gt;=VALUE(RIGHT(男子登録情報!$F1059,4))),VALUE(男子登録情報!$G1059)+1,VALUE(男子登録情報!$G1059)),"")</f>
        <v>21</v>
      </c>
      <c r="N1059" t="str">
        <f>IF($K1059="","",IF(男子登録情報!$H1059="北海道",男子登録情報!$H1059,LEFT(男子登録情報!$H1059,LEN(男子登録情報!$H1059)-1)))</f>
        <v>兵庫</v>
      </c>
      <c r="O1059" t="str">
        <f>IF($K1059="","",IF(LEN($N1059)=2,LEFT($N1059,1)&amp;"　"&amp;RIGHT($N1059,1)&amp;"・"&amp;男子登録情報!$I1059,$N1059&amp;"・"&amp;男子登録情報!$I1059))</f>
        <v>兵　庫・神戸高塚</v>
      </c>
    </row>
    <row r="1060" spans="1:15" x14ac:dyDescent="0.55000000000000004">
      <c r="A1060">
        <f>IF($K1060="","",100000000+男子登録情報!$C1060)</f>
        <v>100001059</v>
      </c>
      <c r="B1060" t="str">
        <f>IF($K1060="","",男子登録情報!$D1060&amp;" ("&amp;男子登録情報!$K1060&amp;")")</f>
        <v>井上　晴史 (2)</v>
      </c>
      <c r="C1060" t="str">
        <f>IF($K1060="","",男子登録情報!$E1060)</f>
        <v>ｲﾉｳｴ ﾊﾙﾌﾐ</v>
      </c>
      <c r="D1060" t="str">
        <f>IF($K1060="","",男子登録情報!$O1060&amp;" "&amp;男子登録情報!$N1060&amp;" ("&amp;LEFT(男子登録情報!$F1060,2)&amp;")")</f>
        <v>Harufumi INOUE (02)</v>
      </c>
      <c r="E1060" t="str">
        <f>IF($K1060="","",男子登録情報!$P1060)</f>
        <v>JPN</v>
      </c>
      <c r="F1060" t="str">
        <f t="shared" si="16"/>
        <v>1</v>
      </c>
      <c r="G1060">
        <f>IF($K1060="","",男子登録情報!$M1060)</f>
        <v>28</v>
      </c>
      <c r="H1060">
        <f>IF($K1060="","",男子登録情報!$A1060)</f>
        <v>492237</v>
      </c>
      <c r="K1060">
        <f>IF(男子登録情報!$C1060="","",男子登録情報!$C1060)</f>
        <v>1059</v>
      </c>
      <c r="M1060">
        <f>IFERROR(IF(AND(402&lt;=VALUE(RIGHT(男子登録情報!$F1060,4)),競技会情報!$E$3*100+競技会情報!$G$3&gt;=VALUE(RIGHT(男子登録情報!$F1060,4))),VALUE(男子登録情報!$G1060)+1,VALUE(男子登録情報!$G1060)),"")</f>
        <v>20</v>
      </c>
      <c r="N1060" t="str">
        <f>IF($K1060="","",IF(男子登録情報!$H1060="北海道",男子登録情報!$H1060,LEFT(男子登録情報!$H1060,LEN(男子登録情報!$H1060)-1)))</f>
        <v>広島</v>
      </c>
      <c r="O1060" t="str">
        <f>IF($K1060="","",IF(LEN($N1060)=2,LEFT($N1060,1)&amp;"　"&amp;RIGHT($N1060,1)&amp;"・"&amp;男子登録情報!$I1060,$N1060&amp;"・"&amp;男子登録情報!$I1060))</f>
        <v>広　島・祇園北</v>
      </c>
    </row>
    <row r="1061" spans="1:15" x14ac:dyDescent="0.55000000000000004">
      <c r="A1061">
        <f>IF($K1061="","",100000000+男子登録情報!$C1061)</f>
        <v>100001060</v>
      </c>
      <c r="B1061" t="str">
        <f>IF($K1061="","",男子登録情報!$D1061&amp;" ("&amp;男子登録情報!$K1061&amp;")")</f>
        <v>豊田　亮介 (2)</v>
      </c>
      <c r="C1061" t="str">
        <f>IF($K1061="","",男子登録情報!$E1061)</f>
        <v>ﾄﾖﾀ ﾘｮｳｽｹ</v>
      </c>
      <c r="D1061" t="str">
        <f>IF($K1061="","",男子登録情報!$O1061&amp;" "&amp;男子登録情報!$N1061&amp;" ("&amp;LEFT(男子登録情報!$F1061,2)&amp;")")</f>
        <v>Ryosuke TOYOTA (02)</v>
      </c>
      <c r="E1061" t="str">
        <f>IF($K1061="","",男子登録情報!$P1061)</f>
        <v>JPN</v>
      </c>
      <c r="F1061" t="str">
        <f t="shared" si="16"/>
        <v>1</v>
      </c>
      <c r="G1061">
        <f>IF($K1061="","",男子登録情報!$M1061)</f>
        <v>28</v>
      </c>
      <c r="H1061">
        <f>IF($K1061="","",男子登録情報!$A1061)</f>
        <v>492237</v>
      </c>
      <c r="K1061">
        <f>IF(男子登録情報!$C1061="","",男子登録情報!$C1061)</f>
        <v>1060</v>
      </c>
      <c r="M1061">
        <f>IFERROR(IF(AND(402&lt;=VALUE(RIGHT(男子登録情報!$F1061,4)),競技会情報!$E$3*100+競技会情報!$G$3&gt;=VALUE(RIGHT(男子登録情報!$F1061,4))),VALUE(男子登録情報!$G1061)+1,VALUE(男子登録情報!$G1061)),"")</f>
        <v>20</v>
      </c>
      <c r="N1061" t="str">
        <f>IF($K1061="","",IF(男子登録情報!$H1061="北海道",男子登録情報!$H1061,LEFT(男子登録情報!$H1061,LEN(男子登録情報!$H1061)-1)))</f>
        <v>島根</v>
      </c>
      <c r="O1061" t="str">
        <f>IF($K1061="","",IF(LEN($N1061)=2,LEFT($N1061,1)&amp;"　"&amp;RIGHT($N1061,1)&amp;"・"&amp;男子登録情報!$I1061,$N1061&amp;"・"&amp;男子登録情報!$I1061))</f>
        <v>島　根・明誠</v>
      </c>
    </row>
    <row r="1062" spans="1:15" x14ac:dyDescent="0.55000000000000004">
      <c r="A1062">
        <f>IF($K1062="","",100000000+男子登録情報!$C1062)</f>
        <v>100001061</v>
      </c>
      <c r="B1062" t="str">
        <f>IF($K1062="","",男子登録情報!$D1062&amp;" ("&amp;男子登録情報!$K1062&amp;")")</f>
        <v>立石　陽斗 (3)</v>
      </c>
      <c r="C1062" t="str">
        <f>IF($K1062="","",男子登録情報!$E1062)</f>
        <v>ﾀﾃｲｼ ﾊﾙﾄ</v>
      </c>
      <c r="D1062" t="str">
        <f>IF($K1062="","",男子登録情報!$O1062&amp;" "&amp;男子登録情報!$N1062&amp;" ("&amp;LEFT(男子登録情報!$F1062,2)&amp;")")</f>
        <v>Haruto TATEISHI (01)</v>
      </c>
      <c r="E1062" t="str">
        <f>IF($K1062="","",男子登録情報!$P1062)</f>
        <v>JPN</v>
      </c>
      <c r="F1062" t="str">
        <f t="shared" si="16"/>
        <v>1</v>
      </c>
      <c r="G1062">
        <f>IF($K1062="","",男子登録情報!$M1062)</f>
        <v>28</v>
      </c>
      <c r="H1062">
        <f>IF($K1062="","",男子登録情報!$A1062)</f>
        <v>492237</v>
      </c>
      <c r="K1062">
        <f>IF(男子登録情報!$C1062="","",男子登録情報!$C1062)</f>
        <v>1061</v>
      </c>
      <c r="M1062">
        <f>IFERROR(IF(AND(402&lt;=VALUE(RIGHT(男子登録情報!$F1062,4)),競技会情報!$E$3*100+競技会情報!$G$3&gt;=VALUE(RIGHT(男子登録情報!$F1062,4))),VALUE(男子登録情報!$G1062)+1,VALUE(男子登録情報!$G1062)),"")</f>
        <v>21</v>
      </c>
      <c r="N1062" t="str">
        <f>IF($K1062="","",IF(男子登録情報!$H1062="北海道",男子登録情報!$H1062,LEFT(男子登録情報!$H1062,LEN(男子登録情報!$H1062)-1)))</f>
        <v>京都</v>
      </c>
      <c r="O1062" t="str">
        <f>IF($K1062="","",IF(LEN($N1062)=2,LEFT($N1062,1)&amp;"　"&amp;RIGHT($N1062,1)&amp;"・"&amp;男子登録情報!$I1062,$N1062&amp;"・"&amp;男子登録情報!$I1062))</f>
        <v>京　都・宮津</v>
      </c>
    </row>
    <row r="1063" spans="1:15" x14ac:dyDescent="0.55000000000000004">
      <c r="A1063">
        <f>IF($K1063="","",100000000+男子登録情報!$C1063)</f>
        <v>100001062</v>
      </c>
      <c r="B1063" t="str">
        <f>IF($K1063="","",男子登録情報!$D1063&amp;" ("&amp;男子登録情報!$K1063&amp;")")</f>
        <v>佐藤　隼 (2)</v>
      </c>
      <c r="C1063" t="str">
        <f>IF($K1063="","",男子登録情報!$E1063)</f>
        <v>ｻﾄｳ ｼﾞｭﾝ</v>
      </c>
      <c r="D1063" t="str">
        <f>IF($K1063="","",男子登録情報!$O1063&amp;" "&amp;男子登録情報!$N1063&amp;" ("&amp;LEFT(男子登録情報!$F1063,2)&amp;")")</f>
        <v>Jun SATO (02)</v>
      </c>
      <c r="E1063" t="str">
        <f>IF($K1063="","",男子登録情報!$P1063)</f>
        <v>JPN</v>
      </c>
      <c r="F1063" t="str">
        <f t="shared" si="16"/>
        <v>1</v>
      </c>
      <c r="G1063">
        <f>IF($K1063="","",男子登録情報!$M1063)</f>
        <v>28</v>
      </c>
      <c r="H1063">
        <f>IF($K1063="","",男子登録情報!$A1063)</f>
        <v>492237</v>
      </c>
      <c r="K1063">
        <f>IF(男子登録情報!$C1063="","",男子登録情報!$C1063)</f>
        <v>1062</v>
      </c>
      <c r="M1063">
        <f>IFERROR(IF(AND(402&lt;=VALUE(RIGHT(男子登録情報!$F1063,4)),競技会情報!$E$3*100+競技会情報!$G$3&gt;=VALUE(RIGHT(男子登録情報!$F1063,4))),VALUE(男子登録情報!$G1063)+1,VALUE(男子登録情報!$G1063)),"")</f>
        <v>20</v>
      </c>
      <c r="N1063" t="str">
        <f>IF($K1063="","",IF(男子登録情報!$H1063="北海道",男子登録情報!$H1063,LEFT(男子登録情報!$H1063,LEN(男子登録情報!$H1063)-1)))</f>
        <v>兵庫</v>
      </c>
      <c r="O1063" t="str">
        <f>IF($K1063="","",IF(LEN($N1063)=2,LEFT($N1063,1)&amp;"　"&amp;RIGHT($N1063,1)&amp;"・"&amp;男子登録情報!$I1063,$N1063&amp;"・"&amp;男子登録情報!$I1063))</f>
        <v>兵　庫・滝川第二</v>
      </c>
    </row>
    <row r="1064" spans="1:15" x14ac:dyDescent="0.55000000000000004">
      <c r="A1064">
        <f>IF($K1064="","",100000000+男子登録情報!$C1064)</f>
        <v>100001063</v>
      </c>
      <c r="B1064" t="str">
        <f>IF($K1064="","",男子登録情報!$D1064&amp;" ("&amp;男子登録情報!$K1064&amp;")")</f>
        <v>辻井　冬和 (2)</v>
      </c>
      <c r="C1064" t="str">
        <f>IF($K1064="","",男子登録情報!$E1064)</f>
        <v>ﾂｼﾞｲ ﾄﾜ</v>
      </c>
      <c r="D1064" t="str">
        <f>IF($K1064="","",男子登録情報!$O1064&amp;" "&amp;男子登録情報!$N1064&amp;" ("&amp;LEFT(男子登録情報!$F1064,2)&amp;")")</f>
        <v>Towa TSUJII (02)</v>
      </c>
      <c r="E1064" t="str">
        <f>IF($K1064="","",男子登録情報!$P1064)</f>
        <v>JPN</v>
      </c>
      <c r="F1064" t="str">
        <f t="shared" si="16"/>
        <v>1</v>
      </c>
      <c r="G1064">
        <f>IF($K1064="","",男子登録情報!$M1064)</f>
        <v>28</v>
      </c>
      <c r="H1064">
        <f>IF($K1064="","",男子登録情報!$A1064)</f>
        <v>492237</v>
      </c>
      <c r="K1064">
        <f>IF(男子登録情報!$C1064="","",男子登録情報!$C1064)</f>
        <v>1063</v>
      </c>
      <c r="M1064">
        <f>IFERROR(IF(AND(402&lt;=VALUE(RIGHT(男子登録情報!$F1064,4)),競技会情報!$E$3*100+競技会情報!$G$3&gt;=VALUE(RIGHT(男子登録情報!$F1064,4))),VALUE(男子登録情報!$G1064)+1,VALUE(男子登録情報!$G1064)),"")</f>
        <v>20</v>
      </c>
      <c r="N1064" t="str">
        <f>IF($K1064="","",IF(男子登録情報!$H1064="北海道",男子登録情報!$H1064,LEFT(男子登録情報!$H1064,LEN(男子登録情報!$H1064)-1)))</f>
        <v>兵庫</v>
      </c>
      <c r="O1064" t="str">
        <f>IF($K1064="","",IF(LEN($N1064)=2,LEFT($N1064,1)&amp;"　"&amp;RIGHT($N1064,1)&amp;"・"&amp;男子登録情報!$I1064,$N1064&amp;"・"&amp;男子登録情報!$I1064))</f>
        <v>兵　庫・報徳学園</v>
      </c>
    </row>
    <row r="1065" spans="1:15" x14ac:dyDescent="0.55000000000000004">
      <c r="A1065">
        <f>IF($K1065="","",100000000+男子登録情報!$C1065)</f>
        <v>100001064</v>
      </c>
      <c r="B1065" t="str">
        <f>IF($K1065="","",男子登録情報!$D1065&amp;" ("&amp;男子登録情報!$K1065&amp;")")</f>
        <v>吉田　開 (2)</v>
      </c>
      <c r="C1065" t="str">
        <f>IF($K1065="","",男子登録情報!$E1065)</f>
        <v>ﾖｼﾀﾞ ｶｲ</v>
      </c>
      <c r="D1065" t="str">
        <f>IF($K1065="","",男子登録情報!$O1065&amp;" "&amp;男子登録情報!$N1065&amp;" ("&amp;LEFT(男子登録情報!$F1065,2)&amp;")")</f>
        <v>Kai YOSHIDA (02)</v>
      </c>
      <c r="E1065" t="str">
        <f>IF($K1065="","",男子登録情報!$P1065)</f>
        <v>JPN</v>
      </c>
      <c r="F1065" t="str">
        <f t="shared" si="16"/>
        <v>1</v>
      </c>
      <c r="G1065">
        <f>IF($K1065="","",男子登録情報!$M1065)</f>
        <v>28</v>
      </c>
      <c r="H1065">
        <f>IF($K1065="","",男子登録情報!$A1065)</f>
        <v>492237</v>
      </c>
      <c r="K1065">
        <f>IF(男子登録情報!$C1065="","",男子登録情報!$C1065)</f>
        <v>1064</v>
      </c>
      <c r="M1065">
        <f>IFERROR(IF(AND(402&lt;=VALUE(RIGHT(男子登録情報!$F1065,4)),競技会情報!$E$3*100+競技会情報!$G$3&gt;=VALUE(RIGHT(男子登録情報!$F1065,4))),VALUE(男子登録情報!$G1065)+1,VALUE(男子登録情報!$G1065)),"")</f>
        <v>20</v>
      </c>
      <c r="N1065" t="str">
        <f>IF($K1065="","",IF(男子登録情報!$H1065="北海道",男子登録情報!$H1065,LEFT(男子登録情報!$H1065,LEN(男子登録情報!$H1065)-1)))</f>
        <v>兵庫</v>
      </c>
      <c r="O1065" t="str">
        <f>IF($K1065="","",IF(LEN($N1065)=2,LEFT($N1065,1)&amp;"　"&amp;RIGHT($N1065,1)&amp;"・"&amp;男子登録情報!$I1065,$N1065&amp;"・"&amp;男子登録情報!$I1065))</f>
        <v>兵　庫・夙川</v>
      </c>
    </row>
    <row r="1066" spans="1:15" x14ac:dyDescent="0.55000000000000004">
      <c r="A1066">
        <f>IF($K1066="","",100000000+男子登録情報!$C1066)</f>
        <v>100001065</v>
      </c>
      <c r="B1066" t="str">
        <f>IF($K1066="","",男子登録情報!$D1066&amp;" ("&amp;男子登録情報!$K1066&amp;")")</f>
        <v>嵯峨山　楓汰 (2)</v>
      </c>
      <c r="C1066" t="str">
        <f>IF($K1066="","",男子登録情報!$E1066)</f>
        <v>ｻｶﾞﾔﾏ ﾌｳﾀ</v>
      </c>
      <c r="D1066" t="str">
        <f>IF($K1066="","",男子登録情報!$O1066&amp;" "&amp;男子登録情報!$N1066&amp;" ("&amp;LEFT(男子登録情報!$F1066,2)&amp;")")</f>
        <v>Futa SAGAYAMA (03)</v>
      </c>
      <c r="E1066" t="str">
        <f>IF($K1066="","",男子登録情報!$P1066)</f>
        <v>JPN</v>
      </c>
      <c r="F1066" t="str">
        <f t="shared" si="16"/>
        <v>1</v>
      </c>
      <c r="G1066">
        <f>IF($K1066="","",男子登録情報!$M1066)</f>
        <v>28</v>
      </c>
      <c r="H1066">
        <f>IF($K1066="","",男子登録情報!$A1066)</f>
        <v>492237</v>
      </c>
      <c r="K1066">
        <f>IF(男子登録情報!$C1066="","",男子登録情報!$C1066)</f>
        <v>1065</v>
      </c>
      <c r="M1066">
        <f>IFERROR(IF(AND(402&lt;=VALUE(RIGHT(男子登録情報!$F1066,4)),競技会情報!$E$3*100+競技会情報!$G$3&gt;=VALUE(RIGHT(男子登録情報!$F1066,4))),VALUE(男子登録情報!$G1066)+1,VALUE(男子登録情報!$G1066)),"")</f>
        <v>19</v>
      </c>
      <c r="N1066" t="str">
        <f>IF($K1066="","",IF(男子登録情報!$H1066="北海道",男子登録情報!$H1066,LEFT(男子登録情報!$H1066,LEN(男子登録情報!$H1066)-1)))</f>
        <v>兵庫</v>
      </c>
      <c r="O1066" t="str">
        <f>IF($K1066="","",IF(LEN($N1066)=2,LEFT($N1066,1)&amp;"　"&amp;RIGHT($N1066,1)&amp;"・"&amp;男子登録情報!$I1066,$N1066&amp;"・"&amp;男子登録情報!$I1066))</f>
        <v>兵　庫・報徳学園</v>
      </c>
    </row>
    <row r="1067" spans="1:15" x14ac:dyDescent="0.55000000000000004">
      <c r="A1067">
        <f>IF($K1067="","",100000000+男子登録情報!$C1067)</f>
        <v>100001066</v>
      </c>
      <c r="B1067" t="str">
        <f>IF($K1067="","",男子登録情報!$D1067&amp;" ("&amp;男子登録情報!$K1067&amp;")")</f>
        <v>遠藤　正勝 (4)</v>
      </c>
      <c r="C1067" t="str">
        <f>IF($K1067="","",男子登録情報!$E1067)</f>
        <v>ｴﾝﾄﾞｳ ﾏｻｶﾂ</v>
      </c>
      <c r="D1067" t="str">
        <f>IF($K1067="","",男子登録情報!$O1067&amp;" "&amp;男子登録情報!$N1067&amp;" ("&amp;LEFT(男子登録情報!$F1067,2)&amp;")")</f>
        <v>Masakatsu ENDO (00)</v>
      </c>
      <c r="E1067" t="str">
        <f>IF($K1067="","",男子登録情報!$P1067)</f>
        <v>JPN</v>
      </c>
      <c r="F1067" t="str">
        <f t="shared" si="16"/>
        <v>1</v>
      </c>
      <c r="G1067">
        <f>IF($K1067="","",男子登録情報!$M1067)</f>
        <v>28</v>
      </c>
      <c r="H1067">
        <f>IF($K1067="","",男子登録情報!$A1067)</f>
        <v>492356</v>
      </c>
      <c r="K1067">
        <f>IF(男子登録情報!$C1067="","",男子登録情報!$C1067)</f>
        <v>1066</v>
      </c>
      <c r="M1067">
        <f>IFERROR(IF(AND(402&lt;=VALUE(RIGHT(男子登録情報!$F1067,4)),競技会情報!$E$3*100+競技会情報!$G$3&gt;=VALUE(RIGHT(男子登録情報!$F1067,4))),VALUE(男子登録情報!$G1067)+1,VALUE(男子登録情報!$G1067)),"")</f>
        <v>21</v>
      </c>
      <c r="N1067" t="str">
        <f>IF($K1067="","",IF(男子登録情報!$H1067="北海道",男子登録情報!$H1067,LEFT(男子登録情報!$H1067,LEN(男子登録情報!$H1067)-1)))</f>
        <v>北海道</v>
      </c>
      <c r="O1067" t="str">
        <f>IF($K1067="","",IF(LEN($N1067)=2,LEFT($N1067,1)&amp;"　"&amp;RIGHT($N1067,1)&amp;"・"&amp;男子登録情報!$I1067,$N1067&amp;"・"&amp;男子登録情報!$I1067))</f>
        <v>北海道・網走南ヶ丘</v>
      </c>
    </row>
    <row r="1068" spans="1:15" x14ac:dyDescent="0.55000000000000004">
      <c r="A1068">
        <f>IF($K1068="","",100000000+男子登録情報!$C1068)</f>
        <v>100001067</v>
      </c>
      <c r="B1068" t="str">
        <f>IF($K1068="","",男子登録情報!$D1068&amp;" ("&amp;男子登録情報!$K1068&amp;")")</f>
        <v>前川　慎之介 (4)</v>
      </c>
      <c r="C1068" t="str">
        <f>IF($K1068="","",男子登録情報!$E1068)</f>
        <v>ﾏｴｶﾜ ｼﾝﾉｽｹ</v>
      </c>
      <c r="D1068" t="str">
        <f>IF($K1068="","",男子登録情報!$O1068&amp;" "&amp;男子登録情報!$N1068&amp;" ("&amp;LEFT(男子登録情報!$F1068,2)&amp;")")</f>
        <v>Shinnosuke MAEKAWA (00)</v>
      </c>
      <c r="E1068" t="str">
        <f>IF($K1068="","",男子登録情報!$P1068)</f>
        <v>JPN</v>
      </c>
      <c r="F1068" t="str">
        <f t="shared" si="16"/>
        <v>1</v>
      </c>
      <c r="G1068">
        <f>IF($K1068="","",男子登録情報!$M1068)</f>
        <v>28</v>
      </c>
      <c r="H1068">
        <f>IF($K1068="","",男子登録情報!$A1068)</f>
        <v>492356</v>
      </c>
      <c r="K1068">
        <f>IF(男子登録情報!$C1068="","",男子登録情報!$C1068)</f>
        <v>1067</v>
      </c>
      <c r="M1068">
        <f>IFERROR(IF(AND(402&lt;=VALUE(RIGHT(男子登録情報!$F1068,4)),競技会情報!$E$3*100+競技会情報!$G$3&gt;=VALUE(RIGHT(男子登録情報!$F1068,4))),VALUE(男子登録情報!$G1068)+1,VALUE(男子登録情報!$G1068)),"")</f>
        <v>22</v>
      </c>
      <c r="N1068" t="str">
        <f>IF($K1068="","",IF(男子登録情報!$H1068="北海道",男子登録情報!$H1068,LEFT(男子登録情報!$H1068,LEN(男子登録情報!$H1068)-1)))</f>
        <v>兵庫</v>
      </c>
      <c r="O1068" t="str">
        <f>IF($K1068="","",IF(LEN($N1068)=2,LEFT($N1068,1)&amp;"　"&amp;RIGHT($N1068,1)&amp;"・"&amp;男子登録情報!$I1068,$N1068&amp;"・"&amp;男子登録情報!$I1068))</f>
        <v>兵　庫・明石西</v>
      </c>
    </row>
    <row r="1069" spans="1:15" x14ac:dyDescent="0.55000000000000004">
      <c r="A1069">
        <f>IF($K1069="","",100000000+男子登録情報!$C1069)</f>
        <v>100001068</v>
      </c>
      <c r="B1069" t="str">
        <f>IF($K1069="","",男子登録情報!$D1069&amp;" ("&amp;男子登録情報!$K1069&amp;")")</f>
        <v>小西　孝昴 (4)</v>
      </c>
      <c r="C1069" t="str">
        <f>IF($K1069="","",男子登録情報!$E1069)</f>
        <v>ｺﾆｼ ﾀｶｱｷ</v>
      </c>
      <c r="D1069" t="str">
        <f>IF($K1069="","",男子登録情報!$O1069&amp;" "&amp;男子登録情報!$N1069&amp;" ("&amp;LEFT(男子登録情報!$F1069,2)&amp;")")</f>
        <v>Takaki KONISHI (00)</v>
      </c>
      <c r="E1069" t="str">
        <f>IF($K1069="","",男子登録情報!$P1069)</f>
        <v>JPN</v>
      </c>
      <c r="F1069" t="str">
        <f t="shared" si="16"/>
        <v>1</v>
      </c>
      <c r="G1069">
        <f>IF($K1069="","",男子登録情報!$M1069)</f>
        <v>28</v>
      </c>
      <c r="H1069">
        <f>IF($K1069="","",男子登録情報!$A1069)</f>
        <v>492356</v>
      </c>
      <c r="K1069">
        <f>IF(男子登録情報!$C1069="","",男子登録情報!$C1069)</f>
        <v>1068</v>
      </c>
      <c r="M1069">
        <f>IFERROR(IF(AND(402&lt;=VALUE(RIGHT(男子登録情報!$F1069,4)),競技会情報!$E$3*100+競技会情報!$G$3&gt;=VALUE(RIGHT(男子登録情報!$F1069,4))),VALUE(男子登録情報!$G1069)+1,VALUE(男子登録情報!$G1069)),"")</f>
        <v>22</v>
      </c>
      <c r="N1069" t="str">
        <f>IF($K1069="","",IF(男子登録情報!$H1069="北海道",男子登録情報!$H1069,LEFT(男子登録情報!$H1069,LEN(男子登録情報!$H1069)-1)))</f>
        <v>兵庫</v>
      </c>
      <c r="O1069" t="str">
        <f>IF($K1069="","",IF(LEN($N1069)=2,LEFT($N1069,1)&amp;"　"&amp;RIGHT($N1069,1)&amp;"・"&amp;男子登録情報!$I1069,$N1069&amp;"・"&amp;男子登録情報!$I1069))</f>
        <v>兵　庫・村野工業</v>
      </c>
    </row>
    <row r="1070" spans="1:15" x14ac:dyDescent="0.55000000000000004">
      <c r="A1070">
        <f>IF($K1070="","",100000000+男子登録情報!$C1070)</f>
        <v>100001069</v>
      </c>
      <c r="B1070" t="str">
        <f>IF($K1070="","",男子登録情報!$D1070&amp;" ("&amp;男子登録情報!$K1070&amp;")")</f>
        <v>枝川　尚輝 (3)</v>
      </c>
      <c r="C1070" t="str">
        <f>IF($K1070="","",男子登録情報!$E1070)</f>
        <v>ｴﾀﾞｶﾞﾜ ﾅｵｷ</v>
      </c>
      <c r="D1070" t="str">
        <f>IF($K1070="","",男子登録情報!$O1070&amp;" "&amp;男子登録情報!$N1070&amp;" ("&amp;LEFT(男子登録情報!$F1070,2)&amp;")")</f>
        <v>Naoki EDAGAWA (01)</v>
      </c>
      <c r="E1070" t="str">
        <f>IF($K1070="","",男子登録情報!$P1070)</f>
        <v>JPN</v>
      </c>
      <c r="F1070" t="str">
        <f t="shared" si="16"/>
        <v>1</v>
      </c>
      <c r="G1070">
        <f>IF($K1070="","",男子登録情報!$M1070)</f>
        <v>28</v>
      </c>
      <c r="H1070">
        <f>IF($K1070="","",男子登録情報!$A1070)</f>
        <v>492356</v>
      </c>
      <c r="K1070">
        <f>IF(男子登録情報!$C1070="","",男子登録情報!$C1070)</f>
        <v>1069</v>
      </c>
      <c r="M1070">
        <f>IFERROR(IF(AND(402&lt;=VALUE(RIGHT(男子登録情報!$F1070,4)),競技会情報!$E$3*100+競技会情報!$G$3&gt;=VALUE(RIGHT(男子登録情報!$F1070,4))),VALUE(男子登録情報!$G1070)+1,VALUE(男子登録情報!$G1070)),"")</f>
        <v>21</v>
      </c>
      <c r="N1070" t="str">
        <f>IF($K1070="","",IF(男子登録情報!$H1070="北海道",男子登録情報!$H1070,LEFT(男子登録情報!$H1070,LEN(男子登録情報!$H1070)-1)))</f>
        <v>兵庫</v>
      </c>
      <c r="O1070" t="str">
        <f>IF($K1070="","",IF(LEN($N1070)=2,LEFT($N1070,1)&amp;"　"&amp;RIGHT($N1070,1)&amp;"・"&amp;男子登録情報!$I1070,$N1070&amp;"・"&amp;男子登録情報!$I1070))</f>
        <v>兵　庫・滝川第二</v>
      </c>
    </row>
    <row r="1071" spans="1:15" x14ac:dyDescent="0.55000000000000004">
      <c r="A1071">
        <f>IF($K1071="","",100000000+男子登録情報!$C1071)</f>
        <v>100001070</v>
      </c>
      <c r="B1071" t="str">
        <f>IF($K1071="","",男子登録情報!$D1071&amp;" ("&amp;男子登録情報!$K1071&amp;")")</f>
        <v>下里　淳司 (2)</v>
      </c>
      <c r="C1071" t="str">
        <f>IF($K1071="","",男子登録情報!$E1071)</f>
        <v>ｼﾓｻﾞﾄ ｼﾞｭﾝｼﾞ</v>
      </c>
      <c r="D1071" t="str">
        <f>IF($K1071="","",男子登録情報!$O1071&amp;" "&amp;男子登録情報!$N1071&amp;" ("&amp;LEFT(男子登録情報!$F1071,2)&amp;")")</f>
        <v>Junji SHIMOZATO (02)</v>
      </c>
      <c r="E1071" t="str">
        <f>IF($K1071="","",男子登録情報!$P1071)</f>
        <v>JPN</v>
      </c>
      <c r="F1071" t="str">
        <f t="shared" si="16"/>
        <v>1</v>
      </c>
      <c r="G1071">
        <f>IF($K1071="","",男子登録情報!$M1071)</f>
        <v>28</v>
      </c>
      <c r="H1071">
        <f>IF($K1071="","",男子登録情報!$A1071)</f>
        <v>492356</v>
      </c>
      <c r="K1071">
        <f>IF(男子登録情報!$C1071="","",男子登録情報!$C1071)</f>
        <v>1070</v>
      </c>
      <c r="M1071">
        <f>IFERROR(IF(AND(402&lt;=VALUE(RIGHT(男子登録情報!$F1071,4)),競技会情報!$E$3*100+競技会情報!$G$3&gt;=VALUE(RIGHT(男子登録情報!$F1071,4))),VALUE(男子登録情報!$G1071)+1,VALUE(男子登録情報!$G1071)),"")</f>
        <v>19</v>
      </c>
      <c r="N1071" t="str">
        <f>IF($K1071="","",IF(男子登録情報!$H1071="北海道",男子登録情報!$H1071,LEFT(男子登録情報!$H1071,LEN(男子登録情報!$H1071)-1)))</f>
        <v>兵庫</v>
      </c>
      <c r="O1071" t="str">
        <f>IF($K1071="","",IF(LEN($N1071)=2,LEFT($N1071,1)&amp;"　"&amp;RIGHT($N1071,1)&amp;"・"&amp;男子登録情報!$I1071,$N1071&amp;"・"&amp;男子登録情報!$I1071))</f>
        <v>兵　庫・神戸第一</v>
      </c>
    </row>
    <row r="1072" spans="1:15" x14ac:dyDescent="0.55000000000000004">
      <c r="A1072">
        <f>IF($K1072="","",100000000+男子登録情報!$C1072)</f>
        <v>100001071</v>
      </c>
      <c r="B1072" t="str">
        <f>IF($K1072="","",男子登録情報!$D1072&amp;" ("&amp;男子登録情報!$K1072&amp;")")</f>
        <v>川本　源一郎 (2)</v>
      </c>
      <c r="C1072" t="str">
        <f>IF($K1072="","",男子登録情報!$E1072)</f>
        <v>ｶﾜﾓﾄ ｹﾞﾝｲﾁﾛｳ</v>
      </c>
      <c r="D1072" t="str">
        <f>IF($K1072="","",男子登録情報!$O1072&amp;" "&amp;男子登録情報!$N1072&amp;" ("&amp;LEFT(男子登録情報!$F1072,2)&amp;")")</f>
        <v>Genichiro KAWAMOTO (02)</v>
      </c>
      <c r="E1072" t="str">
        <f>IF($K1072="","",男子登録情報!$P1072)</f>
        <v>JPN</v>
      </c>
      <c r="F1072" t="str">
        <f t="shared" si="16"/>
        <v>1</v>
      </c>
      <c r="G1072">
        <f>IF($K1072="","",男子登録情報!$M1072)</f>
        <v>28</v>
      </c>
      <c r="H1072">
        <f>IF($K1072="","",男子登録情報!$A1072)</f>
        <v>492356</v>
      </c>
      <c r="K1072">
        <f>IF(男子登録情報!$C1072="","",男子登録情報!$C1072)</f>
        <v>1071</v>
      </c>
      <c r="M1072">
        <f>IFERROR(IF(AND(402&lt;=VALUE(RIGHT(男子登録情報!$F1072,4)),競技会情報!$E$3*100+競技会情報!$G$3&gt;=VALUE(RIGHT(男子登録情報!$F1072,4))),VALUE(男子登録情報!$G1072)+1,VALUE(男子登録情報!$G1072)),"")</f>
        <v>20</v>
      </c>
      <c r="N1072" t="str">
        <f>IF($K1072="","",IF(男子登録情報!$H1072="北海道",男子登録情報!$H1072,LEFT(男子登録情報!$H1072,LEN(男子登録情報!$H1072)-1)))</f>
        <v>兵庫</v>
      </c>
      <c r="O1072" t="str">
        <f>IF($K1072="","",IF(LEN($N1072)=2,LEFT($N1072,1)&amp;"　"&amp;RIGHT($N1072,1)&amp;"・"&amp;男子登録情報!$I1072,$N1072&amp;"・"&amp;男子登録情報!$I1072))</f>
        <v>兵　庫・神戸第一</v>
      </c>
    </row>
    <row r="1073" spans="1:15" x14ac:dyDescent="0.55000000000000004">
      <c r="A1073">
        <f>IF($K1073="","",100000000+男子登録情報!$C1073)</f>
        <v>100001072</v>
      </c>
      <c r="B1073" t="str">
        <f>IF($K1073="","",男子登録情報!$D1073&amp;" ("&amp;男子登録情報!$K1073&amp;")")</f>
        <v>春田　展幸 (2)</v>
      </c>
      <c r="C1073" t="str">
        <f>IF($K1073="","",男子登録情報!$E1073)</f>
        <v>ﾊﾙﾀ ﾉﾌﾞﾕｷ</v>
      </c>
      <c r="D1073" t="str">
        <f>IF($K1073="","",男子登録情報!$O1073&amp;" "&amp;男子登録情報!$N1073&amp;" ("&amp;LEFT(男子登録情報!$F1073,2)&amp;")")</f>
        <v>Nobuyuki HARUTA (02)</v>
      </c>
      <c r="E1073" t="str">
        <f>IF($K1073="","",男子登録情報!$P1073)</f>
        <v>JPN</v>
      </c>
      <c r="F1073" t="str">
        <f t="shared" si="16"/>
        <v>1</v>
      </c>
      <c r="G1073">
        <f>IF($K1073="","",男子登録情報!$M1073)</f>
        <v>28</v>
      </c>
      <c r="H1073">
        <f>IF($K1073="","",男子登録情報!$A1073)</f>
        <v>492356</v>
      </c>
      <c r="K1073">
        <f>IF(男子登録情報!$C1073="","",男子登録情報!$C1073)</f>
        <v>1072</v>
      </c>
      <c r="M1073">
        <f>IFERROR(IF(AND(402&lt;=VALUE(RIGHT(男子登録情報!$F1073,4)),競技会情報!$E$3*100+競技会情報!$G$3&gt;=VALUE(RIGHT(男子登録情報!$F1073,4))),VALUE(男子登録情報!$G1073)+1,VALUE(男子登録情報!$G1073)),"")</f>
        <v>20</v>
      </c>
      <c r="N1073" t="str">
        <f>IF($K1073="","",IF(男子登録情報!$H1073="北海道",男子登録情報!$H1073,LEFT(男子登録情報!$H1073,LEN(男子登録情報!$H1073)-1)))</f>
        <v>兵庫</v>
      </c>
      <c r="O1073" t="str">
        <f>IF($K1073="","",IF(LEN($N1073)=2,LEFT($N1073,1)&amp;"　"&amp;RIGHT($N1073,1)&amp;"・"&amp;男子登録情報!$I1073,$N1073&amp;"・"&amp;男子登録情報!$I1073))</f>
        <v>兵　庫・兵庫工業</v>
      </c>
    </row>
    <row r="1074" spans="1:15" x14ac:dyDescent="0.55000000000000004">
      <c r="A1074">
        <f>IF($K1074="","",100000000+男子登録情報!$C1074)</f>
        <v>100001073</v>
      </c>
      <c r="B1074" t="str">
        <f>IF($K1074="","",男子登録情報!$D1074&amp;" ("&amp;男子登録情報!$K1074&amp;")")</f>
        <v>平野　渚生 (2)</v>
      </c>
      <c r="C1074" t="str">
        <f>IF($K1074="","",男子登録情報!$E1074)</f>
        <v>ﾋﾗﾉ ｼｮｳ</v>
      </c>
      <c r="D1074" t="str">
        <f>IF($K1074="","",男子登録情報!$O1074&amp;" "&amp;男子登録情報!$N1074&amp;" ("&amp;LEFT(男子登録情報!$F1074,2)&amp;")")</f>
        <v>Sho HIRANO (02)</v>
      </c>
      <c r="E1074" t="str">
        <f>IF($K1074="","",男子登録情報!$P1074)</f>
        <v>JPN</v>
      </c>
      <c r="F1074" t="str">
        <f t="shared" si="16"/>
        <v>1</v>
      </c>
      <c r="G1074">
        <f>IF($K1074="","",男子登録情報!$M1074)</f>
        <v>28</v>
      </c>
      <c r="H1074">
        <f>IF($K1074="","",男子登録情報!$A1074)</f>
        <v>492356</v>
      </c>
      <c r="K1074">
        <f>IF(男子登録情報!$C1074="","",男子登録情報!$C1074)</f>
        <v>1073</v>
      </c>
      <c r="M1074">
        <f>IFERROR(IF(AND(402&lt;=VALUE(RIGHT(男子登録情報!$F1074,4)),競技会情報!$E$3*100+競技会情報!$G$3&gt;=VALUE(RIGHT(男子登録情報!$F1074,4))),VALUE(男子登録情報!$G1074)+1,VALUE(男子登録情報!$G1074)),"")</f>
        <v>20</v>
      </c>
      <c r="N1074" t="str">
        <f>IF($K1074="","",IF(男子登録情報!$H1074="北海道",男子登録情報!$H1074,LEFT(男子登録情報!$H1074,LEN(男子登録情報!$H1074)-1)))</f>
        <v>兵庫</v>
      </c>
      <c r="O1074" t="str">
        <f>IF($K1074="","",IF(LEN($N1074)=2,LEFT($N1074,1)&amp;"　"&amp;RIGHT($N1074,1)&amp;"・"&amp;男子登録情報!$I1074,$N1074&amp;"・"&amp;男子登録情報!$I1074))</f>
        <v>兵　庫・滝川第二</v>
      </c>
    </row>
    <row r="1075" spans="1:15" x14ac:dyDescent="0.55000000000000004">
      <c r="A1075">
        <f>IF($K1075="","",100000000+男子登録情報!$C1075)</f>
        <v>100001074</v>
      </c>
      <c r="B1075" t="str">
        <f>IF($K1075="","",男子登録情報!$D1075&amp;" ("&amp;男子登録情報!$K1075&amp;")")</f>
        <v>松岡　泰貴 (3)</v>
      </c>
      <c r="C1075" t="str">
        <f>IF($K1075="","",男子登録情報!$E1075)</f>
        <v>ﾏﾂｵｶ ﾀｲｷ</v>
      </c>
      <c r="D1075" t="str">
        <f>IF($K1075="","",男子登録情報!$O1075&amp;" "&amp;男子登録情報!$N1075&amp;" ("&amp;LEFT(男子登録情報!$F1075,2)&amp;")")</f>
        <v>Taiki MATSUOKA (02)</v>
      </c>
      <c r="E1075" t="str">
        <f>IF($K1075="","",男子登録情報!$P1075)</f>
        <v>JPN</v>
      </c>
      <c r="F1075" t="str">
        <f t="shared" si="16"/>
        <v>1</v>
      </c>
      <c r="G1075">
        <f>IF($K1075="","",男子登録情報!$M1075)</f>
        <v>28</v>
      </c>
      <c r="H1075">
        <f>IF($K1075="","",男子登録情報!$A1075)</f>
        <v>492247</v>
      </c>
      <c r="K1075">
        <f>IF(男子登録情報!$C1075="","",男子登録情報!$C1075)</f>
        <v>1074</v>
      </c>
      <c r="M1075">
        <f>IFERROR(IF(AND(402&lt;=VALUE(RIGHT(男子登録情報!$F1075,4)),競技会情報!$E$3*100+競技会情報!$G$3&gt;=VALUE(RIGHT(男子登録情報!$F1075,4))),VALUE(男子登録情報!$G1075)+1,VALUE(男子登録情報!$G1075)),"")</f>
        <v>20</v>
      </c>
      <c r="N1075" t="str">
        <f>IF($K1075="","",IF(男子登録情報!$H1075="北海道",男子登録情報!$H1075,LEFT(男子登録情報!$H1075,LEN(男子登録情報!$H1075)-1)))</f>
        <v>兵庫</v>
      </c>
      <c r="O1075" t="str">
        <f>IF($K1075="","",IF(LEN($N1075)=2,LEFT($N1075,1)&amp;"　"&amp;RIGHT($N1075,1)&amp;"・"&amp;男子登録情報!$I1075,$N1075&amp;"・"&amp;男子登録情報!$I1075))</f>
        <v>兵　庫・松陽</v>
      </c>
    </row>
    <row r="1076" spans="1:15" x14ac:dyDescent="0.55000000000000004">
      <c r="A1076">
        <f>IF($K1076="","",100000000+男子登録情報!$C1076)</f>
        <v>100001075</v>
      </c>
      <c r="B1076" t="str">
        <f>IF($K1076="","",男子登録情報!$D1076&amp;" ("&amp;男子登録情報!$K1076&amp;")")</f>
        <v>櫻井　悠登 (3)</v>
      </c>
      <c r="C1076" t="str">
        <f>IF($K1076="","",男子登録情報!$E1076)</f>
        <v>ｻｸﾗｲ ﾕｳﾄ</v>
      </c>
      <c r="D1076" t="str">
        <f>IF($K1076="","",男子登録情報!$O1076&amp;" "&amp;男子登録情報!$N1076&amp;" ("&amp;LEFT(男子登録情報!$F1076,2)&amp;")")</f>
        <v>Yuto SAKURAI (00)</v>
      </c>
      <c r="E1076" t="str">
        <f>IF($K1076="","",男子登録情報!$P1076)</f>
        <v>JPN</v>
      </c>
      <c r="F1076" t="str">
        <f t="shared" si="16"/>
        <v>1</v>
      </c>
      <c r="G1076">
        <f>IF($K1076="","",男子登録情報!$M1076)</f>
        <v>28</v>
      </c>
      <c r="H1076">
        <f>IF($K1076="","",男子登録情報!$A1076)</f>
        <v>492247</v>
      </c>
      <c r="K1076">
        <f>IF(男子登録情報!$C1076="","",男子登録情報!$C1076)</f>
        <v>1075</v>
      </c>
      <c r="M1076">
        <f>IFERROR(IF(AND(402&lt;=VALUE(RIGHT(男子登録情報!$F1076,4)),競技会情報!$E$3*100+競技会情報!$G$3&gt;=VALUE(RIGHT(男子登録情報!$F1076,4))),VALUE(男子登録情報!$G1076)+1,VALUE(男子登録情報!$G1076)),"")</f>
        <v>22</v>
      </c>
      <c r="N1076" t="str">
        <f>IF($K1076="","",IF(男子登録情報!$H1076="北海道",男子登録情報!$H1076,LEFT(男子登録情報!$H1076,LEN(男子登録情報!$H1076)-1)))</f>
        <v>岡山</v>
      </c>
      <c r="O1076" t="str">
        <f>IF($K1076="","",IF(LEN($N1076)=2,LEFT($N1076,1)&amp;"　"&amp;RIGHT($N1076,1)&amp;"・"&amp;男子登録情報!$I1076,$N1076&amp;"・"&amp;男子登録情報!$I1076))</f>
        <v>岡　山・西大寺</v>
      </c>
    </row>
    <row r="1077" spans="1:15" x14ac:dyDescent="0.55000000000000004">
      <c r="A1077">
        <f>IF($K1077="","",100000000+男子登録情報!$C1077)</f>
        <v>100001076</v>
      </c>
      <c r="B1077" t="str">
        <f>IF($K1077="","",男子登録情報!$D1077&amp;" ("&amp;男子登録情報!$K1077&amp;")")</f>
        <v>大塩　拓夢 (4)</v>
      </c>
      <c r="C1077" t="str">
        <f>IF($K1077="","",男子登録情報!$E1077)</f>
        <v>ｵｵｼｵ ﾀｸﾑ</v>
      </c>
      <c r="D1077" t="str">
        <f>IF($K1077="","",男子登録情報!$O1077&amp;" "&amp;男子登録情報!$N1077&amp;" ("&amp;LEFT(男子登録情報!$F1077,2)&amp;")")</f>
        <v>Takumu OSHIO (00)</v>
      </c>
      <c r="E1077" t="str">
        <f>IF($K1077="","",男子登録情報!$P1077)</f>
        <v>JPN</v>
      </c>
      <c r="F1077" t="str">
        <f t="shared" si="16"/>
        <v>1</v>
      </c>
      <c r="G1077">
        <f>IF($K1077="","",男子登録情報!$M1077)</f>
        <v>28</v>
      </c>
      <c r="H1077">
        <f>IF($K1077="","",男子登録情報!$A1077)</f>
        <v>492247</v>
      </c>
      <c r="K1077">
        <f>IF(男子登録情報!$C1077="","",男子登録情報!$C1077)</f>
        <v>1076</v>
      </c>
      <c r="M1077">
        <f>IFERROR(IF(AND(402&lt;=VALUE(RIGHT(男子登録情報!$F1077,4)),競技会情報!$E$3*100+競技会情報!$G$3&gt;=VALUE(RIGHT(男子登録情報!$F1077,4))),VALUE(男子登録情報!$G1077)+1,VALUE(男子登録情報!$G1077)),"")</f>
        <v>22</v>
      </c>
      <c r="N1077" t="str">
        <f>IF($K1077="","",IF(男子登録情報!$H1077="北海道",男子登録情報!$H1077,LEFT(男子登録情報!$H1077,LEN(男子登録情報!$H1077)-1)))</f>
        <v>兵庫</v>
      </c>
      <c r="O1077" t="str">
        <f>IF($K1077="","",IF(LEN($N1077)=2,LEFT($N1077,1)&amp;"　"&amp;RIGHT($N1077,1)&amp;"・"&amp;男子登録情報!$I1077,$N1077&amp;"・"&amp;男子登録情報!$I1077))</f>
        <v>兵　庫・神戸国際大学付属</v>
      </c>
    </row>
    <row r="1078" spans="1:15" x14ac:dyDescent="0.55000000000000004">
      <c r="A1078">
        <f>IF($K1078="","",100000000+男子登録情報!$C1078)</f>
        <v>100001077</v>
      </c>
      <c r="B1078" t="str">
        <f>IF($K1078="","",男子登録情報!$D1078&amp;" ("&amp;男子登録情報!$K1078&amp;")")</f>
        <v>小宮　大輔 (2)</v>
      </c>
      <c r="C1078" t="str">
        <f>IF($K1078="","",男子登録情報!$E1078)</f>
        <v>ｺﾐﾔ ﾀﾞｲｽｹ</v>
      </c>
      <c r="D1078" t="str">
        <f>IF($K1078="","",男子登録情報!$O1078&amp;" "&amp;男子登録情報!$N1078&amp;" ("&amp;LEFT(男子登録情報!$F1078,2)&amp;")")</f>
        <v>Daisuke KOMIYA (03)</v>
      </c>
      <c r="E1078" t="str">
        <f>IF($K1078="","",男子登録情報!$P1078)</f>
        <v>JPN</v>
      </c>
      <c r="F1078" t="str">
        <f t="shared" si="16"/>
        <v>1</v>
      </c>
      <c r="G1078">
        <f>IF($K1078="","",男子登録情報!$M1078)</f>
        <v>28</v>
      </c>
      <c r="H1078">
        <f>IF($K1078="","",男子登録情報!$A1078)</f>
        <v>492247</v>
      </c>
      <c r="K1078">
        <f>IF(男子登録情報!$C1078="","",男子登録情報!$C1078)</f>
        <v>1077</v>
      </c>
      <c r="M1078">
        <f>IFERROR(IF(AND(402&lt;=VALUE(RIGHT(男子登録情報!$F1078,4)),競技会情報!$E$3*100+競技会情報!$G$3&gt;=VALUE(RIGHT(男子登録情報!$F1078,4))),VALUE(男子登録情報!$G1078)+1,VALUE(男子登録情報!$G1078)),"")</f>
        <v>19</v>
      </c>
      <c r="N1078" t="str">
        <f>IF($K1078="","",IF(男子登録情報!$H1078="北海道",男子登録情報!$H1078,LEFT(男子登録情報!$H1078,LEN(男子登録情報!$H1078)-1)))</f>
        <v>兵庫</v>
      </c>
      <c r="O1078" t="str">
        <f>IF($K1078="","",IF(LEN($N1078)=2,LEFT($N1078,1)&amp;"　"&amp;RIGHT($N1078,1)&amp;"・"&amp;男子登録情報!$I1078,$N1078&amp;"・"&amp;男子登録情報!$I1078))</f>
        <v>兵　庫・東灘</v>
      </c>
    </row>
    <row r="1079" spans="1:15" x14ac:dyDescent="0.55000000000000004">
      <c r="A1079">
        <f>IF($K1079="","",100000000+男子登録情報!$C1079)</f>
        <v>100001078</v>
      </c>
      <c r="B1079" t="str">
        <f>IF($K1079="","",男子登録情報!$D1079&amp;" ("&amp;男子登録情報!$K1079&amp;")")</f>
        <v>長田　颯太 (2)</v>
      </c>
      <c r="C1079" t="str">
        <f>IF($K1079="","",男子登録情報!$E1079)</f>
        <v>ｵｻﾀﾞ ｿｳﾀ</v>
      </c>
      <c r="D1079" t="str">
        <f>IF($K1079="","",男子登録情報!$O1079&amp;" "&amp;男子登録情報!$N1079&amp;" ("&amp;LEFT(男子登録情報!$F1079,2)&amp;")")</f>
        <v>Sota OSADA (03)</v>
      </c>
      <c r="E1079" t="str">
        <f>IF($K1079="","",男子登録情報!$P1079)</f>
        <v>JPN</v>
      </c>
      <c r="F1079" t="str">
        <f t="shared" si="16"/>
        <v>1</v>
      </c>
      <c r="G1079">
        <f>IF($K1079="","",男子登録情報!$M1079)</f>
        <v>28</v>
      </c>
      <c r="H1079">
        <f>IF($K1079="","",男子登録情報!$A1079)</f>
        <v>492247</v>
      </c>
      <c r="K1079">
        <f>IF(男子登録情報!$C1079="","",男子登録情報!$C1079)</f>
        <v>1078</v>
      </c>
      <c r="M1079">
        <f>IFERROR(IF(AND(402&lt;=VALUE(RIGHT(男子登録情報!$F1079,4)),競技会情報!$E$3*100+競技会情報!$G$3&gt;=VALUE(RIGHT(男子登録情報!$F1079,4))),VALUE(男子登録情報!$G1079)+1,VALUE(男子登録情報!$G1079)),"")</f>
        <v>19</v>
      </c>
      <c r="N1079" t="str">
        <f>IF($K1079="","",IF(男子登録情報!$H1079="北海道",男子登録情報!$H1079,LEFT(男子登録情報!$H1079,LEN(男子登録情報!$H1079)-1)))</f>
        <v>静岡</v>
      </c>
      <c r="O1079" t="str">
        <f>IF($K1079="","",IF(LEN($N1079)=2,LEFT($N1079,1)&amp;"　"&amp;RIGHT($N1079,1)&amp;"・"&amp;男子登録情報!$I1079,$N1079&amp;"・"&amp;男子登録情報!$I1079))</f>
        <v>静　岡・浜松商業</v>
      </c>
    </row>
    <row r="1080" spans="1:15" x14ac:dyDescent="0.55000000000000004">
      <c r="A1080">
        <f>IF($K1080="","",100000000+男子登録情報!$C1080)</f>
        <v>100001079</v>
      </c>
      <c r="B1080" t="str">
        <f>IF($K1080="","",男子登録情報!$D1080&amp;" ("&amp;男子登録情報!$K1080&amp;")")</f>
        <v>柴田　智広 (3)</v>
      </c>
      <c r="C1080" t="str">
        <f>IF($K1080="","",男子登録情報!$E1080)</f>
        <v>ｼﾊﾞﾀ ﾄﾓﾋﾛ</v>
      </c>
      <c r="D1080" t="str">
        <f>IF($K1080="","",男子登録情報!$O1080&amp;" "&amp;男子登録情報!$N1080&amp;" ("&amp;LEFT(男子登録情報!$F1080,2)&amp;")")</f>
        <v>Tomohiro SHIBATA (01)</v>
      </c>
      <c r="E1080" t="str">
        <f>IF($K1080="","",男子登録情報!$P1080)</f>
        <v>JPN</v>
      </c>
      <c r="F1080" t="str">
        <f t="shared" si="16"/>
        <v>1</v>
      </c>
      <c r="G1080">
        <f>IF($K1080="","",男子登録情報!$M1080)</f>
        <v>26</v>
      </c>
      <c r="H1080">
        <f>IF($K1080="","",男子登録情報!$A1080)</f>
        <v>492209</v>
      </c>
      <c r="K1080">
        <f>IF(男子登録情報!$C1080="","",男子登録情報!$C1080)</f>
        <v>1079</v>
      </c>
      <c r="M1080">
        <f>IFERROR(IF(AND(402&lt;=VALUE(RIGHT(男子登録情報!$F1080,4)),競技会情報!$E$3*100+競技会情報!$G$3&gt;=VALUE(RIGHT(男子登録情報!$F1080,4))),VALUE(男子登録情報!$G1080)+1,VALUE(男子登録情報!$G1080)),"")</f>
        <v>21</v>
      </c>
      <c r="N1080" t="str">
        <f>IF($K1080="","",IF(男子登録情報!$H1080="北海道",男子登録情報!$H1080,LEFT(男子登録情報!$H1080,LEN(男子登録情報!$H1080)-1)))</f>
        <v>京都</v>
      </c>
      <c r="O1080" t="str">
        <f>IF($K1080="","",IF(LEN($N1080)=2,LEFT($N1080,1)&amp;"　"&amp;RIGHT($N1080,1)&amp;"・"&amp;男子登録情報!$I1080,$N1080&amp;"・"&amp;男子登録情報!$I1080))</f>
        <v>京　都・塔南</v>
      </c>
    </row>
    <row r="1081" spans="1:15" x14ac:dyDescent="0.55000000000000004">
      <c r="A1081">
        <f>IF($K1081="","",100000000+男子登録情報!$C1081)</f>
        <v>100001080</v>
      </c>
      <c r="B1081" t="str">
        <f>IF($K1081="","",男子登録情報!$D1081&amp;" ("&amp;男子登録情報!$K1081&amp;")")</f>
        <v>柿渕　幸哉 (3)</v>
      </c>
      <c r="C1081" t="str">
        <f>IF($K1081="","",男子登録情報!$E1081)</f>
        <v>ｶｷﾌﾞﾁ ﾕｷﾔ</v>
      </c>
      <c r="D1081" t="str">
        <f>IF($K1081="","",男子登録情報!$O1081&amp;" "&amp;男子登録情報!$N1081&amp;" ("&amp;LEFT(男子登録情報!$F1081,2)&amp;")")</f>
        <v>Yukiya KAKIBUCHI (01)</v>
      </c>
      <c r="E1081" t="str">
        <f>IF($K1081="","",男子登録情報!$P1081)</f>
        <v>JPN</v>
      </c>
      <c r="F1081" t="str">
        <f t="shared" si="16"/>
        <v>1</v>
      </c>
      <c r="G1081">
        <f>IF($K1081="","",男子登録情報!$M1081)</f>
        <v>28</v>
      </c>
      <c r="H1081">
        <f>IF($K1081="","",男子登録情報!$A1081)</f>
        <v>492209</v>
      </c>
      <c r="K1081">
        <f>IF(男子登録情報!$C1081="","",男子登録情報!$C1081)</f>
        <v>1080</v>
      </c>
      <c r="M1081">
        <f>IFERROR(IF(AND(402&lt;=VALUE(RIGHT(男子登録情報!$F1081,4)),競技会情報!$E$3*100+競技会情報!$G$3&gt;=VALUE(RIGHT(男子登録情報!$F1081,4))),VALUE(男子登録情報!$G1081)+1,VALUE(男子登録情報!$G1081)),"")</f>
        <v>21</v>
      </c>
      <c r="N1081" t="str">
        <f>IF($K1081="","",IF(男子登録情報!$H1081="北海道",男子登録情報!$H1081,LEFT(男子登録情報!$H1081,LEN(男子登録情報!$H1081)-1)))</f>
        <v>兵庫</v>
      </c>
      <c r="O1081" t="str">
        <f>IF($K1081="","",IF(LEN($N1081)=2,LEFT($N1081,1)&amp;"　"&amp;RIGHT($N1081,1)&amp;"・"&amp;男子登録情報!$I1081,$N1081&amp;"・"&amp;男子登録情報!$I1081))</f>
        <v>兵　庫・柏原</v>
      </c>
    </row>
    <row r="1082" spans="1:15" x14ac:dyDescent="0.55000000000000004">
      <c r="A1082">
        <f>IF($K1082="","",100000000+男子登録情報!$C1082)</f>
        <v>100001081</v>
      </c>
      <c r="B1082" t="str">
        <f>IF($K1082="","",男子登録情報!$D1082&amp;" ("&amp;男子登録情報!$K1082&amp;")")</f>
        <v>大森　駿之介 (3)</v>
      </c>
      <c r="C1082" t="str">
        <f>IF($K1082="","",男子登録情報!$E1082)</f>
        <v>ｵｵﾓﾘ ｼｭﾝﾉｽｹ</v>
      </c>
      <c r="D1082" t="str">
        <f>IF($K1082="","",男子登録情報!$O1082&amp;" "&amp;男子登録情報!$N1082&amp;" ("&amp;LEFT(男子登録情報!$F1082,2)&amp;")")</f>
        <v>Shunnosuke OMORI (02)</v>
      </c>
      <c r="E1082" t="str">
        <f>IF($K1082="","",男子登録情報!$P1082)</f>
        <v>JPN</v>
      </c>
      <c r="F1082" t="str">
        <f t="shared" si="16"/>
        <v>1</v>
      </c>
      <c r="G1082">
        <f>IF($K1082="","",男子登録情報!$M1082)</f>
        <v>27</v>
      </c>
      <c r="H1082">
        <f>IF($K1082="","",男子登録情報!$A1082)</f>
        <v>492209</v>
      </c>
      <c r="K1082">
        <f>IF(男子登録情報!$C1082="","",男子登録情報!$C1082)</f>
        <v>1081</v>
      </c>
      <c r="M1082">
        <f>IFERROR(IF(AND(402&lt;=VALUE(RIGHT(男子登録情報!$F1082,4)),競技会情報!$E$3*100+競技会情報!$G$3&gt;=VALUE(RIGHT(男子登録情報!$F1082,4))),VALUE(男子登録情報!$G1082)+1,VALUE(男子登録情報!$G1082)),"")</f>
        <v>20</v>
      </c>
      <c r="N1082" t="str">
        <f>IF($K1082="","",IF(男子登録情報!$H1082="北海道",男子登録情報!$H1082,LEFT(男子登録情報!$H1082,LEN(男子登録情報!$H1082)-1)))</f>
        <v>大阪</v>
      </c>
      <c r="O1082" t="str">
        <f>IF($K1082="","",IF(LEN($N1082)=2,LEFT($N1082,1)&amp;"　"&amp;RIGHT($N1082,1)&amp;"・"&amp;男子登録情報!$I1082,$N1082&amp;"・"&amp;男子登録情報!$I1082))</f>
        <v>大　阪・大阪産業大学付属</v>
      </c>
    </row>
    <row r="1083" spans="1:15" x14ac:dyDescent="0.55000000000000004">
      <c r="A1083">
        <f>IF($K1083="","",100000000+男子登録情報!$C1083)</f>
        <v>100001082</v>
      </c>
      <c r="B1083" t="str">
        <f>IF($K1083="","",男子登録情報!$D1083&amp;" ("&amp;男子登録情報!$K1083&amp;")")</f>
        <v>伊藤　大翔 (4)</v>
      </c>
      <c r="C1083" t="str">
        <f>IF($K1083="","",男子登録情報!$E1083)</f>
        <v>ｲﾄｳ ﾔﾏﾄ</v>
      </c>
      <c r="D1083" t="str">
        <f>IF($K1083="","",男子登録情報!$O1083&amp;" "&amp;男子登録情報!$N1083&amp;" ("&amp;LEFT(男子登録情報!$F1083,2)&amp;")")</f>
        <v>Yamato ITO (01)</v>
      </c>
      <c r="E1083" t="str">
        <f>IF($K1083="","",男子登録情報!$P1083)</f>
        <v>JPN</v>
      </c>
      <c r="F1083" t="str">
        <f t="shared" si="16"/>
        <v>1</v>
      </c>
      <c r="G1083">
        <f>IF($K1083="","",男子登録情報!$M1083)</f>
        <v>29</v>
      </c>
      <c r="H1083">
        <f>IF($K1083="","",男子登録情報!$A1083)</f>
        <v>492209</v>
      </c>
      <c r="K1083">
        <f>IF(男子登録情報!$C1083="","",男子登録情報!$C1083)</f>
        <v>1082</v>
      </c>
      <c r="M1083">
        <f>IFERROR(IF(AND(402&lt;=VALUE(RIGHT(男子登録情報!$F1083,4)),競技会情報!$E$3*100+競技会情報!$G$3&gt;=VALUE(RIGHT(男子登録情報!$F1083,4))),VALUE(男子登録情報!$G1083)+1,VALUE(男子登録情報!$G1083)),"")</f>
        <v>21</v>
      </c>
      <c r="N1083" t="str">
        <f>IF($K1083="","",IF(男子登録情報!$H1083="北海道",男子登録情報!$H1083,LEFT(男子登録情報!$H1083,LEN(男子登録情報!$H1083)-1)))</f>
        <v>大阪</v>
      </c>
      <c r="O1083" t="str">
        <f>IF($K1083="","",IF(LEN($N1083)=2,LEFT($N1083,1)&amp;"　"&amp;RIGHT($N1083,1)&amp;"・"&amp;男子登録情報!$I1083,$N1083&amp;"・"&amp;男子登録情報!$I1083))</f>
        <v>大　阪・大阪桐蔭</v>
      </c>
    </row>
    <row r="1084" spans="1:15" x14ac:dyDescent="0.55000000000000004">
      <c r="A1084">
        <f>IF($K1084="","",100000000+男子登録情報!$C1084)</f>
        <v>100001083</v>
      </c>
      <c r="B1084" t="str">
        <f>IF($K1084="","",男子登録情報!$D1084&amp;" ("&amp;男子登録情報!$K1084&amp;")")</f>
        <v>濱口　征和 (3)</v>
      </c>
      <c r="C1084" t="str">
        <f>IF($K1084="","",男子登録情報!$E1084)</f>
        <v>ﾊﾏｸﾞﾁ ｾｲﾜ</v>
      </c>
      <c r="D1084" t="str">
        <f>IF($K1084="","",男子登録情報!$O1084&amp;" "&amp;男子登録情報!$N1084&amp;" ("&amp;LEFT(男子登録情報!$F1084,2)&amp;")")</f>
        <v>Seiwa HAMAGUCHI (01)</v>
      </c>
      <c r="E1084" t="str">
        <f>IF($K1084="","",男子登録情報!$P1084)</f>
        <v>JPN</v>
      </c>
      <c r="F1084" t="str">
        <f t="shared" si="16"/>
        <v>1</v>
      </c>
      <c r="G1084">
        <f>IF($K1084="","",男子登録情報!$M1084)</f>
        <v>27</v>
      </c>
      <c r="H1084">
        <f>IF($K1084="","",男子登録情報!$A1084)</f>
        <v>492209</v>
      </c>
      <c r="K1084">
        <f>IF(男子登録情報!$C1084="","",男子登録情報!$C1084)</f>
        <v>1083</v>
      </c>
      <c r="M1084">
        <f>IFERROR(IF(AND(402&lt;=VALUE(RIGHT(男子登録情報!$F1084,4)),競技会情報!$E$3*100+競技会情報!$G$3&gt;=VALUE(RIGHT(男子登録情報!$F1084,4))),VALUE(男子登録情報!$G1084)+1,VALUE(男子登録情報!$G1084)),"")</f>
        <v>21</v>
      </c>
      <c r="N1084" t="str">
        <f>IF($K1084="","",IF(男子登録情報!$H1084="北海道",男子登録情報!$H1084,LEFT(男子登録情報!$H1084,LEN(男子登録情報!$H1084)-1)))</f>
        <v>島根</v>
      </c>
      <c r="O1084" t="str">
        <f>IF($K1084="","",IF(LEN($N1084)=2,LEFT($N1084,1)&amp;"　"&amp;RIGHT($N1084,1)&amp;"・"&amp;男子登録情報!$I1084,$N1084&amp;"・"&amp;男子登録情報!$I1084))</f>
        <v>島　根・立正大学湘南</v>
      </c>
    </row>
    <row r="1085" spans="1:15" x14ac:dyDescent="0.55000000000000004">
      <c r="A1085">
        <f>IF($K1085="","",100000000+男子登録情報!$C1085)</f>
        <v>100001084</v>
      </c>
      <c r="B1085" t="str">
        <f>IF($K1085="","",男子登録情報!$D1085&amp;" ("&amp;男子登録情報!$K1085&amp;")")</f>
        <v>小林　那緒 (2)</v>
      </c>
      <c r="C1085" t="str">
        <f>IF($K1085="","",男子登録情報!$E1085)</f>
        <v>ｺﾊﾞﾔｼ ﾅｵ</v>
      </c>
      <c r="D1085" t="str">
        <f>IF($K1085="","",男子登録情報!$O1085&amp;" "&amp;男子登録情報!$N1085&amp;" ("&amp;LEFT(男子登録情報!$F1085,2)&amp;")")</f>
        <v>Nao KOBAYASHI (02)</v>
      </c>
      <c r="E1085" t="str">
        <f>IF($K1085="","",男子登録情報!$P1085)</f>
        <v>JPN</v>
      </c>
      <c r="F1085" t="str">
        <f t="shared" si="16"/>
        <v>1</v>
      </c>
      <c r="G1085">
        <f>IF($K1085="","",男子登録情報!$M1085)</f>
        <v>33</v>
      </c>
      <c r="H1085">
        <f>IF($K1085="","",男子登録情報!$A1085)</f>
        <v>492209</v>
      </c>
      <c r="K1085">
        <f>IF(男子登録情報!$C1085="","",男子登録情報!$C1085)</f>
        <v>1084</v>
      </c>
      <c r="M1085">
        <f>IFERROR(IF(AND(402&lt;=VALUE(RIGHT(男子登録情報!$F1085,4)),競技会情報!$E$3*100+競技会情報!$G$3&gt;=VALUE(RIGHT(男子登録情報!$F1085,4))),VALUE(男子登録情報!$G1085)+1,VALUE(男子登録情報!$G1085)),"")</f>
        <v>20</v>
      </c>
      <c r="N1085" t="str">
        <f>IF($K1085="","",IF(男子登録情報!$H1085="北海道",男子登録情報!$H1085,LEFT(男子登録情報!$H1085,LEN(男子登録情報!$H1085)-1)))</f>
        <v>岡山</v>
      </c>
      <c r="O1085" t="str">
        <f>IF($K1085="","",IF(LEN($N1085)=2,LEFT($N1085,1)&amp;"　"&amp;RIGHT($N1085,1)&amp;"・"&amp;男子登録情報!$I1085,$N1085&amp;"・"&amp;男子登録情報!$I1085))</f>
        <v>岡　山・岡山工業</v>
      </c>
    </row>
    <row r="1086" spans="1:15" x14ac:dyDescent="0.55000000000000004">
      <c r="A1086">
        <f>IF($K1086="","",100000000+男子登録情報!$C1086)</f>
        <v>100001085</v>
      </c>
      <c r="B1086" t="str">
        <f>IF($K1086="","",男子登録情報!$D1086&amp;" ("&amp;男子登録情報!$K1086&amp;")")</f>
        <v>岡田　聖大 (2)</v>
      </c>
      <c r="C1086" t="str">
        <f>IF($K1086="","",男子登録情報!$E1086)</f>
        <v>ｵｶﾀﾞ ﾏﾅﾄ</v>
      </c>
      <c r="D1086" t="str">
        <f>IF($K1086="","",男子登録情報!$O1086&amp;" "&amp;男子登録情報!$N1086&amp;" ("&amp;LEFT(男子登録情報!$F1086,2)&amp;")")</f>
        <v>Manato OKADA (02)</v>
      </c>
      <c r="E1086" t="str">
        <f>IF($K1086="","",男子登録情報!$P1086)</f>
        <v>JPN</v>
      </c>
      <c r="F1086" t="str">
        <f t="shared" si="16"/>
        <v>1</v>
      </c>
      <c r="G1086">
        <f>IF($K1086="","",男子登録情報!$M1086)</f>
        <v>28</v>
      </c>
      <c r="H1086">
        <f>IF($K1086="","",男子登録情報!$A1086)</f>
        <v>492209</v>
      </c>
      <c r="K1086">
        <f>IF(男子登録情報!$C1086="","",男子登録情報!$C1086)</f>
        <v>1085</v>
      </c>
      <c r="M1086">
        <f>IFERROR(IF(AND(402&lt;=VALUE(RIGHT(男子登録情報!$F1086,4)),競技会情報!$E$3*100+競技会情報!$G$3&gt;=VALUE(RIGHT(男子登録情報!$F1086,4))),VALUE(男子登録情報!$G1086)+1,VALUE(男子登録情報!$G1086)),"")</f>
        <v>20</v>
      </c>
      <c r="N1086" t="str">
        <f>IF($K1086="","",IF(男子登録情報!$H1086="北海道",男子登録情報!$H1086,LEFT(男子登録情報!$H1086,LEN(男子登録情報!$H1086)-1)))</f>
        <v>兵庫</v>
      </c>
      <c r="O1086" t="str">
        <f>IF($K1086="","",IF(LEN($N1086)=2,LEFT($N1086,1)&amp;"　"&amp;RIGHT($N1086,1)&amp;"・"&amp;男子登録情報!$I1086,$N1086&amp;"・"&amp;男子登録情報!$I1086))</f>
        <v>兵　庫・上群</v>
      </c>
    </row>
    <row r="1087" spans="1:15" x14ac:dyDescent="0.55000000000000004">
      <c r="A1087">
        <f>IF($K1087="","",100000000+男子登録情報!$C1087)</f>
        <v>100001086</v>
      </c>
      <c r="B1087" t="str">
        <f>IF($K1087="","",男子登録情報!$D1087&amp;" ("&amp;男子登録情報!$K1087&amp;")")</f>
        <v>治田　尚太朗 (2)</v>
      </c>
      <c r="C1087" t="str">
        <f>IF($K1087="","",男子登録情報!$E1087)</f>
        <v>ｼﾞﾀﾞ ﾅｵﾀﾛｳ</v>
      </c>
      <c r="D1087" t="str">
        <f>IF($K1087="","",男子登録情報!$O1087&amp;" "&amp;男子登録情報!$N1087&amp;" ("&amp;LEFT(男子登録情報!$F1087,2)&amp;")")</f>
        <v>Naotaro JIDA (02)</v>
      </c>
      <c r="E1087" t="str">
        <f>IF($K1087="","",男子登録情報!$P1087)</f>
        <v>JPN</v>
      </c>
      <c r="F1087" t="str">
        <f t="shared" si="16"/>
        <v>1</v>
      </c>
      <c r="G1087">
        <f>IF($K1087="","",男子登録情報!$M1087)</f>
        <v>28</v>
      </c>
      <c r="H1087">
        <f>IF($K1087="","",男子登録情報!$A1087)</f>
        <v>492209</v>
      </c>
      <c r="K1087">
        <f>IF(男子登録情報!$C1087="","",男子登録情報!$C1087)</f>
        <v>1086</v>
      </c>
      <c r="M1087">
        <f>IFERROR(IF(AND(402&lt;=VALUE(RIGHT(男子登録情報!$F1087,4)),競技会情報!$E$3*100+競技会情報!$G$3&gt;=VALUE(RIGHT(男子登録情報!$F1087,4))),VALUE(男子登録情報!$G1087)+1,VALUE(男子登録情報!$G1087)),"")</f>
        <v>20</v>
      </c>
      <c r="N1087" t="str">
        <f>IF($K1087="","",IF(男子登録情報!$H1087="北海道",男子登録情報!$H1087,LEFT(男子登録情報!$H1087,LEN(男子登録情報!$H1087)-1)))</f>
        <v>兵庫</v>
      </c>
      <c r="O1087" t="str">
        <f>IF($K1087="","",IF(LEN($N1087)=2,LEFT($N1087,1)&amp;"　"&amp;RIGHT($N1087,1)&amp;"・"&amp;男子登録情報!$I1087,$N1087&amp;"・"&amp;男子登録情報!$I1087))</f>
        <v>兵　庫・東洋大姫路</v>
      </c>
    </row>
    <row r="1088" spans="1:15" x14ac:dyDescent="0.55000000000000004">
      <c r="A1088">
        <f>IF($K1088="","",100000000+男子登録情報!$C1088)</f>
        <v>100001087</v>
      </c>
      <c r="B1088" t="str">
        <f>IF($K1088="","",男子登録情報!$D1088&amp;" ("&amp;男子登録情報!$K1088&amp;")")</f>
        <v>篠崎　空 (2)</v>
      </c>
      <c r="C1088" t="str">
        <f>IF($K1088="","",男子登録情報!$E1088)</f>
        <v>ｼﾉｻﾞｷ ｿﾗ</v>
      </c>
      <c r="D1088" t="str">
        <f>IF($K1088="","",男子登録情報!$O1088&amp;" "&amp;男子登録情報!$N1088&amp;" ("&amp;LEFT(男子登録情報!$F1088,2)&amp;")")</f>
        <v>Sora SHINOZAKI (02)</v>
      </c>
      <c r="E1088" t="str">
        <f>IF($K1088="","",男子登録情報!$P1088)</f>
        <v>JPN</v>
      </c>
      <c r="F1088" t="str">
        <f t="shared" si="16"/>
        <v>1</v>
      </c>
      <c r="G1088">
        <f>IF($K1088="","",男子登録情報!$M1088)</f>
        <v>28</v>
      </c>
      <c r="H1088">
        <f>IF($K1088="","",男子登録情報!$A1088)</f>
        <v>492209</v>
      </c>
      <c r="K1088">
        <f>IF(男子登録情報!$C1088="","",男子登録情報!$C1088)</f>
        <v>1087</v>
      </c>
      <c r="M1088">
        <f>IFERROR(IF(AND(402&lt;=VALUE(RIGHT(男子登録情報!$F1088,4)),競技会情報!$E$3*100+競技会情報!$G$3&gt;=VALUE(RIGHT(男子登録情報!$F1088,4))),VALUE(男子登録情報!$G1088)+1,VALUE(男子登録情報!$G1088)),"")</f>
        <v>20</v>
      </c>
      <c r="N1088" t="str">
        <f>IF($K1088="","",IF(男子登録情報!$H1088="北海道",男子登録情報!$H1088,LEFT(男子登録情報!$H1088,LEN(男子登録情報!$H1088)-1)))</f>
        <v>兵庫</v>
      </c>
      <c r="O1088" t="str">
        <f>IF($K1088="","",IF(LEN($N1088)=2,LEFT($N1088,1)&amp;"　"&amp;RIGHT($N1088,1)&amp;"・"&amp;男子登録情報!$I1088,$N1088&amp;"・"&amp;男子登録情報!$I1088))</f>
        <v>兵　庫・西宮南</v>
      </c>
    </row>
    <row r="1089" spans="1:15" x14ac:dyDescent="0.55000000000000004">
      <c r="A1089">
        <f>IF($K1089="","",100000000+男子登録情報!$C1089)</f>
        <v>100001088</v>
      </c>
      <c r="B1089" t="str">
        <f>IF($K1089="","",男子登録情報!$D1089&amp;" ("&amp;男子登録情報!$K1089&amp;")")</f>
        <v>石丸　忠幸 (4)</v>
      </c>
      <c r="C1089" t="str">
        <f>IF($K1089="","",男子登録情報!$E1089)</f>
        <v>ｲｼﾏﾙ ﾀﾀﾞﾕｷ</v>
      </c>
      <c r="D1089" t="str">
        <f>IF($K1089="","",男子登録情報!$O1089&amp;" "&amp;男子登録情報!$N1089&amp;" ("&amp;LEFT(男子登録情報!$F1089,2)&amp;")")</f>
        <v>Tadayuki ISHIMARU (00)</v>
      </c>
      <c r="E1089" t="str">
        <f>IF($K1089="","",男子登録情報!$P1089)</f>
        <v>JPN</v>
      </c>
      <c r="F1089" t="str">
        <f t="shared" si="16"/>
        <v>1</v>
      </c>
      <c r="G1089">
        <f>IF($K1089="","",男子登録情報!$M1089)</f>
        <v>28</v>
      </c>
      <c r="H1089">
        <f>IF($K1089="","",男子登録情報!$A1089)</f>
        <v>492209</v>
      </c>
      <c r="K1089">
        <f>IF(男子登録情報!$C1089="","",男子登録情報!$C1089)</f>
        <v>1088</v>
      </c>
      <c r="M1089">
        <f>IFERROR(IF(AND(402&lt;=VALUE(RIGHT(男子登録情報!$F1089,4)),競技会情報!$E$3*100+競技会情報!$G$3&gt;=VALUE(RIGHT(男子登録情報!$F1089,4))),VALUE(男子登録情報!$G1089)+1,VALUE(男子登録情報!$G1089)),"")</f>
        <v>22</v>
      </c>
      <c r="N1089" t="str">
        <f>IF($K1089="","",IF(男子登録情報!$H1089="北海道",男子登録情報!$H1089,LEFT(男子登録情報!$H1089,LEN(男子登録情報!$H1089)-1)))</f>
        <v>兵庫</v>
      </c>
      <c r="O1089" t="str">
        <f>IF($K1089="","",IF(LEN($N1089)=2,LEFT($N1089,1)&amp;"　"&amp;RIGHT($N1089,1)&amp;"・"&amp;男子登録情報!$I1089,$N1089&amp;"・"&amp;男子登録情報!$I1089))</f>
        <v>兵　庫・龍野北</v>
      </c>
    </row>
    <row r="1090" spans="1:15" x14ac:dyDescent="0.55000000000000004">
      <c r="A1090">
        <f>IF($K1090="","",100000000+男子登録情報!$C1090)</f>
        <v>100001089</v>
      </c>
      <c r="B1090" t="str">
        <f>IF($K1090="","",男子登録情報!$D1090&amp;" ("&amp;男子登録情報!$K1090&amp;")")</f>
        <v>山村　尚輝 (4)</v>
      </c>
      <c r="C1090" t="str">
        <f>IF($K1090="","",男子登録情報!$E1090)</f>
        <v>ﾔﾏﾑﾗ ﾅｵｷ</v>
      </c>
      <c r="D1090" t="str">
        <f>IF($K1090="","",男子登録情報!$O1090&amp;" "&amp;男子登録情報!$N1090&amp;" ("&amp;LEFT(男子登録情報!$F1090,2)&amp;")")</f>
        <v>Naoki YAMAMURA (00)</v>
      </c>
      <c r="E1090" t="str">
        <f>IF($K1090="","",男子登録情報!$P1090)</f>
        <v>JPN</v>
      </c>
      <c r="F1090" t="str">
        <f t="shared" si="16"/>
        <v>1</v>
      </c>
      <c r="G1090">
        <f>IF($K1090="","",男子登録情報!$M1090)</f>
        <v>27</v>
      </c>
      <c r="H1090">
        <f>IF($K1090="","",男子登録情報!$A1090)</f>
        <v>492209</v>
      </c>
      <c r="K1090">
        <f>IF(男子登録情報!$C1090="","",男子登録情報!$C1090)</f>
        <v>1089</v>
      </c>
      <c r="M1090">
        <f>IFERROR(IF(AND(402&lt;=VALUE(RIGHT(男子登録情報!$F1090,4)),競技会情報!$E$3*100+競技会情報!$G$3&gt;=VALUE(RIGHT(男子登録情報!$F1090,4))),VALUE(男子登録情報!$G1090)+1,VALUE(男子登録情報!$G1090)),"")</f>
        <v>22</v>
      </c>
      <c r="N1090" t="str">
        <f>IF($K1090="","",IF(男子登録情報!$H1090="北海道",男子登録情報!$H1090,LEFT(男子登録情報!$H1090,LEN(男子登録情報!$H1090)-1)))</f>
        <v>大阪</v>
      </c>
      <c r="O1090" t="str">
        <f>IF($K1090="","",IF(LEN($N1090)=2,LEFT($N1090,1)&amp;"　"&amp;RIGHT($N1090,1)&amp;"・"&amp;男子登録情報!$I1090,$N1090&amp;"・"&amp;男子登録情報!$I1090))</f>
        <v>大　阪・阿倍野</v>
      </c>
    </row>
    <row r="1091" spans="1:15" x14ac:dyDescent="0.55000000000000004">
      <c r="A1091">
        <f>IF($K1091="","",100000000+男子登録情報!$C1091)</f>
        <v>100001090</v>
      </c>
      <c r="B1091" t="str">
        <f>IF($K1091="","",男子登録情報!$D1091&amp;" ("&amp;男子登録情報!$K1091&amp;")")</f>
        <v>若本　樹 (4)</v>
      </c>
      <c r="C1091" t="str">
        <f>IF($K1091="","",男子登録情報!$E1091)</f>
        <v>ﾜｶﾓﾄ ﾀﾂｷ</v>
      </c>
      <c r="D1091" t="str">
        <f>IF($K1091="","",男子登録情報!$O1091&amp;" "&amp;男子登録情報!$N1091&amp;" ("&amp;LEFT(男子登録情報!$F1091,2)&amp;")")</f>
        <v>Tatsuki WAKAMOTO  (00)</v>
      </c>
      <c r="E1091" t="str">
        <f>IF($K1091="","",男子登録情報!$P1091)</f>
        <v>JPN</v>
      </c>
      <c r="F1091" t="str">
        <f t="shared" ref="F1091:F1154" si="17">IF($K1091="","","1")</f>
        <v>1</v>
      </c>
      <c r="G1091">
        <f>IF($K1091="","",男子登録情報!$M1091)</f>
        <v>28</v>
      </c>
      <c r="H1091">
        <f>IF($K1091="","",男子登録情報!$A1091)</f>
        <v>492209</v>
      </c>
      <c r="K1091">
        <f>IF(男子登録情報!$C1091="","",男子登録情報!$C1091)</f>
        <v>1090</v>
      </c>
      <c r="M1091">
        <f>IFERROR(IF(AND(402&lt;=VALUE(RIGHT(男子登録情報!$F1091,4)),競技会情報!$E$3*100+競技会情報!$G$3&gt;=VALUE(RIGHT(男子登録情報!$F1091,4))),VALUE(男子登録情報!$G1091)+1,VALUE(男子登録情報!$G1091)),"")</f>
        <v>22</v>
      </c>
      <c r="N1091" t="str">
        <f>IF($K1091="","",IF(男子登録情報!$H1091="北海道",男子登録情報!$H1091,LEFT(男子登録情報!$H1091,LEN(男子登録情報!$H1091)-1)))</f>
        <v>兵庫</v>
      </c>
      <c r="O1091" t="str">
        <f>IF($K1091="","",IF(LEN($N1091)=2,LEFT($N1091,1)&amp;"　"&amp;RIGHT($N1091,1)&amp;"・"&amp;男子登録情報!$I1091,$N1091&amp;"・"&amp;男子登録情報!$I1091))</f>
        <v>兵　庫・篠山鳳鳴</v>
      </c>
    </row>
    <row r="1092" spans="1:15" x14ac:dyDescent="0.55000000000000004">
      <c r="A1092">
        <f>IF($K1092="","",100000000+男子登録情報!$C1092)</f>
        <v>100001091</v>
      </c>
      <c r="B1092" t="str">
        <f>IF($K1092="","",男子登録情報!$D1092&amp;" ("&amp;男子登録情報!$K1092&amp;")")</f>
        <v>後藤　蒼空 (1)</v>
      </c>
      <c r="C1092" t="str">
        <f>IF($K1092="","",男子登録情報!$E1092)</f>
        <v>ｺﾞﾄｳ ｿﾗ</v>
      </c>
      <c r="D1092" t="str">
        <f>IF($K1092="","",男子登録情報!$O1092&amp;" "&amp;男子登録情報!$N1092&amp;" ("&amp;LEFT(男子登録情報!$F1092,2)&amp;")")</f>
        <v>Sora GOTO (03)</v>
      </c>
      <c r="E1092" t="str">
        <f>IF($K1092="","",男子登録情報!$P1092)</f>
        <v>JPN</v>
      </c>
      <c r="F1092" t="str">
        <f t="shared" si="17"/>
        <v>1</v>
      </c>
      <c r="G1092">
        <f>IF($K1092="","",男子登録情報!$M1092)</f>
        <v>27</v>
      </c>
      <c r="H1092">
        <f>IF($K1092="","",男子登録情報!$A1092)</f>
        <v>492209</v>
      </c>
      <c r="K1092">
        <f>IF(男子登録情報!$C1092="","",男子登録情報!$C1092)</f>
        <v>1091</v>
      </c>
      <c r="M1092">
        <f>IFERROR(IF(AND(402&lt;=VALUE(RIGHT(男子登録情報!$F1092,4)),競技会情報!$E$3*100+競技会情報!$G$3&gt;=VALUE(RIGHT(男子登録情報!$F1092,4))),VALUE(男子登録情報!$G1092)+1,VALUE(男子登録情報!$G1092)),"")</f>
        <v>19</v>
      </c>
      <c r="N1092" t="str">
        <f>IF($K1092="","",IF(男子登録情報!$H1092="北海道",男子登録情報!$H1092,LEFT(男子登録情報!$H1092,LEN(男子登録情報!$H1092)-1)))</f>
        <v>大阪</v>
      </c>
      <c r="O1092" t="str">
        <f>IF($K1092="","",IF(LEN($N1092)=2,LEFT($N1092,1)&amp;"　"&amp;RIGHT($N1092,1)&amp;"・"&amp;男子登録情報!$I1092,$N1092&amp;"・"&amp;男子登録情報!$I1092))</f>
        <v>大　阪・柏原</v>
      </c>
    </row>
    <row r="1093" spans="1:15" x14ac:dyDescent="0.55000000000000004">
      <c r="A1093">
        <f>IF($K1093="","",100000000+男子登録情報!$C1093)</f>
        <v>100001092</v>
      </c>
      <c r="B1093" t="str">
        <f>IF($K1093="","",男子登録情報!$D1093&amp;" ("&amp;男子登録情報!$K1093&amp;")")</f>
        <v>眞田　健心 (2)</v>
      </c>
      <c r="C1093" t="str">
        <f>IF($K1093="","",男子登録情報!$E1093)</f>
        <v>ｻﾅﾀﾞ ｹﾝｼﾝ</v>
      </c>
      <c r="D1093" t="str">
        <f>IF($K1093="","",男子登録情報!$O1093&amp;" "&amp;男子登録情報!$N1093&amp;" ("&amp;LEFT(男子登録情報!$F1093,2)&amp;")")</f>
        <v>Kenshin SANADA (02)</v>
      </c>
      <c r="E1093" t="str">
        <f>IF($K1093="","",男子登録情報!$P1093)</f>
        <v>JPN</v>
      </c>
      <c r="F1093" t="str">
        <f t="shared" si="17"/>
        <v>1</v>
      </c>
      <c r="G1093">
        <f>IF($K1093="","",男子登録情報!$M1093)</f>
        <v>27</v>
      </c>
      <c r="H1093">
        <f>IF($K1093="","",男子登録情報!$A1093)</f>
        <v>492209</v>
      </c>
      <c r="K1093">
        <f>IF(男子登録情報!$C1093="","",男子登録情報!$C1093)</f>
        <v>1092</v>
      </c>
      <c r="M1093">
        <f>IFERROR(IF(AND(402&lt;=VALUE(RIGHT(男子登録情報!$F1093,4)),競技会情報!$E$3*100+競技会情報!$G$3&gt;=VALUE(RIGHT(男子登録情報!$F1093,4))),VALUE(男子登録情報!$G1093)+1,VALUE(男子登録情報!$G1093)),"")</f>
        <v>20</v>
      </c>
      <c r="N1093" t="str">
        <f>IF($K1093="","",IF(男子登録情報!$H1093="北海道",男子登録情報!$H1093,LEFT(男子登録情報!$H1093,LEN(男子登録情報!$H1093)-1)))</f>
        <v>大阪</v>
      </c>
      <c r="O1093" t="str">
        <f>IF($K1093="","",IF(LEN($N1093)=2,LEFT($N1093,1)&amp;"　"&amp;RIGHT($N1093,1)&amp;"・"&amp;男子登録情報!$I1093,$N1093&amp;"・"&amp;男子登録情報!$I1093))</f>
        <v>大　阪・大塚</v>
      </c>
    </row>
    <row r="1094" spans="1:15" x14ac:dyDescent="0.55000000000000004">
      <c r="A1094">
        <f>IF($K1094="","",100000000+男子登録情報!$C1094)</f>
        <v>100001093</v>
      </c>
      <c r="B1094" t="str">
        <f>IF($K1094="","",男子登録情報!$D1094&amp;" ("&amp;男子登録情報!$K1094&amp;")")</f>
        <v>下田　悠誠 (2)</v>
      </c>
      <c r="C1094" t="str">
        <f>IF($K1094="","",男子登録情報!$E1094)</f>
        <v>ｼﾓﾀﾞ ﾕｳｾｲ</v>
      </c>
      <c r="D1094" t="str">
        <f>IF($K1094="","",男子登録情報!$O1094&amp;" "&amp;男子登録情報!$N1094&amp;" ("&amp;LEFT(男子登録情報!$F1094,2)&amp;")")</f>
        <v>Yusei SHIMODA (02)</v>
      </c>
      <c r="E1094" t="str">
        <f>IF($K1094="","",男子登録情報!$P1094)</f>
        <v>JPN</v>
      </c>
      <c r="F1094" t="str">
        <f t="shared" si="17"/>
        <v>1</v>
      </c>
      <c r="G1094">
        <f>IF($K1094="","",男子登録情報!$M1094)</f>
        <v>26</v>
      </c>
      <c r="H1094">
        <f>IF($K1094="","",男子登録情報!$A1094)</f>
        <v>492209</v>
      </c>
      <c r="K1094">
        <f>IF(男子登録情報!$C1094="","",男子登録情報!$C1094)</f>
        <v>1093</v>
      </c>
      <c r="M1094">
        <f>IFERROR(IF(AND(402&lt;=VALUE(RIGHT(男子登録情報!$F1094,4)),競技会情報!$E$3*100+競技会情報!$G$3&gt;=VALUE(RIGHT(男子登録情報!$F1094,4))),VALUE(男子登録情報!$G1094)+1,VALUE(男子登録情報!$G1094)),"")</f>
        <v>20</v>
      </c>
      <c r="N1094" t="str">
        <f>IF($K1094="","",IF(男子登録情報!$H1094="北海道",男子登録情報!$H1094,LEFT(男子登録情報!$H1094,LEN(男子登録情報!$H1094)-1)))</f>
        <v>京都</v>
      </c>
      <c r="O1094" t="str">
        <f>IF($K1094="","",IF(LEN($N1094)=2,LEFT($N1094,1)&amp;"　"&amp;RIGHT($N1094,1)&amp;"・"&amp;男子登録情報!$I1094,$N1094&amp;"・"&amp;男子登録情報!$I1094))</f>
        <v>京　都・西城陽</v>
      </c>
    </row>
    <row r="1095" spans="1:15" x14ac:dyDescent="0.55000000000000004">
      <c r="A1095">
        <f>IF($K1095="","",100000000+男子登録情報!$C1095)</f>
        <v>100001094</v>
      </c>
      <c r="B1095" t="str">
        <f>IF($K1095="","",男子登録情報!$D1095&amp;" ("&amp;男子登録情報!$K1095&amp;")")</f>
        <v>松井　知博 (4)</v>
      </c>
      <c r="C1095" t="str">
        <f>IF($K1095="","",男子登録情報!$E1095)</f>
        <v>ﾏﾂｲ ﾄﾓﾋﾛ</v>
      </c>
      <c r="D1095" t="str">
        <f>IF($K1095="","",男子登録情報!$O1095&amp;" "&amp;男子登録情報!$N1095&amp;" ("&amp;LEFT(男子登録情報!$F1095,2)&amp;")")</f>
        <v>Tomohiro MATSUI (00)</v>
      </c>
      <c r="E1095" t="str">
        <f>IF($K1095="","",男子登録情報!$P1095)</f>
        <v>JPN</v>
      </c>
      <c r="F1095" t="str">
        <f t="shared" si="17"/>
        <v>1</v>
      </c>
      <c r="G1095">
        <f>IF($K1095="","",男子登録情報!$M1095)</f>
        <v>29</v>
      </c>
      <c r="H1095">
        <f>IF($K1095="","",男子登録情報!$A1095)</f>
        <v>492209</v>
      </c>
      <c r="K1095">
        <f>IF(男子登録情報!$C1095="","",男子登録情報!$C1095)</f>
        <v>1094</v>
      </c>
      <c r="M1095">
        <f>IFERROR(IF(AND(402&lt;=VALUE(RIGHT(男子登録情報!$F1095,4)),競技会情報!$E$3*100+競技会情報!$G$3&gt;=VALUE(RIGHT(男子登録情報!$F1095,4))),VALUE(男子登録情報!$G1095)+1,VALUE(男子登録情報!$G1095)),"")</f>
        <v>22</v>
      </c>
      <c r="N1095" t="str">
        <f>IF($K1095="","",IF(男子登録情報!$H1095="北海道",男子登録情報!$H1095,LEFT(男子登録情報!$H1095,LEN(男子登録情報!$H1095)-1)))</f>
        <v>奈良</v>
      </c>
      <c r="O1095" t="str">
        <f>IF($K1095="","",IF(LEN($N1095)=2,LEFT($N1095,1)&amp;"　"&amp;RIGHT($N1095,1)&amp;"・"&amp;男子登録情報!$I1095,$N1095&amp;"・"&amp;男子登録情報!$I1095))</f>
        <v>奈　良・添上</v>
      </c>
    </row>
    <row r="1096" spans="1:15" x14ac:dyDescent="0.55000000000000004">
      <c r="A1096">
        <f>IF($K1096="","",100000000+男子登録情報!$C1096)</f>
        <v>100001095</v>
      </c>
      <c r="B1096" t="str">
        <f>IF($K1096="","",男子登録情報!$D1096&amp;" ("&amp;男子登録情報!$K1096&amp;")")</f>
        <v>大場　楓真 (1)</v>
      </c>
      <c r="C1096" t="str">
        <f>IF($K1096="","",男子登録情報!$E1096)</f>
        <v>ｵｵﾊﾞ ﾌｳﾏ</v>
      </c>
      <c r="D1096" t="str">
        <f>IF($K1096="","",男子登録情報!$O1096&amp;" "&amp;男子登録情報!$N1096&amp;" ("&amp;LEFT(男子登録情報!$F1096,2)&amp;")")</f>
        <v>Fuma OBA (03)</v>
      </c>
      <c r="E1096" t="str">
        <f>IF($K1096="","",男子登録情報!$P1096)</f>
        <v>JPN</v>
      </c>
      <c r="F1096" t="str">
        <f t="shared" si="17"/>
        <v>1</v>
      </c>
      <c r="G1096">
        <f>IF($K1096="","",男子登録情報!$M1096)</f>
        <v>27</v>
      </c>
      <c r="H1096">
        <f>IF($K1096="","",男子登録情報!$A1096)</f>
        <v>492209</v>
      </c>
      <c r="K1096">
        <f>IF(男子登録情報!$C1096="","",男子登録情報!$C1096)</f>
        <v>1095</v>
      </c>
      <c r="M1096">
        <f>IFERROR(IF(AND(402&lt;=VALUE(RIGHT(男子登録情報!$F1096,4)),競技会情報!$E$3*100+競技会情報!$G$3&gt;=VALUE(RIGHT(男子登録情報!$F1096,4))),VALUE(男子登録情報!$G1096)+1,VALUE(男子登録情報!$G1096)),"")</f>
        <v>19</v>
      </c>
      <c r="N1096" t="str">
        <f>IF($K1096="","",IF(男子登録情報!$H1096="北海道",男子登録情報!$H1096,LEFT(男子登録情報!$H1096,LEN(男子登録情報!$H1096)-1)))</f>
        <v>大阪</v>
      </c>
      <c r="O1096" t="str">
        <f>IF($K1096="","",IF(LEN($N1096)=2,LEFT($N1096,1)&amp;"　"&amp;RIGHT($N1096,1)&amp;"・"&amp;男子登録情報!$I1096,$N1096&amp;"・"&amp;男子登録情報!$I1096))</f>
        <v>大　阪・大阪学院大</v>
      </c>
    </row>
    <row r="1097" spans="1:15" x14ac:dyDescent="0.55000000000000004">
      <c r="A1097">
        <f>IF($K1097="","",100000000+男子登録情報!$C1097)</f>
        <v>100001096</v>
      </c>
      <c r="B1097" t="str">
        <f>IF($K1097="","",男子登録情報!$D1097&amp;" ("&amp;男子登録情報!$K1097&amp;")")</f>
        <v>緒方　将人 (1)</v>
      </c>
      <c r="C1097" t="str">
        <f>IF($K1097="","",男子登録情報!$E1097)</f>
        <v>ｵｶﾞﾀ ﾏｻﾄ</v>
      </c>
      <c r="D1097" t="str">
        <f>IF($K1097="","",男子登録情報!$O1097&amp;" "&amp;男子登録情報!$N1097&amp;" ("&amp;LEFT(男子登録情報!$F1097,2)&amp;")")</f>
        <v>Masato OGATA (03)</v>
      </c>
      <c r="E1097" t="str">
        <f>IF($K1097="","",男子登録情報!$P1097)</f>
        <v>JPN</v>
      </c>
      <c r="F1097" t="str">
        <f t="shared" si="17"/>
        <v>1</v>
      </c>
      <c r="G1097">
        <f>IF($K1097="","",男子登録情報!$M1097)</f>
        <v>27</v>
      </c>
      <c r="H1097">
        <f>IF($K1097="","",男子登録情報!$A1097)</f>
        <v>492209</v>
      </c>
      <c r="K1097">
        <f>IF(男子登録情報!$C1097="","",男子登録情報!$C1097)</f>
        <v>1096</v>
      </c>
      <c r="M1097">
        <f>IFERROR(IF(AND(402&lt;=VALUE(RIGHT(男子登録情報!$F1097,4)),競技会情報!$E$3*100+競技会情報!$G$3&gt;=VALUE(RIGHT(男子登録情報!$F1097,4))),VALUE(男子登録情報!$G1097)+1,VALUE(男子登録情報!$G1097)),"")</f>
        <v>19</v>
      </c>
      <c r="N1097" t="str">
        <f>IF($K1097="","",IF(男子登録情報!$H1097="北海道",男子登録情報!$H1097,LEFT(男子登録情報!$H1097,LEN(男子登録情報!$H1097)-1)))</f>
        <v>大阪</v>
      </c>
      <c r="O1097" t="str">
        <f>IF($K1097="","",IF(LEN($N1097)=2,LEFT($N1097,1)&amp;"　"&amp;RIGHT($N1097,1)&amp;"・"&amp;男子登録情報!$I1097,$N1097&amp;"・"&amp;男子登録情報!$I1097))</f>
        <v>大　阪・大阪産業大学付属</v>
      </c>
    </row>
    <row r="1098" spans="1:15" x14ac:dyDescent="0.55000000000000004">
      <c r="A1098">
        <f>IF($K1098="","",100000000+男子登録情報!$C1098)</f>
        <v>100001097</v>
      </c>
      <c r="B1098" t="str">
        <f>IF($K1098="","",男子登録情報!$D1098&amp;" ("&amp;男子登録情報!$K1098&amp;")")</f>
        <v>山口　是秀 (1)</v>
      </c>
      <c r="C1098" t="str">
        <f>IF($K1098="","",男子登録情報!$E1098)</f>
        <v>ﾔﾏｸﾞﾁ ｺﾚﾋﾃﾞ</v>
      </c>
      <c r="D1098" t="str">
        <f>IF($K1098="","",男子登録情報!$O1098&amp;" "&amp;男子登録情報!$N1098&amp;" ("&amp;LEFT(男子登録情報!$F1098,2)&amp;")")</f>
        <v>Korehide YAMAGUCHI (03)</v>
      </c>
      <c r="E1098" t="str">
        <f>IF($K1098="","",男子登録情報!$P1098)</f>
        <v>JPN</v>
      </c>
      <c r="F1098" t="str">
        <f t="shared" si="17"/>
        <v>1</v>
      </c>
      <c r="G1098">
        <f>IF($K1098="","",男子登録情報!$M1098)</f>
        <v>27</v>
      </c>
      <c r="H1098">
        <f>IF($K1098="","",男子登録情報!$A1098)</f>
        <v>492209</v>
      </c>
      <c r="K1098">
        <f>IF(男子登録情報!$C1098="","",男子登録情報!$C1098)</f>
        <v>1097</v>
      </c>
      <c r="M1098">
        <f>IFERROR(IF(AND(402&lt;=VALUE(RIGHT(男子登録情報!$F1098,4)),競技会情報!$E$3*100+競技会情報!$G$3&gt;=VALUE(RIGHT(男子登録情報!$F1098,4))),VALUE(男子登録情報!$G1098)+1,VALUE(男子登録情報!$G1098)),"")</f>
        <v>19</v>
      </c>
      <c r="N1098" t="str">
        <f>IF($K1098="","",IF(男子登録情報!$H1098="北海道",男子登録情報!$H1098,LEFT(男子登録情報!$H1098,LEN(男子登録情報!$H1098)-1)))</f>
        <v>大阪</v>
      </c>
      <c r="O1098" t="str">
        <f>IF($K1098="","",IF(LEN($N1098)=2,LEFT($N1098,1)&amp;"　"&amp;RIGHT($N1098,1)&amp;"・"&amp;男子登録情報!$I1098,$N1098&amp;"・"&amp;男子登録情報!$I1098))</f>
        <v>大　阪・大阪桐蔭</v>
      </c>
    </row>
    <row r="1099" spans="1:15" x14ac:dyDescent="0.55000000000000004">
      <c r="A1099">
        <f>IF($K1099="","",100000000+男子登録情報!$C1099)</f>
        <v>100001098</v>
      </c>
      <c r="B1099" t="str">
        <f>IF($K1099="","",男子登録情報!$D1099&amp;" ("&amp;男子登録情報!$K1099&amp;")")</f>
        <v>溝内　将人 (2)</v>
      </c>
      <c r="C1099" t="str">
        <f>IF($K1099="","",男子登録情報!$E1099)</f>
        <v>ﾐｿﾞｳﾁ ﾏｻﾄ</v>
      </c>
      <c r="D1099" t="str">
        <f>IF($K1099="","",男子登録情報!$O1099&amp;" "&amp;男子登録情報!$N1099&amp;" ("&amp;LEFT(男子登録情報!$F1099,2)&amp;")")</f>
        <v>Masato MIZOUCHI (02)</v>
      </c>
      <c r="E1099" t="str">
        <f>IF($K1099="","",男子登録情報!$P1099)</f>
        <v>JPN</v>
      </c>
      <c r="F1099" t="str">
        <f t="shared" si="17"/>
        <v>1</v>
      </c>
      <c r="G1099">
        <f>IF($K1099="","",男子登録情報!$M1099)</f>
        <v>36</v>
      </c>
      <c r="H1099">
        <f>IF($K1099="","",男子登録情報!$A1099)</f>
        <v>492209</v>
      </c>
      <c r="K1099">
        <f>IF(男子登録情報!$C1099="","",男子登録情報!$C1099)</f>
        <v>1098</v>
      </c>
      <c r="M1099">
        <f>IFERROR(IF(AND(402&lt;=VALUE(RIGHT(男子登録情報!$F1099,4)),競技会情報!$E$3*100+競技会情報!$G$3&gt;=VALUE(RIGHT(男子登録情報!$F1099,4))),VALUE(男子登録情報!$G1099)+1,VALUE(男子登録情報!$G1099)),"")</f>
        <v>20</v>
      </c>
      <c r="N1099" t="str">
        <f>IF($K1099="","",IF(男子登録情報!$H1099="北海道",男子登録情報!$H1099,LEFT(男子登録情報!$H1099,LEN(男子登録情報!$H1099)-1)))</f>
        <v>徳島</v>
      </c>
      <c r="O1099" t="str">
        <f>IF($K1099="","",IF(LEN($N1099)=2,LEFT($N1099,1)&amp;"　"&amp;RIGHT($N1099,1)&amp;"・"&amp;男子登録情報!$I1099,$N1099&amp;"・"&amp;男子登録情報!$I1099))</f>
        <v>徳　島・富岡東</v>
      </c>
    </row>
    <row r="1100" spans="1:15" x14ac:dyDescent="0.55000000000000004">
      <c r="A1100">
        <f>IF($K1100="","",100000000+男子登録情報!$C1100)</f>
        <v>100001099</v>
      </c>
      <c r="B1100" t="str">
        <f>IF($K1100="","",男子登録情報!$D1100&amp;" ("&amp;男子登録情報!$K1100&amp;")")</f>
        <v>黒瀬　尚紀 (4)</v>
      </c>
      <c r="C1100" t="str">
        <f>IF($K1100="","",男子登録情報!$E1100)</f>
        <v>ｸﾛｾ ﾅｵｷ</v>
      </c>
      <c r="D1100" t="str">
        <f>IF($K1100="","",男子登録情報!$O1100&amp;" "&amp;男子登録情報!$N1100&amp;" ("&amp;LEFT(男子登録情報!$F1100,2)&amp;")")</f>
        <v>Naoki KUROSE (00)</v>
      </c>
      <c r="E1100" t="str">
        <f>IF($K1100="","",男子登録情報!$P1100)</f>
        <v>JPN</v>
      </c>
      <c r="F1100" t="str">
        <f t="shared" si="17"/>
        <v>1</v>
      </c>
      <c r="G1100">
        <f>IF($K1100="","",男子登録情報!$M1100)</f>
        <v>26</v>
      </c>
      <c r="H1100">
        <f>IF($K1100="","",男子登録情報!$A1100)</f>
        <v>492209</v>
      </c>
      <c r="K1100">
        <f>IF(男子登録情報!$C1100="","",男子登録情報!$C1100)</f>
        <v>1099</v>
      </c>
      <c r="M1100">
        <f>IFERROR(IF(AND(402&lt;=VALUE(RIGHT(男子登録情報!$F1100,4)),競技会情報!$E$3*100+競技会情報!$G$3&gt;=VALUE(RIGHT(男子登録情報!$F1100,4))),VALUE(男子登録情報!$G1100)+1,VALUE(男子登録情報!$G1100)),"")</f>
        <v>22</v>
      </c>
      <c r="N1100" t="str">
        <f>IF($K1100="","",IF(男子登録情報!$H1100="北海道",男子登録情報!$H1100,LEFT(男子登録情報!$H1100,LEN(男子登録情報!$H1100)-1)))</f>
        <v>京都</v>
      </c>
      <c r="O1100" t="str">
        <f>IF($K1100="","",IF(LEN($N1100)=2,LEFT($N1100,1)&amp;"　"&amp;RIGHT($N1100,1)&amp;"・"&amp;男子登録情報!$I1100,$N1100&amp;"・"&amp;男子登録情報!$I1100))</f>
        <v>京　都・北嵯峨</v>
      </c>
    </row>
    <row r="1101" spans="1:15" x14ac:dyDescent="0.55000000000000004">
      <c r="A1101">
        <f>IF($K1101="","",100000000+男子登録情報!$C1101)</f>
        <v>100001100</v>
      </c>
      <c r="B1101" t="str">
        <f>IF($K1101="","",男子登録情報!$D1101&amp;" ("&amp;男子登録情報!$K1101&amp;")")</f>
        <v>豕瀬　友徳 (4)</v>
      </c>
      <c r="C1101" t="str">
        <f>IF($K1101="","",男子登録情報!$E1101)</f>
        <v>ｲﾉｾ ﾄﾓﾉﾘ</v>
      </c>
      <c r="D1101" t="str">
        <f>IF($K1101="","",男子登録情報!$O1101&amp;" "&amp;男子登録情報!$N1101&amp;" ("&amp;LEFT(男子登録情報!$F1101,2)&amp;")")</f>
        <v>Tomonori INOSE (00)</v>
      </c>
      <c r="E1101" t="str">
        <f>IF($K1101="","",男子登録情報!$P1101)</f>
        <v>JPN</v>
      </c>
      <c r="F1101" t="str">
        <f t="shared" si="17"/>
        <v>1</v>
      </c>
      <c r="G1101">
        <f>IF($K1101="","",男子登録情報!$M1101)</f>
        <v>27</v>
      </c>
      <c r="H1101">
        <f>IF($K1101="","",男子登録情報!$A1101)</f>
        <v>492228</v>
      </c>
      <c r="K1101">
        <f>IF(男子登録情報!$C1101="","",男子登録情報!$C1101)</f>
        <v>1100</v>
      </c>
      <c r="M1101">
        <f>IFERROR(IF(AND(402&lt;=VALUE(RIGHT(男子登録情報!$F1101,4)),競技会情報!$E$3*100+競技会情報!$G$3&gt;=VALUE(RIGHT(男子登録情報!$F1101,4))),VALUE(男子登録情報!$G1101)+1,VALUE(男子登録情報!$G1101)),"")</f>
        <v>22</v>
      </c>
      <c r="N1101" t="str">
        <f>IF($K1101="","",IF(男子登録情報!$H1101="北海道",男子登録情報!$H1101,LEFT(男子登録情報!$H1101,LEN(男子登録情報!$H1101)-1)))</f>
        <v>大阪</v>
      </c>
      <c r="O1101" t="str">
        <f>IF($K1101="","",IF(LEN($N1101)=2,LEFT($N1101,1)&amp;"　"&amp;RIGHT($N1101,1)&amp;"・"&amp;男子登録情報!$I1101,$N1101&amp;"・"&amp;男子登録情報!$I1101))</f>
        <v>大　阪・大阪</v>
      </c>
    </row>
    <row r="1102" spans="1:15" x14ac:dyDescent="0.55000000000000004">
      <c r="A1102">
        <f>IF($K1102="","",100000000+男子登録情報!$C1102)</f>
        <v>100001101</v>
      </c>
      <c r="B1102" t="str">
        <f>IF($K1102="","",男子登録情報!$D1102&amp;" ("&amp;男子登録情報!$K1102&amp;")")</f>
        <v>細田　修平 (4)</v>
      </c>
      <c r="C1102" t="str">
        <f>IF($K1102="","",男子登録情報!$E1102)</f>
        <v>ﾎｿﾀﾞ ｼｭｳﾍｲ</v>
      </c>
      <c r="D1102" t="str">
        <f>IF($K1102="","",男子登録情報!$O1102&amp;" "&amp;男子登録情報!$N1102&amp;" ("&amp;LEFT(男子登録情報!$F1102,2)&amp;")")</f>
        <v>Shuhei HOSODA (00)</v>
      </c>
      <c r="E1102" t="str">
        <f>IF($K1102="","",男子登録情報!$P1102)</f>
        <v>JPN</v>
      </c>
      <c r="F1102" t="str">
        <f t="shared" si="17"/>
        <v>1</v>
      </c>
      <c r="G1102">
        <f>IF($K1102="","",男子登録情報!$M1102)</f>
        <v>27</v>
      </c>
      <c r="H1102">
        <f>IF($K1102="","",男子登録情報!$A1102)</f>
        <v>492228</v>
      </c>
      <c r="K1102">
        <f>IF(男子登録情報!$C1102="","",男子登録情報!$C1102)</f>
        <v>1101</v>
      </c>
      <c r="M1102">
        <f>IFERROR(IF(AND(402&lt;=VALUE(RIGHT(男子登録情報!$F1102,4)),競技会情報!$E$3*100+競技会情報!$G$3&gt;=VALUE(RIGHT(男子登録情報!$F1102,4))),VALUE(男子登録情報!$G1102)+1,VALUE(男子登録情報!$G1102)),"")</f>
        <v>22</v>
      </c>
      <c r="N1102" t="str">
        <f>IF($K1102="","",IF(男子登録情報!$H1102="北海道",男子登録情報!$H1102,LEFT(男子登録情報!$H1102,LEN(男子登録情報!$H1102)-1)))</f>
        <v>大阪</v>
      </c>
      <c r="O1102" t="str">
        <f>IF($K1102="","",IF(LEN($N1102)=2,LEFT($N1102,1)&amp;"　"&amp;RIGHT($N1102,1)&amp;"・"&amp;男子登録情報!$I1102,$N1102&amp;"・"&amp;男子登録情報!$I1102))</f>
        <v>大　阪・大阪</v>
      </c>
    </row>
    <row r="1103" spans="1:15" x14ac:dyDescent="0.55000000000000004">
      <c r="A1103">
        <f>IF($K1103="","",100000000+男子登録情報!$C1103)</f>
        <v>100001102</v>
      </c>
      <c r="B1103" t="str">
        <f>IF($K1103="","",男子登録情報!$D1103&amp;" ("&amp;男子登録情報!$K1103&amp;")")</f>
        <v>瀧上　佳樹 (4)</v>
      </c>
      <c r="C1103" t="str">
        <f>IF($K1103="","",男子登録情報!$E1103)</f>
        <v>ﾀｷｶﾞﾐ ﾖｼｷ</v>
      </c>
      <c r="D1103" t="str">
        <f>IF($K1103="","",男子登録情報!$O1103&amp;" "&amp;男子登録情報!$N1103&amp;" ("&amp;LEFT(男子登録情報!$F1103,2)&amp;")")</f>
        <v>Yoshiki TAKIGAMI (00)</v>
      </c>
      <c r="E1103" t="str">
        <f>IF($K1103="","",男子登録情報!$P1103)</f>
        <v>JPN</v>
      </c>
      <c r="F1103" t="str">
        <f t="shared" si="17"/>
        <v>1</v>
      </c>
      <c r="G1103">
        <f>IF($K1103="","",男子登録情報!$M1103)</f>
        <v>27</v>
      </c>
      <c r="H1103">
        <f>IF($K1103="","",男子登録情報!$A1103)</f>
        <v>492228</v>
      </c>
      <c r="K1103">
        <f>IF(男子登録情報!$C1103="","",男子登録情報!$C1103)</f>
        <v>1102</v>
      </c>
      <c r="M1103">
        <f>IFERROR(IF(AND(402&lt;=VALUE(RIGHT(男子登録情報!$F1103,4)),競技会情報!$E$3*100+競技会情報!$G$3&gt;=VALUE(RIGHT(男子登録情報!$F1103,4))),VALUE(男子登録情報!$G1103)+1,VALUE(男子登録情報!$G1103)),"")</f>
        <v>22</v>
      </c>
      <c r="N1103" t="str">
        <f>IF($K1103="","",IF(男子登録情報!$H1103="北海道",男子登録情報!$H1103,LEFT(男子登録情報!$H1103,LEN(男子登録情報!$H1103)-1)))</f>
        <v>大阪</v>
      </c>
      <c r="O1103" t="str">
        <f>IF($K1103="","",IF(LEN($N1103)=2,LEFT($N1103,1)&amp;"　"&amp;RIGHT($N1103,1)&amp;"・"&amp;男子登録情報!$I1103,$N1103&amp;"・"&amp;男子登録情報!$I1103))</f>
        <v>大　阪・信太</v>
      </c>
    </row>
    <row r="1104" spans="1:15" x14ac:dyDescent="0.55000000000000004">
      <c r="A1104">
        <f>IF($K1104="","",100000000+男子登録情報!$C1104)</f>
        <v>100001103</v>
      </c>
      <c r="B1104" t="str">
        <f>IF($K1104="","",男子登録情報!$D1104&amp;" ("&amp;男子登録情報!$K1104&amp;")")</f>
        <v>西野　歩 (3)</v>
      </c>
      <c r="C1104" t="str">
        <f>IF($K1104="","",男子登録情報!$E1104)</f>
        <v>ﾆｼﾉ ｱﾕﾑ</v>
      </c>
      <c r="D1104" t="str">
        <f>IF($K1104="","",男子登録情報!$O1104&amp;" "&amp;男子登録情報!$N1104&amp;" ("&amp;LEFT(男子登録情報!$F1104,2)&amp;")")</f>
        <v>Ayumu NISHINO (02)</v>
      </c>
      <c r="E1104" t="str">
        <f>IF($K1104="","",男子登録情報!$P1104)</f>
        <v>JPN</v>
      </c>
      <c r="F1104" t="str">
        <f t="shared" si="17"/>
        <v>1</v>
      </c>
      <c r="G1104">
        <f>IF($K1104="","",男子登録情報!$M1104)</f>
        <v>27</v>
      </c>
      <c r="H1104">
        <f>IF($K1104="","",男子登録情報!$A1104)</f>
        <v>492228</v>
      </c>
      <c r="K1104">
        <f>IF(男子登録情報!$C1104="","",男子登録情報!$C1104)</f>
        <v>1103</v>
      </c>
      <c r="M1104">
        <f>IFERROR(IF(AND(402&lt;=VALUE(RIGHT(男子登録情報!$F1104,4)),競技会情報!$E$3*100+競技会情報!$G$3&gt;=VALUE(RIGHT(男子登録情報!$F1104,4))),VALUE(男子登録情報!$G1104)+1,VALUE(男子登録情報!$G1104)),"")</f>
        <v>20</v>
      </c>
      <c r="N1104" t="str">
        <f>IF($K1104="","",IF(男子登録情報!$H1104="北海道",男子登録情報!$H1104,LEFT(男子登録情報!$H1104,LEN(男子登録情報!$H1104)-1)))</f>
        <v>大阪</v>
      </c>
      <c r="O1104" t="str">
        <f>IF($K1104="","",IF(LEN($N1104)=2,LEFT($N1104,1)&amp;"　"&amp;RIGHT($N1104,1)&amp;"・"&amp;男子登録情報!$I1104,$N1104&amp;"・"&amp;男子登録情報!$I1104))</f>
        <v>大　阪・初芝立命館</v>
      </c>
    </row>
    <row r="1105" spans="1:15" x14ac:dyDescent="0.55000000000000004">
      <c r="A1105">
        <f>IF($K1105="","",100000000+男子登録情報!$C1105)</f>
        <v>100001104</v>
      </c>
      <c r="B1105" t="str">
        <f>IF($K1105="","",男子登録情報!$D1105&amp;" ("&amp;男子登録情報!$K1105&amp;")")</f>
        <v>新家　和馬 (3)</v>
      </c>
      <c r="C1105" t="str">
        <f>IF($K1105="","",男子登録情報!$E1105)</f>
        <v>ｼﾝｹ ｶｽﾞﾏ</v>
      </c>
      <c r="D1105" t="str">
        <f>IF($K1105="","",男子登録情報!$O1105&amp;" "&amp;男子登録情報!$N1105&amp;" ("&amp;LEFT(男子登録情報!$F1105,2)&amp;")")</f>
        <v>Kazuma SHINKE (01)</v>
      </c>
      <c r="E1105" t="str">
        <f>IF($K1105="","",男子登録情報!$P1105)</f>
        <v>JPN</v>
      </c>
      <c r="F1105" t="str">
        <f t="shared" si="17"/>
        <v>1</v>
      </c>
      <c r="G1105">
        <f>IF($K1105="","",男子登録情報!$M1105)</f>
        <v>27</v>
      </c>
      <c r="H1105">
        <f>IF($K1105="","",男子登録情報!$A1105)</f>
        <v>492228</v>
      </c>
      <c r="K1105">
        <f>IF(男子登録情報!$C1105="","",男子登録情報!$C1105)</f>
        <v>1104</v>
      </c>
      <c r="M1105">
        <f>IFERROR(IF(AND(402&lt;=VALUE(RIGHT(男子登録情報!$F1105,4)),競技会情報!$E$3*100+競技会情報!$G$3&gt;=VALUE(RIGHT(男子登録情報!$F1105,4))),VALUE(男子登録情報!$G1105)+1,VALUE(男子登録情報!$G1105)),"")</f>
        <v>21</v>
      </c>
      <c r="N1105" t="str">
        <f>IF($K1105="","",IF(男子登録情報!$H1105="北海道",男子登録情報!$H1105,LEFT(男子登録情報!$H1105,LEN(男子登録情報!$H1105)-1)))</f>
        <v>大阪</v>
      </c>
      <c r="O1105" t="str">
        <f>IF($K1105="","",IF(LEN($N1105)=2,LEFT($N1105,1)&amp;"　"&amp;RIGHT($N1105,1)&amp;"・"&amp;男子登録情報!$I1105,$N1105&amp;"・"&amp;男子登録情報!$I1105))</f>
        <v>大　阪・大塚</v>
      </c>
    </row>
    <row r="1106" spans="1:15" x14ac:dyDescent="0.55000000000000004">
      <c r="A1106">
        <f>IF($K1106="","",100000000+男子登録情報!$C1106)</f>
        <v>100001105</v>
      </c>
      <c r="B1106" t="str">
        <f>IF($K1106="","",男子登録情報!$D1106&amp;" ("&amp;男子登録情報!$K1106&amp;")")</f>
        <v>藤島　早登 (3)</v>
      </c>
      <c r="C1106" t="str">
        <f>IF($K1106="","",男子登録情報!$E1106)</f>
        <v>ﾌｼﾞｼﾏ ﾊﾔﾄ</v>
      </c>
      <c r="D1106" t="str">
        <f>IF($K1106="","",男子登録情報!$O1106&amp;" "&amp;男子登録情報!$N1106&amp;" ("&amp;LEFT(男子登録情報!$F1106,2)&amp;")")</f>
        <v>Hayato FUJISHIMA (01)</v>
      </c>
      <c r="E1106" t="str">
        <f>IF($K1106="","",男子登録情報!$P1106)</f>
        <v>JPN</v>
      </c>
      <c r="F1106" t="str">
        <f t="shared" si="17"/>
        <v>1</v>
      </c>
      <c r="G1106">
        <f>IF($K1106="","",男子登録情報!$M1106)</f>
        <v>27</v>
      </c>
      <c r="H1106">
        <f>IF($K1106="","",男子登録情報!$A1106)</f>
        <v>492228</v>
      </c>
      <c r="K1106">
        <f>IF(男子登録情報!$C1106="","",男子登録情報!$C1106)</f>
        <v>1105</v>
      </c>
      <c r="M1106">
        <f>IFERROR(IF(AND(402&lt;=VALUE(RIGHT(男子登録情報!$F1106,4)),競技会情報!$E$3*100+競技会情報!$G$3&gt;=VALUE(RIGHT(男子登録情報!$F1106,4))),VALUE(男子登録情報!$G1106)+1,VALUE(男子登録情報!$G1106)),"")</f>
        <v>21</v>
      </c>
      <c r="N1106" t="str">
        <f>IF($K1106="","",IF(男子登録情報!$H1106="北海道",男子登録情報!$H1106,LEFT(男子登録情報!$H1106,LEN(男子登録情報!$H1106)-1)))</f>
        <v>香川</v>
      </c>
      <c r="O1106" t="str">
        <f>IF($K1106="","",IF(LEN($N1106)=2,LEFT($N1106,1)&amp;"　"&amp;RIGHT($N1106,1)&amp;"・"&amp;男子登録情報!$I1106,$N1106&amp;"・"&amp;男子登録情報!$I1106))</f>
        <v>香　川・香川中央</v>
      </c>
    </row>
    <row r="1107" spans="1:15" x14ac:dyDescent="0.55000000000000004">
      <c r="A1107">
        <f>IF($K1107="","",100000000+男子登録情報!$C1107)</f>
        <v>100001106</v>
      </c>
      <c r="B1107" t="str">
        <f>IF($K1107="","",男子登録情報!$D1107&amp;" ("&amp;男子登録情報!$K1107&amp;")")</f>
        <v>江川　秀磨 (2)</v>
      </c>
      <c r="C1107" t="str">
        <f>IF($K1107="","",男子登録情報!$E1107)</f>
        <v>ｴｶﾜ ｼｭｳﾏ</v>
      </c>
      <c r="D1107" t="str">
        <f>IF($K1107="","",男子登録情報!$O1107&amp;" "&amp;男子登録情報!$N1107&amp;" ("&amp;LEFT(男子登録情報!$F1107,2)&amp;")")</f>
        <v>Shuma EKAWA (02)</v>
      </c>
      <c r="E1107" t="str">
        <f>IF($K1107="","",男子登録情報!$P1107)</f>
        <v>JPN</v>
      </c>
      <c r="F1107" t="str">
        <f t="shared" si="17"/>
        <v>1</v>
      </c>
      <c r="G1107">
        <f>IF($K1107="","",男子登録情報!$M1107)</f>
        <v>30</v>
      </c>
      <c r="H1107">
        <f>IF($K1107="","",男子登録情報!$A1107)</f>
        <v>492228</v>
      </c>
      <c r="K1107">
        <f>IF(男子登録情報!$C1107="","",男子登録情報!$C1107)</f>
        <v>1106</v>
      </c>
      <c r="M1107">
        <f>IFERROR(IF(AND(402&lt;=VALUE(RIGHT(男子登録情報!$F1107,4)),競技会情報!$E$3*100+競技会情報!$G$3&gt;=VALUE(RIGHT(男子登録情報!$F1107,4))),VALUE(男子登録情報!$G1107)+1,VALUE(男子登録情報!$G1107)),"")</f>
        <v>20</v>
      </c>
      <c r="N1107" t="str">
        <f>IF($K1107="","",IF(男子登録情報!$H1107="北海道",男子登録情報!$H1107,LEFT(男子登録情報!$H1107,LEN(男子登録情報!$H1107)-1)))</f>
        <v>和歌山</v>
      </c>
      <c r="O1107" t="str">
        <f>IF($K1107="","",IF(LEN($N1107)=2,LEFT($N1107,1)&amp;"　"&amp;RIGHT($N1107,1)&amp;"・"&amp;男子登録情報!$I1107,$N1107&amp;"・"&amp;男子登録情報!$I1107))</f>
        <v>和歌山・和歌山工業</v>
      </c>
    </row>
    <row r="1108" spans="1:15" x14ac:dyDescent="0.55000000000000004">
      <c r="A1108">
        <f>IF($K1108="","",100000000+男子登録情報!$C1108)</f>
        <v>100001107</v>
      </c>
      <c r="B1108" t="str">
        <f>IF($K1108="","",男子登録情報!$D1108&amp;" ("&amp;男子登録情報!$K1108&amp;")")</f>
        <v>國貞　俊広 (2)</v>
      </c>
      <c r="C1108" t="str">
        <f>IF($K1108="","",男子登録情報!$E1108)</f>
        <v>ｸﾆｻﾀﾞ ﾄｼﾋﾛ</v>
      </c>
      <c r="D1108" t="str">
        <f>IF($K1108="","",男子登録情報!$O1108&amp;" "&amp;男子登録情報!$N1108&amp;" ("&amp;LEFT(男子登録情報!$F1108,2)&amp;")")</f>
        <v>Toshihiro KUNISADA (02)</v>
      </c>
      <c r="E1108" t="str">
        <f>IF($K1108="","",男子登録情報!$P1108)</f>
        <v>JPN</v>
      </c>
      <c r="F1108" t="str">
        <f t="shared" si="17"/>
        <v>1</v>
      </c>
      <c r="G1108">
        <f>IF($K1108="","",男子登録情報!$M1108)</f>
        <v>27</v>
      </c>
      <c r="H1108">
        <f>IF($K1108="","",男子登録情報!$A1108)</f>
        <v>492228</v>
      </c>
      <c r="K1108">
        <f>IF(男子登録情報!$C1108="","",男子登録情報!$C1108)</f>
        <v>1107</v>
      </c>
      <c r="M1108">
        <f>IFERROR(IF(AND(402&lt;=VALUE(RIGHT(男子登録情報!$F1108,4)),競技会情報!$E$3*100+競技会情報!$G$3&gt;=VALUE(RIGHT(男子登録情報!$F1108,4))),VALUE(男子登録情報!$G1108)+1,VALUE(男子登録情報!$G1108)),"")</f>
        <v>20</v>
      </c>
      <c r="N1108" t="str">
        <f>IF($K1108="","",IF(男子登録情報!$H1108="北海道",男子登録情報!$H1108,LEFT(男子登録情報!$H1108,LEN(男子登録情報!$H1108)-1)))</f>
        <v>大阪</v>
      </c>
      <c r="O1108" t="str">
        <f>IF($K1108="","",IF(LEN($N1108)=2,LEFT($N1108,1)&amp;"　"&amp;RIGHT($N1108,1)&amp;"・"&amp;男子登録情報!$I1108,$N1108&amp;"・"&amp;男子登録情報!$I1108))</f>
        <v>大　阪・汎愛</v>
      </c>
    </row>
    <row r="1109" spans="1:15" x14ac:dyDescent="0.55000000000000004">
      <c r="A1109">
        <f>IF($K1109="","",100000000+男子登録情報!$C1109)</f>
        <v>100001108</v>
      </c>
      <c r="B1109" t="str">
        <f>IF($K1109="","",男子登録情報!$D1109&amp;" ("&amp;男子登録情報!$K1109&amp;")")</f>
        <v>丸谷　翔真 (2)</v>
      </c>
      <c r="C1109" t="str">
        <f>IF($K1109="","",男子登録情報!$E1109)</f>
        <v>ﾏﾙﾀﾆ ｼｮｳﾏ</v>
      </c>
      <c r="D1109" t="str">
        <f>IF($K1109="","",男子登録情報!$O1109&amp;" "&amp;男子登録情報!$N1109&amp;" ("&amp;LEFT(男子登録情報!$F1109,2)&amp;")")</f>
        <v>Shoma MARUTANI (02)</v>
      </c>
      <c r="E1109" t="str">
        <f>IF($K1109="","",男子登録情報!$P1109)</f>
        <v>JPN</v>
      </c>
      <c r="F1109" t="str">
        <f t="shared" si="17"/>
        <v>1</v>
      </c>
      <c r="G1109">
        <f>IF($K1109="","",男子登録情報!$M1109)</f>
        <v>27</v>
      </c>
      <c r="H1109">
        <f>IF($K1109="","",男子登録情報!$A1109)</f>
        <v>492228</v>
      </c>
      <c r="K1109">
        <f>IF(男子登録情報!$C1109="","",男子登録情報!$C1109)</f>
        <v>1108</v>
      </c>
      <c r="M1109">
        <f>IFERROR(IF(AND(402&lt;=VALUE(RIGHT(男子登録情報!$F1109,4)),競技会情報!$E$3*100+競技会情報!$G$3&gt;=VALUE(RIGHT(男子登録情報!$F1109,4))),VALUE(男子登録情報!$G1109)+1,VALUE(男子登録情報!$G1109)),"")</f>
        <v>20</v>
      </c>
      <c r="N1109" t="str">
        <f>IF($K1109="","",IF(男子登録情報!$H1109="北海道",男子登録情報!$H1109,LEFT(男子登録情報!$H1109,LEN(男子登録情報!$H1109)-1)))</f>
        <v>大阪</v>
      </c>
      <c r="O1109" t="str">
        <f>IF($K1109="","",IF(LEN($N1109)=2,LEFT($N1109,1)&amp;"　"&amp;RIGHT($N1109,1)&amp;"・"&amp;男子登録情報!$I1109,$N1109&amp;"・"&amp;男子登録情報!$I1109))</f>
        <v>大　阪・和泉総合</v>
      </c>
    </row>
    <row r="1110" spans="1:15" x14ac:dyDescent="0.55000000000000004">
      <c r="A1110">
        <f>IF($K1110="","",100000000+男子登録情報!$C1110)</f>
        <v>100001109</v>
      </c>
      <c r="B1110" t="str">
        <f>IF($K1110="","",男子登録情報!$D1110&amp;" ("&amp;男子登録情報!$K1110&amp;")")</f>
        <v>濱田　雅人 (1)</v>
      </c>
      <c r="C1110" t="str">
        <f>IF($K1110="","",男子登録情報!$E1110)</f>
        <v>ﾊﾏﾀﾞ ﾏｻﾄ</v>
      </c>
      <c r="D1110" t="str">
        <f>IF($K1110="","",男子登録情報!$O1110&amp;" "&amp;男子登録情報!$N1110&amp;" ("&amp;LEFT(男子登録情報!$F1110,2)&amp;")")</f>
        <v>Masato HAMADA (03)</v>
      </c>
      <c r="E1110" t="str">
        <f>IF($K1110="","",男子登録情報!$P1110)</f>
        <v>JPN</v>
      </c>
      <c r="F1110" t="str">
        <f t="shared" si="17"/>
        <v>1</v>
      </c>
      <c r="G1110">
        <f>IF($K1110="","",男子登録情報!$M1110)</f>
        <v>27</v>
      </c>
      <c r="H1110">
        <f>IF($K1110="","",男子登録情報!$A1110)</f>
        <v>492228</v>
      </c>
      <c r="K1110">
        <f>IF(男子登録情報!$C1110="","",男子登録情報!$C1110)</f>
        <v>1109</v>
      </c>
      <c r="M1110">
        <f>IFERROR(IF(AND(402&lt;=VALUE(RIGHT(男子登録情報!$F1110,4)),競技会情報!$E$3*100+競技会情報!$G$3&gt;=VALUE(RIGHT(男子登録情報!$F1110,4))),VALUE(男子登録情報!$G1110)+1,VALUE(男子登録情報!$G1110)),"")</f>
        <v>19</v>
      </c>
      <c r="N1110" t="str">
        <f>IF($K1110="","",IF(男子登録情報!$H1110="北海道",男子登録情報!$H1110,LEFT(男子登録情報!$H1110,LEN(男子登録情報!$H1110)-1)))</f>
        <v>大阪</v>
      </c>
      <c r="O1110" t="str">
        <f>IF($K1110="","",IF(LEN($N1110)=2,LEFT($N1110,1)&amp;"　"&amp;RIGHT($N1110,1)&amp;"・"&amp;男子登録情報!$I1110,$N1110&amp;"・"&amp;男子登録情報!$I1110))</f>
        <v>大　阪・初芝立命館</v>
      </c>
    </row>
    <row r="1111" spans="1:15" x14ac:dyDescent="0.55000000000000004">
      <c r="A1111">
        <f>IF($K1111="","",100000000+男子登録情報!$C1111)</f>
        <v>100001110</v>
      </c>
      <c r="B1111" t="str">
        <f>IF($K1111="","",男子登録情報!$D1111&amp;" ("&amp;男子登録情報!$K1111&amp;")")</f>
        <v>勢力　竜里 (4)</v>
      </c>
      <c r="C1111" t="str">
        <f>IF($K1111="","",男子登録情報!$E1111)</f>
        <v>ｾｲﾘｷ ﾘｭｳﾘ</v>
      </c>
      <c r="D1111" t="str">
        <f>IF($K1111="","",男子登録情報!$O1111&amp;" "&amp;男子登録情報!$N1111&amp;" ("&amp;LEFT(男子登録情報!$F1111,2)&amp;")")</f>
        <v>Ryuri SEIRIKI (00)</v>
      </c>
      <c r="E1111" t="str">
        <f>IF($K1111="","",男子登録情報!$P1111)</f>
        <v>JPN</v>
      </c>
      <c r="F1111" t="str">
        <f t="shared" si="17"/>
        <v>1</v>
      </c>
      <c r="G1111">
        <f>IF($K1111="","",男子登録情報!$M1111)</f>
        <v>27</v>
      </c>
      <c r="H1111">
        <f>IF($K1111="","",男子登録情報!$A1111)</f>
        <v>492523</v>
      </c>
      <c r="K1111">
        <f>IF(男子登録情報!$C1111="","",男子登録情報!$C1111)</f>
        <v>1110</v>
      </c>
      <c r="M1111">
        <f>IFERROR(IF(AND(402&lt;=VALUE(RIGHT(男子登録情報!$F1111,4)),競技会情報!$E$3*100+競技会情報!$G$3&gt;=VALUE(RIGHT(男子登録情報!$F1111,4))),VALUE(男子登録情報!$G1111)+1,VALUE(男子登録情報!$G1111)),"")</f>
        <v>22</v>
      </c>
      <c r="N1111" t="str">
        <f>IF($K1111="","",IF(男子登録情報!$H1111="北海道",男子登録情報!$H1111,LEFT(男子登録情報!$H1111,LEN(男子登録情報!$H1111)-1)))</f>
        <v>大阪</v>
      </c>
      <c r="O1111" t="str">
        <f>IF($K1111="","",IF(LEN($N1111)=2,LEFT($N1111,1)&amp;"　"&amp;RIGHT($N1111,1)&amp;"・"&amp;男子登録情報!$I1111,$N1111&amp;"・"&amp;男子登録情報!$I1111))</f>
        <v>大　阪・登美丘</v>
      </c>
    </row>
    <row r="1112" spans="1:15" x14ac:dyDescent="0.55000000000000004">
      <c r="A1112">
        <f>IF($K1112="","",100000000+男子登録情報!$C1112)</f>
        <v>100001111</v>
      </c>
      <c r="B1112" t="str">
        <f>IF($K1112="","",男子登録情報!$D1112&amp;" ("&amp;男子登録情報!$K1112&amp;")")</f>
        <v>葉山　陽 (4)</v>
      </c>
      <c r="C1112" t="str">
        <f>IF($K1112="","",男子登録情報!$E1112)</f>
        <v>ﾊﾔﾏ ｱｷﾗ</v>
      </c>
      <c r="D1112" t="str">
        <f>IF($K1112="","",男子登録情報!$O1112&amp;" "&amp;男子登録情報!$N1112&amp;" ("&amp;LEFT(男子登録情報!$F1112,2)&amp;")")</f>
        <v>Akira HAYAMA (01)</v>
      </c>
      <c r="E1112" t="str">
        <f>IF($K1112="","",男子登録情報!$P1112)</f>
        <v>JPN</v>
      </c>
      <c r="F1112" t="str">
        <f t="shared" si="17"/>
        <v>1</v>
      </c>
      <c r="G1112">
        <f>IF($K1112="","",男子登録情報!$M1112)</f>
        <v>27</v>
      </c>
      <c r="H1112">
        <f>IF($K1112="","",男子登録情報!$A1112)</f>
        <v>492523</v>
      </c>
      <c r="K1112">
        <f>IF(男子登録情報!$C1112="","",男子登録情報!$C1112)</f>
        <v>1111</v>
      </c>
      <c r="M1112">
        <f>IFERROR(IF(AND(402&lt;=VALUE(RIGHT(男子登録情報!$F1112,4)),競技会情報!$E$3*100+競技会情報!$G$3&gt;=VALUE(RIGHT(男子登録情報!$F1112,4))),VALUE(男子登録情報!$G1112)+1,VALUE(男子登録情報!$G1112)),"")</f>
        <v>21</v>
      </c>
      <c r="N1112" t="str">
        <f>IF($K1112="","",IF(男子登録情報!$H1112="北海道",男子登録情報!$H1112,LEFT(男子登録情報!$H1112,LEN(男子登録情報!$H1112)-1)))</f>
        <v>大阪</v>
      </c>
      <c r="O1112" t="str">
        <f>IF($K1112="","",IF(LEN($N1112)=2,LEFT($N1112,1)&amp;"　"&amp;RIGHT($N1112,1)&amp;"・"&amp;男子登録情報!$I1112,$N1112&amp;"・"&amp;男子登録情報!$I1112))</f>
        <v>大　阪・初芝立命館</v>
      </c>
    </row>
    <row r="1113" spans="1:15" x14ac:dyDescent="0.55000000000000004">
      <c r="A1113">
        <f>IF($K1113="","",100000000+男子登録情報!$C1113)</f>
        <v>100001112</v>
      </c>
      <c r="B1113" t="str">
        <f>IF($K1113="","",男子登録情報!$D1113&amp;" ("&amp;男子登録情報!$K1113&amp;")")</f>
        <v>田尻　椋介 (3)</v>
      </c>
      <c r="C1113" t="str">
        <f>IF($K1113="","",男子登録情報!$E1113)</f>
        <v>ﾀｼﾞﾘ ﾘｮｳｽｹ</v>
      </c>
      <c r="D1113" t="str">
        <f>IF($K1113="","",男子登録情報!$O1113&amp;" "&amp;男子登録情報!$N1113&amp;" ("&amp;LEFT(男子登録情報!$F1113,2)&amp;")")</f>
        <v>Ryosuke TAJIRI (01)</v>
      </c>
      <c r="E1113" t="str">
        <f>IF($K1113="","",男子登録情報!$P1113)</f>
        <v>JPN</v>
      </c>
      <c r="F1113" t="str">
        <f t="shared" si="17"/>
        <v>1</v>
      </c>
      <c r="G1113">
        <f>IF($K1113="","",男子登録情報!$M1113)</f>
        <v>27</v>
      </c>
      <c r="H1113">
        <f>IF($K1113="","",男子登録情報!$A1113)</f>
        <v>492523</v>
      </c>
      <c r="K1113">
        <f>IF(男子登録情報!$C1113="","",男子登録情報!$C1113)</f>
        <v>1112</v>
      </c>
      <c r="M1113">
        <f>IFERROR(IF(AND(402&lt;=VALUE(RIGHT(男子登録情報!$F1113,4)),競技会情報!$E$3*100+競技会情報!$G$3&gt;=VALUE(RIGHT(男子登録情報!$F1113,4))),VALUE(男子登録情報!$G1113)+1,VALUE(男子登録情報!$G1113)),"")</f>
        <v>21</v>
      </c>
      <c r="N1113" t="str">
        <f>IF($K1113="","",IF(男子登録情報!$H1113="北海道",男子登録情報!$H1113,LEFT(男子登録情報!$H1113,LEN(男子登録情報!$H1113)-1)))</f>
        <v>大阪</v>
      </c>
      <c r="O1113" t="str">
        <f>IF($K1113="","",IF(LEN($N1113)=2,LEFT($N1113,1)&amp;"　"&amp;RIGHT($N1113,1)&amp;"・"&amp;男子登録情報!$I1113,$N1113&amp;"・"&amp;男子登録情報!$I1113))</f>
        <v>大　阪・東海大付属仰星</v>
      </c>
    </row>
    <row r="1114" spans="1:15" x14ac:dyDescent="0.55000000000000004">
      <c r="A1114">
        <f>IF($K1114="","",100000000+男子登録情報!$C1114)</f>
        <v>100001113</v>
      </c>
      <c r="B1114" t="str">
        <f>IF($K1114="","",男子登録情報!$D1114&amp;" ("&amp;男子登録情報!$K1114&amp;")")</f>
        <v>川野　樹生 (3)</v>
      </c>
      <c r="C1114" t="str">
        <f>IF($K1114="","",男子登録情報!$E1114)</f>
        <v>ｶﾜﾉ ｲﾂｷ</v>
      </c>
      <c r="D1114" t="str">
        <f>IF($K1114="","",男子登録情報!$O1114&amp;" "&amp;男子登録情報!$N1114&amp;" ("&amp;LEFT(男子登録情報!$F1114,2)&amp;")")</f>
        <v>Itsuki KAWANO (01)</v>
      </c>
      <c r="E1114" t="str">
        <f>IF($K1114="","",男子登録情報!$P1114)</f>
        <v>JPN</v>
      </c>
      <c r="F1114" t="str">
        <f t="shared" si="17"/>
        <v>1</v>
      </c>
      <c r="G1114">
        <f>IF($K1114="","",男子登録情報!$M1114)</f>
        <v>26</v>
      </c>
      <c r="H1114">
        <f>IF($K1114="","",男子登録情報!$A1114)</f>
        <v>492523</v>
      </c>
      <c r="K1114">
        <f>IF(男子登録情報!$C1114="","",男子登録情報!$C1114)</f>
        <v>1113</v>
      </c>
      <c r="M1114">
        <f>IFERROR(IF(AND(402&lt;=VALUE(RIGHT(男子登録情報!$F1114,4)),競技会情報!$E$3*100+競技会情報!$G$3&gt;=VALUE(RIGHT(男子登録情報!$F1114,4))),VALUE(男子登録情報!$G1114)+1,VALUE(男子登録情報!$G1114)),"")</f>
        <v>21</v>
      </c>
      <c r="N1114" t="str">
        <f>IF($K1114="","",IF(男子登録情報!$H1114="北海道",男子登録情報!$H1114,LEFT(男子登録情報!$H1114,LEN(男子登録情報!$H1114)-1)))</f>
        <v>京都</v>
      </c>
      <c r="O1114" t="str">
        <f>IF($K1114="","",IF(LEN($N1114)=2,LEFT($N1114,1)&amp;"　"&amp;RIGHT($N1114,1)&amp;"・"&amp;男子登録情報!$I1114,$N1114&amp;"・"&amp;男子登録情報!$I1114))</f>
        <v>京　都・京都産業大付属</v>
      </c>
    </row>
    <row r="1115" spans="1:15" x14ac:dyDescent="0.55000000000000004">
      <c r="A1115">
        <f>IF($K1115="","",100000000+男子登録情報!$C1115)</f>
        <v>100001114</v>
      </c>
      <c r="B1115" t="str">
        <f>IF($K1115="","",男子登録情報!$D1115&amp;" ("&amp;男子登録情報!$K1115&amp;")")</f>
        <v>三村　颯 (3)</v>
      </c>
      <c r="C1115" t="str">
        <f>IF($K1115="","",男子登録情報!$E1115)</f>
        <v>ﾐﾑﾗ ﾊﾔﾃ</v>
      </c>
      <c r="D1115" t="str">
        <f>IF($K1115="","",男子登録情報!$O1115&amp;" "&amp;男子登録情報!$N1115&amp;" ("&amp;LEFT(男子登録情報!$F1115,2)&amp;")")</f>
        <v>Hayate MIMURA (01)</v>
      </c>
      <c r="E1115" t="str">
        <f>IF($K1115="","",男子登録情報!$P1115)</f>
        <v>JPN</v>
      </c>
      <c r="F1115" t="str">
        <f t="shared" si="17"/>
        <v>1</v>
      </c>
      <c r="G1115">
        <f>IF($K1115="","",男子登録情報!$M1115)</f>
        <v>27</v>
      </c>
      <c r="H1115">
        <f>IF($K1115="","",男子登録情報!$A1115)</f>
        <v>492523</v>
      </c>
      <c r="K1115">
        <f>IF(男子登録情報!$C1115="","",男子登録情報!$C1115)</f>
        <v>1114</v>
      </c>
      <c r="M1115">
        <f>IFERROR(IF(AND(402&lt;=VALUE(RIGHT(男子登録情報!$F1115,4)),競技会情報!$E$3*100+競技会情報!$G$3&gt;=VALUE(RIGHT(男子登録情報!$F1115,4))),VALUE(男子登録情報!$G1115)+1,VALUE(男子登録情報!$G1115)),"")</f>
        <v>21</v>
      </c>
      <c r="N1115" t="str">
        <f>IF($K1115="","",IF(男子登録情報!$H1115="北海道",男子登録情報!$H1115,LEFT(男子登録情報!$H1115,LEN(男子登録情報!$H1115)-1)))</f>
        <v>大阪</v>
      </c>
      <c r="O1115" t="str">
        <f>IF($K1115="","",IF(LEN($N1115)=2,LEFT($N1115,1)&amp;"　"&amp;RIGHT($N1115,1)&amp;"・"&amp;男子登録情報!$I1115,$N1115&amp;"・"&amp;男子登録情報!$I1115))</f>
        <v>大　阪・大阪府立豊島</v>
      </c>
    </row>
    <row r="1116" spans="1:15" x14ac:dyDescent="0.55000000000000004">
      <c r="A1116">
        <f>IF($K1116="","",100000000+男子登録情報!$C1116)</f>
        <v>100001115</v>
      </c>
      <c r="B1116" t="str">
        <f>IF($K1116="","",男子登録情報!$D1116&amp;" ("&amp;男子登録情報!$K1116&amp;")")</f>
        <v>黒田　真啓 (4)</v>
      </c>
      <c r="C1116" t="str">
        <f>IF($K1116="","",男子登録情報!$E1116)</f>
        <v>ｸﾛﾀﾞ ﾏｻﾋﾛ</v>
      </c>
      <c r="D1116" t="str">
        <f>IF($K1116="","",男子登録情報!$O1116&amp;" "&amp;男子登録情報!$N1116&amp;" ("&amp;LEFT(男子登録情報!$F1116,2)&amp;")")</f>
        <v>Masahiro KURODA (00)</v>
      </c>
      <c r="E1116" t="str">
        <f>IF($K1116="","",男子登録情報!$P1116)</f>
        <v>JPN</v>
      </c>
      <c r="F1116" t="str">
        <f t="shared" si="17"/>
        <v>1</v>
      </c>
      <c r="G1116">
        <f>IF($K1116="","",男子登録情報!$M1116)</f>
        <v>28</v>
      </c>
      <c r="H1116">
        <f>IF($K1116="","",男子登録情報!$A1116)</f>
        <v>492523</v>
      </c>
      <c r="K1116">
        <f>IF(男子登録情報!$C1116="","",男子登録情報!$C1116)</f>
        <v>1115</v>
      </c>
      <c r="M1116">
        <f>IFERROR(IF(AND(402&lt;=VALUE(RIGHT(男子登録情報!$F1116,4)),競技会情報!$E$3*100+競技会情報!$G$3&gt;=VALUE(RIGHT(男子登録情報!$F1116,4))),VALUE(男子登録情報!$G1116)+1,VALUE(男子登録情報!$G1116)),"")</f>
        <v>22</v>
      </c>
      <c r="N1116" t="str">
        <f>IF($K1116="","",IF(男子登録情報!$H1116="北海道",男子登録情報!$H1116,LEFT(男子登録情報!$H1116,LEN(男子登録情報!$H1116)-1)))</f>
        <v>兵庫</v>
      </c>
      <c r="O1116" t="str">
        <f>IF($K1116="","",IF(LEN($N1116)=2,LEFT($N1116,1)&amp;"　"&amp;RIGHT($N1116,1)&amp;"・"&amp;男子登録情報!$I1116,$N1116&amp;"・"&amp;男子登録情報!$I1116))</f>
        <v>兵　庫・尼崎市立尼崎双星</v>
      </c>
    </row>
    <row r="1117" spans="1:15" x14ac:dyDescent="0.55000000000000004">
      <c r="A1117">
        <f>IF($K1117="","",100000000+男子登録情報!$C1117)</f>
        <v>100001116</v>
      </c>
      <c r="B1117" t="str">
        <f>IF($K1117="","",男子登録情報!$D1117&amp;" ("&amp;男子登録情報!$K1117&amp;")")</f>
        <v>長井　智也 (4)</v>
      </c>
      <c r="C1117" t="str">
        <f>IF($K1117="","",男子登録情報!$E1117)</f>
        <v>ﾅｶﾞｲ ﾄﾓﾔ</v>
      </c>
      <c r="D1117" t="str">
        <f>IF($K1117="","",男子登録情報!$O1117&amp;" "&amp;男子登録情報!$N1117&amp;" ("&amp;LEFT(男子登録情報!$F1117,2)&amp;")")</f>
        <v>Tomoya NAGAI (00)</v>
      </c>
      <c r="E1117" t="str">
        <f>IF($K1117="","",男子登録情報!$P1117)</f>
        <v>JPN</v>
      </c>
      <c r="F1117" t="str">
        <f t="shared" si="17"/>
        <v>1</v>
      </c>
      <c r="G1117">
        <f>IF($K1117="","",男子登録情報!$M1117)</f>
        <v>27</v>
      </c>
      <c r="H1117">
        <f>IF($K1117="","",男子登録情報!$A1117)</f>
        <v>492523</v>
      </c>
      <c r="K1117">
        <f>IF(男子登録情報!$C1117="","",男子登録情報!$C1117)</f>
        <v>1116</v>
      </c>
      <c r="M1117">
        <f>IFERROR(IF(AND(402&lt;=VALUE(RIGHT(男子登録情報!$F1117,4)),競技会情報!$E$3*100+競技会情報!$G$3&gt;=VALUE(RIGHT(男子登録情報!$F1117,4))),VALUE(男子登録情報!$G1117)+1,VALUE(男子登録情報!$G1117)),"")</f>
        <v>22</v>
      </c>
      <c r="N1117" t="str">
        <f>IF($K1117="","",IF(男子登録情報!$H1117="北海道",男子登録情報!$H1117,LEFT(男子登録情報!$H1117,LEN(男子登録情報!$H1117)-1)))</f>
        <v>大阪</v>
      </c>
      <c r="O1117" t="str">
        <f>IF($K1117="","",IF(LEN($N1117)=2,LEFT($N1117,1)&amp;"　"&amp;RIGHT($N1117,1)&amp;"・"&amp;男子登録情報!$I1117,$N1117&amp;"・"&amp;男子登録情報!$I1117))</f>
        <v>大　阪・北摂つばさ</v>
      </c>
    </row>
    <row r="1118" spans="1:15" x14ac:dyDescent="0.55000000000000004">
      <c r="A1118">
        <f>IF($K1118="","",100000000+男子登録情報!$C1118)</f>
        <v>100001117</v>
      </c>
      <c r="B1118" t="str">
        <f>IF($K1118="","",男子登録情報!$D1118&amp;" ("&amp;男子登録情報!$K1118&amp;")")</f>
        <v>船越　涼雅 (2)</v>
      </c>
      <c r="C1118" t="str">
        <f>IF($K1118="","",男子登録情報!$E1118)</f>
        <v>ﾌﾅｺｼ ﾘｮｳｶﾞ</v>
      </c>
      <c r="D1118" t="str">
        <f>IF($K1118="","",男子登録情報!$O1118&amp;" "&amp;男子登録情報!$N1118&amp;" ("&amp;LEFT(男子登録情報!$F1118,2)&amp;")")</f>
        <v>Ryoga FUNAKOSHI (02)</v>
      </c>
      <c r="E1118" t="str">
        <f>IF($K1118="","",男子登録情報!$P1118)</f>
        <v>JPN</v>
      </c>
      <c r="F1118" t="str">
        <f t="shared" si="17"/>
        <v>1</v>
      </c>
      <c r="G1118">
        <f>IF($K1118="","",男子登録情報!$M1118)</f>
        <v>27</v>
      </c>
      <c r="H1118">
        <f>IF($K1118="","",男子登録情報!$A1118)</f>
        <v>492523</v>
      </c>
      <c r="K1118">
        <f>IF(男子登録情報!$C1118="","",男子登録情報!$C1118)</f>
        <v>1117</v>
      </c>
      <c r="M1118">
        <f>IFERROR(IF(AND(402&lt;=VALUE(RIGHT(男子登録情報!$F1118,4)),競技会情報!$E$3*100+競技会情報!$G$3&gt;=VALUE(RIGHT(男子登録情報!$F1118,4))),VALUE(男子登録情報!$G1118)+1,VALUE(男子登録情報!$G1118)),"")</f>
        <v>20</v>
      </c>
      <c r="N1118" t="str">
        <f>IF($K1118="","",IF(男子登録情報!$H1118="北海道",男子登録情報!$H1118,LEFT(男子登録情報!$H1118,LEN(男子登録情報!$H1118)-1)))</f>
        <v>大阪</v>
      </c>
      <c r="O1118" t="str">
        <f>IF($K1118="","",IF(LEN($N1118)=2,LEFT($N1118,1)&amp;"　"&amp;RIGHT($N1118,1)&amp;"・"&amp;男子登録情報!$I1118,$N1118&amp;"・"&amp;男子登録情報!$I1118))</f>
        <v>大　阪・大冠</v>
      </c>
    </row>
    <row r="1119" spans="1:15" x14ac:dyDescent="0.55000000000000004">
      <c r="A1119">
        <f>IF($K1119="","",100000000+男子登録情報!$C1119)</f>
        <v>100001118</v>
      </c>
      <c r="B1119" t="str">
        <f>IF($K1119="","",男子登録情報!$D1119&amp;" ("&amp;男子登録情報!$K1119&amp;")")</f>
        <v>山崎　奨 (2)</v>
      </c>
      <c r="C1119" t="str">
        <f>IF($K1119="","",男子登録情報!$E1119)</f>
        <v>ﾔﾏｻｷ ﾀｽｸ</v>
      </c>
      <c r="D1119" t="str">
        <f>IF($K1119="","",男子登録情報!$O1119&amp;" "&amp;男子登録情報!$N1119&amp;" ("&amp;LEFT(男子登録情報!$F1119,2)&amp;")")</f>
        <v>Tasuku YAMASAKI (02)</v>
      </c>
      <c r="E1119" t="str">
        <f>IF($K1119="","",男子登録情報!$P1119)</f>
        <v>JPN</v>
      </c>
      <c r="F1119" t="str">
        <f t="shared" si="17"/>
        <v>1</v>
      </c>
      <c r="G1119">
        <f>IF($K1119="","",男子登録情報!$M1119)</f>
        <v>27</v>
      </c>
      <c r="H1119">
        <f>IF($K1119="","",男子登録情報!$A1119)</f>
        <v>492523</v>
      </c>
      <c r="K1119">
        <f>IF(男子登録情報!$C1119="","",男子登録情報!$C1119)</f>
        <v>1118</v>
      </c>
      <c r="M1119">
        <f>IFERROR(IF(AND(402&lt;=VALUE(RIGHT(男子登録情報!$F1119,4)),競技会情報!$E$3*100+競技会情報!$G$3&gt;=VALUE(RIGHT(男子登録情報!$F1119,4))),VALUE(男子登録情報!$G1119)+1,VALUE(男子登録情報!$G1119)),"")</f>
        <v>20</v>
      </c>
      <c r="N1119" t="str">
        <f>IF($K1119="","",IF(男子登録情報!$H1119="北海道",男子登録情報!$H1119,LEFT(男子登録情報!$H1119,LEN(男子登録情報!$H1119)-1)))</f>
        <v>大阪</v>
      </c>
      <c r="O1119" t="str">
        <f>IF($K1119="","",IF(LEN($N1119)=2,LEFT($N1119,1)&amp;"　"&amp;RIGHT($N1119,1)&amp;"・"&amp;男子登録情報!$I1119,$N1119&amp;"・"&amp;男子登録情報!$I1119))</f>
        <v>大　阪・大阪市立桜宮</v>
      </c>
    </row>
    <row r="1120" spans="1:15" x14ac:dyDescent="0.55000000000000004">
      <c r="A1120">
        <f>IF($K1120="","",100000000+男子登録情報!$C1120)</f>
        <v>100001119</v>
      </c>
      <c r="B1120" t="str">
        <f>IF($K1120="","",男子登録情報!$D1120&amp;" ("&amp;男子登録情報!$K1120&amp;")")</f>
        <v>谷口　哲也 (2)</v>
      </c>
      <c r="C1120" t="str">
        <f>IF($K1120="","",男子登録情報!$E1120)</f>
        <v>ﾀﾆｸﾞﾁ ﾃﾂﾔ</v>
      </c>
      <c r="D1120" t="str">
        <f>IF($K1120="","",男子登録情報!$O1120&amp;" "&amp;男子登録情報!$N1120&amp;" ("&amp;LEFT(男子登録情報!$F1120,2)&amp;")")</f>
        <v>Tetsuya TANIGUCHI (02)</v>
      </c>
      <c r="E1120" t="str">
        <f>IF($K1120="","",男子登録情報!$P1120)</f>
        <v>JPN</v>
      </c>
      <c r="F1120" t="str">
        <f t="shared" si="17"/>
        <v>1</v>
      </c>
      <c r="G1120">
        <f>IF($K1120="","",男子登録情報!$M1120)</f>
        <v>26</v>
      </c>
      <c r="H1120">
        <f>IF($K1120="","",男子登録情報!$A1120)</f>
        <v>492523</v>
      </c>
      <c r="K1120">
        <f>IF(男子登録情報!$C1120="","",男子登録情報!$C1120)</f>
        <v>1119</v>
      </c>
      <c r="M1120">
        <f>IFERROR(IF(AND(402&lt;=VALUE(RIGHT(男子登録情報!$F1120,4)),競技会情報!$E$3*100+競技会情報!$G$3&gt;=VALUE(RIGHT(男子登録情報!$F1120,4))),VALUE(男子登録情報!$G1120)+1,VALUE(男子登録情報!$G1120)),"")</f>
        <v>20</v>
      </c>
      <c r="N1120" t="str">
        <f>IF($K1120="","",IF(男子登録情報!$H1120="北海道",男子登録情報!$H1120,LEFT(男子登録情報!$H1120,LEN(男子登録情報!$H1120)-1)))</f>
        <v>京都</v>
      </c>
      <c r="O1120" t="str">
        <f>IF($K1120="","",IF(LEN($N1120)=2,LEFT($N1120,1)&amp;"　"&amp;RIGHT($N1120,1)&amp;"・"&amp;男子登録情報!$I1120,$N1120&amp;"・"&amp;男子登録情報!$I1120))</f>
        <v>京　都・綾部</v>
      </c>
    </row>
    <row r="1121" spans="1:15" x14ac:dyDescent="0.55000000000000004">
      <c r="A1121">
        <f>IF($K1121="","",100000000+男子登録情報!$C1121)</f>
        <v>100001120</v>
      </c>
      <c r="B1121" t="str">
        <f>IF($K1121="","",男子登録情報!$D1121&amp;" ("&amp;男子登録情報!$K1121&amp;")")</f>
        <v>川﨑　圭悟 (4)</v>
      </c>
      <c r="C1121" t="str">
        <f>IF($K1121="","",男子登録情報!$E1121)</f>
        <v>ｶﾜｻｷ ｹｲｺﾞ</v>
      </c>
      <c r="D1121" t="str">
        <f>IF($K1121="","",男子登録情報!$O1121&amp;" "&amp;男子登録情報!$N1121&amp;" ("&amp;LEFT(男子登録情報!$F1121,2)&amp;")")</f>
        <v>Keigo KAWASAKI (00)</v>
      </c>
      <c r="E1121" t="str">
        <f>IF($K1121="","",男子登録情報!$P1121)</f>
        <v>JPN</v>
      </c>
      <c r="F1121" t="str">
        <f t="shared" si="17"/>
        <v>1</v>
      </c>
      <c r="G1121">
        <f>IF($K1121="","",男子登録情報!$M1121)</f>
        <v>27</v>
      </c>
      <c r="H1121">
        <f>IF($K1121="","",男子登録情報!$A1121)</f>
        <v>492523</v>
      </c>
      <c r="K1121">
        <f>IF(男子登録情報!$C1121="","",男子登録情報!$C1121)</f>
        <v>1120</v>
      </c>
      <c r="M1121">
        <f>IFERROR(IF(AND(402&lt;=VALUE(RIGHT(男子登録情報!$F1121,4)),競技会情報!$E$3*100+競技会情報!$G$3&gt;=VALUE(RIGHT(男子登録情報!$F1121,4))),VALUE(男子登録情報!$G1121)+1,VALUE(男子登録情報!$G1121)),"")</f>
        <v>22</v>
      </c>
      <c r="N1121" t="str">
        <f>IF($K1121="","",IF(男子登録情報!$H1121="北海道",男子登録情報!$H1121,LEFT(男子登録情報!$H1121,LEN(男子登録情報!$H1121)-1)))</f>
        <v>大阪</v>
      </c>
      <c r="O1121" t="str">
        <f>IF($K1121="","",IF(LEN($N1121)=2,LEFT($N1121,1)&amp;"　"&amp;RIGHT($N1121,1)&amp;"・"&amp;男子登録情報!$I1121,$N1121&amp;"・"&amp;男子登録情報!$I1121))</f>
        <v>大　阪・北千里</v>
      </c>
    </row>
    <row r="1122" spans="1:15" x14ac:dyDescent="0.55000000000000004">
      <c r="A1122">
        <f>IF($K1122="","",100000000+男子登録情報!$C1122)</f>
        <v>100001121</v>
      </c>
      <c r="B1122" t="str">
        <f>IF($K1122="","",男子登録情報!$D1122&amp;" ("&amp;男子登録情報!$K1122&amp;")")</f>
        <v>中川　祥太 (2)</v>
      </c>
      <c r="C1122" t="str">
        <f>IF($K1122="","",男子登録情報!$E1122)</f>
        <v>ﾅｶｶﾞﾜ ｼｮｳﾀ</v>
      </c>
      <c r="D1122" t="str">
        <f>IF($K1122="","",男子登録情報!$O1122&amp;" "&amp;男子登録情報!$N1122&amp;" ("&amp;LEFT(男子登録情報!$F1122,2)&amp;")")</f>
        <v>Shota NAKAGAWA (03)</v>
      </c>
      <c r="E1122" t="str">
        <f>IF($K1122="","",男子登録情報!$P1122)</f>
        <v>JPN</v>
      </c>
      <c r="F1122" t="str">
        <f t="shared" si="17"/>
        <v>1</v>
      </c>
      <c r="G1122">
        <f>IF($K1122="","",男子登録情報!$M1122)</f>
        <v>27</v>
      </c>
      <c r="H1122">
        <f>IF($K1122="","",男子登録情報!$A1122)</f>
        <v>492523</v>
      </c>
      <c r="K1122">
        <f>IF(男子登録情報!$C1122="","",男子登録情報!$C1122)</f>
        <v>1121</v>
      </c>
      <c r="M1122">
        <f>IFERROR(IF(AND(402&lt;=VALUE(RIGHT(男子登録情報!$F1122,4)),競技会情報!$E$3*100+競技会情報!$G$3&gt;=VALUE(RIGHT(男子登録情報!$F1122,4))),VALUE(男子登録情報!$G1122)+1,VALUE(男子登録情報!$G1122)),"")</f>
        <v>19</v>
      </c>
      <c r="N1122" t="str">
        <f>IF($K1122="","",IF(男子登録情報!$H1122="北海道",男子登録情報!$H1122,LEFT(男子登録情報!$H1122,LEN(男子登録情報!$H1122)-1)))</f>
        <v>大阪</v>
      </c>
      <c r="O1122" t="str">
        <f>IF($K1122="","",IF(LEN($N1122)=2,LEFT($N1122,1)&amp;"　"&amp;RIGHT($N1122,1)&amp;"・"&amp;男子登録情報!$I1122,$N1122&amp;"・"&amp;男子登録情報!$I1122))</f>
        <v>大　阪・大阪産業大付属</v>
      </c>
    </row>
    <row r="1123" spans="1:15" x14ac:dyDescent="0.55000000000000004">
      <c r="A1123">
        <f>IF($K1123="","",100000000+男子登録情報!$C1123)</f>
        <v>100001122</v>
      </c>
      <c r="B1123" t="str">
        <f>IF($K1123="","",男子登録情報!$D1123&amp;" ("&amp;男子登録情報!$K1123&amp;")")</f>
        <v>長島　聖 (2)</v>
      </c>
      <c r="C1123" t="str">
        <f>IF($K1123="","",男子登録情報!$E1123)</f>
        <v>ﾅｶﾞｼﾏ ﾋｼﾞﾘ</v>
      </c>
      <c r="D1123" t="str">
        <f>IF($K1123="","",男子登録情報!$O1123&amp;" "&amp;男子登録情報!$N1123&amp;" ("&amp;LEFT(男子登録情報!$F1123,2)&amp;")")</f>
        <v>Hijiri NAGASHIMA (03)</v>
      </c>
      <c r="E1123" t="str">
        <f>IF($K1123="","",男子登録情報!$P1123)</f>
        <v>JPN</v>
      </c>
      <c r="F1123" t="str">
        <f t="shared" si="17"/>
        <v>1</v>
      </c>
      <c r="G1123">
        <f>IF($K1123="","",男子登録情報!$M1123)</f>
        <v>27</v>
      </c>
      <c r="H1123">
        <f>IF($K1123="","",男子登録情報!$A1123)</f>
        <v>492523</v>
      </c>
      <c r="K1123">
        <f>IF(男子登録情報!$C1123="","",男子登録情報!$C1123)</f>
        <v>1122</v>
      </c>
      <c r="M1123">
        <f>IFERROR(IF(AND(402&lt;=VALUE(RIGHT(男子登録情報!$F1123,4)),競技会情報!$E$3*100+競技会情報!$G$3&gt;=VALUE(RIGHT(男子登録情報!$F1123,4))),VALUE(男子登録情報!$G1123)+1,VALUE(男子登録情報!$G1123)),"")</f>
        <v>19</v>
      </c>
      <c r="N1123" t="str">
        <f>IF($K1123="","",IF(男子登録情報!$H1123="北海道",男子登録情報!$H1123,LEFT(男子登録情報!$H1123,LEN(男子登録情報!$H1123)-1)))</f>
        <v>大阪</v>
      </c>
      <c r="O1123" t="str">
        <f>IF($K1123="","",IF(LEN($N1123)=2,LEFT($N1123,1)&amp;"　"&amp;RIGHT($N1123,1)&amp;"・"&amp;男子登録情報!$I1123,$N1123&amp;"・"&amp;男子登録情報!$I1123))</f>
        <v>大　阪・摂津</v>
      </c>
    </row>
    <row r="1124" spans="1:15" x14ac:dyDescent="0.55000000000000004">
      <c r="A1124">
        <f>IF($K1124="","",100000000+男子登録情報!$C1124)</f>
        <v>100001123</v>
      </c>
      <c r="B1124" t="str">
        <f>IF($K1124="","",男子登録情報!$D1124&amp;" ("&amp;男子登録情報!$K1124&amp;")")</f>
        <v>松浦　亮太 (2)</v>
      </c>
      <c r="C1124" t="str">
        <f>IF($K1124="","",男子登録情報!$E1124)</f>
        <v>ﾏﾂｳﾗ ﾘｮｳﾀ</v>
      </c>
      <c r="D1124" t="str">
        <f>IF($K1124="","",男子登録情報!$O1124&amp;" "&amp;男子登録情報!$N1124&amp;" ("&amp;LEFT(男子登録情報!$F1124,2)&amp;")")</f>
        <v>Ryota MATSUURA (02)</v>
      </c>
      <c r="E1124" t="str">
        <f>IF($K1124="","",男子登録情報!$P1124)</f>
        <v>JPN</v>
      </c>
      <c r="F1124" t="str">
        <f t="shared" si="17"/>
        <v>1</v>
      </c>
      <c r="G1124">
        <f>IF($K1124="","",男子登録情報!$M1124)</f>
        <v>28</v>
      </c>
      <c r="H1124">
        <f>IF($K1124="","",男子登録情報!$A1124)</f>
        <v>492523</v>
      </c>
      <c r="K1124">
        <f>IF(男子登録情報!$C1124="","",男子登録情報!$C1124)</f>
        <v>1123</v>
      </c>
      <c r="M1124">
        <f>IFERROR(IF(AND(402&lt;=VALUE(RIGHT(男子登録情報!$F1124,4)),競技会情報!$E$3*100+競技会情報!$G$3&gt;=VALUE(RIGHT(男子登録情報!$F1124,4))),VALUE(男子登録情報!$G1124)+1,VALUE(男子登録情報!$G1124)),"")</f>
        <v>20</v>
      </c>
      <c r="N1124" t="str">
        <f>IF($K1124="","",IF(男子登録情報!$H1124="北海道",男子登録情報!$H1124,LEFT(男子登録情報!$H1124,LEN(男子登録情報!$H1124)-1)))</f>
        <v>兵庫</v>
      </c>
      <c r="O1124" t="str">
        <f>IF($K1124="","",IF(LEN($N1124)=2,LEFT($N1124,1)&amp;"　"&amp;RIGHT($N1124,1)&amp;"・"&amp;男子登録情報!$I1124,$N1124&amp;"・"&amp;男子登録情報!$I1124))</f>
        <v>兵　庫・報徳学園</v>
      </c>
    </row>
    <row r="1125" spans="1:15" x14ac:dyDescent="0.55000000000000004">
      <c r="A1125">
        <f>IF($K1125="","",100000000+男子登録情報!$C1125)</f>
        <v>100001124</v>
      </c>
      <c r="B1125" t="str">
        <f>IF($K1125="","",男子登録情報!$D1125&amp;" ("&amp;男子登録情報!$K1125&amp;")")</f>
        <v>阪倉　達也 (4)</v>
      </c>
      <c r="C1125" t="str">
        <f>IF($K1125="","",男子登録情報!$E1125)</f>
        <v>ｻｶｸﾗ ﾀﾂﾔ</v>
      </c>
      <c r="D1125" t="str">
        <f>IF($K1125="","",男子登録情報!$O1125&amp;" "&amp;男子登録情報!$N1125&amp;" ("&amp;LEFT(男子登録情報!$F1125,2)&amp;")")</f>
        <v>Tatsuya SAKAKURA (00)</v>
      </c>
      <c r="E1125" t="str">
        <f>IF($K1125="","",男子登録情報!$P1125)</f>
        <v>JPN</v>
      </c>
      <c r="F1125" t="str">
        <f t="shared" si="17"/>
        <v>1</v>
      </c>
      <c r="G1125">
        <f>IF($K1125="","",男子登録情報!$M1125)</f>
        <v>27</v>
      </c>
      <c r="H1125">
        <f>IF($K1125="","",男子登録情報!$A1125)</f>
        <v>492523</v>
      </c>
      <c r="K1125">
        <f>IF(男子登録情報!$C1125="","",男子登録情報!$C1125)</f>
        <v>1124</v>
      </c>
      <c r="M1125">
        <f>IFERROR(IF(AND(402&lt;=VALUE(RIGHT(男子登録情報!$F1125,4)),競技会情報!$E$3*100+競技会情報!$G$3&gt;=VALUE(RIGHT(男子登録情報!$F1125,4))),VALUE(男子登録情報!$G1125)+1,VALUE(男子登録情報!$G1125)),"")</f>
        <v>22</v>
      </c>
      <c r="N1125" t="str">
        <f>IF($K1125="","",IF(男子登録情報!$H1125="北海道",男子登録情報!$H1125,LEFT(男子登録情報!$H1125,LEN(男子登録情報!$H1125)-1)))</f>
        <v>大阪</v>
      </c>
      <c r="O1125" t="str">
        <f>IF($K1125="","",IF(LEN($N1125)=2,LEFT($N1125,1)&amp;"　"&amp;RIGHT($N1125,1)&amp;"・"&amp;男子登録情報!$I1125,$N1125&amp;"・"&amp;男子登録情報!$I1125))</f>
        <v>大　阪・山田</v>
      </c>
    </row>
    <row r="1126" spans="1:15" x14ac:dyDescent="0.55000000000000004">
      <c r="A1126">
        <f>IF($K1126="","",100000000+男子登録情報!$C1126)</f>
        <v>100001125</v>
      </c>
      <c r="B1126" t="str">
        <f>IF($K1126="","",男子登録情報!$D1126&amp;" ("&amp;男子登録情報!$K1126&amp;")")</f>
        <v>安藤　圭汰 (4)</v>
      </c>
      <c r="C1126" t="str">
        <f>IF($K1126="","",男子登録情報!$E1126)</f>
        <v>ｱﾝﾄﾞｳ ｹｲﾀ</v>
      </c>
      <c r="D1126" t="str">
        <f>IF($K1126="","",男子登録情報!$O1126&amp;" "&amp;男子登録情報!$N1126&amp;" ("&amp;LEFT(男子登録情報!$F1126,2)&amp;")")</f>
        <v>Keita ANDO (00)</v>
      </c>
      <c r="E1126" t="str">
        <f>IF($K1126="","",男子登録情報!$P1126)</f>
        <v>JPN</v>
      </c>
      <c r="F1126" t="str">
        <f t="shared" si="17"/>
        <v>1</v>
      </c>
      <c r="G1126">
        <f>IF($K1126="","",男子登録情報!$M1126)</f>
        <v>28</v>
      </c>
      <c r="H1126">
        <f>IF($K1126="","",男子登録情報!$A1126)</f>
        <v>492208</v>
      </c>
      <c r="K1126">
        <f>IF(男子登録情報!$C1126="","",男子登録情報!$C1126)</f>
        <v>1125</v>
      </c>
      <c r="M1126">
        <f>IFERROR(IF(AND(402&lt;=VALUE(RIGHT(男子登録情報!$F1126,4)),競技会情報!$E$3*100+競技会情報!$G$3&gt;=VALUE(RIGHT(男子登録情報!$F1126,4))),VALUE(男子登録情報!$G1126)+1,VALUE(男子登録情報!$G1126)),"")</f>
        <v>22</v>
      </c>
      <c r="N1126" t="str">
        <f>IF($K1126="","",IF(男子登録情報!$H1126="北海道",男子登録情報!$H1126,LEFT(男子登録情報!$H1126,LEN(男子登録情報!$H1126)-1)))</f>
        <v>兵庫</v>
      </c>
      <c r="O1126" t="str">
        <f>IF($K1126="","",IF(LEN($N1126)=2,LEFT($N1126,1)&amp;"　"&amp;RIGHT($N1126,1)&amp;"・"&amp;男子登録情報!$I1126,$N1126&amp;"・"&amp;男子登録情報!$I1126))</f>
        <v>兵　庫・西脇工業</v>
      </c>
    </row>
    <row r="1127" spans="1:15" x14ac:dyDescent="0.55000000000000004">
      <c r="A1127">
        <f>IF($K1127="","",100000000+男子登録情報!$C1127)</f>
        <v>100001126</v>
      </c>
      <c r="B1127" t="str">
        <f>IF($K1127="","",男子登録情報!$D1127&amp;" ("&amp;男子登録情報!$K1127&amp;")")</f>
        <v>澤井　麟太郞 (3)</v>
      </c>
      <c r="C1127" t="str">
        <f>IF($K1127="","",男子登録情報!$E1127)</f>
        <v>ｻﾜｲ ﾘﾝﾀﾛｳ</v>
      </c>
      <c r="D1127" t="str">
        <f>IF($K1127="","",男子登録情報!$O1127&amp;" "&amp;男子登録情報!$N1127&amp;" ("&amp;LEFT(男子登録情報!$F1127,2)&amp;")")</f>
        <v>Rintaro SAWAI (01)</v>
      </c>
      <c r="E1127" t="str">
        <f>IF($K1127="","",男子登録情報!$P1127)</f>
        <v>JPN</v>
      </c>
      <c r="F1127" t="str">
        <f t="shared" si="17"/>
        <v>1</v>
      </c>
      <c r="G1127">
        <f>IF($K1127="","",男子登録情報!$M1127)</f>
        <v>27</v>
      </c>
      <c r="H1127">
        <f>IF($K1127="","",男子登録情報!$A1127)</f>
        <v>492208</v>
      </c>
      <c r="K1127">
        <f>IF(男子登録情報!$C1127="","",男子登録情報!$C1127)</f>
        <v>1126</v>
      </c>
      <c r="M1127">
        <f>IFERROR(IF(AND(402&lt;=VALUE(RIGHT(男子登録情報!$F1127,4)),競技会情報!$E$3*100+競技会情報!$G$3&gt;=VALUE(RIGHT(男子登録情報!$F1127,4))),VALUE(男子登録情報!$G1127)+1,VALUE(男子登録情報!$G1127)),"")</f>
        <v>21</v>
      </c>
      <c r="N1127" t="str">
        <f>IF($K1127="","",IF(男子登録情報!$H1127="北海道",男子登録情報!$H1127,LEFT(男子登録情報!$H1127,LEN(男子登録情報!$H1127)-1)))</f>
        <v>大阪</v>
      </c>
      <c r="O1127" t="str">
        <f>IF($K1127="","",IF(LEN($N1127)=2,LEFT($N1127,1)&amp;"　"&amp;RIGHT($N1127,1)&amp;"・"&amp;男子登録情報!$I1127,$N1127&amp;"・"&amp;男子登録情報!$I1127))</f>
        <v>大　阪・金光八尾</v>
      </c>
    </row>
    <row r="1128" spans="1:15" x14ac:dyDescent="0.55000000000000004">
      <c r="A1128">
        <f>IF($K1128="","",100000000+男子登録情報!$C1128)</f>
        <v>100001127</v>
      </c>
      <c r="B1128" t="str">
        <f>IF($K1128="","",男子登録情報!$D1128&amp;" ("&amp;男子登録情報!$K1128&amp;")")</f>
        <v>西谷　好祐 (3)</v>
      </c>
      <c r="C1128" t="str">
        <f>IF($K1128="","",男子登録情報!$E1128)</f>
        <v>ﾆｼﾀﾆ ｺｳｽｹ</v>
      </c>
      <c r="D1128" t="str">
        <f>IF($K1128="","",男子登録情報!$O1128&amp;" "&amp;男子登録情報!$N1128&amp;" ("&amp;LEFT(男子登録情報!$F1128,2)&amp;")")</f>
        <v>Kosuke NISHITANI (01)</v>
      </c>
      <c r="E1128" t="str">
        <f>IF($K1128="","",男子登録情報!$P1128)</f>
        <v>JPN</v>
      </c>
      <c r="F1128" t="str">
        <f t="shared" si="17"/>
        <v>1</v>
      </c>
      <c r="G1128">
        <f>IF($K1128="","",男子登録情報!$M1128)</f>
        <v>26</v>
      </c>
      <c r="H1128">
        <f>IF($K1128="","",男子登録情報!$A1128)</f>
        <v>492208</v>
      </c>
      <c r="K1128">
        <f>IF(男子登録情報!$C1128="","",男子登録情報!$C1128)</f>
        <v>1127</v>
      </c>
      <c r="M1128">
        <f>IFERROR(IF(AND(402&lt;=VALUE(RIGHT(男子登録情報!$F1128,4)),競技会情報!$E$3*100+競技会情報!$G$3&gt;=VALUE(RIGHT(男子登録情報!$F1128,4))),VALUE(男子登録情報!$G1128)+1,VALUE(男子登録情報!$G1128)),"")</f>
        <v>21</v>
      </c>
      <c r="N1128" t="str">
        <f>IF($K1128="","",IF(男子登録情報!$H1128="北海道",男子登録情報!$H1128,LEFT(男子登録情報!$H1128,LEN(男子登録情報!$H1128)-1)))</f>
        <v>京都</v>
      </c>
      <c r="O1128" t="str">
        <f>IF($K1128="","",IF(LEN($N1128)=2,LEFT($N1128,1)&amp;"　"&amp;RIGHT($N1128,1)&amp;"・"&amp;男子登録情報!$I1128,$N1128&amp;"・"&amp;男子登録情報!$I1128))</f>
        <v>京　都・京都学園</v>
      </c>
    </row>
    <row r="1129" spans="1:15" x14ac:dyDescent="0.55000000000000004">
      <c r="A1129">
        <f>IF($K1129="","",100000000+男子登録情報!$C1129)</f>
        <v>100001128</v>
      </c>
      <c r="B1129" t="str">
        <f>IF($K1129="","",男子登録情報!$D1129&amp;" ("&amp;男子登録情報!$K1129&amp;")")</f>
        <v>北本　健阿樹 (2)</v>
      </c>
      <c r="C1129" t="str">
        <f>IF($K1129="","",男子登録情報!$E1129)</f>
        <v>ｷﾀﾓﾄ ﾀｹｱｷ</v>
      </c>
      <c r="D1129" t="str">
        <f>IF($K1129="","",男子登録情報!$O1129&amp;" "&amp;男子登録情報!$N1129&amp;" ("&amp;LEFT(男子登録情報!$F1129,2)&amp;")")</f>
        <v>Takeaki KITAMOTO (02)</v>
      </c>
      <c r="E1129" t="str">
        <f>IF($K1129="","",男子登録情報!$P1129)</f>
        <v>JPN</v>
      </c>
      <c r="F1129" t="str">
        <f t="shared" si="17"/>
        <v>1</v>
      </c>
      <c r="G1129">
        <f>IF($K1129="","",男子登録情報!$M1129)</f>
        <v>28</v>
      </c>
      <c r="H1129">
        <f>IF($K1129="","",男子登録情報!$A1129)</f>
        <v>492208</v>
      </c>
      <c r="K1129">
        <f>IF(男子登録情報!$C1129="","",男子登録情報!$C1129)</f>
        <v>1128</v>
      </c>
      <c r="M1129">
        <f>IFERROR(IF(AND(402&lt;=VALUE(RIGHT(男子登録情報!$F1129,4)),競技会情報!$E$3*100+競技会情報!$G$3&gt;=VALUE(RIGHT(男子登録情報!$F1129,4))),VALUE(男子登録情報!$G1129)+1,VALUE(男子登録情報!$G1129)),"")</f>
        <v>20</v>
      </c>
      <c r="N1129" t="str">
        <f>IF($K1129="","",IF(男子登録情報!$H1129="北海道",男子登録情報!$H1129,LEFT(男子登録情報!$H1129,LEN(男子登録情報!$H1129)-1)))</f>
        <v>兵庫</v>
      </c>
      <c r="O1129" t="str">
        <f>IF($K1129="","",IF(LEN($N1129)=2,LEFT($N1129,1)&amp;"　"&amp;RIGHT($N1129,1)&amp;"・"&amp;男子登録情報!$I1129,$N1129&amp;"・"&amp;男子登録情報!$I1129))</f>
        <v>兵　庫・鳴尾</v>
      </c>
    </row>
    <row r="1130" spans="1:15" x14ac:dyDescent="0.55000000000000004">
      <c r="A1130">
        <f>IF($K1130="","",100000000+男子登録情報!$C1130)</f>
        <v>100001129</v>
      </c>
      <c r="B1130" t="str">
        <f>IF($K1130="","",男子登録情報!$D1130&amp;" ("&amp;男子登録情報!$K1130&amp;")")</f>
        <v>今井　一志 (2)</v>
      </c>
      <c r="C1130" t="str">
        <f>IF($K1130="","",男子登録情報!$E1130)</f>
        <v>ｲﾏｲ ｲｯｼ</v>
      </c>
      <c r="D1130" t="str">
        <f>IF($K1130="","",男子登録情報!$O1130&amp;" "&amp;男子登録情報!$N1130&amp;" ("&amp;LEFT(男子登録情報!$F1130,2)&amp;")")</f>
        <v>Isshi IMAI (02)</v>
      </c>
      <c r="E1130" t="str">
        <f>IF($K1130="","",男子登録情報!$P1130)</f>
        <v>JPN</v>
      </c>
      <c r="F1130" t="str">
        <f t="shared" si="17"/>
        <v>1</v>
      </c>
      <c r="G1130">
        <f>IF($K1130="","",男子登録情報!$M1130)</f>
        <v>24</v>
      </c>
      <c r="H1130">
        <f>IF($K1130="","",男子登録情報!$A1130)</f>
        <v>492208</v>
      </c>
      <c r="K1130">
        <f>IF(男子登録情報!$C1130="","",男子登録情報!$C1130)</f>
        <v>1129</v>
      </c>
      <c r="M1130">
        <f>IFERROR(IF(AND(402&lt;=VALUE(RIGHT(男子登録情報!$F1130,4)),競技会情報!$E$3*100+競技会情報!$G$3&gt;=VALUE(RIGHT(男子登録情報!$F1130,4))),VALUE(男子登録情報!$G1130)+1,VALUE(男子登録情報!$G1130)),"")</f>
        <v>20</v>
      </c>
      <c r="N1130" t="str">
        <f>IF($K1130="","",IF(男子登録情報!$H1130="北海道",男子登録情報!$H1130,LEFT(男子登録情報!$H1130,LEN(男子登録情報!$H1130)-1)))</f>
        <v>三重</v>
      </c>
      <c r="O1130" t="str">
        <f>IF($K1130="","",IF(LEN($N1130)=2,LEFT($N1130,1)&amp;"　"&amp;RIGHT($N1130,1)&amp;"・"&amp;男子登録情報!$I1130,$N1130&amp;"・"&amp;男子登録情報!$I1130))</f>
        <v>三　重・津東</v>
      </c>
    </row>
    <row r="1131" spans="1:15" x14ac:dyDescent="0.55000000000000004">
      <c r="A1131">
        <f>IF($K1131="","",100000000+男子登録情報!$C1131)</f>
        <v>100001130</v>
      </c>
      <c r="B1131" t="str">
        <f>IF($K1131="","",男子登録情報!$D1131&amp;" ("&amp;男子登録情報!$K1131&amp;")")</f>
        <v>横手　瞳万 (2)</v>
      </c>
      <c r="C1131" t="str">
        <f>IF($K1131="","",男子登録情報!$E1131)</f>
        <v>ﾖｺﾃ ﾄｳﾏ</v>
      </c>
      <c r="D1131" t="str">
        <f>IF($K1131="","",男子登録情報!$O1131&amp;" "&amp;男子登録情報!$N1131&amp;" ("&amp;LEFT(男子登録情報!$F1131,2)&amp;")")</f>
        <v>Toma YOKOTE (02)</v>
      </c>
      <c r="E1131" t="str">
        <f>IF($K1131="","",男子登録情報!$P1131)</f>
        <v>JPN</v>
      </c>
      <c r="F1131" t="str">
        <f t="shared" si="17"/>
        <v>1</v>
      </c>
      <c r="G1131">
        <f>IF($K1131="","",男子登録情報!$M1131)</f>
        <v>36</v>
      </c>
      <c r="H1131">
        <f>IF($K1131="","",男子登録情報!$A1131)</f>
        <v>492208</v>
      </c>
      <c r="K1131">
        <f>IF(男子登録情報!$C1131="","",男子登録情報!$C1131)</f>
        <v>1130</v>
      </c>
      <c r="M1131">
        <f>IFERROR(IF(AND(402&lt;=VALUE(RIGHT(男子登録情報!$F1131,4)),競技会情報!$E$3*100+競技会情報!$G$3&gt;=VALUE(RIGHT(男子登録情報!$F1131,4))),VALUE(男子登録情報!$G1131)+1,VALUE(男子登録情報!$G1131)),"")</f>
        <v>20</v>
      </c>
      <c r="N1131" t="str">
        <f>IF($K1131="","",IF(男子登録情報!$H1131="北海道",男子登録情報!$H1131,LEFT(男子登録情報!$H1131,LEN(男子登録情報!$H1131)-1)))</f>
        <v>徳島</v>
      </c>
      <c r="O1131" t="str">
        <f>IF($K1131="","",IF(LEN($N1131)=2,LEFT($N1131,1)&amp;"　"&amp;RIGHT($N1131,1)&amp;"・"&amp;男子登録情報!$I1131,$N1131&amp;"・"&amp;男子登録情報!$I1131))</f>
        <v>徳　島・富岡西</v>
      </c>
    </row>
    <row r="1132" spans="1:15" x14ac:dyDescent="0.55000000000000004">
      <c r="A1132">
        <f>IF($K1132="","",100000000+男子登録情報!$C1132)</f>
        <v>100001131</v>
      </c>
      <c r="B1132" t="str">
        <f>IF($K1132="","",男子登録情報!$D1132&amp;" ("&amp;男子登録情報!$K1132&amp;")")</f>
        <v>仲西　幹地 (2)</v>
      </c>
      <c r="C1132" t="str">
        <f>IF($K1132="","",男子登録情報!$E1132)</f>
        <v>ﾅｶﾆｼ ｶﾝﾁ</v>
      </c>
      <c r="D1132" t="str">
        <f>IF($K1132="","",男子登録情報!$O1132&amp;" "&amp;男子登録情報!$N1132&amp;" ("&amp;LEFT(男子登録情報!$F1132,2)&amp;")")</f>
        <v>Kanchi NAKANISHI (02)</v>
      </c>
      <c r="E1132" t="str">
        <f>IF($K1132="","",男子登録情報!$P1132)</f>
        <v>JPN</v>
      </c>
      <c r="F1132" t="str">
        <f t="shared" si="17"/>
        <v>1</v>
      </c>
      <c r="G1132">
        <f>IF($K1132="","",男子登録情報!$M1132)</f>
        <v>27</v>
      </c>
      <c r="H1132">
        <f>IF($K1132="","",男子登録情報!$A1132)</f>
        <v>492208</v>
      </c>
      <c r="K1132">
        <f>IF(男子登録情報!$C1132="","",男子登録情報!$C1132)</f>
        <v>1131</v>
      </c>
      <c r="M1132">
        <f>IFERROR(IF(AND(402&lt;=VALUE(RIGHT(男子登録情報!$F1132,4)),競技会情報!$E$3*100+競技会情報!$G$3&gt;=VALUE(RIGHT(男子登録情報!$F1132,4))),VALUE(男子登録情報!$G1132)+1,VALUE(男子登録情報!$G1132)),"")</f>
        <v>20</v>
      </c>
      <c r="N1132" t="str">
        <f>IF($K1132="","",IF(男子登録情報!$H1132="北海道",男子登録情報!$H1132,LEFT(男子登録情報!$H1132,LEN(男子登録情報!$H1132)-1)))</f>
        <v>大阪</v>
      </c>
      <c r="O1132" t="str">
        <f>IF($K1132="","",IF(LEN($N1132)=2,LEFT($N1132,1)&amp;"　"&amp;RIGHT($N1132,1)&amp;"・"&amp;男子登録情報!$I1132,$N1132&amp;"・"&amp;男子登録情報!$I1132))</f>
        <v>大　阪・東海大仰星</v>
      </c>
    </row>
    <row r="1133" spans="1:15" x14ac:dyDescent="0.55000000000000004">
      <c r="A1133">
        <f>IF($K1133="","",100000000+男子登録情報!$C1133)</f>
        <v>100001132</v>
      </c>
      <c r="B1133" t="str">
        <f>IF($K1133="","",男子登録情報!$D1133&amp;" ("&amp;男子登録情報!$K1133&amp;")")</f>
        <v>池辺　雄哉 (2)</v>
      </c>
      <c r="C1133" t="str">
        <f>IF($K1133="","",男子登録情報!$E1133)</f>
        <v>ｲｹﾍﾞ ﾕｳﾔ</v>
      </c>
      <c r="D1133" t="str">
        <f>IF($K1133="","",男子登録情報!$O1133&amp;" "&amp;男子登録情報!$N1133&amp;" ("&amp;LEFT(男子登録情報!$F1133,2)&amp;")")</f>
        <v>Yuya IKEBE (02)</v>
      </c>
      <c r="E1133" t="str">
        <f>IF($K1133="","",男子登録情報!$P1133)</f>
        <v>JPN</v>
      </c>
      <c r="F1133" t="str">
        <f t="shared" si="17"/>
        <v>1</v>
      </c>
      <c r="G1133">
        <f>IF($K1133="","",男子登録情報!$M1133)</f>
        <v>27</v>
      </c>
      <c r="H1133">
        <f>IF($K1133="","",男子登録情報!$A1133)</f>
        <v>492208</v>
      </c>
      <c r="K1133">
        <f>IF(男子登録情報!$C1133="","",男子登録情報!$C1133)</f>
        <v>1132</v>
      </c>
      <c r="M1133">
        <f>IFERROR(IF(AND(402&lt;=VALUE(RIGHT(男子登録情報!$F1133,4)),競技会情報!$E$3*100+競技会情報!$G$3&gt;=VALUE(RIGHT(男子登録情報!$F1133,4))),VALUE(男子登録情報!$G1133)+1,VALUE(男子登録情報!$G1133)),"")</f>
        <v>20</v>
      </c>
      <c r="N1133" t="str">
        <f>IF($K1133="","",IF(男子登録情報!$H1133="北海道",男子登録情報!$H1133,LEFT(男子登録情報!$H1133,LEN(男子登録情報!$H1133)-1)))</f>
        <v>大阪</v>
      </c>
      <c r="O1133" t="str">
        <f>IF($K1133="","",IF(LEN($N1133)=2,LEFT($N1133,1)&amp;"　"&amp;RIGHT($N1133,1)&amp;"・"&amp;男子登録情報!$I1133,$N1133&amp;"・"&amp;男子登録情報!$I1133))</f>
        <v>大　阪・帝塚山学院泉ヶ丘</v>
      </c>
    </row>
    <row r="1134" spans="1:15" x14ac:dyDescent="0.55000000000000004">
      <c r="A1134">
        <f>IF($K1134="","",100000000+男子登録情報!$C1134)</f>
        <v>100001133</v>
      </c>
      <c r="B1134" t="str">
        <f>IF($K1134="","",男子登録情報!$D1134&amp;" ("&amp;男子登録情報!$K1134&amp;")")</f>
        <v>永倉　一輝 (3)</v>
      </c>
      <c r="C1134" t="str">
        <f>IF($K1134="","",男子登録情報!$E1134)</f>
        <v>ﾅｶﾞｸﾗ ｶｽﾞｷ</v>
      </c>
      <c r="D1134" t="str">
        <f>IF($K1134="","",男子登録情報!$O1134&amp;" "&amp;男子登録情報!$N1134&amp;" ("&amp;LEFT(男子登録情報!$F1134,2)&amp;")")</f>
        <v>Kazuki NAGAKURA (01)</v>
      </c>
      <c r="E1134" t="str">
        <f>IF($K1134="","",男子登録情報!$P1134)</f>
        <v>JPN</v>
      </c>
      <c r="F1134" t="str">
        <f t="shared" si="17"/>
        <v>1</v>
      </c>
      <c r="G1134">
        <f>IF($K1134="","",男子登録情報!$M1134)</f>
        <v>27</v>
      </c>
      <c r="H1134">
        <f>IF($K1134="","",男子登録情報!$A1134)</f>
        <v>492208</v>
      </c>
      <c r="K1134">
        <f>IF(男子登録情報!$C1134="","",男子登録情報!$C1134)</f>
        <v>1133</v>
      </c>
      <c r="M1134">
        <f>IFERROR(IF(AND(402&lt;=VALUE(RIGHT(男子登録情報!$F1134,4)),競技会情報!$E$3*100+競技会情報!$G$3&gt;=VALUE(RIGHT(男子登録情報!$F1134,4))),VALUE(男子登録情報!$G1134)+1,VALUE(男子登録情報!$G1134)),"")</f>
        <v>21</v>
      </c>
      <c r="N1134" t="str">
        <f>IF($K1134="","",IF(男子登録情報!$H1134="北海道",男子登録情報!$H1134,LEFT(男子登録情報!$H1134,LEN(男子登録情報!$H1134)-1)))</f>
        <v>大阪</v>
      </c>
      <c r="O1134" t="str">
        <f>IF($K1134="","",IF(LEN($N1134)=2,LEFT($N1134,1)&amp;"　"&amp;RIGHT($N1134,1)&amp;"・"&amp;男子登録情報!$I1134,$N1134&amp;"・"&amp;男子登録情報!$I1134))</f>
        <v>大　阪・香里丘</v>
      </c>
    </row>
    <row r="1135" spans="1:15" x14ac:dyDescent="0.55000000000000004">
      <c r="A1135">
        <f>IF($K1135="","",100000000+男子登録情報!$C1135)</f>
        <v>100001134</v>
      </c>
      <c r="B1135" t="str">
        <f>IF($K1135="","",男子登録情報!$D1135&amp;" ("&amp;男子登録情報!$K1135&amp;")")</f>
        <v>酒井　智哉 (2)</v>
      </c>
      <c r="C1135" t="str">
        <f>IF($K1135="","",男子登録情報!$E1135)</f>
        <v>ｻｶｲ ﾄﾓﾔ</v>
      </c>
      <c r="D1135" t="str">
        <f>IF($K1135="","",男子登録情報!$O1135&amp;" "&amp;男子登録情報!$N1135&amp;" ("&amp;LEFT(男子登録情報!$F1135,2)&amp;")")</f>
        <v>Tomoya SAKAI (02)</v>
      </c>
      <c r="E1135" t="str">
        <f>IF($K1135="","",男子登録情報!$P1135)</f>
        <v>JPN</v>
      </c>
      <c r="F1135" t="str">
        <f t="shared" si="17"/>
        <v>1</v>
      </c>
      <c r="G1135">
        <f>IF($K1135="","",男子登録情報!$M1135)</f>
        <v>28</v>
      </c>
      <c r="H1135">
        <f>IF($K1135="","",男子登録情報!$A1135)</f>
        <v>492208</v>
      </c>
      <c r="K1135">
        <f>IF(男子登録情報!$C1135="","",男子登録情報!$C1135)</f>
        <v>1134</v>
      </c>
      <c r="M1135">
        <f>IFERROR(IF(AND(402&lt;=VALUE(RIGHT(男子登録情報!$F1135,4)),競技会情報!$E$3*100+競技会情報!$G$3&gt;=VALUE(RIGHT(男子登録情報!$F1135,4))),VALUE(男子登録情報!$G1135)+1,VALUE(男子登録情報!$G1135)),"")</f>
        <v>20</v>
      </c>
      <c r="N1135" t="str">
        <f>IF($K1135="","",IF(男子登録情報!$H1135="北海道",男子登録情報!$H1135,LEFT(男子登録情報!$H1135,LEN(男子登録情報!$H1135)-1)))</f>
        <v>兵庫</v>
      </c>
      <c r="O1135" t="str">
        <f>IF($K1135="","",IF(LEN($N1135)=2,LEFT($N1135,1)&amp;"　"&amp;RIGHT($N1135,1)&amp;"・"&amp;男子登録情報!$I1135,$N1135&amp;"・"&amp;男子登録情報!$I1135))</f>
        <v>兵　庫・加古川北</v>
      </c>
    </row>
    <row r="1136" spans="1:15" x14ac:dyDescent="0.55000000000000004">
      <c r="A1136">
        <f>IF($K1136="","",100000000+男子登録情報!$C1136)</f>
        <v>100001135</v>
      </c>
      <c r="B1136" t="str">
        <f>IF($K1136="","",男子登録情報!$D1136&amp;" ("&amp;男子登録情報!$K1136&amp;")")</f>
        <v>佐賀山　明紀 (2)</v>
      </c>
      <c r="C1136" t="str">
        <f>IF($K1136="","",男子登録情報!$E1136)</f>
        <v>ｻｶﾞﾔﾏ ｱｷﾉﾘ</v>
      </c>
      <c r="D1136" t="str">
        <f>IF($K1136="","",男子登録情報!$O1136&amp;" "&amp;男子登録情報!$N1136&amp;" ("&amp;LEFT(男子登録情報!$F1136,2)&amp;")")</f>
        <v>Akinori SAGAYAMA (02)</v>
      </c>
      <c r="E1136" t="str">
        <f>IF($K1136="","",男子登録情報!$P1136)</f>
        <v>JPN</v>
      </c>
      <c r="F1136" t="str">
        <f t="shared" si="17"/>
        <v>1</v>
      </c>
      <c r="G1136">
        <f>IF($K1136="","",男子登録情報!$M1136)</f>
        <v>28</v>
      </c>
      <c r="H1136">
        <f>IF($K1136="","",男子登録情報!$A1136)</f>
        <v>492208</v>
      </c>
      <c r="K1136">
        <f>IF(男子登録情報!$C1136="","",男子登録情報!$C1136)</f>
        <v>1135</v>
      </c>
      <c r="M1136">
        <f>IFERROR(IF(AND(402&lt;=VALUE(RIGHT(男子登録情報!$F1136,4)),競技会情報!$E$3*100+競技会情報!$G$3&gt;=VALUE(RIGHT(男子登録情報!$F1136,4))),VALUE(男子登録情報!$G1136)+1,VALUE(男子登録情報!$G1136)),"")</f>
        <v>20</v>
      </c>
      <c r="N1136" t="str">
        <f>IF($K1136="","",IF(男子登録情報!$H1136="北海道",男子登録情報!$H1136,LEFT(男子登録情報!$H1136,LEN(男子登録情報!$H1136)-1)))</f>
        <v>兵庫</v>
      </c>
      <c r="O1136" t="str">
        <f>IF($K1136="","",IF(LEN($N1136)=2,LEFT($N1136,1)&amp;"　"&amp;RIGHT($N1136,1)&amp;"・"&amp;男子登録情報!$I1136,$N1136&amp;"・"&amp;男子登録情報!$I1136))</f>
        <v>兵　庫・網干</v>
      </c>
    </row>
    <row r="1137" spans="1:15" x14ac:dyDescent="0.55000000000000004">
      <c r="A1137">
        <f>IF($K1137="","",100000000+男子登録情報!$C1137)</f>
        <v>100001136</v>
      </c>
      <c r="B1137" t="str">
        <f>IF($K1137="","",男子登録情報!$D1137&amp;" ("&amp;男子登録情報!$K1137&amp;")")</f>
        <v>佐藤　勇希 (4)</v>
      </c>
      <c r="C1137" t="str">
        <f>IF($K1137="","",男子登録情報!$E1137)</f>
        <v>ｻﾄｳ ﾕｳｷ</v>
      </c>
      <c r="D1137" t="str">
        <f>IF($K1137="","",男子登録情報!$O1137&amp;" "&amp;男子登録情報!$N1137&amp;" ("&amp;LEFT(男子登録情報!$F1137,2)&amp;")")</f>
        <v>Yuki SATO (00)</v>
      </c>
      <c r="E1137" t="str">
        <f>IF($K1137="","",男子登録情報!$P1137)</f>
        <v>JPN</v>
      </c>
      <c r="F1137" t="str">
        <f t="shared" si="17"/>
        <v>1</v>
      </c>
      <c r="G1137">
        <f>IF($K1137="","",男子登録情報!$M1137)</f>
        <v>28</v>
      </c>
      <c r="H1137">
        <f>IF($K1137="","",男子登録情報!$A1137)</f>
        <v>492208</v>
      </c>
      <c r="K1137">
        <f>IF(男子登録情報!$C1137="","",男子登録情報!$C1137)</f>
        <v>1136</v>
      </c>
      <c r="M1137">
        <f>IFERROR(IF(AND(402&lt;=VALUE(RIGHT(男子登録情報!$F1137,4)),競技会情報!$E$3*100+競技会情報!$G$3&gt;=VALUE(RIGHT(男子登録情報!$F1137,4))),VALUE(男子登録情報!$G1137)+1,VALUE(男子登録情報!$G1137)),"")</f>
        <v>22</v>
      </c>
      <c r="N1137" t="str">
        <f>IF($K1137="","",IF(男子登録情報!$H1137="北海道",男子登録情報!$H1137,LEFT(男子登録情報!$H1137,LEN(男子登録情報!$H1137)-1)))</f>
        <v>兵庫</v>
      </c>
      <c r="O1137" t="str">
        <f>IF($K1137="","",IF(LEN($N1137)=2,LEFT($N1137,1)&amp;"　"&amp;RIGHT($N1137,1)&amp;"・"&amp;男子登録情報!$I1137,$N1137&amp;"・"&amp;男子登録情報!$I1137))</f>
        <v>兵　庫・育英</v>
      </c>
    </row>
    <row r="1138" spans="1:15" x14ac:dyDescent="0.55000000000000004">
      <c r="A1138">
        <f>IF($K1138="","",100000000+男子登録情報!$C1138)</f>
        <v>100001137</v>
      </c>
      <c r="B1138" t="str">
        <f>IF($K1138="","",男子登録情報!$D1138&amp;" ("&amp;男子登録情報!$K1138&amp;")")</f>
        <v>谷口　響平 (3)</v>
      </c>
      <c r="C1138" t="str">
        <f>IF($K1138="","",男子登録情報!$E1138)</f>
        <v>ﾀﾆｸﾞﾁ ｷｮｳﾍｲ</v>
      </c>
      <c r="D1138" t="str">
        <f>IF($K1138="","",男子登録情報!$O1138&amp;" "&amp;男子登録情報!$N1138&amp;" ("&amp;LEFT(男子登録情報!$F1138,2)&amp;")")</f>
        <v>Kyohei TANIGUCHI (01)</v>
      </c>
      <c r="E1138" t="str">
        <f>IF($K1138="","",男子登録情報!$P1138)</f>
        <v>JPN</v>
      </c>
      <c r="F1138" t="str">
        <f t="shared" si="17"/>
        <v>1</v>
      </c>
      <c r="G1138">
        <f>IF($K1138="","",男子登録情報!$M1138)</f>
        <v>27</v>
      </c>
      <c r="H1138">
        <f>IF($K1138="","",男子登録情報!$A1138)</f>
        <v>492208</v>
      </c>
      <c r="K1138">
        <f>IF(男子登録情報!$C1138="","",男子登録情報!$C1138)</f>
        <v>1137</v>
      </c>
      <c r="M1138">
        <f>IFERROR(IF(AND(402&lt;=VALUE(RIGHT(男子登録情報!$F1138,4)),競技会情報!$E$3*100+競技会情報!$G$3&gt;=VALUE(RIGHT(男子登録情報!$F1138,4))),VALUE(男子登録情報!$G1138)+1,VALUE(男子登録情報!$G1138)),"")</f>
        <v>21</v>
      </c>
      <c r="N1138" t="str">
        <f>IF($K1138="","",IF(男子登録情報!$H1138="北海道",男子登録情報!$H1138,LEFT(男子登録情報!$H1138,LEN(男子登録情報!$H1138)-1)))</f>
        <v>大阪</v>
      </c>
      <c r="O1138" t="str">
        <f>IF($K1138="","",IF(LEN($N1138)=2,LEFT($N1138,1)&amp;"　"&amp;RIGHT($N1138,1)&amp;"・"&amp;男子登録情報!$I1138,$N1138&amp;"・"&amp;男子登録情報!$I1138))</f>
        <v>大　阪・東海大仰星</v>
      </c>
    </row>
    <row r="1139" spans="1:15" x14ac:dyDescent="0.55000000000000004">
      <c r="A1139">
        <f>IF($K1139="","",100000000+男子登録情報!$C1139)</f>
        <v>100001138</v>
      </c>
      <c r="B1139" t="str">
        <f>IF($K1139="","",男子登録情報!$D1139&amp;" ("&amp;男子登録情報!$K1139&amp;")")</f>
        <v>山本　理貴 (4)</v>
      </c>
      <c r="C1139" t="str">
        <f>IF($K1139="","",男子登録情報!$E1139)</f>
        <v>ﾔﾏﾓﾄ ﾘｷ</v>
      </c>
      <c r="D1139" t="str">
        <f>IF($K1139="","",男子登録情報!$O1139&amp;" "&amp;男子登録情報!$N1139&amp;" ("&amp;LEFT(男子登録情報!$F1139,2)&amp;")")</f>
        <v>Riki YAMAMOTO (99)</v>
      </c>
      <c r="E1139" t="str">
        <f>IF($K1139="","",男子登録情報!$P1139)</f>
        <v>JPN</v>
      </c>
      <c r="F1139" t="str">
        <f t="shared" si="17"/>
        <v>1</v>
      </c>
      <c r="G1139">
        <f>IF($K1139="","",男子登録情報!$M1139)</f>
        <v>27</v>
      </c>
      <c r="H1139">
        <f>IF($K1139="","",男子登録情報!$A1139)</f>
        <v>492355</v>
      </c>
      <c r="K1139">
        <f>IF(男子登録情報!$C1139="","",男子登録情報!$C1139)</f>
        <v>1138</v>
      </c>
      <c r="M1139">
        <f>IFERROR(IF(AND(402&lt;=VALUE(RIGHT(男子登録情報!$F1139,4)),競技会情報!$E$3*100+競技会情報!$G$3&gt;=VALUE(RIGHT(男子登録情報!$F1139,4))),VALUE(男子登録情報!$G1139)+1,VALUE(男子登録情報!$G1139)),"")</f>
        <v>23</v>
      </c>
      <c r="N1139" t="str">
        <f>IF($K1139="","",IF(男子登録情報!$H1139="北海道",男子登録情報!$H1139,LEFT(男子登録情報!$H1139,LEN(男子登録情報!$H1139)-1)))</f>
        <v>大阪</v>
      </c>
      <c r="O1139" t="str">
        <f>IF($K1139="","",IF(LEN($N1139)=2,LEFT($N1139,1)&amp;"　"&amp;RIGHT($N1139,1)&amp;"・"&amp;男子登録情報!$I1139,$N1139&amp;"・"&amp;男子登録情報!$I1139))</f>
        <v>大　阪・清風</v>
      </c>
    </row>
    <row r="1140" spans="1:15" x14ac:dyDescent="0.55000000000000004">
      <c r="A1140">
        <f>IF($K1140="","",100000000+男子登録情報!$C1140)</f>
        <v>100001139</v>
      </c>
      <c r="B1140" t="str">
        <f>IF($K1140="","",男子登録情報!$D1140&amp;" ("&amp;男子登録情報!$K1140&amp;")")</f>
        <v>石塚　友貴 (4)</v>
      </c>
      <c r="C1140" t="str">
        <f>IF($K1140="","",男子登録情報!$E1140)</f>
        <v>ｲｼﾂﾞｶ ﾄﾓｷ</v>
      </c>
      <c r="D1140" t="str">
        <f>IF($K1140="","",男子登録情報!$O1140&amp;" "&amp;男子登録情報!$N1140&amp;" ("&amp;LEFT(男子登録情報!$F1140,2)&amp;")")</f>
        <v>Tomoki ISHIZUKA (00)</v>
      </c>
      <c r="E1140" t="str">
        <f>IF($K1140="","",男子登録情報!$P1140)</f>
        <v>JPN</v>
      </c>
      <c r="F1140" t="str">
        <f t="shared" si="17"/>
        <v>1</v>
      </c>
      <c r="G1140">
        <f>IF($K1140="","",男子登録情報!$M1140)</f>
        <v>25</v>
      </c>
      <c r="H1140">
        <f>IF($K1140="","",男子登録情報!$A1140)</f>
        <v>492355</v>
      </c>
      <c r="K1140">
        <f>IF(男子登録情報!$C1140="","",男子登録情報!$C1140)</f>
        <v>1139</v>
      </c>
      <c r="M1140">
        <f>IFERROR(IF(AND(402&lt;=VALUE(RIGHT(男子登録情報!$F1140,4)),競技会情報!$E$3*100+競技会情報!$G$3&gt;=VALUE(RIGHT(男子登録情報!$F1140,4))),VALUE(男子登録情報!$G1140)+1,VALUE(男子登録情報!$G1140)),"")</f>
        <v>22</v>
      </c>
      <c r="N1140" t="str">
        <f>IF($K1140="","",IF(男子登録情報!$H1140="北海道",男子登録情報!$H1140,LEFT(男子登録情報!$H1140,LEN(男子登録情報!$H1140)-1)))</f>
        <v>滋賀</v>
      </c>
      <c r="O1140" t="str">
        <f>IF($K1140="","",IF(LEN($N1140)=2,LEFT($N1140,1)&amp;"　"&amp;RIGHT($N1140,1)&amp;"・"&amp;男子登録情報!$I1140,$N1140&amp;"・"&amp;男子登録情報!$I1140))</f>
        <v>滋　賀・彦根翔西館</v>
      </c>
    </row>
    <row r="1141" spans="1:15" x14ac:dyDescent="0.55000000000000004">
      <c r="A1141">
        <f>IF($K1141="","",100000000+男子登録情報!$C1141)</f>
        <v>100001140</v>
      </c>
      <c r="B1141" t="str">
        <f>IF($K1141="","",男子登録情報!$D1141&amp;" ("&amp;男子登録情報!$K1141&amp;")")</f>
        <v>今堀　暁太 (4)</v>
      </c>
      <c r="C1141" t="str">
        <f>IF($K1141="","",男子登録情報!$E1141)</f>
        <v>ｲﾏﾎﾘ ｷｮｳﾀ</v>
      </c>
      <c r="D1141" t="str">
        <f>IF($K1141="","",男子登録情報!$O1141&amp;" "&amp;男子登録情報!$N1141&amp;" ("&amp;LEFT(男子登録情報!$F1141,2)&amp;")")</f>
        <v>Kyota IMAHORI (00)</v>
      </c>
      <c r="E1141" t="str">
        <f>IF($K1141="","",男子登録情報!$P1141)</f>
        <v>JPN</v>
      </c>
      <c r="F1141" t="str">
        <f t="shared" si="17"/>
        <v>1</v>
      </c>
      <c r="G1141">
        <f>IF($K1141="","",男子登録情報!$M1141)</f>
        <v>27</v>
      </c>
      <c r="H1141">
        <f>IF($K1141="","",男子登録情報!$A1141)</f>
        <v>492355</v>
      </c>
      <c r="K1141">
        <f>IF(男子登録情報!$C1141="","",男子登録情報!$C1141)</f>
        <v>1140</v>
      </c>
      <c r="M1141">
        <f>IFERROR(IF(AND(402&lt;=VALUE(RIGHT(男子登録情報!$F1141,4)),競技会情報!$E$3*100+競技会情報!$G$3&gt;=VALUE(RIGHT(男子登録情報!$F1141,4))),VALUE(男子登録情報!$G1141)+1,VALUE(男子登録情報!$G1141)),"")</f>
        <v>22</v>
      </c>
      <c r="N1141" t="str">
        <f>IF($K1141="","",IF(男子登録情報!$H1141="北海道",男子登録情報!$H1141,LEFT(男子登録情報!$H1141,LEN(男子登録情報!$H1141)-1)))</f>
        <v>大阪</v>
      </c>
      <c r="O1141" t="str">
        <f>IF($K1141="","",IF(LEN($N1141)=2,LEFT($N1141,1)&amp;"　"&amp;RIGHT($N1141,1)&amp;"・"&amp;男子登録情報!$I1141,$N1141&amp;"・"&amp;男子登録情報!$I1141))</f>
        <v>大　阪・教育ｾﾝﾀｰ附属</v>
      </c>
    </row>
    <row r="1142" spans="1:15" x14ac:dyDescent="0.55000000000000004">
      <c r="A1142">
        <f>IF($K1142="","",100000000+男子登録情報!$C1142)</f>
        <v>100001141</v>
      </c>
      <c r="B1142" t="str">
        <f>IF($K1142="","",男子登録情報!$D1142&amp;" ("&amp;男子登録情報!$K1142&amp;")")</f>
        <v>濟木　圭介 (4)</v>
      </c>
      <c r="C1142" t="str">
        <f>IF($K1142="","",男子登録情報!$E1142)</f>
        <v>ｻｲｷ ｹｲｽｹ</v>
      </c>
      <c r="D1142" t="str">
        <f>IF($K1142="","",男子登録情報!$O1142&amp;" "&amp;男子登録情報!$N1142&amp;" ("&amp;LEFT(男子登録情報!$F1142,2)&amp;")")</f>
        <v>Keisuke SAIKI (00)</v>
      </c>
      <c r="E1142" t="str">
        <f>IF($K1142="","",男子登録情報!$P1142)</f>
        <v>JPN</v>
      </c>
      <c r="F1142" t="str">
        <f t="shared" si="17"/>
        <v>1</v>
      </c>
      <c r="G1142">
        <f>IF($K1142="","",男子登録情報!$M1142)</f>
        <v>29</v>
      </c>
      <c r="H1142">
        <f>IF($K1142="","",男子登録情報!$A1142)</f>
        <v>492355</v>
      </c>
      <c r="K1142">
        <f>IF(男子登録情報!$C1142="","",男子登録情報!$C1142)</f>
        <v>1141</v>
      </c>
      <c r="M1142">
        <f>IFERROR(IF(AND(402&lt;=VALUE(RIGHT(男子登録情報!$F1142,4)),競技会情報!$E$3*100+競技会情報!$G$3&gt;=VALUE(RIGHT(男子登録情報!$F1142,4))),VALUE(男子登録情報!$G1142)+1,VALUE(男子登録情報!$G1142)),"")</f>
        <v>22</v>
      </c>
      <c r="N1142" t="str">
        <f>IF($K1142="","",IF(男子登録情報!$H1142="北海道",男子登録情報!$H1142,LEFT(男子登録情報!$H1142,LEN(男子登録情報!$H1142)-1)))</f>
        <v>奈良</v>
      </c>
      <c r="O1142" t="str">
        <f>IF($K1142="","",IF(LEN($N1142)=2,LEFT($N1142,1)&amp;"　"&amp;RIGHT($N1142,1)&amp;"・"&amp;男子登録情報!$I1142,$N1142&amp;"・"&amp;男子登録情報!$I1142))</f>
        <v>奈　良・高田商業</v>
      </c>
    </row>
    <row r="1143" spans="1:15" x14ac:dyDescent="0.55000000000000004">
      <c r="A1143">
        <f>IF($K1143="","",100000000+男子登録情報!$C1143)</f>
        <v>100001142</v>
      </c>
      <c r="B1143" t="str">
        <f>IF($K1143="","",男子登録情報!$D1143&amp;" ("&amp;男子登録情報!$K1143&amp;")")</f>
        <v>酒井　龍之介 (4)</v>
      </c>
      <c r="C1143" t="str">
        <f>IF($K1143="","",男子登録情報!$E1143)</f>
        <v>ｻｶｲ ﾘｭｳﾉｽｹ</v>
      </c>
      <c r="D1143" t="str">
        <f>IF($K1143="","",男子登録情報!$O1143&amp;" "&amp;男子登録情報!$N1143&amp;" ("&amp;LEFT(男子登録情報!$F1143,2)&amp;")")</f>
        <v>Ryunosuke SAKAI (01)</v>
      </c>
      <c r="E1143" t="str">
        <f>IF($K1143="","",男子登録情報!$P1143)</f>
        <v>JPN</v>
      </c>
      <c r="F1143" t="str">
        <f t="shared" si="17"/>
        <v>1</v>
      </c>
      <c r="G1143">
        <f>IF($K1143="","",男子登録情報!$M1143)</f>
        <v>27</v>
      </c>
      <c r="H1143">
        <f>IF($K1143="","",男子登録情報!$A1143)</f>
        <v>492355</v>
      </c>
      <c r="K1143">
        <f>IF(男子登録情報!$C1143="","",男子登録情報!$C1143)</f>
        <v>1142</v>
      </c>
      <c r="M1143">
        <f>IFERROR(IF(AND(402&lt;=VALUE(RIGHT(男子登録情報!$F1143,4)),競技会情報!$E$3*100+競技会情報!$G$3&gt;=VALUE(RIGHT(男子登録情報!$F1143,4))),VALUE(男子登録情報!$G1143)+1,VALUE(男子登録情報!$G1143)),"")</f>
        <v>21</v>
      </c>
      <c r="N1143" t="str">
        <f>IF($K1143="","",IF(男子登録情報!$H1143="北海道",男子登録情報!$H1143,LEFT(男子登録情報!$H1143,LEN(男子登録情報!$H1143)-1)))</f>
        <v>和歌山</v>
      </c>
      <c r="O1143" t="str">
        <f>IF($K1143="","",IF(LEN($N1143)=2,LEFT($N1143,1)&amp;"　"&amp;RIGHT($N1143,1)&amp;"・"&amp;男子登録情報!$I1143,$N1143&amp;"・"&amp;男子登録情報!$I1143))</f>
        <v>和歌山・初芝橋本</v>
      </c>
    </row>
    <row r="1144" spans="1:15" x14ac:dyDescent="0.55000000000000004">
      <c r="A1144">
        <f>IF($K1144="","",100000000+男子登録情報!$C1144)</f>
        <v>100001143</v>
      </c>
      <c r="B1144" t="str">
        <f>IF($K1144="","",男子登録情報!$D1144&amp;" ("&amp;男子登録情報!$K1144&amp;")")</f>
        <v>坂本　龍星 (4)</v>
      </c>
      <c r="C1144" t="str">
        <f>IF($K1144="","",男子登録情報!$E1144)</f>
        <v>ｻｶﾓﾄ ﾘｭｳｾｲ</v>
      </c>
      <c r="D1144" t="str">
        <f>IF($K1144="","",男子登録情報!$O1144&amp;" "&amp;男子登録情報!$N1144&amp;" ("&amp;LEFT(男子登録情報!$F1144,2)&amp;")")</f>
        <v>Ryusei SAKAMOTO (00)</v>
      </c>
      <c r="E1144" t="str">
        <f>IF($K1144="","",男子登録情報!$P1144)</f>
        <v>JPN</v>
      </c>
      <c r="F1144" t="str">
        <f t="shared" si="17"/>
        <v>1</v>
      </c>
      <c r="G1144">
        <f>IF($K1144="","",男子登録情報!$M1144)</f>
        <v>27</v>
      </c>
      <c r="H1144">
        <f>IF($K1144="","",男子登録情報!$A1144)</f>
        <v>492355</v>
      </c>
      <c r="K1144">
        <f>IF(男子登録情報!$C1144="","",男子登録情報!$C1144)</f>
        <v>1143</v>
      </c>
      <c r="M1144">
        <f>IFERROR(IF(AND(402&lt;=VALUE(RIGHT(男子登録情報!$F1144,4)),競技会情報!$E$3*100+競技会情報!$G$3&gt;=VALUE(RIGHT(男子登録情報!$F1144,4))),VALUE(男子登録情報!$G1144)+1,VALUE(男子登録情報!$G1144)),"")</f>
        <v>22</v>
      </c>
      <c r="N1144" t="str">
        <f>IF($K1144="","",IF(男子登録情報!$H1144="北海道",男子登録情報!$H1144,LEFT(男子登録情報!$H1144,LEN(男子登録情報!$H1144)-1)))</f>
        <v>大阪</v>
      </c>
      <c r="O1144" t="str">
        <f>IF($K1144="","",IF(LEN($N1144)=2,LEFT($N1144,1)&amp;"　"&amp;RIGHT($N1144,1)&amp;"・"&amp;男子登録情報!$I1144,$N1144&amp;"・"&amp;男子登録情報!$I1144))</f>
        <v>大　阪・興國</v>
      </c>
    </row>
    <row r="1145" spans="1:15" x14ac:dyDescent="0.55000000000000004">
      <c r="A1145">
        <f>IF($K1145="","",100000000+男子登録情報!$C1145)</f>
        <v>100001144</v>
      </c>
      <c r="B1145" t="str">
        <f>IF($K1145="","",男子登録情報!$D1145&amp;" ("&amp;男子登録情報!$K1145&amp;")")</f>
        <v>杉田　響 (4)</v>
      </c>
      <c r="C1145" t="str">
        <f>IF($K1145="","",男子登録情報!$E1145)</f>
        <v>ｽｷﾞﾀ ﾋﾋﾞｷ</v>
      </c>
      <c r="D1145" t="str">
        <f>IF($K1145="","",男子登録情報!$O1145&amp;" "&amp;男子登録情報!$N1145&amp;" ("&amp;LEFT(男子登録情報!$F1145,2)&amp;")")</f>
        <v>Hibiki SUGITA (00)</v>
      </c>
      <c r="E1145" t="str">
        <f>IF($K1145="","",男子登録情報!$P1145)</f>
        <v>JPN</v>
      </c>
      <c r="F1145" t="str">
        <f t="shared" si="17"/>
        <v>1</v>
      </c>
      <c r="G1145">
        <f>IF($K1145="","",男子登録情報!$M1145)</f>
        <v>26</v>
      </c>
      <c r="H1145">
        <f>IF($K1145="","",男子登録情報!$A1145)</f>
        <v>492355</v>
      </c>
      <c r="K1145">
        <f>IF(男子登録情報!$C1145="","",男子登録情報!$C1145)</f>
        <v>1144</v>
      </c>
      <c r="M1145">
        <f>IFERROR(IF(AND(402&lt;=VALUE(RIGHT(男子登録情報!$F1145,4)),競技会情報!$E$3*100+競技会情報!$G$3&gt;=VALUE(RIGHT(男子登録情報!$F1145,4))),VALUE(男子登録情報!$G1145)+1,VALUE(男子登録情報!$G1145)),"")</f>
        <v>22</v>
      </c>
      <c r="N1145" t="str">
        <f>IF($K1145="","",IF(男子登録情報!$H1145="北海道",男子登録情報!$H1145,LEFT(男子登録情報!$H1145,LEN(男子登録情報!$H1145)-1)))</f>
        <v>京都</v>
      </c>
      <c r="O1145" t="str">
        <f>IF($K1145="","",IF(LEN($N1145)=2,LEFT($N1145,1)&amp;"　"&amp;RIGHT($N1145,1)&amp;"・"&amp;男子登録情報!$I1145,$N1145&amp;"・"&amp;男子登録情報!$I1145))</f>
        <v>京　都・京都廣学館</v>
      </c>
    </row>
    <row r="1146" spans="1:15" x14ac:dyDescent="0.55000000000000004">
      <c r="A1146">
        <f>IF($K1146="","",100000000+男子登録情報!$C1146)</f>
        <v>100001145</v>
      </c>
      <c r="B1146" t="str">
        <f>IF($K1146="","",男子登録情報!$D1146&amp;" ("&amp;男子登録情報!$K1146&amp;")")</f>
        <v>高橋　光輝 (4)</v>
      </c>
      <c r="C1146" t="str">
        <f>IF($K1146="","",男子登録情報!$E1146)</f>
        <v>ﾀｶﾊｼ ｺｳｷ</v>
      </c>
      <c r="D1146" t="str">
        <f>IF($K1146="","",男子登録情報!$O1146&amp;" "&amp;男子登録情報!$N1146&amp;" ("&amp;LEFT(男子登録情報!$F1146,2)&amp;")")</f>
        <v>Koki TAKAHASHI (01)</v>
      </c>
      <c r="E1146" t="str">
        <f>IF($K1146="","",男子登録情報!$P1146)</f>
        <v>JPN</v>
      </c>
      <c r="F1146" t="str">
        <f t="shared" si="17"/>
        <v>1</v>
      </c>
      <c r="G1146">
        <f>IF($K1146="","",男子登録情報!$M1146)</f>
        <v>29</v>
      </c>
      <c r="H1146">
        <f>IF($K1146="","",男子登録情報!$A1146)</f>
        <v>492355</v>
      </c>
      <c r="K1146">
        <f>IF(男子登録情報!$C1146="","",男子登録情報!$C1146)</f>
        <v>1145</v>
      </c>
      <c r="M1146">
        <f>IFERROR(IF(AND(402&lt;=VALUE(RIGHT(男子登録情報!$F1146,4)),競技会情報!$E$3*100+競技会情報!$G$3&gt;=VALUE(RIGHT(男子登録情報!$F1146,4))),VALUE(男子登録情報!$G1146)+1,VALUE(男子登録情報!$G1146)),"")</f>
        <v>21</v>
      </c>
      <c r="N1146" t="str">
        <f>IF($K1146="","",IF(男子登録情報!$H1146="北海道",男子登録情報!$H1146,LEFT(男子登録情報!$H1146,LEN(男子登録情報!$H1146)-1)))</f>
        <v>奈良</v>
      </c>
      <c r="O1146" t="str">
        <f>IF($K1146="","",IF(LEN($N1146)=2,LEFT($N1146,1)&amp;"　"&amp;RIGHT($N1146,1)&amp;"・"&amp;男子登録情報!$I1146,$N1146&amp;"・"&amp;男子登録情報!$I1146))</f>
        <v>奈　良・添上</v>
      </c>
    </row>
    <row r="1147" spans="1:15" x14ac:dyDescent="0.55000000000000004">
      <c r="A1147">
        <f>IF($K1147="","",100000000+男子登録情報!$C1147)</f>
        <v>100001146</v>
      </c>
      <c r="B1147" t="str">
        <f>IF($K1147="","",男子登録情報!$D1147&amp;" ("&amp;男子登録情報!$K1147&amp;")")</f>
        <v>田崎　奨真 (4)</v>
      </c>
      <c r="C1147" t="str">
        <f>IF($K1147="","",男子登録情報!$E1147)</f>
        <v>ﾀｻｷ ｼｮｳﾏ</v>
      </c>
      <c r="D1147" t="str">
        <f>IF($K1147="","",男子登録情報!$O1147&amp;" "&amp;男子登録情報!$N1147&amp;" ("&amp;LEFT(男子登録情報!$F1147,2)&amp;")")</f>
        <v>Shoma TASAKI (01)</v>
      </c>
      <c r="E1147" t="str">
        <f>IF($K1147="","",男子登録情報!$P1147)</f>
        <v>JPN</v>
      </c>
      <c r="F1147" t="str">
        <f t="shared" si="17"/>
        <v>1</v>
      </c>
      <c r="G1147">
        <f>IF($K1147="","",男子登録情報!$M1147)</f>
        <v>27</v>
      </c>
      <c r="H1147">
        <f>IF($K1147="","",男子登録情報!$A1147)</f>
        <v>492355</v>
      </c>
      <c r="K1147">
        <f>IF(男子登録情報!$C1147="","",男子登録情報!$C1147)</f>
        <v>1146</v>
      </c>
      <c r="M1147">
        <f>IFERROR(IF(AND(402&lt;=VALUE(RIGHT(男子登録情報!$F1147,4)),競技会情報!$E$3*100+競技会情報!$G$3&gt;=VALUE(RIGHT(男子登録情報!$F1147,4))),VALUE(男子登録情報!$G1147)+1,VALUE(男子登録情報!$G1147)),"")</f>
        <v>21</v>
      </c>
      <c r="N1147" t="str">
        <f>IF($K1147="","",IF(男子登録情報!$H1147="北海道",男子登録情報!$H1147,LEFT(男子登録情報!$H1147,LEN(男子登録情報!$H1147)-1)))</f>
        <v>大阪</v>
      </c>
      <c r="O1147" t="str">
        <f>IF($K1147="","",IF(LEN($N1147)=2,LEFT($N1147,1)&amp;"　"&amp;RIGHT($N1147,1)&amp;"・"&amp;男子登録情報!$I1147,$N1147&amp;"・"&amp;男子登録情報!$I1147))</f>
        <v>大　阪・太成学院</v>
      </c>
    </row>
    <row r="1148" spans="1:15" x14ac:dyDescent="0.55000000000000004">
      <c r="A1148">
        <f>IF($K1148="","",100000000+男子登録情報!$C1148)</f>
        <v>100001147</v>
      </c>
      <c r="B1148" t="str">
        <f>IF($K1148="","",男子登録情報!$D1148&amp;" ("&amp;男子登録情報!$K1148&amp;")")</f>
        <v>田中　匡 (4)</v>
      </c>
      <c r="C1148" t="str">
        <f>IF($K1148="","",男子登録情報!$E1148)</f>
        <v>ﾀﾅｶ ﾏｻｼ</v>
      </c>
      <c r="D1148" t="str">
        <f>IF($K1148="","",男子登録情報!$O1148&amp;" "&amp;男子登録情報!$N1148&amp;" ("&amp;LEFT(男子登録情報!$F1148,2)&amp;")")</f>
        <v>Masashi TANAKA (01)</v>
      </c>
      <c r="E1148" t="str">
        <f>IF($K1148="","",男子登録情報!$P1148)</f>
        <v>JPN</v>
      </c>
      <c r="F1148" t="str">
        <f t="shared" si="17"/>
        <v>1</v>
      </c>
      <c r="G1148">
        <f>IF($K1148="","",男子登録情報!$M1148)</f>
        <v>29</v>
      </c>
      <c r="H1148">
        <f>IF($K1148="","",男子登録情報!$A1148)</f>
        <v>492355</v>
      </c>
      <c r="K1148">
        <f>IF(男子登録情報!$C1148="","",男子登録情報!$C1148)</f>
        <v>1147</v>
      </c>
      <c r="M1148">
        <f>IFERROR(IF(AND(402&lt;=VALUE(RIGHT(男子登録情報!$F1148,4)),競技会情報!$E$3*100+競技会情報!$G$3&gt;=VALUE(RIGHT(男子登録情報!$F1148,4))),VALUE(男子登録情報!$G1148)+1,VALUE(男子登録情報!$G1148)),"")</f>
        <v>21</v>
      </c>
      <c r="N1148" t="str">
        <f>IF($K1148="","",IF(男子登録情報!$H1148="北海道",男子登録情報!$H1148,LEFT(男子登録情報!$H1148,LEN(男子登録情報!$H1148)-1)))</f>
        <v>奈良</v>
      </c>
      <c r="O1148" t="str">
        <f>IF($K1148="","",IF(LEN($N1148)=2,LEFT($N1148,1)&amp;"　"&amp;RIGHT($N1148,1)&amp;"・"&amp;男子登録情報!$I1148,$N1148&amp;"・"&amp;男子登録情報!$I1148))</f>
        <v>奈　良・奈良朱雀</v>
      </c>
    </row>
    <row r="1149" spans="1:15" x14ac:dyDescent="0.55000000000000004">
      <c r="A1149">
        <f>IF($K1149="","",100000000+男子登録情報!$C1149)</f>
        <v>100001148</v>
      </c>
      <c r="B1149" t="str">
        <f>IF($K1149="","",男子登録情報!$D1149&amp;" ("&amp;男子登録情報!$K1149&amp;")")</f>
        <v>辻中　悠河 (4)</v>
      </c>
      <c r="C1149" t="str">
        <f>IF($K1149="","",男子登録情報!$E1149)</f>
        <v>ﾂｼﾞﾅｶ ﾕｳｶﾞ</v>
      </c>
      <c r="D1149" t="str">
        <f>IF($K1149="","",男子登録情報!$O1149&amp;" "&amp;男子登録情報!$N1149&amp;" ("&amp;LEFT(男子登録情報!$F1149,2)&amp;")")</f>
        <v>Yuga TSUJINAKA (00)</v>
      </c>
      <c r="E1149" t="str">
        <f>IF($K1149="","",男子登録情報!$P1149)</f>
        <v>JPN</v>
      </c>
      <c r="F1149" t="str">
        <f t="shared" si="17"/>
        <v>1</v>
      </c>
      <c r="G1149">
        <f>IF($K1149="","",男子登録情報!$M1149)</f>
        <v>26</v>
      </c>
      <c r="H1149">
        <f>IF($K1149="","",男子登録情報!$A1149)</f>
        <v>492355</v>
      </c>
      <c r="K1149">
        <f>IF(男子登録情報!$C1149="","",男子登録情報!$C1149)</f>
        <v>1148</v>
      </c>
      <c r="M1149">
        <f>IFERROR(IF(AND(402&lt;=VALUE(RIGHT(男子登録情報!$F1149,4)),競技会情報!$E$3*100+競技会情報!$G$3&gt;=VALUE(RIGHT(男子登録情報!$F1149,4))),VALUE(男子登録情報!$G1149)+1,VALUE(男子登録情報!$G1149)),"")</f>
        <v>22</v>
      </c>
      <c r="N1149" t="str">
        <f>IF($K1149="","",IF(男子登録情報!$H1149="北海道",男子登録情報!$H1149,LEFT(男子登録情報!$H1149,LEN(男子登録情報!$H1149)-1)))</f>
        <v>京都</v>
      </c>
      <c r="O1149" t="str">
        <f>IF($K1149="","",IF(LEN($N1149)=2,LEFT($N1149,1)&amp;"　"&amp;RIGHT($N1149,1)&amp;"・"&amp;男子登録情報!$I1149,$N1149&amp;"・"&amp;男子登録情報!$I1149))</f>
        <v>京　都・乙訓</v>
      </c>
    </row>
    <row r="1150" spans="1:15" x14ac:dyDescent="0.55000000000000004">
      <c r="A1150">
        <f>IF($K1150="","",100000000+男子登録情報!$C1150)</f>
        <v>100001149</v>
      </c>
      <c r="B1150" t="str">
        <f>IF($K1150="","",男子登録情報!$D1150&amp;" ("&amp;男子登録情報!$K1150&amp;")")</f>
        <v>宅間　泰河 (4)</v>
      </c>
      <c r="C1150" t="str">
        <f>IF($K1150="","",男子登録情報!$E1150)</f>
        <v>ﾀｸﾏ ﾀｲｶﾞ</v>
      </c>
      <c r="D1150" t="str">
        <f>IF($K1150="","",男子登録情報!$O1150&amp;" "&amp;男子登録情報!$N1150&amp;" ("&amp;LEFT(男子登録情報!$F1150,2)&amp;")")</f>
        <v>Taiga TAKUMA (01)</v>
      </c>
      <c r="E1150" t="str">
        <f>IF($K1150="","",男子登録情報!$P1150)</f>
        <v>JPN</v>
      </c>
      <c r="F1150" t="str">
        <f t="shared" si="17"/>
        <v>1</v>
      </c>
      <c r="G1150">
        <f>IF($K1150="","",男子登録情報!$M1150)</f>
        <v>29</v>
      </c>
      <c r="H1150">
        <f>IF($K1150="","",男子登録情報!$A1150)</f>
        <v>492355</v>
      </c>
      <c r="K1150">
        <f>IF(男子登録情報!$C1150="","",男子登録情報!$C1150)</f>
        <v>1149</v>
      </c>
      <c r="M1150">
        <f>IFERROR(IF(AND(402&lt;=VALUE(RIGHT(男子登録情報!$F1150,4)),競技会情報!$E$3*100+競技会情報!$G$3&gt;=VALUE(RIGHT(男子登録情報!$F1150,4))),VALUE(男子登録情報!$G1150)+1,VALUE(男子登録情報!$G1150)),"")</f>
        <v>21</v>
      </c>
      <c r="N1150" t="str">
        <f>IF($K1150="","",IF(男子登録情報!$H1150="北海道",男子登録情報!$H1150,LEFT(男子登録情報!$H1150,LEN(男子登録情報!$H1150)-1)))</f>
        <v>奈良</v>
      </c>
      <c r="O1150" t="str">
        <f>IF($K1150="","",IF(LEN($N1150)=2,LEFT($N1150,1)&amp;"　"&amp;RIGHT($N1150,1)&amp;"・"&amp;男子登録情報!$I1150,$N1150&amp;"・"&amp;男子登録情報!$I1150))</f>
        <v>奈　良・添上</v>
      </c>
    </row>
    <row r="1151" spans="1:15" x14ac:dyDescent="0.55000000000000004">
      <c r="A1151">
        <f>IF($K1151="","",100000000+男子登録情報!$C1151)</f>
        <v>100001150</v>
      </c>
      <c r="B1151" t="str">
        <f>IF($K1151="","",男子登録情報!$D1151&amp;" ("&amp;男子登録情報!$K1151&amp;")")</f>
        <v>出水　駿佑 (4)</v>
      </c>
      <c r="C1151" t="str">
        <f>IF($K1151="","",男子登録情報!$E1151)</f>
        <v>ﾃﾞﾐｽﾞ ｼｭﾝｽｹ</v>
      </c>
      <c r="D1151" t="str">
        <f>IF($K1151="","",男子登録情報!$O1151&amp;" "&amp;男子登録情報!$N1151&amp;" ("&amp;LEFT(男子登録情報!$F1151,2)&amp;")")</f>
        <v>Shunsuke DEMIZU (00)</v>
      </c>
      <c r="E1151" t="str">
        <f>IF($K1151="","",男子登録情報!$P1151)</f>
        <v>JPN</v>
      </c>
      <c r="F1151" t="str">
        <f t="shared" si="17"/>
        <v>1</v>
      </c>
      <c r="G1151">
        <f>IF($K1151="","",男子登録情報!$M1151)</f>
        <v>27</v>
      </c>
      <c r="H1151">
        <f>IF($K1151="","",男子登録情報!$A1151)</f>
        <v>492355</v>
      </c>
      <c r="K1151">
        <f>IF(男子登録情報!$C1151="","",男子登録情報!$C1151)</f>
        <v>1150</v>
      </c>
      <c r="M1151">
        <f>IFERROR(IF(AND(402&lt;=VALUE(RIGHT(男子登録情報!$F1151,4)),競技会情報!$E$3*100+競技会情報!$G$3&gt;=VALUE(RIGHT(男子登録情報!$F1151,4))),VALUE(男子登録情報!$G1151)+1,VALUE(男子登録情報!$G1151)),"")</f>
        <v>22</v>
      </c>
      <c r="N1151" t="str">
        <f>IF($K1151="","",IF(男子登録情報!$H1151="北海道",男子登録情報!$H1151,LEFT(男子登録情報!$H1151,LEN(男子登録情報!$H1151)-1)))</f>
        <v>大阪</v>
      </c>
      <c r="O1151" t="str">
        <f>IF($K1151="","",IF(LEN($N1151)=2,LEFT($N1151,1)&amp;"　"&amp;RIGHT($N1151,1)&amp;"・"&amp;男子登録情報!$I1151,$N1151&amp;"・"&amp;男子登録情報!$I1151))</f>
        <v>大　阪・興國</v>
      </c>
    </row>
    <row r="1152" spans="1:15" x14ac:dyDescent="0.55000000000000004">
      <c r="A1152">
        <f>IF($K1152="","",100000000+男子登録情報!$C1152)</f>
        <v>100001151</v>
      </c>
      <c r="B1152" t="str">
        <f>IF($K1152="","",男子登録情報!$D1152&amp;" ("&amp;男子登録情報!$K1152&amp;")")</f>
        <v>出水　颯真 (4)</v>
      </c>
      <c r="C1152" t="str">
        <f>IF($K1152="","",男子登録情報!$E1152)</f>
        <v>ﾃﾞﾐｽﾞ ｿｳﾏ</v>
      </c>
      <c r="D1152" t="str">
        <f>IF($K1152="","",男子登録情報!$O1152&amp;" "&amp;男子登録情報!$N1152&amp;" ("&amp;LEFT(男子登録情報!$F1152,2)&amp;")")</f>
        <v>Soma DEMIZU (00)</v>
      </c>
      <c r="E1152" t="str">
        <f>IF($K1152="","",男子登録情報!$P1152)</f>
        <v>JPN</v>
      </c>
      <c r="F1152" t="str">
        <f t="shared" si="17"/>
        <v>1</v>
      </c>
      <c r="G1152">
        <f>IF($K1152="","",男子登録情報!$M1152)</f>
        <v>27</v>
      </c>
      <c r="H1152">
        <f>IF($K1152="","",男子登録情報!$A1152)</f>
        <v>492355</v>
      </c>
      <c r="K1152">
        <f>IF(男子登録情報!$C1152="","",男子登録情報!$C1152)</f>
        <v>1151</v>
      </c>
      <c r="M1152">
        <f>IFERROR(IF(AND(402&lt;=VALUE(RIGHT(男子登録情報!$F1152,4)),競技会情報!$E$3*100+競技会情報!$G$3&gt;=VALUE(RIGHT(男子登録情報!$F1152,4))),VALUE(男子登録情報!$G1152)+1,VALUE(男子登録情報!$G1152)),"")</f>
        <v>22</v>
      </c>
      <c r="N1152" t="str">
        <f>IF($K1152="","",IF(男子登録情報!$H1152="北海道",男子登録情報!$H1152,LEFT(男子登録情報!$H1152,LEN(男子登録情報!$H1152)-1)))</f>
        <v>大阪</v>
      </c>
      <c r="O1152" t="str">
        <f>IF($K1152="","",IF(LEN($N1152)=2,LEFT($N1152,1)&amp;"　"&amp;RIGHT($N1152,1)&amp;"・"&amp;男子登録情報!$I1152,$N1152&amp;"・"&amp;男子登録情報!$I1152))</f>
        <v>大　阪・関西大学北陽</v>
      </c>
    </row>
    <row r="1153" spans="1:15" x14ac:dyDescent="0.55000000000000004">
      <c r="A1153">
        <f>IF($K1153="","",100000000+男子登録情報!$C1153)</f>
        <v>100001152</v>
      </c>
      <c r="B1153" t="str">
        <f>IF($K1153="","",男子登録情報!$D1153&amp;" ("&amp;男子登録情報!$K1153&amp;")")</f>
        <v>徳永　康生 (4)</v>
      </c>
      <c r="C1153" t="str">
        <f>IF($K1153="","",男子登録情報!$E1153)</f>
        <v>ﾄｸﾅｶﾞ ｺｳｾｲ</v>
      </c>
      <c r="D1153" t="str">
        <f>IF($K1153="","",男子登録情報!$O1153&amp;" "&amp;男子登録情報!$N1153&amp;" ("&amp;LEFT(男子登録情報!$F1153,2)&amp;")")</f>
        <v>Kosei TOKUNAGA (00)</v>
      </c>
      <c r="E1153" t="str">
        <f>IF($K1153="","",男子登録情報!$P1153)</f>
        <v>JPN</v>
      </c>
      <c r="F1153" t="str">
        <f t="shared" si="17"/>
        <v>1</v>
      </c>
      <c r="G1153">
        <f>IF($K1153="","",男子登録情報!$M1153)</f>
        <v>27</v>
      </c>
      <c r="H1153">
        <f>IF($K1153="","",男子登録情報!$A1153)</f>
        <v>492355</v>
      </c>
      <c r="K1153">
        <f>IF(男子登録情報!$C1153="","",男子登録情報!$C1153)</f>
        <v>1152</v>
      </c>
      <c r="M1153">
        <f>IFERROR(IF(AND(402&lt;=VALUE(RIGHT(男子登録情報!$F1153,4)),競技会情報!$E$3*100+競技会情報!$G$3&gt;=VALUE(RIGHT(男子登録情報!$F1153,4))),VALUE(男子登録情報!$G1153)+1,VALUE(男子登録情報!$G1153)),"")</f>
        <v>22</v>
      </c>
      <c r="N1153" t="str">
        <f>IF($K1153="","",IF(男子登録情報!$H1153="北海道",男子登録情報!$H1153,LEFT(男子登録情報!$H1153,LEN(男子登録情報!$H1153)-1)))</f>
        <v>大阪</v>
      </c>
      <c r="O1153" t="str">
        <f>IF($K1153="","",IF(LEN($N1153)=2,LEFT($N1153,1)&amp;"　"&amp;RIGHT($N1153,1)&amp;"・"&amp;男子登録情報!$I1153,$N1153&amp;"・"&amp;男子登録情報!$I1153))</f>
        <v>大　阪・箕面自由学園</v>
      </c>
    </row>
    <row r="1154" spans="1:15" x14ac:dyDescent="0.55000000000000004">
      <c r="A1154">
        <f>IF($K1154="","",100000000+男子登録情報!$C1154)</f>
        <v>100001153</v>
      </c>
      <c r="B1154" t="str">
        <f>IF($K1154="","",男子登録情報!$D1154&amp;" ("&amp;男子登録情報!$K1154&amp;")")</f>
        <v>西川　拓真 (4)</v>
      </c>
      <c r="C1154" t="str">
        <f>IF($K1154="","",男子登録情報!$E1154)</f>
        <v>ﾆｼｶﾜ ﾀｸﾏ</v>
      </c>
      <c r="D1154" t="str">
        <f>IF($K1154="","",男子登録情報!$O1154&amp;" "&amp;男子登録情報!$N1154&amp;" ("&amp;LEFT(男子登録情報!$F1154,2)&amp;")")</f>
        <v>Takuma NISHIKAWA  (00)</v>
      </c>
      <c r="E1154" t="str">
        <f>IF($K1154="","",男子登録情報!$P1154)</f>
        <v>JPN</v>
      </c>
      <c r="F1154" t="str">
        <f t="shared" si="17"/>
        <v>1</v>
      </c>
      <c r="G1154">
        <f>IF($K1154="","",男子登録情報!$M1154)</f>
        <v>27</v>
      </c>
      <c r="H1154">
        <f>IF($K1154="","",男子登録情報!$A1154)</f>
        <v>492355</v>
      </c>
      <c r="K1154">
        <f>IF(男子登録情報!$C1154="","",男子登録情報!$C1154)</f>
        <v>1153</v>
      </c>
      <c r="M1154">
        <f>IFERROR(IF(AND(402&lt;=VALUE(RIGHT(男子登録情報!$F1154,4)),競技会情報!$E$3*100+競技会情報!$G$3&gt;=VALUE(RIGHT(男子登録情報!$F1154,4))),VALUE(男子登録情報!$G1154)+1,VALUE(男子登録情報!$G1154)),"")</f>
        <v>22</v>
      </c>
      <c r="N1154" t="str">
        <f>IF($K1154="","",IF(男子登録情報!$H1154="北海道",男子登録情報!$H1154,LEFT(男子登録情報!$H1154,LEN(男子登録情報!$H1154)-1)))</f>
        <v>大阪</v>
      </c>
      <c r="O1154" t="str">
        <f>IF($K1154="","",IF(LEN($N1154)=2,LEFT($N1154,1)&amp;"　"&amp;RIGHT($N1154,1)&amp;"・"&amp;男子登録情報!$I1154,$N1154&amp;"・"&amp;男子登録情報!$I1154))</f>
        <v>大　阪・大阪商業大学堺</v>
      </c>
    </row>
    <row r="1155" spans="1:15" x14ac:dyDescent="0.55000000000000004">
      <c r="A1155">
        <f>IF($K1155="","",100000000+男子登録情報!$C1155)</f>
        <v>100001154</v>
      </c>
      <c r="B1155" t="str">
        <f>IF($K1155="","",男子登録情報!$D1155&amp;" ("&amp;男子登録情報!$K1155&amp;")")</f>
        <v>西村　赳成 (4)</v>
      </c>
      <c r="C1155" t="str">
        <f>IF($K1155="","",男子登録情報!$E1155)</f>
        <v>ﾆｼﾑﾗ ﾀｹﾅﾘ</v>
      </c>
      <c r="D1155" t="str">
        <f>IF($K1155="","",男子登録情報!$O1155&amp;" "&amp;男子登録情報!$N1155&amp;" ("&amp;LEFT(男子登録情報!$F1155,2)&amp;")")</f>
        <v>Takenari NISHIMURA (00)</v>
      </c>
      <c r="E1155" t="str">
        <f>IF($K1155="","",男子登録情報!$P1155)</f>
        <v>JPN</v>
      </c>
      <c r="F1155" t="str">
        <f t="shared" ref="F1155:F1218" si="18">IF($K1155="","","1")</f>
        <v>1</v>
      </c>
      <c r="G1155">
        <f>IF($K1155="","",男子登録情報!$M1155)</f>
        <v>27</v>
      </c>
      <c r="H1155">
        <f>IF($K1155="","",男子登録情報!$A1155)</f>
        <v>492355</v>
      </c>
      <c r="K1155">
        <f>IF(男子登録情報!$C1155="","",男子登録情報!$C1155)</f>
        <v>1154</v>
      </c>
      <c r="M1155">
        <f>IFERROR(IF(AND(402&lt;=VALUE(RIGHT(男子登録情報!$F1155,4)),競技会情報!$E$3*100+競技会情報!$G$3&gt;=VALUE(RIGHT(男子登録情報!$F1155,4))),VALUE(男子登録情報!$G1155)+1,VALUE(男子登録情報!$G1155)),"")</f>
        <v>22</v>
      </c>
      <c r="N1155" t="str">
        <f>IF($K1155="","",IF(男子登録情報!$H1155="北海道",男子登録情報!$H1155,LEFT(男子登録情報!$H1155,LEN(男子登録情報!$H1155)-1)))</f>
        <v>大阪</v>
      </c>
      <c r="O1155" t="str">
        <f>IF($K1155="","",IF(LEN($N1155)=2,LEFT($N1155,1)&amp;"　"&amp;RIGHT($N1155,1)&amp;"・"&amp;男子登録情報!$I1155,$N1155&amp;"・"&amp;男子登録情報!$I1155))</f>
        <v>大　阪・精華</v>
      </c>
    </row>
    <row r="1156" spans="1:15" x14ac:dyDescent="0.55000000000000004">
      <c r="A1156">
        <f>IF($K1156="","",100000000+男子登録情報!$C1156)</f>
        <v>100001155</v>
      </c>
      <c r="B1156" t="str">
        <f>IF($K1156="","",男子登録情報!$D1156&amp;" ("&amp;男子登録情報!$K1156&amp;")")</f>
        <v>野村　元将 (4)</v>
      </c>
      <c r="C1156" t="str">
        <f>IF($K1156="","",男子登録情報!$E1156)</f>
        <v>ﾉﾑﾗ ﾓﾄﾏｻ</v>
      </c>
      <c r="D1156" t="str">
        <f>IF($K1156="","",男子登録情報!$O1156&amp;" "&amp;男子登録情報!$N1156&amp;" ("&amp;LEFT(男子登録情報!$F1156,2)&amp;")")</f>
        <v>Motomasa NOMURA (00)</v>
      </c>
      <c r="E1156" t="str">
        <f>IF($K1156="","",男子登録情報!$P1156)</f>
        <v>JPN</v>
      </c>
      <c r="F1156" t="str">
        <f t="shared" si="18"/>
        <v>1</v>
      </c>
      <c r="G1156">
        <f>IF($K1156="","",男子登録情報!$M1156)</f>
        <v>27</v>
      </c>
      <c r="H1156">
        <f>IF($K1156="","",男子登録情報!$A1156)</f>
        <v>492355</v>
      </c>
      <c r="K1156">
        <f>IF(男子登録情報!$C1156="","",男子登録情報!$C1156)</f>
        <v>1155</v>
      </c>
      <c r="M1156">
        <f>IFERROR(IF(AND(402&lt;=VALUE(RIGHT(男子登録情報!$F1156,4)),競技会情報!$E$3*100+競技会情報!$G$3&gt;=VALUE(RIGHT(男子登録情報!$F1156,4))),VALUE(男子登録情報!$G1156)+1,VALUE(男子登録情報!$G1156)),"")</f>
        <v>22</v>
      </c>
      <c r="N1156" t="str">
        <f>IF($K1156="","",IF(男子登録情報!$H1156="北海道",男子登録情報!$H1156,LEFT(男子登録情報!$H1156,LEN(男子登録情報!$H1156)-1)))</f>
        <v>香川</v>
      </c>
      <c r="O1156" t="str">
        <f>IF($K1156="","",IF(LEN($N1156)=2,LEFT($N1156,1)&amp;"　"&amp;RIGHT($N1156,1)&amp;"・"&amp;男子登録情報!$I1156,$N1156&amp;"・"&amp;男子登録情報!$I1156))</f>
        <v>香　川・四国学院大学香川西</v>
      </c>
    </row>
    <row r="1157" spans="1:15" x14ac:dyDescent="0.55000000000000004">
      <c r="A1157">
        <f>IF($K1157="","",100000000+男子登録情報!$C1157)</f>
        <v>100001156</v>
      </c>
      <c r="B1157" t="str">
        <f>IF($K1157="","",男子登録情報!$D1157&amp;" ("&amp;男子登録情報!$K1157&amp;")")</f>
        <v>早川　流星 (4)</v>
      </c>
      <c r="C1157" t="str">
        <f>IF($K1157="","",男子登録情報!$E1157)</f>
        <v>ﾊﾔｶﾜ ﾘｭｳｾｲ</v>
      </c>
      <c r="D1157" t="str">
        <f>IF($K1157="","",男子登録情報!$O1157&amp;" "&amp;男子登録情報!$N1157&amp;" ("&amp;LEFT(男子登録情報!$F1157,2)&amp;")")</f>
        <v>Ryusei HAYAKAWA (00)</v>
      </c>
      <c r="E1157" t="str">
        <f>IF($K1157="","",男子登録情報!$P1157)</f>
        <v>JPN</v>
      </c>
      <c r="F1157" t="str">
        <f t="shared" si="18"/>
        <v>1</v>
      </c>
      <c r="G1157">
        <f>IF($K1157="","",男子登録情報!$M1157)</f>
        <v>27</v>
      </c>
      <c r="H1157">
        <f>IF($K1157="","",男子登録情報!$A1157)</f>
        <v>492355</v>
      </c>
      <c r="K1157">
        <f>IF(男子登録情報!$C1157="","",男子登録情報!$C1157)</f>
        <v>1156</v>
      </c>
      <c r="M1157">
        <f>IFERROR(IF(AND(402&lt;=VALUE(RIGHT(男子登録情報!$F1157,4)),競技会情報!$E$3*100+競技会情報!$G$3&gt;=VALUE(RIGHT(男子登録情報!$F1157,4))),VALUE(男子登録情報!$G1157)+1,VALUE(男子登録情報!$G1157)),"")</f>
        <v>22</v>
      </c>
      <c r="N1157" t="str">
        <f>IF($K1157="","",IF(男子登録情報!$H1157="北海道",男子登録情報!$H1157,LEFT(男子登録情報!$H1157,LEN(男子登録情報!$H1157)-1)))</f>
        <v>大阪</v>
      </c>
      <c r="O1157" t="str">
        <f>IF($K1157="","",IF(LEN($N1157)=2,LEFT($N1157,1)&amp;"　"&amp;RIGHT($N1157,1)&amp;"・"&amp;男子登録情報!$I1157,$N1157&amp;"・"&amp;男子登録情報!$I1157))</f>
        <v>大　阪・興國</v>
      </c>
    </row>
    <row r="1158" spans="1:15" x14ac:dyDescent="0.55000000000000004">
      <c r="A1158">
        <f>IF($K1158="","",100000000+男子登録情報!$C1158)</f>
        <v>100001157</v>
      </c>
      <c r="B1158" t="str">
        <f>IF($K1158="","",男子登録情報!$D1158&amp;" ("&amp;男子登録情報!$K1158&amp;")")</f>
        <v>林原　諒汰 (4)</v>
      </c>
      <c r="C1158" t="str">
        <f>IF($K1158="","",男子登録情報!$E1158)</f>
        <v>ﾊﾔｼﾊﾞﾗ ﾘｮｳﾀ</v>
      </c>
      <c r="D1158" t="str">
        <f>IF($K1158="","",男子登録情報!$O1158&amp;" "&amp;男子登録情報!$N1158&amp;" ("&amp;LEFT(男子登録情報!$F1158,2)&amp;")")</f>
        <v>Ryota HAYASHIBARA (00)</v>
      </c>
      <c r="E1158" t="str">
        <f>IF($K1158="","",男子登録情報!$P1158)</f>
        <v>JPN</v>
      </c>
      <c r="F1158" t="str">
        <f t="shared" si="18"/>
        <v>1</v>
      </c>
      <c r="G1158">
        <f>IF($K1158="","",男子登録情報!$M1158)</f>
        <v>29</v>
      </c>
      <c r="H1158">
        <f>IF($K1158="","",男子登録情報!$A1158)</f>
        <v>492355</v>
      </c>
      <c r="K1158">
        <f>IF(男子登録情報!$C1158="","",男子登録情報!$C1158)</f>
        <v>1157</v>
      </c>
      <c r="M1158">
        <f>IFERROR(IF(AND(402&lt;=VALUE(RIGHT(男子登録情報!$F1158,4)),競技会情報!$E$3*100+競技会情報!$G$3&gt;=VALUE(RIGHT(男子登録情報!$F1158,4))),VALUE(男子登録情報!$G1158)+1,VALUE(男子登録情報!$G1158)),"")</f>
        <v>22</v>
      </c>
      <c r="N1158" t="str">
        <f>IF($K1158="","",IF(男子登録情報!$H1158="北海道",男子登録情報!$H1158,LEFT(男子登録情報!$H1158,LEN(男子登録情報!$H1158)-1)))</f>
        <v>奈良</v>
      </c>
      <c r="O1158" t="str">
        <f>IF($K1158="","",IF(LEN($N1158)=2,LEFT($N1158,1)&amp;"　"&amp;RIGHT($N1158,1)&amp;"・"&amp;男子登録情報!$I1158,$N1158&amp;"・"&amp;男子登録情報!$I1158))</f>
        <v>奈　良・奈良大附属</v>
      </c>
    </row>
    <row r="1159" spans="1:15" x14ac:dyDescent="0.55000000000000004">
      <c r="A1159">
        <f>IF($K1159="","",100000000+男子登録情報!$C1159)</f>
        <v>100001158</v>
      </c>
      <c r="B1159" t="str">
        <f>IF($K1159="","",男子登録情報!$D1159&amp;" ("&amp;男子登録情報!$K1159&amp;")")</f>
        <v>福田　悠翔 (4)</v>
      </c>
      <c r="C1159" t="str">
        <f>IF($K1159="","",男子登録情報!$E1159)</f>
        <v>ﾌｸﾀﾞ ﾕｳﾄ</v>
      </c>
      <c r="D1159" t="str">
        <f>IF($K1159="","",男子登録情報!$O1159&amp;" "&amp;男子登録情報!$N1159&amp;" ("&amp;LEFT(男子登録情報!$F1159,2)&amp;")")</f>
        <v>Yuto FUKUDA (00)</v>
      </c>
      <c r="E1159" t="str">
        <f>IF($K1159="","",男子登録情報!$P1159)</f>
        <v>JPN</v>
      </c>
      <c r="F1159" t="str">
        <f t="shared" si="18"/>
        <v>1</v>
      </c>
      <c r="G1159">
        <f>IF($K1159="","",男子登録情報!$M1159)</f>
        <v>27</v>
      </c>
      <c r="H1159">
        <f>IF($K1159="","",男子登録情報!$A1159)</f>
        <v>492355</v>
      </c>
      <c r="K1159">
        <f>IF(男子登録情報!$C1159="","",男子登録情報!$C1159)</f>
        <v>1158</v>
      </c>
      <c r="M1159">
        <f>IFERROR(IF(AND(402&lt;=VALUE(RIGHT(男子登録情報!$F1159,4)),競技会情報!$E$3*100+競技会情報!$G$3&gt;=VALUE(RIGHT(男子登録情報!$F1159,4))),VALUE(男子登録情報!$G1159)+1,VALUE(男子登録情報!$G1159)),"")</f>
        <v>22</v>
      </c>
      <c r="N1159" t="str">
        <f>IF($K1159="","",IF(男子登録情報!$H1159="北海道",男子登録情報!$H1159,LEFT(男子登録情報!$H1159,LEN(男子登録情報!$H1159)-1)))</f>
        <v>大阪</v>
      </c>
      <c r="O1159" t="str">
        <f>IF($K1159="","",IF(LEN($N1159)=2,LEFT($N1159,1)&amp;"　"&amp;RIGHT($N1159,1)&amp;"・"&amp;男子登録情報!$I1159,$N1159&amp;"・"&amp;男子登録情報!$I1159))</f>
        <v>大　阪・汎愛</v>
      </c>
    </row>
    <row r="1160" spans="1:15" x14ac:dyDescent="0.55000000000000004">
      <c r="A1160">
        <f>IF($K1160="","",100000000+男子登録情報!$C1160)</f>
        <v>100001159</v>
      </c>
      <c r="B1160" t="str">
        <f>IF($K1160="","",男子登録情報!$D1160&amp;" ("&amp;男子登録情報!$K1160&amp;")")</f>
        <v>伏見　将佑 (4)</v>
      </c>
      <c r="C1160" t="str">
        <f>IF($K1160="","",男子登録情報!$E1160)</f>
        <v>ﾌｼﾐ ﾏｻﾋﾛ</v>
      </c>
      <c r="D1160" t="str">
        <f>IF($K1160="","",男子登録情報!$O1160&amp;" "&amp;男子登録情報!$N1160&amp;" ("&amp;LEFT(男子登録情報!$F1160,2)&amp;")")</f>
        <v>Masahiro FUSHIMI (00)</v>
      </c>
      <c r="E1160" t="str">
        <f>IF($K1160="","",男子登録情報!$P1160)</f>
        <v>JPN</v>
      </c>
      <c r="F1160" t="str">
        <f t="shared" si="18"/>
        <v>1</v>
      </c>
      <c r="G1160">
        <f>IF($K1160="","",男子登録情報!$M1160)</f>
        <v>29</v>
      </c>
      <c r="H1160">
        <f>IF($K1160="","",男子登録情報!$A1160)</f>
        <v>492355</v>
      </c>
      <c r="K1160">
        <f>IF(男子登録情報!$C1160="","",男子登録情報!$C1160)</f>
        <v>1159</v>
      </c>
      <c r="M1160">
        <f>IFERROR(IF(AND(402&lt;=VALUE(RIGHT(男子登録情報!$F1160,4)),競技会情報!$E$3*100+競技会情報!$G$3&gt;=VALUE(RIGHT(男子登録情報!$F1160,4))),VALUE(男子登録情報!$G1160)+1,VALUE(男子登録情報!$G1160)),"")</f>
        <v>22</v>
      </c>
      <c r="N1160" t="str">
        <f>IF($K1160="","",IF(男子登録情報!$H1160="北海道",男子登録情報!$H1160,LEFT(男子登録情報!$H1160,LEN(男子登録情報!$H1160)-1)))</f>
        <v>奈良</v>
      </c>
      <c r="O1160" t="str">
        <f>IF($K1160="","",IF(LEN($N1160)=2,LEFT($N1160,1)&amp;"　"&amp;RIGHT($N1160,1)&amp;"・"&amp;男子登録情報!$I1160,$N1160&amp;"・"&amp;男子登録情報!$I1160))</f>
        <v>奈　良・高取国際</v>
      </c>
    </row>
    <row r="1161" spans="1:15" x14ac:dyDescent="0.55000000000000004">
      <c r="A1161">
        <f>IF($K1161="","",100000000+男子登録情報!$C1161)</f>
        <v>100001160</v>
      </c>
      <c r="B1161" t="str">
        <f>IF($K1161="","",男子登録情報!$D1161&amp;" ("&amp;男子登録情報!$K1161&amp;")")</f>
        <v>藤田　将史 (4)</v>
      </c>
      <c r="C1161" t="str">
        <f>IF($K1161="","",男子登録情報!$E1161)</f>
        <v>ﾌｼﾞﾀ ﾏｻｼ</v>
      </c>
      <c r="D1161" t="str">
        <f>IF($K1161="","",男子登録情報!$O1161&amp;" "&amp;男子登録情報!$N1161&amp;" ("&amp;LEFT(男子登録情報!$F1161,2)&amp;")")</f>
        <v>Masashi FUJITA (00)</v>
      </c>
      <c r="E1161" t="str">
        <f>IF($K1161="","",男子登録情報!$P1161)</f>
        <v>JPN</v>
      </c>
      <c r="F1161" t="str">
        <f t="shared" si="18"/>
        <v>1</v>
      </c>
      <c r="G1161">
        <f>IF($K1161="","",男子登録情報!$M1161)</f>
        <v>27</v>
      </c>
      <c r="H1161">
        <f>IF($K1161="","",男子登録情報!$A1161)</f>
        <v>492355</v>
      </c>
      <c r="K1161">
        <f>IF(男子登録情報!$C1161="","",男子登録情報!$C1161)</f>
        <v>1160</v>
      </c>
      <c r="M1161">
        <f>IFERROR(IF(AND(402&lt;=VALUE(RIGHT(男子登録情報!$F1161,4)),競技会情報!$E$3*100+競技会情報!$G$3&gt;=VALUE(RIGHT(男子登録情報!$F1161,4))),VALUE(男子登録情報!$G1161)+1,VALUE(男子登録情報!$G1161)),"")</f>
        <v>22</v>
      </c>
      <c r="N1161" t="str">
        <f>IF($K1161="","",IF(男子登録情報!$H1161="北海道",男子登録情報!$H1161,LEFT(男子登録情報!$H1161,LEN(男子登録情報!$H1161)-1)))</f>
        <v>大阪</v>
      </c>
      <c r="O1161" t="str">
        <f>IF($K1161="","",IF(LEN($N1161)=2,LEFT($N1161,1)&amp;"　"&amp;RIGHT($N1161,1)&amp;"・"&amp;男子登録情報!$I1161,$N1161&amp;"・"&amp;男子登録情報!$I1161))</f>
        <v>大　阪・大塚</v>
      </c>
    </row>
    <row r="1162" spans="1:15" x14ac:dyDescent="0.55000000000000004">
      <c r="A1162">
        <f>IF($K1162="","",100000000+男子登録情報!$C1162)</f>
        <v>100001161</v>
      </c>
      <c r="B1162" t="str">
        <f>IF($K1162="","",男子登録情報!$D1162&amp;" ("&amp;男子登録情報!$K1162&amp;")")</f>
        <v>真砂　拓冬 (4)</v>
      </c>
      <c r="C1162" t="str">
        <f>IF($K1162="","",男子登録情報!$E1162)</f>
        <v>ﾏｻｺﾞ ﾀｸﾄ</v>
      </c>
      <c r="D1162" t="str">
        <f>IF($K1162="","",男子登録情報!$O1162&amp;" "&amp;男子登録情報!$N1162&amp;" ("&amp;LEFT(男子登録情報!$F1162,2)&amp;")")</f>
        <v>Takuto MASAGO (00)</v>
      </c>
      <c r="E1162" t="str">
        <f>IF($K1162="","",男子登録情報!$P1162)</f>
        <v>JPN</v>
      </c>
      <c r="F1162" t="str">
        <f t="shared" si="18"/>
        <v>1</v>
      </c>
      <c r="G1162">
        <f>IF($K1162="","",男子登録情報!$M1162)</f>
        <v>27</v>
      </c>
      <c r="H1162">
        <f>IF($K1162="","",男子登録情報!$A1162)</f>
        <v>492355</v>
      </c>
      <c r="K1162">
        <f>IF(男子登録情報!$C1162="","",男子登録情報!$C1162)</f>
        <v>1161</v>
      </c>
      <c r="M1162">
        <f>IFERROR(IF(AND(402&lt;=VALUE(RIGHT(男子登録情報!$F1162,4)),競技会情報!$E$3*100+競技会情報!$G$3&gt;=VALUE(RIGHT(男子登録情報!$F1162,4))),VALUE(男子登録情報!$G1162)+1,VALUE(男子登録情報!$G1162)),"")</f>
        <v>22</v>
      </c>
      <c r="N1162" t="str">
        <f>IF($K1162="","",IF(男子登録情報!$H1162="北海道",男子登録情報!$H1162,LEFT(男子登録情報!$H1162,LEN(男子登録情報!$H1162)-1)))</f>
        <v>香川</v>
      </c>
      <c r="O1162" t="str">
        <f>IF($K1162="","",IF(LEN($N1162)=2,LEFT($N1162,1)&amp;"　"&amp;RIGHT($N1162,1)&amp;"・"&amp;男子登録情報!$I1162,$N1162&amp;"・"&amp;男子登録情報!$I1162))</f>
        <v>香　川・小豆島中央</v>
      </c>
    </row>
    <row r="1163" spans="1:15" x14ac:dyDescent="0.55000000000000004">
      <c r="A1163">
        <f>IF($K1163="","",100000000+男子登録情報!$C1163)</f>
        <v>100001162</v>
      </c>
      <c r="B1163" t="str">
        <f>IF($K1163="","",男子登録情報!$D1163&amp;" ("&amp;男子登録情報!$K1163&amp;")")</f>
        <v>丸山　翼 (4)</v>
      </c>
      <c r="C1163" t="str">
        <f>IF($K1163="","",男子登録情報!$E1163)</f>
        <v>ﾏﾙﾔﾏ ﾂﾊﾞｻ</v>
      </c>
      <c r="D1163" t="str">
        <f>IF($K1163="","",男子登録情報!$O1163&amp;" "&amp;男子登録情報!$N1163&amp;" ("&amp;LEFT(男子登録情報!$F1163,2)&amp;")")</f>
        <v>Tsubasa MARUYAMA (00)</v>
      </c>
      <c r="E1163" t="str">
        <f>IF($K1163="","",男子登録情報!$P1163)</f>
        <v>JPN</v>
      </c>
      <c r="F1163" t="str">
        <f t="shared" si="18"/>
        <v>1</v>
      </c>
      <c r="G1163">
        <f>IF($K1163="","",男子登録情報!$M1163)</f>
        <v>27</v>
      </c>
      <c r="H1163">
        <f>IF($K1163="","",男子登録情報!$A1163)</f>
        <v>492355</v>
      </c>
      <c r="K1163">
        <f>IF(男子登録情報!$C1163="","",男子登録情報!$C1163)</f>
        <v>1162</v>
      </c>
      <c r="M1163">
        <f>IFERROR(IF(AND(402&lt;=VALUE(RIGHT(男子登録情報!$F1163,4)),競技会情報!$E$3*100+競技会情報!$G$3&gt;=VALUE(RIGHT(男子登録情報!$F1163,4))),VALUE(男子登録情報!$G1163)+1,VALUE(男子登録情報!$G1163)),"")</f>
        <v>22</v>
      </c>
      <c r="N1163" t="str">
        <f>IF($K1163="","",IF(男子登録情報!$H1163="北海道",男子登録情報!$H1163,LEFT(男子登録情報!$H1163,LEN(男子登録情報!$H1163)-1)))</f>
        <v>大阪</v>
      </c>
      <c r="O1163" t="str">
        <f>IF($K1163="","",IF(LEN($N1163)=2,LEFT($N1163,1)&amp;"　"&amp;RIGHT($N1163,1)&amp;"・"&amp;男子登録情報!$I1163,$N1163&amp;"・"&amp;男子登録情報!$I1163))</f>
        <v>大　阪・枚方津田</v>
      </c>
    </row>
    <row r="1164" spans="1:15" x14ac:dyDescent="0.55000000000000004">
      <c r="A1164">
        <f>IF($K1164="","",100000000+男子登録情報!$C1164)</f>
        <v>100001163</v>
      </c>
      <c r="B1164" t="str">
        <f>IF($K1164="","",男子登録情報!$D1164&amp;" ("&amp;男子登録情報!$K1164&amp;")")</f>
        <v>宮崎　遼平 (4)</v>
      </c>
      <c r="C1164" t="str">
        <f>IF($K1164="","",男子登録情報!$E1164)</f>
        <v>ﾐﾔｻﾞｷ ﾘｮｳﾍｲ</v>
      </c>
      <c r="D1164" t="str">
        <f>IF($K1164="","",男子登録情報!$O1164&amp;" "&amp;男子登録情報!$N1164&amp;" ("&amp;LEFT(男子登録情報!$F1164,2)&amp;")")</f>
        <v>Ryohei MIYAZAKI (00)</v>
      </c>
      <c r="E1164" t="str">
        <f>IF($K1164="","",男子登録情報!$P1164)</f>
        <v>JPN</v>
      </c>
      <c r="F1164" t="str">
        <f t="shared" si="18"/>
        <v>1</v>
      </c>
      <c r="G1164">
        <f>IF($K1164="","",男子登録情報!$M1164)</f>
        <v>28</v>
      </c>
      <c r="H1164">
        <f>IF($K1164="","",男子登録情報!$A1164)</f>
        <v>492355</v>
      </c>
      <c r="K1164">
        <f>IF(男子登録情報!$C1164="","",男子登録情報!$C1164)</f>
        <v>1163</v>
      </c>
      <c r="M1164">
        <f>IFERROR(IF(AND(402&lt;=VALUE(RIGHT(男子登録情報!$F1164,4)),競技会情報!$E$3*100+競技会情報!$G$3&gt;=VALUE(RIGHT(男子登録情報!$F1164,4))),VALUE(男子登録情報!$G1164)+1,VALUE(男子登録情報!$G1164)),"")</f>
        <v>22</v>
      </c>
      <c r="N1164" t="str">
        <f>IF($K1164="","",IF(男子登録情報!$H1164="北海道",男子登録情報!$H1164,LEFT(男子登録情報!$H1164,LEN(男子登録情報!$H1164)-1)))</f>
        <v>兵庫</v>
      </c>
      <c r="O1164" t="str">
        <f>IF($K1164="","",IF(LEN($N1164)=2,LEFT($N1164,1)&amp;"　"&amp;RIGHT($N1164,1)&amp;"・"&amp;男子登録情報!$I1164,$N1164&amp;"・"&amp;男子登録情報!$I1164))</f>
        <v>兵　庫・洲本</v>
      </c>
    </row>
    <row r="1165" spans="1:15" x14ac:dyDescent="0.55000000000000004">
      <c r="A1165">
        <f>IF($K1165="","",100000000+男子登録情報!$C1165)</f>
        <v>100001164</v>
      </c>
      <c r="B1165" t="str">
        <f>IF($K1165="","",男子登録情報!$D1165&amp;" ("&amp;男子登録情報!$K1165&amp;")")</f>
        <v>井内　陽希 (3)</v>
      </c>
      <c r="C1165" t="str">
        <f>IF($K1165="","",男子登録情報!$E1165)</f>
        <v>ｲｳﾁ ﾊﾙｷ</v>
      </c>
      <c r="D1165" t="str">
        <f>IF($K1165="","",男子登録情報!$O1165&amp;" "&amp;男子登録情報!$N1165&amp;" ("&amp;LEFT(男子登録情報!$F1165,2)&amp;")")</f>
        <v>Haruki IUCHI (01)</v>
      </c>
      <c r="E1165" t="str">
        <f>IF($K1165="","",男子登録情報!$P1165)</f>
        <v>JPN</v>
      </c>
      <c r="F1165" t="str">
        <f t="shared" si="18"/>
        <v>1</v>
      </c>
      <c r="G1165">
        <f>IF($K1165="","",男子登録情報!$M1165)</f>
        <v>27</v>
      </c>
      <c r="H1165">
        <f>IF($K1165="","",男子登録情報!$A1165)</f>
        <v>492355</v>
      </c>
      <c r="K1165">
        <f>IF(男子登録情報!$C1165="","",男子登録情報!$C1165)</f>
        <v>1164</v>
      </c>
      <c r="M1165">
        <f>IFERROR(IF(AND(402&lt;=VALUE(RIGHT(男子登録情報!$F1165,4)),競技会情報!$E$3*100+競技会情報!$G$3&gt;=VALUE(RIGHT(男子登録情報!$F1165,4))),VALUE(男子登録情報!$G1165)+1,VALUE(男子登録情報!$G1165)),"")</f>
        <v>21</v>
      </c>
      <c r="N1165" t="str">
        <f>IF($K1165="","",IF(男子登録情報!$H1165="北海道",男子登録情報!$H1165,LEFT(男子登録情報!$H1165,LEN(男子登録情報!$H1165)-1)))</f>
        <v>大阪</v>
      </c>
      <c r="O1165" t="str">
        <f>IF($K1165="","",IF(LEN($N1165)=2,LEFT($N1165,1)&amp;"　"&amp;RIGHT($N1165,1)&amp;"・"&amp;男子登録情報!$I1165,$N1165&amp;"・"&amp;男子登録情報!$I1165))</f>
        <v>大　阪・摂津</v>
      </c>
    </row>
    <row r="1166" spans="1:15" x14ac:dyDescent="0.55000000000000004">
      <c r="A1166">
        <f>IF($K1166="","",100000000+男子登録情報!$C1166)</f>
        <v>100001165</v>
      </c>
      <c r="B1166" t="str">
        <f>IF($K1166="","",男子登録情報!$D1166&amp;" ("&amp;男子登録情報!$K1166&amp;")")</f>
        <v>池田　智紘 (3)</v>
      </c>
      <c r="C1166" t="str">
        <f>IF($K1166="","",男子登録情報!$E1166)</f>
        <v>ｲｹﾀﾞ ﾁﾋﾛ</v>
      </c>
      <c r="D1166" t="str">
        <f>IF($K1166="","",男子登録情報!$O1166&amp;" "&amp;男子登録情報!$N1166&amp;" ("&amp;LEFT(男子登録情報!$F1166,2)&amp;")")</f>
        <v>Chihiro IKEDA (01)</v>
      </c>
      <c r="E1166" t="str">
        <f>IF($K1166="","",男子登録情報!$P1166)</f>
        <v>JPN</v>
      </c>
      <c r="F1166" t="str">
        <f t="shared" si="18"/>
        <v>1</v>
      </c>
      <c r="G1166">
        <f>IF($K1166="","",男子登録情報!$M1166)</f>
        <v>27</v>
      </c>
      <c r="H1166">
        <f>IF($K1166="","",男子登録情報!$A1166)</f>
        <v>492355</v>
      </c>
      <c r="K1166">
        <f>IF(男子登録情報!$C1166="","",男子登録情報!$C1166)</f>
        <v>1165</v>
      </c>
      <c r="M1166">
        <f>IFERROR(IF(AND(402&lt;=VALUE(RIGHT(男子登録情報!$F1166,4)),競技会情報!$E$3*100+競技会情報!$G$3&gt;=VALUE(RIGHT(男子登録情報!$F1166,4))),VALUE(男子登録情報!$G1166)+1,VALUE(男子登録情報!$G1166)),"")</f>
        <v>21</v>
      </c>
      <c r="N1166" t="str">
        <f>IF($K1166="","",IF(男子登録情報!$H1166="北海道",男子登録情報!$H1166,LEFT(男子登録情報!$H1166,LEN(男子登録情報!$H1166)-1)))</f>
        <v>大阪</v>
      </c>
      <c r="O1166" t="str">
        <f>IF($K1166="","",IF(LEN($N1166)=2,LEFT($N1166,1)&amp;"　"&amp;RIGHT($N1166,1)&amp;"・"&amp;男子登録情報!$I1166,$N1166&amp;"・"&amp;男子登録情報!$I1166))</f>
        <v>大　阪・東海大学付属大阪仰星</v>
      </c>
    </row>
    <row r="1167" spans="1:15" x14ac:dyDescent="0.55000000000000004">
      <c r="A1167">
        <f>IF($K1167="","",100000000+男子登録情報!$C1167)</f>
        <v>100001166</v>
      </c>
      <c r="B1167" t="str">
        <f>IF($K1167="","",男子登録情報!$D1167&amp;" ("&amp;男子登録情報!$K1167&amp;")")</f>
        <v>石井　克樹 (3)</v>
      </c>
      <c r="C1167" t="str">
        <f>IF($K1167="","",男子登録情報!$E1167)</f>
        <v>ｲｼｲ ｶﾂｷ</v>
      </c>
      <c r="D1167" t="str">
        <f>IF($K1167="","",男子登録情報!$O1167&amp;" "&amp;男子登録情報!$N1167&amp;" ("&amp;LEFT(男子登録情報!$F1167,2)&amp;")")</f>
        <v>Katsuki ISHII (01)</v>
      </c>
      <c r="E1167" t="str">
        <f>IF($K1167="","",男子登録情報!$P1167)</f>
        <v>JPN</v>
      </c>
      <c r="F1167" t="str">
        <f t="shared" si="18"/>
        <v>1</v>
      </c>
      <c r="G1167">
        <f>IF($K1167="","",男子登録情報!$M1167)</f>
        <v>27</v>
      </c>
      <c r="H1167">
        <f>IF($K1167="","",男子登録情報!$A1167)</f>
        <v>492355</v>
      </c>
      <c r="K1167">
        <f>IF(男子登録情報!$C1167="","",男子登録情報!$C1167)</f>
        <v>1166</v>
      </c>
      <c r="M1167">
        <f>IFERROR(IF(AND(402&lt;=VALUE(RIGHT(男子登録情報!$F1167,4)),競技会情報!$E$3*100+競技会情報!$G$3&gt;=VALUE(RIGHT(男子登録情報!$F1167,4))),VALUE(男子登録情報!$G1167)+1,VALUE(男子登録情報!$G1167)),"")</f>
        <v>21</v>
      </c>
      <c r="N1167" t="str">
        <f>IF($K1167="","",IF(男子登録情報!$H1167="北海道",男子登録情報!$H1167,LEFT(男子登録情報!$H1167,LEN(男子登録情報!$H1167)-1)))</f>
        <v>大阪</v>
      </c>
      <c r="O1167" t="str">
        <f>IF($K1167="","",IF(LEN($N1167)=2,LEFT($N1167,1)&amp;"　"&amp;RIGHT($N1167,1)&amp;"・"&amp;男子登録情報!$I1167,$N1167&amp;"・"&amp;男子登録情報!$I1167))</f>
        <v>大　阪・関西大学北陽</v>
      </c>
    </row>
    <row r="1168" spans="1:15" x14ac:dyDescent="0.55000000000000004">
      <c r="A1168">
        <f>IF($K1168="","",100000000+男子登録情報!$C1168)</f>
        <v>100001167</v>
      </c>
      <c r="B1168" t="str">
        <f>IF($K1168="","",男子登録情報!$D1168&amp;" ("&amp;男子登録情報!$K1168&amp;")")</f>
        <v>岡本　斗真 (3)</v>
      </c>
      <c r="C1168" t="str">
        <f>IF($K1168="","",男子登録情報!$E1168)</f>
        <v>ｵｶﾓﾄ ﾄｳﾏ</v>
      </c>
      <c r="D1168" t="str">
        <f>IF($K1168="","",男子登録情報!$O1168&amp;" "&amp;男子登録情報!$N1168&amp;" ("&amp;LEFT(男子登録情報!$F1168,2)&amp;")")</f>
        <v>Toma OKAMOTO (01)</v>
      </c>
      <c r="E1168" t="str">
        <f>IF($K1168="","",男子登録情報!$P1168)</f>
        <v>JPN</v>
      </c>
      <c r="F1168" t="str">
        <f t="shared" si="18"/>
        <v>1</v>
      </c>
      <c r="G1168">
        <f>IF($K1168="","",男子登録情報!$M1168)</f>
        <v>26</v>
      </c>
      <c r="H1168">
        <f>IF($K1168="","",男子登録情報!$A1168)</f>
        <v>492355</v>
      </c>
      <c r="K1168">
        <f>IF(男子登録情報!$C1168="","",男子登録情報!$C1168)</f>
        <v>1167</v>
      </c>
      <c r="M1168">
        <f>IFERROR(IF(AND(402&lt;=VALUE(RIGHT(男子登録情報!$F1168,4)),競技会情報!$E$3*100+競技会情報!$G$3&gt;=VALUE(RIGHT(男子登録情報!$F1168,4))),VALUE(男子登録情報!$G1168)+1,VALUE(男子登録情報!$G1168)),"")</f>
        <v>21</v>
      </c>
      <c r="N1168" t="str">
        <f>IF($K1168="","",IF(男子登録情報!$H1168="北海道",男子登録情報!$H1168,LEFT(男子登録情報!$H1168,LEN(男子登録情報!$H1168)-1)))</f>
        <v>京都</v>
      </c>
      <c r="O1168" t="str">
        <f>IF($K1168="","",IF(LEN($N1168)=2,LEFT($N1168,1)&amp;"　"&amp;RIGHT($N1168,1)&amp;"・"&amp;男子登録情報!$I1168,$N1168&amp;"・"&amp;男子登録情報!$I1168))</f>
        <v>京　都・京都市立塔南</v>
      </c>
    </row>
    <row r="1169" spans="1:15" x14ac:dyDescent="0.55000000000000004">
      <c r="A1169">
        <f>IF($K1169="","",100000000+男子登録情報!$C1169)</f>
        <v>100001168</v>
      </c>
      <c r="B1169" t="str">
        <f>IF($K1169="","",男子登録情報!$D1169&amp;" ("&amp;男子登録情報!$K1169&amp;")")</f>
        <v>小川　侑真 (3)</v>
      </c>
      <c r="C1169" t="str">
        <f>IF($K1169="","",男子登録情報!$E1169)</f>
        <v>ｵｶﾞﾜ ﾕｳﾏ</v>
      </c>
      <c r="D1169" t="str">
        <f>IF($K1169="","",男子登録情報!$O1169&amp;" "&amp;男子登録情報!$N1169&amp;" ("&amp;LEFT(男子登録情報!$F1169,2)&amp;")")</f>
        <v>Yuma OGAWA (02)</v>
      </c>
      <c r="E1169" t="str">
        <f>IF($K1169="","",男子登録情報!$P1169)</f>
        <v>JPN</v>
      </c>
      <c r="F1169" t="str">
        <f t="shared" si="18"/>
        <v>1</v>
      </c>
      <c r="G1169">
        <f>IF($K1169="","",男子登録情報!$M1169)</f>
        <v>27</v>
      </c>
      <c r="H1169">
        <f>IF($K1169="","",男子登録情報!$A1169)</f>
        <v>492355</v>
      </c>
      <c r="K1169">
        <f>IF(男子登録情報!$C1169="","",男子登録情報!$C1169)</f>
        <v>1168</v>
      </c>
      <c r="M1169">
        <f>IFERROR(IF(AND(402&lt;=VALUE(RIGHT(男子登録情報!$F1169,4)),競技会情報!$E$3*100+競技会情報!$G$3&gt;=VALUE(RIGHT(男子登録情報!$F1169,4))),VALUE(男子登録情報!$G1169)+1,VALUE(男子登録情報!$G1169)),"")</f>
        <v>20</v>
      </c>
      <c r="N1169" t="str">
        <f>IF($K1169="","",IF(男子登録情報!$H1169="北海道",男子登録情報!$H1169,LEFT(男子登録情報!$H1169,LEN(男子登録情報!$H1169)-1)))</f>
        <v>大阪</v>
      </c>
      <c r="O1169" t="str">
        <f>IF($K1169="","",IF(LEN($N1169)=2,LEFT($N1169,1)&amp;"　"&amp;RIGHT($N1169,1)&amp;"・"&amp;男子登録情報!$I1169,$N1169&amp;"・"&amp;男子登録情報!$I1169))</f>
        <v>大　阪・興國</v>
      </c>
    </row>
    <row r="1170" spans="1:15" x14ac:dyDescent="0.55000000000000004">
      <c r="A1170">
        <f>IF($K1170="","",100000000+男子登録情報!$C1170)</f>
        <v>100001169</v>
      </c>
      <c r="B1170" t="str">
        <f>IF($K1170="","",男子登録情報!$D1170&amp;" ("&amp;男子登録情報!$K1170&amp;")")</f>
        <v>尾崎　舷太 (3)</v>
      </c>
      <c r="C1170" t="str">
        <f>IF($K1170="","",男子登録情報!$E1170)</f>
        <v>ｵｻﾞｷ ｹﾞﾝﾀ</v>
      </c>
      <c r="D1170" t="str">
        <f>IF($K1170="","",男子登録情報!$O1170&amp;" "&amp;男子登録情報!$N1170&amp;" ("&amp;LEFT(男子登録情報!$F1170,2)&amp;")")</f>
        <v>Genta OZAKI (01)</v>
      </c>
      <c r="E1170" t="str">
        <f>IF($K1170="","",男子登録情報!$P1170)</f>
        <v>JPN</v>
      </c>
      <c r="F1170" t="str">
        <f t="shared" si="18"/>
        <v>1</v>
      </c>
      <c r="G1170">
        <f>IF($K1170="","",男子登録情報!$M1170)</f>
        <v>26</v>
      </c>
      <c r="H1170">
        <f>IF($K1170="","",男子登録情報!$A1170)</f>
        <v>492355</v>
      </c>
      <c r="K1170">
        <f>IF(男子登録情報!$C1170="","",男子登録情報!$C1170)</f>
        <v>1169</v>
      </c>
      <c r="M1170">
        <f>IFERROR(IF(AND(402&lt;=VALUE(RIGHT(男子登録情報!$F1170,4)),競技会情報!$E$3*100+競技会情報!$G$3&gt;=VALUE(RIGHT(男子登録情報!$F1170,4))),VALUE(男子登録情報!$G1170)+1,VALUE(男子登録情報!$G1170)),"")</f>
        <v>21</v>
      </c>
      <c r="N1170" t="str">
        <f>IF($K1170="","",IF(男子登録情報!$H1170="北海道",男子登録情報!$H1170,LEFT(男子登録情報!$H1170,LEN(男子登録情報!$H1170)-1)))</f>
        <v>京都</v>
      </c>
      <c r="O1170" t="str">
        <f>IF($K1170="","",IF(LEN($N1170)=2,LEFT($N1170,1)&amp;"　"&amp;RIGHT($N1170,1)&amp;"・"&amp;男子登録情報!$I1170,$N1170&amp;"・"&amp;男子登録情報!$I1170))</f>
        <v>京　都・田辺</v>
      </c>
    </row>
    <row r="1171" spans="1:15" x14ac:dyDescent="0.55000000000000004">
      <c r="A1171">
        <f>IF($K1171="","",100000000+男子登録情報!$C1171)</f>
        <v>100001170</v>
      </c>
      <c r="B1171" t="str">
        <f>IF($K1171="","",男子登録情報!$D1171&amp;" ("&amp;男子登録情報!$K1171&amp;")")</f>
        <v>海江田　祥瑛 (3)</v>
      </c>
      <c r="C1171" t="str">
        <f>IF($K1171="","",男子登録情報!$E1171)</f>
        <v>ｶｲｴﾀﾞ ｼｮｳｴｲ</v>
      </c>
      <c r="D1171" t="str">
        <f>IF($K1171="","",男子登録情報!$O1171&amp;" "&amp;男子登録情報!$N1171&amp;" ("&amp;LEFT(男子登録情報!$F1171,2)&amp;")")</f>
        <v>Shoei KAIEDA (01)</v>
      </c>
      <c r="E1171" t="str">
        <f>IF($K1171="","",男子登録情報!$P1171)</f>
        <v>JPN</v>
      </c>
      <c r="F1171" t="str">
        <f t="shared" si="18"/>
        <v>1</v>
      </c>
      <c r="G1171">
        <f>IF($K1171="","",男子登録情報!$M1171)</f>
        <v>29</v>
      </c>
      <c r="H1171">
        <f>IF($K1171="","",男子登録情報!$A1171)</f>
        <v>492355</v>
      </c>
      <c r="K1171">
        <f>IF(男子登録情報!$C1171="","",男子登録情報!$C1171)</f>
        <v>1170</v>
      </c>
      <c r="M1171">
        <f>IFERROR(IF(AND(402&lt;=VALUE(RIGHT(男子登録情報!$F1171,4)),競技会情報!$E$3*100+競技会情報!$G$3&gt;=VALUE(RIGHT(男子登録情報!$F1171,4))),VALUE(男子登録情報!$G1171)+1,VALUE(男子登録情報!$G1171)),"")</f>
        <v>21</v>
      </c>
      <c r="N1171" t="str">
        <f>IF($K1171="","",IF(男子登録情報!$H1171="北海道",男子登録情報!$H1171,LEFT(男子登録情報!$H1171,LEN(男子登録情報!$H1171)-1)))</f>
        <v>奈良</v>
      </c>
      <c r="O1171" t="str">
        <f>IF($K1171="","",IF(LEN($N1171)=2,LEFT($N1171,1)&amp;"　"&amp;RIGHT($N1171,1)&amp;"・"&amp;男子登録情報!$I1171,$N1171&amp;"・"&amp;男子登録情報!$I1171))</f>
        <v>奈　良・添上</v>
      </c>
    </row>
    <row r="1172" spans="1:15" x14ac:dyDescent="0.55000000000000004">
      <c r="A1172">
        <f>IF($K1172="","",100000000+男子登録情報!$C1172)</f>
        <v>100001171</v>
      </c>
      <c r="B1172" t="str">
        <f>IF($K1172="","",男子登録情報!$D1172&amp;" ("&amp;男子登録情報!$K1172&amp;")")</f>
        <v>加治木　悠真 (3)</v>
      </c>
      <c r="C1172" t="str">
        <f>IF($K1172="","",男子登録情報!$E1172)</f>
        <v>ｶｼﾞｷ ﾕｳﾏ</v>
      </c>
      <c r="D1172" t="str">
        <f>IF($K1172="","",男子登録情報!$O1172&amp;" "&amp;男子登録情報!$N1172&amp;" ("&amp;LEFT(男子登録情報!$F1172,2)&amp;")")</f>
        <v>Yuma KAJIKI (02)</v>
      </c>
      <c r="E1172" t="str">
        <f>IF($K1172="","",男子登録情報!$P1172)</f>
        <v>JPN</v>
      </c>
      <c r="F1172" t="str">
        <f t="shared" si="18"/>
        <v>1</v>
      </c>
      <c r="G1172">
        <f>IF($K1172="","",男子登録情報!$M1172)</f>
        <v>27</v>
      </c>
      <c r="H1172">
        <f>IF($K1172="","",男子登録情報!$A1172)</f>
        <v>492355</v>
      </c>
      <c r="K1172">
        <f>IF(男子登録情報!$C1172="","",男子登録情報!$C1172)</f>
        <v>1171</v>
      </c>
      <c r="M1172">
        <f>IFERROR(IF(AND(402&lt;=VALUE(RIGHT(男子登録情報!$F1172,4)),競技会情報!$E$3*100+競技会情報!$G$3&gt;=VALUE(RIGHT(男子登録情報!$F1172,4))),VALUE(男子登録情報!$G1172)+1,VALUE(男子登録情報!$G1172)),"")</f>
        <v>20</v>
      </c>
      <c r="N1172" t="str">
        <f>IF($K1172="","",IF(男子登録情報!$H1172="北海道",男子登録情報!$H1172,LEFT(男子登録情報!$H1172,LEN(男子登録情報!$H1172)-1)))</f>
        <v>大阪</v>
      </c>
      <c r="O1172" t="str">
        <f>IF($K1172="","",IF(LEN($N1172)=2,LEFT($N1172,1)&amp;"　"&amp;RIGHT($N1172,1)&amp;"・"&amp;男子登録情報!$I1172,$N1172&amp;"・"&amp;男子登録情報!$I1172))</f>
        <v>大　阪・摂津</v>
      </c>
    </row>
    <row r="1173" spans="1:15" x14ac:dyDescent="0.55000000000000004">
      <c r="A1173">
        <f>IF($K1173="","",100000000+男子登録情報!$C1173)</f>
        <v>100001172</v>
      </c>
      <c r="B1173" t="str">
        <f>IF($K1173="","",男子登録情報!$D1173&amp;" ("&amp;男子登録情報!$K1173&amp;")")</f>
        <v>加藤　真郷 (3)</v>
      </c>
      <c r="C1173" t="str">
        <f>IF($K1173="","",男子登録情報!$E1173)</f>
        <v>ｶﾄｳ ﾏｻﾄ</v>
      </c>
      <c r="D1173" t="str">
        <f>IF($K1173="","",男子登録情報!$O1173&amp;" "&amp;男子登録情報!$N1173&amp;" ("&amp;LEFT(男子登録情報!$F1173,2)&amp;")")</f>
        <v>Masato KATO (01)</v>
      </c>
      <c r="E1173" t="str">
        <f>IF($K1173="","",男子登録情報!$P1173)</f>
        <v>JPN</v>
      </c>
      <c r="F1173" t="str">
        <f t="shared" si="18"/>
        <v>1</v>
      </c>
      <c r="G1173">
        <f>IF($K1173="","",男子登録情報!$M1173)</f>
        <v>27</v>
      </c>
      <c r="H1173">
        <f>IF($K1173="","",男子登録情報!$A1173)</f>
        <v>492355</v>
      </c>
      <c r="K1173">
        <f>IF(男子登録情報!$C1173="","",男子登録情報!$C1173)</f>
        <v>1172</v>
      </c>
      <c r="M1173">
        <f>IFERROR(IF(AND(402&lt;=VALUE(RIGHT(男子登録情報!$F1173,4)),競技会情報!$E$3*100+競技会情報!$G$3&gt;=VALUE(RIGHT(男子登録情報!$F1173,4))),VALUE(男子登録情報!$G1173)+1,VALUE(男子登録情報!$G1173)),"")</f>
        <v>21</v>
      </c>
      <c r="N1173" t="str">
        <f>IF($K1173="","",IF(男子登録情報!$H1173="北海道",男子登録情報!$H1173,LEFT(男子登録情報!$H1173,LEN(男子登録情報!$H1173)-1)))</f>
        <v>大阪</v>
      </c>
      <c r="O1173" t="str">
        <f>IF($K1173="","",IF(LEN($N1173)=2,LEFT($N1173,1)&amp;"　"&amp;RIGHT($N1173,1)&amp;"・"&amp;男子登録情報!$I1173,$N1173&amp;"・"&amp;男子登録情報!$I1173))</f>
        <v>大　阪・大阪桐蔭</v>
      </c>
    </row>
    <row r="1174" spans="1:15" x14ac:dyDescent="0.55000000000000004">
      <c r="A1174">
        <f>IF($K1174="","",100000000+男子登録情報!$C1174)</f>
        <v>100001173</v>
      </c>
      <c r="B1174" t="str">
        <f>IF($K1174="","",男子登録情報!$D1174&amp;" ("&amp;男子登録情報!$K1174&amp;")")</f>
        <v>河野　龍也 (3)</v>
      </c>
      <c r="C1174" t="str">
        <f>IF($K1174="","",男子登録情報!$E1174)</f>
        <v>ｺｳﾉ ﾀﾂﾔ</v>
      </c>
      <c r="D1174" t="str">
        <f>IF($K1174="","",男子登録情報!$O1174&amp;" "&amp;男子登録情報!$N1174&amp;" ("&amp;LEFT(男子登録情報!$F1174,2)&amp;")")</f>
        <v>Tatsuya KONO (01)</v>
      </c>
      <c r="E1174" t="str">
        <f>IF($K1174="","",男子登録情報!$P1174)</f>
        <v>JPN</v>
      </c>
      <c r="F1174" t="str">
        <f t="shared" si="18"/>
        <v>1</v>
      </c>
      <c r="G1174">
        <f>IF($K1174="","",男子登録情報!$M1174)</f>
        <v>27</v>
      </c>
      <c r="H1174">
        <f>IF($K1174="","",男子登録情報!$A1174)</f>
        <v>492355</v>
      </c>
      <c r="K1174">
        <f>IF(男子登録情報!$C1174="","",男子登録情報!$C1174)</f>
        <v>1173</v>
      </c>
      <c r="M1174">
        <f>IFERROR(IF(AND(402&lt;=VALUE(RIGHT(男子登録情報!$F1174,4)),競技会情報!$E$3*100+競技会情報!$G$3&gt;=VALUE(RIGHT(男子登録情報!$F1174,4))),VALUE(男子登録情報!$G1174)+1,VALUE(男子登録情報!$G1174)),"")</f>
        <v>21</v>
      </c>
      <c r="N1174" t="str">
        <f>IF($K1174="","",IF(男子登録情報!$H1174="北海道",男子登録情報!$H1174,LEFT(男子登録情報!$H1174,LEN(男子登録情報!$H1174)-1)))</f>
        <v>大阪</v>
      </c>
      <c r="O1174" t="str">
        <f>IF($K1174="","",IF(LEN($N1174)=2,LEFT($N1174,1)&amp;"　"&amp;RIGHT($N1174,1)&amp;"・"&amp;男子登録情報!$I1174,$N1174&amp;"・"&amp;男子登録情報!$I1174))</f>
        <v>大　阪・太成学院大学</v>
      </c>
    </row>
    <row r="1175" spans="1:15" x14ac:dyDescent="0.55000000000000004">
      <c r="A1175">
        <f>IF($K1175="","",100000000+男子登録情報!$C1175)</f>
        <v>100001174</v>
      </c>
      <c r="B1175" t="str">
        <f>IF($K1175="","",男子登録情報!$D1175&amp;" ("&amp;男子登録情報!$K1175&amp;")")</f>
        <v>阪口　颯良 (3)</v>
      </c>
      <c r="C1175" t="str">
        <f>IF($K1175="","",男子登録情報!$E1175)</f>
        <v>ｻｶｸﾞﾁ ｿﾗ</v>
      </c>
      <c r="D1175" t="str">
        <f>IF($K1175="","",男子登録情報!$O1175&amp;" "&amp;男子登録情報!$N1175&amp;" ("&amp;LEFT(男子登録情報!$F1175,2)&amp;")")</f>
        <v>Sora SAKAGUCHI (01)</v>
      </c>
      <c r="E1175" t="str">
        <f>IF($K1175="","",男子登録情報!$P1175)</f>
        <v>JPN</v>
      </c>
      <c r="F1175" t="str">
        <f t="shared" si="18"/>
        <v>1</v>
      </c>
      <c r="G1175">
        <f>IF($K1175="","",男子登録情報!$M1175)</f>
        <v>29</v>
      </c>
      <c r="H1175">
        <f>IF($K1175="","",男子登録情報!$A1175)</f>
        <v>492355</v>
      </c>
      <c r="K1175">
        <f>IF(男子登録情報!$C1175="","",男子登録情報!$C1175)</f>
        <v>1174</v>
      </c>
      <c r="M1175">
        <f>IFERROR(IF(AND(402&lt;=VALUE(RIGHT(男子登録情報!$F1175,4)),競技会情報!$E$3*100+競技会情報!$G$3&gt;=VALUE(RIGHT(男子登録情報!$F1175,4))),VALUE(男子登録情報!$G1175)+1,VALUE(男子登録情報!$G1175)),"")</f>
        <v>21</v>
      </c>
      <c r="N1175" t="str">
        <f>IF($K1175="","",IF(男子登録情報!$H1175="北海道",男子登録情報!$H1175,LEFT(男子登録情報!$H1175,LEN(男子登録情報!$H1175)-1)))</f>
        <v>奈良</v>
      </c>
      <c r="O1175" t="str">
        <f>IF($K1175="","",IF(LEN($N1175)=2,LEFT($N1175,1)&amp;"　"&amp;RIGHT($N1175,1)&amp;"・"&amp;男子登録情報!$I1175,$N1175&amp;"・"&amp;男子登録情報!$I1175))</f>
        <v>奈　良・添上</v>
      </c>
    </row>
    <row r="1176" spans="1:15" x14ac:dyDescent="0.55000000000000004">
      <c r="A1176">
        <f>IF($K1176="","",100000000+男子登録情報!$C1176)</f>
        <v>100001175</v>
      </c>
      <c r="B1176" t="str">
        <f>IF($K1176="","",男子登録情報!$D1176&amp;" ("&amp;男子登録情報!$K1176&amp;")")</f>
        <v>坂本　高誼 (3)</v>
      </c>
      <c r="C1176" t="str">
        <f>IF($K1176="","",男子登録情報!$E1176)</f>
        <v>ｻｶﾓﾄ ﾀｶﾖｼ</v>
      </c>
      <c r="D1176" t="str">
        <f>IF($K1176="","",男子登録情報!$O1176&amp;" "&amp;男子登録情報!$N1176&amp;" ("&amp;LEFT(男子登録情報!$F1176,2)&amp;")")</f>
        <v>Takayoshi SAKAMOTO (01)</v>
      </c>
      <c r="E1176" t="str">
        <f>IF($K1176="","",男子登録情報!$P1176)</f>
        <v>JPN</v>
      </c>
      <c r="F1176" t="str">
        <f t="shared" si="18"/>
        <v>1</v>
      </c>
      <c r="G1176">
        <f>IF($K1176="","",男子登録情報!$M1176)</f>
        <v>39</v>
      </c>
      <c r="H1176">
        <f>IF($K1176="","",男子登録情報!$A1176)</f>
        <v>492355</v>
      </c>
      <c r="K1176">
        <f>IF(男子登録情報!$C1176="","",男子登録情報!$C1176)</f>
        <v>1175</v>
      </c>
      <c r="M1176">
        <f>IFERROR(IF(AND(402&lt;=VALUE(RIGHT(男子登録情報!$F1176,4)),競技会情報!$E$3*100+競技会情報!$G$3&gt;=VALUE(RIGHT(男子登録情報!$F1176,4))),VALUE(男子登録情報!$G1176)+1,VALUE(男子登録情報!$G1176)),"")</f>
        <v>21</v>
      </c>
      <c r="N1176" t="str">
        <f>IF($K1176="","",IF(男子登録情報!$H1176="北海道",男子登録情報!$H1176,LEFT(男子登録情報!$H1176,LEN(男子登録情報!$H1176)-1)))</f>
        <v>高知</v>
      </c>
      <c r="O1176" t="str">
        <f>IF($K1176="","",IF(LEN($N1176)=2,LEFT($N1176,1)&amp;"　"&amp;RIGHT($N1176,1)&amp;"・"&amp;男子登録情報!$I1176,$N1176&amp;"・"&amp;男子登録情報!$I1176))</f>
        <v>高　知・高知農業</v>
      </c>
    </row>
    <row r="1177" spans="1:15" x14ac:dyDescent="0.55000000000000004">
      <c r="A1177">
        <f>IF($K1177="","",100000000+男子登録情報!$C1177)</f>
        <v>100001176</v>
      </c>
      <c r="B1177" t="str">
        <f>IF($K1177="","",男子登録情報!$D1177&amp;" ("&amp;男子登録情報!$K1177&amp;")")</f>
        <v>杉田　想一朗 (3)</v>
      </c>
      <c r="C1177" t="str">
        <f>IF($K1177="","",男子登録情報!$E1177)</f>
        <v>ｽｷﾞﾀ ｿｳｲﾁﾛｳ</v>
      </c>
      <c r="D1177" t="str">
        <f>IF($K1177="","",男子登録情報!$O1177&amp;" "&amp;男子登録情報!$N1177&amp;" ("&amp;LEFT(男子登録情報!$F1177,2)&amp;")")</f>
        <v>Soichiro SUGITA (01)</v>
      </c>
      <c r="E1177" t="str">
        <f>IF($K1177="","",男子登録情報!$P1177)</f>
        <v>JPN</v>
      </c>
      <c r="F1177" t="str">
        <f t="shared" si="18"/>
        <v>1</v>
      </c>
      <c r="G1177">
        <f>IF($K1177="","",男子登録情報!$M1177)</f>
        <v>27</v>
      </c>
      <c r="H1177">
        <f>IF($K1177="","",男子登録情報!$A1177)</f>
        <v>492355</v>
      </c>
      <c r="K1177">
        <f>IF(男子登録情報!$C1177="","",男子登録情報!$C1177)</f>
        <v>1176</v>
      </c>
      <c r="M1177">
        <f>IFERROR(IF(AND(402&lt;=VALUE(RIGHT(男子登録情報!$F1177,4)),競技会情報!$E$3*100+競技会情報!$G$3&gt;=VALUE(RIGHT(男子登録情報!$F1177,4))),VALUE(男子登録情報!$G1177)+1,VALUE(男子登録情報!$G1177)),"")</f>
        <v>21</v>
      </c>
      <c r="N1177" t="str">
        <f>IF($K1177="","",IF(男子登録情報!$H1177="北海道",男子登録情報!$H1177,LEFT(男子登録情報!$H1177,LEN(男子登録情報!$H1177)-1)))</f>
        <v>大阪</v>
      </c>
      <c r="O1177" t="str">
        <f>IF($K1177="","",IF(LEN($N1177)=2,LEFT($N1177,1)&amp;"　"&amp;RIGHT($N1177,1)&amp;"・"&amp;男子登録情報!$I1177,$N1177&amp;"・"&amp;男子登録情報!$I1177))</f>
        <v>大　阪・大阪商業大学</v>
      </c>
    </row>
    <row r="1178" spans="1:15" x14ac:dyDescent="0.55000000000000004">
      <c r="A1178">
        <f>IF($K1178="","",100000000+男子登録情報!$C1178)</f>
        <v>100001177</v>
      </c>
      <c r="B1178" t="str">
        <f>IF($K1178="","",男子登録情報!$D1178&amp;" ("&amp;男子登録情報!$K1178&amp;")")</f>
        <v>高松　千也 (3)</v>
      </c>
      <c r="C1178" t="str">
        <f>IF($K1178="","",男子登録情報!$E1178)</f>
        <v>ﾀｶﾏﾂ ﾁﾅﾘ</v>
      </c>
      <c r="D1178" t="str">
        <f>IF($K1178="","",男子登録情報!$O1178&amp;" "&amp;男子登録情報!$N1178&amp;" ("&amp;LEFT(男子登録情報!$F1178,2)&amp;")")</f>
        <v>Chinari TAKAMATSU (01)</v>
      </c>
      <c r="E1178" t="str">
        <f>IF($K1178="","",男子登録情報!$P1178)</f>
        <v>JPN</v>
      </c>
      <c r="F1178" t="str">
        <f t="shared" si="18"/>
        <v>1</v>
      </c>
      <c r="G1178">
        <f>IF($K1178="","",男子登録情報!$M1178)</f>
        <v>27</v>
      </c>
      <c r="H1178">
        <f>IF($K1178="","",男子登録情報!$A1178)</f>
        <v>492355</v>
      </c>
      <c r="K1178">
        <f>IF(男子登録情報!$C1178="","",男子登録情報!$C1178)</f>
        <v>1177</v>
      </c>
      <c r="M1178">
        <f>IFERROR(IF(AND(402&lt;=VALUE(RIGHT(男子登録情報!$F1178,4)),競技会情報!$E$3*100+競技会情報!$G$3&gt;=VALUE(RIGHT(男子登録情報!$F1178,4))),VALUE(男子登録情報!$G1178)+1,VALUE(男子登録情報!$G1178)),"")</f>
        <v>21</v>
      </c>
      <c r="N1178" t="str">
        <f>IF($K1178="","",IF(男子登録情報!$H1178="北海道",男子登録情報!$H1178,LEFT(男子登録情報!$H1178,LEN(男子登録情報!$H1178)-1)))</f>
        <v>大阪</v>
      </c>
      <c r="O1178" t="str">
        <f>IF($K1178="","",IF(LEN($N1178)=2,LEFT($N1178,1)&amp;"　"&amp;RIGHT($N1178,1)&amp;"・"&amp;男子登録情報!$I1178,$N1178&amp;"・"&amp;男子登録情報!$I1178))</f>
        <v>大　阪・大塚</v>
      </c>
    </row>
    <row r="1179" spans="1:15" x14ac:dyDescent="0.55000000000000004">
      <c r="A1179">
        <f>IF($K1179="","",100000000+男子登録情報!$C1179)</f>
        <v>100001178</v>
      </c>
      <c r="B1179" t="str">
        <f>IF($K1179="","",男子登録情報!$D1179&amp;" ("&amp;男子登録情報!$K1179&amp;")")</f>
        <v>田中　大督 (3)</v>
      </c>
      <c r="C1179" t="str">
        <f>IF($K1179="","",男子登録情報!$E1179)</f>
        <v>ﾀﾅｶ ﾀﾞｲｽｹ</v>
      </c>
      <c r="D1179" t="str">
        <f>IF($K1179="","",男子登録情報!$O1179&amp;" "&amp;男子登録情報!$N1179&amp;" ("&amp;LEFT(男子登録情報!$F1179,2)&amp;")")</f>
        <v>Daisuke TANAKA (01)</v>
      </c>
      <c r="E1179" t="str">
        <f>IF($K1179="","",男子登録情報!$P1179)</f>
        <v>JPN</v>
      </c>
      <c r="F1179" t="str">
        <f t="shared" si="18"/>
        <v>1</v>
      </c>
      <c r="G1179">
        <f>IF($K1179="","",男子登録情報!$M1179)</f>
        <v>26</v>
      </c>
      <c r="H1179">
        <f>IF($K1179="","",男子登録情報!$A1179)</f>
        <v>492355</v>
      </c>
      <c r="K1179">
        <f>IF(男子登録情報!$C1179="","",男子登録情報!$C1179)</f>
        <v>1178</v>
      </c>
      <c r="M1179">
        <f>IFERROR(IF(AND(402&lt;=VALUE(RIGHT(男子登録情報!$F1179,4)),競技会情報!$E$3*100+競技会情報!$G$3&gt;=VALUE(RIGHT(男子登録情報!$F1179,4))),VALUE(男子登録情報!$G1179)+1,VALUE(男子登録情報!$G1179)),"")</f>
        <v>21</v>
      </c>
      <c r="N1179" t="str">
        <f>IF($K1179="","",IF(男子登録情報!$H1179="北海道",男子登録情報!$H1179,LEFT(男子登録情報!$H1179,LEN(男子登録情報!$H1179)-1)))</f>
        <v>大阪</v>
      </c>
      <c r="O1179" t="str">
        <f>IF($K1179="","",IF(LEN($N1179)=2,LEFT($N1179,1)&amp;"　"&amp;RIGHT($N1179,1)&amp;"・"&amp;男子登録情報!$I1179,$N1179&amp;"・"&amp;男子登録情報!$I1179))</f>
        <v>大　阪・大阪</v>
      </c>
    </row>
    <row r="1180" spans="1:15" x14ac:dyDescent="0.55000000000000004">
      <c r="A1180">
        <f>IF($K1180="","",100000000+男子登録情報!$C1180)</f>
        <v>100001179</v>
      </c>
      <c r="B1180" t="str">
        <f>IF($K1180="","",男子登録情報!$D1180&amp;" ("&amp;男子登録情報!$K1180&amp;")")</f>
        <v>中野　隼 (3)</v>
      </c>
      <c r="C1180" t="str">
        <f>IF($K1180="","",男子登録情報!$E1180)</f>
        <v>ﾅｶﾉ ﾊﾔﾄ</v>
      </c>
      <c r="D1180" t="str">
        <f>IF($K1180="","",男子登録情報!$O1180&amp;" "&amp;男子登録情報!$N1180&amp;" ("&amp;LEFT(男子登録情報!$F1180,2)&amp;")")</f>
        <v>Hayato NAKANO (01)</v>
      </c>
      <c r="E1180" t="str">
        <f>IF($K1180="","",男子登録情報!$P1180)</f>
        <v>JPN</v>
      </c>
      <c r="F1180" t="str">
        <f t="shared" si="18"/>
        <v>1</v>
      </c>
      <c r="G1180">
        <f>IF($K1180="","",男子登録情報!$M1180)</f>
        <v>26</v>
      </c>
      <c r="H1180">
        <f>IF($K1180="","",男子登録情報!$A1180)</f>
        <v>492355</v>
      </c>
      <c r="K1180">
        <f>IF(男子登録情報!$C1180="","",男子登録情報!$C1180)</f>
        <v>1179</v>
      </c>
      <c r="M1180">
        <f>IFERROR(IF(AND(402&lt;=VALUE(RIGHT(男子登録情報!$F1180,4)),競技会情報!$E$3*100+競技会情報!$G$3&gt;=VALUE(RIGHT(男子登録情報!$F1180,4))),VALUE(男子登録情報!$G1180)+1,VALUE(男子登録情報!$G1180)),"")</f>
        <v>21</v>
      </c>
      <c r="N1180" t="str">
        <f>IF($K1180="","",IF(男子登録情報!$H1180="北海道",男子登録情報!$H1180,LEFT(男子登録情報!$H1180,LEN(男子登録情報!$H1180)-1)))</f>
        <v>京都</v>
      </c>
      <c r="O1180" t="str">
        <f>IF($K1180="","",IF(LEN($N1180)=2,LEFT($N1180,1)&amp;"　"&amp;RIGHT($N1180,1)&amp;"・"&amp;男子登録情報!$I1180,$N1180&amp;"・"&amp;男子登録情報!$I1180))</f>
        <v>京　都・京都廣学館</v>
      </c>
    </row>
    <row r="1181" spans="1:15" x14ac:dyDescent="0.55000000000000004">
      <c r="A1181">
        <f>IF($K1181="","",100000000+男子登録情報!$C1181)</f>
        <v>100001180</v>
      </c>
      <c r="B1181" t="str">
        <f>IF($K1181="","",男子登録情報!$D1181&amp;" ("&amp;男子登録情報!$K1181&amp;")")</f>
        <v>中間　雅人 (3)</v>
      </c>
      <c r="C1181" t="str">
        <f>IF($K1181="","",男子登録情報!$E1181)</f>
        <v>ﾅｶﾏ ﾏｻﾄ</v>
      </c>
      <c r="D1181" t="str">
        <f>IF($K1181="","",男子登録情報!$O1181&amp;" "&amp;男子登録情報!$N1181&amp;" ("&amp;LEFT(男子登録情報!$F1181,2)&amp;")")</f>
        <v>Masato NAKAMA (01)</v>
      </c>
      <c r="E1181" t="str">
        <f>IF($K1181="","",男子登録情報!$P1181)</f>
        <v>JPN</v>
      </c>
      <c r="F1181" t="str">
        <f t="shared" si="18"/>
        <v>1</v>
      </c>
      <c r="G1181">
        <f>IF($K1181="","",男子登録情報!$M1181)</f>
        <v>27</v>
      </c>
      <c r="H1181">
        <f>IF($K1181="","",男子登録情報!$A1181)</f>
        <v>492355</v>
      </c>
      <c r="K1181">
        <f>IF(男子登録情報!$C1181="","",男子登録情報!$C1181)</f>
        <v>1180</v>
      </c>
      <c r="M1181">
        <f>IFERROR(IF(AND(402&lt;=VALUE(RIGHT(男子登録情報!$F1181,4)),競技会情報!$E$3*100+競技会情報!$G$3&gt;=VALUE(RIGHT(男子登録情報!$F1181,4))),VALUE(男子登録情報!$G1181)+1,VALUE(男子登録情報!$G1181)),"")</f>
        <v>21</v>
      </c>
      <c r="N1181" t="str">
        <f>IF($K1181="","",IF(男子登録情報!$H1181="北海道",男子登録情報!$H1181,LEFT(男子登録情報!$H1181,LEN(男子登録情報!$H1181)-1)))</f>
        <v>大阪</v>
      </c>
      <c r="O1181" t="str">
        <f>IF($K1181="","",IF(LEN($N1181)=2,LEFT($N1181,1)&amp;"　"&amp;RIGHT($N1181,1)&amp;"・"&amp;男子登録情報!$I1181,$N1181&amp;"・"&amp;男子登録情報!$I1181))</f>
        <v>大　阪・枚方津田</v>
      </c>
    </row>
    <row r="1182" spans="1:15" x14ac:dyDescent="0.55000000000000004">
      <c r="A1182">
        <f>IF($K1182="","",100000000+男子登録情報!$C1182)</f>
        <v>100001181</v>
      </c>
      <c r="B1182" t="str">
        <f>IF($K1182="","",男子登録情報!$D1182&amp;" ("&amp;男子登録情報!$K1182&amp;")")</f>
        <v>中山　貴晶 (3)</v>
      </c>
      <c r="C1182" t="str">
        <f>IF($K1182="","",男子登録情報!$E1182)</f>
        <v>ﾅｶﾔﾏ ﾀｶｱｷ</v>
      </c>
      <c r="D1182" t="str">
        <f>IF($K1182="","",男子登録情報!$O1182&amp;" "&amp;男子登録情報!$N1182&amp;" ("&amp;LEFT(男子登録情報!$F1182,2)&amp;")")</f>
        <v>Takaaki NAKAYAMA (02)</v>
      </c>
      <c r="E1182" t="str">
        <f>IF($K1182="","",男子登録情報!$P1182)</f>
        <v>JPN</v>
      </c>
      <c r="F1182" t="str">
        <f t="shared" si="18"/>
        <v>1</v>
      </c>
      <c r="G1182">
        <f>IF($K1182="","",男子登録情報!$M1182)</f>
        <v>39</v>
      </c>
      <c r="H1182">
        <f>IF($K1182="","",男子登録情報!$A1182)</f>
        <v>492355</v>
      </c>
      <c r="K1182">
        <f>IF(男子登録情報!$C1182="","",男子登録情報!$C1182)</f>
        <v>1181</v>
      </c>
      <c r="M1182">
        <f>IFERROR(IF(AND(402&lt;=VALUE(RIGHT(男子登録情報!$F1182,4)),競技会情報!$E$3*100+競技会情報!$G$3&gt;=VALUE(RIGHT(男子登録情報!$F1182,4))),VALUE(男子登録情報!$G1182)+1,VALUE(男子登録情報!$G1182)),"")</f>
        <v>20</v>
      </c>
      <c r="N1182" t="str">
        <f>IF($K1182="","",IF(男子登録情報!$H1182="北海道",男子登録情報!$H1182,LEFT(男子登録情報!$H1182,LEN(男子登録情報!$H1182)-1)))</f>
        <v>高知</v>
      </c>
      <c r="O1182" t="str">
        <f>IF($K1182="","",IF(LEN($N1182)=2,LEFT($N1182,1)&amp;"　"&amp;RIGHT($N1182,1)&amp;"・"&amp;男子登録情報!$I1182,$N1182&amp;"・"&amp;男子登録情報!$I1182))</f>
        <v>高　知・高知農業</v>
      </c>
    </row>
    <row r="1183" spans="1:15" x14ac:dyDescent="0.55000000000000004">
      <c r="A1183">
        <f>IF($K1183="","",100000000+男子登録情報!$C1183)</f>
        <v>100001182</v>
      </c>
      <c r="B1183" t="str">
        <f>IF($K1183="","",男子登録情報!$D1183&amp;" ("&amp;男子登録情報!$K1183&amp;")")</f>
        <v>本田　貴大 (3)</v>
      </c>
      <c r="C1183" t="str">
        <f>IF($K1183="","",男子登録情報!$E1183)</f>
        <v>ﾎﾝﾀﾞ ﾀｶﾋﾛ</v>
      </c>
      <c r="D1183" t="str">
        <f>IF($K1183="","",男子登録情報!$O1183&amp;" "&amp;男子登録情報!$N1183&amp;" ("&amp;LEFT(男子登録情報!$F1183,2)&amp;")")</f>
        <v>Takahiro HONDA (02)</v>
      </c>
      <c r="E1183" t="str">
        <f>IF($K1183="","",男子登録情報!$P1183)</f>
        <v>JPN</v>
      </c>
      <c r="F1183" t="str">
        <f t="shared" si="18"/>
        <v>1</v>
      </c>
      <c r="G1183">
        <f>IF($K1183="","",男子登録情報!$M1183)</f>
        <v>37</v>
      </c>
      <c r="H1183">
        <f>IF($K1183="","",男子登録情報!$A1183)</f>
        <v>492355</v>
      </c>
      <c r="K1183">
        <f>IF(男子登録情報!$C1183="","",男子登録情報!$C1183)</f>
        <v>1182</v>
      </c>
      <c r="M1183">
        <f>IFERROR(IF(AND(402&lt;=VALUE(RIGHT(男子登録情報!$F1183,4)),競技会情報!$E$3*100+競技会情報!$G$3&gt;=VALUE(RIGHT(男子登録情報!$F1183,4))),VALUE(男子登録情報!$G1183)+1,VALUE(男子登録情報!$G1183)),"")</f>
        <v>20</v>
      </c>
      <c r="N1183" t="str">
        <f>IF($K1183="","",IF(男子登録情報!$H1183="北海道",男子登録情報!$H1183,LEFT(男子登録情報!$H1183,LEN(男子登録情報!$H1183)-1)))</f>
        <v>香川</v>
      </c>
      <c r="O1183" t="str">
        <f>IF($K1183="","",IF(LEN($N1183)=2,LEFT($N1183,1)&amp;"　"&amp;RIGHT($N1183,1)&amp;"・"&amp;男子登録情報!$I1183,$N1183&amp;"・"&amp;男子登録情報!$I1183))</f>
        <v>香　川・高瀬</v>
      </c>
    </row>
    <row r="1184" spans="1:15" x14ac:dyDescent="0.55000000000000004">
      <c r="A1184">
        <f>IF($K1184="","",100000000+男子登録情報!$C1184)</f>
        <v>100001183</v>
      </c>
      <c r="B1184" t="str">
        <f>IF($K1184="","",男子登録情報!$D1184&amp;" ("&amp;男子登録情報!$K1184&amp;")")</f>
        <v>初田　尚基 (3)</v>
      </c>
      <c r="C1184" t="str">
        <f>IF($K1184="","",男子登録情報!$E1184)</f>
        <v>ﾊﾂﾀﾞ ﾅｵｷ</v>
      </c>
      <c r="D1184" t="str">
        <f>IF($K1184="","",男子登録情報!$O1184&amp;" "&amp;男子登録情報!$N1184&amp;" ("&amp;LEFT(男子登録情報!$F1184,2)&amp;")")</f>
        <v>Naoki HATSUDA (01)</v>
      </c>
      <c r="E1184" t="str">
        <f>IF($K1184="","",男子登録情報!$P1184)</f>
        <v>JPN</v>
      </c>
      <c r="F1184" t="str">
        <f t="shared" si="18"/>
        <v>1</v>
      </c>
      <c r="G1184">
        <f>IF($K1184="","",男子登録情報!$M1184)</f>
        <v>27</v>
      </c>
      <c r="H1184">
        <f>IF($K1184="","",男子登録情報!$A1184)</f>
        <v>492355</v>
      </c>
      <c r="K1184">
        <f>IF(男子登録情報!$C1184="","",男子登録情報!$C1184)</f>
        <v>1183</v>
      </c>
      <c r="M1184">
        <f>IFERROR(IF(AND(402&lt;=VALUE(RIGHT(男子登録情報!$F1184,4)),競技会情報!$E$3*100+競技会情報!$G$3&gt;=VALUE(RIGHT(男子登録情報!$F1184,4))),VALUE(男子登録情報!$G1184)+1,VALUE(男子登録情報!$G1184)),"")</f>
        <v>21</v>
      </c>
      <c r="N1184" t="str">
        <f>IF($K1184="","",IF(男子登録情報!$H1184="北海道",男子登録情報!$H1184,LEFT(男子登録情報!$H1184,LEN(男子登録情報!$H1184)-1)))</f>
        <v>大阪</v>
      </c>
      <c r="O1184" t="str">
        <f>IF($K1184="","",IF(LEN($N1184)=2,LEFT($N1184,1)&amp;"　"&amp;RIGHT($N1184,1)&amp;"・"&amp;男子登録情報!$I1184,$N1184&amp;"・"&amp;男子登録情報!$I1184))</f>
        <v>大　阪・興國</v>
      </c>
    </row>
    <row r="1185" spans="1:15" x14ac:dyDescent="0.55000000000000004">
      <c r="A1185">
        <f>IF($K1185="","",100000000+男子登録情報!$C1185)</f>
        <v>100001184</v>
      </c>
      <c r="B1185" t="str">
        <f>IF($K1185="","",男子登録情報!$D1185&amp;" ("&amp;男子登録情報!$K1185&amp;")")</f>
        <v>福沢　光希 (3)</v>
      </c>
      <c r="C1185" t="str">
        <f>IF($K1185="","",男子登録情報!$E1185)</f>
        <v>ﾌｸｻﾜ ﾃﾙｷ</v>
      </c>
      <c r="D1185" t="str">
        <f>IF($K1185="","",男子登録情報!$O1185&amp;" "&amp;男子登録情報!$N1185&amp;" ("&amp;LEFT(男子登録情報!$F1185,2)&amp;")")</f>
        <v>Teruki FUKUSAWA (01)</v>
      </c>
      <c r="E1185" t="str">
        <f>IF($K1185="","",男子登録情報!$P1185)</f>
        <v>JPN</v>
      </c>
      <c r="F1185" t="str">
        <f t="shared" si="18"/>
        <v>1</v>
      </c>
      <c r="G1185">
        <f>IF($K1185="","",男子登録情報!$M1185)</f>
        <v>27</v>
      </c>
      <c r="H1185">
        <f>IF($K1185="","",男子登録情報!$A1185)</f>
        <v>492355</v>
      </c>
      <c r="K1185">
        <f>IF(男子登録情報!$C1185="","",男子登録情報!$C1185)</f>
        <v>1184</v>
      </c>
      <c r="M1185">
        <f>IFERROR(IF(AND(402&lt;=VALUE(RIGHT(男子登録情報!$F1185,4)),競技会情報!$E$3*100+競技会情報!$G$3&gt;=VALUE(RIGHT(男子登録情報!$F1185,4))),VALUE(男子登録情報!$G1185)+1,VALUE(男子登録情報!$G1185)),"")</f>
        <v>21</v>
      </c>
      <c r="N1185" t="str">
        <f>IF($K1185="","",IF(男子登録情報!$H1185="北海道",男子登録情報!$H1185,LEFT(男子登録情報!$H1185,LEN(男子登録情報!$H1185)-1)))</f>
        <v>大阪</v>
      </c>
      <c r="O1185" t="str">
        <f>IF($K1185="","",IF(LEN($N1185)=2,LEFT($N1185,1)&amp;"　"&amp;RIGHT($N1185,1)&amp;"・"&amp;男子登録情報!$I1185,$N1185&amp;"・"&amp;男子登録情報!$I1185))</f>
        <v>大　阪・藤井寺</v>
      </c>
    </row>
    <row r="1186" spans="1:15" x14ac:dyDescent="0.55000000000000004">
      <c r="A1186">
        <f>IF($K1186="","",100000000+男子登録情報!$C1186)</f>
        <v>100001185</v>
      </c>
      <c r="B1186" t="str">
        <f>IF($K1186="","",男子登録情報!$D1186&amp;" ("&amp;男子登録情報!$K1186&amp;")")</f>
        <v>二井　悠太 (3)</v>
      </c>
      <c r="C1186" t="str">
        <f>IF($K1186="","",男子登録情報!$E1186)</f>
        <v>ﾌﾀｲ ﾕｳﾀ</v>
      </c>
      <c r="D1186" t="str">
        <f>IF($K1186="","",男子登録情報!$O1186&amp;" "&amp;男子登録情報!$N1186&amp;" ("&amp;LEFT(男子登録情報!$F1186,2)&amp;")")</f>
        <v>Yuta FUTAI (01)</v>
      </c>
      <c r="E1186" t="str">
        <f>IF($K1186="","",男子登録情報!$P1186)</f>
        <v>JPN</v>
      </c>
      <c r="F1186" t="str">
        <f t="shared" si="18"/>
        <v>1</v>
      </c>
      <c r="G1186">
        <f>IF($K1186="","",男子登録情報!$M1186)</f>
        <v>27</v>
      </c>
      <c r="H1186">
        <f>IF($K1186="","",男子登録情報!$A1186)</f>
        <v>492355</v>
      </c>
      <c r="K1186">
        <f>IF(男子登録情報!$C1186="","",男子登録情報!$C1186)</f>
        <v>1185</v>
      </c>
      <c r="M1186">
        <f>IFERROR(IF(AND(402&lt;=VALUE(RIGHT(男子登録情報!$F1186,4)),競技会情報!$E$3*100+競技会情報!$G$3&gt;=VALUE(RIGHT(男子登録情報!$F1186,4))),VALUE(男子登録情報!$G1186)+1,VALUE(男子登録情報!$G1186)),"")</f>
        <v>21</v>
      </c>
      <c r="N1186" t="str">
        <f>IF($K1186="","",IF(男子登録情報!$H1186="北海道",男子登録情報!$H1186,LEFT(男子登録情報!$H1186,LEN(男子登録情報!$H1186)-1)))</f>
        <v>大阪</v>
      </c>
      <c r="O1186" t="str">
        <f>IF($K1186="","",IF(LEN($N1186)=2,LEFT($N1186,1)&amp;"　"&amp;RIGHT($N1186,1)&amp;"・"&amp;男子登録情報!$I1186,$N1186&amp;"・"&amp;男子登録情報!$I1186))</f>
        <v>大　阪・大阪</v>
      </c>
    </row>
    <row r="1187" spans="1:15" x14ac:dyDescent="0.55000000000000004">
      <c r="A1187">
        <f>IF($K1187="","",100000000+男子登録情報!$C1187)</f>
        <v>100001186</v>
      </c>
      <c r="B1187" t="str">
        <f>IF($K1187="","",男子登録情報!$D1187&amp;" ("&amp;男子登録情報!$K1187&amp;")")</f>
        <v>前川　樹 (3)</v>
      </c>
      <c r="C1187" t="str">
        <f>IF($K1187="","",男子登録情報!$E1187)</f>
        <v>ﾏｴｶﾜ ｲﾂｷ</v>
      </c>
      <c r="D1187" t="str">
        <f>IF($K1187="","",男子登録情報!$O1187&amp;" "&amp;男子登録情報!$N1187&amp;" ("&amp;LEFT(男子登録情報!$F1187,2)&amp;")")</f>
        <v>Itsuki MAEKAWA (01)</v>
      </c>
      <c r="E1187" t="str">
        <f>IF($K1187="","",男子登録情報!$P1187)</f>
        <v>JPN</v>
      </c>
      <c r="F1187" t="str">
        <f t="shared" si="18"/>
        <v>1</v>
      </c>
      <c r="G1187">
        <f>IF($K1187="","",男子登録情報!$M1187)</f>
        <v>27</v>
      </c>
      <c r="H1187">
        <f>IF($K1187="","",男子登録情報!$A1187)</f>
        <v>492355</v>
      </c>
      <c r="K1187">
        <f>IF(男子登録情報!$C1187="","",男子登録情報!$C1187)</f>
        <v>1186</v>
      </c>
      <c r="M1187">
        <f>IFERROR(IF(AND(402&lt;=VALUE(RIGHT(男子登録情報!$F1187,4)),競技会情報!$E$3*100+競技会情報!$G$3&gt;=VALUE(RIGHT(男子登録情報!$F1187,4))),VALUE(男子登録情報!$G1187)+1,VALUE(男子登録情報!$G1187)),"")</f>
        <v>21</v>
      </c>
      <c r="N1187" t="str">
        <f>IF($K1187="","",IF(男子登録情報!$H1187="北海道",男子登録情報!$H1187,LEFT(男子登録情報!$H1187,LEN(男子登録情報!$H1187)-1)))</f>
        <v>大阪</v>
      </c>
      <c r="O1187" t="str">
        <f>IF($K1187="","",IF(LEN($N1187)=2,LEFT($N1187,1)&amp;"　"&amp;RIGHT($N1187,1)&amp;"・"&amp;男子登録情報!$I1187,$N1187&amp;"・"&amp;男子登録情報!$I1187))</f>
        <v>大　阪・興國</v>
      </c>
    </row>
    <row r="1188" spans="1:15" x14ac:dyDescent="0.55000000000000004">
      <c r="A1188">
        <f>IF($K1188="","",100000000+男子登録情報!$C1188)</f>
        <v>100001187</v>
      </c>
      <c r="B1188" t="str">
        <f>IF($K1188="","",男子登録情報!$D1188&amp;" ("&amp;男子登録情報!$K1188&amp;")")</f>
        <v>諸山　直樹 (3)</v>
      </c>
      <c r="C1188" t="str">
        <f>IF($K1188="","",男子登録情報!$E1188)</f>
        <v>ﾓﾛﾔﾏ ﾅｵｷ</v>
      </c>
      <c r="D1188" t="str">
        <f>IF($K1188="","",男子登録情報!$O1188&amp;" "&amp;男子登録情報!$N1188&amp;" ("&amp;LEFT(男子登録情報!$F1188,2)&amp;")")</f>
        <v>Naoki MOROYAMA (01)</v>
      </c>
      <c r="E1188" t="str">
        <f>IF($K1188="","",男子登録情報!$P1188)</f>
        <v>JPN</v>
      </c>
      <c r="F1188" t="str">
        <f t="shared" si="18"/>
        <v>1</v>
      </c>
      <c r="G1188">
        <f>IF($K1188="","",男子登録情報!$M1188)</f>
        <v>27</v>
      </c>
      <c r="H1188">
        <f>IF($K1188="","",男子登録情報!$A1188)</f>
        <v>492355</v>
      </c>
      <c r="K1188">
        <f>IF(男子登録情報!$C1188="","",男子登録情報!$C1188)</f>
        <v>1187</v>
      </c>
      <c r="M1188">
        <f>IFERROR(IF(AND(402&lt;=VALUE(RIGHT(男子登録情報!$F1188,4)),競技会情報!$E$3*100+競技会情報!$G$3&gt;=VALUE(RIGHT(男子登録情報!$F1188,4))),VALUE(男子登録情報!$G1188)+1,VALUE(男子登録情報!$G1188)),"")</f>
        <v>20</v>
      </c>
      <c r="N1188" t="str">
        <f>IF($K1188="","",IF(男子登録情報!$H1188="北海道",男子登録情報!$H1188,LEFT(男子登録情報!$H1188,LEN(男子登録情報!$H1188)-1)))</f>
        <v>大阪</v>
      </c>
      <c r="O1188" t="str">
        <f>IF($K1188="","",IF(LEN($N1188)=2,LEFT($N1188,1)&amp;"　"&amp;RIGHT($N1188,1)&amp;"・"&amp;男子登録情報!$I1188,$N1188&amp;"・"&amp;男子登録情報!$I1188))</f>
        <v>大　阪・長尾</v>
      </c>
    </row>
    <row r="1189" spans="1:15" x14ac:dyDescent="0.55000000000000004">
      <c r="A1189">
        <f>IF($K1189="","",100000000+男子登録情報!$C1189)</f>
        <v>100001188</v>
      </c>
      <c r="B1189" t="str">
        <f>IF($K1189="","",男子登録情報!$D1189&amp;" ("&amp;男子登録情報!$K1189&amp;")")</f>
        <v>山本　稔太 (3)</v>
      </c>
      <c r="C1189" t="str">
        <f>IF($K1189="","",男子登録情報!$E1189)</f>
        <v>ﾔﾏﾓﾄ ｼﾞﾝﾀ</v>
      </c>
      <c r="D1189" t="str">
        <f>IF($K1189="","",男子登録情報!$O1189&amp;" "&amp;男子登録情報!$N1189&amp;" ("&amp;LEFT(男子登録情報!$F1189,2)&amp;")")</f>
        <v>Jinta YAMAMOTO (01)</v>
      </c>
      <c r="E1189" t="str">
        <f>IF($K1189="","",男子登録情報!$P1189)</f>
        <v>JPN</v>
      </c>
      <c r="F1189" t="str">
        <f t="shared" si="18"/>
        <v>1</v>
      </c>
      <c r="G1189">
        <f>IF($K1189="","",男子登録情報!$M1189)</f>
        <v>27</v>
      </c>
      <c r="H1189">
        <f>IF($K1189="","",男子登録情報!$A1189)</f>
        <v>492355</v>
      </c>
      <c r="K1189">
        <f>IF(男子登録情報!$C1189="","",男子登録情報!$C1189)</f>
        <v>1188</v>
      </c>
      <c r="M1189">
        <f>IFERROR(IF(AND(402&lt;=VALUE(RIGHT(男子登録情報!$F1189,4)),競技会情報!$E$3*100+競技会情報!$G$3&gt;=VALUE(RIGHT(男子登録情報!$F1189,4))),VALUE(男子登録情報!$G1189)+1,VALUE(男子登録情報!$G1189)),"")</f>
        <v>20</v>
      </c>
      <c r="N1189" t="str">
        <f>IF($K1189="","",IF(男子登録情報!$H1189="北海道",男子登録情報!$H1189,LEFT(男子登録情報!$H1189,LEN(男子登録情報!$H1189)-1)))</f>
        <v>大阪</v>
      </c>
      <c r="O1189" t="str">
        <f>IF($K1189="","",IF(LEN($N1189)=2,LEFT($N1189,1)&amp;"　"&amp;RIGHT($N1189,1)&amp;"・"&amp;男子登録情報!$I1189,$N1189&amp;"・"&amp;男子登録情報!$I1189))</f>
        <v>大　阪・汎愛</v>
      </c>
    </row>
    <row r="1190" spans="1:15" x14ac:dyDescent="0.55000000000000004">
      <c r="A1190">
        <f>IF($K1190="","",100000000+男子登録情報!$C1190)</f>
        <v>100001189</v>
      </c>
      <c r="B1190" t="str">
        <f>IF($K1190="","",男子登録情報!$D1190&amp;" ("&amp;男子登録情報!$K1190&amp;")")</f>
        <v>山本　頼希 (3)</v>
      </c>
      <c r="C1190" t="str">
        <f>IF($K1190="","",男子登録情報!$E1190)</f>
        <v>ﾔﾏﾓﾄ ﾗｲｷ</v>
      </c>
      <c r="D1190" t="str">
        <f>IF($K1190="","",男子登録情報!$O1190&amp;" "&amp;男子登録情報!$N1190&amp;" ("&amp;LEFT(男子登録情報!$F1190,2)&amp;")")</f>
        <v>Raiki YAMAMOTO (02)</v>
      </c>
      <c r="E1190" t="str">
        <f>IF($K1190="","",男子登録情報!$P1190)</f>
        <v>JPN</v>
      </c>
      <c r="F1190" t="str">
        <f t="shared" si="18"/>
        <v>1</v>
      </c>
      <c r="G1190">
        <f>IF($K1190="","",男子登録情報!$M1190)</f>
        <v>27</v>
      </c>
      <c r="H1190">
        <f>IF($K1190="","",男子登録情報!$A1190)</f>
        <v>492355</v>
      </c>
      <c r="K1190">
        <f>IF(男子登録情報!$C1190="","",男子登録情報!$C1190)</f>
        <v>1189</v>
      </c>
      <c r="M1190">
        <f>IFERROR(IF(AND(402&lt;=VALUE(RIGHT(男子登録情報!$F1190,4)),競技会情報!$E$3*100+競技会情報!$G$3&gt;=VALUE(RIGHT(男子登録情報!$F1190,4))),VALUE(男子登録情報!$G1190)+1,VALUE(男子登録情報!$G1190)),"")</f>
        <v>20</v>
      </c>
      <c r="N1190" t="str">
        <f>IF($K1190="","",IF(男子登録情報!$H1190="北海道",男子登録情報!$H1190,LEFT(男子登録情報!$H1190,LEN(男子登録情報!$H1190)-1)))</f>
        <v>大阪</v>
      </c>
      <c r="O1190" t="str">
        <f>IF($K1190="","",IF(LEN($N1190)=2,LEFT($N1190,1)&amp;"　"&amp;RIGHT($N1190,1)&amp;"・"&amp;男子登録情報!$I1190,$N1190&amp;"・"&amp;男子登録情報!$I1190))</f>
        <v>大　阪・興國</v>
      </c>
    </row>
    <row r="1191" spans="1:15" x14ac:dyDescent="0.55000000000000004">
      <c r="A1191">
        <f>IF($K1191="","",100000000+男子登録情報!$C1191)</f>
        <v>100001190</v>
      </c>
      <c r="B1191" t="str">
        <f>IF($K1191="","",男子登録情報!$D1191&amp;" ("&amp;男子登録情報!$K1191&amp;")")</f>
        <v>浅尾　颯 (2)</v>
      </c>
      <c r="C1191" t="str">
        <f>IF($K1191="","",男子登録情報!$E1191)</f>
        <v>ｱｻｵ ﾊﾔﾃ</v>
      </c>
      <c r="D1191" t="str">
        <f>IF($K1191="","",男子登録情報!$O1191&amp;" "&amp;男子登録情報!$N1191&amp;" ("&amp;LEFT(男子登録情報!$F1191,2)&amp;")")</f>
        <v>Hayate ASAO (03)</v>
      </c>
      <c r="E1191" t="str">
        <f>IF($K1191="","",男子登録情報!$P1191)</f>
        <v>JPN</v>
      </c>
      <c r="F1191" t="str">
        <f t="shared" si="18"/>
        <v>1</v>
      </c>
      <c r="G1191">
        <f>IF($K1191="","",男子登録情報!$M1191)</f>
        <v>27</v>
      </c>
      <c r="H1191">
        <f>IF($K1191="","",男子登録情報!$A1191)</f>
        <v>492355</v>
      </c>
      <c r="K1191">
        <f>IF(男子登録情報!$C1191="","",男子登録情報!$C1191)</f>
        <v>1190</v>
      </c>
      <c r="M1191">
        <f>IFERROR(IF(AND(402&lt;=VALUE(RIGHT(男子登録情報!$F1191,4)),競技会情報!$E$3*100+競技会情報!$G$3&gt;=VALUE(RIGHT(男子登録情報!$F1191,4))),VALUE(男子登録情報!$G1191)+1,VALUE(男子登録情報!$G1191)),"")</f>
        <v>19</v>
      </c>
      <c r="N1191" t="str">
        <f>IF($K1191="","",IF(男子登録情報!$H1191="北海道",男子登録情報!$H1191,LEFT(男子登録情報!$H1191,LEN(男子登録情報!$H1191)-1)))</f>
        <v>大阪</v>
      </c>
      <c r="O1191" t="str">
        <f>IF($K1191="","",IF(LEN($N1191)=2,LEFT($N1191,1)&amp;"　"&amp;RIGHT($N1191,1)&amp;"・"&amp;男子登録情報!$I1191,$N1191&amp;"・"&amp;男子登録情報!$I1191))</f>
        <v>大　阪・興國</v>
      </c>
    </row>
    <row r="1192" spans="1:15" x14ac:dyDescent="0.55000000000000004">
      <c r="A1192">
        <f>IF($K1192="","",100000000+男子登録情報!$C1192)</f>
        <v>100001191</v>
      </c>
      <c r="B1192" t="str">
        <f>IF($K1192="","",男子登録情報!$D1192&amp;" ("&amp;男子登録情報!$K1192&amp;")")</f>
        <v>伊左治　優斗 (2)</v>
      </c>
      <c r="C1192" t="str">
        <f>IF($K1192="","",男子登録情報!$E1192)</f>
        <v>ｲｻｼﾞ ﾕｳﾄ</v>
      </c>
      <c r="D1192" t="str">
        <f>IF($K1192="","",男子登録情報!$O1192&amp;" "&amp;男子登録情報!$N1192&amp;" ("&amp;LEFT(男子登録情報!$F1192,2)&amp;")")</f>
        <v>Yuto ISAJI (02)</v>
      </c>
      <c r="E1192" t="str">
        <f>IF($K1192="","",男子登録情報!$P1192)</f>
        <v>JPN</v>
      </c>
      <c r="F1192" t="str">
        <f t="shared" si="18"/>
        <v>1</v>
      </c>
      <c r="G1192">
        <f>IF($K1192="","",男子登録情報!$M1192)</f>
        <v>27</v>
      </c>
      <c r="H1192">
        <f>IF($K1192="","",男子登録情報!$A1192)</f>
        <v>492355</v>
      </c>
      <c r="K1192">
        <f>IF(男子登録情報!$C1192="","",男子登録情報!$C1192)</f>
        <v>1191</v>
      </c>
      <c r="M1192">
        <f>IFERROR(IF(AND(402&lt;=VALUE(RIGHT(男子登録情報!$F1192,4)),競技会情報!$E$3*100+競技会情報!$G$3&gt;=VALUE(RIGHT(男子登録情報!$F1192,4))),VALUE(男子登録情報!$G1192)+1,VALUE(男子登録情報!$G1192)),"")</f>
        <v>20</v>
      </c>
      <c r="N1192" t="str">
        <f>IF($K1192="","",IF(男子登録情報!$H1192="北海道",男子登録情報!$H1192,LEFT(男子登録情報!$H1192,LEN(男子登録情報!$H1192)-1)))</f>
        <v>大阪</v>
      </c>
      <c r="O1192" t="str">
        <f>IF($K1192="","",IF(LEN($N1192)=2,LEFT($N1192,1)&amp;"　"&amp;RIGHT($N1192,1)&amp;"・"&amp;男子登録情報!$I1192,$N1192&amp;"・"&amp;男子登録情報!$I1192))</f>
        <v>大　阪・夕陽丘学園</v>
      </c>
    </row>
    <row r="1193" spans="1:15" x14ac:dyDescent="0.55000000000000004">
      <c r="A1193">
        <f>IF($K1193="","",100000000+男子登録情報!$C1193)</f>
        <v>100001192</v>
      </c>
      <c r="B1193" t="str">
        <f>IF($K1193="","",男子登録情報!$D1193&amp;" ("&amp;男子登録情報!$K1193&amp;")")</f>
        <v>伊崎　健太郎 (2)</v>
      </c>
      <c r="C1193" t="str">
        <f>IF($K1193="","",男子登録情報!$E1193)</f>
        <v>ｲｻﾞｷ ｹﾝﾀﾛｳ</v>
      </c>
      <c r="D1193" t="str">
        <f>IF($K1193="","",男子登録情報!$O1193&amp;" "&amp;男子登録情報!$N1193&amp;" ("&amp;LEFT(男子登録情報!$F1193,2)&amp;")")</f>
        <v>Kentaro IZAKI (02)</v>
      </c>
      <c r="E1193" t="str">
        <f>IF($K1193="","",男子登録情報!$P1193)</f>
        <v>JPN</v>
      </c>
      <c r="F1193" t="str">
        <f t="shared" si="18"/>
        <v>1</v>
      </c>
      <c r="G1193">
        <f>IF($K1193="","",男子登録情報!$M1193)</f>
        <v>27</v>
      </c>
      <c r="H1193">
        <f>IF($K1193="","",男子登録情報!$A1193)</f>
        <v>492355</v>
      </c>
      <c r="K1193">
        <f>IF(男子登録情報!$C1193="","",男子登録情報!$C1193)</f>
        <v>1192</v>
      </c>
      <c r="M1193">
        <f>IFERROR(IF(AND(402&lt;=VALUE(RIGHT(男子登録情報!$F1193,4)),競技会情報!$E$3*100+競技会情報!$G$3&gt;=VALUE(RIGHT(男子登録情報!$F1193,4))),VALUE(男子登録情報!$G1193)+1,VALUE(男子登録情報!$G1193)),"")</f>
        <v>20</v>
      </c>
      <c r="N1193" t="str">
        <f>IF($K1193="","",IF(男子登録情報!$H1193="北海道",男子登録情報!$H1193,LEFT(男子登録情報!$H1193,LEN(男子登録情報!$H1193)-1)))</f>
        <v>大阪</v>
      </c>
      <c r="O1193" t="str">
        <f>IF($K1193="","",IF(LEN($N1193)=2,LEFT($N1193,1)&amp;"　"&amp;RIGHT($N1193,1)&amp;"・"&amp;男子登録情報!$I1193,$N1193&amp;"・"&amp;男子登録情報!$I1193))</f>
        <v>大　阪・桜宮</v>
      </c>
    </row>
    <row r="1194" spans="1:15" x14ac:dyDescent="0.55000000000000004">
      <c r="A1194">
        <f>IF($K1194="","",100000000+男子登録情報!$C1194)</f>
        <v>100001193</v>
      </c>
      <c r="B1194" t="str">
        <f>IF($K1194="","",男子登録情報!$D1194&amp;" ("&amp;男子登録情報!$K1194&amp;")")</f>
        <v>石田　健人 (2)</v>
      </c>
      <c r="C1194" t="str">
        <f>IF($K1194="","",男子登録情報!$E1194)</f>
        <v>ｲｼﾀﾞ ｹﾝﾄ</v>
      </c>
      <c r="D1194" t="str">
        <f>IF($K1194="","",男子登録情報!$O1194&amp;" "&amp;男子登録情報!$N1194&amp;" ("&amp;LEFT(男子登録情報!$F1194,2)&amp;")")</f>
        <v>Kento ISHIDA (02)</v>
      </c>
      <c r="E1194" t="str">
        <f>IF($K1194="","",男子登録情報!$P1194)</f>
        <v>JPN</v>
      </c>
      <c r="F1194" t="str">
        <f t="shared" si="18"/>
        <v>1</v>
      </c>
      <c r="G1194">
        <f>IF($K1194="","",男子登録情報!$M1194)</f>
        <v>27</v>
      </c>
      <c r="H1194">
        <f>IF($K1194="","",男子登録情報!$A1194)</f>
        <v>492355</v>
      </c>
      <c r="K1194">
        <f>IF(男子登録情報!$C1194="","",男子登録情報!$C1194)</f>
        <v>1193</v>
      </c>
      <c r="M1194">
        <f>IFERROR(IF(AND(402&lt;=VALUE(RIGHT(男子登録情報!$F1194,4)),競技会情報!$E$3*100+競技会情報!$G$3&gt;=VALUE(RIGHT(男子登録情報!$F1194,4))),VALUE(男子登録情報!$G1194)+1,VALUE(男子登録情報!$G1194)),"")</f>
        <v>20</v>
      </c>
      <c r="N1194" t="str">
        <f>IF($K1194="","",IF(男子登録情報!$H1194="北海道",男子登録情報!$H1194,LEFT(男子登録情報!$H1194,LEN(男子登録情報!$H1194)-1)))</f>
        <v>大阪</v>
      </c>
      <c r="O1194" t="str">
        <f>IF($K1194="","",IF(LEN($N1194)=2,LEFT($N1194,1)&amp;"　"&amp;RIGHT($N1194,1)&amp;"・"&amp;男子登録情報!$I1194,$N1194&amp;"・"&amp;男子登録情報!$I1194))</f>
        <v>大　阪・汎愛</v>
      </c>
    </row>
    <row r="1195" spans="1:15" x14ac:dyDescent="0.55000000000000004">
      <c r="A1195">
        <f>IF($K1195="","",100000000+男子登録情報!$C1195)</f>
        <v>100001194</v>
      </c>
      <c r="B1195" t="str">
        <f>IF($K1195="","",男子登録情報!$D1195&amp;" ("&amp;男子登録情報!$K1195&amp;")")</f>
        <v>茨木　大和 (2)</v>
      </c>
      <c r="C1195" t="str">
        <f>IF($K1195="","",男子登録情報!$E1195)</f>
        <v>ｲﾊﾞﾗｷ ﾔﾏﾄ</v>
      </c>
      <c r="D1195" t="str">
        <f>IF($K1195="","",男子登録情報!$O1195&amp;" "&amp;男子登録情報!$N1195&amp;" ("&amp;LEFT(男子登録情報!$F1195,2)&amp;")")</f>
        <v>Yamato IBARAKI (02)</v>
      </c>
      <c r="E1195" t="str">
        <f>IF($K1195="","",男子登録情報!$P1195)</f>
        <v>JPN</v>
      </c>
      <c r="F1195" t="str">
        <f t="shared" si="18"/>
        <v>1</v>
      </c>
      <c r="G1195">
        <f>IF($K1195="","",男子登録情報!$M1195)</f>
        <v>27</v>
      </c>
      <c r="H1195">
        <f>IF($K1195="","",男子登録情報!$A1195)</f>
        <v>492355</v>
      </c>
      <c r="K1195">
        <f>IF(男子登録情報!$C1195="","",男子登録情報!$C1195)</f>
        <v>1194</v>
      </c>
      <c r="M1195">
        <f>IFERROR(IF(AND(402&lt;=VALUE(RIGHT(男子登録情報!$F1195,4)),競技会情報!$E$3*100+競技会情報!$G$3&gt;=VALUE(RIGHT(男子登録情報!$F1195,4))),VALUE(男子登録情報!$G1195)+1,VALUE(男子登録情報!$G1195)),"")</f>
        <v>20</v>
      </c>
      <c r="N1195" t="str">
        <f>IF($K1195="","",IF(男子登録情報!$H1195="北海道",男子登録情報!$H1195,LEFT(男子登録情報!$H1195,LEN(男子登録情報!$H1195)-1)))</f>
        <v>大阪</v>
      </c>
      <c r="O1195" t="str">
        <f>IF($K1195="","",IF(LEN($N1195)=2,LEFT($N1195,1)&amp;"　"&amp;RIGHT($N1195,1)&amp;"・"&amp;男子登録情報!$I1195,$N1195&amp;"・"&amp;男子登録情報!$I1195))</f>
        <v>大　阪・初芝立命館</v>
      </c>
    </row>
    <row r="1196" spans="1:15" x14ac:dyDescent="0.55000000000000004">
      <c r="A1196">
        <f>IF($K1196="","",100000000+男子登録情報!$C1196)</f>
        <v>100001195</v>
      </c>
      <c r="B1196" t="str">
        <f>IF($K1196="","",男子登録情報!$D1196&amp;" ("&amp;男子登録情報!$K1196&amp;")")</f>
        <v>柏堂　翔太 (2)</v>
      </c>
      <c r="C1196" t="str">
        <f>IF($K1196="","",男子登録情報!$E1196)</f>
        <v>ｶｼﾜﾄﾞｳ ｼｮｳﾀ</v>
      </c>
      <c r="D1196" t="str">
        <f>IF($K1196="","",男子登録情報!$O1196&amp;" "&amp;男子登録情報!$N1196&amp;" ("&amp;LEFT(男子登録情報!$F1196,2)&amp;")")</f>
        <v>Shota KASHIWADO (03)</v>
      </c>
      <c r="E1196" t="str">
        <f>IF($K1196="","",男子登録情報!$P1196)</f>
        <v>JPN</v>
      </c>
      <c r="F1196" t="str">
        <f t="shared" si="18"/>
        <v>1</v>
      </c>
      <c r="G1196">
        <f>IF($K1196="","",男子登録情報!$M1196)</f>
        <v>27</v>
      </c>
      <c r="H1196">
        <f>IF($K1196="","",男子登録情報!$A1196)</f>
        <v>492355</v>
      </c>
      <c r="K1196">
        <f>IF(男子登録情報!$C1196="","",男子登録情報!$C1196)</f>
        <v>1195</v>
      </c>
      <c r="M1196">
        <f>IFERROR(IF(AND(402&lt;=VALUE(RIGHT(男子登録情報!$F1196,4)),競技会情報!$E$3*100+競技会情報!$G$3&gt;=VALUE(RIGHT(男子登録情報!$F1196,4))),VALUE(男子登録情報!$G1196)+1,VALUE(男子登録情報!$G1196)),"")</f>
        <v>19</v>
      </c>
      <c r="N1196" t="str">
        <f>IF($K1196="","",IF(男子登録情報!$H1196="北海道",男子登録情報!$H1196,LEFT(男子登録情報!$H1196,LEN(男子登録情報!$H1196)-1)))</f>
        <v>大阪</v>
      </c>
      <c r="O1196" t="str">
        <f>IF($K1196="","",IF(LEN($N1196)=2,LEFT($N1196,1)&amp;"　"&amp;RIGHT($N1196,1)&amp;"・"&amp;男子登録情報!$I1196,$N1196&amp;"・"&amp;男子登録情報!$I1196))</f>
        <v>大　阪・履正社</v>
      </c>
    </row>
    <row r="1197" spans="1:15" x14ac:dyDescent="0.55000000000000004">
      <c r="A1197">
        <f>IF($K1197="","",100000000+男子登録情報!$C1197)</f>
        <v>100001196</v>
      </c>
      <c r="B1197" t="str">
        <f>IF($K1197="","",男子登録情報!$D1197&amp;" ("&amp;男子登録情報!$K1197&amp;")")</f>
        <v>河村　颯志 (2)</v>
      </c>
      <c r="C1197" t="str">
        <f>IF($K1197="","",男子登録情報!$E1197)</f>
        <v>ｶﾜﾑﾗ ｿｳｼ</v>
      </c>
      <c r="D1197" t="str">
        <f>IF($K1197="","",男子登録情報!$O1197&amp;" "&amp;男子登録情報!$N1197&amp;" ("&amp;LEFT(男子登録情報!$F1197,2)&amp;")")</f>
        <v>Soshi KAWAMURA (02)</v>
      </c>
      <c r="E1197" t="str">
        <f>IF($K1197="","",男子登録情報!$P1197)</f>
        <v>JPN</v>
      </c>
      <c r="F1197" t="str">
        <f t="shared" si="18"/>
        <v>1</v>
      </c>
      <c r="G1197">
        <f>IF($K1197="","",男子登録情報!$M1197)</f>
        <v>28</v>
      </c>
      <c r="H1197">
        <f>IF($K1197="","",男子登録情報!$A1197)</f>
        <v>492355</v>
      </c>
      <c r="K1197">
        <f>IF(男子登録情報!$C1197="","",男子登録情報!$C1197)</f>
        <v>1196</v>
      </c>
      <c r="M1197">
        <f>IFERROR(IF(AND(402&lt;=VALUE(RIGHT(男子登録情報!$F1197,4)),競技会情報!$E$3*100+競技会情報!$G$3&gt;=VALUE(RIGHT(男子登録情報!$F1197,4))),VALUE(男子登録情報!$G1197)+1,VALUE(男子登録情報!$G1197)),"")</f>
        <v>20</v>
      </c>
      <c r="N1197" t="str">
        <f>IF($K1197="","",IF(男子登録情報!$H1197="北海道",男子登録情報!$H1197,LEFT(男子登録情報!$H1197,LEN(男子登録情報!$H1197)-1)))</f>
        <v>兵庫</v>
      </c>
      <c r="O1197" t="str">
        <f>IF($K1197="","",IF(LEN($N1197)=2,LEFT($N1197,1)&amp;"　"&amp;RIGHT($N1197,1)&amp;"・"&amp;男子登録情報!$I1197,$N1197&amp;"・"&amp;男子登録情報!$I1197))</f>
        <v>兵　庫・神戸第一</v>
      </c>
    </row>
    <row r="1198" spans="1:15" x14ac:dyDescent="0.55000000000000004">
      <c r="A1198">
        <f>IF($K1198="","",100000000+男子登録情報!$C1198)</f>
        <v>100001197</v>
      </c>
      <c r="B1198" t="str">
        <f>IF($K1198="","",男子登録情報!$D1198&amp;" ("&amp;男子登録情報!$K1198&amp;")")</f>
        <v>呉原　昌希 (2)</v>
      </c>
      <c r="C1198" t="str">
        <f>IF($K1198="","",男子登録情報!$E1198)</f>
        <v>ｸﾚﾊﾗ ｼｮｳｷ</v>
      </c>
      <c r="D1198" t="str">
        <f>IF($K1198="","",男子登録情報!$O1198&amp;" "&amp;男子登録情報!$N1198&amp;" ("&amp;LEFT(男子登録情報!$F1198,2)&amp;")")</f>
        <v>Shoki KUREHARA (02)</v>
      </c>
      <c r="E1198" t="str">
        <f>IF($K1198="","",男子登録情報!$P1198)</f>
        <v>JPN</v>
      </c>
      <c r="F1198" t="str">
        <f t="shared" si="18"/>
        <v>1</v>
      </c>
      <c r="G1198">
        <f>IF($K1198="","",男子登録情報!$M1198)</f>
        <v>27</v>
      </c>
      <c r="H1198">
        <f>IF($K1198="","",男子登録情報!$A1198)</f>
        <v>492355</v>
      </c>
      <c r="K1198">
        <f>IF(男子登録情報!$C1198="","",男子登録情報!$C1198)</f>
        <v>1197</v>
      </c>
      <c r="M1198">
        <f>IFERROR(IF(AND(402&lt;=VALUE(RIGHT(男子登録情報!$F1198,4)),競技会情報!$E$3*100+競技会情報!$G$3&gt;=VALUE(RIGHT(男子登録情報!$F1198,4))),VALUE(男子登録情報!$G1198)+1,VALUE(男子登録情報!$G1198)),"")</f>
        <v>20</v>
      </c>
      <c r="N1198" t="str">
        <f>IF($K1198="","",IF(男子登録情報!$H1198="北海道",男子登録情報!$H1198,LEFT(男子登録情報!$H1198,LEN(男子登録情報!$H1198)-1)))</f>
        <v>大阪</v>
      </c>
      <c r="O1198" t="str">
        <f>IF($K1198="","",IF(LEN($N1198)=2,LEFT($N1198,1)&amp;"　"&amp;RIGHT($N1198,1)&amp;"・"&amp;男子登録情報!$I1198,$N1198&amp;"・"&amp;男子登録情報!$I1198))</f>
        <v>大　阪・東大阪大学柏原</v>
      </c>
    </row>
    <row r="1199" spans="1:15" x14ac:dyDescent="0.55000000000000004">
      <c r="A1199">
        <f>IF($K1199="","",100000000+男子登録情報!$C1199)</f>
        <v>100001198</v>
      </c>
      <c r="B1199" t="str">
        <f>IF($K1199="","",男子登録情報!$D1199&amp;" ("&amp;男子登録情報!$K1199&amp;")")</f>
        <v>小西　巧海 (2)</v>
      </c>
      <c r="C1199" t="str">
        <f>IF($K1199="","",男子登録情報!$E1199)</f>
        <v>ｺﾆｼ ﾀｸﾐ</v>
      </c>
      <c r="D1199" t="str">
        <f>IF($K1199="","",男子登録情報!$O1199&amp;" "&amp;男子登録情報!$N1199&amp;" ("&amp;LEFT(男子登録情報!$F1199,2)&amp;")")</f>
        <v>Takumi KONISHI (02)</v>
      </c>
      <c r="E1199" t="str">
        <f>IF($K1199="","",男子登録情報!$P1199)</f>
        <v>JPN</v>
      </c>
      <c r="F1199" t="str">
        <f t="shared" si="18"/>
        <v>1</v>
      </c>
      <c r="G1199">
        <f>IF($K1199="","",男子登録情報!$M1199)</f>
        <v>26</v>
      </c>
      <c r="H1199">
        <f>IF($K1199="","",男子登録情報!$A1199)</f>
        <v>492355</v>
      </c>
      <c r="K1199">
        <f>IF(男子登録情報!$C1199="","",男子登録情報!$C1199)</f>
        <v>1198</v>
      </c>
      <c r="M1199">
        <f>IFERROR(IF(AND(402&lt;=VALUE(RIGHT(男子登録情報!$F1199,4)),競技会情報!$E$3*100+競技会情報!$G$3&gt;=VALUE(RIGHT(男子登録情報!$F1199,4))),VALUE(男子登録情報!$G1199)+1,VALUE(男子登録情報!$G1199)),"")</f>
        <v>20</v>
      </c>
      <c r="N1199" t="str">
        <f>IF($K1199="","",IF(男子登録情報!$H1199="北海道",男子登録情報!$H1199,LEFT(男子登録情報!$H1199,LEN(男子登録情報!$H1199)-1)))</f>
        <v>大阪</v>
      </c>
      <c r="O1199" t="str">
        <f>IF($K1199="","",IF(LEN($N1199)=2,LEFT($N1199,1)&amp;"　"&amp;RIGHT($N1199,1)&amp;"・"&amp;男子登録情報!$I1199,$N1199&amp;"・"&amp;男子登録情報!$I1199))</f>
        <v>大　阪・大阪</v>
      </c>
    </row>
    <row r="1200" spans="1:15" x14ac:dyDescent="0.55000000000000004">
      <c r="A1200">
        <f>IF($K1200="","",100000000+男子登録情報!$C1200)</f>
        <v>100001199</v>
      </c>
      <c r="B1200" t="str">
        <f>IF($K1200="","",男子登録情報!$D1200&amp;" ("&amp;男子登録情報!$K1200&amp;")")</f>
        <v>新田　颯斗 (2)</v>
      </c>
      <c r="C1200" t="str">
        <f>IF($K1200="","",男子登録情報!$E1200)</f>
        <v>ｼﾝﾃﾞﾝ ﾊﾔﾄ</v>
      </c>
      <c r="D1200" t="str">
        <f>IF($K1200="","",男子登録情報!$O1200&amp;" "&amp;男子登録情報!$N1200&amp;" ("&amp;LEFT(男子登録情報!$F1200,2)&amp;")")</f>
        <v>Hayato SHINDEN (02)</v>
      </c>
      <c r="E1200" t="str">
        <f>IF($K1200="","",男子登録情報!$P1200)</f>
        <v>JPN</v>
      </c>
      <c r="F1200" t="str">
        <f t="shared" si="18"/>
        <v>1</v>
      </c>
      <c r="G1200">
        <f>IF($K1200="","",男子登録情報!$M1200)</f>
        <v>27</v>
      </c>
      <c r="H1200">
        <f>IF($K1200="","",男子登録情報!$A1200)</f>
        <v>492355</v>
      </c>
      <c r="K1200">
        <f>IF(男子登録情報!$C1200="","",男子登録情報!$C1200)</f>
        <v>1199</v>
      </c>
      <c r="M1200">
        <f>IFERROR(IF(AND(402&lt;=VALUE(RIGHT(男子登録情報!$F1200,4)),競技会情報!$E$3*100+競技会情報!$G$3&gt;=VALUE(RIGHT(男子登録情報!$F1200,4))),VALUE(男子登録情報!$G1200)+1,VALUE(男子登録情報!$G1200)),"")</f>
        <v>20</v>
      </c>
      <c r="N1200" t="str">
        <f>IF($K1200="","",IF(男子登録情報!$H1200="北海道",男子登録情報!$H1200,LEFT(男子登録情報!$H1200,LEN(男子登録情報!$H1200)-1)))</f>
        <v>大阪</v>
      </c>
      <c r="O1200" t="str">
        <f>IF($K1200="","",IF(LEN($N1200)=2,LEFT($N1200,1)&amp;"　"&amp;RIGHT($N1200,1)&amp;"・"&amp;男子登録情報!$I1200,$N1200&amp;"・"&amp;男子登録情報!$I1200))</f>
        <v>大　阪・精華</v>
      </c>
    </row>
    <row r="1201" spans="1:15" x14ac:dyDescent="0.55000000000000004">
      <c r="A1201">
        <f>IF($K1201="","",100000000+男子登録情報!$C1201)</f>
        <v>100001200</v>
      </c>
      <c r="B1201" t="str">
        <f>IF($K1201="","",男子登録情報!$D1201&amp;" ("&amp;男子登録情報!$K1201&amp;")")</f>
        <v>谷中　隆晟 (2)</v>
      </c>
      <c r="C1201" t="str">
        <f>IF($K1201="","",男子登録情報!$E1201)</f>
        <v>ﾀﾆﾅｶ ﾘｭｳｾｲ</v>
      </c>
      <c r="D1201" t="str">
        <f>IF($K1201="","",男子登録情報!$O1201&amp;" "&amp;男子登録情報!$N1201&amp;" ("&amp;LEFT(男子登録情報!$F1201,2)&amp;")")</f>
        <v>Ryusei TANINAKA (02)</v>
      </c>
      <c r="E1201" t="str">
        <f>IF($K1201="","",男子登録情報!$P1201)</f>
        <v>JPN</v>
      </c>
      <c r="F1201" t="str">
        <f t="shared" si="18"/>
        <v>1</v>
      </c>
      <c r="G1201">
        <f>IF($K1201="","",男子登録情報!$M1201)</f>
        <v>27</v>
      </c>
      <c r="H1201">
        <f>IF($K1201="","",男子登録情報!$A1201)</f>
        <v>492355</v>
      </c>
      <c r="K1201">
        <f>IF(男子登録情報!$C1201="","",男子登録情報!$C1201)</f>
        <v>1200</v>
      </c>
      <c r="M1201">
        <f>IFERROR(IF(AND(402&lt;=VALUE(RIGHT(男子登録情報!$F1201,4)),競技会情報!$E$3*100+競技会情報!$G$3&gt;=VALUE(RIGHT(男子登録情報!$F1201,4))),VALUE(男子登録情報!$G1201)+1,VALUE(男子登録情報!$G1201)),"")</f>
        <v>20</v>
      </c>
      <c r="N1201" t="str">
        <f>IF($K1201="","",IF(男子登録情報!$H1201="北海道",男子登録情報!$H1201,LEFT(男子登録情報!$H1201,LEN(男子登録情報!$H1201)-1)))</f>
        <v>大阪</v>
      </c>
      <c r="O1201" t="str">
        <f>IF($K1201="","",IF(LEN($N1201)=2,LEFT($N1201,1)&amp;"　"&amp;RIGHT($N1201,1)&amp;"・"&amp;男子登録情報!$I1201,$N1201&amp;"・"&amp;男子登録情報!$I1201))</f>
        <v>大　阪・枚方津田</v>
      </c>
    </row>
    <row r="1202" spans="1:15" x14ac:dyDescent="0.55000000000000004">
      <c r="A1202">
        <f>IF($K1202="","",100000000+男子登録情報!$C1202)</f>
        <v>100001201</v>
      </c>
      <c r="B1202" t="str">
        <f>IF($K1202="","",男子登録情報!$D1202&amp;" ("&amp;男子登録情報!$K1202&amp;")")</f>
        <v>鶴崎　柊太 (2)</v>
      </c>
      <c r="C1202" t="str">
        <f>IF($K1202="","",男子登録情報!$E1202)</f>
        <v>ﾂﾙｻｷ ｼｭｳﾀ</v>
      </c>
      <c r="D1202" t="str">
        <f>IF($K1202="","",男子登録情報!$O1202&amp;" "&amp;男子登録情報!$N1202&amp;" ("&amp;LEFT(男子登録情報!$F1202,2)&amp;")")</f>
        <v>Shuta TSURUSAKI (02)</v>
      </c>
      <c r="E1202" t="str">
        <f>IF($K1202="","",男子登録情報!$P1202)</f>
        <v>JPN</v>
      </c>
      <c r="F1202" t="str">
        <f t="shared" si="18"/>
        <v>1</v>
      </c>
      <c r="G1202">
        <f>IF($K1202="","",男子登録情報!$M1202)</f>
        <v>27</v>
      </c>
      <c r="H1202">
        <f>IF($K1202="","",男子登録情報!$A1202)</f>
        <v>492355</v>
      </c>
      <c r="K1202">
        <f>IF(男子登録情報!$C1202="","",男子登録情報!$C1202)</f>
        <v>1201</v>
      </c>
      <c r="M1202">
        <f>IFERROR(IF(AND(402&lt;=VALUE(RIGHT(男子登録情報!$F1202,4)),競技会情報!$E$3*100+競技会情報!$G$3&gt;=VALUE(RIGHT(男子登録情報!$F1202,4))),VALUE(男子登録情報!$G1202)+1,VALUE(男子登録情報!$G1202)),"")</f>
        <v>20</v>
      </c>
      <c r="N1202" t="str">
        <f>IF($K1202="","",IF(男子登録情報!$H1202="北海道",男子登録情報!$H1202,LEFT(男子登録情報!$H1202,LEN(男子登録情報!$H1202)-1)))</f>
        <v>大阪</v>
      </c>
      <c r="O1202" t="str">
        <f>IF($K1202="","",IF(LEN($N1202)=2,LEFT($N1202,1)&amp;"　"&amp;RIGHT($N1202,1)&amp;"・"&amp;男子登録情報!$I1202,$N1202&amp;"・"&amp;男子登録情報!$I1202))</f>
        <v>大　阪・大阪商業大学</v>
      </c>
    </row>
    <row r="1203" spans="1:15" x14ac:dyDescent="0.55000000000000004">
      <c r="A1203">
        <f>IF($K1203="","",100000000+男子登録情報!$C1203)</f>
        <v>100001202</v>
      </c>
      <c r="B1203" t="str">
        <f>IF($K1203="","",男子登録情報!$D1203&amp;" ("&amp;男子登録情報!$K1203&amp;")")</f>
        <v>服部　結月 (2)</v>
      </c>
      <c r="C1203" t="str">
        <f>IF($K1203="","",男子登録情報!$E1203)</f>
        <v>ﾊｯﾄﾘ ﾕﾂﾞｷ</v>
      </c>
      <c r="D1203" t="str">
        <f>IF($K1203="","",男子登録情報!$O1203&amp;" "&amp;男子登録情報!$N1203&amp;" ("&amp;LEFT(男子登録情報!$F1203,2)&amp;")")</f>
        <v>Yuzuki HATTORI (03)</v>
      </c>
      <c r="E1203" t="str">
        <f>IF($K1203="","",男子登録情報!$P1203)</f>
        <v>JPN</v>
      </c>
      <c r="F1203" t="str">
        <f t="shared" si="18"/>
        <v>1</v>
      </c>
      <c r="G1203">
        <f>IF($K1203="","",男子登録情報!$M1203)</f>
        <v>26</v>
      </c>
      <c r="H1203">
        <f>IF($K1203="","",男子登録情報!$A1203)</f>
        <v>492355</v>
      </c>
      <c r="K1203">
        <f>IF(男子登録情報!$C1203="","",男子登録情報!$C1203)</f>
        <v>1202</v>
      </c>
      <c r="M1203">
        <f>IFERROR(IF(AND(402&lt;=VALUE(RIGHT(男子登録情報!$F1203,4)),競技会情報!$E$3*100+競技会情報!$G$3&gt;=VALUE(RIGHT(男子登録情報!$F1203,4))),VALUE(男子登録情報!$G1203)+1,VALUE(男子登録情報!$G1203)),"")</f>
        <v>19</v>
      </c>
      <c r="N1203" t="str">
        <f>IF($K1203="","",IF(男子登録情報!$H1203="北海道",男子登録情報!$H1203,LEFT(男子登録情報!$H1203,LEN(男子登録情報!$H1203)-1)))</f>
        <v>京都</v>
      </c>
      <c r="O1203" t="str">
        <f>IF($K1203="","",IF(LEN($N1203)=2,LEFT($N1203,1)&amp;"　"&amp;RIGHT($N1203,1)&amp;"・"&amp;男子登録情報!$I1203,$N1203&amp;"・"&amp;男子登録情報!$I1203))</f>
        <v>京　都・田辺</v>
      </c>
    </row>
    <row r="1204" spans="1:15" x14ac:dyDescent="0.55000000000000004">
      <c r="A1204">
        <f>IF($K1204="","",100000000+男子登録情報!$C1204)</f>
        <v>100001203</v>
      </c>
      <c r="B1204" t="str">
        <f>IF($K1204="","",男子登録情報!$D1204&amp;" ("&amp;男子登録情報!$K1204&amp;")")</f>
        <v>平岡　照土 (2)</v>
      </c>
      <c r="C1204" t="str">
        <f>IF($K1204="","",男子登録情報!$E1204)</f>
        <v>ﾋﾗｵｶ ｱｷﾄ</v>
      </c>
      <c r="D1204" t="str">
        <f>IF($K1204="","",男子登録情報!$O1204&amp;" "&amp;男子登録情報!$N1204&amp;" ("&amp;LEFT(男子登録情報!$F1204,2)&amp;")")</f>
        <v>Akito HIRAOKA (02)</v>
      </c>
      <c r="E1204" t="str">
        <f>IF($K1204="","",男子登録情報!$P1204)</f>
        <v>JPN</v>
      </c>
      <c r="F1204" t="str">
        <f t="shared" si="18"/>
        <v>1</v>
      </c>
      <c r="G1204">
        <f>IF($K1204="","",男子登録情報!$M1204)</f>
        <v>28</v>
      </c>
      <c r="H1204">
        <f>IF($K1204="","",男子登録情報!$A1204)</f>
        <v>492355</v>
      </c>
      <c r="K1204">
        <f>IF(男子登録情報!$C1204="","",男子登録情報!$C1204)</f>
        <v>1203</v>
      </c>
      <c r="M1204">
        <f>IFERROR(IF(AND(402&lt;=VALUE(RIGHT(男子登録情報!$F1204,4)),競技会情報!$E$3*100+競技会情報!$G$3&gt;=VALUE(RIGHT(男子登録情報!$F1204,4))),VALUE(男子登録情報!$G1204)+1,VALUE(男子登録情報!$G1204)),"")</f>
        <v>19</v>
      </c>
      <c r="N1204" t="str">
        <f>IF($K1204="","",IF(男子登録情報!$H1204="北海道",男子登録情報!$H1204,LEFT(男子登録情報!$H1204,LEN(男子登録情報!$H1204)-1)))</f>
        <v>香川</v>
      </c>
      <c r="O1204" t="str">
        <f>IF($K1204="","",IF(LEN($N1204)=2,LEFT($N1204,1)&amp;"　"&amp;RIGHT($N1204,1)&amp;"・"&amp;男子登録情報!$I1204,$N1204&amp;"・"&amp;男子登録情報!$I1204))</f>
        <v>香　川・四国学院大学香川西</v>
      </c>
    </row>
    <row r="1205" spans="1:15" x14ac:dyDescent="0.55000000000000004">
      <c r="A1205">
        <f>IF($K1205="","",100000000+男子登録情報!$C1205)</f>
        <v>100001204</v>
      </c>
      <c r="B1205" t="str">
        <f>IF($K1205="","",男子登録情報!$D1205&amp;" ("&amp;男子登録情報!$K1205&amp;")")</f>
        <v>廣野　温大 (2)</v>
      </c>
      <c r="C1205" t="str">
        <f>IF($K1205="","",男子登録情報!$E1205)</f>
        <v>ﾋﾛﾉ ﾊﾙﾄ</v>
      </c>
      <c r="D1205" t="str">
        <f>IF($K1205="","",男子登録情報!$O1205&amp;" "&amp;男子登録情報!$N1205&amp;" ("&amp;LEFT(男子登録情報!$F1205,2)&amp;")")</f>
        <v>Haruto HIRONO (02)</v>
      </c>
      <c r="E1205" t="str">
        <f>IF($K1205="","",男子登録情報!$P1205)</f>
        <v>JPN</v>
      </c>
      <c r="F1205" t="str">
        <f t="shared" si="18"/>
        <v>1</v>
      </c>
      <c r="G1205">
        <f>IF($K1205="","",男子登録情報!$M1205)</f>
        <v>27</v>
      </c>
      <c r="H1205">
        <f>IF($K1205="","",男子登録情報!$A1205)</f>
        <v>492355</v>
      </c>
      <c r="K1205">
        <f>IF(男子登録情報!$C1205="","",男子登録情報!$C1205)</f>
        <v>1204</v>
      </c>
      <c r="M1205">
        <f>IFERROR(IF(AND(402&lt;=VALUE(RIGHT(男子登録情報!$F1205,4)),競技会情報!$E$3*100+競技会情報!$G$3&gt;=VALUE(RIGHT(男子登録情報!$F1205,4))),VALUE(男子登録情報!$G1205)+1,VALUE(男子登録情報!$G1205)),"")</f>
        <v>20</v>
      </c>
      <c r="N1205" t="str">
        <f>IF($K1205="","",IF(男子登録情報!$H1205="北海道",男子登録情報!$H1205,LEFT(男子登録情報!$H1205,LEN(男子登録情報!$H1205)-1)))</f>
        <v>大阪</v>
      </c>
      <c r="O1205" t="str">
        <f>IF($K1205="","",IF(LEN($N1205)=2,LEFT($N1205,1)&amp;"　"&amp;RIGHT($N1205,1)&amp;"・"&amp;男子登録情報!$I1205,$N1205&amp;"・"&amp;男子登録情報!$I1205))</f>
        <v>大　阪・太成学院</v>
      </c>
    </row>
    <row r="1206" spans="1:15" x14ac:dyDescent="0.55000000000000004">
      <c r="A1206">
        <f>IF($K1206="","",100000000+男子登録情報!$C1206)</f>
        <v>100001205</v>
      </c>
      <c r="B1206" t="str">
        <f>IF($K1206="","",男子登録情報!$D1206&amp;" ("&amp;男子登録情報!$K1206&amp;")")</f>
        <v>古川　弘人 (2)</v>
      </c>
      <c r="C1206" t="str">
        <f>IF($K1206="","",男子登録情報!$E1206)</f>
        <v>ﾌﾙｶﾜ ﾋﾛﾄ</v>
      </c>
      <c r="D1206" t="str">
        <f>IF($K1206="","",男子登録情報!$O1206&amp;" "&amp;男子登録情報!$N1206&amp;" ("&amp;LEFT(男子登録情報!$F1206,2)&amp;")")</f>
        <v>Hiroto FURUKAWA (02)</v>
      </c>
      <c r="E1206" t="str">
        <f>IF($K1206="","",男子登録情報!$P1206)</f>
        <v>JPN</v>
      </c>
      <c r="F1206" t="str">
        <f t="shared" si="18"/>
        <v>1</v>
      </c>
      <c r="G1206">
        <f>IF($K1206="","",男子登録情報!$M1206)</f>
        <v>27</v>
      </c>
      <c r="H1206">
        <f>IF($K1206="","",男子登録情報!$A1206)</f>
        <v>492355</v>
      </c>
      <c r="K1206">
        <f>IF(男子登録情報!$C1206="","",男子登録情報!$C1206)</f>
        <v>1205</v>
      </c>
      <c r="M1206">
        <f>IFERROR(IF(AND(402&lt;=VALUE(RIGHT(男子登録情報!$F1206,4)),競技会情報!$E$3*100+競技会情報!$G$3&gt;=VALUE(RIGHT(男子登録情報!$F1206,4))),VALUE(男子登録情報!$G1206)+1,VALUE(男子登録情報!$G1206)),"")</f>
        <v>20</v>
      </c>
      <c r="N1206" t="str">
        <f>IF($K1206="","",IF(男子登録情報!$H1206="北海道",男子登録情報!$H1206,LEFT(男子登録情報!$H1206,LEN(男子登録情報!$H1206)-1)))</f>
        <v>大阪</v>
      </c>
      <c r="O1206" t="str">
        <f>IF($K1206="","",IF(LEN($N1206)=2,LEFT($N1206,1)&amp;"　"&amp;RIGHT($N1206,1)&amp;"・"&amp;男子登録情報!$I1206,$N1206&amp;"・"&amp;男子登録情報!$I1206))</f>
        <v>大　阪・大阪商業大学</v>
      </c>
    </row>
    <row r="1207" spans="1:15" x14ac:dyDescent="0.55000000000000004">
      <c r="A1207">
        <f>IF($K1207="","",100000000+男子登録情報!$C1207)</f>
        <v>100001206</v>
      </c>
      <c r="B1207" t="str">
        <f>IF($K1207="","",男子登録情報!$D1207&amp;" ("&amp;男子登録情報!$K1207&amp;")")</f>
        <v>古谷　皆人 (2)</v>
      </c>
      <c r="C1207" t="str">
        <f>IF($K1207="","",男子登録情報!$E1207)</f>
        <v>ﾌﾙﾀﾆ ﾐﾅﾄ</v>
      </c>
      <c r="D1207" t="str">
        <f>IF($K1207="","",男子登録情報!$O1207&amp;" "&amp;男子登録情報!$N1207&amp;" ("&amp;LEFT(男子登録情報!$F1207,2)&amp;")")</f>
        <v>Minato FURUTANI (03)</v>
      </c>
      <c r="E1207" t="str">
        <f>IF($K1207="","",男子登録情報!$P1207)</f>
        <v>JPN</v>
      </c>
      <c r="F1207" t="str">
        <f t="shared" si="18"/>
        <v>1</v>
      </c>
      <c r="G1207">
        <f>IF($K1207="","",男子登録情報!$M1207)</f>
        <v>26</v>
      </c>
      <c r="H1207">
        <f>IF($K1207="","",男子登録情報!$A1207)</f>
        <v>492355</v>
      </c>
      <c r="K1207">
        <f>IF(男子登録情報!$C1207="","",男子登録情報!$C1207)</f>
        <v>1206</v>
      </c>
      <c r="M1207">
        <f>IFERROR(IF(AND(402&lt;=VALUE(RIGHT(男子登録情報!$F1207,4)),競技会情報!$E$3*100+競技会情報!$G$3&gt;=VALUE(RIGHT(男子登録情報!$F1207,4))),VALUE(男子登録情報!$G1207)+1,VALUE(男子登録情報!$G1207)),"")</f>
        <v>19</v>
      </c>
      <c r="N1207" t="str">
        <f>IF($K1207="","",IF(男子登録情報!$H1207="北海道",男子登録情報!$H1207,LEFT(男子登録情報!$H1207,LEN(男子登録情報!$H1207)-1)))</f>
        <v>京都</v>
      </c>
      <c r="O1207" t="str">
        <f>IF($K1207="","",IF(LEN($N1207)=2,LEFT($N1207,1)&amp;"　"&amp;RIGHT($N1207,1)&amp;"・"&amp;男子登録情報!$I1207,$N1207&amp;"・"&amp;男子登録情報!$I1207))</f>
        <v>京　都・田辺</v>
      </c>
    </row>
    <row r="1208" spans="1:15" x14ac:dyDescent="0.55000000000000004">
      <c r="A1208">
        <f>IF($K1208="","",100000000+男子登録情報!$C1208)</f>
        <v>100001207</v>
      </c>
      <c r="B1208" t="str">
        <f>IF($K1208="","",男子登録情報!$D1208&amp;" ("&amp;男子登録情報!$K1208&amp;")")</f>
        <v>本多　凌生 (2)</v>
      </c>
      <c r="C1208" t="str">
        <f>IF($K1208="","",男子登録情報!$E1208)</f>
        <v>ﾎﾝﾀﾞ ﾘｮｳｾｲ</v>
      </c>
      <c r="D1208" t="str">
        <f>IF($K1208="","",男子登録情報!$O1208&amp;" "&amp;男子登録情報!$N1208&amp;" ("&amp;LEFT(男子登録情報!$F1208,2)&amp;")")</f>
        <v>Ryosei HONDA (02)</v>
      </c>
      <c r="E1208" t="str">
        <f>IF($K1208="","",男子登録情報!$P1208)</f>
        <v>JPN</v>
      </c>
      <c r="F1208" t="str">
        <f t="shared" si="18"/>
        <v>1</v>
      </c>
      <c r="G1208">
        <f>IF($K1208="","",男子登録情報!$M1208)</f>
        <v>27</v>
      </c>
      <c r="H1208">
        <f>IF($K1208="","",男子登録情報!$A1208)</f>
        <v>492355</v>
      </c>
      <c r="K1208">
        <f>IF(男子登録情報!$C1208="","",男子登録情報!$C1208)</f>
        <v>1207</v>
      </c>
      <c r="M1208">
        <f>IFERROR(IF(AND(402&lt;=VALUE(RIGHT(男子登録情報!$F1208,4)),競技会情報!$E$3*100+競技会情報!$G$3&gt;=VALUE(RIGHT(男子登録情報!$F1208,4))),VALUE(男子登録情報!$G1208)+1,VALUE(男子登録情報!$G1208)),"")</f>
        <v>20</v>
      </c>
      <c r="N1208" t="str">
        <f>IF($K1208="","",IF(男子登録情報!$H1208="北海道",男子登録情報!$H1208,LEFT(男子登録情報!$H1208,LEN(男子登録情報!$H1208)-1)))</f>
        <v>大阪</v>
      </c>
      <c r="O1208" t="str">
        <f>IF($K1208="","",IF(LEN($N1208)=2,LEFT($N1208,1)&amp;"　"&amp;RIGHT($N1208,1)&amp;"・"&amp;男子登録情報!$I1208,$N1208&amp;"・"&amp;男子登録情報!$I1208))</f>
        <v>大　阪・精華</v>
      </c>
    </row>
    <row r="1209" spans="1:15" x14ac:dyDescent="0.55000000000000004">
      <c r="A1209">
        <f>IF($K1209="","",100000000+男子登録情報!$C1209)</f>
        <v>100001208</v>
      </c>
      <c r="B1209" t="str">
        <f>IF($K1209="","",男子登録情報!$D1209&amp;" ("&amp;男子登録情報!$K1209&amp;")")</f>
        <v>三橋　凌久 (2)</v>
      </c>
      <c r="C1209" t="str">
        <f>IF($K1209="","",男子登録情報!$E1209)</f>
        <v>ﾐﾂﾊｼ ﾘｸ</v>
      </c>
      <c r="D1209" t="str">
        <f>IF($K1209="","",男子登録情報!$O1209&amp;" "&amp;男子登録情報!$N1209&amp;" ("&amp;LEFT(男子登録情報!$F1209,2)&amp;")")</f>
        <v>Riku MITSUHASHI (03)</v>
      </c>
      <c r="E1209" t="str">
        <f>IF($K1209="","",男子登録情報!$P1209)</f>
        <v>JPN</v>
      </c>
      <c r="F1209" t="str">
        <f t="shared" si="18"/>
        <v>1</v>
      </c>
      <c r="G1209">
        <f>IF($K1209="","",男子登録情報!$M1209)</f>
        <v>27</v>
      </c>
      <c r="H1209">
        <f>IF($K1209="","",男子登録情報!$A1209)</f>
        <v>492355</v>
      </c>
      <c r="K1209">
        <f>IF(男子登録情報!$C1209="","",男子登録情報!$C1209)</f>
        <v>1208</v>
      </c>
      <c r="M1209">
        <f>IFERROR(IF(AND(402&lt;=VALUE(RIGHT(男子登録情報!$F1209,4)),競技会情報!$E$3*100+競技会情報!$G$3&gt;=VALUE(RIGHT(男子登録情報!$F1209,4))),VALUE(男子登録情報!$G1209)+1,VALUE(男子登録情報!$G1209)),"")</f>
        <v>19</v>
      </c>
      <c r="N1209" t="str">
        <f>IF($K1209="","",IF(男子登録情報!$H1209="北海道",男子登録情報!$H1209,LEFT(男子登録情報!$H1209,LEN(男子登録情報!$H1209)-1)))</f>
        <v>大阪</v>
      </c>
      <c r="O1209" t="str">
        <f>IF($K1209="","",IF(LEN($N1209)=2,LEFT($N1209,1)&amp;"　"&amp;RIGHT($N1209,1)&amp;"・"&amp;男子登録情報!$I1209,$N1209&amp;"・"&amp;男子登録情報!$I1209))</f>
        <v>大　阪・枚方津田</v>
      </c>
    </row>
    <row r="1210" spans="1:15" x14ac:dyDescent="0.55000000000000004">
      <c r="A1210">
        <f>IF($K1210="","",100000000+男子登録情報!$C1210)</f>
        <v>100001209</v>
      </c>
      <c r="B1210" t="str">
        <f>IF($K1210="","",男子登録情報!$D1210&amp;" ("&amp;男子登録情報!$K1210&amp;")")</f>
        <v>三原　光 (2)</v>
      </c>
      <c r="C1210" t="str">
        <f>IF($K1210="","",男子登録情報!$E1210)</f>
        <v>ﾐﾊﾗ ｱｷﾗ</v>
      </c>
      <c r="D1210" t="str">
        <f>IF($K1210="","",男子登録情報!$O1210&amp;" "&amp;男子登録情報!$N1210&amp;" ("&amp;LEFT(男子登録情報!$F1210,2)&amp;")")</f>
        <v>Akira MIHARA (02)</v>
      </c>
      <c r="E1210" t="str">
        <f>IF($K1210="","",男子登録情報!$P1210)</f>
        <v>JPN</v>
      </c>
      <c r="F1210" t="str">
        <f t="shared" si="18"/>
        <v>1</v>
      </c>
      <c r="G1210">
        <f>IF($K1210="","",男子登録情報!$M1210)</f>
        <v>27</v>
      </c>
      <c r="H1210">
        <f>IF($K1210="","",男子登録情報!$A1210)</f>
        <v>492355</v>
      </c>
      <c r="K1210">
        <f>IF(男子登録情報!$C1210="","",男子登録情報!$C1210)</f>
        <v>1209</v>
      </c>
      <c r="M1210">
        <f>IFERROR(IF(AND(402&lt;=VALUE(RIGHT(男子登録情報!$F1210,4)),競技会情報!$E$3*100+競技会情報!$G$3&gt;=VALUE(RIGHT(男子登録情報!$F1210,4))),VALUE(男子登録情報!$G1210)+1,VALUE(男子登録情報!$G1210)),"")</f>
        <v>20</v>
      </c>
      <c r="N1210" t="str">
        <f>IF($K1210="","",IF(男子登録情報!$H1210="北海道",男子登録情報!$H1210,LEFT(男子登録情報!$H1210,LEN(男子登録情報!$H1210)-1)))</f>
        <v>大阪</v>
      </c>
      <c r="O1210" t="str">
        <f>IF($K1210="","",IF(LEN($N1210)=2,LEFT($N1210,1)&amp;"　"&amp;RIGHT($N1210,1)&amp;"・"&amp;男子登録情報!$I1210,$N1210&amp;"・"&amp;男子登録情報!$I1210))</f>
        <v>大　阪・履正社</v>
      </c>
    </row>
    <row r="1211" spans="1:15" x14ac:dyDescent="0.55000000000000004">
      <c r="A1211">
        <f>IF($K1211="","",100000000+男子登録情報!$C1211)</f>
        <v>100001210</v>
      </c>
      <c r="B1211" t="str">
        <f>IF($K1211="","",男子登録情報!$D1211&amp;" ("&amp;男子登録情報!$K1211&amp;")")</f>
        <v>宮本　康成 (2)</v>
      </c>
      <c r="C1211" t="str">
        <f>IF($K1211="","",男子登録情報!$E1211)</f>
        <v>ﾐﾔﾓﾄ ｺｳｾｲ</v>
      </c>
      <c r="D1211" t="str">
        <f>IF($K1211="","",男子登録情報!$O1211&amp;" "&amp;男子登録情報!$N1211&amp;" ("&amp;LEFT(男子登録情報!$F1211,2)&amp;")")</f>
        <v>Kosei MIYAMOTO (02)</v>
      </c>
      <c r="E1211" t="str">
        <f>IF($K1211="","",男子登録情報!$P1211)</f>
        <v>JPN</v>
      </c>
      <c r="F1211" t="str">
        <f t="shared" si="18"/>
        <v>1</v>
      </c>
      <c r="G1211">
        <f>IF($K1211="","",男子登録情報!$M1211)</f>
        <v>30</v>
      </c>
      <c r="H1211">
        <f>IF($K1211="","",男子登録情報!$A1211)</f>
        <v>492355</v>
      </c>
      <c r="K1211">
        <f>IF(男子登録情報!$C1211="","",男子登録情報!$C1211)</f>
        <v>1210</v>
      </c>
      <c r="M1211">
        <f>IFERROR(IF(AND(402&lt;=VALUE(RIGHT(男子登録情報!$F1211,4)),競技会情報!$E$3*100+競技会情報!$G$3&gt;=VALUE(RIGHT(男子登録情報!$F1211,4))),VALUE(男子登録情報!$G1211)+1,VALUE(男子登録情報!$G1211)),"")</f>
        <v>20</v>
      </c>
      <c r="N1211" t="str">
        <f>IF($K1211="","",IF(男子登録情報!$H1211="北海道",男子登録情報!$H1211,LEFT(男子登録情報!$H1211,LEN(男子登録情報!$H1211)-1)))</f>
        <v>和歌山</v>
      </c>
      <c r="O1211" t="str">
        <f>IF($K1211="","",IF(LEN($N1211)=2,LEFT($N1211,1)&amp;"　"&amp;RIGHT($N1211,1)&amp;"・"&amp;男子登録情報!$I1211,$N1211&amp;"・"&amp;男子登録情報!$I1211))</f>
        <v>和歌山・和歌山北</v>
      </c>
    </row>
    <row r="1212" spans="1:15" x14ac:dyDescent="0.55000000000000004">
      <c r="A1212">
        <f>IF($K1212="","",100000000+男子登録情報!$C1212)</f>
        <v>100001211</v>
      </c>
      <c r="B1212" t="str">
        <f>IF($K1212="","",男子登録情報!$D1212&amp;" ("&amp;男子登録情報!$K1212&amp;")")</f>
        <v>宗石　悠希 (2)</v>
      </c>
      <c r="C1212" t="str">
        <f>IF($K1212="","",男子登録情報!$E1212)</f>
        <v>ﾑﾈｲｼ ﾕｳｷ</v>
      </c>
      <c r="D1212" t="str">
        <f>IF($K1212="","",男子登録情報!$O1212&amp;" "&amp;男子登録情報!$N1212&amp;" ("&amp;LEFT(男子登録情報!$F1212,2)&amp;")")</f>
        <v>Yuki MUNEISHI (03)</v>
      </c>
      <c r="E1212" t="str">
        <f>IF($K1212="","",男子登録情報!$P1212)</f>
        <v>JPN</v>
      </c>
      <c r="F1212" t="str">
        <f t="shared" si="18"/>
        <v>1</v>
      </c>
      <c r="G1212">
        <f>IF($K1212="","",男子登録情報!$M1212)</f>
        <v>39</v>
      </c>
      <c r="H1212">
        <f>IF($K1212="","",男子登録情報!$A1212)</f>
        <v>492355</v>
      </c>
      <c r="K1212">
        <f>IF(男子登録情報!$C1212="","",男子登録情報!$C1212)</f>
        <v>1211</v>
      </c>
      <c r="M1212">
        <f>IFERROR(IF(AND(402&lt;=VALUE(RIGHT(男子登録情報!$F1212,4)),競技会情報!$E$3*100+競技会情報!$G$3&gt;=VALUE(RIGHT(男子登録情報!$F1212,4))),VALUE(男子登録情報!$G1212)+1,VALUE(男子登録情報!$G1212)),"")</f>
        <v>19</v>
      </c>
      <c r="N1212" t="str">
        <f>IF($K1212="","",IF(男子登録情報!$H1212="北海道",男子登録情報!$H1212,LEFT(男子登録情報!$H1212,LEN(男子登録情報!$H1212)-1)))</f>
        <v>高知</v>
      </c>
      <c r="O1212" t="str">
        <f>IF($K1212="","",IF(LEN($N1212)=2,LEFT($N1212,1)&amp;"　"&amp;RIGHT($N1212,1)&amp;"・"&amp;男子登録情報!$I1212,$N1212&amp;"・"&amp;男子登録情報!$I1212))</f>
        <v>高　知・岡豊</v>
      </c>
    </row>
    <row r="1213" spans="1:15" x14ac:dyDescent="0.55000000000000004">
      <c r="A1213">
        <f>IF($K1213="","",100000000+男子登録情報!$C1213)</f>
        <v>100001212</v>
      </c>
      <c r="B1213" t="str">
        <f>IF($K1213="","",男子登録情報!$D1213&amp;" ("&amp;男子登録情報!$K1213&amp;")")</f>
        <v>安本　晃時 (2)</v>
      </c>
      <c r="C1213" t="str">
        <f>IF($K1213="","",男子登録情報!$E1213)</f>
        <v>ﾔｽﾓﾄ ｺｳｼﾞ</v>
      </c>
      <c r="D1213" t="str">
        <f>IF($K1213="","",男子登録情報!$O1213&amp;" "&amp;男子登録情報!$N1213&amp;" ("&amp;LEFT(男子登録情報!$F1213,2)&amp;")")</f>
        <v>Koji YASUMOTO (02)</v>
      </c>
      <c r="E1213" t="str">
        <f>IF($K1213="","",男子登録情報!$P1213)</f>
        <v>KOR</v>
      </c>
      <c r="F1213" t="str">
        <f t="shared" si="18"/>
        <v>1</v>
      </c>
      <c r="G1213">
        <f>IF($K1213="","",男子登録情報!$M1213)</f>
        <v>27</v>
      </c>
      <c r="H1213">
        <f>IF($K1213="","",男子登録情報!$A1213)</f>
        <v>492355</v>
      </c>
      <c r="K1213">
        <f>IF(男子登録情報!$C1213="","",男子登録情報!$C1213)</f>
        <v>1212</v>
      </c>
      <c r="M1213">
        <f>IFERROR(IF(AND(402&lt;=VALUE(RIGHT(男子登録情報!$F1213,4)),競技会情報!$E$3*100+競技会情報!$G$3&gt;=VALUE(RIGHT(男子登録情報!$F1213,4))),VALUE(男子登録情報!$G1213)+1,VALUE(男子登録情報!$G1213)),"")</f>
        <v>20</v>
      </c>
      <c r="N1213" t="str">
        <f>IF($K1213="","",IF(男子登録情報!$H1213="北海道",男子登録情報!$H1213,LEFT(男子登録情報!$H1213,LEN(男子登録情報!$H1213)-1)))</f>
        <v>大阪</v>
      </c>
      <c r="O1213" t="str">
        <f>IF($K1213="","",IF(LEN($N1213)=2,LEFT($N1213,1)&amp;"　"&amp;RIGHT($N1213,1)&amp;"・"&amp;男子登録情報!$I1213,$N1213&amp;"・"&amp;男子登録情報!$I1213))</f>
        <v>大　阪・汎愛</v>
      </c>
    </row>
    <row r="1214" spans="1:15" x14ac:dyDescent="0.55000000000000004">
      <c r="A1214">
        <f>IF($K1214="","",100000000+男子登録情報!$C1214)</f>
        <v>100001213</v>
      </c>
      <c r="B1214" t="str">
        <f>IF($K1214="","",男子登録情報!$D1214&amp;" ("&amp;男子登録情報!$K1214&amp;")")</f>
        <v>祐島　陸人 (2)</v>
      </c>
      <c r="C1214" t="str">
        <f>IF($K1214="","",男子登録情報!$E1214)</f>
        <v>ﾕｳｼﾏ ﾘｸﾄ</v>
      </c>
      <c r="D1214" t="str">
        <f>IF($K1214="","",男子登録情報!$O1214&amp;" "&amp;男子登録情報!$N1214&amp;" ("&amp;LEFT(男子登録情報!$F1214,2)&amp;")")</f>
        <v>Rikuto YUSHIMA (02)</v>
      </c>
      <c r="E1214" t="str">
        <f>IF($K1214="","",男子登録情報!$P1214)</f>
        <v>JPN</v>
      </c>
      <c r="F1214" t="str">
        <f t="shared" si="18"/>
        <v>1</v>
      </c>
      <c r="G1214">
        <f>IF($K1214="","",男子登録情報!$M1214)</f>
        <v>27</v>
      </c>
      <c r="H1214">
        <f>IF($K1214="","",男子登録情報!$A1214)</f>
        <v>492355</v>
      </c>
      <c r="K1214">
        <f>IF(男子登録情報!$C1214="","",男子登録情報!$C1214)</f>
        <v>1213</v>
      </c>
      <c r="M1214">
        <f>IFERROR(IF(AND(402&lt;=VALUE(RIGHT(男子登録情報!$F1214,4)),競技会情報!$E$3*100+競技会情報!$G$3&gt;=VALUE(RIGHT(男子登録情報!$F1214,4))),VALUE(男子登録情報!$G1214)+1,VALUE(男子登録情報!$G1214)),"")</f>
        <v>20</v>
      </c>
      <c r="N1214" t="str">
        <f>IF($K1214="","",IF(男子登録情報!$H1214="北海道",男子登録情報!$H1214,LEFT(男子登録情報!$H1214,LEN(男子登録情報!$H1214)-1)))</f>
        <v>大阪</v>
      </c>
      <c r="O1214" t="str">
        <f>IF($K1214="","",IF(LEN($N1214)=2,LEFT($N1214,1)&amp;"　"&amp;RIGHT($N1214,1)&amp;"・"&amp;男子登録情報!$I1214,$N1214&amp;"・"&amp;男子登録情報!$I1214))</f>
        <v>大　阪・長尾</v>
      </c>
    </row>
    <row r="1215" spans="1:15" x14ac:dyDescent="0.55000000000000004">
      <c r="A1215">
        <f>IF($K1215="","",100000000+男子登録情報!$C1215)</f>
        <v>100001214</v>
      </c>
      <c r="B1215" t="str">
        <f>IF($K1215="","",男子登録情報!$D1215&amp;" ("&amp;男子登録情報!$K1215&amp;")")</f>
        <v>吉田　龍 (2)</v>
      </c>
      <c r="C1215" t="str">
        <f>IF($K1215="","",男子登録情報!$E1215)</f>
        <v>ﾖｼﾀﾞ ﾘｭｳ</v>
      </c>
      <c r="D1215" t="str">
        <f>IF($K1215="","",男子登録情報!$O1215&amp;" "&amp;男子登録情報!$N1215&amp;" ("&amp;LEFT(男子登録情報!$F1215,2)&amp;")")</f>
        <v>Ryu YOSHIDA (03)</v>
      </c>
      <c r="E1215" t="str">
        <f>IF($K1215="","",男子登録情報!$P1215)</f>
        <v>JPN</v>
      </c>
      <c r="F1215" t="str">
        <f t="shared" si="18"/>
        <v>1</v>
      </c>
      <c r="G1215">
        <f>IF($K1215="","",男子登録情報!$M1215)</f>
        <v>27</v>
      </c>
      <c r="H1215">
        <f>IF($K1215="","",男子登録情報!$A1215)</f>
        <v>492355</v>
      </c>
      <c r="K1215">
        <f>IF(男子登録情報!$C1215="","",男子登録情報!$C1215)</f>
        <v>1214</v>
      </c>
      <c r="M1215">
        <f>IFERROR(IF(AND(402&lt;=VALUE(RIGHT(男子登録情報!$F1215,4)),競技会情報!$E$3*100+競技会情報!$G$3&gt;=VALUE(RIGHT(男子登録情報!$F1215,4))),VALUE(男子登録情報!$G1215)+1,VALUE(男子登録情報!$G1215)),"")</f>
        <v>19</v>
      </c>
      <c r="N1215" t="str">
        <f>IF($K1215="","",IF(男子登録情報!$H1215="北海道",男子登録情報!$H1215,LEFT(男子登録情報!$H1215,LEN(男子登録情報!$H1215)-1)))</f>
        <v>大阪</v>
      </c>
      <c r="O1215" t="str">
        <f>IF($K1215="","",IF(LEN($N1215)=2,LEFT($N1215,1)&amp;"　"&amp;RIGHT($N1215,1)&amp;"・"&amp;男子登録情報!$I1215,$N1215&amp;"・"&amp;男子登録情報!$I1215))</f>
        <v>大　阪・大塚</v>
      </c>
    </row>
    <row r="1216" spans="1:15" x14ac:dyDescent="0.55000000000000004">
      <c r="A1216">
        <f>IF($K1216="","",100000000+男子登録情報!$C1216)</f>
        <v>100001215</v>
      </c>
      <c r="B1216" t="str">
        <f>IF($K1216="","",男子登録情報!$D1216&amp;" ("&amp;男子登録情報!$K1216&amp;")")</f>
        <v>大葉　遼 (1)</v>
      </c>
      <c r="C1216" t="str">
        <f>IF($K1216="","",男子登録情報!$E1216)</f>
        <v>ｵｵﾊﾞ ﾘｮｳ</v>
      </c>
      <c r="D1216" t="str">
        <f>IF($K1216="","",男子登録情報!$O1216&amp;" "&amp;男子登録情報!$N1216&amp;" ("&amp;LEFT(男子登録情報!$F1216,2)&amp;")")</f>
        <v>Ryo OBA (03)</v>
      </c>
      <c r="E1216" t="str">
        <f>IF($K1216="","",男子登録情報!$P1216)</f>
        <v>JPN</v>
      </c>
      <c r="F1216" t="str">
        <f t="shared" si="18"/>
        <v>1</v>
      </c>
      <c r="G1216">
        <f>IF($K1216="","",男子登録情報!$M1216)</f>
        <v>27</v>
      </c>
      <c r="H1216">
        <f>IF($K1216="","",男子登録情報!$A1216)</f>
        <v>492355</v>
      </c>
      <c r="K1216">
        <f>IF(男子登録情報!$C1216="","",男子登録情報!$C1216)</f>
        <v>1215</v>
      </c>
      <c r="M1216">
        <f>IFERROR(IF(AND(402&lt;=VALUE(RIGHT(男子登録情報!$F1216,4)),競技会情報!$E$3*100+競技会情報!$G$3&gt;=VALUE(RIGHT(男子登録情報!$F1216,4))),VALUE(男子登録情報!$G1216)+1,VALUE(男子登録情報!$G1216)),"")</f>
        <v>19</v>
      </c>
      <c r="N1216" t="str">
        <f>IF($K1216="","",IF(男子登録情報!$H1216="北海道",男子登録情報!$H1216,LEFT(男子登録情報!$H1216,LEN(男子登録情報!$H1216)-1)))</f>
        <v>大阪</v>
      </c>
      <c r="O1216" t="str">
        <f>IF($K1216="","",IF(LEN($N1216)=2,LEFT($N1216,1)&amp;"　"&amp;RIGHT($N1216,1)&amp;"・"&amp;男子登録情報!$I1216,$N1216&amp;"・"&amp;男子登録情報!$I1216))</f>
        <v>大　阪・長野</v>
      </c>
    </row>
    <row r="1217" spans="1:15" x14ac:dyDescent="0.55000000000000004">
      <c r="A1217">
        <f>IF($K1217="","",100000000+男子登録情報!$C1217)</f>
        <v>100001216</v>
      </c>
      <c r="B1217" t="str">
        <f>IF($K1217="","",男子登録情報!$D1217&amp;" ("&amp;男子登録情報!$K1217&amp;")")</f>
        <v>押井　耀 (1)</v>
      </c>
      <c r="C1217" t="str">
        <f>IF($K1217="","",男子登録情報!$E1217)</f>
        <v>ｵｼｲ ｶｶﾞﾔ</v>
      </c>
      <c r="D1217" t="str">
        <f>IF($K1217="","",男子登録情報!$O1217&amp;" "&amp;男子登録情報!$N1217&amp;" ("&amp;LEFT(男子登録情報!$F1217,2)&amp;")")</f>
        <v>Kagaya OSHII (03)</v>
      </c>
      <c r="E1217" t="str">
        <f>IF($K1217="","",男子登録情報!$P1217)</f>
        <v>JPN</v>
      </c>
      <c r="F1217" t="str">
        <f t="shared" si="18"/>
        <v>1</v>
      </c>
      <c r="G1217">
        <f>IF($K1217="","",男子登録情報!$M1217)</f>
        <v>27</v>
      </c>
      <c r="H1217">
        <f>IF($K1217="","",男子登録情報!$A1217)</f>
        <v>492355</v>
      </c>
      <c r="K1217">
        <f>IF(男子登録情報!$C1217="","",男子登録情報!$C1217)</f>
        <v>1216</v>
      </c>
      <c r="M1217">
        <f>IFERROR(IF(AND(402&lt;=VALUE(RIGHT(男子登録情報!$F1217,4)),競技会情報!$E$3*100+競技会情報!$G$3&gt;=VALUE(RIGHT(男子登録情報!$F1217,4))),VALUE(男子登録情報!$G1217)+1,VALUE(男子登録情報!$G1217)),"")</f>
        <v>19</v>
      </c>
      <c r="N1217" t="str">
        <f>IF($K1217="","",IF(男子登録情報!$H1217="北海道",男子登録情報!$H1217,LEFT(男子登録情報!$H1217,LEN(男子登録情報!$H1217)-1)))</f>
        <v>大阪</v>
      </c>
      <c r="O1217" t="str">
        <f>IF($K1217="","",IF(LEN($N1217)=2,LEFT($N1217,1)&amp;"　"&amp;RIGHT($N1217,1)&amp;"・"&amp;男子登録情報!$I1217,$N1217&amp;"・"&amp;男子登録情報!$I1217))</f>
        <v>大　阪・今宮工科</v>
      </c>
    </row>
    <row r="1218" spans="1:15" x14ac:dyDescent="0.55000000000000004">
      <c r="A1218">
        <f>IF($K1218="","",100000000+男子登録情報!$C1218)</f>
        <v>100001217</v>
      </c>
      <c r="B1218" t="str">
        <f>IF($K1218="","",男子登録情報!$D1218&amp;" ("&amp;男子登録情報!$K1218&amp;")")</f>
        <v>梶田　風也 (1)</v>
      </c>
      <c r="C1218" t="str">
        <f>IF($K1218="","",男子登録情報!$E1218)</f>
        <v>ｶｼﾞﾀ ﾌｳﾔ</v>
      </c>
      <c r="D1218" t="str">
        <f>IF($K1218="","",男子登録情報!$O1218&amp;" "&amp;男子登録情報!$N1218&amp;" ("&amp;LEFT(男子登録情報!$F1218,2)&amp;")")</f>
        <v>Fuya KAJITA (03)</v>
      </c>
      <c r="E1218" t="str">
        <f>IF($K1218="","",男子登録情報!$P1218)</f>
        <v>JPN</v>
      </c>
      <c r="F1218" t="str">
        <f t="shared" si="18"/>
        <v>1</v>
      </c>
      <c r="G1218">
        <f>IF($K1218="","",男子登録情報!$M1218)</f>
        <v>27</v>
      </c>
      <c r="H1218">
        <f>IF($K1218="","",男子登録情報!$A1218)</f>
        <v>492355</v>
      </c>
      <c r="K1218">
        <f>IF(男子登録情報!$C1218="","",男子登録情報!$C1218)</f>
        <v>1217</v>
      </c>
      <c r="M1218">
        <f>IFERROR(IF(AND(402&lt;=VALUE(RIGHT(男子登録情報!$F1218,4)),競技会情報!$E$3*100+競技会情報!$G$3&gt;=VALUE(RIGHT(男子登録情報!$F1218,4))),VALUE(男子登録情報!$G1218)+1,VALUE(男子登録情報!$G1218)),"")</f>
        <v>19</v>
      </c>
      <c r="N1218" t="str">
        <f>IF($K1218="","",IF(男子登録情報!$H1218="北海道",男子登録情報!$H1218,LEFT(男子登録情報!$H1218,LEN(男子登録情報!$H1218)-1)))</f>
        <v>大阪</v>
      </c>
      <c r="O1218" t="str">
        <f>IF($K1218="","",IF(LEN($N1218)=2,LEFT($N1218,1)&amp;"　"&amp;RIGHT($N1218,1)&amp;"・"&amp;男子登録情報!$I1218,$N1218&amp;"・"&amp;男子登録情報!$I1218))</f>
        <v>大　阪・興國</v>
      </c>
    </row>
    <row r="1219" spans="1:15" x14ac:dyDescent="0.55000000000000004">
      <c r="A1219">
        <f>IF($K1219="","",100000000+男子登録情報!$C1219)</f>
        <v>100001218</v>
      </c>
      <c r="B1219" t="str">
        <f>IF($K1219="","",男子登録情報!$D1219&amp;" ("&amp;男子登録情報!$K1219&amp;")")</f>
        <v>北澤　太晟 (1)</v>
      </c>
      <c r="C1219" t="str">
        <f>IF($K1219="","",男子登録情報!$E1219)</f>
        <v>ｷﾀｻﾞﾜ ﾀｲｾｲ</v>
      </c>
      <c r="D1219" t="str">
        <f>IF($K1219="","",男子登録情報!$O1219&amp;" "&amp;男子登録情報!$N1219&amp;" ("&amp;LEFT(男子登録情報!$F1219,2)&amp;")")</f>
        <v>Taisei KITAZAWA (03)</v>
      </c>
      <c r="E1219" t="str">
        <f>IF($K1219="","",男子登録情報!$P1219)</f>
        <v>JPN</v>
      </c>
      <c r="F1219" t="str">
        <f t="shared" ref="F1219:F1282" si="19">IF($K1219="","","1")</f>
        <v>1</v>
      </c>
      <c r="G1219">
        <f>IF($K1219="","",男子登録情報!$M1219)</f>
        <v>26</v>
      </c>
      <c r="H1219">
        <f>IF($K1219="","",男子登録情報!$A1219)</f>
        <v>492355</v>
      </c>
      <c r="K1219">
        <f>IF(男子登録情報!$C1219="","",男子登録情報!$C1219)</f>
        <v>1218</v>
      </c>
      <c r="M1219">
        <f>IFERROR(IF(AND(402&lt;=VALUE(RIGHT(男子登録情報!$F1219,4)),競技会情報!$E$3*100+競技会情報!$G$3&gt;=VALUE(RIGHT(男子登録情報!$F1219,4))),VALUE(男子登録情報!$G1219)+1,VALUE(男子登録情報!$G1219)),"")</f>
        <v>18</v>
      </c>
      <c r="N1219" t="str">
        <f>IF($K1219="","",IF(男子登録情報!$H1219="北海道",男子登録情報!$H1219,LEFT(男子登録情報!$H1219,LEN(男子登録情報!$H1219)-1)))</f>
        <v>京都</v>
      </c>
      <c r="O1219" t="str">
        <f>IF($K1219="","",IF(LEN($N1219)=2,LEFT($N1219,1)&amp;"　"&amp;RIGHT($N1219,1)&amp;"・"&amp;男子登録情報!$I1219,$N1219&amp;"・"&amp;男子登録情報!$I1219))</f>
        <v>京　都・北稜</v>
      </c>
    </row>
    <row r="1220" spans="1:15" x14ac:dyDescent="0.55000000000000004">
      <c r="A1220">
        <f>IF($K1220="","",100000000+男子登録情報!$C1220)</f>
        <v>100001219</v>
      </c>
      <c r="B1220" t="str">
        <f>IF($K1220="","",男子登録情報!$D1220&amp;" ("&amp;男子登録情報!$K1220&amp;")")</f>
        <v>木村　元 (1)</v>
      </c>
      <c r="C1220" t="str">
        <f>IF($K1220="","",男子登録情報!$E1220)</f>
        <v>ｷﾑﾗ ﾊｼﾞﾒ</v>
      </c>
      <c r="D1220" t="str">
        <f>IF($K1220="","",男子登録情報!$O1220&amp;" "&amp;男子登録情報!$N1220&amp;" ("&amp;LEFT(男子登録情報!$F1220,2)&amp;")")</f>
        <v>Hajime KIMURA (03)</v>
      </c>
      <c r="E1220" t="str">
        <f>IF($K1220="","",男子登録情報!$P1220)</f>
        <v>JPN</v>
      </c>
      <c r="F1220" t="str">
        <f t="shared" si="19"/>
        <v>1</v>
      </c>
      <c r="G1220">
        <f>IF($K1220="","",男子登録情報!$M1220)</f>
        <v>27</v>
      </c>
      <c r="H1220">
        <f>IF($K1220="","",男子登録情報!$A1220)</f>
        <v>492355</v>
      </c>
      <c r="K1220">
        <f>IF(男子登録情報!$C1220="","",男子登録情報!$C1220)</f>
        <v>1219</v>
      </c>
      <c r="M1220">
        <f>IFERROR(IF(AND(402&lt;=VALUE(RIGHT(男子登録情報!$F1220,4)),競技会情報!$E$3*100+競技会情報!$G$3&gt;=VALUE(RIGHT(男子登録情報!$F1220,4))),VALUE(男子登録情報!$G1220)+1,VALUE(男子登録情報!$G1220)),"")</f>
        <v>19</v>
      </c>
      <c r="N1220" t="str">
        <f>IF($K1220="","",IF(男子登録情報!$H1220="北海道",男子登録情報!$H1220,LEFT(男子登録情報!$H1220,LEN(男子登録情報!$H1220)-1)))</f>
        <v>大阪</v>
      </c>
      <c r="O1220" t="str">
        <f>IF($K1220="","",IF(LEN($N1220)=2,LEFT($N1220,1)&amp;"　"&amp;RIGHT($N1220,1)&amp;"・"&amp;男子登録情報!$I1220,$N1220&amp;"・"&amp;男子登録情報!$I1220))</f>
        <v>大　阪・教育ｾﾝﾀｰ附属</v>
      </c>
    </row>
    <row r="1221" spans="1:15" x14ac:dyDescent="0.55000000000000004">
      <c r="A1221">
        <f>IF($K1221="","",100000000+男子登録情報!$C1221)</f>
        <v>100001220</v>
      </c>
      <c r="B1221" t="str">
        <f>IF($K1221="","",男子登録情報!$D1221&amp;" ("&amp;男子登録情報!$K1221&amp;")")</f>
        <v>木村　海和 (1)</v>
      </c>
      <c r="C1221" t="str">
        <f>IF($K1221="","",男子登録情報!$E1221)</f>
        <v>ｷﾑﾗ ﾐﾅﾄ</v>
      </c>
      <c r="D1221" t="str">
        <f>IF($K1221="","",男子登録情報!$O1221&amp;" "&amp;男子登録情報!$N1221&amp;" ("&amp;LEFT(男子登録情報!$F1221,2)&amp;")")</f>
        <v>Minato KIMURA (04)</v>
      </c>
      <c r="E1221" t="str">
        <f>IF($K1221="","",男子登録情報!$P1221)</f>
        <v>JPN</v>
      </c>
      <c r="F1221" t="str">
        <f t="shared" si="19"/>
        <v>1</v>
      </c>
      <c r="G1221">
        <f>IF($K1221="","",男子登録情報!$M1221)</f>
        <v>27</v>
      </c>
      <c r="H1221">
        <f>IF($K1221="","",男子登録情報!$A1221)</f>
        <v>492355</v>
      </c>
      <c r="K1221">
        <f>IF(男子登録情報!$C1221="","",男子登録情報!$C1221)</f>
        <v>1220</v>
      </c>
      <c r="M1221">
        <f>IFERROR(IF(AND(402&lt;=VALUE(RIGHT(男子登録情報!$F1221,4)),競技会情報!$E$3*100+競技会情報!$G$3&gt;=VALUE(RIGHT(男子登録情報!$F1221,4))),VALUE(男子登録情報!$G1221)+1,VALUE(男子登録情報!$G1221)),"")</f>
        <v>18</v>
      </c>
      <c r="N1221" t="str">
        <f>IF($K1221="","",IF(男子登録情報!$H1221="北海道",男子登録情報!$H1221,LEFT(男子登録情報!$H1221,LEN(男子登録情報!$H1221)-1)))</f>
        <v>大阪</v>
      </c>
      <c r="O1221" t="str">
        <f>IF($K1221="","",IF(LEN($N1221)=2,LEFT($N1221,1)&amp;"　"&amp;RIGHT($N1221,1)&amp;"・"&amp;男子登録情報!$I1221,$N1221&amp;"・"&amp;男子登録情報!$I1221))</f>
        <v>大　阪・清風</v>
      </c>
    </row>
    <row r="1222" spans="1:15" x14ac:dyDescent="0.55000000000000004">
      <c r="A1222">
        <f>IF($K1222="","",100000000+男子登録情報!$C1222)</f>
        <v>100001221</v>
      </c>
      <c r="B1222" t="str">
        <f>IF($K1222="","",男子登録情報!$D1222&amp;" ("&amp;男子登録情報!$K1222&amp;")")</f>
        <v>黒岩　依央 (1)</v>
      </c>
      <c r="C1222" t="str">
        <f>IF($K1222="","",男子登録情報!$E1222)</f>
        <v>ｸﾛｲﾜ ｲｵ</v>
      </c>
      <c r="D1222" t="str">
        <f>IF($K1222="","",男子登録情報!$O1222&amp;" "&amp;男子登録情報!$N1222&amp;" ("&amp;LEFT(男子登録情報!$F1222,2)&amp;")")</f>
        <v>Io KUROIWA (04)</v>
      </c>
      <c r="E1222" t="str">
        <f>IF($K1222="","",男子登録情報!$P1222)</f>
        <v>JPN</v>
      </c>
      <c r="F1222" t="str">
        <f t="shared" si="19"/>
        <v>1</v>
      </c>
      <c r="G1222">
        <f>IF($K1222="","",男子登録情報!$M1222)</f>
        <v>27</v>
      </c>
      <c r="H1222">
        <f>IF($K1222="","",男子登録情報!$A1222)</f>
        <v>492355</v>
      </c>
      <c r="K1222">
        <f>IF(男子登録情報!$C1222="","",男子登録情報!$C1222)</f>
        <v>1221</v>
      </c>
      <c r="M1222">
        <f>IFERROR(IF(AND(402&lt;=VALUE(RIGHT(男子登録情報!$F1222,4)),競技会情報!$E$3*100+競技会情報!$G$3&gt;=VALUE(RIGHT(男子登録情報!$F1222,4))),VALUE(男子登録情報!$G1222)+1,VALUE(男子登録情報!$G1222)),"")</f>
        <v>18</v>
      </c>
      <c r="N1222" t="str">
        <f>IF($K1222="","",IF(男子登録情報!$H1222="北海道",男子登録情報!$H1222,LEFT(男子登録情報!$H1222,LEN(男子登録情報!$H1222)-1)))</f>
        <v>大阪</v>
      </c>
      <c r="O1222" t="str">
        <f>IF($K1222="","",IF(LEN($N1222)=2,LEFT($N1222,1)&amp;"　"&amp;RIGHT($N1222,1)&amp;"・"&amp;男子登録情報!$I1222,$N1222&amp;"・"&amp;男子登録情報!$I1222))</f>
        <v>大　阪・摂津</v>
      </c>
    </row>
    <row r="1223" spans="1:15" x14ac:dyDescent="0.55000000000000004">
      <c r="A1223">
        <f>IF($K1223="","",100000000+男子登録情報!$C1223)</f>
        <v>100001222</v>
      </c>
      <c r="B1223" t="str">
        <f>IF($K1223="","",男子登録情報!$D1223&amp;" ("&amp;男子登録情報!$K1223&amp;")")</f>
        <v>國谷　和飛 (1)</v>
      </c>
      <c r="C1223" t="str">
        <f>IF($K1223="","",男子登録情報!$E1223)</f>
        <v>ｸﾆﾀﾆ ｶｽﾞﾄ</v>
      </c>
      <c r="D1223" t="str">
        <f>IF($K1223="","",男子登録情報!$O1223&amp;" "&amp;男子登録情報!$N1223&amp;" ("&amp;LEFT(男子登録情報!$F1223,2)&amp;")")</f>
        <v>Kazuto KUNITANI (04)</v>
      </c>
      <c r="E1223" t="str">
        <f>IF($K1223="","",男子登録情報!$P1223)</f>
        <v>JPN</v>
      </c>
      <c r="F1223" t="str">
        <f t="shared" si="19"/>
        <v>1</v>
      </c>
      <c r="G1223">
        <f>IF($K1223="","",男子登録情報!$M1223)</f>
        <v>29</v>
      </c>
      <c r="H1223">
        <f>IF($K1223="","",男子登録情報!$A1223)</f>
        <v>492355</v>
      </c>
      <c r="K1223">
        <f>IF(男子登録情報!$C1223="","",男子登録情報!$C1223)</f>
        <v>1222</v>
      </c>
      <c r="M1223">
        <f>IFERROR(IF(AND(402&lt;=VALUE(RIGHT(男子登録情報!$F1223,4)),競技会情報!$E$3*100+競技会情報!$G$3&gt;=VALUE(RIGHT(男子登録情報!$F1223,4))),VALUE(男子登録情報!$G1223)+1,VALUE(男子登録情報!$G1223)),"")</f>
        <v>18</v>
      </c>
      <c r="N1223" t="str">
        <f>IF($K1223="","",IF(男子登録情報!$H1223="北海道",男子登録情報!$H1223,LEFT(男子登録情報!$H1223,LEN(男子登録情報!$H1223)-1)))</f>
        <v>奈良</v>
      </c>
      <c r="O1223" t="str">
        <f>IF($K1223="","",IF(LEN($N1223)=2,LEFT($N1223,1)&amp;"　"&amp;RIGHT($N1223,1)&amp;"・"&amp;男子登録情報!$I1223,$N1223&amp;"・"&amp;男子登録情報!$I1223))</f>
        <v>奈　良・奈良育英</v>
      </c>
    </row>
    <row r="1224" spans="1:15" x14ac:dyDescent="0.55000000000000004">
      <c r="A1224">
        <f>IF($K1224="","",100000000+男子登録情報!$C1224)</f>
        <v>100001223</v>
      </c>
      <c r="B1224" t="str">
        <f>IF($K1224="","",男子登録情報!$D1224&amp;" ("&amp;男子登録情報!$K1224&amp;")")</f>
        <v>黒野　尊 (1)</v>
      </c>
      <c r="C1224" t="str">
        <f>IF($K1224="","",男子登録情報!$E1224)</f>
        <v>ｸﾛﾉ ﾀｹﾙ</v>
      </c>
      <c r="D1224" t="str">
        <f>IF($K1224="","",男子登録情報!$O1224&amp;" "&amp;男子登録情報!$N1224&amp;" ("&amp;LEFT(男子登録情報!$F1224,2)&amp;")")</f>
        <v>Takeru KURONO (03)</v>
      </c>
      <c r="E1224" t="str">
        <f>IF($K1224="","",男子登録情報!$P1224)</f>
        <v>JPN</v>
      </c>
      <c r="F1224" t="str">
        <f t="shared" si="19"/>
        <v>1</v>
      </c>
      <c r="G1224">
        <f>IF($K1224="","",男子登録情報!$M1224)</f>
        <v>27</v>
      </c>
      <c r="H1224">
        <f>IF($K1224="","",男子登録情報!$A1224)</f>
        <v>492355</v>
      </c>
      <c r="K1224">
        <f>IF(男子登録情報!$C1224="","",男子登録情報!$C1224)</f>
        <v>1223</v>
      </c>
      <c r="M1224">
        <f>IFERROR(IF(AND(402&lt;=VALUE(RIGHT(男子登録情報!$F1224,4)),競技会情報!$E$3*100+競技会情報!$G$3&gt;=VALUE(RIGHT(男子登録情報!$F1224,4))),VALUE(男子登録情報!$G1224)+1,VALUE(男子登録情報!$G1224)),"")</f>
        <v>19</v>
      </c>
      <c r="N1224" t="str">
        <f>IF($K1224="","",IF(男子登録情報!$H1224="北海道",男子登録情報!$H1224,LEFT(男子登録情報!$H1224,LEN(男子登録情報!$H1224)-1)))</f>
        <v>大阪</v>
      </c>
      <c r="O1224" t="str">
        <f>IF($K1224="","",IF(LEN($N1224)=2,LEFT($N1224,1)&amp;"　"&amp;RIGHT($N1224,1)&amp;"・"&amp;男子登録情報!$I1224,$N1224&amp;"・"&amp;男子登録情報!$I1224))</f>
        <v>大　阪・履正社</v>
      </c>
    </row>
    <row r="1225" spans="1:15" x14ac:dyDescent="0.55000000000000004">
      <c r="A1225">
        <f>IF($K1225="","",100000000+男子登録情報!$C1225)</f>
        <v>100001224</v>
      </c>
      <c r="B1225" t="str">
        <f>IF($K1225="","",男子登録情報!$D1225&amp;" ("&amp;男子登録情報!$K1225&amp;")")</f>
        <v>渋谷　輝 (1)</v>
      </c>
      <c r="C1225" t="str">
        <f>IF($K1225="","",男子登録情報!$E1225)</f>
        <v>ｼﾌﾞﾔ ﾋｶﾙ</v>
      </c>
      <c r="D1225" t="str">
        <f>IF($K1225="","",男子登録情報!$O1225&amp;" "&amp;男子登録情報!$N1225&amp;" ("&amp;LEFT(男子登録情報!$F1225,2)&amp;")")</f>
        <v>Hikaru SHIBUYA (03)</v>
      </c>
      <c r="E1225" t="str">
        <f>IF($K1225="","",男子登録情報!$P1225)</f>
        <v>JPN</v>
      </c>
      <c r="F1225" t="str">
        <f t="shared" si="19"/>
        <v>1</v>
      </c>
      <c r="G1225">
        <f>IF($K1225="","",男子登録情報!$M1225)</f>
        <v>27</v>
      </c>
      <c r="H1225">
        <f>IF($K1225="","",男子登録情報!$A1225)</f>
        <v>492355</v>
      </c>
      <c r="K1225">
        <f>IF(男子登録情報!$C1225="","",男子登録情報!$C1225)</f>
        <v>1224</v>
      </c>
      <c r="M1225">
        <f>IFERROR(IF(AND(402&lt;=VALUE(RIGHT(男子登録情報!$F1225,4)),競技会情報!$E$3*100+競技会情報!$G$3&gt;=VALUE(RIGHT(男子登録情報!$F1225,4))),VALUE(男子登録情報!$G1225)+1,VALUE(男子登録情報!$G1225)),"")</f>
        <v>19</v>
      </c>
      <c r="N1225" t="str">
        <f>IF($K1225="","",IF(男子登録情報!$H1225="北海道",男子登録情報!$H1225,LEFT(男子登録情報!$H1225,LEN(男子登録情報!$H1225)-1)))</f>
        <v>大阪</v>
      </c>
      <c r="O1225" t="str">
        <f>IF($K1225="","",IF(LEN($N1225)=2,LEFT($N1225,1)&amp;"　"&amp;RIGHT($N1225,1)&amp;"・"&amp;男子登録情報!$I1225,$N1225&amp;"・"&amp;男子登録情報!$I1225))</f>
        <v>大　阪・汎愛</v>
      </c>
    </row>
    <row r="1226" spans="1:15" x14ac:dyDescent="0.55000000000000004">
      <c r="A1226">
        <f>IF($K1226="","",100000000+男子登録情報!$C1226)</f>
        <v>100001225</v>
      </c>
      <c r="B1226" t="str">
        <f>IF($K1226="","",男子登録情報!$D1226&amp;" ("&amp;男子登録情報!$K1226&amp;")")</f>
        <v>陶　康平 (1)</v>
      </c>
      <c r="C1226" t="str">
        <f>IF($K1226="","",男子登録情報!$E1226)</f>
        <v>ｽｴ ｺｳﾍｲ</v>
      </c>
      <c r="D1226" t="str">
        <f>IF($K1226="","",男子登録情報!$O1226&amp;" "&amp;男子登録情報!$N1226&amp;" ("&amp;LEFT(男子登録情報!$F1226,2)&amp;")")</f>
        <v>Kohei SUE (03)</v>
      </c>
      <c r="E1226" t="str">
        <f>IF($K1226="","",男子登録情報!$P1226)</f>
        <v>JPN</v>
      </c>
      <c r="F1226" t="str">
        <f t="shared" si="19"/>
        <v>1</v>
      </c>
      <c r="G1226">
        <f>IF($K1226="","",男子登録情報!$M1226)</f>
        <v>27</v>
      </c>
      <c r="H1226">
        <f>IF($K1226="","",男子登録情報!$A1226)</f>
        <v>492355</v>
      </c>
      <c r="K1226">
        <f>IF(男子登録情報!$C1226="","",男子登録情報!$C1226)</f>
        <v>1225</v>
      </c>
      <c r="M1226">
        <f>IFERROR(IF(AND(402&lt;=VALUE(RIGHT(男子登録情報!$F1226,4)),競技会情報!$E$3*100+競技会情報!$G$3&gt;=VALUE(RIGHT(男子登録情報!$F1226,4))),VALUE(男子登録情報!$G1226)+1,VALUE(男子登録情報!$G1226)),"")</f>
        <v>19</v>
      </c>
      <c r="N1226" t="str">
        <f>IF($K1226="","",IF(男子登録情報!$H1226="北海道",男子登録情報!$H1226,LEFT(男子登録情報!$H1226,LEN(男子登録情報!$H1226)-1)))</f>
        <v>大阪</v>
      </c>
      <c r="O1226" t="str">
        <f>IF($K1226="","",IF(LEN($N1226)=2,LEFT($N1226,1)&amp;"　"&amp;RIGHT($N1226,1)&amp;"・"&amp;男子登録情報!$I1226,$N1226&amp;"・"&amp;男子登録情報!$I1226))</f>
        <v>大　阪・東海大学付属大阪仰星</v>
      </c>
    </row>
    <row r="1227" spans="1:15" x14ac:dyDescent="0.55000000000000004">
      <c r="A1227">
        <f>IF($K1227="","",100000000+男子登録情報!$C1227)</f>
        <v>100001226</v>
      </c>
      <c r="B1227" t="str">
        <f>IF($K1227="","",男子登録情報!$D1227&amp;" ("&amp;男子登録情報!$K1227&amp;")")</f>
        <v>高橋　正汰 (1)</v>
      </c>
      <c r="C1227" t="str">
        <f>IF($K1227="","",男子登録情報!$E1227)</f>
        <v>ﾀｶﾊｼ ｼｮｳﾀ</v>
      </c>
      <c r="D1227" t="str">
        <f>IF($K1227="","",男子登録情報!$O1227&amp;" "&amp;男子登録情報!$N1227&amp;" ("&amp;LEFT(男子登録情報!$F1227,2)&amp;")")</f>
        <v>Shota TAKAHASHI (03)</v>
      </c>
      <c r="E1227" t="str">
        <f>IF($K1227="","",男子登録情報!$P1227)</f>
        <v>JPN</v>
      </c>
      <c r="F1227" t="str">
        <f t="shared" si="19"/>
        <v>1</v>
      </c>
      <c r="G1227">
        <f>IF($K1227="","",男子登録情報!$M1227)</f>
        <v>27</v>
      </c>
      <c r="H1227">
        <f>IF($K1227="","",男子登録情報!$A1227)</f>
        <v>492355</v>
      </c>
      <c r="K1227">
        <f>IF(男子登録情報!$C1227="","",男子登録情報!$C1227)</f>
        <v>1226</v>
      </c>
      <c r="M1227">
        <f>IFERROR(IF(AND(402&lt;=VALUE(RIGHT(男子登録情報!$F1227,4)),競技会情報!$E$3*100+競技会情報!$G$3&gt;=VALUE(RIGHT(男子登録情報!$F1227,4))),VALUE(男子登録情報!$G1227)+1,VALUE(男子登録情報!$G1227)),"")</f>
        <v>19</v>
      </c>
      <c r="N1227" t="str">
        <f>IF($K1227="","",IF(男子登録情報!$H1227="北海道",男子登録情報!$H1227,LEFT(男子登録情報!$H1227,LEN(男子登録情報!$H1227)-1)))</f>
        <v>大阪</v>
      </c>
      <c r="O1227" t="str">
        <f>IF($K1227="","",IF(LEN($N1227)=2,LEFT($N1227,1)&amp;"　"&amp;RIGHT($N1227,1)&amp;"・"&amp;男子登録情報!$I1227,$N1227&amp;"・"&amp;男子登録情報!$I1227))</f>
        <v>大　阪・初芝橋本</v>
      </c>
    </row>
    <row r="1228" spans="1:15" x14ac:dyDescent="0.55000000000000004">
      <c r="A1228">
        <f>IF($K1228="","",100000000+男子登録情報!$C1228)</f>
        <v>100001227</v>
      </c>
      <c r="B1228" t="str">
        <f>IF($K1228="","",男子登録情報!$D1228&amp;" ("&amp;男子登録情報!$K1228&amp;")")</f>
        <v>竹内　優作 (1)</v>
      </c>
      <c r="C1228" t="str">
        <f>IF($K1228="","",男子登録情報!$E1228)</f>
        <v>ﾀｹｳﾁ ﾕｳｻｸ</v>
      </c>
      <c r="D1228" t="str">
        <f>IF($K1228="","",男子登録情報!$O1228&amp;" "&amp;男子登録情報!$N1228&amp;" ("&amp;LEFT(男子登録情報!$F1228,2)&amp;")")</f>
        <v>Yusaku TAKEUCHI (04)</v>
      </c>
      <c r="E1228" t="str">
        <f>IF($K1228="","",男子登録情報!$P1228)</f>
        <v>JPN</v>
      </c>
      <c r="F1228" t="str">
        <f t="shared" si="19"/>
        <v>1</v>
      </c>
      <c r="G1228">
        <f>IF($K1228="","",男子登録情報!$M1228)</f>
        <v>27</v>
      </c>
      <c r="H1228">
        <f>IF($K1228="","",男子登録情報!$A1228)</f>
        <v>492355</v>
      </c>
      <c r="K1228">
        <f>IF(男子登録情報!$C1228="","",男子登録情報!$C1228)</f>
        <v>1227</v>
      </c>
      <c r="M1228">
        <f>IFERROR(IF(AND(402&lt;=VALUE(RIGHT(男子登録情報!$F1228,4)),競技会情報!$E$3*100+競技会情報!$G$3&gt;=VALUE(RIGHT(男子登録情報!$F1228,4))),VALUE(男子登録情報!$G1228)+1,VALUE(男子登録情報!$G1228)),"")</f>
        <v>18</v>
      </c>
      <c r="N1228" t="str">
        <f>IF($K1228="","",IF(男子登録情報!$H1228="北海道",男子登録情報!$H1228,LEFT(男子登録情報!$H1228,LEN(男子登録情報!$H1228)-1)))</f>
        <v>大阪</v>
      </c>
      <c r="O1228" t="str">
        <f>IF($K1228="","",IF(LEN($N1228)=2,LEFT($N1228,1)&amp;"　"&amp;RIGHT($N1228,1)&amp;"・"&amp;男子登録情報!$I1228,$N1228&amp;"・"&amp;男子登録情報!$I1228))</f>
        <v>大　阪・東海大学付属大阪仰星</v>
      </c>
    </row>
    <row r="1229" spans="1:15" x14ac:dyDescent="0.55000000000000004">
      <c r="A1229">
        <f>IF($K1229="","",100000000+男子登録情報!$C1229)</f>
        <v>100001228</v>
      </c>
      <c r="B1229" t="str">
        <f>IF($K1229="","",男子登録情報!$D1229&amp;" ("&amp;男子登録情報!$K1229&amp;")")</f>
        <v>田中　裕一郎 (1)</v>
      </c>
      <c r="C1229" t="str">
        <f>IF($K1229="","",男子登録情報!$E1229)</f>
        <v>ﾀﾅｶ ﾕｳｲﾁﾛｳ</v>
      </c>
      <c r="D1229" t="str">
        <f>IF($K1229="","",男子登録情報!$O1229&amp;" "&amp;男子登録情報!$N1229&amp;" ("&amp;LEFT(男子登録情報!$F1229,2)&amp;")")</f>
        <v>Yuichiro TANAKA (03)</v>
      </c>
      <c r="E1229" t="str">
        <f>IF($K1229="","",男子登録情報!$P1229)</f>
        <v>JPN</v>
      </c>
      <c r="F1229" t="str">
        <f t="shared" si="19"/>
        <v>1</v>
      </c>
      <c r="G1229">
        <f>IF($K1229="","",男子登録情報!$M1229)</f>
        <v>27</v>
      </c>
      <c r="H1229">
        <f>IF($K1229="","",男子登録情報!$A1229)</f>
        <v>492355</v>
      </c>
      <c r="K1229">
        <f>IF(男子登録情報!$C1229="","",男子登録情報!$C1229)</f>
        <v>1228</v>
      </c>
      <c r="M1229">
        <f>IFERROR(IF(AND(402&lt;=VALUE(RIGHT(男子登録情報!$F1229,4)),競技会情報!$E$3*100+競技会情報!$G$3&gt;=VALUE(RIGHT(男子登録情報!$F1229,4))),VALUE(男子登録情報!$G1229)+1,VALUE(男子登録情報!$G1229)),"")</f>
        <v>19</v>
      </c>
      <c r="N1229" t="str">
        <f>IF($K1229="","",IF(男子登録情報!$H1229="北海道",男子登録情報!$H1229,LEFT(男子登録情報!$H1229,LEN(男子登録情報!$H1229)-1)))</f>
        <v>大阪</v>
      </c>
      <c r="O1229" t="str">
        <f>IF($K1229="","",IF(LEN($N1229)=2,LEFT($N1229,1)&amp;"　"&amp;RIGHT($N1229,1)&amp;"・"&amp;男子登録情報!$I1229,$N1229&amp;"・"&amp;男子登録情報!$I1229))</f>
        <v>大　阪・履正社</v>
      </c>
    </row>
    <row r="1230" spans="1:15" x14ac:dyDescent="0.55000000000000004">
      <c r="A1230">
        <f>IF($K1230="","",100000000+男子登録情報!$C1230)</f>
        <v>100001229</v>
      </c>
      <c r="B1230" t="str">
        <f>IF($K1230="","",男子登録情報!$D1230&amp;" ("&amp;男子登録情報!$K1230&amp;")")</f>
        <v>飛田　駿星 (1)</v>
      </c>
      <c r="C1230" t="str">
        <f>IF($K1230="","",男子登録情報!$E1230)</f>
        <v>ﾄﾋﾞﾀ ﾘｭｳﾄ</v>
      </c>
      <c r="D1230" t="str">
        <f>IF($K1230="","",男子登録情報!$O1230&amp;" "&amp;男子登録情報!$N1230&amp;" ("&amp;LEFT(男子登録情報!$F1230,2)&amp;")")</f>
        <v>Ryuto TOBITA (03)</v>
      </c>
      <c r="E1230" t="str">
        <f>IF($K1230="","",男子登録情報!$P1230)</f>
        <v>JPN</v>
      </c>
      <c r="F1230" t="str">
        <f t="shared" si="19"/>
        <v>1</v>
      </c>
      <c r="G1230">
        <f>IF($K1230="","",男子登録情報!$M1230)</f>
        <v>26</v>
      </c>
      <c r="H1230">
        <f>IF($K1230="","",男子登録情報!$A1230)</f>
        <v>492355</v>
      </c>
      <c r="K1230">
        <f>IF(男子登録情報!$C1230="","",男子登録情報!$C1230)</f>
        <v>1229</v>
      </c>
      <c r="M1230">
        <f>IFERROR(IF(AND(402&lt;=VALUE(RIGHT(男子登録情報!$F1230,4)),競技会情報!$E$3*100+競技会情報!$G$3&gt;=VALUE(RIGHT(男子登録情報!$F1230,4))),VALUE(男子登録情報!$G1230)+1,VALUE(男子登録情報!$G1230)),"")</f>
        <v>19</v>
      </c>
      <c r="N1230" t="str">
        <f>IF($K1230="","",IF(男子登録情報!$H1230="北海道",男子登録情報!$H1230,LEFT(男子登録情報!$H1230,LEN(男子登録情報!$H1230)-1)))</f>
        <v>京都</v>
      </c>
      <c r="O1230" t="str">
        <f>IF($K1230="","",IF(LEN($N1230)=2,LEFT($N1230,1)&amp;"　"&amp;RIGHT($N1230,1)&amp;"・"&amp;男子登録情報!$I1230,$N1230&amp;"・"&amp;男子登録情報!$I1230))</f>
        <v>京　都・福知山成美</v>
      </c>
    </row>
    <row r="1231" spans="1:15" x14ac:dyDescent="0.55000000000000004">
      <c r="A1231">
        <f>IF($K1231="","",100000000+男子登録情報!$C1231)</f>
        <v>100001230</v>
      </c>
      <c r="B1231" t="str">
        <f>IF($K1231="","",男子登録情報!$D1231&amp;" ("&amp;男子登録情報!$K1231&amp;")")</f>
        <v>濵田　竜宜 (1)</v>
      </c>
      <c r="C1231" t="str">
        <f>IF($K1231="","",男子登録情報!$E1231)</f>
        <v>ﾊﾏﾀﾞ ﾘｭｳｷ</v>
      </c>
      <c r="D1231" t="str">
        <f>IF($K1231="","",男子登録情報!$O1231&amp;" "&amp;男子登録情報!$N1231&amp;" ("&amp;LEFT(男子登録情報!$F1231,2)&amp;")")</f>
        <v>Ryuki HAMADA (03)</v>
      </c>
      <c r="E1231" t="str">
        <f>IF($K1231="","",男子登録情報!$P1231)</f>
        <v>JPN</v>
      </c>
      <c r="F1231" t="str">
        <f t="shared" si="19"/>
        <v>1</v>
      </c>
      <c r="G1231">
        <f>IF($K1231="","",男子登録情報!$M1231)</f>
        <v>27</v>
      </c>
      <c r="H1231">
        <f>IF($K1231="","",男子登録情報!$A1231)</f>
        <v>492355</v>
      </c>
      <c r="K1231">
        <f>IF(男子登録情報!$C1231="","",男子登録情報!$C1231)</f>
        <v>1230</v>
      </c>
      <c r="M1231">
        <f>IFERROR(IF(AND(402&lt;=VALUE(RIGHT(男子登録情報!$F1231,4)),競技会情報!$E$3*100+競技会情報!$G$3&gt;=VALUE(RIGHT(男子登録情報!$F1231,4))),VALUE(男子登録情報!$G1231)+1,VALUE(男子登録情報!$G1231)),"")</f>
        <v>19</v>
      </c>
      <c r="N1231" t="str">
        <f>IF($K1231="","",IF(男子登録情報!$H1231="北海道",男子登録情報!$H1231,LEFT(男子登録情報!$H1231,LEN(男子登録情報!$H1231)-1)))</f>
        <v>大阪</v>
      </c>
      <c r="O1231" t="str">
        <f>IF($K1231="","",IF(LEN($N1231)=2,LEFT($N1231,1)&amp;"　"&amp;RIGHT($N1231,1)&amp;"・"&amp;男子登録情報!$I1231,$N1231&amp;"・"&amp;男子登録情報!$I1231))</f>
        <v>大　阪・太成学院</v>
      </c>
    </row>
    <row r="1232" spans="1:15" x14ac:dyDescent="0.55000000000000004">
      <c r="A1232">
        <f>IF($K1232="","",100000000+男子登録情報!$C1232)</f>
        <v>100001231</v>
      </c>
      <c r="B1232" t="str">
        <f>IF($K1232="","",男子登録情報!$D1232&amp;" ("&amp;男子登録情報!$K1232&amp;")")</f>
        <v>前田　斎心 (1)</v>
      </c>
      <c r="C1232" t="str">
        <f>IF($K1232="","",男子登録情報!$E1232)</f>
        <v>ﾏｴﾀﾞ ｲｯｼﾝ</v>
      </c>
      <c r="D1232" t="str">
        <f>IF($K1232="","",男子登録情報!$O1232&amp;" "&amp;男子登録情報!$N1232&amp;" ("&amp;LEFT(男子登録情報!$F1232,2)&amp;")")</f>
        <v>Isshin MAEDA (03)</v>
      </c>
      <c r="E1232" t="str">
        <f>IF($K1232="","",男子登録情報!$P1232)</f>
        <v>JPN</v>
      </c>
      <c r="F1232" t="str">
        <f t="shared" si="19"/>
        <v>1</v>
      </c>
      <c r="G1232">
        <f>IF($K1232="","",男子登録情報!$M1232)</f>
        <v>27</v>
      </c>
      <c r="H1232">
        <f>IF($K1232="","",男子登録情報!$A1232)</f>
        <v>492355</v>
      </c>
      <c r="K1232">
        <f>IF(男子登録情報!$C1232="","",男子登録情報!$C1232)</f>
        <v>1231</v>
      </c>
      <c r="M1232">
        <f>IFERROR(IF(AND(402&lt;=VALUE(RIGHT(男子登録情報!$F1232,4)),競技会情報!$E$3*100+競技会情報!$G$3&gt;=VALUE(RIGHT(男子登録情報!$F1232,4))),VALUE(男子登録情報!$G1232)+1,VALUE(男子登録情報!$G1232)),"")</f>
        <v>19</v>
      </c>
      <c r="N1232" t="str">
        <f>IF($K1232="","",IF(男子登録情報!$H1232="北海道",男子登録情報!$H1232,LEFT(男子登録情報!$H1232,LEN(男子登録情報!$H1232)-1)))</f>
        <v>大阪</v>
      </c>
      <c r="O1232" t="str">
        <f>IF($K1232="","",IF(LEN($N1232)=2,LEFT($N1232,1)&amp;"　"&amp;RIGHT($N1232,1)&amp;"・"&amp;男子登録情報!$I1232,$N1232&amp;"・"&amp;男子登録情報!$I1232))</f>
        <v>大　阪・大塚</v>
      </c>
    </row>
    <row r="1233" spans="1:15" x14ac:dyDescent="0.55000000000000004">
      <c r="A1233">
        <f>IF($K1233="","",100000000+男子登録情報!$C1233)</f>
        <v>100001232</v>
      </c>
      <c r="B1233" t="str">
        <f>IF($K1233="","",男子登録情報!$D1233&amp;" ("&amp;男子登録情報!$K1233&amp;")")</f>
        <v>溝端　伊吹 (1)</v>
      </c>
      <c r="C1233" t="str">
        <f>IF($K1233="","",男子登録情報!$E1233)</f>
        <v>ﾐｿﾞﾊﾞﾀ ｲﾌﾞｷ</v>
      </c>
      <c r="D1233" t="str">
        <f>IF($K1233="","",男子登録情報!$O1233&amp;" "&amp;男子登録情報!$N1233&amp;" ("&amp;LEFT(男子登録情報!$F1233,2)&amp;")")</f>
        <v>Ibuki MIZOBATA (03)</v>
      </c>
      <c r="E1233" t="str">
        <f>IF($K1233="","",男子登録情報!$P1233)</f>
        <v>JPN</v>
      </c>
      <c r="F1233" t="str">
        <f t="shared" si="19"/>
        <v>1</v>
      </c>
      <c r="G1233">
        <f>IF($K1233="","",男子登録情報!$M1233)</f>
        <v>26</v>
      </c>
      <c r="H1233">
        <f>IF($K1233="","",男子登録情報!$A1233)</f>
        <v>492355</v>
      </c>
      <c r="K1233">
        <f>IF(男子登録情報!$C1233="","",男子登録情報!$C1233)</f>
        <v>1232</v>
      </c>
      <c r="M1233">
        <f>IFERROR(IF(AND(402&lt;=VALUE(RIGHT(男子登録情報!$F1233,4)),競技会情報!$E$3*100+競技会情報!$G$3&gt;=VALUE(RIGHT(男子登録情報!$F1233,4))),VALUE(男子登録情報!$G1233)+1,VALUE(男子登録情報!$G1233)),"")</f>
        <v>19</v>
      </c>
      <c r="N1233" t="str">
        <f>IF($K1233="","",IF(男子登録情報!$H1233="北海道",男子登録情報!$H1233,LEFT(男子登録情報!$H1233,LEN(男子登録情報!$H1233)-1)))</f>
        <v>京都</v>
      </c>
      <c r="O1233" t="str">
        <f>IF($K1233="","",IF(LEN($N1233)=2,LEFT($N1233,1)&amp;"　"&amp;RIGHT($N1233,1)&amp;"・"&amp;男子登録情報!$I1233,$N1233&amp;"・"&amp;男子登録情報!$I1233))</f>
        <v>京　都・田辺</v>
      </c>
    </row>
    <row r="1234" spans="1:15" x14ac:dyDescent="0.55000000000000004">
      <c r="A1234">
        <f>IF($K1234="","",100000000+男子登録情報!$C1234)</f>
        <v>100001233</v>
      </c>
      <c r="B1234" t="str">
        <f>IF($K1234="","",男子登録情報!$D1234&amp;" ("&amp;男子登録情報!$K1234&amp;")")</f>
        <v>宮田　成輝 (1)</v>
      </c>
      <c r="C1234" t="str">
        <f>IF($K1234="","",男子登録情報!$E1234)</f>
        <v>ﾐﾔﾀ ﾅﾙｷ</v>
      </c>
      <c r="D1234" t="str">
        <f>IF($K1234="","",男子登録情報!$O1234&amp;" "&amp;男子登録情報!$N1234&amp;" ("&amp;LEFT(男子登録情報!$F1234,2)&amp;")")</f>
        <v>Naruki MIYATA (03)</v>
      </c>
      <c r="E1234" t="str">
        <f>IF($K1234="","",男子登録情報!$P1234)</f>
        <v>JPN</v>
      </c>
      <c r="F1234" t="str">
        <f t="shared" si="19"/>
        <v>1</v>
      </c>
      <c r="G1234">
        <f>IF($K1234="","",男子登録情報!$M1234)</f>
        <v>27</v>
      </c>
      <c r="H1234">
        <f>IF($K1234="","",男子登録情報!$A1234)</f>
        <v>492355</v>
      </c>
      <c r="K1234">
        <f>IF(男子登録情報!$C1234="","",男子登録情報!$C1234)</f>
        <v>1233</v>
      </c>
      <c r="M1234">
        <f>IFERROR(IF(AND(402&lt;=VALUE(RIGHT(男子登録情報!$F1234,4)),競技会情報!$E$3*100+競技会情報!$G$3&gt;=VALUE(RIGHT(男子登録情報!$F1234,4))),VALUE(男子登録情報!$G1234)+1,VALUE(男子登録情報!$G1234)),"")</f>
        <v>19</v>
      </c>
      <c r="N1234" t="str">
        <f>IF($K1234="","",IF(男子登録情報!$H1234="北海道",男子登録情報!$H1234,LEFT(男子登録情報!$H1234,LEN(男子登録情報!$H1234)-1)))</f>
        <v>大阪</v>
      </c>
      <c r="O1234" t="str">
        <f>IF($K1234="","",IF(LEN($N1234)=2,LEFT($N1234,1)&amp;"　"&amp;RIGHT($N1234,1)&amp;"・"&amp;男子登録情報!$I1234,$N1234&amp;"・"&amp;男子登録情報!$I1234))</f>
        <v>大　阪・摂津</v>
      </c>
    </row>
    <row r="1235" spans="1:15" x14ac:dyDescent="0.55000000000000004">
      <c r="A1235">
        <f>IF($K1235="","",100000000+男子登録情報!$C1235)</f>
        <v>100001234</v>
      </c>
      <c r="B1235" t="str">
        <f>IF($K1235="","",男子登録情報!$D1235&amp;" ("&amp;男子登録情報!$K1235&amp;")")</f>
        <v>森　飛龍 (1)</v>
      </c>
      <c r="C1235" t="str">
        <f>IF($K1235="","",男子登録情報!$E1235)</f>
        <v>ﾓﾘ ﾋﾘｭｳ</v>
      </c>
      <c r="D1235" t="str">
        <f>IF($K1235="","",男子登録情報!$O1235&amp;" "&amp;男子登録情報!$N1235&amp;" ("&amp;LEFT(男子登録情報!$F1235,2)&amp;")")</f>
        <v>Hiryu MORI (03)</v>
      </c>
      <c r="E1235" t="str">
        <f>IF($K1235="","",男子登録情報!$P1235)</f>
        <v>JPN</v>
      </c>
      <c r="F1235" t="str">
        <f t="shared" si="19"/>
        <v>1</v>
      </c>
      <c r="G1235">
        <f>IF($K1235="","",男子登録情報!$M1235)</f>
        <v>27</v>
      </c>
      <c r="H1235">
        <f>IF($K1235="","",男子登録情報!$A1235)</f>
        <v>492355</v>
      </c>
      <c r="K1235">
        <f>IF(男子登録情報!$C1235="","",男子登録情報!$C1235)</f>
        <v>1234</v>
      </c>
      <c r="M1235">
        <f>IFERROR(IF(AND(402&lt;=VALUE(RIGHT(男子登録情報!$F1235,4)),競技会情報!$E$3*100+競技会情報!$G$3&gt;=VALUE(RIGHT(男子登録情報!$F1235,4))),VALUE(男子登録情報!$G1235)+1,VALUE(男子登録情報!$G1235)),"")</f>
        <v>19</v>
      </c>
      <c r="N1235" t="str">
        <f>IF($K1235="","",IF(男子登録情報!$H1235="北海道",男子登録情報!$H1235,LEFT(男子登録情報!$H1235,LEN(男子登録情報!$H1235)-1)))</f>
        <v>大阪</v>
      </c>
      <c r="O1235" t="str">
        <f>IF($K1235="","",IF(LEN($N1235)=2,LEFT($N1235,1)&amp;"　"&amp;RIGHT($N1235,1)&amp;"・"&amp;男子登録情報!$I1235,$N1235&amp;"・"&amp;男子登録情報!$I1235))</f>
        <v>大　阪・履正社</v>
      </c>
    </row>
    <row r="1236" spans="1:15" x14ac:dyDescent="0.55000000000000004">
      <c r="A1236">
        <f>IF($K1236="","",100000000+男子登録情報!$C1236)</f>
        <v>100001235</v>
      </c>
      <c r="B1236" t="str">
        <f>IF($K1236="","",男子登録情報!$D1236&amp;" ("&amp;男子登録情報!$K1236&amp;")")</f>
        <v>山下　太陽 (1)</v>
      </c>
      <c r="C1236" t="str">
        <f>IF($K1236="","",男子登録情報!$E1236)</f>
        <v>ﾔﾏｼﾀ ﾀｲﾖｳ</v>
      </c>
      <c r="D1236" t="str">
        <f>IF($K1236="","",男子登録情報!$O1236&amp;" "&amp;男子登録情報!$N1236&amp;" ("&amp;LEFT(男子登録情報!$F1236,2)&amp;")")</f>
        <v>Taiyo YAMASHITA (03)</v>
      </c>
      <c r="E1236" t="str">
        <f>IF($K1236="","",男子登録情報!$P1236)</f>
        <v>JPN</v>
      </c>
      <c r="F1236" t="str">
        <f t="shared" si="19"/>
        <v>1</v>
      </c>
      <c r="G1236">
        <f>IF($K1236="","",男子登録情報!$M1236)</f>
        <v>27</v>
      </c>
      <c r="H1236">
        <f>IF($K1236="","",男子登録情報!$A1236)</f>
        <v>492355</v>
      </c>
      <c r="K1236">
        <f>IF(男子登録情報!$C1236="","",男子登録情報!$C1236)</f>
        <v>1235</v>
      </c>
      <c r="M1236">
        <f>IFERROR(IF(AND(402&lt;=VALUE(RIGHT(男子登録情報!$F1236,4)),競技会情報!$E$3*100+競技会情報!$G$3&gt;=VALUE(RIGHT(男子登録情報!$F1236,4))),VALUE(男子登録情報!$G1236)+1,VALUE(男子登録情報!$G1236)),"")</f>
        <v>19</v>
      </c>
      <c r="N1236" t="str">
        <f>IF($K1236="","",IF(男子登録情報!$H1236="北海道",男子登録情報!$H1236,LEFT(男子登録情報!$H1236,LEN(男子登録情報!$H1236)-1)))</f>
        <v>大阪</v>
      </c>
      <c r="O1236" t="str">
        <f>IF($K1236="","",IF(LEN($N1236)=2,LEFT($N1236,1)&amp;"　"&amp;RIGHT($N1236,1)&amp;"・"&amp;男子登録情報!$I1236,$N1236&amp;"・"&amp;男子登録情報!$I1236))</f>
        <v>大　阪・大阪</v>
      </c>
    </row>
    <row r="1237" spans="1:15" x14ac:dyDescent="0.55000000000000004">
      <c r="A1237">
        <f>IF($K1237="","",100000000+男子登録情報!$C1237)</f>
        <v>100001236</v>
      </c>
      <c r="B1237" t="str">
        <f>IF($K1237="","",男子登録情報!$D1237&amp;" ("&amp;男子登録情報!$K1237&amp;")")</f>
        <v>横峰　卓也 (1)</v>
      </c>
      <c r="C1237" t="str">
        <f>IF($K1237="","",男子登録情報!$E1237)</f>
        <v>ﾖｺﾐﾈ ﾀｸﾔ</v>
      </c>
      <c r="D1237" t="str">
        <f>IF($K1237="","",男子登録情報!$O1237&amp;" "&amp;男子登録情報!$N1237&amp;" ("&amp;LEFT(男子登録情報!$F1237,2)&amp;")")</f>
        <v>Takuya YOKOMINE (04)</v>
      </c>
      <c r="E1237" t="str">
        <f>IF($K1237="","",男子登録情報!$P1237)</f>
        <v>JPN</v>
      </c>
      <c r="F1237" t="str">
        <f t="shared" si="19"/>
        <v>1</v>
      </c>
      <c r="G1237">
        <f>IF($K1237="","",男子登録情報!$M1237)</f>
        <v>27</v>
      </c>
      <c r="H1237">
        <f>IF($K1237="","",男子登録情報!$A1237)</f>
        <v>492355</v>
      </c>
      <c r="K1237">
        <f>IF(男子登録情報!$C1237="","",男子登録情報!$C1237)</f>
        <v>1236</v>
      </c>
      <c r="M1237">
        <f>IFERROR(IF(AND(402&lt;=VALUE(RIGHT(男子登録情報!$F1237,4)),競技会情報!$E$3*100+競技会情報!$G$3&gt;=VALUE(RIGHT(男子登録情報!$F1237,4))),VALUE(男子登録情報!$G1237)+1,VALUE(男子登録情報!$G1237)),"")</f>
        <v>18</v>
      </c>
      <c r="N1237" t="str">
        <f>IF($K1237="","",IF(男子登録情報!$H1237="北海道",男子登録情報!$H1237,LEFT(男子登録情報!$H1237,LEN(男子登録情報!$H1237)-1)))</f>
        <v>大阪</v>
      </c>
      <c r="O1237" t="str">
        <f>IF($K1237="","",IF(LEN($N1237)=2,LEFT($N1237,1)&amp;"　"&amp;RIGHT($N1237,1)&amp;"・"&amp;男子登録情報!$I1237,$N1237&amp;"・"&amp;男子登録情報!$I1237))</f>
        <v>大　阪・東海大学付属大阪仰星</v>
      </c>
    </row>
    <row r="1238" spans="1:15" x14ac:dyDescent="0.55000000000000004">
      <c r="A1238">
        <f>IF($K1238="","",100000000+男子登録情報!$C1238)</f>
        <v>100001237</v>
      </c>
      <c r="B1238" t="str">
        <f>IF($K1238="","",男子登録情報!$D1238&amp;" ("&amp;男子登録情報!$K1238&amp;")")</f>
        <v>小野　悟 (4)</v>
      </c>
      <c r="C1238" t="str">
        <f>IF($K1238="","",男子登録情報!$E1238)</f>
        <v>ｵﾉ ｻﾄﾙ</v>
      </c>
      <c r="D1238" t="str">
        <f>IF($K1238="","",男子登録情報!$O1238&amp;" "&amp;男子登録情報!$N1238&amp;" ("&amp;LEFT(男子登録情報!$F1238,2)&amp;")")</f>
        <v>Satoru ONO (00)</v>
      </c>
      <c r="E1238" t="str">
        <f>IF($K1238="","",男子登録情報!$P1238)</f>
        <v>JPN</v>
      </c>
      <c r="F1238" t="str">
        <f t="shared" si="19"/>
        <v>1</v>
      </c>
      <c r="G1238">
        <f>IF($K1238="","",男子登録情報!$M1238)</f>
        <v>27</v>
      </c>
      <c r="H1238">
        <f>IF($K1238="","",男子登録情報!$A1238)</f>
        <v>492526</v>
      </c>
      <c r="K1238">
        <f>IF(男子登録情報!$C1238="","",男子登録情報!$C1238)</f>
        <v>1237</v>
      </c>
      <c r="M1238">
        <f>IFERROR(IF(AND(402&lt;=VALUE(RIGHT(男子登録情報!$F1238,4)),競技会情報!$E$3*100+競技会情報!$G$3&gt;=VALUE(RIGHT(男子登録情報!$F1238,4))),VALUE(男子登録情報!$G1238)+1,VALUE(男子登録情報!$G1238)),"")</f>
        <v>22</v>
      </c>
      <c r="N1238" t="str">
        <f>IF($K1238="","",IF(男子登録情報!$H1238="北海道",男子登録情報!$H1238,LEFT(男子登録情報!$H1238,LEN(男子登録情報!$H1238)-1)))</f>
        <v>大阪</v>
      </c>
      <c r="O1238" t="str">
        <f>IF($K1238="","",IF(LEN($N1238)=2,LEFT($N1238,1)&amp;"　"&amp;RIGHT($N1238,1)&amp;"・"&amp;男子登録情報!$I1238,$N1238&amp;"・"&amp;男子登録情報!$I1238))</f>
        <v>大　阪・東大阪大柏原</v>
      </c>
    </row>
    <row r="1239" spans="1:15" x14ac:dyDescent="0.55000000000000004">
      <c r="A1239">
        <f>IF($K1239="","",100000000+男子登録情報!$C1239)</f>
        <v>100001238</v>
      </c>
      <c r="B1239" t="str">
        <f>IF($K1239="","",男子登録情報!$D1239&amp;" ("&amp;男子登録情報!$K1239&amp;")")</f>
        <v>坂本　真駿 (2)</v>
      </c>
      <c r="C1239" t="str">
        <f>IF($K1239="","",男子登録情報!$E1239)</f>
        <v>ｻｶﾓﾄ ﾏｻﾄｼ</v>
      </c>
      <c r="D1239" t="str">
        <f>IF($K1239="","",男子登録情報!$O1239&amp;" "&amp;男子登録情報!$N1239&amp;" ("&amp;LEFT(男子登録情報!$F1239,2)&amp;")")</f>
        <v>Masatoshi SAKAMOTO (02)</v>
      </c>
      <c r="E1239" t="str">
        <f>IF($K1239="","",男子登録情報!$P1239)</f>
        <v>JPN</v>
      </c>
      <c r="F1239" t="str">
        <f t="shared" si="19"/>
        <v>1</v>
      </c>
      <c r="G1239">
        <f>IF($K1239="","",男子登録情報!$M1239)</f>
        <v>27</v>
      </c>
      <c r="H1239">
        <f>IF($K1239="","",男子登録情報!$A1239)</f>
        <v>492526</v>
      </c>
      <c r="K1239">
        <f>IF(男子登録情報!$C1239="","",男子登録情報!$C1239)</f>
        <v>1238</v>
      </c>
      <c r="M1239">
        <f>IFERROR(IF(AND(402&lt;=VALUE(RIGHT(男子登録情報!$F1239,4)),競技会情報!$E$3*100+競技会情報!$G$3&gt;=VALUE(RIGHT(男子登録情報!$F1239,4))),VALUE(男子登録情報!$G1239)+1,VALUE(男子登録情報!$G1239)),"")</f>
        <v>20</v>
      </c>
      <c r="N1239" t="str">
        <f>IF($K1239="","",IF(男子登録情報!$H1239="北海道",男子登録情報!$H1239,LEFT(男子登録情報!$H1239,LEN(男子登録情報!$H1239)-1)))</f>
        <v>大阪</v>
      </c>
      <c r="O1239" t="str">
        <f>IF($K1239="","",IF(LEN($N1239)=2,LEFT($N1239,1)&amp;"　"&amp;RIGHT($N1239,1)&amp;"・"&amp;男子登録情報!$I1239,$N1239&amp;"・"&amp;男子登録情報!$I1239))</f>
        <v>大　阪・東大阪大柏原</v>
      </c>
    </row>
    <row r="1240" spans="1:15" x14ac:dyDescent="0.55000000000000004">
      <c r="A1240">
        <f>IF($K1240="","",100000000+男子登録情報!$C1240)</f>
        <v>100001239</v>
      </c>
      <c r="B1240" t="str">
        <f>IF($K1240="","",男子登録情報!$D1240&amp;" ("&amp;男子登録情報!$K1240&amp;")")</f>
        <v>山岸　健太 (1)</v>
      </c>
      <c r="C1240" t="str">
        <f>IF($K1240="","",男子登録情報!$E1240)</f>
        <v>ﾔﾏｷﾞｼ ｹﾝﾀ</v>
      </c>
      <c r="D1240" t="str">
        <f>IF($K1240="","",男子登録情報!$O1240&amp;" "&amp;男子登録情報!$N1240&amp;" ("&amp;LEFT(男子登録情報!$F1240,2)&amp;")")</f>
        <v>Kenta YAMAGISHI (03)</v>
      </c>
      <c r="E1240" t="str">
        <f>IF($K1240="","",男子登録情報!$P1240)</f>
        <v>JPN</v>
      </c>
      <c r="F1240" t="str">
        <f t="shared" si="19"/>
        <v>1</v>
      </c>
      <c r="G1240">
        <f>IF($K1240="","",男子登録情報!$M1240)</f>
        <v>27</v>
      </c>
      <c r="H1240">
        <f>IF($K1240="","",男子登録情報!$A1240)</f>
        <v>492526</v>
      </c>
      <c r="K1240">
        <f>IF(男子登録情報!$C1240="","",男子登録情報!$C1240)</f>
        <v>1239</v>
      </c>
      <c r="M1240">
        <f>IFERROR(IF(AND(402&lt;=VALUE(RIGHT(男子登録情報!$F1240,4)),競技会情報!$E$3*100+競技会情報!$G$3&gt;=VALUE(RIGHT(男子登録情報!$F1240,4))),VALUE(男子登録情報!$G1240)+1,VALUE(男子登録情報!$G1240)),"")</f>
        <v>19</v>
      </c>
      <c r="N1240" t="str">
        <f>IF($K1240="","",IF(男子登録情報!$H1240="北海道",男子登録情報!$H1240,LEFT(男子登録情報!$H1240,LEN(男子登録情報!$H1240)-1)))</f>
        <v>大阪</v>
      </c>
      <c r="O1240" t="str">
        <f>IF($K1240="","",IF(LEN($N1240)=2,LEFT($N1240,1)&amp;"　"&amp;RIGHT($N1240,1)&amp;"・"&amp;男子登録情報!$I1240,$N1240&amp;"・"&amp;男子登録情報!$I1240))</f>
        <v>大　阪・東大阪大柏原</v>
      </c>
    </row>
    <row r="1241" spans="1:15" x14ac:dyDescent="0.55000000000000004">
      <c r="A1241">
        <f>IF($K1241="","",100000000+男子登録情報!$C1241)</f>
        <v>100001240</v>
      </c>
      <c r="B1241" t="str">
        <f>IF($K1241="","",男子登録情報!$D1241&amp;" ("&amp;男子登録情報!$K1241&amp;")")</f>
        <v>原口　篤志 (1)</v>
      </c>
      <c r="C1241" t="str">
        <f>IF($K1241="","",男子登録情報!$E1241)</f>
        <v>ﾊﾗｸﾞﾁ ｱﾂｼ</v>
      </c>
      <c r="D1241" t="str">
        <f>IF($K1241="","",男子登録情報!$O1241&amp;" "&amp;男子登録情報!$N1241&amp;" ("&amp;LEFT(男子登録情報!$F1241,2)&amp;")")</f>
        <v>Atsushi HARAGUCHI (03)</v>
      </c>
      <c r="E1241" t="str">
        <f>IF($K1241="","",男子登録情報!$P1241)</f>
        <v>JPN</v>
      </c>
      <c r="F1241" t="str">
        <f t="shared" si="19"/>
        <v>1</v>
      </c>
      <c r="G1241">
        <f>IF($K1241="","",男子登録情報!$M1241)</f>
        <v>29</v>
      </c>
      <c r="H1241">
        <f>IF($K1241="","",男子登録情報!$A1241)</f>
        <v>492526</v>
      </c>
      <c r="K1241">
        <f>IF(男子登録情報!$C1241="","",男子登録情報!$C1241)</f>
        <v>1240</v>
      </c>
      <c r="M1241">
        <f>IFERROR(IF(AND(402&lt;=VALUE(RIGHT(男子登録情報!$F1241,4)),競技会情報!$E$3*100+競技会情報!$G$3&gt;=VALUE(RIGHT(男子登録情報!$F1241,4))),VALUE(男子登録情報!$G1241)+1,VALUE(男子登録情報!$G1241)),"")</f>
        <v>19</v>
      </c>
      <c r="N1241" t="str">
        <f>IF($K1241="","",IF(男子登録情報!$H1241="北海道",男子登録情報!$H1241,LEFT(男子登録情報!$H1241,LEN(男子登録情報!$H1241)-1)))</f>
        <v>奈良</v>
      </c>
      <c r="O1241" t="str">
        <f>IF($K1241="","",IF(LEN($N1241)=2,LEFT($N1241,1)&amp;"　"&amp;RIGHT($N1241,1)&amp;"・"&amp;男子登録情報!$I1241,$N1241&amp;"・"&amp;男子登録情報!$I1241))</f>
        <v>奈　良・王子工業</v>
      </c>
    </row>
    <row r="1242" spans="1:15" x14ac:dyDescent="0.55000000000000004">
      <c r="A1242">
        <f>IF($K1242="","",100000000+男子登録情報!$C1242)</f>
        <v>100001241</v>
      </c>
      <c r="B1242" t="str">
        <f>IF($K1242="","",男子登録情報!$D1242&amp;" ("&amp;男子登録情報!$K1242&amp;")")</f>
        <v>井上　大祐 (1)</v>
      </c>
      <c r="C1242" t="str">
        <f>IF($K1242="","",男子登録情報!$E1242)</f>
        <v>ｲﾉｳｴ ﾀﾞｲｽｹ</v>
      </c>
      <c r="D1242" t="str">
        <f>IF($K1242="","",男子登録情報!$O1242&amp;" "&amp;男子登録情報!$N1242&amp;" ("&amp;LEFT(男子登録情報!$F1242,2)&amp;")")</f>
        <v>Daisuke INOUE (04)</v>
      </c>
      <c r="E1242" t="str">
        <f>IF($K1242="","",男子登録情報!$P1242)</f>
        <v>JPN</v>
      </c>
      <c r="F1242" t="str">
        <f t="shared" si="19"/>
        <v>1</v>
      </c>
      <c r="G1242">
        <f>IF($K1242="","",男子登録情報!$M1242)</f>
        <v>27</v>
      </c>
      <c r="H1242">
        <f>IF($K1242="","",男子登録情報!$A1242)</f>
        <v>492526</v>
      </c>
      <c r="K1242">
        <f>IF(男子登録情報!$C1242="","",男子登録情報!$C1242)</f>
        <v>1241</v>
      </c>
      <c r="M1242">
        <f>IFERROR(IF(AND(402&lt;=VALUE(RIGHT(男子登録情報!$F1242,4)),競技会情報!$E$3*100+競技会情報!$G$3&gt;=VALUE(RIGHT(男子登録情報!$F1242,4))),VALUE(男子登録情報!$G1242)+1,VALUE(男子登録情報!$G1242)),"")</f>
        <v>18</v>
      </c>
      <c r="N1242" t="str">
        <f>IF($K1242="","",IF(男子登録情報!$H1242="北海道",男子登録情報!$H1242,LEFT(男子登録情報!$H1242,LEN(男子登録情報!$H1242)-1)))</f>
        <v>奈良</v>
      </c>
      <c r="O1242" t="str">
        <f>IF($K1242="","",IF(LEN($N1242)=2,LEFT($N1242,1)&amp;"　"&amp;RIGHT($N1242,1)&amp;"・"&amp;男子登録情報!$I1242,$N1242&amp;"・"&amp;男子登録情報!$I1242))</f>
        <v>奈　良・大和広陵</v>
      </c>
    </row>
    <row r="1243" spans="1:15" x14ac:dyDescent="0.55000000000000004">
      <c r="A1243">
        <f>IF($K1243="","",100000000+男子登録情報!$C1243)</f>
        <v>100001242</v>
      </c>
      <c r="B1243" t="str">
        <f>IF($K1243="","",男子登録情報!$D1243&amp;" ("&amp;男子登録情報!$K1243&amp;")")</f>
        <v>清水　大地 (1)</v>
      </c>
      <c r="C1243" t="str">
        <f>IF($K1243="","",男子登録情報!$E1243)</f>
        <v>ｼﾐｽﾞ ﾀﾞｲﾁ</v>
      </c>
      <c r="D1243" t="str">
        <f>IF($K1243="","",男子登録情報!$O1243&amp;" "&amp;男子登録情報!$N1243&amp;" ("&amp;LEFT(男子登録情報!$F1243,2)&amp;")")</f>
        <v>Daichi SHIMIZU (04)</v>
      </c>
      <c r="E1243" t="str">
        <f>IF($K1243="","",男子登録情報!$P1243)</f>
        <v>JPN</v>
      </c>
      <c r="F1243" t="str">
        <f t="shared" si="19"/>
        <v>1</v>
      </c>
      <c r="G1243">
        <f>IF($K1243="","",男子登録情報!$M1243)</f>
        <v>27</v>
      </c>
      <c r="H1243">
        <f>IF($K1243="","",男子登録情報!$A1243)</f>
        <v>492526</v>
      </c>
      <c r="K1243">
        <f>IF(男子登録情報!$C1243="","",男子登録情報!$C1243)</f>
        <v>1242</v>
      </c>
      <c r="M1243">
        <f>IFERROR(IF(AND(402&lt;=VALUE(RIGHT(男子登録情報!$F1243,4)),競技会情報!$E$3*100+競技会情報!$G$3&gt;=VALUE(RIGHT(男子登録情報!$F1243,4))),VALUE(男子登録情報!$G1243)+1,VALUE(男子登録情報!$G1243)),"")</f>
        <v>18</v>
      </c>
      <c r="N1243" t="str">
        <f>IF($K1243="","",IF(男子登録情報!$H1243="北海道",男子登録情報!$H1243,LEFT(男子登録情報!$H1243,LEN(男子登録情報!$H1243)-1)))</f>
        <v>滋賀</v>
      </c>
      <c r="O1243" t="str">
        <f>IF($K1243="","",IF(LEN($N1243)=2,LEFT($N1243,1)&amp;"　"&amp;RIGHT($N1243,1)&amp;"・"&amp;男子登録情報!$I1243,$N1243&amp;"・"&amp;男子登録情報!$I1243))</f>
        <v>滋　賀・近江兄弟社</v>
      </c>
    </row>
    <row r="1244" spans="1:15" x14ac:dyDescent="0.55000000000000004">
      <c r="A1244">
        <f>IF($K1244="","",100000000+男子登録情報!$C1244)</f>
        <v>100001243</v>
      </c>
      <c r="B1244" t="str">
        <f>IF($K1244="","",男子登録情報!$D1244&amp;" ("&amp;男子登録情報!$K1244&amp;")")</f>
        <v>前田　大輔 (3)</v>
      </c>
      <c r="C1244" t="str">
        <f>IF($K1244="","",男子登録情報!$E1244)</f>
        <v>ﾏｴﾀﾞ ﾀﾞｲｽｹ</v>
      </c>
      <c r="D1244" t="str">
        <f>IF($K1244="","",男子登録情報!$O1244&amp;" "&amp;男子登録情報!$N1244&amp;" ("&amp;LEFT(男子登録情報!$F1244,2)&amp;")")</f>
        <v>Daisuke MAEDA (01)</v>
      </c>
      <c r="E1244" t="str">
        <f>IF($K1244="","",男子登録情報!$P1244)</f>
        <v>JPN</v>
      </c>
      <c r="F1244" t="str">
        <f t="shared" si="19"/>
        <v>1</v>
      </c>
      <c r="G1244">
        <f>IF($K1244="","",男子登録情報!$M1244)</f>
        <v>29</v>
      </c>
      <c r="H1244">
        <f>IF($K1244="","",男子登録情報!$A1244)</f>
        <v>496998</v>
      </c>
      <c r="K1244">
        <f>IF(男子登録情報!$C1244="","",男子登録情報!$C1244)</f>
        <v>1243</v>
      </c>
      <c r="M1244">
        <f>IFERROR(IF(AND(402&lt;=VALUE(RIGHT(男子登録情報!$F1244,4)),競技会情報!$E$3*100+競技会情報!$G$3&gt;=VALUE(RIGHT(男子登録情報!$F1244,4))),VALUE(男子登録情報!$G1244)+1,VALUE(男子登録情報!$G1244)),"")</f>
        <v>21</v>
      </c>
      <c r="N1244" t="str">
        <f>IF($K1244="","",IF(男子登録情報!$H1244="北海道",男子登録情報!$H1244,LEFT(男子登録情報!$H1244,LEN(男子登録情報!$H1244)-1)))</f>
        <v>奈良</v>
      </c>
      <c r="O1244" t="str">
        <f>IF($K1244="","",IF(LEN($N1244)=2,LEFT($N1244,1)&amp;"　"&amp;RIGHT($N1244,1)&amp;"・"&amp;男子登録情報!$I1244,$N1244&amp;"・"&amp;男子登録情報!$I1244))</f>
        <v>奈　良・橿原</v>
      </c>
    </row>
    <row r="1245" spans="1:15" x14ac:dyDescent="0.55000000000000004">
      <c r="A1245">
        <f>IF($K1245="","",100000000+男子登録情報!$C1245)</f>
        <v>100001244</v>
      </c>
      <c r="B1245" t="str">
        <f>IF($K1245="","",男子登録情報!$D1245&amp;" ("&amp;男子登録情報!$K1245&amp;")")</f>
        <v>髙木　良悟 (2)</v>
      </c>
      <c r="C1245" t="str">
        <f>IF($K1245="","",男子登録情報!$E1245)</f>
        <v>ﾀｶｷﾞ ﾘｮｳｺﾞ</v>
      </c>
      <c r="D1245" t="str">
        <f>IF($K1245="","",男子登録情報!$O1245&amp;" "&amp;男子登録情報!$N1245&amp;" ("&amp;LEFT(男子登録情報!$F1245,2)&amp;")")</f>
        <v>Ryogo TAKAGI (02)</v>
      </c>
      <c r="E1245" t="str">
        <f>IF($K1245="","",男子登録情報!$P1245)</f>
        <v>JPN</v>
      </c>
      <c r="F1245" t="str">
        <f t="shared" si="19"/>
        <v>1</v>
      </c>
      <c r="G1245">
        <f>IF($K1245="","",男子登録情報!$M1245)</f>
        <v>27</v>
      </c>
      <c r="H1245">
        <f>IF($K1245="","",男子登録情報!$A1245)</f>
        <v>496998</v>
      </c>
      <c r="K1245">
        <f>IF(男子登録情報!$C1245="","",男子登録情報!$C1245)</f>
        <v>1244</v>
      </c>
      <c r="M1245">
        <f>IFERROR(IF(AND(402&lt;=VALUE(RIGHT(男子登録情報!$F1245,4)),競技会情報!$E$3*100+競技会情報!$G$3&gt;=VALUE(RIGHT(男子登録情報!$F1245,4))),VALUE(男子登録情報!$G1245)+1,VALUE(男子登録情報!$G1245)),"")</f>
        <v>20</v>
      </c>
      <c r="N1245" t="str">
        <f>IF($K1245="","",IF(男子登録情報!$H1245="北海道",男子登録情報!$H1245,LEFT(男子登録情報!$H1245,LEN(男子登録情報!$H1245)-1)))</f>
        <v>大阪</v>
      </c>
      <c r="O1245" t="str">
        <f>IF($K1245="","",IF(LEN($N1245)=2,LEFT($N1245,1)&amp;"　"&amp;RIGHT($N1245,1)&amp;"・"&amp;男子登録情報!$I1245,$N1245&amp;"・"&amp;男子登録情報!$I1245))</f>
        <v>大　阪・清風</v>
      </c>
    </row>
    <row r="1246" spans="1:15" x14ac:dyDescent="0.55000000000000004">
      <c r="A1246">
        <f>IF($K1246="","",100000000+男子登録情報!$C1246)</f>
        <v>100001245</v>
      </c>
      <c r="B1246" t="str">
        <f>IF($K1246="","",男子登録情報!$D1246&amp;" ("&amp;男子登録情報!$K1246&amp;")")</f>
        <v>田中　大貴 (3)</v>
      </c>
      <c r="C1246" t="str">
        <f>IF($K1246="","",男子登録情報!$E1246)</f>
        <v>ﾀﾅｶ ﾀﾞｲｷ</v>
      </c>
      <c r="D1246" t="str">
        <f>IF($K1246="","",男子登録情報!$O1246&amp;" "&amp;男子登録情報!$N1246&amp;" ("&amp;LEFT(男子登録情報!$F1246,2)&amp;")")</f>
        <v>Daiki TANAKA (02)</v>
      </c>
      <c r="E1246" t="str">
        <f>IF($K1246="","",男子登録情報!$P1246)</f>
        <v>JPN</v>
      </c>
      <c r="F1246" t="str">
        <f t="shared" si="19"/>
        <v>1</v>
      </c>
      <c r="G1246">
        <f>IF($K1246="","",男子登録情報!$M1246)</f>
        <v>29</v>
      </c>
      <c r="H1246">
        <f>IF($K1246="","",男子登録情報!$A1246)</f>
        <v>496998</v>
      </c>
      <c r="K1246">
        <f>IF(男子登録情報!$C1246="","",男子登録情報!$C1246)</f>
        <v>1245</v>
      </c>
      <c r="M1246">
        <f>IFERROR(IF(AND(402&lt;=VALUE(RIGHT(男子登録情報!$F1246,4)),競技会情報!$E$3*100+競技会情報!$G$3&gt;=VALUE(RIGHT(男子登録情報!$F1246,4))),VALUE(男子登録情報!$G1246)+1,VALUE(男子登録情報!$G1246)),"")</f>
        <v>20</v>
      </c>
      <c r="N1246" t="str">
        <f>IF($K1246="","",IF(男子登録情報!$H1246="北海道",男子登録情報!$H1246,LEFT(男子登録情報!$H1246,LEN(男子登録情報!$H1246)-1)))</f>
        <v>奈良</v>
      </c>
      <c r="O1246" t="str">
        <f>IF($K1246="","",IF(LEN($N1246)=2,LEFT($N1246,1)&amp;"　"&amp;RIGHT($N1246,1)&amp;"・"&amp;男子登録情報!$I1246,$N1246&amp;"・"&amp;男子登録情報!$I1246))</f>
        <v>奈　良・帝塚山</v>
      </c>
    </row>
    <row r="1247" spans="1:15" x14ac:dyDescent="0.55000000000000004">
      <c r="A1247">
        <f>IF($K1247="","",100000000+男子登録情報!$C1247)</f>
        <v>100001246</v>
      </c>
      <c r="B1247" t="str">
        <f>IF($K1247="","",男子登録情報!$D1247&amp;" ("&amp;男子登録情報!$K1247&amp;")")</f>
        <v>松笠　智也 (2)</v>
      </c>
      <c r="C1247" t="str">
        <f>IF($K1247="","",男子登録情報!$E1247)</f>
        <v>ﾏﾂｶｻ ﾄﾓﾔ</v>
      </c>
      <c r="D1247" t="str">
        <f>IF($K1247="","",男子登録情報!$O1247&amp;" "&amp;男子登録情報!$N1247&amp;" ("&amp;LEFT(男子登録情報!$F1247,2)&amp;")")</f>
        <v>Tomoya MATSUKASA (03)</v>
      </c>
      <c r="E1247" t="str">
        <f>IF($K1247="","",男子登録情報!$P1247)</f>
        <v>JPN</v>
      </c>
      <c r="F1247" t="str">
        <f t="shared" si="19"/>
        <v>1</v>
      </c>
      <c r="G1247">
        <f>IF($K1247="","",男子登録情報!$M1247)</f>
        <v>27</v>
      </c>
      <c r="H1247">
        <f>IF($K1247="","",男子登録情報!$A1247)</f>
        <v>496998</v>
      </c>
      <c r="K1247">
        <f>IF(男子登録情報!$C1247="","",男子登録情報!$C1247)</f>
        <v>1246</v>
      </c>
      <c r="M1247">
        <f>IFERROR(IF(AND(402&lt;=VALUE(RIGHT(男子登録情報!$F1247,4)),競技会情報!$E$3*100+競技会情報!$G$3&gt;=VALUE(RIGHT(男子登録情報!$F1247,4))),VALUE(男子登録情報!$G1247)+1,VALUE(男子登録情報!$G1247)),"")</f>
        <v>19</v>
      </c>
      <c r="N1247" t="str">
        <f>IF($K1247="","",IF(男子登録情報!$H1247="北海道",男子登録情報!$H1247,LEFT(男子登録情報!$H1247,LEN(男子登録情報!$H1247)-1)))</f>
        <v>兵庫</v>
      </c>
      <c r="O1247" t="str">
        <f>IF($K1247="","",IF(LEN($N1247)=2,LEFT($N1247,1)&amp;"　"&amp;RIGHT($N1247,1)&amp;"・"&amp;男子登録情報!$I1247,$N1247&amp;"・"&amp;男子登録情報!$I1247))</f>
        <v>兵　庫・篠山鳳鳴</v>
      </c>
    </row>
    <row r="1248" spans="1:15" x14ac:dyDescent="0.55000000000000004">
      <c r="A1248">
        <f>IF($K1248="","",100000000+男子登録情報!$C1248)</f>
        <v>100001247</v>
      </c>
      <c r="B1248" t="str">
        <f>IF($K1248="","",男子登録情報!$D1248&amp;" ("&amp;男子登録情報!$K1248&amp;")")</f>
        <v>仁茂田　雄也 (2)</v>
      </c>
      <c r="C1248" t="str">
        <f>IF($K1248="","",男子登録情報!$E1248)</f>
        <v>ﾆﾓﾀ ﾕｳﾔ</v>
      </c>
      <c r="D1248" t="str">
        <f>IF($K1248="","",男子登録情報!$O1248&amp;" "&amp;男子登録情報!$N1248&amp;" ("&amp;LEFT(男子登録情報!$F1248,2)&amp;")")</f>
        <v>Yuya NIMOTA (02)</v>
      </c>
      <c r="E1248" t="str">
        <f>IF($K1248="","",男子登録情報!$P1248)</f>
        <v>JPN</v>
      </c>
      <c r="F1248" t="str">
        <f t="shared" si="19"/>
        <v>1</v>
      </c>
      <c r="G1248">
        <f>IF($K1248="","",男子登録情報!$M1248)</f>
        <v>27</v>
      </c>
      <c r="H1248">
        <f>IF($K1248="","",男子登録情報!$A1248)</f>
        <v>496998</v>
      </c>
      <c r="K1248">
        <f>IF(男子登録情報!$C1248="","",男子登録情報!$C1248)</f>
        <v>1247</v>
      </c>
      <c r="M1248">
        <f>IFERROR(IF(AND(402&lt;=VALUE(RIGHT(男子登録情報!$F1248,4)),競技会情報!$E$3*100+競技会情報!$G$3&gt;=VALUE(RIGHT(男子登録情報!$F1248,4))),VALUE(男子登録情報!$G1248)+1,VALUE(男子登録情報!$G1248)),"")</f>
        <v>20</v>
      </c>
      <c r="N1248" t="str">
        <f>IF($K1248="","",IF(男子登録情報!$H1248="北海道",男子登録情報!$H1248,LEFT(男子登録情報!$H1248,LEN(男子登録情報!$H1248)-1)))</f>
        <v>大阪</v>
      </c>
      <c r="O1248" t="str">
        <f>IF($K1248="","",IF(LEN($N1248)=2,LEFT($N1248,1)&amp;"　"&amp;RIGHT($N1248,1)&amp;"・"&amp;男子登録情報!$I1248,$N1248&amp;"・"&amp;男子登録情報!$I1248))</f>
        <v>大　阪・摂津</v>
      </c>
    </row>
    <row r="1249" spans="1:15" x14ac:dyDescent="0.55000000000000004">
      <c r="A1249">
        <f>IF($K1249="","",100000000+男子登録情報!$C1249)</f>
        <v>100001248</v>
      </c>
      <c r="B1249" t="str">
        <f>IF($K1249="","",男子登録情報!$D1249&amp;" ("&amp;男子登録情報!$K1249&amp;")")</f>
        <v>竹中　康晴 (2)</v>
      </c>
      <c r="C1249" t="str">
        <f>IF($K1249="","",男子登録情報!$E1249)</f>
        <v>ﾀｹﾅｶ ｺｳｾｲ</v>
      </c>
      <c r="D1249" t="str">
        <f>IF($K1249="","",男子登録情報!$O1249&amp;" "&amp;男子登録情報!$N1249&amp;" ("&amp;LEFT(男子登録情報!$F1249,2)&amp;")")</f>
        <v>Kosei TAKENAKA (03)</v>
      </c>
      <c r="E1249" t="str">
        <f>IF($K1249="","",男子登録情報!$P1249)</f>
        <v>JPN</v>
      </c>
      <c r="F1249" t="str">
        <f t="shared" si="19"/>
        <v>1</v>
      </c>
      <c r="G1249">
        <f>IF($K1249="","",男子登録情報!$M1249)</f>
        <v>28</v>
      </c>
      <c r="H1249">
        <f>IF($K1249="","",男子登録情報!$A1249)</f>
        <v>496998</v>
      </c>
      <c r="K1249">
        <f>IF(男子登録情報!$C1249="","",男子登録情報!$C1249)</f>
        <v>1248</v>
      </c>
      <c r="M1249">
        <f>IFERROR(IF(AND(402&lt;=VALUE(RIGHT(男子登録情報!$F1249,4)),競技会情報!$E$3*100+競技会情報!$G$3&gt;=VALUE(RIGHT(男子登録情報!$F1249,4))),VALUE(男子登録情報!$G1249)+1,VALUE(男子登録情報!$G1249)),"")</f>
        <v>19</v>
      </c>
      <c r="N1249" t="str">
        <f>IF($K1249="","",IF(男子登録情報!$H1249="北海道",男子登録情報!$H1249,LEFT(男子登録情報!$H1249,LEN(男子登録情報!$H1249)-1)))</f>
        <v>兵庫</v>
      </c>
      <c r="O1249" t="str">
        <f>IF($K1249="","",IF(LEN($N1249)=2,LEFT($N1249,1)&amp;"　"&amp;RIGHT($N1249,1)&amp;"・"&amp;男子登録情報!$I1249,$N1249&amp;"・"&amp;男子登録情報!$I1249))</f>
        <v>兵　庫・尼崎北</v>
      </c>
    </row>
    <row r="1250" spans="1:15" x14ac:dyDescent="0.55000000000000004">
      <c r="A1250">
        <f>IF($K1250="","",100000000+男子登録情報!$C1250)</f>
        <v>100001249</v>
      </c>
      <c r="B1250" t="str">
        <f>IF($K1250="","",男子登録情報!$D1250&amp;" ("&amp;男子登録情報!$K1250&amp;")")</f>
        <v>鷲尾　虎太郎 (2)</v>
      </c>
      <c r="C1250" t="str">
        <f>IF($K1250="","",男子登録情報!$E1250)</f>
        <v>ﾜｼｵ ｺﾀﾛｳ</v>
      </c>
      <c r="D1250" t="str">
        <f>IF($K1250="","",男子登録情報!$O1250&amp;" "&amp;男子登録情報!$N1250&amp;" ("&amp;LEFT(男子登録情報!$F1250,2)&amp;")")</f>
        <v>Kotaro WASHIO (02)</v>
      </c>
      <c r="E1250" t="str">
        <f>IF($K1250="","",男子登録情報!$P1250)</f>
        <v>JPN</v>
      </c>
      <c r="F1250" t="str">
        <f t="shared" si="19"/>
        <v>1</v>
      </c>
      <c r="G1250">
        <f>IF($K1250="","",男子登録情報!$M1250)</f>
        <v>27</v>
      </c>
      <c r="H1250">
        <f>IF($K1250="","",男子登録情報!$A1250)</f>
        <v>496998</v>
      </c>
      <c r="K1250">
        <f>IF(男子登録情報!$C1250="","",男子登録情報!$C1250)</f>
        <v>1249</v>
      </c>
      <c r="M1250">
        <f>IFERROR(IF(AND(402&lt;=VALUE(RIGHT(男子登録情報!$F1250,4)),競技会情報!$E$3*100+競技会情報!$G$3&gt;=VALUE(RIGHT(男子登録情報!$F1250,4))),VALUE(男子登録情報!$G1250)+1,VALUE(男子登録情報!$G1250)),"")</f>
        <v>20</v>
      </c>
      <c r="N1250" t="str">
        <f>IF($K1250="","",IF(男子登録情報!$H1250="北海道",男子登録情報!$H1250,LEFT(男子登録情報!$H1250,LEN(男子登録情報!$H1250)-1)))</f>
        <v>大阪</v>
      </c>
      <c r="O1250" t="str">
        <f>IF($K1250="","",IF(LEN($N1250)=2,LEFT($N1250,1)&amp;"　"&amp;RIGHT($N1250,1)&amp;"・"&amp;男子登録情報!$I1250,$N1250&amp;"・"&amp;男子登録情報!$I1250))</f>
        <v>大　阪・山田</v>
      </c>
    </row>
    <row r="1251" spans="1:15" x14ac:dyDescent="0.55000000000000004">
      <c r="A1251">
        <f>IF($K1251="","",100000000+男子登録情報!$C1251)</f>
        <v>100001250</v>
      </c>
      <c r="B1251" t="str">
        <f>IF($K1251="","",男子登録情報!$D1251&amp;" ("&amp;男子登録情報!$K1251&amp;")")</f>
        <v>川邉　吉則 (3)</v>
      </c>
      <c r="C1251" t="str">
        <f>IF($K1251="","",男子登録情報!$E1251)</f>
        <v>ｶﾜﾍﾞ ﾖｼﾉﾘ</v>
      </c>
      <c r="D1251" t="str">
        <f>IF($K1251="","",男子登録情報!$O1251&amp;" "&amp;男子登録情報!$N1251&amp;" ("&amp;LEFT(男子登録情報!$F1251,2)&amp;")")</f>
        <v>Yoshinori KAWABE (02)</v>
      </c>
      <c r="E1251" t="str">
        <f>IF($K1251="","",男子登録情報!$P1251)</f>
        <v>JPN</v>
      </c>
      <c r="F1251" t="str">
        <f t="shared" si="19"/>
        <v>1</v>
      </c>
      <c r="G1251">
        <f>IF($K1251="","",男子登録情報!$M1251)</f>
        <v>27</v>
      </c>
      <c r="H1251">
        <f>IF($K1251="","",男子登録情報!$A1251)</f>
        <v>496998</v>
      </c>
      <c r="K1251">
        <f>IF(男子登録情報!$C1251="","",男子登録情報!$C1251)</f>
        <v>1250</v>
      </c>
      <c r="M1251">
        <f>IFERROR(IF(AND(402&lt;=VALUE(RIGHT(男子登録情報!$F1251,4)),競技会情報!$E$3*100+競技会情報!$G$3&gt;=VALUE(RIGHT(男子登録情報!$F1251,4))),VALUE(男子登録情報!$G1251)+1,VALUE(男子登録情報!$G1251)),"")</f>
        <v>20</v>
      </c>
      <c r="N1251" t="str">
        <f>IF($K1251="","",IF(男子登録情報!$H1251="北海道",男子登録情報!$H1251,LEFT(男子登録情報!$H1251,LEN(男子登録情報!$H1251)-1)))</f>
        <v>大阪</v>
      </c>
      <c r="O1251" t="str">
        <f>IF($K1251="","",IF(LEN($N1251)=2,LEFT($N1251,1)&amp;"　"&amp;RIGHT($N1251,1)&amp;"・"&amp;男子登録情報!$I1251,$N1251&amp;"・"&amp;男子登録情報!$I1251))</f>
        <v>大　阪・追手門学院</v>
      </c>
    </row>
    <row r="1252" spans="1:15" x14ac:dyDescent="0.55000000000000004">
      <c r="A1252">
        <f>IF($K1252="","",100000000+男子登録情報!$C1252)</f>
        <v>100001251</v>
      </c>
      <c r="B1252" t="str">
        <f>IF($K1252="","",男子登録情報!$D1252&amp;" ("&amp;男子登録情報!$K1252&amp;")")</f>
        <v>中村　将貴 (4)</v>
      </c>
      <c r="C1252" t="str">
        <f>IF($K1252="","",男子登録情報!$E1252)</f>
        <v>ﾅｶﾑﾗ ﾏｻｷ</v>
      </c>
      <c r="D1252" t="str">
        <f>IF($K1252="","",男子登録情報!$O1252&amp;" "&amp;男子登録情報!$N1252&amp;" ("&amp;LEFT(男子登録情報!$F1252,2)&amp;")")</f>
        <v>Masaki NAKAMURA (00)</v>
      </c>
      <c r="E1252" t="str">
        <f>IF($K1252="","",男子登録情報!$P1252)</f>
        <v>JPN</v>
      </c>
      <c r="F1252" t="str">
        <f t="shared" si="19"/>
        <v>1</v>
      </c>
      <c r="G1252">
        <f>IF($K1252="","",男子登録情報!$M1252)</f>
        <v>27</v>
      </c>
      <c r="H1252">
        <f>IF($K1252="","",男子登録情報!$A1252)</f>
        <v>492212</v>
      </c>
      <c r="K1252">
        <f>IF(男子登録情報!$C1252="","",男子登録情報!$C1252)</f>
        <v>1251</v>
      </c>
      <c r="M1252">
        <f>IFERROR(IF(AND(402&lt;=VALUE(RIGHT(男子登録情報!$F1252,4)),競技会情報!$E$3*100+競技会情報!$G$3&gt;=VALUE(RIGHT(男子登録情報!$F1252,4))),VALUE(男子登録情報!$G1252)+1,VALUE(男子登録情報!$G1252)),"")</f>
        <v>22</v>
      </c>
      <c r="N1252" t="str">
        <f>IF($K1252="","",IF(男子登録情報!$H1252="北海道",男子登録情報!$H1252,LEFT(男子登録情報!$H1252,LEN(男子登録情報!$H1252)-1)))</f>
        <v>大阪</v>
      </c>
      <c r="O1252" t="str">
        <f>IF($K1252="","",IF(LEN($N1252)=2,LEFT($N1252,1)&amp;"　"&amp;RIGHT($N1252,1)&amp;"・"&amp;男子登録情報!$I1252,$N1252&amp;"・"&amp;男子登録情報!$I1252))</f>
        <v>大　阪・関西大学北陽</v>
      </c>
    </row>
    <row r="1253" spans="1:15" x14ac:dyDescent="0.55000000000000004">
      <c r="A1253">
        <f>IF($K1253="","",100000000+男子登録情報!$C1253)</f>
        <v>100001252</v>
      </c>
      <c r="B1253" t="str">
        <f>IF($K1253="","",男子登録情報!$D1253&amp;" ("&amp;男子登録情報!$K1253&amp;")")</f>
        <v>木村　彰吾 (4)</v>
      </c>
      <c r="C1253" t="str">
        <f>IF($K1253="","",男子登録情報!$E1253)</f>
        <v>ｷﾑﾗ ｼｮｳｺﾞ</v>
      </c>
      <c r="D1253" t="str">
        <f>IF($K1253="","",男子登録情報!$O1253&amp;" "&amp;男子登録情報!$N1253&amp;" ("&amp;LEFT(男子登録情報!$F1253,2)&amp;")")</f>
        <v>Shogo KIMURA (01)</v>
      </c>
      <c r="E1253" t="str">
        <f>IF($K1253="","",男子登録情報!$P1253)</f>
        <v>JPN</v>
      </c>
      <c r="F1253" t="str">
        <f t="shared" si="19"/>
        <v>1</v>
      </c>
      <c r="G1253">
        <f>IF($K1253="","",男子登録情報!$M1253)</f>
        <v>27</v>
      </c>
      <c r="H1253">
        <f>IF($K1253="","",男子登録情報!$A1253)</f>
        <v>492212</v>
      </c>
      <c r="K1253">
        <f>IF(男子登録情報!$C1253="","",男子登録情報!$C1253)</f>
        <v>1252</v>
      </c>
      <c r="M1253">
        <f>IFERROR(IF(AND(402&lt;=VALUE(RIGHT(男子登録情報!$F1253,4)),競技会情報!$E$3*100+競技会情報!$G$3&gt;=VALUE(RIGHT(男子登録情報!$F1253,4))),VALUE(男子登録情報!$G1253)+1,VALUE(男子登録情報!$G1253)),"")</f>
        <v>21</v>
      </c>
      <c r="N1253" t="str">
        <f>IF($K1253="","",IF(男子登録情報!$H1253="北海道",男子登録情報!$H1253,LEFT(男子登録情報!$H1253,LEN(男子登録情報!$H1253)-1)))</f>
        <v>大阪</v>
      </c>
      <c r="O1253" t="str">
        <f>IF($K1253="","",IF(LEN($N1253)=2,LEFT($N1253,1)&amp;"　"&amp;RIGHT($N1253,1)&amp;"・"&amp;男子登録情報!$I1253,$N1253&amp;"・"&amp;男子登録情報!$I1253))</f>
        <v>大　阪・東大阪大学敬愛</v>
      </c>
    </row>
    <row r="1254" spans="1:15" x14ac:dyDescent="0.55000000000000004">
      <c r="A1254">
        <f>IF($K1254="","",100000000+男子登録情報!$C1254)</f>
        <v>100001253</v>
      </c>
      <c r="B1254" t="str">
        <f>IF($K1254="","",男子登録情報!$D1254&amp;" ("&amp;男子登録情報!$K1254&amp;")")</f>
        <v>田邉　大輝 (4)</v>
      </c>
      <c r="C1254" t="str">
        <f>IF($K1254="","",男子登録情報!$E1254)</f>
        <v>ﾀﾅﾍﾞ ﾀﾞｲｷ</v>
      </c>
      <c r="D1254" t="str">
        <f>IF($K1254="","",男子登録情報!$O1254&amp;" "&amp;男子登録情報!$N1254&amp;" ("&amp;LEFT(男子登録情報!$F1254,2)&amp;")")</f>
        <v>Daiki TANABE (97)</v>
      </c>
      <c r="E1254" t="str">
        <f>IF($K1254="","",男子登録情報!$P1254)</f>
        <v>JPN</v>
      </c>
      <c r="F1254" t="str">
        <f t="shared" si="19"/>
        <v>1</v>
      </c>
      <c r="G1254">
        <f>IF($K1254="","",男子登録情報!$M1254)</f>
        <v>33</v>
      </c>
      <c r="H1254">
        <f>IF($K1254="","",男子登録情報!$A1254)</f>
        <v>492212</v>
      </c>
      <c r="K1254">
        <f>IF(男子登録情報!$C1254="","",男子登録情報!$C1254)</f>
        <v>1253</v>
      </c>
      <c r="M1254">
        <f>IFERROR(IF(AND(402&lt;=VALUE(RIGHT(男子登録情報!$F1254,4)),競技会情報!$E$3*100+競技会情報!$G$3&gt;=VALUE(RIGHT(男子登録情報!$F1254,4))),VALUE(男子登録情報!$G1254)+1,VALUE(男子登録情報!$G1254)),"")</f>
        <v>25</v>
      </c>
      <c r="N1254" t="str">
        <f>IF($K1254="","",IF(男子登録情報!$H1254="北海道",男子登録情報!$H1254,LEFT(男子登録情報!$H1254,LEN(男子登録情報!$H1254)-1)))</f>
        <v>岡山</v>
      </c>
      <c r="O1254" t="str">
        <f>IF($K1254="","",IF(LEN($N1254)=2,LEFT($N1254,1)&amp;"　"&amp;RIGHT($N1254,1)&amp;"・"&amp;男子登録情報!$I1254,$N1254&amp;"・"&amp;男子登録情報!$I1254))</f>
        <v>岡　山・就実</v>
      </c>
    </row>
    <row r="1255" spans="1:15" x14ac:dyDescent="0.55000000000000004">
      <c r="A1255">
        <f>IF($K1255="","",100000000+男子登録情報!$C1255)</f>
        <v>100001254</v>
      </c>
      <c r="B1255" t="str">
        <f>IF($K1255="","",男子登録情報!$D1255&amp;" ("&amp;男子登録情報!$K1255&amp;")")</f>
        <v>茨　直輝 (4)</v>
      </c>
      <c r="C1255" t="str">
        <f>IF($K1255="","",男子登録情報!$E1255)</f>
        <v>ｲﾊﾞﾗ ﾅｵｷ</v>
      </c>
      <c r="D1255" t="str">
        <f>IF($K1255="","",男子登録情報!$O1255&amp;" "&amp;男子登録情報!$N1255&amp;" ("&amp;LEFT(男子登録情報!$F1255,2)&amp;")")</f>
        <v>Naoki IBARA (01)</v>
      </c>
      <c r="E1255" t="str">
        <f>IF($K1255="","",男子登録情報!$P1255)</f>
        <v>JPN</v>
      </c>
      <c r="F1255" t="str">
        <f t="shared" si="19"/>
        <v>1</v>
      </c>
      <c r="G1255">
        <f>IF($K1255="","",男子登録情報!$M1255)</f>
        <v>28</v>
      </c>
      <c r="H1255">
        <f>IF($K1255="","",男子登録情報!$A1255)</f>
        <v>492212</v>
      </c>
      <c r="K1255">
        <f>IF(男子登録情報!$C1255="","",男子登録情報!$C1255)</f>
        <v>1254</v>
      </c>
      <c r="M1255">
        <f>IFERROR(IF(AND(402&lt;=VALUE(RIGHT(男子登録情報!$F1255,4)),競技会情報!$E$3*100+競技会情報!$G$3&gt;=VALUE(RIGHT(男子登録情報!$F1255,4))),VALUE(男子登録情報!$G1255)+1,VALUE(男子登録情報!$G1255)),"")</f>
        <v>21</v>
      </c>
      <c r="N1255" t="str">
        <f>IF($K1255="","",IF(男子登録情報!$H1255="北海道",男子登録情報!$H1255,LEFT(男子登録情報!$H1255,LEN(男子登録情報!$H1255)-1)))</f>
        <v>兵庫</v>
      </c>
      <c r="O1255" t="str">
        <f>IF($K1255="","",IF(LEN($N1255)=2,LEFT($N1255,1)&amp;"　"&amp;RIGHT($N1255,1)&amp;"・"&amp;男子登録情報!$I1255,$N1255&amp;"・"&amp;男子登録情報!$I1255))</f>
        <v>兵　庫・香住</v>
      </c>
    </row>
    <row r="1256" spans="1:15" x14ac:dyDescent="0.55000000000000004">
      <c r="A1256">
        <f>IF($K1256="","",100000000+男子登録情報!$C1256)</f>
        <v>100001255</v>
      </c>
      <c r="B1256" t="str">
        <f>IF($K1256="","",男子登録情報!$D1256&amp;" ("&amp;男子登録情報!$K1256&amp;")")</f>
        <v>米山　遼 (3)</v>
      </c>
      <c r="C1256" t="str">
        <f>IF($K1256="","",男子登録情報!$E1256)</f>
        <v>ﾖﾈﾔﾏ ﾘｮｳ</v>
      </c>
      <c r="D1256" t="str">
        <f>IF($K1256="","",男子登録情報!$O1256&amp;" "&amp;男子登録情報!$N1256&amp;" ("&amp;LEFT(男子登録情報!$F1256,2)&amp;")")</f>
        <v>Ryo YONEYAMA (01)</v>
      </c>
      <c r="E1256" t="str">
        <f>IF($K1256="","",男子登録情報!$P1256)</f>
        <v>JPN</v>
      </c>
      <c r="F1256" t="str">
        <f t="shared" si="19"/>
        <v>1</v>
      </c>
      <c r="G1256">
        <f>IF($K1256="","",男子登録情報!$M1256)</f>
        <v>27</v>
      </c>
      <c r="H1256">
        <f>IF($K1256="","",男子登録情報!$A1256)</f>
        <v>492212</v>
      </c>
      <c r="K1256">
        <f>IF(男子登録情報!$C1256="","",男子登録情報!$C1256)</f>
        <v>1255</v>
      </c>
      <c r="M1256">
        <f>IFERROR(IF(AND(402&lt;=VALUE(RIGHT(男子登録情報!$F1256,4)),競技会情報!$E$3*100+競技会情報!$G$3&gt;=VALUE(RIGHT(男子登録情報!$F1256,4))),VALUE(男子登録情報!$G1256)+1,VALUE(男子登録情報!$G1256)),"")</f>
        <v>21</v>
      </c>
      <c r="N1256" t="str">
        <f>IF($K1256="","",IF(男子登録情報!$H1256="北海道",男子登録情報!$H1256,LEFT(男子登録情報!$H1256,LEN(男子登録情報!$H1256)-1)))</f>
        <v>大阪</v>
      </c>
      <c r="O1256" t="str">
        <f>IF($K1256="","",IF(LEN($N1256)=2,LEFT($N1256,1)&amp;"　"&amp;RIGHT($N1256,1)&amp;"・"&amp;男子登録情報!$I1256,$N1256&amp;"・"&amp;男子登録情報!$I1256))</f>
        <v>大　阪・桐蔭</v>
      </c>
    </row>
    <row r="1257" spans="1:15" x14ac:dyDescent="0.55000000000000004">
      <c r="A1257">
        <f>IF($K1257="","",100000000+男子登録情報!$C1257)</f>
        <v>100001256</v>
      </c>
      <c r="B1257" t="str">
        <f>IF($K1257="","",男子登録情報!$D1257&amp;" ("&amp;男子登録情報!$K1257&amp;")")</f>
        <v>永岡　紘知 (3)</v>
      </c>
      <c r="C1257" t="str">
        <f>IF($K1257="","",男子登録情報!$E1257)</f>
        <v>ﾅｶﾞｵｶ ﾋﾛﾄ</v>
      </c>
      <c r="D1257" t="str">
        <f>IF($K1257="","",男子登録情報!$O1257&amp;" "&amp;男子登録情報!$N1257&amp;" ("&amp;LEFT(男子登録情報!$F1257,2)&amp;")")</f>
        <v>Hiroto NAGAOKA (01)</v>
      </c>
      <c r="E1257" t="str">
        <f>IF($K1257="","",男子登録情報!$P1257)</f>
        <v>JPN</v>
      </c>
      <c r="F1257" t="str">
        <f t="shared" si="19"/>
        <v>1</v>
      </c>
      <c r="G1257">
        <f>IF($K1257="","",男子登録情報!$M1257)</f>
        <v>28</v>
      </c>
      <c r="H1257">
        <f>IF($K1257="","",男子登録情報!$A1257)</f>
        <v>492212</v>
      </c>
      <c r="K1257">
        <f>IF(男子登録情報!$C1257="","",男子登録情報!$C1257)</f>
        <v>1256</v>
      </c>
      <c r="M1257">
        <f>IFERROR(IF(AND(402&lt;=VALUE(RIGHT(男子登録情報!$F1257,4)),競技会情報!$E$3*100+競技会情報!$G$3&gt;=VALUE(RIGHT(男子登録情報!$F1257,4))),VALUE(男子登録情報!$G1257)+1,VALUE(男子登録情報!$G1257)),"")</f>
        <v>21</v>
      </c>
      <c r="N1257" t="str">
        <f>IF($K1257="","",IF(男子登録情報!$H1257="北海道",男子登録情報!$H1257,LEFT(男子登録情報!$H1257,LEN(男子登録情報!$H1257)-1)))</f>
        <v>兵庫</v>
      </c>
      <c r="O1257" t="str">
        <f>IF($K1257="","",IF(LEN($N1257)=2,LEFT($N1257,1)&amp;"　"&amp;RIGHT($N1257,1)&amp;"・"&amp;男子登録情報!$I1257,$N1257&amp;"・"&amp;男子登録情報!$I1257))</f>
        <v>兵　庫・姫路商業</v>
      </c>
    </row>
    <row r="1258" spans="1:15" x14ac:dyDescent="0.55000000000000004">
      <c r="A1258">
        <f>IF($K1258="","",100000000+男子登録情報!$C1258)</f>
        <v>100001257</v>
      </c>
      <c r="B1258" t="str">
        <f>IF($K1258="","",男子登録情報!$D1258&amp;" ("&amp;男子登録情報!$K1258&amp;")")</f>
        <v>宮﨑　龍斗 (3)</v>
      </c>
      <c r="C1258" t="str">
        <f>IF($K1258="","",男子登録情報!$E1258)</f>
        <v>ﾐﾔｻﾞｷ ﾘｭｳﾄ</v>
      </c>
      <c r="D1258" t="str">
        <f>IF($K1258="","",男子登録情報!$O1258&amp;" "&amp;男子登録情報!$N1258&amp;" ("&amp;LEFT(男子登録情報!$F1258,2)&amp;")")</f>
        <v>Ryuto MIYAZAKI (01)</v>
      </c>
      <c r="E1258" t="str">
        <f>IF($K1258="","",男子登録情報!$P1258)</f>
        <v>JPN</v>
      </c>
      <c r="F1258" t="str">
        <f t="shared" si="19"/>
        <v>1</v>
      </c>
      <c r="G1258">
        <f>IF($K1258="","",男子登録情報!$M1258)</f>
        <v>27</v>
      </c>
      <c r="H1258">
        <f>IF($K1258="","",男子登録情報!$A1258)</f>
        <v>492212</v>
      </c>
      <c r="K1258">
        <f>IF(男子登録情報!$C1258="","",男子登録情報!$C1258)</f>
        <v>1257</v>
      </c>
      <c r="M1258">
        <f>IFERROR(IF(AND(402&lt;=VALUE(RIGHT(男子登録情報!$F1258,4)),競技会情報!$E$3*100+競技会情報!$G$3&gt;=VALUE(RIGHT(男子登録情報!$F1258,4))),VALUE(男子登録情報!$G1258)+1,VALUE(男子登録情報!$G1258)),"")</f>
        <v>20</v>
      </c>
      <c r="N1258" t="str">
        <f>IF($K1258="","",IF(男子登録情報!$H1258="北海道",男子登録情報!$H1258,LEFT(男子登録情報!$H1258,LEN(男子登録情報!$H1258)-1)))</f>
        <v>大阪</v>
      </c>
      <c r="O1258" t="str">
        <f>IF($K1258="","",IF(LEN($N1258)=2,LEFT($N1258,1)&amp;"　"&amp;RIGHT($N1258,1)&amp;"・"&amp;男子登録情報!$I1258,$N1258&amp;"・"&amp;男子登録情報!$I1258))</f>
        <v>大　阪・大阪商業大学</v>
      </c>
    </row>
    <row r="1259" spans="1:15" x14ac:dyDescent="0.55000000000000004">
      <c r="A1259">
        <f>IF($K1259="","",100000000+男子登録情報!$C1259)</f>
        <v>100001258</v>
      </c>
      <c r="B1259" t="str">
        <f>IF($K1259="","",男子登録情報!$D1259&amp;" ("&amp;男子登録情報!$K1259&amp;")")</f>
        <v>松川　恵二郎 (3)</v>
      </c>
      <c r="C1259" t="str">
        <f>IF($K1259="","",男子登録情報!$E1259)</f>
        <v>ﾏﾂｶﾜ ｹｲｼﾞﾛｳ</v>
      </c>
      <c r="D1259" t="str">
        <f>IF($K1259="","",男子登録情報!$O1259&amp;" "&amp;男子登録情報!$N1259&amp;" ("&amp;LEFT(男子登録情報!$F1259,2)&amp;")")</f>
        <v>Keijiro MATSUKAWA (01)</v>
      </c>
      <c r="E1259" t="str">
        <f>IF($K1259="","",男子登録情報!$P1259)</f>
        <v>JPN</v>
      </c>
      <c r="F1259" t="str">
        <f t="shared" si="19"/>
        <v>1</v>
      </c>
      <c r="G1259">
        <f>IF($K1259="","",男子登録情報!$M1259)</f>
        <v>27</v>
      </c>
      <c r="H1259">
        <f>IF($K1259="","",男子登録情報!$A1259)</f>
        <v>492212</v>
      </c>
      <c r="K1259">
        <f>IF(男子登録情報!$C1259="","",男子登録情報!$C1259)</f>
        <v>1258</v>
      </c>
      <c r="M1259">
        <f>IFERROR(IF(AND(402&lt;=VALUE(RIGHT(男子登録情報!$F1259,4)),競技会情報!$E$3*100+競技会情報!$G$3&gt;=VALUE(RIGHT(男子登録情報!$F1259,4))),VALUE(男子登録情報!$G1259)+1,VALUE(男子登録情報!$G1259)),"")</f>
        <v>21</v>
      </c>
      <c r="N1259" t="str">
        <f>IF($K1259="","",IF(男子登録情報!$H1259="北海道",男子登録情報!$H1259,LEFT(男子登録情報!$H1259,LEN(男子登録情報!$H1259)-1)))</f>
        <v>兵庫</v>
      </c>
      <c r="O1259" t="str">
        <f>IF($K1259="","",IF(LEN($N1259)=2,LEFT($N1259,1)&amp;"　"&amp;RIGHT($N1259,1)&amp;"・"&amp;男子登録情報!$I1259,$N1259&amp;"・"&amp;男子登録情報!$I1259))</f>
        <v>兵　庫・神戸市立神港橘</v>
      </c>
    </row>
    <row r="1260" spans="1:15" x14ac:dyDescent="0.55000000000000004">
      <c r="A1260">
        <f>IF($K1260="","",100000000+男子登録情報!$C1260)</f>
        <v>100001259</v>
      </c>
      <c r="B1260" t="str">
        <f>IF($K1260="","",男子登録情報!$D1260&amp;" ("&amp;男子登録情報!$K1260&amp;")")</f>
        <v>戸田　侑希 (3)</v>
      </c>
      <c r="C1260" t="str">
        <f>IF($K1260="","",男子登録情報!$E1260)</f>
        <v>ﾄﾀﾞ ﾕｳｷ</v>
      </c>
      <c r="D1260" t="str">
        <f>IF($K1260="","",男子登録情報!$O1260&amp;" "&amp;男子登録情報!$N1260&amp;" ("&amp;LEFT(男子登録情報!$F1260,2)&amp;")")</f>
        <v>Yuki TODA (01)</v>
      </c>
      <c r="E1260" t="str">
        <f>IF($K1260="","",男子登録情報!$P1260)</f>
        <v>JPN</v>
      </c>
      <c r="F1260" t="str">
        <f t="shared" si="19"/>
        <v>1</v>
      </c>
      <c r="G1260">
        <f>IF($K1260="","",男子登録情報!$M1260)</f>
        <v>27</v>
      </c>
      <c r="H1260">
        <f>IF($K1260="","",男子登録情報!$A1260)</f>
        <v>492212</v>
      </c>
      <c r="K1260">
        <f>IF(男子登録情報!$C1260="","",男子登録情報!$C1260)</f>
        <v>1259</v>
      </c>
      <c r="M1260">
        <f>IFERROR(IF(AND(402&lt;=VALUE(RIGHT(男子登録情報!$F1260,4)),競技会情報!$E$3*100+競技会情報!$G$3&gt;=VALUE(RIGHT(男子登録情報!$F1260,4))),VALUE(男子登録情報!$G1260)+1,VALUE(男子登録情報!$G1260)),"")</f>
        <v>21</v>
      </c>
      <c r="N1260" t="str">
        <f>IF($K1260="","",IF(男子登録情報!$H1260="北海道",男子登録情報!$H1260,LEFT(男子登録情報!$H1260,LEN(男子登録情報!$H1260)-1)))</f>
        <v>奈良</v>
      </c>
      <c r="O1260" t="str">
        <f>IF($K1260="","",IF(LEN($N1260)=2,LEFT($N1260,1)&amp;"　"&amp;RIGHT($N1260,1)&amp;"・"&amp;男子登録情報!$I1260,$N1260&amp;"・"&amp;男子登録情報!$I1260))</f>
        <v>奈　良・五條</v>
      </c>
    </row>
    <row r="1261" spans="1:15" x14ac:dyDescent="0.55000000000000004">
      <c r="A1261">
        <f>IF($K1261="","",100000000+男子登録情報!$C1261)</f>
        <v>100001260</v>
      </c>
      <c r="B1261" t="str">
        <f>IF($K1261="","",男子登録情報!$D1261&amp;" ("&amp;男子登録情報!$K1261&amp;")")</f>
        <v>北脇　巧也 (2)</v>
      </c>
      <c r="C1261" t="str">
        <f>IF($K1261="","",男子登録情報!$E1261)</f>
        <v>ｷﾀﾜｷ ﾀｸﾔ</v>
      </c>
      <c r="D1261" t="str">
        <f>IF($K1261="","",男子登録情報!$O1261&amp;" "&amp;男子登録情報!$N1261&amp;" ("&amp;LEFT(男子登録情報!$F1261,2)&amp;")")</f>
        <v>Takuya KITAWAKI (02)</v>
      </c>
      <c r="E1261" t="str">
        <f>IF($K1261="","",男子登録情報!$P1261)</f>
        <v>JPN</v>
      </c>
      <c r="F1261" t="str">
        <f t="shared" si="19"/>
        <v>1</v>
      </c>
      <c r="G1261">
        <f>IF($K1261="","",男子登録情報!$M1261)</f>
        <v>27</v>
      </c>
      <c r="H1261">
        <f>IF($K1261="","",男子登録情報!$A1261)</f>
        <v>492212</v>
      </c>
      <c r="K1261">
        <f>IF(男子登録情報!$C1261="","",男子登録情報!$C1261)</f>
        <v>1260</v>
      </c>
      <c r="M1261">
        <f>IFERROR(IF(AND(402&lt;=VALUE(RIGHT(男子登録情報!$F1261,4)),競技会情報!$E$3*100+競技会情報!$G$3&gt;=VALUE(RIGHT(男子登録情報!$F1261,4))),VALUE(男子登録情報!$G1261)+1,VALUE(男子登録情報!$G1261)),"")</f>
        <v>20</v>
      </c>
      <c r="N1261" t="str">
        <f>IF($K1261="","",IF(男子登録情報!$H1261="北海道",男子登録情報!$H1261,LEFT(男子登録情報!$H1261,LEN(男子登録情報!$H1261)-1)))</f>
        <v>大阪</v>
      </c>
      <c r="O1261" t="str">
        <f>IF($K1261="","",IF(LEN($N1261)=2,LEFT($N1261,1)&amp;"　"&amp;RIGHT($N1261,1)&amp;"・"&amp;男子登録情報!$I1261,$N1261&amp;"・"&amp;男子登録情報!$I1261))</f>
        <v>大　阪・大阪商業大学堺</v>
      </c>
    </row>
    <row r="1262" spans="1:15" x14ac:dyDescent="0.55000000000000004">
      <c r="A1262">
        <f>IF($K1262="","",100000000+男子登録情報!$C1262)</f>
        <v>100001261</v>
      </c>
      <c r="B1262" t="str">
        <f>IF($K1262="","",男子登録情報!$D1262&amp;" ("&amp;男子登録情報!$K1262&amp;")")</f>
        <v>大山　翔樹 (2)</v>
      </c>
      <c r="C1262" t="str">
        <f>IF($K1262="","",男子登録情報!$E1262)</f>
        <v>ｵｵﾔﾏ ｼｮｳｷ</v>
      </c>
      <c r="D1262" t="str">
        <f>IF($K1262="","",男子登録情報!$O1262&amp;" "&amp;男子登録情報!$N1262&amp;" ("&amp;LEFT(男子登録情報!$F1262,2)&amp;")")</f>
        <v>Shoki OYAMA (02)</v>
      </c>
      <c r="E1262" t="str">
        <f>IF($K1262="","",男子登録情報!$P1262)</f>
        <v>JPN</v>
      </c>
      <c r="F1262" t="str">
        <f t="shared" si="19"/>
        <v>1</v>
      </c>
      <c r="G1262">
        <f>IF($K1262="","",男子登録情報!$M1262)</f>
        <v>27</v>
      </c>
      <c r="H1262">
        <f>IF($K1262="","",男子登録情報!$A1262)</f>
        <v>492212</v>
      </c>
      <c r="K1262">
        <f>IF(男子登録情報!$C1262="","",男子登録情報!$C1262)</f>
        <v>1261</v>
      </c>
      <c r="M1262">
        <f>IFERROR(IF(AND(402&lt;=VALUE(RIGHT(男子登録情報!$F1262,4)),競技会情報!$E$3*100+競技会情報!$G$3&gt;=VALUE(RIGHT(男子登録情報!$F1262,4))),VALUE(男子登録情報!$G1262)+1,VALUE(男子登録情報!$G1262)),"")</f>
        <v>20</v>
      </c>
      <c r="N1262" t="str">
        <f>IF($K1262="","",IF(男子登録情報!$H1262="北海道",男子登録情報!$H1262,LEFT(男子登録情報!$H1262,LEN(男子登録情報!$H1262)-1)))</f>
        <v>大阪</v>
      </c>
      <c r="O1262" t="str">
        <f>IF($K1262="","",IF(LEN($N1262)=2,LEFT($N1262,1)&amp;"　"&amp;RIGHT($N1262,1)&amp;"・"&amp;男子登録情報!$I1262,$N1262&amp;"・"&amp;男子登録情報!$I1262))</f>
        <v>大　阪・東大阪大学柏原</v>
      </c>
    </row>
    <row r="1263" spans="1:15" x14ac:dyDescent="0.55000000000000004">
      <c r="A1263">
        <f>IF($K1263="","",100000000+男子登録情報!$C1263)</f>
        <v>100001262</v>
      </c>
      <c r="B1263" t="str">
        <f>IF($K1263="","",男子登録情報!$D1263&amp;" ("&amp;男子登録情報!$K1263&amp;")")</f>
        <v>川元　翔理 (2)</v>
      </c>
      <c r="C1263" t="str">
        <f>IF($K1263="","",男子登録情報!$E1263)</f>
        <v>ｶﾜﾓﾄ ｼｮｳﾘ</v>
      </c>
      <c r="D1263" t="str">
        <f>IF($K1263="","",男子登録情報!$O1263&amp;" "&amp;男子登録情報!$N1263&amp;" ("&amp;LEFT(男子登録情報!$F1263,2)&amp;")")</f>
        <v>Shoki KAWAMOTO (02)</v>
      </c>
      <c r="E1263" t="str">
        <f>IF($K1263="","",男子登録情報!$P1263)</f>
        <v>JPN</v>
      </c>
      <c r="F1263" t="str">
        <f t="shared" si="19"/>
        <v>1</v>
      </c>
      <c r="G1263">
        <f>IF($K1263="","",男子登録情報!$M1263)</f>
        <v>27</v>
      </c>
      <c r="H1263">
        <f>IF($K1263="","",男子登録情報!$A1263)</f>
        <v>492212</v>
      </c>
      <c r="K1263">
        <f>IF(男子登録情報!$C1263="","",男子登録情報!$C1263)</f>
        <v>1262</v>
      </c>
      <c r="M1263">
        <f>IFERROR(IF(AND(402&lt;=VALUE(RIGHT(男子登録情報!$F1263,4)),競技会情報!$E$3*100+競技会情報!$G$3&gt;=VALUE(RIGHT(男子登録情報!$F1263,4))),VALUE(男子登録情報!$G1263)+1,VALUE(男子登録情報!$G1263)),"")</f>
        <v>20</v>
      </c>
      <c r="N1263" t="str">
        <f>IF($K1263="","",IF(男子登録情報!$H1263="北海道",男子登録情報!$H1263,LEFT(男子登録情報!$H1263,LEN(男子登録情報!$H1263)-1)))</f>
        <v>大阪</v>
      </c>
      <c r="O1263" t="str">
        <f>IF($K1263="","",IF(LEN($N1263)=2,LEFT($N1263,1)&amp;"　"&amp;RIGHT($N1263,1)&amp;"・"&amp;男子登録情報!$I1263,$N1263&amp;"・"&amp;男子登録情報!$I1263))</f>
        <v>大　阪・大阪商業大学堺</v>
      </c>
    </row>
    <row r="1264" spans="1:15" x14ac:dyDescent="0.55000000000000004">
      <c r="A1264">
        <f>IF($K1264="","",100000000+男子登録情報!$C1264)</f>
        <v>100001263</v>
      </c>
      <c r="B1264" t="str">
        <f>IF($K1264="","",男子登録情報!$D1264&amp;" ("&amp;男子登録情報!$K1264&amp;")")</f>
        <v>今里　壮汰 (2)</v>
      </c>
      <c r="C1264" t="str">
        <f>IF($K1264="","",男子登録情報!$E1264)</f>
        <v>ｲﾏｻﾞﾄ ｿｳﾀ</v>
      </c>
      <c r="D1264" t="str">
        <f>IF($K1264="","",男子登録情報!$O1264&amp;" "&amp;男子登録情報!$N1264&amp;" ("&amp;LEFT(男子登録情報!$F1264,2)&amp;")")</f>
        <v>Sota IMAZATO (03)</v>
      </c>
      <c r="E1264" t="str">
        <f>IF($K1264="","",男子登録情報!$P1264)</f>
        <v>JPN</v>
      </c>
      <c r="F1264" t="str">
        <f t="shared" si="19"/>
        <v>1</v>
      </c>
      <c r="G1264">
        <f>IF($K1264="","",男子登録情報!$M1264)</f>
        <v>27</v>
      </c>
      <c r="H1264">
        <f>IF($K1264="","",男子登録情報!$A1264)</f>
        <v>492212</v>
      </c>
      <c r="K1264">
        <f>IF(男子登録情報!$C1264="","",男子登録情報!$C1264)</f>
        <v>1263</v>
      </c>
      <c r="M1264">
        <f>IFERROR(IF(AND(402&lt;=VALUE(RIGHT(男子登録情報!$F1264,4)),競技会情報!$E$3*100+競技会情報!$G$3&gt;=VALUE(RIGHT(男子登録情報!$F1264,4))),VALUE(男子登録情報!$G1264)+1,VALUE(男子登録情報!$G1264)),"")</f>
        <v>19</v>
      </c>
      <c r="N1264" t="str">
        <f>IF($K1264="","",IF(男子登録情報!$H1264="北海道",男子登録情報!$H1264,LEFT(男子登録情報!$H1264,LEN(男子登録情報!$H1264)-1)))</f>
        <v>奈良</v>
      </c>
      <c r="O1264" t="str">
        <f>IF($K1264="","",IF(LEN($N1264)=2,LEFT($N1264,1)&amp;"　"&amp;RIGHT($N1264,1)&amp;"・"&amp;男子登録情報!$I1264,$N1264&amp;"・"&amp;男子登録情報!$I1264))</f>
        <v>奈　良・香芝</v>
      </c>
    </row>
    <row r="1265" spans="1:15" x14ac:dyDescent="0.55000000000000004">
      <c r="A1265">
        <f>IF($K1265="","",100000000+男子登録情報!$C1265)</f>
        <v>100001264</v>
      </c>
      <c r="B1265" t="str">
        <f>IF($K1265="","",男子登録情報!$D1265&amp;" ("&amp;男子登録情報!$K1265&amp;")")</f>
        <v>島林　亮馬 (2)</v>
      </c>
      <c r="C1265" t="str">
        <f>IF($K1265="","",男子登録情報!$E1265)</f>
        <v>ｼﾏﾊﾞﾔｼ ﾘｮｳﾏ</v>
      </c>
      <c r="D1265" t="str">
        <f>IF($K1265="","",男子登録情報!$O1265&amp;" "&amp;男子登録情報!$N1265&amp;" ("&amp;LEFT(男子登録情報!$F1265,2)&amp;")")</f>
        <v>Ryoma SHIMABAYASHI (02)</v>
      </c>
      <c r="E1265" t="str">
        <f>IF($K1265="","",男子登録情報!$P1265)</f>
        <v>JPN</v>
      </c>
      <c r="F1265" t="str">
        <f t="shared" si="19"/>
        <v>1</v>
      </c>
      <c r="G1265">
        <f>IF($K1265="","",男子登録情報!$M1265)</f>
        <v>27</v>
      </c>
      <c r="H1265">
        <f>IF($K1265="","",男子登録情報!$A1265)</f>
        <v>492212</v>
      </c>
      <c r="K1265">
        <f>IF(男子登録情報!$C1265="","",男子登録情報!$C1265)</f>
        <v>1264</v>
      </c>
      <c r="M1265">
        <f>IFERROR(IF(AND(402&lt;=VALUE(RIGHT(男子登録情報!$F1265,4)),競技会情報!$E$3*100+競技会情報!$G$3&gt;=VALUE(RIGHT(男子登録情報!$F1265,4))),VALUE(男子登録情報!$G1265)+1,VALUE(男子登録情報!$G1265)),"")</f>
        <v>20</v>
      </c>
      <c r="N1265" t="str">
        <f>IF($K1265="","",IF(男子登録情報!$H1265="北海道",男子登録情報!$H1265,LEFT(男子登録情報!$H1265,LEN(男子登録情報!$H1265)-1)))</f>
        <v>滋賀</v>
      </c>
      <c r="O1265" t="str">
        <f>IF($K1265="","",IF(LEN($N1265)=2,LEFT($N1265,1)&amp;"　"&amp;RIGHT($N1265,1)&amp;"・"&amp;男子登録情報!$I1265,$N1265&amp;"・"&amp;男子登録情報!$I1265))</f>
        <v>滋　賀・水口</v>
      </c>
    </row>
    <row r="1266" spans="1:15" x14ac:dyDescent="0.55000000000000004">
      <c r="A1266">
        <f>IF($K1266="","",100000000+男子登録情報!$C1266)</f>
        <v>100001265</v>
      </c>
      <c r="B1266" t="str">
        <f>IF($K1266="","",男子登録情報!$D1266&amp;" ("&amp;男子登録情報!$K1266&amp;")")</f>
        <v>井上　勇志 (2)</v>
      </c>
      <c r="C1266" t="str">
        <f>IF($K1266="","",男子登録情報!$E1266)</f>
        <v>ｲﾉｳｴ ﾕｳｼ</v>
      </c>
      <c r="D1266" t="str">
        <f>IF($K1266="","",男子登録情報!$O1266&amp;" "&amp;男子登録情報!$N1266&amp;" ("&amp;LEFT(男子登録情報!$F1266,2)&amp;")")</f>
        <v>Yushi INOUE (02)</v>
      </c>
      <c r="E1266" t="str">
        <f>IF($K1266="","",男子登録情報!$P1266)</f>
        <v>JPN</v>
      </c>
      <c r="F1266" t="str">
        <f t="shared" si="19"/>
        <v>1</v>
      </c>
      <c r="G1266">
        <f>IF($K1266="","",男子登録情報!$M1266)</f>
        <v>27</v>
      </c>
      <c r="H1266">
        <f>IF($K1266="","",男子登録情報!$A1266)</f>
        <v>492212</v>
      </c>
      <c r="K1266">
        <f>IF(男子登録情報!$C1266="","",男子登録情報!$C1266)</f>
        <v>1265</v>
      </c>
      <c r="M1266">
        <f>IFERROR(IF(AND(402&lt;=VALUE(RIGHT(男子登録情報!$F1266,4)),競技会情報!$E$3*100+競技会情報!$G$3&gt;=VALUE(RIGHT(男子登録情報!$F1266,4))),VALUE(男子登録情報!$G1266)+1,VALUE(男子登録情報!$G1266)),"")</f>
        <v>20</v>
      </c>
      <c r="N1266" t="str">
        <f>IF($K1266="","",IF(男子登録情報!$H1266="北海道",男子登録情報!$H1266,LEFT(男子登録情報!$H1266,LEN(男子登録情報!$H1266)-1)))</f>
        <v>大阪</v>
      </c>
      <c r="O1266" t="str">
        <f>IF($K1266="","",IF(LEN($N1266)=2,LEFT($N1266,1)&amp;"　"&amp;RIGHT($N1266,1)&amp;"・"&amp;男子登録情報!$I1266,$N1266&amp;"・"&amp;男子登録情報!$I1266))</f>
        <v>大　阪・大阪商業大学堺</v>
      </c>
    </row>
    <row r="1267" spans="1:15" x14ac:dyDescent="0.55000000000000004">
      <c r="A1267">
        <f>IF($K1267="","",100000000+男子登録情報!$C1267)</f>
        <v>100001266</v>
      </c>
      <c r="B1267" t="str">
        <f>IF($K1267="","",男子登録情報!$D1267&amp;" ("&amp;男子登録情報!$K1267&amp;")")</f>
        <v>中喜多　孝平 (M2)</v>
      </c>
      <c r="C1267" t="str">
        <f>IF($K1267="","",男子登録情報!$E1267)</f>
        <v>ﾅｶｷﾀ ｺｳﾍｲ</v>
      </c>
      <c r="D1267" t="str">
        <f>IF($K1267="","",男子登録情報!$O1267&amp;" "&amp;男子登録情報!$N1267&amp;" ("&amp;LEFT(男子登録情報!$F1267,2)&amp;")")</f>
        <v>Kohei NAKAKITA (98)</v>
      </c>
      <c r="E1267" t="str">
        <f>IF($K1267="","",男子登録情報!$P1267)</f>
        <v>JPN</v>
      </c>
      <c r="F1267" t="str">
        <f t="shared" si="19"/>
        <v>1</v>
      </c>
      <c r="G1267">
        <f>IF($K1267="","",男子登録情報!$M1267)</f>
        <v>27</v>
      </c>
      <c r="H1267">
        <f>IF($K1267="","",男子登録情報!$A1267)</f>
        <v>500000</v>
      </c>
      <c r="K1267">
        <f>IF(男子登録情報!$C1267="","",男子登録情報!$C1267)</f>
        <v>1266</v>
      </c>
      <c r="M1267">
        <f>IFERROR(IF(AND(402&lt;=VALUE(RIGHT(男子登録情報!$F1267,4)),競技会情報!$E$3*100+競技会情報!$G$3&gt;=VALUE(RIGHT(男子登録情報!$F1267,4))),VALUE(男子登録情報!$G1267)+1,VALUE(男子登録情報!$G1267)),"")</f>
        <v>24</v>
      </c>
      <c r="N1267" t="str">
        <f>IF($K1267="","",IF(男子登録情報!$H1267="北海道",男子登録情報!$H1267,LEFT(男子登録情報!$H1267,LEN(男子登録情報!$H1267)-1)))</f>
        <v>大阪</v>
      </c>
      <c r="O1267" t="str">
        <f>IF($K1267="","",IF(LEN($N1267)=2,LEFT($N1267,1)&amp;"　"&amp;RIGHT($N1267,1)&amp;"・"&amp;男子登録情報!$I1267,$N1267&amp;"・"&amp;男子登録情報!$I1267))</f>
        <v>大　阪・天王寺</v>
      </c>
    </row>
    <row r="1268" spans="1:15" x14ac:dyDescent="0.55000000000000004">
      <c r="A1268">
        <f>IF($K1268="","",100000000+男子登録情報!$C1268)</f>
        <v>100001267</v>
      </c>
      <c r="B1268" t="str">
        <f>IF($K1268="","",男子登録情報!$D1268&amp;" ("&amp;男子登録情報!$K1268&amp;")")</f>
        <v>三浦　啓義 (6)</v>
      </c>
      <c r="C1268" t="str">
        <f>IF($K1268="","",男子登録情報!$E1268)</f>
        <v>ﾐｳﾗ ｱｷﾖｼ</v>
      </c>
      <c r="D1268" t="str">
        <f>IF($K1268="","",男子登録情報!$O1268&amp;" "&amp;男子登録情報!$N1268&amp;" ("&amp;LEFT(男子登録情報!$F1268,2)&amp;")")</f>
        <v>Akiyoshi MIURA (97)</v>
      </c>
      <c r="E1268" t="str">
        <f>IF($K1268="","",男子登録情報!$P1268)</f>
        <v>JPN</v>
      </c>
      <c r="F1268" t="str">
        <f t="shared" si="19"/>
        <v>1</v>
      </c>
      <c r="G1268">
        <f>IF($K1268="","",男子登録情報!$M1268)</f>
        <v>27</v>
      </c>
      <c r="H1268">
        <f>IF($K1268="","",男子登録情報!$A1268)</f>
        <v>500000</v>
      </c>
      <c r="K1268">
        <f>IF(男子登録情報!$C1268="","",男子登録情報!$C1268)</f>
        <v>1267</v>
      </c>
      <c r="M1268">
        <f>IFERROR(IF(AND(402&lt;=VALUE(RIGHT(男子登録情報!$F1268,4)),競技会情報!$E$3*100+競技会情報!$G$3&gt;=VALUE(RIGHT(男子登録情報!$F1268,4))),VALUE(男子登録情報!$G1268)+1,VALUE(男子登録情報!$G1268)),"")</f>
        <v>25</v>
      </c>
      <c r="N1268" t="str">
        <f>IF($K1268="","",IF(男子登録情報!$H1268="北海道",男子登録情報!$H1268,LEFT(男子登録情報!$H1268,LEN(男子登録情報!$H1268)-1)))</f>
        <v>兵庫</v>
      </c>
      <c r="O1268" t="str">
        <f>IF($K1268="","",IF(LEN($N1268)=2,LEFT($N1268,1)&amp;"　"&amp;RIGHT($N1268,1)&amp;"・"&amp;男子登録情報!$I1268,$N1268&amp;"・"&amp;男子登録情報!$I1268))</f>
        <v>兵　庫・六甲学院</v>
      </c>
    </row>
    <row r="1269" spans="1:15" x14ac:dyDescent="0.55000000000000004">
      <c r="A1269">
        <f>IF($K1269="","",100000000+男子登録情報!$C1269)</f>
        <v>100001268</v>
      </c>
      <c r="B1269" t="str">
        <f>IF($K1269="","",男子登録情報!$D1269&amp;" ("&amp;男子登録情報!$K1269&amp;")")</f>
        <v>山名　貴大 (M2)</v>
      </c>
      <c r="C1269" t="str">
        <f>IF($K1269="","",男子登録情報!$E1269)</f>
        <v>ﾔﾏﾅ ﾀｶﾋﾛ</v>
      </c>
      <c r="D1269" t="str">
        <f>IF($K1269="","",男子登録情報!$O1269&amp;" "&amp;男子登録情報!$N1269&amp;" ("&amp;LEFT(男子登録情報!$F1269,2)&amp;")")</f>
        <v>Takahiro YAMANA (98)</v>
      </c>
      <c r="E1269" t="str">
        <f>IF($K1269="","",男子登録情報!$P1269)</f>
        <v>JPN</v>
      </c>
      <c r="F1269" t="str">
        <f t="shared" si="19"/>
        <v>1</v>
      </c>
      <c r="G1269">
        <f>IF($K1269="","",男子登録情報!$M1269)</f>
        <v>27</v>
      </c>
      <c r="H1269">
        <f>IF($K1269="","",男子登録情報!$A1269)</f>
        <v>500000</v>
      </c>
      <c r="K1269">
        <f>IF(男子登録情報!$C1269="","",男子登録情報!$C1269)</f>
        <v>1268</v>
      </c>
      <c r="M1269">
        <f>IFERROR(IF(AND(402&lt;=VALUE(RIGHT(男子登録情報!$F1269,4)),競技会情報!$E$3*100+競技会情報!$G$3&gt;=VALUE(RIGHT(男子登録情報!$F1269,4))),VALUE(男子登録情報!$G1269)+1,VALUE(男子登録情報!$G1269)),"")</f>
        <v>24</v>
      </c>
      <c r="N1269" t="str">
        <f>IF($K1269="","",IF(男子登録情報!$H1269="北海道",男子登録情報!$H1269,LEFT(男子登録情報!$H1269,LEN(男子登録情報!$H1269)-1)))</f>
        <v>大阪</v>
      </c>
      <c r="O1269" t="str">
        <f>IF($K1269="","",IF(LEN($N1269)=2,LEFT($N1269,1)&amp;"　"&amp;RIGHT($N1269,1)&amp;"・"&amp;男子登録情報!$I1269,$N1269&amp;"・"&amp;男子登録情報!$I1269))</f>
        <v>大　阪・清風</v>
      </c>
    </row>
    <row r="1270" spans="1:15" x14ac:dyDescent="0.55000000000000004">
      <c r="A1270">
        <f>IF($K1270="","",100000000+男子登録情報!$C1270)</f>
        <v>100001269</v>
      </c>
      <c r="B1270" t="str">
        <f>IF($K1270="","",男子登録情報!$D1270&amp;" ("&amp;男子登録情報!$K1270&amp;")")</f>
        <v>味方　海斗 (M1)</v>
      </c>
      <c r="C1270" t="str">
        <f>IF($K1270="","",男子登録情報!$E1270)</f>
        <v>ｱｼﾞｶﾀ ｶｲﾄ</v>
      </c>
      <c r="D1270" t="str">
        <f>IF($K1270="","",男子登録情報!$O1270&amp;" "&amp;男子登録情報!$N1270&amp;" ("&amp;LEFT(男子登録情報!$F1270,2)&amp;")")</f>
        <v>Kaito AJIKATA (98)</v>
      </c>
      <c r="E1270" t="str">
        <f>IF($K1270="","",男子登録情報!$P1270)</f>
        <v>JPN</v>
      </c>
      <c r="F1270" t="str">
        <f t="shared" si="19"/>
        <v>1</v>
      </c>
      <c r="G1270">
        <f>IF($K1270="","",男子登録情報!$M1270)</f>
        <v>27</v>
      </c>
      <c r="H1270">
        <f>IF($K1270="","",男子登録情報!$A1270)</f>
        <v>500000</v>
      </c>
      <c r="K1270">
        <f>IF(男子登録情報!$C1270="","",男子登録情報!$C1270)</f>
        <v>1269</v>
      </c>
      <c r="M1270">
        <f>IFERROR(IF(AND(402&lt;=VALUE(RIGHT(男子登録情報!$F1270,4)),競技会情報!$E$3*100+競技会情報!$G$3&gt;=VALUE(RIGHT(男子登録情報!$F1270,4))),VALUE(男子登録情報!$G1270)+1,VALUE(男子登録情報!$G1270)),"")</f>
        <v>24</v>
      </c>
      <c r="N1270" t="str">
        <f>IF($K1270="","",IF(男子登録情報!$H1270="北海道",男子登録情報!$H1270,LEFT(男子登録情報!$H1270,LEN(男子登録情報!$H1270)-1)))</f>
        <v>大阪</v>
      </c>
      <c r="O1270" t="str">
        <f>IF($K1270="","",IF(LEN($N1270)=2,LEFT($N1270,1)&amp;"　"&amp;RIGHT($N1270,1)&amp;"・"&amp;男子登録情報!$I1270,$N1270&amp;"・"&amp;男子登録情報!$I1270))</f>
        <v>大　阪・泉北</v>
      </c>
    </row>
    <row r="1271" spans="1:15" x14ac:dyDescent="0.55000000000000004">
      <c r="A1271">
        <f>IF($K1271="","",100000000+男子登録情報!$C1271)</f>
        <v>100001270</v>
      </c>
      <c r="B1271" t="str">
        <f>IF($K1271="","",男子登録情報!$D1271&amp;" ("&amp;男子登録情報!$K1271&amp;")")</f>
        <v>嵐　健太 (5)</v>
      </c>
      <c r="C1271" t="str">
        <f>IF($K1271="","",男子登録情報!$E1271)</f>
        <v>ｱﾗｼ ｹﾝﾀ</v>
      </c>
      <c r="D1271" t="str">
        <f>IF($K1271="","",男子登録情報!$O1271&amp;" "&amp;男子登録情報!$N1271&amp;" ("&amp;LEFT(男子登録情報!$F1271,2)&amp;")")</f>
        <v>Kenta ARASHI (00)</v>
      </c>
      <c r="E1271" t="str">
        <f>IF($K1271="","",男子登録情報!$P1271)</f>
        <v>JPN</v>
      </c>
      <c r="F1271" t="str">
        <f t="shared" si="19"/>
        <v>1</v>
      </c>
      <c r="G1271">
        <f>IF($K1271="","",男子登録情報!$M1271)</f>
        <v>27</v>
      </c>
      <c r="H1271">
        <f>IF($K1271="","",男子登録情報!$A1271)</f>
        <v>500000</v>
      </c>
      <c r="K1271">
        <f>IF(男子登録情報!$C1271="","",男子登録情報!$C1271)</f>
        <v>1270</v>
      </c>
      <c r="M1271">
        <f>IFERROR(IF(AND(402&lt;=VALUE(RIGHT(男子登録情報!$F1271,4)),競技会情報!$E$3*100+競技会情報!$G$3&gt;=VALUE(RIGHT(男子登録情報!$F1271,4))),VALUE(男子登録情報!$G1271)+1,VALUE(男子登録情報!$G1271)),"")</f>
        <v>22</v>
      </c>
      <c r="N1271" t="str">
        <f>IF($K1271="","",IF(男子登録情報!$H1271="北海道",男子登録情報!$H1271,LEFT(男子登録情報!$H1271,LEN(男子登録情報!$H1271)-1)))</f>
        <v>愛知</v>
      </c>
      <c r="O1271" t="str">
        <f>IF($K1271="","",IF(LEN($N1271)=2,LEFT($N1271,1)&amp;"　"&amp;RIGHT($N1271,1)&amp;"・"&amp;男子登録情報!$I1271,$N1271&amp;"・"&amp;男子登録情報!$I1271))</f>
        <v>愛　知・旭丘</v>
      </c>
    </row>
    <row r="1272" spans="1:15" x14ac:dyDescent="0.55000000000000004">
      <c r="A1272">
        <f>IF($K1272="","",100000000+男子登録情報!$C1272)</f>
        <v>100001271</v>
      </c>
      <c r="B1272" t="str">
        <f>IF($K1272="","",男子登録情報!$D1272&amp;" ("&amp;男子登録情報!$K1272&amp;")")</f>
        <v>稲葉　丈人 (M1)</v>
      </c>
      <c r="C1272" t="str">
        <f>IF($K1272="","",男子登録情報!$E1272)</f>
        <v>ｲﾅﾊﾞ ﾀｹﾄ</v>
      </c>
      <c r="D1272" t="str">
        <f>IF($K1272="","",男子登録情報!$O1272&amp;" "&amp;男子登録情報!$N1272&amp;" ("&amp;LEFT(男子登録情報!$F1272,2)&amp;")")</f>
        <v>Taketo INABA (99)</v>
      </c>
      <c r="E1272" t="str">
        <f>IF($K1272="","",男子登録情報!$P1272)</f>
        <v>JPN</v>
      </c>
      <c r="F1272" t="str">
        <f t="shared" si="19"/>
        <v>1</v>
      </c>
      <c r="G1272">
        <f>IF($K1272="","",男子登録情報!$M1272)</f>
        <v>27</v>
      </c>
      <c r="H1272">
        <f>IF($K1272="","",男子登録情報!$A1272)</f>
        <v>500000</v>
      </c>
      <c r="K1272">
        <f>IF(男子登録情報!$C1272="","",男子登録情報!$C1272)</f>
        <v>1271</v>
      </c>
      <c r="M1272">
        <f>IFERROR(IF(AND(402&lt;=VALUE(RIGHT(男子登録情報!$F1272,4)),競技会情報!$E$3*100+競技会情報!$G$3&gt;=VALUE(RIGHT(男子登録情報!$F1272,4))),VALUE(男子登録情報!$G1272)+1,VALUE(男子登録情報!$G1272)),"")</f>
        <v>23</v>
      </c>
      <c r="N1272" t="str">
        <f>IF($K1272="","",IF(男子登録情報!$H1272="北海道",男子登録情報!$H1272,LEFT(男子登録情報!$H1272,LEN(男子登録情報!$H1272)-1)))</f>
        <v>兵庫</v>
      </c>
      <c r="O1272" t="str">
        <f>IF($K1272="","",IF(LEN($N1272)=2,LEFT($N1272,1)&amp;"　"&amp;RIGHT($N1272,1)&amp;"・"&amp;男子登録情報!$I1272,$N1272&amp;"・"&amp;男子登録情報!$I1272))</f>
        <v>兵　庫・六甲学院</v>
      </c>
    </row>
    <row r="1273" spans="1:15" x14ac:dyDescent="0.55000000000000004">
      <c r="A1273">
        <f>IF($K1273="","",100000000+男子登録情報!$C1273)</f>
        <v>100001272</v>
      </c>
      <c r="B1273" t="str">
        <f>IF($K1273="","",男子登録情報!$D1273&amp;" ("&amp;男子登録情報!$K1273&amp;")")</f>
        <v>角本　拓也 (5)</v>
      </c>
      <c r="C1273" t="str">
        <f>IF($K1273="","",男子登録情報!$E1273)</f>
        <v>ｶｸﾓﾄ ﾀｸﾔ</v>
      </c>
      <c r="D1273" t="str">
        <f>IF($K1273="","",男子登録情報!$O1273&amp;" "&amp;男子登録情報!$N1273&amp;" ("&amp;LEFT(男子登録情報!$F1273,2)&amp;")")</f>
        <v>Takuya KAKUMOTO (99)</v>
      </c>
      <c r="E1273" t="str">
        <f>IF($K1273="","",男子登録情報!$P1273)</f>
        <v>JPN</v>
      </c>
      <c r="F1273" t="str">
        <f t="shared" si="19"/>
        <v>1</v>
      </c>
      <c r="G1273">
        <f>IF($K1273="","",男子登録情報!$M1273)</f>
        <v>27</v>
      </c>
      <c r="H1273">
        <f>IF($K1273="","",男子登録情報!$A1273)</f>
        <v>500000</v>
      </c>
      <c r="K1273">
        <f>IF(男子登録情報!$C1273="","",男子登録情報!$C1273)</f>
        <v>1272</v>
      </c>
      <c r="M1273">
        <f>IFERROR(IF(AND(402&lt;=VALUE(RIGHT(男子登録情報!$F1273,4)),競技会情報!$E$3*100+競技会情報!$G$3&gt;=VALUE(RIGHT(男子登録情報!$F1273,4))),VALUE(男子登録情報!$G1273)+1,VALUE(男子登録情報!$G1273)),"")</f>
        <v>23</v>
      </c>
      <c r="N1273" t="str">
        <f>IF($K1273="","",IF(男子登録情報!$H1273="北海道",男子登録情報!$H1273,LEFT(男子登録情報!$H1273,LEN(男子登録情報!$H1273)-1)))</f>
        <v>大阪</v>
      </c>
      <c r="O1273" t="str">
        <f>IF($K1273="","",IF(LEN($N1273)=2,LEFT($N1273,1)&amp;"　"&amp;RIGHT($N1273,1)&amp;"・"&amp;男子登録情報!$I1273,$N1273&amp;"・"&amp;男子登録情報!$I1273))</f>
        <v>大　阪・四條畷</v>
      </c>
    </row>
    <row r="1274" spans="1:15" x14ac:dyDescent="0.55000000000000004">
      <c r="A1274">
        <f>IF($K1274="","",100000000+男子登録情報!$C1274)</f>
        <v>100001273</v>
      </c>
      <c r="B1274" t="str">
        <f>IF($K1274="","",男子登録情報!$D1274&amp;" ("&amp;男子登録情報!$K1274&amp;")")</f>
        <v>坂口　智樹 (M1)</v>
      </c>
      <c r="C1274" t="str">
        <f>IF($K1274="","",男子登録情報!$E1274)</f>
        <v>ｻｶｸﾞﾁ ﾄﾓｷ</v>
      </c>
      <c r="D1274" t="str">
        <f>IF($K1274="","",男子登録情報!$O1274&amp;" "&amp;男子登録情報!$N1274&amp;" ("&amp;LEFT(男子登録情報!$F1274,2)&amp;")")</f>
        <v>Tomoki SAKAGUCHI (99)</v>
      </c>
      <c r="E1274" t="str">
        <f>IF($K1274="","",男子登録情報!$P1274)</f>
        <v>JPN</v>
      </c>
      <c r="F1274" t="str">
        <f t="shared" si="19"/>
        <v>1</v>
      </c>
      <c r="G1274">
        <f>IF($K1274="","",男子登録情報!$M1274)</f>
        <v>27</v>
      </c>
      <c r="H1274">
        <f>IF($K1274="","",男子登録情報!$A1274)</f>
        <v>500000</v>
      </c>
      <c r="K1274">
        <f>IF(男子登録情報!$C1274="","",男子登録情報!$C1274)</f>
        <v>1273</v>
      </c>
      <c r="M1274">
        <f>IFERROR(IF(AND(402&lt;=VALUE(RIGHT(男子登録情報!$F1274,4)),競技会情報!$E$3*100+競技会情報!$G$3&gt;=VALUE(RIGHT(男子登録情報!$F1274,4))),VALUE(男子登録情報!$G1274)+1,VALUE(男子登録情報!$G1274)),"")</f>
        <v>23</v>
      </c>
      <c r="N1274" t="str">
        <f>IF($K1274="","",IF(男子登録情報!$H1274="北海道",男子登録情報!$H1274,LEFT(男子登録情報!$H1274,LEN(男子登録情報!$H1274)-1)))</f>
        <v>大阪</v>
      </c>
      <c r="O1274" t="str">
        <f>IF($K1274="","",IF(LEN($N1274)=2,LEFT($N1274,1)&amp;"　"&amp;RIGHT($N1274,1)&amp;"・"&amp;男子登録情報!$I1274,$N1274&amp;"・"&amp;男子登録情報!$I1274))</f>
        <v>大　阪・泉陽</v>
      </c>
    </row>
    <row r="1275" spans="1:15" x14ac:dyDescent="0.55000000000000004">
      <c r="A1275">
        <f>IF($K1275="","",100000000+男子登録情報!$C1275)</f>
        <v>100001274</v>
      </c>
      <c r="B1275" t="str">
        <f>IF($K1275="","",男子登録情報!$D1275&amp;" ("&amp;男子登録情報!$K1275&amp;")")</f>
        <v>秋田　健志 (4)</v>
      </c>
      <c r="C1275" t="str">
        <f>IF($K1275="","",男子登録情報!$E1275)</f>
        <v>ｱｷﾀ ﾀｹｼ</v>
      </c>
      <c r="D1275" t="str">
        <f>IF($K1275="","",男子登録情報!$O1275&amp;" "&amp;男子登録情報!$N1275&amp;" ("&amp;LEFT(男子登録情報!$F1275,2)&amp;")")</f>
        <v>Takeshi AKITA (00)</v>
      </c>
      <c r="E1275" t="str">
        <f>IF($K1275="","",男子登録情報!$P1275)</f>
        <v>JPN</v>
      </c>
      <c r="F1275" t="str">
        <f t="shared" si="19"/>
        <v>1</v>
      </c>
      <c r="G1275">
        <f>IF($K1275="","",男子登録情報!$M1275)</f>
        <v>27</v>
      </c>
      <c r="H1275">
        <f>IF($K1275="","",男子登録情報!$A1275)</f>
        <v>500000</v>
      </c>
      <c r="K1275">
        <f>IF(男子登録情報!$C1275="","",男子登録情報!$C1275)</f>
        <v>1274</v>
      </c>
      <c r="M1275">
        <f>IFERROR(IF(AND(402&lt;=VALUE(RIGHT(男子登録情報!$F1275,4)),競技会情報!$E$3*100+競技会情報!$G$3&gt;=VALUE(RIGHT(男子登録情報!$F1275,4))),VALUE(男子登録情報!$G1275)+1,VALUE(男子登録情報!$G1275)),"")</f>
        <v>22</v>
      </c>
      <c r="N1275" t="str">
        <f>IF($K1275="","",IF(男子登録情報!$H1275="北海道",男子登録情報!$H1275,LEFT(男子登録情報!$H1275,LEN(男子登録情報!$H1275)-1)))</f>
        <v>大阪</v>
      </c>
      <c r="O1275" t="str">
        <f>IF($K1275="","",IF(LEN($N1275)=2,LEFT($N1275,1)&amp;"　"&amp;RIGHT($N1275,1)&amp;"・"&amp;男子登録情報!$I1275,$N1275&amp;"・"&amp;男子登録情報!$I1275))</f>
        <v>大　阪・鳳</v>
      </c>
    </row>
    <row r="1276" spans="1:15" x14ac:dyDescent="0.55000000000000004">
      <c r="A1276">
        <f>IF($K1276="","",100000000+男子登録情報!$C1276)</f>
        <v>100001275</v>
      </c>
      <c r="B1276" t="str">
        <f>IF($K1276="","",男子登録情報!$D1276&amp;" ("&amp;男子登録情報!$K1276&amp;")")</f>
        <v>大内　陸 (4)</v>
      </c>
      <c r="C1276" t="str">
        <f>IF($K1276="","",男子登録情報!$E1276)</f>
        <v>ｵｵｳﾁ ﾘｸ</v>
      </c>
      <c r="D1276" t="str">
        <f>IF($K1276="","",男子登録情報!$O1276&amp;" "&amp;男子登録情報!$N1276&amp;" ("&amp;LEFT(男子登録情報!$F1276,2)&amp;")")</f>
        <v>Riku OUCHI (00)</v>
      </c>
      <c r="E1276" t="str">
        <f>IF($K1276="","",男子登録情報!$P1276)</f>
        <v>JPN</v>
      </c>
      <c r="F1276" t="str">
        <f t="shared" si="19"/>
        <v>1</v>
      </c>
      <c r="G1276">
        <f>IF($K1276="","",男子登録情報!$M1276)</f>
        <v>28</v>
      </c>
      <c r="H1276">
        <f>IF($K1276="","",男子登録情報!$A1276)</f>
        <v>500000</v>
      </c>
      <c r="K1276">
        <f>IF(男子登録情報!$C1276="","",男子登録情報!$C1276)</f>
        <v>1275</v>
      </c>
      <c r="M1276">
        <f>IFERROR(IF(AND(402&lt;=VALUE(RIGHT(男子登録情報!$F1276,4)),競技会情報!$E$3*100+競技会情報!$G$3&gt;=VALUE(RIGHT(男子登録情報!$F1276,4))),VALUE(男子登録情報!$G1276)+1,VALUE(男子登録情報!$G1276)),"")</f>
        <v>22</v>
      </c>
      <c r="N1276" t="str">
        <f>IF($K1276="","",IF(男子登録情報!$H1276="北海道",男子登録情報!$H1276,LEFT(男子登録情報!$H1276,LEN(男子登録情報!$H1276)-1)))</f>
        <v>兵庫</v>
      </c>
      <c r="O1276" t="str">
        <f>IF($K1276="","",IF(LEN($N1276)=2,LEFT($N1276,1)&amp;"　"&amp;RIGHT($N1276,1)&amp;"・"&amp;男子登録情報!$I1276,$N1276&amp;"・"&amp;男子登録情報!$I1276))</f>
        <v>兵　庫・西宮</v>
      </c>
    </row>
    <row r="1277" spans="1:15" x14ac:dyDescent="0.55000000000000004">
      <c r="A1277">
        <f>IF($K1277="","",100000000+男子登録情報!$C1277)</f>
        <v>100001276</v>
      </c>
      <c r="B1277" t="str">
        <f>IF($K1277="","",男子登録情報!$D1277&amp;" ("&amp;男子登録情報!$K1277&amp;")")</f>
        <v>佐野　良典 (4)</v>
      </c>
      <c r="C1277" t="str">
        <f>IF($K1277="","",男子登録情報!$E1277)</f>
        <v>ｻﾉ ﾘｮｳｽｹ</v>
      </c>
      <c r="D1277" t="str">
        <f>IF($K1277="","",男子登録情報!$O1277&amp;" "&amp;男子登録情報!$N1277&amp;" ("&amp;LEFT(男子登録情報!$F1277,2)&amp;")")</f>
        <v>Ryosuke SANO (99)</v>
      </c>
      <c r="E1277" t="str">
        <f>IF($K1277="","",男子登録情報!$P1277)</f>
        <v>JPN</v>
      </c>
      <c r="F1277" t="str">
        <f t="shared" si="19"/>
        <v>1</v>
      </c>
      <c r="G1277">
        <f>IF($K1277="","",男子登録情報!$M1277)</f>
        <v>27</v>
      </c>
      <c r="H1277">
        <f>IF($K1277="","",男子登録情報!$A1277)</f>
        <v>500000</v>
      </c>
      <c r="K1277">
        <f>IF(男子登録情報!$C1277="","",男子登録情報!$C1277)</f>
        <v>1276</v>
      </c>
      <c r="M1277">
        <f>IFERROR(IF(AND(402&lt;=VALUE(RIGHT(男子登録情報!$F1277,4)),競技会情報!$E$3*100+競技会情報!$G$3&gt;=VALUE(RIGHT(男子登録情報!$F1277,4))),VALUE(男子登録情報!$G1277)+1,VALUE(男子登録情報!$G1277)),"")</f>
        <v>23</v>
      </c>
      <c r="N1277" t="str">
        <f>IF($K1277="","",IF(男子登録情報!$H1277="北海道",男子登録情報!$H1277,LEFT(男子登録情報!$H1277,LEN(男子登録情報!$H1277)-1)))</f>
        <v>兵庫</v>
      </c>
      <c r="O1277" t="str">
        <f>IF($K1277="","",IF(LEN($N1277)=2,LEFT($N1277,1)&amp;"　"&amp;RIGHT($N1277,1)&amp;"・"&amp;男子登録情報!$I1277,$N1277&amp;"・"&amp;男子登録情報!$I1277))</f>
        <v>兵　庫・姫路商業</v>
      </c>
    </row>
    <row r="1278" spans="1:15" x14ac:dyDescent="0.55000000000000004">
      <c r="A1278">
        <f>IF($K1278="","",100000000+男子登録情報!$C1278)</f>
        <v>100001277</v>
      </c>
      <c r="B1278" t="str">
        <f>IF($K1278="","",男子登録情報!$D1278&amp;" ("&amp;男子登録情報!$K1278&amp;")")</f>
        <v>高木　大登 (4)</v>
      </c>
      <c r="C1278" t="str">
        <f>IF($K1278="","",男子登録情報!$E1278)</f>
        <v>ﾀｶｷﾞ ﾋﾛﾄ</v>
      </c>
      <c r="D1278" t="str">
        <f>IF($K1278="","",男子登録情報!$O1278&amp;" "&amp;男子登録情報!$N1278&amp;" ("&amp;LEFT(男子登録情報!$F1278,2)&amp;")")</f>
        <v>Hiroto TAKAGI (00)</v>
      </c>
      <c r="E1278" t="str">
        <f>IF($K1278="","",男子登録情報!$P1278)</f>
        <v>JPN</v>
      </c>
      <c r="F1278" t="str">
        <f t="shared" si="19"/>
        <v>1</v>
      </c>
      <c r="G1278">
        <f>IF($K1278="","",男子登録情報!$M1278)</f>
        <v>27</v>
      </c>
      <c r="H1278">
        <f>IF($K1278="","",男子登録情報!$A1278)</f>
        <v>500000</v>
      </c>
      <c r="K1278">
        <f>IF(男子登録情報!$C1278="","",男子登録情報!$C1278)</f>
        <v>1277</v>
      </c>
      <c r="M1278">
        <f>IFERROR(IF(AND(402&lt;=VALUE(RIGHT(男子登録情報!$F1278,4)),競技会情報!$E$3*100+競技会情報!$G$3&gt;=VALUE(RIGHT(男子登録情報!$F1278,4))),VALUE(男子登録情報!$G1278)+1,VALUE(男子登録情報!$G1278)),"")</f>
        <v>22</v>
      </c>
      <c r="N1278" t="str">
        <f>IF($K1278="","",IF(男子登録情報!$H1278="北海道",男子登録情報!$H1278,LEFT(男子登録情報!$H1278,LEN(男子登録情報!$H1278)-1)))</f>
        <v>愛知</v>
      </c>
      <c r="O1278" t="str">
        <f>IF($K1278="","",IF(LEN($N1278)=2,LEFT($N1278,1)&amp;"　"&amp;RIGHT($N1278,1)&amp;"・"&amp;男子登録情報!$I1278,$N1278&amp;"・"&amp;男子登録情報!$I1278))</f>
        <v>愛　知・一宮</v>
      </c>
    </row>
    <row r="1279" spans="1:15" x14ac:dyDescent="0.55000000000000004">
      <c r="A1279">
        <f>IF($K1279="","",100000000+男子登録情報!$C1279)</f>
        <v>100001278</v>
      </c>
      <c r="B1279" t="str">
        <f>IF($K1279="","",男子登録情報!$D1279&amp;" ("&amp;男子登録情報!$K1279&amp;")")</f>
        <v>濱崎　佳真 (4)</v>
      </c>
      <c r="C1279" t="str">
        <f>IF($K1279="","",男子登録情報!$E1279)</f>
        <v>ﾊﾏｻｷ ｹｲﾏ</v>
      </c>
      <c r="D1279" t="str">
        <f>IF($K1279="","",男子登録情報!$O1279&amp;" "&amp;男子登録情報!$N1279&amp;" ("&amp;LEFT(男子登録情報!$F1279,2)&amp;")")</f>
        <v>Keima HAMASAKI (99)</v>
      </c>
      <c r="E1279" t="str">
        <f>IF($K1279="","",男子登録情報!$P1279)</f>
        <v>JPN</v>
      </c>
      <c r="F1279" t="str">
        <f t="shared" si="19"/>
        <v>1</v>
      </c>
      <c r="G1279">
        <f>IF($K1279="","",男子登録情報!$M1279)</f>
        <v>26</v>
      </c>
      <c r="H1279">
        <f>IF($K1279="","",男子登録情報!$A1279)</f>
        <v>500000</v>
      </c>
      <c r="K1279">
        <f>IF(男子登録情報!$C1279="","",男子登録情報!$C1279)</f>
        <v>1278</v>
      </c>
      <c r="M1279">
        <f>IFERROR(IF(AND(402&lt;=VALUE(RIGHT(男子登録情報!$F1279,4)),競技会情報!$E$3*100+競技会情報!$G$3&gt;=VALUE(RIGHT(男子登録情報!$F1279,4))),VALUE(男子登録情報!$G1279)+1,VALUE(男子登録情報!$G1279)),"")</f>
        <v>23</v>
      </c>
      <c r="N1279" t="str">
        <f>IF($K1279="","",IF(男子登録情報!$H1279="北海道",男子登録情報!$H1279,LEFT(男子登録情報!$H1279,LEN(男子登録情報!$H1279)-1)))</f>
        <v>京都</v>
      </c>
      <c r="O1279" t="str">
        <f>IF($K1279="","",IF(LEN($N1279)=2,LEFT($N1279,1)&amp;"　"&amp;RIGHT($N1279,1)&amp;"・"&amp;男子登録情報!$I1279,$N1279&amp;"・"&amp;男子登録情報!$I1279))</f>
        <v>京　都・西京</v>
      </c>
    </row>
    <row r="1280" spans="1:15" x14ac:dyDescent="0.55000000000000004">
      <c r="A1280">
        <f>IF($K1280="","",100000000+男子登録情報!$C1280)</f>
        <v>100001279</v>
      </c>
      <c r="B1280" t="str">
        <f>IF($K1280="","",男子登録情報!$D1280&amp;" ("&amp;男子登録情報!$K1280&amp;")")</f>
        <v>幅田　真史 (4)</v>
      </c>
      <c r="C1280" t="str">
        <f>IF($K1280="","",男子登録情報!$E1280)</f>
        <v>ﾊﾊﾞﾀ ﾏｻｼ</v>
      </c>
      <c r="D1280" t="str">
        <f>IF($K1280="","",男子登録情報!$O1280&amp;" "&amp;男子登録情報!$N1280&amp;" ("&amp;LEFT(男子登録情報!$F1280,2)&amp;")")</f>
        <v>Masashi HABATA (99)</v>
      </c>
      <c r="E1280" t="str">
        <f>IF($K1280="","",男子登録情報!$P1280)</f>
        <v>JPN</v>
      </c>
      <c r="F1280" t="str">
        <f t="shared" si="19"/>
        <v>1</v>
      </c>
      <c r="G1280">
        <f>IF($K1280="","",男子登録情報!$M1280)</f>
        <v>27</v>
      </c>
      <c r="H1280">
        <f>IF($K1280="","",男子登録情報!$A1280)</f>
        <v>500000</v>
      </c>
      <c r="K1280">
        <f>IF(男子登録情報!$C1280="","",男子登録情報!$C1280)</f>
        <v>1279</v>
      </c>
      <c r="M1280">
        <f>IFERROR(IF(AND(402&lt;=VALUE(RIGHT(男子登録情報!$F1280,4)),競技会情報!$E$3*100+競技会情報!$G$3&gt;=VALUE(RIGHT(男子登録情報!$F1280,4))),VALUE(男子登録情報!$G1280)+1,VALUE(男子登録情報!$G1280)),"")</f>
        <v>23</v>
      </c>
      <c r="N1280" t="str">
        <f>IF($K1280="","",IF(男子登録情報!$H1280="北海道",男子登録情報!$H1280,LEFT(男子登録情報!$H1280,LEN(男子登録情報!$H1280)-1)))</f>
        <v>愛知</v>
      </c>
      <c r="O1280" t="str">
        <f>IF($K1280="","",IF(LEN($N1280)=2,LEFT($N1280,1)&amp;"　"&amp;RIGHT($N1280,1)&amp;"・"&amp;男子登録情報!$I1280,$N1280&amp;"・"&amp;男子登録情報!$I1280))</f>
        <v>愛　知・明和</v>
      </c>
    </row>
    <row r="1281" spans="1:15" x14ac:dyDescent="0.55000000000000004">
      <c r="A1281">
        <f>IF($K1281="","",100000000+男子登録情報!$C1281)</f>
        <v>100001280</v>
      </c>
      <c r="B1281" t="str">
        <f>IF($K1281="","",男子登録情報!$D1281&amp;" ("&amp;男子登録情報!$K1281&amp;")")</f>
        <v>細谷　雅貴 (4)</v>
      </c>
      <c r="C1281" t="str">
        <f>IF($K1281="","",男子登録情報!$E1281)</f>
        <v>ﾎｿﾔ ﾏｻｷ</v>
      </c>
      <c r="D1281" t="str">
        <f>IF($K1281="","",男子登録情報!$O1281&amp;" "&amp;男子登録情報!$N1281&amp;" ("&amp;LEFT(男子登録情報!$F1281,2)&amp;")")</f>
        <v>Masaki HOSOYA (99)</v>
      </c>
      <c r="E1281" t="str">
        <f>IF($K1281="","",男子登録情報!$P1281)</f>
        <v>JPN</v>
      </c>
      <c r="F1281" t="str">
        <f t="shared" si="19"/>
        <v>1</v>
      </c>
      <c r="G1281">
        <f>IF($K1281="","",男子登録情報!$M1281)</f>
        <v>27</v>
      </c>
      <c r="H1281">
        <f>IF($K1281="","",男子登録情報!$A1281)</f>
        <v>500000</v>
      </c>
      <c r="K1281">
        <f>IF(男子登録情報!$C1281="","",男子登録情報!$C1281)</f>
        <v>1280</v>
      </c>
      <c r="M1281">
        <f>IFERROR(IF(AND(402&lt;=VALUE(RIGHT(男子登録情報!$F1281,4)),競技会情報!$E$3*100+競技会情報!$G$3&gt;=VALUE(RIGHT(男子登録情報!$F1281,4))),VALUE(男子登録情報!$G1281)+1,VALUE(男子登録情報!$G1281)),"")</f>
        <v>23</v>
      </c>
      <c r="N1281" t="str">
        <f>IF($K1281="","",IF(男子登録情報!$H1281="北海道",男子登録情報!$H1281,LEFT(男子登録情報!$H1281,LEN(男子登録情報!$H1281)-1)))</f>
        <v>大阪</v>
      </c>
      <c r="O1281" t="str">
        <f>IF($K1281="","",IF(LEN($N1281)=2,LEFT($N1281,1)&amp;"　"&amp;RIGHT($N1281,1)&amp;"・"&amp;男子登録情報!$I1281,$N1281&amp;"・"&amp;男子登録情報!$I1281))</f>
        <v>大　阪・生野</v>
      </c>
    </row>
    <row r="1282" spans="1:15" x14ac:dyDescent="0.55000000000000004">
      <c r="A1282">
        <f>IF($K1282="","",100000000+男子登録情報!$C1282)</f>
        <v>100001281</v>
      </c>
      <c r="B1282" t="str">
        <f>IF($K1282="","",男子登録情報!$D1282&amp;" ("&amp;男子登録情報!$K1282&amp;")")</f>
        <v>安藤　亮介 (3)</v>
      </c>
      <c r="C1282" t="str">
        <f>IF($K1282="","",男子登録情報!$E1282)</f>
        <v>ｱﾝﾄﾞｳ ﾘｮｳｽｹ</v>
      </c>
      <c r="D1282" t="str">
        <f>IF($K1282="","",男子登録情報!$O1282&amp;" "&amp;男子登録情報!$N1282&amp;" ("&amp;LEFT(男子登録情報!$F1282,2)&amp;")")</f>
        <v>Ryosuke ANDO (02)</v>
      </c>
      <c r="E1282" t="str">
        <f>IF($K1282="","",男子登録情報!$P1282)</f>
        <v>JPN</v>
      </c>
      <c r="F1282" t="str">
        <f t="shared" si="19"/>
        <v>1</v>
      </c>
      <c r="G1282">
        <f>IF($K1282="","",男子登録情報!$M1282)</f>
        <v>27</v>
      </c>
      <c r="H1282">
        <f>IF($K1282="","",男子登録情報!$A1282)</f>
        <v>500000</v>
      </c>
      <c r="K1282">
        <f>IF(男子登録情報!$C1282="","",男子登録情報!$C1282)</f>
        <v>1281</v>
      </c>
      <c r="M1282">
        <f>IFERROR(IF(AND(402&lt;=VALUE(RIGHT(男子登録情報!$F1282,4)),競技会情報!$E$3*100+競技会情報!$G$3&gt;=VALUE(RIGHT(男子登録情報!$F1282,4))),VALUE(男子登録情報!$G1282)+1,VALUE(男子登録情報!$G1282)),"")</f>
        <v>20</v>
      </c>
      <c r="N1282" t="str">
        <f>IF($K1282="","",IF(男子登録情報!$H1282="北海道",男子登録情報!$H1282,LEFT(男子登録情報!$H1282,LEN(男子登録情報!$H1282)-1)))</f>
        <v>山口</v>
      </c>
      <c r="O1282" t="str">
        <f>IF($K1282="","",IF(LEN($N1282)=2,LEFT($N1282,1)&amp;"　"&amp;RIGHT($N1282,1)&amp;"・"&amp;男子登録情報!$I1282,$N1282&amp;"・"&amp;男子登録情報!$I1282))</f>
        <v>山　口・萩</v>
      </c>
    </row>
    <row r="1283" spans="1:15" x14ac:dyDescent="0.55000000000000004">
      <c r="A1283">
        <f>IF($K1283="","",100000000+男子登録情報!$C1283)</f>
        <v>100001282</v>
      </c>
      <c r="B1283" t="str">
        <f>IF($K1283="","",男子登録情報!$D1283&amp;" ("&amp;男子登録情報!$K1283&amp;")")</f>
        <v>植木　雄大 (3)</v>
      </c>
      <c r="C1283" t="str">
        <f>IF($K1283="","",男子登録情報!$E1283)</f>
        <v>ｳｴｷ ﾕｳﾀﾞｲ</v>
      </c>
      <c r="D1283" t="str">
        <f>IF($K1283="","",男子登録情報!$O1283&amp;" "&amp;男子登録情報!$N1283&amp;" ("&amp;LEFT(男子登録情報!$F1283,2)&amp;")")</f>
        <v>Yudai UEKI (02)</v>
      </c>
      <c r="E1283" t="str">
        <f>IF($K1283="","",男子登録情報!$P1283)</f>
        <v>JPN</v>
      </c>
      <c r="F1283" t="str">
        <f t="shared" ref="F1283:F1346" si="20">IF($K1283="","","1")</f>
        <v>1</v>
      </c>
      <c r="G1283">
        <f>IF($K1283="","",男子登録情報!$M1283)</f>
        <v>27</v>
      </c>
      <c r="H1283">
        <f>IF($K1283="","",男子登録情報!$A1283)</f>
        <v>500000</v>
      </c>
      <c r="K1283">
        <f>IF(男子登録情報!$C1283="","",男子登録情報!$C1283)</f>
        <v>1282</v>
      </c>
      <c r="M1283">
        <f>IFERROR(IF(AND(402&lt;=VALUE(RIGHT(男子登録情報!$F1283,4)),競技会情報!$E$3*100+競技会情報!$G$3&gt;=VALUE(RIGHT(男子登録情報!$F1283,4))),VALUE(男子登録情報!$G1283)+1,VALUE(男子登録情報!$G1283)),"")</f>
        <v>20</v>
      </c>
      <c r="N1283" t="str">
        <f>IF($K1283="","",IF(男子登録情報!$H1283="北海道",男子登録情報!$H1283,LEFT(男子登録情報!$H1283,LEN(男子登録情報!$H1283)-1)))</f>
        <v>大阪</v>
      </c>
      <c r="O1283" t="str">
        <f>IF($K1283="","",IF(LEN($N1283)=2,LEFT($N1283,1)&amp;"　"&amp;RIGHT($N1283,1)&amp;"・"&amp;男子登録情報!$I1283,$N1283&amp;"・"&amp;男子登録情報!$I1283))</f>
        <v>大　阪・春日丘</v>
      </c>
    </row>
    <row r="1284" spans="1:15" x14ac:dyDescent="0.55000000000000004">
      <c r="A1284">
        <f>IF($K1284="","",100000000+男子登録情報!$C1284)</f>
        <v>100001283</v>
      </c>
      <c r="B1284" t="str">
        <f>IF($K1284="","",男子登録情報!$D1284&amp;" ("&amp;男子登録情報!$K1284&amp;")")</f>
        <v>上村　侑 (3)</v>
      </c>
      <c r="C1284" t="str">
        <f>IF($K1284="","",男子登録情報!$E1284)</f>
        <v>ｳｴﾑﾗ ﾕｳ</v>
      </c>
      <c r="D1284" t="str">
        <f>IF($K1284="","",男子登録情報!$O1284&amp;" "&amp;男子登録情報!$N1284&amp;" ("&amp;LEFT(男子登録情報!$F1284,2)&amp;")")</f>
        <v>Yu UEMURA (00)</v>
      </c>
      <c r="E1284" t="str">
        <f>IF($K1284="","",男子登録情報!$P1284)</f>
        <v>JPN</v>
      </c>
      <c r="F1284" t="str">
        <f t="shared" si="20"/>
        <v>1</v>
      </c>
      <c r="G1284">
        <f>IF($K1284="","",男子登録情報!$M1284)</f>
        <v>27</v>
      </c>
      <c r="H1284">
        <f>IF($K1284="","",男子登録情報!$A1284)</f>
        <v>500000</v>
      </c>
      <c r="K1284">
        <f>IF(男子登録情報!$C1284="","",男子登録情報!$C1284)</f>
        <v>1283</v>
      </c>
      <c r="M1284">
        <f>IFERROR(IF(AND(402&lt;=VALUE(RIGHT(男子登録情報!$F1284,4)),競技会情報!$E$3*100+競技会情報!$G$3&gt;=VALUE(RIGHT(男子登録情報!$F1284,4))),VALUE(男子登録情報!$G1284)+1,VALUE(男子登録情報!$G1284)),"")</f>
        <v>22</v>
      </c>
      <c r="N1284" t="str">
        <f>IF($K1284="","",IF(男子登録情報!$H1284="北海道",男子登録情報!$H1284,LEFT(男子登録情報!$H1284,LEN(男子登録情報!$H1284)-1)))</f>
        <v>大阪</v>
      </c>
      <c r="O1284" t="str">
        <f>IF($K1284="","",IF(LEN($N1284)=2,LEFT($N1284,1)&amp;"　"&amp;RIGHT($N1284,1)&amp;"・"&amp;男子登録情報!$I1284,$N1284&amp;"・"&amp;男子登録情報!$I1284))</f>
        <v>大　阪・大手前</v>
      </c>
    </row>
    <row r="1285" spans="1:15" x14ac:dyDescent="0.55000000000000004">
      <c r="A1285">
        <f>IF($K1285="","",100000000+男子登録情報!$C1285)</f>
        <v>100001284</v>
      </c>
      <c r="B1285" t="str">
        <f>IF($K1285="","",男子登録情報!$D1285&amp;" ("&amp;男子登録情報!$K1285&amp;")")</f>
        <v>宇野　篤彦 (3)</v>
      </c>
      <c r="C1285" t="str">
        <f>IF($K1285="","",男子登録情報!$E1285)</f>
        <v>ｳﾉ ｱﾂﾋｺ</v>
      </c>
      <c r="D1285" t="str">
        <f>IF($K1285="","",男子登録情報!$O1285&amp;" "&amp;男子登録情報!$N1285&amp;" ("&amp;LEFT(男子登録情報!$F1285,2)&amp;")")</f>
        <v>Atsuhiko UNO (01)</v>
      </c>
      <c r="E1285" t="str">
        <f>IF($K1285="","",男子登録情報!$P1285)</f>
        <v>JPN</v>
      </c>
      <c r="F1285" t="str">
        <f t="shared" si="20"/>
        <v>1</v>
      </c>
      <c r="G1285">
        <f>IF($K1285="","",男子登録情報!$M1285)</f>
        <v>30</v>
      </c>
      <c r="H1285">
        <f>IF($K1285="","",男子登録情報!$A1285)</f>
        <v>500000</v>
      </c>
      <c r="K1285">
        <f>IF(男子登録情報!$C1285="","",男子登録情報!$C1285)</f>
        <v>1284</v>
      </c>
      <c r="M1285">
        <f>IFERROR(IF(AND(402&lt;=VALUE(RIGHT(男子登録情報!$F1285,4)),競技会情報!$E$3*100+競技会情報!$G$3&gt;=VALUE(RIGHT(男子登録情報!$F1285,4))),VALUE(男子登録情報!$G1285)+1,VALUE(男子登録情報!$G1285)),"")</f>
        <v>21</v>
      </c>
      <c r="N1285" t="str">
        <f>IF($K1285="","",IF(男子登録情報!$H1285="北海道",男子登録情報!$H1285,LEFT(男子登録情報!$H1285,LEN(男子登録情報!$H1285)-1)))</f>
        <v>大阪</v>
      </c>
      <c r="O1285" t="str">
        <f>IF($K1285="","",IF(LEN($N1285)=2,LEFT($N1285,1)&amp;"　"&amp;RIGHT($N1285,1)&amp;"・"&amp;男子登録情報!$I1285,$N1285&amp;"・"&amp;男子登録情報!$I1285))</f>
        <v>大　阪・清風南海</v>
      </c>
    </row>
    <row r="1286" spans="1:15" x14ac:dyDescent="0.55000000000000004">
      <c r="A1286">
        <f>IF($K1286="","",100000000+男子登録情報!$C1286)</f>
        <v>100001285</v>
      </c>
      <c r="B1286" t="str">
        <f>IF($K1286="","",男子登録情報!$D1286&amp;" ("&amp;男子登録情報!$K1286&amp;")")</f>
        <v>岡嶌　峻平 (3)</v>
      </c>
      <c r="C1286" t="str">
        <f>IF($K1286="","",男子登録情報!$E1286)</f>
        <v>ｵｶｼﾞﾏ ｼｭﾝﾍﾟｲ</v>
      </c>
      <c r="D1286" t="str">
        <f>IF($K1286="","",男子登録情報!$O1286&amp;" "&amp;男子登録情報!$N1286&amp;" ("&amp;LEFT(男子登録情報!$F1286,2)&amp;")")</f>
        <v>Shumpei OKAJIMA (02)</v>
      </c>
      <c r="E1286" t="str">
        <f>IF($K1286="","",男子登録情報!$P1286)</f>
        <v>JPN</v>
      </c>
      <c r="F1286" t="str">
        <f t="shared" si="20"/>
        <v>1</v>
      </c>
      <c r="G1286">
        <f>IF($K1286="","",男子登録情報!$M1286)</f>
        <v>27</v>
      </c>
      <c r="H1286">
        <f>IF($K1286="","",男子登録情報!$A1286)</f>
        <v>500000</v>
      </c>
      <c r="K1286">
        <f>IF(男子登録情報!$C1286="","",男子登録情報!$C1286)</f>
        <v>1285</v>
      </c>
      <c r="M1286">
        <f>IFERROR(IF(AND(402&lt;=VALUE(RIGHT(男子登録情報!$F1286,4)),競技会情報!$E$3*100+競技会情報!$G$3&gt;=VALUE(RIGHT(男子登録情報!$F1286,4))),VALUE(男子登録情報!$G1286)+1,VALUE(男子登録情報!$G1286)),"")</f>
        <v>20</v>
      </c>
      <c r="N1286" t="str">
        <f>IF($K1286="","",IF(男子登録情報!$H1286="北海道",男子登録情報!$H1286,LEFT(男子登録情報!$H1286,LEN(男子登録情報!$H1286)-1)))</f>
        <v>大阪</v>
      </c>
      <c r="O1286" t="str">
        <f>IF($K1286="","",IF(LEN($N1286)=2,LEFT($N1286,1)&amp;"　"&amp;RIGHT($N1286,1)&amp;"・"&amp;男子登録情報!$I1286,$N1286&amp;"・"&amp;男子登録情報!$I1286))</f>
        <v>大　阪・八尾</v>
      </c>
    </row>
    <row r="1287" spans="1:15" x14ac:dyDescent="0.55000000000000004">
      <c r="A1287">
        <f>IF($K1287="","",100000000+男子登録情報!$C1287)</f>
        <v>100001286</v>
      </c>
      <c r="B1287" t="str">
        <f>IF($K1287="","",男子登録情報!$D1287&amp;" ("&amp;男子登録情報!$K1287&amp;")")</f>
        <v>宜野座金　流亜 (3)</v>
      </c>
      <c r="C1287" t="str">
        <f>IF($K1287="","",男子登録情報!$E1287)</f>
        <v>ｷﾞﾉｻﾞｷﾑ ﾙｱ</v>
      </c>
      <c r="D1287" t="str">
        <f>IF($K1287="","",男子登録情報!$O1287&amp;" "&amp;男子登録情報!$N1287&amp;" ("&amp;LEFT(男子登録情報!$F1287,2)&amp;")")</f>
        <v>Rua GINOZAKIMU (02)</v>
      </c>
      <c r="E1287" t="str">
        <f>IF($K1287="","",男子登録情報!$P1287)</f>
        <v>JPN</v>
      </c>
      <c r="F1287" t="str">
        <f t="shared" si="20"/>
        <v>1</v>
      </c>
      <c r="G1287">
        <f>IF($K1287="","",男子登録情報!$M1287)</f>
        <v>27</v>
      </c>
      <c r="H1287">
        <f>IF($K1287="","",男子登録情報!$A1287)</f>
        <v>500000</v>
      </c>
      <c r="K1287">
        <f>IF(男子登録情報!$C1287="","",男子登録情報!$C1287)</f>
        <v>1286</v>
      </c>
      <c r="M1287">
        <f>IFERROR(IF(AND(402&lt;=VALUE(RIGHT(男子登録情報!$F1287,4)),競技会情報!$E$3*100+競技会情報!$G$3&gt;=VALUE(RIGHT(男子登録情報!$F1287,4))),VALUE(男子登録情報!$G1287)+1,VALUE(男子登録情報!$G1287)),"")</f>
        <v>20</v>
      </c>
      <c r="N1287" t="str">
        <f>IF($K1287="","",IF(男子登録情報!$H1287="北海道",男子登録情報!$H1287,LEFT(男子登録情報!$H1287,LEN(男子登録情報!$H1287)-1)))</f>
        <v>沖縄</v>
      </c>
      <c r="O1287" t="str">
        <f>IF($K1287="","",IF(LEN($N1287)=2,LEFT($N1287,1)&amp;"　"&amp;RIGHT($N1287,1)&amp;"・"&amp;男子登録情報!$I1287,$N1287&amp;"・"&amp;男子登録情報!$I1287))</f>
        <v>沖　縄・球陽</v>
      </c>
    </row>
    <row r="1288" spans="1:15" x14ac:dyDescent="0.55000000000000004">
      <c r="A1288">
        <f>IF($K1288="","",100000000+男子登録情報!$C1288)</f>
        <v>100001287</v>
      </c>
      <c r="B1288" t="str">
        <f>IF($K1288="","",男子登録情報!$D1288&amp;" ("&amp;男子登録情報!$K1288&amp;")")</f>
        <v>島田　昌佳 (3)</v>
      </c>
      <c r="C1288" t="str">
        <f>IF($K1288="","",男子登録情報!$E1288)</f>
        <v>ｼﾏﾀﾞ ﾏｻﾖｼ</v>
      </c>
      <c r="D1288" t="str">
        <f>IF($K1288="","",男子登録情報!$O1288&amp;" "&amp;男子登録情報!$N1288&amp;" ("&amp;LEFT(男子登録情報!$F1288,2)&amp;")")</f>
        <v>Masayoshi SHIMADA (02)</v>
      </c>
      <c r="E1288" t="str">
        <f>IF($K1288="","",男子登録情報!$P1288)</f>
        <v>JPN</v>
      </c>
      <c r="F1288" t="str">
        <f t="shared" si="20"/>
        <v>1</v>
      </c>
      <c r="G1288">
        <f>IF($K1288="","",男子登録情報!$M1288)</f>
        <v>29</v>
      </c>
      <c r="H1288">
        <f>IF($K1288="","",男子登録情報!$A1288)</f>
        <v>500000</v>
      </c>
      <c r="K1288">
        <f>IF(男子登録情報!$C1288="","",男子登録情報!$C1288)</f>
        <v>1287</v>
      </c>
      <c r="M1288">
        <f>IFERROR(IF(AND(402&lt;=VALUE(RIGHT(男子登録情報!$F1288,4)),競技会情報!$E$3*100+競技会情報!$G$3&gt;=VALUE(RIGHT(男子登録情報!$F1288,4))),VALUE(男子登録情報!$G1288)+1,VALUE(男子登録情報!$G1288)),"")</f>
        <v>20</v>
      </c>
      <c r="N1288" t="str">
        <f>IF($K1288="","",IF(男子登録情報!$H1288="北海道",男子登録情報!$H1288,LEFT(男子登録情報!$H1288,LEN(男子登録情報!$H1288)-1)))</f>
        <v>奈良</v>
      </c>
      <c r="O1288" t="str">
        <f>IF($K1288="","",IF(LEN($N1288)=2,LEFT($N1288,1)&amp;"　"&amp;RIGHT($N1288,1)&amp;"・"&amp;男子登録情報!$I1288,$N1288&amp;"・"&amp;男子登録情報!$I1288))</f>
        <v>奈　良・畝傍</v>
      </c>
    </row>
    <row r="1289" spans="1:15" x14ac:dyDescent="0.55000000000000004">
      <c r="A1289">
        <f>IF($K1289="","",100000000+男子登録情報!$C1289)</f>
        <v>100001288</v>
      </c>
      <c r="B1289" t="str">
        <f>IF($K1289="","",男子登録情報!$D1289&amp;" ("&amp;男子登録情報!$K1289&amp;")")</f>
        <v>末原　壮馬 (3)</v>
      </c>
      <c r="C1289" t="str">
        <f>IF($K1289="","",男子登録情報!$E1289)</f>
        <v>ｽｴﾊﾗ ｿｳﾏ</v>
      </c>
      <c r="D1289" t="str">
        <f>IF($K1289="","",男子登録情報!$O1289&amp;" "&amp;男子登録情報!$N1289&amp;" ("&amp;LEFT(男子登録情報!$F1289,2)&amp;")")</f>
        <v>Soma SUEHARA (02)</v>
      </c>
      <c r="E1289" t="str">
        <f>IF($K1289="","",男子登録情報!$P1289)</f>
        <v>JPN</v>
      </c>
      <c r="F1289" t="str">
        <f t="shared" si="20"/>
        <v>1</v>
      </c>
      <c r="G1289">
        <f>IF($K1289="","",男子登録情報!$M1289)</f>
        <v>27</v>
      </c>
      <c r="H1289">
        <f>IF($K1289="","",男子登録情報!$A1289)</f>
        <v>500000</v>
      </c>
      <c r="K1289">
        <f>IF(男子登録情報!$C1289="","",男子登録情報!$C1289)</f>
        <v>1288</v>
      </c>
      <c r="M1289">
        <f>IFERROR(IF(AND(402&lt;=VALUE(RIGHT(男子登録情報!$F1289,4)),競技会情報!$E$3*100+競技会情報!$G$3&gt;=VALUE(RIGHT(男子登録情報!$F1289,4))),VALUE(男子登録情報!$G1289)+1,VALUE(男子登録情報!$G1289)),"")</f>
        <v>20</v>
      </c>
      <c r="N1289" t="str">
        <f>IF($K1289="","",IF(男子登録情報!$H1289="北海道",男子登録情報!$H1289,LEFT(男子登録情報!$H1289,LEN(男子登録情報!$H1289)-1)))</f>
        <v>大阪</v>
      </c>
      <c r="O1289" t="str">
        <f>IF($K1289="","",IF(LEN($N1289)=2,LEFT($N1289,1)&amp;"　"&amp;RIGHT($N1289,1)&amp;"・"&amp;男子登録情報!$I1289,$N1289&amp;"・"&amp;男子登録情報!$I1289))</f>
        <v>大　阪・関西大倉</v>
      </c>
    </row>
    <row r="1290" spans="1:15" x14ac:dyDescent="0.55000000000000004">
      <c r="A1290">
        <f>IF($K1290="","",100000000+男子登録情報!$C1290)</f>
        <v>100001289</v>
      </c>
      <c r="B1290" t="str">
        <f>IF($K1290="","",男子登録情報!$D1290&amp;" ("&amp;男子登録情報!$K1290&amp;")")</f>
        <v>高橋　考輝 (3)</v>
      </c>
      <c r="C1290" t="str">
        <f>IF($K1290="","",男子登録情報!$E1290)</f>
        <v>ﾀｶﾊｼ ｺｳｷ</v>
      </c>
      <c r="D1290" t="str">
        <f>IF($K1290="","",男子登録情報!$O1290&amp;" "&amp;男子登録情報!$N1290&amp;" ("&amp;LEFT(男子登録情報!$F1290,2)&amp;")")</f>
        <v>Koki TAKAHASHI (01)</v>
      </c>
      <c r="E1290" t="str">
        <f>IF($K1290="","",男子登録情報!$P1290)</f>
        <v>JPN</v>
      </c>
      <c r="F1290" t="str">
        <f t="shared" si="20"/>
        <v>1</v>
      </c>
      <c r="G1290">
        <f>IF($K1290="","",男子登録情報!$M1290)</f>
        <v>27</v>
      </c>
      <c r="H1290">
        <f>IF($K1290="","",男子登録情報!$A1290)</f>
        <v>500000</v>
      </c>
      <c r="K1290">
        <f>IF(男子登録情報!$C1290="","",男子登録情報!$C1290)</f>
        <v>1289</v>
      </c>
      <c r="M1290">
        <f>IFERROR(IF(AND(402&lt;=VALUE(RIGHT(男子登録情報!$F1290,4)),競技会情報!$E$3*100+競技会情報!$G$3&gt;=VALUE(RIGHT(男子登録情報!$F1290,4))),VALUE(男子登録情報!$G1290)+1,VALUE(男子登録情報!$G1290)),"")</f>
        <v>21</v>
      </c>
      <c r="N1290" t="str">
        <f>IF($K1290="","",IF(男子登録情報!$H1290="北海道",男子登録情報!$H1290,LEFT(男子登録情報!$H1290,LEN(男子登録情報!$H1290)-1)))</f>
        <v>大阪</v>
      </c>
      <c r="O1290" t="str">
        <f>IF($K1290="","",IF(LEN($N1290)=2,LEFT($N1290,1)&amp;"　"&amp;RIGHT($N1290,1)&amp;"・"&amp;男子登録情報!$I1290,$N1290&amp;"・"&amp;男子登録情報!$I1290))</f>
        <v>大　阪・鳳</v>
      </c>
    </row>
    <row r="1291" spans="1:15" x14ac:dyDescent="0.55000000000000004">
      <c r="A1291">
        <f>IF($K1291="","",100000000+男子登録情報!$C1291)</f>
        <v>100001290</v>
      </c>
      <c r="B1291" t="str">
        <f>IF($K1291="","",男子登録情報!$D1291&amp;" ("&amp;男子登録情報!$K1291&amp;")")</f>
        <v>田村　耕平 (3)</v>
      </c>
      <c r="C1291" t="str">
        <f>IF($K1291="","",男子登録情報!$E1291)</f>
        <v>ﾀﾑﾗ ｺｳﾍｲ</v>
      </c>
      <c r="D1291" t="str">
        <f>IF($K1291="","",男子登録情報!$O1291&amp;" "&amp;男子登録情報!$N1291&amp;" ("&amp;LEFT(男子登録情報!$F1291,2)&amp;")")</f>
        <v>Kohei TAMURA (02)</v>
      </c>
      <c r="E1291" t="str">
        <f>IF($K1291="","",男子登録情報!$P1291)</f>
        <v>JPN</v>
      </c>
      <c r="F1291" t="str">
        <f t="shared" si="20"/>
        <v>1</v>
      </c>
      <c r="G1291">
        <f>IF($K1291="","",男子登録情報!$M1291)</f>
        <v>27</v>
      </c>
      <c r="H1291">
        <f>IF($K1291="","",男子登録情報!$A1291)</f>
        <v>500000</v>
      </c>
      <c r="K1291">
        <f>IF(男子登録情報!$C1291="","",男子登録情報!$C1291)</f>
        <v>1290</v>
      </c>
      <c r="M1291">
        <f>IFERROR(IF(AND(402&lt;=VALUE(RIGHT(男子登録情報!$F1291,4)),競技会情報!$E$3*100+競技会情報!$G$3&gt;=VALUE(RIGHT(男子登録情報!$F1291,4))),VALUE(男子登録情報!$G1291)+1,VALUE(男子登録情報!$G1291)),"")</f>
        <v>20</v>
      </c>
      <c r="N1291" t="str">
        <f>IF($K1291="","",IF(男子登録情報!$H1291="北海道",男子登録情報!$H1291,LEFT(男子登録情報!$H1291,LEN(男子登録情報!$H1291)-1)))</f>
        <v>大阪</v>
      </c>
      <c r="O1291" t="str">
        <f>IF($K1291="","",IF(LEN($N1291)=2,LEFT($N1291,1)&amp;"　"&amp;RIGHT($N1291,1)&amp;"・"&amp;男子登録情報!$I1291,$N1291&amp;"・"&amp;男子登録情報!$I1291))</f>
        <v>大　阪・茨木</v>
      </c>
    </row>
    <row r="1292" spans="1:15" x14ac:dyDescent="0.55000000000000004">
      <c r="A1292">
        <f>IF($K1292="","",100000000+男子登録情報!$C1292)</f>
        <v>100001291</v>
      </c>
      <c r="B1292" t="str">
        <f>IF($K1292="","",男子登録情報!$D1292&amp;" ("&amp;男子登録情報!$K1292&amp;")")</f>
        <v>中田　小太郎 (3)</v>
      </c>
      <c r="C1292" t="str">
        <f>IF($K1292="","",男子登録情報!$E1292)</f>
        <v>ﾅｶﾀ ｺﾀﾛｳ</v>
      </c>
      <c r="D1292" t="str">
        <f>IF($K1292="","",男子登録情報!$O1292&amp;" "&amp;男子登録情報!$N1292&amp;" ("&amp;LEFT(男子登録情報!$F1292,2)&amp;")")</f>
        <v>Kotaro NAKATA (01)</v>
      </c>
      <c r="E1292" t="str">
        <f>IF($K1292="","",男子登録情報!$P1292)</f>
        <v>JPN</v>
      </c>
      <c r="F1292" t="str">
        <f t="shared" si="20"/>
        <v>1</v>
      </c>
      <c r="G1292">
        <f>IF($K1292="","",男子登録情報!$M1292)</f>
        <v>27</v>
      </c>
      <c r="H1292">
        <f>IF($K1292="","",男子登録情報!$A1292)</f>
        <v>500000</v>
      </c>
      <c r="K1292">
        <f>IF(男子登録情報!$C1292="","",男子登録情報!$C1292)</f>
        <v>1291</v>
      </c>
      <c r="M1292">
        <f>IFERROR(IF(AND(402&lt;=VALUE(RIGHT(男子登録情報!$F1292,4)),競技会情報!$E$3*100+競技会情報!$G$3&gt;=VALUE(RIGHT(男子登録情報!$F1292,4))),VALUE(男子登録情報!$G1292)+1,VALUE(男子登録情報!$G1292)),"")</f>
        <v>20</v>
      </c>
      <c r="N1292" t="str">
        <f>IF($K1292="","",IF(男子登録情報!$H1292="北海道",男子登録情報!$H1292,LEFT(男子登録情報!$H1292,LEN(男子登録情報!$H1292)-1)))</f>
        <v>大阪</v>
      </c>
      <c r="O1292" t="str">
        <f>IF($K1292="","",IF(LEN($N1292)=2,LEFT($N1292,1)&amp;"　"&amp;RIGHT($N1292,1)&amp;"・"&amp;男子登録情報!$I1292,$N1292&amp;"・"&amp;男子登録情報!$I1292))</f>
        <v>大　阪・天王寺</v>
      </c>
    </row>
    <row r="1293" spans="1:15" x14ac:dyDescent="0.55000000000000004">
      <c r="A1293">
        <f>IF($K1293="","",100000000+男子登録情報!$C1293)</f>
        <v>100001292</v>
      </c>
      <c r="B1293" t="str">
        <f>IF($K1293="","",男子登録情報!$D1293&amp;" ("&amp;男子登録情報!$K1293&amp;")")</f>
        <v>前田　拓巳 (3)</v>
      </c>
      <c r="C1293" t="str">
        <f>IF($K1293="","",男子登録情報!$E1293)</f>
        <v>ﾏｴﾀﾞ ﾀｸﾐ</v>
      </c>
      <c r="D1293" t="str">
        <f>IF($K1293="","",男子登録情報!$O1293&amp;" "&amp;男子登録情報!$N1293&amp;" ("&amp;LEFT(男子登録情報!$F1293,2)&amp;")")</f>
        <v>Takumi MAEDA (01)</v>
      </c>
      <c r="E1293" t="str">
        <f>IF($K1293="","",男子登録情報!$P1293)</f>
        <v>JPN</v>
      </c>
      <c r="F1293" t="str">
        <f t="shared" si="20"/>
        <v>1</v>
      </c>
      <c r="G1293">
        <f>IF($K1293="","",男子登録情報!$M1293)</f>
        <v>27</v>
      </c>
      <c r="H1293">
        <f>IF($K1293="","",男子登録情報!$A1293)</f>
        <v>500000</v>
      </c>
      <c r="K1293">
        <f>IF(男子登録情報!$C1293="","",男子登録情報!$C1293)</f>
        <v>1292</v>
      </c>
      <c r="M1293">
        <f>IFERROR(IF(AND(402&lt;=VALUE(RIGHT(男子登録情報!$F1293,4)),競技会情報!$E$3*100+競技会情報!$G$3&gt;=VALUE(RIGHT(男子登録情報!$F1293,4))),VALUE(男子登録情報!$G1293)+1,VALUE(男子登録情報!$G1293)),"")</f>
        <v>21</v>
      </c>
      <c r="N1293" t="str">
        <f>IF($K1293="","",IF(男子登録情報!$H1293="北海道",男子登録情報!$H1293,LEFT(男子登録情報!$H1293,LEN(男子登録情報!$H1293)-1)))</f>
        <v>大阪</v>
      </c>
      <c r="O1293" t="str">
        <f>IF($K1293="","",IF(LEN($N1293)=2,LEFT($N1293,1)&amp;"　"&amp;RIGHT($N1293,1)&amp;"・"&amp;男子登録情報!$I1293,$N1293&amp;"・"&amp;男子登録情報!$I1293))</f>
        <v>大　阪・鳳</v>
      </c>
    </row>
    <row r="1294" spans="1:15" x14ac:dyDescent="0.55000000000000004">
      <c r="A1294">
        <f>IF($K1294="","",100000000+男子登録情報!$C1294)</f>
        <v>100001293</v>
      </c>
      <c r="B1294" t="str">
        <f>IF($K1294="","",男子登録情報!$D1294&amp;" ("&amp;男子登録情報!$K1294&amp;")")</f>
        <v>山岡　航大 (3)</v>
      </c>
      <c r="C1294" t="str">
        <f>IF($K1294="","",男子登録情報!$E1294)</f>
        <v>ﾔﾏｵｶ ｺｳﾀﾞｲ</v>
      </c>
      <c r="D1294" t="str">
        <f>IF($K1294="","",男子登録情報!$O1294&amp;" "&amp;男子登録情報!$N1294&amp;" ("&amp;LEFT(男子登録情報!$F1294,2)&amp;")")</f>
        <v>Kodai YAMAOKA (01)</v>
      </c>
      <c r="E1294" t="str">
        <f>IF($K1294="","",男子登録情報!$P1294)</f>
        <v>JPN</v>
      </c>
      <c r="F1294" t="str">
        <f t="shared" si="20"/>
        <v>1</v>
      </c>
      <c r="G1294">
        <f>IF($K1294="","",男子登録情報!$M1294)</f>
        <v>27</v>
      </c>
      <c r="H1294">
        <f>IF($K1294="","",男子登録情報!$A1294)</f>
        <v>500000</v>
      </c>
      <c r="K1294">
        <f>IF(男子登録情報!$C1294="","",男子登録情報!$C1294)</f>
        <v>1293</v>
      </c>
      <c r="M1294">
        <f>IFERROR(IF(AND(402&lt;=VALUE(RIGHT(男子登録情報!$F1294,4)),競技会情報!$E$3*100+競技会情報!$G$3&gt;=VALUE(RIGHT(男子登録情報!$F1294,4))),VALUE(男子登録情報!$G1294)+1,VALUE(男子登録情報!$G1294)),"")</f>
        <v>21</v>
      </c>
      <c r="N1294" t="str">
        <f>IF($K1294="","",IF(男子登録情報!$H1294="北海道",男子登録情報!$H1294,LEFT(男子登録情報!$H1294,LEN(男子登録情報!$H1294)-1)))</f>
        <v>大阪</v>
      </c>
      <c r="O1294" t="str">
        <f>IF($K1294="","",IF(LEN($N1294)=2,LEFT($N1294,1)&amp;"　"&amp;RIGHT($N1294,1)&amp;"・"&amp;男子登録情報!$I1294,$N1294&amp;"・"&amp;男子登録情報!$I1294))</f>
        <v>大　阪・豊中</v>
      </c>
    </row>
    <row r="1295" spans="1:15" x14ac:dyDescent="0.55000000000000004">
      <c r="A1295">
        <f>IF($K1295="","",100000000+男子登録情報!$C1295)</f>
        <v>100001294</v>
      </c>
      <c r="B1295" t="str">
        <f>IF($K1295="","",男子登録情報!$D1295&amp;" ("&amp;男子登録情報!$K1295&amp;")")</f>
        <v>山口　龍真 (3)</v>
      </c>
      <c r="C1295" t="str">
        <f>IF($K1295="","",男子登録情報!$E1295)</f>
        <v>ﾔﾏｸﾞﾁ ﾘｭｳｼﾝ</v>
      </c>
      <c r="D1295" t="str">
        <f>IF($K1295="","",男子登録情報!$O1295&amp;" "&amp;男子登録情報!$N1295&amp;" ("&amp;LEFT(男子登録情報!$F1295,2)&amp;")")</f>
        <v>Ryushin YAMAGUCHI (01)</v>
      </c>
      <c r="E1295" t="str">
        <f>IF($K1295="","",男子登録情報!$P1295)</f>
        <v>JPN</v>
      </c>
      <c r="F1295" t="str">
        <f t="shared" si="20"/>
        <v>1</v>
      </c>
      <c r="G1295">
        <f>IF($K1295="","",男子登録情報!$M1295)</f>
        <v>27</v>
      </c>
      <c r="H1295">
        <f>IF($K1295="","",男子登録情報!$A1295)</f>
        <v>500000</v>
      </c>
      <c r="K1295">
        <f>IF(男子登録情報!$C1295="","",男子登録情報!$C1295)</f>
        <v>1294</v>
      </c>
      <c r="M1295">
        <f>IFERROR(IF(AND(402&lt;=VALUE(RIGHT(男子登録情報!$F1295,4)),競技会情報!$E$3*100+競技会情報!$G$3&gt;=VALUE(RIGHT(男子登録情報!$F1295,4))),VALUE(男子登録情報!$G1295)+1,VALUE(男子登録情報!$G1295)),"")</f>
        <v>21</v>
      </c>
      <c r="N1295" t="str">
        <f>IF($K1295="","",IF(男子登録情報!$H1295="北海道",男子登録情報!$H1295,LEFT(男子登録情報!$H1295,LEN(男子登録情報!$H1295)-1)))</f>
        <v>大阪</v>
      </c>
      <c r="O1295" t="str">
        <f>IF($K1295="","",IF(LEN($N1295)=2,LEFT($N1295,1)&amp;"　"&amp;RIGHT($N1295,1)&amp;"・"&amp;男子登録情報!$I1295,$N1295&amp;"・"&amp;男子登録情報!$I1295))</f>
        <v>大　阪・四條畷</v>
      </c>
    </row>
    <row r="1296" spans="1:15" x14ac:dyDescent="0.55000000000000004">
      <c r="A1296">
        <f>IF($K1296="","",100000000+男子登録情報!$C1296)</f>
        <v>100001295</v>
      </c>
      <c r="B1296" t="str">
        <f>IF($K1296="","",男子登録情報!$D1296&amp;" ("&amp;男子登録情報!$K1296&amp;")")</f>
        <v>山田　恭佑 (3)</v>
      </c>
      <c r="C1296" t="str">
        <f>IF($K1296="","",男子登録情報!$E1296)</f>
        <v>ﾔﾏﾀﾞ ｷｮｳｽｹ</v>
      </c>
      <c r="D1296" t="str">
        <f>IF($K1296="","",男子登録情報!$O1296&amp;" "&amp;男子登録情報!$N1296&amp;" ("&amp;LEFT(男子登録情報!$F1296,2)&amp;")")</f>
        <v>Kyosuke YAMADA (01)</v>
      </c>
      <c r="E1296" t="str">
        <f>IF($K1296="","",男子登録情報!$P1296)</f>
        <v>JPN</v>
      </c>
      <c r="F1296" t="str">
        <f t="shared" si="20"/>
        <v>1</v>
      </c>
      <c r="G1296">
        <f>IF($K1296="","",男子登録情報!$M1296)</f>
        <v>28</v>
      </c>
      <c r="H1296">
        <f>IF($K1296="","",男子登録情報!$A1296)</f>
        <v>500000</v>
      </c>
      <c r="K1296">
        <f>IF(男子登録情報!$C1296="","",男子登録情報!$C1296)</f>
        <v>1295</v>
      </c>
      <c r="M1296">
        <f>IFERROR(IF(AND(402&lt;=VALUE(RIGHT(男子登録情報!$F1296,4)),競技会情報!$E$3*100+競技会情報!$G$3&gt;=VALUE(RIGHT(男子登録情報!$F1296,4))),VALUE(男子登録情報!$G1296)+1,VALUE(男子登録情報!$G1296)),"")</f>
        <v>21</v>
      </c>
      <c r="N1296" t="str">
        <f>IF($K1296="","",IF(男子登録情報!$H1296="北海道",男子登録情報!$H1296,LEFT(男子登録情報!$H1296,LEN(男子登録情報!$H1296)-1)))</f>
        <v>兵庫</v>
      </c>
      <c r="O1296" t="str">
        <f>IF($K1296="","",IF(LEN($N1296)=2,LEFT($N1296,1)&amp;"　"&amp;RIGHT($N1296,1)&amp;"・"&amp;男子登録情報!$I1296,$N1296&amp;"・"&amp;男子登録情報!$I1296))</f>
        <v>兵　庫・西宮</v>
      </c>
    </row>
    <row r="1297" spans="1:15" x14ac:dyDescent="0.55000000000000004">
      <c r="A1297">
        <f>IF($K1297="","",100000000+男子登録情報!$C1297)</f>
        <v>100001296</v>
      </c>
      <c r="B1297" t="str">
        <f>IF($K1297="","",男子登録情報!$D1297&amp;" ("&amp;男子登録情報!$K1297&amp;")")</f>
        <v>吉川　知宏 (3)</v>
      </c>
      <c r="C1297" t="str">
        <f>IF($K1297="","",男子登録情報!$E1297)</f>
        <v>ﾖｼｶﾜ ﾁﾋﾛ</v>
      </c>
      <c r="D1297" t="str">
        <f>IF($K1297="","",男子登録情報!$O1297&amp;" "&amp;男子登録情報!$N1297&amp;" ("&amp;LEFT(男子登録情報!$F1297,2)&amp;")")</f>
        <v>Chihiro YOSHIKAWA (01)</v>
      </c>
      <c r="E1297" t="str">
        <f>IF($K1297="","",男子登録情報!$P1297)</f>
        <v>JPN</v>
      </c>
      <c r="F1297" t="str">
        <f t="shared" si="20"/>
        <v>1</v>
      </c>
      <c r="G1297">
        <f>IF($K1297="","",男子登録情報!$M1297)</f>
        <v>29</v>
      </c>
      <c r="H1297">
        <f>IF($K1297="","",男子登録情報!$A1297)</f>
        <v>500000</v>
      </c>
      <c r="K1297">
        <f>IF(男子登録情報!$C1297="","",男子登録情報!$C1297)</f>
        <v>1296</v>
      </c>
      <c r="M1297">
        <f>IFERROR(IF(AND(402&lt;=VALUE(RIGHT(男子登録情報!$F1297,4)),競技会情報!$E$3*100+競技会情報!$G$3&gt;=VALUE(RIGHT(男子登録情報!$F1297,4))),VALUE(男子登録情報!$G1297)+1,VALUE(男子登録情報!$G1297)),"")</f>
        <v>21</v>
      </c>
      <c r="N1297" t="str">
        <f>IF($K1297="","",IF(男子登録情報!$H1297="北海道",男子登録情報!$H1297,LEFT(男子登録情報!$H1297,LEN(男子登録情報!$H1297)-1)))</f>
        <v>奈良</v>
      </c>
      <c r="O1297" t="str">
        <f>IF($K1297="","",IF(LEN($N1297)=2,LEFT($N1297,1)&amp;"　"&amp;RIGHT($N1297,1)&amp;"・"&amp;男子登録情報!$I1297,$N1297&amp;"・"&amp;男子登録情報!$I1297))</f>
        <v>奈　良・畝傍</v>
      </c>
    </row>
    <row r="1298" spans="1:15" x14ac:dyDescent="0.55000000000000004">
      <c r="A1298">
        <f>IF($K1298="","",100000000+男子登録情報!$C1298)</f>
        <v>100001297</v>
      </c>
      <c r="B1298" t="str">
        <f>IF($K1298="","",男子登録情報!$D1298&amp;" ("&amp;男子登録情報!$K1298&amp;")")</f>
        <v>瀬川　大翔 (2)</v>
      </c>
      <c r="C1298" t="str">
        <f>IF($K1298="","",男子登録情報!$E1298)</f>
        <v>ｾｶﾞﾜ ﾋﾛﾄ</v>
      </c>
      <c r="D1298" t="str">
        <f>IF($K1298="","",男子登録情報!$O1298&amp;" "&amp;男子登録情報!$N1298&amp;" ("&amp;LEFT(男子登録情報!$F1298,2)&amp;")")</f>
        <v>Hiroto SEGAWA (02)</v>
      </c>
      <c r="E1298" t="str">
        <f>IF($K1298="","",男子登録情報!$P1298)</f>
        <v>JPN</v>
      </c>
      <c r="F1298" t="str">
        <f t="shared" si="20"/>
        <v>1</v>
      </c>
      <c r="G1298">
        <f>IF($K1298="","",男子登録情報!$M1298)</f>
        <v>27</v>
      </c>
      <c r="H1298">
        <f>IF($K1298="","",男子登録情報!$A1298)</f>
        <v>500000</v>
      </c>
      <c r="K1298">
        <f>IF(男子登録情報!$C1298="","",男子登録情報!$C1298)</f>
        <v>1297</v>
      </c>
      <c r="M1298">
        <f>IFERROR(IF(AND(402&lt;=VALUE(RIGHT(男子登録情報!$F1298,4)),競技会情報!$E$3*100+競技会情報!$G$3&gt;=VALUE(RIGHT(男子登録情報!$F1298,4))),VALUE(男子登録情報!$G1298)+1,VALUE(男子登録情報!$G1298)),"")</f>
        <v>20</v>
      </c>
      <c r="N1298" t="str">
        <f>IF($K1298="","",IF(男子登録情報!$H1298="北海道",男子登録情報!$H1298,LEFT(男子登録情報!$H1298,LEN(男子登録情報!$H1298)-1)))</f>
        <v>大阪</v>
      </c>
      <c r="O1298" t="str">
        <f>IF($K1298="","",IF(LEN($N1298)=2,LEFT($N1298,1)&amp;"　"&amp;RIGHT($N1298,1)&amp;"・"&amp;男子登録情報!$I1298,$N1298&amp;"・"&amp;男子登録情報!$I1298))</f>
        <v>大　阪・初芝富田林</v>
      </c>
    </row>
    <row r="1299" spans="1:15" x14ac:dyDescent="0.55000000000000004">
      <c r="A1299">
        <f>IF($K1299="","",100000000+男子登録情報!$C1299)</f>
        <v>100001298</v>
      </c>
      <c r="B1299" t="str">
        <f>IF($K1299="","",男子登録情報!$D1299&amp;" ("&amp;男子登録情報!$K1299&amp;")")</f>
        <v>中谷　颯太 (2)</v>
      </c>
      <c r="C1299" t="str">
        <f>IF($K1299="","",男子登録情報!$E1299)</f>
        <v>ﾅｶﾀﾆ ｿｳﾀ</v>
      </c>
      <c r="D1299" t="str">
        <f>IF($K1299="","",男子登録情報!$O1299&amp;" "&amp;男子登録情報!$N1299&amp;" ("&amp;LEFT(男子登録情報!$F1299,2)&amp;")")</f>
        <v>Sota NAKATANI (02)</v>
      </c>
      <c r="E1299" t="str">
        <f>IF($K1299="","",男子登録情報!$P1299)</f>
        <v>JPN</v>
      </c>
      <c r="F1299" t="str">
        <f t="shared" si="20"/>
        <v>1</v>
      </c>
      <c r="G1299">
        <f>IF($K1299="","",男子登録情報!$M1299)</f>
        <v>27</v>
      </c>
      <c r="H1299">
        <f>IF($K1299="","",男子登録情報!$A1299)</f>
        <v>500000</v>
      </c>
      <c r="K1299">
        <f>IF(男子登録情報!$C1299="","",男子登録情報!$C1299)</f>
        <v>1298</v>
      </c>
      <c r="M1299">
        <f>IFERROR(IF(AND(402&lt;=VALUE(RIGHT(男子登録情報!$F1299,4)),競技会情報!$E$3*100+競技会情報!$G$3&gt;=VALUE(RIGHT(男子登録情報!$F1299,4))),VALUE(男子登録情報!$G1299)+1,VALUE(男子登録情報!$G1299)),"")</f>
        <v>20</v>
      </c>
      <c r="N1299" t="str">
        <f>IF($K1299="","",IF(男子登録情報!$H1299="北海道",男子登録情報!$H1299,LEFT(男子登録情報!$H1299,LEN(男子登録情報!$H1299)-1)))</f>
        <v>大阪</v>
      </c>
      <c r="O1299" t="str">
        <f>IF($K1299="","",IF(LEN($N1299)=2,LEFT($N1299,1)&amp;"　"&amp;RIGHT($N1299,1)&amp;"・"&amp;男子登録情報!$I1299,$N1299&amp;"・"&amp;男子登録情報!$I1299))</f>
        <v>大　阪・大阪教育大学附属平野</v>
      </c>
    </row>
    <row r="1300" spans="1:15" x14ac:dyDescent="0.55000000000000004">
      <c r="A1300">
        <f>IF($K1300="","",100000000+男子登録情報!$C1300)</f>
        <v>100001299</v>
      </c>
      <c r="B1300" t="str">
        <f>IF($K1300="","",男子登録情報!$D1300&amp;" ("&amp;男子登録情報!$K1300&amp;")")</f>
        <v>中部　拓斗 (2)</v>
      </c>
      <c r="C1300" t="str">
        <f>IF($K1300="","",男子登録情報!$E1300)</f>
        <v>ﾅｶﾍﾞ ﾀｸﾄ</v>
      </c>
      <c r="D1300" t="str">
        <f>IF($K1300="","",男子登録情報!$O1300&amp;" "&amp;男子登録情報!$N1300&amp;" ("&amp;LEFT(男子登録情報!$F1300,2)&amp;")")</f>
        <v>Takuto NAKABE (01)</v>
      </c>
      <c r="E1300" t="str">
        <f>IF($K1300="","",男子登録情報!$P1300)</f>
        <v>JPN</v>
      </c>
      <c r="F1300" t="str">
        <f t="shared" si="20"/>
        <v>1</v>
      </c>
      <c r="G1300">
        <f>IF($K1300="","",男子登録情報!$M1300)</f>
        <v>27</v>
      </c>
      <c r="H1300">
        <f>IF($K1300="","",男子登録情報!$A1300)</f>
        <v>500000</v>
      </c>
      <c r="K1300">
        <f>IF(男子登録情報!$C1300="","",男子登録情報!$C1300)</f>
        <v>1299</v>
      </c>
      <c r="M1300">
        <f>IFERROR(IF(AND(402&lt;=VALUE(RIGHT(男子登録情報!$F1300,4)),競技会情報!$E$3*100+競技会情報!$G$3&gt;=VALUE(RIGHT(男子登録情報!$F1300,4))),VALUE(男子登録情報!$G1300)+1,VALUE(男子登録情報!$G1300)),"")</f>
        <v>21</v>
      </c>
      <c r="N1300" t="str">
        <f>IF($K1300="","",IF(男子登録情報!$H1300="北海道",男子登録情報!$H1300,LEFT(男子登録情報!$H1300,LEN(男子登録情報!$H1300)-1)))</f>
        <v>兵庫</v>
      </c>
      <c r="O1300" t="str">
        <f>IF($K1300="","",IF(LEN($N1300)=2,LEFT($N1300,1)&amp;"　"&amp;RIGHT($N1300,1)&amp;"・"&amp;男子登録情報!$I1300,$N1300&amp;"・"&amp;男子登録情報!$I1300))</f>
        <v>兵　庫・星陵</v>
      </c>
    </row>
    <row r="1301" spans="1:15" x14ac:dyDescent="0.55000000000000004">
      <c r="A1301">
        <f>IF($K1301="","",100000000+男子登録情報!$C1301)</f>
        <v>100001300</v>
      </c>
      <c r="B1301" t="str">
        <f>IF($K1301="","",男子登録情報!$D1301&amp;" ("&amp;男子登録情報!$K1301&amp;")")</f>
        <v>長田　紳太郎 (2)</v>
      </c>
      <c r="C1301" t="str">
        <f>IF($K1301="","",男子登録情報!$E1301)</f>
        <v>ﾅｶﾞﾀ ｼﾝﾀﾛｳ</v>
      </c>
      <c r="D1301" t="str">
        <f>IF($K1301="","",男子登録情報!$O1301&amp;" "&amp;男子登録情報!$N1301&amp;" ("&amp;LEFT(男子登録情報!$F1301,2)&amp;")")</f>
        <v>Shintaro NAGATA (02)</v>
      </c>
      <c r="E1301" t="str">
        <f>IF($K1301="","",男子登録情報!$P1301)</f>
        <v>JPN</v>
      </c>
      <c r="F1301" t="str">
        <f t="shared" si="20"/>
        <v>1</v>
      </c>
      <c r="G1301">
        <f>IF($K1301="","",男子登録情報!$M1301)</f>
        <v>27</v>
      </c>
      <c r="H1301">
        <f>IF($K1301="","",男子登録情報!$A1301)</f>
        <v>500000</v>
      </c>
      <c r="K1301">
        <f>IF(男子登録情報!$C1301="","",男子登録情報!$C1301)</f>
        <v>1300</v>
      </c>
      <c r="M1301">
        <f>IFERROR(IF(AND(402&lt;=VALUE(RIGHT(男子登録情報!$F1301,4)),競技会情報!$E$3*100+競技会情報!$G$3&gt;=VALUE(RIGHT(男子登録情報!$F1301,4))),VALUE(男子登録情報!$G1301)+1,VALUE(男子登録情報!$G1301)),"")</f>
        <v>20</v>
      </c>
      <c r="N1301" t="str">
        <f>IF($K1301="","",IF(男子登録情報!$H1301="北海道",男子登録情報!$H1301,LEFT(男子登録情報!$H1301,LEN(男子登録情報!$H1301)-1)))</f>
        <v>大阪</v>
      </c>
      <c r="O1301" t="str">
        <f>IF($K1301="","",IF(LEN($N1301)=2,LEFT($N1301,1)&amp;"　"&amp;RIGHT($N1301,1)&amp;"・"&amp;男子登録情報!$I1301,$N1301&amp;"・"&amp;男子登録情報!$I1301))</f>
        <v>大　阪・池田</v>
      </c>
    </row>
    <row r="1302" spans="1:15" x14ac:dyDescent="0.55000000000000004">
      <c r="A1302">
        <f>IF($K1302="","",100000000+男子登録情報!$C1302)</f>
        <v>100001301</v>
      </c>
      <c r="B1302" t="str">
        <f>IF($K1302="","",男子登録情報!$D1302&amp;" ("&amp;男子登録情報!$K1302&amp;")")</f>
        <v>成瀬　朝日 (2)</v>
      </c>
      <c r="C1302" t="str">
        <f>IF($K1302="","",男子登録情報!$E1302)</f>
        <v>ﾅﾙｾ ｱｻﾋ</v>
      </c>
      <c r="D1302" t="str">
        <f>IF($K1302="","",男子登録情報!$O1302&amp;" "&amp;男子登録情報!$N1302&amp;" ("&amp;LEFT(男子登録情報!$F1302,2)&amp;")")</f>
        <v>Asahi NARUSE (01)</v>
      </c>
      <c r="E1302" t="str">
        <f>IF($K1302="","",男子登録情報!$P1302)</f>
        <v>JPN</v>
      </c>
      <c r="F1302" t="str">
        <f t="shared" si="20"/>
        <v>1</v>
      </c>
      <c r="G1302">
        <f>IF($K1302="","",男子登録情報!$M1302)</f>
        <v>27</v>
      </c>
      <c r="H1302">
        <f>IF($K1302="","",男子登録情報!$A1302)</f>
        <v>500000</v>
      </c>
      <c r="K1302">
        <f>IF(男子登録情報!$C1302="","",男子登録情報!$C1302)</f>
        <v>1301</v>
      </c>
      <c r="M1302">
        <f>IFERROR(IF(AND(402&lt;=VALUE(RIGHT(男子登録情報!$F1302,4)),競技会情報!$E$3*100+競技会情報!$G$3&gt;=VALUE(RIGHT(男子登録情報!$F1302,4))),VALUE(男子登録情報!$G1302)+1,VALUE(男子登録情報!$G1302)),"")</f>
        <v>21</v>
      </c>
      <c r="N1302" t="str">
        <f>IF($K1302="","",IF(男子登録情報!$H1302="北海道",男子登録情報!$H1302,LEFT(男子登録情報!$H1302,LEN(男子登録情報!$H1302)-1)))</f>
        <v>大阪</v>
      </c>
      <c r="O1302" t="str">
        <f>IF($K1302="","",IF(LEN($N1302)=2,LEFT($N1302,1)&amp;"　"&amp;RIGHT($N1302,1)&amp;"・"&amp;男子登録情報!$I1302,$N1302&amp;"・"&amp;男子登録情報!$I1302))</f>
        <v>大　阪・茨木</v>
      </c>
    </row>
    <row r="1303" spans="1:15" x14ac:dyDescent="0.55000000000000004">
      <c r="A1303">
        <f>IF($K1303="","",100000000+男子登録情報!$C1303)</f>
        <v>100001302</v>
      </c>
      <c r="B1303" t="str">
        <f>IF($K1303="","",男子登録情報!$D1303&amp;" ("&amp;男子登録情報!$K1303&amp;")")</f>
        <v>二宮　章 (2)</v>
      </c>
      <c r="C1303" t="str">
        <f>IF($K1303="","",男子登録情報!$E1303)</f>
        <v>ﾆﾉﾐﾔ ｱｷﾗ</v>
      </c>
      <c r="D1303" t="str">
        <f>IF($K1303="","",男子登録情報!$O1303&amp;" "&amp;男子登録情報!$N1303&amp;" ("&amp;LEFT(男子登録情報!$F1303,2)&amp;")")</f>
        <v>Akira NINOMIYA (01)</v>
      </c>
      <c r="E1303" t="str">
        <f>IF($K1303="","",男子登録情報!$P1303)</f>
        <v>JPN</v>
      </c>
      <c r="F1303" t="str">
        <f t="shared" si="20"/>
        <v>1</v>
      </c>
      <c r="G1303">
        <f>IF($K1303="","",男子登録情報!$M1303)</f>
        <v>37</v>
      </c>
      <c r="H1303">
        <f>IF($K1303="","",男子登録情報!$A1303)</f>
        <v>500000</v>
      </c>
      <c r="K1303">
        <f>IF(男子登録情報!$C1303="","",男子登録情報!$C1303)</f>
        <v>1302</v>
      </c>
      <c r="M1303">
        <f>IFERROR(IF(AND(402&lt;=VALUE(RIGHT(男子登録情報!$F1303,4)),競技会情報!$E$3*100+競技会情報!$G$3&gt;=VALUE(RIGHT(男子登録情報!$F1303,4))),VALUE(男子登録情報!$G1303)+1,VALUE(男子登録情報!$G1303)),"")</f>
        <v>21</v>
      </c>
      <c r="N1303" t="str">
        <f>IF($K1303="","",IF(男子登録情報!$H1303="北海道",男子登録情報!$H1303,LEFT(男子登録情報!$H1303,LEN(男子登録情報!$H1303)-1)))</f>
        <v>香川</v>
      </c>
      <c r="O1303" t="str">
        <f>IF($K1303="","",IF(LEN($N1303)=2,LEFT($N1303,1)&amp;"　"&amp;RIGHT($N1303,1)&amp;"・"&amp;男子登録情報!$I1303,$N1303&amp;"・"&amp;男子登録情報!$I1303))</f>
        <v>香　川・高松</v>
      </c>
    </row>
    <row r="1304" spans="1:15" x14ac:dyDescent="0.55000000000000004">
      <c r="A1304">
        <f>IF($K1304="","",100000000+男子登録情報!$C1304)</f>
        <v>100001303</v>
      </c>
      <c r="B1304" t="str">
        <f>IF($K1304="","",男子登録情報!$D1304&amp;" ("&amp;男子登録情報!$K1304&amp;")")</f>
        <v>伴野　凪都 (2)</v>
      </c>
      <c r="C1304" t="str">
        <f>IF($K1304="","",男子登録情報!$E1304)</f>
        <v>ﾊﾞﾝﾉ ﾅｷﾞﾄ</v>
      </c>
      <c r="D1304" t="str">
        <f>IF($K1304="","",男子登録情報!$O1304&amp;" "&amp;男子登録情報!$N1304&amp;" ("&amp;LEFT(男子登録情報!$F1304,2)&amp;")")</f>
        <v>Nagito BANNO (01)</v>
      </c>
      <c r="E1304" t="str">
        <f>IF($K1304="","",男子登録情報!$P1304)</f>
        <v>JPN</v>
      </c>
      <c r="F1304" t="str">
        <f t="shared" si="20"/>
        <v>1</v>
      </c>
      <c r="G1304">
        <f>IF($K1304="","",男子登録情報!$M1304)</f>
        <v>27</v>
      </c>
      <c r="H1304">
        <f>IF($K1304="","",男子登録情報!$A1304)</f>
        <v>500000</v>
      </c>
      <c r="K1304">
        <f>IF(男子登録情報!$C1304="","",男子登録情報!$C1304)</f>
        <v>1303</v>
      </c>
      <c r="M1304">
        <f>IFERROR(IF(AND(402&lt;=VALUE(RIGHT(男子登録情報!$F1304,4)),競技会情報!$E$3*100+競技会情報!$G$3&gt;=VALUE(RIGHT(男子登録情報!$F1304,4))),VALUE(男子登録情報!$G1304)+1,VALUE(男子登録情報!$G1304)),"")</f>
        <v>21</v>
      </c>
      <c r="N1304" t="str">
        <f>IF($K1304="","",IF(男子登録情報!$H1304="北海道",男子登録情報!$H1304,LEFT(男子登録情報!$H1304,LEN(男子登録情報!$H1304)-1)))</f>
        <v>愛知</v>
      </c>
      <c r="O1304" t="str">
        <f>IF($K1304="","",IF(LEN($N1304)=2,LEFT($N1304,1)&amp;"　"&amp;RIGHT($N1304,1)&amp;"・"&amp;男子登録情報!$I1304,$N1304&amp;"・"&amp;男子登録情報!$I1304))</f>
        <v>愛　知・一宮南</v>
      </c>
    </row>
    <row r="1305" spans="1:15" x14ac:dyDescent="0.55000000000000004">
      <c r="A1305">
        <f>IF($K1305="","",100000000+男子登録情報!$C1305)</f>
        <v>100001304</v>
      </c>
      <c r="B1305" t="str">
        <f>IF($K1305="","",男子登録情報!$D1305&amp;" ("&amp;男子登録情報!$K1305&amp;")")</f>
        <v>平西　幸貴 (2)</v>
      </c>
      <c r="C1305" t="str">
        <f>IF($K1305="","",男子登録情報!$E1305)</f>
        <v>ﾋﾗﾆｼ ｺｳｷ</v>
      </c>
      <c r="D1305" t="str">
        <f>IF($K1305="","",男子登録情報!$O1305&amp;" "&amp;男子登録情報!$N1305&amp;" ("&amp;LEFT(男子登録情報!$F1305,2)&amp;")")</f>
        <v>Koki HIRANISHI (02)</v>
      </c>
      <c r="E1305" t="str">
        <f>IF($K1305="","",男子登録情報!$P1305)</f>
        <v>JPN</v>
      </c>
      <c r="F1305" t="str">
        <f t="shared" si="20"/>
        <v>1</v>
      </c>
      <c r="G1305">
        <f>IF($K1305="","",男子登録情報!$M1305)</f>
        <v>27</v>
      </c>
      <c r="H1305">
        <f>IF($K1305="","",男子登録情報!$A1305)</f>
        <v>500000</v>
      </c>
      <c r="K1305">
        <f>IF(男子登録情報!$C1305="","",男子登録情報!$C1305)</f>
        <v>1304</v>
      </c>
      <c r="M1305">
        <f>IFERROR(IF(AND(402&lt;=VALUE(RIGHT(男子登録情報!$F1305,4)),競技会情報!$E$3*100+競技会情報!$G$3&gt;=VALUE(RIGHT(男子登録情報!$F1305,4))),VALUE(男子登録情報!$G1305)+1,VALUE(男子登録情報!$G1305)),"")</f>
        <v>20</v>
      </c>
      <c r="N1305" t="str">
        <f>IF($K1305="","",IF(男子登録情報!$H1305="北海道",男子登録情報!$H1305,LEFT(男子登録情報!$H1305,LEN(男子登録情報!$H1305)-1)))</f>
        <v>大阪</v>
      </c>
      <c r="O1305" t="str">
        <f>IF($K1305="","",IF(LEN($N1305)=2,LEFT($N1305,1)&amp;"　"&amp;RIGHT($N1305,1)&amp;"・"&amp;男子登録情報!$I1305,$N1305&amp;"・"&amp;男子登録情報!$I1305))</f>
        <v>大　阪・池田</v>
      </c>
    </row>
    <row r="1306" spans="1:15" x14ac:dyDescent="0.55000000000000004">
      <c r="A1306">
        <f>IF($K1306="","",100000000+男子登録情報!$C1306)</f>
        <v>100001305</v>
      </c>
      <c r="B1306" t="str">
        <f>IF($K1306="","",男子登録情報!$D1306&amp;" ("&amp;男子登録情報!$K1306&amp;")")</f>
        <v>深津　新太郎 (2)</v>
      </c>
      <c r="C1306" t="str">
        <f>IF($K1306="","",男子登録情報!$E1306)</f>
        <v>ﾌｶﾂ ｼﾝﾀﾛｳ</v>
      </c>
      <c r="D1306" t="str">
        <f>IF($K1306="","",男子登録情報!$O1306&amp;" "&amp;男子登録情報!$N1306&amp;" ("&amp;LEFT(男子登録情報!$F1306,2)&amp;")")</f>
        <v>Shintaro FUKATSU (01)</v>
      </c>
      <c r="E1306" t="str">
        <f>IF($K1306="","",男子登録情報!$P1306)</f>
        <v>JPN</v>
      </c>
      <c r="F1306" t="str">
        <f t="shared" si="20"/>
        <v>1</v>
      </c>
      <c r="G1306">
        <f>IF($K1306="","",男子登録情報!$M1306)</f>
        <v>27</v>
      </c>
      <c r="H1306">
        <f>IF($K1306="","",男子登録情報!$A1306)</f>
        <v>500000</v>
      </c>
      <c r="K1306">
        <f>IF(男子登録情報!$C1306="","",男子登録情報!$C1306)</f>
        <v>1305</v>
      </c>
      <c r="M1306">
        <f>IFERROR(IF(AND(402&lt;=VALUE(RIGHT(男子登録情報!$F1306,4)),競技会情報!$E$3*100+競技会情報!$G$3&gt;=VALUE(RIGHT(男子登録情報!$F1306,4))),VALUE(男子登録情報!$G1306)+1,VALUE(男子登録情報!$G1306)),"")</f>
        <v>21</v>
      </c>
      <c r="N1306" t="str">
        <f>IF($K1306="","",IF(男子登録情報!$H1306="北海道",男子登録情報!$H1306,LEFT(男子登録情報!$H1306,LEN(男子登録情報!$H1306)-1)))</f>
        <v>大阪</v>
      </c>
      <c r="O1306" t="str">
        <f>IF($K1306="","",IF(LEN($N1306)=2,LEFT($N1306,1)&amp;"　"&amp;RIGHT($N1306,1)&amp;"・"&amp;男子登録情報!$I1306,$N1306&amp;"・"&amp;男子登録情報!$I1306))</f>
        <v>大　阪・生野</v>
      </c>
    </row>
    <row r="1307" spans="1:15" x14ac:dyDescent="0.55000000000000004">
      <c r="A1307">
        <f>IF($K1307="","",100000000+男子登録情報!$C1307)</f>
        <v>100001306</v>
      </c>
      <c r="B1307" t="str">
        <f>IF($K1307="","",男子登録情報!$D1307&amp;" ("&amp;男子登録情報!$K1307&amp;")")</f>
        <v>藤木　瑞生 (2)</v>
      </c>
      <c r="C1307" t="str">
        <f>IF($K1307="","",男子登録情報!$E1307)</f>
        <v>ﾌｼﾞｷ ﾐｽﾞｷ</v>
      </c>
      <c r="D1307" t="str">
        <f>IF($K1307="","",男子登録情報!$O1307&amp;" "&amp;男子登録情報!$N1307&amp;" ("&amp;LEFT(男子登録情報!$F1307,2)&amp;")")</f>
        <v>Mizuki FUJIKI (02)</v>
      </c>
      <c r="E1307" t="str">
        <f>IF($K1307="","",男子登録情報!$P1307)</f>
        <v>JPN</v>
      </c>
      <c r="F1307" t="str">
        <f t="shared" si="20"/>
        <v>1</v>
      </c>
      <c r="G1307">
        <f>IF($K1307="","",男子登録情報!$M1307)</f>
        <v>27</v>
      </c>
      <c r="H1307">
        <f>IF($K1307="","",男子登録情報!$A1307)</f>
        <v>500000</v>
      </c>
      <c r="K1307">
        <f>IF(男子登録情報!$C1307="","",男子登録情報!$C1307)</f>
        <v>1306</v>
      </c>
      <c r="M1307">
        <f>IFERROR(IF(AND(402&lt;=VALUE(RIGHT(男子登録情報!$F1307,4)),競技会情報!$E$3*100+競技会情報!$G$3&gt;=VALUE(RIGHT(男子登録情報!$F1307,4))),VALUE(男子登録情報!$G1307)+1,VALUE(男子登録情報!$G1307)),"")</f>
        <v>20</v>
      </c>
      <c r="N1307" t="str">
        <f>IF($K1307="","",IF(男子登録情報!$H1307="北海道",男子登録情報!$H1307,LEFT(男子登録情報!$H1307,LEN(男子登録情報!$H1307)-1)))</f>
        <v>大阪</v>
      </c>
      <c r="O1307" t="str">
        <f>IF($K1307="","",IF(LEN($N1307)=2,LEFT($N1307,1)&amp;"　"&amp;RIGHT($N1307,1)&amp;"・"&amp;男子登録情報!$I1307,$N1307&amp;"・"&amp;男子登録情報!$I1307))</f>
        <v>大　阪・鳳</v>
      </c>
    </row>
    <row r="1308" spans="1:15" x14ac:dyDescent="0.55000000000000004">
      <c r="A1308">
        <f>IF($K1308="","",100000000+男子登録情報!$C1308)</f>
        <v>100001307</v>
      </c>
      <c r="B1308" t="str">
        <f>IF($K1308="","",男子登録情報!$D1308&amp;" ("&amp;男子登録情報!$K1308&amp;")")</f>
        <v>室元　寛史 (2)</v>
      </c>
      <c r="C1308" t="str">
        <f>IF($K1308="","",男子登録情報!$E1308)</f>
        <v>ﾑﾛﾓﾄ ｶﾝｼ</v>
      </c>
      <c r="D1308" t="str">
        <f>IF($K1308="","",男子登録情報!$O1308&amp;" "&amp;男子登録情報!$N1308&amp;" ("&amp;LEFT(男子登録情報!$F1308,2)&amp;")")</f>
        <v>Kanshi MUROMOTO (02)</v>
      </c>
      <c r="E1308" t="str">
        <f>IF($K1308="","",男子登録情報!$P1308)</f>
        <v>JPN</v>
      </c>
      <c r="F1308" t="str">
        <f t="shared" si="20"/>
        <v>1</v>
      </c>
      <c r="G1308">
        <f>IF($K1308="","",男子登録情報!$M1308)</f>
        <v>27</v>
      </c>
      <c r="H1308">
        <f>IF($K1308="","",男子登録情報!$A1308)</f>
        <v>500000</v>
      </c>
      <c r="K1308">
        <f>IF(男子登録情報!$C1308="","",男子登録情報!$C1308)</f>
        <v>1307</v>
      </c>
      <c r="M1308">
        <f>IFERROR(IF(AND(402&lt;=VALUE(RIGHT(男子登録情報!$F1308,4)),競技会情報!$E$3*100+競技会情報!$G$3&gt;=VALUE(RIGHT(男子登録情報!$F1308,4))),VALUE(男子登録情報!$G1308)+1,VALUE(男子登録情報!$G1308)),"")</f>
        <v>20</v>
      </c>
      <c r="N1308" t="str">
        <f>IF($K1308="","",IF(男子登録情報!$H1308="北海道",男子登録情報!$H1308,LEFT(男子登録情報!$H1308,LEN(男子登録情報!$H1308)-1)))</f>
        <v>兵庫</v>
      </c>
      <c r="O1308" t="str">
        <f>IF($K1308="","",IF(LEN($N1308)=2,LEFT($N1308,1)&amp;"　"&amp;RIGHT($N1308,1)&amp;"・"&amp;男子登録情報!$I1308,$N1308&amp;"・"&amp;男子登録情報!$I1308))</f>
        <v>兵　庫・加古川東</v>
      </c>
    </row>
    <row r="1309" spans="1:15" x14ac:dyDescent="0.55000000000000004">
      <c r="A1309">
        <f>IF($K1309="","",100000000+男子登録情報!$C1309)</f>
        <v>100001308</v>
      </c>
      <c r="B1309" t="str">
        <f>IF($K1309="","",男子登録情報!$D1309&amp;" ("&amp;男子登録情報!$K1309&amp;")")</f>
        <v>山城　爽輔 (2)</v>
      </c>
      <c r="C1309" t="str">
        <f>IF($K1309="","",男子登録情報!$E1309)</f>
        <v>ﾔﾏｼﾛ ｿｳｽｹ</v>
      </c>
      <c r="D1309" t="str">
        <f>IF($K1309="","",男子登録情報!$O1309&amp;" "&amp;男子登録情報!$N1309&amp;" ("&amp;LEFT(男子登録情報!$F1309,2)&amp;")")</f>
        <v>Sosuke YAMASHIRO (02)</v>
      </c>
      <c r="E1309" t="str">
        <f>IF($K1309="","",男子登録情報!$P1309)</f>
        <v>JPN</v>
      </c>
      <c r="F1309" t="str">
        <f t="shared" si="20"/>
        <v>1</v>
      </c>
      <c r="G1309">
        <f>IF($K1309="","",男子登録情報!$M1309)</f>
        <v>27</v>
      </c>
      <c r="H1309">
        <f>IF($K1309="","",男子登録情報!$A1309)</f>
        <v>500000</v>
      </c>
      <c r="K1309">
        <f>IF(男子登録情報!$C1309="","",男子登録情報!$C1309)</f>
        <v>1308</v>
      </c>
      <c r="M1309">
        <f>IFERROR(IF(AND(402&lt;=VALUE(RIGHT(男子登録情報!$F1309,4)),競技会情報!$E$3*100+競技会情報!$G$3&gt;=VALUE(RIGHT(男子登録情報!$F1309,4))),VALUE(男子登録情報!$G1309)+1,VALUE(男子登録情報!$G1309)),"")</f>
        <v>20</v>
      </c>
      <c r="N1309" t="str">
        <f>IF($K1309="","",IF(男子登録情報!$H1309="北海道",男子登録情報!$H1309,LEFT(男子登録情報!$H1309,LEN(男子登録情報!$H1309)-1)))</f>
        <v>大阪</v>
      </c>
      <c r="O1309" t="str">
        <f>IF($K1309="","",IF(LEN($N1309)=2,LEFT($N1309,1)&amp;"　"&amp;RIGHT($N1309,1)&amp;"・"&amp;男子登録情報!$I1309,$N1309&amp;"・"&amp;男子登録情報!$I1309))</f>
        <v>大　阪・豊中</v>
      </c>
    </row>
    <row r="1310" spans="1:15" x14ac:dyDescent="0.55000000000000004">
      <c r="A1310">
        <f>IF($K1310="","",100000000+男子登録情報!$C1310)</f>
        <v>100001309</v>
      </c>
      <c r="B1310" t="str">
        <f>IF($K1310="","",男子登録情報!$D1310&amp;" ("&amp;男子登録情報!$K1310&amp;")")</f>
        <v>日上　雄喜 (2)</v>
      </c>
      <c r="C1310" t="str">
        <f>IF($K1310="","",男子登録情報!$E1310)</f>
        <v>ﾋｶﾐ ﾕｳｷ</v>
      </c>
      <c r="D1310" t="str">
        <f>IF($K1310="","",男子登録情報!$O1310&amp;" "&amp;男子登録情報!$N1310&amp;" ("&amp;LEFT(男子登録情報!$F1310,2)&amp;")")</f>
        <v>Yuki HIKAMI (02)</v>
      </c>
      <c r="E1310" t="str">
        <f>IF($K1310="","",男子登録情報!$P1310)</f>
        <v>JPN</v>
      </c>
      <c r="F1310" t="str">
        <f t="shared" si="20"/>
        <v>1</v>
      </c>
      <c r="G1310">
        <f>IF($K1310="","",男子登録情報!$M1310)</f>
        <v>26</v>
      </c>
      <c r="H1310">
        <f>IF($K1310="","",男子登録情報!$A1310)</f>
        <v>492206</v>
      </c>
      <c r="K1310">
        <f>IF(男子登録情報!$C1310="","",男子登録情報!$C1310)</f>
        <v>1309</v>
      </c>
      <c r="M1310">
        <f>IFERROR(IF(AND(402&lt;=VALUE(RIGHT(男子登録情報!$F1310,4)),競技会情報!$E$3*100+競技会情報!$G$3&gt;=VALUE(RIGHT(男子登録情報!$F1310,4))),VALUE(男子登録情報!$G1310)+1,VALUE(男子登録情報!$G1310)),"")</f>
        <v>20</v>
      </c>
      <c r="N1310" t="str">
        <f>IF($K1310="","",IF(男子登録情報!$H1310="北海道",男子登録情報!$H1310,LEFT(男子登録情報!$H1310,LEN(男子登録情報!$H1310)-1)))</f>
        <v>京都</v>
      </c>
      <c r="O1310" t="str">
        <f>IF($K1310="","",IF(LEN($N1310)=2,LEFT($N1310,1)&amp;"　"&amp;RIGHT($N1310,1)&amp;"・"&amp;男子登録情報!$I1310,$N1310&amp;"・"&amp;男子登録情報!$I1310))</f>
        <v>京　都・久御山</v>
      </c>
    </row>
    <row r="1311" spans="1:15" x14ac:dyDescent="0.55000000000000004">
      <c r="A1311">
        <f>IF($K1311="","",100000000+男子登録情報!$C1311)</f>
        <v>100001310</v>
      </c>
      <c r="B1311" t="str">
        <f>IF($K1311="","",男子登録情報!$D1311&amp;" ("&amp;男子登録情報!$K1311&amp;")")</f>
        <v>上田　晴彦 (3)</v>
      </c>
      <c r="C1311" t="str">
        <f>IF($K1311="","",男子登録情報!$E1311)</f>
        <v>ｳｴﾀﾞ ﾊﾙﾋｺ</v>
      </c>
      <c r="D1311" t="str">
        <f>IF($K1311="","",男子登録情報!$O1311&amp;" "&amp;男子登録情報!$N1311&amp;" ("&amp;LEFT(男子登録情報!$F1311,2)&amp;")")</f>
        <v>Haruhiko UEDA (01)</v>
      </c>
      <c r="E1311" t="str">
        <f>IF($K1311="","",男子登録情報!$P1311)</f>
        <v>JPN</v>
      </c>
      <c r="F1311" t="str">
        <f t="shared" si="20"/>
        <v>1</v>
      </c>
      <c r="G1311">
        <f>IF($K1311="","",男子登録情報!$M1311)</f>
        <v>27</v>
      </c>
      <c r="H1311">
        <f>IF($K1311="","",男子登録情報!$A1311)</f>
        <v>492227</v>
      </c>
      <c r="K1311">
        <f>IF(男子登録情報!$C1311="","",男子登録情報!$C1311)</f>
        <v>1310</v>
      </c>
      <c r="M1311">
        <f>IFERROR(IF(AND(402&lt;=VALUE(RIGHT(男子登録情報!$F1311,4)),競技会情報!$E$3*100+競技会情報!$G$3&gt;=VALUE(RIGHT(男子登録情報!$F1311,4))),VALUE(男子登録情報!$G1311)+1,VALUE(男子登録情報!$G1311)),"")</f>
        <v>21</v>
      </c>
      <c r="N1311" t="str">
        <f>IF($K1311="","",IF(男子登録情報!$H1311="北海道",男子登録情報!$H1311,LEFT(男子登録情報!$H1311,LEN(男子登録情報!$H1311)-1)))</f>
        <v>大阪</v>
      </c>
      <c r="O1311" t="str">
        <f>IF($K1311="","",IF(LEN($N1311)=2,LEFT($N1311,1)&amp;"　"&amp;RIGHT($N1311,1)&amp;"・"&amp;男子登録情報!$I1311,$N1311&amp;"・"&amp;男子登録情報!$I1311))</f>
        <v>大　阪・教育ｾﾝﾀ―附属</v>
      </c>
    </row>
    <row r="1312" spans="1:15" x14ac:dyDescent="0.55000000000000004">
      <c r="A1312">
        <f>IF($K1312="","",100000000+男子登録情報!$C1312)</f>
        <v>100001311</v>
      </c>
      <c r="B1312" t="str">
        <f>IF($K1312="","",男子登録情報!$D1312&amp;" ("&amp;男子登録情報!$K1312&amp;")")</f>
        <v>植益　亮 (4)</v>
      </c>
      <c r="C1312" t="str">
        <f>IF($K1312="","",男子登録情報!$E1312)</f>
        <v>ｳｴﾏｽ ﾘｮｳ</v>
      </c>
      <c r="D1312" t="str">
        <f>IF($K1312="","",男子登録情報!$O1312&amp;" "&amp;男子登録情報!$N1312&amp;" ("&amp;LEFT(男子登録情報!$F1312,2)&amp;")")</f>
        <v>Ryo UEMASU (00)</v>
      </c>
      <c r="E1312" t="str">
        <f>IF($K1312="","",男子登録情報!$P1312)</f>
        <v>JPN</v>
      </c>
      <c r="F1312" t="str">
        <f t="shared" si="20"/>
        <v>1</v>
      </c>
      <c r="G1312">
        <f>IF($K1312="","",男子登録情報!$M1312)</f>
        <v>29</v>
      </c>
      <c r="H1312">
        <f>IF($K1312="","",男子登録情報!$A1312)</f>
        <v>492227</v>
      </c>
      <c r="K1312">
        <f>IF(男子登録情報!$C1312="","",男子登録情報!$C1312)</f>
        <v>1311</v>
      </c>
      <c r="M1312">
        <f>IFERROR(IF(AND(402&lt;=VALUE(RIGHT(男子登録情報!$F1312,4)),競技会情報!$E$3*100+競技会情報!$G$3&gt;=VALUE(RIGHT(男子登録情報!$F1312,4))),VALUE(男子登録情報!$G1312)+1,VALUE(男子登録情報!$G1312)),"")</f>
        <v>22</v>
      </c>
      <c r="N1312" t="str">
        <f>IF($K1312="","",IF(男子登録情報!$H1312="北海道",男子登録情報!$H1312,LEFT(男子登録情報!$H1312,LEN(男子登録情報!$H1312)-1)))</f>
        <v>奈良</v>
      </c>
      <c r="O1312" t="str">
        <f>IF($K1312="","",IF(LEN($N1312)=2,LEFT($N1312,1)&amp;"　"&amp;RIGHT($N1312,1)&amp;"・"&amp;男子登録情報!$I1312,$N1312&amp;"・"&amp;男子登録情報!$I1312))</f>
        <v>奈　良・登美ｹ丘</v>
      </c>
    </row>
    <row r="1313" spans="1:15" x14ac:dyDescent="0.55000000000000004">
      <c r="A1313">
        <f>IF($K1313="","",100000000+男子登録情報!$C1313)</f>
        <v>100001312</v>
      </c>
      <c r="B1313" t="str">
        <f>IF($K1313="","",男子登録情報!$D1313&amp;" ("&amp;男子登録情報!$K1313&amp;")")</f>
        <v>岡本　涼 (4)</v>
      </c>
      <c r="C1313" t="str">
        <f>IF($K1313="","",男子登録情報!$E1313)</f>
        <v>ｵｶﾓﾄ ﾘｮｳ</v>
      </c>
      <c r="D1313" t="str">
        <f>IF($K1313="","",男子登録情報!$O1313&amp;" "&amp;男子登録情報!$N1313&amp;" ("&amp;LEFT(男子登録情報!$F1313,2)&amp;")")</f>
        <v>Ryo OKAMOTO (00)</v>
      </c>
      <c r="E1313" t="str">
        <f>IF($K1313="","",男子登録情報!$P1313)</f>
        <v>JPN</v>
      </c>
      <c r="F1313" t="str">
        <f t="shared" si="20"/>
        <v>1</v>
      </c>
      <c r="G1313">
        <f>IF($K1313="","",男子登録情報!$M1313)</f>
        <v>27</v>
      </c>
      <c r="H1313">
        <f>IF($K1313="","",男子登録情報!$A1313)</f>
        <v>492227</v>
      </c>
      <c r="K1313">
        <f>IF(男子登録情報!$C1313="","",男子登録情報!$C1313)</f>
        <v>1312</v>
      </c>
      <c r="M1313">
        <f>IFERROR(IF(AND(402&lt;=VALUE(RIGHT(男子登録情報!$F1313,4)),競技会情報!$E$3*100+競技会情報!$G$3&gt;=VALUE(RIGHT(男子登録情報!$F1313,4))),VALUE(男子登録情報!$G1313)+1,VALUE(男子登録情報!$G1313)),"")</f>
        <v>22</v>
      </c>
      <c r="N1313" t="str">
        <f>IF($K1313="","",IF(男子登録情報!$H1313="北海道",男子登録情報!$H1313,LEFT(男子登録情報!$H1313,LEN(男子登録情報!$H1313)-1)))</f>
        <v>大阪</v>
      </c>
      <c r="O1313" t="str">
        <f>IF($K1313="","",IF(LEN($N1313)=2,LEFT($N1313,1)&amp;"　"&amp;RIGHT($N1313,1)&amp;"・"&amp;男子登録情報!$I1313,$N1313&amp;"・"&amp;男子登録情報!$I1313))</f>
        <v>大　阪・太成学院大学</v>
      </c>
    </row>
    <row r="1314" spans="1:15" x14ac:dyDescent="0.55000000000000004">
      <c r="A1314">
        <f>IF($K1314="","",100000000+男子登録情報!$C1314)</f>
        <v>100001313</v>
      </c>
      <c r="B1314" t="str">
        <f>IF($K1314="","",男子登録情報!$D1314&amp;" ("&amp;男子登録情報!$K1314&amp;")")</f>
        <v>亀川　凌太 (4)</v>
      </c>
      <c r="C1314" t="str">
        <f>IF($K1314="","",男子登録情報!$E1314)</f>
        <v>ｶﾒｶﾞﾜ ﾘｮｳﾀ</v>
      </c>
      <c r="D1314" t="str">
        <f>IF($K1314="","",男子登録情報!$O1314&amp;" "&amp;男子登録情報!$N1314&amp;" ("&amp;LEFT(男子登録情報!$F1314,2)&amp;")")</f>
        <v>Ryota KAMEGAWA (01)</v>
      </c>
      <c r="E1314" t="str">
        <f>IF($K1314="","",男子登録情報!$P1314)</f>
        <v>JPN</v>
      </c>
      <c r="F1314" t="str">
        <f t="shared" si="20"/>
        <v>1</v>
      </c>
      <c r="G1314">
        <f>IF($K1314="","",男子登録情報!$M1314)</f>
        <v>27</v>
      </c>
      <c r="H1314">
        <f>IF($K1314="","",男子登録情報!$A1314)</f>
        <v>492227</v>
      </c>
      <c r="K1314">
        <f>IF(男子登録情報!$C1314="","",男子登録情報!$C1314)</f>
        <v>1313</v>
      </c>
      <c r="M1314">
        <f>IFERROR(IF(AND(402&lt;=VALUE(RIGHT(男子登録情報!$F1314,4)),競技会情報!$E$3*100+競技会情報!$G$3&gt;=VALUE(RIGHT(男子登録情報!$F1314,4))),VALUE(男子登録情報!$G1314)+1,VALUE(男子登録情報!$G1314)),"")</f>
        <v>21</v>
      </c>
      <c r="N1314" t="str">
        <f>IF($K1314="","",IF(男子登録情報!$H1314="北海道",男子登録情報!$H1314,LEFT(男子登録情報!$H1314,LEN(男子登録情報!$H1314)-1)))</f>
        <v>大阪</v>
      </c>
      <c r="O1314" t="str">
        <f>IF($K1314="","",IF(LEN($N1314)=2,LEFT($N1314,1)&amp;"　"&amp;RIGHT($N1314,1)&amp;"・"&amp;男子登録情報!$I1314,$N1314&amp;"・"&amp;男子登録情報!$I1314))</f>
        <v>大　阪・太成学院大学</v>
      </c>
    </row>
    <row r="1315" spans="1:15" x14ac:dyDescent="0.55000000000000004">
      <c r="A1315">
        <f>IF($K1315="","",100000000+男子登録情報!$C1315)</f>
        <v>100001314</v>
      </c>
      <c r="B1315" t="str">
        <f>IF($K1315="","",男子登録情報!$D1315&amp;" ("&amp;男子登録情報!$K1315&amp;")")</f>
        <v>藤田　浩登 (4)</v>
      </c>
      <c r="C1315" t="str">
        <f>IF($K1315="","",男子登録情報!$E1315)</f>
        <v>ﾌｼﾞﾀ ﾋﾛﾄ</v>
      </c>
      <c r="D1315" t="str">
        <f>IF($K1315="","",男子登録情報!$O1315&amp;" "&amp;男子登録情報!$N1315&amp;" ("&amp;LEFT(男子登録情報!$F1315,2)&amp;")")</f>
        <v>Hiroto FUJITA (00)</v>
      </c>
      <c r="E1315" t="str">
        <f>IF($K1315="","",男子登録情報!$P1315)</f>
        <v>JPN</v>
      </c>
      <c r="F1315" t="str">
        <f t="shared" si="20"/>
        <v>1</v>
      </c>
      <c r="G1315">
        <f>IF($K1315="","",男子登録情報!$M1315)</f>
        <v>27</v>
      </c>
      <c r="H1315">
        <f>IF($K1315="","",男子登録情報!$A1315)</f>
        <v>492227</v>
      </c>
      <c r="K1315">
        <f>IF(男子登録情報!$C1315="","",男子登録情報!$C1315)</f>
        <v>1314</v>
      </c>
      <c r="M1315">
        <f>IFERROR(IF(AND(402&lt;=VALUE(RIGHT(男子登録情報!$F1315,4)),競技会情報!$E$3*100+競技会情報!$G$3&gt;=VALUE(RIGHT(男子登録情報!$F1315,4))),VALUE(男子登録情報!$G1315)+1,VALUE(男子登録情報!$G1315)),"")</f>
        <v>22</v>
      </c>
      <c r="N1315" t="str">
        <f>IF($K1315="","",IF(男子登録情報!$H1315="北海道",男子登録情報!$H1315,LEFT(男子登録情報!$H1315,LEN(男子登録情報!$H1315)-1)))</f>
        <v>大阪</v>
      </c>
      <c r="O1315" t="str">
        <f>IF($K1315="","",IF(LEN($N1315)=2,LEFT($N1315,1)&amp;"　"&amp;RIGHT($N1315,1)&amp;"・"&amp;男子登録情報!$I1315,$N1315&amp;"・"&amp;男子登録情報!$I1315))</f>
        <v>大　阪・阪南大学</v>
      </c>
    </row>
    <row r="1316" spans="1:15" x14ac:dyDescent="0.55000000000000004">
      <c r="A1316">
        <f>IF($K1316="","",100000000+男子登録情報!$C1316)</f>
        <v>100001315</v>
      </c>
      <c r="B1316" t="str">
        <f>IF($K1316="","",男子登録情報!$D1316&amp;" ("&amp;男子登録情報!$K1316&amp;")")</f>
        <v>池嶋　佳憲 (4)</v>
      </c>
      <c r="C1316" t="str">
        <f>IF($K1316="","",男子登録情報!$E1316)</f>
        <v>ｲｹｼﾞﾏ ﾖｼﾉﾘ</v>
      </c>
      <c r="D1316" t="str">
        <f>IF($K1316="","",男子登録情報!$O1316&amp;" "&amp;男子登録情報!$N1316&amp;" ("&amp;LEFT(男子登録情報!$F1316,2)&amp;")")</f>
        <v>Yoshinori IKEJIMA (98)</v>
      </c>
      <c r="E1316" t="str">
        <f>IF($K1316="","",男子登録情報!$P1316)</f>
        <v>JPN</v>
      </c>
      <c r="F1316" t="str">
        <f t="shared" si="20"/>
        <v>1</v>
      </c>
      <c r="G1316">
        <f>IF($K1316="","",男子登録情報!$M1316)</f>
        <v>27</v>
      </c>
      <c r="H1316">
        <f>IF($K1316="","",男子登録情報!$A1316)</f>
        <v>492204</v>
      </c>
      <c r="K1316">
        <f>IF(男子登録情報!$C1316="","",男子登録情報!$C1316)</f>
        <v>1315</v>
      </c>
      <c r="M1316">
        <f>IFERROR(IF(AND(402&lt;=VALUE(RIGHT(男子登録情報!$F1316,4)),競技会情報!$E$3*100+競技会情報!$G$3&gt;=VALUE(RIGHT(男子登録情報!$F1316,4))),VALUE(男子登録情報!$G1316)+1,VALUE(男子登録情報!$G1316)),"")</f>
        <v>24</v>
      </c>
      <c r="N1316" t="str">
        <f>IF($K1316="","",IF(男子登録情報!$H1316="北海道",男子登録情報!$H1316,LEFT(男子登録情報!$H1316,LEN(男子登録情報!$H1316)-1)))</f>
        <v>大阪</v>
      </c>
      <c r="O1316" t="str">
        <f>IF($K1316="","",IF(LEN($N1316)=2,LEFT($N1316,1)&amp;"　"&amp;RIGHT($N1316,1)&amp;"・"&amp;男子登録情報!$I1316,$N1316&amp;"・"&amp;男子登録情報!$I1316))</f>
        <v>大　阪・茨城工科</v>
      </c>
    </row>
    <row r="1317" spans="1:15" x14ac:dyDescent="0.55000000000000004">
      <c r="A1317">
        <f>IF($K1317="","",100000000+男子登録情報!$C1317)</f>
        <v>100001316</v>
      </c>
      <c r="B1317" t="str">
        <f>IF($K1317="","",男子登録情報!$D1317&amp;" ("&amp;男子登録情報!$K1317&amp;")")</f>
        <v>河野　嵩矢 (4)</v>
      </c>
      <c r="C1317" t="str">
        <f>IF($K1317="","",男子登録情報!$E1317)</f>
        <v>ｺｳﾉ ｼｭｳﾔ</v>
      </c>
      <c r="D1317" t="str">
        <f>IF($K1317="","",男子登録情報!$O1317&amp;" "&amp;男子登録情報!$N1317&amp;" ("&amp;LEFT(男子登録情報!$F1317,2)&amp;")")</f>
        <v>Shuya KONO (00)</v>
      </c>
      <c r="E1317" t="str">
        <f>IF($K1317="","",男子登録情報!$P1317)</f>
        <v>JPN</v>
      </c>
      <c r="F1317" t="str">
        <f t="shared" si="20"/>
        <v>1</v>
      </c>
      <c r="G1317">
        <f>IF($K1317="","",男子登録情報!$M1317)</f>
        <v>27</v>
      </c>
      <c r="H1317">
        <f>IF($K1317="","",男子登録情報!$A1317)</f>
        <v>492204</v>
      </c>
      <c r="K1317">
        <f>IF(男子登録情報!$C1317="","",男子登録情報!$C1317)</f>
        <v>1316</v>
      </c>
      <c r="M1317">
        <f>IFERROR(IF(AND(402&lt;=VALUE(RIGHT(男子登録情報!$F1317,4)),競技会情報!$E$3*100+競技会情報!$G$3&gt;=VALUE(RIGHT(男子登録情報!$F1317,4))),VALUE(男子登録情報!$G1317)+1,VALUE(男子登録情報!$G1317)),"")</f>
        <v>22</v>
      </c>
      <c r="N1317" t="str">
        <f>IF($K1317="","",IF(男子登録情報!$H1317="北海道",男子登録情報!$H1317,LEFT(男子登録情報!$H1317,LEN(男子登録情報!$H1317)-1)))</f>
        <v>大阪</v>
      </c>
      <c r="O1317" t="str">
        <f>IF($K1317="","",IF(LEN($N1317)=2,LEFT($N1317,1)&amp;"　"&amp;RIGHT($N1317,1)&amp;"・"&amp;男子登録情報!$I1317,$N1317&amp;"・"&amp;男子登録情報!$I1317))</f>
        <v>大　阪・桜ﾉ宮</v>
      </c>
    </row>
    <row r="1318" spans="1:15" x14ac:dyDescent="0.55000000000000004">
      <c r="A1318">
        <f>IF($K1318="","",100000000+男子登録情報!$C1318)</f>
        <v>100001317</v>
      </c>
      <c r="B1318" t="str">
        <f>IF($K1318="","",男子登録情報!$D1318&amp;" ("&amp;男子登録情報!$K1318&amp;")")</f>
        <v>清水　裕次郎 (4)</v>
      </c>
      <c r="C1318" t="str">
        <f>IF($K1318="","",男子登録情報!$E1318)</f>
        <v>ｼﾐｽﾞ ﾕｳｼﾞﾛｳ</v>
      </c>
      <c r="D1318" t="str">
        <f>IF($K1318="","",男子登録情報!$O1318&amp;" "&amp;男子登録情報!$N1318&amp;" ("&amp;LEFT(男子登録情報!$F1318,2)&amp;")")</f>
        <v>Yujiro SHIMIZU (00)</v>
      </c>
      <c r="E1318" t="str">
        <f>IF($K1318="","",男子登録情報!$P1318)</f>
        <v>JPN</v>
      </c>
      <c r="F1318" t="str">
        <f t="shared" si="20"/>
        <v>1</v>
      </c>
      <c r="G1318">
        <f>IF($K1318="","",男子登録情報!$M1318)</f>
        <v>27</v>
      </c>
      <c r="H1318">
        <f>IF($K1318="","",男子登録情報!$A1318)</f>
        <v>492204</v>
      </c>
      <c r="K1318">
        <f>IF(男子登録情報!$C1318="","",男子登録情報!$C1318)</f>
        <v>1317</v>
      </c>
      <c r="M1318">
        <f>IFERROR(IF(AND(402&lt;=VALUE(RIGHT(男子登録情報!$F1318,4)),競技会情報!$E$3*100+競技会情報!$G$3&gt;=VALUE(RIGHT(男子登録情報!$F1318,4))),VALUE(男子登録情報!$G1318)+1,VALUE(男子登録情報!$G1318)),"")</f>
        <v>22</v>
      </c>
      <c r="N1318" t="str">
        <f>IF($K1318="","",IF(男子登録情報!$H1318="北海道",男子登録情報!$H1318,LEFT(男子登録情報!$H1318,LEN(男子登録情報!$H1318)-1)))</f>
        <v>大阪</v>
      </c>
      <c r="O1318" t="str">
        <f>IF($K1318="","",IF(LEN($N1318)=2,LEFT($N1318,1)&amp;"　"&amp;RIGHT($N1318,1)&amp;"・"&amp;男子登録情報!$I1318,$N1318&amp;"・"&amp;男子登録情報!$I1318))</f>
        <v>大　阪・美原</v>
      </c>
    </row>
    <row r="1319" spans="1:15" x14ac:dyDescent="0.55000000000000004">
      <c r="A1319">
        <f>IF($K1319="","",100000000+男子登録情報!$C1319)</f>
        <v>100001318</v>
      </c>
      <c r="B1319" t="str">
        <f>IF($K1319="","",男子登録情報!$D1319&amp;" ("&amp;男子登録情報!$K1319&amp;")")</f>
        <v>高砂　直紘 (4)</v>
      </c>
      <c r="C1319" t="str">
        <f>IF($K1319="","",男子登録情報!$E1319)</f>
        <v>ﾀｶｻｺﾞ ﾅｵﾋﾛ</v>
      </c>
      <c r="D1319" t="str">
        <f>IF($K1319="","",男子登録情報!$O1319&amp;" "&amp;男子登録情報!$N1319&amp;" ("&amp;LEFT(男子登録情報!$F1319,2)&amp;")")</f>
        <v>Naohiro TAKASAGO (00)</v>
      </c>
      <c r="E1319" t="str">
        <f>IF($K1319="","",男子登録情報!$P1319)</f>
        <v>JPN</v>
      </c>
      <c r="F1319" t="str">
        <f t="shared" si="20"/>
        <v>1</v>
      </c>
      <c r="G1319">
        <f>IF($K1319="","",男子登録情報!$M1319)</f>
        <v>27</v>
      </c>
      <c r="H1319">
        <f>IF($K1319="","",男子登録情報!$A1319)</f>
        <v>492204</v>
      </c>
      <c r="K1319">
        <f>IF(男子登録情報!$C1319="","",男子登録情報!$C1319)</f>
        <v>1318</v>
      </c>
      <c r="M1319">
        <f>IFERROR(IF(AND(402&lt;=VALUE(RIGHT(男子登録情報!$F1319,4)),競技会情報!$E$3*100+競技会情報!$G$3&gt;=VALUE(RIGHT(男子登録情報!$F1319,4))),VALUE(男子登録情報!$G1319)+1,VALUE(男子登録情報!$G1319)),"")</f>
        <v>22</v>
      </c>
      <c r="N1319" t="str">
        <f>IF($K1319="","",IF(男子登録情報!$H1319="北海道",男子登録情報!$H1319,LEFT(男子登録情報!$H1319,LEN(男子登録情報!$H1319)-1)))</f>
        <v>大阪</v>
      </c>
      <c r="O1319" t="str">
        <f>IF($K1319="","",IF(LEN($N1319)=2,LEFT($N1319,1)&amp;"　"&amp;RIGHT($N1319,1)&amp;"・"&amp;男子登録情報!$I1319,$N1319&amp;"・"&amp;男子登録情報!$I1319))</f>
        <v>大　阪・履正社</v>
      </c>
    </row>
    <row r="1320" spans="1:15" x14ac:dyDescent="0.55000000000000004">
      <c r="A1320">
        <f>IF($K1320="","",100000000+男子登録情報!$C1320)</f>
        <v>100001319</v>
      </c>
      <c r="B1320" t="str">
        <f>IF($K1320="","",男子登録情報!$D1320&amp;" ("&amp;男子登録情報!$K1320&amp;")")</f>
        <v>徳田　航也 (4)</v>
      </c>
      <c r="C1320" t="str">
        <f>IF($K1320="","",男子登録情報!$E1320)</f>
        <v>ﾄｸﾀﾞ ｺｳﾔ</v>
      </c>
      <c r="D1320" t="str">
        <f>IF($K1320="","",男子登録情報!$O1320&amp;" "&amp;男子登録情報!$N1320&amp;" ("&amp;LEFT(男子登録情報!$F1320,2)&amp;")")</f>
        <v>Koya TOKUDA (00)</v>
      </c>
      <c r="E1320" t="str">
        <f>IF($K1320="","",男子登録情報!$P1320)</f>
        <v>JPN</v>
      </c>
      <c r="F1320" t="str">
        <f t="shared" si="20"/>
        <v>1</v>
      </c>
      <c r="G1320">
        <f>IF($K1320="","",男子登録情報!$M1320)</f>
        <v>28</v>
      </c>
      <c r="H1320">
        <f>IF($K1320="","",男子登録情報!$A1320)</f>
        <v>492204</v>
      </c>
      <c r="K1320">
        <f>IF(男子登録情報!$C1320="","",男子登録情報!$C1320)</f>
        <v>1319</v>
      </c>
      <c r="M1320">
        <f>IFERROR(IF(AND(402&lt;=VALUE(RIGHT(男子登録情報!$F1320,4)),競技会情報!$E$3*100+競技会情報!$G$3&gt;=VALUE(RIGHT(男子登録情報!$F1320,4))),VALUE(男子登録情報!$G1320)+1,VALUE(男子登録情報!$G1320)),"")</f>
        <v>22</v>
      </c>
      <c r="N1320" t="str">
        <f>IF($K1320="","",IF(男子登録情報!$H1320="北海道",男子登録情報!$H1320,LEFT(男子登録情報!$H1320,LEN(男子登録情報!$H1320)-1)))</f>
        <v>兵庫</v>
      </c>
      <c r="O1320" t="str">
        <f>IF($K1320="","",IF(LEN($N1320)=2,LEFT($N1320,1)&amp;"　"&amp;RIGHT($N1320,1)&amp;"・"&amp;男子登録情報!$I1320,$N1320&amp;"・"&amp;男子登録情報!$I1320))</f>
        <v>兵　庫・宝塚</v>
      </c>
    </row>
    <row r="1321" spans="1:15" x14ac:dyDescent="0.55000000000000004">
      <c r="A1321">
        <f>IF($K1321="","",100000000+男子登録情報!$C1321)</f>
        <v>100001320</v>
      </c>
      <c r="B1321" t="str">
        <f>IF($K1321="","",男子登録情報!$D1321&amp;" ("&amp;男子登録情報!$K1321&amp;")")</f>
        <v>石本　勝人 (3)</v>
      </c>
      <c r="C1321" t="str">
        <f>IF($K1321="","",男子登録情報!$E1321)</f>
        <v>ｲｼﾓﾄ ﾏｻﾄ</v>
      </c>
      <c r="D1321" t="str">
        <f>IF($K1321="","",男子登録情報!$O1321&amp;" "&amp;男子登録情報!$N1321&amp;" ("&amp;LEFT(男子登録情報!$F1321,2)&amp;")")</f>
        <v>Masato ISHIMOTO (01)</v>
      </c>
      <c r="E1321" t="str">
        <f>IF($K1321="","",男子登録情報!$P1321)</f>
        <v>JPN</v>
      </c>
      <c r="F1321" t="str">
        <f t="shared" si="20"/>
        <v>1</v>
      </c>
      <c r="G1321">
        <f>IF($K1321="","",男子登録情報!$M1321)</f>
        <v>38</v>
      </c>
      <c r="H1321">
        <f>IF($K1321="","",男子登録情報!$A1321)</f>
        <v>492204</v>
      </c>
      <c r="K1321">
        <f>IF(男子登録情報!$C1321="","",男子登録情報!$C1321)</f>
        <v>1320</v>
      </c>
      <c r="M1321">
        <f>IFERROR(IF(AND(402&lt;=VALUE(RIGHT(男子登録情報!$F1321,4)),競技会情報!$E$3*100+競技会情報!$G$3&gt;=VALUE(RIGHT(男子登録情報!$F1321,4))),VALUE(男子登録情報!$G1321)+1,VALUE(男子登録情報!$G1321)),"")</f>
        <v>21</v>
      </c>
      <c r="N1321" t="str">
        <f>IF($K1321="","",IF(男子登録情報!$H1321="北海道",男子登録情報!$H1321,LEFT(男子登録情報!$H1321,LEN(男子登録情報!$H1321)-1)))</f>
        <v>愛媛</v>
      </c>
      <c r="O1321" t="str">
        <f>IF($K1321="","",IF(LEN($N1321)=2,LEFT($N1321,1)&amp;"　"&amp;RIGHT($N1321,1)&amp;"・"&amp;男子登録情報!$I1321,$N1321&amp;"・"&amp;男子登録情報!$I1321))</f>
        <v>愛　媛・新田</v>
      </c>
    </row>
    <row r="1322" spans="1:15" x14ac:dyDescent="0.55000000000000004">
      <c r="A1322">
        <f>IF($K1322="","",100000000+男子登録情報!$C1322)</f>
        <v>100001321</v>
      </c>
      <c r="B1322" t="str">
        <f>IF($K1322="","",男子登録情報!$D1322&amp;" ("&amp;男子登録情報!$K1322&amp;")")</f>
        <v>大石　陸斗 (3)</v>
      </c>
      <c r="C1322" t="str">
        <f>IF($K1322="","",男子登録情報!$E1322)</f>
        <v>ｵｵｲｼ ﾘｸﾄ</v>
      </c>
      <c r="D1322" t="str">
        <f>IF($K1322="","",男子登録情報!$O1322&amp;" "&amp;男子登録情報!$N1322&amp;" ("&amp;LEFT(男子登録情報!$F1322,2)&amp;")")</f>
        <v>Rikuto OISHI (01)</v>
      </c>
      <c r="E1322" t="str">
        <f>IF($K1322="","",男子登録情報!$P1322)</f>
        <v>JPN</v>
      </c>
      <c r="F1322" t="str">
        <f t="shared" si="20"/>
        <v>1</v>
      </c>
      <c r="G1322">
        <f>IF($K1322="","",男子登録情報!$M1322)</f>
        <v>39</v>
      </c>
      <c r="H1322">
        <f>IF($K1322="","",男子登録情報!$A1322)</f>
        <v>492204</v>
      </c>
      <c r="K1322">
        <f>IF(男子登録情報!$C1322="","",男子登録情報!$C1322)</f>
        <v>1321</v>
      </c>
      <c r="M1322">
        <f>IFERROR(IF(AND(402&lt;=VALUE(RIGHT(男子登録情報!$F1322,4)),競技会情報!$E$3*100+競技会情報!$G$3&gt;=VALUE(RIGHT(男子登録情報!$F1322,4))),VALUE(男子登録情報!$G1322)+1,VALUE(男子登録情報!$G1322)),"")</f>
        <v>20</v>
      </c>
      <c r="N1322" t="str">
        <f>IF($K1322="","",IF(男子登録情報!$H1322="北海道",男子登録情報!$H1322,LEFT(男子登録情報!$H1322,LEN(男子登録情報!$H1322)-1)))</f>
        <v>高知</v>
      </c>
      <c r="O1322" t="str">
        <f>IF($K1322="","",IF(LEN($N1322)=2,LEFT($N1322,1)&amp;"　"&amp;RIGHT($N1322,1)&amp;"・"&amp;男子登録情報!$I1322,$N1322&amp;"・"&amp;男子登録情報!$I1322))</f>
        <v>高　知・高知小津</v>
      </c>
    </row>
    <row r="1323" spans="1:15" x14ac:dyDescent="0.55000000000000004">
      <c r="A1323">
        <f>IF($K1323="","",100000000+男子登録情報!$C1323)</f>
        <v>100001322</v>
      </c>
      <c r="B1323" t="str">
        <f>IF($K1323="","",男子登録情報!$D1323&amp;" ("&amp;男子登録情報!$K1323&amp;")")</f>
        <v>金岡　弘尚 (3)</v>
      </c>
      <c r="C1323" t="str">
        <f>IF($K1323="","",男子登録情報!$E1323)</f>
        <v>ｶﾅｵｶ ﾋﾛﾅｵ</v>
      </c>
      <c r="D1323" t="str">
        <f>IF($K1323="","",男子登録情報!$O1323&amp;" "&amp;男子登録情報!$N1323&amp;" ("&amp;LEFT(男子登録情報!$F1323,2)&amp;")")</f>
        <v>Hironao KANAOKA (01)</v>
      </c>
      <c r="E1323" t="str">
        <f>IF($K1323="","",男子登録情報!$P1323)</f>
        <v>JPN</v>
      </c>
      <c r="F1323" t="str">
        <f t="shared" si="20"/>
        <v>1</v>
      </c>
      <c r="G1323">
        <f>IF($K1323="","",男子登録情報!$M1323)</f>
        <v>28</v>
      </c>
      <c r="H1323">
        <f>IF($K1323="","",男子登録情報!$A1323)</f>
        <v>492204</v>
      </c>
      <c r="K1323">
        <f>IF(男子登録情報!$C1323="","",男子登録情報!$C1323)</f>
        <v>1322</v>
      </c>
      <c r="M1323">
        <f>IFERROR(IF(AND(402&lt;=VALUE(RIGHT(男子登録情報!$F1323,4)),競技会情報!$E$3*100+競技会情報!$G$3&gt;=VALUE(RIGHT(男子登録情報!$F1323,4))),VALUE(男子登録情報!$G1323)+1,VALUE(男子登録情報!$G1323)),"")</f>
        <v>20</v>
      </c>
      <c r="N1323" t="str">
        <f>IF($K1323="","",IF(男子登録情報!$H1323="北海道",男子登録情報!$H1323,LEFT(男子登録情報!$H1323,LEN(男子登録情報!$H1323)-1)))</f>
        <v>兵庫</v>
      </c>
      <c r="O1323" t="str">
        <f>IF($K1323="","",IF(LEN($N1323)=2,LEFT($N1323,1)&amp;"　"&amp;RIGHT($N1323,1)&amp;"・"&amp;男子登録情報!$I1323,$N1323&amp;"・"&amp;男子登録情報!$I1323))</f>
        <v>兵　庫・姫路商業</v>
      </c>
    </row>
    <row r="1324" spans="1:15" x14ac:dyDescent="0.55000000000000004">
      <c r="A1324">
        <f>IF($K1324="","",100000000+男子登録情報!$C1324)</f>
        <v>100001323</v>
      </c>
      <c r="B1324" t="str">
        <f>IF($K1324="","",男子登録情報!$D1324&amp;" ("&amp;男子登録情報!$K1324&amp;")")</f>
        <v>杉本　誠大 (3)</v>
      </c>
      <c r="C1324" t="str">
        <f>IF($K1324="","",男子登録情報!$E1324)</f>
        <v>ｽｷﾞﾓﾄ ﾏｻﾋﾛ</v>
      </c>
      <c r="D1324" t="str">
        <f>IF($K1324="","",男子登録情報!$O1324&amp;" "&amp;男子登録情報!$N1324&amp;" ("&amp;LEFT(男子登録情報!$F1324,2)&amp;")")</f>
        <v>Masahiro SUGIMOTO (03)</v>
      </c>
      <c r="E1324" t="str">
        <f>IF($K1324="","",男子登録情報!$P1324)</f>
        <v>JPN</v>
      </c>
      <c r="F1324" t="str">
        <f t="shared" si="20"/>
        <v>1</v>
      </c>
      <c r="G1324">
        <f>IF($K1324="","",男子登録情報!$M1324)</f>
        <v>27</v>
      </c>
      <c r="H1324">
        <f>IF($K1324="","",男子登録情報!$A1324)</f>
        <v>492204</v>
      </c>
      <c r="K1324">
        <f>IF(男子登録情報!$C1324="","",男子登録情報!$C1324)</f>
        <v>1323</v>
      </c>
      <c r="M1324">
        <f>IFERROR(IF(AND(402&lt;=VALUE(RIGHT(男子登録情報!$F1324,4)),競技会情報!$E$3*100+競技会情報!$G$3&gt;=VALUE(RIGHT(男子登録情報!$F1324,4))),VALUE(男子登録情報!$G1324)+1,VALUE(男子登録情報!$G1324)),"")</f>
        <v>19</v>
      </c>
      <c r="N1324" t="str">
        <f>IF($K1324="","",IF(男子登録情報!$H1324="北海道",男子登録情報!$H1324,LEFT(男子登録情報!$H1324,LEN(男子登録情報!$H1324)-1)))</f>
        <v>大阪</v>
      </c>
      <c r="O1324" t="str">
        <f>IF($K1324="","",IF(LEN($N1324)=2,LEFT($N1324,1)&amp;"　"&amp;RIGHT($N1324,1)&amp;"・"&amp;男子登録情報!$I1324,$N1324&amp;"・"&amp;男子登録情報!$I1324))</f>
        <v>大　阪・ｸﾗｰｸ記念国際</v>
      </c>
    </row>
    <row r="1325" spans="1:15" x14ac:dyDescent="0.55000000000000004">
      <c r="A1325">
        <f>IF($K1325="","",100000000+男子登録情報!$C1325)</f>
        <v>100001324</v>
      </c>
      <c r="B1325" t="str">
        <f>IF($K1325="","",男子登録情報!$D1325&amp;" ("&amp;男子登録情報!$K1325&amp;")")</f>
        <v>山下　新史 (3)</v>
      </c>
      <c r="C1325" t="str">
        <f>IF($K1325="","",男子登録情報!$E1325)</f>
        <v>ﾔﾏｼﾀ ｱﾗｼ</v>
      </c>
      <c r="D1325" t="str">
        <f>IF($K1325="","",男子登録情報!$O1325&amp;" "&amp;男子登録情報!$N1325&amp;" ("&amp;LEFT(男子登録情報!$F1325,2)&amp;")")</f>
        <v>Arashi YAMASHITA (01)</v>
      </c>
      <c r="E1325" t="str">
        <f>IF($K1325="","",男子登録情報!$P1325)</f>
        <v>JPN</v>
      </c>
      <c r="F1325" t="str">
        <f t="shared" si="20"/>
        <v>1</v>
      </c>
      <c r="G1325">
        <f>IF($K1325="","",男子登録情報!$M1325)</f>
        <v>27</v>
      </c>
      <c r="H1325">
        <f>IF($K1325="","",男子登録情報!$A1325)</f>
        <v>492204</v>
      </c>
      <c r="K1325">
        <f>IF(男子登録情報!$C1325="","",男子登録情報!$C1325)</f>
        <v>1324</v>
      </c>
      <c r="M1325">
        <f>IFERROR(IF(AND(402&lt;=VALUE(RIGHT(男子登録情報!$F1325,4)),競技会情報!$E$3*100+競技会情報!$G$3&gt;=VALUE(RIGHT(男子登録情報!$F1325,4))),VALUE(男子登録情報!$G1325)+1,VALUE(男子登録情報!$G1325)),"")</f>
        <v>21</v>
      </c>
      <c r="N1325" t="str">
        <f>IF($K1325="","",IF(男子登録情報!$H1325="北海道",男子登録情報!$H1325,LEFT(男子登録情報!$H1325,LEN(男子登録情報!$H1325)-1)))</f>
        <v>大阪</v>
      </c>
      <c r="O1325" t="str">
        <f>IF($K1325="","",IF(LEN($N1325)=2,LEFT($N1325,1)&amp;"　"&amp;RIGHT($N1325,1)&amp;"・"&amp;男子登録情報!$I1325,$N1325&amp;"・"&amp;男子登録情報!$I1325))</f>
        <v>大　阪・羽衣学園</v>
      </c>
    </row>
    <row r="1326" spans="1:15" x14ac:dyDescent="0.55000000000000004">
      <c r="A1326">
        <f>IF($K1326="","",100000000+男子登録情報!$C1326)</f>
        <v>100001325</v>
      </c>
      <c r="B1326" t="str">
        <f>IF($K1326="","",男子登録情報!$D1326&amp;" ("&amp;男子登録情報!$K1326&amp;")")</f>
        <v>横山　志穏 (3)</v>
      </c>
      <c r="C1326" t="str">
        <f>IF($K1326="","",男子登録情報!$E1326)</f>
        <v>ﾖｺﾔﾏ ｼｵﾝ</v>
      </c>
      <c r="D1326" t="str">
        <f>IF($K1326="","",男子登録情報!$O1326&amp;" "&amp;男子登録情報!$N1326&amp;" ("&amp;LEFT(男子登録情報!$F1326,2)&amp;")")</f>
        <v>Shion YOKOYAMA (01)</v>
      </c>
      <c r="E1326" t="str">
        <f>IF($K1326="","",男子登録情報!$P1326)</f>
        <v>JPN</v>
      </c>
      <c r="F1326" t="str">
        <f t="shared" si="20"/>
        <v>1</v>
      </c>
      <c r="G1326">
        <f>IF($K1326="","",男子登録情報!$M1326)</f>
        <v>27</v>
      </c>
      <c r="H1326">
        <f>IF($K1326="","",男子登録情報!$A1326)</f>
        <v>492204</v>
      </c>
      <c r="K1326">
        <f>IF(男子登録情報!$C1326="","",男子登録情報!$C1326)</f>
        <v>1325</v>
      </c>
      <c r="M1326">
        <f>IFERROR(IF(AND(402&lt;=VALUE(RIGHT(男子登録情報!$F1326,4)),競技会情報!$E$3*100+競技会情報!$G$3&gt;=VALUE(RIGHT(男子登録情報!$F1326,4))),VALUE(男子登録情報!$G1326)+1,VALUE(男子登録情報!$G1326)),"")</f>
        <v>21</v>
      </c>
      <c r="N1326" t="str">
        <f>IF($K1326="","",IF(男子登録情報!$H1326="北海道",男子登録情報!$H1326,LEFT(男子登録情報!$H1326,LEN(男子登録情報!$H1326)-1)))</f>
        <v>大阪</v>
      </c>
      <c r="O1326" t="str">
        <f>IF($K1326="","",IF(LEN($N1326)=2,LEFT($N1326,1)&amp;"　"&amp;RIGHT($N1326,1)&amp;"・"&amp;男子登録情報!$I1326,$N1326&amp;"・"&amp;男子登録情報!$I1326))</f>
        <v>大　阪・興国</v>
      </c>
    </row>
    <row r="1327" spans="1:15" x14ac:dyDescent="0.55000000000000004">
      <c r="A1327">
        <f>IF($K1327="","",100000000+男子登録情報!$C1327)</f>
        <v>100001326</v>
      </c>
      <c r="B1327" t="str">
        <f>IF($K1327="","",男子登録情報!$D1327&amp;" ("&amp;男子登録情報!$K1327&amp;")")</f>
        <v>依岡　朋紀 (3)</v>
      </c>
      <c r="C1327" t="str">
        <f>IF($K1327="","",男子登録情報!$E1327)</f>
        <v>ﾖﾘｵｶ ﾄﾓｷ</v>
      </c>
      <c r="D1327" t="str">
        <f>IF($K1327="","",男子登録情報!$O1327&amp;" "&amp;男子登録情報!$N1327&amp;" ("&amp;LEFT(男子登録情報!$F1327,2)&amp;")")</f>
        <v>Tomoki YORIOKA (01)</v>
      </c>
      <c r="E1327" t="str">
        <f>IF($K1327="","",男子登録情報!$P1327)</f>
        <v>JPN</v>
      </c>
      <c r="F1327" t="str">
        <f t="shared" si="20"/>
        <v>1</v>
      </c>
      <c r="G1327">
        <f>IF($K1327="","",男子登録情報!$M1327)</f>
        <v>39</v>
      </c>
      <c r="H1327">
        <f>IF($K1327="","",男子登録情報!$A1327)</f>
        <v>492204</v>
      </c>
      <c r="K1327">
        <f>IF(男子登録情報!$C1327="","",男子登録情報!$C1327)</f>
        <v>1326</v>
      </c>
      <c r="M1327">
        <f>IFERROR(IF(AND(402&lt;=VALUE(RIGHT(男子登録情報!$F1327,4)),競技会情報!$E$3*100+競技会情報!$G$3&gt;=VALUE(RIGHT(男子登録情報!$F1327,4))),VALUE(男子登録情報!$G1327)+1,VALUE(男子登録情報!$G1327)),"")</f>
        <v>21</v>
      </c>
      <c r="N1327" t="str">
        <f>IF($K1327="","",IF(男子登録情報!$H1327="北海道",男子登録情報!$H1327,LEFT(男子登録情報!$H1327,LEN(男子登録情報!$H1327)-1)))</f>
        <v>高知</v>
      </c>
      <c r="O1327" t="str">
        <f>IF($K1327="","",IF(LEN($N1327)=2,LEFT($N1327,1)&amp;"　"&amp;RIGHT($N1327,1)&amp;"・"&amp;男子登録情報!$I1327,$N1327&amp;"・"&amp;男子登録情報!$I1327))</f>
        <v>高　知・高知農業</v>
      </c>
    </row>
    <row r="1328" spans="1:15" x14ac:dyDescent="0.55000000000000004">
      <c r="A1328">
        <f>IF($K1328="","",100000000+男子登録情報!$C1328)</f>
        <v>100001327</v>
      </c>
      <c r="B1328" t="str">
        <f>IF($K1328="","",男子登録情報!$D1328&amp;" ("&amp;男子登録情報!$K1328&amp;")")</f>
        <v>黄地　一希 (2)</v>
      </c>
      <c r="C1328" t="str">
        <f>IF($K1328="","",男子登録情報!$E1328)</f>
        <v>ｵｳﾁ ｶｽﾞｷ</v>
      </c>
      <c r="D1328" t="str">
        <f>IF($K1328="","",男子登録情報!$O1328&amp;" "&amp;男子登録情報!$N1328&amp;" ("&amp;LEFT(男子登録情報!$F1328,2)&amp;")")</f>
        <v>Kazuki OUCHI (02)</v>
      </c>
      <c r="E1328" t="str">
        <f>IF($K1328="","",男子登録情報!$P1328)</f>
        <v>JPN</v>
      </c>
      <c r="F1328" t="str">
        <f t="shared" si="20"/>
        <v>1</v>
      </c>
      <c r="G1328">
        <f>IF($K1328="","",男子登録情報!$M1328)</f>
        <v>27</v>
      </c>
      <c r="H1328">
        <f>IF($K1328="","",男子登録情報!$A1328)</f>
        <v>492204</v>
      </c>
      <c r="K1328">
        <f>IF(男子登録情報!$C1328="","",男子登録情報!$C1328)</f>
        <v>1327</v>
      </c>
      <c r="M1328">
        <f>IFERROR(IF(AND(402&lt;=VALUE(RIGHT(男子登録情報!$F1328,4)),競技会情報!$E$3*100+競技会情報!$G$3&gt;=VALUE(RIGHT(男子登録情報!$F1328,4))),VALUE(男子登録情報!$G1328)+1,VALUE(男子登録情報!$G1328)),"")</f>
        <v>20</v>
      </c>
      <c r="N1328" t="str">
        <f>IF($K1328="","",IF(男子登録情報!$H1328="北海道",男子登録情報!$H1328,LEFT(男子登録情報!$H1328,LEN(男子登録情報!$H1328)-1)))</f>
        <v>大阪</v>
      </c>
      <c r="O1328" t="str">
        <f>IF($K1328="","",IF(LEN($N1328)=2,LEFT($N1328,1)&amp;"　"&amp;RIGHT($N1328,1)&amp;"・"&amp;男子登録情報!$I1328,$N1328&amp;"・"&amp;男子登録情報!$I1328))</f>
        <v>大　阪・履正社</v>
      </c>
    </row>
    <row r="1329" spans="1:15" x14ac:dyDescent="0.55000000000000004">
      <c r="A1329">
        <f>IF($K1329="","",100000000+男子登録情報!$C1329)</f>
        <v>100001328</v>
      </c>
      <c r="B1329" t="str">
        <f>IF($K1329="","",男子登録情報!$D1329&amp;" ("&amp;男子登録情報!$K1329&amp;")")</f>
        <v>北田　颯 (2)</v>
      </c>
      <c r="C1329" t="str">
        <f>IF($K1329="","",男子登録情報!$E1329)</f>
        <v>ｷﾀﾀﾞ ｿｳ</v>
      </c>
      <c r="D1329" t="str">
        <f>IF($K1329="","",男子登録情報!$O1329&amp;" "&amp;男子登録情報!$N1329&amp;" ("&amp;LEFT(男子登録情報!$F1329,2)&amp;")")</f>
        <v>So KITADA (02)</v>
      </c>
      <c r="E1329" t="str">
        <f>IF($K1329="","",男子登録情報!$P1329)</f>
        <v>JPN</v>
      </c>
      <c r="F1329" t="str">
        <f t="shared" si="20"/>
        <v>1</v>
      </c>
      <c r="G1329">
        <f>IF($K1329="","",男子登録情報!$M1329)</f>
        <v>27</v>
      </c>
      <c r="H1329">
        <f>IF($K1329="","",男子登録情報!$A1329)</f>
        <v>492204</v>
      </c>
      <c r="K1329">
        <f>IF(男子登録情報!$C1329="","",男子登録情報!$C1329)</f>
        <v>1328</v>
      </c>
      <c r="M1329">
        <f>IFERROR(IF(AND(402&lt;=VALUE(RIGHT(男子登録情報!$F1329,4)),競技会情報!$E$3*100+競技会情報!$G$3&gt;=VALUE(RIGHT(男子登録情報!$F1329,4))),VALUE(男子登録情報!$G1329)+1,VALUE(男子登録情報!$G1329)),"")</f>
        <v>20</v>
      </c>
      <c r="N1329" t="str">
        <f>IF($K1329="","",IF(男子登録情報!$H1329="北海道",男子登録情報!$H1329,LEFT(男子登録情報!$H1329,LEN(男子登録情報!$H1329)-1)))</f>
        <v>大阪</v>
      </c>
      <c r="O1329" t="str">
        <f>IF($K1329="","",IF(LEN($N1329)=2,LEFT($N1329,1)&amp;"　"&amp;RIGHT($N1329,1)&amp;"・"&amp;男子登録情報!$I1329,$N1329&amp;"・"&amp;男子登録情報!$I1329))</f>
        <v>大　阪・牧方津田</v>
      </c>
    </row>
    <row r="1330" spans="1:15" x14ac:dyDescent="0.55000000000000004">
      <c r="A1330">
        <f>IF($K1330="","",100000000+男子登録情報!$C1330)</f>
        <v>100001329</v>
      </c>
      <c r="B1330" t="str">
        <f>IF($K1330="","",男子登録情報!$D1330&amp;" ("&amp;男子登録情報!$K1330&amp;")")</f>
        <v>下妻　樹生 (2)</v>
      </c>
      <c r="C1330" t="str">
        <f>IF($K1330="","",男子登録情報!$E1330)</f>
        <v>ｼﾓﾂﾞﾏ ﾀﾂｷ</v>
      </c>
      <c r="D1330" t="str">
        <f>IF($K1330="","",男子登録情報!$O1330&amp;" "&amp;男子登録情報!$N1330&amp;" ("&amp;LEFT(男子登録情報!$F1330,2)&amp;")")</f>
        <v>Tatsuki SHIMOZUMA (02)</v>
      </c>
      <c r="E1330" t="str">
        <f>IF($K1330="","",男子登録情報!$P1330)</f>
        <v>JPN</v>
      </c>
      <c r="F1330" t="str">
        <f t="shared" si="20"/>
        <v>1</v>
      </c>
      <c r="G1330">
        <f>IF($K1330="","",男子登録情報!$M1330)</f>
        <v>28</v>
      </c>
      <c r="H1330">
        <f>IF($K1330="","",男子登録情報!$A1330)</f>
        <v>492204</v>
      </c>
      <c r="K1330">
        <f>IF(男子登録情報!$C1330="","",男子登録情報!$C1330)</f>
        <v>1329</v>
      </c>
      <c r="M1330">
        <f>IFERROR(IF(AND(402&lt;=VALUE(RIGHT(男子登録情報!$F1330,4)),競技会情報!$E$3*100+競技会情報!$G$3&gt;=VALUE(RIGHT(男子登録情報!$F1330,4))),VALUE(男子登録情報!$G1330)+1,VALUE(男子登録情報!$G1330)),"")</f>
        <v>19</v>
      </c>
      <c r="N1330" t="str">
        <f>IF($K1330="","",IF(男子登録情報!$H1330="北海道",男子登録情報!$H1330,LEFT(男子登録情報!$H1330,LEN(男子登録情報!$H1330)-1)))</f>
        <v>兵庫</v>
      </c>
      <c r="O1330" t="str">
        <f>IF($K1330="","",IF(LEN($N1330)=2,LEFT($N1330,1)&amp;"　"&amp;RIGHT($N1330,1)&amp;"・"&amp;男子登録情報!$I1330,$N1330&amp;"・"&amp;男子登録情報!$I1330))</f>
        <v>兵　庫・川西明峰</v>
      </c>
    </row>
    <row r="1331" spans="1:15" x14ac:dyDescent="0.55000000000000004">
      <c r="A1331">
        <f>IF($K1331="","",100000000+男子登録情報!$C1331)</f>
        <v>100001330</v>
      </c>
      <c r="B1331" t="str">
        <f>IF($K1331="","",男子登録情報!$D1331&amp;" ("&amp;男子登録情報!$K1331&amp;")")</f>
        <v>武本　佳明 (2)</v>
      </c>
      <c r="C1331" t="str">
        <f>IF($K1331="","",男子登録情報!$E1331)</f>
        <v>ﾀｹﾓﾄ ﾖｼｱｷ</v>
      </c>
      <c r="D1331" t="str">
        <f>IF($K1331="","",男子登録情報!$O1331&amp;" "&amp;男子登録情報!$N1331&amp;" ("&amp;LEFT(男子登録情報!$F1331,2)&amp;")")</f>
        <v>Yoshiaki TAKEMOTO (02)</v>
      </c>
      <c r="E1331" t="str">
        <f>IF($K1331="","",男子登録情報!$P1331)</f>
        <v>JPN</v>
      </c>
      <c r="F1331" t="str">
        <f t="shared" si="20"/>
        <v>1</v>
      </c>
      <c r="G1331">
        <f>IF($K1331="","",男子登録情報!$M1331)</f>
        <v>27</v>
      </c>
      <c r="H1331">
        <f>IF($K1331="","",男子登録情報!$A1331)</f>
        <v>492204</v>
      </c>
      <c r="K1331">
        <f>IF(男子登録情報!$C1331="","",男子登録情報!$C1331)</f>
        <v>1330</v>
      </c>
      <c r="M1331">
        <f>IFERROR(IF(AND(402&lt;=VALUE(RIGHT(男子登録情報!$F1331,4)),競技会情報!$E$3*100+競技会情報!$G$3&gt;=VALUE(RIGHT(男子登録情報!$F1331,4))),VALUE(男子登録情報!$G1331)+1,VALUE(男子登録情報!$G1331)),"")</f>
        <v>19</v>
      </c>
      <c r="N1331" t="str">
        <f>IF($K1331="","",IF(男子登録情報!$H1331="北海道",男子登録情報!$H1331,LEFT(男子登録情報!$H1331,LEN(男子登録情報!$H1331)-1)))</f>
        <v>大阪</v>
      </c>
      <c r="O1331" t="str">
        <f>IF($K1331="","",IF(LEN($N1331)=2,LEFT($N1331,1)&amp;"　"&amp;RIGHT($N1331,1)&amp;"・"&amp;男子登録情報!$I1331,$N1331&amp;"・"&amp;男子登録情報!$I1331))</f>
        <v>大　阪・牧方津田</v>
      </c>
    </row>
    <row r="1332" spans="1:15" x14ac:dyDescent="0.55000000000000004">
      <c r="A1332">
        <f>IF($K1332="","",100000000+男子登録情報!$C1332)</f>
        <v>100001331</v>
      </c>
      <c r="B1332" t="str">
        <f>IF($K1332="","",男子登録情報!$D1332&amp;" ("&amp;男子登録情報!$K1332&amp;")")</f>
        <v>波多野　快斗 (2)</v>
      </c>
      <c r="C1332" t="str">
        <f>IF($K1332="","",男子登録情報!$E1332)</f>
        <v>ﾊﾀﾉ ｶｲﾄ</v>
      </c>
      <c r="D1332" t="str">
        <f>IF($K1332="","",男子登録情報!$O1332&amp;" "&amp;男子登録情報!$N1332&amp;" ("&amp;LEFT(男子登録情報!$F1332,2)&amp;")")</f>
        <v>Kaito HATANO (03)</v>
      </c>
      <c r="E1332" t="str">
        <f>IF($K1332="","",男子登録情報!$P1332)</f>
        <v>JPN</v>
      </c>
      <c r="F1332" t="str">
        <f t="shared" si="20"/>
        <v>1</v>
      </c>
      <c r="G1332">
        <f>IF($K1332="","",男子登録情報!$M1332)</f>
        <v>26</v>
      </c>
      <c r="H1332">
        <f>IF($K1332="","",男子登録情報!$A1332)</f>
        <v>492204</v>
      </c>
      <c r="K1332">
        <f>IF(男子登録情報!$C1332="","",男子登録情報!$C1332)</f>
        <v>1331</v>
      </c>
      <c r="M1332">
        <f>IFERROR(IF(AND(402&lt;=VALUE(RIGHT(男子登録情報!$F1332,4)),競技会情報!$E$3*100+競技会情報!$G$3&gt;=VALUE(RIGHT(男子登録情報!$F1332,4))),VALUE(男子登録情報!$G1332)+1,VALUE(男子登録情報!$G1332)),"")</f>
        <v>19</v>
      </c>
      <c r="N1332" t="str">
        <f>IF($K1332="","",IF(男子登録情報!$H1332="北海道",男子登録情報!$H1332,LEFT(男子登録情報!$H1332,LEN(男子登録情報!$H1332)-1)))</f>
        <v>京都</v>
      </c>
      <c r="O1332" t="str">
        <f>IF($K1332="","",IF(LEN($N1332)=2,LEFT($N1332,1)&amp;"　"&amp;RIGHT($N1332,1)&amp;"・"&amp;男子登録情報!$I1332,$N1332&amp;"・"&amp;男子登録情報!$I1332))</f>
        <v>京　都・綾部</v>
      </c>
    </row>
    <row r="1333" spans="1:15" x14ac:dyDescent="0.55000000000000004">
      <c r="A1333">
        <f>IF($K1333="","",100000000+男子登録情報!$C1333)</f>
        <v>100001332</v>
      </c>
      <c r="B1333" t="str">
        <f>IF($K1333="","",男子登録情報!$D1333&amp;" ("&amp;男子登録情報!$K1333&amp;")")</f>
        <v>藤井　智也 (2)</v>
      </c>
      <c r="C1333" t="str">
        <f>IF($K1333="","",男子登録情報!$E1333)</f>
        <v>ﾌｼﾞｲ ﾄﾓﾔ</v>
      </c>
      <c r="D1333" t="str">
        <f>IF($K1333="","",男子登録情報!$O1333&amp;" "&amp;男子登録情報!$N1333&amp;" ("&amp;LEFT(男子登録情報!$F1333,2)&amp;")")</f>
        <v>Tomoya FUJII (02)</v>
      </c>
      <c r="E1333" t="str">
        <f>IF($K1333="","",男子登録情報!$P1333)</f>
        <v>JPN</v>
      </c>
      <c r="F1333" t="str">
        <f t="shared" si="20"/>
        <v>1</v>
      </c>
      <c r="G1333">
        <f>IF($K1333="","",男子登録情報!$M1333)</f>
        <v>27</v>
      </c>
      <c r="H1333">
        <f>IF($K1333="","",男子登録情報!$A1333)</f>
        <v>492204</v>
      </c>
      <c r="K1333">
        <f>IF(男子登録情報!$C1333="","",男子登録情報!$C1333)</f>
        <v>1332</v>
      </c>
      <c r="M1333">
        <f>IFERROR(IF(AND(402&lt;=VALUE(RIGHT(男子登録情報!$F1333,4)),競技会情報!$E$3*100+競技会情報!$G$3&gt;=VALUE(RIGHT(男子登録情報!$F1333,4))),VALUE(男子登録情報!$G1333)+1,VALUE(男子登録情報!$G1333)),"")</f>
        <v>20</v>
      </c>
      <c r="N1333" t="str">
        <f>IF($K1333="","",IF(男子登録情報!$H1333="北海道",男子登録情報!$H1333,LEFT(男子登録情報!$H1333,LEN(男子登録情報!$H1333)-1)))</f>
        <v>大阪</v>
      </c>
      <c r="O1333" t="str">
        <f>IF($K1333="","",IF(LEN($N1333)=2,LEFT($N1333,1)&amp;"　"&amp;RIGHT($N1333,1)&amp;"・"&amp;男子登録情報!$I1333,$N1333&amp;"・"&amp;男子登録情報!$I1333))</f>
        <v>大　阪・星翔</v>
      </c>
    </row>
    <row r="1334" spans="1:15" x14ac:dyDescent="0.55000000000000004">
      <c r="A1334">
        <f>IF($K1334="","",100000000+男子登録情報!$C1334)</f>
        <v>100001333</v>
      </c>
      <c r="B1334" t="str">
        <f>IF($K1334="","",男子登録情報!$D1334&amp;" ("&amp;男子登録情報!$K1334&amp;")")</f>
        <v>山口　誉 (2)</v>
      </c>
      <c r="C1334" t="str">
        <f>IF($K1334="","",男子登録情報!$E1334)</f>
        <v>ﾔﾏｸﾞﾁ ﾎﾏﾚ</v>
      </c>
      <c r="D1334" t="str">
        <f>IF($K1334="","",男子登録情報!$O1334&amp;" "&amp;男子登録情報!$N1334&amp;" ("&amp;LEFT(男子登録情報!$F1334,2)&amp;")")</f>
        <v>Homare YAMAGUCHI (02)</v>
      </c>
      <c r="E1334" t="str">
        <f>IF($K1334="","",男子登録情報!$P1334)</f>
        <v>JPN</v>
      </c>
      <c r="F1334" t="str">
        <f t="shared" si="20"/>
        <v>1</v>
      </c>
      <c r="G1334">
        <f>IF($K1334="","",男子登録情報!$M1334)</f>
        <v>27</v>
      </c>
      <c r="H1334">
        <f>IF($K1334="","",男子登録情報!$A1334)</f>
        <v>492204</v>
      </c>
      <c r="K1334">
        <f>IF(男子登録情報!$C1334="","",男子登録情報!$C1334)</f>
        <v>1333</v>
      </c>
      <c r="M1334">
        <f>IFERROR(IF(AND(402&lt;=VALUE(RIGHT(男子登録情報!$F1334,4)),競技会情報!$E$3*100+競技会情報!$G$3&gt;=VALUE(RIGHT(男子登録情報!$F1334,4))),VALUE(男子登録情報!$G1334)+1,VALUE(男子登録情報!$G1334)),"")</f>
        <v>20</v>
      </c>
      <c r="N1334" t="str">
        <f>IF($K1334="","",IF(男子登録情報!$H1334="北海道",男子登録情報!$H1334,LEFT(男子登録情報!$H1334,LEN(男子登録情報!$H1334)-1)))</f>
        <v>大阪</v>
      </c>
      <c r="O1334" t="str">
        <f>IF($K1334="","",IF(LEN($N1334)=2,LEFT($N1334,1)&amp;"　"&amp;RIGHT($N1334,1)&amp;"・"&amp;男子登録情報!$I1334,$N1334&amp;"・"&amp;男子登録情報!$I1334))</f>
        <v>大　阪・履正社</v>
      </c>
    </row>
    <row r="1335" spans="1:15" x14ac:dyDescent="0.55000000000000004">
      <c r="A1335">
        <f>IF($K1335="","",100000000+男子登録情報!$C1335)</f>
        <v>100001334</v>
      </c>
      <c r="B1335" t="str">
        <f>IF($K1335="","",男子登録情報!$D1335&amp;" ("&amp;男子登録情報!$K1335&amp;")")</f>
        <v>稲葉　健心 (1)</v>
      </c>
      <c r="C1335" t="str">
        <f>IF($K1335="","",男子登録情報!$E1335)</f>
        <v>ｲﾅﾊﾞ ｹﾝｼﾝ</v>
      </c>
      <c r="D1335" t="str">
        <f>IF($K1335="","",男子登録情報!$O1335&amp;" "&amp;男子登録情報!$N1335&amp;" ("&amp;LEFT(男子登録情報!$F1335,2)&amp;")")</f>
        <v>Kenshin INABA (04)</v>
      </c>
      <c r="E1335" t="str">
        <f>IF($K1335="","",男子登録情報!$P1335)</f>
        <v>JPN</v>
      </c>
      <c r="F1335" t="str">
        <f t="shared" si="20"/>
        <v>1</v>
      </c>
      <c r="G1335">
        <f>IF($K1335="","",男子登録情報!$M1335)</f>
        <v>27</v>
      </c>
      <c r="H1335">
        <f>IF($K1335="","",男子登録情報!$A1335)</f>
        <v>492204</v>
      </c>
      <c r="K1335">
        <f>IF(男子登録情報!$C1335="","",男子登録情報!$C1335)</f>
        <v>1334</v>
      </c>
      <c r="M1335">
        <f>IFERROR(IF(AND(402&lt;=VALUE(RIGHT(男子登録情報!$F1335,4)),競技会情報!$E$3*100+競技会情報!$G$3&gt;=VALUE(RIGHT(男子登録情報!$F1335,4))),VALUE(男子登録情報!$G1335)+1,VALUE(男子登録情報!$G1335)),"")</f>
        <v>18</v>
      </c>
      <c r="N1335" t="str">
        <f>IF($K1335="","",IF(男子登録情報!$H1335="北海道",男子登録情報!$H1335,LEFT(男子登録情報!$H1335,LEN(男子登録情報!$H1335)-1)))</f>
        <v>大阪</v>
      </c>
      <c r="O1335" t="str">
        <f>IF($K1335="","",IF(LEN($N1335)=2,LEFT($N1335,1)&amp;"　"&amp;RIGHT($N1335,1)&amp;"・"&amp;男子登録情報!$I1335,$N1335&amp;"・"&amp;男子登録情報!$I1335))</f>
        <v>大　阪・大阪学院</v>
      </c>
    </row>
    <row r="1336" spans="1:15" x14ac:dyDescent="0.55000000000000004">
      <c r="A1336">
        <f>IF($K1336="","",100000000+男子登録情報!$C1336)</f>
        <v>100001335</v>
      </c>
      <c r="B1336" t="str">
        <f>IF($K1336="","",男子登録情報!$D1336&amp;" ("&amp;男子登録情報!$K1336&amp;")")</f>
        <v>高木　大地 (1)</v>
      </c>
      <c r="C1336" t="str">
        <f>IF($K1336="","",男子登録情報!$E1336)</f>
        <v>ﾀｶｷﾞ ﾀﾞｲﾁ</v>
      </c>
      <c r="D1336" t="str">
        <f>IF($K1336="","",男子登録情報!$O1336&amp;" "&amp;男子登録情報!$N1336&amp;" ("&amp;LEFT(男子登録情報!$F1336,2)&amp;")")</f>
        <v>Daichi TAKAGI (03)</v>
      </c>
      <c r="E1336" t="str">
        <f>IF($K1336="","",男子登録情報!$P1336)</f>
        <v>JPN</v>
      </c>
      <c r="F1336" t="str">
        <f t="shared" si="20"/>
        <v>1</v>
      </c>
      <c r="G1336">
        <f>IF($K1336="","",男子登録情報!$M1336)</f>
        <v>27</v>
      </c>
      <c r="H1336">
        <f>IF($K1336="","",男子登録情報!$A1336)</f>
        <v>492204</v>
      </c>
      <c r="K1336">
        <f>IF(男子登録情報!$C1336="","",男子登録情報!$C1336)</f>
        <v>1335</v>
      </c>
      <c r="M1336">
        <f>IFERROR(IF(AND(402&lt;=VALUE(RIGHT(男子登録情報!$F1336,4)),競技会情報!$E$3*100+競技会情報!$G$3&gt;=VALUE(RIGHT(男子登録情報!$F1336,4))),VALUE(男子登録情報!$G1336)+1,VALUE(男子登録情報!$G1336)),"")</f>
        <v>19</v>
      </c>
      <c r="N1336" t="str">
        <f>IF($K1336="","",IF(男子登録情報!$H1336="北海道",男子登録情報!$H1336,LEFT(男子登録情報!$H1336,LEN(男子登録情報!$H1336)-1)))</f>
        <v>大阪</v>
      </c>
      <c r="O1336" t="str">
        <f>IF($K1336="","",IF(LEN($N1336)=2,LEFT($N1336,1)&amp;"　"&amp;RIGHT($N1336,1)&amp;"・"&amp;男子登録情報!$I1336,$N1336&amp;"・"&amp;男子登録情報!$I1336))</f>
        <v>大　阪・大阪学院</v>
      </c>
    </row>
    <row r="1337" spans="1:15" x14ac:dyDescent="0.55000000000000004">
      <c r="A1337">
        <f>IF($K1337="","",100000000+男子登録情報!$C1337)</f>
        <v>100001336</v>
      </c>
      <c r="B1337" t="str">
        <f>IF($K1337="","",男子登録情報!$D1337&amp;" ("&amp;男子登録情報!$K1337&amp;")")</f>
        <v>藤本　真生 (1)</v>
      </c>
      <c r="C1337" t="str">
        <f>IF($K1337="","",男子登録情報!$E1337)</f>
        <v>ﾌｼﾞﾓﾄ ﾏﾅｾ</v>
      </c>
      <c r="D1337" t="str">
        <f>IF($K1337="","",男子登録情報!$O1337&amp;" "&amp;男子登録情報!$N1337&amp;" ("&amp;LEFT(男子登録情報!$F1337,2)&amp;")")</f>
        <v>Manase FUJIMOTO (03)</v>
      </c>
      <c r="E1337" t="str">
        <f>IF($K1337="","",男子登録情報!$P1337)</f>
        <v>JPN</v>
      </c>
      <c r="F1337" t="str">
        <f t="shared" si="20"/>
        <v>1</v>
      </c>
      <c r="G1337">
        <f>IF($K1337="","",男子登録情報!$M1337)</f>
        <v>28</v>
      </c>
      <c r="H1337">
        <f>IF($K1337="","",男子登録情報!$A1337)</f>
        <v>492204</v>
      </c>
      <c r="K1337">
        <f>IF(男子登録情報!$C1337="","",男子登録情報!$C1337)</f>
        <v>1336</v>
      </c>
      <c r="M1337">
        <f>IFERROR(IF(AND(402&lt;=VALUE(RIGHT(男子登録情報!$F1337,4)),競技会情報!$E$3*100+競技会情報!$G$3&gt;=VALUE(RIGHT(男子登録情報!$F1337,4))),VALUE(男子登録情報!$G1337)+1,VALUE(男子登録情報!$G1337)),"")</f>
        <v>19</v>
      </c>
      <c r="N1337" t="str">
        <f>IF($K1337="","",IF(男子登録情報!$H1337="北海道",男子登録情報!$H1337,LEFT(男子登録情報!$H1337,LEN(男子登録情報!$H1337)-1)))</f>
        <v>兵庫</v>
      </c>
      <c r="O1337" t="str">
        <f>IF($K1337="","",IF(LEN($N1337)=2,LEFT($N1337,1)&amp;"　"&amp;RIGHT($N1337,1)&amp;"・"&amp;男子登録情報!$I1337,$N1337&amp;"・"&amp;男子登録情報!$I1337))</f>
        <v>兵　庫・社</v>
      </c>
    </row>
    <row r="1338" spans="1:15" x14ac:dyDescent="0.55000000000000004">
      <c r="A1338">
        <f>IF($K1338="","",100000000+男子登録情報!$C1338)</f>
        <v>100001337</v>
      </c>
      <c r="B1338" t="str">
        <f>IF($K1338="","",男子登録情報!$D1338&amp;" ("&amp;男子登録情報!$K1338&amp;")")</f>
        <v>宮野　和優 (1)</v>
      </c>
      <c r="C1338" t="str">
        <f>IF($K1338="","",男子登録情報!$E1338)</f>
        <v>ﾐﾔﾉ ｶｽﾞﾏｻ</v>
      </c>
      <c r="D1338" t="str">
        <f>IF($K1338="","",男子登録情報!$O1338&amp;" "&amp;男子登録情報!$N1338&amp;" ("&amp;LEFT(男子登録情報!$F1338,2)&amp;")")</f>
        <v>Kazumasa MIYANO (03)</v>
      </c>
      <c r="E1338" t="str">
        <f>IF($K1338="","",男子登録情報!$P1338)</f>
        <v>JPN</v>
      </c>
      <c r="F1338" t="str">
        <f t="shared" si="20"/>
        <v>1</v>
      </c>
      <c r="G1338">
        <f>IF($K1338="","",男子登録情報!$M1338)</f>
        <v>28</v>
      </c>
      <c r="H1338">
        <f>IF($K1338="","",男子登録情報!$A1338)</f>
        <v>492204</v>
      </c>
      <c r="K1338">
        <f>IF(男子登録情報!$C1338="","",男子登録情報!$C1338)</f>
        <v>1337</v>
      </c>
      <c r="M1338">
        <f>IFERROR(IF(AND(402&lt;=VALUE(RIGHT(男子登録情報!$F1338,4)),競技会情報!$E$3*100+競技会情報!$G$3&gt;=VALUE(RIGHT(男子登録情報!$F1338,4))),VALUE(男子登録情報!$G1338)+1,VALUE(男子登録情報!$G1338)),"")</f>
        <v>19</v>
      </c>
      <c r="N1338" t="str">
        <f>IF($K1338="","",IF(男子登録情報!$H1338="北海道",男子登録情報!$H1338,LEFT(男子登録情報!$H1338,LEN(男子登録情報!$H1338)-1)))</f>
        <v>兵庫</v>
      </c>
      <c r="O1338" t="str">
        <f>IF($K1338="","",IF(LEN($N1338)=2,LEFT($N1338,1)&amp;"　"&amp;RIGHT($N1338,1)&amp;"・"&amp;男子登録情報!$I1338,$N1338&amp;"・"&amp;男子登録情報!$I1338))</f>
        <v>兵　庫・社</v>
      </c>
    </row>
    <row r="1339" spans="1:15" x14ac:dyDescent="0.55000000000000004">
      <c r="A1339">
        <f>IF($K1339="","",100000000+男子登録情報!$C1339)</f>
        <v>100001338</v>
      </c>
      <c r="B1339" t="str">
        <f>IF($K1339="","",男子登録情報!$D1339&amp;" ("&amp;男子登録情報!$K1339&amp;")")</f>
        <v>森永　悠斗 (1)</v>
      </c>
      <c r="C1339" t="str">
        <f>IF($K1339="","",男子登録情報!$E1339)</f>
        <v>ﾓﾘﾅｶﾞ ﾕｳﾄ</v>
      </c>
      <c r="D1339" t="str">
        <f>IF($K1339="","",男子登録情報!$O1339&amp;" "&amp;男子登録情報!$N1339&amp;" ("&amp;LEFT(男子登録情報!$F1339,2)&amp;")")</f>
        <v>Yuto MORINAGA (03)</v>
      </c>
      <c r="E1339" t="str">
        <f>IF($K1339="","",男子登録情報!$P1339)</f>
        <v>JPN</v>
      </c>
      <c r="F1339" t="str">
        <f t="shared" si="20"/>
        <v>1</v>
      </c>
      <c r="G1339">
        <f>IF($K1339="","",男子登録情報!$M1339)</f>
        <v>28</v>
      </c>
      <c r="H1339">
        <f>IF($K1339="","",男子登録情報!$A1339)</f>
        <v>492204</v>
      </c>
      <c r="K1339">
        <f>IF(男子登録情報!$C1339="","",男子登録情報!$C1339)</f>
        <v>1338</v>
      </c>
      <c r="M1339">
        <f>IFERROR(IF(AND(402&lt;=VALUE(RIGHT(男子登録情報!$F1339,4)),競技会情報!$E$3*100+競技会情報!$G$3&gt;=VALUE(RIGHT(男子登録情報!$F1339,4))),VALUE(男子登録情報!$G1339)+1,VALUE(男子登録情報!$G1339)),"")</f>
        <v>19</v>
      </c>
      <c r="N1339" t="str">
        <f>IF($K1339="","",IF(男子登録情報!$H1339="北海道",男子登録情報!$H1339,LEFT(男子登録情報!$H1339,LEN(男子登録情報!$H1339)-1)))</f>
        <v>兵庫</v>
      </c>
      <c r="O1339" t="str">
        <f>IF($K1339="","",IF(LEN($N1339)=2,LEFT($N1339,1)&amp;"　"&amp;RIGHT($N1339,1)&amp;"・"&amp;男子登録情報!$I1339,$N1339&amp;"・"&amp;男子登録情報!$I1339))</f>
        <v>兵　庫・社</v>
      </c>
    </row>
    <row r="1340" spans="1:15" x14ac:dyDescent="0.55000000000000004">
      <c r="A1340">
        <f>IF($K1340="","",100000000+男子登録情報!$C1340)</f>
        <v>100001339</v>
      </c>
      <c r="B1340" t="str">
        <f>IF($K1340="","",男子登録情報!$D1340&amp;" ("&amp;男子登録情報!$K1340&amp;")")</f>
        <v>今井　智也 (1)</v>
      </c>
      <c r="C1340" t="str">
        <f>IF($K1340="","",男子登録情報!$E1340)</f>
        <v>ｲﾏｲ ﾄﾓﾔ</v>
      </c>
      <c r="D1340" t="str">
        <f>IF($K1340="","",男子登録情報!$O1340&amp;" "&amp;男子登録情報!$N1340&amp;" ("&amp;LEFT(男子登録情報!$F1340,2)&amp;")")</f>
        <v>Tomoya IMAI (03)</v>
      </c>
      <c r="E1340" t="str">
        <f>IF($K1340="","",男子登録情報!$P1340)</f>
        <v>JPN</v>
      </c>
      <c r="F1340" t="str">
        <f t="shared" si="20"/>
        <v>1</v>
      </c>
      <c r="G1340">
        <f>IF($K1340="","",男子登録情報!$M1340)</f>
        <v>27</v>
      </c>
      <c r="H1340">
        <f>IF($K1340="","",男子登録情報!$A1340)</f>
        <v>492204</v>
      </c>
      <c r="K1340">
        <f>IF(男子登録情報!$C1340="","",男子登録情報!$C1340)</f>
        <v>1339</v>
      </c>
      <c r="M1340">
        <f>IFERROR(IF(AND(402&lt;=VALUE(RIGHT(男子登録情報!$F1340,4)),競技会情報!$E$3*100+競技会情報!$G$3&gt;=VALUE(RIGHT(男子登録情報!$F1340,4))),VALUE(男子登録情報!$G1340)+1,VALUE(男子登録情報!$G1340)),"")</f>
        <v>19</v>
      </c>
      <c r="N1340" t="str">
        <f>IF($K1340="","",IF(男子登録情報!$H1340="北海道",男子登録情報!$H1340,LEFT(男子登録情報!$H1340,LEN(男子登録情報!$H1340)-1)))</f>
        <v>大阪</v>
      </c>
      <c r="O1340" t="str">
        <f>IF($K1340="","",IF(LEN($N1340)=2,LEFT($N1340,1)&amp;"　"&amp;RIGHT($N1340,1)&amp;"・"&amp;男子登録情報!$I1340,$N1340&amp;"・"&amp;男子登録情報!$I1340))</f>
        <v>大　阪・興国</v>
      </c>
    </row>
    <row r="1341" spans="1:15" x14ac:dyDescent="0.55000000000000004">
      <c r="A1341">
        <f>IF($K1341="","",100000000+男子登録情報!$C1341)</f>
        <v>100001340</v>
      </c>
      <c r="B1341" t="str">
        <f>IF($K1341="","",男子登録情報!$D1341&amp;" ("&amp;男子登録情報!$K1341&amp;")")</f>
        <v>土井　陽向 (1)</v>
      </c>
      <c r="C1341" t="str">
        <f>IF($K1341="","",男子登録情報!$E1341)</f>
        <v>ﾄﾞｲ ﾋﾅﾀ</v>
      </c>
      <c r="D1341" t="str">
        <f>IF($K1341="","",男子登録情報!$O1341&amp;" "&amp;男子登録情報!$N1341&amp;" ("&amp;LEFT(男子登録情報!$F1341,2)&amp;")")</f>
        <v>Hinata DOI (03)</v>
      </c>
      <c r="E1341" t="str">
        <f>IF($K1341="","",男子登録情報!$P1341)</f>
        <v>JPN</v>
      </c>
      <c r="F1341" t="str">
        <f t="shared" si="20"/>
        <v>1</v>
      </c>
      <c r="G1341">
        <f>IF($K1341="","",男子登録情報!$M1341)</f>
        <v>27</v>
      </c>
      <c r="H1341">
        <f>IF($K1341="","",男子登録情報!$A1341)</f>
        <v>492204</v>
      </c>
      <c r="K1341">
        <f>IF(男子登録情報!$C1341="","",男子登録情報!$C1341)</f>
        <v>1340</v>
      </c>
      <c r="M1341">
        <f>IFERROR(IF(AND(402&lt;=VALUE(RIGHT(男子登録情報!$F1341,4)),競技会情報!$E$3*100+競技会情報!$G$3&gt;=VALUE(RIGHT(男子登録情報!$F1341,4))),VALUE(男子登録情報!$G1341)+1,VALUE(男子登録情報!$G1341)),"")</f>
        <v>19</v>
      </c>
      <c r="N1341" t="str">
        <f>IF($K1341="","",IF(男子登録情報!$H1341="北海道",男子登録情報!$H1341,LEFT(男子登録情報!$H1341,LEN(男子登録情報!$H1341)-1)))</f>
        <v>大阪</v>
      </c>
      <c r="O1341" t="str">
        <f>IF($K1341="","",IF(LEN($N1341)=2,LEFT($N1341,1)&amp;"　"&amp;RIGHT($N1341,1)&amp;"・"&amp;男子登録情報!$I1341,$N1341&amp;"・"&amp;男子登録情報!$I1341))</f>
        <v>大　阪・摂津</v>
      </c>
    </row>
    <row r="1342" spans="1:15" x14ac:dyDescent="0.55000000000000004">
      <c r="A1342">
        <f>IF($K1342="","",100000000+男子登録情報!$C1342)</f>
        <v>100001341</v>
      </c>
      <c r="B1342" t="str">
        <f>IF($K1342="","",男子登録情報!$D1342&amp;" ("&amp;男子登録情報!$K1342&amp;")")</f>
        <v>森田　章裕 (6)</v>
      </c>
      <c r="C1342" t="str">
        <f>IF($K1342="","",男子登録情報!$E1342)</f>
        <v>ﾓﾘﾀ ｱｷﾋﾛ</v>
      </c>
      <c r="D1342" t="str">
        <f>IF($K1342="","",男子登録情報!$O1342&amp;" "&amp;男子登録情報!$N1342&amp;" ("&amp;LEFT(男子登録情報!$F1342,2)&amp;")")</f>
        <v>Akihiro MORITA (97)</v>
      </c>
      <c r="E1342" t="str">
        <f>IF($K1342="","",男子登録情報!$P1342)</f>
        <v>JPN</v>
      </c>
      <c r="F1342" t="str">
        <f t="shared" si="20"/>
        <v>1</v>
      </c>
      <c r="G1342">
        <f>IF($K1342="","",男子登録情報!$M1342)</f>
        <v>27</v>
      </c>
      <c r="H1342">
        <f>IF($K1342="","",男子登録情報!$A1342)</f>
        <v>496999</v>
      </c>
      <c r="K1342">
        <f>IF(男子登録情報!$C1342="","",男子登録情報!$C1342)</f>
        <v>1341</v>
      </c>
      <c r="M1342">
        <f>IFERROR(IF(AND(402&lt;=VALUE(RIGHT(男子登録情報!$F1342,4)),競技会情報!$E$3*100+競技会情報!$G$3&gt;=VALUE(RIGHT(男子登録情報!$F1342,4))),VALUE(男子登録情報!$G1342)+1,VALUE(男子登録情報!$G1342)),"")</f>
        <v>25</v>
      </c>
      <c r="N1342" t="str">
        <f>IF($K1342="","",IF(男子登録情報!$H1342="北海道",男子登録情報!$H1342,LEFT(男子登録情報!$H1342,LEN(男子登録情報!$H1342)-1)))</f>
        <v>愛知</v>
      </c>
      <c r="O1342" t="str">
        <f>IF($K1342="","",IF(LEN($N1342)=2,LEFT($N1342,1)&amp;"　"&amp;RIGHT($N1342,1)&amp;"・"&amp;男子登録情報!$I1342,$N1342&amp;"・"&amp;男子登録情報!$I1342))</f>
        <v>愛　知・東海</v>
      </c>
    </row>
    <row r="1343" spans="1:15" x14ac:dyDescent="0.55000000000000004">
      <c r="A1343">
        <f>IF($K1343="","",100000000+男子登録情報!$C1343)</f>
        <v>100001342</v>
      </c>
      <c r="B1343" t="str">
        <f>IF($K1343="","",男子登録情報!$D1343&amp;" ("&amp;男子登録情報!$K1343&amp;")")</f>
        <v>氷置　佳也 (6)</v>
      </c>
      <c r="C1343" t="str">
        <f>IF($K1343="","",男子登録情報!$E1343)</f>
        <v>ﾋｵｷ ｹｲﾔ</v>
      </c>
      <c r="D1343" t="str">
        <f>IF($K1343="","",男子登録情報!$O1343&amp;" "&amp;男子登録情報!$N1343&amp;" ("&amp;LEFT(男子登録情報!$F1343,2)&amp;")")</f>
        <v>Keya HIOKI (97)</v>
      </c>
      <c r="E1343" t="str">
        <f>IF($K1343="","",男子登録情報!$P1343)</f>
        <v>JPN</v>
      </c>
      <c r="F1343" t="str">
        <f t="shared" si="20"/>
        <v>1</v>
      </c>
      <c r="G1343">
        <f>IF($K1343="","",男子登録情報!$M1343)</f>
        <v>26</v>
      </c>
      <c r="H1343">
        <f>IF($K1343="","",男子登録情報!$A1343)</f>
        <v>496999</v>
      </c>
      <c r="K1343">
        <f>IF(男子登録情報!$C1343="","",男子登録情報!$C1343)</f>
        <v>1342</v>
      </c>
      <c r="M1343">
        <f>IFERROR(IF(AND(402&lt;=VALUE(RIGHT(男子登録情報!$F1343,4)),競技会情報!$E$3*100+競技会情報!$G$3&gt;=VALUE(RIGHT(男子登録情報!$F1343,4))),VALUE(男子登録情報!$G1343)+1,VALUE(男子登録情報!$G1343)),"")</f>
        <v>25</v>
      </c>
      <c r="N1343" t="str">
        <f>IF($K1343="","",IF(男子登録情報!$H1343="北海道",男子登録情報!$H1343,LEFT(男子登録情報!$H1343,LEN(男子登録情報!$H1343)-1)))</f>
        <v>大阪</v>
      </c>
      <c r="O1343" t="str">
        <f>IF($K1343="","",IF(LEN($N1343)=2,LEFT($N1343,1)&amp;"　"&amp;RIGHT($N1343,1)&amp;"・"&amp;男子登録情報!$I1343,$N1343&amp;"・"&amp;男子登録情報!$I1343))</f>
        <v>大　阪・高槻</v>
      </c>
    </row>
    <row r="1344" spans="1:15" x14ac:dyDescent="0.55000000000000004">
      <c r="A1344">
        <f>IF($K1344="","",100000000+男子登録情報!$C1344)</f>
        <v>100001343</v>
      </c>
      <c r="B1344" t="str">
        <f>IF($K1344="","",男子登録情報!$D1344&amp;" ("&amp;男子登録情報!$K1344&amp;")")</f>
        <v>松本　光司 (5)</v>
      </c>
      <c r="C1344" t="str">
        <f>IF($K1344="","",男子登録情報!$E1344)</f>
        <v>ﾏﾂﾓﾄ ｺｳｼﾞ</v>
      </c>
      <c r="D1344" t="str">
        <f>IF($K1344="","",男子登録情報!$O1344&amp;" "&amp;男子登録情報!$N1344&amp;" ("&amp;LEFT(男子登録情報!$F1344,2)&amp;")")</f>
        <v>Koji MATSUMOTO (98)</v>
      </c>
      <c r="E1344" t="str">
        <f>IF($K1344="","",男子登録情報!$P1344)</f>
        <v>JPN</v>
      </c>
      <c r="F1344" t="str">
        <f t="shared" si="20"/>
        <v>1</v>
      </c>
      <c r="G1344">
        <f>IF($K1344="","",男子登録情報!$M1344)</f>
        <v>27</v>
      </c>
      <c r="H1344">
        <f>IF($K1344="","",男子登録情報!$A1344)</f>
        <v>496999</v>
      </c>
      <c r="K1344">
        <f>IF(男子登録情報!$C1344="","",男子登録情報!$C1344)</f>
        <v>1343</v>
      </c>
      <c r="M1344">
        <f>IFERROR(IF(AND(402&lt;=VALUE(RIGHT(男子登録情報!$F1344,4)),競技会情報!$E$3*100+競技会情報!$G$3&gt;=VALUE(RIGHT(男子登録情報!$F1344,4))),VALUE(男子登録情報!$G1344)+1,VALUE(男子登録情報!$G1344)),"")</f>
        <v>23</v>
      </c>
      <c r="N1344" t="str">
        <f>IF($K1344="","",IF(男子登録情報!$H1344="北海道",男子登録情報!$H1344,LEFT(男子登録情報!$H1344,LEN(男子登録情報!$H1344)-1)))</f>
        <v>三重</v>
      </c>
      <c r="O1344" t="str">
        <f>IF($K1344="","",IF(LEN($N1344)=2,LEFT($N1344,1)&amp;"　"&amp;RIGHT($N1344,1)&amp;"・"&amp;男子登録情報!$I1344,$N1344&amp;"・"&amp;男子登録情報!$I1344))</f>
        <v>三　重・三重</v>
      </c>
    </row>
    <row r="1345" spans="1:15" x14ac:dyDescent="0.55000000000000004">
      <c r="A1345">
        <f>IF($K1345="","",100000000+男子登録情報!$C1345)</f>
        <v>100001344</v>
      </c>
      <c r="B1345" t="str">
        <f>IF($K1345="","",男子登録情報!$D1345&amp;" ("&amp;男子登録情報!$K1345&amp;")")</f>
        <v>福瀬　智隆 (5)</v>
      </c>
      <c r="C1345" t="str">
        <f>IF($K1345="","",男子登録情報!$E1345)</f>
        <v>ﾌｸｾ ﾄﾓﾀｶ</v>
      </c>
      <c r="D1345" t="str">
        <f>IF($K1345="","",男子登録情報!$O1345&amp;" "&amp;男子登録情報!$N1345&amp;" ("&amp;LEFT(男子登録情報!$F1345,2)&amp;")")</f>
        <v>Tomotaka FUKUSE (94)</v>
      </c>
      <c r="E1345" t="str">
        <f>IF($K1345="","",男子登録情報!$P1345)</f>
        <v>JPN</v>
      </c>
      <c r="F1345" t="str">
        <f t="shared" si="20"/>
        <v>1</v>
      </c>
      <c r="G1345">
        <f>IF($K1345="","",男子登録情報!$M1345)</f>
        <v>26</v>
      </c>
      <c r="H1345">
        <f>IF($K1345="","",男子登録情報!$A1345)</f>
        <v>496999</v>
      </c>
      <c r="K1345">
        <f>IF(男子登録情報!$C1345="","",男子登録情報!$C1345)</f>
        <v>1344</v>
      </c>
      <c r="M1345">
        <f>IFERROR(IF(AND(402&lt;=VALUE(RIGHT(男子登録情報!$F1345,4)),競技会情報!$E$3*100+競技会情報!$G$3&gt;=VALUE(RIGHT(男子登録情報!$F1345,4))),VALUE(男子登録情報!$G1345)+1,VALUE(男子登録情報!$G1345)),"")</f>
        <v>28</v>
      </c>
      <c r="N1345" t="str">
        <f>IF($K1345="","",IF(男子登録情報!$H1345="北海道",男子登録情報!$H1345,LEFT(男子登録情報!$H1345,LEN(男子登録情報!$H1345)-1)))</f>
        <v>京都</v>
      </c>
      <c r="O1345" t="str">
        <f>IF($K1345="","",IF(LEN($N1345)=2,LEFT($N1345,1)&amp;"　"&amp;RIGHT($N1345,1)&amp;"・"&amp;男子登録情報!$I1345,$N1345&amp;"・"&amp;男子登録情報!$I1345))</f>
        <v>京　都・洛南</v>
      </c>
    </row>
    <row r="1346" spans="1:15" x14ac:dyDescent="0.55000000000000004">
      <c r="A1346">
        <f>IF($K1346="","",100000000+男子登録情報!$C1346)</f>
        <v>100001345</v>
      </c>
      <c r="B1346" t="str">
        <f>IF($K1346="","",男子登録情報!$D1346&amp;" ("&amp;男子登録情報!$K1346&amp;")")</f>
        <v>辻　翔平 (4)</v>
      </c>
      <c r="C1346" t="str">
        <f>IF($K1346="","",男子登録情報!$E1346)</f>
        <v>ﾂｼﾞ ｼｮｳﾍｲ</v>
      </c>
      <c r="D1346" t="str">
        <f>IF($K1346="","",男子登録情報!$O1346&amp;" "&amp;男子登録情報!$N1346&amp;" ("&amp;LEFT(男子登録情報!$F1346,2)&amp;")")</f>
        <v>Shohe TSUJI (97)</v>
      </c>
      <c r="E1346" t="str">
        <f>IF($K1346="","",男子登録情報!$P1346)</f>
        <v>JPN</v>
      </c>
      <c r="F1346" t="str">
        <f t="shared" si="20"/>
        <v>1</v>
      </c>
      <c r="G1346">
        <f>IF($K1346="","",男子登録情報!$M1346)</f>
        <v>27</v>
      </c>
      <c r="H1346">
        <f>IF($K1346="","",男子登録情報!$A1346)</f>
        <v>496999</v>
      </c>
      <c r="K1346">
        <f>IF(男子登録情報!$C1346="","",男子登録情報!$C1346)</f>
        <v>1345</v>
      </c>
      <c r="M1346">
        <f>IFERROR(IF(AND(402&lt;=VALUE(RIGHT(男子登録情報!$F1346,4)),競技会情報!$E$3*100+競技会情報!$G$3&gt;=VALUE(RIGHT(男子登録情報!$F1346,4))),VALUE(男子登録情報!$G1346)+1,VALUE(男子登録情報!$G1346)),"")</f>
        <v>25</v>
      </c>
      <c r="N1346" t="str">
        <f>IF($K1346="","",IF(男子登録情報!$H1346="北海道",男子登録情報!$H1346,LEFT(男子登録情報!$H1346,LEN(男子登録情報!$H1346)-1)))</f>
        <v>大阪</v>
      </c>
      <c r="O1346" t="str">
        <f>IF($K1346="","",IF(LEN($N1346)=2,LEFT($N1346,1)&amp;"　"&amp;RIGHT($N1346,1)&amp;"・"&amp;男子登録情報!$I1346,$N1346&amp;"・"&amp;男子登録情報!$I1346))</f>
        <v>大　阪・高槻</v>
      </c>
    </row>
    <row r="1347" spans="1:15" x14ac:dyDescent="0.55000000000000004">
      <c r="A1347">
        <f>IF($K1347="","",100000000+男子登録情報!$C1347)</f>
        <v>100001346</v>
      </c>
      <c r="B1347" t="str">
        <f>IF($K1347="","",男子登録情報!$D1347&amp;" ("&amp;男子登録情報!$K1347&amp;")")</f>
        <v>上川　直己 (6)</v>
      </c>
      <c r="C1347" t="str">
        <f>IF($K1347="","",男子登録情報!$E1347)</f>
        <v>ｳｴｶﾜ ﾅｵｷ</v>
      </c>
      <c r="D1347" t="str">
        <f>IF($K1347="","",男子登録情報!$O1347&amp;" "&amp;男子登録情報!$N1347&amp;" ("&amp;LEFT(男子登録情報!$F1347,2)&amp;")")</f>
        <v>Naoki UEKAWA (97)</v>
      </c>
      <c r="E1347" t="str">
        <f>IF($K1347="","",男子登録情報!$P1347)</f>
        <v>JPN</v>
      </c>
      <c r="F1347" t="str">
        <f t="shared" ref="F1347:F1410" si="21">IF($K1347="","","1")</f>
        <v>1</v>
      </c>
      <c r="G1347">
        <f>IF($K1347="","",男子登録情報!$M1347)</f>
        <v>27</v>
      </c>
      <c r="H1347">
        <f>IF($K1347="","",男子登録情報!$A1347)</f>
        <v>496999</v>
      </c>
      <c r="K1347">
        <f>IF(男子登録情報!$C1347="","",男子登録情報!$C1347)</f>
        <v>1346</v>
      </c>
      <c r="M1347">
        <f>IFERROR(IF(AND(402&lt;=VALUE(RIGHT(男子登録情報!$F1347,4)),競技会情報!$E$3*100+競技会情報!$G$3&gt;=VALUE(RIGHT(男子登録情報!$F1347,4))),VALUE(男子登録情報!$G1347)+1,VALUE(男子登録情報!$G1347)),"")</f>
        <v>25</v>
      </c>
      <c r="N1347" t="str">
        <f>IF($K1347="","",IF(男子登録情報!$H1347="北海道",男子登録情報!$H1347,LEFT(男子登録情報!$H1347,LEN(男子登録情報!$H1347)-1)))</f>
        <v>奈良</v>
      </c>
      <c r="O1347" t="str">
        <f>IF($K1347="","",IF(LEN($N1347)=2,LEFT($N1347,1)&amp;"　"&amp;RIGHT($N1347,1)&amp;"・"&amp;男子登録情報!$I1347,$N1347&amp;"・"&amp;男子登録情報!$I1347))</f>
        <v>奈　良・東大寺学園</v>
      </c>
    </row>
    <row r="1348" spans="1:15" x14ac:dyDescent="0.55000000000000004">
      <c r="A1348">
        <f>IF($K1348="","",100000000+男子登録情報!$C1348)</f>
        <v>100001347</v>
      </c>
      <c r="B1348" t="str">
        <f>IF($K1348="","",男子登録情報!$D1348&amp;" ("&amp;男子登録情報!$K1348&amp;")")</f>
        <v>谷口　遼 (5)</v>
      </c>
      <c r="C1348" t="str">
        <f>IF($K1348="","",男子登録情報!$E1348)</f>
        <v>ﾀﾆｸﾞﾁ ﾘｮｳ</v>
      </c>
      <c r="D1348" t="str">
        <f>IF($K1348="","",男子登録情報!$O1348&amp;" "&amp;男子登録情報!$N1348&amp;" ("&amp;LEFT(男子登録情報!$F1348,2)&amp;")")</f>
        <v>Ryo TANIGUCHI (99)</v>
      </c>
      <c r="E1348" t="str">
        <f>IF($K1348="","",男子登録情報!$P1348)</f>
        <v>JPN</v>
      </c>
      <c r="F1348" t="str">
        <f t="shared" si="21"/>
        <v>1</v>
      </c>
      <c r="G1348">
        <f>IF($K1348="","",男子登録情報!$M1348)</f>
        <v>27</v>
      </c>
      <c r="H1348">
        <f>IF($K1348="","",男子登録情報!$A1348)</f>
        <v>496999</v>
      </c>
      <c r="K1348">
        <f>IF(男子登録情報!$C1348="","",男子登録情報!$C1348)</f>
        <v>1347</v>
      </c>
      <c r="M1348">
        <f>IFERROR(IF(AND(402&lt;=VALUE(RIGHT(男子登録情報!$F1348,4)),競技会情報!$E$3*100+競技会情報!$G$3&gt;=VALUE(RIGHT(男子登録情報!$F1348,4))),VALUE(男子登録情報!$G1348)+1,VALUE(男子登録情報!$G1348)),"")</f>
        <v>23</v>
      </c>
      <c r="N1348" t="str">
        <f>IF($K1348="","",IF(男子登録情報!$H1348="北海道",男子登録情報!$H1348,LEFT(男子登録情報!$H1348,LEN(男子登録情報!$H1348)-1)))</f>
        <v>兵庫</v>
      </c>
      <c r="O1348" t="str">
        <f>IF($K1348="","",IF(LEN($N1348)=2,LEFT($N1348,1)&amp;"　"&amp;RIGHT($N1348,1)&amp;"・"&amp;男子登録情報!$I1348,$N1348&amp;"・"&amp;男子登録情報!$I1348))</f>
        <v>兵　庫・六甲学院</v>
      </c>
    </row>
    <row r="1349" spans="1:15" x14ac:dyDescent="0.55000000000000004">
      <c r="A1349">
        <f>IF($K1349="","",100000000+男子登録情報!$C1349)</f>
        <v>100001348</v>
      </c>
      <c r="B1349" t="str">
        <f>IF($K1349="","",男子登録情報!$D1349&amp;" ("&amp;男子登録情報!$K1349&amp;")")</f>
        <v>中野　正隆 (2)</v>
      </c>
      <c r="C1349" t="str">
        <f>IF($K1349="","",男子登録情報!$E1349)</f>
        <v>ﾅｶﾉ ﾏｻﾀｶ</v>
      </c>
      <c r="D1349" t="str">
        <f>IF($K1349="","",男子登録情報!$O1349&amp;" "&amp;男子登録情報!$N1349&amp;" ("&amp;LEFT(男子登録情報!$F1349,2)&amp;")")</f>
        <v>Masataka NAKANO (03)</v>
      </c>
      <c r="E1349" t="str">
        <f>IF($K1349="","",男子登録情報!$P1349)</f>
        <v>JPN</v>
      </c>
      <c r="F1349" t="str">
        <f t="shared" si="21"/>
        <v>1</v>
      </c>
      <c r="G1349">
        <f>IF($K1349="","",男子登録情報!$M1349)</f>
        <v>27</v>
      </c>
      <c r="H1349">
        <f>IF($K1349="","",男子登録情報!$A1349)</f>
        <v>496999</v>
      </c>
      <c r="K1349">
        <f>IF(男子登録情報!$C1349="","",男子登録情報!$C1349)</f>
        <v>1348</v>
      </c>
      <c r="M1349">
        <f>IFERROR(IF(AND(402&lt;=VALUE(RIGHT(男子登録情報!$F1349,4)),競技会情報!$E$3*100+競技会情報!$G$3&gt;=VALUE(RIGHT(男子登録情報!$F1349,4))),VALUE(男子登録情報!$G1349)+1,VALUE(男子登録情報!$G1349)),"")</f>
        <v>19</v>
      </c>
      <c r="N1349" t="str">
        <f>IF($K1349="","",IF(男子登録情報!$H1349="北海道",男子登録情報!$H1349,LEFT(男子登録情報!$H1349,LEN(男子登録情報!$H1349)-1)))</f>
        <v>大阪</v>
      </c>
      <c r="O1349" t="str">
        <f>IF($K1349="","",IF(LEN($N1349)=2,LEFT($N1349,1)&amp;"　"&amp;RIGHT($N1349,1)&amp;"・"&amp;男子登録情報!$I1349,$N1349&amp;"・"&amp;男子登録情報!$I1349))</f>
        <v>大　阪・大阪桐蔭</v>
      </c>
    </row>
    <row r="1350" spans="1:15" x14ac:dyDescent="0.55000000000000004">
      <c r="A1350">
        <f>IF($K1350="","",100000000+男子登録情報!$C1350)</f>
        <v>100001349</v>
      </c>
      <c r="B1350" t="str">
        <f>IF($K1350="","",男子登録情報!$D1350&amp;" ("&amp;男子登録情報!$K1350&amp;")")</f>
        <v>久保　慎太朗 (2)</v>
      </c>
      <c r="C1350" t="str">
        <f>IF($K1350="","",男子登録情報!$E1350)</f>
        <v>ｸﾎﾞ ｼﾝﾀﾛｳ</v>
      </c>
      <c r="D1350" t="str">
        <f>IF($K1350="","",男子登録情報!$O1350&amp;" "&amp;男子登録情報!$N1350&amp;" ("&amp;LEFT(男子登録情報!$F1350,2)&amp;")")</f>
        <v>Shintaro KUBO (01)</v>
      </c>
      <c r="E1350" t="str">
        <f>IF($K1350="","",男子登録情報!$P1350)</f>
        <v>JPN</v>
      </c>
      <c r="F1350" t="str">
        <f t="shared" si="21"/>
        <v>1</v>
      </c>
      <c r="G1350">
        <f>IF($K1350="","",男子登録情報!$M1350)</f>
        <v>27</v>
      </c>
      <c r="H1350">
        <f>IF($K1350="","",男子登録情報!$A1350)</f>
        <v>496999</v>
      </c>
      <c r="K1350">
        <f>IF(男子登録情報!$C1350="","",男子登録情報!$C1350)</f>
        <v>1349</v>
      </c>
      <c r="M1350">
        <f>IFERROR(IF(AND(402&lt;=VALUE(RIGHT(男子登録情報!$F1350,4)),競技会情報!$E$3*100+競技会情報!$G$3&gt;=VALUE(RIGHT(男子登録情報!$F1350,4))),VALUE(男子登録情報!$G1350)+1,VALUE(男子登録情報!$G1350)),"")</f>
        <v>21</v>
      </c>
      <c r="N1350" t="str">
        <f>IF($K1350="","",IF(男子登録情報!$H1350="北海道",男子登録情報!$H1350,LEFT(男子登録情報!$H1350,LEN(男子登録情報!$H1350)-1)))</f>
        <v>三重</v>
      </c>
      <c r="O1350" t="str">
        <f>IF($K1350="","",IF(LEN($N1350)=2,LEFT($N1350,1)&amp;"　"&amp;RIGHT($N1350,1)&amp;"・"&amp;男子登録情報!$I1350,$N1350&amp;"・"&amp;男子登録情報!$I1350))</f>
        <v>三　重・高田</v>
      </c>
    </row>
    <row r="1351" spans="1:15" x14ac:dyDescent="0.55000000000000004">
      <c r="A1351">
        <f>IF($K1351="","",100000000+男子登録情報!$C1351)</f>
        <v>100001350</v>
      </c>
      <c r="B1351" t="str">
        <f>IF($K1351="","",男子登録情報!$D1351&amp;" ("&amp;男子登録情報!$K1351&amp;")")</f>
        <v>神谷　瑞貴 (4)</v>
      </c>
      <c r="C1351" t="str">
        <f>IF($K1351="","",男子登録情報!$E1351)</f>
        <v>ｶﾐﾔ ﾐｽﾞｷ</v>
      </c>
      <c r="D1351" t="str">
        <f>IF($K1351="","",男子登録情報!$O1351&amp;" "&amp;男子登録情報!$N1351&amp;" ("&amp;LEFT(男子登録情報!$F1351,2)&amp;")")</f>
        <v>Mizuki KAMIYA (00)</v>
      </c>
      <c r="E1351" t="str">
        <f>IF($K1351="","",男子登録情報!$P1351)</f>
        <v>JPN</v>
      </c>
      <c r="F1351" t="str">
        <f t="shared" si="21"/>
        <v>1</v>
      </c>
      <c r="G1351">
        <f>IF($K1351="","",男子登録情報!$M1351)</f>
        <v>27</v>
      </c>
      <c r="H1351">
        <f>IF($K1351="","",男子登録情報!$A1351)</f>
        <v>496999</v>
      </c>
      <c r="K1351">
        <f>IF(男子登録情報!$C1351="","",男子登録情報!$C1351)</f>
        <v>1350</v>
      </c>
      <c r="M1351">
        <f>IFERROR(IF(AND(402&lt;=VALUE(RIGHT(男子登録情報!$F1351,4)),競技会情報!$E$3*100+競技会情報!$G$3&gt;=VALUE(RIGHT(男子登録情報!$F1351,4))),VALUE(男子登録情報!$G1351)+1,VALUE(男子登録情報!$G1351)),"")</f>
        <v>22</v>
      </c>
      <c r="N1351" t="str">
        <f>IF($K1351="","",IF(男子登録情報!$H1351="北海道",男子登録情報!$H1351,LEFT(男子登録情報!$H1351,LEN(男子登録情報!$H1351)-1)))</f>
        <v>奈良</v>
      </c>
      <c r="O1351" t="str">
        <f>IF($K1351="","",IF(LEN($N1351)=2,LEFT($N1351,1)&amp;"　"&amp;RIGHT($N1351,1)&amp;"・"&amp;男子登録情報!$I1351,$N1351&amp;"・"&amp;男子登録情報!$I1351))</f>
        <v>奈　良・奈良学園</v>
      </c>
    </row>
    <row r="1352" spans="1:15" x14ac:dyDescent="0.55000000000000004">
      <c r="A1352">
        <f>IF($K1352="","",100000000+男子登録情報!$C1352)</f>
        <v>100001351</v>
      </c>
      <c r="B1352" t="str">
        <f>IF($K1352="","",男子登録情報!$D1352&amp;" ("&amp;男子登録情報!$K1352&amp;")")</f>
        <v>上倉　優斗 (3)</v>
      </c>
      <c r="C1352" t="str">
        <f>IF($K1352="","",男子登録情報!$E1352)</f>
        <v>ｳｴｸﾗ ﾕｳﾄ</v>
      </c>
      <c r="D1352" t="str">
        <f>IF($K1352="","",男子登録情報!$O1352&amp;" "&amp;男子登録情報!$N1352&amp;" ("&amp;LEFT(男子登録情報!$F1352,2)&amp;")")</f>
        <v>Yuto UEKURA (01)</v>
      </c>
      <c r="E1352" t="str">
        <f>IF($K1352="","",男子登録情報!$P1352)</f>
        <v>JPN</v>
      </c>
      <c r="F1352" t="str">
        <f t="shared" si="21"/>
        <v>1</v>
      </c>
      <c r="G1352">
        <f>IF($K1352="","",男子登録情報!$M1352)</f>
        <v>27</v>
      </c>
      <c r="H1352">
        <f>IF($K1352="","",男子登録情報!$A1352)</f>
        <v>496999</v>
      </c>
      <c r="K1352">
        <f>IF(男子登録情報!$C1352="","",男子登録情報!$C1352)</f>
        <v>1351</v>
      </c>
      <c r="M1352">
        <f>IFERROR(IF(AND(402&lt;=VALUE(RIGHT(男子登録情報!$F1352,4)),競技会情報!$E$3*100+競技会情報!$G$3&gt;=VALUE(RIGHT(男子登録情報!$F1352,4))),VALUE(男子登録情報!$G1352)+1,VALUE(男子登録情報!$G1352)),"")</f>
        <v>21</v>
      </c>
      <c r="N1352" t="str">
        <f>IF($K1352="","",IF(男子登録情報!$H1352="北海道",男子登録情報!$H1352,LEFT(男子登録情報!$H1352,LEN(男子登録情報!$H1352)-1)))</f>
        <v>兵庫</v>
      </c>
      <c r="O1352" t="str">
        <f>IF($K1352="","",IF(LEN($N1352)=2,LEFT($N1352,1)&amp;"　"&amp;RIGHT($N1352,1)&amp;"・"&amp;男子登録情報!$I1352,$N1352&amp;"・"&amp;男子登録情報!$I1352))</f>
        <v>兵　庫・仁川学院</v>
      </c>
    </row>
    <row r="1353" spans="1:15" x14ac:dyDescent="0.55000000000000004">
      <c r="A1353">
        <f>IF($K1353="","",100000000+男子登録情報!$C1353)</f>
        <v>100001352</v>
      </c>
      <c r="B1353" t="str">
        <f>IF($K1353="","",男子登録情報!$D1353&amp;" ("&amp;男子登録情報!$K1353&amp;")")</f>
        <v>桑水流　雄大 (2)</v>
      </c>
      <c r="C1353" t="str">
        <f>IF($K1353="","",男子登録情報!$E1353)</f>
        <v>ｸﾜｽﾞﾙ ﾕｳﾀﾞｲ</v>
      </c>
      <c r="D1353" t="str">
        <f>IF($K1353="","",男子登録情報!$O1353&amp;" "&amp;男子登録情報!$N1353&amp;" ("&amp;LEFT(男子登録情報!$F1353,2)&amp;")")</f>
        <v>Yudai KUWAZURU (02)</v>
      </c>
      <c r="E1353" t="str">
        <f>IF($K1353="","",男子登録情報!$P1353)</f>
        <v>JPN</v>
      </c>
      <c r="F1353" t="str">
        <f t="shared" si="21"/>
        <v>1</v>
      </c>
      <c r="G1353">
        <f>IF($K1353="","",男子登録情報!$M1353)</f>
        <v>27</v>
      </c>
      <c r="H1353">
        <f>IF($K1353="","",男子登録情報!$A1353)</f>
        <v>496999</v>
      </c>
      <c r="K1353">
        <f>IF(男子登録情報!$C1353="","",男子登録情報!$C1353)</f>
        <v>1352</v>
      </c>
      <c r="M1353">
        <f>IFERROR(IF(AND(402&lt;=VALUE(RIGHT(男子登録情報!$F1353,4)),競技会情報!$E$3*100+競技会情報!$G$3&gt;=VALUE(RIGHT(男子登録情報!$F1353,4))),VALUE(男子登録情報!$G1353)+1,VALUE(男子登録情報!$G1353)),"")</f>
        <v>20</v>
      </c>
      <c r="N1353" t="str">
        <f>IF($K1353="","",IF(男子登録情報!$H1353="北海道",男子登録情報!$H1353,LEFT(男子登録情報!$H1353,LEN(男子登録情報!$H1353)-1)))</f>
        <v>大阪</v>
      </c>
      <c r="O1353" t="str">
        <f>IF($K1353="","",IF(LEN($N1353)=2,LEFT($N1353,1)&amp;"　"&amp;RIGHT($N1353,1)&amp;"・"&amp;男子登録情報!$I1353,$N1353&amp;"・"&amp;男子登録情報!$I1353))</f>
        <v>大　阪・河南</v>
      </c>
    </row>
    <row r="1354" spans="1:15" x14ac:dyDescent="0.55000000000000004">
      <c r="A1354">
        <f>IF($K1354="","",100000000+男子登録情報!$C1354)</f>
        <v>100001353</v>
      </c>
      <c r="B1354" t="str">
        <f>IF($K1354="","",男子登録情報!$D1354&amp;" ("&amp;男子登録情報!$K1354&amp;")")</f>
        <v>松田　大輝 (2)</v>
      </c>
      <c r="C1354" t="str">
        <f>IF($K1354="","",男子登録情報!$E1354)</f>
        <v>ﾏﾂﾀﾞ ﾀﾞｲｷ</v>
      </c>
      <c r="D1354" t="str">
        <f>IF($K1354="","",男子登録情報!$O1354&amp;" "&amp;男子登録情報!$N1354&amp;" ("&amp;LEFT(男子登録情報!$F1354,2)&amp;")")</f>
        <v>Daiki MATSUDA (03)</v>
      </c>
      <c r="E1354" t="str">
        <f>IF($K1354="","",男子登録情報!$P1354)</f>
        <v>JPN</v>
      </c>
      <c r="F1354" t="str">
        <f t="shared" si="21"/>
        <v>1</v>
      </c>
      <c r="G1354">
        <f>IF($K1354="","",男子登録情報!$M1354)</f>
        <v>27</v>
      </c>
      <c r="H1354">
        <f>IF($K1354="","",男子登録情報!$A1354)</f>
        <v>496999</v>
      </c>
      <c r="K1354">
        <f>IF(男子登録情報!$C1354="","",男子登録情報!$C1354)</f>
        <v>1353</v>
      </c>
      <c r="M1354">
        <f>IFERROR(IF(AND(402&lt;=VALUE(RIGHT(男子登録情報!$F1354,4)),競技会情報!$E$3*100+競技会情報!$G$3&gt;=VALUE(RIGHT(男子登録情報!$F1354,4))),VALUE(男子登録情報!$G1354)+1,VALUE(男子登録情報!$G1354)),"")</f>
        <v>19</v>
      </c>
      <c r="N1354" t="str">
        <f>IF($K1354="","",IF(男子登録情報!$H1354="北海道",男子登録情報!$H1354,LEFT(男子登録情報!$H1354,LEN(男子登録情報!$H1354)-1)))</f>
        <v>奈良</v>
      </c>
      <c r="O1354" t="str">
        <f>IF($K1354="","",IF(LEN($N1354)=2,LEFT($N1354,1)&amp;"　"&amp;RIGHT($N1354,1)&amp;"・"&amp;男子登録情報!$I1354,$N1354&amp;"・"&amp;男子登録情報!$I1354))</f>
        <v>奈　良・平城</v>
      </c>
    </row>
    <row r="1355" spans="1:15" x14ac:dyDescent="0.55000000000000004">
      <c r="A1355">
        <f>IF($K1355="","",100000000+男子登録情報!$C1355)</f>
        <v>100001354</v>
      </c>
      <c r="B1355" t="str">
        <f>IF($K1355="","",男子登録情報!$D1355&amp;" ("&amp;男子登録情報!$K1355&amp;")")</f>
        <v>三上　純 (D3)</v>
      </c>
      <c r="C1355" t="str">
        <f>IF($K1355="","",男子登録情報!$E1355)</f>
        <v>ﾐｶﾐ ｼﾞｭﾝ</v>
      </c>
      <c r="D1355" t="str">
        <f>IF($K1355="","",男子登録情報!$O1355&amp;" "&amp;男子登録情報!$N1355&amp;" ("&amp;LEFT(男子登録情報!$F1355,2)&amp;")")</f>
        <v>Jun MIKAMI (95)</v>
      </c>
      <c r="E1355" t="str">
        <f>IF($K1355="","",男子登録情報!$P1355)</f>
        <v>JPN</v>
      </c>
      <c r="F1355" t="str">
        <f t="shared" si="21"/>
        <v>1</v>
      </c>
      <c r="G1355">
        <f>IF($K1355="","",男子登録情報!$M1355)</f>
        <v>27</v>
      </c>
      <c r="H1355">
        <f>IF($K1355="","",男子登録情報!$A1355)</f>
        <v>490051</v>
      </c>
      <c r="K1355">
        <f>IF(男子登録情報!$C1355="","",男子登録情報!$C1355)</f>
        <v>1354</v>
      </c>
      <c r="M1355">
        <f>IFERROR(IF(AND(402&lt;=VALUE(RIGHT(男子登録情報!$F1355,4)),競技会情報!$E$3*100+競技会情報!$G$3&gt;=VALUE(RIGHT(男子登録情報!$F1355,4))),VALUE(男子登録情報!$G1355)+1,VALUE(男子登録情報!$G1355)),"")</f>
        <v>27</v>
      </c>
      <c r="N1355" t="str">
        <f>IF($K1355="","",IF(男子登録情報!$H1355="北海道",男子登録情報!$H1355,LEFT(男子登録情報!$H1355,LEN(男子登録情報!$H1355)-1)))</f>
        <v>滋賀</v>
      </c>
      <c r="O1355" t="str">
        <f>IF($K1355="","",IF(LEN($N1355)=2,LEFT($N1355,1)&amp;"　"&amp;RIGHT($N1355,1)&amp;"・"&amp;男子登録情報!$I1355,$N1355&amp;"・"&amp;男子登録情報!$I1355))</f>
        <v>滋　賀・草津東</v>
      </c>
    </row>
    <row r="1356" spans="1:15" x14ac:dyDescent="0.55000000000000004">
      <c r="A1356">
        <f>IF($K1356="","",100000000+男子登録情報!$C1356)</f>
        <v>100001355</v>
      </c>
      <c r="B1356" t="str">
        <f>IF($K1356="","",男子登録情報!$D1356&amp;" ("&amp;男子登録情報!$K1356&amp;")")</f>
        <v>広兼　浩二朗 (D3)</v>
      </c>
      <c r="C1356" t="str">
        <f>IF($K1356="","",男子登録情報!$E1356)</f>
        <v>ﾋﾛｶﾈ ｺｳｼﾞﾛｳ</v>
      </c>
      <c r="D1356" t="str">
        <f>IF($K1356="","",男子登録情報!$O1356&amp;" "&amp;男子登録情報!$N1356&amp;" ("&amp;LEFT(男子登録情報!$F1356,2)&amp;")")</f>
        <v>Kojiro HIROKANE (95)</v>
      </c>
      <c r="E1356" t="str">
        <f>IF($K1356="","",男子登録情報!$P1356)</f>
        <v>JPN</v>
      </c>
      <c r="F1356" t="str">
        <f t="shared" si="21"/>
        <v>1</v>
      </c>
      <c r="G1356">
        <f>IF($K1356="","",男子登録情報!$M1356)</f>
        <v>26</v>
      </c>
      <c r="H1356">
        <f>IF($K1356="","",男子登録情報!$A1356)</f>
        <v>490051</v>
      </c>
      <c r="K1356">
        <f>IF(男子登録情報!$C1356="","",男子登録情報!$C1356)</f>
        <v>1355</v>
      </c>
      <c r="M1356">
        <f>IFERROR(IF(AND(402&lt;=VALUE(RIGHT(男子登録情報!$F1356,4)),競技会情報!$E$3*100+競技会情報!$G$3&gt;=VALUE(RIGHT(男子登録情報!$F1356,4))),VALUE(男子登録情報!$G1356)+1,VALUE(男子登録情報!$G1356)),"")</f>
        <v>27</v>
      </c>
      <c r="N1356" t="str">
        <f>IF($K1356="","",IF(男子登録情報!$H1356="北海道",男子登録情報!$H1356,LEFT(男子登録情報!$H1356,LEN(男子登録情報!$H1356)-1)))</f>
        <v>京都</v>
      </c>
      <c r="O1356" t="str">
        <f>IF($K1356="","",IF(LEN($N1356)=2,LEFT($N1356,1)&amp;"　"&amp;RIGHT($N1356,1)&amp;"・"&amp;男子登録情報!$I1356,$N1356&amp;"・"&amp;男子登録情報!$I1356))</f>
        <v>京　都・洛南</v>
      </c>
    </row>
    <row r="1357" spans="1:15" x14ac:dyDescent="0.55000000000000004">
      <c r="A1357">
        <f>IF($K1357="","",100000000+男子登録情報!$C1357)</f>
        <v>100001356</v>
      </c>
      <c r="B1357" t="str">
        <f>IF($K1357="","",男子登録情報!$D1357&amp;" ("&amp;男子登録情報!$K1357&amp;")")</f>
        <v>小西　祐輝 (D3)</v>
      </c>
      <c r="C1357" t="str">
        <f>IF($K1357="","",男子登録情報!$E1357)</f>
        <v>ｺﾆｼ ﾕｳｷ</v>
      </c>
      <c r="D1357" t="str">
        <f>IF($K1357="","",男子登録情報!$O1357&amp;" "&amp;男子登録情報!$N1357&amp;" ("&amp;LEFT(男子登録情報!$F1357,2)&amp;")")</f>
        <v>Yuki KONISHI (96)</v>
      </c>
      <c r="E1357" t="str">
        <f>IF($K1357="","",男子登録情報!$P1357)</f>
        <v>JPN</v>
      </c>
      <c r="F1357" t="str">
        <f t="shared" si="21"/>
        <v>1</v>
      </c>
      <c r="G1357">
        <f>IF($K1357="","",男子登録情報!$M1357)</f>
        <v>27</v>
      </c>
      <c r="H1357">
        <f>IF($K1357="","",男子登録情報!$A1357)</f>
        <v>490051</v>
      </c>
      <c r="K1357">
        <f>IF(男子登録情報!$C1357="","",男子登録情報!$C1357)</f>
        <v>1356</v>
      </c>
      <c r="M1357">
        <f>IFERROR(IF(AND(402&lt;=VALUE(RIGHT(男子登録情報!$F1357,4)),競技会情報!$E$3*100+競技会情報!$G$3&gt;=VALUE(RIGHT(男子登録情報!$F1357,4))),VALUE(男子登録情報!$G1357)+1,VALUE(男子登録情報!$G1357)),"")</f>
        <v>26</v>
      </c>
      <c r="N1357" t="str">
        <f>IF($K1357="","",IF(男子登録情報!$H1357="北海道",男子登録情報!$H1357,LEFT(男子登録情報!$H1357,LEN(男子登録情報!$H1357)-1)))</f>
        <v>大阪</v>
      </c>
      <c r="O1357" t="str">
        <f>IF($K1357="","",IF(LEN($N1357)=2,LEFT($N1357,1)&amp;"　"&amp;RIGHT($N1357,1)&amp;"・"&amp;男子登録情報!$I1357,$N1357&amp;"・"&amp;男子登録情報!$I1357))</f>
        <v>大　阪・茨木</v>
      </c>
    </row>
    <row r="1358" spans="1:15" x14ac:dyDescent="0.55000000000000004">
      <c r="A1358">
        <f>IF($K1358="","",100000000+男子登録情報!$C1358)</f>
        <v>100001357</v>
      </c>
      <c r="B1358" t="str">
        <f>IF($K1358="","",男子登録情報!$D1358&amp;" ("&amp;男子登録情報!$K1358&amp;")")</f>
        <v>渡瀬　孔明 (M2)</v>
      </c>
      <c r="C1358" t="str">
        <f>IF($K1358="","",男子登録情報!$E1358)</f>
        <v>ﾜﾀｾ ｺｳﾒｲ</v>
      </c>
      <c r="D1358" t="str">
        <f>IF($K1358="","",男子登録情報!$O1358&amp;" "&amp;男子登録情報!$N1358&amp;" ("&amp;LEFT(男子登録情報!$F1358,2)&amp;")")</f>
        <v>Komei WATASE (96)</v>
      </c>
      <c r="E1358" t="str">
        <f>IF($K1358="","",男子登録情報!$P1358)</f>
        <v>JPN</v>
      </c>
      <c r="F1358" t="str">
        <f t="shared" si="21"/>
        <v>1</v>
      </c>
      <c r="G1358">
        <f>IF($K1358="","",男子登録情報!$M1358)</f>
        <v>46</v>
      </c>
      <c r="H1358">
        <f>IF($K1358="","",男子登録情報!$A1358)</f>
        <v>490051</v>
      </c>
      <c r="K1358">
        <f>IF(男子登録情報!$C1358="","",男子登録情報!$C1358)</f>
        <v>1357</v>
      </c>
      <c r="M1358">
        <f>IFERROR(IF(AND(402&lt;=VALUE(RIGHT(男子登録情報!$F1358,4)),競技会情報!$E$3*100+競技会情報!$G$3&gt;=VALUE(RIGHT(男子登録情報!$F1358,4))),VALUE(男子登録情報!$G1358)+1,VALUE(男子登録情報!$G1358)),"")</f>
        <v>26</v>
      </c>
      <c r="N1358" t="str">
        <f>IF($K1358="","",IF(男子登録情報!$H1358="北海道",男子登録情報!$H1358,LEFT(男子登録情報!$H1358,LEN(男子登録情報!$H1358)-1)))</f>
        <v>鹿児島</v>
      </c>
      <c r="O1358" t="str">
        <f>IF($K1358="","",IF(LEN($N1358)=2,LEFT($N1358,1)&amp;"　"&amp;RIGHT($N1358,1)&amp;"・"&amp;男子登録情報!$I1358,$N1358&amp;"・"&amp;男子登録情報!$I1358))</f>
        <v>鹿児島・鶴丸</v>
      </c>
    </row>
    <row r="1359" spans="1:15" x14ac:dyDescent="0.55000000000000004">
      <c r="A1359">
        <f>IF($K1359="","",100000000+男子登録情報!$C1359)</f>
        <v>100001358</v>
      </c>
      <c r="B1359" t="str">
        <f>IF($K1359="","",男子登録情報!$D1359&amp;" ("&amp;男子登録情報!$K1359&amp;")")</f>
        <v>赤瀨　康平 (M2)</v>
      </c>
      <c r="C1359" t="str">
        <f>IF($K1359="","",男子登録情報!$E1359)</f>
        <v>ｱｶｾ ｺｳﾍｲ</v>
      </c>
      <c r="D1359" t="str">
        <f>IF($K1359="","",男子登録情報!$O1359&amp;" "&amp;男子登録情報!$N1359&amp;" ("&amp;LEFT(男子登録情報!$F1359,2)&amp;")")</f>
        <v>Kohei AKASE (98)</v>
      </c>
      <c r="E1359" t="str">
        <f>IF($K1359="","",男子登録情報!$P1359)</f>
        <v>JPN</v>
      </c>
      <c r="F1359" t="str">
        <f t="shared" si="21"/>
        <v>1</v>
      </c>
      <c r="G1359">
        <f>IF($K1359="","",男子登録情報!$M1359)</f>
        <v>35</v>
      </c>
      <c r="H1359">
        <f>IF($K1359="","",男子登録情報!$A1359)</f>
        <v>490051</v>
      </c>
      <c r="K1359">
        <f>IF(男子登録情報!$C1359="","",男子登録情報!$C1359)</f>
        <v>1358</v>
      </c>
      <c r="M1359">
        <f>IFERROR(IF(AND(402&lt;=VALUE(RIGHT(男子登録情報!$F1359,4)),競技会情報!$E$3*100+競技会情報!$G$3&gt;=VALUE(RIGHT(男子登録情報!$F1359,4))),VALUE(男子登録情報!$G1359)+1,VALUE(男子登録情報!$G1359)),"")</f>
        <v>24</v>
      </c>
      <c r="N1359" t="str">
        <f>IF($K1359="","",IF(男子登録情報!$H1359="北海道",男子登録情報!$H1359,LEFT(男子登録情報!$H1359,LEN(男子登録情報!$H1359)-1)))</f>
        <v>山口</v>
      </c>
      <c r="O1359" t="str">
        <f>IF($K1359="","",IF(LEN($N1359)=2,LEFT($N1359,1)&amp;"　"&amp;RIGHT($N1359,1)&amp;"・"&amp;男子登録情報!$I1359,$N1359&amp;"・"&amp;男子登録情報!$I1359))</f>
        <v>山　口・下関西</v>
      </c>
    </row>
    <row r="1360" spans="1:15" x14ac:dyDescent="0.55000000000000004">
      <c r="A1360">
        <f>IF($K1360="","",100000000+男子登録情報!$C1360)</f>
        <v>100001359</v>
      </c>
      <c r="B1360" t="str">
        <f>IF($K1360="","",男子登録情報!$D1360&amp;" ("&amp;男子登録情報!$K1360&amp;")")</f>
        <v>川﨑　悠丘 (M2)</v>
      </c>
      <c r="C1360" t="str">
        <f>IF($K1360="","",男子登録情報!$E1360)</f>
        <v>ｶﾜｻｷ ﾕｳｷ</v>
      </c>
      <c r="D1360" t="str">
        <f>IF($K1360="","",男子登録情報!$O1360&amp;" "&amp;男子登録情報!$N1360&amp;" ("&amp;LEFT(男子登録情報!$F1360,2)&amp;")")</f>
        <v>Yuki KAWASAKI (97)</v>
      </c>
      <c r="E1360" t="str">
        <f>IF($K1360="","",男子登録情報!$P1360)</f>
        <v>JPN</v>
      </c>
      <c r="F1360" t="str">
        <f t="shared" si="21"/>
        <v>1</v>
      </c>
      <c r="G1360">
        <f>IF($K1360="","",男子登録情報!$M1360)</f>
        <v>35</v>
      </c>
      <c r="H1360">
        <f>IF($K1360="","",男子登録情報!$A1360)</f>
        <v>490051</v>
      </c>
      <c r="K1360">
        <f>IF(男子登録情報!$C1360="","",男子登録情報!$C1360)</f>
        <v>1359</v>
      </c>
      <c r="M1360">
        <f>IFERROR(IF(AND(402&lt;=VALUE(RIGHT(男子登録情報!$F1360,4)),競技会情報!$E$3*100+競技会情報!$G$3&gt;=VALUE(RIGHT(男子登録情報!$F1360,4))),VALUE(男子登録情報!$G1360)+1,VALUE(男子登録情報!$G1360)),"")</f>
        <v>25</v>
      </c>
      <c r="N1360" t="str">
        <f>IF($K1360="","",IF(男子登録情報!$H1360="北海道",男子登録情報!$H1360,LEFT(男子登録情報!$H1360,LEN(男子登録情報!$H1360)-1)))</f>
        <v>山口</v>
      </c>
      <c r="O1360" t="str">
        <f>IF($K1360="","",IF(LEN($N1360)=2,LEFT($N1360,1)&amp;"　"&amp;RIGHT($N1360,1)&amp;"・"&amp;男子登録情報!$I1360,$N1360&amp;"・"&amp;男子登録情報!$I1360))</f>
        <v>山　口・宇部</v>
      </c>
    </row>
    <row r="1361" spans="1:15" x14ac:dyDescent="0.55000000000000004">
      <c r="A1361">
        <f>IF($K1361="","",100000000+男子登録情報!$C1361)</f>
        <v>100001360</v>
      </c>
      <c r="B1361" t="str">
        <f>IF($K1361="","",男子登録情報!$D1361&amp;" ("&amp;男子登録情報!$K1361&amp;")")</f>
        <v>羽田　充宏 (M2)</v>
      </c>
      <c r="C1361" t="str">
        <f>IF($K1361="","",男子登録情報!$E1361)</f>
        <v>ﾊﾀﾞ ｱﾂﾋﾛ</v>
      </c>
      <c r="D1361" t="str">
        <f>IF($K1361="","",男子登録情報!$O1361&amp;" "&amp;男子登録情報!$N1361&amp;" ("&amp;LEFT(男子登録情報!$F1361,2)&amp;")")</f>
        <v>Atsuhiro HADA (98)</v>
      </c>
      <c r="E1361" t="str">
        <f>IF($K1361="","",男子登録情報!$P1361)</f>
        <v>JPN</v>
      </c>
      <c r="F1361" t="str">
        <f t="shared" si="21"/>
        <v>1</v>
      </c>
      <c r="G1361">
        <f>IF($K1361="","",男子登録情報!$M1361)</f>
        <v>15</v>
      </c>
      <c r="H1361">
        <f>IF($K1361="","",男子登録情報!$A1361)</f>
        <v>490051</v>
      </c>
      <c r="K1361">
        <f>IF(男子登録情報!$C1361="","",男子登録情報!$C1361)</f>
        <v>1360</v>
      </c>
      <c r="M1361">
        <f>IFERROR(IF(AND(402&lt;=VALUE(RIGHT(男子登録情報!$F1361,4)),競技会情報!$E$3*100+競技会情報!$G$3&gt;=VALUE(RIGHT(男子登録情報!$F1361,4))),VALUE(男子登録情報!$G1361)+1,VALUE(男子登録情報!$G1361)),"")</f>
        <v>24</v>
      </c>
      <c r="N1361" t="str">
        <f>IF($K1361="","",IF(男子登録情報!$H1361="北海道",男子登録情報!$H1361,LEFT(男子登録情報!$H1361,LEN(男子登録情報!$H1361)-1)))</f>
        <v>新潟</v>
      </c>
      <c r="O1361" t="str">
        <f>IF($K1361="","",IF(LEN($N1361)=2,LEFT($N1361,1)&amp;"　"&amp;RIGHT($N1361,1)&amp;"・"&amp;男子登録情報!$I1361,$N1361&amp;"・"&amp;男子登録情報!$I1361))</f>
        <v>新　潟・新潟南</v>
      </c>
    </row>
    <row r="1362" spans="1:15" x14ac:dyDescent="0.55000000000000004">
      <c r="A1362">
        <f>IF($K1362="","",100000000+男子登録情報!$C1362)</f>
        <v>100001361</v>
      </c>
      <c r="B1362" t="str">
        <f>IF($K1362="","",男子登録情報!$D1362&amp;" ("&amp;男子登録情報!$K1362&amp;")")</f>
        <v>志賀　颯 (M2)</v>
      </c>
      <c r="C1362" t="str">
        <f>IF($K1362="","",男子登録情報!$E1362)</f>
        <v>ｼｶﾞ ﾊﾔﾀ</v>
      </c>
      <c r="D1362" t="str">
        <f>IF($K1362="","",男子登録情報!$O1362&amp;" "&amp;男子登録情報!$N1362&amp;" ("&amp;LEFT(男子登録情報!$F1362,2)&amp;")")</f>
        <v>Hayata SHIGA (98)</v>
      </c>
      <c r="E1362" t="str">
        <f>IF($K1362="","",男子登録情報!$P1362)</f>
        <v>JPN</v>
      </c>
      <c r="F1362" t="str">
        <f t="shared" si="21"/>
        <v>1</v>
      </c>
      <c r="G1362">
        <f>IF($K1362="","",男子登録情報!$M1362)</f>
        <v>28</v>
      </c>
      <c r="H1362">
        <f>IF($K1362="","",男子登録情報!$A1362)</f>
        <v>490051</v>
      </c>
      <c r="K1362">
        <f>IF(男子登録情報!$C1362="","",男子登録情報!$C1362)</f>
        <v>1361</v>
      </c>
      <c r="M1362">
        <f>IFERROR(IF(AND(402&lt;=VALUE(RIGHT(男子登録情報!$F1362,4)),競技会情報!$E$3*100+競技会情報!$G$3&gt;=VALUE(RIGHT(男子登録情報!$F1362,4))),VALUE(男子登録情報!$G1362)+1,VALUE(男子登録情報!$G1362)),"")</f>
        <v>24</v>
      </c>
      <c r="N1362" t="str">
        <f>IF($K1362="","",IF(男子登録情報!$H1362="北海道",男子登録情報!$H1362,LEFT(男子登録情報!$H1362,LEN(男子登録情報!$H1362)-1)))</f>
        <v>兵庫</v>
      </c>
      <c r="O1362" t="str">
        <f>IF($K1362="","",IF(LEN($N1362)=2,LEFT($N1362,1)&amp;"　"&amp;RIGHT($N1362,1)&amp;"・"&amp;男子登録情報!$I1362,$N1362&amp;"・"&amp;男子登録情報!$I1362))</f>
        <v>兵　庫・姫路西</v>
      </c>
    </row>
    <row r="1363" spans="1:15" x14ac:dyDescent="0.55000000000000004">
      <c r="A1363">
        <f>IF($K1363="","",100000000+男子登録情報!$C1363)</f>
        <v>100001362</v>
      </c>
      <c r="B1363" t="str">
        <f>IF($K1363="","",男子登録情報!$D1363&amp;" ("&amp;男子登録情報!$K1363&amp;")")</f>
        <v>齋藤　宣樹 (M2)</v>
      </c>
      <c r="C1363" t="str">
        <f>IF($K1363="","",男子登録情報!$E1363)</f>
        <v>ｻｲﾄｳ ﾉﾌﾞｷ</v>
      </c>
      <c r="D1363" t="str">
        <f>IF($K1363="","",男子登録情報!$O1363&amp;" "&amp;男子登録情報!$N1363&amp;" ("&amp;LEFT(男子登録情報!$F1363,2)&amp;")")</f>
        <v>Nobuki SAITO (98)</v>
      </c>
      <c r="E1363" t="str">
        <f>IF($K1363="","",男子登録情報!$P1363)</f>
        <v>JPN</v>
      </c>
      <c r="F1363" t="str">
        <f t="shared" si="21"/>
        <v>1</v>
      </c>
      <c r="G1363">
        <f>IF($K1363="","",男子登録情報!$M1363)</f>
        <v>24</v>
      </c>
      <c r="H1363">
        <f>IF($K1363="","",男子登録情報!$A1363)</f>
        <v>490051</v>
      </c>
      <c r="K1363">
        <f>IF(男子登録情報!$C1363="","",男子登録情報!$C1363)</f>
        <v>1362</v>
      </c>
      <c r="M1363">
        <f>IFERROR(IF(AND(402&lt;=VALUE(RIGHT(男子登録情報!$F1363,4)),競技会情報!$E$3*100+競技会情報!$G$3&gt;=VALUE(RIGHT(男子登録情報!$F1363,4))),VALUE(男子登録情報!$G1363)+1,VALUE(男子登録情報!$G1363)),"")</f>
        <v>24</v>
      </c>
      <c r="N1363" t="str">
        <f>IF($K1363="","",IF(男子登録情報!$H1363="北海道",男子登録情報!$H1363,LEFT(男子登録情報!$H1363,LEN(男子登録情報!$H1363)-1)))</f>
        <v>三重</v>
      </c>
      <c r="O1363" t="str">
        <f>IF($K1363="","",IF(LEN($N1363)=2,LEFT($N1363,1)&amp;"　"&amp;RIGHT($N1363,1)&amp;"・"&amp;男子登録情報!$I1363,$N1363&amp;"・"&amp;男子登録情報!$I1363))</f>
        <v>三　重・津西</v>
      </c>
    </row>
    <row r="1364" spans="1:15" x14ac:dyDescent="0.55000000000000004">
      <c r="A1364">
        <f>IF($K1364="","",100000000+男子登録情報!$C1364)</f>
        <v>100001363</v>
      </c>
      <c r="B1364" t="str">
        <f>IF($K1364="","",男子登録情報!$D1364&amp;" ("&amp;男子登録情報!$K1364&amp;")")</f>
        <v>大塚　遼 (M2)</v>
      </c>
      <c r="C1364" t="str">
        <f>IF($K1364="","",男子登録情報!$E1364)</f>
        <v>ｵｵﾂｶ ﾘｮｳ</v>
      </c>
      <c r="D1364" t="str">
        <f>IF($K1364="","",男子登録情報!$O1364&amp;" "&amp;男子登録情報!$N1364&amp;" ("&amp;LEFT(男子登録情報!$F1364,2)&amp;")")</f>
        <v>Ryo OTSUKA (98)</v>
      </c>
      <c r="E1364" t="str">
        <f>IF($K1364="","",男子登録情報!$P1364)</f>
        <v>JPN</v>
      </c>
      <c r="F1364" t="str">
        <f t="shared" si="21"/>
        <v>1</v>
      </c>
      <c r="G1364">
        <f>IF($K1364="","",男子登録情報!$M1364)</f>
        <v>27</v>
      </c>
      <c r="H1364">
        <f>IF($K1364="","",男子登録情報!$A1364)</f>
        <v>490051</v>
      </c>
      <c r="K1364">
        <f>IF(男子登録情報!$C1364="","",男子登録情報!$C1364)</f>
        <v>1363</v>
      </c>
      <c r="M1364">
        <f>IFERROR(IF(AND(402&lt;=VALUE(RIGHT(男子登録情報!$F1364,4)),競技会情報!$E$3*100+競技会情報!$G$3&gt;=VALUE(RIGHT(男子登録情報!$F1364,4))),VALUE(男子登録情報!$G1364)+1,VALUE(男子登録情報!$G1364)),"")</f>
        <v>24</v>
      </c>
      <c r="N1364" t="str">
        <f>IF($K1364="","",IF(男子登録情報!$H1364="北海道",男子登録情報!$H1364,LEFT(男子登録情報!$H1364,LEN(男子登録情報!$H1364)-1)))</f>
        <v>大阪</v>
      </c>
      <c r="O1364" t="str">
        <f>IF($K1364="","",IF(LEN($N1364)=2,LEFT($N1364,1)&amp;"　"&amp;RIGHT($N1364,1)&amp;"・"&amp;男子登録情報!$I1364,$N1364&amp;"・"&amp;男子登録情報!$I1364))</f>
        <v>大　阪・豊中</v>
      </c>
    </row>
    <row r="1365" spans="1:15" x14ac:dyDescent="0.55000000000000004">
      <c r="A1365">
        <f>IF($K1365="","",100000000+男子登録情報!$C1365)</f>
        <v>100001364</v>
      </c>
      <c r="B1365" t="str">
        <f>IF($K1365="","",男子登録情報!$D1365&amp;" ("&amp;男子登録情報!$K1365&amp;")")</f>
        <v>木高　佳周 (M2)</v>
      </c>
      <c r="C1365" t="str">
        <f>IF($K1365="","",男子登録情報!$E1365)</f>
        <v>ｷﾀﾞｶ ﾖｼﾅﾘ</v>
      </c>
      <c r="D1365" t="str">
        <f>IF($K1365="","",男子登録情報!$O1365&amp;" "&amp;男子登録情報!$N1365&amp;" ("&amp;LEFT(男子登録情報!$F1365,2)&amp;")")</f>
        <v>Yoshinari KIDAKA (98)</v>
      </c>
      <c r="E1365" t="str">
        <f>IF($K1365="","",男子登録情報!$P1365)</f>
        <v>JPN</v>
      </c>
      <c r="F1365" t="str">
        <f t="shared" si="21"/>
        <v>1</v>
      </c>
      <c r="G1365">
        <f>IF($K1365="","",男子登録情報!$M1365)</f>
        <v>42</v>
      </c>
      <c r="H1365">
        <f>IF($K1365="","",男子登録情報!$A1365)</f>
        <v>490051</v>
      </c>
      <c r="K1365">
        <f>IF(男子登録情報!$C1365="","",男子登録情報!$C1365)</f>
        <v>1364</v>
      </c>
      <c r="M1365">
        <f>IFERROR(IF(AND(402&lt;=VALUE(RIGHT(男子登録情報!$F1365,4)),競技会情報!$E$3*100+競技会情報!$G$3&gt;=VALUE(RIGHT(男子登録情報!$F1365,4))),VALUE(男子登録情報!$G1365)+1,VALUE(男子登録情報!$G1365)),"")</f>
        <v>24</v>
      </c>
      <c r="N1365" t="str">
        <f>IF($K1365="","",IF(男子登録情報!$H1365="北海道",男子登録情報!$H1365,LEFT(男子登録情報!$H1365,LEN(男子登録情報!$H1365)-1)))</f>
        <v>長崎</v>
      </c>
      <c r="O1365" t="str">
        <f>IF($K1365="","",IF(LEN($N1365)=2,LEFT($N1365,1)&amp;"　"&amp;RIGHT($N1365,1)&amp;"・"&amp;男子登録情報!$I1365,$N1365&amp;"・"&amp;男子登録情報!$I1365))</f>
        <v>長　崎・青雲</v>
      </c>
    </row>
    <row r="1366" spans="1:15" x14ac:dyDescent="0.55000000000000004">
      <c r="A1366">
        <f>IF($K1366="","",100000000+男子登録情報!$C1366)</f>
        <v>100001365</v>
      </c>
      <c r="B1366" t="str">
        <f>IF($K1366="","",男子登録情報!$D1366&amp;" ("&amp;男子登録情報!$K1366&amp;")")</f>
        <v>木下　将一 (M2)</v>
      </c>
      <c r="C1366" t="str">
        <f>IF($K1366="","",男子登録情報!$E1366)</f>
        <v>ｷﾉｼﾀ ｼｮｳｲﾁ</v>
      </c>
      <c r="D1366" t="str">
        <f>IF($K1366="","",男子登録情報!$O1366&amp;" "&amp;男子登録情報!$N1366&amp;" ("&amp;LEFT(男子登録情報!$F1366,2)&amp;")")</f>
        <v>Shoichi KINOSHITA (98)</v>
      </c>
      <c r="E1366" t="str">
        <f>IF($K1366="","",男子登録情報!$P1366)</f>
        <v>JPN</v>
      </c>
      <c r="F1366" t="str">
        <f t="shared" si="21"/>
        <v>1</v>
      </c>
      <c r="G1366">
        <f>IF($K1366="","",男子登録情報!$M1366)</f>
        <v>28</v>
      </c>
      <c r="H1366">
        <f>IF($K1366="","",男子登録情報!$A1366)</f>
        <v>490051</v>
      </c>
      <c r="K1366">
        <f>IF(男子登録情報!$C1366="","",男子登録情報!$C1366)</f>
        <v>1365</v>
      </c>
      <c r="M1366">
        <f>IFERROR(IF(AND(402&lt;=VALUE(RIGHT(男子登録情報!$F1366,4)),競技会情報!$E$3*100+競技会情報!$G$3&gt;=VALUE(RIGHT(男子登録情報!$F1366,4))),VALUE(男子登録情報!$G1366)+1,VALUE(男子登録情報!$G1366)),"")</f>
        <v>24</v>
      </c>
      <c r="N1366" t="str">
        <f>IF($K1366="","",IF(男子登録情報!$H1366="北海道",男子登録情報!$H1366,LEFT(男子登録情報!$H1366,LEN(男子登録情報!$H1366)-1)))</f>
        <v>兵庫</v>
      </c>
      <c r="O1366" t="str">
        <f>IF($K1366="","",IF(LEN($N1366)=2,LEFT($N1366,1)&amp;"　"&amp;RIGHT($N1366,1)&amp;"・"&amp;男子登録情報!$I1366,$N1366&amp;"・"&amp;男子登録情報!$I1366))</f>
        <v>兵　庫・姫路西</v>
      </c>
    </row>
    <row r="1367" spans="1:15" x14ac:dyDescent="0.55000000000000004">
      <c r="A1367">
        <f>IF($K1367="","",100000000+男子登録情報!$C1367)</f>
        <v>100001366</v>
      </c>
      <c r="B1367" t="str">
        <f>IF($K1367="","",男子登録情報!$D1367&amp;" ("&amp;男子登録情報!$K1367&amp;")")</f>
        <v>森田　泰史 (M2)</v>
      </c>
      <c r="C1367" t="str">
        <f>IF($K1367="","",男子登録情報!$E1367)</f>
        <v>ﾓﾘﾀ ﾀｲｼ</v>
      </c>
      <c r="D1367" t="str">
        <f>IF($K1367="","",男子登録情報!$O1367&amp;" "&amp;男子登録情報!$N1367&amp;" ("&amp;LEFT(男子登録情報!$F1367,2)&amp;")")</f>
        <v>Taishi MORITA (98)</v>
      </c>
      <c r="E1367" t="str">
        <f>IF($K1367="","",男子登録情報!$P1367)</f>
        <v>JPN</v>
      </c>
      <c r="F1367" t="str">
        <f t="shared" si="21"/>
        <v>1</v>
      </c>
      <c r="G1367">
        <f>IF($K1367="","",男子登録情報!$M1367)</f>
        <v>27</v>
      </c>
      <c r="H1367">
        <f>IF($K1367="","",男子登録情報!$A1367)</f>
        <v>490051</v>
      </c>
      <c r="K1367">
        <f>IF(男子登録情報!$C1367="","",男子登録情報!$C1367)</f>
        <v>1366</v>
      </c>
      <c r="M1367">
        <f>IFERROR(IF(AND(402&lt;=VALUE(RIGHT(男子登録情報!$F1367,4)),競技会情報!$E$3*100+競技会情報!$G$3&gt;=VALUE(RIGHT(男子登録情報!$F1367,4))),VALUE(男子登録情報!$G1367)+1,VALUE(男子登録情報!$G1367)),"")</f>
        <v>24</v>
      </c>
      <c r="N1367" t="str">
        <f>IF($K1367="","",IF(男子登録情報!$H1367="北海道",男子登録情報!$H1367,LEFT(男子登録情報!$H1367,LEN(男子登録情報!$H1367)-1)))</f>
        <v>大阪</v>
      </c>
      <c r="O1367" t="str">
        <f>IF($K1367="","",IF(LEN($N1367)=2,LEFT($N1367,1)&amp;"　"&amp;RIGHT($N1367,1)&amp;"・"&amp;男子登録情報!$I1367,$N1367&amp;"・"&amp;男子登録情報!$I1367))</f>
        <v>大　阪・天王寺</v>
      </c>
    </row>
    <row r="1368" spans="1:15" x14ac:dyDescent="0.55000000000000004">
      <c r="A1368">
        <f>IF($K1368="","",100000000+男子登録情報!$C1368)</f>
        <v>100001367</v>
      </c>
      <c r="B1368" t="str">
        <f>IF($K1368="","",男子登録情報!$D1368&amp;" ("&amp;男子登録情報!$K1368&amp;")")</f>
        <v>長　奎吾 (M2)</v>
      </c>
      <c r="C1368" t="str">
        <f>IF($K1368="","",男子登録情報!$E1368)</f>
        <v>ﾁｮｳ ｹｲｺﾞ</v>
      </c>
      <c r="D1368" t="str">
        <f>IF($K1368="","",男子登録情報!$O1368&amp;" "&amp;男子登録情報!$N1368&amp;" ("&amp;LEFT(男子登録情報!$F1368,2)&amp;")")</f>
        <v>Keigo CHO (98)</v>
      </c>
      <c r="E1368" t="str">
        <f>IF($K1368="","",男子登録情報!$P1368)</f>
        <v>JPN</v>
      </c>
      <c r="F1368" t="str">
        <f t="shared" si="21"/>
        <v>1</v>
      </c>
      <c r="G1368">
        <f>IF($K1368="","",男子登録情報!$M1368)</f>
        <v>27</v>
      </c>
      <c r="H1368">
        <f>IF($K1368="","",男子登録情報!$A1368)</f>
        <v>490051</v>
      </c>
      <c r="K1368">
        <f>IF(男子登録情報!$C1368="","",男子登録情報!$C1368)</f>
        <v>1367</v>
      </c>
      <c r="M1368">
        <f>IFERROR(IF(AND(402&lt;=VALUE(RIGHT(男子登録情報!$F1368,4)),競技会情報!$E$3*100+競技会情報!$G$3&gt;=VALUE(RIGHT(男子登録情報!$F1368,4))),VALUE(男子登録情報!$G1368)+1,VALUE(男子登録情報!$G1368)),"")</f>
        <v>24</v>
      </c>
      <c r="N1368" t="str">
        <f>IF($K1368="","",IF(男子登録情報!$H1368="北海道",男子登録情報!$H1368,LEFT(男子登録情報!$H1368,LEN(男子登録情報!$H1368)-1)))</f>
        <v>大阪</v>
      </c>
      <c r="O1368" t="str">
        <f>IF($K1368="","",IF(LEN($N1368)=2,LEFT($N1368,1)&amp;"　"&amp;RIGHT($N1368,1)&amp;"・"&amp;男子登録情報!$I1368,$N1368&amp;"・"&amp;男子登録情報!$I1368))</f>
        <v>大　阪・茨木</v>
      </c>
    </row>
    <row r="1369" spans="1:15" x14ac:dyDescent="0.55000000000000004">
      <c r="A1369">
        <f>IF($K1369="","",100000000+男子登録情報!$C1369)</f>
        <v>100001368</v>
      </c>
      <c r="B1369" t="str">
        <f>IF($K1369="","",男子登録情報!$D1369&amp;" ("&amp;男子登録情報!$K1369&amp;")")</f>
        <v>帶島　滉生 (M2)</v>
      </c>
      <c r="C1369" t="str">
        <f>IF($K1369="","",男子登録情報!$E1369)</f>
        <v>ｵﾋﾞｼﾏ ｺｳｷ</v>
      </c>
      <c r="D1369" t="str">
        <f>IF($K1369="","",男子登録情報!$O1369&amp;" "&amp;男子登録情報!$N1369&amp;" ("&amp;LEFT(男子登録情報!$F1369,2)&amp;")")</f>
        <v>Koki OBISHIMA (97)</v>
      </c>
      <c r="E1369" t="str">
        <f>IF($K1369="","",男子登録情報!$P1369)</f>
        <v>JPN</v>
      </c>
      <c r="F1369" t="str">
        <f t="shared" si="21"/>
        <v>1</v>
      </c>
      <c r="G1369">
        <f>IF($K1369="","",男子登録情報!$M1369)</f>
        <v>28</v>
      </c>
      <c r="H1369">
        <f>IF($K1369="","",男子登録情報!$A1369)</f>
        <v>490051</v>
      </c>
      <c r="K1369">
        <f>IF(男子登録情報!$C1369="","",男子登録情報!$C1369)</f>
        <v>1368</v>
      </c>
      <c r="M1369">
        <f>IFERROR(IF(AND(402&lt;=VALUE(RIGHT(男子登録情報!$F1369,4)),競技会情報!$E$3*100+競技会情報!$G$3&gt;=VALUE(RIGHT(男子登録情報!$F1369,4))),VALUE(男子登録情報!$G1369)+1,VALUE(男子登録情報!$G1369)),"")</f>
        <v>25</v>
      </c>
      <c r="N1369" t="str">
        <f>IF($K1369="","",IF(男子登録情報!$H1369="北海道",男子登録情報!$H1369,LEFT(男子登録情報!$H1369,LEN(男子登録情報!$H1369)-1)))</f>
        <v>兵庫</v>
      </c>
      <c r="O1369" t="str">
        <f>IF($K1369="","",IF(LEN($N1369)=2,LEFT($N1369,1)&amp;"　"&amp;RIGHT($N1369,1)&amp;"・"&amp;男子登録情報!$I1369,$N1369&amp;"・"&amp;男子登録情報!$I1369))</f>
        <v>兵　庫・姫路西</v>
      </c>
    </row>
    <row r="1370" spans="1:15" x14ac:dyDescent="0.55000000000000004">
      <c r="A1370">
        <f>IF($K1370="","",100000000+男子登録情報!$C1370)</f>
        <v>100001369</v>
      </c>
      <c r="B1370" t="str">
        <f>IF($K1370="","",男子登録情報!$D1370&amp;" ("&amp;男子登録情報!$K1370&amp;")")</f>
        <v>岩崎　洋矢 (M1)</v>
      </c>
      <c r="C1370" t="str">
        <f>IF($K1370="","",男子登録情報!$E1370)</f>
        <v>ｲﾜｻｷ ﾋﾛﾔ</v>
      </c>
      <c r="D1370" t="str">
        <f>IF($K1370="","",男子登録情報!$O1370&amp;" "&amp;男子登録情報!$N1370&amp;" ("&amp;LEFT(男子登録情報!$F1370,2)&amp;")")</f>
        <v>Hiroya IWASAKI (99)</v>
      </c>
      <c r="E1370" t="str">
        <f>IF($K1370="","",男子登録情報!$P1370)</f>
        <v>JPN</v>
      </c>
      <c r="F1370" t="str">
        <f t="shared" si="21"/>
        <v>1</v>
      </c>
      <c r="G1370">
        <f>IF($K1370="","",男子登録情報!$M1370)</f>
        <v>28</v>
      </c>
      <c r="H1370">
        <f>IF($K1370="","",男子登録情報!$A1370)</f>
        <v>490051</v>
      </c>
      <c r="K1370">
        <f>IF(男子登録情報!$C1370="","",男子登録情報!$C1370)</f>
        <v>1369</v>
      </c>
      <c r="M1370">
        <f>IFERROR(IF(AND(402&lt;=VALUE(RIGHT(男子登録情報!$F1370,4)),競技会情報!$E$3*100+競技会情報!$G$3&gt;=VALUE(RIGHT(男子登録情報!$F1370,4))),VALUE(男子登録情報!$G1370)+1,VALUE(男子登録情報!$G1370)),"")</f>
        <v>23</v>
      </c>
      <c r="N1370" t="str">
        <f>IF($K1370="","",IF(男子登録情報!$H1370="北海道",男子登録情報!$H1370,LEFT(男子登録情報!$H1370,LEN(男子登録情報!$H1370)-1)))</f>
        <v>兵庫</v>
      </c>
      <c r="O1370" t="str">
        <f>IF($K1370="","",IF(LEN($N1370)=2,LEFT($N1370,1)&amp;"　"&amp;RIGHT($N1370,1)&amp;"・"&amp;男子登録情報!$I1370,$N1370&amp;"・"&amp;男子登録情報!$I1370))</f>
        <v>兵　庫・兵庫</v>
      </c>
    </row>
    <row r="1371" spans="1:15" x14ac:dyDescent="0.55000000000000004">
      <c r="A1371">
        <f>IF($K1371="","",100000000+男子登録情報!$C1371)</f>
        <v>100001370</v>
      </c>
      <c r="B1371" t="str">
        <f>IF($K1371="","",男子登録情報!$D1371&amp;" ("&amp;男子登録情報!$K1371&amp;")")</f>
        <v>木村　翔 (M1)</v>
      </c>
      <c r="C1371" t="str">
        <f>IF($K1371="","",男子登録情報!$E1371)</f>
        <v>ｷﾑﾗ ｼｮｳ</v>
      </c>
      <c r="D1371" t="str">
        <f>IF($K1371="","",男子登録情報!$O1371&amp;" "&amp;男子登録情報!$N1371&amp;" ("&amp;LEFT(男子登録情報!$F1371,2)&amp;")")</f>
        <v>Sho KIMURA (98)</v>
      </c>
      <c r="E1371" t="str">
        <f>IF($K1371="","",男子登録情報!$P1371)</f>
        <v>JPN</v>
      </c>
      <c r="F1371" t="str">
        <f t="shared" si="21"/>
        <v>1</v>
      </c>
      <c r="G1371">
        <f>IF($K1371="","",男子登録情報!$M1371)</f>
        <v>27</v>
      </c>
      <c r="H1371">
        <f>IF($K1371="","",男子登録情報!$A1371)</f>
        <v>490051</v>
      </c>
      <c r="K1371">
        <f>IF(男子登録情報!$C1371="","",男子登録情報!$C1371)</f>
        <v>1370</v>
      </c>
      <c r="M1371">
        <f>IFERROR(IF(AND(402&lt;=VALUE(RIGHT(男子登録情報!$F1371,4)),競技会情報!$E$3*100+競技会情報!$G$3&gt;=VALUE(RIGHT(男子登録情報!$F1371,4))),VALUE(男子登録情報!$G1371)+1,VALUE(男子登録情報!$G1371)),"")</f>
        <v>23</v>
      </c>
      <c r="N1371" t="str">
        <f>IF($K1371="","",IF(男子登録情報!$H1371="北海道",男子登録情報!$H1371,LEFT(男子登録情報!$H1371,LEN(男子登録情報!$H1371)-1)))</f>
        <v>新潟</v>
      </c>
      <c r="O1371" t="str">
        <f>IF($K1371="","",IF(LEN($N1371)=2,LEFT($N1371,1)&amp;"　"&amp;RIGHT($N1371,1)&amp;"・"&amp;男子登録情報!$I1371,$N1371&amp;"・"&amp;男子登録情報!$I1371))</f>
        <v>新　潟・新潟</v>
      </c>
    </row>
    <row r="1372" spans="1:15" x14ac:dyDescent="0.55000000000000004">
      <c r="A1372">
        <f>IF($K1372="","",100000000+男子登録情報!$C1372)</f>
        <v>100001371</v>
      </c>
      <c r="B1372" t="str">
        <f>IF($K1372="","",男子登録情報!$D1372&amp;" ("&amp;男子登録情報!$K1372&amp;")")</f>
        <v>西尾　彰文 (M1)</v>
      </c>
      <c r="C1372" t="str">
        <f>IF($K1372="","",男子登録情報!$E1372)</f>
        <v>ﾆｼｵ ｱｷﾌﾐ</v>
      </c>
      <c r="D1372" t="str">
        <f>IF($K1372="","",男子登録情報!$O1372&amp;" "&amp;男子登録情報!$N1372&amp;" ("&amp;LEFT(男子登録情報!$F1372,2)&amp;")")</f>
        <v>Akifumi NISHIO (99)</v>
      </c>
      <c r="E1372" t="str">
        <f>IF($K1372="","",男子登録情報!$P1372)</f>
        <v>JPN</v>
      </c>
      <c r="F1372" t="str">
        <f t="shared" si="21"/>
        <v>1</v>
      </c>
      <c r="G1372">
        <f>IF($K1372="","",男子登録情報!$M1372)</f>
        <v>27</v>
      </c>
      <c r="H1372">
        <f>IF($K1372="","",男子登録情報!$A1372)</f>
        <v>490051</v>
      </c>
      <c r="K1372">
        <f>IF(男子登録情報!$C1372="","",男子登録情報!$C1372)</f>
        <v>1371</v>
      </c>
      <c r="M1372">
        <f>IFERROR(IF(AND(402&lt;=VALUE(RIGHT(男子登録情報!$F1372,4)),競技会情報!$E$3*100+競技会情報!$G$3&gt;=VALUE(RIGHT(男子登録情報!$F1372,4))),VALUE(男子登録情報!$G1372)+1,VALUE(男子登録情報!$G1372)),"")</f>
        <v>23</v>
      </c>
      <c r="N1372" t="str">
        <f>IF($K1372="","",IF(男子登録情報!$H1372="北海道",男子登録情報!$H1372,LEFT(男子登録情報!$H1372,LEN(男子登録情報!$H1372)-1)))</f>
        <v>大阪</v>
      </c>
      <c r="O1372" t="str">
        <f>IF($K1372="","",IF(LEN($N1372)=2,LEFT($N1372,1)&amp;"　"&amp;RIGHT($N1372,1)&amp;"・"&amp;男子登録情報!$I1372,$N1372&amp;"・"&amp;男子登録情報!$I1372))</f>
        <v>大　阪・天王寺</v>
      </c>
    </row>
    <row r="1373" spans="1:15" x14ac:dyDescent="0.55000000000000004">
      <c r="A1373">
        <f>IF($K1373="","",100000000+男子登録情報!$C1373)</f>
        <v>100001372</v>
      </c>
      <c r="B1373" t="str">
        <f>IF($K1373="","",男子登録情報!$D1373&amp;" ("&amp;男子登録情報!$K1373&amp;")")</f>
        <v>西原　岳 (M1)</v>
      </c>
      <c r="C1373" t="str">
        <f>IF($K1373="","",男子登録情報!$E1373)</f>
        <v>ﾆｼﾊﾗ ｶﾞｸ</v>
      </c>
      <c r="D1373" t="str">
        <f>IF($K1373="","",男子登録情報!$O1373&amp;" "&amp;男子登録情報!$N1373&amp;" ("&amp;LEFT(男子登録情報!$F1373,2)&amp;")")</f>
        <v>Gaku NISHIHARA (99)</v>
      </c>
      <c r="E1373" t="str">
        <f>IF($K1373="","",男子登録情報!$P1373)</f>
        <v>JPN</v>
      </c>
      <c r="F1373" t="str">
        <f t="shared" si="21"/>
        <v>1</v>
      </c>
      <c r="G1373">
        <f>IF($K1373="","",男子登録情報!$M1373)</f>
        <v>27</v>
      </c>
      <c r="H1373">
        <f>IF($K1373="","",男子登録情報!$A1373)</f>
        <v>490051</v>
      </c>
      <c r="K1373">
        <f>IF(男子登録情報!$C1373="","",男子登録情報!$C1373)</f>
        <v>1372</v>
      </c>
      <c r="M1373">
        <f>IFERROR(IF(AND(402&lt;=VALUE(RIGHT(男子登録情報!$F1373,4)),競技会情報!$E$3*100+競技会情報!$G$3&gt;=VALUE(RIGHT(男子登録情報!$F1373,4))),VALUE(男子登録情報!$G1373)+1,VALUE(男子登録情報!$G1373)),"")</f>
        <v>23</v>
      </c>
      <c r="N1373" t="str">
        <f>IF($K1373="","",IF(男子登録情報!$H1373="北海道",男子登録情報!$H1373,LEFT(男子登録情報!$H1373,LEN(男子登録情報!$H1373)-1)))</f>
        <v>大阪</v>
      </c>
      <c r="O1373" t="str">
        <f>IF($K1373="","",IF(LEN($N1373)=2,LEFT($N1373,1)&amp;"　"&amp;RIGHT($N1373,1)&amp;"・"&amp;男子登録情報!$I1373,$N1373&amp;"・"&amp;男子登録情報!$I1373))</f>
        <v>大　阪・茨木</v>
      </c>
    </row>
    <row r="1374" spans="1:15" x14ac:dyDescent="0.55000000000000004">
      <c r="A1374">
        <f>IF($K1374="","",100000000+男子登録情報!$C1374)</f>
        <v>100001373</v>
      </c>
      <c r="B1374" t="str">
        <f>IF($K1374="","",男子登録情報!$D1374&amp;" ("&amp;男子登録情報!$K1374&amp;")")</f>
        <v>山田　翔平 (M1)</v>
      </c>
      <c r="C1374" t="str">
        <f>IF($K1374="","",男子登録情報!$E1374)</f>
        <v>ﾔﾏﾀﾞ ｼｮｳﾍｲ</v>
      </c>
      <c r="D1374" t="str">
        <f>IF($K1374="","",男子登録情報!$O1374&amp;" "&amp;男子登録情報!$N1374&amp;" ("&amp;LEFT(男子登録情報!$F1374,2)&amp;")")</f>
        <v>Shohei YAMADA (98)</v>
      </c>
      <c r="E1374" t="str">
        <f>IF($K1374="","",男子登録情報!$P1374)</f>
        <v>JPN</v>
      </c>
      <c r="F1374" t="str">
        <f t="shared" si="21"/>
        <v>1</v>
      </c>
      <c r="G1374">
        <f>IF($K1374="","",男子登録情報!$M1374)</f>
        <v>25</v>
      </c>
      <c r="H1374">
        <f>IF($K1374="","",男子登録情報!$A1374)</f>
        <v>490051</v>
      </c>
      <c r="K1374">
        <f>IF(男子登録情報!$C1374="","",男子登録情報!$C1374)</f>
        <v>1373</v>
      </c>
      <c r="M1374">
        <f>IFERROR(IF(AND(402&lt;=VALUE(RIGHT(男子登録情報!$F1374,4)),競技会情報!$E$3*100+競技会情報!$G$3&gt;=VALUE(RIGHT(男子登録情報!$F1374,4))),VALUE(男子登録情報!$G1374)+1,VALUE(男子登録情報!$G1374)),"")</f>
        <v>24</v>
      </c>
      <c r="N1374" t="str">
        <f>IF($K1374="","",IF(男子登録情報!$H1374="北海道",男子登録情報!$H1374,LEFT(男子登録情報!$H1374,LEN(男子登録情報!$H1374)-1)))</f>
        <v>滋賀</v>
      </c>
      <c r="O1374" t="str">
        <f>IF($K1374="","",IF(LEN($N1374)=2,LEFT($N1374,1)&amp;"　"&amp;RIGHT($N1374,1)&amp;"・"&amp;男子登録情報!$I1374,$N1374&amp;"・"&amp;男子登録情報!$I1374))</f>
        <v>滋　賀・彦根東</v>
      </c>
    </row>
    <row r="1375" spans="1:15" x14ac:dyDescent="0.55000000000000004">
      <c r="A1375">
        <f>IF($K1375="","",100000000+男子登録情報!$C1375)</f>
        <v>100001374</v>
      </c>
      <c r="B1375" t="str">
        <f>IF($K1375="","",男子登録情報!$D1375&amp;" ("&amp;男子登録情報!$K1375&amp;")")</f>
        <v>植村　幹太 (M1)</v>
      </c>
      <c r="C1375" t="str">
        <f>IF($K1375="","",男子登録情報!$E1375)</f>
        <v>ｳｴﾑﾗ ｶﾝﾀ</v>
      </c>
      <c r="D1375" t="str">
        <f>IF($K1375="","",男子登録情報!$O1375&amp;" "&amp;男子登録情報!$N1375&amp;" ("&amp;LEFT(男子登録情報!$F1375,2)&amp;")")</f>
        <v>Kanta UEMURA (99)</v>
      </c>
      <c r="E1375" t="str">
        <f>IF($K1375="","",男子登録情報!$P1375)</f>
        <v>JPN</v>
      </c>
      <c r="F1375" t="str">
        <f t="shared" si="21"/>
        <v>1</v>
      </c>
      <c r="G1375">
        <f>IF($K1375="","",男子登録情報!$M1375)</f>
        <v>15</v>
      </c>
      <c r="H1375">
        <f>IF($K1375="","",男子登録情報!$A1375)</f>
        <v>490051</v>
      </c>
      <c r="K1375">
        <f>IF(男子登録情報!$C1375="","",男子登録情報!$C1375)</f>
        <v>1374</v>
      </c>
      <c r="M1375">
        <f>IFERROR(IF(AND(402&lt;=VALUE(RIGHT(男子登録情報!$F1375,4)),競技会情報!$E$3*100+競技会情報!$G$3&gt;=VALUE(RIGHT(男子登録情報!$F1375,4))),VALUE(男子登録情報!$G1375)+1,VALUE(男子登録情報!$G1375)),"")</f>
        <v>23</v>
      </c>
      <c r="N1375" t="str">
        <f>IF($K1375="","",IF(男子登録情報!$H1375="北海道",男子登録情報!$H1375,LEFT(男子登録情報!$H1375,LEN(男子登録情報!$H1375)-1)))</f>
        <v>新潟</v>
      </c>
      <c r="O1375" t="str">
        <f>IF($K1375="","",IF(LEN($N1375)=2,LEFT($N1375,1)&amp;"　"&amp;RIGHT($N1375,1)&amp;"・"&amp;男子登録情報!$I1375,$N1375&amp;"・"&amp;男子登録情報!$I1375))</f>
        <v>新　潟・長岡</v>
      </c>
    </row>
    <row r="1376" spans="1:15" x14ac:dyDescent="0.55000000000000004">
      <c r="A1376">
        <f>IF($K1376="","",100000000+男子登録情報!$C1376)</f>
        <v>100001375</v>
      </c>
      <c r="B1376" t="str">
        <f>IF($K1376="","",男子登録情報!$D1376&amp;" ("&amp;男子登録情報!$K1376&amp;")")</f>
        <v>大淵　鷹之介 (M1)</v>
      </c>
      <c r="C1376" t="str">
        <f>IF($K1376="","",男子登録情報!$E1376)</f>
        <v>ｵｵﾌﾁ ﾖｳﾉｽｹ</v>
      </c>
      <c r="D1376" t="str">
        <f>IF($K1376="","",男子登録情報!$O1376&amp;" "&amp;男子登録情報!$N1376&amp;" ("&amp;LEFT(男子登録情報!$F1376,2)&amp;")")</f>
        <v>Yonosuke OFUCHI (00)</v>
      </c>
      <c r="E1376" t="str">
        <f>IF($K1376="","",男子登録情報!$P1376)</f>
        <v>JPN</v>
      </c>
      <c r="F1376" t="str">
        <f t="shared" si="21"/>
        <v>1</v>
      </c>
      <c r="G1376">
        <f>IF($K1376="","",男子登録情報!$M1376)</f>
        <v>28</v>
      </c>
      <c r="H1376">
        <f>IF($K1376="","",男子登録情報!$A1376)</f>
        <v>490051</v>
      </c>
      <c r="K1376">
        <f>IF(男子登録情報!$C1376="","",男子登録情報!$C1376)</f>
        <v>1375</v>
      </c>
      <c r="M1376">
        <f>IFERROR(IF(AND(402&lt;=VALUE(RIGHT(男子登録情報!$F1376,4)),競技会情報!$E$3*100+競技会情報!$G$3&gt;=VALUE(RIGHT(男子登録情報!$F1376,4))),VALUE(男子登録情報!$G1376)+1,VALUE(男子登録情報!$G1376)),"")</f>
        <v>22</v>
      </c>
      <c r="N1376" t="str">
        <f>IF($K1376="","",IF(男子登録情報!$H1376="北海道",男子登録情報!$H1376,LEFT(男子登録情報!$H1376,LEN(男子登録情報!$H1376)-1)))</f>
        <v>兵庫</v>
      </c>
      <c r="O1376" t="str">
        <f>IF($K1376="","",IF(LEN($N1376)=2,LEFT($N1376,1)&amp;"　"&amp;RIGHT($N1376,1)&amp;"・"&amp;男子登録情報!$I1376,$N1376&amp;"・"&amp;男子登録情報!$I1376))</f>
        <v>兵　庫・長田</v>
      </c>
    </row>
    <row r="1377" spans="1:15" x14ac:dyDescent="0.55000000000000004">
      <c r="A1377">
        <f>IF($K1377="","",100000000+男子登録情報!$C1377)</f>
        <v>100001376</v>
      </c>
      <c r="B1377" t="str">
        <f>IF($K1377="","",男子登録情報!$D1377&amp;" ("&amp;男子登録情報!$K1377&amp;")")</f>
        <v>高原　健 (M1)</v>
      </c>
      <c r="C1377" t="str">
        <f>IF($K1377="","",男子登録情報!$E1377)</f>
        <v>ﾀｶﾊﾗ ｹﾝ</v>
      </c>
      <c r="D1377" t="str">
        <f>IF($K1377="","",男子登録情報!$O1377&amp;" "&amp;男子登録情報!$N1377&amp;" ("&amp;LEFT(男子登録情報!$F1377,2)&amp;")")</f>
        <v>Ken TAKAHARA (00)</v>
      </c>
      <c r="E1377" t="str">
        <f>IF($K1377="","",男子登録情報!$P1377)</f>
        <v>JPN</v>
      </c>
      <c r="F1377" t="str">
        <f t="shared" si="21"/>
        <v>1</v>
      </c>
      <c r="G1377">
        <f>IF($K1377="","",男子登録情報!$M1377)</f>
        <v>33</v>
      </c>
      <c r="H1377">
        <f>IF($K1377="","",男子登録情報!$A1377)</f>
        <v>490051</v>
      </c>
      <c r="K1377">
        <f>IF(男子登録情報!$C1377="","",男子登録情報!$C1377)</f>
        <v>1376</v>
      </c>
      <c r="M1377">
        <f>IFERROR(IF(AND(402&lt;=VALUE(RIGHT(男子登録情報!$F1377,4)),競技会情報!$E$3*100+競技会情報!$G$3&gt;=VALUE(RIGHT(男子登録情報!$F1377,4))),VALUE(男子登録情報!$G1377)+1,VALUE(男子登録情報!$G1377)),"")</f>
        <v>22</v>
      </c>
      <c r="N1377" t="str">
        <f>IF($K1377="","",IF(男子登録情報!$H1377="北海道",男子登録情報!$H1377,LEFT(男子登録情報!$H1377,LEN(男子登録情報!$H1377)-1)))</f>
        <v>岡山</v>
      </c>
      <c r="O1377" t="str">
        <f>IF($K1377="","",IF(LEN($N1377)=2,LEFT($N1377,1)&amp;"　"&amp;RIGHT($N1377,1)&amp;"・"&amp;男子登録情報!$I1377,$N1377&amp;"・"&amp;男子登録情報!$I1377))</f>
        <v>岡　山・金光学園</v>
      </c>
    </row>
    <row r="1378" spans="1:15" x14ac:dyDescent="0.55000000000000004">
      <c r="A1378">
        <f>IF($K1378="","",100000000+男子登録情報!$C1378)</f>
        <v>100001377</v>
      </c>
      <c r="B1378" t="str">
        <f>IF($K1378="","",男子登録情報!$D1378&amp;" ("&amp;男子登録情報!$K1378&amp;")")</f>
        <v>玉井　翼 (M1)</v>
      </c>
      <c r="C1378" t="str">
        <f>IF($K1378="","",男子登録情報!$E1378)</f>
        <v>ﾀﾏｲ ﾂﾊﾞｻ</v>
      </c>
      <c r="D1378" t="str">
        <f>IF($K1378="","",男子登録情報!$O1378&amp;" "&amp;男子登録情報!$N1378&amp;" ("&amp;LEFT(男子登録情報!$F1378,2)&amp;")")</f>
        <v>Tsubasa TAMAI (99)</v>
      </c>
      <c r="E1378" t="str">
        <f>IF($K1378="","",男子登録情報!$P1378)</f>
        <v>JPN</v>
      </c>
      <c r="F1378" t="str">
        <f t="shared" si="21"/>
        <v>1</v>
      </c>
      <c r="G1378">
        <f>IF($K1378="","",男子登録情報!$M1378)</f>
        <v>28</v>
      </c>
      <c r="H1378">
        <f>IF($K1378="","",男子登録情報!$A1378)</f>
        <v>490051</v>
      </c>
      <c r="K1378">
        <f>IF(男子登録情報!$C1378="","",男子登録情報!$C1378)</f>
        <v>1377</v>
      </c>
      <c r="M1378">
        <f>IFERROR(IF(AND(402&lt;=VALUE(RIGHT(男子登録情報!$F1378,4)),競技会情報!$E$3*100+競技会情報!$G$3&gt;=VALUE(RIGHT(男子登録情報!$F1378,4))),VALUE(男子登録情報!$G1378)+1,VALUE(男子登録情報!$G1378)),"")</f>
        <v>23</v>
      </c>
      <c r="N1378" t="str">
        <f>IF($K1378="","",IF(男子登録情報!$H1378="北海道",男子登録情報!$H1378,LEFT(男子登録情報!$H1378,LEN(男子登録情報!$H1378)-1)))</f>
        <v>兵庫</v>
      </c>
      <c r="O1378" t="str">
        <f>IF($K1378="","",IF(LEN($N1378)=2,LEFT($N1378,1)&amp;"　"&amp;RIGHT($N1378,1)&amp;"・"&amp;男子登録情報!$I1378,$N1378&amp;"・"&amp;男子登録情報!$I1378))</f>
        <v>兵　庫・姫路飾西</v>
      </c>
    </row>
    <row r="1379" spans="1:15" x14ac:dyDescent="0.55000000000000004">
      <c r="A1379">
        <f>IF($K1379="","",100000000+男子登録情報!$C1379)</f>
        <v>100001378</v>
      </c>
      <c r="B1379" t="str">
        <f>IF($K1379="","",男子登録情報!$D1379&amp;" ("&amp;男子登録情報!$K1379&amp;")")</f>
        <v>中村　弘和 (M1)</v>
      </c>
      <c r="C1379" t="str">
        <f>IF($K1379="","",男子登録情報!$E1379)</f>
        <v>ﾅｶﾑﾗ ﾋﾛｶｽﾞ</v>
      </c>
      <c r="D1379" t="str">
        <f>IF($K1379="","",男子登録情報!$O1379&amp;" "&amp;男子登録情報!$N1379&amp;" ("&amp;LEFT(男子登録情報!$F1379,2)&amp;")")</f>
        <v>Hirokazu NAKAMURA (99)</v>
      </c>
      <c r="E1379" t="str">
        <f>IF($K1379="","",男子登録情報!$P1379)</f>
        <v>JPN</v>
      </c>
      <c r="F1379" t="str">
        <f t="shared" si="21"/>
        <v>1</v>
      </c>
      <c r="G1379">
        <f>IF($K1379="","",男子登録情報!$M1379)</f>
        <v>28</v>
      </c>
      <c r="H1379">
        <f>IF($K1379="","",男子登録情報!$A1379)</f>
        <v>490051</v>
      </c>
      <c r="K1379">
        <f>IF(男子登録情報!$C1379="","",男子登録情報!$C1379)</f>
        <v>1378</v>
      </c>
      <c r="M1379">
        <f>IFERROR(IF(AND(402&lt;=VALUE(RIGHT(男子登録情報!$F1379,4)),競技会情報!$E$3*100+競技会情報!$G$3&gt;=VALUE(RIGHT(男子登録情報!$F1379,4))),VALUE(男子登録情報!$G1379)+1,VALUE(男子登録情報!$G1379)),"")</f>
        <v>23</v>
      </c>
      <c r="N1379" t="str">
        <f>IF($K1379="","",IF(男子登録情報!$H1379="北海道",男子登録情報!$H1379,LEFT(男子登録情報!$H1379,LEN(男子登録情報!$H1379)-1)))</f>
        <v>兵庫</v>
      </c>
      <c r="O1379" t="str">
        <f>IF($K1379="","",IF(LEN($N1379)=2,LEFT($N1379,1)&amp;"　"&amp;RIGHT($N1379,1)&amp;"・"&amp;男子登録情報!$I1379,$N1379&amp;"・"&amp;男子登録情報!$I1379))</f>
        <v>兵　庫・兵庫</v>
      </c>
    </row>
    <row r="1380" spans="1:15" x14ac:dyDescent="0.55000000000000004">
      <c r="A1380">
        <f>IF($K1380="","",100000000+男子登録情報!$C1380)</f>
        <v>100001379</v>
      </c>
      <c r="B1380" t="str">
        <f>IF($K1380="","",男子登録情報!$D1380&amp;" ("&amp;男子登録情報!$K1380&amp;")")</f>
        <v>早川　涼介 (M1)</v>
      </c>
      <c r="C1380" t="str">
        <f>IF($K1380="","",男子登録情報!$E1380)</f>
        <v>ﾊﾔｶﾜ ﾘｮｳｽｹ</v>
      </c>
      <c r="D1380" t="str">
        <f>IF($K1380="","",男子登録情報!$O1380&amp;" "&amp;男子登録情報!$N1380&amp;" ("&amp;LEFT(男子登録情報!$F1380,2)&amp;")")</f>
        <v>Ryosuke HAYAKAWA (99)</v>
      </c>
      <c r="E1380" t="str">
        <f>IF($K1380="","",男子登録情報!$P1380)</f>
        <v>JPN</v>
      </c>
      <c r="F1380" t="str">
        <f t="shared" si="21"/>
        <v>1</v>
      </c>
      <c r="G1380">
        <f>IF($K1380="","",男子登録情報!$M1380)</f>
        <v>16</v>
      </c>
      <c r="H1380">
        <f>IF($K1380="","",男子登録情報!$A1380)</f>
        <v>490051</v>
      </c>
      <c r="K1380">
        <f>IF(男子登録情報!$C1380="","",男子登録情報!$C1380)</f>
        <v>1379</v>
      </c>
      <c r="M1380">
        <f>IFERROR(IF(AND(402&lt;=VALUE(RIGHT(男子登録情報!$F1380,4)),競技会情報!$E$3*100+競技会情報!$G$3&gt;=VALUE(RIGHT(男子登録情報!$F1380,4))),VALUE(男子登録情報!$G1380)+1,VALUE(男子登録情報!$G1380)),"")</f>
        <v>23</v>
      </c>
      <c r="N1380" t="str">
        <f>IF($K1380="","",IF(男子登録情報!$H1380="北海道",男子登録情報!$H1380,LEFT(男子登録情報!$H1380,LEN(男子登録情報!$H1380)-1)))</f>
        <v>富山</v>
      </c>
      <c r="O1380" t="str">
        <f>IF($K1380="","",IF(LEN($N1380)=2,LEFT($N1380,1)&amp;"　"&amp;RIGHT($N1380,1)&amp;"・"&amp;男子登録情報!$I1380,$N1380&amp;"・"&amp;男子登録情報!$I1380))</f>
        <v>富　山・高岡</v>
      </c>
    </row>
    <row r="1381" spans="1:15" x14ac:dyDescent="0.55000000000000004">
      <c r="A1381">
        <f>IF($K1381="","",100000000+男子登録情報!$C1381)</f>
        <v>100001380</v>
      </c>
      <c r="B1381" t="str">
        <f>IF($K1381="","",男子登録情報!$D1381&amp;" ("&amp;男子登録情報!$K1381&amp;")")</f>
        <v>古澤　周也 (M1)</v>
      </c>
      <c r="C1381" t="str">
        <f>IF($K1381="","",男子登録情報!$E1381)</f>
        <v>ﾌﾙｻﾜ ｼｭｳﾔ</v>
      </c>
      <c r="D1381" t="str">
        <f>IF($K1381="","",男子登録情報!$O1381&amp;" "&amp;男子登録情報!$N1381&amp;" ("&amp;LEFT(男子登録情報!$F1381,2)&amp;")")</f>
        <v>Shuya FURUSAWA (99)</v>
      </c>
      <c r="E1381" t="str">
        <f>IF($K1381="","",男子登録情報!$P1381)</f>
        <v>JPN</v>
      </c>
      <c r="F1381" t="str">
        <f t="shared" si="21"/>
        <v>1</v>
      </c>
      <c r="G1381">
        <f>IF($K1381="","",男子登録情報!$M1381)</f>
        <v>27</v>
      </c>
      <c r="H1381">
        <f>IF($K1381="","",男子登録情報!$A1381)</f>
        <v>490051</v>
      </c>
      <c r="K1381">
        <f>IF(男子登録情報!$C1381="","",男子登録情報!$C1381)</f>
        <v>1380</v>
      </c>
      <c r="M1381">
        <f>IFERROR(IF(AND(402&lt;=VALUE(RIGHT(男子登録情報!$F1381,4)),競技会情報!$E$3*100+競技会情報!$G$3&gt;=VALUE(RIGHT(男子登録情報!$F1381,4))),VALUE(男子登録情報!$G1381)+1,VALUE(男子登録情報!$G1381)),"")</f>
        <v>23</v>
      </c>
      <c r="N1381" t="str">
        <f>IF($K1381="","",IF(男子登録情報!$H1381="北海道",男子登録情報!$H1381,LEFT(男子登録情報!$H1381,LEN(男子登録情報!$H1381)-1)))</f>
        <v>大阪</v>
      </c>
      <c r="O1381" t="str">
        <f>IF($K1381="","",IF(LEN($N1381)=2,LEFT($N1381,1)&amp;"　"&amp;RIGHT($N1381,1)&amp;"・"&amp;男子登録情報!$I1381,$N1381&amp;"・"&amp;男子登録情報!$I1381))</f>
        <v>大　阪・北野</v>
      </c>
    </row>
    <row r="1382" spans="1:15" x14ac:dyDescent="0.55000000000000004">
      <c r="A1382">
        <f>IF($K1382="","",100000000+男子登録情報!$C1382)</f>
        <v>100001381</v>
      </c>
      <c r="B1382" t="str">
        <f>IF($K1382="","",男子登録情報!$D1382&amp;" ("&amp;男子登録情報!$K1382&amp;")")</f>
        <v>前田　健瑠 (M1)</v>
      </c>
      <c r="C1382" t="str">
        <f>IF($K1382="","",男子登録情報!$E1382)</f>
        <v>ﾏｴﾀﾞ ﾀｹﾙ</v>
      </c>
      <c r="D1382" t="str">
        <f>IF($K1382="","",男子登録情報!$O1382&amp;" "&amp;男子登録情報!$N1382&amp;" ("&amp;LEFT(男子登録情報!$F1382,2)&amp;")")</f>
        <v>Takeru MAEDA (98)</v>
      </c>
      <c r="E1382" t="str">
        <f>IF($K1382="","",男子登録情報!$P1382)</f>
        <v>JPN</v>
      </c>
      <c r="F1382" t="str">
        <f t="shared" si="21"/>
        <v>1</v>
      </c>
      <c r="G1382">
        <f>IF($K1382="","",男子登録情報!$M1382)</f>
        <v>27</v>
      </c>
      <c r="H1382">
        <f>IF($K1382="","",男子登録情報!$A1382)</f>
        <v>490051</v>
      </c>
      <c r="K1382">
        <f>IF(男子登録情報!$C1382="","",男子登録情報!$C1382)</f>
        <v>1381</v>
      </c>
      <c r="M1382">
        <f>IFERROR(IF(AND(402&lt;=VALUE(RIGHT(男子登録情報!$F1382,4)),競技会情報!$E$3*100+競技会情報!$G$3&gt;=VALUE(RIGHT(男子登録情報!$F1382,4))),VALUE(男子登録情報!$G1382)+1,VALUE(男子登録情報!$G1382)),"")</f>
        <v>24</v>
      </c>
      <c r="N1382" t="str">
        <f>IF($K1382="","",IF(男子登録情報!$H1382="北海道",男子登録情報!$H1382,LEFT(男子登録情報!$H1382,LEN(男子登録情報!$H1382)-1)))</f>
        <v>三重</v>
      </c>
      <c r="O1382" t="str">
        <f>IF($K1382="","",IF(LEN($N1382)=2,LEFT($N1382,1)&amp;"　"&amp;RIGHT($N1382,1)&amp;"・"&amp;男子登録情報!$I1382,$N1382&amp;"・"&amp;男子登録情報!$I1382))</f>
        <v>三　重・津</v>
      </c>
    </row>
    <row r="1383" spans="1:15" x14ac:dyDescent="0.55000000000000004">
      <c r="A1383">
        <f>IF($K1383="","",100000000+男子登録情報!$C1383)</f>
        <v>100001382</v>
      </c>
      <c r="B1383" t="str">
        <f>IF($K1383="","",男子登録情報!$D1383&amp;" ("&amp;男子登録情報!$K1383&amp;")")</f>
        <v>奥村　拳 (M1)</v>
      </c>
      <c r="C1383" t="str">
        <f>IF($K1383="","",男子登録情報!$E1383)</f>
        <v>ｵｸﾑﾗ ｹﾝ</v>
      </c>
      <c r="D1383" t="str">
        <f>IF($K1383="","",男子登録情報!$O1383&amp;" "&amp;男子登録情報!$N1383&amp;" ("&amp;LEFT(男子登録情報!$F1383,2)&amp;")")</f>
        <v>Ken OKUMURA (99)</v>
      </c>
      <c r="E1383" t="str">
        <f>IF($K1383="","",男子登録情報!$P1383)</f>
        <v>JPN</v>
      </c>
      <c r="F1383" t="str">
        <f t="shared" si="21"/>
        <v>1</v>
      </c>
      <c r="G1383">
        <f>IF($K1383="","",男子登録情報!$M1383)</f>
        <v>25</v>
      </c>
      <c r="H1383">
        <f>IF($K1383="","",男子登録情報!$A1383)</f>
        <v>490051</v>
      </c>
      <c r="K1383">
        <f>IF(男子登録情報!$C1383="","",男子登録情報!$C1383)</f>
        <v>1382</v>
      </c>
      <c r="M1383">
        <f>IFERROR(IF(AND(402&lt;=VALUE(RIGHT(男子登録情報!$F1383,4)),競技会情報!$E$3*100+競技会情報!$G$3&gt;=VALUE(RIGHT(男子登録情報!$F1383,4))),VALUE(男子登録情報!$G1383)+1,VALUE(男子登録情報!$G1383)),"")</f>
        <v>23</v>
      </c>
      <c r="N1383" t="str">
        <f>IF($K1383="","",IF(男子登録情報!$H1383="北海道",男子登録情報!$H1383,LEFT(男子登録情報!$H1383,LEN(男子登録情報!$H1383)-1)))</f>
        <v>滋賀</v>
      </c>
      <c r="O1383" t="str">
        <f>IF($K1383="","",IF(LEN($N1383)=2,LEFT($N1383,1)&amp;"　"&amp;RIGHT($N1383,1)&amp;"・"&amp;男子登録情報!$I1383,$N1383&amp;"・"&amp;男子登録情報!$I1383))</f>
        <v>滋　賀・彦根東</v>
      </c>
    </row>
    <row r="1384" spans="1:15" x14ac:dyDescent="0.55000000000000004">
      <c r="A1384">
        <f>IF($K1384="","",100000000+男子登録情報!$C1384)</f>
        <v>100001383</v>
      </c>
      <c r="B1384" t="str">
        <f>IF($K1384="","",男子登録情報!$D1384&amp;" ("&amp;男子登録情報!$K1384&amp;")")</f>
        <v>渡邉　遊 (M1)</v>
      </c>
      <c r="C1384" t="str">
        <f>IF($K1384="","",男子登録情報!$E1384)</f>
        <v>ﾜﾀﾅﾍﾞ ﾕｳ</v>
      </c>
      <c r="D1384" t="str">
        <f>IF($K1384="","",男子登録情報!$O1384&amp;" "&amp;男子登録情報!$N1384&amp;" ("&amp;LEFT(男子登録情報!$F1384,2)&amp;")")</f>
        <v>Yu WATANABE (99)</v>
      </c>
      <c r="E1384" t="str">
        <f>IF($K1384="","",男子登録情報!$P1384)</f>
        <v>JPN</v>
      </c>
      <c r="F1384" t="str">
        <f t="shared" si="21"/>
        <v>1</v>
      </c>
      <c r="G1384">
        <f>IF($K1384="","",男子登録情報!$M1384)</f>
        <v>28</v>
      </c>
      <c r="H1384">
        <f>IF($K1384="","",男子登録情報!$A1384)</f>
        <v>490051</v>
      </c>
      <c r="K1384">
        <f>IF(男子登録情報!$C1384="","",男子登録情報!$C1384)</f>
        <v>1383</v>
      </c>
      <c r="M1384">
        <f>IFERROR(IF(AND(402&lt;=VALUE(RIGHT(男子登録情報!$F1384,4)),競技会情報!$E$3*100+競技会情報!$G$3&gt;=VALUE(RIGHT(男子登録情報!$F1384,4))),VALUE(男子登録情報!$G1384)+1,VALUE(男子登録情報!$G1384)),"")</f>
        <v>23</v>
      </c>
      <c r="N1384" t="str">
        <f>IF($K1384="","",IF(男子登録情報!$H1384="北海道",男子登録情報!$H1384,LEFT(男子登録情報!$H1384,LEN(男子登録情報!$H1384)-1)))</f>
        <v>兵庫</v>
      </c>
      <c r="O1384" t="str">
        <f>IF($K1384="","",IF(LEN($N1384)=2,LEFT($N1384,1)&amp;"　"&amp;RIGHT($N1384,1)&amp;"・"&amp;男子登録情報!$I1384,$N1384&amp;"・"&amp;男子登録情報!$I1384))</f>
        <v>兵　庫・兵庫</v>
      </c>
    </row>
    <row r="1385" spans="1:15" x14ac:dyDescent="0.55000000000000004">
      <c r="A1385">
        <f>IF($K1385="","",100000000+男子登録情報!$C1385)</f>
        <v>100001384</v>
      </c>
      <c r="B1385" t="str">
        <f>IF($K1385="","",男子登録情報!$D1385&amp;" ("&amp;男子登録情報!$K1385&amp;")")</f>
        <v>田里　康介 (8)</v>
      </c>
      <c r="C1385" t="str">
        <f>IF($K1385="","",男子登録情報!$E1385)</f>
        <v>ﾀｻﾄ ｺｳｽｹ</v>
      </c>
      <c r="D1385" t="str">
        <f>IF($K1385="","",男子登録情報!$O1385&amp;" "&amp;男子登録情報!$N1385&amp;" ("&amp;LEFT(男子登録情報!$F1385,2)&amp;")")</f>
        <v>Kosuke TASATO (96)</v>
      </c>
      <c r="E1385" t="str">
        <f>IF($K1385="","",男子登録情報!$P1385)</f>
        <v>JPN</v>
      </c>
      <c r="F1385" t="str">
        <f t="shared" si="21"/>
        <v>1</v>
      </c>
      <c r="G1385">
        <f>IF($K1385="","",男子登録情報!$M1385)</f>
        <v>26</v>
      </c>
      <c r="H1385">
        <f>IF($K1385="","",男子登録情報!$A1385)</f>
        <v>490051</v>
      </c>
      <c r="K1385">
        <f>IF(男子登録情報!$C1385="","",男子登録情報!$C1385)</f>
        <v>1384</v>
      </c>
      <c r="M1385">
        <f>IFERROR(IF(AND(402&lt;=VALUE(RIGHT(男子登録情報!$F1385,4)),競技会情報!$E$3*100+競技会情報!$G$3&gt;=VALUE(RIGHT(男子登録情報!$F1385,4))),VALUE(男子登録情報!$G1385)+1,VALUE(男子登録情報!$G1385)),"")</f>
        <v>26</v>
      </c>
      <c r="N1385" t="str">
        <f>IF($K1385="","",IF(男子登録情報!$H1385="北海道",男子登録情報!$H1385,LEFT(男子登録情報!$H1385,LEN(男子登録情報!$H1385)-1)))</f>
        <v>京都</v>
      </c>
      <c r="O1385" t="str">
        <f>IF($K1385="","",IF(LEN($N1385)=2,LEFT($N1385,1)&amp;"　"&amp;RIGHT($N1385,1)&amp;"・"&amp;男子登録情報!$I1385,$N1385&amp;"・"&amp;男子登録情報!$I1385))</f>
        <v>京　都・西京</v>
      </c>
    </row>
    <row r="1386" spans="1:15" x14ac:dyDescent="0.55000000000000004">
      <c r="A1386">
        <f>IF($K1386="","",100000000+男子登録情報!$C1386)</f>
        <v>100001385</v>
      </c>
      <c r="B1386" t="str">
        <f>IF($K1386="","",男子登録情報!$D1386&amp;" ("&amp;男子登録情報!$K1386&amp;")")</f>
        <v>吉田　真拓 (5)</v>
      </c>
      <c r="C1386" t="str">
        <f>IF($K1386="","",男子登録情報!$E1386)</f>
        <v>ﾖｼﾀﾞ ﾏﾋﾛ</v>
      </c>
      <c r="D1386" t="str">
        <f>IF($K1386="","",男子登録情報!$O1386&amp;" "&amp;男子登録情報!$N1386&amp;" ("&amp;LEFT(男子登録情報!$F1386,2)&amp;")")</f>
        <v>Mahiro YOSHIDA (99)</v>
      </c>
      <c r="E1386" t="str">
        <f>IF($K1386="","",男子登録情報!$P1386)</f>
        <v>JPN</v>
      </c>
      <c r="F1386" t="str">
        <f t="shared" si="21"/>
        <v>1</v>
      </c>
      <c r="G1386">
        <f>IF($K1386="","",男子登録情報!$M1386)</f>
        <v>27</v>
      </c>
      <c r="H1386">
        <f>IF($K1386="","",男子登録情報!$A1386)</f>
        <v>490051</v>
      </c>
      <c r="K1386">
        <f>IF(男子登録情報!$C1386="","",男子登録情報!$C1386)</f>
        <v>1385</v>
      </c>
      <c r="M1386">
        <f>IFERROR(IF(AND(402&lt;=VALUE(RIGHT(男子登録情報!$F1386,4)),競技会情報!$E$3*100+競技会情報!$G$3&gt;=VALUE(RIGHT(男子登録情報!$F1386,4))),VALUE(男子登録情報!$G1386)+1,VALUE(男子登録情報!$G1386)),"")</f>
        <v>23</v>
      </c>
      <c r="N1386" t="str">
        <f>IF($K1386="","",IF(男子登録情報!$H1386="北海道",男子登録情報!$H1386,LEFT(男子登録情報!$H1386,LEN(男子登録情報!$H1386)-1)))</f>
        <v>大阪</v>
      </c>
      <c r="O1386" t="str">
        <f>IF($K1386="","",IF(LEN($N1386)=2,LEFT($N1386,1)&amp;"　"&amp;RIGHT($N1386,1)&amp;"・"&amp;男子登録情報!$I1386,$N1386&amp;"・"&amp;男子登録情報!$I1386))</f>
        <v>大　阪・北野</v>
      </c>
    </row>
    <row r="1387" spans="1:15" x14ac:dyDescent="0.55000000000000004">
      <c r="A1387">
        <f>IF($K1387="","",100000000+男子登録情報!$C1387)</f>
        <v>100001386</v>
      </c>
      <c r="B1387" t="str">
        <f>IF($K1387="","",男子登録情報!$D1387&amp;" ("&amp;男子登録情報!$K1387&amp;")")</f>
        <v>江守　勇貴 (4)</v>
      </c>
      <c r="C1387" t="str">
        <f>IF($K1387="","",男子登録情報!$E1387)</f>
        <v>ｴﾓﾘ ﾕｳｷ</v>
      </c>
      <c r="D1387" t="str">
        <f>IF($K1387="","",男子登録情報!$O1387&amp;" "&amp;男子登録情報!$N1387&amp;" ("&amp;LEFT(男子登録情報!$F1387,2)&amp;")")</f>
        <v>Yuki EMORI (00)</v>
      </c>
      <c r="E1387" t="str">
        <f>IF($K1387="","",男子登録情報!$P1387)</f>
        <v>JPN</v>
      </c>
      <c r="F1387" t="str">
        <f t="shared" si="21"/>
        <v>1</v>
      </c>
      <c r="G1387">
        <f>IF($K1387="","",男子登録情報!$M1387)</f>
        <v>29</v>
      </c>
      <c r="H1387">
        <f>IF($K1387="","",男子登録情報!$A1387)</f>
        <v>490051</v>
      </c>
      <c r="K1387">
        <f>IF(男子登録情報!$C1387="","",男子登録情報!$C1387)</f>
        <v>1386</v>
      </c>
      <c r="M1387">
        <f>IFERROR(IF(AND(402&lt;=VALUE(RIGHT(男子登録情報!$F1387,4)),競技会情報!$E$3*100+競技会情報!$G$3&gt;=VALUE(RIGHT(男子登録情報!$F1387,4))),VALUE(男子登録情報!$G1387)+1,VALUE(男子登録情報!$G1387)),"")</f>
        <v>22</v>
      </c>
      <c r="N1387" t="str">
        <f>IF($K1387="","",IF(男子登録情報!$H1387="北海道",男子登録情報!$H1387,LEFT(男子登録情報!$H1387,LEN(男子登録情報!$H1387)-1)))</f>
        <v>奈良</v>
      </c>
      <c r="O1387" t="str">
        <f>IF($K1387="","",IF(LEN($N1387)=2,LEFT($N1387,1)&amp;"　"&amp;RIGHT($N1387,1)&amp;"・"&amp;男子登録情報!$I1387,$N1387&amp;"・"&amp;男子登録情報!$I1387))</f>
        <v>奈　良・奈良</v>
      </c>
    </row>
    <row r="1388" spans="1:15" x14ac:dyDescent="0.55000000000000004">
      <c r="A1388">
        <f>IF($K1388="","",100000000+男子登録情報!$C1388)</f>
        <v>100001387</v>
      </c>
      <c r="B1388" t="str">
        <f>IF($K1388="","",男子登録情報!$D1388&amp;" ("&amp;男子登録情報!$K1388&amp;")")</f>
        <v>太田　宗一郎 (4)</v>
      </c>
      <c r="C1388" t="str">
        <f>IF($K1388="","",男子登録情報!$E1388)</f>
        <v>ｵｵﾀ ｿｳｲﾁﾛｳ</v>
      </c>
      <c r="D1388" t="str">
        <f>IF($K1388="","",男子登録情報!$O1388&amp;" "&amp;男子登録情報!$N1388&amp;" ("&amp;LEFT(男子登録情報!$F1388,2)&amp;")")</f>
        <v>Soichiro OTA (01)</v>
      </c>
      <c r="E1388" t="str">
        <f>IF($K1388="","",男子登録情報!$P1388)</f>
        <v>JPN</v>
      </c>
      <c r="F1388" t="str">
        <f t="shared" si="21"/>
        <v>1</v>
      </c>
      <c r="G1388">
        <f>IF($K1388="","",男子登録情報!$M1388)</f>
        <v>27</v>
      </c>
      <c r="H1388">
        <f>IF($K1388="","",男子登録情報!$A1388)</f>
        <v>490051</v>
      </c>
      <c r="K1388">
        <f>IF(男子登録情報!$C1388="","",男子登録情報!$C1388)</f>
        <v>1387</v>
      </c>
      <c r="M1388">
        <f>IFERROR(IF(AND(402&lt;=VALUE(RIGHT(男子登録情報!$F1388,4)),競技会情報!$E$3*100+競技会情報!$G$3&gt;=VALUE(RIGHT(男子登録情報!$F1388,4))),VALUE(男子登録情報!$G1388)+1,VALUE(男子登録情報!$G1388)),"")</f>
        <v>21</v>
      </c>
      <c r="N1388" t="str">
        <f>IF($K1388="","",IF(男子登録情報!$H1388="北海道",男子登録情報!$H1388,LEFT(男子登録情報!$H1388,LEN(男子登録情報!$H1388)-1)))</f>
        <v>大阪</v>
      </c>
      <c r="O1388" t="str">
        <f>IF($K1388="","",IF(LEN($N1388)=2,LEFT($N1388,1)&amp;"　"&amp;RIGHT($N1388,1)&amp;"・"&amp;男子登録情報!$I1388,$N1388&amp;"・"&amp;男子登録情報!$I1388))</f>
        <v>大　阪・豊中</v>
      </c>
    </row>
    <row r="1389" spans="1:15" x14ac:dyDescent="0.55000000000000004">
      <c r="A1389">
        <f>IF($K1389="","",100000000+男子登録情報!$C1389)</f>
        <v>100001388</v>
      </c>
      <c r="B1389" t="str">
        <f>IF($K1389="","",男子登録情報!$D1389&amp;" ("&amp;男子登録情報!$K1389&amp;")")</f>
        <v>小野　弘貴 (4)</v>
      </c>
      <c r="C1389" t="str">
        <f>IF($K1389="","",男子登録情報!$E1389)</f>
        <v>ｵﾉ ﾋﾛｷ</v>
      </c>
      <c r="D1389" t="str">
        <f>IF($K1389="","",男子登録情報!$O1389&amp;" "&amp;男子登録情報!$N1389&amp;" ("&amp;LEFT(男子登録情報!$F1389,2)&amp;")")</f>
        <v>Hiroki ONO (99)</v>
      </c>
      <c r="E1389" t="str">
        <f>IF($K1389="","",男子登録情報!$P1389)</f>
        <v>JPN</v>
      </c>
      <c r="F1389" t="str">
        <f t="shared" si="21"/>
        <v>1</v>
      </c>
      <c r="G1389">
        <f>IF($K1389="","",男子登録情報!$M1389)</f>
        <v>27</v>
      </c>
      <c r="H1389">
        <f>IF($K1389="","",男子登録情報!$A1389)</f>
        <v>490051</v>
      </c>
      <c r="K1389">
        <f>IF(男子登録情報!$C1389="","",男子登録情報!$C1389)</f>
        <v>1388</v>
      </c>
      <c r="M1389">
        <f>IFERROR(IF(AND(402&lt;=VALUE(RIGHT(男子登録情報!$F1389,4)),競技会情報!$E$3*100+競技会情報!$G$3&gt;=VALUE(RIGHT(男子登録情報!$F1389,4))),VALUE(男子登録情報!$G1389)+1,VALUE(男子登録情報!$G1389)),"")</f>
        <v>23</v>
      </c>
      <c r="N1389" t="str">
        <f>IF($K1389="","",IF(男子登録情報!$H1389="北海道",男子登録情報!$H1389,LEFT(男子登録情報!$H1389,LEN(男子登録情報!$H1389)-1)))</f>
        <v>香川</v>
      </c>
      <c r="O1389" t="str">
        <f>IF($K1389="","",IF(LEN($N1389)=2,LEFT($N1389,1)&amp;"　"&amp;RIGHT($N1389,1)&amp;"・"&amp;男子登録情報!$I1389,$N1389&amp;"・"&amp;男子登録情報!$I1389))</f>
        <v>香　川・観音寺第一</v>
      </c>
    </row>
    <row r="1390" spans="1:15" x14ac:dyDescent="0.55000000000000004">
      <c r="A1390">
        <f>IF($K1390="","",100000000+男子登録情報!$C1390)</f>
        <v>100001389</v>
      </c>
      <c r="B1390" t="str">
        <f>IF($K1390="","",男子登録情報!$D1390&amp;" ("&amp;男子登録情報!$K1390&amp;")")</f>
        <v>川上　隆治 (4)</v>
      </c>
      <c r="C1390" t="str">
        <f>IF($K1390="","",男子登録情報!$E1390)</f>
        <v>ｶﾜｶﾐ ﾘｭｳｼﾞ</v>
      </c>
      <c r="D1390" t="str">
        <f>IF($K1390="","",男子登録情報!$O1390&amp;" "&amp;男子登録情報!$N1390&amp;" ("&amp;LEFT(男子登録情報!$F1390,2)&amp;")")</f>
        <v>Ryuji KAWAKAMI (99)</v>
      </c>
      <c r="E1390" t="str">
        <f>IF($K1390="","",男子登録情報!$P1390)</f>
        <v>JPN</v>
      </c>
      <c r="F1390" t="str">
        <f t="shared" si="21"/>
        <v>1</v>
      </c>
      <c r="G1390">
        <f>IF($K1390="","",男子登録情報!$M1390)</f>
        <v>44</v>
      </c>
      <c r="H1390">
        <f>IF($K1390="","",男子登録情報!$A1390)</f>
        <v>490051</v>
      </c>
      <c r="K1390">
        <f>IF(男子登録情報!$C1390="","",男子登録情報!$C1390)</f>
        <v>1389</v>
      </c>
      <c r="M1390">
        <f>IFERROR(IF(AND(402&lt;=VALUE(RIGHT(男子登録情報!$F1390,4)),競技会情報!$E$3*100+競技会情報!$G$3&gt;=VALUE(RIGHT(男子登録情報!$F1390,4))),VALUE(男子登録情報!$G1390)+1,VALUE(男子登録情報!$G1390)),"")</f>
        <v>23</v>
      </c>
      <c r="N1390" t="str">
        <f>IF($K1390="","",IF(男子登録情報!$H1390="北海道",男子登録情報!$H1390,LEFT(男子登録情報!$H1390,LEN(男子登録情報!$H1390)-1)))</f>
        <v>大分</v>
      </c>
      <c r="O1390" t="str">
        <f>IF($K1390="","",IF(LEN($N1390)=2,LEFT($N1390,1)&amp;"　"&amp;RIGHT($N1390,1)&amp;"・"&amp;男子登録情報!$I1390,$N1390&amp;"・"&amp;男子登録情報!$I1390))</f>
        <v>大　分・大分舞鶴</v>
      </c>
    </row>
    <row r="1391" spans="1:15" x14ac:dyDescent="0.55000000000000004">
      <c r="A1391">
        <f>IF($K1391="","",100000000+男子登録情報!$C1391)</f>
        <v>100001390</v>
      </c>
      <c r="B1391" t="str">
        <f>IF($K1391="","",男子登録情報!$D1391&amp;" ("&amp;男子登録情報!$K1391&amp;")")</f>
        <v>合田　理樹 (4)</v>
      </c>
      <c r="C1391" t="str">
        <f>IF($K1391="","",男子登録情報!$E1391)</f>
        <v>ｺﾞｳﾀﾞ ﾖｼｷ</v>
      </c>
      <c r="D1391" t="str">
        <f>IF($K1391="","",男子登録情報!$O1391&amp;" "&amp;男子登録情報!$N1391&amp;" ("&amp;LEFT(男子登録情報!$F1391,2)&amp;")")</f>
        <v>Yoshiki GODA (99)</v>
      </c>
      <c r="E1391" t="str">
        <f>IF($K1391="","",男子登録情報!$P1391)</f>
        <v>JPN</v>
      </c>
      <c r="F1391" t="str">
        <f t="shared" si="21"/>
        <v>1</v>
      </c>
      <c r="G1391" t="str">
        <f>IF($K1391="","",男子登録情報!$M1391)</f>
        <v>01</v>
      </c>
      <c r="H1391">
        <f>IF($K1391="","",男子登録情報!$A1391)</f>
        <v>490051</v>
      </c>
      <c r="K1391">
        <f>IF(男子登録情報!$C1391="","",男子登録情報!$C1391)</f>
        <v>1390</v>
      </c>
      <c r="M1391">
        <f>IFERROR(IF(AND(402&lt;=VALUE(RIGHT(男子登録情報!$F1391,4)),競技会情報!$E$3*100+競技会情報!$G$3&gt;=VALUE(RIGHT(男子登録情報!$F1391,4))),VALUE(男子登録情報!$G1391)+1,VALUE(男子登録情報!$G1391)),"")</f>
        <v>23</v>
      </c>
      <c r="N1391" t="str">
        <f>IF($K1391="","",IF(男子登録情報!$H1391="北海道",男子登録情報!$H1391,LEFT(男子登録情報!$H1391,LEN(男子登録情報!$H1391)-1)))</f>
        <v>北海道</v>
      </c>
      <c r="O1391" t="str">
        <f>IF($K1391="","",IF(LEN($N1391)=2,LEFT($N1391,1)&amp;"　"&amp;RIGHT($N1391,1)&amp;"・"&amp;男子登録情報!$I1391,$N1391&amp;"・"&amp;男子登録情報!$I1391))</f>
        <v>北海道・札幌南</v>
      </c>
    </row>
    <row r="1392" spans="1:15" x14ac:dyDescent="0.55000000000000004">
      <c r="A1392">
        <f>IF($K1392="","",100000000+男子登録情報!$C1392)</f>
        <v>100001391</v>
      </c>
      <c r="B1392" t="str">
        <f>IF($K1392="","",男子登録情報!$D1392&amp;" ("&amp;男子登録情報!$K1392&amp;")")</f>
        <v>佐藤　肇 (4)</v>
      </c>
      <c r="C1392" t="str">
        <f>IF($K1392="","",男子登録情報!$E1392)</f>
        <v>ｻﾄｳ ﾊｼﾞﾒ</v>
      </c>
      <c r="D1392" t="str">
        <f>IF($K1392="","",男子登録情報!$O1392&amp;" "&amp;男子登録情報!$N1392&amp;" ("&amp;LEFT(男子登録情報!$F1392,2)&amp;")")</f>
        <v>Hajime SATO (01)</v>
      </c>
      <c r="E1392" t="str">
        <f>IF($K1392="","",男子登録情報!$P1392)</f>
        <v>JPN</v>
      </c>
      <c r="F1392" t="str">
        <f t="shared" si="21"/>
        <v>1</v>
      </c>
      <c r="G1392">
        <f>IF($K1392="","",男子登録情報!$M1392)</f>
        <v>29</v>
      </c>
      <c r="H1392">
        <f>IF($K1392="","",男子登録情報!$A1392)</f>
        <v>490051</v>
      </c>
      <c r="K1392">
        <f>IF(男子登録情報!$C1392="","",男子登録情報!$C1392)</f>
        <v>1391</v>
      </c>
      <c r="M1392">
        <f>IFERROR(IF(AND(402&lt;=VALUE(RIGHT(男子登録情報!$F1392,4)),競技会情報!$E$3*100+競技会情報!$G$3&gt;=VALUE(RIGHT(男子登録情報!$F1392,4))),VALUE(男子登録情報!$G1392)+1,VALUE(男子登録情報!$G1392)),"")</f>
        <v>21</v>
      </c>
      <c r="N1392" t="str">
        <f>IF($K1392="","",IF(男子登録情報!$H1392="北海道",男子登録情報!$H1392,LEFT(男子登録情報!$H1392,LEN(男子登録情報!$H1392)-1)))</f>
        <v>奈良</v>
      </c>
      <c r="O1392" t="str">
        <f>IF($K1392="","",IF(LEN($N1392)=2,LEFT($N1392,1)&amp;"　"&amp;RIGHT($N1392,1)&amp;"・"&amp;男子登録情報!$I1392,$N1392&amp;"・"&amp;男子登録情報!$I1392))</f>
        <v>奈　良・天理</v>
      </c>
    </row>
    <row r="1393" spans="1:15" x14ac:dyDescent="0.55000000000000004">
      <c r="A1393">
        <f>IF($K1393="","",100000000+男子登録情報!$C1393)</f>
        <v>100001392</v>
      </c>
      <c r="B1393" t="str">
        <f>IF($K1393="","",男子登録情報!$D1393&amp;" ("&amp;男子登録情報!$K1393&amp;")")</f>
        <v>道瀬　悠磨 (4)</v>
      </c>
      <c r="C1393" t="str">
        <f>IF($K1393="","",男子登録情報!$E1393)</f>
        <v>ﾄﾞｳｾ ﾕｳﾏ</v>
      </c>
      <c r="D1393" t="str">
        <f>IF($K1393="","",男子登録情報!$O1393&amp;" "&amp;男子登録情報!$N1393&amp;" ("&amp;LEFT(男子登録情報!$F1393,2)&amp;")")</f>
        <v>Yuma DOSE (00)</v>
      </c>
      <c r="E1393" t="str">
        <f>IF($K1393="","",男子登録情報!$P1393)</f>
        <v>JPN</v>
      </c>
      <c r="F1393" t="str">
        <f t="shared" si="21"/>
        <v>1</v>
      </c>
      <c r="G1393">
        <f>IF($K1393="","",男子登録情報!$M1393)</f>
        <v>18</v>
      </c>
      <c r="H1393">
        <f>IF($K1393="","",男子登録情報!$A1393)</f>
        <v>490051</v>
      </c>
      <c r="K1393">
        <f>IF(男子登録情報!$C1393="","",男子登録情報!$C1393)</f>
        <v>1392</v>
      </c>
      <c r="M1393">
        <f>IFERROR(IF(AND(402&lt;=VALUE(RIGHT(男子登録情報!$F1393,4)),競技会情報!$E$3*100+競技会情報!$G$3&gt;=VALUE(RIGHT(男子登録情報!$F1393,4))),VALUE(男子登録情報!$G1393)+1,VALUE(男子登録情報!$G1393)),"")</f>
        <v>22</v>
      </c>
      <c r="N1393" t="str">
        <f>IF($K1393="","",IF(男子登録情報!$H1393="北海道",男子登録情報!$H1393,LEFT(男子登録情報!$H1393,LEN(男子登録情報!$H1393)-1)))</f>
        <v>福井</v>
      </c>
      <c r="O1393" t="str">
        <f>IF($K1393="","",IF(LEN($N1393)=2,LEFT($N1393,1)&amp;"　"&amp;RIGHT($N1393,1)&amp;"・"&amp;男子登録情報!$I1393,$N1393&amp;"・"&amp;男子登録情報!$I1393))</f>
        <v>福　井・藤島</v>
      </c>
    </row>
    <row r="1394" spans="1:15" x14ac:dyDescent="0.55000000000000004">
      <c r="A1394">
        <f>IF($K1394="","",100000000+男子登録情報!$C1394)</f>
        <v>100001393</v>
      </c>
      <c r="B1394" t="str">
        <f>IF($K1394="","",男子登録情報!$D1394&amp;" ("&amp;男子登録情報!$K1394&amp;")")</f>
        <v>中嶋　遼 (4)</v>
      </c>
      <c r="C1394" t="str">
        <f>IF($K1394="","",男子登録情報!$E1394)</f>
        <v>ﾅｶｼﾞﾏ ﾘｮｳ</v>
      </c>
      <c r="D1394" t="str">
        <f>IF($K1394="","",男子登録情報!$O1394&amp;" "&amp;男子登録情報!$N1394&amp;" ("&amp;LEFT(男子登録情報!$F1394,2)&amp;")")</f>
        <v>Ryo NAKAJIMA (99)</v>
      </c>
      <c r="E1394" t="str">
        <f>IF($K1394="","",男子登録情報!$P1394)</f>
        <v>JPN</v>
      </c>
      <c r="F1394" t="str">
        <f t="shared" si="21"/>
        <v>1</v>
      </c>
      <c r="G1394">
        <f>IF($K1394="","",男子登録情報!$M1394)</f>
        <v>27</v>
      </c>
      <c r="H1394">
        <f>IF($K1394="","",男子登録情報!$A1394)</f>
        <v>490051</v>
      </c>
      <c r="K1394">
        <f>IF(男子登録情報!$C1394="","",男子登録情報!$C1394)</f>
        <v>1393</v>
      </c>
      <c r="M1394">
        <f>IFERROR(IF(AND(402&lt;=VALUE(RIGHT(男子登録情報!$F1394,4)),競技会情報!$E$3*100+競技会情報!$G$3&gt;=VALUE(RIGHT(男子登録情報!$F1394,4))),VALUE(男子登録情報!$G1394)+1,VALUE(男子登録情報!$G1394)),"")</f>
        <v>23</v>
      </c>
      <c r="N1394" t="str">
        <f>IF($K1394="","",IF(男子登録情報!$H1394="北海道",男子登録情報!$H1394,LEFT(男子登録情報!$H1394,LEN(男子登録情報!$H1394)-1)))</f>
        <v>大阪</v>
      </c>
      <c r="O1394" t="str">
        <f>IF($K1394="","",IF(LEN($N1394)=2,LEFT($N1394,1)&amp;"　"&amp;RIGHT($N1394,1)&amp;"・"&amp;男子登録情報!$I1394,$N1394&amp;"・"&amp;男子登録情報!$I1394))</f>
        <v>大　阪・清風</v>
      </c>
    </row>
    <row r="1395" spans="1:15" x14ac:dyDescent="0.55000000000000004">
      <c r="A1395">
        <f>IF($K1395="","",100000000+男子登録情報!$C1395)</f>
        <v>100001394</v>
      </c>
      <c r="B1395" t="str">
        <f>IF($K1395="","",男子登録情報!$D1395&amp;" ("&amp;男子登録情報!$K1395&amp;")")</f>
        <v>西野宮　寛季 (4)</v>
      </c>
      <c r="C1395" t="str">
        <f>IF($K1395="","",男子登録情報!$E1395)</f>
        <v>ﾆｼﾉﾐﾔ ﾋﾛｷ</v>
      </c>
      <c r="D1395" t="str">
        <f>IF($K1395="","",男子登録情報!$O1395&amp;" "&amp;男子登録情報!$N1395&amp;" ("&amp;LEFT(男子登録情報!$F1395,2)&amp;")")</f>
        <v>Hiroki NISHINOMIYA (99)</v>
      </c>
      <c r="E1395" t="str">
        <f>IF($K1395="","",男子登録情報!$P1395)</f>
        <v>JPN</v>
      </c>
      <c r="F1395" t="str">
        <f t="shared" si="21"/>
        <v>1</v>
      </c>
      <c r="G1395" t="str">
        <f>IF($K1395="","",男子登録情報!$M1395)</f>
        <v>08</v>
      </c>
      <c r="H1395">
        <f>IF($K1395="","",男子登録情報!$A1395)</f>
        <v>490051</v>
      </c>
      <c r="K1395">
        <f>IF(男子登録情報!$C1395="","",男子登録情報!$C1395)</f>
        <v>1394</v>
      </c>
      <c r="M1395">
        <f>IFERROR(IF(AND(402&lt;=VALUE(RIGHT(男子登録情報!$F1395,4)),競技会情報!$E$3*100+競技会情報!$G$3&gt;=VALUE(RIGHT(男子登録情報!$F1395,4))),VALUE(男子登録情報!$G1395)+1,VALUE(男子登録情報!$G1395)),"")</f>
        <v>23</v>
      </c>
      <c r="N1395" t="str">
        <f>IF($K1395="","",IF(男子登録情報!$H1395="北海道",男子登録情報!$H1395,LEFT(男子登録情報!$H1395,LEN(男子登録情報!$H1395)-1)))</f>
        <v>茨城</v>
      </c>
      <c r="O1395" t="str">
        <f>IF($K1395="","",IF(LEN($N1395)=2,LEFT($N1395,1)&amp;"　"&amp;RIGHT($N1395,1)&amp;"・"&amp;男子登録情報!$I1395,$N1395&amp;"・"&amp;男子登録情報!$I1395))</f>
        <v>茨　城・水戸第一</v>
      </c>
    </row>
    <row r="1396" spans="1:15" x14ac:dyDescent="0.55000000000000004">
      <c r="A1396">
        <f>IF($K1396="","",100000000+男子登録情報!$C1396)</f>
        <v>100001395</v>
      </c>
      <c r="B1396" t="str">
        <f>IF($K1396="","",男子登録情報!$D1396&amp;" ("&amp;男子登録情報!$K1396&amp;")")</f>
        <v>坂東　賢 (4)</v>
      </c>
      <c r="C1396" t="str">
        <f>IF($K1396="","",男子登録情報!$E1396)</f>
        <v>ﾊﾞﾝﾄﾞｳ ｹﾝ</v>
      </c>
      <c r="D1396" t="str">
        <f>IF($K1396="","",男子登録情報!$O1396&amp;" "&amp;男子登録情報!$N1396&amp;" ("&amp;LEFT(男子登録情報!$F1396,2)&amp;")")</f>
        <v>Ken BANDO (99)</v>
      </c>
      <c r="E1396" t="str">
        <f>IF($K1396="","",男子登録情報!$P1396)</f>
        <v>JPN</v>
      </c>
      <c r="F1396" t="str">
        <f t="shared" si="21"/>
        <v>1</v>
      </c>
      <c r="G1396">
        <f>IF($K1396="","",男子登録情報!$M1396)</f>
        <v>27</v>
      </c>
      <c r="H1396">
        <f>IF($K1396="","",男子登録情報!$A1396)</f>
        <v>490051</v>
      </c>
      <c r="K1396">
        <f>IF(男子登録情報!$C1396="","",男子登録情報!$C1396)</f>
        <v>1395</v>
      </c>
      <c r="M1396">
        <f>IFERROR(IF(AND(402&lt;=VALUE(RIGHT(男子登録情報!$F1396,4)),競技会情報!$E$3*100+競技会情報!$G$3&gt;=VALUE(RIGHT(男子登録情報!$F1396,4))),VALUE(男子登録情報!$G1396)+1,VALUE(男子登録情報!$G1396)),"")</f>
        <v>23</v>
      </c>
      <c r="N1396" t="str">
        <f>IF($K1396="","",IF(男子登録情報!$H1396="北海道",男子登録情報!$H1396,LEFT(男子登録情報!$H1396,LEN(男子登録情報!$H1396)-1)))</f>
        <v>大阪</v>
      </c>
      <c r="O1396" t="str">
        <f>IF($K1396="","",IF(LEN($N1396)=2,LEFT($N1396,1)&amp;"　"&amp;RIGHT($N1396,1)&amp;"・"&amp;男子登録情報!$I1396,$N1396&amp;"・"&amp;男子登録情報!$I1396))</f>
        <v>大　阪・四條畷</v>
      </c>
    </row>
    <row r="1397" spans="1:15" x14ac:dyDescent="0.55000000000000004">
      <c r="A1397">
        <f>IF($K1397="","",100000000+男子登録情報!$C1397)</f>
        <v>100001396</v>
      </c>
      <c r="B1397" t="str">
        <f>IF($K1397="","",男子登録情報!$D1397&amp;" ("&amp;男子登録情報!$K1397&amp;")")</f>
        <v>細野　航太郎 (4)</v>
      </c>
      <c r="C1397" t="str">
        <f>IF($K1397="","",男子登録情報!$E1397)</f>
        <v>ﾎｿﾉ ｺｳﾀﾛｳ</v>
      </c>
      <c r="D1397" t="str">
        <f>IF($K1397="","",男子登録情報!$O1397&amp;" "&amp;男子登録情報!$N1397&amp;" ("&amp;LEFT(男子登録情報!$F1397,2)&amp;")")</f>
        <v>Kotaro HOSONO (99)</v>
      </c>
      <c r="E1397" t="str">
        <f>IF($K1397="","",男子登録情報!$P1397)</f>
        <v>JPN</v>
      </c>
      <c r="F1397" t="str">
        <f t="shared" si="21"/>
        <v>1</v>
      </c>
      <c r="G1397">
        <f>IF($K1397="","",男子登録情報!$M1397)</f>
        <v>28</v>
      </c>
      <c r="H1397">
        <f>IF($K1397="","",男子登録情報!$A1397)</f>
        <v>490051</v>
      </c>
      <c r="K1397">
        <f>IF(男子登録情報!$C1397="","",男子登録情報!$C1397)</f>
        <v>1396</v>
      </c>
      <c r="M1397">
        <f>IFERROR(IF(AND(402&lt;=VALUE(RIGHT(男子登録情報!$F1397,4)),競技会情報!$E$3*100+競技会情報!$G$3&gt;=VALUE(RIGHT(男子登録情報!$F1397,4))),VALUE(男子登録情報!$G1397)+1,VALUE(男子登録情報!$G1397)),"")</f>
        <v>23</v>
      </c>
      <c r="N1397" t="str">
        <f>IF($K1397="","",IF(男子登録情報!$H1397="北海道",男子登録情報!$H1397,LEFT(男子登録情報!$H1397,LEN(男子登録情報!$H1397)-1)))</f>
        <v>兵庫</v>
      </c>
      <c r="O1397" t="str">
        <f>IF($K1397="","",IF(LEN($N1397)=2,LEFT($N1397,1)&amp;"　"&amp;RIGHT($N1397,1)&amp;"・"&amp;男子登録情報!$I1397,$N1397&amp;"・"&amp;男子登録情報!$I1397))</f>
        <v>兵　庫・神戸</v>
      </c>
    </row>
    <row r="1398" spans="1:15" x14ac:dyDescent="0.55000000000000004">
      <c r="A1398">
        <f>IF($K1398="","",100000000+男子登録情報!$C1398)</f>
        <v>100001397</v>
      </c>
      <c r="B1398" t="str">
        <f>IF($K1398="","",男子登録情報!$D1398&amp;" ("&amp;男子登録情報!$K1398&amp;")")</f>
        <v>百濃　隼大 (4)</v>
      </c>
      <c r="C1398" t="str">
        <f>IF($K1398="","",男子登録情報!$E1398)</f>
        <v>ﾓﾓﾉ ﾊﾔﾀ</v>
      </c>
      <c r="D1398" t="str">
        <f>IF($K1398="","",男子登録情報!$O1398&amp;" "&amp;男子登録情報!$N1398&amp;" ("&amp;LEFT(男子登録情報!$F1398,2)&amp;")")</f>
        <v>Hayata MOMONO (99)</v>
      </c>
      <c r="E1398" t="str">
        <f>IF($K1398="","",男子登録情報!$P1398)</f>
        <v>JPN</v>
      </c>
      <c r="F1398" t="str">
        <f t="shared" si="21"/>
        <v>1</v>
      </c>
      <c r="G1398">
        <f>IF($K1398="","",男子登録情報!$M1398)</f>
        <v>27</v>
      </c>
      <c r="H1398">
        <f>IF($K1398="","",男子登録情報!$A1398)</f>
        <v>490051</v>
      </c>
      <c r="K1398">
        <f>IF(男子登録情報!$C1398="","",男子登録情報!$C1398)</f>
        <v>1397</v>
      </c>
      <c r="M1398">
        <f>IFERROR(IF(AND(402&lt;=VALUE(RIGHT(男子登録情報!$F1398,4)),競技会情報!$E$3*100+競技会情報!$G$3&gt;=VALUE(RIGHT(男子登録情報!$F1398,4))),VALUE(男子登録情報!$G1398)+1,VALUE(男子登録情報!$G1398)),"")</f>
        <v>23</v>
      </c>
      <c r="N1398" t="str">
        <f>IF($K1398="","",IF(男子登録情報!$H1398="北海道",男子登録情報!$H1398,LEFT(男子登録情報!$H1398,LEN(男子登録情報!$H1398)-1)))</f>
        <v>大阪</v>
      </c>
      <c r="O1398" t="str">
        <f>IF($K1398="","",IF(LEN($N1398)=2,LEFT($N1398,1)&amp;"　"&amp;RIGHT($N1398,1)&amp;"・"&amp;男子登録情報!$I1398,$N1398&amp;"・"&amp;男子登録情報!$I1398))</f>
        <v>大　阪・大教大池田</v>
      </c>
    </row>
    <row r="1399" spans="1:15" x14ac:dyDescent="0.55000000000000004">
      <c r="A1399">
        <f>IF($K1399="","",100000000+男子登録情報!$C1399)</f>
        <v>100001398</v>
      </c>
      <c r="B1399" t="str">
        <f>IF($K1399="","",男子登録情報!$D1399&amp;" ("&amp;男子登録情報!$K1399&amp;")")</f>
        <v>家方　優希 (4)</v>
      </c>
      <c r="C1399" t="str">
        <f>IF($K1399="","",男子登録情報!$E1399)</f>
        <v>ﾔｶﾀ ﾕｳｷ</v>
      </c>
      <c r="D1399" t="str">
        <f>IF($K1399="","",男子登録情報!$O1399&amp;" "&amp;男子登録情報!$N1399&amp;" ("&amp;LEFT(男子登録情報!$F1399,2)&amp;")")</f>
        <v>Yuki YAKATA (99)</v>
      </c>
      <c r="E1399" t="str">
        <f>IF($K1399="","",男子登録情報!$P1399)</f>
        <v>JPN</v>
      </c>
      <c r="F1399" t="str">
        <f t="shared" si="21"/>
        <v>1</v>
      </c>
      <c r="G1399">
        <f>IF($K1399="","",男子登録情報!$M1399)</f>
        <v>27</v>
      </c>
      <c r="H1399">
        <f>IF($K1399="","",男子登録情報!$A1399)</f>
        <v>490051</v>
      </c>
      <c r="K1399">
        <f>IF(男子登録情報!$C1399="","",男子登録情報!$C1399)</f>
        <v>1398</v>
      </c>
      <c r="M1399">
        <f>IFERROR(IF(AND(402&lt;=VALUE(RIGHT(男子登録情報!$F1399,4)),競技会情報!$E$3*100+競技会情報!$G$3&gt;=VALUE(RIGHT(男子登録情報!$F1399,4))),VALUE(男子登録情報!$G1399)+1,VALUE(男子登録情報!$G1399)),"")</f>
        <v>23</v>
      </c>
      <c r="N1399" t="str">
        <f>IF($K1399="","",IF(男子登録情報!$H1399="北海道",男子登録情報!$H1399,LEFT(男子登録情報!$H1399,LEN(男子登録情報!$H1399)-1)))</f>
        <v>大阪</v>
      </c>
      <c r="O1399" t="str">
        <f>IF($K1399="","",IF(LEN($N1399)=2,LEFT($N1399,1)&amp;"　"&amp;RIGHT($N1399,1)&amp;"・"&amp;男子登録情報!$I1399,$N1399&amp;"・"&amp;男子登録情報!$I1399))</f>
        <v>大　阪・三国丘</v>
      </c>
    </row>
    <row r="1400" spans="1:15" x14ac:dyDescent="0.55000000000000004">
      <c r="A1400">
        <f>IF($K1400="","",100000000+男子登録情報!$C1400)</f>
        <v>100001399</v>
      </c>
      <c r="B1400" t="str">
        <f>IF($K1400="","",男子登録情報!$D1400&amp;" ("&amp;男子登録情報!$K1400&amp;")")</f>
        <v>山野　誠明 (4)</v>
      </c>
      <c r="C1400" t="str">
        <f>IF($K1400="","",男子登録情報!$E1400)</f>
        <v>ﾔﾏﾉ ﾄﾓｱｷ</v>
      </c>
      <c r="D1400" t="str">
        <f>IF($K1400="","",男子登録情報!$O1400&amp;" "&amp;男子登録情報!$N1400&amp;" ("&amp;LEFT(男子登録情報!$F1400,2)&amp;")")</f>
        <v>Tomoaki YAMANO (00)</v>
      </c>
      <c r="E1400" t="str">
        <f>IF($K1400="","",男子登録情報!$P1400)</f>
        <v>JPN</v>
      </c>
      <c r="F1400" t="str">
        <f t="shared" si="21"/>
        <v>1</v>
      </c>
      <c r="G1400">
        <f>IF($K1400="","",男子登録情報!$M1400)</f>
        <v>27</v>
      </c>
      <c r="H1400">
        <f>IF($K1400="","",男子登録情報!$A1400)</f>
        <v>490051</v>
      </c>
      <c r="K1400">
        <f>IF(男子登録情報!$C1400="","",男子登録情報!$C1400)</f>
        <v>1399</v>
      </c>
      <c r="M1400">
        <f>IFERROR(IF(AND(402&lt;=VALUE(RIGHT(男子登録情報!$F1400,4)),競技会情報!$E$3*100+競技会情報!$G$3&gt;=VALUE(RIGHT(男子登録情報!$F1400,4))),VALUE(男子登録情報!$G1400)+1,VALUE(男子登録情報!$G1400)),"")</f>
        <v>22</v>
      </c>
      <c r="N1400" t="str">
        <f>IF($K1400="","",IF(男子登録情報!$H1400="北海道",男子登録情報!$H1400,LEFT(男子登録情報!$H1400,LEN(男子登録情報!$H1400)-1)))</f>
        <v>愛知</v>
      </c>
      <c r="O1400" t="str">
        <f>IF($K1400="","",IF(LEN($N1400)=2,LEFT($N1400,1)&amp;"　"&amp;RIGHT($N1400,1)&amp;"・"&amp;男子登録情報!$I1400,$N1400&amp;"・"&amp;男子登録情報!$I1400))</f>
        <v>愛　知・東海南</v>
      </c>
    </row>
    <row r="1401" spans="1:15" x14ac:dyDescent="0.55000000000000004">
      <c r="A1401">
        <f>IF($K1401="","",100000000+男子登録情報!$C1401)</f>
        <v>100001400</v>
      </c>
      <c r="B1401" t="str">
        <f>IF($K1401="","",男子登録情報!$D1401&amp;" ("&amp;男子登録情報!$K1401&amp;")")</f>
        <v>松岡　優介 (4)</v>
      </c>
      <c r="C1401" t="str">
        <f>IF($K1401="","",男子登録情報!$E1401)</f>
        <v>ﾏﾂｵｶ ﾕｳｽｹ</v>
      </c>
      <c r="D1401" t="str">
        <f>IF($K1401="","",男子登録情報!$O1401&amp;" "&amp;男子登録情報!$N1401&amp;" ("&amp;LEFT(男子登録情報!$F1401,2)&amp;")")</f>
        <v>Yusuke MATSUOKA (01)</v>
      </c>
      <c r="E1401" t="str">
        <f>IF($K1401="","",男子登録情報!$P1401)</f>
        <v>JPN</v>
      </c>
      <c r="F1401" t="str">
        <f t="shared" si="21"/>
        <v>1</v>
      </c>
      <c r="G1401">
        <f>IF($K1401="","",男子登録情報!$M1401)</f>
        <v>29</v>
      </c>
      <c r="H1401">
        <f>IF($K1401="","",男子登録情報!$A1401)</f>
        <v>490051</v>
      </c>
      <c r="K1401">
        <f>IF(男子登録情報!$C1401="","",男子登録情報!$C1401)</f>
        <v>1400</v>
      </c>
      <c r="M1401">
        <f>IFERROR(IF(AND(402&lt;=VALUE(RIGHT(男子登録情報!$F1401,4)),競技会情報!$E$3*100+競技会情報!$G$3&gt;=VALUE(RIGHT(男子登録情報!$F1401,4))),VALUE(男子登録情報!$G1401)+1,VALUE(男子登録情報!$G1401)),"")</f>
        <v>21</v>
      </c>
      <c r="N1401" t="str">
        <f>IF($K1401="","",IF(男子登録情報!$H1401="北海道",男子登録情報!$H1401,LEFT(男子登録情報!$H1401,LEN(男子登録情報!$H1401)-1)))</f>
        <v>奈良</v>
      </c>
      <c r="O1401" t="str">
        <f>IF($K1401="","",IF(LEN($N1401)=2,LEFT($N1401,1)&amp;"　"&amp;RIGHT($N1401,1)&amp;"・"&amp;男子登録情報!$I1401,$N1401&amp;"・"&amp;男子登録情報!$I1401))</f>
        <v>奈　良・帝塚山</v>
      </c>
    </row>
    <row r="1402" spans="1:15" x14ac:dyDescent="0.55000000000000004">
      <c r="A1402">
        <f>IF($K1402="","",100000000+男子登録情報!$C1402)</f>
        <v>100001401</v>
      </c>
      <c r="B1402" t="str">
        <f>IF($K1402="","",男子登録情報!$D1402&amp;" ("&amp;男子登録情報!$K1402&amp;")")</f>
        <v>菅野　宏紀 (4)</v>
      </c>
      <c r="C1402" t="str">
        <f>IF($K1402="","",男子登録情報!$E1402)</f>
        <v>ｽｶﾞﾉ ﾋﾛｷ</v>
      </c>
      <c r="D1402" t="str">
        <f>IF($K1402="","",男子登録情報!$O1402&amp;" "&amp;男子登録情報!$N1402&amp;" ("&amp;LEFT(男子登録情報!$F1402,2)&amp;")")</f>
        <v>Hiroki SUGANO (01)</v>
      </c>
      <c r="E1402" t="str">
        <f>IF($K1402="","",男子登録情報!$P1402)</f>
        <v>JPN</v>
      </c>
      <c r="F1402" t="str">
        <f t="shared" si="21"/>
        <v>1</v>
      </c>
      <c r="G1402">
        <f>IF($K1402="","",男子登録情報!$M1402)</f>
        <v>28</v>
      </c>
      <c r="H1402">
        <f>IF($K1402="","",男子登録情報!$A1402)</f>
        <v>490051</v>
      </c>
      <c r="K1402">
        <f>IF(男子登録情報!$C1402="","",男子登録情報!$C1402)</f>
        <v>1401</v>
      </c>
      <c r="M1402">
        <f>IFERROR(IF(AND(402&lt;=VALUE(RIGHT(男子登録情報!$F1402,4)),競技会情報!$E$3*100+競技会情報!$G$3&gt;=VALUE(RIGHT(男子登録情報!$F1402,4))),VALUE(男子登録情報!$G1402)+1,VALUE(男子登録情報!$G1402)),"")</f>
        <v>21</v>
      </c>
      <c r="N1402" t="str">
        <f>IF($K1402="","",IF(男子登録情報!$H1402="北海道",男子登録情報!$H1402,LEFT(男子登録情報!$H1402,LEN(男子登録情報!$H1402)-1)))</f>
        <v>兵庫</v>
      </c>
      <c r="O1402" t="str">
        <f>IF($K1402="","",IF(LEN($N1402)=2,LEFT($N1402,1)&amp;"　"&amp;RIGHT($N1402,1)&amp;"・"&amp;男子登録情報!$I1402,$N1402&amp;"・"&amp;男子登録情報!$I1402))</f>
        <v>兵　庫・神戸大学附属</v>
      </c>
    </row>
    <row r="1403" spans="1:15" x14ac:dyDescent="0.55000000000000004">
      <c r="A1403">
        <f>IF($K1403="","",100000000+男子登録情報!$C1403)</f>
        <v>100001402</v>
      </c>
      <c r="B1403" t="str">
        <f>IF($K1403="","",男子登録情報!$D1403&amp;" ("&amp;男子登録情報!$K1403&amp;")")</f>
        <v>高田　大輝 (4)</v>
      </c>
      <c r="C1403" t="str">
        <f>IF($K1403="","",男子登録情報!$E1403)</f>
        <v>ﾀｶﾀﾞ ﾋﾛｷ</v>
      </c>
      <c r="D1403" t="str">
        <f>IF($K1403="","",男子登録情報!$O1403&amp;" "&amp;男子登録情報!$N1403&amp;" ("&amp;LEFT(男子登録情報!$F1403,2)&amp;")")</f>
        <v>Hiroki TAKADA (00)</v>
      </c>
      <c r="E1403" t="str">
        <f>IF($K1403="","",男子登録情報!$P1403)</f>
        <v>JPN</v>
      </c>
      <c r="F1403" t="str">
        <f t="shared" si="21"/>
        <v>1</v>
      </c>
      <c r="G1403">
        <f>IF($K1403="","",男子登録情報!$M1403)</f>
        <v>27</v>
      </c>
      <c r="H1403">
        <f>IF($K1403="","",男子登録情報!$A1403)</f>
        <v>490051</v>
      </c>
      <c r="K1403">
        <f>IF(男子登録情報!$C1403="","",男子登録情報!$C1403)</f>
        <v>1402</v>
      </c>
      <c r="M1403">
        <f>IFERROR(IF(AND(402&lt;=VALUE(RIGHT(男子登録情報!$F1403,4)),競技会情報!$E$3*100+競技会情報!$G$3&gt;=VALUE(RIGHT(男子登録情報!$F1403,4))),VALUE(男子登録情報!$G1403)+1,VALUE(男子登録情報!$G1403)),"")</f>
        <v>22</v>
      </c>
      <c r="N1403" t="str">
        <f>IF($K1403="","",IF(男子登録情報!$H1403="北海道",男子登録情報!$H1403,LEFT(男子登録情報!$H1403,LEN(男子登録情報!$H1403)-1)))</f>
        <v>神奈川</v>
      </c>
      <c r="O1403" t="str">
        <f>IF($K1403="","",IF(LEN($N1403)=2,LEFT($N1403,1)&amp;"　"&amp;RIGHT($N1403,1)&amp;"・"&amp;男子登録情報!$I1403,$N1403&amp;"・"&amp;男子登録情報!$I1403))</f>
        <v>神奈川・逗子開成</v>
      </c>
    </row>
    <row r="1404" spans="1:15" x14ac:dyDescent="0.55000000000000004">
      <c r="A1404">
        <f>IF($K1404="","",100000000+男子登録情報!$C1404)</f>
        <v>100001403</v>
      </c>
      <c r="B1404" t="str">
        <f>IF($K1404="","",男子登録情報!$D1404&amp;" ("&amp;男子登録情報!$K1404&amp;")")</f>
        <v>長井　厚樹 (4)</v>
      </c>
      <c r="C1404" t="str">
        <f>IF($K1404="","",男子登録情報!$E1404)</f>
        <v>ﾅｶﾞｲ ｱﾂｷ</v>
      </c>
      <c r="D1404" t="str">
        <f>IF($K1404="","",男子登録情報!$O1404&amp;" "&amp;男子登録情報!$N1404&amp;" ("&amp;LEFT(男子登録情報!$F1404,2)&amp;")")</f>
        <v>Atsuki NAGAI (00)</v>
      </c>
      <c r="E1404" t="str">
        <f>IF($K1404="","",男子登録情報!$P1404)</f>
        <v>JPN</v>
      </c>
      <c r="F1404" t="str">
        <f t="shared" si="21"/>
        <v>1</v>
      </c>
      <c r="G1404">
        <f>IF($K1404="","",男子登録情報!$M1404)</f>
        <v>16</v>
      </c>
      <c r="H1404">
        <f>IF($K1404="","",男子登録情報!$A1404)</f>
        <v>490051</v>
      </c>
      <c r="K1404">
        <f>IF(男子登録情報!$C1404="","",男子登録情報!$C1404)</f>
        <v>1403</v>
      </c>
      <c r="M1404">
        <f>IFERROR(IF(AND(402&lt;=VALUE(RIGHT(男子登録情報!$F1404,4)),競技会情報!$E$3*100+競技会情報!$G$3&gt;=VALUE(RIGHT(男子登録情報!$F1404,4))),VALUE(男子登録情報!$G1404)+1,VALUE(男子登録情報!$G1404)),"")</f>
        <v>22</v>
      </c>
      <c r="N1404" t="str">
        <f>IF($K1404="","",IF(男子登録情報!$H1404="北海道",男子登録情報!$H1404,LEFT(男子登録情報!$H1404,LEN(男子登録情報!$H1404)-1)))</f>
        <v>富山</v>
      </c>
      <c r="O1404" t="str">
        <f>IF($K1404="","",IF(LEN($N1404)=2,LEFT($N1404,1)&amp;"　"&amp;RIGHT($N1404,1)&amp;"・"&amp;男子登録情報!$I1404,$N1404&amp;"・"&amp;男子登録情報!$I1404))</f>
        <v>富　山・富山中部</v>
      </c>
    </row>
    <row r="1405" spans="1:15" x14ac:dyDescent="0.55000000000000004">
      <c r="A1405">
        <f>IF($K1405="","",100000000+男子登録情報!$C1405)</f>
        <v>100001404</v>
      </c>
      <c r="B1405" t="str">
        <f>IF($K1405="","",男子登録情報!$D1405&amp;" ("&amp;男子登録情報!$K1405&amp;")")</f>
        <v>西田　琢実 (4)</v>
      </c>
      <c r="C1405" t="str">
        <f>IF($K1405="","",男子登録情報!$E1405)</f>
        <v>ﾆｼﾀﾞ ﾀｸﾐ</v>
      </c>
      <c r="D1405" t="str">
        <f>IF($K1405="","",男子登録情報!$O1405&amp;" "&amp;男子登録情報!$N1405&amp;" ("&amp;LEFT(男子登録情報!$F1405,2)&amp;")")</f>
        <v>Takumi NISHIDA (99)</v>
      </c>
      <c r="E1405" t="str">
        <f>IF($K1405="","",男子登録情報!$P1405)</f>
        <v>JPN</v>
      </c>
      <c r="F1405" t="str">
        <f t="shared" si="21"/>
        <v>1</v>
      </c>
      <c r="G1405">
        <f>IF($K1405="","",男子登録情報!$M1405)</f>
        <v>25</v>
      </c>
      <c r="H1405">
        <f>IF($K1405="","",男子登録情報!$A1405)</f>
        <v>490051</v>
      </c>
      <c r="K1405">
        <f>IF(男子登録情報!$C1405="","",男子登録情報!$C1405)</f>
        <v>1404</v>
      </c>
      <c r="M1405">
        <f>IFERROR(IF(AND(402&lt;=VALUE(RIGHT(男子登録情報!$F1405,4)),競技会情報!$E$3*100+競技会情報!$G$3&gt;=VALUE(RIGHT(男子登録情報!$F1405,4))),VALUE(男子登録情報!$G1405)+1,VALUE(男子登録情報!$G1405)),"")</f>
        <v>23</v>
      </c>
      <c r="N1405" t="str">
        <f>IF($K1405="","",IF(男子登録情報!$H1405="北海道",男子登録情報!$H1405,LEFT(男子登録情報!$H1405,LEN(男子登録情報!$H1405)-1)))</f>
        <v>滋賀</v>
      </c>
      <c r="O1405" t="str">
        <f>IF($K1405="","",IF(LEN($N1405)=2,LEFT($N1405,1)&amp;"　"&amp;RIGHT($N1405,1)&amp;"・"&amp;男子登録情報!$I1405,$N1405&amp;"・"&amp;男子登録情報!$I1405))</f>
        <v>滋　賀・彦根東</v>
      </c>
    </row>
    <row r="1406" spans="1:15" x14ac:dyDescent="0.55000000000000004">
      <c r="A1406">
        <f>IF($K1406="","",100000000+男子登録情報!$C1406)</f>
        <v>100001405</v>
      </c>
      <c r="B1406" t="str">
        <f>IF($K1406="","",男子登録情報!$D1406&amp;" ("&amp;男子登録情報!$K1406&amp;")")</f>
        <v>平田　悠海 (4)</v>
      </c>
      <c r="C1406" t="str">
        <f>IF($K1406="","",男子登録情報!$E1406)</f>
        <v>ﾋﾗﾀ ﾕｳ</v>
      </c>
      <c r="D1406" t="str">
        <f>IF($K1406="","",男子登録情報!$O1406&amp;" "&amp;男子登録情報!$N1406&amp;" ("&amp;LEFT(男子登録情報!$F1406,2)&amp;")")</f>
        <v>Yu HIRATA (00)</v>
      </c>
      <c r="E1406" t="str">
        <f>IF($K1406="","",男子登録情報!$P1406)</f>
        <v>JPN</v>
      </c>
      <c r="F1406" t="str">
        <f t="shared" si="21"/>
        <v>1</v>
      </c>
      <c r="G1406">
        <f>IF($K1406="","",男子登録情報!$M1406)</f>
        <v>27</v>
      </c>
      <c r="H1406">
        <f>IF($K1406="","",男子登録情報!$A1406)</f>
        <v>490051</v>
      </c>
      <c r="K1406">
        <f>IF(男子登録情報!$C1406="","",男子登録情報!$C1406)</f>
        <v>1405</v>
      </c>
      <c r="M1406">
        <f>IFERROR(IF(AND(402&lt;=VALUE(RIGHT(男子登録情報!$F1406,4)),競技会情報!$E$3*100+競技会情報!$G$3&gt;=VALUE(RIGHT(男子登録情報!$F1406,4))),VALUE(男子登録情報!$G1406)+1,VALUE(男子登録情報!$G1406)),"")</f>
        <v>22</v>
      </c>
      <c r="N1406" t="str">
        <f>IF($K1406="","",IF(男子登録情報!$H1406="北海道",男子登録情報!$H1406,LEFT(男子登録情報!$H1406,LEN(男子登録情報!$H1406)-1)))</f>
        <v>大阪</v>
      </c>
      <c r="O1406" t="str">
        <f>IF($K1406="","",IF(LEN($N1406)=2,LEFT($N1406,1)&amp;"　"&amp;RIGHT($N1406,1)&amp;"・"&amp;男子登録情報!$I1406,$N1406&amp;"・"&amp;男子登録情報!$I1406))</f>
        <v>大　阪・北野</v>
      </c>
    </row>
    <row r="1407" spans="1:15" x14ac:dyDescent="0.55000000000000004">
      <c r="A1407">
        <f>IF($K1407="","",100000000+男子登録情報!$C1407)</f>
        <v>100001406</v>
      </c>
      <c r="B1407" t="str">
        <f>IF($K1407="","",男子登録情報!$D1407&amp;" ("&amp;男子登録情報!$K1407&amp;")")</f>
        <v>廣谷　雄大 (4)</v>
      </c>
      <c r="C1407" t="str">
        <f>IF($K1407="","",男子登録情報!$E1407)</f>
        <v>ﾋﾛﾔ ﾕｳﾀﾞｲ</v>
      </c>
      <c r="D1407" t="str">
        <f>IF($K1407="","",男子登録情報!$O1407&amp;" "&amp;男子登録情報!$N1407&amp;" ("&amp;LEFT(男子登録情報!$F1407,2)&amp;")")</f>
        <v>Yudai HIROYA (00)</v>
      </c>
      <c r="E1407" t="str">
        <f>IF($K1407="","",男子登録情報!$P1407)</f>
        <v>JPN</v>
      </c>
      <c r="F1407" t="str">
        <f t="shared" si="21"/>
        <v>1</v>
      </c>
      <c r="G1407">
        <f>IF($K1407="","",男子登録情報!$M1407)</f>
        <v>34</v>
      </c>
      <c r="H1407">
        <f>IF($K1407="","",男子登録情報!$A1407)</f>
        <v>490051</v>
      </c>
      <c r="K1407">
        <f>IF(男子登録情報!$C1407="","",男子登録情報!$C1407)</f>
        <v>1406</v>
      </c>
      <c r="M1407">
        <f>IFERROR(IF(AND(402&lt;=VALUE(RIGHT(男子登録情報!$F1407,4)),競技会情報!$E$3*100+競技会情報!$G$3&gt;=VALUE(RIGHT(男子登録情報!$F1407,4))),VALUE(男子登録情報!$G1407)+1,VALUE(男子登録情報!$G1407)),"")</f>
        <v>22</v>
      </c>
      <c r="N1407" t="str">
        <f>IF($K1407="","",IF(男子登録情報!$H1407="北海道",男子登録情報!$H1407,LEFT(男子登録情報!$H1407,LEN(男子登録情報!$H1407)-1)))</f>
        <v>広島</v>
      </c>
      <c r="O1407" t="str">
        <f>IF($K1407="","",IF(LEN($N1407)=2,LEFT($N1407,1)&amp;"　"&amp;RIGHT($N1407,1)&amp;"・"&amp;男子登録情報!$I1407,$N1407&amp;"・"&amp;男子登録情報!$I1407))</f>
        <v>広　島・基町</v>
      </c>
    </row>
    <row r="1408" spans="1:15" x14ac:dyDescent="0.55000000000000004">
      <c r="A1408">
        <f>IF($K1408="","",100000000+男子登録情報!$C1408)</f>
        <v>100001407</v>
      </c>
      <c r="B1408" t="str">
        <f>IF($K1408="","",男子登録情報!$D1408&amp;" ("&amp;男子登録情報!$K1408&amp;")")</f>
        <v>磯田　晴太郎 (3)</v>
      </c>
      <c r="C1408" t="str">
        <f>IF($K1408="","",男子登録情報!$E1408)</f>
        <v>ｲｿﾀﾞ ｾｲﾀﾛｳ</v>
      </c>
      <c r="D1408" t="str">
        <f>IF($K1408="","",男子登録情報!$O1408&amp;" "&amp;男子登録情報!$N1408&amp;" ("&amp;LEFT(男子登録情報!$F1408,2)&amp;")")</f>
        <v>Seitaro ISODA (01)</v>
      </c>
      <c r="E1408" t="str">
        <f>IF($K1408="","",男子登録情報!$P1408)</f>
        <v>JPN</v>
      </c>
      <c r="F1408" t="str">
        <f t="shared" si="21"/>
        <v>1</v>
      </c>
      <c r="G1408">
        <f>IF($K1408="","",男子登録情報!$M1408)</f>
        <v>26</v>
      </c>
      <c r="H1408">
        <f>IF($K1408="","",男子登録情報!$A1408)</f>
        <v>490051</v>
      </c>
      <c r="K1408">
        <f>IF(男子登録情報!$C1408="","",男子登録情報!$C1408)</f>
        <v>1407</v>
      </c>
      <c r="M1408">
        <f>IFERROR(IF(AND(402&lt;=VALUE(RIGHT(男子登録情報!$F1408,4)),競技会情報!$E$3*100+競技会情報!$G$3&gt;=VALUE(RIGHT(男子登録情報!$F1408,4))),VALUE(男子登録情報!$G1408)+1,VALUE(男子登録情報!$G1408)),"")</f>
        <v>21</v>
      </c>
      <c r="N1408" t="str">
        <f>IF($K1408="","",IF(男子登録情報!$H1408="北海道",男子登録情報!$H1408,LEFT(男子登録情報!$H1408,LEN(男子登録情報!$H1408)-1)))</f>
        <v>京都</v>
      </c>
      <c r="O1408" t="str">
        <f>IF($K1408="","",IF(LEN($N1408)=2,LEFT($N1408,1)&amp;"　"&amp;RIGHT($N1408,1)&amp;"・"&amp;男子登録情報!$I1408,$N1408&amp;"・"&amp;男子登録情報!$I1408))</f>
        <v>京　都・西京</v>
      </c>
    </row>
    <row r="1409" spans="1:15" x14ac:dyDescent="0.55000000000000004">
      <c r="A1409">
        <f>IF($K1409="","",100000000+男子登録情報!$C1409)</f>
        <v>100001408</v>
      </c>
      <c r="B1409" t="str">
        <f>IF($K1409="","",男子登録情報!$D1409&amp;" ("&amp;男子登録情報!$K1409&amp;")")</f>
        <v>大久保　開 (3)</v>
      </c>
      <c r="C1409" t="str">
        <f>IF($K1409="","",男子登録情報!$E1409)</f>
        <v>ｵｵｸﾎﾞ ｶｲ</v>
      </c>
      <c r="D1409" t="str">
        <f>IF($K1409="","",男子登録情報!$O1409&amp;" "&amp;男子登録情報!$N1409&amp;" ("&amp;LEFT(男子登録情報!$F1409,2)&amp;")")</f>
        <v>Kai OKUBO (01)</v>
      </c>
      <c r="E1409" t="str">
        <f>IF($K1409="","",男子登録情報!$P1409)</f>
        <v>JPN</v>
      </c>
      <c r="F1409" t="str">
        <f t="shared" si="21"/>
        <v>1</v>
      </c>
      <c r="G1409">
        <f>IF($K1409="","",男子登録情報!$M1409)</f>
        <v>27</v>
      </c>
      <c r="H1409">
        <f>IF($K1409="","",男子登録情報!$A1409)</f>
        <v>490051</v>
      </c>
      <c r="K1409">
        <f>IF(男子登録情報!$C1409="","",男子登録情報!$C1409)</f>
        <v>1408</v>
      </c>
      <c r="M1409">
        <f>IFERROR(IF(AND(402&lt;=VALUE(RIGHT(男子登録情報!$F1409,4)),競技会情報!$E$3*100+競技会情報!$G$3&gt;=VALUE(RIGHT(男子登録情報!$F1409,4))),VALUE(男子登録情報!$G1409)+1,VALUE(男子登録情報!$G1409)),"")</f>
        <v>21</v>
      </c>
      <c r="N1409" t="str">
        <f>IF($K1409="","",IF(男子登録情報!$H1409="北海道",男子登録情報!$H1409,LEFT(男子登録情報!$H1409,LEN(男子登録情報!$H1409)-1)))</f>
        <v>福岡</v>
      </c>
      <c r="O1409" t="str">
        <f>IF($K1409="","",IF(LEN($N1409)=2,LEFT($N1409,1)&amp;"　"&amp;RIGHT($N1409,1)&amp;"・"&amp;男子登録情報!$I1409,$N1409&amp;"・"&amp;男子登録情報!$I1409))</f>
        <v>福　岡・香住丘</v>
      </c>
    </row>
    <row r="1410" spans="1:15" x14ac:dyDescent="0.55000000000000004">
      <c r="A1410">
        <f>IF($K1410="","",100000000+男子登録情報!$C1410)</f>
        <v>100001409</v>
      </c>
      <c r="B1410" t="str">
        <f>IF($K1410="","",男子登録情報!$D1410&amp;" ("&amp;男子登録情報!$K1410&amp;")")</f>
        <v>大塚　陽斗 (3)</v>
      </c>
      <c r="C1410" t="str">
        <f>IF($K1410="","",男子登録情報!$E1410)</f>
        <v>ｵｵﾂｶ ﾊﾙﾄ</v>
      </c>
      <c r="D1410" t="str">
        <f>IF($K1410="","",男子登録情報!$O1410&amp;" "&amp;男子登録情報!$N1410&amp;" ("&amp;LEFT(男子登録情報!$F1410,2)&amp;")")</f>
        <v>Haruto OTSUKA  (01)</v>
      </c>
      <c r="E1410" t="str">
        <f>IF($K1410="","",男子登録情報!$P1410)</f>
        <v>JPN</v>
      </c>
      <c r="F1410" t="str">
        <f t="shared" si="21"/>
        <v>1</v>
      </c>
      <c r="G1410">
        <f>IF($K1410="","",男子登録情報!$M1410)</f>
        <v>25</v>
      </c>
      <c r="H1410">
        <f>IF($K1410="","",男子登録情報!$A1410)</f>
        <v>490051</v>
      </c>
      <c r="K1410">
        <f>IF(男子登録情報!$C1410="","",男子登録情報!$C1410)</f>
        <v>1409</v>
      </c>
      <c r="M1410">
        <f>IFERROR(IF(AND(402&lt;=VALUE(RIGHT(男子登録情報!$F1410,4)),競技会情報!$E$3*100+競技会情報!$G$3&gt;=VALUE(RIGHT(男子登録情報!$F1410,4))),VALUE(男子登録情報!$G1410)+1,VALUE(男子登録情報!$G1410)),"")</f>
        <v>21</v>
      </c>
      <c r="N1410" t="str">
        <f>IF($K1410="","",IF(男子登録情報!$H1410="北海道",男子登録情報!$H1410,LEFT(男子登録情報!$H1410,LEN(男子登録情報!$H1410)-1)))</f>
        <v>滋賀</v>
      </c>
      <c r="O1410" t="str">
        <f>IF($K1410="","",IF(LEN($N1410)=2,LEFT($N1410,1)&amp;"　"&amp;RIGHT($N1410,1)&amp;"・"&amp;男子登録情報!$I1410,$N1410&amp;"・"&amp;男子登録情報!$I1410))</f>
        <v>滋　賀・石山</v>
      </c>
    </row>
    <row r="1411" spans="1:15" x14ac:dyDescent="0.55000000000000004">
      <c r="A1411">
        <f>IF($K1411="","",100000000+男子登録情報!$C1411)</f>
        <v>100001410</v>
      </c>
      <c r="B1411" t="str">
        <f>IF($K1411="","",男子登録情報!$D1411&amp;" ("&amp;男子登録情報!$K1411&amp;")")</f>
        <v>奥野　賢汰 (3)</v>
      </c>
      <c r="C1411" t="str">
        <f>IF($K1411="","",男子登録情報!$E1411)</f>
        <v>ｵｸﾉ ｹﾝﾀ</v>
      </c>
      <c r="D1411" t="str">
        <f>IF($K1411="","",男子登録情報!$O1411&amp;" "&amp;男子登録情報!$N1411&amp;" ("&amp;LEFT(男子登録情報!$F1411,2)&amp;")")</f>
        <v>Kenta OKUNO (01)</v>
      </c>
      <c r="E1411" t="str">
        <f>IF($K1411="","",男子登録情報!$P1411)</f>
        <v>JPN</v>
      </c>
      <c r="F1411" t="str">
        <f t="shared" ref="F1411:F1474" si="22">IF($K1411="","","1")</f>
        <v>1</v>
      </c>
      <c r="G1411">
        <f>IF($K1411="","",男子登録情報!$M1411)</f>
        <v>27</v>
      </c>
      <c r="H1411">
        <f>IF($K1411="","",男子登録情報!$A1411)</f>
        <v>490051</v>
      </c>
      <c r="K1411">
        <f>IF(男子登録情報!$C1411="","",男子登録情報!$C1411)</f>
        <v>1410</v>
      </c>
      <c r="M1411">
        <f>IFERROR(IF(AND(402&lt;=VALUE(RIGHT(男子登録情報!$F1411,4)),競技会情報!$E$3*100+競技会情報!$G$3&gt;=VALUE(RIGHT(男子登録情報!$F1411,4))),VALUE(男子登録情報!$G1411)+1,VALUE(男子登録情報!$G1411)),"")</f>
        <v>21</v>
      </c>
      <c r="N1411" t="str">
        <f>IF($K1411="","",IF(男子登録情報!$H1411="北海道",男子登録情報!$H1411,LEFT(男子登録情報!$H1411,LEN(男子登録情報!$H1411)-1)))</f>
        <v>福井</v>
      </c>
      <c r="O1411" t="str">
        <f>IF($K1411="","",IF(LEN($N1411)=2,LEFT($N1411,1)&amp;"　"&amp;RIGHT($N1411,1)&amp;"・"&amp;男子登録情報!$I1411,$N1411&amp;"・"&amp;男子登録情報!$I1411))</f>
        <v>福　井・藤島</v>
      </c>
    </row>
    <row r="1412" spans="1:15" x14ac:dyDescent="0.55000000000000004">
      <c r="A1412">
        <f>IF($K1412="","",100000000+男子登録情報!$C1412)</f>
        <v>100001411</v>
      </c>
      <c r="B1412" t="str">
        <f>IF($K1412="","",男子登録情報!$D1412&amp;" ("&amp;男子登録情報!$K1412&amp;")")</f>
        <v>奥村　涼介 (3)</v>
      </c>
      <c r="C1412" t="str">
        <f>IF($K1412="","",男子登録情報!$E1412)</f>
        <v>ｵｸﾑﾗ ﾘｮｳｽｹ</v>
      </c>
      <c r="D1412" t="str">
        <f>IF($K1412="","",男子登録情報!$O1412&amp;" "&amp;男子登録情報!$N1412&amp;" ("&amp;LEFT(男子登録情報!$F1412,2)&amp;")")</f>
        <v>Ryosuke OKUMURA (01)</v>
      </c>
      <c r="E1412" t="str">
        <f>IF($K1412="","",男子登録情報!$P1412)</f>
        <v>JPN</v>
      </c>
      <c r="F1412" t="str">
        <f t="shared" si="22"/>
        <v>1</v>
      </c>
      <c r="G1412">
        <f>IF($K1412="","",男子登録情報!$M1412)</f>
        <v>25</v>
      </c>
      <c r="H1412">
        <f>IF($K1412="","",男子登録情報!$A1412)</f>
        <v>490051</v>
      </c>
      <c r="K1412">
        <f>IF(男子登録情報!$C1412="","",男子登録情報!$C1412)</f>
        <v>1411</v>
      </c>
      <c r="M1412">
        <f>IFERROR(IF(AND(402&lt;=VALUE(RIGHT(男子登録情報!$F1412,4)),競技会情報!$E$3*100+競技会情報!$G$3&gt;=VALUE(RIGHT(男子登録情報!$F1412,4))),VALUE(男子登録情報!$G1412)+1,VALUE(男子登録情報!$G1412)),"")</f>
        <v>21</v>
      </c>
      <c r="N1412" t="str">
        <f>IF($K1412="","",IF(男子登録情報!$H1412="北海道",男子登録情報!$H1412,LEFT(男子登録情報!$H1412,LEN(男子登録情報!$H1412)-1)))</f>
        <v>滋賀</v>
      </c>
      <c r="O1412" t="str">
        <f>IF($K1412="","",IF(LEN($N1412)=2,LEFT($N1412,1)&amp;"　"&amp;RIGHT($N1412,1)&amp;"・"&amp;男子登録情報!$I1412,$N1412&amp;"・"&amp;男子登録情報!$I1412))</f>
        <v>滋　賀・膳所</v>
      </c>
    </row>
    <row r="1413" spans="1:15" x14ac:dyDescent="0.55000000000000004">
      <c r="A1413">
        <f>IF($K1413="","",100000000+男子登録情報!$C1413)</f>
        <v>100001412</v>
      </c>
      <c r="B1413" t="str">
        <f>IF($K1413="","",男子登録情報!$D1413&amp;" ("&amp;男子登録情報!$K1413&amp;")")</f>
        <v>海北　遼介 (3)</v>
      </c>
      <c r="C1413" t="str">
        <f>IF($K1413="","",男子登録情報!$E1413)</f>
        <v>ｶｲｷﾀ ﾘｮｳｽｹ</v>
      </c>
      <c r="D1413" t="str">
        <f>IF($K1413="","",男子登録情報!$O1413&amp;" "&amp;男子登録情報!$N1413&amp;" ("&amp;LEFT(男子登録情報!$F1413,2)&amp;")")</f>
        <v>Ryosuke KAIKITA (00)</v>
      </c>
      <c r="E1413" t="str">
        <f>IF($K1413="","",男子登録情報!$P1413)</f>
        <v>JPN</v>
      </c>
      <c r="F1413" t="str">
        <f t="shared" si="22"/>
        <v>1</v>
      </c>
      <c r="G1413">
        <f>IF($K1413="","",男子登録情報!$M1413)</f>
        <v>27</v>
      </c>
      <c r="H1413">
        <f>IF($K1413="","",男子登録情報!$A1413)</f>
        <v>490051</v>
      </c>
      <c r="K1413">
        <f>IF(男子登録情報!$C1413="","",男子登録情報!$C1413)</f>
        <v>1412</v>
      </c>
      <c r="M1413">
        <f>IFERROR(IF(AND(402&lt;=VALUE(RIGHT(男子登録情報!$F1413,4)),競技会情報!$E$3*100+競技会情報!$G$3&gt;=VALUE(RIGHT(男子登録情報!$F1413,4))),VALUE(男子登録情報!$G1413)+1,VALUE(男子登録情報!$G1413)),"")</f>
        <v>22</v>
      </c>
      <c r="N1413" t="str">
        <f>IF($K1413="","",IF(男子登録情報!$H1413="北海道",男子登録情報!$H1413,LEFT(男子登録情報!$H1413,LEN(男子登録情報!$H1413)-1)))</f>
        <v>熊本</v>
      </c>
      <c r="O1413" t="str">
        <f>IF($K1413="","",IF(LEN($N1413)=2,LEFT($N1413,1)&amp;"　"&amp;RIGHT($N1413,1)&amp;"・"&amp;男子登録情報!$I1413,$N1413&amp;"・"&amp;男子登録情報!$I1413))</f>
        <v>熊　本・熊本</v>
      </c>
    </row>
    <row r="1414" spans="1:15" x14ac:dyDescent="0.55000000000000004">
      <c r="A1414">
        <f>IF($K1414="","",100000000+男子登録情報!$C1414)</f>
        <v>100001413</v>
      </c>
      <c r="B1414" t="str">
        <f>IF($K1414="","",男子登録情報!$D1414&amp;" ("&amp;男子登録情報!$K1414&amp;")")</f>
        <v>河田　泰佑 (3)</v>
      </c>
      <c r="C1414" t="str">
        <f>IF($K1414="","",男子登録情報!$E1414)</f>
        <v>ｶﾜﾀﾞ ﾀｲｽｹ</v>
      </c>
      <c r="D1414" t="str">
        <f>IF($K1414="","",男子登録情報!$O1414&amp;" "&amp;男子登録情報!$N1414&amp;" ("&amp;LEFT(男子登録情報!$F1414,2)&amp;")")</f>
        <v>Taisuke KAWADA (00)</v>
      </c>
      <c r="E1414" t="str">
        <f>IF($K1414="","",男子登録情報!$P1414)</f>
        <v>JPN</v>
      </c>
      <c r="F1414" t="str">
        <f t="shared" si="22"/>
        <v>1</v>
      </c>
      <c r="G1414">
        <f>IF($K1414="","",男子登録情報!$M1414)</f>
        <v>21</v>
      </c>
      <c r="H1414">
        <f>IF($K1414="","",男子登録情報!$A1414)</f>
        <v>490051</v>
      </c>
      <c r="K1414">
        <f>IF(男子登録情報!$C1414="","",男子登録情報!$C1414)</f>
        <v>1413</v>
      </c>
      <c r="M1414">
        <f>IFERROR(IF(AND(402&lt;=VALUE(RIGHT(男子登録情報!$F1414,4)),競技会情報!$E$3*100+競技会情報!$G$3&gt;=VALUE(RIGHT(男子登録情報!$F1414,4))),VALUE(男子登録情報!$G1414)+1,VALUE(男子登録情報!$G1414)),"")</f>
        <v>22</v>
      </c>
      <c r="N1414" t="str">
        <f>IF($K1414="","",IF(男子登録情報!$H1414="北海道",男子登録情報!$H1414,LEFT(男子登録情報!$H1414,LEN(男子登録情報!$H1414)-1)))</f>
        <v>岐阜</v>
      </c>
      <c r="O1414" t="str">
        <f>IF($K1414="","",IF(LEN($N1414)=2,LEFT($N1414,1)&amp;"　"&amp;RIGHT($N1414,1)&amp;"・"&amp;男子登録情報!$I1414,$N1414&amp;"・"&amp;男子登録情報!$I1414))</f>
        <v>岐　阜・岐阜北</v>
      </c>
    </row>
    <row r="1415" spans="1:15" x14ac:dyDescent="0.55000000000000004">
      <c r="A1415">
        <f>IF($K1415="","",100000000+男子登録情報!$C1415)</f>
        <v>100001414</v>
      </c>
      <c r="B1415" t="str">
        <f>IF($K1415="","",男子登録情報!$D1415&amp;" ("&amp;男子登録情報!$K1415&amp;")")</f>
        <v>小林　恒方 (3)</v>
      </c>
      <c r="C1415" t="str">
        <f>IF($K1415="","",男子登録情報!$E1415)</f>
        <v>ｺﾊﾞﾔｼ ﾂﾈﾏｻ</v>
      </c>
      <c r="D1415" t="str">
        <f>IF($K1415="","",男子登録情報!$O1415&amp;" "&amp;男子登録情報!$N1415&amp;" ("&amp;LEFT(男子登録情報!$F1415,2)&amp;")")</f>
        <v>Tsunemasa KOBAYASHI (02)</v>
      </c>
      <c r="E1415" t="str">
        <f>IF($K1415="","",男子登録情報!$P1415)</f>
        <v>JPN</v>
      </c>
      <c r="F1415" t="str">
        <f t="shared" si="22"/>
        <v>1</v>
      </c>
      <c r="G1415">
        <f>IF($K1415="","",男子登録情報!$M1415)</f>
        <v>28</v>
      </c>
      <c r="H1415">
        <f>IF($K1415="","",男子登録情報!$A1415)</f>
        <v>490051</v>
      </c>
      <c r="K1415">
        <f>IF(男子登録情報!$C1415="","",男子登録情報!$C1415)</f>
        <v>1414</v>
      </c>
      <c r="M1415">
        <f>IFERROR(IF(AND(402&lt;=VALUE(RIGHT(男子登録情報!$F1415,4)),競技会情報!$E$3*100+競技会情報!$G$3&gt;=VALUE(RIGHT(男子登録情報!$F1415,4))),VALUE(男子登録情報!$G1415)+1,VALUE(男子登録情報!$G1415)),"")</f>
        <v>20</v>
      </c>
      <c r="N1415" t="str">
        <f>IF($K1415="","",IF(男子登録情報!$H1415="北海道",男子登録情報!$H1415,LEFT(男子登録情報!$H1415,LEN(男子登録情報!$H1415)-1)))</f>
        <v>兵庫</v>
      </c>
      <c r="O1415" t="str">
        <f>IF($K1415="","",IF(LEN($N1415)=2,LEFT($N1415,1)&amp;"　"&amp;RIGHT($N1415,1)&amp;"・"&amp;男子登録情報!$I1415,$N1415&amp;"・"&amp;男子登録情報!$I1415))</f>
        <v>兵　庫・兵庫県立西宮</v>
      </c>
    </row>
    <row r="1416" spans="1:15" x14ac:dyDescent="0.55000000000000004">
      <c r="A1416">
        <f>IF($K1416="","",100000000+男子登録情報!$C1416)</f>
        <v>100001415</v>
      </c>
      <c r="B1416" t="str">
        <f>IF($K1416="","",男子登録情報!$D1416&amp;" ("&amp;男子登録情報!$K1416&amp;")")</f>
        <v>佐伯　有輝人 (3)</v>
      </c>
      <c r="C1416" t="str">
        <f>IF($K1416="","",男子登録情報!$E1416)</f>
        <v>ｻｴｷ ﾕｷﾄ</v>
      </c>
      <c r="D1416" t="str">
        <f>IF($K1416="","",男子登録情報!$O1416&amp;" "&amp;男子登録情報!$N1416&amp;" ("&amp;LEFT(男子登録情報!$F1416,2)&amp;")")</f>
        <v>Yukito SAEKI (01)</v>
      </c>
      <c r="E1416" t="str">
        <f>IF($K1416="","",男子登録情報!$P1416)</f>
        <v>JPN</v>
      </c>
      <c r="F1416" t="str">
        <f t="shared" si="22"/>
        <v>1</v>
      </c>
      <c r="G1416">
        <f>IF($K1416="","",男子登録情報!$M1416)</f>
        <v>27</v>
      </c>
      <c r="H1416">
        <f>IF($K1416="","",男子登録情報!$A1416)</f>
        <v>490051</v>
      </c>
      <c r="K1416">
        <f>IF(男子登録情報!$C1416="","",男子登録情報!$C1416)</f>
        <v>1415</v>
      </c>
      <c r="M1416">
        <f>IFERROR(IF(AND(402&lt;=VALUE(RIGHT(男子登録情報!$F1416,4)),競技会情報!$E$3*100+競技会情報!$G$3&gt;=VALUE(RIGHT(男子登録情報!$F1416,4))),VALUE(男子登録情報!$G1416)+1,VALUE(男子登録情報!$G1416)),"")</f>
        <v>21</v>
      </c>
      <c r="N1416" t="str">
        <f>IF($K1416="","",IF(男子登録情報!$H1416="北海道",男子登録情報!$H1416,LEFT(男子登録情報!$H1416,LEN(男子登録情報!$H1416)-1)))</f>
        <v>大阪</v>
      </c>
      <c r="O1416" t="str">
        <f>IF($K1416="","",IF(LEN($N1416)=2,LEFT($N1416,1)&amp;"　"&amp;RIGHT($N1416,1)&amp;"・"&amp;男子登録情報!$I1416,$N1416&amp;"・"&amp;男子登録情報!$I1416))</f>
        <v>大　阪・関西大倉</v>
      </c>
    </row>
    <row r="1417" spans="1:15" x14ac:dyDescent="0.55000000000000004">
      <c r="A1417">
        <f>IF($K1417="","",100000000+男子登録情報!$C1417)</f>
        <v>100001416</v>
      </c>
      <c r="B1417" t="str">
        <f>IF($K1417="","",男子登録情報!$D1417&amp;" ("&amp;男子登録情報!$K1417&amp;")")</f>
        <v>佐藤　優樹 (3)</v>
      </c>
      <c r="C1417" t="str">
        <f>IF($K1417="","",男子登録情報!$E1417)</f>
        <v>ｻﾄｳ ﾕｳｷ</v>
      </c>
      <c r="D1417" t="str">
        <f>IF($K1417="","",男子登録情報!$O1417&amp;" "&amp;男子登録情報!$N1417&amp;" ("&amp;LEFT(男子登録情報!$F1417,2)&amp;")")</f>
        <v>Yuki SATO (01)</v>
      </c>
      <c r="E1417" t="str">
        <f>IF($K1417="","",男子登録情報!$P1417)</f>
        <v>JPN</v>
      </c>
      <c r="F1417" t="str">
        <f t="shared" si="22"/>
        <v>1</v>
      </c>
      <c r="G1417">
        <f>IF($K1417="","",男子登録情報!$M1417)</f>
        <v>23</v>
      </c>
      <c r="H1417">
        <f>IF($K1417="","",男子登録情報!$A1417)</f>
        <v>490051</v>
      </c>
      <c r="K1417">
        <f>IF(男子登録情報!$C1417="","",男子登録情報!$C1417)</f>
        <v>1416</v>
      </c>
      <c r="M1417">
        <f>IFERROR(IF(AND(402&lt;=VALUE(RIGHT(男子登録情報!$F1417,4)),競技会情報!$E$3*100+競技会情報!$G$3&gt;=VALUE(RIGHT(男子登録情報!$F1417,4))),VALUE(男子登録情報!$G1417)+1,VALUE(男子登録情報!$G1417)),"")</f>
        <v>21</v>
      </c>
      <c r="N1417" t="str">
        <f>IF($K1417="","",IF(男子登録情報!$H1417="北海道",男子登録情報!$H1417,LEFT(男子登録情報!$H1417,LEN(男子登録情報!$H1417)-1)))</f>
        <v>愛知</v>
      </c>
      <c r="O1417" t="str">
        <f>IF($K1417="","",IF(LEN($N1417)=2,LEFT($N1417,1)&amp;"　"&amp;RIGHT($N1417,1)&amp;"・"&amp;男子登録情報!$I1417,$N1417&amp;"・"&amp;男子登録情報!$I1417))</f>
        <v>愛　知・菊里</v>
      </c>
    </row>
    <row r="1418" spans="1:15" x14ac:dyDescent="0.55000000000000004">
      <c r="A1418">
        <f>IF($K1418="","",100000000+男子登録情報!$C1418)</f>
        <v>100001417</v>
      </c>
      <c r="B1418" t="str">
        <f>IF($K1418="","",男子登録情報!$D1418&amp;" ("&amp;男子登録情報!$K1418&amp;")")</f>
        <v>佐藤　耀介 (3)</v>
      </c>
      <c r="C1418" t="str">
        <f>IF($K1418="","",男子登録情報!$E1418)</f>
        <v>ｻﾄｳ ﾖｳｽｹ</v>
      </c>
      <c r="D1418" t="str">
        <f>IF($K1418="","",男子登録情報!$O1418&amp;" "&amp;男子登録情報!$N1418&amp;" ("&amp;LEFT(男子登録情報!$F1418,2)&amp;")")</f>
        <v>Yosuke SATO (01)</v>
      </c>
      <c r="E1418" t="str">
        <f>IF($K1418="","",男子登録情報!$P1418)</f>
        <v>JPN</v>
      </c>
      <c r="F1418" t="str">
        <f t="shared" si="22"/>
        <v>1</v>
      </c>
      <c r="G1418">
        <f>IF($K1418="","",男子登録情報!$M1418)</f>
        <v>27</v>
      </c>
      <c r="H1418">
        <f>IF($K1418="","",男子登録情報!$A1418)</f>
        <v>490051</v>
      </c>
      <c r="K1418">
        <f>IF(男子登録情報!$C1418="","",男子登録情報!$C1418)</f>
        <v>1417</v>
      </c>
      <c r="M1418">
        <f>IFERROR(IF(AND(402&lt;=VALUE(RIGHT(男子登録情報!$F1418,4)),競技会情報!$E$3*100+競技会情報!$G$3&gt;=VALUE(RIGHT(男子登録情報!$F1418,4))),VALUE(男子登録情報!$G1418)+1,VALUE(男子登録情報!$G1418)),"")</f>
        <v>21</v>
      </c>
      <c r="N1418" t="str">
        <f>IF($K1418="","",IF(男子登録情報!$H1418="北海道",男子登録情報!$H1418,LEFT(男子登録情報!$H1418,LEN(男子登録情報!$H1418)-1)))</f>
        <v>大阪</v>
      </c>
      <c r="O1418" t="str">
        <f>IF($K1418="","",IF(LEN($N1418)=2,LEFT($N1418,1)&amp;"　"&amp;RIGHT($N1418,1)&amp;"・"&amp;男子登録情報!$I1418,$N1418&amp;"・"&amp;男子登録情報!$I1418))</f>
        <v>大　阪・泉陽</v>
      </c>
    </row>
    <row r="1419" spans="1:15" x14ac:dyDescent="0.55000000000000004">
      <c r="A1419">
        <f>IF($K1419="","",100000000+男子登録情報!$C1419)</f>
        <v>100001418</v>
      </c>
      <c r="B1419" t="str">
        <f>IF($K1419="","",男子登録情報!$D1419&amp;" ("&amp;男子登録情報!$K1419&amp;")")</f>
        <v>谷河　幸祐 (3)</v>
      </c>
      <c r="C1419" t="str">
        <f>IF($K1419="","",男子登録情報!$E1419)</f>
        <v>ﾀﾆｶﾜ ｺｳｽｹ</v>
      </c>
      <c r="D1419" t="str">
        <f>IF($K1419="","",男子登録情報!$O1419&amp;" "&amp;男子登録情報!$N1419&amp;" ("&amp;LEFT(男子登録情報!$F1419,2)&amp;")")</f>
        <v>Kosuke TANIKAWA (02)</v>
      </c>
      <c r="E1419" t="str">
        <f>IF($K1419="","",男子登録情報!$P1419)</f>
        <v>JPN</v>
      </c>
      <c r="F1419" t="str">
        <f t="shared" si="22"/>
        <v>1</v>
      </c>
      <c r="G1419">
        <f>IF($K1419="","",男子登録情報!$M1419)</f>
        <v>29</v>
      </c>
      <c r="H1419">
        <f>IF($K1419="","",男子登録情報!$A1419)</f>
        <v>490051</v>
      </c>
      <c r="K1419">
        <f>IF(男子登録情報!$C1419="","",男子登録情報!$C1419)</f>
        <v>1418</v>
      </c>
      <c r="M1419">
        <f>IFERROR(IF(AND(402&lt;=VALUE(RIGHT(男子登録情報!$F1419,4)),競技会情報!$E$3*100+競技会情報!$G$3&gt;=VALUE(RIGHT(男子登録情報!$F1419,4))),VALUE(男子登録情報!$G1419)+1,VALUE(男子登録情報!$G1419)),"")</f>
        <v>20</v>
      </c>
      <c r="N1419" t="str">
        <f>IF($K1419="","",IF(男子登録情報!$H1419="北海道",男子登録情報!$H1419,LEFT(男子登録情報!$H1419,LEN(男子登録情報!$H1419)-1)))</f>
        <v>奈良</v>
      </c>
      <c r="O1419" t="str">
        <f>IF($K1419="","",IF(LEN($N1419)=2,LEFT($N1419,1)&amp;"　"&amp;RIGHT($N1419,1)&amp;"・"&amp;男子登録情報!$I1419,$N1419&amp;"・"&amp;男子登録情報!$I1419))</f>
        <v>奈　良・奈良</v>
      </c>
    </row>
    <row r="1420" spans="1:15" x14ac:dyDescent="0.55000000000000004">
      <c r="A1420">
        <f>IF($K1420="","",100000000+男子登録情報!$C1420)</f>
        <v>100001419</v>
      </c>
      <c r="B1420" t="str">
        <f>IF($K1420="","",男子登録情報!$D1420&amp;" ("&amp;男子登録情報!$K1420&amp;")")</f>
        <v>土原　優太 (3)</v>
      </c>
      <c r="C1420" t="str">
        <f>IF($K1420="","",男子登録情報!$E1420)</f>
        <v>ﾂﾁﾊﾗ ﾕｳﾀ</v>
      </c>
      <c r="D1420" t="str">
        <f>IF($K1420="","",男子登録情報!$O1420&amp;" "&amp;男子登録情報!$N1420&amp;" ("&amp;LEFT(男子登録情報!$F1420,2)&amp;")")</f>
        <v>Yuta TSUCHIHARA (01)</v>
      </c>
      <c r="E1420" t="str">
        <f>IF($K1420="","",男子登録情報!$P1420)</f>
        <v>JPN</v>
      </c>
      <c r="F1420" t="str">
        <f t="shared" si="22"/>
        <v>1</v>
      </c>
      <c r="G1420">
        <f>IF($K1420="","",男子登録情報!$M1420)</f>
        <v>27</v>
      </c>
      <c r="H1420">
        <f>IF($K1420="","",男子登録情報!$A1420)</f>
        <v>490051</v>
      </c>
      <c r="K1420">
        <f>IF(男子登録情報!$C1420="","",男子登録情報!$C1420)</f>
        <v>1419</v>
      </c>
      <c r="M1420">
        <f>IFERROR(IF(AND(402&lt;=VALUE(RIGHT(男子登録情報!$F1420,4)),競技会情報!$E$3*100+競技会情報!$G$3&gt;=VALUE(RIGHT(男子登録情報!$F1420,4))),VALUE(男子登録情報!$G1420)+1,VALUE(男子登録情報!$G1420)),"")</f>
        <v>21</v>
      </c>
      <c r="N1420" t="str">
        <f>IF($K1420="","",IF(男子登録情報!$H1420="北海道",男子登録情報!$H1420,LEFT(男子登録情報!$H1420,LEN(男子登録情報!$H1420)-1)))</f>
        <v>富山</v>
      </c>
      <c r="O1420" t="str">
        <f>IF($K1420="","",IF(LEN($N1420)=2,LEFT($N1420,1)&amp;"　"&amp;RIGHT($N1420,1)&amp;"・"&amp;男子登録情報!$I1420,$N1420&amp;"・"&amp;男子登録情報!$I1420))</f>
        <v>富　山・砺波</v>
      </c>
    </row>
    <row r="1421" spans="1:15" x14ac:dyDescent="0.55000000000000004">
      <c r="A1421">
        <f>IF($K1421="","",100000000+男子登録情報!$C1421)</f>
        <v>100001420</v>
      </c>
      <c r="B1421" t="str">
        <f>IF($K1421="","",男子登録情報!$D1421&amp;" ("&amp;男子登録情報!$K1421&amp;")")</f>
        <v>冨田　和道 (3)</v>
      </c>
      <c r="C1421" t="str">
        <f>IF($K1421="","",男子登録情報!$E1421)</f>
        <v>ﾄﾐﾀ ｶｽﾞﾐﾁ</v>
      </c>
      <c r="D1421" t="str">
        <f>IF($K1421="","",男子登録情報!$O1421&amp;" "&amp;男子登録情報!$N1421&amp;" ("&amp;LEFT(男子登録情報!$F1421,2)&amp;")")</f>
        <v>Kazumichi TOMITA (01)</v>
      </c>
      <c r="E1421" t="str">
        <f>IF($K1421="","",男子登録情報!$P1421)</f>
        <v>JPN</v>
      </c>
      <c r="F1421" t="str">
        <f t="shared" si="22"/>
        <v>1</v>
      </c>
      <c r="G1421">
        <f>IF($K1421="","",男子登録情報!$M1421)</f>
        <v>27</v>
      </c>
      <c r="H1421">
        <f>IF($K1421="","",男子登録情報!$A1421)</f>
        <v>490051</v>
      </c>
      <c r="K1421">
        <f>IF(男子登録情報!$C1421="","",男子登録情報!$C1421)</f>
        <v>1420</v>
      </c>
      <c r="M1421">
        <f>IFERROR(IF(AND(402&lt;=VALUE(RIGHT(男子登録情報!$F1421,4)),競技会情報!$E$3*100+競技会情報!$G$3&gt;=VALUE(RIGHT(男子登録情報!$F1421,4))),VALUE(男子登録情報!$G1421)+1,VALUE(男子登録情報!$G1421)),"")</f>
        <v>21</v>
      </c>
      <c r="N1421" t="str">
        <f>IF($K1421="","",IF(男子登録情報!$H1421="北海道",男子登録情報!$H1421,LEFT(男子登録情報!$H1421,LEN(男子登録情報!$H1421)-1)))</f>
        <v>大阪</v>
      </c>
      <c r="O1421" t="str">
        <f>IF($K1421="","",IF(LEN($N1421)=2,LEFT($N1421,1)&amp;"　"&amp;RIGHT($N1421,1)&amp;"・"&amp;男子登録情報!$I1421,$N1421&amp;"・"&amp;男子登録情報!$I1421))</f>
        <v>大　阪・清教学園</v>
      </c>
    </row>
    <row r="1422" spans="1:15" x14ac:dyDescent="0.55000000000000004">
      <c r="A1422">
        <f>IF($K1422="","",100000000+男子登録情報!$C1422)</f>
        <v>100001421</v>
      </c>
      <c r="B1422" t="str">
        <f>IF($K1422="","",男子登録情報!$D1422&amp;" ("&amp;男子登録情報!$K1422&amp;")")</f>
        <v>中澤　航介 (3)</v>
      </c>
      <c r="C1422" t="str">
        <f>IF($K1422="","",男子登録情報!$E1422)</f>
        <v>ﾅｶｻﾞﾜ ｺｳｽｹ</v>
      </c>
      <c r="D1422" t="str">
        <f>IF($K1422="","",男子登録情報!$O1422&amp;" "&amp;男子登録情報!$N1422&amp;" ("&amp;LEFT(男子登録情報!$F1422,2)&amp;")")</f>
        <v>Kosuke NAKAZAWA (01)</v>
      </c>
      <c r="E1422" t="str">
        <f>IF($K1422="","",男子登録情報!$P1422)</f>
        <v>JPN</v>
      </c>
      <c r="F1422" t="str">
        <f t="shared" si="22"/>
        <v>1</v>
      </c>
      <c r="G1422">
        <f>IF($K1422="","",男子登録情報!$M1422)</f>
        <v>27</v>
      </c>
      <c r="H1422">
        <f>IF($K1422="","",男子登録情報!$A1422)</f>
        <v>490051</v>
      </c>
      <c r="K1422">
        <f>IF(男子登録情報!$C1422="","",男子登録情報!$C1422)</f>
        <v>1421</v>
      </c>
      <c r="M1422">
        <f>IFERROR(IF(AND(402&lt;=VALUE(RIGHT(男子登録情報!$F1422,4)),競技会情報!$E$3*100+競技会情報!$G$3&gt;=VALUE(RIGHT(男子登録情報!$F1422,4))),VALUE(男子登録情報!$G1422)+1,VALUE(男子登録情報!$G1422)),"")</f>
        <v>21</v>
      </c>
      <c r="N1422" t="str">
        <f>IF($K1422="","",IF(男子登録情報!$H1422="北海道",男子登録情報!$H1422,LEFT(男子登録情報!$H1422,LEN(男子登録情報!$H1422)-1)))</f>
        <v>大阪</v>
      </c>
      <c r="O1422" t="str">
        <f>IF($K1422="","",IF(LEN($N1422)=2,LEFT($N1422,1)&amp;"　"&amp;RIGHT($N1422,1)&amp;"・"&amp;男子登録情報!$I1422,$N1422&amp;"・"&amp;男子登録情報!$I1422))</f>
        <v>大　阪・生野</v>
      </c>
    </row>
    <row r="1423" spans="1:15" x14ac:dyDescent="0.55000000000000004">
      <c r="A1423">
        <f>IF($K1423="","",100000000+男子登録情報!$C1423)</f>
        <v>100001422</v>
      </c>
      <c r="B1423" t="str">
        <f>IF($K1423="","",男子登録情報!$D1423&amp;" ("&amp;男子登録情報!$K1423&amp;")")</f>
        <v>増田　翔太 (3)</v>
      </c>
      <c r="C1423" t="str">
        <f>IF($K1423="","",男子登録情報!$E1423)</f>
        <v>ﾏｽﾀﾞ ｼｮｳﾀ</v>
      </c>
      <c r="D1423" t="str">
        <f>IF($K1423="","",男子登録情報!$O1423&amp;" "&amp;男子登録情報!$N1423&amp;" ("&amp;LEFT(男子登録情報!$F1423,2)&amp;")")</f>
        <v>Shota MASUDA (01)</v>
      </c>
      <c r="E1423" t="str">
        <f>IF($K1423="","",男子登録情報!$P1423)</f>
        <v>JPN</v>
      </c>
      <c r="F1423" t="str">
        <f t="shared" si="22"/>
        <v>1</v>
      </c>
      <c r="G1423">
        <f>IF($K1423="","",男子登録情報!$M1423)</f>
        <v>27</v>
      </c>
      <c r="H1423">
        <f>IF($K1423="","",男子登録情報!$A1423)</f>
        <v>490051</v>
      </c>
      <c r="K1423">
        <f>IF(男子登録情報!$C1423="","",男子登録情報!$C1423)</f>
        <v>1422</v>
      </c>
      <c r="M1423">
        <f>IFERROR(IF(AND(402&lt;=VALUE(RIGHT(男子登録情報!$F1423,4)),競技会情報!$E$3*100+競技会情報!$G$3&gt;=VALUE(RIGHT(男子登録情報!$F1423,4))),VALUE(男子登録情報!$G1423)+1,VALUE(男子登録情報!$G1423)),"")</f>
        <v>21</v>
      </c>
      <c r="N1423" t="str">
        <f>IF($K1423="","",IF(男子登録情報!$H1423="北海道",男子登録情報!$H1423,LEFT(男子登録情報!$H1423,LEN(男子登録情報!$H1423)-1)))</f>
        <v>愛知</v>
      </c>
      <c r="O1423" t="str">
        <f>IF($K1423="","",IF(LEN($N1423)=2,LEFT($N1423,1)&amp;"　"&amp;RIGHT($N1423,1)&amp;"・"&amp;男子登録情報!$I1423,$N1423&amp;"・"&amp;男子登録情報!$I1423))</f>
        <v>愛　知・岡崎北</v>
      </c>
    </row>
    <row r="1424" spans="1:15" x14ac:dyDescent="0.55000000000000004">
      <c r="A1424">
        <f>IF($K1424="","",100000000+男子登録情報!$C1424)</f>
        <v>100001423</v>
      </c>
      <c r="B1424" t="str">
        <f>IF($K1424="","",男子登録情報!$D1424&amp;" ("&amp;男子登録情報!$K1424&amp;")")</f>
        <v>松中　馨大 (3)</v>
      </c>
      <c r="C1424" t="str">
        <f>IF($K1424="","",男子登録情報!$E1424)</f>
        <v>ﾏﾂﾅｶ ｹｲﾀ</v>
      </c>
      <c r="D1424" t="str">
        <f>IF($K1424="","",男子登録情報!$O1424&amp;" "&amp;男子登録情報!$N1424&amp;" ("&amp;LEFT(男子登録情報!$F1424,2)&amp;")")</f>
        <v>Keita MATSUNAKA (01)</v>
      </c>
      <c r="E1424" t="str">
        <f>IF($K1424="","",男子登録情報!$P1424)</f>
        <v>JPN</v>
      </c>
      <c r="F1424" t="str">
        <f t="shared" si="22"/>
        <v>1</v>
      </c>
      <c r="G1424">
        <f>IF($K1424="","",男子登録情報!$M1424)</f>
        <v>27</v>
      </c>
      <c r="H1424">
        <f>IF($K1424="","",男子登録情報!$A1424)</f>
        <v>490051</v>
      </c>
      <c r="K1424">
        <f>IF(男子登録情報!$C1424="","",男子登録情報!$C1424)</f>
        <v>1423</v>
      </c>
      <c r="M1424">
        <f>IFERROR(IF(AND(402&lt;=VALUE(RIGHT(男子登録情報!$F1424,4)),競技会情報!$E$3*100+競技会情報!$G$3&gt;=VALUE(RIGHT(男子登録情報!$F1424,4))),VALUE(男子登録情報!$G1424)+1,VALUE(男子登録情報!$G1424)),"")</f>
        <v>21</v>
      </c>
      <c r="N1424" t="str">
        <f>IF($K1424="","",IF(男子登録情報!$H1424="北海道",男子登録情報!$H1424,LEFT(男子登録情報!$H1424,LEN(男子登録情報!$H1424)-1)))</f>
        <v>広島</v>
      </c>
      <c r="O1424" t="str">
        <f>IF($K1424="","",IF(LEN($N1424)=2,LEFT($N1424,1)&amp;"　"&amp;RIGHT($N1424,1)&amp;"・"&amp;男子登録情報!$I1424,$N1424&amp;"・"&amp;男子登録情報!$I1424))</f>
        <v>広　島・舟入</v>
      </c>
    </row>
    <row r="1425" spans="1:15" x14ac:dyDescent="0.55000000000000004">
      <c r="A1425">
        <f>IF($K1425="","",100000000+男子登録情報!$C1425)</f>
        <v>100001424</v>
      </c>
      <c r="B1425" t="str">
        <f>IF($K1425="","",男子登録情報!$D1425&amp;" ("&amp;男子登録情報!$K1425&amp;")")</f>
        <v>矢久保　慧 (3)</v>
      </c>
      <c r="C1425" t="str">
        <f>IF($K1425="","",男子登録情報!$E1425)</f>
        <v>ﾔｸﾎﾞ ｹｲ</v>
      </c>
      <c r="D1425" t="str">
        <f>IF($K1425="","",男子登録情報!$O1425&amp;" "&amp;男子登録情報!$N1425&amp;" ("&amp;LEFT(男子登録情報!$F1425,2)&amp;")")</f>
        <v>Kei YAKUBO (00)</v>
      </c>
      <c r="E1425" t="str">
        <f>IF($K1425="","",男子登録情報!$P1425)</f>
        <v>JPN</v>
      </c>
      <c r="F1425" t="str">
        <f t="shared" si="22"/>
        <v>1</v>
      </c>
      <c r="G1425">
        <f>IF($K1425="","",男子登録情報!$M1425)</f>
        <v>13</v>
      </c>
      <c r="H1425">
        <f>IF($K1425="","",男子登録情報!$A1425)</f>
        <v>490051</v>
      </c>
      <c r="K1425">
        <f>IF(男子登録情報!$C1425="","",男子登録情報!$C1425)</f>
        <v>1424</v>
      </c>
      <c r="M1425">
        <f>IFERROR(IF(AND(402&lt;=VALUE(RIGHT(男子登録情報!$F1425,4)),競技会情報!$E$3*100+競技会情報!$G$3&gt;=VALUE(RIGHT(男子登録情報!$F1425,4))),VALUE(男子登録情報!$G1425)+1,VALUE(男子登録情報!$G1425)),"")</f>
        <v>22</v>
      </c>
      <c r="N1425" t="str">
        <f>IF($K1425="","",IF(男子登録情報!$H1425="北海道",男子登録情報!$H1425,LEFT(男子登録情報!$H1425,LEN(男子登録情報!$H1425)-1)))</f>
        <v>東京</v>
      </c>
      <c r="O1425" t="str">
        <f>IF($K1425="","",IF(LEN($N1425)=2,LEFT($N1425,1)&amp;"　"&amp;RIGHT($N1425,1)&amp;"・"&amp;男子登録情報!$I1425,$N1425&amp;"・"&amp;男子登録情報!$I1425))</f>
        <v>東　京・都立国立</v>
      </c>
    </row>
    <row r="1426" spans="1:15" x14ac:dyDescent="0.55000000000000004">
      <c r="A1426">
        <f>IF($K1426="","",100000000+男子登録情報!$C1426)</f>
        <v>100001425</v>
      </c>
      <c r="B1426" t="str">
        <f>IF($K1426="","",男子登録情報!$D1426&amp;" ("&amp;男子登録情報!$K1426&amp;")")</f>
        <v>山本　崇人 (3)</v>
      </c>
      <c r="C1426" t="str">
        <f>IF($K1426="","",男子登録情報!$E1426)</f>
        <v>ﾔﾏﾓﾄ ﾀｶﾄ</v>
      </c>
      <c r="D1426" t="str">
        <f>IF($K1426="","",男子登録情報!$O1426&amp;" "&amp;男子登録情報!$N1426&amp;" ("&amp;LEFT(男子登録情報!$F1426,2)&amp;")")</f>
        <v>Takato YAMAMOTO (01)</v>
      </c>
      <c r="E1426" t="str">
        <f>IF($K1426="","",男子登録情報!$P1426)</f>
        <v>JPN</v>
      </c>
      <c r="F1426" t="str">
        <f t="shared" si="22"/>
        <v>1</v>
      </c>
      <c r="G1426">
        <f>IF($K1426="","",男子登録情報!$M1426)</f>
        <v>24</v>
      </c>
      <c r="H1426">
        <f>IF($K1426="","",男子登録情報!$A1426)</f>
        <v>490051</v>
      </c>
      <c r="K1426">
        <f>IF(男子登録情報!$C1426="","",男子登録情報!$C1426)</f>
        <v>1425</v>
      </c>
      <c r="M1426">
        <f>IFERROR(IF(AND(402&lt;=VALUE(RIGHT(男子登録情報!$F1426,4)),競技会情報!$E$3*100+競技会情報!$G$3&gt;=VALUE(RIGHT(男子登録情報!$F1426,4))),VALUE(男子登録情報!$G1426)+1,VALUE(男子登録情報!$G1426)),"")</f>
        <v>21</v>
      </c>
      <c r="N1426" t="str">
        <f>IF($K1426="","",IF(男子登録情報!$H1426="北海道",男子登録情報!$H1426,LEFT(男子登録情報!$H1426,LEN(男子登録情報!$H1426)-1)))</f>
        <v>三重</v>
      </c>
      <c r="O1426" t="str">
        <f>IF($K1426="","",IF(LEN($N1426)=2,LEFT($N1426,1)&amp;"　"&amp;RIGHT($N1426,1)&amp;"・"&amp;男子登録情報!$I1426,$N1426&amp;"・"&amp;男子登録情報!$I1426))</f>
        <v>三　重・四日市</v>
      </c>
    </row>
    <row r="1427" spans="1:15" x14ac:dyDescent="0.55000000000000004">
      <c r="A1427">
        <f>IF($K1427="","",100000000+男子登録情報!$C1427)</f>
        <v>100001426</v>
      </c>
      <c r="B1427" t="str">
        <f>IF($K1427="","",男子登録情報!$D1427&amp;" ("&amp;男子登録情報!$K1427&amp;")")</f>
        <v>杉島　匠 (3)</v>
      </c>
      <c r="C1427" t="str">
        <f>IF($K1427="","",男子登録情報!$E1427)</f>
        <v>ｽｷﾞｼﾏ ﾀｸﾐ</v>
      </c>
      <c r="D1427" t="str">
        <f>IF($K1427="","",男子登録情報!$O1427&amp;" "&amp;男子登録情報!$N1427&amp;" ("&amp;LEFT(男子登録情報!$F1427,2)&amp;")")</f>
        <v>Takumi SUGISHIMA (01)</v>
      </c>
      <c r="E1427" t="str">
        <f>IF($K1427="","",男子登録情報!$P1427)</f>
        <v>JPN</v>
      </c>
      <c r="F1427" t="str">
        <f t="shared" si="22"/>
        <v>1</v>
      </c>
      <c r="G1427">
        <f>IF($K1427="","",男子登録情報!$M1427)</f>
        <v>27</v>
      </c>
      <c r="H1427">
        <f>IF($K1427="","",男子登録情報!$A1427)</f>
        <v>490051</v>
      </c>
      <c r="K1427">
        <f>IF(男子登録情報!$C1427="","",男子登録情報!$C1427)</f>
        <v>1426</v>
      </c>
      <c r="M1427">
        <f>IFERROR(IF(AND(402&lt;=VALUE(RIGHT(男子登録情報!$F1427,4)),競技会情報!$E$3*100+競技会情報!$G$3&gt;=VALUE(RIGHT(男子登録情報!$F1427,4))),VALUE(男子登録情報!$G1427)+1,VALUE(男子登録情報!$G1427)),"")</f>
        <v>20</v>
      </c>
      <c r="N1427" t="str">
        <f>IF($K1427="","",IF(男子登録情報!$H1427="北海道",男子登録情報!$H1427,LEFT(男子登録情報!$H1427,LEN(男子登録情報!$H1427)-1)))</f>
        <v>埼玉</v>
      </c>
      <c r="O1427" t="str">
        <f>IF($K1427="","",IF(LEN($N1427)=2,LEFT($N1427,1)&amp;"　"&amp;RIGHT($N1427,1)&amp;"・"&amp;男子登録情報!$I1427,$N1427&amp;"・"&amp;男子登録情報!$I1427))</f>
        <v>埼　玉・大宮</v>
      </c>
    </row>
    <row r="1428" spans="1:15" x14ac:dyDescent="0.55000000000000004">
      <c r="A1428">
        <f>IF($K1428="","",100000000+男子登録情報!$C1428)</f>
        <v>100001427</v>
      </c>
      <c r="B1428" t="str">
        <f>IF($K1428="","",男子登録情報!$D1428&amp;" ("&amp;男子登録情報!$K1428&amp;")")</f>
        <v>關　憲行 (3)</v>
      </c>
      <c r="C1428" t="str">
        <f>IF($K1428="","",男子登録情報!$E1428)</f>
        <v>ｾｷ ﾉﾘﾕｷ</v>
      </c>
      <c r="D1428" t="str">
        <f>IF($K1428="","",男子登録情報!$O1428&amp;" "&amp;男子登録情報!$N1428&amp;" ("&amp;LEFT(男子登録情報!$F1428,2)&amp;")")</f>
        <v>Noriyuki SEKI (02)</v>
      </c>
      <c r="E1428" t="str">
        <f>IF($K1428="","",男子登録情報!$P1428)</f>
        <v>JPN</v>
      </c>
      <c r="F1428" t="str">
        <f t="shared" si="22"/>
        <v>1</v>
      </c>
      <c r="G1428">
        <f>IF($K1428="","",男子登録情報!$M1428)</f>
        <v>27</v>
      </c>
      <c r="H1428">
        <f>IF($K1428="","",男子登録情報!$A1428)</f>
        <v>490051</v>
      </c>
      <c r="K1428">
        <f>IF(男子登録情報!$C1428="","",男子登録情報!$C1428)</f>
        <v>1427</v>
      </c>
      <c r="M1428">
        <f>IFERROR(IF(AND(402&lt;=VALUE(RIGHT(男子登録情報!$F1428,4)),競技会情報!$E$3*100+競技会情報!$G$3&gt;=VALUE(RIGHT(男子登録情報!$F1428,4))),VALUE(男子登録情報!$G1428)+1,VALUE(男子登録情報!$G1428)),"")</f>
        <v>20</v>
      </c>
      <c r="N1428" t="str">
        <f>IF($K1428="","",IF(男子登録情報!$H1428="北海道",男子登録情報!$H1428,LEFT(男子登録情報!$H1428,LEN(男子登録情報!$H1428)-1)))</f>
        <v>大阪</v>
      </c>
      <c r="O1428" t="str">
        <f>IF($K1428="","",IF(LEN($N1428)=2,LEFT($N1428,1)&amp;"　"&amp;RIGHT($N1428,1)&amp;"・"&amp;男子登録情報!$I1428,$N1428&amp;"・"&amp;男子登録情報!$I1428))</f>
        <v>大　阪・関西大倉</v>
      </c>
    </row>
    <row r="1429" spans="1:15" x14ac:dyDescent="0.55000000000000004">
      <c r="A1429">
        <f>IF($K1429="","",100000000+男子登録情報!$C1429)</f>
        <v>100001428</v>
      </c>
      <c r="B1429" t="str">
        <f>IF($K1429="","",男子登録情報!$D1429&amp;" ("&amp;男子登録情報!$K1429&amp;")")</f>
        <v>田上　陽悠 (3)</v>
      </c>
      <c r="C1429" t="str">
        <f>IF($K1429="","",男子登録情報!$E1429)</f>
        <v>ﾀｶﾞﾐ ﾊﾙﾋｻ</v>
      </c>
      <c r="D1429" t="str">
        <f>IF($K1429="","",男子登録情報!$O1429&amp;" "&amp;男子登録情報!$N1429&amp;" ("&amp;LEFT(男子登録情報!$F1429,2)&amp;")")</f>
        <v>Haruhisa TAGAMI (01)</v>
      </c>
      <c r="E1429" t="str">
        <f>IF($K1429="","",男子登録情報!$P1429)</f>
        <v>JPN</v>
      </c>
      <c r="F1429" t="str">
        <f t="shared" si="22"/>
        <v>1</v>
      </c>
      <c r="G1429">
        <f>IF($K1429="","",男子登録情報!$M1429)</f>
        <v>28</v>
      </c>
      <c r="H1429">
        <f>IF($K1429="","",男子登録情報!$A1429)</f>
        <v>490051</v>
      </c>
      <c r="K1429">
        <f>IF(男子登録情報!$C1429="","",男子登録情報!$C1429)</f>
        <v>1428</v>
      </c>
      <c r="M1429">
        <f>IFERROR(IF(AND(402&lt;=VALUE(RIGHT(男子登録情報!$F1429,4)),競技会情報!$E$3*100+競技会情報!$G$3&gt;=VALUE(RIGHT(男子登録情報!$F1429,4))),VALUE(男子登録情報!$G1429)+1,VALUE(男子登録情報!$G1429)),"")</f>
        <v>21</v>
      </c>
      <c r="N1429" t="str">
        <f>IF($K1429="","",IF(男子登録情報!$H1429="北海道",男子登録情報!$H1429,LEFT(男子登録情報!$H1429,LEN(男子登録情報!$H1429)-1)))</f>
        <v>兵庫</v>
      </c>
      <c r="O1429" t="str">
        <f>IF($K1429="","",IF(LEN($N1429)=2,LEFT($N1429,1)&amp;"　"&amp;RIGHT($N1429,1)&amp;"・"&amp;男子登録情報!$I1429,$N1429&amp;"・"&amp;男子登録情報!$I1429))</f>
        <v>兵　庫・長田</v>
      </c>
    </row>
    <row r="1430" spans="1:15" x14ac:dyDescent="0.55000000000000004">
      <c r="A1430">
        <f>IF($K1430="","",100000000+男子登録情報!$C1430)</f>
        <v>100001429</v>
      </c>
      <c r="B1430" t="str">
        <f>IF($K1430="","",男子登録情報!$D1430&amp;" ("&amp;男子登録情報!$K1430&amp;")")</f>
        <v>永井　純平 (3)</v>
      </c>
      <c r="C1430" t="str">
        <f>IF($K1430="","",男子登録情報!$E1430)</f>
        <v>ﾅｶﾞｲ ｼﾞｭﾝﾍﾟｲ</v>
      </c>
      <c r="D1430" t="str">
        <f>IF($K1430="","",男子登録情報!$O1430&amp;" "&amp;男子登録情報!$N1430&amp;" ("&amp;LEFT(男子登録情報!$F1430,2)&amp;")")</f>
        <v>Jumpei NAGAI (01)</v>
      </c>
      <c r="E1430" t="str">
        <f>IF($K1430="","",男子登録情報!$P1430)</f>
        <v>JPN</v>
      </c>
      <c r="F1430" t="str">
        <f t="shared" si="22"/>
        <v>1</v>
      </c>
      <c r="G1430">
        <f>IF($K1430="","",男子登録情報!$M1430)</f>
        <v>27</v>
      </c>
      <c r="H1430">
        <f>IF($K1430="","",男子登録情報!$A1430)</f>
        <v>490051</v>
      </c>
      <c r="K1430">
        <f>IF(男子登録情報!$C1430="","",男子登録情報!$C1430)</f>
        <v>1429</v>
      </c>
      <c r="M1430">
        <f>IFERROR(IF(AND(402&lt;=VALUE(RIGHT(男子登録情報!$F1430,4)),競技会情報!$E$3*100+競技会情報!$G$3&gt;=VALUE(RIGHT(男子登録情報!$F1430,4))),VALUE(男子登録情報!$G1430)+1,VALUE(男子登録情報!$G1430)),"")</f>
        <v>21</v>
      </c>
      <c r="N1430" t="str">
        <f>IF($K1430="","",IF(男子登録情報!$H1430="北海道",男子登録情報!$H1430,LEFT(男子登録情報!$H1430,LEN(男子登録情報!$H1430)-1)))</f>
        <v>東京</v>
      </c>
      <c r="O1430" t="str">
        <f>IF($K1430="","",IF(LEN($N1430)=2,LEFT($N1430,1)&amp;"　"&amp;RIGHT($N1430,1)&amp;"・"&amp;男子登録情報!$I1430,$N1430&amp;"・"&amp;男子登録情報!$I1430))</f>
        <v>東　京・八王子東</v>
      </c>
    </row>
    <row r="1431" spans="1:15" x14ac:dyDescent="0.55000000000000004">
      <c r="A1431">
        <f>IF($K1431="","",100000000+男子登録情報!$C1431)</f>
        <v>100001430</v>
      </c>
      <c r="B1431" t="str">
        <f>IF($K1431="","",男子登録情報!$D1431&amp;" ("&amp;男子登録情報!$K1431&amp;")")</f>
        <v>柳下　智史 (3)</v>
      </c>
      <c r="C1431" t="str">
        <f>IF($K1431="","",男子登録情報!$E1431)</f>
        <v>ﾔｷﾞｼﾀ ﾄﾓｼ</v>
      </c>
      <c r="D1431" t="str">
        <f>IF($K1431="","",男子登録情報!$O1431&amp;" "&amp;男子登録情報!$N1431&amp;" ("&amp;LEFT(男子登録情報!$F1431,2)&amp;")")</f>
        <v>Tomoshi YAGISHITA (01)</v>
      </c>
      <c r="E1431" t="str">
        <f>IF($K1431="","",男子登録情報!$P1431)</f>
        <v>JPN</v>
      </c>
      <c r="F1431" t="str">
        <f t="shared" si="22"/>
        <v>1</v>
      </c>
      <c r="G1431">
        <f>IF($K1431="","",男子登録情報!$M1431)</f>
        <v>27</v>
      </c>
      <c r="H1431">
        <f>IF($K1431="","",男子登録情報!$A1431)</f>
        <v>490051</v>
      </c>
      <c r="K1431">
        <f>IF(男子登録情報!$C1431="","",男子登録情報!$C1431)</f>
        <v>1430</v>
      </c>
      <c r="M1431">
        <f>IFERROR(IF(AND(402&lt;=VALUE(RIGHT(男子登録情報!$F1431,4)),競技会情報!$E$3*100+競技会情報!$G$3&gt;=VALUE(RIGHT(男子登録情報!$F1431,4))),VALUE(男子登録情報!$G1431)+1,VALUE(男子登録情報!$G1431)),"")</f>
        <v>21</v>
      </c>
      <c r="N1431" t="str">
        <f>IF($K1431="","",IF(男子登録情報!$H1431="北海道",男子登録情報!$H1431,LEFT(男子登録情報!$H1431,LEN(男子登録情報!$H1431)-1)))</f>
        <v>大阪</v>
      </c>
      <c r="O1431" t="str">
        <f>IF($K1431="","",IF(LEN($N1431)=2,LEFT($N1431,1)&amp;"　"&amp;RIGHT($N1431,1)&amp;"・"&amp;男子登録情報!$I1431,$N1431&amp;"・"&amp;男子登録情報!$I1431))</f>
        <v>大　阪・茨木</v>
      </c>
    </row>
    <row r="1432" spans="1:15" x14ac:dyDescent="0.55000000000000004">
      <c r="A1432">
        <f>IF($K1432="","",100000000+男子登録情報!$C1432)</f>
        <v>100001431</v>
      </c>
      <c r="B1432" t="str">
        <f>IF($K1432="","",男子登録情報!$D1432&amp;" ("&amp;男子登録情報!$K1432&amp;")")</f>
        <v>櫻井　綜平 (3)</v>
      </c>
      <c r="C1432" t="str">
        <f>IF($K1432="","",男子登録情報!$E1432)</f>
        <v>ｻｸﾗｲ ｿｳﾍｲ</v>
      </c>
      <c r="D1432" t="str">
        <f>IF($K1432="","",男子登録情報!$O1432&amp;" "&amp;男子登録情報!$N1432&amp;" ("&amp;LEFT(男子登録情報!$F1432,2)&amp;")")</f>
        <v>Sohei SAKURAI (01)</v>
      </c>
      <c r="E1432" t="str">
        <f>IF($K1432="","",男子登録情報!$P1432)</f>
        <v>JPN</v>
      </c>
      <c r="F1432" t="str">
        <f t="shared" si="22"/>
        <v>1</v>
      </c>
      <c r="G1432">
        <f>IF($K1432="","",男子登録情報!$M1432)</f>
        <v>27</v>
      </c>
      <c r="H1432">
        <f>IF($K1432="","",男子登録情報!$A1432)</f>
        <v>490051</v>
      </c>
      <c r="K1432">
        <f>IF(男子登録情報!$C1432="","",男子登録情報!$C1432)</f>
        <v>1431</v>
      </c>
      <c r="M1432">
        <f>IFERROR(IF(AND(402&lt;=VALUE(RIGHT(男子登録情報!$F1432,4)),競技会情報!$E$3*100+競技会情報!$G$3&gt;=VALUE(RIGHT(男子登録情報!$F1432,4))),VALUE(男子登録情報!$G1432)+1,VALUE(男子登録情報!$G1432)),"")</f>
        <v>21</v>
      </c>
      <c r="N1432" t="str">
        <f>IF($K1432="","",IF(男子登録情報!$H1432="北海道",男子登録情報!$H1432,LEFT(男子登録情報!$H1432,LEN(男子登録情報!$H1432)-1)))</f>
        <v>愛知</v>
      </c>
      <c r="O1432" t="str">
        <f>IF($K1432="","",IF(LEN($N1432)=2,LEFT($N1432,1)&amp;"　"&amp;RIGHT($N1432,1)&amp;"・"&amp;男子登録情報!$I1432,$N1432&amp;"・"&amp;男子登録情報!$I1432))</f>
        <v>愛　知・旭丘</v>
      </c>
    </row>
    <row r="1433" spans="1:15" x14ac:dyDescent="0.55000000000000004">
      <c r="A1433">
        <f>IF($K1433="","",100000000+男子登録情報!$C1433)</f>
        <v>100001432</v>
      </c>
      <c r="B1433" t="str">
        <f>IF($K1433="","",男子登録情報!$D1433&amp;" ("&amp;男子登録情報!$K1433&amp;")")</f>
        <v>竹重　怜 (3)</v>
      </c>
      <c r="C1433" t="str">
        <f>IF($K1433="","",男子登録情報!$E1433)</f>
        <v>ﾀｹｼｹﾞ ﾚｲ</v>
      </c>
      <c r="D1433" t="str">
        <f>IF($K1433="","",男子登録情報!$O1433&amp;" "&amp;男子登録情報!$N1433&amp;" ("&amp;LEFT(男子登録情報!$F1433,2)&amp;")")</f>
        <v>Rei TAKESHIGE (01)</v>
      </c>
      <c r="E1433" t="str">
        <f>IF($K1433="","",男子登録情報!$P1433)</f>
        <v>JPN</v>
      </c>
      <c r="F1433" t="str">
        <f t="shared" si="22"/>
        <v>1</v>
      </c>
      <c r="G1433">
        <f>IF($K1433="","",男子登録情報!$M1433)</f>
        <v>28</v>
      </c>
      <c r="H1433">
        <f>IF($K1433="","",男子登録情報!$A1433)</f>
        <v>490051</v>
      </c>
      <c r="K1433">
        <f>IF(男子登録情報!$C1433="","",男子登録情報!$C1433)</f>
        <v>1432</v>
      </c>
      <c r="M1433">
        <f>IFERROR(IF(AND(402&lt;=VALUE(RIGHT(男子登録情報!$F1433,4)),競技会情報!$E$3*100+競技会情報!$G$3&gt;=VALUE(RIGHT(男子登録情報!$F1433,4))),VALUE(男子登録情報!$G1433)+1,VALUE(男子登録情報!$G1433)),"")</f>
        <v>21</v>
      </c>
      <c r="N1433" t="str">
        <f>IF($K1433="","",IF(男子登録情報!$H1433="北海道",男子登録情報!$H1433,LEFT(男子登録情報!$H1433,LEN(男子登録情報!$H1433)-1)))</f>
        <v>兵庫</v>
      </c>
      <c r="O1433" t="str">
        <f>IF($K1433="","",IF(LEN($N1433)=2,LEFT($N1433,1)&amp;"　"&amp;RIGHT($N1433,1)&amp;"・"&amp;男子登録情報!$I1433,$N1433&amp;"・"&amp;男子登録情報!$I1433))</f>
        <v>兵　庫・須磨学園</v>
      </c>
    </row>
    <row r="1434" spans="1:15" x14ac:dyDescent="0.55000000000000004">
      <c r="A1434">
        <f>IF($K1434="","",100000000+男子登録情報!$C1434)</f>
        <v>100001433</v>
      </c>
      <c r="B1434" t="str">
        <f>IF($K1434="","",男子登録情報!$D1434&amp;" ("&amp;男子登録情報!$K1434&amp;")")</f>
        <v>桑島　和輝 (3)</v>
      </c>
      <c r="C1434" t="str">
        <f>IF($K1434="","",男子登録情報!$E1434)</f>
        <v>ｸﾜｼﾞﾏ ｶｽﾞｷ</v>
      </c>
      <c r="D1434" t="str">
        <f>IF($K1434="","",男子登録情報!$O1434&amp;" "&amp;男子登録情報!$N1434&amp;" ("&amp;LEFT(男子登録情報!$F1434,2)&amp;")")</f>
        <v>Kazuki KUWAJIMA (01)</v>
      </c>
      <c r="E1434" t="str">
        <f>IF($K1434="","",男子登録情報!$P1434)</f>
        <v>JPN</v>
      </c>
      <c r="F1434" t="str">
        <f t="shared" si="22"/>
        <v>1</v>
      </c>
      <c r="G1434" t="str">
        <f>IF($K1434="","",男子登録情報!$M1434)</f>
        <v>01</v>
      </c>
      <c r="H1434">
        <f>IF($K1434="","",男子登録情報!$A1434)</f>
        <v>490051</v>
      </c>
      <c r="K1434">
        <f>IF(男子登録情報!$C1434="","",男子登録情報!$C1434)</f>
        <v>1433</v>
      </c>
      <c r="M1434">
        <f>IFERROR(IF(AND(402&lt;=VALUE(RIGHT(男子登録情報!$F1434,4)),競技会情報!$E$3*100+競技会情報!$G$3&gt;=VALUE(RIGHT(男子登録情報!$F1434,4))),VALUE(男子登録情報!$G1434)+1,VALUE(男子登録情報!$G1434)),"")</f>
        <v>21</v>
      </c>
      <c r="N1434" t="str">
        <f>IF($K1434="","",IF(男子登録情報!$H1434="北海道",男子登録情報!$H1434,LEFT(男子登録情報!$H1434,LEN(男子登録情報!$H1434)-1)))</f>
        <v>北海道</v>
      </c>
      <c r="O1434" t="str">
        <f>IF($K1434="","",IF(LEN($N1434)=2,LEFT($N1434,1)&amp;"　"&amp;RIGHT($N1434,1)&amp;"・"&amp;男子登録情報!$I1434,$N1434&amp;"・"&amp;男子登録情報!$I1434))</f>
        <v>北海道・立命館慶祥</v>
      </c>
    </row>
    <row r="1435" spans="1:15" x14ac:dyDescent="0.55000000000000004">
      <c r="A1435">
        <f>IF($K1435="","",100000000+男子登録情報!$C1435)</f>
        <v>100001434</v>
      </c>
      <c r="B1435" t="str">
        <f>IF($K1435="","",男子登録情報!$D1435&amp;" ("&amp;男子登録情報!$K1435&amp;")")</f>
        <v>中村　拓矢 (3)</v>
      </c>
      <c r="C1435" t="str">
        <f>IF($K1435="","",男子登録情報!$E1435)</f>
        <v>ﾅｶﾑﾗ ﾀｸﾔ</v>
      </c>
      <c r="D1435" t="str">
        <f>IF($K1435="","",男子登録情報!$O1435&amp;" "&amp;男子登録情報!$N1435&amp;" ("&amp;LEFT(男子登録情報!$F1435,2)&amp;")")</f>
        <v>Takuya NAKAMURA (00)</v>
      </c>
      <c r="E1435" t="str">
        <f>IF($K1435="","",男子登録情報!$P1435)</f>
        <v>JPN</v>
      </c>
      <c r="F1435" t="str">
        <f t="shared" si="22"/>
        <v>1</v>
      </c>
      <c r="G1435">
        <f>IF($K1435="","",男子登録情報!$M1435)</f>
        <v>26</v>
      </c>
      <c r="H1435">
        <f>IF($K1435="","",男子登録情報!$A1435)</f>
        <v>490051</v>
      </c>
      <c r="K1435">
        <f>IF(男子登録情報!$C1435="","",男子登録情報!$C1435)</f>
        <v>1434</v>
      </c>
      <c r="M1435">
        <f>IFERROR(IF(AND(402&lt;=VALUE(RIGHT(男子登録情報!$F1435,4)),競技会情報!$E$3*100+競技会情報!$G$3&gt;=VALUE(RIGHT(男子登録情報!$F1435,4))),VALUE(男子登録情報!$G1435)+1,VALUE(男子登録情報!$G1435)),"")</f>
        <v>21</v>
      </c>
      <c r="N1435" t="str">
        <f>IF($K1435="","",IF(男子登録情報!$H1435="北海道",男子登録情報!$H1435,LEFT(男子登録情報!$H1435,LEN(男子登録情報!$H1435)-1)))</f>
        <v>京都</v>
      </c>
      <c r="O1435" t="str">
        <f>IF($K1435="","",IF(LEN($N1435)=2,LEFT($N1435,1)&amp;"　"&amp;RIGHT($N1435,1)&amp;"・"&amp;男子登録情報!$I1435,$N1435&amp;"・"&amp;男子登録情報!$I1435))</f>
        <v>京　都・乙訓</v>
      </c>
    </row>
    <row r="1436" spans="1:15" x14ac:dyDescent="0.55000000000000004">
      <c r="A1436">
        <f>IF($K1436="","",100000000+男子登録情報!$C1436)</f>
        <v>100001435</v>
      </c>
      <c r="B1436" t="str">
        <f>IF($K1436="","",男子登録情報!$D1436&amp;" ("&amp;男子登録情報!$K1436&amp;")")</f>
        <v>赤峰　健斗 (2)</v>
      </c>
      <c r="C1436" t="str">
        <f>IF($K1436="","",男子登録情報!$E1436)</f>
        <v>ｱｶﾐﾈ ｹﾝﾄ</v>
      </c>
      <c r="D1436" t="str">
        <f>IF($K1436="","",男子登録情報!$O1436&amp;" "&amp;男子登録情報!$N1436&amp;" ("&amp;LEFT(男子登録情報!$F1436,2)&amp;")")</f>
        <v>Kento AKAMINE (02)</v>
      </c>
      <c r="E1436" t="str">
        <f>IF($K1436="","",男子登録情報!$P1436)</f>
        <v>JPN</v>
      </c>
      <c r="F1436" t="str">
        <f t="shared" si="22"/>
        <v>1</v>
      </c>
      <c r="G1436">
        <f>IF($K1436="","",男子登録情報!$M1436)</f>
        <v>27</v>
      </c>
      <c r="H1436">
        <f>IF($K1436="","",男子登録情報!$A1436)</f>
        <v>490051</v>
      </c>
      <c r="K1436">
        <f>IF(男子登録情報!$C1436="","",男子登録情報!$C1436)</f>
        <v>1435</v>
      </c>
      <c r="M1436">
        <f>IFERROR(IF(AND(402&lt;=VALUE(RIGHT(男子登録情報!$F1436,4)),競技会情報!$E$3*100+競技会情報!$G$3&gt;=VALUE(RIGHT(男子登録情報!$F1436,4))),VALUE(男子登録情報!$G1436)+1,VALUE(男子登録情報!$G1436)),"")</f>
        <v>20</v>
      </c>
      <c r="N1436" t="str">
        <f>IF($K1436="","",IF(男子登録情報!$H1436="北海道",男子登録情報!$H1436,LEFT(男子登録情報!$H1436,LEN(男子登録情報!$H1436)-1)))</f>
        <v>大阪</v>
      </c>
      <c r="O1436" t="str">
        <f>IF($K1436="","",IF(LEN($N1436)=2,LEFT($N1436,1)&amp;"　"&amp;RIGHT($N1436,1)&amp;"・"&amp;男子登録情報!$I1436,$N1436&amp;"・"&amp;男子登録情報!$I1436))</f>
        <v>大　阪・泉陽</v>
      </c>
    </row>
    <row r="1437" spans="1:15" x14ac:dyDescent="0.55000000000000004">
      <c r="A1437">
        <f>IF($K1437="","",100000000+男子登録情報!$C1437)</f>
        <v>100001436</v>
      </c>
      <c r="B1437" t="str">
        <f>IF($K1437="","",男子登録情報!$D1437&amp;" ("&amp;男子登録情報!$K1437&amp;")")</f>
        <v>菊池　太賀 (2)</v>
      </c>
      <c r="C1437" t="str">
        <f>IF($K1437="","",男子登録情報!$E1437)</f>
        <v>ｷｸﾁ ﾀｲｶﾞ</v>
      </c>
      <c r="D1437" t="str">
        <f>IF($K1437="","",男子登録情報!$O1437&amp;" "&amp;男子登録情報!$N1437&amp;" ("&amp;LEFT(男子登録情報!$F1437,2)&amp;")")</f>
        <v>Taiga KIKUCHI (02)</v>
      </c>
      <c r="E1437" t="str">
        <f>IF($K1437="","",男子登録情報!$P1437)</f>
        <v>JPN</v>
      </c>
      <c r="F1437" t="str">
        <f t="shared" si="22"/>
        <v>1</v>
      </c>
      <c r="G1437">
        <f>IF($K1437="","",男子登録情報!$M1437)</f>
        <v>14</v>
      </c>
      <c r="H1437">
        <f>IF($K1437="","",男子登録情報!$A1437)</f>
        <v>490051</v>
      </c>
      <c r="K1437">
        <f>IF(男子登録情報!$C1437="","",男子登録情報!$C1437)</f>
        <v>1436</v>
      </c>
      <c r="M1437">
        <f>IFERROR(IF(AND(402&lt;=VALUE(RIGHT(男子登録情報!$F1437,4)),競技会情報!$E$3*100+競技会情報!$G$3&gt;=VALUE(RIGHT(男子登録情報!$F1437,4))),VALUE(男子登録情報!$G1437)+1,VALUE(男子登録情報!$G1437)),"")</f>
        <v>20</v>
      </c>
      <c r="N1437" t="str">
        <f>IF($K1437="","",IF(男子登録情報!$H1437="北海道",男子登録情報!$H1437,LEFT(男子登録情報!$H1437,LEN(男子登録情報!$H1437)-1)))</f>
        <v>神奈川</v>
      </c>
      <c r="O1437" t="str">
        <f>IF($K1437="","",IF(LEN($N1437)=2,LEFT($N1437,1)&amp;"　"&amp;RIGHT($N1437,1)&amp;"・"&amp;男子登録情報!$I1437,$N1437&amp;"・"&amp;男子登録情報!$I1437))</f>
        <v>神奈川・湘南</v>
      </c>
    </row>
    <row r="1438" spans="1:15" x14ac:dyDescent="0.55000000000000004">
      <c r="A1438">
        <f>IF($K1438="","",100000000+男子登録情報!$C1438)</f>
        <v>100001437</v>
      </c>
      <c r="B1438" t="str">
        <f>IF($K1438="","",男子登録情報!$D1438&amp;" ("&amp;男子登録情報!$K1438&amp;")")</f>
        <v>山田　大夢 (2)</v>
      </c>
      <c r="C1438" t="str">
        <f>IF($K1438="","",男子登録情報!$E1438)</f>
        <v>ﾔﾏﾀﾞ ﾋﾛﾑ</v>
      </c>
      <c r="D1438" t="str">
        <f>IF($K1438="","",男子登録情報!$O1438&amp;" "&amp;男子登録情報!$N1438&amp;" ("&amp;LEFT(男子登録情報!$F1438,2)&amp;")")</f>
        <v>Hiromu YAMADA (02)</v>
      </c>
      <c r="E1438" t="str">
        <f>IF($K1438="","",男子登録情報!$P1438)</f>
        <v>JPN</v>
      </c>
      <c r="F1438" t="str">
        <f t="shared" si="22"/>
        <v>1</v>
      </c>
      <c r="G1438">
        <f>IF($K1438="","",男子登録情報!$M1438)</f>
        <v>28</v>
      </c>
      <c r="H1438">
        <f>IF($K1438="","",男子登録情報!$A1438)</f>
        <v>490051</v>
      </c>
      <c r="K1438">
        <f>IF(男子登録情報!$C1438="","",男子登録情報!$C1438)</f>
        <v>1437</v>
      </c>
      <c r="M1438">
        <f>IFERROR(IF(AND(402&lt;=VALUE(RIGHT(男子登録情報!$F1438,4)),競技会情報!$E$3*100+競技会情報!$G$3&gt;=VALUE(RIGHT(男子登録情報!$F1438,4))),VALUE(男子登録情報!$G1438)+1,VALUE(男子登録情報!$G1438)),"")</f>
        <v>20</v>
      </c>
      <c r="N1438" t="str">
        <f>IF($K1438="","",IF(男子登録情報!$H1438="北海道",男子登録情報!$H1438,LEFT(男子登録情報!$H1438,LEN(男子登録情報!$H1438)-1)))</f>
        <v>兵庫</v>
      </c>
      <c r="O1438" t="str">
        <f>IF($K1438="","",IF(LEN($N1438)=2,LEFT($N1438,1)&amp;"　"&amp;RIGHT($N1438,1)&amp;"・"&amp;男子登録情報!$I1438,$N1438&amp;"・"&amp;男子登録情報!$I1438))</f>
        <v>兵　庫・豊岡</v>
      </c>
    </row>
    <row r="1439" spans="1:15" x14ac:dyDescent="0.55000000000000004">
      <c r="A1439">
        <f>IF($K1439="","",100000000+男子登録情報!$C1439)</f>
        <v>100001438</v>
      </c>
      <c r="B1439" t="str">
        <f>IF($K1439="","",男子登録情報!$D1439&amp;" ("&amp;男子登録情報!$K1439&amp;")")</f>
        <v>西岡田　航大 (2)</v>
      </c>
      <c r="C1439" t="str">
        <f>IF($K1439="","",男子登録情報!$E1439)</f>
        <v>ﾆｼｵｶﾀﾞ ｺｳﾀﾞｲ</v>
      </c>
      <c r="D1439" t="str">
        <f>IF($K1439="","",男子登録情報!$O1439&amp;" "&amp;男子登録情報!$N1439&amp;" ("&amp;LEFT(男子登録情報!$F1439,2)&amp;")")</f>
        <v>Kodai NISHIOKADA (01)</v>
      </c>
      <c r="E1439" t="str">
        <f>IF($K1439="","",男子登録情報!$P1439)</f>
        <v>JPN</v>
      </c>
      <c r="F1439" t="str">
        <f t="shared" si="22"/>
        <v>1</v>
      </c>
      <c r="G1439">
        <f>IF($K1439="","",男子登録情報!$M1439)</f>
        <v>29</v>
      </c>
      <c r="H1439">
        <f>IF($K1439="","",男子登録情報!$A1439)</f>
        <v>490051</v>
      </c>
      <c r="K1439">
        <f>IF(男子登録情報!$C1439="","",男子登録情報!$C1439)</f>
        <v>1438</v>
      </c>
      <c r="M1439">
        <f>IFERROR(IF(AND(402&lt;=VALUE(RIGHT(男子登録情報!$F1439,4)),競技会情報!$E$3*100+競技会情報!$G$3&gt;=VALUE(RIGHT(男子登録情報!$F1439,4))),VALUE(男子登録情報!$G1439)+1,VALUE(男子登録情報!$G1439)),"")</f>
        <v>21</v>
      </c>
      <c r="N1439" t="str">
        <f>IF($K1439="","",IF(男子登録情報!$H1439="北海道",男子登録情報!$H1439,LEFT(男子登録情報!$H1439,LEN(男子登録情報!$H1439)-1)))</f>
        <v>奈良</v>
      </c>
      <c r="O1439" t="str">
        <f>IF($K1439="","",IF(LEN($N1439)=2,LEFT($N1439,1)&amp;"　"&amp;RIGHT($N1439,1)&amp;"・"&amp;男子登録情報!$I1439,$N1439&amp;"・"&amp;男子登録情報!$I1439))</f>
        <v>奈　良・奈良</v>
      </c>
    </row>
    <row r="1440" spans="1:15" x14ac:dyDescent="0.55000000000000004">
      <c r="A1440">
        <f>IF($K1440="","",100000000+男子登録情報!$C1440)</f>
        <v>100001439</v>
      </c>
      <c r="B1440" t="str">
        <f>IF($K1440="","",男子登録情報!$D1440&amp;" ("&amp;男子登録情報!$K1440&amp;")")</f>
        <v>武田　博樹 (2)</v>
      </c>
      <c r="C1440" t="str">
        <f>IF($K1440="","",男子登録情報!$E1440)</f>
        <v>ﾀｹﾀﾞ ﾋﾛｷ</v>
      </c>
      <c r="D1440" t="str">
        <f>IF($K1440="","",男子登録情報!$O1440&amp;" "&amp;男子登録情報!$N1440&amp;" ("&amp;LEFT(男子登録情報!$F1440,2)&amp;")")</f>
        <v>Hiroki TAKEDA (02)</v>
      </c>
      <c r="E1440" t="str">
        <f>IF($K1440="","",男子登録情報!$P1440)</f>
        <v>JPN</v>
      </c>
      <c r="F1440" t="str">
        <f t="shared" si="22"/>
        <v>1</v>
      </c>
      <c r="G1440">
        <f>IF($K1440="","",男子登録情報!$M1440)</f>
        <v>27</v>
      </c>
      <c r="H1440">
        <f>IF($K1440="","",男子登録情報!$A1440)</f>
        <v>490051</v>
      </c>
      <c r="K1440">
        <f>IF(男子登録情報!$C1440="","",男子登録情報!$C1440)</f>
        <v>1439</v>
      </c>
      <c r="M1440">
        <f>IFERROR(IF(AND(402&lt;=VALUE(RIGHT(男子登録情報!$F1440,4)),競技会情報!$E$3*100+競技会情報!$G$3&gt;=VALUE(RIGHT(男子登録情報!$F1440,4))),VALUE(男子登録情報!$G1440)+1,VALUE(男子登録情報!$G1440)),"")</f>
        <v>20</v>
      </c>
      <c r="N1440" t="str">
        <f>IF($K1440="","",IF(男子登録情報!$H1440="北海道",男子登録情報!$H1440,LEFT(男子登録情報!$H1440,LEN(男子登録情報!$H1440)-1)))</f>
        <v>大阪</v>
      </c>
      <c r="O1440" t="str">
        <f>IF($K1440="","",IF(LEN($N1440)=2,LEFT($N1440,1)&amp;"　"&amp;RIGHT($N1440,1)&amp;"・"&amp;男子登録情報!$I1440,$N1440&amp;"・"&amp;男子登録情報!$I1440))</f>
        <v>大　阪・千里</v>
      </c>
    </row>
    <row r="1441" spans="1:15" x14ac:dyDescent="0.55000000000000004">
      <c r="A1441">
        <f>IF($K1441="","",100000000+男子登録情報!$C1441)</f>
        <v>100001440</v>
      </c>
      <c r="B1441" t="str">
        <f>IF($K1441="","",男子登録情報!$D1441&amp;" ("&amp;男子登録情報!$K1441&amp;")")</f>
        <v>沖田　啓紀 (2)</v>
      </c>
      <c r="C1441" t="str">
        <f>IF($K1441="","",男子登録情報!$E1441)</f>
        <v>ｵｷﾀ ﾋﾛｷ</v>
      </c>
      <c r="D1441" t="str">
        <f>IF($K1441="","",男子登録情報!$O1441&amp;" "&amp;男子登録情報!$N1441&amp;" ("&amp;LEFT(男子登録情報!$F1441,2)&amp;")")</f>
        <v>Hiroki OKITA (01)</v>
      </c>
      <c r="E1441" t="str">
        <f>IF($K1441="","",男子登録情報!$P1441)</f>
        <v>JPN</v>
      </c>
      <c r="F1441" t="str">
        <f t="shared" si="22"/>
        <v>1</v>
      </c>
      <c r="G1441">
        <f>IF($K1441="","",男子登録情報!$M1441)</f>
        <v>27</v>
      </c>
      <c r="H1441">
        <f>IF($K1441="","",男子登録情報!$A1441)</f>
        <v>490051</v>
      </c>
      <c r="K1441">
        <f>IF(男子登録情報!$C1441="","",男子登録情報!$C1441)</f>
        <v>1440</v>
      </c>
      <c r="M1441">
        <f>IFERROR(IF(AND(402&lt;=VALUE(RIGHT(男子登録情報!$F1441,4)),競技会情報!$E$3*100+競技会情報!$G$3&gt;=VALUE(RIGHT(男子登録情報!$F1441,4))),VALUE(男子登録情報!$G1441)+1,VALUE(男子登録情報!$G1441)),"")</f>
        <v>21</v>
      </c>
      <c r="N1441" t="str">
        <f>IF($K1441="","",IF(男子登録情報!$H1441="北海道",男子登録情報!$H1441,LEFT(男子登録情報!$H1441,LEN(男子登録情報!$H1441)-1)))</f>
        <v>大阪</v>
      </c>
      <c r="O1441" t="str">
        <f>IF($K1441="","",IF(LEN($N1441)=2,LEFT($N1441,1)&amp;"　"&amp;RIGHT($N1441,1)&amp;"・"&amp;男子登録情報!$I1441,$N1441&amp;"・"&amp;男子登録情報!$I1441))</f>
        <v>大　阪・茨木</v>
      </c>
    </row>
    <row r="1442" spans="1:15" x14ac:dyDescent="0.55000000000000004">
      <c r="A1442">
        <f>IF($K1442="","",100000000+男子登録情報!$C1442)</f>
        <v>100001441</v>
      </c>
      <c r="B1442" t="str">
        <f>IF($K1442="","",男子登録情報!$D1442&amp;" ("&amp;男子登録情報!$K1442&amp;")")</f>
        <v>梅田　光太朗 (2)</v>
      </c>
      <c r="C1442" t="str">
        <f>IF($K1442="","",男子登録情報!$E1442)</f>
        <v>ｳﾒﾀﾞ ｺｳﾀﾛｳ</v>
      </c>
      <c r="D1442" t="str">
        <f>IF($K1442="","",男子登録情報!$O1442&amp;" "&amp;男子登録情報!$N1442&amp;" ("&amp;LEFT(男子登録情報!$F1442,2)&amp;")")</f>
        <v>Kotaro UMEDA (02)</v>
      </c>
      <c r="E1442" t="str">
        <f>IF($K1442="","",男子登録情報!$P1442)</f>
        <v>JPN</v>
      </c>
      <c r="F1442" t="str">
        <f t="shared" si="22"/>
        <v>1</v>
      </c>
      <c r="G1442">
        <f>IF($K1442="","",男子登録情報!$M1442)</f>
        <v>28</v>
      </c>
      <c r="H1442">
        <f>IF($K1442="","",男子登録情報!$A1442)</f>
        <v>490051</v>
      </c>
      <c r="K1442">
        <f>IF(男子登録情報!$C1442="","",男子登録情報!$C1442)</f>
        <v>1441</v>
      </c>
      <c r="M1442">
        <f>IFERROR(IF(AND(402&lt;=VALUE(RIGHT(男子登録情報!$F1442,4)),競技会情報!$E$3*100+競技会情報!$G$3&gt;=VALUE(RIGHT(男子登録情報!$F1442,4))),VALUE(男子登録情報!$G1442)+1,VALUE(男子登録情報!$G1442)),"")</f>
        <v>20</v>
      </c>
      <c r="N1442" t="str">
        <f>IF($K1442="","",IF(男子登録情報!$H1442="北海道",男子登録情報!$H1442,LEFT(男子登録情報!$H1442,LEN(男子登録情報!$H1442)-1)))</f>
        <v>兵庫</v>
      </c>
      <c r="O1442" t="str">
        <f>IF($K1442="","",IF(LEN($N1442)=2,LEFT($N1442,1)&amp;"　"&amp;RIGHT($N1442,1)&amp;"・"&amp;男子登録情報!$I1442,$N1442&amp;"・"&amp;男子登録情報!$I1442))</f>
        <v>兵　庫・西宮市立西宮</v>
      </c>
    </row>
    <row r="1443" spans="1:15" x14ac:dyDescent="0.55000000000000004">
      <c r="A1443">
        <f>IF($K1443="","",100000000+男子登録情報!$C1443)</f>
        <v>100001442</v>
      </c>
      <c r="B1443" t="str">
        <f>IF($K1443="","",男子登録情報!$D1443&amp;" ("&amp;男子登録情報!$K1443&amp;")")</f>
        <v>中井　颯人 (2)</v>
      </c>
      <c r="C1443" t="str">
        <f>IF($K1443="","",男子登録情報!$E1443)</f>
        <v>ﾅｶｲ ﾊﾔﾄ</v>
      </c>
      <c r="D1443" t="str">
        <f>IF($K1443="","",男子登録情報!$O1443&amp;" "&amp;男子登録情報!$N1443&amp;" ("&amp;LEFT(男子登録情報!$F1443,2)&amp;")")</f>
        <v>Hayato NAKAI (02)</v>
      </c>
      <c r="E1443" t="str">
        <f>IF($K1443="","",男子登録情報!$P1443)</f>
        <v>JPN</v>
      </c>
      <c r="F1443" t="str">
        <f t="shared" si="22"/>
        <v>1</v>
      </c>
      <c r="G1443">
        <f>IF($K1443="","",男子登録情報!$M1443)</f>
        <v>28</v>
      </c>
      <c r="H1443">
        <f>IF($K1443="","",男子登録情報!$A1443)</f>
        <v>490051</v>
      </c>
      <c r="K1443">
        <f>IF(男子登録情報!$C1443="","",男子登録情報!$C1443)</f>
        <v>1442</v>
      </c>
      <c r="M1443">
        <f>IFERROR(IF(AND(402&lt;=VALUE(RIGHT(男子登録情報!$F1443,4)),競技会情報!$E$3*100+競技会情報!$G$3&gt;=VALUE(RIGHT(男子登録情報!$F1443,4))),VALUE(男子登録情報!$G1443)+1,VALUE(男子登録情報!$G1443)),"")</f>
        <v>20</v>
      </c>
      <c r="N1443" t="str">
        <f>IF($K1443="","",IF(男子登録情報!$H1443="北海道",男子登録情報!$H1443,LEFT(男子登録情報!$H1443,LEN(男子登録情報!$H1443)-1)))</f>
        <v>兵庫</v>
      </c>
      <c r="O1443" t="str">
        <f>IF($K1443="","",IF(LEN($N1443)=2,LEFT($N1443,1)&amp;"　"&amp;RIGHT($N1443,1)&amp;"・"&amp;男子登録情報!$I1443,$N1443&amp;"・"&amp;男子登録情報!$I1443))</f>
        <v>兵　庫・西宮市立西宮</v>
      </c>
    </row>
    <row r="1444" spans="1:15" x14ac:dyDescent="0.55000000000000004">
      <c r="A1444">
        <f>IF($K1444="","",100000000+男子登録情報!$C1444)</f>
        <v>100001443</v>
      </c>
      <c r="B1444" t="str">
        <f>IF($K1444="","",男子登録情報!$D1444&amp;" ("&amp;男子登録情報!$K1444&amp;")")</f>
        <v>尾田　晴風 (2)</v>
      </c>
      <c r="C1444" t="str">
        <f>IF($K1444="","",男子登録情報!$E1444)</f>
        <v>ｵﾀﾞ ﾊﾔｶ</v>
      </c>
      <c r="D1444" t="str">
        <f>IF($K1444="","",男子登録情報!$O1444&amp;" "&amp;男子登録情報!$N1444&amp;" ("&amp;LEFT(男子登録情報!$F1444,2)&amp;")")</f>
        <v>Hayaka ODA (02)</v>
      </c>
      <c r="E1444" t="str">
        <f>IF($K1444="","",男子登録情報!$P1444)</f>
        <v>JPN</v>
      </c>
      <c r="F1444" t="str">
        <f t="shared" si="22"/>
        <v>1</v>
      </c>
      <c r="G1444">
        <f>IF($K1444="","",男子登録情報!$M1444)</f>
        <v>28</v>
      </c>
      <c r="H1444">
        <f>IF($K1444="","",男子登録情報!$A1444)</f>
        <v>490051</v>
      </c>
      <c r="K1444">
        <f>IF(男子登録情報!$C1444="","",男子登録情報!$C1444)</f>
        <v>1443</v>
      </c>
      <c r="M1444">
        <f>IFERROR(IF(AND(402&lt;=VALUE(RIGHT(男子登録情報!$F1444,4)),競技会情報!$E$3*100+競技会情報!$G$3&gt;=VALUE(RIGHT(男子登録情報!$F1444,4))),VALUE(男子登録情報!$G1444)+1,VALUE(男子登録情報!$G1444)),"")</f>
        <v>20</v>
      </c>
      <c r="N1444" t="str">
        <f>IF($K1444="","",IF(男子登録情報!$H1444="北海道",男子登録情報!$H1444,LEFT(男子登録情報!$H1444,LEN(男子登録情報!$H1444)-1)))</f>
        <v>兵庫</v>
      </c>
      <c r="O1444" t="str">
        <f>IF($K1444="","",IF(LEN($N1444)=2,LEFT($N1444,1)&amp;"　"&amp;RIGHT($N1444,1)&amp;"・"&amp;男子登録情報!$I1444,$N1444&amp;"・"&amp;男子登録情報!$I1444))</f>
        <v>兵　庫・兵庫</v>
      </c>
    </row>
    <row r="1445" spans="1:15" x14ac:dyDescent="0.55000000000000004">
      <c r="A1445">
        <f>IF($K1445="","",100000000+男子登録情報!$C1445)</f>
        <v>100001444</v>
      </c>
      <c r="B1445" t="str">
        <f>IF($K1445="","",男子登録情報!$D1445&amp;" ("&amp;男子登録情報!$K1445&amp;")")</f>
        <v>野田　雄也 (2)</v>
      </c>
      <c r="C1445" t="str">
        <f>IF($K1445="","",男子登録情報!$E1445)</f>
        <v>ﾉﾀﾞ ﾕｳﾔ</v>
      </c>
      <c r="D1445" t="str">
        <f>IF($K1445="","",男子登録情報!$O1445&amp;" "&amp;男子登録情報!$N1445&amp;" ("&amp;LEFT(男子登録情報!$F1445,2)&amp;")")</f>
        <v>Yuya NODA (01)</v>
      </c>
      <c r="E1445" t="str">
        <f>IF($K1445="","",男子登録情報!$P1445)</f>
        <v>JPN</v>
      </c>
      <c r="F1445" t="str">
        <f t="shared" si="22"/>
        <v>1</v>
      </c>
      <c r="G1445">
        <f>IF($K1445="","",男子登録情報!$M1445)</f>
        <v>40</v>
      </c>
      <c r="H1445">
        <f>IF($K1445="","",男子登録情報!$A1445)</f>
        <v>490051</v>
      </c>
      <c r="K1445">
        <f>IF(男子登録情報!$C1445="","",男子登録情報!$C1445)</f>
        <v>1444</v>
      </c>
      <c r="M1445">
        <f>IFERROR(IF(AND(402&lt;=VALUE(RIGHT(男子登録情報!$F1445,4)),競技会情報!$E$3*100+競技会情報!$G$3&gt;=VALUE(RIGHT(男子登録情報!$F1445,4))),VALUE(男子登録情報!$G1445)+1,VALUE(男子登録情報!$G1445)),"")</f>
        <v>21</v>
      </c>
      <c r="N1445" t="str">
        <f>IF($K1445="","",IF(男子登録情報!$H1445="北海道",男子登録情報!$H1445,LEFT(男子登録情報!$H1445,LEN(男子登録情報!$H1445)-1)))</f>
        <v>福岡</v>
      </c>
      <c r="O1445" t="str">
        <f>IF($K1445="","",IF(LEN($N1445)=2,LEFT($N1445,1)&amp;"　"&amp;RIGHT($N1445,1)&amp;"・"&amp;男子登録情報!$I1445,$N1445&amp;"・"&amp;男子登録情報!$I1445))</f>
        <v>福　岡・福岡大学附属大濠</v>
      </c>
    </row>
    <row r="1446" spans="1:15" x14ac:dyDescent="0.55000000000000004">
      <c r="A1446">
        <f>IF($K1446="","",100000000+男子登録情報!$C1446)</f>
        <v>100001445</v>
      </c>
      <c r="B1446" t="str">
        <f>IF($K1446="","",男子登録情報!$D1446&amp;" ("&amp;男子登録情報!$K1446&amp;")")</f>
        <v>石川　隼吉 (2)</v>
      </c>
      <c r="C1446" t="str">
        <f>IF($K1446="","",男子登録情報!$E1446)</f>
        <v>ｲｼｶﾜ ｼｭﾝｷﾁ</v>
      </c>
      <c r="D1446" t="str">
        <f>IF($K1446="","",男子登録情報!$O1446&amp;" "&amp;男子登録情報!$N1446&amp;" ("&amp;LEFT(男子登録情報!$F1446,2)&amp;")")</f>
        <v>Shunkichi ISHIKAWA (02)</v>
      </c>
      <c r="E1446" t="str">
        <f>IF($K1446="","",男子登録情報!$P1446)</f>
        <v>JPN</v>
      </c>
      <c r="F1446" t="str">
        <f t="shared" si="22"/>
        <v>1</v>
      </c>
      <c r="G1446">
        <f>IF($K1446="","",男子登録情報!$M1446)</f>
        <v>26</v>
      </c>
      <c r="H1446">
        <f>IF($K1446="","",男子登録情報!$A1446)</f>
        <v>490051</v>
      </c>
      <c r="K1446">
        <f>IF(男子登録情報!$C1446="","",男子登録情報!$C1446)</f>
        <v>1445</v>
      </c>
      <c r="M1446">
        <f>IFERROR(IF(AND(402&lt;=VALUE(RIGHT(男子登録情報!$F1446,4)),競技会情報!$E$3*100+競技会情報!$G$3&gt;=VALUE(RIGHT(男子登録情報!$F1446,4))),VALUE(男子登録情報!$G1446)+1,VALUE(男子登録情報!$G1446)),"")</f>
        <v>20</v>
      </c>
      <c r="N1446" t="str">
        <f>IF($K1446="","",IF(男子登録情報!$H1446="北海道",男子登録情報!$H1446,LEFT(男子登録情報!$H1446,LEN(男子登録情報!$H1446)-1)))</f>
        <v>京都</v>
      </c>
      <c r="O1446" t="str">
        <f>IF($K1446="","",IF(LEN($N1446)=2,LEFT($N1446,1)&amp;"　"&amp;RIGHT($N1446,1)&amp;"・"&amp;男子登録情報!$I1446,$N1446&amp;"・"&amp;男子登録情報!$I1446))</f>
        <v>京　都・堀川</v>
      </c>
    </row>
    <row r="1447" spans="1:15" x14ac:dyDescent="0.55000000000000004">
      <c r="A1447">
        <f>IF($K1447="","",100000000+男子登録情報!$C1447)</f>
        <v>100001446</v>
      </c>
      <c r="B1447" t="str">
        <f>IF($K1447="","",男子登録情報!$D1447&amp;" ("&amp;男子登録情報!$K1447&amp;")")</f>
        <v>山路　涼太 (2)</v>
      </c>
      <c r="C1447" t="str">
        <f>IF($K1447="","",男子登録情報!$E1447)</f>
        <v>ﾔﾏｼﾞ ﾘｮｳﾀ</v>
      </c>
      <c r="D1447" t="str">
        <f>IF($K1447="","",男子登録情報!$O1447&amp;" "&amp;男子登録情報!$N1447&amp;" ("&amp;LEFT(男子登録情報!$F1447,2)&amp;")")</f>
        <v>Ryota YAMAJI (03)</v>
      </c>
      <c r="E1447" t="str">
        <f>IF($K1447="","",男子登録情報!$P1447)</f>
        <v>JPN</v>
      </c>
      <c r="F1447" t="str">
        <f t="shared" si="22"/>
        <v>1</v>
      </c>
      <c r="G1447">
        <f>IF($K1447="","",男子登録情報!$M1447)</f>
        <v>25</v>
      </c>
      <c r="H1447">
        <f>IF($K1447="","",男子登録情報!$A1447)</f>
        <v>490051</v>
      </c>
      <c r="K1447">
        <f>IF(男子登録情報!$C1447="","",男子登録情報!$C1447)</f>
        <v>1446</v>
      </c>
      <c r="M1447">
        <f>IFERROR(IF(AND(402&lt;=VALUE(RIGHT(男子登録情報!$F1447,4)),競技会情報!$E$3*100+競技会情報!$G$3&gt;=VALUE(RIGHT(男子登録情報!$F1447,4))),VALUE(男子登録情報!$G1447)+1,VALUE(男子登録情報!$G1447)),"")</f>
        <v>19</v>
      </c>
      <c r="N1447" t="str">
        <f>IF($K1447="","",IF(男子登録情報!$H1447="北海道",男子登録情報!$H1447,LEFT(男子登録情報!$H1447,LEN(男子登録情報!$H1447)-1)))</f>
        <v>滋賀</v>
      </c>
      <c r="O1447" t="str">
        <f>IF($K1447="","",IF(LEN($N1447)=2,LEFT($N1447,1)&amp;"　"&amp;RIGHT($N1447,1)&amp;"・"&amp;男子登録情報!$I1447,$N1447&amp;"・"&amp;男子登録情報!$I1447))</f>
        <v>滋　賀・膳所</v>
      </c>
    </row>
    <row r="1448" spans="1:15" x14ac:dyDescent="0.55000000000000004">
      <c r="A1448">
        <f>IF($K1448="","",100000000+男子登録情報!$C1448)</f>
        <v>100001447</v>
      </c>
      <c r="B1448" t="str">
        <f>IF($K1448="","",男子登録情報!$D1448&amp;" ("&amp;男子登録情報!$K1448&amp;")")</f>
        <v>辻本　駿葵 (2)</v>
      </c>
      <c r="C1448" t="str">
        <f>IF($K1448="","",男子登録情報!$E1448)</f>
        <v>ﾂｼﾞﾓﾄ ｼｭﾝｷ</v>
      </c>
      <c r="D1448" t="str">
        <f>IF($K1448="","",男子登録情報!$O1448&amp;" "&amp;男子登録情報!$N1448&amp;" ("&amp;LEFT(男子登録情報!$F1448,2)&amp;")")</f>
        <v>Shunki TSUJIMOTO (02)</v>
      </c>
      <c r="E1448" t="str">
        <f>IF($K1448="","",男子登録情報!$P1448)</f>
        <v>JPN</v>
      </c>
      <c r="F1448" t="str">
        <f t="shared" si="22"/>
        <v>1</v>
      </c>
      <c r="G1448">
        <f>IF($K1448="","",男子登録情報!$M1448)</f>
        <v>28</v>
      </c>
      <c r="H1448">
        <f>IF($K1448="","",男子登録情報!$A1448)</f>
        <v>490051</v>
      </c>
      <c r="K1448">
        <f>IF(男子登録情報!$C1448="","",男子登録情報!$C1448)</f>
        <v>1447</v>
      </c>
      <c r="M1448">
        <f>IFERROR(IF(AND(402&lt;=VALUE(RIGHT(男子登録情報!$F1448,4)),競技会情報!$E$3*100+競技会情報!$G$3&gt;=VALUE(RIGHT(男子登録情報!$F1448,4))),VALUE(男子登録情報!$G1448)+1,VALUE(男子登録情報!$G1448)),"")</f>
        <v>20</v>
      </c>
      <c r="N1448" t="str">
        <f>IF($K1448="","",IF(男子登録情報!$H1448="北海道",男子登録情報!$H1448,LEFT(男子登録情報!$H1448,LEN(男子登録情報!$H1448)-1)))</f>
        <v>兵庫</v>
      </c>
      <c r="O1448" t="str">
        <f>IF($K1448="","",IF(LEN($N1448)=2,LEFT($N1448,1)&amp;"　"&amp;RIGHT($N1448,1)&amp;"・"&amp;男子登録情報!$I1448,$N1448&amp;"・"&amp;男子登録情報!$I1448))</f>
        <v>兵　庫・加古川東</v>
      </c>
    </row>
    <row r="1449" spans="1:15" x14ac:dyDescent="0.55000000000000004">
      <c r="A1449">
        <f>IF($K1449="","",100000000+男子登録情報!$C1449)</f>
        <v>100001448</v>
      </c>
      <c r="B1449" t="str">
        <f>IF($K1449="","",男子登録情報!$D1449&amp;" ("&amp;男子登録情報!$K1449&amp;")")</f>
        <v>川井　流星 (2)</v>
      </c>
      <c r="C1449" t="str">
        <f>IF($K1449="","",男子登録情報!$E1449)</f>
        <v>ｶﾜｲ ﾘｭｳｾｲ</v>
      </c>
      <c r="D1449" t="str">
        <f>IF($K1449="","",男子登録情報!$O1449&amp;" "&amp;男子登録情報!$N1449&amp;" ("&amp;LEFT(男子登録情報!$F1449,2)&amp;")")</f>
        <v>Ryusei KAWAI (02)</v>
      </c>
      <c r="E1449" t="str">
        <f>IF($K1449="","",男子登録情報!$P1449)</f>
        <v>JPN</v>
      </c>
      <c r="F1449" t="str">
        <f t="shared" si="22"/>
        <v>1</v>
      </c>
      <c r="G1449">
        <f>IF($K1449="","",男子登録情報!$M1449)</f>
        <v>40</v>
      </c>
      <c r="H1449">
        <f>IF($K1449="","",男子登録情報!$A1449)</f>
        <v>490051</v>
      </c>
      <c r="K1449">
        <f>IF(男子登録情報!$C1449="","",男子登録情報!$C1449)</f>
        <v>1448</v>
      </c>
      <c r="M1449">
        <f>IFERROR(IF(AND(402&lt;=VALUE(RIGHT(男子登録情報!$F1449,4)),競技会情報!$E$3*100+競技会情報!$G$3&gt;=VALUE(RIGHT(男子登録情報!$F1449,4))),VALUE(男子登録情報!$G1449)+1,VALUE(男子登録情報!$G1449)),"")</f>
        <v>19</v>
      </c>
      <c r="N1449" t="str">
        <f>IF($K1449="","",IF(男子登録情報!$H1449="北海道",男子登録情報!$H1449,LEFT(男子登録情報!$H1449,LEN(男子登録情報!$H1449)-1)))</f>
        <v>福岡</v>
      </c>
      <c r="O1449" t="str">
        <f>IF($K1449="","",IF(LEN($N1449)=2,LEFT($N1449,1)&amp;"　"&amp;RIGHT($N1449,1)&amp;"・"&amp;男子登録情報!$I1449,$N1449&amp;"・"&amp;男子登録情報!$I1449))</f>
        <v>福　岡・福岡</v>
      </c>
    </row>
    <row r="1450" spans="1:15" x14ac:dyDescent="0.55000000000000004">
      <c r="A1450">
        <f>IF($K1450="","",100000000+男子登録情報!$C1450)</f>
        <v>100001449</v>
      </c>
      <c r="B1450" t="str">
        <f>IF($K1450="","",男子登録情報!$D1450&amp;" ("&amp;男子登録情報!$K1450&amp;")")</f>
        <v>小南　翔 (2)</v>
      </c>
      <c r="C1450" t="str">
        <f>IF($K1450="","",男子登録情報!$E1450)</f>
        <v>ｺﾐﾅﾐ ｼｮｳ</v>
      </c>
      <c r="D1450" t="str">
        <f>IF($K1450="","",男子登録情報!$O1450&amp;" "&amp;男子登録情報!$N1450&amp;" ("&amp;LEFT(男子登録情報!$F1450,2)&amp;")")</f>
        <v>Sho KOMINAMI (02)</v>
      </c>
      <c r="E1450" t="str">
        <f>IF($K1450="","",男子登録情報!$P1450)</f>
        <v>JPN</v>
      </c>
      <c r="F1450" t="str">
        <f t="shared" si="22"/>
        <v>1</v>
      </c>
      <c r="G1450">
        <f>IF($K1450="","",男子登録情報!$M1450)</f>
        <v>27</v>
      </c>
      <c r="H1450">
        <f>IF($K1450="","",男子登録情報!$A1450)</f>
        <v>490051</v>
      </c>
      <c r="K1450">
        <f>IF(男子登録情報!$C1450="","",男子登録情報!$C1450)</f>
        <v>1449</v>
      </c>
      <c r="M1450">
        <f>IFERROR(IF(AND(402&lt;=VALUE(RIGHT(男子登録情報!$F1450,4)),競技会情報!$E$3*100+競技会情報!$G$3&gt;=VALUE(RIGHT(男子登録情報!$F1450,4))),VALUE(男子登録情報!$G1450)+1,VALUE(男子登録情報!$G1450)),"")</f>
        <v>20</v>
      </c>
      <c r="N1450" t="str">
        <f>IF($K1450="","",IF(男子登録情報!$H1450="北海道",男子登録情報!$H1450,LEFT(男子登録情報!$H1450,LEN(男子登録情報!$H1450)-1)))</f>
        <v>大阪</v>
      </c>
      <c r="O1450" t="str">
        <f>IF($K1450="","",IF(LEN($N1450)=2,LEFT($N1450,1)&amp;"　"&amp;RIGHT($N1450,1)&amp;"・"&amp;男子登録情報!$I1450,$N1450&amp;"・"&amp;男子登録情報!$I1450))</f>
        <v>大　阪・北野</v>
      </c>
    </row>
    <row r="1451" spans="1:15" x14ac:dyDescent="0.55000000000000004">
      <c r="A1451">
        <f>IF($K1451="","",100000000+男子登録情報!$C1451)</f>
        <v>100001450</v>
      </c>
      <c r="B1451" t="str">
        <f>IF($K1451="","",男子登録情報!$D1451&amp;" ("&amp;男子登録情報!$K1451&amp;")")</f>
        <v>永沼　渡輝央 (2)</v>
      </c>
      <c r="C1451" t="str">
        <f>IF($K1451="","",男子登録情報!$E1451)</f>
        <v>ﾅｶﾞﾇﾏ ﾄｷｵ</v>
      </c>
      <c r="D1451" t="str">
        <f>IF($K1451="","",男子登録情報!$O1451&amp;" "&amp;男子登録情報!$N1451&amp;" ("&amp;LEFT(男子登録情報!$F1451,2)&amp;")")</f>
        <v>Tokio NAGANUMA (01)</v>
      </c>
      <c r="E1451" t="str">
        <f>IF($K1451="","",男子登録情報!$P1451)</f>
        <v>JPN</v>
      </c>
      <c r="F1451" t="str">
        <f t="shared" si="22"/>
        <v>1</v>
      </c>
      <c r="G1451">
        <f>IF($K1451="","",男子登録情報!$M1451)</f>
        <v>27</v>
      </c>
      <c r="H1451">
        <f>IF($K1451="","",男子登録情報!$A1451)</f>
        <v>490051</v>
      </c>
      <c r="K1451">
        <f>IF(男子登録情報!$C1451="","",男子登録情報!$C1451)</f>
        <v>1450</v>
      </c>
      <c r="M1451">
        <f>IFERROR(IF(AND(402&lt;=VALUE(RIGHT(男子登録情報!$F1451,4)),競技会情報!$E$3*100+競技会情報!$G$3&gt;=VALUE(RIGHT(男子登録情報!$F1451,4))),VALUE(男子登録情報!$G1451)+1,VALUE(男子登録情報!$G1451)),"")</f>
        <v>21</v>
      </c>
      <c r="N1451" t="str">
        <f>IF($K1451="","",IF(男子登録情報!$H1451="北海道",男子登録情報!$H1451,LEFT(男子登録情報!$H1451,LEN(男子登録情報!$H1451)-1)))</f>
        <v>大阪</v>
      </c>
      <c r="O1451" t="str">
        <f>IF($K1451="","",IF(LEN($N1451)=2,LEFT($N1451,1)&amp;"　"&amp;RIGHT($N1451,1)&amp;"・"&amp;男子登録情報!$I1451,$N1451&amp;"・"&amp;男子登録情報!$I1451))</f>
        <v>大　阪・明星</v>
      </c>
    </row>
    <row r="1452" spans="1:15" x14ac:dyDescent="0.55000000000000004">
      <c r="A1452">
        <f>IF($K1452="","",100000000+男子登録情報!$C1452)</f>
        <v>100001451</v>
      </c>
      <c r="B1452" t="str">
        <f>IF($K1452="","",男子登録情報!$D1452&amp;" ("&amp;男子登録情報!$K1452&amp;")")</f>
        <v>西山　寛人 (2)</v>
      </c>
      <c r="C1452" t="str">
        <f>IF($K1452="","",男子登録情報!$E1452)</f>
        <v>ﾆｼﾔﾏ ﾋﾛﾄ</v>
      </c>
      <c r="D1452" t="str">
        <f>IF($K1452="","",男子登録情報!$O1452&amp;" "&amp;男子登録情報!$N1452&amp;" ("&amp;LEFT(男子登録情報!$F1452,2)&amp;")")</f>
        <v>Hiroto NISHIYAMA (03)</v>
      </c>
      <c r="E1452" t="str">
        <f>IF($K1452="","",男子登録情報!$P1452)</f>
        <v>JPN</v>
      </c>
      <c r="F1452" t="str">
        <f t="shared" si="22"/>
        <v>1</v>
      </c>
      <c r="G1452">
        <f>IF($K1452="","",男子登録情報!$M1452)</f>
        <v>28</v>
      </c>
      <c r="H1452">
        <f>IF($K1452="","",男子登録情報!$A1452)</f>
        <v>490051</v>
      </c>
      <c r="K1452">
        <f>IF(男子登録情報!$C1452="","",男子登録情報!$C1452)</f>
        <v>1451</v>
      </c>
      <c r="M1452">
        <f>IFERROR(IF(AND(402&lt;=VALUE(RIGHT(男子登録情報!$F1452,4)),競技会情報!$E$3*100+競技会情報!$G$3&gt;=VALUE(RIGHT(男子登録情報!$F1452,4))),VALUE(男子登録情報!$G1452)+1,VALUE(男子登録情報!$G1452)),"")</f>
        <v>19</v>
      </c>
      <c r="N1452" t="str">
        <f>IF($K1452="","",IF(男子登録情報!$H1452="北海道",男子登録情報!$H1452,LEFT(男子登録情報!$H1452,LEN(男子登録情報!$H1452)-1)))</f>
        <v>兵庫</v>
      </c>
      <c r="O1452" t="str">
        <f>IF($K1452="","",IF(LEN($N1452)=2,LEFT($N1452,1)&amp;"　"&amp;RIGHT($N1452,1)&amp;"・"&amp;男子登録情報!$I1452,$N1452&amp;"・"&amp;男子登録情報!$I1452))</f>
        <v>兵　庫・尼崎稲園</v>
      </c>
    </row>
    <row r="1453" spans="1:15" x14ac:dyDescent="0.55000000000000004">
      <c r="A1453">
        <f>IF($K1453="","",100000000+男子登録情報!$C1453)</f>
        <v>100001452</v>
      </c>
      <c r="B1453" t="str">
        <f>IF($K1453="","",男子登録情報!$D1453&amp;" ("&amp;男子登録情報!$K1453&amp;")")</f>
        <v>河本　琉希 (2)</v>
      </c>
      <c r="C1453" t="str">
        <f>IF($K1453="","",男子登録情報!$E1453)</f>
        <v>ｶﾜﾓﾄ ﾘｭｳｷ</v>
      </c>
      <c r="D1453" t="str">
        <f>IF($K1453="","",男子登録情報!$O1453&amp;" "&amp;男子登録情報!$N1453&amp;" ("&amp;LEFT(男子登録情報!$F1453,2)&amp;")")</f>
        <v>Ryuki KAWAMOTO (02)</v>
      </c>
      <c r="E1453" t="str">
        <f>IF($K1453="","",男子登録情報!$P1453)</f>
        <v>JPN</v>
      </c>
      <c r="F1453" t="str">
        <f t="shared" si="22"/>
        <v>1</v>
      </c>
      <c r="G1453">
        <f>IF($K1453="","",男子登録情報!$M1453)</f>
        <v>34</v>
      </c>
      <c r="H1453">
        <f>IF($K1453="","",男子登録情報!$A1453)</f>
        <v>490051</v>
      </c>
      <c r="K1453">
        <f>IF(男子登録情報!$C1453="","",男子登録情報!$C1453)</f>
        <v>1452</v>
      </c>
      <c r="M1453">
        <f>IFERROR(IF(AND(402&lt;=VALUE(RIGHT(男子登録情報!$F1453,4)),競技会情報!$E$3*100+競技会情報!$G$3&gt;=VALUE(RIGHT(男子登録情報!$F1453,4))),VALUE(男子登録情報!$G1453)+1,VALUE(男子登録情報!$G1453)),"")</f>
        <v>20</v>
      </c>
      <c r="N1453" t="str">
        <f>IF($K1453="","",IF(男子登録情報!$H1453="北海道",男子登録情報!$H1453,LEFT(男子登録情報!$H1453,LEN(男子登録情報!$H1453)-1)))</f>
        <v>広島</v>
      </c>
      <c r="O1453" t="str">
        <f>IF($K1453="","",IF(LEN($N1453)=2,LEFT($N1453,1)&amp;"　"&amp;RIGHT($N1453,1)&amp;"・"&amp;男子登録情報!$I1453,$N1453&amp;"・"&amp;男子登録情報!$I1453))</f>
        <v>広　島・広島大学附属</v>
      </c>
    </row>
    <row r="1454" spans="1:15" x14ac:dyDescent="0.55000000000000004">
      <c r="A1454">
        <f>IF($K1454="","",100000000+男子登録情報!$C1454)</f>
        <v>100001453</v>
      </c>
      <c r="B1454" t="str">
        <f>IF($K1454="","",男子登録情報!$D1454&amp;" ("&amp;男子登録情報!$K1454&amp;")")</f>
        <v>織田　暁則 (2)</v>
      </c>
      <c r="C1454" t="str">
        <f>IF($K1454="","",男子登録情報!$E1454)</f>
        <v>ｵﾘﾀ ｱｷﾉﾘ</v>
      </c>
      <c r="D1454" t="str">
        <f>IF($K1454="","",男子登録情報!$O1454&amp;" "&amp;男子登録情報!$N1454&amp;" ("&amp;LEFT(男子登録情報!$F1454,2)&amp;")")</f>
        <v>Akinori ORITA (02)</v>
      </c>
      <c r="E1454" t="str">
        <f>IF($K1454="","",男子登録情報!$P1454)</f>
        <v>JPN</v>
      </c>
      <c r="F1454" t="str">
        <f t="shared" si="22"/>
        <v>1</v>
      </c>
      <c r="G1454">
        <f>IF($K1454="","",男子登録情報!$M1454)</f>
        <v>27</v>
      </c>
      <c r="H1454">
        <f>IF($K1454="","",男子登録情報!$A1454)</f>
        <v>490051</v>
      </c>
      <c r="K1454">
        <f>IF(男子登録情報!$C1454="","",男子登録情報!$C1454)</f>
        <v>1453</v>
      </c>
      <c r="M1454">
        <f>IFERROR(IF(AND(402&lt;=VALUE(RIGHT(男子登録情報!$F1454,4)),競技会情報!$E$3*100+競技会情報!$G$3&gt;=VALUE(RIGHT(男子登録情報!$F1454,4))),VALUE(男子登録情報!$G1454)+1,VALUE(男子登録情報!$G1454)),"")</f>
        <v>19</v>
      </c>
      <c r="N1454" t="str">
        <f>IF($K1454="","",IF(男子登録情報!$H1454="北海道",男子登録情報!$H1454,LEFT(男子登録情報!$H1454,LEN(男子登録情報!$H1454)-1)))</f>
        <v>大阪</v>
      </c>
      <c r="O1454" t="str">
        <f>IF($K1454="","",IF(LEN($N1454)=2,LEFT($N1454,1)&amp;"　"&amp;RIGHT($N1454,1)&amp;"・"&amp;男子登録情報!$I1454,$N1454&amp;"・"&amp;男子登録情報!$I1454))</f>
        <v>大　阪・桃山学院</v>
      </c>
    </row>
    <row r="1455" spans="1:15" x14ac:dyDescent="0.55000000000000004">
      <c r="A1455">
        <f>IF($K1455="","",100000000+男子登録情報!$C1455)</f>
        <v>100001454</v>
      </c>
      <c r="B1455" t="str">
        <f>IF($K1455="","",男子登録情報!$D1455&amp;" ("&amp;男子登録情報!$K1455&amp;")")</f>
        <v>天白　陸斗 (2)</v>
      </c>
      <c r="C1455" t="str">
        <f>IF($K1455="","",男子登録情報!$E1455)</f>
        <v>ﾃﾝﾊﾟｸ ﾘｸﾄ</v>
      </c>
      <c r="D1455" t="str">
        <f>IF($K1455="","",男子登録情報!$O1455&amp;" "&amp;男子登録情報!$N1455&amp;" ("&amp;LEFT(男子登録情報!$F1455,2)&amp;")")</f>
        <v>Rikuto TEMPAKU (02)</v>
      </c>
      <c r="E1455" t="str">
        <f>IF($K1455="","",男子登録情報!$P1455)</f>
        <v>JPN</v>
      </c>
      <c r="F1455" t="str">
        <f t="shared" si="22"/>
        <v>1</v>
      </c>
      <c r="G1455">
        <f>IF($K1455="","",男子登録情報!$M1455)</f>
        <v>24</v>
      </c>
      <c r="H1455">
        <f>IF($K1455="","",男子登録情報!$A1455)</f>
        <v>490051</v>
      </c>
      <c r="K1455">
        <f>IF(男子登録情報!$C1455="","",男子登録情報!$C1455)</f>
        <v>1454</v>
      </c>
      <c r="M1455">
        <f>IFERROR(IF(AND(402&lt;=VALUE(RIGHT(男子登録情報!$F1455,4)),競技会情報!$E$3*100+競技会情報!$G$3&gt;=VALUE(RIGHT(男子登録情報!$F1455,4))),VALUE(男子登録情報!$G1455)+1,VALUE(男子登録情報!$G1455)),"")</f>
        <v>20</v>
      </c>
      <c r="N1455" t="str">
        <f>IF($K1455="","",IF(男子登録情報!$H1455="北海道",男子登録情報!$H1455,LEFT(男子登録情報!$H1455,LEN(男子登録情報!$H1455)-1)))</f>
        <v>三重</v>
      </c>
      <c r="O1455" t="str">
        <f>IF($K1455="","",IF(LEN($N1455)=2,LEFT($N1455,1)&amp;"　"&amp;RIGHT($N1455,1)&amp;"・"&amp;男子登録情報!$I1455,$N1455&amp;"・"&amp;男子登録情報!$I1455))</f>
        <v>三　重・伊勢</v>
      </c>
    </row>
    <row r="1456" spans="1:15" x14ac:dyDescent="0.55000000000000004">
      <c r="A1456">
        <f>IF($K1456="","",100000000+男子登録情報!$C1456)</f>
        <v>100001455</v>
      </c>
      <c r="B1456" t="str">
        <f>IF($K1456="","",男子登録情報!$D1456&amp;" ("&amp;男子登録情報!$K1456&amp;")")</f>
        <v>島谷　浩明 (2)</v>
      </c>
      <c r="C1456" t="str">
        <f>IF($K1456="","",男子登録情報!$E1456)</f>
        <v>ｼﾏﾔ ﾋﾛｱｷ</v>
      </c>
      <c r="D1456" t="str">
        <f>IF($K1456="","",男子登録情報!$O1456&amp;" "&amp;男子登録情報!$N1456&amp;" ("&amp;LEFT(男子登録情報!$F1456,2)&amp;")")</f>
        <v>Hiroaki SHIMAYA (02)</v>
      </c>
      <c r="E1456" t="str">
        <f>IF($K1456="","",男子登録情報!$P1456)</f>
        <v>JPN</v>
      </c>
      <c r="F1456" t="str">
        <f t="shared" si="22"/>
        <v>1</v>
      </c>
      <c r="G1456" t="str">
        <f>IF($K1456="","",男子登録情報!$M1456)</f>
        <v>08</v>
      </c>
      <c r="H1456">
        <f>IF($K1456="","",男子登録情報!$A1456)</f>
        <v>490051</v>
      </c>
      <c r="K1456">
        <f>IF(男子登録情報!$C1456="","",男子登録情報!$C1456)</f>
        <v>1455</v>
      </c>
      <c r="M1456">
        <f>IFERROR(IF(AND(402&lt;=VALUE(RIGHT(男子登録情報!$F1456,4)),競技会情報!$E$3*100+競技会情報!$G$3&gt;=VALUE(RIGHT(男子登録情報!$F1456,4))),VALUE(男子登録情報!$G1456)+1,VALUE(男子登録情報!$G1456)),"")</f>
        <v>20</v>
      </c>
      <c r="N1456" t="str">
        <f>IF($K1456="","",IF(男子登録情報!$H1456="北海道",男子登録情報!$H1456,LEFT(男子登録情報!$H1456,LEN(男子登録情報!$H1456)-1)))</f>
        <v>茨城</v>
      </c>
      <c r="O1456" t="str">
        <f>IF($K1456="","",IF(LEN($N1456)=2,LEFT($N1456,1)&amp;"　"&amp;RIGHT($N1456,1)&amp;"・"&amp;男子登録情報!$I1456,$N1456&amp;"・"&amp;男子登録情報!$I1456))</f>
        <v>茨　城・竹園</v>
      </c>
    </row>
    <row r="1457" spans="1:15" x14ac:dyDescent="0.55000000000000004">
      <c r="A1457">
        <f>IF($K1457="","",100000000+男子登録情報!$C1457)</f>
        <v>100001456</v>
      </c>
      <c r="B1457" t="str">
        <f>IF($K1457="","",男子登録情報!$D1457&amp;" ("&amp;男子登録情報!$K1457&amp;")")</f>
        <v>大西　晟輔 (2)</v>
      </c>
      <c r="C1457" t="str">
        <f>IF($K1457="","",男子登録情報!$E1457)</f>
        <v>ｵｵﾆｼ ｾｲｽｹ</v>
      </c>
      <c r="D1457" t="str">
        <f>IF($K1457="","",男子登録情報!$O1457&amp;" "&amp;男子登録情報!$N1457&amp;" ("&amp;LEFT(男子登録情報!$F1457,2)&amp;")")</f>
        <v>Seisuke OHNISHI (01)</v>
      </c>
      <c r="E1457" t="str">
        <f>IF($K1457="","",男子登録情報!$P1457)</f>
        <v>JPN</v>
      </c>
      <c r="F1457" t="str">
        <f t="shared" si="22"/>
        <v>1</v>
      </c>
      <c r="G1457">
        <f>IF($K1457="","",男子登録情報!$M1457)</f>
        <v>28</v>
      </c>
      <c r="H1457">
        <f>IF($K1457="","",男子登録情報!$A1457)</f>
        <v>490051</v>
      </c>
      <c r="K1457">
        <f>IF(男子登録情報!$C1457="","",男子登録情報!$C1457)</f>
        <v>1456</v>
      </c>
      <c r="M1457">
        <f>IFERROR(IF(AND(402&lt;=VALUE(RIGHT(男子登録情報!$F1457,4)),競技会情報!$E$3*100+競技会情報!$G$3&gt;=VALUE(RIGHT(男子登録情報!$F1457,4))),VALUE(男子登録情報!$G1457)+1,VALUE(男子登録情報!$G1457)),"")</f>
        <v>21</v>
      </c>
      <c r="N1457" t="str">
        <f>IF($K1457="","",IF(男子登録情報!$H1457="北海道",男子登録情報!$H1457,LEFT(男子登録情報!$H1457,LEN(男子登録情報!$H1457)-1)))</f>
        <v>兵庫</v>
      </c>
      <c r="O1457" t="str">
        <f>IF($K1457="","",IF(LEN($N1457)=2,LEFT($N1457,1)&amp;"　"&amp;RIGHT($N1457,1)&amp;"・"&amp;男子登録情報!$I1457,$N1457&amp;"・"&amp;男子登録情報!$I1457))</f>
        <v>兵　庫・加古川東</v>
      </c>
    </row>
    <row r="1458" spans="1:15" x14ac:dyDescent="0.55000000000000004">
      <c r="A1458">
        <f>IF($K1458="","",100000000+男子登録情報!$C1458)</f>
        <v>100001457</v>
      </c>
      <c r="B1458" t="str">
        <f>IF($K1458="","",男子登録情報!$D1458&amp;" ("&amp;男子登録情報!$K1458&amp;")")</f>
        <v>槇野　尚輝 (2)</v>
      </c>
      <c r="C1458" t="str">
        <f>IF($K1458="","",男子登録情報!$E1458)</f>
        <v>ﾏｷﾉ ﾅｵｷ</v>
      </c>
      <c r="D1458" t="str">
        <f>IF($K1458="","",男子登録情報!$O1458&amp;" "&amp;男子登録情報!$N1458&amp;" ("&amp;LEFT(男子登録情報!$F1458,2)&amp;")")</f>
        <v>Naoki MAKINO (01)</v>
      </c>
      <c r="E1458" t="str">
        <f>IF($K1458="","",男子登録情報!$P1458)</f>
        <v>JPN</v>
      </c>
      <c r="F1458" t="str">
        <f t="shared" si="22"/>
        <v>1</v>
      </c>
      <c r="G1458">
        <f>IF($K1458="","",男子登録情報!$M1458)</f>
        <v>32</v>
      </c>
      <c r="H1458">
        <f>IF($K1458="","",男子登録情報!$A1458)</f>
        <v>490051</v>
      </c>
      <c r="K1458">
        <f>IF(男子登録情報!$C1458="","",男子登録情報!$C1458)</f>
        <v>1457</v>
      </c>
      <c r="M1458">
        <f>IFERROR(IF(AND(402&lt;=VALUE(RIGHT(男子登録情報!$F1458,4)),競技会情報!$E$3*100+競技会情報!$G$3&gt;=VALUE(RIGHT(男子登録情報!$F1458,4))),VALUE(男子登録情報!$G1458)+1,VALUE(男子登録情報!$G1458)),"")</f>
        <v>21</v>
      </c>
      <c r="N1458" t="str">
        <f>IF($K1458="","",IF(男子登録情報!$H1458="北海道",男子登録情報!$H1458,LEFT(男子登録情報!$H1458,LEN(男子登録情報!$H1458)-1)))</f>
        <v>島根</v>
      </c>
      <c r="O1458" t="str">
        <f>IF($K1458="","",IF(LEN($N1458)=2,LEFT($N1458,1)&amp;"　"&amp;RIGHT($N1458,1)&amp;"・"&amp;男子登録情報!$I1458,$N1458&amp;"・"&amp;男子登録情報!$I1458))</f>
        <v>島　根・出雲</v>
      </c>
    </row>
    <row r="1459" spans="1:15" x14ac:dyDescent="0.55000000000000004">
      <c r="A1459">
        <f>IF($K1459="","",100000000+男子登録情報!$C1459)</f>
        <v>100001458</v>
      </c>
      <c r="B1459" t="str">
        <f>IF($K1459="","",男子登録情報!$D1459&amp;" ("&amp;男子登録情報!$K1459&amp;")")</f>
        <v>屋宜　峻輔 (2)</v>
      </c>
      <c r="C1459" t="str">
        <f>IF($K1459="","",男子登録情報!$E1459)</f>
        <v>ﾔｷﾞ ｼｭﾝｽｹ</v>
      </c>
      <c r="D1459" t="str">
        <f>IF($K1459="","",男子登録情報!$O1459&amp;" "&amp;男子登録情報!$N1459&amp;" ("&amp;LEFT(男子登録情報!$F1459,2)&amp;")")</f>
        <v>Shunsuke YAGI (01)</v>
      </c>
      <c r="E1459" t="str">
        <f>IF($K1459="","",男子登録情報!$P1459)</f>
        <v>JPN</v>
      </c>
      <c r="F1459" t="str">
        <f t="shared" si="22"/>
        <v>1</v>
      </c>
      <c r="G1459">
        <f>IF($K1459="","",男子登録情報!$M1459)</f>
        <v>27</v>
      </c>
      <c r="H1459">
        <f>IF($K1459="","",男子登録情報!$A1459)</f>
        <v>490051</v>
      </c>
      <c r="K1459">
        <f>IF(男子登録情報!$C1459="","",男子登録情報!$C1459)</f>
        <v>1458</v>
      </c>
      <c r="M1459">
        <f>IFERROR(IF(AND(402&lt;=VALUE(RIGHT(男子登録情報!$F1459,4)),競技会情報!$E$3*100+競技会情報!$G$3&gt;=VALUE(RIGHT(男子登録情報!$F1459,4))),VALUE(男子登録情報!$G1459)+1,VALUE(男子登録情報!$G1459)),"")</f>
        <v>21</v>
      </c>
      <c r="N1459" t="str">
        <f>IF($K1459="","",IF(男子登録情報!$H1459="北海道",男子登録情報!$H1459,LEFT(男子登録情報!$H1459,LEN(男子登録情報!$H1459)-1)))</f>
        <v>大阪</v>
      </c>
      <c r="O1459" t="str">
        <f>IF($K1459="","",IF(LEN($N1459)=2,LEFT($N1459,1)&amp;"　"&amp;RIGHT($N1459,1)&amp;"・"&amp;男子登録情報!$I1459,$N1459&amp;"・"&amp;男子登録情報!$I1459))</f>
        <v>大　阪・豊中</v>
      </c>
    </row>
    <row r="1460" spans="1:15" x14ac:dyDescent="0.55000000000000004">
      <c r="A1460">
        <f>IF($K1460="","",100000000+男子登録情報!$C1460)</f>
        <v>100001459</v>
      </c>
      <c r="B1460" t="str">
        <f>IF($K1460="","",男子登録情報!$D1460&amp;" ("&amp;男子登録情報!$K1460&amp;")")</f>
        <v>石谷　崚 (2)</v>
      </c>
      <c r="C1460" t="str">
        <f>IF($K1460="","",男子登録情報!$E1460)</f>
        <v>ｲｼﾀﾆ ﾘｮｳ</v>
      </c>
      <c r="D1460" t="str">
        <f>IF($K1460="","",男子登録情報!$O1460&amp;" "&amp;男子登録情報!$N1460&amp;" ("&amp;LEFT(男子登録情報!$F1460,2)&amp;")")</f>
        <v>Ryo ISHITANI (02)</v>
      </c>
      <c r="E1460" t="str">
        <f>IF($K1460="","",男子登録情報!$P1460)</f>
        <v>JPN</v>
      </c>
      <c r="F1460" t="str">
        <f t="shared" si="22"/>
        <v>1</v>
      </c>
      <c r="G1460">
        <f>IF($K1460="","",男子登録情報!$M1460)</f>
        <v>28</v>
      </c>
      <c r="H1460">
        <f>IF($K1460="","",男子登録情報!$A1460)</f>
        <v>490051</v>
      </c>
      <c r="K1460">
        <f>IF(男子登録情報!$C1460="","",男子登録情報!$C1460)</f>
        <v>1459</v>
      </c>
      <c r="M1460">
        <f>IFERROR(IF(AND(402&lt;=VALUE(RIGHT(男子登録情報!$F1460,4)),競技会情報!$E$3*100+競技会情報!$G$3&gt;=VALUE(RIGHT(男子登録情報!$F1460,4))),VALUE(男子登録情報!$G1460)+1,VALUE(男子登録情報!$G1460)),"")</f>
        <v>20</v>
      </c>
      <c r="N1460" t="str">
        <f>IF($K1460="","",IF(男子登録情報!$H1460="北海道",男子登録情報!$H1460,LEFT(男子登録情報!$H1460,LEN(男子登録情報!$H1460)-1)))</f>
        <v>兵庫</v>
      </c>
      <c r="O1460" t="str">
        <f>IF($K1460="","",IF(LEN($N1460)=2,LEFT($N1460,1)&amp;"　"&amp;RIGHT($N1460,1)&amp;"・"&amp;男子登録情報!$I1460,$N1460&amp;"・"&amp;男子登録情報!$I1460))</f>
        <v>兵　庫・龍野</v>
      </c>
    </row>
    <row r="1461" spans="1:15" x14ac:dyDescent="0.55000000000000004">
      <c r="A1461">
        <f>IF($K1461="","",100000000+男子登録情報!$C1461)</f>
        <v>100001460</v>
      </c>
      <c r="B1461" t="str">
        <f>IF($K1461="","",男子登録情報!$D1461&amp;" ("&amp;男子登録情報!$K1461&amp;")")</f>
        <v>島田　凜太郎 (2)</v>
      </c>
      <c r="C1461" t="str">
        <f>IF($K1461="","",男子登録情報!$E1461)</f>
        <v>ｼﾏﾀﾞ ﾘﾝﾀﾛｳ</v>
      </c>
      <c r="D1461" t="str">
        <f>IF($K1461="","",男子登録情報!$O1461&amp;" "&amp;男子登録情報!$N1461&amp;" ("&amp;LEFT(男子登録情報!$F1461,2)&amp;")")</f>
        <v>Rintaro SHIMADA (02)</v>
      </c>
      <c r="E1461" t="str">
        <f>IF($K1461="","",男子登録情報!$P1461)</f>
        <v>JPN</v>
      </c>
      <c r="F1461" t="str">
        <f t="shared" si="22"/>
        <v>1</v>
      </c>
      <c r="G1461">
        <f>IF($K1461="","",男子登録情報!$M1461)</f>
        <v>27</v>
      </c>
      <c r="H1461">
        <f>IF($K1461="","",男子登録情報!$A1461)</f>
        <v>490051</v>
      </c>
      <c r="K1461">
        <f>IF(男子登録情報!$C1461="","",男子登録情報!$C1461)</f>
        <v>1460</v>
      </c>
      <c r="M1461">
        <f>IFERROR(IF(AND(402&lt;=VALUE(RIGHT(男子登録情報!$F1461,4)),競技会情報!$E$3*100+競技会情報!$G$3&gt;=VALUE(RIGHT(男子登録情報!$F1461,4))),VALUE(男子登録情報!$G1461)+1,VALUE(男子登録情報!$G1461)),"")</f>
        <v>20</v>
      </c>
      <c r="N1461" t="str">
        <f>IF($K1461="","",IF(男子登録情報!$H1461="北海道",男子登録情報!$H1461,LEFT(男子登録情報!$H1461,LEN(男子登録情報!$H1461)-1)))</f>
        <v>兵庫</v>
      </c>
      <c r="O1461" t="str">
        <f>IF($K1461="","",IF(LEN($N1461)=2,LEFT($N1461,1)&amp;"　"&amp;RIGHT($N1461,1)&amp;"・"&amp;男子登録情報!$I1461,$N1461&amp;"・"&amp;男子登録情報!$I1461))</f>
        <v>兵　庫・兵庫</v>
      </c>
    </row>
    <row r="1462" spans="1:15" x14ac:dyDescent="0.55000000000000004">
      <c r="A1462">
        <f>IF($K1462="","",100000000+男子登録情報!$C1462)</f>
        <v>100001461</v>
      </c>
      <c r="B1462" t="str">
        <f>IF($K1462="","",男子登録情報!$D1462&amp;" ("&amp;男子登録情報!$K1462&amp;")")</f>
        <v>田川　裕二 (2)</v>
      </c>
      <c r="C1462" t="str">
        <f>IF($K1462="","",男子登録情報!$E1462)</f>
        <v>ﾀｶﾞﾜ ﾕｳｼﾞ</v>
      </c>
      <c r="D1462" t="str">
        <f>IF($K1462="","",男子登録情報!$O1462&amp;" "&amp;男子登録情報!$N1462&amp;" ("&amp;LEFT(男子登録情報!$F1462,2)&amp;")")</f>
        <v>Yuji TAGAWA (01)</v>
      </c>
      <c r="E1462" t="str">
        <f>IF($K1462="","",男子登録情報!$P1462)</f>
        <v>JPN</v>
      </c>
      <c r="F1462" t="str">
        <f t="shared" si="22"/>
        <v>1</v>
      </c>
      <c r="G1462">
        <f>IF($K1462="","",男子登録情報!$M1462)</f>
        <v>27</v>
      </c>
      <c r="H1462">
        <f>IF($K1462="","",男子登録情報!$A1462)</f>
        <v>490051</v>
      </c>
      <c r="K1462">
        <f>IF(男子登録情報!$C1462="","",男子登録情報!$C1462)</f>
        <v>1461</v>
      </c>
      <c r="M1462">
        <f>IFERROR(IF(AND(402&lt;=VALUE(RIGHT(男子登録情報!$F1462,4)),競技会情報!$E$3*100+競技会情報!$G$3&gt;=VALUE(RIGHT(男子登録情報!$F1462,4))),VALUE(男子登録情報!$G1462)+1,VALUE(男子登録情報!$G1462)),"")</f>
        <v>21</v>
      </c>
      <c r="N1462" t="str">
        <f>IF($K1462="","",IF(男子登録情報!$H1462="北海道",男子登録情報!$H1462,LEFT(男子登録情報!$H1462,LEN(男子登録情報!$H1462)-1)))</f>
        <v>大阪</v>
      </c>
      <c r="O1462" t="str">
        <f>IF($K1462="","",IF(LEN($N1462)=2,LEFT($N1462,1)&amp;"　"&amp;RIGHT($N1462,1)&amp;"・"&amp;男子登録情報!$I1462,$N1462&amp;"・"&amp;男子登録情報!$I1462))</f>
        <v>大　阪・北野</v>
      </c>
    </row>
    <row r="1463" spans="1:15" x14ac:dyDescent="0.55000000000000004">
      <c r="A1463">
        <f>IF($K1463="","",100000000+男子登録情報!$C1463)</f>
        <v>100001462</v>
      </c>
      <c r="B1463" t="str">
        <f>IF($K1463="","",男子登録情報!$D1463&amp;" ("&amp;男子登録情報!$K1463&amp;")")</f>
        <v>黒川　廉 (2)</v>
      </c>
      <c r="C1463" t="str">
        <f>IF($K1463="","",男子登録情報!$E1463)</f>
        <v>ｸﾛｶﾜ ﾚﾝ</v>
      </c>
      <c r="D1463" t="str">
        <f>IF($K1463="","",男子登録情報!$O1463&amp;" "&amp;男子登録情報!$N1463&amp;" ("&amp;LEFT(男子登録情報!$F1463,2)&amp;")")</f>
        <v>Ren KUROKAWA (02)</v>
      </c>
      <c r="E1463" t="str">
        <f>IF($K1463="","",男子登録情報!$P1463)</f>
        <v>JPN</v>
      </c>
      <c r="F1463" t="str">
        <f t="shared" si="22"/>
        <v>1</v>
      </c>
      <c r="G1463">
        <f>IF($K1463="","",男子登録情報!$M1463)</f>
        <v>38</v>
      </c>
      <c r="H1463">
        <f>IF($K1463="","",男子登録情報!$A1463)</f>
        <v>490051</v>
      </c>
      <c r="K1463">
        <f>IF(男子登録情報!$C1463="","",男子登録情報!$C1463)</f>
        <v>1462</v>
      </c>
      <c r="M1463">
        <f>IFERROR(IF(AND(402&lt;=VALUE(RIGHT(男子登録情報!$F1463,4)),競技会情報!$E$3*100+競技会情報!$G$3&gt;=VALUE(RIGHT(男子登録情報!$F1463,4))),VALUE(男子登録情報!$G1463)+1,VALUE(男子登録情報!$G1463)),"")</f>
        <v>20</v>
      </c>
      <c r="N1463" t="str">
        <f>IF($K1463="","",IF(男子登録情報!$H1463="北海道",男子登録情報!$H1463,LEFT(男子登録情報!$H1463,LEN(男子登録情報!$H1463)-1)))</f>
        <v>愛媛</v>
      </c>
      <c r="O1463" t="str">
        <f>IF($K1463="","",IF(LEN($N1463)=2,LEFT($N1463,1)&amp;"　"&amp;RIGHT($N1463,1)&amp;"・"&amp;男子登録情報!$I1463,$N1463&amp;"・"&amp;男子登録情報!$I1463))</f>
        <v>愛　媛・今治西</v>
      </c>
    </row>
    <row r="1464" spans="1:15" x14ac:dyDescent="0.55000000000000004">
      <c r="A1464">
        <f>IF($K1464="","",100000000+男子登録情報!$C1464)</f>
        <v>100001463</v>
      </c>
      <c r="B1464" t="str">
        <f>IF($K1464="","",男子登録情報!$D1464&amp;" ("&amp;男子登録情報!$K1464&amp;")")</f>
        <v>堀切　一輝 (4)</v>
      </c>
      <c r="C1464" t="str">
        <f>IF($K1464="","",男子登録情報!$E1464)</f>
        <v>ﾎﾘｷﾘ ｶｽﾞｷ</v>
      </c>
      <c r="D1464" t="str">
        <f>IF($K1464="","",男子登録情報!$O1464&amp;" "&amp;男子登録情報!$N1464&amp;" ("&amp;LEFT(男子登録情報!$F1464,2)&amp;")")</f>
        <v>Kazuki HORIKIRI (99)</v>
      </c>
      <c r="E1464" t="str">
        <f>IF($K1464="","",男子登録情報!$P1464)</f>
        <v>JPN</v>
      </c>
      <c r="F1464" t="str">
        <f t="shared" si="22"/>
        <v>1</v>
      </c>
      <c r="G1464">
        <f>IF($K1464="","",男子登録情報!$M1464)</f>
        <v>28</v>
      </c>
      <c r="H1464">
        <f>IF($K1464="","",男子登録情報!$A1464)</f>
        <v>492220</v>
      </c>
      <c r="K1464">
        <f>IF(男子登録情報!$C1464="","",男子登録情報!$C1464)</f>
        <v>1463</v>
      </c>
      <c r="M1464">
        <f>IFERROR(IF(AND(402&lt;=VALUE(RIGHT(男子登録情報!$F1464,4)),競技会情報!$E$3*100+競技会情報!$G$3&gt;=VALUE(RIGHT(男子登録情報!$F1464,4))),VALUE(男子登録情報!$G1464)+1,VALUE(男子登録情報!$G1464)),"")</f>
        <v>23</v>
      </c>
      <c r="N1464" t="str">
        <f>IF($K1464="","",IF(男子登録情報!$H1464="北海道",男子登録情報!$H1464,LEFT(男子登録情報!$H1464,LEN(男子登録情報!$H1464)-1)))</f>
        <v>兵庫</v>
      </c>
      <c r="O1464" t="str">
        <f>IF($K1464="","",IF(LEN($N1464)=2,LEFT($N1464,1)&amp;"　"&amp;RIGHT($N1464,1)&amp;"・"&amp;男子登録情報!$I1464,$N1464&amp;"・"&amp;男子登録情報!$I1464))</f>
        <v>兵　庫・宝塚西</v>
      </c>
    </row>
    <row r="1465" spans="1:15" x14ac:dyDescent="0.55000000000000004">
      <c r="A1465">
        <f>IF($K1465="","",100000000+男子登録情報!$C1465)</f>
        <v>100001464</v>
      </c>
      <c r="B1465" t="str">
        <f>IF($K1465="","",男子登録情報!$D1465&amp;" ("&amp;男子登録情報!$K1465&amp;")")</f>
        <v>小山　温大 (4)</v>
      </c>
      <c r="C1465" t="str">
        <f>IF($K1465="","",男子登録情報!$E1465)</f>
        <v>ｺﾔﾏ ﾊﾙﾄ</v>
      </c>
      <c r="D1465" t="str">
        <f>IF($K1465="","",男子登録情報!$O1465&amp;" "&amp;男子登録情報!$N1465&amp;" ("&amp;LEFT(男子登録情報!$F1465,2)&amp;")")</f>
        <v>Haruto KOYAMA (00)</v>
      </c>
      <c r="E1465" t="str">
        <f>IF($K1465="","",男子登録情報!$P1465)</f>
        <v>JPN</v>
      </c>
      <c r="F1465" t="str">
        <f t="shared" si="22"/>
        <v>1</v>
      </c>
      <c r="G1465">
        <f>IF($K1465="","",男子登録情報!$M1465)</f>
        <v>27</v>
      </c>
      <c r="H1465">
        <f>IF($K1465="","",男子登録情報!$A1465)</f>
        <v>492220</v>
      </c>
      <c r="K1465">
        <f>IF(男子登録情報!$C1465="","",男子登録情報!$C1465)</f>
        <v>1464</v>
      </c>
      <c r="M1465">
        <f>IFERROR(IF(AND(402&lt;=VALUE(RIGHT(男子登録情報!$F1465,4)),競技会情報!$E$3*100+競技会情報!$G$3&gt;=VALUE(RIGHT(男子登録情報!$F1465,4))),VALUE(男子登録情報!$G1465)+1,VALUE(男子登録情報!$G1465)),"")</f>
        <v>22</v>
      </c>
      <c r="N1465" t="str">
        <f>IF($K1465="","",IF(男子登録情報!$H1465="北海道",男子登録情報!$H1465,LEFT(男子登録情報!$H1465,LEN(男子登録情報!$H1465)-1)))</f>
        <v>大阪</v>
      </c>
      <c r="O1465" t="str">
        <f>IF($K1465="","",IF(LEN($N1465)=2,LEFT($N1465,1)&amp;"　"&amp;RIGHT($N1465,1)&amp;"・"&amp;男子登録情報!$I1465,$N1465&amp;"・"&amp;男子登録情報!$I1465))</f>
        <v>大　阪・帝塚山学院泉ヶ丘</v>
      </c>
    </row>
    <row r="1466" spans="1:15" x14ac:dyDescent="0.55000000000000004">
      <c r="A1466">
        <f>IF($K1466="","",100000000+男子登録情報!$C1466)</f>
        <v>100001465</v>
      </c>
      <c r="B1466" t="str">
        <f>IF($K1466="","",男子登録情報!$D1466&amp;" ("&amp;男子登録情報!$K1466&amp;")")</f>
        <v>四元　圭佑 (4)</v>
      </c>
      <c r="C1466" t="str">
        <f>IF($K1466="","",男子登録情報!$E1466)</f>
        <v>ﾖﾂﾓﾄ ｹｲｽｹ</v>
      </c>
      <c r="D1466" t="str">
        <f>IF($K1466="","",男子登録情報!$O1466&amp;" "&amp;男子登録情報!$N1466&amp;" ("&amp;LEFT(男子登録情報!$F1466,2)&amp;")")</f>
        <v>Keisuke YOTSUMOTO (99)</v>
      </c>
      <c r="E1466" t="str">
        <f>IF($K1466="","",男子登録情報!$P1466)</f>
        <v>JPN</v>
      </c>
      <c r="F1466" t="str">
        <f t="shared" si="22"/>
        <v>1</v>
      </c>
      <c r="G1466">
        <f>IF($K1466="","",男子登録情報!$M1466)</f>
        <v>28</v>
      </c>
      <c r="H1466">
        <f>IF($K1466="","",男子登録情報!$A1466)</f>
        <v>492220</v>
      </c>
      <c r="K1466">
        <f>IF(男子登録情報!$C1466="","",男子登録情報!$C1466)</f>
        <v>1465</v>
      </c>
      <c r="M1466">
        <f>IFERROR(IF(AND(402&lt;=VALUE(RIGHT(男子登録情報!$F1466,4)),競技会情報!$E$3*100+競技会情報!$G$3&gt;=VALUE(RIGHT(男子登録情報!$F1466,4))),VALUE(男子登録情報!$G1466)+1,VALUE(男子登録情報!$G1466)),"")</f>
        <v>23</v>
      </c>
      <c r="N1466" t="str">
        <f>IF($K1466="","",IF(男子登録情報!$H1466="北海道",男子登録情報!$H1466,LEFT(男子登録情報!$H1466,LEN(男子登録情報!$H1466)-1)))</f>
        <v>兵庫</v>
      </c>
      <c r="O1466" t="str">
        <f>IF($K1466="","",IF(LEN($N1466)=2,LEFT($N1466,1)&amp;"　"&amp;RIGHT($N1466,1)&amp;"・"&amp;男子登録情報!$I1466,$N1466&amp;"・"&amp;男子登録情報!$I1466))</f>
        <v>兵　庫・神戸大学付属中等教育</v>
      </c>
    </row>
    <row r="1467" spans="1:15" x14ac:dyDescent="0.55000000000000004">
      <c r="A1467">
        <f>IF($K1467="","",100000000+男子登録情報!$C1467)</f>
        <v>100001466</v>
      </c>
      <c r="B1467" t="str">
        <f>IF($K1467="","",男子登録情報!$D1467&amp;" ("&amp;男子登録情報!$K1467&amp;")")</f>
        <v>前田　啓太 (3)</v>
      </c>
      <c r="C1467" t="str">
        <f>IF($K1467="","",男子登録情報!$E1467)</f>
        <v>ﾏｴﾀﾞ ｹｲﾀ</v>
      </c>
      <c r="D1467" t="str">
        <f>IF($K1467="","",男子登録情報!$O1467&amp;" "&amp;男子登録情報!$N1467&amp;" ("&amp;LEFT(男子登録情報!$F1467,2)&amp;")")</f>
        <v>Keita MAEDA (01)</v>
      </c>
      <c r="E1467" t="str">
        <f>IF($K1467="","",男子登録情報!$P1467)</f>
        <v>JPN</v>
      </c>
      <c r="F1467" t="str">
        <f t="shared" si="22"/>
        <v>1</v>
      </c>
      <c r="G1467">
        <f>IF($K1467="","",男子登録情報!$M1467)</f>
        <v>29</v>
      </c>
      <c r="H1467">
        <f>IF($K1467="","",男子登録情報!$A1467)</f>
        <v>492220</v>
      </c>
      <c r="K1467">
        <f>IF(男子登録情報!$C1467="","",男子登録情報!$C1467)</f>
        <v>1466</v>
      </c>
      <c r="M1467">
        <f>IFERROR(IF(AND(402&lt;=VALUE(RIGHT(男子登録情報!$F1467,4)),競技会情報!$E$3*100+競技会情報!$G$3&gt;=VALUE(RIGHT(男子登録情報!$F1467,4))),VALUE(男子登録情報!$G1467)+1,VALUE(男子登録情報!$G1467)),"")</f>
        <v>21</v>
      </c>
      <c r="N1467" t="str">
        <f>IF($K1467="","",IF(男子登録情報!$H1467="北海道",男子登録情報!$H1467,LEFT(男子登録情報!$H1467,LEN(男子登録情報!$H1467)-1)))</f>
        <v>奈良</v>
      </c>
      <c r="O1467" t="str">
        <f>IF($K1467="","",IF(LEN($N1467)=2,LEFT($N1467,1)&amp;"　"&amp;RIGHT($N1467,1)&amp;"・"&amp;男子登録情報!$I1467,$N1467&amp;"・"&amp;男子登録情報!$I1467))</f>
        <v>奈　良・高円</v>
      </c>
    </row>
    <row r="1468" spans="1:15" x14ac:dyDescent="0.55000000000000004">
      <c r="A1468">
        <f>IF($K1468="","",100000000+男子登録情報!$C1468)</f>
        <v>100001467</v>
      </c>
      <c r="B1468" t="str">
        <f>IF($K1468="","",男子登録情報!$D1468&amp;" ("&amp;男子登録情報!$K1468&amp;")")</f>
        <v>西田　涼太 (3)</v>
      </c>
      <c r="C1468" t="str">
        <f>IF($K1468="","",男子登録情報!$E1468)</f>
        <v>ﾆｼﾀﾞ ﾘｮｳﾀ</v>
      </c>
      <c r="D1468" t="str">
        <f>IF($K1468="","",男子登録情報!$O1468&amp;" "&amp;男子登録情報!$N1468&amp;" ("&amp;LEFT(男子登録情報!$F1468,2)&amp;")")</f>
        <v>Ryota NISHIDA (01)</v>
      </c>
      <c r="E1468" t="str">
        <f>IF($K1468="","",男子登録情報!$P1468)</f>
        <v>JPN</v>
      </c>
      <c r="F1468" t="str">
        <f t="shared" si="22"/>
        <v>1</v>
      </c>
      <c r="G1468">
        <f>IF($K1468="","",男子登録情報!$M1468)</f>
        <v>27</v>
      </c>
      <c r="H1468">
        <f>IF($K1468="","",男子登録情報!$A1468)</f>
        <v>492220</v>
      </c>
      <c r="K1468">
        <f>IF(男子登録情報!$C1468="","",男子登録情報!$C1468)</f>
        <v>1467</v>
      </c>
      <c r="M1468">
        <f>IFERROR(IF(AND(402&lt;=VALUE(RIGHT(男子登録情報!$F1468,4)),競技会情報!$E$3*100+競技会情報!$G$3&gt;=VALUE(RIGHT(男子登録情報!$F1468,4))),VALUE(男子登録情報!$G1468)+1,VALUE(男子登録情報!$G1468)),"")</f>
        <v>21</v>
      </c>
      <c r="N1468" t="str">
        <f>IF($K1468="","",IF(男子登録情報!$H1468="北海道",男子登録情報!$H1468,LEFT(男子登録情報!$H1468,LEN(男子登録情報!$H1468)-1)))</f>
        <v>大阪</v>
      </c>
      <c r="O1468" t="str">
        <f>IF($K1468="","",IF(LEN($N1468)=2,LEFT($N1468,1)&amp;"　"&amp;RIGHT($N1468,1)&amp;"・"&amp;男子登録情報!$I1468,$N1468&amp;"・"&amp;男子登録情報!$I1468))</f>
        <v>大　阪・東海大学付属大阪仰星</v>
      </c>
    </row>
    <row r="1469" spans="1:15" x14ac:dyDescent="0.55000000000000004">
      <c r="A1469">
        <f>IF($K1469="","",100000000+男子登録情報!$C1469)</f>
        <v>100001468</v>
      </c>
      <c r="B1469" t="str">
        <f>IF($K1469="","",男子登録情報!$D1469&amp;" ("&amp;男子登録情報!$K1469&amp;")")</f>
        <v>徳田　尚也 (3)</v>
      </c>
      <c r="C1469" t="str">
        <f>IF($K1469="","",男子登録情報!$E1469)</f>
        <v>ﾄｸﾀﾞ ﾅｵﾔ</v>
      </c>
      <c r="D1469" t="str">
        <f>IF($K1469="","",男子登録情報!$O1469&amp;" "&amp;男子登録情報!$N1469&amp;" ("&amp;LEFT(男子登録情報!$F1469,2)&amp;")")</f>
        <v>Naoya TOKUDA (01)</v>
      </c>
      <c r="E1469" t="str">
        <f>IF($K1469="","",男子登録情報!$P1469)</f>
        <v>JPN</v>
      </c>
      <c r="F1469" t="str">
        <f t="shared" si="22"/>
        <v>1</v>
      </c>
      <c r="G1469">
        <f>IF($K1469="","",男子登録情報!$M1469)</f>
        <v>27</v>
      </c>
      <c r="H1469">
        <f>IF($K1469="","",男子登録情報!$A1469)</f>
        <v>492220</v>
      </c>
      <c r="K1469">
        <f>IF(男子登録情報!$C1469="","",男子登録情報!$C1469)</f>
        <v>1468</v>
      </c>
      <c r="M1469">
        <f>IFERROR(IF(AND(402&lt;=VALUE(RIGHT(男子登録情報!$F1469,4)),競技会情報!$E$3*100+競技会情報!$G$3&gt;=VALUE(RIGHT(男子登録情報!$F1469,4))),VALUE(男子登録情報!$G1469)+1,VALUE(男子登録情報!$G1469)),"")</f>
        <v>21</v>
      </c>
      <c r="N1469" t="str">
        <f>IF($K1469="","",IF(男子登録情報!$H1469="北海道",男子登録情報!$H1469,LEFT(男子登録情報!$H1469,LEN(男子登録情報!$H1469)-1)))</f>
        <v>大阪</v>
      </c>
      <c r="O1469" t="str">
        <f>IF($K1469="","",IF(LEN($N1469)=2,LEFT($N1469,1)&amp;"　"&amp;RIGHT($N1469,1)&amp;"・"&amp;男子登録情報!$I1469,$N1469&amp;"・"&amp;男子登録情報!$I1469))</f>
        <v>大　阪・大阪</v>
      </c>
    </row>
    <row r="1470" spans="1:15" x14ac:dyDescent="0.55000000000000004">
      <c r="A1470">
        <f>IF($K1470="","",100000000+男子登録情報!$C1470)</f>
        <v>100001469</v>
      </c>
      <c r="B1470" t="str">
        <f>IF($K1470="","",男子登録情報!$D1470&amp;" ("&amp;男子登録情報!$K1470&amp;")")</f>
        <v>山川　空我 (3)</v>
      </c>
      <c r="C1470" t="str">
        <f>IF($K1470="","",男子登録情報!$E1470)</f>
        <v>ﾔﾏｶﾜ ｸｳｶﾞ</v>
      </c>
      <c r="D1470" t="str">
        <f>IF($K1470="","",男子登録情報!$O1470&amp;" "&amp;男子登録情報!$N1470&amp;" ("&amp;LEFT(男子登録情報!$F1470,2)&amp;")")</f>
        <v>Kuga YAMAKAWA (02)</v>
      </c>
      <c r="E1470" t="str">
        <f>IF($K1470="","",男子登録情報!$P1470)</f>
        <v>JPN</v>
      </c>
      <c r="F1470" t="str">
        <f t="shared" si="22"/>
        <v>1</v>
      </c>
      <c r="G1470">
        <f>IF($K1470="","",男子登録情報!$M1470)</f>
        <v>27</v>
      </c>
      <c r="H1470">
        <f>IF($K1470="","",男子登録情報!$A1470)</f>
        <v>492220</v>
      </c>
      <c r="K1470">
        <f>IF(男子登録情報!$C1470="","",男子登録情報!$C1470)</f>
        <v>1469</v>
      </c>
      <c r="M1470">
        <f>IFERROR(IF(AND(402&lt;=VALUE(RIGHT(男子登録情報!$F1470,4)),競技会情報!$E$3*100+競技会情報!$G$3&gt;=VALUE(RIGHT(男子登録情報!$F1470,4))),VALUE(男子登録情報!$G1470)+1,VALUE(男子登録情報!$G1470)),"")</f>
        <v>20</v>
      </c>
      <c r="N1470" t="str">
        <f>IF($K1470="","",IF(男子登録情報!$H1470="北海道",男子登録情報!$H1470,LEFT(男子登録情報!$H1470,LEN(男子登録情報!$H1470)-1)))</f>
        <v>大阪</v>
      </c>
      <c r="O1470" t="str">
        <f>IF($K1470="","",IF(LEN($N1470)=2,LEFT($N1470,1)&amp;"　"&amp;RIGHT($N1470,1)&amp;"・"&amp;男子登録情報!$I1470,$N1470&amp;"・"&amp;男子登録情報!$I1470))</f>
        <v>大　阪・大阪産業大学付属</v>
      </c>
    </row>
    <row r="1471" spans="1:15" x14ac:dyDescent="0.55000000000000004">
      <c r="A1471">
        <f>IF($K1471="","",100000000+男子登録情報!$C1471)</f>
        <v>100001470</v>
      </c>
      <c r="B1471" t="str">
        <f>IF($K1471="","",男子登録情報!$D1471&amp;" ("&amp;男子登録情報!$K1471&amp;")")</f>
        <v>松下　貴則 (2)</v>
      </c>
      <c r="C1471" t="str">
        <f>IF($K1471="","",男子登録情報!$E1471)</f>
        <v>ﾏﾂｼﾀ ﾀｶﾉﾘ</v>
      </c>
      <c r="D1471" t="str">
        <f>IF($K1471="","",男子登録情報!$O1471&amp;" "&amp;男子登録情報!$N1471&amp;" ("&amp;LEFT(男子登録情報!$F1471,2)&amp;")")</f>
        <v>Takanori MATSUSHITA (03)</v>
      </c>
      <c r="E1471" t="str">
        <f>IF($K1471="","",男子登録情報!$P1471)</f>
        <v>JPN</v>
      </c>
      <c r="F1471" t="str">
        <f t="shared" si="22"/>
        <v>1</v>
      </c>
      <c r="G1471">
        <f>IF($K1471="","",男子登録情報!$M1471)</f>
        <v>27</v>
      </c>
      <c r="H1471">
        <f>IF($K1471="","",男子登録情報!$A1471)</f>
        <v>492220</v>
      </c>
      <c r="K1471">
        <f>IF(男子登録情報!$C1471="","",男子登録情報!$C1471)</f>
        <v>1470</v>
      </c>
      <c r="M1471">
        <f>IFERROR(IF(AND(402&lt;=VALUE(RIGHT(男子登録情報!$F1471,4)),競技会情報!$E$3*100+競技会情報!$G$3&gt;=VALUE(RIGHT(男子登録情報!$F1471,4))),VALUE(男子登録情報!$G1471)+1,VALUE(男子登録情報!$G1471)),"")</f>
        <v>19</v>
      </c>
      <c r="N1471" t="str">
        <f>IF($K1471="","",IF(男子登録情報!$H1471="北海道",男子登録情報!$H1471,LEFT(男子登録情報!$H1471,LEN(男子登録情報!$H1471)-1)))</f>
        <v>大阪</v>
      </c>
      <c r="O1471" t="str">
        <f>IF($K1471="","",IF(LEN($N1471)=2,LEFT($N1471,1)&amp;"　"&amp;RIGHT($N1471,1)&amp;"・"&amp;男子登録情報!$I1471,$N1471&amp;"・"&amp;男子登録情報!$I1471))</f>
        <v>大　阪・摂津</v>
      </c>
    </row>
    <row r="1472" spans="1:15" x14ac:dyDescent="0.55000000000000004">
      <c r="A1472">
        <f>IF($K1472="","",100000000+男子登録情報!$C1472)</f>
        <v>100001471</v>
      </c>
      <c r="B1472" t="str">
        <f>IF($K1472="","",男子登録情報!$D1472&amp;" ("&amp;男子登録情報!$K1472&amp;")")</f>
        <v>吉岡　輝大 (2)</v>
      </c>
      <c r="C1472" t="str">
        <f>IF($K1472="","",男子登録情報!$E1472)</f>
        <v>ﾖｼｵｶ ｺｳﾀﾞｲ</v>
      </c>
      <c r="D1472" t="str">
        <f>IF($K1472="","",男子登録情報!$O1472&amp;" "&amp;男子登録情報!$N1472&amp;" ("&amp;LEFT(男子登録情報!$F1472,2)&amp;")")</f>
        <v>Kodai YOSHIOKA (02)</v>
      </c>
      <c r="E1472" t="str">
        <f>IF($K1472="","",男子登録情報!$P1472)</f>
        <v>JPN</v>
      </c>
      <c r="F1472" t="str">
        <f t="shared" si="22"/>
        <v>1</v>
      </c>
      <c r="G1472">
        <f>IF($K1472="","",男子登録情報!$M1472)</f>
        <v>28</v>
      </c>
      <c r="H1472">
        <f>IF($K1472="","",男子登録情報!$A1472)</f>
        <v>492220</v>
      </c>
      <c r="K1472">
        <f>IF(男子登録情報!$C1472="","",男子登録情報!$C1472)</f>
        <v>1471</v>
      </c>
      <c r="M1472">
        <f>IFERROR(IF(AND(402&lt;=VALUE(RIGHT(男子登録情報!$F1472,4)),競技会情報!$E$3*100+競技会情報!$G$3&gt;=VALUE(RIGHT(男子登録情報!$F1472,4))),VALUE(男子登録情報!$G1472)+1,VALUE(男子登録情報!$G1472)),"")</f>
        <v>20</v>
      </c>
      <c r="N1472" t="str">
        <f>IF($K1472="","",IF(男子登録情報!$H1472="北海道",男子登録情報!$H1472,LEFT(男子登録情報!$H1472,LEN(男子登録情報!$H1472)-1)))</f>
        <v>兵庫</v>
      </c>
      <c r="O1472" t="str">
        <f>IF($K1472="","",IF(LEN($N1472)=2,LEFT($N1472,1)&amp;"　"&amp;RIGHT($N1472,1)&amp;"・"&amp;男子登録情報!$I1472,$N1472&amp;"・"&amp;男子登録情報!$I1472))</f>
        <v>兵　庫・伊丹北</v>
      </c>
    </row>
    <row r="1473" spans="1:15" x14ac:dyDescent="0.55000000000000004">
      <c r="A1473">
        <f>IF($K1473="","",100000000+男子登録情報!$C1473)</f>
        <v>100001472</v>
      </c>
      <c r="B1473" t="str">
        <f>IF($K1473="","",男子登録情報!$D1473&amp;" ("&amp;男子登録情報!$K1473&amp;")")</f>
        <v>山田　祥汰 (2)</v>
      </c>
      <c r="C1473" t="str">
        <f>IF($K1473="","",男子登録情報!$E1473)</f>
        <v>ﾔﾏﾀﾞ ｼｮｳﾀ</v>
      </c>
      <c r="D1473" t="str">
        <f>IF($K1473="","",男子登録情報!$O1473&amp;" "&amp;男子登録情報!$N1473&amp;" ("&amp;LEFT(男子登録情報!$F1473,2)&amp;")")</f>
        <v>Shota YAMADA (03)</v>
      </c>
      <c r="E1473" t="str">
        <f>IF($K1473="","",男子登録情報!$P1473)</f>
        <v>JPN</v>
      </c>
      <c r="F1473" t="str">
        <f t="shared" si="22"/>
        <v>1</v>
      </c>
      <c r="G1473">
        <f>IF($K1473="","",男子登録情報!$M1473)</f>
        <v>26</v>
      </c>
      <c r="H1473">
        <f>IF($K1473="","",男子登録情報!$A1473)</f>
        <v>492220</v>
      </c>
      <c r="K1473">
        <f>IF(男子登録情報!$C1473="","",男子登録情報!$C1473)</f>
        <v>1472</v>
      </c>
      <c r="M1473">
        <f>IFERROR(IF(AND(402&lt;=VALUE(RIGHT(男子登録情報!$F1473,4)),競技会情報!$E$3*100+競技会情報!$G$3&gt;=VALUE(RIGHT(男子登録情報!$F1473,4))),VALUE(男子登録情報!$G1473)+1,VALUE(男子登録情報!$G1473)),"")</f>
        <v>19</v>
      </c>
      <c r="N1473" t="str">
        <f>IF($K1473="","",IF(男子登録情報!$H1473="北海道",男子登録情報!$H1473,LEFT(男子登録情報!$H1473,LEN(男子登録情報!$H1473)-1)))</f>
        <v>京都</v>
      </c>
      <c r="O1473" t="str">
        <f>IF($K1473="","",IF(LEN($N1473)=2,LEFT($N1473,1)&amp;"　"&amp;RIGHT($N1473,1)&amp;"・"&amp;男子登録情報!$I1473,$N1473&amp;"・"&amp;男子登録情報!$I1473))</f>
        <v>京　都・大谷</v>
      </c>
    </row>
    <row r="1474" spans="1:15" x14ac:dyDescent="0.55000000000000004">
      <c r="A1474">
        <f>IF($K1474="","",100000000+男子登録情報!$C1474)</f>
        <v>100001473</v>
      </c>
      <c r="B1474" t="str">
        <f>IF($K1474="","",男子登録情報!$D1474&amp;" ("&amp;男子登録情報!$K1474&amp;")")</f>
        <v>北澤　友琉 (2)</v>
      </c>
      <c r="C1474" t="str">
        <f>IF($K1474="","",男子登録情報!$E1474)</f>
        <v>ｷﾀｻﾞﾜ ﾕｳﾙ</v>
      </c>
      <c r="D1474" t="str">
        <f>IF($K1474="","",男子登録情報!$O1474&amp;" "&amp;男子登録情報!$N1474&amp;" ("&amp;LEFT(男子登録情報!$F1474,2)&amp;")")</f>
        <v>Yuru KITAZAWA (01)</v>
      </c>
      <c r="E1474" t="str">
        <f>IF($K1474="","",男子登録情報!$P1474)</f>
        <v>JPN</v>
      </c>
      <c r="F1474" t="str">
        <f t="shared" si="22"/>
        <v>1</v>
      </c>
      <c r="G1474">
        <f>IF($K1474="","",男子登録情報!$M1474)</f>
        <v>26</v>
      </c>
      <c r="H1474">
        <f>IF($K1474="","",男子登録情報!$A1474)</f>
        <v>492220</v>
      </c>
      <c r="K1474">
        <f>IF(男子登録情報!$C1474="","",男子登録情報!$C1474)</f>
        <v>1473</v>
      </c>
      <c r="M1474">
        <f>IFERROR(IF(AND(402&lt;=VALUE(RIGHT(男子登録情報!$F1474,4)),競技会情報!$E$3*100+競技会情報!$G$3&gt;=VALUE(RIGHT(男子登録情報!$F1474,4))),VALUE(男子登録情報!$G1474)+1,VALUE(男子登録情報!$G1474)),"")</f>
        <v>21</v>
      </c>
      <c r="N1474" t="str">
        <f>IF($K1474="","",IF(男子登録情報!$H1474="北海道",男子登録情報!$H1474,LEFT(男子登録情報!$H1474,LEN(男子登録情報!$H1474)-1)))</f>
        <v>京都</v>
      </c>
      <c r="O1474" t="str">
        <f>IF($K1474="","",IF(LEN($N1474)=2,LEFT($N1474,1)&amp;"　"&amp;RIGHT($N1474,1)&amp;"・"&amp;男子登録情報!$I1474,$N1474&amp;"・"&amp;男子登録情報!$I1474))</f>
        <v>京　都・京都先端科学大学付属</v>
      </c>
    </row>
    <row r="1475" spans="1:15" x14ac:dyDescent="0.55000000000000004">
      <c r="A1475">
        <f>IF($K1475="","",100000000+男子登録情報!$C1475)</f>
        <v>100001474</v>
      </c>
      <c r="B1475" t="str">
        <f>IF($K1475="","",男子登録情報!$D1475&amp;" ("&amp;男子登録情報!$K1475&amp;")")</f>
        <v>古河　拓真 (2)</v>
      </c>
      <c r="C1475" t="str">
        <f>IF($K1475="","",男子登録情報!$E1475)</f>
        <v>ﾌﾙｶﾜ ﾀｸﾏ</v>
      </c>
      <c r="D1475" t="str">
        <f>IF($K1475="","",男子登録情報!$O1475&amp;" "&amp;男子登録情報!$N1475&amp;" ("&amp;LEFT(男子登録情報!$F1475,2)&amp;")")</f>
        <v>Takuma FURUKAWA (02)</v>
      </c>
      <c r="E1475" t="str">
        <f>IF($K1475="","",男子登録情報!$P1475)</f>
        <v>JPN</v>
      </c>
      <c r="F1475" t="str">
        <f t="shared" ref="F1475:F1538" si="23">IF($K1475="","","1")</f>
        <v>1</v>
      </c>
      <c r="G1475">
        <f>IF($K1475="","",男子登録情報!$M1475)</f>
        <v>38</v>
      </c>
      <c r="H1475">
        <f>IF($K1475="","",男子登録情報!$A1475)</f>
        <v>492220</v>
      </c>
      <c r="K1475">
        <f>IF(男子登録情報!$C1475="","",男子登録情報!$C1475)</f>
        <v>1474</v>
      </c>
      <c r="M1475">
        <f>IFERROR(IF(AND(402&lt;=VALUE(RIGHT(男子登録情報!$F1475,4)),競技会情報!$E$3*100+競技会情報!$G$3&gt;=VALUE(RIGHT(男子登録情報!$F1475,4))),VALUE(男子登録情報!$G1475)+1,VALUE(男子登録情報!$G1475)),"")</f>
        <v>20</v>
      </c>
      <c r="N1475" t="str">
        <f>IF($K1475="","",IF(男子登録情報!$H1475="北海道",男子登録情報!$H1475,LEFT(男子登録情報!$H1475,LEN(男子登録情報!$H1475)-1)))</f>
        <v>愛媛</v>
      </c>
      <c r="O1475" t="str">
        <f>IF($K1475="","",IF(LEN($N1475)=2,LEFT($N1475,1)&amp;"　"&amp;RIGHT($N1475,1)&amp;"・"&amp;男子登録情報!$I1475,$N1475&amp;"・"&amp;男子登録情報!$I1475))</f>
        <v>愛　媛・新居浜東</v>
      </c>
    </row>
    <row r="1476" spans="1:15" x14ac:dyDescent="0.55000000000000004">
      <c r="A1476">
        <f>IF($K1476="","",100000000+男子登録情報!$C1476)</f>
        <v>100001475</v>
      </c>
      <c r="B1476" t="str">
        <f>IF($K1476="","",男子登録情報!$D1476&amp;" ("&amp;男子登録情報!$K1476&amp;")")</f>
        <v>岡村　拓明 (2)</v>
      </c>
      <c r="C1476" t="str">
        <f>IF($K1476="","",男子登録情報!$E1476)</f>
        <v>ｵｶﾑﾗ ﾀｸｱｷ</v>
      </c>
      <c r="D1476" t="str">
        <f>IF($K1476="","",男子登録情報!$O1476&amp;" "&amp;男子登録情報!$N1476&amp;" ("&amp;LEFT(男子登録情報!$F1476,2)&amp;")")</f>
        <v>Takuaki OKAMURA (02)</v>
      </c>
      <c r="E1476" t="str">
        <f>IF($K1476="","",男子登録情報!$P1476)</f>
        <v>JPN</v>
      </c>
      <c r="F1476" t="str">
        <f t="shared" si="23"/>
        <v>1</v>
      </c>
      <c r="G1476">
        <f>IF($K1476="","",男子登録情報!$M1476)</f>
        <v>27</v>
      </c>
      <c r="H1476">
        <f>IF($K1476="","",男子登録情報!$A1476)</f>
        <v>492220</v>
      </c>
      <c r="K1476">
        <f>IF(男子登録情報!$C1476="","",男子登録情報!$C1476)</f>
        <v>1475</v>
      </c>
      <c r="M1476">
        <f>IFERROR(IF(AND(402&lt;=VALUE(RIGHT(男子登録情報!$F1476,4)),競技会情報!$E$3*100+競技会情報!$G$3&gt;=VALUE(RIGHT(男子登録情報!$F1476,4))),VALUE(男子登録情報!$G1476)+1,VALUE(男子登録情報!$G1476)),"")</f>
        <v>19</v>
      </c>
      <c r="N1476" t="str">
        <f>IF($K1476="","",IF(男子登録情報!$H1476="北海道",男子登録情報!$H1476,LEFT(男子登録情報!$H1476,LEN(男子登録情報!$H1476)-1)))</f>
        <v>大阪</v>
      </c>
      <c r="O1476" t="str">
        <f>IF($K1476="","",IF(LEN($N1476)=2,LEFT($N1476,1)&amp;"　"&amp;RIGHT($N1476,1)&amp;"・"&amp;男子登録情報!$I1476,$N1476&amp;"・"&amp;男子登録情報!$I1476))</f>
        <v>大　阪・泉北</v>
      </c>
    </row>
    <row r="1477" spans="1:15" x14ac:dyDescent="0.55000000000000004">
      <c r="A1477">
        <f>IF($K1477="","",100000000+男子登録情報!$C1477)</f>
        <v>100001476</v>
      </c>
      <c r="B1477" t="str">
        <f>IF($K1477="","",男子登録情報!$D1477&amp;" ("&amp;男子登録情報!$K1477&amp;")")</f>
        <v>関　翔太 (4)</v>
      </c>
      <c r="C1477" t="str">
        <f>IF($K1477="","",男子登録情報!$E1477)</f>
        <v>ｾｷ ｼｮｳﾀ</v>
      </c>
      <c r="D1477" t="str">
        <f>IF($K1477="","",男子登録情報!$O1477&amp;" "&amp;男子登録情報!$N1477&amp;" ("&amp;LEFT(男子登録情報!$F1477,2)&amp;")")</f>
        <v>Shota SEKI (00)</v>
      </c>
      <c r="E1477" t="str">
        <f>IF($K1477="","",男子登録情報!$P1477)</f>
        <v>JPN</v>
      </c>
      <c r="F1477" t="str">
        <f t="shared" si="23"/>
        <v>1</v>
      </c>
      <c r="G1477">
        <f>IF($K1477="","",男子登録情報!$M1477)</f>
        <v>27</v>
      </c>
      <c r="H1477">
        <f>IF($K1477="","",男子登録情報!$A1477)</f>
        <v>492217</v>
      </c>
      <c r="K1477">
        <f>IF(男子登録情報!$C1477="","",男子登録情報!$C1477)</f>
        <v>1476</v>
      </c>
      <c r="M1477">
        <f>IFERROR(IF(AND(402&lt;=VALUE(RIGHT(男子登録情報!$F1477,4)),競技会情報!$E$3*100+競技会情報!$G$3&gt;=VALUE(RIGHT(男子登録情報!$F1477,4))),VALUE(男子登録情報!$G1477)+1,VALUE(男子登録情報!$G1477)),"")</f>
        <v>22</v>
      </c>
      <c r="N1477" t="str">
        <f>IF($K1477="","",IF(男子登録情報!$H1477="北海道",男子登録情報!$H1477,LEFT(男子登録情報!$H1477,LEN(男子登録情報!$H1477)-1)))</f>
        <v>京都</v>
      </c>
      <c r="O1477" t="str">
        <f>IF($K1477="","",IF(LEN($N1477)=2,LEFT($N1477,1)&amp;"　"&amp;RIGHT($N1477,1)&amp;"・"&amp;男子登録情報!$I1477,$N1477&amp;"・"&amp;男子登録情報!$I1477))</f>
        <v>京　都・塔南</v>
      </c>
    </row>
    <row r="1478" spans="1:15" x14ac:dyDescent="0.55000000000000004">
      <c r="A1478">
        <f>IF($K1478="","",100000000+男子登録情報!$C1478)</f>
        <v>100001477</v>
      </c>
      <c r="B1478" t="str">
        <f>IF($K1478="","",男子登録情報!$D1478&amp;" ("&amp;男子登録情報!$K1478&amp;")")</f>
        <v>福田　寛和 (4)</v>
      </c>
      <c r="C1478" t="str">
        <f>IF($K1478="","",男子登録情報!$E1478)</f>
        <v>ﾌｸﾀﾞ ﾋﾛｶｽﾞ</v>
      </c>
      <c r="D1478" t="str">
        <f>IF($K1478="","",男子登録情報!$O1478&amp;" "&amp;男子登録情報!$N1478&amp;" ("&amp;LEFT(男子登録情報!$F1478,2)&amp;")")</f>
        <v>Hirokazu FUKUDA (00)</v>
      </c>
      <c r="E1478" t="str">
        <f>IF($K1478="","",男子登録情報!$P1478)</f>
        <v>JPN</v>
      </c>
      <c r="F1478" t="str">
        <f t="shared" si="23"/>
        <v>1</v>
      </c>
      <c r="G1478">
        <f>IF($K1478="","",男子登録情報!$M1478)</f>
        <v>27</v>
      </c>
      <c r="H1478">
        <f>IF($K1478="","",男子登録情報!$A1478)</f>
        <v>492217</v>
      </c>
      <c r="K1478">
        <f>IF(男子登録情報!$C1478="","",男子登録情報!$C1478)</f>
        <v>1477</v>
      </c>
      <c r="M1478">
        <f>IFERROR(IF(AND(402&lt;=VALUE(RIGHT(男子登録情報!$F1478,4)),競技会情報!$E$3*100+競技会情報!$G$3&gt;=VALUE(RIGHT(男子登録情報!$F1478,4))),VALUE(男子登録情報!$G1478)+1,VALUE(男子登録情報!$G1478)),"")</f>
        <v>22</v>
      </c>
      <c r="N1478" t="str">
        <f>IF($K1478="","",IF(男子登録情報!$H1478="北海道",男子登録情報!$H1478,LEFT(男子登録情報!$H1478,LEN(男子登録情報!$H1478)-1)))</f>
        <v>大阪</v>
      </c>
      <c r="O1478" t="str">
        <f>IF($K1478="","",IF(LEN($N1478)=2,LEFT($N1478,1)&amp;"　"&amp;RIGHT($N1478,1)&amp;"・"&amp;男子登録情報!$I1478,$N1478&amp;"・"&amp;男子登録情報!$I1478))</f>
        <v>大　阪・追手門学院追手前</v>
      </c>
    </row>
    <row r="1479" spans="1:15" x14ac:dyDescent="0.55000000000000004">
      <c r="A1479">
        <f>IF($K1479="","",100000000+男子登録情報!$C1479)</f>
        <v>100001478</v>
      </c>
      <c r="B1479" t="str">
        <f>IF($K1479="","",男子登録情報!$D1479&amp;" ("&amp;男子登録情報!$K1479&amp;")")</f>
        <v>山本　陽士 (4)</v>
      </c>
      <c r="C1479" t="str">
        <f>IF($K1479="","",男子登録情報!$E1479)</f>
        <v>ﾔﾏﾓﾄ ﾊﾙﾄ</v>
      </c>
      <c r="D1479" t="str">
        <f>IF($K1479="","",男子登録情報!$O1479&amp;" "&amp;男子登録情報!$N1479&amp;" ("&amp;LEFT(男子登録情報!$F1479,2)&amp;")")</f>
        <v>Haruto YAMAMOTO (00)</v>
      </c>
      <c r="E1479" t="str">
        <f>IF($K1479="","",男子登録情報!$P1479)</f>
        <v>JPN</v>
      </c>
      <c r="F1479" t="str">
        <f t="shared" si="23"/>
        <v>1</v>
      </c>
      <c r="G1479">
        <f>IF($K1479="","",男子登録情報!$M1479)</f>
        <v>27</v>
      </c>
      <c r="H1479">
        <f>IF($K1479="","",男子登録情報!$A1479)</f>
        <v>492217</v>
      </c>
      <c r="K1479">
        <f>IF(男子登録情報!$C1479="","",男子登録情報!$C1479)</f>
        <v>1478</v>
      </c>
      <c r="M1479">
        <f>IFERROR(IF(AND(402&lt;=VALUE(RIGHT(男子登録情報!$F1479,4)),競技会情報!$E$3*100+競技会情報!$G$3&gt;=VALUE(RIGHT(男子登録情報!$F1479,4))),VALUE(男子登録情報!$G1479)+1,VALUE(男子登録情報!$G1479)),"")</f>
        <v>22</v>
      </c>
      <c r="N1479" t="str">
        <f>IF($K1479="","",IF(男子登録情報!$H1479="北海道",男子登録情報!$H1479,LEFT(男子登録情報!$H1479,LEN(男子登録情報!$H1479)-1)))</f>
        <v>大阪</v>
      </c>
      <c r="O1479" t="str">
        <f>IF($K1479="","",IF(LEN($N1479)=2,LEFT($N1479,1)&amp;"　"&amp;RIGHT($N1479,1)&amp;"・"&amp;男子登録情報!$I1479,$N1479&amp;"・"&amp;男子登録情報!$I1479))</f>
        <v>大　阪・履正社</v>
      </c>
    </row>
    <row r="1480" spans="1:15" x14ac:dyDescent="0.55000000000000004">
      <c r="A1480">
        <f>IF($K1480="","",100000000+男子登録情報!$C1480)</f>
        <v>100001479</v>
      </c>
      <c r="B1480" t="str">
        <f>IF($K1480="","",男子登録情報!$D1480&amp;" ("&amp;男子登録情報!$K1480&amp;")")</f>
        <v>阿川　晃平 (3)</v>
      </c>
      <c r="C1480" t="str">
        <f>IF($K1480="","",男子登録情報!$E1480)</f>
        <v>ｱｶﾞﾜ ｺｳﾍｲ</v>
      </c>
      <c r="D1480" t="str">
        <f>IF($K1480="","",男子登録情報!$O1480&amp;" "&amp;男子登録情報!$N1480&amp;" ("&amp;LEFT(男子登録情報!$F1480,2)&amp;")")</f>
        <v>Kohei AGAWA (01)</v>
      </c>
      <c r="E1480" t="str">
        <f>IF($K1480="","",男子登録情報!$P1480)</f>
        <v>JPN</v>
      </c>
      <c r="F1480" t="str">
        <f t="shared" si="23"/>
        <v>1</v>
      </c>
      <c r="G1480">
        <f>IF($K1480="","",男子登録情報!$M1480)</f>
        <v>27</v>
      </c>
      <c r="H1480">
        <f>IF($K1480="","",男子登録情報!$A1480)</f>
        <v>492217</v>
      </c>
      <c r="K1480">
        <f>IF(男子登録情報!$C1480="","",男子登録情報!$C1480)</f>
        <v>1479</v>
      </c>
      <c r="M1480">
        <f>IFERROR(IF(AND(402&lt;=VALUE(RIGHT(男子登録情報!$F1480,4)),競技会情報!$E$3*100+競技会情報!$G$3&gt;=VALUE(RIGHT(男子登録情報!$F1480,4))),VALUE(男子登録情報!$G1480)+1,VALUE(男子登録情報!$G1480)),"")</f>
        <v>21</v>
      </c>
      <c r="N1480" t="str">
        <f>IF($K1480="","",IF(男子登録情報!$H1480="北海道",男子登録情報!$H1480,LEFT(男子登録情報!$H1480,LEN(男子登録情報!$H1480)-1)))</f>
        <v>大阪</v>
      </c>
      <c r="O1480" t="str">
        <f>IF($K1480="","",IF(LEN($N1480)=2,LEFT($N1480,1)&amp;"　"&amp;RIGHT($N1480,1)&amp;"・"&amp;男子登録情報!$I1480,$N1480&amp;"・"&amp;男子登録情報!$I1480))</f>
        <v>大　阪・履正社</v>
      </c>
    </row>
    <row r="1481" spans="1:15" x14ac:dyDescent="0.55000000000000004">
      <c r="A1481">
        <f>IF($K1481="","",100000000+男子登録情報!$C1481)</f>
        <v>100001480</v>
      </c>
      <c r="B1481" t="str">
        <f>IF($K1481="","",男子登録情報!$D1481&amp;" ("&amp;男子登録情報!$K1481&amp;")")</f>
        <v>畑中　涼聖 (3)</v>
      </c>
      <c r="C1481" t="str">
        <f>IF($K1481="","",男子登録情報!$E1481)</f>
        <v>ﾊﾀﾅｶ ﾘｮｳｾｲ</v>
      </c>
      <c r="D1481" t="str">
        <f>IF($K1481="","",男子登録情報!$O1481&amp;" "&amp;男子登録情報!$N1481&amp;" ("&amp;LEFT(男子登録情報!$F1481,2)&amp;")")</f>
        <v>Ryosei HATANAKA (01)</v>
      </c>
      <c r="E1481" t="str">
        <f>IF($K1481="","",男子登録情報!$P1481)</f>
        <v>JPN</v>
      </c>
      <c r="F1481" t="str">
        <f t="shared" si="23"/>
        <v>1</v>
      </c>
      <c r="G1481">
        <f>IF($K1481="","",男子登録情報!$M1481)</f>
        <v>27</v>
      </c>
      <c r="H1481">
        <f>IF($K1481="","",男子登録情報!$A1481)</f>
        <v>492217</v>
      </c>
      <c r="K1481">
        <f>IF(男子登録情報!$C1481="","",男子登録情報!$C1481)</f>
        <v>1480</v>
      </c>
      <c r="M1481">
        <f>IFERROR(IF(AND(402&lt;=VALUE(RIGHT(男子登録情報!$F1481,4)),競技会情報!$E$3*100+競技会情報!$G$3&gt;=VALUE(RIGHT(男子登録情報!$F1481,4))),VALUE(男子登録情報!$G1481)+1,VALUE(男子登録情報!$G1481)),"")</f>
        <v>21</v>
      </c>
      <c r="N1481" t="str">
        <f>IF($K1481="","",IF(男子登録情報!$H1481="北海道",男子登録情報!$H1481,LEFT(男子登録情報!$H1481,LEN(男子登録情報!$H1481)-1)))</f>
        <v>大阪</v>
      </c>
      <c r="O1481" t="str">
        <f>IF($K1481="","",IF(LEN($N1481)=2,LEFT($N1481,1)&amp;"　"&amp;RIGHT($N1481,1)&amp;"・"&amp;男子登録情報!$I1481,$N1481&amp;"・"&amp;男子登録情報!$I1481))</f>
        <v>大　阪・大阪</v>
      </c>
    </row>
    <row r="1482" spans="1:15" x14ac:dyDescent="0.55000000000000004">
      <c r="A1482">
        <f>IF($K1482="","",100000000+男子登録情報!$C1482)</f>
        <v>100001481</v>
      </c>
      <c r="B1482" t="str">
        <f>IF($K1482="","",男子登録情報!$D1482&amp;" ("&amp;男子登録情報!$K1482&amp;")")</f>
        <v>船戸　優 (3)</v>
      </c>
      <c r="C1482" t="str">
        <f>IF($K1482="","",男子登録情報!$E1482)</f>
        <v>ﾌﾅﾄ ﾕｳ</v>
      </c>
      <c r="D1482" t="str">
        <f>IF($K1482="","",男子登録情報!$O1482&amp;" "&amp;男子登録情報!$N1482&amp;" ("&amp;LEFT(男子登録情報!$F1482,2)&amp;")")</f>
        <v>Yu FUNATO (01)</v>
      </c>
      <c r="E1482" t="str">
        <f>IF($K1482="","",男子登録情報!$P1482)</f>
        <v>JPN</v>
      </c>
      <c r="F1482" t="str">
        <f t="shared" si="23"/>
        <v>1</v>
      </c>
      <c r="G1482">
        <f>IF($K1482="","",男子登録情報!$M1482)</f>
        <v>27</v>
      </c>
      <c r="H1482">
        <f>IF($K1482="","",男子登録情報!$A1482)</f>
        <v>492217</v>
      </c>
      <c r="K1482">
        <f>IF(男子登録情報!$C1482="","",男子登録情報!$C1482)</f>
        <v>1481</v>
      </c>
      <c r="M1482">
        <f>IFERROR(IF(AND(402&lt;=VALUE(RIGHT(男子登録情報!$F1482,4)),競技会情報!$E$3*100+競技会情報!$G$3&gt;=VALUE(RIGHT(男子登録情報!$F1482,4))),VALUE(男子登録情報!$G1482)+1,VALUE(男子登録情報!$G1482)),"")</f>
        <v>21</v>
      </c>
      <c r="N1482" t="str">
        <f>IF($K1482="","",IF(男子登録情報!$H1482="北海道",男子登録情報!$H1482,LEFT(男子登録情報!$H1482,LEN(男子登録情報!$H1482)-1)))</f>
        <v>大阪</v>
      </c>
      <c r="O1482" t="str">
        <f>IF($K1482="","",IF(LEN($N1482)=2,LEFT($N1482,1)&amp;"　"&amp;RIGHT($N1482,1)&amp;"・"&amp;男子登録情報!$I1482,$N1482&amp;"・"&amp;男子登録情報!$I1482))</f>
        <v>大　阪・摂津</v>
      </c>
    </row>
    <row r="1483" spans="1:15" x14ac:dyDescent="0.55000000000000004">
      <c r="A1483">
        <f>IF($K1483="","",100000000+男子登録情報!$C1483)</f>
        <v>100001482</v>
      </c>
      <c r="B1483" t="str">
        <f>IF($K1483="","",男子登録情報!$D1483&amp;" ("&amp;男子登録情報!$K1483&amp;")")</f>
        <v>八尾　康平 (3)</v>
      </c>
      <c r="C1483" t="str">
        <f>IF($K1483="","",男子登録情報!$E1483)</f>
        <v>ﾔｵ ｺｳﾍｲ</v>
      </c>
      <c r="D1483" t="str">
        <f>IF($K1483="","",男子登録情報!$O1483&amp;" "&amp;男子登録情報!$N1483&amp;" ("&amp;LEFT(男子登録情報!$F1483,2)&amp;")")</f>
        <v>Kohei YAO (01)</v>
      </c>
      <c r="E1483" t="str">
        <f>IF($K1483="","",男子登録情報!$P1483)</f>
        <v>JPN</v>
      </c>
      <c r="F1483" t="str">
        <f t="shared" si="23"/>
        <v>1</v>
      </c>
      <c r="G1483">
        <f>IF($K1483="","",男子登録情報!$M1483)</f>
        <v>27</v>
      </c>
      <c r="H1483">
        <f>IF($K1483="","",男子登録情報!$A1483)</f>
        <v>492217</v>
      </c>
      <c r="K1483">
        <f>IF(男子登録情報!$C1483="","",男子登録情報!$C1483)</f>
        <v>1482</v>
      </c>
      <c r="M1483">
        <f>IFERROR(IF(AND(402&lt;=VALUE(RIGHT(男子登録情報!$F1483,4)),競技会情報!$E$3*100+競技会情報!$G$3&gt;=VALUE(RIGHT(男子登録情報!$F1483,4))),VALUE(男子登録情報!$G1483)+1,VALUE(男子登録情報!$G1483)),"")</f>
        <v>20</v>
      </c>
      <c r="N1483" t="str">
        <f>IF($K1483="","",IF(男子登録情報!$H1483="北海道",男子登録情報!$H1483,LEFT(男子登録情報!$H1483,LEN(男子登録情報!$H1483)-1)))</f>
        <v>徳島</v>
      </c>
      <c r="O1483" t="str">
        <f>IF($K1483="","",IF(LEN($N1483)=2,LEFT($N1483,1)&amp;"　"&amp;RIGHT($N1483,1)&amp;"・"&amp;男子登録情報!$I1483,$N1483&amp;"・"&amp;男子登録情報!$I1483))</f>
        <v>徳　島・城南</v>
      </c>
    </row>
    <row r="1484" spans="1:15" x14ac:dyDescent="0.55000000000000004">
      <c r="A1484">
        <f>IF($K1484="","",100000000+男子登録情報!$C1484)</f>
        <v>100001483</v>
      </c>
      <c r="B1484" t="str">
        <f>IF($K1484="","",男子登録情報!$D1484&amp;" ("&amp;男子登録情報!$K1484&amp;")")</f>
        <v>安藤　智紘 (2)</v>
      </c>
      <c r="C1484" t="str">
        <f>IF($K1484="","",男子登録情報!$E1484)</f>
        <v>ｱﾝﾄﾞｳ ﾁﾋﾛ</v>
      </c>
      <c r="D1484" t="str">
        <f>IF($K1484="","",男子登録情報!$O1484&amp;" "&amp;男子登録情報!$N1484&amp;" ("&amp;LEFT(男子登録情報!$F1484,2)&amp;")")</f>
        <v>Chihiro ANDO (03)</v>
      </c>
      <c r="E1484" t="str">
        <f>IF($K1484="","",男子登録情報!$P1484)</f>
        <v>JPN</v>
      </c>
      <c r="F1484" t="str">
        <f t="shared" si="23"/>
        <v>1</v>
      </c>
      <c r="G1484">
        <f>IF($K1484="","",男子登録情報!$M1484)</f>
        <v>27</v>
      </c>
      <c r="H1484">
        <f>IF($K1484="","",男子登録情報!$A1484)</f>
        <v>492217</v>
      </c>
      <c r="K1484">
        <f>IF(男子登録情報!$C1484="","",男子登録情報!$C1484)</f>
        <v>1483</v>
      </c>
      <c r="M1484">
        <f>IFERROR(IF(AND(402&lt;=VALUE(RIGHT(男子登録情報!$F1484,4)),競技会情報!$E$3*100+競技会情報!$G$3&gt;=VALUE(RIGHT(男子登録情報!$F1484,4))),VALUE(男子登録情報!$G1484)+1,VALUE(男子登録情報!$G1484)),"")</f>
        <v>19</v>
      </c>
      <c r="N1484" t="str">
        <f>IF($K1484="","",IF(男子登録情報!$H1484="北海道",男子登録情報!$H1484,LEFT(男子登録情報!$H1484,LEN(男子登録情報!$H1484)-1)))</f>
        <v>大阪</v>
      </c>
      <c r="O1484" t="str">
        <f>IF($K1484="","",IF(LEN($N1484)=2,LEFT($N1484,1)&amp;"　"&amp;RIGHT($N1484,1)&amp;"・"&amp;男子登録情報!$I1484,$N1484&amp;"・"&amp;男子登録情報!$I1484))</f>
        <v>大　阪・大阪商業大学</v>
      </c>
    </row>
    <row r="1485" spans="1:15" x14ac:dyDescent="0.55000000000000004">
      <c r="A1485">
        <f>IF($K1485="","",100000000+男子登録情報!$C1485)</f>
        <v>100001484</v>
      </c>
      <c r="B1485" t="str">
        <f>IF($K1485="","",男子登録情報!$D1485&amp;" ("&amp;男子登録情報!$K1485&amp;")")</f>
        <v>小原　有季斗 (2)</v>
      </c>
      <c r="C1485" t="str">
        <f>IF($K1485="","",男子登録情報!$E1485)</f>
        <v>ｺﾊﾗ ﾕｷﾄ</v>
      </c>
      <c r="D1485" t="str">
        <f>IF($K1485="","",男子登録情報!$O1485&amp;" "&amp;男子登録情報!$N1485&amp;" ("&amp;LEFT(男子登録情報!$F1485,2)&amp;")")</f>
        <v>Yukito KOHARA (03)</v>
      </c>
      <c r="E1485" t="str">
        <f>IF($K1485="","",男子登録情報!$P1485)</f>
        <v>JPN</v>
      </c>
      <c r="F1485" t="str">
        <f t="shared" si="23"/>
        <v>1</v>
      </c>
      <c r="G1485">
        <f>IF($K1485="","",男子登録情報!$M1485)</f>
        <v>27</v>
      </c>
      <c r="H1485">
        <f>IF($K1485="","",男子登録情報!$A1485)</f>
        <v>492217</v>
      </c>
      <c r="K1485">
        <f>IF(男子登録情報!$C1485="","",男子登録情報!$C1485)</f>
        <v>1484</v>
      </c>
      <c r="M1485">
        <f>IFERROR(IF(AND(402&lt;=VALUE(RIGHT(男子登録情報!$F1485,4)),競技会情報!$E$3*100+競技会情報!$G$3&gt;=VALUE(RIGHT(男子登録情報!$F1485,4))),VALUE(男子登録情報!$G1485)+1,VALUE(男子登録情報!$G1485)),"")</f>
        <v>19</v>
      </c>
      <c r="N1485" t="str">
        <f>IF($K1485="","",IF(男子登録情報!$H1485="北海道",男子登録情報!$H1485,LEFT(男子登録情報!$H1485,LEN(男子登録情報!$H1485)-1)))</f>
        <v>石川</v>
      </c>
      <c r="O1485" t="str">
        <f>IF($K1485="","",IF(LEN($N1485)=2,LEFT($N1485,1)&amp;"　"&amp;RIGHT($N1485,1)&amp;"・"&amp;男子登録情報!$I1485,$N1485&amp;"・"&amp;男子登録情報!$I1485))</f>
        <v>石　川・星稜</v>
      </c>
    </row>
    <row r="1486" spans="1:15" x14ac:dyDescent="0.55000000000000004">
      <c r="A1486">
        <f>IF($K1486="","",100000000+男子登録情報!$C1486)</f>
        <v>100001485</v>
      </c>
      <c r="B1486" t="str">
        <f>IF($K1486="","",男子登録情報!$D1486&amp;" ("&amp;男子登録情報!$K1486&amp;")")</f>
        <v>田中　吹輝 (2)</v>
      </c>
      <c r="C1486" t="str">
        <f>IF($K1486="","",男子登録情報!$E1486)</f>
        <v>ﾀﾅｶ ﾌﾌﾞｷ</v>
      </c>
      <c r="D1486" t="str">
        <f>IF($K1486="","",男子登録情報!$O1486&amp;" "&amp;男子登録情報!$N1486&amp;" ("&amp;LEFT(男子登録情報!$F1486,2)&amp;")")</f>
        <v>Fubuki TANAKA (02)</v>
      </c>
      <c r="E1486" t="str">
        <f>IF($K1486="","",男子登録情報!$P1486)</f>
        <v>JPN</v>
      </c>
      <c r="F1486" t="str">
        <f t="shared" si="23"/>
        <v>1</v>
      </c>
      <c r="G1486">
        <f>IF($K1486="","",男子登録情報!$M1486)</f>
        <v>27</v>
      </c>
      <c r="H1486">
        <f>IF($K1486="","",男子登録情報!$A1486)</f>
        <v>492217</v>
      </c>
      <c r="K1486">
        <f>IF(男子登録情報!$C1486="","",男子登録情報!$C1486)</f>
        <v>1485</v>
      </c>
      <c r="M1486">
        <f>IFERROR(IF(AND(402&lt;=VALUE(RIGHT(男子登録情報!$F1486,4)),競技会情報!$E$3*100+競技会情報!$G$3&gt;=VALUE(RIGHT(男子登録情報!$F1486,4))),VALUE(男子登録情報!$G1486)+1,VALUE(男子登録情報!$G1486)),"")</f>
        <v>20</v>
      </c>
      <c r="N1486" t="str">
        <f>IF($K1486="","",IF(男子登録情報!$H1486="北海道",男子登録情報!$H1486,LEFT(男子登録情報!$H1486,LEN(男子登録情報!$H1486)-1)))</f>
        <v>大阪</v>
      </c>
      <c r="O1486" t="str">
        <f>IF($K1486="","",IF(LEN($N1486)=2,LEFT($N1486,1)&amp;"　"&amp;RIGHT($N1486,1)&amp;"・"&amp;男子登録情報!$I1486,$N1486&amp;"・"&amp;男子登録情報!$I1486))</f>
        <v>大　阪・上宮太子</v>
      </c>
    </row>
    <row r="1487" spans="1:15" x14ac:dyDescent="0.55000000000000004">
      <c r="A1487">
        <f>IF($K1487="","",100000000+男子登録情報!$C1487)</f>
        <v>100001486</v>
      </c>
      <c r="B1487" t="str">
        <f>IF($K1487="","",男子登録情報!$D1487&amp;" ("&amp;男子登録情報!$K1487&amp;")")</f>
        <v>湯浅　貴斗 (2)</v>
      </c>
      <c r="C1487" t="str">
        <f>IF($K1487="","",男子登録情報!$E1487)</f>
        <v>ﾕｱｻ ﾀｶﾄ</v>
      </c>
      <c r="D1487" t="str">
        <f>IF($K1487="","",男子登録情報!$O1487&amp;" "&amp;男子登録情報!$N1487&amp;" ("&amp;LEFT(男子登録情報!$F1487,2)&amp;")")</f>
        <v>Takato YUASA (03)</v>
      </c>
      <c r="E1487" t="str">
        <f>IF($K1487="","",男子登録情報!$P1487)</f>
        <v>JPN</v>
      </c>
      <c r="F1487" t="str">
        <f t="shared" si="23"/>
        <v>1</v>
      </c>
      <c r="G1487">
        <f>IF($K1487="","",男子登録情報!$M1487)</f>
        <v>27</v>
      </c>
      <c r="H1487">
        <f>IF($K1487="","",男子登録情報!$A1487)</f>
        <v>492217</v>
      </c>
      <c r="K1487">
        <f>IF(男子登録情報!$C1487="","",男子登録情報!$C1487)</f>
        <v>1486</v>
      </c>
      <c r="M1487">
        <f>IFERROR(IF(AND(402&lt;=VALUE(RIGHT(男子登録情報!$F1487,4)),競技会情報!$E$3*100+競技会情報!$G$3&gt;=VALUE(RIGHT(男子登録情報!$F1487,4))),VALUE(男子登録情報!$G1487)+1,VALUE(男子登録情報!$G1487)),"")</f>
        <v>19</v>
      </c>
      <c r="N1487" t="str">
        <f>IF($K1487="","",IF(男子登録情報!$H1487="北海道",男子登録情報!$H1487,LEFT(男子登録情報!$H1487,LEN(男子登録情報!$H1487)-1)))</f>
        <v>京都</v>
      </c>
      <c r="O1487" t="str">
        <f>IF($K1487="","",IF(LEN($N1487)=2,LEFT($N1487,1)&amp;"　"&amp;RIGHT($N1487,1)&amp;"・"&amp;男子登録情報!$I1487,$N1487&amp;"・"&amp;男子登録情報!$I1487))</f>
        <v>京　都・北嵯峨</v>
      </c>
    </row>
    <row r="1488" spans="1:15" x14ac:dyDescent="0.55000000000000004">
      <c r="A1488">
        <f>IF($K1488="","",100000000+男子登録情報!$C1488)</f>
        <v>100001487</v>
      </c>
      <c r="B1488" t="str">
        <f>IF($K1488="","",男子登録情報!$D1488&amp;" ("&amp;男子登録情報!$K1488&amp;")")</f>
        <v>北野　涼太 (6)</v>
      </c>
      <c r="C1488" t="str">
        <f>IF($K1488="","",男子登録情報!$E1488)</f>
        <v>ｷﾀﾉ ﾘｮｳﾀ</v>
      </c>
      <c r="D1488" t="str">
        <f>IF($K1488="","",男子登録情報!$O1488&amp;" "&amp;男子登録情報!$N1488&amp;" ("&amp;LEFT(男子登録情報!$F1488,2)&amp;")")</f>
        <v>Ryota KITANO (98)</v>
      </c>
      <c r="E1488" t="str">
        <f>IF($K1488="","",男子登録情報!$P1488)</f>
        <v>JPN</v>
      </c>
      <c r="F1488" t="str">
        <f t="shared" si="23"/>
        <v>1</v>
      </c>
      <c r="G1488">
        <f>IF($K1488="","",男子登録情報!$M1488)</f>
        <v>29</v>
      </c>
      <c r="H1488">
        <f>IF($K1488="","",男子登録情報!$A1488)</f>
        <v>491023</v>
      </c>
      <c r="K1488">
        <f>IF(男子登録情報!$C1488="","",男子登録情報!$C1488)</f>
        <v>1487</v>
      </c>
      <c r="M1488">
        <f>IFERROR(IF(AND(402&lt;=VALUE(RIGHT(男子登録情報!$F1488,4)),競技会情報!$E$3*100+競技会情報!$G$3&gt;=VALUE(RIGHT(男子登録情報!$F1488,4))),VALUE(男子登録情報!$G1488)+1,VALUE(男子登録情報!$G1488)),"")</f>
        <v>24</v>
      </c>
      <c r="N1488" t="str">
        <f>IF($K1488="","",IF(男子登録情報!$H1488="北海道",男子登録情報!$H1488,LEFT(男子登録情報!$H1488,LEN(男子登録情報!$H1488)-1)))</f>
        <v>大阪</v>
      </c>
      <c r="O1488" t="str">
        <f>IF($K1488="","",IF(LEN($N1488)=2,LEFT($N1488,1)&amp;"　"&amp;RIGHT($N1488,1)&amp;"・"&amp;男子登録情報!$I1488,$N1488&amp;"・"&amp;男子登録情報!$I1488))</f>
        <v>大　阪・大阪星光学院</v>
      </c>
    </row>
    <row r="1489" spans="1:15" x14ac:dyDescent="0.55000000000000004">
      <c r="A1489">
        <f>IF($K1489="","",100000000+男子登録情報!$C1489)</f>
        <v>100001488</v>
      </c>
      <c r="B1489" t="str">
        <f>IF($K1489="","",男子登録情報!$D1489&amp;" ("&amp;男子登録情報!$K1489&amp;")")</f>
        <v>多田村　駿次郎 (3)</v>
      </c>
      <c r="C1489" t="str">
        <f>IF($K1489="","",男子登録情報!$E1489)</f>
        <v>ﾀﾀﾞﾑﾗ ｼｭﾝｼﾞﾛｳ</v>
      </c>
      <c r="D1489" t="str">
        <f>IF($K1489="","",男子登録情報!$O1489&amp;" "&amp;男子登録情報!$N1489&amp;" ("&amp;LEFT(男子登録情報!$F1489,2)&amp;")")</f>
        <v>Shunjiro TADAMURA (97)</v>
      </c>
      <c r="E1489" t="str">
        <f>IF($K1489="","",男子登録情報!$P1489)</f>
        <v>JPN</v>
      </c>
      <c r="F1489" t="str">
        <f t="shared" si="23"/>
        <v>1</v>
      </c>
      <c r="G1489">
        <f>IF($K1489="","",男子登録情報!$M1489)</f>
        <v>29</v>
      </c>
      <c r="H1489">
        <f>IF($K1489="","",男子登録情報!$A1489)</f>
        <v>491023</v>
      </c>
      <c r="K1489">
        <f>IF(男子登録情報!$C1489="","",男子登録情報!$C1489)</f>
        <v>1488</v>
      </c>
      <c r="M1489">
        <f>IFERROR(IF(AND(402&lt;=VALUE(RIGHT(男子登録情報!$F1489,4)),競技会情報!$E$3*100+競技会情報!$G$3&gt;=VALUE(RIGHT(男子登録情報!$F1489,4))),VALUE(男子登録情報!$G1489)+1,VALUE(男子登録情報!$G1489)),"")</f>
        <v>25</v>
      </c>
      <c r="N1489" t="str">
        <f>IF($K1489="","",IF(男子登録情報!$H1489="北海道",男子登録情報!$H1489,LEFT(男子登録情報!$H1489,LEN(男子登録情報!$H1489)-1)))</f>
        <v>京都</v>
      </c>
      <c r="O1489" t="str">
        <f>IF($K1489="","",IF(LEN($N1489)=2,LEFT($N1489,1)&amp;"　"&amp;RIGHT($N1489,1)&amp;"・"&amp;男子登録情報!$I1489,$N1489&amp;"・"&amp;男子登録情報!$I1489))</f>
        <v>京　都・洛南</v>
      </c>
    </row>
    <row r="1490" spans="1:15" x14ac:dyDescent="0.55000000000000004">
      <c r="A1490">
        <f>IF($K1490="","",100000000+男子登録情報!$C1490)</f>
        <v>100001489</v>
      </c>
      <c r="B1490" t="str">
        <f>IF($K1490="","",男子登録情報!$D1490&amp;" ("&amp;男子登録情報!$K1490&amp;")")</f>
        <v>野本　大介 (3)</v>
      </c>
      <c r="C1490" t="str">
        <f>IF($K1490="","",男子登録情報!$E1490)</f>
        <v>ﾉﾓﾄ ﾀﾞｲｽｹ</v>
      </c>
      <c r="D1490" t="str">
        <f>IF($K1490="","",男子登録情報!$O1490&amp;" "&amp;男子登録情報!$N1490&amp;" ("&amp;LEFT(男子登録情報!$F1490,2)&amp;")")</f>
        <v>Daisuke NOMOTO (00)</v>
      </c>
      <c r="E1490" t="str">
        <f>IF($K1490="","",男子登録情報!$P1490)</f>
        <v>JPN</v>
      </c>
      <c r="F1490" t="str">
        <f t="shared" si="23"/>
        <v>1</v>
      </c>
      <c r="G1490">
        <f>IF($K1490="","",男子登録情報!$M1490)</f>
        <v>29</v>
      </c>
      <c r="H1490">
        <f>IF($K1490="","",男子登録情報!$A1490)</f>
        <v>491023</v>
      </c>
      <c r="K1490">
        <f>IF(男子登録情報!$C1490="","",男子登録情報!$C1490)</f>
        <v>1489</v>
      </c>
      <c r="M1490">
        <f>IFERROR(IF(AND(402&lt;=VALUE(RIGHT(男子登録情報!$F1490,4)),競技会情報!$E$3*100+競技会情報!$G$3&gt;=VALUE(RIGHT(男子登録情報!$F1490,4))),VALUE(男子登録情報!$G1490)+1,VALUE(男子登録情報!$G1490)),"")</f>
        <v>22</v>
      </c>
      <c r="N1490" t="str">
        <f>IF($K1490="","",IF(男子登録情報!$H1490="北海道",男子登録情報!$H1490,LEFT(男子登録情報!$H1490,LEN(男子登録情報!$H1490)-1)))</f>
        <v>大阪</v>
      </c>
      <c r="O1490" t="str">
        <f>IF($K1490="","",IF(LEN($N1490)=2,LEFT($N1490,1)&amp;"　"&amp;RIGHT($N1490,1)&amp;"・"&amp;男子登録情報!$I1490,$N1490&amp;"・"&amp;男子登録情報!$I1490))</f>
        <v>大　阪・清風</v>
      </c>
    </row>
    <row r="1491" spans="1:15" x14ac:dyDescent="0.55000000000000004">
      <c r="A1491">
        <f>IF($K1491="","",100000000+男子登録情報!$C1491)</f>
        <v>100001490</v>
      </c>
      <c r="B1491" t="str">
        <f>IF($K1491="","",男子登録情報!$D1491&amp;" ("&amp;男子登録情報!$K1491&amp;")")</f>
        <v>金澤　謙真 (4)</v>
      </c>
      <c r="C1491" t="str">
        <f>IF($K1491="","",男子登録情報!$E1491)</f>
        <v>ｶﾅｻﾞﾜ ｹﾝｼﾝ</v>
      </c>
      <c r="D1491" t="str">
        <f>IF($K1491="","",男子登録情報!$O1491&amp;" "&amp;男子登録情報!$N1491&amp;" ("&amp;LEFT(男子登録情報!$F1491,2)&amp;")")</f>
        <v>Kenshin KANAZAWA (98)</v>
      </c>
      <c r="E1491" t="str">
        <f>IF($K1491="","",男子登録情報!$P1491)</f>
        <v>JPN</v>
      </c>
      <c r="F1491" t="str">
        <f t="shared" si="23"/>
        <v>1</v>
      </c>
      <c r="G1491">
        <f>IF($K1491="","",男子登録情報!$M1491)</f>
        <v>29</v>
      </c>
      <c r="H1491">
        <f>IF($K1491="","",男子登録情報!$A1491)</f>
        <v>491023</v>
      </c>
      <c r="K1491">
        <f>IF(男子登録情報!$C1491="","",男子登録情報!$C1491)</f>
        <v>1490</v>
      </c>
      <c r="M1491">
        <f>IFERROR(IF(AND(402&lt;=VALUE(RIGHT(男子登録情報!$F1491,4)),競技会情報!$E$3*100+競技会情報!$G$3&gt;=VALUE(RIGHT(男子登録情報!$F1491,4))),VALUE(男子登録情報!$G1491)+1,VALUE(男子登録情報!$G1491)),"")</f>
        <v>24</v>
      </c>
      <c r="N1491" t="str">
        <f>IF($K1491="","",IF(男子登録情報!$H1491="北海道",男子登録情報!$H1491,LEFT(男子登録情報!$H1491,LEN(男子登録情報!$H1491)-1)))</f>
        <v>大阪</v>
      </c>
      <c r="O1491" t="str">
        <f>IF($K1491="","",IF(LEN($N1491)=2,LEFT($N1491,1)&amp;"　"&amp;RIGHT($N1491,1)&amp;"・"&amp;男子登録情報!$I1491,$N1491&amp;"・"&amp;男子登録情報!$I1491))</f>
        <v>大　阪・大阪星光学院</v>
      </c>
    </row>
    <row r="1492" spans="1:15" x14ac:dyDescent="0.55000000000000004">
      <c r="A1492">
        <f>IF($K1492="","",100000000+男子登録情報!$C1492)</f>
        <v>100001491</v>
      </c>
      <c r="B1492" t="str">
        <f>IF($K1492="","",男子登録情報!$D1492&amp;" ("&amp;男子登録情報!$K1492&amp;")")</f>
        <v>廣瀨　幹 (3)</v>
      </c>
      <c r="C1492" t="str">
        <f>IF($K1492="","",男子登録情報!$E1492)</f>
        <v>ﾋﾛｾ ﾓﾄｷ</v>
      </c>
      <c r="D1492" t="str">
        <f>IF($K1492="","",男子登録情報!$O1492&amp;" "&amp;男子登録情報!$N1492&amp;" ("&amp;LEFT(男子登録情報!$F1492,2)&amp;")")</f>
        <v>Motoki HIROSE (01)</v>
      </c>
      <c r="E1492" t="str">
        <f>IF($K1492="","",男子登録情報!$P1492)</f>
        <v>JPN</v>
      </c>
      <c r="F1492" t="str">
        <f t="shared" si="23"/>
        <v>1</v>
      </c>
      <c r="G1492">
        <f>IF($K1492="","",男子登録情報!$M1492)</f>
        <v>29</v>
      </c>
      <c r="H1492">
        <f>IF($K1492="","",男子登録情報!$A1492)</f>
        <v>491023</v>
      </c>
      <c r="K1492">
        <f>IF(男子登録情報!$C1492="","",男子登録情報!$C1492)</f>
        <v>1491</v>
      </c>
      <c r="M1492">
        <f>IFERROR(IF(AND(402&lt;=VALUE(RIGHT(男子登録情報!$F1492,4)),競技会情報!$E$3*100+競技会情報!$G$3&gt;=VALUE(RIGHT(男子登録情報!$F1492,4))),VALUE(男子登録情報!$G1492)+1,VALUE(男子登録情報!$G1492)),"")</f>
        <v>21</v>
      </c>
      <c r="N1492" t="str">
        <f>IF($K1492="","",IF(男子登録情報!$H1492="北海道",男子登録情報!$H1492,LEFT(男子登録情報!$H1492,LEN(男子登録情報!$H1492)-1)))</f>
        <v>岡山</v>
      </c>
      <c r="O1492" t="str">
        <f>IF($K1492="","",IF(LEN($N1492)=2,LEFT($N1492,1)&amp;"　"&amp;RIGHT($N1492,1)&amp;"・"&amp;男子登録情報!$I1492,$N1492&amp;"・"&amp;男子登録情報!$I1492))</f>
        <v>岡　山・岡山白陵</v>
      </c>
    </row>
    <row r="1493" spans="1:15" x14ac:dyDescent="0.55000000000000004">
      <c r="A1493">
        <f>IF($K1493="","",100000000+男子登録情報!$C1493)</f>
        <v>100001492</v>
      </c>
      <c r="B1493" t="str">
        <f>IF($K1493="","",男子登録情報!$D1493&amp;" ("&amp;男子登録情報!$K1493&amp;")")</f>
        <v>小田　颯河 (5)</v>
      </c>
      <c r="C1493" t="str">
        <f>IF($K1493="","",男子登録情報!$E1493)</f>
        <v>ｵﾀﾞ ﾋｭｳｶﾞ</v>
      </c>
      <c r="D1493" t="str">
        <f>IF($K1493="","",男子登録情報!$O1493&amp;" "&amp;男子登録情報!$N1493&amp;" ("&amp;LEFT(男子登録情報!$F1493,2)&amp;")")</f>
        <v>Hyuga ODA (98)</v>
      </c>
      <c r="E1493" t="str">
        <f>IF($K1493="","",男子登録情報!$P1493)</f>
        <v>JPN</v>
      </c>
      <c r="F1493" t="str">
        <f t="shared" si="23"/>
        <v>1</v>
      </c>
      <c r="G1493">
        <f>IF($K1493="","",男子登録情報!$M1493)</f>
        <v>29</v>
      </c>
      <c r="H1493">
        <f>IF($K1493="","",男子登録情報!$A1493)</f>
        <v>491023</v>
      </c>
      <c r="K1493">
        <f>IF(男子登録情報!$C1493="","",男子登録情報!$C1493)</f>
        <v>1492</v>
      </c>
      <c r="M1493">
        <f>IFERROR(IF(AND(402&lt;=VALUE(RIGHT(男子登録情報!$F1493,4)),競技会情報!$E$3*100+競技会情報!$G$3&gt;=VALUE(RIGHT(男子登録情報!$F1493,4))),VALUE(男子登録情報!$G1493)+1,VALUE(男子登録情報!$G1493)),"")</f>
        <v>24</v>
      </c>
      <c r="N1493" t="str">
        <f>IF($K1493="","",IF(男子登録情報!$H1493="北海道",男子登録情報!$H1493,LEFT(男子登録情報!$H1493,LEN(男子登録情報!$H1493)-1)))</f>
        <v>宮崎</v>
      </c>
      <c r="O1493" t="str">
        <f>IF($K1493="","",IF(LEN($N1493)=2,LEFT($N1493,1)&amp;"　"&amp;RIGHT($N1493,1)&amp;"・"&amp;男子登録情報!$I1493,$N1493&amp;"・"&amp;男子登録情報!$I1493))</f>
        <v>宮　崎・宮崎西</v>
      </c>
    </row>
    <row r="1494" spans="1:15" x14ac:dyDescent="0.55000000000000004">
      <c r="A1494">
        <f>IF($K1494="","",100000000+男子登録情報!$C1494)</f>
        <v>100001493</v>
      </c>
      <c r="B1494" t="str">
        <f>IF($K1494="","",男子登録情報!$D1494&amp;" ("&amp;男子登録情報!$K1494&amp;")")</f>
        <v>八坂　能郎 (5)</v>
      </c>
      <c r="C1494" t="str">
        <f>IF($K1494="","",男子登録情報!$E1494)</f>
        <v>ﾔｻｶ ﾖｼﾛｳ</v>
      </c>
      <c r="D1494" t="str">
        <f>IF($K1494="","",男子登録情報!$O1494&amp;" "&amp;男子登録情報!$N1494&amp;" ("&amp;LEFT(男子登録情報!$F1494,2)&amp;")")</f>
        <v>Yoshiro YASAKA (81)</v>
      </c>
      <c r="E1494" t="str">
        <f>IF($K1494="","",男子登録情報!$P1494)</f>
        <v>JPN</v>
      </c>
      <c r="F1494" t="str">
        <f t="shared" si="23"/>
        <v>1</v>
      </c>
      <c r="G1494">
        <f>IF($K1494="","",男子登録情報!$M1494)</f>
        <v>29</v>
      </c>
      <c r="H1494">
        <f>IF($K1494="","",男子登録情報!$A1494)</f>
        <v>491023</v>
      </c>
      <c r="K1494">
        <f>IF(男子登録情報!$C1494="","",男子登録情報!$C1494)</f>
        <v>1493</v>
      </c>
      <c r="M1494">
        <f>IFERROR(IF(AND(402&lt;=VALUE(RIGHT(男子登録情報!$F1494,4)),競技会情報!$E$3*100+競技会情報!$G$3&gt;=VALUE(RIGHT(男子登録情報!$F1494,4))),VALUE(男子登録情報!$G1494)+1,VALUE(男子登録情報!$G1494)),"")</f>
        <v>41</v>
      </c>
      <c r="N1494" t="str">
        <f>IF($K1494="","",IF(男子登録情報!$H1494="北海道",男子登録情報!$H1494,LEFT(男子登録情報!$H1494,LEN(男子登録情報!$H1494)-1)))</f>
        <v>京都</v>
      </c>
      <c r="O1494" t="str">
        <f>IF($K1494="","",IF(LEN($N1494)=2,LEFT($N1494,1)&amp;"　"&amp;RIGHT($N1494,1)&amp;"・"&amp;男子登録情報!$I1494,$N1494&amp;"・"&amp;男子登録情報!$I1494))</f>
        <v>京　都・洛星</v>
      </c>
    </row>
    <row r="1495" spans="1:15" x14ac:dyDescent="0.55000000000000004">
      <c r="A1495">
        <f>IF($K1495="","",100000000+男子登録情報!$C1495)</f>
        <v>100001494</v>
      </c>
      <c r="B1495" t="str">
        <f>IF($K1495="","",男子登録情報!$D1495&amp;" ("&amp;男子登録情報!$K1495&amp;")")</f>
        <v>西川　祥多 (3)</v>
      </c>
      <c r="C1495" t="str">
        <f>IF($K1495="","",男子登録情報!$E1495)</f>
        <v>ﾆｼｶﾜ ｼｮｳﾀ</v>
      </c>
      <c r="D1495" t="str">
        <f>IF($K1495="","",男子登録情報!$O1495&amp;" "&amp;男子登録情報!$N1495&amp;" ("&amp;LEFT(男子登録情報!$F1495,2)&amp;")")</f>
        <v>Shota NISHIKAWA (01)</v>
      </c>
      <c r="E1495" t="str">
        <f>IF($K1495="","",男子登録情報!$P1495)</f>
        <v>JPN</v>
      </c>
      <c r="F1495" t="str">
        <f t="shared" si="23"/>
        <v>1</v>
      </c>
      <c r="G1495">
        <f>IF($K1495="","",男子登録情報!$M1495)</f>
        <v>29</v>
      </c>
      <c r="H1495">
        <f>IF($K1495="","",男子登録情報!$A1495)</f>
        <v>491023</v>
      </c>
      <c r="K1495">
        <f>IF(男子登録情報!$C1495="","",男子登録情報!$C1495)</f>
        <v>1494</v>
      </c>
      <c r="M1495">
        <f>IFERROR(IF(AND(402&lt;=VALUE(RIGHT(男子登録情報!$F1495,4)),競技会情報!$E$3*100+競技会情報!$G$3&gt;=VALUE(RIGHT(男子登録情報!$F1495,4))),VALUE(男子登録情報!$G1495)+1,VALUE(男子登録情報!$G1495)),"")</f>
        <v>21</v>
      </c>
      <c r="N1495" t="str">
        <f>IF($K1495="","",IF(男子登録情報!$H1495="北海道",男子登録情報!$H1495,LEFT(男子登録情報!$H1495,LEN(男子登録情報!$H1495)-1)))</f>
        <v>奈良</v>
      </c>
      <c r="O1495" t="str">
        <f>IF($K1495="","",IF(LEN($N1495)=2,LEFT($N1495,1)&amp;"　"&amp;RIGHT($N1495,1)&amp;"・"&amp;男子登録情報!$I1495,$N1495&amp;"・"&amp;男子登録情報!$I1495))</f>
        <v>奈　良・東大寺学園</v>
      </c>
    </row>
    <row r="1496" spans="1:15" x14ac:dyDescent="0.55000000000000004">
      <c r="A1496">
        <f>IF($K1496="","",100000000+男子登録情報!$C1496)</f>
        <v>100001495</v>
      </c>
      <c r="B1496" t="str">
        <f>IF($K1496="","",男子登録情報!$D1496&amp;" ("&amp;男子登録情報!$K1496&amp;")")</f>
        <v>齋藤　岳 (2)</v>
      </c>
      <c r="C1496" t="str">
        <f>IF($K1496="","",男子登録情報!$E1496)</f>
        <v>ｻｲﾄｳ ｶﾞｸ</v>
      </c>
      <c r="D1496" t="str">
        <f>IF($K1496="","",男子登録情報!$O1496&amp;" "&amp;男子登録情報!$N1496&amp;" ("&amp;LEFT(男子登録情報!$F1496,2)&amp;")")</f>
        <v>Gaku SAITO (01)</v>
      </c>
      <c r="E1496" t="str">
        <f>IF($K1496="","",男子登録情報!$P1496)</f>
        <v>JPN</v>
      </c>
      <c r="F1496" t="str">
        <f t="shared" si="23"/>
        <v>1</v>
      </c>
      <c r="G1496">
        <f>IF($K1496="","",男子登録情報!$M1496)</f>
        <v>29</v>
      </c>
      <c r="H1496">
        <f>IF($K1496="","",男子登録情報!$A1496)</f>
        <v>491023</v>
      </c>
      <c r="K1496">
        <f>IF(男子登録情報!$C1496="","",男子登録情報!$C1496)</f>
        <v>1495</v>
      </c>
      <c r="M1496">
        <f>IFERROR(IF(AND(402&lt;=VALUE(RIGHT(男子登録情報!$F1496,4)),競技会情報!$E$3*100+競技会情報!$G$3&gt;=VALUE(RIGHT(男子登録情報!$F1496,4))),VALUE(男子登録情報!$G1496)+1,VALUE(男子登録情報!$G1496)),"")</f>
        <v>21</v>
      </c>
      <c r="N1496" t="str">
        <f>IF($K1496="","",IF(男子登録情報!$H1496="北海道",男子登録情報!$H1496,LEFT(男子登録情報!$H1496,LEN(男子登録情報!$H1496)-1)))</f>
        <v>奈良</v>
      </c>
      <c r="O1496" t="str">
        <f>IF($K1496="","",IF(LEN($N1496)=2,LEFT($N1496,1)&amp;"　"&amp;RIGHT($N1496,1)&amp;"・"&amp;男子登録情報!$I1496,$N1496&amp;"・"&amp;男子登録情報!$I1496))</f>
        <v>奈　良・東大寺学園</v>
      </c>
    </row>
    <row r="1497" spans="1:15" x14ac:dyDescent="0.55000000000000004">
      <c r="A1497">
        <f>IF($K1497="","",100000000+男子登録情報!$C1497)</f>
        <v>100001496</v>
      </c>
      <c r="B1497" t="str">
        <f>IF($K1497="","",男子登録情報!$D1497&amp;" ("&amp;男子登録情報!$K1497&amp;")")</f>
        <v>朝井　啓斗 (3)</v>
      </c>
      <c r="C1497" t="str">
        <f>IF($K1497="","",男子登録情報!$E1497)</f>
        <v>ｱｻｲ ｹｲﾄ</v>
      </c>
      <c r="D1497" t="str">
        <f>IF($K1497="","",男子登録情報!$O1497&amp;" "&amp;男子登録情報!$N1497&amp;" ("&amp;LEFT(男子登録情報!$F1497,2)&amp;")")</f>
        <v>Keito ASAI (01)</v>
      </c>
      <c r="E1497" t="str">
        <f>IF($K1497="","",男子登録情報!$P1497)</f>
        <v>JPN</v>
      </c>
      <c r="F1497" t="str">
        <f t="shared" si="23"/>
        <v>1</v>
      </c>
      <c r="G1497">
        <f>IF($K1497="","",男子登録情報!$M1497)</f>
        <v>29</v>
      </c>
      <c r="H1497">
        <f>IF($K1497="","",男子登録情報!$A1497)</f>
        <v>491023</v>
      </c>
      <c r="K1497">
        <f>IF(男子登録情報!$C1497="","",男子登録情報!$C1497)</f>
        <v>1496</v>
      </c>
      <c r="M1497">
        <f>IFERROR(IF(AND(402&lt;=VALUE(RIGHT(男子登録情報!$F1497,4)),競技会情報!$E$3*100+競技会情報!$G$3&gt;=VALUE(RIGHT(男子登録情報!$F1497,4))),VALUE(男子登録情報!$G1497)+1,VALUE(男子登録情報!$G1497)),"")</f>
        <v>21</v>
      </c>
      <c r="N1497" t="str">
        <f>IF($K1497="","",IF(男子登録情報!$H1497="北海道",男子登録情報!$H1497,LEFT(男子登録情報!$H1497,LEN(男子登録情報!$H1497)-1)))</f>
        <v>奈良</v>
      </c>
      <c r="O1497" t="str">
        <f>IF($K1497="","",IF(LEN($N1497)=2,LEFT($N1497,1)&amp;"　"&amp;RIGHT($N1497,1)&amp;"・"&amp;男子登録情報!$I1497,$N1497&amp;"・"&amp;男子登録情報!$I1497))</f>
        <v>奈　良・東大寺学園</v>
      </c>
    </row>
    <row r="1498" spans="1:15" x14ac:dyDescent="0.55000000000000004">
      <c r="A1498">
        <f>IF($K1498="","",100000000+男子登録情報!$C1498)</f>
        <v>100001497</v>
      </c>
      <c r="B1498" t="str">
        <f>IF($K1498="","",男子登録情報!$D1498&amp;" ("&amp;男子登録情報!$K1498&amp;")")</f>
        <v>久保　昌詞 (2)</v>
      </c>
      <c r="C1498" t="str">
        <f>IF($K1498="","",男子登録情報!$E1498)</f>
        <v>ｸﾎﾞ ﾏｻﾉﾘ</v>
      </c>
      <c r="D1498" t="str">
        <f>IF($K1498="","",男子登録情報!$O1498&amp;" "&amp;男子登録情報!$N1498&amp;" ("&amp;LEFT(男子登録情報!$F1498,2)&amp;")")</f>
        <v>Masanori KUBO (99)</v>
      </c>
      <c r="E1498" t="str">
        <f>IF($K1498="","",男子登録情報!$P1498)</f>
        <v>JPN</v>
      </c>
      <c r="F1498" t="str">
        <f t="shared" si="23"/>
        <v>1</v>
      </c>
      <c r="G1498">
        <f>IF($K1498="","",男子登録情報!$M1498)</f>
        <v>29</v>
      </c>
      <c r="H1498">
        <f>IF($K1498="","",男子登録情報!$A1498)</f>
        <v>491023</v>
      </c>
      <c r="K1498">
        <f>IF(男子登録情報!$C1498="","",男子登録情報!$C1498)</f>
        <v>1497</v>
      </c>
      <c r="M1498">
        <f>IFERROR(IF(AND(402&lt;=VALUE(RIGHT(男子登録情報!$F1498,4)),競技会情報!$E$3*100+競技会情報!$G$3&gt;=VALUE(RIGHT(男子登録情報!$F1498,4))),VALUE(男子登録情報!$G1498)+1,VALUE(男子登録情報!$G1498)),"")</f>
        <v>23</v>
      </c>
      <c r="N1498" t="str">
        <f>IF($K1498="","",IF(男子登録情報!$H1498="北海道",男子登録情報!$H1498,LEFT(男子登録情報!$H1498,LEN(男子登録情報!$H1498)-1)))</f>
        <v>兵庫</v>
      </c>
      <c r="O1498" t="str">
        <f>IF($K1498="","",IF(LEN($N1498)=2,LEFT($N1498,1)&amp;"　"&amp;RIGHT($N1498,1)&amp;"・"&amp;男子登録情報!$I1498,$N1498&amp;"・"&amp;男子登録情報!$I1498))</f>
        <v>兵　庫・灘</v>
      </c>
    </row>
    <row r="1499" spans="1:15" x14ac:dyDescent="0.55000000000000004">
      <c r="A1499">
        <f>IF($K1499="","",100000000+男子登録情報!$C1499)</f>
        <v>100001498</v>
      </c>
      <c r="B1499" t="str">
        <f>IF($K1499="","",男子登録情報!$D1499&amp;" ("&amp;男子登録情報!$K1499&amp;")")</f>
        <v>馬渕　健彰 (2)</v>
      </c>
      <c r="C1499" t="str">
        <f>IF($K1499="","",男子登録情報!$E1499)</f>
        <v>ﾏﾌﾞﾁ ｹﾝｼｮｳ</v>
      </c>
      <c r="D1499" t="str">
        <f>IF($K1499="","",男子登録情報!$O1499&amp;" "&amp;男子登録情報!$N1499&amp;" ("&amp;LEFT(男子登録情報!$F1499,2)&amp;")")</f>
        <v>Kensho MABUCHI (03)</v>
      </c>
      <c r="E1499" t="str">
        <f>IF($K1499="","",男子登録情報!$P1499)</f>
        <v>JPN</v>
      </c>
      <c r="F1499" t="str">
        <f t="shared" si="23"/>
        <v>1</v>
      </c>
      <c r="G1499">
        <f>IF($K1499="","",男子登録情報!$M1499)</f>
        <v>29</v>
      </c>
      <c r="H1499">
        <f>IF($K1499="","",男子登録情報!$A1499)</f>
        <v>491023</v>
      </c>
      <c r="K1499">
        <f>IF(男子登録情報!$C1499="","",男子登録情報!$C1499)</f>
        <v>1498</v>
      </c>
      <c r="M1499">
        <f>IFERROR(IF(AND(402&lt;=VALUE(RIGHT(男子登録情報!$F1499,4)),競技会情報!$E$3*100+競技会情報!$G$3&gt;=VALUE(RIGHT(男子登録情報!$F1499,4))),VALUE(男子登録情報!$G1499)+1,VALUE(男子登録情報!$G1499)),"")</f>
        <v>19</v>
      </c>
      <c r="N1499" t="str">
        <f>IF($K1499="","",IF(男子登録情報!$H1499="北海道",男子登録情報!$H1499,LEFT(男子登録情報!$H1499,LEN(男子登録情報!$H1499)-1)))</f>
        <v>大阪</v>
      </c>
      <c r="O1499" t="str">
        <f>IF($K1499="","",IF(LEN($N1499)=2,LEFT($N1499,1)&amp;"　"&amp;RIGHT($N1499,1)&amp;"・"&amp;男子登録情報!$I1499,$N1499&amp;"・"&amp;男子登録情報!$I1499))</f>
        <v>大　阪・大阪星光学院</v>
      </c>
    </row>
    <row r="1500" spans="1:15" x14ac:dyDescent="0.55000000000000004">
      <c r="A1500">
        <f>IF($K1500="","",100000000+男子登録情報!$C1500)</f>
        <v>100001499</v>
      </c>
      <c r="B1500" t="str">
        <f>IF($K1500="","",男子登録情報!$D1500&amp;" ("&amp;男子登録情報!$K1500&amp;")")</f>
        <v>井口　一歩 (3)</v>
      </c>
      <c r="C1500" t="str">
        <f>IF($K1500="","",男子登録情報!$E1500)</f>
        <v>ｲﾉｸﾞﾁ ｲﾂﾎ</v>
      </c>
      <c r="D1500" t="str">
        <f>IF($K1500="","",男子登録情報!$O1500&amp;" "&amp;男子登録情報!$N1500&amp;" ("&amp;LEFT(男子登録情報!$F1500,2)&amp;")")</f>
        <v>Itsuho INOGUCHI (01)</v>
      </c>
      <c r="E1500" t="str">
        <f>IF($K1500="","",男子登録情報!$P1500)</f>
        <v>JPN</v>
      </c>
      <c r="F1500" t="str">
        <f t="shared" si="23"/>
        <v>1</v>
      </c>
      <c r="G1500">
        <f>IF($K1500="","",男子登録情報!$M1500)</f>
        <v>29</v>
      </c>
      <c r="H1500">
        <f>IF($K1500="","",男子登録情報!$A1500)</f>
        <v>491023</v>
      </c>
      <c r="K1500">
        <f>IF(男子登録情報!$C1500="","",男子登録情報!$C1500)</f>
        <v>1499</v>
      </c>
      <c r="M1500">
        <f>IFERROR(IF(AND(402&lt;=VALUE(RIGHT(男子登録情報!$F1500,4)),競技会情報!$E$3*100+競技会情報!$G$3&gt;=VALUE(RIGHT(男子登録情報!$F1500,4))),VALUE(男子登録情報!$G1500)+1,VALUE(男子登録情報!$G1500)),"")</f>
        <v>21</v>
      </c>
      <c r="N1500" t="str">
        <f>IF($K1500="","",IF(男子登録情報!$H1500="北海道",男子登録情報!$H1500,LEFT(男子登録情報!$H1500,LEN(男子登録情報!$H1500)-1)))</f>
        <v>愛媛</v>
      </c>
      <c r="O1500" t="str">
        <f>IF($K1500="","",IF(LEN($N1500)=2,LEFT($N1500,1)&amp;"　"&amp;RIGHT($N1500,1)&amp;"・"&amp;男子登録情報!$I1500,$N1500&amp;"・"&amp;男子登録情報!$I1500))</f>
        <v>愛　媛・愛光</v>
      </c>
    </row>
    <row r="1501" spans="1:15" x14ac:dyDescent="0.55000000000000004">
      <c r="A1501">
        <f>IF($K1501="","",100000000+男子登録情報!$C1501)</f>
        <v>100001500</v>
      </c>
      <c r="B1501" t="str">
        <f>IF($K1501="","",男子登録情報!$D1501&amp;" ("&amp;男子登録情報!$K1501&amp;")")</f>
        <v>山中　聡一郎 (4)</v>
      </c>
      <c r="C1501" t="str">
        <f>IF($K1501="","",男子登録情報!$E1501)</f>
        <v>ﾔﾏﾅｶ ｿｳｲﾁﾛｳ</v>
      </c>
      <c r="D1501" t="str">
        <f>IF($K1501="","",男子登録情報!$O1501&amp;" "&amp;男子登録情報!$N1501&amp;" ("&amp;LEFT(男子登録情報!$F1501,2)&amp;")")</f>
        <v>Soichiro YAMANAKA (00)</v>
      </c>
      <c r="E1501" t="str">
        <f>IF($K1501="","",男子登録情報!$P1501)</f>
        <v>JPN</v>
      </c>
      <c r="F1501" t="str">
        <f t="shared" si="23"/>
        <v>1</v>
      </c>
      <c r="G1501">
        <f>IF($K1501="","",男子登録情報!$M1501)</f>
        <v>25</v>
      </c>
      <c r="H1501">
        <f>IF($K1501="","",男子登録情報!$A1501)</f>
        <v>492194</v>
      </c>
      <c r="K1501">
        <f>IF(男子登録情報!$C1501="","",男子登録情報!$C1501)</f>
        <v>1500</v>
      </c>
      <c r="M1501">
        <f>IFERROR(IF(AND(402&lt;=VALUE(RIGHT(男子登録情報!$F1501,4)),競技会情報!$E$3*100+競技会情報!$G$3&gt;=VALUE(RIGHT(男子登録情報!$F1501,4))),VALUE(男子登録情報!$G1501)+1,VALUE(男子登録情報!$G1501)),"")</f>
        <v>22</v>
      </c>
      <c r="N1501" t="str">
        <f>IF($K1501="","",IF(男子登録情報!$H1501="北海道",男子登録情報!$H1501,LEFT(男子登録情報!$H1501,LEN(男子登録情報!$H1501)-1)))</f>
        <v>滋賀</v>
      </c>
      <c r="O1501" t="str">
        <f>IF($K1501="","",IF(LEN($N1501)=2,LEFT($N1501,1)&amp;"　"&amp;RIGHT($N1501,1)&amp;"・"&amp;男子登録情報!$I1501,$N1501&amp;"・"&amp;男子登録情報!$I1501))</f>
        <v>滋　賀・東大津</v>
      </c>
    </row>
    <row r="1502" spans="1:15" x14ac:dyDescent="0.55000000000000004">
      <c r="A1502">
        <f>IF($K1502="","",100000000+男子登録情報!$C1502)</f>
        <v>100001501</v>
      </c>
      <c r="B1502" t="str">
        <f>IF($K1502="","",男子登録情報!$D1502&amp;" ("&amp;男子登録情報!$K1502&amp;")")</f>
        <v>両見　颯真 (3)</v>
      </c>
      <c r="C1502" t="str">
        <f>IF($K1502="","",男子登録情報!$E1502)</f>
        <v>ﾘｮｳｹﾝ ｿｳﾏ</v>
      </c>
      <c r="D1502" t="str">
        <f>IF($K1502="","",男子登録情報!$O1502&amp;" "&amp;男子登録情報!$N1502&amp;" ("&amp;LEFT(男子登録情報!$F1502,2)&amp;")")</f>
        <v>Soma RYOKEN (01)</v>
      </c>
      <c r="E1502" t="str">
        <f>IF($K1502="","",男子登録情報!$P1502)</f>
        <v>JPN</v>
      </c>
      <c r="F1502" t="str">
        <f t="shared" si="23"/>
        <v>1</v>
      </c>
      <c r="G1502">
        <f>IF($K1502="","",男子登録情報!$M1502)</f>
        <v>32</v>
      </c>
      <c r="H1502">
        <f>IF($K1502="","",男子登録情報!$A1502)</f>
        <v>492194</v>
      </c>
      <c r="K1502">
        <f>IF(男子登録情報!$C1502="","",男子登録情報!$C1502)</f>
        <v>1501</v>
      </c>
      <c r="M1502">
        <f>IFERROR(IF(AND(402&lt;=VALUE(RIGHT(男子登録情報!$F1502,4)),競技会情報!$E$3*100+競技会情報!$G$3&gt;=VALUE(RIGHT(男子登録情報!$F1502,4))),VALUE(男子登録情報!$G1502)+1,VALUE(男子登録情報!$G1502)),"")</f>
        <v>20</v>
      </c>
      <c r="N1502" t="str">
        <f>IF($K1502="","",IF(男子登録情報!$H1502="北海道",男子登録情報!$H1502,LEFT(男子登録情報!$H1502,LEN(男子登録情報!$H1502)-1)))</f>
        <v>島根</v>
      </c>
      <c r="O1502" t="str">
        <f>IF($K1502="","",IF(LEN($N1502)=2,LEFT($N1502,1)&amp;"　"&amp;RIGHT($N1502,1)&amp;"・"&amp;男子登録情報!$I1502,$N1502&amp;"・"&amp;男子登録情報!$I1502))</f>
        <v>島　根・益田</v>
      </c>
    </row>
    <row r="1503" spans="1:15" x14ac:dyDescent="0.55000000000000004">
      <c r="A1503">
        <f>IF($K1503="","",100000000+男子登録情報!$C1503)</f>
        <v>100001502</v>
      </c>
      <c r="B1503" t="str">
        <f>IF($K1503="","",男子登録情報!$D1503&amp;" ("&amp;男子登録情報!$K1503&amp;")")</f>
        <v>上田　浩輔 (3)</v>
      </c>
      <c r="C1503" t="str">
        <f>IF($K1503="","",男子登録情報!$E1503)</f>
        <v>ｳｴﾀﾞ ｺｳｽｹ</v>
      </c>
      <c r="D1503" t="str">
        <f>IF($K1503="","",男子登録情報!$O1503&amp;" "&amp;男子登録情報!$N1503&amp;" ("&amp;LEFT(男子登録情報!$F1503,2)&amp;")")</f>
        <v>Kosuke UEDA (01)</v>
      </c>
      <c r="E1503" t="str">
        <f>IF($K1503="","",男子登録情報!$P1503)</f>
        <v>JPN</v>
      </c>
      <c r="F1503" t="str">
        <f t="shared" si="23"/>
        <v>1</v>
      </c>
      <c r="G1503">
        <f>IF($K1503="","",男子登録情報!$M1503)</f>
        <v>27</v>
      </c>
      <c r="H1503">
        <f>IF($K1503="","",男子登録情報!$A1503)</f>
        <v>492194</v>
      </c>
      <c r="K1503">
        <f>IF(男子登録情報!$C1503="","",男子登録情報!$C1503)</f>
        <v>1502</v>
      </c>
      <c r="M1503">
        <f>IFERROR(IF(AND(402&lt;=VALUE(RIGHT(男子登録情報!$F1503,4)),競技会情報!$E$3*100+競技会情報!$G$3&gt;=VALUE(RIGHT(男子登録情報!$F1503,4))),VALUE(男子登録情報!$G1503)+1,VALUE(男子登録情報!$G1503)),"")</f>
        <v>21</v>
      </c>
      <c r="N1503" t="str">
        <f>IF($K1503="","",IF(男子登録情報!$H1503="北海道",男子登録情報!$H1503,LEFT(男子登録情報!$H1503,LEN(男子登録情報!$H1503)-1)))</f>
        <v>大阪</v>
      </c>
      <c r="O1503" t="str">
        <f>IF($K1503="","",IF(LEN($N1503)=2,LEFT($N1503,1)&amp;"　"&amp;RIGHT($N1503,1)&amp;"・"&amp;男子登録情報!$I1503,$N1503&amp;"・"&amp;男子登録情報!$I1503))</f>
        <v>大　阪・桜宮</v>
      </c>
    </row>
    <row r="1504" spans="1:15" x14ac:dyDescent="0.55000000000000004">
      <c r="A1504">
        <f>IF($K1504="","",100000000+男子登録情報!$C1504)</f>
        <v>100001503</v>
      </c>
      <c r="B1504" t="str">
        <f>IF($K1504="","",男子登録情報!$D1504&amp;" ("&amp;男子登録情報!$K1504&amp;")")</f>
        <v>吉田　勇 (4)</v>
      </c>
      <c r="C1504" t="str">
        <f>IF($K1504="","",男子登録情報!$E1504)</f>
        <v>ﾖｼﾀﾞ ﾕｳ</v>
      </c>
      <c r="D1504" t="str">
        <f>IF($K1504="","",男子登録情報!$O1504&amp;" "&amp;男子登録情報!$N1504&amp;" ("&amp;LEFT(男子登録情報!$F1504,2)&amp;")")</f>
        <v>Yu YOSHIDA (01)</v>
      </c>
      <c r="E1504" t="str">
        <f>IF($K1504="","",男子登録情報!$P1504)</f>
        <v>JPN</v>
      </c>
      <c r="F1504" t="str">
        <f t="shared" si="23"/>
        <v>1</v>
      </c>
      <c r="G1504">
        <f>IF($K1504="","",男子登録情報!$M1504)</f>
        <v>26</v>
      </c>
      <c r="H1504">
        <f>IF($K1504="","",男子登録情報!$A1504)</f>
        <v>492194</v>
      </c>
      <c r="K1504">
        <f>IF(男子登録情報!$C1504="","",男子登録情報!$C1504)</f>
        <v>1503</v>
      </c>
      <c r="M1504">
        <f>IFERROR(IF(AND(402&lt;=VALUE(RIGHT(男子登録情報!$F1504,4)),競技会情報!$E$3*100+競技会情報!$G$3&gt;=VALUE(RIGHT(男子登録情報!$F1504,4))),VALUE(男子登録情報!$G1504)+1,VALUE(男子登録情報!$G1504)),"")</f>
        <v>21</v>
      </c>
      <c r="N1504" t="str">
        <f>IF($K1504="","",IF(男子登録情報!$H1504="北海道",男子登録情報!$H1504,LEFT(男子登録情報!$H1504,LEN(男子登録情報!$H1504)-1)))</f>
        <v>京都</v>
      </c>
      <c r="O1504" t="str">
        <f>IF($K1504="","",IF(LEN($N1504)=2,LEFT($N1504,1)&amp;"　"&amp;RIGHT($N1504,1)&amp;"・"&amp;男子登録情報!$I1504,$N1504&amp;"・"&amp;男子登録情報!$I1504))</f>
        <v>京　都・常陽</v>
      </c>
    </row>
    <row r="1505" spans="1:15" x14ac:dyDescent="0.55000000000000004">
      <c r="A1505">
        <f>IF($K1505="","",100000000+男子登録情報!$C1505)</f>
        <v>100001504</v>
      </c>
      <c r="B1505" t="str">
        <f>IF($K1505="","",男子登録情報!$D1505&amp;" ("&amp;男子登録情報!$K1505&amp;")")</f>
        <v>長木　涼馬 (2)</v>
      </c>
      <c r="C1505" t="str">
        <f>IF($K1505="","",男子登録情報!$E1505)</f>
        <v>ﾅｶﾞｷ ﾘｮｳﾏ</v>
      </c>
      <c r="D1505" t="str">
        <f>IF($K1505="","",男子登録情報!$O1505&amp;" "&amp;男子登録情報!$N1505&amp;" ("&amp;LEFT(男子登録情報!$F1505,2)&amp;")")</f>
        <v>Ryoma NAGAKI (02)</v>
      </c>
      <c r="E1505" t="str">
        <f>IF($K1505="","",男子登録情報!$P1505)</f>
        <v>JPN</v>
      </c>
      <c r="F1505" t="str">
        <f t="shared" si="23"/>
        <v>1</v>
      </c>
      <c r="G1505">
        <f>IF($K1505="","",男子登録情報!$M1505)</f>
        <v>26</v>
      </c>
      <c r="H1505">
        <f>IF($K1505="","",男子登録情報!$A1505)</f>
        <v>492194</v>
      </c>
      <c r="K1505">
        <f>IF(男子登録情報!$C1505="","",男子登録情報!$C1505)</f>
        <v>1504</v>
      </c>
      <c r="M1505">
        <f>IFERROR(IF(AND(402&lt;=VALUE(RIGHT(男子登録情報!$F1505,4)),競技会情報!$E$3*100+競技会情報!$G$3&gt;=VALUE(RIGHT(男子登録情報!$F1505,4))),VALUE(男子登録情報!$G1505)+1,VALUE(男子登録情報!$G1505)),"")</f>
        <v>20</v>
      </c>
      <c r="N1505" t="str">
        <f>IF($K1505="","",IF(男子登録情報!$H1505="北海道",男子登録情報!$H1505,LEFT(男子登録情報!$H1505,LEN(男子登録情報!$H1505)-1)))</f>
        <v>大阪</v>
      </c>
      <c r="O1505" t="str">
        <f>IF($K1505="","",IF(LEN($N1505)=2,LEFT($N1505,1)&amp;"　"&amp;RIGHT($N1505,1)&amp;"・"&amp;男子登録情報!$I1505,$N1505&amp;"・"&amp;男子登録情報!$I1505))</f>
        <v>大　阪・摂津</v>
      </c>
    </row>
    <row r="1506" spans="1:15" x14ac:dyDescent="0.55000000000000004">
      <c r="A1506">
        <f>IF($K1506="","",100000000+男子登録情報!$C1506)</f>
        <v>100001505</v>
      </c>
      <c r="B1506" t="str">
        <f>IF($K1506="","",男子登録情報!$D1506&amp;" ("&amp;男子登録情報!$K1506&amp;")")</f>
        <v>黒田　翔生 (2)</v>
      </c>
      <c r="C1506" t="str">
        <f>IF($K1506="","",男子登録情報!$E1506)</f>
        <v>ｸﾛﾀﾞ ｼｮｳｷ</v>
      </c>
      <c r="D1506" t="str">
        <f>IF($K1506="","",男子登録情報!$O1506&amp;" "&amp;男子登録情報!$N1506&amp;" ("&amp;LEFT(男子登録情報!$F1506,2)&amp;")")</f>
        <v>Shoki KURODA (02)</v>
      </c>
      <c r="E1506" t="str">
        <f>IF($K1506="","",男子登録情報!$P1506)</f>
        <v>JPN</v>
      </c>
      <c r="F1506" t="str">
        <f t="shared" si="23"/>
        <v>1</v>
      </c>
      <c r="G1506">
        <f>IF($K1506="","",男子登録情報!$M1506)</f>
        <v>26</v>
      </c>
      <c r="H1506">
        <f>IF($K1506="","",男子登録情報!$A1506)</f>
        <v>492194</v>
      </c>
      <c r="K1506">
        <f>IF(男子登録情報!$C1506="","",男子登録情報!$C1506)</f>
        <v>1505</v>
      </c>
      <c r="M1506">
        <f>IFERROR(IF(AND(402&lt;=VALUE(RIGHT(男子登録情報!$F1506,4)),競技会情報!$E$3*100+競技会情報!$G$3&gt;=VALUE(RIGHT(男子登録情報!$F1506,4))),VALUE(男子登録情報!$G1506)+1,VALUE(男子登録情報!$G1506)),"")</f>
        <v>20</v>
      </c>
      <c r="N1506" t="str">
        <f>IF($K1506="","",IF(男子登録情報!$H1506="北海道",男子登録情報!$H1506,LEFT(男子登録情報!$H1506,LEN(男子登録情報!$H1506)-1)))</f>
        <v>福井</v>
      </c>
      <c r="O1506" t="str">
        <f>IF($K1506="","",IF(LEN($N1506)=2,LEFT($N1506,1)&amp;"　"&amp;RIGHT($N1506,1)&amp;"・"&amp;男子登録情報!$I1506,$N1506&amp;"・"&amp;男子登録情報!$I1506))</f>
        <v>福　井・武生東</v>
      </c>
    </row>
    <row r="1507" spans="1:15" x14ac:dyDescent="0.55000000000000004">
      <c r="A1507">
        <f>IF($K1507="","",100000000+男子登録情報!$C1507)</f>
        <v>100001506</v>
      </c>
      <c r="B1507" t="str">
        <f>IF($K1507="","",男子登録情報!$D1507&amp;" ("&amp;男子登録情報!$K1507&amp;")")</f>
        <v>山崎　直樹 (2)</v>
      </c>
      <c r="C1507" t="str">
        <f>IF($K1507="","",男子登録情報!$E1507)</f>
        <v>ﾔﾏｻﾞｷ ﾅｵｷ</v>
      </c>
      <c r="D1507" t="str">
        <f>IF($K1507="","",男子登録情報!$O1507&amp;" "&amp;男子登録情報!$N1507&amp;" ("&amp;LEFT(男子登録情報!$F1507,2)&amp;")")</f>
        <v>Naoki YAMAZAKI (02)</v>
      </c>
      <c r="E1507" t="str">
        <f>IF($K1507="","",男子登録情報!$P1507)</f>
        <v>JPN</v>
      </c>
      <c r="F1507" t="str">
        <f t="shared" si="23"/>
        <v>1</v>
      </c>
      <c r="G1507">
        <f>IF($K1507="","",男子登録情報!$M1507)</f>
        <v>27</v>
      </c>
      <c r="H1507">
        <f>IF($K1507="","",男子登録情報!$A1507)</f>
        <v>492194</v>
      </c>
      <c r="K1507">
        <f>IF(男子登録情報!$C1507="","",男子登録情報!$C1507)</f>
        <v>1506</v>
      </c>
      <c r="M1507">
        <f>IFERROR(IF(AND(402&lt;=VALUE(RIGHT(男子登録情報!$F1507,4)),競技会情報!$E$3*100+競技会情報!$G$3&gt;=VALUE(RIGHT(男子登録情報!$F1507,4))),VALUE(男子登録情報!$G1507)+1,VALUE(男子登録情報!$G1507)),"")</f>
        <v>20</v>
      </c>
      <c r="N1507" t="str">
        <f>IF($K1507="","",IF(男子登録情報!$H1507="北海道",男子登録情報!$H1507,LEFT(男子登録情報!$H1507,LEN(男子登録情報!$H1507)-1)))</f>
        <v>大阪</v>
      </c>
      <c r="O1507" t="str">
        <f>IF($K1507="","",IF(LEN($N1507)=2,LEFT($N1507,1)&amp;"　"&amp;RIGHT($N1507,1)&amp;"・"&amp;男子登録情報!$I1507,$N1507&amp;"・"&amp;男子登録情報!$I1507))</f>
        <v>大　阪・大阪青陵</v>
      </c>
    </row>
    <row r="1508" spans="1:15" x14ac:dyDescent="0.55000000000000004">
      <c r="A1508">
        <f>IF($K1508="","",100000000+男子登録情報!$C1508)</f>
        <v>100001507</v>
      </c>
      <c r="B1508" t="str">
        <f>IF($K1508="","",男子登録情報!$D1508&amp;" ("&amp;男子登録情報!$K1508&amp;")")</f>
        <v>北野　篤朗 (2)</v>
      </c>
      <c r="C1508" t="str">
        <f>IF($K1508="","",男子登録情報!$E1508)</f>
        <v>ｷﾀﾉ ｱﾂﾛｳ</v>
      </c>
      <c r="D1508" t="str">
        <f>IF($K1508="","",男子登録情報!$O1508&amp;" "&amp;男子登録情報!$N1508&amp;" ("&amp;LEFT(男子登録情報!$F1508,2)&amp;")")</f>
        <v>Atsuro KITANO (02)</v>
      </c>
      <c r="E1508" t="str">
        <f>IF($K1508="","",男子登録情報!$P1508)</f>
        <v>JPN</v>
      </c>
      <c r="F1508" t="str">
        <f t="shared" si="23"/>
        <v>1</v>
      </c>
      <c r="G1508">
        <f>IF($K1508="","",男子登録情報!$M1508)</f>
        <v>26</v>
      </c>
      <c r="H1508">
        <f>IF($K1508="","",男子登録情報!$A1508)</f>
        <v>492194</v>
      </c>
      <c r="K1508">
        <f>IF(男子登録情報!$C1508="","",男子登録情報!$C1508)</f>
        <v>1507</v>
      </c>
      <c r="M1508">
        <f>IFERROR(IF(AND(402&lt;=VALUE(RIGHT(男子登録情報!$F1508,4)),競技会情報!$E$3*100+競技会情報!$G$3&gt;=VALUE(RIGHT(男子登録情報!$F1508,4))),VALUE(男子登録情報!$G1508)+1,VALUE(男子登録情報!$G1508)),"")</f>
        <v>20</v>
      </c>
      <c r="N1508" t="str">
        <f>IF($K1508="","",IF(男子登録情報!$H1508="北海道",男子登録情報!$H1508,LEFT(男子登録情報!$H1508,LEN(男子登録情報!$H1508)-1)))</f>
        <v>京都</v>
      </c>
      <c r="O1508" t="str">
        <f>IF($K1508="","",IF(LEN($N1508)=2,LEFT($N1508,1)&amp;"　"&amp;RIGHT($N1508,1)&amp;"・"&amp;男子登録情報!$I1508,$N1508&amp;"・"&amp;男子登録情報!$I1508))</f>
        <v>京　都・京都府立東陵</v>
      </c>
    </row>
    <row r="1509" spans="1:15" x14ac:dyDescent="0.55000000000000004">
      <c r="A1509">
        <f>IF($K1509="","",100000000+男子登録情報!$C1509)</f>
        <v>100001508</v>
      </c>
      <c r="B1509" t="str">
        <f>IF($K1509="","",男子登録情報!$D1509&amp;" ("&amp;男子登録情報!$K1509&amp;")")</f>
        <v>井上　勇人 (2)</v>
      </c>
      <c r="C1509" t="str">
        <f>IF($K1509="","",男子登録情報!$E1509)</f>
        <v>ｲﾉｳｴ ﾊﾔﾄ</v>
      </c>
      <c r="D1509" t="str">
        <f>IF($K1509="","",男子登録情報!$O1509&amp;" "&amp;男子登録情報!$N1509&amp;" ("&amp;LEFT(男子登録情報!$F1509,2)&amp;")")</f>
        <v>Hayato INOUE (03)</v>
      </c>
      <c r="E1509" t="str">
        <f>IF($K1509="","",男子登録情報!$P1509)</f>
        <v>JPN</v>
      </c>
      <c r="F1509" t="str">
        <f t="shared" si="23"/>
        <v>1</v>
      </c>
      <c r="G1509">
        <f>IF($K1509="","",男子登録情報!$M1509)</f>
        <v>26</v>
      </c>
      <c r="H1509">
        <f>IF($K1509="","",男子登録情報!$A1509)</f>
        <v>492194</v>
      </c>
      <c r="K1509">
        <f>IF(男子登録情報!$C1509="","",男子登録情報!$C1509)</f>
        <v>1508</v>
      </c>
      <c r="M1509">
        <f>IFERROR(IF(AND(402&lt;=VALUE(RIGHT(男子登録情報!$F1509,4)),競技会情報!$E$3*100+競技会情報!$G$3&gt;=VALUE(RIGHT(男子登録情報!$F1509,4))),VALUE(男子登録情報!$G1509)+1,VALUE(男子登録情報!$G1509)),"")</f>
        <v>19</v>
      </c>
      <c r="N1509" t="str">
        <f>IF($K1509="","",IF(男子登録情報!$H1509="北海道",男子登録情報!$H1509,LEFT(男子登録情報!$H1509,LEN(男子登録情報!$H1509)-1)))</f>
        <v>福井</v>
      </c>
      <c r="O1509" t="str">
        <f>IF($K1509="","",IF(LEN($N1509)=2,LEFT($N1509,1)&amp;"　"&amp;RIGHT($N1509,1)&amp;"・"&amp;男子登録情報!$I1509,$N1509&amp;"・"&amp;男子登録情報!$I1509))</f>
        <v>福　井・北陸</v>
      </c>
    </row>
    <row r="1510" spans="1:15" x14ac:dyDescent="0.55000000000000004">
      <c r="A1510">
        <f>IF($K1510="","",100000000+男子登録情報!$C1510)</f>
        <v>100001509</v>
      </c>
      <c r="B1510" t="str">
        <f>IF($K1510="","",男子登録情報!$D1510&amp;" ("&amp;男子登録情報!$K1510&amp;")")</f>
        <v>山尾　育吹 (3)</v>
      </c>
      <c r="C1510" t="str">
        <f>IF($K1510="","",男子登録情報!$E1510)</f>
        <v>ﾔﾏｵ ｲﾌﾞｷ</v>
      </c>
      <c r="D1510" t="str">
        <f>IF($K1510="","",男子登録情報!$O1510&amp;" "&amp;男子登録情報!$N1510&amp;" ("&amp;LEFT(男子登録情報!$F1510,2)&amp;")")</f>
        <v>Ibuki YAMAO (01)</v>
      </c>
      <c r="E1510" t="str">
        <f>IF($K1510="","",男子登録情報!$P1510)</f>
        <v>JPN</v>
      </c>
      <c r="F1510" t="str">
        <f t="shared" si="23"/>
        <v>1</v>
      </c>
      <c r="G1510">
        <f>IF($K1510="","",男子登録情報!$M1510)</f>
        <v>29</v>
      </c>
      <c r="H1510">
        <f>IF($K1510="","",男子登録情報!$A1510)</f>
        <v>492194</v>
      </c>
      <c r="K1510">
        <f>IF(男子登録情報!$C1510="","",男子登録情報!$C1510)</f>
        <v>1509</v>
      </c>
      <c r="M1510">
        <f>IFERROR(IF(AND(402&lt;=VALUE(RIGHT(男子登録情報!$F1510,4)),競技会情報!$E$3*100+競技会情報!$G$3&gt;=VALUE(RIGHT(男子登録情報!$F1510,4))),VALUE(男子登録情報!$G1510)+1,VALUE(男子登録情報!$G1510)),"")</f>
        <v>21</v>
      </c>
      <c r="N1510" t="str">
        <f>IF($K1510="","",IF(男子登録情報!$H1510="北海道",男子登録情報!$H1510,LEFT(男子登録情報!$H1510,LEN(男子登録情報!$H1510)-1)))</f>
        <v>奈良</v>
      </c>
      <c r="O1510" t="str">
        <f>IF($K1510="","",IF(LEN($N1510)=2,LEFT($N1510,1)&amp;"　"&amp;RIGHT($N1510,1)&amp;"・"&amp;男子登録情報!$I1510,$N1510&amp;"・"&amp;男子登録情報!$I1510))</f>
        <v>奈　良・立生駒</v>
      </c>
    </row>
    <row r="1511" spans="1:15" x14ac:dyDescent="0.55000000000000004">
      <c r="A1511">
        <f>IF($K1511="","",100000000+男子登録情報!$C1511)</f>
        <v>100001510</v>
      </c>
      <c r="B1511" t="str">
        <f>IF($K1511="","",男子登録情報!$D1511&amp;" ("&amp;男子登録情報!$K1511&amp;")")</f>
        <v>伊藤　祐晟 (4)</v>
      </c>
      <c r="C1511" t="str">
        <f>IF($K1511="","",男子登録情報!$E1511)</f>
        <v>ｲﾄｳ ﾕｳｾｲ</v>
      </c>
      <c r="D1511" t="str">
        <f>IF($K1511="","",男子登録情報!$O1511&amp;" "&amp;男子登録情報!$N1511&amp;" ("&amp;LEFT(男子登録情報!$F1511,2)&amp;")")</f>
        <v>Yusei ITO (00)</v>
      </c>
      <c r="E1511" t="str">
        <f>IF($K1511="","",男子登録情報!$P1511)</f>
        <v>JPN</v>
      </c>
      <c r="F1511" t="str">
        <f t="shared" si="23"/>
        <v>1</v>
      </c>
      <c r="G1511">
        <f>IF($K1511="","",男子登録情報!$M1511)</f>
        <v>30</v>
      </c>
      <c r="H1511">
        <f>IF($K1511="","",男子登録情報!$A1511)</f>
        <v>490058</v>
      </c>
      <c r="K1511">
        <f>IF(男子登録情報!$C1511="","",男子登録情報!$C1511)</f>
        <v>1510</v>
      </c>
      <c r="M1511">
        <f>IFERROR(IF(AND(402&lt;=VALUE(RIGHT(男子登録情報!$F1511,4)),競技会情報!$E$3*100+競技会情報!$G$3&gt;=VALUE(RIGHT(男子登録情報!$F1511,4))),VALUE(男子登録情報!$G1511)+1,VALUE(男子登録情報!$G1511)),"")</f>
        <v>22</v>
      </c>
      <c r="N1511" t="str">
        <f>IF($K1511="","",IF(男子登録情報!$H1511="北海道",男子登録情報!$H1511,LEFT(男子登録情報!$H1511,LEN(男子登録情報!$H1511)-1)))</f>
        <v>和歌山</v>
      </c>
      <c r="O1511" t="str">
        <f>IF($K1511="","",IF(LEN($N1511)=2,LEFT($N1511,1)&amp;"　"&amp;RIGHT($N1511,1)&amp;"・"&amp;男子登録情報!$I1511,$N1511&amp;"・"&amp;男子登録情報!$I1511))</f>
        <v>和歌山・田辺</v>
      </c>
    </row>
    <row r="1512" spans="1:15" x14ac:dyDescent="0.55000000000000004">
      <c r="A1512">
        <f>IF($K1512="","",100000000+男子登録情報!$C1512)</f>
        <v>100001511</v>
      </c>
      <c r="B1512" t="str">
        <f>IF($K1512="","",男子登録情報!$D1512&amp;" ("&amp;男子登録情報!$K1512&amp;")")</f>
        <v>大岡　諒真 (4)</v>
      </c>
      <c r="C1512" t="str">
        <f>IF($K1512="","",男子登録情報!$E1512)</f>
        <v>ｵｵｵｶ ﾘｮｳﾏ</v>
      </c>
      <c r="D1512" t="str">
        <f>IF($K1512="","",男子登録情報!$O1512&amp;" "&amp;男子登録情報!$N1512&amp;" ("&amp;LEFT(男子登録情報!$F1512,2)&amp;")")</f>
        <v>Ryoma OOKA (00)</v>
      </c>
      <c r="E1512" t="str">
        <f>IF($K1512="","",男子登録情報!$P1512)</f>
        <v>JPN</v>
      </c>
      <c r="F1512" t="str">
        <f t="shared" si="23"/>
        <v>1</v>
      </c>
      <c r="G1512">
        <f>IF($K1512="","",男子登録情報!$M1512)</f>
        <v>30</v>
      </c>
      <c r="H1512">
        <f>IF($K1512="","",男子登録情報!$A1512)</f>
        <v>490058</v>
      </c>
      <c r="K1512">
        <f>IF(男子登録情報!$C1512="","",男子登録情報!$C1512)</f>
        <v>1511</v>
      </c>
      <c r="M1512">
        <f>IFERROR(IF(AND(402&lt;=VALUE(RIGHT(男子登録情報!$F1512,4)),競技会情報!$E$3*100+競技会情報!$G$3&gt;=VALUE(RIGHT(男子登録情報!$F1512,4))),VALUE(男子登録情報!$G1512)+1,VALUE(男子登録情報!$G1512)),"")</f>
        <v>22</v>
      </c>
      <c r="N1512" t="str">
        <f>IF($K1512="","",IF(男子登録情報!$H1512="北海道",男子登録情報!$H1512,LEFT(男子登録情報!$H1512,LEN(男子登録情報!$H1512)-1)))</f>
        <v>和歌山</v>
      </c>
      <c r="O1512" t="str">
        <f>IF($K1512="","",IF(LEN($N1512)=2,LEFT($N1512,1)&amp;"　"&amp;RIGHT($N1512,1)&amp;"・"&amp;男子登録情報!$I1512,$N1512&amp;"・"&amp;男子登録情報!$I1512))</f>
        <v>和歌山・串本古座</v>
      </c>
    </row>
    <row r="1513" spans="1:15" x14ac:dyDescent="0.55000000000000004">
      <c r="A1513">
        <f>IF($K1513="","",100000000+男子登録情報!$C1513)</f>
        <v>100001512</v>
      </c>
      <c r="B1513" t="str">
        <f>IF($K1513="","",男子登録情報!$D1513&amp;" ("&amp;男子登録情報!$K1513&amp;")")</f>
        <v>片山　尚則 (4)</v>
      </c>
      <c r="C1513" t="str">
        <f>IF($K1513="","",男子登録情報!$E1513)</f>
        <v>ｶﾀﾔﾏ ﾋｻﾉﾘ</v>
      </c>
      <c r="D1513" t="str">
        <f>IF($K1513="","",男子登録情報!$O1513&amp;" "&amp;男子登録情報!$N1513&amp;" ("&amp;LEFT(男子登録情報!$F1513,2)&amp;")")</f>
        <v>Hisanori KATAYAMA (00)</v>
      </c>
      <c r="E1513" t="str">
        <f>IF($K1513="","",男子登録情報!$P1513)</f>
        <v>JPN</v>
      </c>
      <c r="F1513" t="str">
        <f t="shared" si="23"/>
        <v>1</v>
      </c>
      <c r="G1513">
        <f>IF($K1513="","",男子登録情報!$M1513)</f>
        <v>30</v>
      </c>
      <c r="H1513">
        <f>IF($K1513="","",男子登録情報!$A1513)</f>
        <v>490058</v>
      </c>
      <c r="K1513">
        <f>IF(男子登録情報!$C1513="","",男子登録情報!$C1513)</f>
        <v>1512</v>
      </c>
      <c r="M1513">
        <f>IFERROR(IF(AND(402&lt;=VALUE(RIGHT(男子登録情報!$F1513,4)),競技会情報!$E$3*100+競技会情報!$G$3&gt;=VALUE(RIGHT(男子登録情報!$F1513,4))),VALUE(男子登録情報!$G1513)+1,VALUE(男子登録情報!$G1513)),"")</f>
        <v>22</v>
      </c>
      <c r="N1513" t="str">
        <f>IF($K1513="","",IF(男子登録情報!$H1513="北海道",男子登録情報!$H1513,LEFT(男子登録情報!$H1513,LEN(男子登録情報!$H1513)-1)))</f>
        <v>和歌山</v>
      </c>
      <c r="O1513" t="str">
        <f>IF($K1513="","",IF(LEN($N1513)=2,LEFT($N1513,1)&amp;"　"&amp;RIGHT($N1513,1)&amp;"・"&amp;男子登録情報!$I1513,$N1513&amp;"・"&amp;男子登録情報!$I1513))</f>
        <v>和歌山・向陽</v>
      </c>
    </row>
    <row r="1514" spans="1:15" x14ac:dyDescent="0.55000000000000004">
      <c r="A1514">
        <f>IF($K1514="","",100000000+男子登録情報!$C1514)</f>
        <v>100001513</v>
      </c>
      <c r="B1514" t="str">
        <f>IF($K1514="","",男子登録情報!$D1514&amp;" ("&amp;男子登録情報!$K1514&amp;")")</f>
        <v>木坊子　俊資 (4)</v>
      </c>
      <c r="C1514" t="str">
        <f>IF($K1514="","",男子登録情報!$E1514)</f>
        <v>ｷﾎﾞｼ ｼｭﾝｽｹ</v>
      </c>
      <c r="D1514" t="str">
        <f>IF($K1514="","",男子登録情報!$O1514&amp;" "&amp;男子登録情報!$N1514&amp;" ("&amp;LEFT(男子登録情報!$F1514,2)&amp;")")</f>
        <v>Shunsuke KIBOSHI (00)</v>
      </c>
      <c r="E1514" t="str">
        <f>IF($K1514="","",男子登録情報!$P1514)</f>
        <v>JPN</v>
      </c>
      <c r="F1514" t="str">
        <f t="shared" si="23"/>
        <v>1</v>
      </c>
      <c r="G1514">
        <f>IF($K1514="","",男子登録情報!$M1514)</f>
        <v>30</v>
      </c>
      <c r="H1514">
        <f>IF($K1514="","",男子登録情報!$A1514)</f>
        <v>490058</v>
      </c>
      <c r="K1514">
        <f>IF(男子登録情報!$C1514="","",男子登録情報!$C1514)</f>
        <v>1513</v>
      </c>
      <c r="M1514">
        <f>IFERROR(IF(AND(402&lt;=VALUE(RIGHT(男子登録情報!$F1514,4)),競技会情報!$E$3*100+競技会情報!$G$3&gt;=VALUE(RIGHT(男子登録情報!$F1514,4))),VALUE(男子登録情報!$G1514)+1,VALUE(男子登録情報!$G1514)),"")</f>
        <v>22</v>
      </c>
      <c r="N1514" t="str">
        <f>IF($K1514="","",IF(男子登録情報!$H1514="北海道",男子登録情報!$H1514,LEFT(男子登録情報!$H1514,LEN(男子登録情報!$H1514)-1)))</f>
        <v>和歌山</v>
      </c>
      <c r="O1514" t="str">
        <f>IF($K1514="","",IF(LEN($N1514)=2,LEFT($N1514,1)&amp;"　"&amp;RIGHT($N1514,1)&amp;"・"&amp;男子登録情報!$I1514,$N1514&amp;"・"&amp;男子登録情報!$I1514))</f>
        <v>和歌山・日高</v>
      </c>
    </row>
    <row r="1515" spans="1:15" x14ac:dyDescent="0.55000000000000004">
      <c r="A1515">
        <f>IF($K1515="","",100000000+男子登録情報!$C1515)</f>
        <v>100001514</v>
      </c>
      <c r="B1515" t="str">
        <f>IF($K1515="","",男子登録情報!$D1515&amp;" ("&amp;男子登録情報!$K1515&amp;")")</f>
        <v>阪上　蒼太 (4)</v>
      </c>
      <c r="C1515" t="str">
        <f>IF($K1515="","",男子登録情報!$E1515)</f>
        <v>ｻｶｳｴ ｿｳﾀ</v>
      </c>
      <c r="D1515" t="str">
        <f>IF($K1515="","",男子登録情報!$O1515&amp;" "&amp;男子登録情報!$N1515&amp;" ("&amp;LEFT(男子登録情報!$F1515,2)&amp;")")</f>
        <v>Sota SAKAUE (99)</v>
      </c>
      <c r="E1515" t="str">
        <f>IF($K1515="","",男子登録情報!$P1515)</f>
        <v>JPN</v>
      </c>
      <c r="F1515" t="str">
        <f t="shared" si="23"/>
        <v>1</v>
      </c>
      <c r="G1515">
        <f>IF($K1515="","",男子登録情報!$M1515)</f>
        <v>30</v>
      </c>
      <c r="H1515">
        <f>IF($K1515="","",男子登録情報!$A1515)</f>
        <v>490058</v>
      </c>
      <c r="K1515">
        <f>IF(男子登録情報!$C1515="","",男子登録情報!$C1515)</f>
        <v>1514</v>
      </c>
      <c r="M1515">
        <f>IFERROR(IF(AND(402&lt;=VALUE(RIGHT(男子登録情報!$F1515,4)),競技会情報!$E$3*100+競技会情報!$G$3&gt;=VALUE(RIGHT(男子登録情報!$F1515,4))),VALUE(男子登録情報!$G1515)+1,VALUE(男子登録情報!$G1515)),"")</f>
        <v>23</v>
      </c>
      <c r="N1515" t="str">
        <f>IF($K1515="","",IF(男子登録情報!$H1515="北海道",男子登録情報!$H1515,LEFT(男子登録情報!$H1515,LEN(男子登録情報!$H1515)-1)))</f>
        <v>大阪</v>
      </c>
      <c r="O1515" t="str">
        <f>IF($K1515="","",IF(LEN($N1515)=2,LEFT($N1515,1)&amp;"　"&amp;RIGHT($N1515,1)&amp;"・"&amp;男子登録情報!$I1515,$N1515&amp;"・"&amp;男子登録情報!$I1515))</f>
        <v>大　阪・鳳</v>
      </c>
    </row>
    <row r="1516" spans="1:15" x14ac:dyDescent="0.55000000000000004">
      <c r="A1516">
        <f>IF($K1516="","",100000000+男子登録情報!$C1516)</f>
        <v>100001515</v>
      </c>
      <c r="B1516" t="str">
        <f>IF($K1516="","",男子登録情報!$D1516&amp;" ("&amp;男子登録情報!$K1516&amp;")")</f>
        <v>田中　太一 (4)</v>
      </c>
      <c r="C1516" t="str">
        <f>IF($K1516="","",男子登録情報!$E1516)</f>
        <v>ﾀﾅｶ ﾀｲﾁ</v>
      </c>
      <c r="D1516" t="str">
        <f>IF($K1516="","",男子登録情報!$O1516&amp;" "&amp;男子登録情報!$N1516&amp;" ("&amp;LEFT(男子登録情報!$F1516,2)&amp;")")</f>
        <v>Taichi TANAKA (00)</v>
      </c>
      <c r="E1516" t="str">
        <f>IF($K1516="","",男子登録情報!$P1516)</f>
        <v>JPN</v>
      </c>
      <c r="F1516" t="str">
        <f t="shared" si="23"/>
        <v>1</v>
      </c>
      <c r="G1516">
        <f>IF($K1516="","",男子登録情報!$M1516)</f>
        <v>30</v>
      </c>
      <c r="H1516">
        <f>IF($K1516="","",男子登録情報!$A1516)</f>
        <v>490058</v>
      </c>
      <c r="K1516">
        <f>IF(男子登録情報!$C1516="","",男子登録情報!$C1516)</f>
        <v>1515</v>
      </c>
      <c r="M1516">
        <f>IFERROR(IF(AND(402&lt;=VALUE(RIGHT(男子登録情報!$F1516,4)),競技会情報!$E$3*100+競技会情報!$G$3&gt;=VALUE(RIGHT(男子登録情報!$F1516,4))),VALUE(男子登録情報!$G1516)+1,VALUE(男子登録情報!$G1516)),"")</f>
        <v>22</v>
      </c>
      <c r="N1516" t="str">
        <f>IF($K1516="","",IF(男子登録情報!$H1516="北海道",男子登録情報!$H1516,LEFT(男子登録情報!$H1516,LEN(男子登録情報!$H1516)-1)))</f>
        <v>大阪</v>
      </c>
      <c r="O1516" t="str">
        <f>IF($K1516="","",IF(LEN($N1516)=2,LEFT($N1516,1)&amp;"　"&amp;RIGHT($N1516,1)&amp;"・"&amp;男子登録情報!$I1516,$N1516&amp;"・"&amp;男子登録情報!$I1516))</f>
        <v>大　阪・清教学園</v>
      </c>
    </row>
    <row r="1517" spans="1:15" x14ac:dyDescent="0.55000000000000004">
      <c r="A1517">
        <f>IF($K1517="","",100000000+男子登録情報!$C1517)</f>
        <v>100001516</v>
      </c>
      <c r="B1517" t="str">
        <f>IF($K1517="","",男子登録情報!$D1517&amp;" ("&amp;男子登録情報!$K1517&amp;")")</f>
        <v>谷村　風真 (4)</v>
      </c>
      <c r="C1517" t="str">
        <f>IF($K1517="","",男子登録情報!$E1517)</f>
        <v>ﾀﾆﾑﾗ ﾌｳﾏ</v>
      </c>
      <c r="D1517" t="str">
        <f>IF($K1517="","",男子登録情報!$O1517&amp;" "&amp;男子登録情報!$N1517&amp;" ("&amp;LEFT(男子登録情報!$F1517,2)&amp;")")</f>
        <v>Fuma TANIMURA (00)</v>
      </c>
      <c r="E1517" t="str">
        <f>IF($K1517="","",男子登録情報!$P1517)</f>
        <v>JPN</v>
      </c>
      <c r="F1517" t="str">
        <f t="shared" si="23"/>
        <v>1</v>
      </c>
      <c r="G1517">
        <f>IF($K1517="","",男子登録情報!$M1517)</f>
        <v>30</v>
      </c>
      <c r="H1517">
        <f>IF($K1517="","",男子登録情報!$A1517)</f>
        <v>490058</v>
      </c>
      <c r="K1517">
        <f>IF(男子登録情報!$C1517="","",男子登録情報!$C1517)</f>
        <v>1516</v>
      </c>
      <c r="M1517">
        <f>IFERROR(IF(AND(402&lt;=VALUE(RIGHT(男子登録情報!$F1517,4)),競技会情報!$E$3*100+競技会情報!$G$3&gt;=VALUE(RIGHT(男子登録情報!$F1517,4))),VALUE(男子登録情報!$G1517)+1,VALUE(男子登録情報!$G1517)),"")</f>
        <v>22</v>
      </c>
      <c r="N1517" t="str">
        <f>IF($K1517="","",IF(男子登録情報!$H1517="北海道",男子登録情報!$H1517,LEFT(男子登録情報!$H1517,LEN(男子登録情報!$H1517)-1)))</f>
        <v>大阪</v>
      </c>
      <c r="O1517" t="str">
        <f>IF($K1517="","",IF(LEN($N1517)=2,LEFT($N1517,1)&amp;"　"&amp;RIGHT($N1517,1)&amp;"・"&amp;男子登録情報!$I1517,$N1517&amp;"・"&amp;男子登録情報!$I1517))</f>
        <v>大　阪・関西創価</v>
      </c>
    </row>
    <row r="1518" spans="1:15" x14ac:dyDescent="0.55000000000000004">
      <c r="A1518">
        <f>IF($K1518="","",100000000+男子登録情報!$C1518)</f>
        <v>100001517</v>
      </c>
      <c r="B1518" t="str">
        <f>IF($K1518="","",男子登録情報!$D1518&amp;" ("&amp;男子登録情報!$K1518&amp;")")</f>
        <v>明貝　隼汰 (4)</v>
      </c>
      <c r="C1518" t="str">
        <f>IF($K1518="","",男子登録情報!$E1518)</f>
        <v>ﾐｮｳｶｲ ﾊﾔﾀ</v>
      </c>
      <c r="D1518" t="str">
        <f>IF($K1518="","",男子登録情報!$O1518&amp;" "&amp;男子登録情報!$N1518&amp;" ("&amp;LEFT(男子登録情報!$F1518,2)&amp;")")</f>
        <v>Hayata MYOKAI (00)</v>
      </c>
      <c r="E1518" t="str">
        <f>IF($K1518="","",男子登録情報!$P1518)</f>
        <v>JPN</v>
      </c>
      <c r="F1518" t="str">
        <f t="shared" si="23"/>
        <v>1</v>
      </c>
      <c r="G1518">
        <f>IF($K1518="","",男子登録情報!$M1518)</f>
        <v>30</v>
      </c>
      <c r="H1518">
        <f>IF($K1518="","",男子登録情報!$A1518)</f>
        <v>490058</v>
      </c>
      <c r="K1518">
        <f>IF(男子登録情報!$C1518="","",男子登録情報!$C1518)</f>
        <v>1517</v>
      </c>
      <c r="M1518">
        <f>IFERROR(IF(AND(402&lt;=VALUE(RIGHT(男子登録情報!$F1518,4)),競技会情報!$E$3*100+競技会情報!$G$3&gt;=VALUE(RIGHT(男子登録情報!$F1518,4))),VALUE(男子登録情報!$G1518)+1,VALUE(男子登録情報!$G1518)),"")</f>
        <v>22</v>
      </c>
      <c r="N1518" t="str">
        <f>IF($K1518="","",IF(男子登録情報!$H1518="北海道",男子登録情報!$H1518,LEFT(男子登録情報!$H1518,LEN(男子登録情報!$H1518)-1)))</f>
        <v>大阪</v>
      </c>
      <c r="O1518" t="str">
        <f>IF($K1518="","",IF(LEN($N1518)=2,LEFT($N1518,1)&amp;"　"&amp;RIGHT($N1518,1)&amp;"・"&amp;男子登録情報!$I1518,$N1518&amp;"・"&amp;男子登録情報!$I1518))</f>
        <v>大　阪・清風</v>
      </c>
    </row>
    <row r="1519" spans="1:15" x14ac:dyDescent="0.55000000000000004">
      <c r="A1519">
        <f>IF($K1519="","",100000000+男子登録情報!$C1519)</f>
        <v>100001518</v>
      </c>
      <c r="B1519" t="str">
        <f>IF($K1519="","",男子登録情報!$D1519&amp;" ("&amp;男子登録情報!$K1519&amp;")")</f>
        <v>内田　直希 (4)</v>
      </c>
      <c r="C1519" t="str">
        <f>IF($K1519="","",男子登録情報!$E1519)</f>
        <v>ｳﾁﾀﾞ ﾅｵｷ</v>
      </c>
      <c r="D1519" t="str">
        <f>IF($K1519="","",男子登録情報!$O1519&amp;" "&amp;男子登録情報!$N1519&amp;" ("&amp;LEFT(男子登録情報!$F1519,2)&amp;")")</f>
        <v>Naoki UCHIDA (99)</v>
      </c>
      <c r="E1519" t="str">
        <f>IF($K1519="","",男子登録情報!$P1519)</f>
        <v>JPN</v>
      </c>
      <c r="F1519" t="str">
        <f t="shared" si="23"/>
        <v>1</v>
      </c>
      <c r="G1519">
        <f>IF($K1519="","",男子登録情報!$M1519)</f>
        <v>30</v>
      </c>
      <c r="H1519">
        <f>IF($K1519="","",男子登録情報!$A1519)</f>
        <v>490058</v>
      </c>
      <c r="K1519">
        <f>IF(男子登録情報!$C1519="","",男子登録情報!$C1519)</f>
        <v>1518</v>
      </c>
      <c r="M1519">
        <f>IFERROR(IF(AND(402&lt;=VALUE(RIGHT(男子登録情報!$F1519,4)),競技会情報!$E$3*100+競技会情報!$G$3&gt;=VALUE(RIGHT(男子登録情報!$F1519,4))),VALUE(男子登録情報!$G1519)+1,VALUE(男子登録情報!$G1519)),"")</f>
        <v>23</v>
      </c>
      <c r="N1519" t="str">
        <f>IF($K1519="","",IF(男子登録情報!$H1519="北海道",男子登録情報!$H1519,LEFT(男子登録情報!$H1519,LEN(男子登録情報!$H1519)-1)))</f>
        <v>大阪</v>
      </c>
      <c r="O1519" t="str">
        <f>IF($K1519="","",IF(LEN($N1519)=2,LEFT($N1519,1)&amp;"　"&amp;RIGHT($N1519,1)&amp;"・"&amp;男子登録情報!$I1519,$N1519&amp;"・"&amp;男子登録情報!$I1519))</f>
        <v>大　阪・泉陽</v>
      </c>
    </row>
    <row r="1520" spans="1:15" x14ac:dyDescent="0.55000000000000004">
      <c r="A1520">
        <f>IF($K1520="","",100000000+男子登録情報!$C1520)</f>
        <v>100001519</v>
      </c>
      <c r="B1520" t="str">
        <f>IF($K1520="","",男子登録情報!$D1520&amp;" ("&amp;男子登録情報!$K1520&amp;")")</f>
        <v>谷岡　義隆 (4)</v>
      </c>
      <c r="C1520" t="str">
        <f>IF($K1520="","",男子登録情報!$E1520)</f>
        <v>ﾀﾆｵｶ ﾖｼﾀｶ</v>
      </c>
      <c r="D1520" t="str">
        <f>IF($K1520="","",男子登録情報!$O1520&amp;" "&amp;男子登録情報!$N1520&amp;" ("&amp;LEFT(男子登録情報!$F1520,2)&amp;")")</f>
        <v>Yoshitaka TANIOKA (00)</v>
      </c>
      <c r="E1520" t="str">
        <f>IF($K1520="","",男子登録情報!$P1520)</f>
        <v>JPN</v>
      </c>
      <c r="F1520" t="str">
        <f t="shared" si="23"/>
        <v>1</v>
      </c>
      <c r="G1520">
        <f>IF($K1520="","",男子登録情報!$M1520)</f>
        <v>30</v>
      </c>
      <c r="H1520">
        <f>IF($K1520="","",男子登録情報!$A1520)</f>
        <v>490058</v>
      </c>
      <c r="K1520">
        <f>IF(男子登録情報!$C1520="","",男子登録情報!$C1520)</f>
        <v>1519</v>
      </c>
      <c r="M1520">
        <f>IFERROR(IF(AND(402&lt;=VALUE(RIGHT(男子登録情報!$F1520,4)),競技会情報!$E$3*100+競技会情報!$G$3&gt;=VALUE(RIGHT(男子登録情報!$F1520,4))),VALUE(男子登録情報!$G1520)+1,VALUE(男子登録情報!$G1520)),"")</f>
        <v>22</v>
      </c>
      <c r="N1520" t="str">
        <f>IF($K1520="","",IF(男子登録情報!$H1520="北海道",男子登録情報!$H1520,LEFT(男子登録情報!$H1520,LEN(男子登録情報!$H1520)-1)))</f>
        <v>京都</v>
      </c>
      <c r="O1520" t="str">
        <f>IF($K1520="","",IF(LEN($N1520)=2,LEFT($N1520,1)&amp;"　"&amp;RIGHT($N1520,1)&amp;"・"&amp;男子登録情報!$I1520,$N1520&amp;"・"&amp;男子登録情報!$I1520))</f>
        <v>京　都・福知山</v>
      </c>
    </row>
    <row r="1521" spans="1:15" x14ac:dyDescent="0.55000000000000004">
      <c r="A1521">
        <f>IF($K1521="","",100000000+男子登録情報!$C1521)</f>
        <v>100001520</v>
      </c>
      <c r="B1521" t="str">
        <f>IF($K1521="","",男子登録情報!$D1521&amp;" ("&amp;男子登録情報!$K1521&amp;")")</f>
        <v>上野　僚 (4)</v>
      </c>
      <c r="C1521" t="str">
        <f>IF($K1521="","",男子登録情報!$E1521)</f>
        <v>ｳｴﾉ ﾘｮｳ</v>
      </c>
      <c r="D1521" t="str">
        <f>IF($K1521="","",男子登録情報!$O1521&amp;" "&amp;男子登録情報!$N1521&amp;" ("&amp;LEFT(男子登録情報!$F1521,2)&amp;")")</f>
        <v>Ryo UENO (00)</v>
      </c>
      <c r="E1521" t="str">
        <f>IF($K1521="","",男子登録情報!$P1521)</f>
        <v>JPN</v>
      </c>
      <c r="F1521" t="str">
        <f t="shared" si="23"/>
        <v>1</v>
      </c>
      <c r="G1521">
        <f>IF($K1521="","",男子登録情報!$M1521)</f>
        <v>30</v>
      </c>
      <c r="H1521">
        <f>IF($K1521="","",男子登録情報!$A1521)</f>
        <v>490058</v>
      </c>
      <c r="K1521">
        <f>IF(男子登録情報!$C1521="","",男子登録情報!$C1521)</f>
        <v>1520</v>
      </c>
      <c r="M1521">
        <f>IFERROR(IF(AND(402&lt;=VALUE(RIGHT(男子登録情報!$F1521,4)),競技会情報!$E$3*100+競技会情報!$G$3&gt;=VALUE(RIGHT(男子登録情報!$F1521,4))),VALUE(男子登録情報!$G1521)+1,VALUE(男子登録情報!$G1521)),"")</f>
        <v>22</v>
      </c>
      <c r="N1521" t="str">
        <f>IF($K1521="","",IF(男子登録情報!$H1521="北海道",男子登録情報!$H1521,LEFT(男子登録情報!$H1521,LEN(男子登録情報!$H1521)-1)))</f>
        <v>大阪</v>
      </c>
      <c r="O1521" t="str">
        <f>IF($K1521="","",IF(LEN($N1521)=2,LEFT($N1521,1)&amp;"　"&amp;RIGHT($N1521,1)&amp;"・"&amp;男子登録情報!$I1521,$N1521&amp;"・"&amp;男子登録情報!$I1521))</f>
        <v>大　阪・泉陽</v>
      </c>
    </row>
    <row r="1522" spans="1:15" x14ac:dyDescent="0.55000000000000004">
      <c r="A1522">
        <f>IF($K1522="","",100000000+男子登録情報!$C1522)</f>
        <v>100001521</v>
      </c>
      <c r="B1522" t="str">
        <f>IF($K1522="","",男子登録情報!$D1522&amp;" ("&amp;男子登録情報!$K1522&amp;")")</f>
        <v>谷口　瑛祐 (4)</v>
      </c>
      <c r="C1522" t="str">
        <f>IF($K1522="","",男子登録情報!$E1522)</f>
        <v>ﾀﾆｸﾞﾁ ｴｲｽｹ</v>
      </c>
      <c r="D1522" t="str">
        <f>IF($K1522="","",男子登録情報!$O1522&amp;" "&amp;男子登録情報!$N1522&amp;" ("&amp;LEFT(男子登録情報!$F1522,2)&amp;")")</f>
        <v>Eisuke TANIGUCHI (99)</v>
      </c>
      <c r="E1522" t="str">
        <f>IF($K1522="","",男子登録情報!$P1522)</f>
        <v>JPN</v>
      </c>
      <c r="F1522" t="str">
        <f t="shared" si="23"/>
        <v>1</v>
      </c>
      <c r="G1522">
        <f>IF($K1522="","",男子登録情報!$M1522)</f>
        <v>30</v>
      </c>
      <c r="H1522">
        <f>IF($K1522="","",男子登録情報!$A1522)</f>
        <v>490058</v>
      </c>
      <c r="K1522">
        <f>IF(男子登録情報!$C1522="","",男子登録情報!$C1522)</f>
        <v>1521</v>
      </c>
      <c r="M1522">
        <f>IFERROR(IF(AND(402&lt;=VALUE(RIGHT(男子登録情報!$F1522,4)),競技会情報!$E$3*100+競技会情報!$G$3&gt;=VALUE(RIGHT(男子登録情報!$F1522,4))),VALUE(男子登録情報!$G1522)+1,VALUE(男子登録情報!$G1522)),"")</f>
        <v>22</v>
      </c>
      <c r="N1522" t="str">
        <f>IF($K1522="","",IF(男子登録情報!$H1522="北海道",男子登録情報!$H1522,LEFT(男子登録情報!$H1522,LEN(男子登録情報!$H1522)-1)))</f>
        <v>大阪</v>
      </c>
      <c r="O1522" t="str">
        <f>IF($K1522="","",IF(LEN($N1522)=2,LEFT($N1522,1)&amp;"　"&amp;RIGHT($N1522,1)&amp;"・"&amp;男子登録情報!$I1522,$N1522&amp;"・"&amp;男子登録情報!$I1522))</f>
        <v>大　阪・和泉</v>
      </c>
    </row>
    <row r="1523" spans="1:15" x14ac:dyDescent="0.55000000000000004">
      <c r="A1523">
        <f>IF($K1523="","",100000000+男子登録情報!$C1523)</f>
        <v>100001522</v>
      </c>
      <c r="B1523" t="str">
        <f>IF($K1523="","",男子登録情報!$D1523&amp;" ("&amp;男子登録情報!$K1523&amp;")")</f>
        <v>伊藤　祥希 (3)</v>
      </c>
      <c r="C1523" t="str">
        <f>IF($K1523="","",男子登録情報!$E1523)</f>
        <v>ｲﾄｳ ﾖｼｷ</v>
      </c>
      <c r="D1523" t="str">
        <f>IF($K1523="","",男子登録情報!$O1523&amp;" "&amp;男子登録情報!$N1523&amp;" ("&amp;LEFT(男子登録情報!$F1523,2)&amp;")")</f>
        <v>Yoshiki ITO (00)</v>
      </c>
      <c r="E1523" t="str">
        <f>IF($K1523="","",男子登録情報!$P1523)</f>
        <v>JPN</v>
      </c>
      <c r="F1523" t="str">
        <f t="shared" si="23"/>
        <v>1</v>
      </c>
      <c r="G1523">
        <f>IF($K1523="","",男子登録情報!$M1523)</f>
        <v>30</v>
      </c>
      <c r="H1523">
        <f>IF($K1523="","",男子登録情報!$A1523)</f>
        <v>490058</v>
      </c>
      <c r="K1523">
        <f>IF(男子登録情報!$C1523="","",男子登録情報!$C1523)</f>
        <v>1522</v>
      </c>
      <c r="M1523">
        <f>IFERROR(IF(AND(402&lt;=VALUE(RIGHT(男子登録情報!$F1523,4)),競技会情報!$E$3*100+競技会情報!$G$3&gt;=VALUE(RIGHT(男子登録情報!$F1523,4))),VALUE(男子登録情報!$G1523)+1,VALUE(男子登録情報!$G1523)),"")</f>
        <v>21</v>
      </c>
      <c r="N1523" t="str">
        <f>IF($K1523="","",IF(男子登録情報!$H1523="北海道",男子登録情報!$H1523,LEFT(男子登録情報!$H1523,LEN(男子登録情報!$H1523)-1)))</f>
        <v>大阪</v>
      </c>
      <c r="O1523" t="str">
        <f>IF($K1523="","",IF(LEN($N1523)=2,LEFT($N1523,1)&amp;"　"&amp;RIGHT($N1523,1)&amp;"・"&amp;男子登録情報!$I1523,$N1523&amp;"・"&amp;男子登録情報!$I1523))</f>
        <v>大　阪・清教学園</v>
      </c>
    </row>
    <row r="1524" spans="1:15" x14ac:dyDescent="0.55000000000000004">
      <c r="A1524">
        <f>IF($K1524="","",100000000+男子登録情報!$C1524)</f>
        <v>100001523</v>
      </c>
      <c r="B1524" t="str">
        <f>IF($K1524="","",男子登録情報!$D1524&amp;" ("&amp;男子登録情報!$K1524&amp;")")</f>
        <v>井原　健人 (3)</v>
      </c>
      <c r="C1524" t="str">
        <f>IF($K1524="","",男子登録情報!$E1524)</f>
        <v>ｲﾊﾗ ｹﾝﾄ</v>
      </c>
      <c r="D1524" t="str">
        <f>IF($K1524="","",男子登録情報!$O1524&amp;" "&amp;男子登録情報!$N1524&amp;" ("&amp;LEFT(男子登録情報!$F1524,2)&amp;")")</f>
        <v>Kento IHARA (01)</v>
      </c>
      <c r="E1524" t="str">
        <f>IF($K1524="","",男子登録情報!$P1524)</f>
        <v>JPN</v>
      </c>
      <c r="F1524" t="str">
        <f t="shared" si="23"/>
        <v>1</v>
      </c>
      <c r="G1524">
        <f>IF($K1524="","",男子登録情報!$M1524)</f>
        <v>30</v>
      </c>
      <c r="H1524">
        <f>IF($K1524="","",男子登録情報!$A1524)</f>
        <v>490058</v>
      </c>
      <c r="K1524">
        <f>IF(男子登録情報!$C1524="","",男子登録情報!$C1524)</f>
        <v>1523</v>
      </c>
      <c r="M1524">
        <f>IFERROR(IF(AND(402&lt;=VALUE(RIGHT(男子登録情報!$F1524,4)),競技会情報!$E$3*100+競技会情報!$G$3&gt;=VALUE(RIGHT(男子登録情報!$F1524,4))),VALUE(男子登録情報!$G1524)+1,VALUE(男子登録情報!$G1524)),"")</f>
        <v>21</v>
      </c>
      <c r="N1524" t="str">
        <f>IF($K1524="","",IF(男子登録情報!$H1524="北海道",男子登録情報!$H1524,LEFT(男子登録情報!$H1524,LEN(男子登録情報!$H1524)-1)))</f>
        <v>和歌山</v>
      </c>
      <c r="O1524" t="str">
        <f>IF($K1524="","",IF(LEN($N1524)=2,LEFT($N1524,1)&amp;"　"&amp;RIGHT($N1524,1)&amp;"・"&amp;男子登録情報!$I1524,$N1524&amp;"・"&amp;男子登録情報!$I1524))</f>
        <v>和歌山・日高</v>
      </c>
    </row>
    <row r="1525" spans="1:15" x14ac:dyDescent="0.55000000000000004">
      <c r="A1525">
        <f>IF($K1525="","",100000000+男子登録情報!$C1525)</f>
        <v>100001524</v>
      </c>
      <c r="B1525" t="str">
        <f>IF($K1525="","",男子登録情報!$D1525&amp;" ("&amp;男子登録情報!$K1525&amp;")")</f>
        <v>岡室　風人 (3)</v>
      </c>
      <c r="C1525" t="str">
        <f>IF($K1525="","",男子登録情報!$E1525)</f>
        <v>ｵｶﾑﾛ ﾌｳﾄ</v>
      </c>
      <c r="D1525" t="str">
        <f>IF($K1525="","",男子登録情報!$O1525&amp;" "&amp;男子登録情報!$N1525&amp;" ("&amp;LEFT(男子登録情報!$F1525,2)&amp;")")</f>
        <v>Futo OKAMURO (01)</v>
      </c>
      <c r="E1525" t="str">
        <f>IF($K1525="","",男子登録情報!$P1525)</f>
        <v>JPN</v>
      </c>
      <c r="F1525" t="str">
        <f t="shared" si="23"/>
        <v>1</v>
      </c>
      <c r="G1525">
        <f>IF($K1525="","",男子登録情報!$M1525)</f>
        <v>30</v>
      </c>
      <c r="H1525">
        <f>IF($K1525="","",男子登録情報!$A1525)</f>
        <v>490058</v>
      </c>
      <c r="K1525">
        <f>IF(男子登録情報!$C1525="","",男子登録情報!$C1525)</f>
        <v>1524</v>
      </c>
      <c r="M1525">
        <f>IFERROR(IF(AND(402&lt;=VALUE(RIGHT(男子登録情報!$F1525,4)),競技会情報!$E$3*100+競技会情報!$G$3&gt;=VALUE(RIGHT(男子登録情報!$F1525,4))),VALUE(男子登録情報!$G1525)+1,VALUE(男子登録情報!$G1525)),"")</f>
        <v>21</v>
      </c>
      <c r="N1525" t="str">
        <f>IF($K1525="","",IF(男子登録情報!$H1525="北海道",男子登録情報!$H1525,LEFT(男子登録情報!$H1525,LEN(男子登録情報!$H1525)-1)))</f>
        <v>大阪</v>
      </c>
      <c r="O1525" t="str">
        <f>IF($K1525="","",IF(LEN($N1525)=2,LEFT($N1525,1)&amp;"　"&amp;RIGHT($N1525,1)&amp;"・"&amp;男子登録情報!$I1525,$N1525&amp;"・"&amp;男子登録情報!$I1525))</f>
        <v>大　阪・鳳</v>
      </c>
    </row>
    <row r="1526" spans="1:15" x14ac:dyDescent="0.55000000000000004">
      <c r="A1526">
        <f>IF($K1526="","",100000000+男子登録情報!$C1526)</f>
        <v>100001525</v>
      </c>
      <c r="B1526" t="str">
        <f>IF($K1526="","",男子登録情報!$D1526&amp;" ("&amp;男子登録情報!$K1526&amp;")")</f>
        <v>柏木　将次 (3)</v>
      </c>
      <c r="C1526" t="str">
        <f>IF($K1526="","",男子登録情報!$E1526)</f>
        <v>ｶｼﾜｷﾞ ﾏﾂﾞｷ</v>
      </c>
      <c r="D1526" t="str">
        <f>IF($K1526="","",男子登録情報!$O1526&amp;" "&amp;男子登録情報!$N1526&amp;" ("&amp;LEFT(男子登録情報!$F1526,2)&amp;")")</f>
        <v>Mazuki KASHIWAGI (02)</v>
      </c>
      <c r="E1526" t="str">
        <f>IF($K1526="","",男子登録情報!$P1526)</f>
        <v>JPN</v>
      </c>
      <c r="F1526" t="str">
        <f t="shared" si="23"/>
        <v>1</v>
      </c>
      <c r="G1526">
        <f>IF($K1526="","",男子登録情報!$M1526)</f>
        <v>30</v>
      </c>
      <c r="H1526">
        <f>IF($K1526="","",男子登録情報!$A1526)</f>
        <v>490058</v>
      </c>
      <c r="K1526">
        <f>IF(男子登録情報!$C1526="","",男子登録情報!$C1526)</f>
        <v>1525</v>
      </c>
      <c r="M1526">
        <f>IFERROR(IF(AND(402&lt;=VALUE(RIGHT(男子登録情報!$F1526,4)),競技会情報!$E$3*100+競技会情報!$G$3&gt;=VALUE(RIGHT(男子登録情報!$F1526,4))),VALUE(男子登録情報!$G1526)+1,VALUE(男子登録情報!$G1526)),"")</f>
        <v>20</v>
      </c>
      <c r="N1526" t="str">
        <f>IF($K1526="","",IF(男子登録情報!$H1526="北海道",男子登録情報!$H1526,LEFT(男子登録情報!$H1526,LEN(男子登録情報!$H1526)-1)))</f>
        <v>和歌山</v>
      </c>
      <c r="O1526" t="str">
        <f>IF($K1526="","",IF(LEN($N1526)=2,LEFT($N1526,1)&amp;"　"&amp;RIGHT($N1526,1)&amp;"・"&amp;男子登録情報!$I1526,$N1526&amp;"・"&amp;男子登録情報!$I1526))</f>
        <v>和歌山・日高</v>
      </c>
    </row>
    <row r="1527" spans="1:15" x14ac:dyDescent="0.55000000000000004">
      <c r="A1527">
        <f>IF($K1527="","",100000000+男子登録情報!$C1527)</f>
        <v>100001526</v>
      </c>
      <c r="B1527" t="str">
        <f>IF($K1527="","",男子登録情報!$D1527&amp;" ("&amp;男子登録情報!$K1527&amp;")")</f>
        <v>小西　航平 (3)</v>
      </c>
      <c r="C1527" t="str">
        <f>IF($K1527="","",男子登録情報!$E1527)</f>
        <v>ｺﾆｼ ｺｳﾍｲ</v>
      </c>
      <c r="D1527" t="str">
        <f>IF($K1527="","",男子登録情報!$O1527&amp;" "&amp;男子登録情報!$N1527&amp;" ("&amp;LEFT(男子登録情報!$F1527,2)&amp;")")</f>
        <v>Kohei KONISHI (01)</v>
      </c>
      <c r="E1527" t="str">
        <f>IF($K1527="","",男子登録情報!$P1527)</f>
        <v>JPN</v>
      </c>
      <c r="F1527" t="str">
        <f t="shared" si="23"/>
        <v>1</v>
      </c>
      <c r="G1527">
        <f>IF($K1527="","",男子登録情報!$M1527)</f>
        <v>30</v>
      </c>
      <c r="H1527">
        <f>IF($K1527="","",男子登録情報!$A1527)</f>
        <v>490058</v>
      </c>
      <c r="K1527">
        <f>IF(男子登録情報!$C1527="","",男子登録情報!$C1527)</f>
        <v>1526</v>
      </c>
      <c r="M1527">
        <f>IFERROR(IF(AND(402&lt;=VALUE(RIGHT(男子登録情報!$F1527,4)),競技会情報!$E$3*100+競技会情報!$G$3&gt;=VALUE(RIGHT(男子登録情報!$F1527,4))),VALUE(男子登録情報!$G1527)+1,VALUE(男子登録情報!$G1527)),"")</f>
        <v>21</v>
      </c>
      <c r="N1527" t="str">
        <f>IF($K1527="","",IF(男子登録情報!$H1527="北海道",男子登録情報!$H1527,LEFT(男子登録情報!$H1527,LEN(男子登録情報!$H1527)-1)))</f>
        <v>大阪</v>
      </c>
      <c r="O1527" t="str">
        <f>IF($K1527="","",IF(LEN($N1527)=2,LEFT($N1527,1)&amp;"　"&amp;RIGHT($N1527,1)&amp;"・"&amp;男子登録情報!$I1527,$N1527&amp;"・"&amp;男子登録情報!$I1527))</f>
        <v>大　阪・興国</v>
      </c>
    </row>
    <row r="1528" spans="1:15" x14ac:dyDescent="0.55000000000000004">
      <c r="A1528">
        <f>IF($K1528="","",100000000+男子登録情報!$C1528)</f>
        <v>100001527</v>
      </c>
      <c r="B1528" t="str">
        <f>IF($K1528="","",男子登録情報!$D1528&amp;" ("&amp;男子登録情報!$K1528&amp;")")</f>
        <v>高原　昌平 (3)</v>
      </c>
      <c r="C1528" t="str">
        <f>IF($K1528="","",男子登録情報!$E1528)</f>
        <v>ﾀｶﾊﾗ ｼｮｳﾍｲ</v>
      </c>
      <c r="D1528" t="str">
        <f>IF($K1528="","",男子登録情報!$O1528&amp;" "&amp;男子登録情報!$N1528&amp;" ("&amp;LEFT(男子登録情報!$F1528,2)&amp;")")</f>
        <v>Shohei TAKAHARA (00)</v>
      </c>
      <c r="E1528" t="str">
        <f>IF($K1528="","",男子登録情報!$P1528)</f>
        <v>JPN</v>
      </c>
      <c r="F1528" t="str">
        <f t="shared" si="23"/>
        <v>1</v>
      </c>
      <c r="G1528">
        <f>IF($K1528="","",男子登録情報!$M1528)</f>
        <v>30</v>
      </c>
      <c r="H1528">
        <f>IF($K1528="","",男子登録情報!$A1528)</f>
        <v>490058</v>
      </c>
      <c r="K1528">
        <f>IF(男子登録情報!$C1528="","",男子登録情報!$C1528)</f>
        <v>1527</v>
      </c>
      <c r="M1528">
        <f>IFERROR(IF(AND(402&lt;=VALUE(RIGHT(男子登録情報!$F1528,4)),競技会情報!$E$3*100+競技会情報!$G$3&gt;=VALUE(RIGHT(男子登録情報!$F1528,4))),VALUE(男子登録情報!$G1528)+1,VALUE(男子登録情報!$G1528)),"")</f>
        <v>22</v>
      </c>
      <c r="N1528" t="str">
        <f>IF($K1528="","",IF(男子登録情報!$H1528="北海道",男子登録情報!$H1528,LEFT(男子登録情報!$H1528,LEN(男子登録情報!$H1528)-1)))</f>
        <v>大阪</v>
      </c>
      <c r="O1528" t="str">
        <f>IF($K1528="","",IF(LEN($N1528)=2,LEFT($N1528,1)&amp;"　"&amp;RIGHT($N1528,1)&amp;"・"&amp;男子登録情報!$I1528,$N1528&amp;"・"&amp;男子登録情報!$I1528))</f>
        <v>大　阪・八尾</v>
      </c>
    </row>
    <row r="1529" spans="1:15" x14ac:dyDescent="0.55000000000000004">
      <c r="A1529">
        <f>IF($K1529="","",100000000+男子登録情報!$C1529)</f>
        <v>100001528</v>
      </c>
      <c r="B1529" t="str">
        <f>IF($K1529="","",男子登録情報!$D1529&amp;" ("&amp;男子登録情報!$K1529&amp;")")</f>
        <v>滝下　連太郎 (3)</v>
      </c>
      <c r="C1529" t="str">
        <f>IF($K1529="","",男子登録情報!$E1529)</f>
        <v>ﾀｷｼﾀ ﾚﾝﾀﾛｳ</v>
      </c>
      <c r="D1529" t="str">
        <f>IF($K1529="","",男子登録情報!$O1529&amp;" "&amp;男子登録情報!$N1529&amp;" ("&amp;LEFT(男子登録情報!$F1529,2)&amp;")")</f>
        <v>Rentaro TAKISHITA (01)</v>
      </c>
      <c r="E1529" t="str">
        <f>IF($K1529="","",男子登録情報!$P1529)</f>
        <v>JPN</v>
      </c>
      <c r="F1529" t="str">
        <f t="shared" si="23"/>
        <v>1</v>
      </c>
      <c r="G1529">
        <f>IF($K1529="","",男子登録情報!$M1529)</f>
        <v>30</v>
      </c>
      <c r="H1529">
        <f>IF($K1529="","",男子登録情報!$A1529)</f>
        <v>490058</v>
      </c>
      <c r="K1529">
        <f>IF(男子登録情報!$C1529="","",男子登録情報!$C1529)</f>
        <v>1528</v>
      </c>
      <c r="M1529">
        <f>IFERROR(IF(AND(402&lt;=VALUE(RIGHT(男子登録情報!$F1529,4)),競技会情報!$E$3*100+競技会情報!$G$3&gt;=VALUE(RIGHT(男子登録情報!$F1529,4))),VALUE(男子登録情報!$G1529)+1,VALUE(男子登録情報!$G1529)),"")</f>
        <v>21</v>
      </c>
      <c r="N1529" t="str">
        <f>IF($K1529="","",IF(男子登録情報!$H1529="北海道",男子登録情報!$H1529,LEFT(男子登録情報!$H1529,LEN(男子登録情報!$H1529)-1)))</f>
        <v>大阪</v>
      </c>
      <c r="O1529" t="str">
        <f>IF($K1529="","",IF(LEN($N1529)=2,LEFT($N1529,1)&amp;"　"&amp;RIGHT($N1529,1)&amp;"・"&amp;男子登録情報!$I1529,$N1529&amp;"・"&amp;男子登録情報!$I1529))</f>
        <v>大　阪・鳳</v>
      </c>
    </row>
    <row r="1530" spans="1:15" x14ac:dyDescent="0.55000000000000004">
      <c r="A1530">
        <f>IF($K1530="","",100000000+男子登録情報!$C1530)</f>
        <v>100001529</v>
      </c>
      <c r="B1530" t="str">
        <f>IF($K1530="","",男子登録情報!$D1530&amp;" ("&amp;男子登録情報!$K1530&amp;")")</f>
        <v>水野　詠介 (3)</v>
      </c>
      <c r="C1530" t="str">
        <f>IF($K1530="","",男子登録情報!$E1530)</f>
        <v>ﾐｽﾞﾉ ｴｲｽｹ</v>
      </c>
      <c r="D1530" t="str">
        <f>IF($K1530="","",男子登録情報!$O1530&amp;" "&amp;男子登録情報!$N1530&amp;" ("&amp;LEFT(男子登録情報!$F1530,2)&amp;")")</f>
        <v>Eisuke MIZUNO (01)</v>
      </c>
      <c r="E1530" t="str">
        <f>IF($K1530="","",男子登録情報!$P1530)</f>
        <v>JPN</v>
      </c>
      <c r="F1530" t="str">
        <f t="shared" si="23"/>
        <v>1</v>
      </c>
      <c r="G1530">
        <f>IF($K1530="","",男子登録情報!$M1530)</f>
        <v>30</v>
      </c>
      <c r="H1530">
        <f>IF($K1530="","",男子登録情報!$A1530)</f>
        <v>490058</v>
      </c>
      <c r="K1530">
        <f>IF(男子登録情報!$C1530="","",男子登録情報!$C1530)</f>
        <v>1529</v>
      </c>
      <c r="M1530">
        <f>IFERROR(IF(AND(402&lt;=VALUE(RIGHT(男子登録情報!$F1530,4)),競技会情報!$E$3*100+競技会情報!$G$3&gt;=VALUE(RIGHT(男子登録情報!$F1530,4))),VALUE(男子登録情報!$G1530)+1,VALUE(男子登録情報!$G1530)),"")</f>
        <v>21</v>
      </c>
      <c r="N1530" t="str">
        <f>IF($K1530="","",IF(男子登録情報!$H1530="北海道",男子登録情報!$H1530,LEFT(男子登録情報!$H1530,LEN(男子登録情報!$H1530)-1)))</f>
        <v>大阪</v>
      </c>
      <c r="O1530" t="str">
        <f>IF($K1530="","",IF(LEN($N1530)=2,LEFT($N1530,1)&amp;"　"&amp;RIGHT($N1530,1)&amp;"・"&amp;男子登録情報!$I1530,$N1530&amp;"・"&amp;男子登録情報!$I1530))</f>
        <v>大　阪・住吉</v>
      </c>
    </row>
    <row r="1531" spans="1:15" x14ac:dyDescent="0.55000000000000004">
      <c r="A1531">
        <f>IF($K1531="","",100000000+男子登録情報!$C1531)</f>
        <v>100001530</v>
      </c>
      <c r="B1531" t="str">
        <f>IF($K1531="","",男子登録情報!$D1531&amp;" ("&amp;男子登録情報!$K1531&amp;")")</f>
        <v>木戸　海斗 (3)</v>
      </c>
      <c r="C1531" t="str">
        <f>IF($K1531="","",男子登録情報!$E1531)</f>
        <v>ｷﾄﾞ ｶｲﾄ</v>
      </c>
      <c r="D1531" t="str">
        <f>IF($K1531="","",男子登録情報!$O1531&amp;" "&amp;男子登録情報!$N1531&amp;" ("&amp;LEFT(男子登録情報!$F1531,2)&amp;")")</f>
        <v>Kaito KIDO (01)</v>
      </c>
      <c r="E1531" t="str">
        <f>IF($K1531="","",男子登録情報!$P1531)</f>
        <v>JPN</v>
      </c>
      <c r="F1531" t="str">
        <f t="shared" si="23"/>
        <v>1</v>
      </c>
      <c r="G1531">
        <f>IF($K1531="","",男子登録情報!$M1531)</f>
        <v>30</v>
      </c>
      <c r="H1531">
        <f>IF($K1531="","",男子登録情報!$A1531)</f>
        <v>490058</v>
      </c>
      <c r="K1531">
        <f>IF(男子登録情報!$C1531="","",男子登録情報!$C1531)</f>
        <v>1530</v>
      </c>
      <c r="M1531">
        <f>IFERROR(IF(AND(402&lt;=VALUE(RIGHT(男子登録情報!$F1531,4)),競技会情報!$E$3*100+競技会情報!$G$3&gt;=VALUE(RIGHT(男子登録情報!$F1531,4))),VALUE(男子登録情報!$G1531)+1,VALUE(男子登録情報!$G1531)),"")</f>
        <v>21</v>
      </c>
      <c r="N1531" t="str">
        <f>IF($K1531="","",IF(男子登録情報!$H1531="北海道",男子登録情報!$H1531,LEFT(男子登録情報!$H1531,LEN(男子登録情報!$H1531)-1)))</f>
        <v>滋賀</v>
      </c>
      <c r="O1531" t="str">
        <f>IF($K1531="","",IF(LEN($N1531)=2,LEFT($N1531,1)&amp;"　"&amp;RIGHT($N1531,1)&amp;"・"&amp;男子登録情報!$I1531,$N1531&amp;"・"&amp;男子登録情報!$I1531))</f>
        <v>滋　賀・石山</v>
      </c>
    </row>
    <row r="1532" spans="1:15" x14ac:dyDescent="0.55000000000000004">
      <c r="A1532">
        <f>IF($K1532="","",100000000+男子登録情報!$C1532)</f>
        <v>100001531</v>
      </c>
      <c r="B1532" t="str">
        <f>IF($K1532="","",男子登録情報!$D1532&amp;" ("&amp;男子登録情報!$K1532&amp;")")</f>
        <v>廣岡　潤哉 (2)</v>
      </c>
      <c r="C1532" t="str">
        <f>IF($K1532="","",男子登録情報!$E1532)</f>
        <v>ﾋﾛｵｶ ｼﾞｭﾝﾔ</v>
      </c>
      <c r="D1532" t="str">
        <f>IF($K1532="","",男子登録情報!$O1532&amp;" "&amp;男子登録情報!$N1532&amp;" ("&amp;LEFT(男子登録情報!$F1532,2)&amp;")")</f>
        <v>Jyunya HIROOKA (02)</v>
      </c>
      <c r="E1532" t="str">
        <f>IF($K1532="","",男子登録情報!$P1532)</f>
        <v>JPN</v>
      </c>
      <c r="F1532" t="str">
        <f t="shared" si="23"/>
        <v>1</v>
      </c>
      <c r="G1532">
        <f>IF($K1532="","",男子登録情報!$M1532)</f>
        <v>30</v>
      </c>
      <c r="H1532">
        <f>IF($K1532="","",男子登録情報!$A1532)</f>
        <v>490058</v>
      </c>
      <c r="K1532">
        <f>IF(男子登録情報!$C1532="","",男子登録情報!$C1532)</f>
        <v>1531</v>
      </c>
      <c r="M1532">
        <f>IFERROR(IF(AND(402&lt;=VALUE(RIGHT(男子登録情報!$F1532,4)),競技会情報!$E$3*100+競技会情報!$G$3&gt;=VALUE(RIGHT(男子登録情報!$F1532,4))),VALUE(男子登録情報!$G1532)+1,VALUE(男子登録情報!$G1532)),"")</f>
        <v>20</v>
      </c>
      <c r="N1532" t="str">
        <f>IF($K1532="","",IF(男子登録情報!$H1532="北海道",男子登録情報!$H1532,LEFT(男子登録情報!$H1532,LEN(男子登録情報!$H1532)-1)))</f>
        <v>兵庫</v>
      </c>
      <c r="O1532" t="str">
        <f>IF($K1532="","",IF(LEN($N1532)=2,LEFT($N1532,1)&amp;"　"&amp;RIGHT($N1532,1)&amp;"・"&amp;男子登録情報!$I1532,$N1532&amp;"・"&amp;男子登録情報!$I1532))</f>
        <v>兵　庫・柏原</v>
      </c>
    </row>
    <row r="1533" spans="1:15" x14ac:dyDescent="0.55000000000000004">
      <c r="A1533">
        <f>IF($K1533="","",100000000+男子登録情報!$C1533)</f>
        <v>100001532</v>
      </c>
      <c r="B1533" t="str">
        <f>IF($K1533="","",男子登録情報!$D1533&amp;" ("&amp;男子登録情報!$K1533&amp;")")</f>
        <v>和田　拓真 (Ｍ2)</v>
      </c>
      <c r="C1533" t="str">
        <f>IF($K1533="","",男子登録情報!$E1533)</f>
        <v>ﾜﾀﾞ ﾀｸﾏ</v>
      </c>
      <c r="D1533" t="str">
        <f>IF($K1533="","",男子登録情報!$O1533&amp;" "&amp;男子登録情報!$N1533&amp;" ("&amp;LEFT(男子登録情報!$F1533,2)&amp;")")</f>
        <v>Takuma WADA (98)</v>
      </c>
      <c r="E1533" t="str">
        <f>IF($K1533="","",男子登録情報!$P1533)</f>
        <v>JPN</v>
      </c>
      <c r="F1533" t="str">
        <f t="shared" si="23"/>
        <v>1</v>
      </c>
      <c r="G1533">
        <f>IF($K1533="","",男子登録情報!$M1533)</f>
        <v>30</v>
      </c>
      <c r="H1533">
        <f>IF($K1533="","",男子登録情報!$A1533)</f>
        <v>490058</v>
      </c>
      <c r="K1533">
        <f>IF(男子登録情報!$C1533="","",男子登録情報!$C1533)</f>
        <v>1532</v>
      </c>
      <c r="M1533">
        <f>IFERROR(IF(AND(402&lt;=VALUE(RIGHT(男子登録情報!$F1533,4)),競技会情報!$E$3*100+競技会情報!$G$3&gt;=VALUE(RIGHT(男子登録情報!$F1533,4))),VALUE(男子登録情報!$G1533)+1,VALUE(男子登録情報!$G1533)),"")</f>
        <v>24</v>
      </c>
      <c r="N1533" t="str">
        <f>IF($K1533="","",IF(男子登録情報!$H1533="北海道",男子登録情報!$H1533,LEFT(男子登録情報!$H1533,LEN(男子登録情報!$H1533)-1)))</f>
        <v>大阪</v>
      </c>
      <c r="O1533" t="str">
        <f>IF($K1533="","",IF(LEN($N1533)=2,LEFT($N1533,1)&amp;"　"&amp;RIGHT($N1533,1)&amp;"・"&amp;男子登録情報!$I1533,$N1533&amp;"・"&amp;男子登録情報!$I1533))</f>
        <v>大　阪・日根野</v>
      </c>
    </row>
    <row r="1534" spans="1:15" x14ac:dyDescent="0.55000000000000004">
      <c r="A1534">
        <f>IF($K1534="","",100000000+男子登録情報!$C1534)</f>
        <v>100001533</v>
      </c>
      <c r="B1534" t="str">
        <f>IF($K1534="","",男子登録情報!$D1534&amp;" ("&amp;男子登録情報!$K1534&amp;")")</f>
        <v>鈴木　雄大 (4)</v>
      </c>
      <c r="C1534" t="str">
        <f>IF($K1534="","",男子登録情報!$E1534)</f>
        <v>ｽｽﾞｷ ﾕｳﾀﾞｲ</v>
      </c>
      <c r="D1534" t="str">
        <f>IF($K1534="","",男子登録情報!$O1534&amp;" "&amp;男子登録情報!$N1534&amp;" ("&amp;LEFT(男子登録情報!$F1534,2)&amp;")")</f>
        <v>Yudai SUZUKI (00)</v>
      </c>
      <c r="E1534" t="str">
        <f>IF($K1534="","",男子登録情報!$P1534)</f>
        <v>JPN</v>
      </c>
      <c r="F1534" t="str">
        <f t="shared" si="23"/>
        <v>1</v>
      </c>
      <c r="G1534">
        <f>IF($K1534="","",男子登録情報!$M1534)</f>
        <v>27</v>
      </c>
      <c r="H1534">
        <f>IF($K1534="","",男子登録情報!$A1534)</f>
        <v>492302</v>
      </c>
      <c r="K1534">
        <f>IF(男子登録情報!$C1534="","",男子登録情報!$C1534)</f>
        <v>1533</v>
      </c>
      <c r="M1534">
        <f>IFERROR(IF(AND(402&lt;=VALUE(RIGHT(男子登録情報!$F1534,4)),競技会情報!$E$3*100+競技会情報!$G$3&gt;=VALUE(RIGHT(男子登録情報!$F1534,4))),VALUE(男子登録情報!$G1534)+1,VALUE(男子登録情報!$G1534)),"")</f>
        <v>22</v>
      </c>
      <c r="N1534" t="str">
        <f>IF($K1534="","",IF(男子登録情報!$H1534="北海道",男子登録情報!$H1534,LEFT(男子登録情報!$H1534,LEN(男子登録情報!$H1534)-1)))</f>
        <v>大阪</v>
      </c>
      <c r="O1534" t="str">
        <f>IF($K1534="","",IF(LEN($N1534)=2,LEFT($N1534,1)&amp;"　"&amp;RIGHT($N1534,1)&amp;"・"&amp;男子登録情報!$I1534,$N1534&amp;"・"&amp;男子登録情報!$I1534))</f>
        <v>大　阪・興國</v>
      </c>
    </row>
    <row r="1535" spans="1:15" x14ac:dyDescent="0.55000000000000004">
      <c r="A1535">
        <f>IF($K1535="","",100000000+男子登録情報!$C1535)</f>
        <v>100001534</v>
      </c>
      <c r="B1535" t="str">
        <f>IF($K1535="","",男子登録情報!$D1535&amp;" ("&amp;男子登録情報!$K1535&amp;")")</f>
        <v>戸澤　悠介 (4)</v>
      </c>
      <c r="C1535" t="str">
        <f>IF($K1535="","",男子登録情報!$E1535)</f>
        <v>ﾄｻﾞﾜ ﾕｳｽｹ</v>
      </c>
      <c r="D1535" t="str">
        <f>IF($K1535="","",男子登録情報!$O1535&amp;" "&amp;男子登録情報!$N1535&amp;" ("&amp;LEFT(男子登録情報!$F1535,2)&amp;")")</f>
        <v>Yusuke TOZAWA (01)</v>
      </c>
      <c r="E1535" t="str">
        <f>IF($K1535="","",男子登録情報!$P1535)</f>
        <v>JPN</v>
      </c>
      <c r="F1535" t="str">
        <f t="shared" si="23"/>
        <v>1</v>
      </c>
      <c r="G1535">
        <f>IF($K1535="","",男子登録情報!$M1535)</f>
        <v>26</v>
      </c>
      <c r="H1535">
        <f>IF($K1535="","",男子登録情報!$A1535)</f>
        <v>492302</v>
      </c>
      <c r="K1535">
        <f>IF(男子登録情報!$C1535="","",男子登録情報!$C1535)</f>
        <v>1534</v>
      </c>
      <c r="M1535">
        <f>IFERROR(IF(AND(402&lt;=VALUE(RIGHT(男子登録情報!$F1535,4)),競技会情報!$E$3*100+競技会情報!$G$3&gt;=VALUE(RIGHT(男子登録情報!$F1535,4))),VALUE(男子登録情報!$G1535)+1,VALUE(男子登録情報!$G1535)),"")</f>
        <v>21</v>
      </c>
      <c r="N1535" t="str">
        <f>IF($K1535="","",IF(男子登録情報!$H1535="北海道",男子登録情報!$H1535,LEFT(男子登録情報!$H1535,LEN(男子登録情報!$H1535)-1)))</f>
        <v>京都</v>
      </c>
      <c r="O1535" t="str">
        <f>IF($K1535="","",IF(LEN($N1535)=2,LEFT($N1535,1)&amp;"　"&amp;RIGHT($N1535,1)&amp;"・"&amp;男子登録情報!$I1535,$N1535&amp;"・"&amp;男子登録情報!$I1535))</f>
        <v>京　都・久御山</v>
      </c>
    </row>
    <row r="1536" spans="1:15" x14ac:dyDescent="0.55000000000000004">
      <c r="A1536">
        <f>IF($K1536="","",100000000+男子登録情報!$C1536)</f>
        <v>100001535</v>
      </c>
      <c r="B1536" t="str">
        <f>IF($K1536="","",男子登録情報!$D1536&amp;" ("&amp;男子登録情報!$K1536&amp;")")</f>
        <v>伊藤　奏 (4)</v>
      </c>
      <c r="C1536" t="str">
        <f>IF($K1536="","",男子登録情報!$E1536)</f>
        <v>ｲﾄｳ ｶﾅﾃﾞ</v>
      </c>
      <c r="D1536" t="str">
        <f>IF($K1536="","",男子登録情報!$O1536&amp;" "&amp;男子登録情報!$N1536&amp;" ("&amp;LEFT(男子登録情報!$F1536,2)&amp;")")</f>
        <v>Kanade ITO (00)</v>
      </c>
      <c r="E1536" t="str">
        <f>IF($K1536="","",男子登録情報!$P1536)</f>
        <v>JPN</v>
      </c>
      <c r="F1536" t="str">
        <f t="shared" si="23"/>
        <v>1</v>
      </c>
      <c r="G1536">
        <f>IF($K1536="","",男子登録情報!$M1536)</f>
        <v>37</v>
      </c>
      <c r="H1536">
        <f>IF($K1536="","",男子登録情報!$A1536)</f>
        <v>492302</v>
      </c>
      <c r="K1536">
        <f>IF(男子登録情報!$C1536="","",男子登録情報!$C1536)</f>
        <v>1535</v>
      </c>
      <c r="M1536">
        <f>IFERROR(IF(AND(402&lt;=VALUE(RIGHT(男子登録情報!$F1536,4)),競技会情報!$E$3*100+競技会情報!$G$3&gt;=VALUE(RIGHT(男子登録情報!$F1536,4))),VALUE(男子登録情報!$G1536)+1,VALUE(男子登録情報!$G1536)),"")</f>
        <v>22</v>
      </c>
      <c r="N1536" t="str">
        <f>IF($K1536="","",IF(男子登録情報!$H1536="北海道",男子登録情報!$H1536,LEFT(男子登録情報!$H1536,LEN(男子登録情報!$H1536)-1)))</f>
        <v>香川</v>
      </c>
      <c r="O1536" t="str">
        <f>IF($K1536="","",IF(LEN($N1536)=2,LEFT($N1536,1)&amp;"　"&amp;RIGHT($N1536,1)&amp;"・"&amp;男子登録情報!$I1536,$N1536&amp;"・"&amp;男子登録情報!$I1536))</f>
        <v>香　川・英明</v>
      </c>
    </row>
    <row r="1537" spans="1:15" x14ac:dyDescent="0.55000000000000004">
      <c r="A1537">
        <f>IF($K1537="","",100000000+男子登録情報!$C1537)</f>
        <v>100001536</v>
      </c>
      <c r="B1537" t="str">
        <f>IF($K1537="","",男子登録情報!$D1537&amp;" ("&amp;男子登録情報!$K1537&amp;")")</f>
        <v>迫田　悠仁 (4)</v>
      </c>
      <c r="C1537" t="str">
        <f>IF($K1537="","",男子登録情報!$E1537)</f>
        <v>ｻｺﾀﾞ ﾕｳｼﾞﾝ</v>
      </c>
      <c r="D1537" t="str">
        <f>IF($K1537="","",男子登録情報!$O1537&amp;" "&amp;男子登録情報!$N1537&amp;" ("&amp;LEFT(男子登録情報!$F1537,2)&amp;")")</f>
        <v>Yujin SAKODA (00)</v>
      </c>
      <c r="E1537" t="str">
        <f>IF($K1537="","",男子登録情報!$P1537)</f>
        <v>JPN</v>
      </c>
      <c r="F1537" t="str">
        <f t="shared" si="23"/>
        <v>1</v>
      </c>
      <c r="G1537">
        <f>IF($K1537="","",男子登録情報!$M1537)</f>
        <v>27</v>
      </c>
      <c r="H1537">
        <f>IF($K1537="","",男子登録情報!$A1537)</f>
        <v>492302</v>
      </c>
      <c r="K1537">
        <f>IF(男子登録情報!$C1537="","",男子登録情報!$C1537)</f>
        <v>1536</v>
      </c>
      <c r="M1537">
        <f>IFERROR(IF(AND(402&lt;=VALUE(RIGHT(男子登録情報!$F1537,4)),競技会情報!$E$3*100+競技会情報!$G$3&gt;=VALUE(RIGHT(男子登録情報!$F1537,4))),VALUE(男子登録情報!$G1537)+1,VALUE(男子登録情報!$G1537)),"")</f>
        <v>22</v>
      </c>
      <c r="N1537" t="str">
        <f>IF($K1537="","",IF(男子登録情報!$H1537="北海道",男子登録情報!$H1537,LEFT(男子登録情報!$H1537,LEN(男子登録情報!$H1537)-1)))</f>
        <v>大阪</v>
      </c>
      <c r="O1537" t="str">
        <f>IF($K1537="","",IF(LEN($N1537)=2,LEFT($N1537,1)&amp;"　"&amp;RIGHT($N1537,1)&amp;"・"&amp;男子登録情報!$I1537,$N1537&amp;"・"&amp;男子登録情報!$I1537))</f>
        <v>大　阪・関大北陽</v>
      </c>
    </row>
    <row r="1538" spans="1:15" x14ac:dyDescent="0.55000000000000004">
      <c r="A1538">
        <f>IF($K1538="","",100000000+男子登録情報!$C1538)</f>
        <v>100001537</v>
      </c>
      <c r="B1538" t="str">
        <f>IF($K1538="","",男子登録情報!$D1538&amp;" ("&amp;男子登録情報!$K1538&amp;")")</f>
        <v>佐野　嘉彦 (2)</v>
      </c>
      <c r="C1538" t="str">
        <f>IF($K1538="","",男子登録情報!$E1538)</f>
        <v>ｻﾉ ﾖｼﾋｺ</v>
      </c>
      <c r="D1538" t="str">
        <f>IF($K1538="","",男子登録情報!$O1538&amp;" "&amp;男子登録情報!$N1538&amp;" ("&amp;LEFT(男子登録情報!$F1538,2)&amp;")")</f>
        <v>Yoshihiko SANO (02)</v>
      </c>
      <c r="E1538" t="str">
        <f>IF($K1538="","",男子登録情報!$P1538)</f>
        <v>JPN</v>
      </c>
      <c r="F1538" t="str">
        <f t="shared" si="23"/>
        <v>1</v>
      </c>
      <c r="G1538">
        <f>IF($K1538="","",男子登録情報!$M1538)</f>
        <v>37</v>
      </c>
      <c r="H1538">
        <f>IF($K1538="","",男子登録情報!$A1538)</f>
        <v>492302</v>
      </c>
      <c r="K1538">
        <f>IF(男子登録情報!$C1538="","",男子登録情報!$C1538)</f>
        <v>1537</v>
      </c>
      <c r="M1538">
        <f>IFERROR(IF(AND(402&lt;=VALUE(RIGHT(男子登録情報!$F1538,4)),競技会情報!$E$3*100+競技会情報!$G$3&gt;=VALUE(RIGHT(男子登録情報!$F1538,4))),VALUE(男子登録情報!$G1538)+1,VALUE(男子登録情報!$G1538)),"")</f>
        <v>20</v>
      </c>
      <c r="N1538" t="str">
        <f>IF($K1538="","",IF(男子登録情報!$H1538="北海道",男子登録情報!$H1538,LEFT(男子登録情報!$H1538,LEN(男子登録情報!$H1538)-1)))</f>
        <v>香川</v>
      </c>
      <c r="O1538" t="str">
        <f>IF($K1538="","",IF(LEN($N1538)=2,LEFT($N1538,1)&amp;"　"&amp;RIGHT($N1538,1)&amp;"・"&amp;男子登録情報!$I1538,$N1538&amp;"・"&amp;男子登録情報!$I1538))</f>
        <v>香　川・四学香川西</v>
      </c>
    </row>
    <row r="1539" spans="1:15" x14ac:dyDescent="0.55000000000000004">
      <c r="A1539">
        <f>IF($K1539="","",100000000+男子登録情報!$C1539)</f>
        <v>100001538</v>
      </c>
      <c r="B1539" t="str">
        <f>IF($K1539="","",男子登録情報!$D1539&amp;" ("&amp;男子登録情報!$K1539&amp;")")</f>
        <v>木村　太陽 (2)</v>
      </c>
      <c r="C1539" t="str">
        <f>IF($K1539="","",男子登録情報!$E1539)</f>
        <v>ｷﾑﾗ ﾀｲﾖｳ</v>
      </c>
      <c r="D1539" t="str">
        <f>IF($K1539="","",男子登録情報!$O1539&amp;" "&amp;男子登録情報!$N1539&amp;" ("&amp;LEFT(男子登録情報!$F1539,2)&amp;")")</f>
        <v>Taiyo KIMURA (03)</v>
      </c>
      <c r="E1539" t="str">
        <f>IF($K1539="","",男子登録情報!$P1539)</f>
        <v>JPN</v>
      </c>
      <c r="F1539" t="str">
        <f t="shared" ref="F1539:F1602" si="24">IF($K1539="","","1")</f>
        <v>1</v>
      </c>
      <c r="G1539">
        <f>IF($K1539="","",男子登録情報!$M1539)</f>
        <v>27</v>
      </c>
      <c r="H1539">
        <f>IF($K1539="","",男子登録情報!$A1539)</f>
        <v>492302</v>
      </c>
      <c r="K1539">
        <f>IF(男子登録情報!$C1539="","",男子登録情報!$C1539)</f>
        <v>1538</v>
      </c>
      <c r="M1539">
        <f>IFERROR(IF(AND(402&lt;=VALUE(RIGHT(男子登録情報!$F1539,4)),競技会情報!$E$3*100+競技会情報!$G$3&gt;=VALUE(RIGHT(男子登録情報!$F1539,4))),VALUE(男子登録情報!$G1539)+1,VALUE(男子登録情報!$G1539)),"")</f>
        <v>19</v>
      </c>
      <c r="N1539" t="str">
        <f>IF($K1539="","",IF(男子登録情報!$H1539="北海道",男子登録情報!$H1539,LEFT(男子登録情報!$H1539,LEN(男子登録情報!$H1539)-1)))</f>
        <v>大阪</v>
      </c>
      <c r="O1539" t="str">
        <f>IF($K1539="","",IF(LEN($N1539)=2,LEFT($N1539,1)&amp;"　"&amp;RIGHT($N1539,1)&amp;"・"&amp;男子登録情報!$I1539,$N1539&amp;"・"&amp;男子登録情報!$I1539))</f>
        <v>大　阪・大塚</v>
      </c>
    </row>
    <row r="1540" spans="1:15" x14ac:dyDescent="0.55000000000000004">
      <c r="A1540">
        <f>IF($K1540="","",100000000+男子登録情報!$C1540)</f>
        <v>100001539</v>
      </c>
      <c r="B1540" t="str">
        <f>IF($K1540="","",男子登録情報!$D1540&amp;" ("&amp;男子登録情報!$K1540&amp;")")</f>
        <v>篠原　優太朗 (4)</v>
      </c>
      <c r="C1540" t="str">
        <f>IF($K1540="","",男子登録情報!$E1540)</f>
        <v>ｼﾉﾊﾗ ﾕｳﾀﾛｳ</v>
      </c>
      <c r="D1540" t="str">
        <f>IF($K1540="","",男子登録情報!$O1540&amp;" "&amp;男子登録情報!$N1540&amp;" ("&amp;LEFT(男子登録情報!$F1540,2)&amp;")")</f>
        <v>Yutaro SHINOHARA (00)</v>
      </c>
      <c r="E1540" t="str">
        <f>IF($K1540="","",男子登録情報!$P1540)</f>
        <v>JPN</v>
      </c>
      <c r="F1540" t="str">
        <f t="shared" si="24"/>
        <v>1</v>
      </c>
      <c r="G1540">
        <f>IF($K1540="","",男子登録情報!$M1540)</f>
        <v>37</v>
      </c>
      <c r="H1540">
        <f>IF($K1540="","",男子登録情報!$A1540)</f>
        <v>492302</v>
      </c>
      <c r="K1540">
        <f>IF(男子登録情報!$C1540="","",男子登録情報!$C1540)</f>
        <v>1539</v>
      </c>
      <c r="M1540">
        <f>IFERROR(IF(AND(402&lt;=VALUE(RIGHT(男子登録情報!$F1540,4)),競技会情報!$E$3*100+競技会情報!$G$3&gt;=VALUE(RIGHT(男子登録情報!$F1540,4))),VALUE(男子登録情報!$G1540)+1,VALUE(男子登録情報!$G1540)),"")</f>
        <v>22</v>
      </c>
      <c r="N1540" t="str">
        <f>IF($K1540="","",IF(男子登録情報!$H1540="北海道",男子登録情報!$H1540,LEFT(男子登録情報!$H1540,LEN(男子登録情報!$H1540)-1)))</f>
        <v>香川</v>
      </c>
      <c r="O1540" t="str">
        <f>IF($K1540="","",IF(LEN($N1540)=2,LEFT($N1540,1)&amp;"　"&amp;RIGHT($N1540,1)&amp;"・"&amp;男子登録情報!$I1540,$N1540&amp;"・"&amp;男子登録情報!$I1540))</f>
        <v>香　川・高瀬</v>
      </c>
    </row>
    <row r="1541" spans="1:15" x14ac:dyDescent="0.55000000000000004">
      <c r="A1541">
        <f>IF($K1541="","",100000000+男子登録情報!$C1541)</f>
        <v>100001540</v>
      </c>
      <c r="B1541" t="str">
        <f>IF($K1541="","",男子登録情報!$D1541&amp;" ("&amp;男子登録情報!$K1541&amp;")")</f>
        <v>岡村　新也 (4)</v>
      </c>
      <c r="C1541" t="str">
        <f>IF($K1541="","",男子登録情報!$E1541)</f>
        <v>ｵｶﾑﾗ ｼﾝﾔ</v>
      </c>
      <c r="D1541" t="str">
        <f>IF($K1541="","",男子登録情報!$O1541&amp;" "&amp;男子登録情報!$N1541&amp;" ("&amp;LEFT(男子登録情報!$F1541,2)&amp;")")</f>
        <v>Shinya OKAMURA (00)</v>
      </c>
      <c r="E1541" t="str">
        <f>IF($K1541="","",男子登録情報!$P1541)</f>
        <v>JPN</v>
      </c>
      <c r="F1541" t="str">
        <f t="shared" si="24"/>
        <v>1</v>
      </c>
      <c r="G1541">
        <f>IF($K1541="","",男子登録情報!$M1541)</f>
        <v>28</v>
      </c>
      <c r="H1541">
        <f>IF($K1541="","",男子登録情報!$A1541)</f>
        <v>492302</v>
      </c>
      <c r="K1541">
        <f>IF(男子登録情報!$C1541="","",男子登録情報!$C1541)</f>
        <v>1540</v>
      </c>
      <c r="M1541">
        <f>IFERROR(IF(AND(402&lt;=VALUE(RIGHT(男子登録情報!$F1541,4)),競技会情報!$E$3*100+競技会情報!$G$3&gt;=VALUE(RIGHT(男子登録情報!$F1541,4))),VALUE(男子登録情報!$G1541)+1,VALUE(男子登録情報!$G1541)),"")</f>
        <v>21</v>
      </c>
      <c r="N1541" t="str">
        <f>IF($K1541="","",IF(男子登録情報!$H1541="北海道",男子登録情報!$H1541,LEFT(男子登録情報!$H1541,LEN(男子登録情報!$H1541)-1)))</f>
        <v>兵庫</v>
      </c>
      <c r="O1541" t="str">
        <f>IF($K1541="","",IF(LEN($N1541)=2,LEFT($N1541,1)&amp;"　"&amp;RIGHT($N1541,1)&amp;"・"&amp;男子登録情報!$I1541,$N1541&amp;"・"&amp;男子登録情報!$I1541))</f>
        <v>兵　庫・尼崎双星</v>
      </c>
    </row>
    <row r="1542" spans="1:15" x14ac:dyDescent="0.55000000000000004">
      <c r="A1542">
        <f>IF($K1542="","",100000000+男子登録情報!$C1542)</f>
        <v>100001541</v>
      </c>
      <c r="B1542" t="str">
        <f>IF($K1542="","",男子登録情報!$D1542&amp;" ("&amp;男子登録情報!$K1542&amp;")")</f>
        <v>森本　悠雅 (3)</v>
      </c>
      <c r="C1542" t="str">
        <f>IF($K1542="","",男子登録情報!$E1542)</f>
        <v>ﾓﾘﾓﾄ ﾕｳﾏ</v>
      </c>
      <c r="D1542" t="str">
        <f>IF($K1542="","",男子登録情報!$O1542&amp;" "&amp;男子登録情報!$N1542&amp;" ("&amp;LEFT(男子登録情報!$F1542,2)&amp;")")</f>
        <v>Yuma MORIMOTO (01)</v>
      </c>
      <c r="E1542" t="str">
        <f>IF($K1542="","",男子登録情報!$P1542)</f>
        <v>JPN</v>
      </c>
      <c r="F1542" t="str">
        <f t="shared" si="24"/>
        <v>1</v>
      </c>
      <c r="G1542">
        <f>IF($K1542="","",男子登録情報!$M1542)</f>
        <v>27</v>
      </c>
      <c r="H1542">
        <f>IF($K1542="","",男子登録情報!$A1542)</f>
        <v>492302</v>
      </c>
      <c r="K1542">
        <f>IF(男子登録情報!$C1542="","",男子登録情報!$C1542)</f>
        <v>1541</v>
      </c>
      <c r="M1542">
        <f>IFERROR(IF(AND(402&lt;=VALUE(RIGHT(男子登録情報!$F1542,4)),競技会情報!$E$3*100+競技会情報!$G$3&gt;=VALUE(RIGHT(男子登録情報!$F1542,4))),VALUE(男子登録情報!$G1542)+1,VALUE(男子登録情報!$G1542)),"")</f>
        <v>21</v>
      </c>
      <c r="N1542" t="str">
        <f>IF($K1542="","",IF(男子登録情報!$H1542="北海道",男子登録情報!$H1542,LEFT(男子登録情報!$H1542,LEN(男子登録情報!$H1542)-1)))</f>
        <v>大阪</v>
      </c>
      <c r="O1542" t="str">
        <f>IF($K1542="","",IF(LEN($N1542)=2,LEFT($N1542,1)&amp;"　"&amp;RIGHT($N1542,1)&amp;"・"&amp;男子登録情報!$I1542,$N1542&amp;"・"&amp;男子登録情報!$I1542))</f>
        <v>大　阪・大阪桐蔭</v>
      </c>
    </row>
    <row r="1543" spans="1:15" x14ac:dyDescent="0.55000000000000004">
      <c r="A1543">
        <f>IF($K1543="","",100000000+男子登録情報!$C1543)</f>
        <v>100001542</v>
      </c>
      <c r="B1543" t="str">
        <f>IF($K1543="","",男子登録情報!$D1543&amp;" ("&amp;男子登録情報!$K1543&amp;")")</f>
        <v>長　亮輝 (4)</v>
      </c>
      <c r="C1543" t="str">
        <f>IF($K1543="","",男子登録情報!$E1543)</f>
        <v>ｵｻ ﾘｮｳｷ</v>
      </c>
      <c r="D1543" t="str">
        <f>IF($K1543="","",男子登録情報!$O1543&amp;" "&amp;男子登録情報!$N1543&amp;" ("&amp;LEFT(男子登録情報!$F1543,2)&amp;")")</f>
        <v>Ryoki OSA (00)</v>
      </c>
      <c r="E1543" t="str">
        <f>IF($K1543="","",男子登録情報!$P1543)</f>
        <v>JPN</v>
      </c>
      <c r="F1543" t="str">
        <f t="shared" si="24"/>
        <v>1</v>
      </c>
      <c r="G1543">
        <f>IF($K1543="","",男子登録情報!$M1543)</f>
        <v>26</v>
      </c>
      <c r="H1543">
        <f>IF($K1543="","",男子登録情報!$A1543)</f>
        <v>492302</v>
      </c>
      <c r="K1543">
        <f>IF(男子登録情報!$C1543="","",男子登録情報!$C1543)</f>
        <v>1542</v>
      </c>
      <c r="M1543">
        <f>IFERROR(IF(AND(402&lt;=VALUE(RIGHT(男子登録情報!$F1543,4)),競技会情報!$E$3*100+競技会情報!$G$3&gt;=VALUE(RIGHT(男子登録情報!$F1543,4))),VALUE(男子登録情報!$G1543)+1,VALUE(男子登録情報!$G1543)),"")</f>
        <v>22</v>
      </c>
      <c r="N1543" t="str">
        <f>IF($K1543="","",IF(男子登録情報!$H1543="北海道",男子登録情報!$H1543,LEFT(男子登録情報!$H1543,LEN(男子登録情報!$H1543)-1)))</f>
        <v>京都</v>
      </c>
      <c r="O1543" t="str">
        <f>IF($K1543="","",IF(LEN($N1543)=2,LEFT($N1543,1)&amp;"　"&amp;RIGHT($N1543,1)&amp;"・"&amp;男子登録情報!$I1543,$N1543&amp;"・"&amp;男子登録情報!$I1543))</f>
        <v>京　都・京都両洋</v>
      </c>
    </row>
    <row r="1544" spans="1:15" x14ac:dyDescent="0.55000000000000004">
      <c r="A1544">
        <f>IF($K1544="","",100000000+男子登録情報!$C1544)</f>
        <v>100001543</v>
      </c>
      <c r="B1544" t="str">
        <f>IF($K1544="","",男子登録情報!$D1544&amp;" ("&amp;男子登録情報!$K1544&amp;")")</f>
        <v>白石　裕 (4)</v>
      </c>
      <c r="C1544" t="str">
        <f>IF($K1544="","",男子登録情報!$E1544)</f>
        <v>ｼﾗｲｼ ﾕﾀｶ</v>
      </c>
      <c r="D1544" t="str">
        <f>IF($K1544="","",男子登録情報!$O1544&amp;" "&amp;男子登録情報!$N1544&amp;" ("&amp;LEFT(男子登録情報!$F1544,2)&amp;")")</f>
        <v>Yutaka SHIRAISHI (00)</v>
      </c>
      <c r="E1544" t="str">
        <f>IF($K1544="","",男子登録情報!$P1544)</f>
        <v>JPN</v>
      </c>
      <c r="F1544" t="str">
        <f t="shared" si="24"/>
        <v>1</v>
      </c>
      <c r="G1544">
        <f>IF($K1544="","",男子登録情報!$M1544)</f>
        <v>27</v>
      </c>
      <c r="H1544">
        <f>IF($K1544="","",男子登録情報!$A1544)</f>
        <v>492302</v>
      </c>
      <c r="K1544">
        <f>IF(男子登録情報!$C1544="","",男子登録情報!$C1544)</f>
        <v>1543</v>
      </c>
      <c r="M1544">
        <f>IFERROR(IF(AND(402&lt;=VALUE(RIGHT(男子登録情報!$F1544,4)),競技会情報!$E$3*100+競技会情報!$G$3&gt;=VALUE(RIGHT(男子登録情報!$F1544,4))),VALUE(男子登録情報!$G1544)+1,VALUE(男子登録情報!$G1544)),"")</f>
        <v>22</v>
      </c>
      <c r="N1544" t="str">
        <f>IF($K1544="","",IF(男子登録情報!$H1544="北海道",男子登録情報!$H1544,LEFT(男子登録情報!$H1544,LEN(男子登録情報!$H1544)-1)))</f>
        <v>大阪</v>
      </c>
      <c r="O1544" t="str">
        <f>IF($K1544="","",IF(LEN($N1544)=2,LEFT($N1544,1)&amp;"　"&amp;RIGHT($N1544,1)&amp;"・"&amp;男子登録情報!$I1544,$N1544&amp;"・"&amp;男子登録情報!$I1544))</f>
        <v>大　阪・摂津</v>
      </c>
    </row>
    <row r="1545" spans="1:15" x14ac:dyDescent="0.55000000000000004">
      <c r="A1545">
        <f>IF($K1545="","",100000000+男子登録情報!$C1545)</f>
        <v>100001544</v>
      </c>
      <c r="B1545" t="str">
        <f>IF($K1545="","",男子登録情報!$D1545&amp;" ("&amp;男子登録情報!$K1545&amp;")")</f>
        <v>梶田　陸空 (2)</v>
      </c>
      <c r="C1545" t="str">
        <f>IF($K1545="","",男子登録情報!$E1545)</f>
        <v>ｶｼﾞﾀ ﾘｸ</v>
      </c>
      <c r="D1545" t="str">
        <f>IF($K1545="","",男子登録情報!$O1545&amp;" "&amp;男子登録情報!$N1545&amp;" ("&amp;LEFT(男子登録情報!$F1545,2)&amp;")")</f>
        <v>Riku KAJITA (03)</v>
      </c>
      <c r="E1545" t="str">
        <f>IF($K1545="","",男子登録情報!$P1545)</f>
        <v>JPN</v>
      </c>
      <c r="F1545" t="str">
        <f t="shared" si="24"/>
        <v>1</v>
      </c>
      <c r="G1545">
        <f>IF($K1545="","",男子登録情報!$M1545)</f>
        <v>27</v>
      </c>
      <c r="H1545">
        <f>IF($K1545="","",男子登録情報!$A1545)</f>
        <v>492302</v>
      </c>
      <c r="K1545">
        <f>IF(男子登録情報!$C1545="","",男子登録情報!$C1545)</f>
        <v>1544</v>
      </c>
      <c r="M1545">
        <f>IFERROR(IF(AND(402&lt;=VALUE(RIGHT(男子登録情報!$F1545,4)),競技会情報!$E$3*100+競技会情報!$G$3&gt;=VALUE(RIGHT(男子登録情報!$F1545,4))),VALUE(男子登録情報!$G1545)+1,VALUE(男子登録情報!$G1545)),"")</f>
        <v>19</v>
      </c>
      <c r="N1545" t="str">
        <f>IF($K1545="","",IF(男子登録情報!$H1545="北海道",男子登録情報!$H1545,LEFT(男子登録情報!$H1545,LEN(男子登録情報!$H1545)-1)))</f>
        <v>大阪</v>
      </c>
      <c r="O1545" t="str">
        <f>IF($K1545="","",IF(LEN($N1545)=2,LEFT($N1545,1)&amp;"　"&amp;RIGHT($N1545,1)&amp;"・"&amp;男子登録情報!$I1545,$N1545&amp;"・"&amp;男子登録情報!$I1545))</f>
        <v>大　阪・履正社</v>
      </c>
    </row>
    <row r="1546" spans="1:15" x14ac:dyDescent="0.55000000000000004">
      <c r="A1546">
        <f>IF($K1546="","",100000000+男子登録情報!$C1546)</f>
        <v>100001545</v>
      </c>
      <c r="B1546" t="str">
        <f>IF($K1546="","",男子登録情報!$D1546&amp;" ("&amp;男子登録情報!$K1546&amp;")")</f>
        <v>山岡　真大 (3)</v>
      </c>
      <c r="C1546" t="str">
        <f>IF($K1546="","",男子登録情報!$E1546)</f>
        <v>ﾔﾏｵｶ ﾏﾅﾄ</v>
      </c>
      <c r="D1546" t="str">
        <f>IF($K1546="","",男子登録情報!$O1546&amp;" "&amp;男子登録情報!$N1546&amp;" ("&amp;LEFT(男子登録情報!$F1546,2)&amp;")")</f>
        <v>Manato YAMAOKA (01)</v>
      </c>
      <c r="E1546" t="str">
        <f>IF($K1546="","",男子登録情報!$P1546)</f>
        <v>JPN</v>
      </c>
      <c r="F1546" t="str">
        <f t="shared" si="24"/>
        <v>1</v>
      </c>
      <c r="G1546">
        <f>IF($K1546="","",男子登録情報!$M1546)</f>
        <v>26</v>
      </c>
      <c r="H1546">
        <f>IF($K1546="","",男子登録情報!$A1546)</f>
        <v>492302</v>
      </c>
      <c r="K1546">
        <f>IF(男子登録情報!$C1546="","",男子登録情報!$C1546)</f>
        <v>1545</v>
      </c>
      <c r="M1546">
        <f>IFERROR(IF(AND(402&lt;=VALUE(RIGHT(男子登録情報!$F1546,4)),競技会情報!$E$3*100+競技会情報!$G$3&gt;=VALUE(RIGHT(男子登録情報!$F1546,4))),VALUE(男子登録情報!$G1546)+1,VALUE(男子登録情報!$G1546)),"")</f>
        <v>21</v>
      </c>
      <c r="N1546" t="str">
        <f>IF($K1546="","",IF(男子登録情報!$H1546="北海道",男子登録情報!$H1546,LEFT(男子登録情報!$H1546,LEN(男子登録情報!$H1546)-1)))</f>
        <v>京都</v>
      </c>
      <c r="O1546" t="str">
        <f>IF($K1546="","",IF(LEN($N1546)=2,LEFT($N1546,1)&amp;"　"&amp;RIGHT($N1546,1)&amp;"・"&amp;男子登録情報!$I1546,$N1546&amp;"・"&amp;男子登録情報!$I1546))</f>
        <v>京　都・西城陽</v>
      </c>
    </row>
    <row r="1547" spans="1:15" x14ac:dyDescent="0.55000000000000004">
      <c r="A1547">
        <f>IF($K1547="","",100000000+男子登録情報!$C1547)</f>
        <v>100001546</v>
      </c>
      <c r="B1547" t="str">
        <f>IF($K1547="","",男子登録情報!$D1547&amp;" ("&amp;男子登録情報!$K1547&amp;")")</f>
        <v>岡村　陸王 (2)</v>
      </c>
      <c r="C1547" t="str">
        <f>IF($K1547="","",男子登録情報!$E1547)</f>
        <v>ｵｶﾑﾗ ﾘｸｵ</v>
      </c>
      <c r="D1547" t="str">
        <f>IF($K1547="","",男子登録情報!$O1547&amp;" "&amp;男子登録情報!$N1547&amp;" ("&amp;LEFT(男子登録情報!$F1547,2)&amp;")")</f>
        <v>Rikuo OKAMURA (02)</v>
      </c>
      <c r="E1547" t="str">
        <f>IF($K1547="","",男子登録情報!$P1547)</f>
        <v>JPN</v>
      </c>
      <c r="F1547" t="str">
        <f t="shared" si="24"/>
        <v>1</v>
      </c>
      <c r="G1547">
        <f>IF($K1547="","",男子登録情報!$M1547)</f>
        <v>27</v>
      </c>
      <c r="H1547">
        <f>IF($K1547="","",男子登録情報!$A1547)</f>
        <v>492302</v>
      </c>
      <c r="K1547">
        <f>IF(男子登録情報!$C1547="","",男子登録情報!$C1547)</f>
        <v>1546</v>
      </c>
      <c r="M1547">
        <f>IFERROR(IF(AND(402&lt;=VALUE(RIGHT(男子登録情報!$F1547,4)),競技会情報!$E$3*100+競技会情報!$G$3&gt;=VALUE(RIGHT(男子登録情報!$F1547,4))),VALUE(男子登録情報!$G1547)+1,VALUE(男子登録情報!$G1547)),"")</f>
        <v>20</v>
      </c>
      <c r="N1547" t="str">
        <f>IF($K1547="","",IF(男子登録情報!$H1547="北海道",男子登録情報!$H1547,LEFT(男子登録情報!$H1547,LEN(男子登録情報!$H1547)-1)))</f>
        <v>大阪</v>
      </c>
      <c r="O1547" t="str">
        <f>IF($K1547="","",IF(LEN($N1547)=2,LEFT($N1547,1)&amp;"　"&amp;RIGHT($N1547,1)&amp;"・"&amp;男子登録情報!$I1547,$N1547&amp;"・"&amp;男子登録情報!$I1547))</f>
        <v>大　阪・大塚</v>
      </c>
    </row>
    <row r="1548" spans="1:15" x14ac:dyDescent="0.55000000000000004">
      <c r="A1548">
        <f>IF($K1548="","",100000000+男子登録情報!$C1548)</f>
        <v>100001547</v>
      </c>
      <c r="B1548" t="str">
        <f>IF($K1548="","",男子登録情報!$D1548&amp;" ("&amp;男子登録情報!$K1548&amp;")")</f>
        <v>渡邊　翼 (4)</v>
      </c>
      <c r="C1548" t="str">
        <f>IF($K1548="","",男子登録情報!$E1548)</f>
        <v>ﾜﾀﾅﾍﾞ ﾂﾊﾞｻ</v>
      </c>
      <c r="D1548" t="str">
        <f>IF($K1548="","",男子登録情報!$O1548&amp;" "&amp;男子登録情報!$N1548&amp;" ("&amp;LEFT(男子登録情報!$F1548,2)&amp;")")</f>
        <v>Tsubasa WATANABE (00)</v>
      </c>
      <c r="E1548" t="str">
        <f>IF($K1548="","",男子登録情報!$P1548)</f>
        <v>JPN</v>
      </c>
      <c r="F1548" t="str">
        <f t="shared" si="24"/>
        <v>1</v>
      </c>
      <c r="G1548">
        <f>IF($K1548="","",男子登録情報!$M1548)</f>
        <v>27</v>
      </c>
      <c r="H1548">
        <f>IF($K1548="","",男子登録情報!$A1548)</f>
        <v>492302</v>
      </c>
      <c r="K1548">
        <f>IF(男子登録情報!$C1548="","",男子登録情報!$C1548)</f>
        <v>1547</v>
      </c>
      <c r="M1548">
        <f>IFERROR(IF(AND(402&lt;=VALUE(RIGHT(男子登録情報!$F1548,4)),競技会情報!$E$3*100+競技会情報!$G$3&gt;=VALUE(RIGHT(男子登録情報!$F1548,4))),VALUE(男子登録情報!$G1548)+1,VALUE(男子登録情報!$G1548)),"")</f>
        <v>22</v>
      </c>
      <c r="N1548" t="str">
        <f>IF($K1548="","",IF(男子登録情報!$H1548="北海道",男子登録情報!$H1548,LEFT(男子登録情報!$H1548,LEN(男子登録情報!$H1548)-1)))</f>
        <v>大阪</v>
      </c>
      <c r="O1548" t="str">
        <f>IF($K1548="","",IF(LEN($N1548)=2,LEFT($N1548,1)&amp;"　"&amp;RIGHT($N1548,1)&amp;"・"&amp;男子登録情報!$I1548,$N1548&amp;"・"&amp;男子登録情報!$I1548))</f>
        <v>大　阪・関大北陽</v>
      </c>
    </row>
    <row r="1549" spans="1:15" x14ac:dyDescent="0.55000000000000004">
      <c r="A1549">
        <f>IF($K1549="","",100000000+男子登録情報!$C1549)</f>
        <v>100001548</v>
      </c>
      <c r="B1549" t="str">
        <f>IF($K1549="","",男子登録情報!$D1549&amp;" ("&amp;男子登録情報!$K1549&amp;")")</f>
        <v>建畠　友哉 (4)</v>
      </c>
      <c r="C1549" t="str">
        <f>IF($K1549="","",男子登録情報!$E1549)</f>
        <v>ﾀﾃﾊﾀ ﾕｳﾔ</v>
      </c>
      <c r="D1549" t="str">
        <f>IF($K1549="","",男子登録情報!$O1549&amp;" "&amp;男子登録情報!$N1549&amp;" ("&amp;LEFT(男子登録情報!$F1549,2)&amp;")")</f>
        <v>Yuya TATEHATA (00)</v>
      </c>
      <c r="E1549" t="str">
        <f>IF($K1549="","",男子登録情報!$P1549)</f>
        <v>JPN</v>
      </c>
      <c r="F1549" t="str">
        <f t="shared" si="24"/>
        <v>1</v>
      </c>
      <c r="G1549">
        <f>IF($K1549="","",男子登録情報!$M1549)</f>
        <v>27</v>
      </c>
      <c r="H1549">
        <f>IF($K1549="","",男子登録情報!$A1549)</f>
        <v>492302</v>
      </c>
      <c r="K1549">
        <f>IF(男子登録情報!$C1549="","",男子登録情報!$C1549)</f>
        <v>1548</v>
      </c>
      <c r="M1549">
        <f>IFERROR(IF(AND(402&lt;=VALUE(RIGHT(男子登録情報!$F1549,4)),競技会情報!$E$3*100+競技会情報!$G$3&gt;=VALUE(RIGHT(男子登録情報!$F1549,4))),VALUE(男子登録情報!$G1549)+1,VALUE(男子登録情報!$G1549)),"")</f>
        <v>22</v>
      </c>
      <c r="N1549" t="str">
        <f>IF($K1549="","",IF(男子登録情報!$H1549="北海道",男子登録情報!$H1549,LEFT(男子登録情報!$H1549,LEN(男子登録情報!$H1549)-1)))</f>
        <v>大阪</v>
      </c>
      <c r="O1549" t="str">
        <f>IF($K1549="","",IF(LEN($N1549)=2,LEFT($N1549,1)&amp;"　"&amp;RIGHT($N1549,1)&amp;"・"&amp;男子登録情報!$I1549,$N1549&amp;"・"&amp;男子登録情報!$I1549))</f>
        <v>大　阪・茨木西</v>
      </c>
    </row>
    <row r="1550" spans="1:15" x14ac:dyDescent="0.55000000000000004">
      <c r="A1550">
        <f>IF($K1550="","",100000000+男子登録情報!$C1550)</f>
        <v>100001549</v>
      </c>
      <c r="B1550" t="str">
        <f>IF($K1550="","",男子登録情報!$D1550&amp;" ("&amp;男子登録情報!$K1550&amp;")")</f>
        <v>濱本　竜多 (2)</v>
      </c>
      <c r="C1550" t="str">
        <f>IF($K1550="","",男子登録情報!$E1550)</f>
        <v>ﾊﾏﾓﾄ ﾘｭｳﾀ</v>
      </c>
      <c r="D1550" t="str">
        <f>IF($K1550="","",男子登録情報!$O1550&amp;" "&amp;男子登録情報!$N1550&amp;" ("&amp;LEFT(男子登録情報!$F1550,2)&amp;")")</f>
        <v>Ryuta HAMAMOTO (02)</v>
      </c>
      <c r="E1550" t="str">
        <f>IF($K1550="","",男子登録情報!$P1550)</f>
        <v>JPN</v>
      </c>
      <c r="F1550" t="str">
        <f t="shared" si="24"/>
        <v>1</v>
      </c>
      <c r="G1550">
        <f>IF($K1550="","",男子登録情報!$M1550)</f>
        <v>27</v>
      </c>
      <c r="H1550">
        <f>IF($K1550="","",男子登録情報!$A1550)</f>
        <v>492302</v>
      </c>
      <c r="K1550">
        <f>IF(男子登録情報!$C1550="","",男子登録情報!$C1550)</f>
        <v>1549</v>
      </c>
      <c r="M1550">
        <f>IFERROR(IF(AND(402&lt;=VALUE(RIGHT(男子登録情報!$F1550,4)),競技会情報!$E$3*100+競技会情報!$G$3&gt;=VALUE(RIGHT(男子登録情報!$F1550,4))),VALUE(男子登録情報!$G1550)+1,VALUE(男子登録情報!$G1550)),"")</f>
        <v>20</v>
      </c>
      <c r="N1550" t="str">
        <f>IF($K1550="","",IF(男子登録情報!$H1550="北海道",男子登録情報!$H1550,LEFT(男子登録情報!$H1550,LEN(男子登録情報!$H1550)-1)))</f>
        <v>大阪</v>
      </c>
      <c r="O1550" t="str">
        <f>IF($K1550="","",IF(LEN($N1550)=2,LEFT($N1550,1)&amp;"　"&amp;RIGHT($N1550,1)&amp;"・"&amp;男子登録情報!$I1550,$N1550&amp;"・"&amp;男子登録情報!$I1550))</f>
        <v>大　阪・関大北陽</v>
      </c>
    </row>
    <row r="1551" spans="1:15" x14ac:dyDescent="0.55000000000000004">
      <c r="A1551">
        <f>IF($K1551="","",100000000+男子登録情報!$C1551)</f>
        <v>100001550</v>
      </c>
      <c r="B1551" t="str">
        <f>IF($K1551="","",男子登録情報!$D1551&amp;" ("&amp;男子登録情報!$K1551&amp;")")</f>
        <v>丸高　創平 (4)</v>
      </c>
      <c r="C1551" t="str">
        <f>IF($K1551="","",男子登録情報!$E1551)</f>
        <v>ﾏﾙﾀｶ ｿｳﾍｲ</v>
      </c>
      <c r="D1551" t="str">
        <f>IF($K1551="","",男子登録情報!$O1551&amp;" "&amp;男子登録情報!$N1551&amp;" ("&amp;LEFT(男子登録情報!$F1551,2)&amp;")")</f>
        <v>Sohei MARUTAKA (01)</v>
      </c>
      <c r="E1551" t="str">
        <f>IF($K1551="","",男子登録情報!$P1551)</f>
        <v>JPN</v>
      </c>
      <c r="F1551" t="str">
        <f t="shared" si="24"/>
        <v>1</v>
      </c>
      <c r="G1551">
        <f>IF($K1551="","",男子登録情報!$M1551)</f>
        <v>27</v>
      </c>
      <c r="H1551">
        <f>IF($K1551="","",男子登録情報!$A1551)</f>
        <v>492302</v>
      </c>
      <c r="K1551">
        <f>IF(男子登録情報!$C1551="","",男子登録情報!$C1551)</f>
        <v>1550</v>
      </c>
      <c r="M1551">
        <f>IFERROR(IF(AND(402&lt;=VALUE(RIGHT(男子登録情報!$F1551,4)),競技会情報!$E$3*100+競技会情報!$G$3&gt;=VALUE(RIGHT(男子登録情報!$F1551,4))),VALUE(男子登録情報!$G1551)+1,VALUE(男子登録情報!$G1551)),"")</f>
        <v>21</v>
      </c>
      <c r="N1551" t="str">
        <f>IF($K1551="","",IF(男子登録情報!$H1551="北海道",男子登録情報!$H1551,LEFT(男子登録情報!$H1551,LEN(男子登録情報!$H1551)-1)))</f>
        <v>大阪</v>
      </c>
      <c r="O1551" t="str">
        <f>IF($K1551="","",IF(LEN($N1551)=2,LEFT($N1551,1)&amp;"　"&amp;RIGHT($N1551,1)&amp;"・"&amp;男子登録情報!$I1551,$N1551&amp;"・"&amp;男子登録情報!$I1551))</f>
        <v>大　阪・履正社</v>
      </c>
    </row>
    <row r="1552" spans="1:15" x14ac:dyDescent="0.55000000000000004">
      <c r="A1552">
        <f>IF($K1552="","",100000000+男子登録情報!$C1552)</f>
        <v>100001551</v>
      </c>
      <c r="B1552" t="str">
        <f>IF($K1552="","",男子登録情報!$D1552&amp;" ("&amp;男子登録情報!$K1552&amp;")")</f>
        <v>清原　凌河 (3)</v>
      </c>
      <c r="C1552" t="str">
        <f>IF($K1552="","",男子登録情報!$E1552)</f>
        <v>ｷﾖﾊﾗ ﾘｮｳｶﾞ</v>
      </c>
      <c r="D1552" t="str">
        <f>IF($K1552="","",男子登録情報!$O1552&amp;" "&amp;男子登録情報!$N1552&amp;" ("&amp;LEFT(男子登録情報!$F1552,2)&amp;")")</f>
        <v>Ryoga KIYOHARA (01)</v>
      </c>
      <c r="E1552" t="str">
        <f>IF($K1552="","",男子登録情報!$P1552)</f>
        <v>JPN</v>
      </c>
      <c r="F1552" t="str">
        <f t="shared" si="24"/>
        <v>1</v>
      </c>
      <c r="G1552">
        <f>IF($K1552="","",男子登録情報!$M1552)</f>
        <v>26</v>
      </c>
      <c r="H1552">
        <f>IF($K1552="","",男子登録情報!$A1552)</f>
        <v>492302</v>
      </c>
      <c r="K1552">
        <f>IF(男子登録情報!$C1552="","",男子登録情報!$C1552)</f>
        <v>1551</v>
      </c>
      <c r="M1552">
        <f>IFERROR(IF(AND(402&lt;=VALUE(RIGHT(男子登録情報!$F1552,4)),競技会情報!$E$3*100+競技会情報!$G$3&gt;=VALUE(RIGHT(男子登録情報!$F1552,4))),VALUE(男子登録情報!$G1552)+1,VALUE(男子登録情報!$G1552)),"")</f>
        <v>21</v>
      </c>
      <c r="N1552" t="str">
        <f>IF($K1552="","",IF(男子登録情報!$H1552="北海道",男子登録情報!$H1552,LEFT(男子登録情報!$H1552,LEN(男子登録情報!$H1552)-1)))</f>
        <v>京都</v>
      </c>
      <c r="O1552" t="str">
        <f>IF($K1552="","",IF(LEN($N1552)=2,LEFT($N1552,1)&amp;"　"&amp;RIGHT($N1552,1)&amp;"・"&amp;男子登録情報!$I1552,$N1552&amp;"・"&amp;男子登録情報!$I1552))</f>
        <v>京　都・京都廣学館</v>
      </c>
    </row>
    <row r="1553" spans="1:15" x14ac:dyDescent="0.55000000000000004">
      <c r="A1553">
        <f>IF($K1553="","",100000000+男子登録情報!$C1553)</f>
        <v>100001552</v>
      </c>
      <c r="B1553" t="str">
        <f>IF($K1553="","",男子登録情報!$D1553&amp;" ("&amp;男子登録情報!$K1553&amp;")")</f>
        <v>安藤　駿輔 (3)</v>
      </c>
      <c r="C1553" t="str">
        <f>IF($K1553="","",男子登録情報!$E1553)</f>
        <v>ｱﾝﾄﾞｳ ｼｭﾝｽｹ</v>
      </c>
      <c r="D1553" t="str">
        <f>IF($K1553="","",男子登録情報!$O1553&amp;" "&amp;男子登録情報!$N1553&amp;" ("&amp;LEFT(男子登録情報!$F1553,2)&amp;")")</f>
        <v>Shunsuke ANDO (02)</v>
      </c>
      <c r="E1553" t="str">
        <f>IF($K1553="","",男子登録情報!$P1553)</f>
        <v>JPN</v>
      </c>
      <c r="F1553" t="str">
        <f t="shared" si="24"/>
        <v>1</v>
      </c>
      <c r="G1553">
        <f>IF($K1553="","",男子登録情報!$M1553)</f>
        <v>26</v>
      </c>
      <c r="H1553">
        <f>IF($K1553="","",男子登録情報!$A1553)</f>
        <v>492302</v>
      </c>
      <c r="K1553">
        <f>IF(男子登録情報!$C1553="","",男子登録情報!$C1553)</f>
        <v>1552</v>
      </c>
      <c r="M1553">
        <f>IFERROR(IF(AND(402&lt;=VALUE(RIGHT(男子登録情報!$F1553,4)),競技会情報!$E$3*100+競技会情報!$G$3&gt;=VALUE(RIGHT(男子登録情報!$F1553,4))),VALUE(男子登録情報!$G1553)+1,VALUE(男子登録情報!$G1553)),"")</f>
        <v>20</v>
      </c>
      <c r="N1553" t="str">
        <f>IF($K1553="","",IF(男子登録情報!$H1553="北海道",男子登録情報!$H1553,LEFT(男子登録情報!$H1553,LEN(男子登録情報!$H1553)-1)))</f>
        <v>京都</v>
      </c>
      <c r="O1553" t="str">
        <f>IF($K1553="","",IF(LEN($N1553)=2,LEFT($N1553,1)&amp;"　"&amp;RIGHT($N1553,1)&amp;"・"&amp;男子登録情報!$I1553,$N1553&amp;"・"&amp;男子登録情報!$I1553))</f>
        <v>京　都・西城陽</v>
      </c>
    </row>
    <row r="1554" spans="1:15" x14ac:dyDescent="0.55000000000000004">
      <c r="A1554">
        <f>IF($K1554="","",100000000+男子登録情報!$C1554)</f>
        <v>100001553</v>
      </c>
      <c r="B1554" t="str">
        <f>IF($K1554="","",男子登録情報!$D1554&amp;" ("&amp;男子登録情報!$K1554&amp;")")</f>
        <v>大藪　輝 (2)</v>
      </c>
      <c r="C1554" t="str">
        <f>IF($K1554="","",男子登録情報!$E1554)</f>
        <v>ｵｵﾔﾌﾞ ｱｷﾗ</v>
      </c>
      <c r="D1554" t="str">
        <f>IF($K1554="","",男子登録情報!$O1554&amp;" "&amp;男子登録情報!$N1554&amp;" ("&amp;LEFT(男子登録情報!$F1554,2)&amp;")")</f>
        <v>Akira OYABU (02)</v>
      </c>
      <c r="E1554" t="str">
        <f>IF($K1554="","",男子登録情報!$P1554)</f>
        <v>JPN</v>
      </c>
      <c r="F1554" t="str">
        <f t="shared" si="24"/>
        <v>1</v>
      </c>
      <c r="G1554">
        <f>IF($K1554="","",男子登録情報!$M1554)</f>
        <v>26</v>
      </c>
      <c r="H1554">
        <f>IF($K1554="","",男子登録情報!$A1554)</f>
        <v>492302</v>
      </c>
      <c r="K1554">
        <f>IF(男子登録情報!$C1554="","",男子登録情報!$C1554)</f>
        <v>1553</v>
      </c>
      <c r="M1554">
        <f>IFERROR(IF(AND(402&lt;=VALUE(RIGHT(男子登録情報!$F1554,4)),競技会情報!$E$3*100+競技会情報!$G$3&gt;=VALUE(RIGHT(男子登録情報!$F1554,4))),VALUE(男子登録情報!$G1554)+1,VALUE(男子登録情報!$G1554)),"")</f>
        <v>20</v>
      </c>
      <c r="N1554" t="str">
        <f>IF($K1554="","",IF(男子登録情報!$H1554="北海道",男子登録情報!$H1554,LEFT(男子登録情報!$H1554,LEN(男子登録情報!$H1554)-1)))</f>
        <v>京都</v>
      </c>
      <c r="O1554" t="str">
        <f>IF($K1554="","",IF(LEN($N1554)=2,LEFT($N1554,1)&amp;"　"&amp;RIGHT($N1554,1)&amp;"・"&amp;男子登録情報!$I1554,$N1554&amp;"・"&amp;男子登録情報!$I1554))</f>
        <v>京　都・北嵯峨</v>
      </c>
    </row>
    <row r="1555" spans="1:15" x14ac:dyDescent="0.55000000000000004">
      <c r="A1555">
        <f>IF($K1555="","",100000000+男子登録情報!$C1555)</f>
        <v>100001554</v>
      </c>
      <c r="B1555" t="str">
        <f>IF($K1555="","",男子登録情報!$D1555&amp;" ("&amp;男子登録情報!$K1555&amp;")")</f>
        <v>執行　隼之介 (2)</v>
      </c>
      <c r="C1555" t="str">
        <f>IF($K1555="","",男子登録情報!$E1555)</f>
        <v>ｼｷﾞｮｳ ｼｭﾝﾉｽｹ</v>
      </c>
      <c r="D1555" t="str">
        <f>IF($K1555="","",男子登録情報!$O1555&amp;" "&amp;男子登録情報!$N1555&amp;" ("&amp;LEFT(男子登録情報!$F1555,2)&amp;")")</f>
        <v>Shunnosuke SHIGYO (02)</v>
      </c>
      <c r="E1555" t="str">
        <f>IF($K1555="","",男子登録情報!$P1555)</f>
        <v>JPN</v>
      </c>
      <c r="F1555" t="str">
        <f t="shared" si="24"/>
        <v>1</v>
      </c>
      <c r="G1555">
        <f>IF($K1555="","",男子登録情報!$M1555)</f>
        <v>28</v>
      </c>
      <c r="H1555">
        <f>IF($K1555="","",男子登録情報!$A1555)</f>
        <v>492302</v>
      </c>
      <c r="K1555">
        <f>IF(男子登録情報!$C1555="","",男子登録情報!$C1555)</f>
        <v>1554</v>
      </c>
      <c r="M1555">
        <f>IFERROR(IF(AND(402&lt;=VALUE(RIGHT(男子登録情報!$F1555,4)),競技会情報!$E$3*100+競技会情報!$G$3&gt;=VALUE(RIGHT(男子登録情報!$F1555,4))),VALUE(男子登録情報!$G1555)+1,VALUE(男子登録情報!$G1555)),"")</f>
        <v>20</v>
      </c>
      <c r="N1555" t="str">
        <f>IF($K1555="","",IF(男子登録情報!$H1555="北海道",男子登録情報!$H1555,LEFT(男子登録情報!$H1555,LEN(男子登録情報!$H1555)-1)))</f>
        <v>兵庫</v>
      </c>
      <c r="O1555" t="str">
        <f>IF($K1555="","",IF(LEN($N1555)=2,LEFT($N1555,1)&amp;"　"&amp;RIGHT($N1555,1)&amp;"・"&amp;男子登録情報!$I1555,$N1555&amp;"・"&amp;男子登録情報!$I1555))</f>
        <v>兵　庫・育英</v>
      </c>
    </row>
    <row r="1556" spans="1:15" x14ac:dyDescent="0.55000000000000004">
      <c r="A1556">
        <f>IF($K1556="","",100000000+男子登録情報!$C1556)</f>
        <v>100001555</v>
      </c>
      <c r="B1556" t="str">
        <f>IF($K1556="","",男子登録情報!$D1556&amp;" ("&amp;男子登録情報!$K1556&amp;")")</f>
        <v>吉村　圭一朗 (3)</v>
      </c>
      <c r="C1556" t="str">
        <f>IF($K1556="","",男子登録情報!$E1556)</f>
        <v>ﾖｼﾑﾗ ｹｲｲﾁﾛｳ</v>
      </c>
      <c r="D1556" t="str">
        <f>IF($K1556="","",男子登録情報!$O1556&amp;" "&amp;男子登録情報!$N1556&amp;" ("&amp;LEFT(男子登録情報!$F1556,2)&amp;")")</f>
        <v>Keiichi YOSHIMURA (01)</v>
      </c>
      <c r="E1556" t="str">
        <f>IF($K1556="","",男子登録情報!$P1556)</f>
        <v>JPN</v>
      </c>
      <c r="F1556" t="str">
        <f t="shared" si="24"/>
        <v>1</v>
      </c>
      <c r="G1556">
        <f>IF($K1556="","",男子登録情報!$M1556)</f>
        <v>27</v>
      </c>
      <c r="H1556">
        <f>IF($K1556="","",男子登録情報!$A1556)</f>
        <v>492302</v>
      </c>
      <c r="K1556">
        <f>IF(男子登録情報!$C1556="","",男子登録情報!$C1556)</f>
        <v>1555</v>
      </c>
      <c r="M1556">
        <f>IFERROR(IF(AND(402&lt;=VALUE(RIGHT(男子登録情報!$F1556,4)),競技会情報!$E$3*100+競技会情報!$G$3&gt;=VALUE(RIGHT(男子登録情報!$F1556,4))),VALUE(男子登録情報!$G1556)+1,VALUE(男子登録情報!$G1556)),"")</f>
        <v>21</v>
      </c>
      <c r="N1556" t="str">
        <f>IF($K1556="","",IF(男子登録情報!$H1556="北海道",男子登録情報!$H1556,LEFT(男子登録情報!$H1556,LEN(男子登録情報!$H1556)-1)))</f>
        <v>大阪</v>
      </c>
      <c r="O1556" t="str">
        <f>IF($K1556="","",IF(LEN($N1556)=2,LEFT($N1556,1)&amp;"　"&amp;RIGHT($N1556,1)&amp;"・"&amp;男子登録情報!$I1556,$N1556&amp;"・"&amp;男子登録情報!$I1556))</f>
        <v>大　阪・枚方</v>
      </c>
    </row>
    <row r="1557" spans="1:15" x14ac:dyDescent="0.55000000000000004">
      <c r="A1557">
        <f>IF($K1557="","",100000000+男子登録情報!$C1557)</f>
        <v>100001556</v>
      </c>
      <c r="B1557" t="str">
        <f>IF($K1557="","",男子登録情報!$D1557&amp;" ("&amp;男子登録情報!$K1557&amp;")")</f>
        <v>吉元　大晟 (3)</v>
      </c>
      <c r="C1557" t="str">
        <f>IF($K1557="","",男子登録情報!$E1557)</f>
        <v>ﾖｼﾓﾄ ﾀｲｾｲ</v>
      </c>
      <c r="D1557" t="str">
        <f>IF($K1557="","",男子登録情報!$O1557&amp;" "&amp;男子登録情報!$N1557&amp;" ("&amp;LEFT(男子登録情報!$F1557,2)&amp;")")</f>
        <v>Taisei YOSHIMOTO (01)</v>
      </c>
      <c r="E1557" t="str">
        <f>IF($K1557="","",男子登録情報!$P1557)</f>
        <v>JPN</v>
      </c>
      <c r="F1557" t="str">
        <f t="shared" si="24"/>
        <v>1</v>
      </c>
      <c r="G1557">
        <f>IF($K1557="","",男子登録情報!$M1557)</f>
        <v>27</v>
      </c>
      <c r="H1557">
        <f>IF($K1557="","",男子登録情報!$A1557)</f>
        <v>492302</v>
      </c>
      <c r="K1557">
        <f>IF(男子登録情報!$C1557="","",男子登録情報!$C1557)</f>
        <v>1556</v>
      </c>
      <c r="M1557">
        <f>IFERROR(IF(AND(402&lt;=VALUE(RIGHT(男子登録情報!$F1557,4)),競技会情報!$E$3*100+競技会情報!$G$3&gt;=VALUE(RIGHT(男子登録情報!$F1557,4))),VALUE(男子登録情報!$G1557)+1,VALUE(男子登録情報!$G1557)),"")</f>
        <v>21</v>
      </c>
      <c r="N1557" t="str">
        <f>IF($K1557="","",IF(男子登録情報!$H1557="北海道",男子登録情報!$H1557,LEFT(男子登録情報!$H1557,LEN(男子登録情報!$H1557)-1)))</f>
        <v>大阪</v>
      </c>
      <c r="O1557" t="str">
        <f>IF($K1557="","",IF(LEN($N1557)=2,LEFT($N1557,1)&amp;"　"&amp;RIGHT($N1557,1)&amp;"・"&amp;男子登録情報!$I1557,$N1557&amp;"・"&amp;男子登録情報!$I1557))</f>
        <v>大　阪・大塚</v>
      </c>
    </row>
    <row r="1558" spans="1:15" x14ac:dyDescent="0.55000000000000004">
      <c r="A1558">
        <f>IF($K1558="","",100000000+男子登録情報!$C1558)</f>
        <v>100001557</v>
      </c>
      <c r="B1558" t="str">
        <f>IF($K1558="","",男子登録情報!$D1558&amp;" ("&amp;男子登録情報!$K1558&amp;")")</f>
        <v>中平　貴之 (2)</v>
      </c>
      <c r="C1558" t="str">
        <f>IF($K1558="","",男子登録情報!$E1558)</f>
        <v>ﾅｶﾋﾗ ﾀｶﾕｷ</v>
      </c>
      <c r="D1558" t="str">
        <f>IF($K1558="","",男子登録情報!$O1558&amp;" "&amp;男子登録情報!$N1558&amp;" ("&amp;LEFT(男子登録情報!$F1558,2)&amp;")")</f>
        <v>Takayuki NAKAHIRA (02)</v>
      </c>
      <c r="E1558" t="str">
        <f>IF($K1558="","",男子登録情報!$P1558)</f>
        <v>JPN</v>
      </c>
      <c r="F1558" t="str">
        <f t="shared" si="24"/>
        <v>1</v>
      </c>
      <c r="G1558">
        <f>IF($K1558="","",男子登録情報!$M1558)</f>
        <v>27</v>
      </c>
      <c r="H1558">
        <f>IF($K1558="","",男子登録情報!$A1558)</f>
        <v>492302</v>
      </c>
      <c r="K1558">
        <f>IF(男子登録情報!$C1558="","",男子登録情報!$C1558)</f>
        <v>1557</v>
      </c>
      <c r="M1558">
        <f>IFERROR(IF(AND(402&lt;=VALUE(RIGHT(男子登録情報!$F1558,4)),競技会情報!$E$3*100+競技会情報!$G$3&gt;=VALUE(RIGHT(男子登録情報!$F1558,4))),VALUE(男子登録情報!$G1558)+1,VALUE(男子登録情報!$G1558)),"")</f>
        <v>20</v>
      </c>
      <c r="N1558" t="str">
        <f>IF($K1558="","",IF(男子登録情報!$H1558="北海道",男子登録情報!$H1558,LEFT(男子登録情報!$H1558,LEN(男子登録情報!$H1558)-1)))</f>
        <v>大阪</v>
      </c>
      <c r="O1558" t="str">
        <f>IF($K1558="","",IF(LEN($N1558)=2,LEFT($N1558,1)&amp;"　"&amp;RIGHT($N1558,1)&amp;"・"&amp;男子登録情報!$I1558,$N1558&amp;"・"&amp;男子登録情報!$I1558))</f>
        <v>大　阪・大商学園</v>
      </c>
    </row>
    <row r="1559" spans="1:15" x14ac:dyDescent="0.55000000000000004">
      <c r="A1559">
        <f>IF($K1559="","",100000000+男子登録情報!$C1559)</f>
        <v>100001558</v>
      </c>
      <c r="B1559" t="str">
        <f>IF($K1559="","",男子登録情報!$D1559&amp;" ("&amp;男子登録情報!$K1559&amp;")")</f>
        <v>伊勢脇　洸太 (3)</v>
      </c>
      <c r="C1559" t="str">
        <f>IF($K1559="","",男子登録情報!$E1559)</f>
        <v>ｲｾﾜｷ ｺｳﾀ</v>
      </c>
      <c r="D1559" t="str">
        <f>IF($K1559="","",男子登録情報!$O1559&amp;" "&amp;男子登録情報!$N1559&amp;" ("&amp;LEFT(男子登録情報!$F1559,2)&amp;")")</f>
        <v>Kota ISEWAKI (01)</v>
      </c>
      <c r="E1559" t="str">
        <f>IF($K1559="","",男子登録情報!$P1559)</f>
        <v>JPN</v>
      </c>
      <c r="F1559" t="str">
        <f t="shared" si="24"/>
        <v>1</v>
      </c>
      <c r="G1559">
        <f>IF($K1559="","",男子登録情報!$M1559)</f>
        <v>27</v>
      </c>
      <c r="H1559">
        <f>IF($K1559="","",男子登録情報!$A1559)</f>
        <v>492302</v>
      </c>
      <c r="K1559">
        <f>IF(男子登録情報!$C1559="","",男子登録情報!$C1559)</f>
        <v>1558</v>
      </c>
      <c r="M1559">
        <f>IFERROR(IF(AND(402&lt;=VALUE(RIGHT(男子登録情報!$F1559,4)),競技会情報!$E$3*100+競技会情報!$G$3&gt;=VALUE(RIGHT(男子登録情報!$F1559,4))),VALUE(男子登録情報!$G1559)+1,VALUE(男子登録情報!$G1559)),"")</f>
        <v>21</v>
      </c>
      <c r="N1559" t="str">
        <f>IF($K1559="","",IF(男子登録情報!$H1559="北海道",男子登録情報!$H1559,LEFT(男子登録情報!$H1559,LEN(男子登録情報!$H1559)-1)))</f>
        <v>大阪</v>
      </c>
      <c r="O1559" t="str">
        <f>IF($K1559="","",IF(LEN($N1559)=2,LEFT($N1559,1)&amp;"　"&amp;RIGHT($N1559,1)&amp;"・"&amp;男子登録情報!$I1559,$N1559&amp;"・"&amp;男子登録情報!$I1559))</f>
        <v>大　阪・大商大</v>
      </c>
    </row>
    <row r="1560" spans="1:15" x14ac:dyDescent="0.55000000000000004">
      <c r="A1560">
        <f>IF($K1560="","",100000000+男子登録情報!$C1560)</f>
        <v>100001559</v>
      </c>
      <c r="B1560" t="str">
        <f>IF($K1560="","",男子登録情報!$D1560&amp;" ("&amp;男子登録情報!$K1560&amp;")")</f>
        <v>堀　修典 (3)</v>
      </c>
      <c r="C1560" t="str">
        <f>IF($K1560="","",男子登録情報!$E1560)</f>
        <v>ﾎﾘ ｼｭｳｽｹ</v>
      </c>
      <c r="D1560" t="str">
        <f>IF($K1560="","",男子登録情報!$O1560&amp;" "&amp;男子登録情報!$N1560&amp;" ("&amp;LEFT(男子登録情報!$F1560,2)&amp;")")</f>
        <v>Shusuke HORI (01)</v>
      </c>
      <c r="E1560" t="str">
        <f>IF($K1560="","",男子登録情報!$P1560)</f>
        <v>JPN</v>
      </c>
      <c r="F1560" t="str">
        <f t="shared" si="24"/>
        <v>1</v>
      </c>
      <c r="G1560">
        <f>IF($K1560="","",男子登録情報!$M1560)</f>
        <v>27</v>
      </c>
      <c r="H1560">
        <f>IF($K1560="","",男子登録情報!$A1560)</f>
        <v>492302</v>
      </c>
      <c r="K1560">
        <f>IF(男子登録情報!$C1560="","",男子登録情報!$C1560)</f>
        <v>1559</v>
      </c>
      <c r="M1560">
        <f>IFERROR(IF(AND(402&lt;=VALUE(RIGHT(男子登録情報!$F1560,4)),競技会情報!$E$3*100+競技会情報!$G$3&gt;=VALUE(RIGHT(男子登録情報!$F1560,4))),VALUE(男子登録情報!$G1560)+1,VALUE(男子登録情報!$G1560)),"")</f>
        <v>21</v>
      </c>
      <c r="N1560" t="str">
        <f>IF($K1560="","",IF(男子登録情報!$H1560="北海道",男子登録情報!$H1560,LEFT(男子登録情報!$H1560,LEN(男子登録情報!$H1560)-1)))</f>
        <v>大阪</v>
      </c>
      <c r="O1560" t="str">
        <f>IF($K1560="","",IF(LEN($N1560)=2,LEFT($N1560,1)&amp;"　"&amp;RIGHT($N1560,1)&amp;"・"&amp;男子登録情報!$I1560,$N1560&amp;"・"&amp;男子登録情報!$I1560))</f>
        <v>大　阪・関大北陽</v>
      </c>
    </row>
    <row r="1561" spans="1:15" x14ac:dyDescent="0.55000000000000004">
      <c r="A1561">
        <f>IF($K1561="","",100000000+男子登録情報!$C1561)</f>
        <v>100001560</v>
      </c>
      <c r="B1561" t="str">
        <f>IF($K1561="","",男子登録情報!$D1561&amp;" ("&amp;男子登録情報!$K1561&amp;")")</f>
        <v>西端　将司 (2)</v>
      </c>
      <c r="C1561" t="str">
        <f>IF($K1561="","",男子登録情報!$E1561)</f>
        <v>ﾆｼﾊﾞﾀ ﾏｻｼ</v>
      </c>
      <c r="D1561" t="str">
        <f>IF($K1561="","",男子登録情報!$O1561&amp;" "&amp;男子登録情報!$N1561&amp;" ("&amp;LEFT(男子登録情報!$F1561,2)&amp;")")</f>
        <v>Masashi NISHIBATA (03)</v>
      </c>
      <c r="E1561" t="str">
        <f>IF($K1561="","",男子登録情報!$P1561)</f>
        <v>JPN</v>
      </c>
      <c r="F1561" t="str">
        <f t="shared" si="24"/>
        <v>1</v>
      </c>
      <c r="G1561">
        <f>IF($K1561="","",男子登録情報!$M1561)</f>
        <v>27</v>
      </c>
      <c r="H1561">
        <f>IF($K1561="","",男子登録情報!$A1561)</f>
        <v>492302</v>
      </c>
      <c r="K1561">
        <f>IF(男子登録情報!$C1561="","",男子登録情報!$C1561)</f>
        <v>1560</v>
      </c>
      <c r="M1561">
        <f>IFERROR(IF(AND(402&lt;=VALUE(RIGHT(男子登録情報!$F1561,4)),競技会情報!$E$3*100+競技会情報!$G$3&gt;=VALUE(RIGHT(男子登録情報!$F1561,4))),VALUE(男子登録情報!$G1561)+1,VALUE(男子登録情報!$G1561)),"")</f>
        <v>19</v>
      </c>
      <c r="N1561" t="str">
        <f>IF($K1561="","",IF(男子登録情報!$H1561="北海道",男子登録情報!$H1561,LEFT(男子登録情報!$H1561,LEN(男子登録情報!$H1561)-1)))</f>
        <v>大阪</v>
      </c>
      <c r="O1561" t="str">
        <f>IF($K1561="","",IF(LEN($N1561)=2,LEFT($N1561,1)&amp;"　"&amp;RIGHT($N1561,1)&amp;"・"&amp;男子登録情報!$I1561,$N1561&amp;"・"&amp;男子登録情報!$I1561))</f>
        <v>大　阪・上宮太子</v>
      </c>
    </row>
    <row r="1562" spans="1:15" x14ac:dyDescent="0.55000000000000004">
      <c r="A1562">
        <f>IF($K1562="","",100000000+男子登録情報!$C1562)</f>
        <v>100001561</v>
      </c>
      <c r="B1562" t="str">
        <f>IF($K1562="","",男子登録情報!$D1562&amp;" ("&amp;男子登録情報!$K1562&amp;")")</f>
        <v>舛谷　大成 (3)</v>
      </c>
      <c r="C1562" t="str">
        <f>IF($K1562="","",男子登録情報!$E1562)</f>
        <v>ﾏｽﾀﾆ ﾀｲｾｲ</v>
      </c>
      <c r="D1562" t="str">
        <f>IF($K1562="","",男子登録情報!$O1562&amp;" "&amp;男子登録情報!$N1562&amp;" ("&amp;LEFT(男子登録情報!$F1562,2)&amp;")")</f>
        <v>Taisei MASUTANI (02)</v>
      </c>
      <c r="E1562" t="str">
        <f>IF($K1562="","",男子登録情報!$P1562)</f>
        <v>JPN</v>
      </c>
      <c r="F1562" t="str">
        <f t="shared" si="24"/>
        <v>1</v>
      </c>
      <c r="G1562">
        <f>IF($K1562="","",男子登録情報!$M1562)</f>
        <v>26</v>
      </c>
      <c r="H1562">
        <f>IF($K1562="","",男子登録情報!$A1562)</f>
        <v>492302</v>
      </c>
      <c r="K1562">
        <f>IF(男子登録情報!$C1562="","",男子登録情報!$C1562)</f>
        <v>1561</v>
      </c>
      <c r="M1562">
        <f>IFERROR(IF(AND(402&lt;=VALUE(RIGHT(男子登録情報!$F1562,4)),競技会情報!$E$3*100+競技会情報!$G$3&gt;=VALUE(RIGHT(男子登録情報!$F1562,4))),VALUE(男子登録情報!$G1562)+1,VALUE(男子登録情報!$G1562)),"")</f>
        <v>20</v>
      </c>
      <c r="N1562" t="str">
        <f>IF($K1562="","",IF(男子登録情報!$H1562="北海道",男子登録情報!$H1562,LEFT(男子登録情報!$H1562,LEN(男子登録情報!$H1562)-1)))</f>
        <v>京都</v>
      </c>
      <c r="O1562" t="str">
        <f>IF($K1562="","",IF(LEN($N1562)=2,LEFT($N1562,1)&amp;"　"&amp;RIGHT($N1562,1)&amp;"・"&amp;男子登録情報!$I1562,$N1562&amp;"・"&amp;男子登録情報!$I1562))</f>
        <v>京　都・京都廣学館</v>
      </c>
    </row>
    <row r="1563" spans="1:15" x14ac:dyDescent="0.55000000000000004">
      <c r="A1563">
        <f>IF($K1563="","",100000000+男子登録情報!$C1563)</f>
        <v>100001562</v>
      </c>
      <c r="B1563" t="str">
        <f>IF($K1563="","",男子登録情報!$D1563&amp;" ("&amp;男子登録情報!$K1563&amp;")")</f>
        <v>藤村　雅紀 (2)</v>
      </c>
      <c r="C1563" t="str">
        <f>IF($K1563="","",男子登録情報!$E1563)</f>
        <v>ﾌｼﾞﾑﾗ ﾏｻｷ</v>
      </c>
      <c r="D1563" t="str">
        <f>IF($K1563="","",男子登録情報!$O1563&amp;" "&amp;男子登録情報!$N1563&amp;" ("&amp;LEFT(男子登録情報!$F1563,2)&amp;")")</f>
        <v>Masaki FUJIMURA (03)</v>
      </c>
      <c r="E1563" t="str">
        <f>IF($K1563="","",男子登録情報!$P1563)</f>
        <v>JPN</v>
      </c>
      <c r="F1563" t="str">
        <f t="shared" si="24"/>
        <v>1</v>
      </c>
      <c r="G1563">
        <f>IF($K1563="","",男子登録情報!$M1563)</f>
        <v>27</v>
      </c>
      <c r="H1563">
        <f>IF($K1563="","",男子登録情報!$A1563)</f>
        <v>492302</v>
      </c>
      <c r="K1563">
        <f>IF(男子登録情報!$C1563="","",男子登録情報!$C1563)</f>
        <v>1562</v>
      </c>
      <c r="M1563">
        <f>IFERROR(IF(AND(402&lt;=VALUE(RIGHT(男子登録情報!$F1563,4)),競技会情報!$E$3*100+競技会情報!$G$3&gt;=VALUE(RIGHT(男子登録情報!$F1563,4))),VALUE(男子登録情報!$G1563)+1,VALUE(男子登録情報!$G1563)),"")</f>
        <v>19</v>
      </c>
      <c r="N1563" t="str">
        <f>IF($K1563="","",IF(男子登録情報!$H1563="北海道",男子登録情報!$H1563,LEFT(男子登録情報!$H1563,LEN(男子登録情報!$H1563)-1)))</f>
        <v>大阪</v>
      </c>
      <c r="O1563" t="str">
        <f>IF($K1563="","",IF(LEN($N1563)=2,LEFT($N1563,1)&amp;"　"&amp;RIGHT($N1563,1)&amp;"・"&amp;男子登録情報!$I1563,$N1563&amp;"・"&amp;男子登録情報!$I1563))</f>
        <v>大　阪・大阪</v>
      </c>
    </row>
    <row r="1564" spans="1:15" x14ac:dyDescent="0.55000000000000004">
      <c r="A1564">
        <f>IF($K1564="","",100000000+男子登録情報!$C1564)</f>
        <v>100001563</v>
      </c>
      <c r="B1564" t="str">
        <f>IF($K1564="","",男子登録情報!$D1564&amp;" ("&amp;男子登録情報!$K1564&amp;")")</f>
        <v>喜井　翼 (3)</v>
      </c>
      <c r="C1564" t="str">
        <f>IF($K1564="","",男子登録情報!$E1564)</f>
        <v>ｷｲ ﾂﾊﾞｻ</v>
      </c>
      <c r="D1564" t="str">
        <f>IF($K1564="","",男子登録情報!$O1564&amp;" "&amp;男子登録情報!$N1564&amp;" ("&amp;LEFT(男子登録情報!$F1564,2)&amp;")")</f>
        <v>Tsubasa KII (01)</v>
      </c>
      <c r="E1564" t="str">
        <f>IF($K1564="","",男子登録情報!$P1564)</f>
        <v>JPN</v>
      </c>
      <c r="F1564" t="str">
        <f t="shared" si="24"/>
        <v>1</v>
      </c>
      <c r="G1564">
        <f>IF($K1564="","",男子登録情報!$M1564)</f>
        <v>26</v>
      </c>
      <c r="H1564">
        <f>IF($K1564="","",男子登録情報!$A1564)</f>
        <v>492302</v>
      </c>
      <c r="K1564">
        <f>IF(男子登録情報!$C1564="","",男子登録情報!$C1564)</f>
        <v>1563</v>
      </c>
      <c r="M1564">
        <f>IFERROR(IF(AND(402&lt;=VALUE(RIGHT(男子登録情報!$F1564,4)),競技会情報!$E$3*100+競技会情報!$G$3&gt;=VALUE(RIGHT(男子登録情報!$F1564,4))),VALUE(男子登録情報!$G1564)+1,VALUE(男子登録情報!$G1564)),"")</f>
        <v>21</v>
      </c>
      <c r="N1564" t="str">
        <f>IF($K1564="","",IF(男子登録情報!$H1564="北海道",男子登録情報!$H1564,LEFT(男子登録情報!$H1564,LEN(男子登録情報!$H1564)-1)))</f>
        <v>京都</v>
      </c>
      <c r="O1564" t="str">
        <f>IF($K1564="","",IF(LEN($N1564)=2,LEFT($N1564,1)&amp;"　"&amp;RIGHT($N1564,1)&amp;"・"&amp;男子登録情報!$I1564,$N1564&amp;"・"&amp;男子登録情報!$I1564))</f>
        <v>京　都・西城陽</v>
      </c>
    </row>
    <row r="1565" spans="1:15" x14ac:dyDescent="0.55000000000000004">
      <c r="A1565">
        <f>IF($K1565="","",100000000+男子登録情報!$C1565)</f>
        <v>100001564</v>
      </c>
      <c r="B1565" t="str">
        <f>IF($K1565="","",男子登録情報!$D1565&amp;" ("&amp;男子登録情報!$K1565&amp;")")</f>
        <v>奥村　和樹 (3)</v>
      </c>
      <c r="C1565" t="str">
        <f>IF($K1565="","",男子登録情報!$E1565)</f>
        <v>ｵｸﾑﾗ ｶｽﾞｷ</v>
      </c>
      <c r="D1565" t="str">
        <f>IF($K1565="","",男子登録情報!$O1565&amp;" "&amp;男子登録情報!$N1565&amp;" ("&amp;LEFT(男子登録情報!$F1565,2)&amp;")")</f>
        <v>Kazuki OKUMURA (01)</v>
      </c>
      <c r="E1565" t="str">
        <f>IF($K1565="","",男子登録情報!$P1565)</f>
        <v>JPN</v>
      </c>
      <c r="F1565" t="str">
        <f t="shared" si="24"/>
        <v>1</v>
      </c>
      <c r="G1565">
        <f>IF($K1565="","",男子登録情報!$M1565)</f>
        <v>27</v>
      </c>
      <c r="H1565">
        <f>IF($K1565="","",男子登録情報!$A1565)</f>
        <v>492302</v>
      </c>
      <c r="K1565">
        <f>IF(男子登録情報!$C1565="","",男子登録情報!$C1565)</f>
        <v>1564</v>
      </c>
      <c r="M1565">
        <f>IFERROR(IF(AND(402&lt;=VALUE(RIGHT(男子登録情報!$F1565,4)),競技会情報!$E$3*100+競技会情報!$G$3&gt;=VALUE(RIGHT(男子登録情報!$F1565,4))),VALUE(男子登録情報!$G1565)+1,VALUE(男子登録情報!$G1565)),"")</f>
        <v>21</v>
      </c>
      <c r="N1565" t="str">
        <f>IF($K1565="","",IF(男子登録情報!$H1565="北海道",男子登録情報!$H1565,LEFT(男子登録情報!$H1565,LEN(男子登録情報!$H1565)-1)))</f>
        <v>大阪</v>
      </c>
      <c r="O1565" t="str">
        <f>IF($K1565="","",IF(LEN($N1565)=2,LEFT($N1565,1)&amp;"　"&amp;RIGHT($N1565,1)&amp;"・"&amp;男子登録情報!$I1565,$N1565&amp;"・"&amp;男子登録情報!$I1565))</f>
        <v>大　阪・茨木西</v>
      </c>
    </row>
    <row r="1566" spans="1:15" x14ac:dyDescent="0.55000000000000004">
      <c r="A1566">
        <f>IF($K1566="","",100000000+男子登録情報!$C1566)</f>
        <v>100001565</v>
      </c>
      <c r="B1566" t="str">
        <f>IF($K1566="","",男子登録情報!$D1566&amp;" ("&amp;男子登録情報!$K1566&amp;")")</f>
        <v>中村　勇斗 (2)</v>
      </c>
      <c r="C1566" t="str">
        <f>IF($K1566="","",男子登録情報!$E1566)</f>
        <v>ﾅｶﾑﾗ ﾕｳﾄ</v>
      </c>
      <c r="D1566" t="str">
        <f>IF($K1566="","",男子登録情報!$O1566&amp;" "&amp;男子登録情報!$N1566&amp;" ("&amp;LEFT(男子登録情報!$F1566,2)&amp;")")</f>
        <v>Yuto NAKAMURA (02)</v>
      </c>
      <c r="E1566" t="str">
        <f>IF($K1566="","",男子登録情報!$P1566)</f>
        <v>JPN</v>
      </c>
      <c r="F1566" t="str">
        <f t="shared" si="24"/>
        <v>1</v>
      </c>
      <c r="G1566">
        <f>IF($K1566="","",男子登録情報!$M1566)</f>
        <v>27</v>
      </c>
      <c r="H1566">
        <f>IF($K1566="","",男子登録情報!$A1566)</f>
        <v>492302</v>
      </c>
      <c r="K1566">
        <f>IF(男子登録情報!$C1566="","",男子登録情報!$C1566)</f>
        <v>1565</v>
      </c>
      <c r="M1566">
        <f>IFERROR(IF(AND(402&lt;=VALUE(RIGHT(男子登録情報!$F1566,4)),競技会情報!$E$3*100+競技会情報!$G$3&gt;=VALUE(RIGHT(男子登録情報!$F1566,4))),VALUE(男子登録情報!$G1566)+1,VALUE(男子登録情報!$G1566)),"")</f>
        <v>20</v>
      </c>
      <c r="N1566" t="str">
        <f>IF($K1566="","",IF(男子登録情報!$H1566="北海道",男子登録情報!$H1566,LEFT(男子登録情報!$H1566,LEN(男子登録情報!$H1566)-1)))</f>
        <v>大阪</v>
      </c>
      <c r="O1566" t="str">
        <f>IF($K1566="","",IF(LEN($N1566)=2,LEFT($N1566,1)&amp;"　"&amp;RIGHT($N1566,1)&amp;"・"&amp;男子登録情報!$I1566,$N1566&amp;"・"&amp;男子登録情報!$I1566))</f>
        <v>大　阪・枚方</v>
      </c>
    </row>
    <row r="1567" spans="1:15" x14ac:dyDescent="0.55000000000000004">
      <c r="A1567">
        <f>IF($K1567="","",100000000+男子登録情報!$C1567)</f>
        <v>100001566</v>
      </c>
      <c r="B1567" t="str">
        <f>IF($K1567="","",男子登録情報!$D1567&amp;" ("&amp;男子登録情報!$K1567&amp;")")</f>
        <v>寳田　力 (3)</v>
      </c>
      <c r="C1567" t="str">
        <f>IF($K1567="","",男子登録情報!$E1567)</f>
        <v>ﾎｳﾀﾞ ﾁｶﾗ</v>
      </c>
      <c r="D1567" t="str">
        <f>IF($K1567="","",男子登録情報!$O1567&amp;" "&amp;男子登録情報!$N1567&amp;" ("&amp;LEFT(男子登録情報!$F1567,2)&amp;")")</f>
        <v>Chikara HODA (01)</v>
      </c>
      <c r="E1567" t="str">
        <f>IF($K1567="","",男子登録情報!$P1567)</f>
        <v>JPN</v>
      </c>
      <c r="F1567" t="str">
        <f t="shared" si="24"/>
        <v>1</v>
      </c>
      <c r="G1567">
        <f>IF($K1567="","",男子登録情報!$M1567)</f>
        <v>27</v>
      </c>
      <c r="H1567">
        <f>IF($K1567="","",男子登録情報!$A1567)</f>
        <v>492302</v>
      </c>
      <c r="K1567">
        <f>IF(男子登録情報!$C1567="","",男子登録情報!$C1567)</f>
        <v>1566</v>
      </c>
      <c r="M1567">
        <f>IFERROR(IF(AND(402&lt;=VALUE(RIGHT(男子登録情報!$F1567,4)),競技会情報!$E$3*100+競技会情報!$G$3&gt;=VALUE(RIGHT(男子登録情報!$F1567,4))),VALUE(男子登録情報!$G1567)+1,VALUE(男子登録情報!$G1567)),"")</f>
        <v>21</v>
      </c>
      <c r="N1567" t="str">
        <f>IF($K1567="","",IF(男子登録情報!$H1567="北海道",男子登録情報!$H1567,LEFT(男子登録情報!$H1567,LEN(男子登録情報!$H1567)-1)))</f>
        <v>大阪</v>
      </c>
      <c r="O1567" t="str">
        <f>IF($K1567="","",IF(LEN($N1567)=2,LEFT($N1567,1)&amp;"　"&amp;RIGHT($N1567,1)&amp;"・"&amp;男子登録情報!$I1567,$N1567&amp;"・"&amp;男子登録情報!$I1567))</f>
        <v>大　阪・大塚</v>
      </c>
    </row>
    <row r="1568" spans="1:15" x14ac:dyDescent="0.55000000000000004">
      <c r="A1568">
        <f>IF($K1568="","",100000000+男子登録情報!$C1568)</f>
        <v>100001567</v>
      </c>
      <c r="B1568" t="str">
        <f>IF($K1568="","",男子登録情報!$D1568&amp;" ("&amp;男子登録情報!$K1568&amp;")")</f>
        <v>藤江　成歩 (4)</v>
      </c>
      <c r="C1568" t="str">
        <f>IF($K1568="","",男子登録情報!$E1568)</f>
        <v>ﾌｼﾞｴ ﾅﾙﾎ</v>
      </c>
      <c r="D1568" t="str">
        <f>IF($K1568="","",男子登録情報!$O1568&amp;" "&amp;男子登録情報!$N1568&amp;" ("&amp;LEFT(男子登録情報!$F1568,2)&amp;")")</f>
        <v>Naruho FUJIE (00)</v>
      </c>
      <c r="E1568" t="str">
        <f>IF($K1568="","",男子登録情報!$P1568)</f>
        <v>JPN</v>
      </c>
      <c r="F1568" t="str">
        <f t="shared" si="24"/>
        <v>1</v>
      </c>
      <c r="G1568">
        <f>IF($K1568="","",男子登録情報!$M1568)</f>
        <v>27</v>
      </c>
      <c r="H1568">
        <f>IF($K1568="","",男子登録情報!$A1568)</f>
        <v>492302</v>
      </c>
      <c r="K1568">
        <f>IF(男子登録情報!$C1568="","",男子登録情報!$C1568)</f>
        <v>1567</v>
      </c>
      <c r="M1568">
        <f>IFERROR(IF(AND(402&lt;=VALUE(RIGHT(男子登録情報!$F1568,4)),競技会情報!$E$3*100+競技会情報!$G$3&gt;=VALUE(RIGHT(男子登録情報!$F1568,4))),VALUE(男子登録情報!$G1568)+1,VALUE(男子登録情報!$G1568)),"")</f>
        <v>22</v>
      </c>
      <c r="N1568" t="str">
        <f>IF($K1568="","",IF(男子登録情報!$H1568="北海道",男子登録情報!$H1568,LEFT(男子登録情報!$H1568,LEN(男子登録情報!$H1568)-1)))</f>
        <v>大阪</v>
      </c>
      <c r="O1568" t="str">
        <f>IF($K1568="","",IF(LEN($N1568)=2,LEFT($N1568,1)&amp;"　"&amp;RIGHT($N1568,1)&amp;"・"&amp;男子登録情報!$I1568,$N1568&amp;"・"&amp;男子登録情報!$I1568))</f>
        <v>大　阪・大阪桐蔭</v>
      </c>
    </row>
    <row r="1569" spans="1:15" x14ac:dyDescent="0.55000000000000004">
      <c r="A1569">
        <f>IF($K1569="","",100000000+男子登録情報!$C1569)</f>
        <v>100001568</v>
      </c>
      <c r="B1569" t="str">
        <f>IF($K1569="","",男子登録情報!$D1569&amp;" ("&amp;男子登録情報!$K1569&amp;")")</f>
        <v>近藤　元 (3)</v>
      </c>
      <c r="C1569" t="str">
        <f>IF($K1569="","",男子登録情報!$E1569)</f>
        <v>ｺﾝﾄﾞｳ ﾊｼﾞﾒ</v>
      </c>
      <c r="D1569" t="str">
        <f>IF($K1569="","",男子登録情報!$O1569&amp;" "&amp;男子登録情報!$N1569&amp;" ("&amp;LEFT(男子登録情報!$F1569,2)&amp;")")</f>
        <v>Hajime KONDO (00)</v>
      </c>
      <c r="E1569" t="str">
        <f>IF($K1569="","",男子登録情報!$P1569)</f>
        <v>JPN</v>
      </c>
      <c r="F1569" t="str">
        <f t="shared" si="24"/>
        <v>1</v>
      </c>
      <c r="G1569">
        <f>IF($K1569="","",男子登録情報!$M1569)</f>
        <v>27</v>
      </c>
      <c r="H1569">
        <f>IF($K1569="","",男子登録情報!$A1569)</f>
        <v>492302</v>
      </c>
      <c r="K1569">
        <f>IF(男子登録情報!$C1569="","",男子登録情報!$C1569)</f>
        <v>1568</v>
      </c>
      <c r="M1569">
        <f>IFERROR(IF(AND(402&lt;=VALUE(RIGHT(男子登録情報!$F1569,4)),競技会情報!$E$3*100+競技会情報!$G$3&gt;=VALUE(RIGHT(男子登録情報!$F1569,4))),VALUE(男子登録情報!$G1569)+1,VALUE(男子登録情報!$G1569)),"")</f>
        <v>22</v>
      </c>
      <c r="N1569" t="str">
        <f>IF($K1569="","",IF(男子登録情報!$H1569="北海道",男子登録情報!$H1569,LEFT(男子登録情報!$H1569,LEN(男子登録情報!$H1569)-1)))</f>
        <v>大阪</v>
      </c>
      <c r="O1569" t="str">
        <f>IF($K1569="","",IF(LEN($N1569)=2,LEFT($N1569,1)&amp;"　"&amp;RIGHT($N1569,1)&amp;"・"&amp;男子登録情報!$I1569,$N1569&amp;"・"&amp;男子登録情報!$I1569))</f>
        <v>大　阪・大阪</v>
      </c>
    </row>
    <row r="1570" spans="1:15" x14ac:dyDescent="0.55000000000000004">
      <c r="A1570">
        <f>IF($K1570="","",100000000+男子登録情報!$C1570)</f>
        <v>100001569</v>
      </c>
      <c r="B1570" t="str">
        <f>IF($K1570="","",男子登録情報!$D1570&amp;" ("&amp;男子登録情報!$K1570&amp;")")</f>
        <v>田村　翔 (2)</v>
      </c>
      <c r="C1570" t="str">
        <f>IF($K1570="","",男子登録情報!$E1570)</f>
        <v>ﾀﾑﾗ ｼｮｳ</v>
      </c>
      <c r="D1570" t="str">
        <f>IF($K1570="","",男子登録情報!$O1570&amp;" "&amp;男子登録情報!$N1570&amp;" ("&amp;LEFT(男子登録情報!$F1570,2)&amp;")")</f>
        <v>Sho TAMURA (03)</v>
      </c>
      <c r="E1570" t="str">
        <f>IF($K1570="","",男子登録情報!$P1570)</f>
        <v>JPN</v>
      </c>
      <c r="F1570" t="str">
        <f t="shared" si="24"/>
        <v>1</v>
      </c>
      <c r="G1570">
        <f>IF($K1570="","",男子登録情報!$M1570)</f>
        <v>30</v>
      </c>
      <c r="H1570">
        <f>IF($K1570="","",男子登録情報!$A1570)</f>
        <v>492302</v>
      </c>
      <c r="K1570">
        <f>IF(男子登録情報!$C1570="","",男子登録情報!$C1570)</f>
        <v>1569</v>
      </c>
      <c r="M1570">
        <f>IFERROR(IF(AND(402&lt;=VALUE(RIGHT(男子登録情報!$F1570,4)),競技会情報!$E$3*100+競技会情報!$G$3&gt;=VALUE(RIGHT(男子登録情報!$F1570,4))),VALUE(男子登録情報!$G1570)+1,VALUE(男子登録情報!$G1570)),"")</f>
        <v>19</v>
      </c>
      <c r="N1570" t="str">
        <f>IF($K1570="","",IF(男子登録情報!$H1570="北海道",男子登録情報!$H1570,LEFT(男子登録情報!$H1570,LEN(男子登録情報!$H1570)-1)))</f>
        <v>和歌山</v>
      </c>
      <c r="O1570" t="str">
        <f>IF($K1570="","",IF(LEN($N1570)=2,LEFT($N1570,1)&amp;"　"&amp;RIGHT($N1570,1)&amp;"・"&amp;男子登録情報!$I1570,$N1570&amp;"・"&amp;男子登録情報!$I1570))</f>
        <v>和歌山・和歌山北</v>
      </c>
    </row>
    <row r="1571" spans="1:15" x14ac:dyDescent="0.55000000000000004">
      <c r="A1571">
        <f>IF($K1571="","",100000000+男子登録情報!$C1571)</f>
        <v>100001570</v>
      </c>
      <c r="B1571" t="str">
        <f>IF($K1571="","",男子登録情報!$D1571&amp;" ("&amp;男子登録情報!$K1571&amp;")")</f>
        <v>佐々木　哲寛 (4)</v>
      </c>
      <c r="C1571" t="str">
        <f>IF($K1571="","",男子登録情報!$E1571)</f>
        <v>ｻｻｷ ｱｷﾋﾛ</v>
      </c>
      <c r="D1571" t="str">
        <f>IF($K1571="","",男子登録情報!$O1571&amp;" "&amp;男子登録情報!$N1571&amp;" ("&amp;LEFT(男子登録情報!$F1571,2)&amp;")")</f>
        <v>Akihiro SASAKI (01)</v>
      </c>
      <c r="E1571" t="str">
        <f>IF($K1571="","",男子登録情報!$P1571)</f>
        <v>JPN</v>
      </c>
      <c r="F1571" t="str">
        <f t="shared" si="24"/>
        <v>1</v>
      </c>
      <c r="G1571">
        <f>IF($K1571="","",男子登録情報!$M1571)</f>
        <v>25</v>
      </c>
      <c r="H1571">
        <f>IF($K1571="","",男子登録情報!$A1571)</f>
        <v>492302</v>
      </c>
      <c r="K1571">
        <f>IF(男子登録情報!$C1571="","",男子登録情報!$C1571)</f>
        <v>1570</v>
      </c>
      <c r="M1571">
        <f>IFERROR(IF(AND(402&lt;=VALUE(RIGHT(男子登録情報!$F1571,4)),競技会情報!$E$3*100+競技会情報!$G$3&gt;=VALUE(RIGHT(男子登録情報!$F1571,4))),VALUE(男子登録情報!$G1571)+1,VALUE(男子登録情報!$G1571)),"")</f>
        <v>21</v>
      </c>
      <c r="N1571" t="str">
        <f>IF($K1571="","",IF(男子登録情報!$H1571="北海道",男子登録情報!$H1571,LEFT(男子登録情報!$H1571,LEN(男子登録情報!$H1571)-1)))</f>
        <v>滋賀</v>
      </c>
      <c r="O1571" t="str">
        <f>IF($K1571="","",IF(LEN($N1571)=2,LEFT($N1571,1)&amp;"　"&amp;RIGHT($N1571,1)&amp;"・"&amp;男子登録情報!$I1571,$N1571&amp;"・"&amp;男子登録情報!$I1571))</f>
        <v>滋　賀・大津商業</v>
      </c>
    </row>
    <row r="1572" spans="1:15" x14ac:dyDescent="0.55000000000000004">
      <c r="A1572">
        <f>IF($K1572="","",100000000+男子登録情報!$C1572)</f>
        <v>100001571</v>
      </c>
      <c r="B1572" t="str">
        <f>IF($K1572="","",男子登録情報!$D1572&amp;" ("&amp;男子登録情報!$K1572&amp;")")</f>
        <v>吉歳　匠吾 (3)</v>
      </c>
      <c r="C1572" t="str">
        <f>IF($K1572="","",男子登録情報!$E1572)</f>
        <v>ﾖｼﾄｼ ｼｮｳｺﾞ</v>
      </c>
      <c r="D1572" t="str">
        <f>IF($K1572="","",男子登録情報!$O1572&amp;" "&amp;男子登録情報!$N1572&amp;" ("&amp;LEFT(男子登録情報!$F1572,2)&amp;")")</f>
        <v>Shogo YOSHITOSHI (01)</v>
      </c>
      <c r="E1572" t="str">
        <f>IF($K1572="","",男子登録情報!$P1572)</f>
        <v>JPN</v>
      </c>
      <c r="F1572" t="str">
        <f t="shared" si="24"/>
        <v>1</v>
      </c>
      <c r="G1572">
        <f>IF($K1572="","",男子登録情報!$M1572)</f>
        <v>27</v>
      </c>
      <c r="H1572">
        <f>IF($K1572="","",男子登録情報!$A1572)</f>
        <v>492302</v>
      </c>
      <c r="K1572">
        <f>IF(男子登録情報!$C1572="","",男子登録情報!$C1572)</f>
        <v>1571</v>
      </c>
      <c r="M1572">
        <f>IFERROR(IF(AND(402&lt;=VALUE(RIGHT(男子登録情報!$F1572,4)),競技会情報!$E$3*100+競技会情報!$G$3&gt;=VALUE(RIGHT(男子登録情報!$F1572,4))),VALUE(男子登録情報!$G1572)+1,VALUE(男子登録情報!$G1572)),"")</f>
        <v>21</v>
      </c>
      <c r="N1572" t="str">
        <f>IF($K1572="","",IF(男子登録情報!$H1572="北海道",男子登録情報!$H1572,LEFT(男子登録情報!$H1572,LEN(男子登録情報!$H1572)-1)))</f>
        <v>大阪</v>
      </c>
      <c r="O1572" t="str">
        <f>IF($K1572="","",IF(LEN($N1572)=2,LEFT($N1572,1)&amp;"　"&amp;RIGHT($N1572,1)&amp;"・"&amp;男子登録情報!$I1572,$N1572&amp;"・"&amp;男子登録情報!$I1572))</f>
        <v>大　阪・大商大</v>
      </c>
    </row>
    <row r="1573" spans="1:15" x14ac:dyDescent="0.55000000000000004">
      <c r="A1573">
        <f>IF($K1573="","",100000000+男子登録情報!$C1573)</f>
        <v>100001572</v>
      </c>
      <c r="B1573" t="str">
        <f>IF($K1573="","",男子登録情報!$D1573&amp;" ("&amp;男子登録情報!$K1573&amp;")")</f>
        <v>大路　龍之介 (2)</v>
      </c>
      <c r="C1573" t="str">
        <f>IF($K1573="","",男子登録情報!$E1573)</f>
        <v>ｵｵｼﾞ ﾘｭｳﾉｽｹ</v>
      </c>
      <c r="D1573" t="str">
        <f>IF($K1573="","",男子登録情報!$O1573&amp;" "&amp;男子登録情報!$N1573&amp;" ("&amp;LEFT(男子登録情報!$F1573,2)&amp;")")</f>
        <v>Ryunosuke OJI (02)</v>
      </c>
      <c r="E1573" t="str">
        <f>IF($K1573="","",男子登録情報!$P1573)</f>
        <v>JPN</v>
      </c>
      <c r="F1573" t="str">
        <f t="shared" si="24"/>
        <v>1</v>
      </c>
      <c r="G1573">
        <f>IF($K1573="","",男子登録情報!$M1573)</f>
        <v>27</v>
      </c>
      <c r="H1573">
        <f>IF($K1573="","",男子登録情報!$A1573)</f>
        <v>492302</v>
      </c>
      <c r="K1573">
        <f>IF(男子登録情報!$C1573="","",男子登録情報!$C1573)</f>
        <v>1572</v>
      </c>
      <c r="M1573">
        <f>IFERROR(IF(AND(402&lt;=VALUE(RIGHT(男子登録情報!$F1573,4)),競技会情報!$E$3*100+競技会情報!$G$3&gt;=VALUE(RIGHT(男子登録情報!$F1573,4))),VALUE(男子登録情報!$G1573)+1,VALUE(男子登録情報!$G1573)),"")</f>
        <v>20</v>
      </c>
      <c r="N1573" t="str">
        <f>IF($K1573="","",IF(男子登録情報!$H1573="北海道",男子登録情報!$H1573,LEFT(男子登録情報!$H1573,LEN(男子登録情報!$H1573)-1)))</f>
        <v>大阪</v>
      </c>
      <c r="O1573" t="str">
        <f>IF($K1573="","",IF(LEN($N1573)=2,LEFT($N1573,1)&amp;"　"&amp;RIGHT($N1573,1)&amp;"・"&amp;男子登録情報!$I1573,$N1573&amp;"・"&amp;男子登録情報!$I1573))</f>
        <v>大　阪・興國</v>
      </c>
    </row>
    <row r="1574" spans="1:15" x14ac:dyDescent="0.55000000000000004">
      <c r="A1574">
        <f>IF($K1574="","",100000000+男子登録情報!$C1574)</f>
        <v>100001573</v>
      </c>
      <c r="B1574" t="str">
        <f>IF($K1574="","",男子登録情報!$D1574&amp;" ("&amp;男子登録情報!$K1574&amp;")")</f>
        <v>下里　瑠偉 (4)</v>
      </c>
      <c r="C1574" t="str">
        <f>IF($K1574="","",男子登録情報!$E1574)</f>
        <v>ｼﾓｻﾞﾄ ﾙｲ</v>
      </c>
      <c r="D1574" t="str">
        <f>IF($K1574="","",男子登録情報!$O1574&amp;" "&amp;男子登録情報!$N1574&amp;" ("&amp;LEFT(男子登録情報!$F1574,2)&amp;")")</f>
        <v>Rui SHIMOZATO (00)</v>
      </c>
      <c r="E1574" t="str">
        <f>IF($K1574="","",男子登録情報!$P1574)</f>
        <v>JPN</v>
      </c>
      <c r="F1574" t="str">
        <f t="shared" si="24"/>
        <v>1</v>
      </c>
      <c r="G1574">
        <f>IF($K1574="","",男子登録情報!$M1574)</f>
        <v>28</v>
      </c>
      <c r="H1574">
        <f>IF($K1574="","",男子登録情報!$A1574)</f>
        <v>492302</v>
      </c>
      <c r="K1574">
        <f>IF(男子登録情報!$C1574="","",男子登録情報!$C1574)</f>
        <v>1573</v>
      </c>
      <c r="M1574">
        <f>IFERROR(IF(AND(402&lt;=VALUE(RIGHT(男子登録情報!$F1574,4)),競技会情報!$E$3*100+競技会情報!$G$3&gt;=VALUE(RIGHT(男子登録情報!$F1574,4))),VALUE(男子登録情報!$G1574)+1,VALUE(男子登録情報!$G1574)),"")</f>
        <v>22</v>
      </c>
      <c r="N1574" t="str">
        <f>IF($K1574="","",IF(男子登録情報!$H1574="北海道",男子登録情報!$H1574,LEFT(男子登録情報!$H1574,LEN(男子登録情報!$H1574)-1)))</f>
        <v>大阪</v>
      </c>
      <c r="O1574" t="str">
        <f>IF($K1574="","",IF(LEN($N1574)=2,LEFT($N1574,1)&amp;"　"&amp;RIGHT($N1574,1)&amp;"・"&amp;男子登録情報!$I1574,$N1574&amp;"・"&amp;男子登録情報!$I1574))</f>
        <v>大　阪・大阪桐蔭</v>
      </c>
    </row>
    <row r="1575" spans="1:15" x14ac:dyDescent="0.55000000000000004">
      <c r="A1575">
        <f>IF($K1575="","",100000000+男子登録情報!$C1575)</f>
        <v>100001574</v>
      </c>
      <c r="B1575" t="str">
        <f>IF($K1575="","",男子登録情報!$D1575&amp;" ("&amp;男子登録情報!$K1575&amp;")")</f>
        <v>石原　陽平 (4)</v>
      </c>
      <c r="C1575" t="str">
        <f>IF($K1575="","",男子登録情報!$E1575)</f>
        <v>ｲｼﾊﾗ ﾖｳﾍｲ</v>
      </c>
      <c r="D1575" t="str">
        <f>IF($K1575="","",男子登録情報!$O1575&amp;" "&amp;男子登録情報!$N1575&amp;" ("&amp;LEFT(男子登録情報!$F1575,2)&amp;")")</f>
        <v>Yohei ISHIHARA (00)</v>
      </c>
      <c r="E1575" t="str">
        <f>IF($K1575="","",男子登録情報!$P1575)</f>
        <v>JPN</v>
      </c>
      <c r="F1575" t="str">
        <f t="shared" si="24"/>
        <v>1</v>
      </c>
      <c r="G1575">
        <f>IF($K1575="","",男子登録情報!$M1575)</f>
        <v>30</v>
      </c>
      <c r="H1575">
        <f>IF($K1575="","",男子登録情報!$A1575)</f>
        <v>492302</v>
      </c>
      <c r="K1575">
        <f>IF(男子登録情報!$C1575="","",男子登録情報!$C1575)</f>
        <v>1574</v>
      </c>
      <c r="M1575">
        <f>IFERROR(IF(AND(402&lt;=VALUE(RIGHT(男子登録情報!$F1575,4)),競技会情報!$E$3*100+競技会情報!$G$3&gt;=VALUE(RIGHT(男子登録情報!$F1575,4))),VALUE(男子登録情報!$G1575)+1,VALUE(男子登録情報!$G1575)),"")</f>
        <v>22</v>
      </c>
      <c r="N1575" t="str">
        <f>IF($K1575="","",IF(男子登録情報!$H1575="北海道",男子登録情報!$H1575,LEFT(男子登録情報!$H1575,LEN(男子登録情報!$H1575)-1)))</f>
        <v>和歌山</v>
      </c>
      <c r="O1575" t="str">
        <f>IF($K1575="","",IF(LEN($N1575)=2,LEFT($N1575,1)&amp;"　"&amp;RIGHT($N1575,1)&amp;"・"&amp;男子登録情報!$I1575,$N1575&amp;"・"&amp;男子登録情報!$I1575))</f>
        <v>和歌山・海南</v>
      </c>
    </row>
    <row r="1576" spans="1:15" x14ac:dyDescent="0.55000000000000004">
      <c r="A1576">
        <f>IF($K1576="","",100000000+男子登録情報!$C1576)</f>
        <v>100001575</v>
      </c>
      <c r="B1576" t="str">
        <f>IF($K1576="","",男子登録情報!$D1576&amp;" ("&amp;男子登録情報!$K1576&amp;")")</f>
        <v>吾郷　優介 (3)</v>
      </c>
      <c r="C1576" t="str">
        <f>IF($K1576="","",男子登録情報!$E1576)</f>
        <v>ｱｺﾞｳ ﾕｳｽｹ</v>
      </c>
      <c r="D1576" t="str">
        <f>IF($K1576="","",男子登録情報!$O1576&amp;" "&amp;男子登録情報!$N1576&amp;" ("&amp;LEFT(男子登録情報!$F1576,2)&amp;")")</f>
        <v>Yusuke AGO (01)</v>
      </c>
      <c r="E1576" t="str">
        <f>IF($K1576="","",男子登録情報!$P1576)</f>
        <v>JPN</v>
      </c>
      <c r="F1576" t="str">
        <f t="shared" si="24"/>
        <v>1</v>
      </c>
      <c r="G1576">
        <f>IF($K1576="","",男子登録情報!$M1576)</f>
        <v>27</v>
      </c>
      <c r="H1576">
        <f>IF($K1576="","",男子登録情報!$A1576)</f>
        <v>492302</v>
      </c>
      <c r="K1576">
        <f>IF(男子登録情報!$C1576="","",男子登録情報!$C1576)</f>
        <v>1575</v>
      </c>
      <c r="M1576">
        <f>IFERROR(IF(AND(402&lt;=VALUE(RIGHT(男子登録情報!$F1576,4)),競技会情報!$E$3*100+競技会情報!$G$3&gt;=VALUE(RIGHT(男子登録情報!$F1576,4))),VALUE(男子登録情報!$G1576)+1,VALUE(男子登録情報!$G1576)),"")</f>
        <v>21</v>
      </c>
      <c r="N1576" t="str">
        <f>IF($K1576="","",IF(男子登録情報!$H1576="北海道",男子登録情報!$H1576,LEFT(男子登録情報!$H1576,LEN(男子登録情報!$H1576)-1)))</f>
        <v>大阪</v>
      </c>
      <c r="O1576" t="str">
        <f>IF($K1576="","",IF(LEN($N1576)=2,LEFT($N1576,1)&amp;"　"&amp;RIGHT($N1576,1)&amp;"・"&amp;男子登録情報!$I1576,$N1576&amp;"・"&amp;男子登録情報!$I1576))</f>
        <v>大　阪・常翔啓光学園</v>
      </c>
    </row>
    <row r="1577" spans="1:15" x14ac:dyDescent="0.55000000000000004">
      <c r="A1577">
        <f>IF($K1577="","",100000000+男子登録情報!$C1577)</f>
        <v>100001576</v>
      </c>
      <c r="B1577" t="str">
        <f>IF($K1577="","",男子登録情報!$D1577&amp;" ("&amp;男子登録情報!$K1577&amp;")")</f>
        <v>渡邊　健人 (4)</v>
      </c>
      <c r="C1577" t="str">
        <f>IF($K1577="","",男子登録情報!$E1577)</f>
        <v>ﾜﾀﾅﾍﾞ ﾀｹﾄ</v>
      </c>
      <c r="D1577" t="str">
        <f>IF($K1577="","",男子登録情報!$O1577&amp;" "&amp;男子登録情報!$N1577&amp;" ("&amp;LEFT(男子登録情報!$F1577,2)&amp;")")</f>
        <v>Taketo WATANABE (00)</v>
      </c>
      <c r="E1577" t="str">
        <f>IF($K1577="","",男子登録情報!$P1577)</f>
        <v>JPN</v>
      </c>
      <c r="F1577" t="str">
        <f t="shared" si="24"/>
        <v>1</v>
      </c>
      <c r="G1577">
        <f>IF($K1577="","",男子登録情報!$M1577)</f>
        <v>26</v>
      </c>
      <c r="H1577">
        <f>IF($K1577="","",男子登録情報!$A1577)</f>
        <v>492302</v>
      </c>
      <c r="K1577">
        <f>IF(男子登録情報!$C1577="","",男子登録情報!$C1577)</f>
        <v>1576</v>
      </c>
      <c r="M1577">
        <f>IFERROR(IF(AND(402&lt;=VALUE(RIGHT(男子登録情報!$F1577,4)),競技会情報!$E$3*100+競技会情報!$G$3&gt;=VALUE(RIGHT(男子登録情報!$F1577,4))),VALUE(男子登録情報!$G1577)+1,VALUE(男子登録情報!$G1577)),"")</f>
        <v>22</v>
      </c>
      <c r="N1577" t="str">
        <f>IF($K1577="","",IF(男子登録情報!$H1577="北海道",男子登録情報!$H1577,LEFT(男子登録情報!$H1577,LEN(男子登録情報!$H1577)-1)))</f>
        <v>京都</v>
      </c>
      <c r="O1577" t="str">
        <f>IF($K1577="","",IF(LEN($N1577)=2,LEFT($N1577,1)&amp;"　"&amp;RIGHT($N1577,1)&amp;"・"&amp;男子登録情報!$I1577,$N1577&amp;"・"&amp;男子登録情報!$I1577))</f>
        <v>京　都・南陽</v>
      </c>
    </row>
    <row r="1578" spans="1:15" x14ac:dyDescent="0.55000000000000004">
      <c r="A1578">
        <f>IF($K1578="","",100000000+男子登録情報!$C1578)</f>
        <v>100001577</v>
      </c>
      <c r="B1578" t="str">
        <f>IF($K1578="","",男子登録情報!$D1578&amp;" ("&amp;男子登録情報!$K1578&amp;")")</f>
        <v>中西　漣 (2)</v>
      </c>
      <c r="C1578" t="str">
        <f>IF($K1578="","",男子登録情報!$E1578)</f>
        <v>ﾅｶﾆｼ ﾚﾝ</v>
      </c>
      <c r="D1578" t="str">
        <f>IF($K1578="","",男子登録情報!$O1578&amp;" "&amp;男子登録情報!$N1578&amp;" ("&amp;LEFT(男子登録情報!$F1578,2)&amp;")")</f>
        <v>Ren NAKANISHI (03)</v>
      </c>
      <c r="E1578" t="str">
        <f>IF($K1578="","",男子登録情報!$P1578)</f>
        <v>JPN</v>
      </c>
      <c r="F1578" t="str">
        <f t="shared" si="24"/>
        <v>1</v>
      </c>
      <c r="G1578">
        <f>IF($K1578="","",男子登録情報!$M1578)</f>
        <v>25</v>
      </c>
      <c r="H1578">
        <f>IF($K1578="","",男子登録情報!$A1578)</f>
        <v>492186</v>
      </c>
      <c r="K1578">
        <f>IF(男子登録情報!$C1578="","",男子登録情報!$C1578)</f>
        <v>1577</v>
      </c>
      <c r="M1578">
        <f>IFERROR(IF(AND(402&lt;=VALUE(RIGHT(男子登録情報!$F1578,4)),競技会情報!$E$3*100+競技会情報!$G$3&gt;=VALUE(RIGHT(男子登録情報!$F1578,4))),VALUE(男子登録情報!$G1578)+1,VALUE(男子登録情報!$G1578)),"")</f>
        <v>19</v>
      </c>
      <c r="N1578" t="str">
        <f>IF($K1578="","",IF(男子登録情報!$H1578="北海道",男子登録情報!$H1578,LEFT(男子登録情報!$H1578,LEN(男子登録情報!$H1578)-1)))</f>
        <v>滋賀</v>
      </c>
      <c r="O1578" t="str">
        <f>IF($K1578="","",IF(LEN($N1578)=2,LEFT($N1578,1)&amp;"　"&amp;RIGHT($N1578,1)&amp;"・"&amp;男子登録情報!$I1578,$N1578&amp;"・"&amp;男子登録情報!$I1578))</f>
        <v>滋　賀・彦根翔西館</v>
      </c>
    </row>
    <row r="1579" spans="1:15" x14ac:dyDescent="0.55000000000000004">
      <c r="A1579">
        <f>IF($K1579="","",100000000+男子登録情報!$C1579)</f>
        <v>100001578</v>
      </c>
      <c r="B1579" t="str">
        <f>IF($K1579="","",男子登録情報!$D1579&amp;" ("&amp;男子登録情報!$K1579&amp;")")</f>
        <v>古閑　裕太 (4)</v>
      </c>
      <c r="C1579" t="str">
        <f>IF($K1579="","",男子登録情報!$E1579)</f>
        <v>ｺｶﾞ ﾕｳﾀ</v>
      </c>
      <c r="D1579" t="str">
        <f>IF($K1579="","",男子登録情報!$O1579&amp;" "&amp;男子登録情報!$N1579&amp;" ("&amp;LEFT(男子登録情報!$F1579,2)&amp;")")</f>
        <v>Yuta KOGA (01)</v>
      </c>
      <c r="E1579" t="str">
        <f>IF($K1579="","",男子登録情報!$P1579)</f>
        <v>JPN</v>
      </c>
      <c r="F1579" t="str">
        <f t="shared" si="24"/>
        <v>1</v>
      </c>
      <c r="G1579">
        <f>IF($K1579="","",男子登録情報!$M1579)</f>
        <v>26</v>
      </c>
      <c r="H1579">
        <f>IF($K1579="","",男子登録情報!$A1579)</f>
        <v>492329</v>
      </c>
      <c r="K1579">
        <f>IF(男子登録情報!$C1579="","",男子登録情報!$C1579)</f>
        <v>1578</v>
      </c>
      <c r="M1579">
        <f>IFERROR(IF(AND(402&lt;=VALUE(RIGHT(男子登録情報!$F1579,4)),競技会情報!$E$3*100+競技会情報!$G$3&gt;=VALUE(RIGHT(男子登録情報!$F1579,4))),VALUE(男子登録情報!$G1579)+1,VALUE(男子登録情報!$G1579)),"")</f>
        <v>21</v>
      </c>
      <c r="N1579" t="str">
        <f>IF($K1579="","",IF(男子登録情報!$H1579="北海道",男子登録情報!$H1579,LEFT(男子登録情報!$H1579,LEN(男子登録情報!$H1579)-1)))</f>
        <v>京都</v>
      </c>
      <c r="O1579" t="str">
        <f>IF($K1579="","",IF(LEN($N1579)=2,LEFT($N1579,1)&amp;"　"&amp;RIGHT($N1579,1)&amp;"・"&amp;男子登録情報!$I1579,$N1579&amp;"・"&amp;男子登録情報!$I1579))</f>
        <v>京　都・向陽</v>
      </c>
    </row>
    <row r="1580" spans="1:15" x14ac:dyDescent="0.55000000000000004">
      <c r="A1580">
        <f>IF($K1580="","",100000000+男子登録情報!$C1580)</f>
        <v>100001579</v>
      </c>
      <c r="B1580" t="str">
        <f>IF($K1580="","",男子登録情報!$D1580&amp;" ("&amp;男子登録情報!$K1580&amp;")")</f>
        <v>前田　亮 (4)</v>
      </c>
      <c r="C1580" t="str">
        <f>IF($K1580="","",男子登録情報!$E1580)</f>
        <v>ﾏｴﾀﾞ ﾘｮｳ</v>
      </c>
      <c r="D1580" t="str">
        <f>IF($K1580="","",男子登録情報!$O1580&amp;" "&amp;男子登録情報!$N1580&amp;" ("&amp;LEFT(男子登録情報!$F1580,2)&amp;")")</f>
        <v>Ryo MAEDA (00)</v>
      </c>
      <c r="E1580" t="str">
        <f>IF($K1580="","",男子登録情報!$P1580)</f>
        <v>JPN</v>
      </c>
      <c r="F1580" t="str">
        <f t="shared" si="24"/>
        <v>1</v>
      </c>
      <c r="G1580">
        <f>IF($K1580="","",男子登録情報!$M1580)</f>
        <v>26</v>
      </c>
      <c r="H1580">
        <f>IF($K1580="","",男子登録情報!$A1580)</f>
        <v>492329</v>
      </c>
      <c r="K1580">
        <f>IF(男子登録情報!$C1580="","",男子登録情報!$C1580)</f>
        <v>1579</v>
      </c>
      <c r="M1580">
        <f>IFERROR(IF(AND(402&lt;=VALUE(RIGHT(男子登録情報!$F1580,4)),競技会情報!$E$3*100+競技会情報!$G$3&gt;=VALUE(RIGHT(男子登録情報!$F1580,4))),VALUE(男子登録情報!$G1580)+1,VALUE(男子登録情報!$G1580)),"")</f>
        <v>22</v>
      </c>
      <c r="N1580" t="str">
        <f>IF($K1580="","",IF(男子登録情報!$H1580="北海道",男子登録情報!$H1580,LEFT(男子登録情報!$H1580,LEN(男子登録情報!$H1580)-1)))</f>
        <v>京都</v>
      </c>
      <c r="O1580" t="str">
        <f>IF($K1580="","",IF(LEN($N1580)=2,LEFT($N1580,1)&amp;"　"&amp;RIGHT($N1580,1)&amp;"・"&amp;男子登録情報!$I1580,$N1580&amp;"・"&amp;男子登録情報!$I1580))</f>
        <v>京　都・園部</v>
      </c>
    </row>
    <row r="1581" spans="1:15" x14ac:dyDescent="0.55000000000000004">
      <c r="A1581">
        <f>IF($K1581="","",100000000+男子登録情報!$C1581)</f>
        <v>100001580</v>
      </c>
      <c r="B1581" t="str">
        <f>IF($K1581="","",男子登録情報!$D1581&amp;" ("&amp;男子登録情報!$K1581&amp;")")</f>
        <v>下村　海渡 (4)</v>
      </c>
      <c r="C1581" t="str">
        <f>IF($K1581="","",男子登録情報!$E1581)</f>
        <v>ｼﾓﾑﾗ ｶｲﾄ</v>
      </c>
      <c r="D1581" t="str">
        <f>IF($K1581="","",男子登録情報!$O1581&amp;" "&amp;男子登録情報!$N1581&amp;" ("&amp;LEFT(男子登録情報!$F1581,2)&amp;")")</f>
        <v>Kaito SHIMOMURA (00)</v>
      </c>
      <c r="E1581" t="str">
        <f>IF($K1581="","",男子登録情報!$P1581)</f>
        <v>JPN</v>
      </c>
      <c r="F1581" t="str">
        <f t="shared" si="24"/>
        <v>1</v>
      </c>
      <c r="G1581">
        <f>IF($K1581="","",男子登録情報!$M1581)</f>
        <v>26</v>
      </c>
      <c r="H1581">
        <f>IF($K1581="","",男子登録情報!$A1581)</f>
        <v>492329</v>
      </c>
      <c r="K1581">
        <f>IF(男子登録情報!$C1581="","",男子登録情報!$C1581)</f>
        <v>1580</v>
      </c>
      <c r="M1581">
        <f>IFERROR(IF(AND(402&lt;=VALUE(RIGHT(男子登録情報!$F1581,4)),競技会情報!$E$3*100+競技会情報!$G$3&gt;=VALUE(RIGHT(男子登録情報!$F1581,4))),VALUE(男子登録情報!$G1581)+1,VALUE(男子登録情報!$G1581)),"")</f>
        <v>22</v>
      </c>
      <c r="N1581" t="str">
        <f>IF($K1581="","",IF(男子登録情報!$H1581="北海道",男子登録情報!$H1581,LEFT(男子登録情報!$H1581,LEN(男子登録情報!$H1581)-1)))</f>
        <v>京都</v>
      </c>
      <c r="O1581" t="str">
        <f>IF($K1581="","",IF(LEN($N1581)=2,LEFT($N1581,1)&amp;"　"&amp;RIGHT($N1581,1)&amp;"・"&amp;男子登録情報!$I1581,$N1581&amp;"・"&amp;男子登録情報!$I1581))</f>
        <v>京　都・乙訓</v>
      </c>
    </row>
    <row r="1582" spans="1:15" x14ac:dyDescent="0.55000000000000004">
      <c r="A1582">
        <f>IF($K1582="","",100000000+男子登録情報!$C1582)</f>
        <v>100001581</v>
      </c>
      <c r="B1582" t="str">
        <f>IF($K1582="","",男子登録情報!$D1582&amp;" ("&amp;男子登録情報!$K1582&amp;")")</f>
        <v>伊部　功記 (4)</v>
      </c>
      <c r="C1582" t="str">
        <f>IF($K1582="","",男子登録情報!$E1582)</f>
        <v>ｲﾍﾞ ｺｳｷ</v>
      </c>
      <c r="D1582" t="str">
        <f>IF($K1582="","",男子登録情報!$O1582&amp;" "&amp;男子登録情報!$N1582&amp;" ("&amp;LEFT(男子登録情報!$F1582,2)&amp;")")</f>
        <v>Koki IBE (00)</v>
      </c>
      <c r="E1582" t="str">
        <f>IF($K1582="","",男子登録情報!$P1582)</f>
        <v>JPN</v>
      </c>
      <c r="F1582" t="str">
        <f t="shared" si="24"/>
        <v>1</v>
      </c>
      <c r="G1582">
        <f>IF($K1582="","",男子登録情報!$M1582)</f>
        <v>25</v>
      </c>
      <c r="H1582">
        <f>IF($K1582="","",男子登録情報!$A1582)</f>
        <v>492329</v>
      </c>
      <c r="K1582">
        <f>IF(男子登録情報!$C1582="","",男子登録情報!$C1582)</f>
        <v>1581</v>
      </c>
      <c r="M1582">
        <f>IFERROR(IF(AND(402&lt;=VALUE(RIGHT(男子登録情報!$F1582,4)),競技会情報!$E$3*100+競技会情報!$G$3&gt;=VALUE(RIGHT(男子登録情報!$F1582,4))),VALUE(男子登録情報!$G1582)+1,VALUE(男子登録情報!$G1582)),"")</f>
        <v>22</v>
      </c>
      <c r="N1582" t="str">
        <f>IF($K1582="","",IF(男子登録情報!$H1582="北海道",男子登録情報!$H1582,LEFT(男子登録情報!$H1582,LEN(男子登録情報!$H1582)-1)))</f>
        <v>滋賀</v>
      </c>
      <c r="O1582" t="str">
        <f>IF($K1582="","",IF(LEN($N1582)=2,LEFT($N1582,1)&amp;"　"&amp;RIGHT($N1582,1)&amp;"・"&amp;男子登録情報!$I1582,$N1582&amp;"・"&amp;男子登録情報!$I1582))</f>
        <v>滋　賀・虎姫</v>
      </c>
    </row>
    <row r="1583" spans="1:15" x14ac:dyDescent="0.55000000000000004">
      <c r="A1583">
        <f>IF($K1583="","",100000000+男子登録情報!$C1583)</f>
        <v>100001582</v>
      </c>
      <c r="B1583" t="str">
        <f>IF($K1583="","",男子登録情報!$D1583&amp;" ("&amp;男子登録情報!$K1583&amp;")")</f>
        <v>前島　諒人 (4)</v>
      </c>
      <c r="C1583" t="str">
        <f>IF($K1583="","",男子登録情報!$E1583)</f>
        <v>ﾏｴｼﾏ ﾘｮｳﾄ</v>
      </c>
      <c r="D1583" t="str">
        <f>IF($K1583="","",男子登録情報!$O1583&amp;" "&amp;男子登録情報!$N1583&amp;" ("&amp;LEFT(男子登録情報!$F1583,2)&amp;")")</f>
        <v>Ryoto MAESHIMA (00)</v>
      </c>
      <c r="E1583" t="str">
        <f>IF($K1583="","",男子登録情報!$P1583)</f>
        <v>JPN</v>
      </c>
      <c r="F1583" t="str">
        <f t="shared" si="24"/>
        <v>1</v>
      </c>
      <c r="G1583">
        <f>IF($K1583="","",男子登録情報!$M1583)</f>
        <v>46</v>
      </c>
      <c r="H1583">
        <f>IF($K1583="","",男子登録情報!$A1583)</f>
        <v>492329</v>
      </c>
      <c r="K1583">
        <f>IF(男子登録情報!$C1583="","",男子登録情報!$C1583)</f>
        <v>1582</v>
      </c>
      <c r="M1583">
        <f>IFERROR(IF(AND(402&lt;=VALUE(RIGHT(男子登録情報!$F1583,4)),競技会情報!$E$3*100+競技会情報!$G$3&gt;=VALUE(RIGHT(男子登録情報!$F1583,4))),VALUE(男子登録情報!$G1583)+1,VALUE(男子登録情報!$G1583)),"")</f>
        <v>22</v>
      </c>
      <c r="N1583" t="str">
        <f>IF($K1583="","",IF(男子登録情報!$H1583="北海道",男子登録情報!$H1583,LEFT(男子登録情報!$H1583,LEN(男子登録情報!$H1583)-1)))</f>
        <v>鹿児島</v>
      </c>
      <c r="O1583" t="str">
        <f>IF($K1583="","",IF(LEN($N1583)=2,LEFT($N1583,1)&amp;"　"&amp;RIGHT($N1583,1)&amp;"・"&amp;男子登録情報!$I1583,$N1583&amp;"・"&amp;男子登録情報!$I1583))</f>
        <v>鹿児島・鹿児島城西</v>
      </c>
    </row>
    <row r="1584" spans="1:15" x14ac:dyDescent="0.55000000000000004">
      <c r="A1584">
        <f>IF($K1584="","",100000000+男子登録情報!$C1584)</f>
        <v>100001583</v>
      </c>
      <c r="B1584" t="str">
        <f>IF($K1584="","",男子登録情報!$D1584&amp;" ("&amp;男子登録情報!$K1584&amp;")")</f>
        <v>櫻井　遊悟 (4)</v>
      </c>
      <c r="C1584" t="str">
        <f>IF($K1584="","",男子登録情報!$E1584)</f>
        <v>ｻｸﾗｲ ﾕｳｺﾞ</v>
      </c>
      <c r="D1584" t="str">
        <f>IF($K1584="","",男子登録情報!$O1584&amp;" "&amp;男子登録情報!$N1584&amp;" ("&amp;LEFT(男子登録情報!$F1584,2)&amp;")")</f>
        <v>Yugo SAKURAI (01)</v>
      </c>
      <c r="E1584" t="str">
        <f>IF($K1584="","",男子登録情報!$P1584)</f>
        <v>JPN</v>
      </c>
      <c r="F1584" t="str">
        <f t="shared" si="24"/>
        <v>1</v>
      </c>
      <c r="G1584">
        <f>IF($K1584="","",男子登録情報!$M1584)</f>
        <v>26</v>
      </c>
      <c r="H1584">
        <f>IF($K1584="","",男子登録情報!$A1584)</f>
        <v>492329</v>
      </c>
      <c r="K1584">
        <f>IF(男子登録情報!$C1584="","",男子登録情報!$C1584)</f>
        <v>1583</v>
      </c>
      <c r="M1584">
        <f>IFERROR(IF(AND(402&lt;=VALUE(RIGHT(男子登録情報!$F1584,4)),競技会情報!$E$3*100+競技会情報!$G$3&gt;=VALUE(RIGHT(男子登録情報!$F1584,4))),VALUE(男子登録情報!$G1584)+1,VALUE(男子登録情報!$G1584)),"")</f>
        <v>21</v>
      </c>
      <c r="N1584" t="str">
        <f>IF($K1584="","",IF(男子登録情報!$H1584="北海道",男子登録情報!$H1584,LEFT(男子登録情報!$H1584,LEN(男子登録情報!$H1584)-1)))</f>
        <v>京都</v>
      </c>
      <c r="O1584" t="str">
        <f>IF($K1584="","",IF(LEN($N1584)=2,LEFT($N1584,1)&amp;"　"&amp;RIGHT($N1584,1)&amp;"・"&amp;男子登録情報!$I1584,$N1584&amp;"・"&amp;男子登録情報!$I1584))</f>
        <v>京　都・塔南</v>
      </c>
    </row>
    <row r="1585" spans="1:15" x14ac:dyDescent="0.55000000000000004">
      <c r="A1585">
        <f>IF($K1585="","",100000000+男子登録情報!$C1585)</f>
        <v>100001584</v>
      </c>
      <c r="B1585" t="str">
        <f>IF($K1585="","",男子登録情報!$D1585&amp;" ("&amp;男子登録情報!$K1585&amp;")")</f>
        <v>平山　竜慎 (4)</v>
      </c>
      <c r="C1585" t="str">
        <f>IF($K1585="","",男子登録情報!$E1585)</f>
        <v>ﾋﾗﾔﾏ ﾘｭｳｼﾝ</v>
      </c>
      <c r="D1585" t="str">
        <f>IF($K1585="","",男子登録情報!$O1585&amp;" "&amp;男子登録情報!$N1585&amp;" ("&amp;LEFT(男子登録情報!$F1585,2)&amp;")")</f>
        <v>Ryushin HIRAYAMA (00)</v>
      </c>
      <c r="E1585" t="str">
        <f>IF($K1585="","",男子登録情報!$P1585)</f>
        <v>JPN</v>
      </c>
      <c r="F1585" t="str">
        <f t="shared" si="24"/>
        <v>1</v>
      </c>
      <c r="G1585">
        <f>IF($K1585="","",男子登録情報!$M1585)</f>
        <v>24</v>
      </c>
      <c r="H1585">
        <f>IF($K1585="","",男子登録情報!$A1585)</f>
        <v>492329</v>
      </c>
      <c r="K1585">
        <f>IF(男子登録情報!$C1585="","",男子登録情報!$C1585)</f>
        <v>1584</v>
      </c>
      <c r="M1585">
        <f>IFERROR(IF(AND(402&lt;=VALUE(RIGHT(男子登録情報!$F1585,4)),競技会情報!$E$3*100+競技会情報!$G$3&gt;=VALUE(RIGHT(男子登録情報!$F1585,4))),VALUE(男子登録情報!$G1585)+1,VALUE(男子登録情報!$G1585)),"")</f>
        <v>22</v>
      </c>
      <c r="N1585" t="str">
        <f>IF($K1585="","",IF(男子登録情報!$H1585="北海道",男子登録情報!$H1585,LEFT(男子登録情報!$H1585,LEN(男子登録情報!$H1585)-1)))</f>
        <v>三重</v>
      </c>
      <c r="O1585" t="str">
        <f>IF($K1585="","",IF(LEN($N1585)=2,LEFT($N1585,1)&amp;"　"&amp;RIGHT($N1585,1)&amp;"・"&amp;男子登録情報!$I1585,$N1585&amp;"・"&amp;男子登録情報!$I1585))</f>
        <v>三　重・久居</v>
      </c>
    </row>
    <row r="1586" spans="1:15" x14ac:dyDescent="0.55000000000000004">
      <c r="A1586">
        <f>IF($K1586="","",100000000+男子登録情報!$C1586)</f>
        <v>100001585</v>
      </c>
      <c r="B1586" t="str">
        <f>IF($K1586="","",男子登録情報!$D1586&amp;" ("&amp;男子登録情報!$K1586&amp;")")</f>
        <v>堀本　薫 (4)</v>
      </c>
      <c r="C1586" t="str">
        <f>IF($K1586="","",男子登録情報!$E1586)</f>
        <v>ﾎﾘﾓﾄ ｶｵﾙ</v>
      </c>
      <c r="D1586" t="str">
        <f>IF($K1586="","",男子登録情報!$O1586&amp;" "&amp;男子登録情報!$N1586&amp;" ("&amp;LEFT(男子登録情報!$F1586,2)&amp;")")</f>
        <v>Kaoru HORIMOTO (00)</v>
      </c>
      <c r="E1586" t="str">
        <f>IF($K1586="","",男子登録情報!$P1586)</f>
        <v>JPN</v>
      </c>
      <c r="F1586" t="str">
        <f t="shared" si="24"/>
        <v>1</v>
      </c>
      <c r="G1586">
        <f>IF($K1586="","",男子登録情報!$M1586)</f>
        <v>27</v>
      </c>
      <c r="H1586">
        <f>IF($K1586="","",男子登録情報!$A1586)</f>
        <v>492329</v>
      </c>
      <c r="K1586">
        <f>IF(男子登録情報!$C1586="","",男子登録情報!$C1586)</f>
        <v>1585</v>
      </c>
      <c r="M1586">
        <f>IFERROR(IF(AND(402&lt;=VALUE(RIGHT(男子登録情報!$F1586,4)),競技会情報!$E$3*100+競技会情報!$G$3&gt;=VALUE(RIGHT(男子登録情報!$F1586,4))),VALUE(男子登録情報!$G1586)+1,VALUE(男子登録情報!$G1586)),"")</f>
        <v>22</v>
      </c>
      <c r="N1586" t="str">
        <f>IF($K1586="","",IF(男子登録情報!$H1586="北海道",男子登録情報!$H1586,LEFT(男子登録情報!$H1586,LEN(男子登録情報!$H1586)-1)))</f>
        <v>大阪</v>
      </c>
      <c r="O1586" t="str">
        <f>IF($K1586="","",IF(LEN($N1586)=2,LEFT($N1586,1)&amp;"　"&amp;RIGHT($N1586,1)&amp;"・"&amp;男子登録情報!$I1586,$N1586&amp;"・"&amp;男子登録情報!$I1586))</f>
        <v>大　阪・大阪</v>
      </c>
    </row>
    <row r="1587" spans="1:15" x14ac:dyDescent="0.55000000000000004">
      <c r="A1587">
        <f>IF($K1587="","",100000000+男子登録情報!$C1587)</f>
        <v>100001586</v>
      </c>
      <c r="B1587" t="str">
        <f>IF($K1587="","",男子登録情報!$D1587&amp;" ("&amp;男子登録情報!$K1587&amp;")")</f>
        <v>多々良　悠人 (4)</v>
      </c>
      <c r="C1587" t="str">
        <f>IF($K1587="","",男子登録情報!$E1587)</f>
        <v>ﾀﾀﾗ ﾕｳﾄ</v>
      </c>
      <c r="D1587" t="str">
        <f>IF($K1587="","",男子登録情報!$O1587&amp;" "&amp;男子登録情報!$N1587&amp;" ("&amp;LEFT(男子登録情報!$F1587,2)&amp;")")</f>
        <v>Yuto TATARA (00)</v>
      </c>
      <c r="E1587" t="str">
        <f>IF($K1587="","",男子登録情報!$P1587)</f>
        <v>JPN</v>
      </c>
      <c r="F1587" t="str">
        <f t="shared" si="24"/>
        <v>1</v>
      </c>
      <c r="G1587">
        <f>IF($K1587="","",男子登録情報!$M1587)</f>
        <v>26</v>
      </c>
      <c r="H1587">
        <f>IF($K1587="","",男子登録情報!$A1587)</f>
        <v>492329</v>
      </c>
      <c r="K1587">
        <f>IF(男子登録情報!$C1587="","",男子登録情報!$C1587)</f>
        <v>1586</v>
      </c>
      <c r="M1587">
        <f>IFERROR(IF(AND(402&lt;=VALUE(RIGHT(男子登録情報!$F1587,4)),競技会情報!$E$3*100+競技会情報!$G$3&gt;=VALUE(RIGHT(男子登録情報!$F1587,4))),VALUE(男子登録情報!$G1587)+1,VALUE(男子登録情報!$G1587)),"")</f>
        <v>22</v>
      </c>
      <c r="N1587" t="str">
        <f>IF($K1587="","",IF(男子登録情報!$H1587="北海道",男子登録情報!$H1587,LEFT(男子登録情報!$H1587,LEN(男子登録情報!$H1587)-1)))</f>
        <v>京都</v>
      </c>
      <c r="O1587" t="str">
        <f>IF($K1587="","",IF(LEN($N1587)=2,LEFT($N1587,1)&amp;"　"&amp;RIGHT($N1587,1)&amp;"・"&amp;男子登録情報!$I1587,$N1587&amp;"・"&amp;男子登録情報!$I1587))</f>
        <v>京　都・清明</v>
      </c>
    </row>
    <row r="1588" spans="1:15" x14ac:dyDescent="0.55000000000000004">
      <c r="A1588">
        <f>IF($K1588="","",100000000+男子登録情報!$C1588)</f>
        <v>100001587</v>
      </c>
      <c r="B1588" t="str">
        <f>IF($K1588="","",男子登録情報!$D1588&amp;" ("&amp;男子登録情報!$K1588&amp;")")</f>
        <v>柴坂　磨拓 (3)</v>
      </c>
      <c r="C1588" t="str">
        <f>IF($K1588="","",男子登録情報!$E1588)</f>
        <v>ｼﾊﾞｻｶ ﾏﾋﾛ</v>
      </c>
      <c r="D1588" t="str">
        <f>IF($K1588="","",男子登録情報!$O1588&amp;" "&amp;男子登録情報!$N1588&amp;" ("&amp;LEFT(男子登録情報!$F1588,2)&amp;")")</f>
        <v>Mahiro SHIBASAKA (01)</v>
      </c>
      <c r="E1588" t="str">
        <f>IF($K1588="","",男子登録情報!$P1588)</f>
        <v>JPN</v>
      </c>
      <c r="F1588" t="str">
        <f t="shared" si="24"/>
        <v>1</v>
      </c>
      <c r="G1588">
        <f>IF($K1588="","",男子登録情報!$M1588)</f>
        <v>37</v>
      </c>
      <c r="H1588">
        <f>IF($K1588="","",男子登録情報!$A1588)</f>
        <v>492329</v>
      </c>
      <c r="K1588">
        <f>IF(男子登録情報!$C1588="","",男子登録情報!$C1588)</f>
        <v>1587</v>
      </c>
      <c r="M1588">
        <f>IFERROR(IF(AND(402&lt;=VALUE(RIGHT(男子登録情報!$F1588,4)),競技会情報!$E$3*100+競技会情報!$G$3&gt;=VALUE(RIGHT(男子登録情報!$F1588,4))),VALUE(男子登録情報!$G1588)+1,VALUE(男子登録情報!$G1588)),"")</f>
        <v>21</v>
      </c>
      <c r="N1588" t="str">
        <f>IF($K1588="","",IF(男子登録情報!$H1588="北海道",男子登録情報!$H1588,LEFT(男子登録情報!$H1588,LEN(男子登録情報!$H1588)-1)))</f>
        <v>香川</v>
      </c>
      <c r="O1588" t="str">
        <f>IF($K1588="","",IF(LEN($N1588)=2,LEFT($N1588,1)&amp;"　"&amp;RIGHT($N1588,1)&amp;"・"&amp;男子登録情報!$I1588,$N1588&amp;"・"&amp;男子登録情報!$I1588))</f>
        <v>香　川・観音寺総合</v>
      </c>
    </row>
    <row r="1589" spans="1:15" x14ac:dyDescent="0.55000000000000004">
      <c r="A1589">
        <f>IF($K1589="","",100000000+男子登録情報!$C1589)</f>
        <v>100001588</v>
      </c>
      <c r="B1589" t="str">
        <f>IF($K1589="","",男子登録情報!$D1589&amp;" ("&amp;男子登録情報!$K1589&amp;")")</f>
        <v>山下　真翔 (3)</v>
      </c>
      <c r="C1589" t="str">
        <f>IF($K1589="","",男子登録情報!$E1589)</f>
        <v>ﾔﾏｼﾀ ﾏﾅﾄ</v>
      </c>
      <c r="D1589" t="str">
        <f>IF($K1589="","",男子登録情報!$O1589&amp;" "&amp;男子登録情報!$N1589&amp;" ("&amp;LEFT(男子登録情報!$F1589,2)&amp;")")</f>
        <v>Manato YAMASHITA (02)</v>
      </c>
      <c r="E1589" t="str">
        <f>IF($K1589="","",男子登録情報!$P1589)</f>
        <v>JPN</v>
      </c>
      <c r="F1589" t="str">
        <f t="shared" si="24"/>
        <v>1</v>
      </c>
      <c r="G1589">
        <f>IF($K1589="","",男子登録情報!$M1589)</f>
        <v>25</v>
      </c>
      <c r="H1589">
        <f>IF($K1589="","",男子登録情報!$A1589)</f>
        <v>492329</v>
      </c>
      <c r="K1589">
        <f>IF(男子登録情報!$C1589="","",男子登録情報!$C1589)</f>
        <v>1588</v>
      </c>
      <c r="M1589">
        <f>IFERROR(IF(AND(402&lt;=VALUE(RIGHT(男子登録情報!$F1589,4)),競技会情報!$E$3*100+競技会情報!$G$3&gt;=VALUE(RIGHT(男子登録情報!$F1589,4))),VALUE(男子登録情報!$G1589)+1,VALUE(男子登録情報!$G1589)),"")</f>
        <v>20</v>
      </c>
      <c r="N1589" t="str">
        <f>IF($K1589="","",IF(男子登録情報!$H1589="北海道",男子登録情報!$H1589,LEFT(男子登録情報!$H1589,LEN(男子登録情報!$H1589)-1)))</f>
        <v>滋賀</v>
      </c>
      <c r="O1589" t="str">
        <f>IF($K1589="","",IF(LEN($N1589)=2,LEFT($N1589,1)&amp;"　"&amp;RIGHT($N1589,1)&amp;"・"&amp;男子登録情報!$I1589,$N1589&amp;"・"&amp;男子登録情報!$I1589))</f>
        <v>滋　賀・草津東</v>
      </c>
    </row>
    <row r="1590" spans="1:15" x14ac:dyDescent="0.55000000000000004">
      <c r="A1590">
        <f>IF($K1590="","",100000000+男子登録情報!$C1590)</f>
        <v>100001589</v>
      </c>
      <c r="B1590" t="str">
        <f>IF($K1590="","",男子登録情報!$D1590&amp;" ("&amp;男子登録情報!$K1590&amp;")")</f>
        <v>五十棲　瑞樹 (3)</v>
      </c>
      <c r="C1590" t="str">
        <f>IF($K1590="","",男子登録情報!$E1590)</f>
        <v>ｲｿｽﾞﾐ ﾐｽﾞｷ</v>
      </c>
      <c r="D1590" t="str">
        <f>IF($K1590="","",男子登録情報!$O1590&amp;" "&amp;男子登録情報!$N1590&amp;" ("&amp;LEFT(男子登録情報!$F1590,2)&amp;")")</f>
        <v>Mizuki ISOZUMI (01)</v>
      </c>
      <c r="E1590" t="str">
        <f>IF($K1590="","",男子登録情報!$P1590)</f>
        <v>JPN</v>
      </c>
      <c r="F1590" t="str">
        <f t="shared" si="24"/>
        <v>1</v>
      </c>
      <c r="G1590">
        <f>IF($K1590="","",男子登録情報!$M1590)</f>
        <v>26</v>
      </c>
      <c r="H1590">
        <f>IF($K1590="","",男子登録情報!$A1590)</f>
        <v>492329</v>
      </c>
      <c r="K1590">
        <f>IF(男子登録情報!$C1590="","",男子登録情報!$C1590)</f>
        <v>1589</v>
      </c>
      <c r="M1590">
        <f>IFERROR(IF(AND(402&lt;=VALUE(RIGHT(男子登録情報!$F1590,4)),競技会情報!$E$3*100+競技会情報!$G$3&gt;=VALUE(RIGHT(男子登録情報!$F1590,4))),VALUE(男子登録情報!$G1590)+1,VALUE(男子登録情報!$G1590)),"")</f>
        <v>21</v>
      </c>
      <c r="N1590" t="str">
        <f>IF($K1590="","",IF(男子登録情報!$H1590="北海道",男子登録情報!$H1590,LEFT(男子登録情報!$H1590,LEN(男子登録情報!$H1590)-1)))</f>
        <v>京都</v>
      </c>
      <c r="O1590" t="str">
        <f>IF($K1590="","",IF(LEN($N1590)=2,LEFT($N1590,1)&amp;"　"&amp;RIGHT($N1590,1)&amp;"・"&amp;男子登録情報!$I1590,$N1590&amp;"・"&amp;男子登録情報!$I1590))</f>
        <v>京　都・向陽</v>
      </c>
    </row>
    <row r="1591" spans="1:15" x14ac:dyDescent="0.55000000000000004">
      <c r="A1591">
        <f>IF($K1591="","",100000000+男子登録情報!$C1591)</f>
        <v>100001590</v>
      </c>
      <c r="B1591" t="str">
        <f>IF($K1591="","",男子登録情報!$D1591&amp;" ("&amp;男子登録情報!$K1591&amp;")")</f>
        <v>岩井　誠大 (3)</v>
      </c>
      <c r="C1591" t="str">
        <f>IF($K1591="","",男子登録情報!$E1591)</f>
        <v>ｲﾜｲ ｾｲﾀﾞｲ</v>
      </c>
      <c r="D1591" t="str">
        <f>IF($K1591="","",男子登録情報!$O1591&amp;" "&amp;男子登録情報!$N1591&amp;" ("&amp;LEFT(男子登録情報!$F1591,2)&amp;")")</f>
        <v>Seidai IWAI (01)</v>
      </c>
      <c r="E1591" t="str">
        <f>IF($K1591="","",男子登録情報!$P1591)</f>
        <v>JPN</v>
      </c>
      <c r="F1591" t="str">
        <f t="shared" si="24"/>
        <v>1</v>
      </c>
      <c r="G1591">
        <f>IF($K1591="","",男子登録情報!$M1591)</f>
        <v>26</v>
      </c>
      <c r="H1591">
        <f>IF($K1591="","",男子登録情報!$A1591)</f>
        <v>492329</v>
      </c>
      <c r="K1591">
        <f>IF(男子登録情報!$C1591="","",男子登録情報!$C1591)</f>
        <v>1590</v>
      </c>
      <c r="M1591">
        <f>IFERROR(IF(AND(402&lt;=VALUE(RIGHT(男子登録情報!$F1591,4)),競技会情報!$E$3*100+競技会情報!$G$3&gt;=VALUE(RIGHT(男子登録情報!$F1591,4))),VALUE(男子登録情報!$G1591)+1,VALUE(男子登録情報!$G1591)),"")</f>
        <v>21</v>
      </c>
      <c r="N1591" t="str">
        <f>IF($K1591="","",IF(男子登録情報!$H1591="北海道",男子登録情報!$H1591,LEFT(男子登録情報!$H1591,LEN(男子登録情報!$H1591)-1)))</f>
        <v>京都</v>
      </c>
      <c r="O1591" t="str">
        <f>IF($K1591="","",IF(LEN($N1591)=2,LEFT($N1591,1)&amp;"　"&amp;RIGHT($N1591,1)&amp;"・"&amp;男子登録情報!$I1591,$N1591&amp;"・"&amp;男子登録情報!$I1591))</f>
        <v>京　都・京都廣学館</v>
      </c>
    </row>
    <row r="1592" spans="1:15" x14ac:dyDescent="0.55000000000000004">
      <c r="A1592">
        <f>IF($K1592="","",100000000+男子登録情報!$C1592)</f>
        <v>100001591</v>
      </c>
      <c r="B1592" t="str">
        <f>IF($K1592="","",男子登録情報!$D1592&amp;" ("&amp;男子登録情報!$K1592&amp;")")</f>
        <v>山本　直生 (3)</v>
      </c>
      <c r="C1592" t="str">
        <f>IF($K1592="","",男子登録情報!$E1592)</f>
        <v>ﾔﾏﾓﾄ ﾅｵｷ</v>
      </c>
      <c r="D1592" t="str">
        <f>IF($K1592="","",男子登録情報!$O1592&amp;" "&amp;男子登録情報!$N1592&amp;" ("&amp;LEFT(男子登録情報!$F1592,2)&amp;")")</f>
        <v>Naoki YAMAMOTO (01)</v>
      </c>
      <c r="E1592" t="str">
        <f>IF($K1592="","",男子登録情報!$P1592)</f>
        <v>JPN</v>
      </c>
      <c r="F1592" t="str">
        <f t="shared" si="24"/>
        <v>1</v>
      </c>
      <c r="G1592">
        <f>IF($K1592="","",男子登録情報!$M1592)</f>
        <v>26</v>
      </c>
      <c r="H1592">
        <f>IF($K1592="","",男子登録情報!$A1592)</f>
        <v>492329</v>
      </c>
      <c r="K1592">
        <f>IF(男子登録情報!$C1592="","",男子登録情報!$C1592)</f>
        <v>1591</v>
      </c>
      <c r="M1592">
        <f>IFERROR(IF(AND(402&lt;=VALUE(RIGHT(男子登録情報!$F1592,4)),競技会情報!$E$3*100+競技会情報!$G$3&gt;=VALUE(RIGHT(男子登録情報!$F1592,4))),VALUE(男子登録情報!$G1592)+1,VALUE(男子登録情報!$G1592)),"")</f>
        <v>21</v>
      </c>
      <c r="N1592" t="str">
        <f>IF($K1592="","",IF(男子登録情報!$H1592="北海道",男子登録情報!$H1592,LEFT(男子登録情報!$H1592,LEN(男子登録情報!$H1592)-1)))</f>
        <v>京都</v>
      </c>
      <c r="O1592" t="str">
        <f>IF($K1592="","",IF(LEN($N1592)=2,LEFT($N1592,1)&amp;"　"&amp;RIGHT($N1592,1)&amp;"・"&amp;男子登録情報!$I1592,$N1592&amp;"・"&amp;男子登録情報!$I1592))</f>
        <v>京　都・龍谷大学付属平安</v>
      </c>
    </row>
    <row r="1593" spans="1:15" x14ac:dyDescent="0.55000000000000004">
      <c r="A1593">
        <f>IF($K1593="","",100000000+男子登録情報!$C1593)</f>
        <v>100001592</v>
      </c>
      <c r="B1593" t="str">
        <f>IF($K1593="","",男子登録情報!$D1593&amp;" ("&amp;男子登録情報!$K1593&amp;")")</f>
        <v>廣田　光彦 (3)</v>
      </c>
      <c r="C1593" t="str">
        <f>IF($K1593="","",男子登録情報!$E1593)</f>
        <v>ﾋﾛﾀ ﾐﾂﾋｺ</v>
      </c>
      <c r="D1593" t="str">
        <f>IF($K1593="","",男子登録情報!$O1593&amp;" "&amp;男子登録情報!$N1593&amp;" ("&amp;LEFT(男子登録情報!$F1593,2)&amp;")")</f>
        <v>Mitsuhiko HIROTA (01)</v>
      </c>
      <c r="E1593" t="str">
        <f>IF($K1593="","",男子登録情報!$P1593)</f>
        <v>JPN</v>
      </c>
      <c r="F1593" t="str">
        <f t="shared" si="24"/>
        <v>1</v>
      </c>
      <c r="G1593">
        <f>IF($K1593="","",男子登録情報!$M1593)</f>
        <v>28</v>
      </c>
      <c r="H1593">
        <f>IF($K1593="","",男子登録情報!$A1593)</f>
        <v>492329</v>
      </c>
      <c r="K1593">
        <f>IF(男子登録情報!$C1593="","",男子登録情報!$C1593)</f>
        <v>1592</v>
      </c>
      <c r="M1593">
        <f>IFERROR(IF(AND(402&lt;=VALUE(RIGHT(男子登録情報!$F1593,4)),競技会情報!$E$3*100+競技会情報!$G$3&gt;=VALUE(RIGHT(男子登録情報!$F1593,4))),VALUE(男子登録情報!$G1593)+1,VALUE(男子登録情報!$G1593)),"")</f>
        <v>21</v>
      </c>
      <c r="N1593" t="str">
        <f>IF($K1593="","",IF(男子登録情報!$H1593="北海道",男子登録情報!$H1593,LEFT(男子登録情報!$H1593,LEN(男子登録情報!$H1593)-1)))</f>
        <v>兵庫</v>
      </c>
      <c r="O1593" t="str">
        <f>IF($K1593="","",IF(LEN($N1593)=2,LEFT($N1593,1)&amp;"　"&amp;RIGHT($N1593,1)&amp;"・"&amp;男子登録情報!$I1593,$N1593&amp;"・"&amp;男子登録情報!$I1593))</f>
        <v>兵　庫・自由ヶ丘</v>
      </c>
    </row>
    <row r="1594" spans="1:15" x14ac:dyDescent="0.55000000000000004">
      <c r="A1594">
        <f>IF($K1594="","",100000000+男子登録情報!$C1594)</f>
        <v>100001593</v>
      </c>
      <c r="B1594" t="str">
        <f>IF($K1594="","",男子登録情報!$D1594&amp;" ("&amp;男子登録情報!$K1594&amp;")")</f>
        <v>田村　星哉 (3)</v>
      </c>
      <c r="C1594" t="str">
        <f>IF($K1594="","",男子登録情報!$E1594)</f>
        <v>ﾀﾑﾗ ｾｲﾔ</v>
      </c>
      <c r="D1594" t="str">
        <f>IF($K1594="","",男子登録情報!$O1594&amp;" "&amp;男子登録情報!$N1594&amp;" ("&amp;LEFT(男子登録情報!$F1594,2)&amp;")")</f>
        <v>Seiya TAMURA (01)</v>
      </c>
      <c r="E1594" t="str">
        <f>IF($K1594="","",男子登録情報!$P1594)</f>
        <v>JPN</v>
      </c>
      <c r="F1594" t="str">
        <f t="shared" si="24"/>
        <v>1</v>
      </c>
      <c r="G1594">
        <f>IF($K1594="","",男子登録情報!$M1594)</f>
        <v>26</v>
      </c>
      <c r="H1594">
        <f>IF($K1594="","",男子登録情報!$A1594)</f>
        <v>492329</v>
      </c>
      <c r="K1594">
        <f>IF(男子登録情報!$C1594="","",男子登録情報!$C1594)</f>
        <v>1593</v>
      </c>
      <c r="M1594">
        <f>IFERROR(IF(AND(402&lt;=VALUE(RIGHT(男子登録情報!$F1594,4)),競技会情報!$E$3*100+競技会情報!$G$3&gt;=VALUE(RIGHT(男子登録情報!$F1594,4))),VALUE(男子登録情報!$G1594)+1,VALUE(男子登録情報!$G1594)),"")</f>
        <v>21</v>
      </c>
      <c r="N1594" t="str">
        <f>IF($K1594="","",IF(男子登録情報!$H1594="北海道",男子登録情報!$H1594,LEFT(男子登録情報!$H1594,LEN(男子登録情報!$H1594)-1)))</f>
        <v>京都</v>
      </c>
      <c r="O1594" t="str">
        <f>IF($K1594="","",IF(LEN($N1594)=2,LEFT($N1594,1)&amp;"　"&amp;RIGHT($N1594,1)&amp;"・"&amp;男子登録情報!$I1594,$N1594&amp;"・"&amp;男子登録情報!$I1594))</f>
        <v>京　都・乙訓</v>
      </c>
    </row>
    <row r="1595" spans="1:15" x14ac:dyDescent="0.55000000000000004">
      <c r="A1595">
        <f>IF($K1595="","",100000000+男子登録情報!$C1595)</f>
        <v>100001594</v>
      </c>
      <c r="B1595" t="str">
        <f>IF($K1595="","",男子登録情報!$D1595&amp;" ("&amp;男子登録情報!$K1595&amp;")")</f>
        <v>山添　裕生 (3)</v>
      </c>
      <c r="C1595" t="str">
        <f>IF($K1595="","",男子登録情報!$E1595)</f>
        <v>ﾔﾏｿﾞｴ ﾋﾛｷ</v>
      </c>
      <c r="D1595" t="str">
        <f>IF($K1595="","",男子登録情報!$O1595&amp;" "&amp;男子登録情報!$N1595&amp;" ("&amp;LEFT(男子登録情報!$F1595,2)&amp;")")</f>
        <v>Hiroki YAMAZOE (02)</v>
      </c>
      <c r="E1595" t="str">
        <f>IF($K1595="","",男子登録情報!$P1595)</f>
        <v>JPN</v>
      </c>
      <c r="F1595" t="str">
        <f t="shared" si="24"/>
        <v>1</v>
      </c>
      <c r="G1595">
        <f>IF($K1595="","",男子登録情報!$M1595)</f>
        <v>26</v>
      </c>
      <c r="H1595">
        <f>IF($K1595="","",男子登録情報!$A1595)</f>
        <v>492329</v>
      </c>
      <c r="K1595">
        <f>IF(男子登録情報!$C1595="","",男子登録情報!$C1595)</f>
        <v>1594</v>
      </c>
      <c r="M1595">
        <f>IFERROR(IF(AND(402&lt;=VALUE(RIGHT(男子登録情報!$F1595,4)),競技会情報!$E$3*100+競技会情報!$G$3&gt;=VALUE(RIGHT(男子登録情報!$F1595,4))),VALUE(男子登録情報!$G1595)+1,VALUE(男子登録情報!$G1595)),"")</f>
        <v>20</v>
      </c>
      <c r="N1595" t="str">
        <f>IF($K1595="","",IF(男子登録情報!$H1595="北海道",男子登録情報!$H1595,LEFT(男子登録情報!$H1595,LEN(男子登録情報!$H1595)-1)))</f>
        <v>京都</v>
      </c>
      <c r="O1595" t="str">
        <f>IF($K1595="","",IF(LEN($N1595)=2,LEFT($N1595,1)&amp;"　"&amp;RIGHT($N1595,1)&amp;"・"&amp;男子登録情報!$I1595,$N1595&amp;"・"&amp;男子登録情報!$I1595))</f>
        <v>京　都・網野</v>
      </c>
    </row>
    <row r="1596" spans="1:15" x14ac:dyDescent="0.55000000000000004">
      <c r="A1596">
        <f>IF($K1596="","",100000000+男子登録情報!$C1596)</f>
        <v>100001595</v>
      </c>
      <c r="B1596" t="str">
        <f>IF($K1596="","",男子登録情報!$D1596&amp;" ("&amp;男子登録情報!$K1596&amp;")")</f>
        <v>木田　慧司 (2)</v>
      </c>
      <c r="C1596" t="str">
        <f>IF($K1596="","",男子登録情報!$E1596)</f>
        <v>ｷﾀﾞ ｻﾄｼ</v>
      </c>
      <c r="D1596" t="str">
        <f>IF($K1596="","",男子登録情報!$O1596&amp;" "&amp;男子登録情報!$N1596&amp;" ("&amp;LEFT(男子登録情報!$F1596,2)&amp;")")</f>
        <v>Satoshi KIDA (02)</v>
      </c>
      <c r="E1596" t="str">
        <f>IF($K1596="","",男子登録情報!$P1596)</f>
        <v>JPN</v>
      </c>
      <c r="F1596" t="str">
        <f t="shared" si="24"/>
        <v>1</v>
      </c>
      <c r="G1596">
        <f>IF($K1596="","",男子登録情報!$M1596)</f>
        <v>26</v>
      </c>
      <c r="H1596">
        <f>IF($K1596="","",男子登録情報!$A1596)</f>
        <v>492329</v>
      </c>
      <c r="K1596">
        <f>IF(男子登録情報!$C1596="","",男子登録情報!$C1596)</f>
        <v>1595</v>
      </c>
      <c r="M1596">
        <f>IFERROR(IF(AND(402&lt;=VALUE(RIGHT(男子登録情報!$F1596,4)),競技会情報!$E$3*100+競技会情報!$G$3&gt;=VALUE(RIGHT(男子登録情報!$F1596,4))),VALUE(男子登録情報!$G1596)+1,VALUE(男子登録情報!$G1596)),"")</f>
        <v>20</v>
      </c>
      <c r="N1596" t="str">
        <f>IF($K1596="","",IF(男子登録情報!$H1596="北海道",男子登録情報!$H1596,LEFT(男子登録情報!$H1596,LEN(男子登録情報!$H1596)-1)))</f>
        <v>京都</v>
      </c>
      <c r="O1596" t="str">
        <f>IF($K1596="","",IF(LEN($N1596)=2,LEFT($N1596,1)&amp;"　"&amp;RIGHT($N1596,1)&amp;"・"&amp;男子登録情報!$I1596,$N1596&amp;"・"&amp;男子登録情報!$I1596))</f>
        <v>京　都・西京</v>
      </c>
    </row>
    <row r="1597" spans="1:15" x14ac:dyDescent="0.55000000000000004">
      <c r="A1597">
        <f>IF($K1597="","",100000000+男子登録情報!$C1597)</f>
        <v>100001596</v>
      </c>
      <c r="B1597" t="str">
        <f>IF($K1597="","",男子登録情報!$D1597&amp;" ("&amp;男子登録情報!$K1597&amp;")")</f>
        <v>中沢　実夢 (2)</v>
      </c>
      <c r="C1597" t="str">
        <f>IF($K1597="","",男子登録情報!$E1597)</f>
        <v>ﾅｶｻﾞﾜ ﾐﾕ</v>
      </c>
      <c r="D1597" t="str">
        <f>IF($K1597="","",男子登録情報!$O1597&amp;" "&amp;男子登録情報!$N1597&amp;" ("&amp;LEFT(男子登録情報!$F1597,2)&amp;")")</f>
        <v>Miyu NAKAZAWA (02)</v>
      </c>
      <c r="E1597" t="str">
        <f>IF($K1597="","",男子登録情報!$P1597)</f>
        <v>JPN</v>
      </c>
      <c r="F1597" t="str">
        <f t="shared" si="24"/>
        <v>1</v>
      </c>
      <c r="G1597">
        <f>IF($K1597="","",男子登録情報!$M1597)</f>
        <v>26</v>
      </c>
      <c r="H1597">
        <f>IF($K1597="","",男子登録情報!$A1597)</f>
        <v>492329</v>
      </c>
      <c r="K1597">
        <f>IF(男子登録情報!$C1597="","",男子登録情報!$C1597)</f>
        <v>1596</v>
      </c>
      <c r="M1597">
        <f>IFERROR(IF(AND(402&lt;=VALUE(RIGHT(男子登録情報!$F1597,4)),競技会情報!$E$3*100+競技会情報!$G$3&gt;=VALUE(RIGHT(男子登録情報!$F1597,4))),VALUE(男子登録情報!$G1597)+1,VALUE(男子登録情報!$G1597)),"")</f>
        <v>19</v>
      </c>
      <c r="N1597" t="str">
        <f>IF($K1597="","",IF(男子登録情報!$H1597="北海道",男子登録情報!$H1597,LEFT(男子登録情報!$H1597,LEN(男子登録情報!$H1597)-1)))</f>
        <v>京都</v>
      </c>
      <c r="O1597" t="str">
        <f>IF($K1597="","",IF(LEN($N1597)=2,LEFT($N1597,1)&amp;"　"&amp;RIGHT($N1597,1)&amp;"・"&amp;男子登録情報!$I1597,$N1597&amp;"・"&amp;男子登録情報!$I1597))</f>
        <v>京　都・北嵯峨</v>
      </c>
    </row>
    <row r="1598" spans="1:15" x14ac:dyDescent="0.55000000000000004">
      <c r="A1598">
        <f>IF($K1598="","",100000000+男子登録情報!$C1598)</f>
        <v>100001597</v>
      </c>
      <c r="B1598" t="str">
        <f>IF($K1598="","",男子登録情報!$D1598&amp;" ("&amp;男子登録情報!$K1598&amp;")")</f>
        <v>松木　聖直 (2)</v>
      </c>
      <c r="C1598" t="str">
        <f>IF($K1598="","",男子登録情報!$E1598)</f>
        <v>ﾏﾂｷ ﾏｻﾅｵ</v>
      </c>
      <c r="D1598" t="str">
        <f>IF($K1598="","",男子登録情報!$O1598&amp;" "&amp;男子登録情報!$N1598&amp;" ("&amp;LEFT(男子登録情報!$F1598,2)&amp;")")</f>
        <v>Masanao MATSUKI (02)</v>
      </c>
      <c r="E1598" t="str">
        <f>IF($K1598="","",男子登録情報!$P1598)</f>
        <v>JPN</v>
      </c>
      <c r="F1598" t="str">
        <f t="shared" si="24"/>
        <v>1</v>
      </c>
      <c r="G1598">
        <f>IF($K1598="","",男子登録情報!$M1598)</f>
        <v>46</v>
      </c>
      <c r="H1598">
        <f>IF($K1598="","",男子登録情報!$A1598)</f>
        <v>492329</v>
      </c>
      <c r="K1598">
        <f>IF(男子登録情報!$C1598="","",男子登録情報!$C1598)</f>
        <v>1597</v>
      </c>
      <c r="M1598">
        <f>IFERROR(IF(AND(402&lt;=VALUE(RIGHT(男子登録情報!$F1598,4)),競技会情報!$E$3*100+競技会情報!$G$3&gt;=VALUE(RIGHT(男子登録情報!$F1598,4))),VALUE(男子登録情報!$G1598)+1,VALUE(男子登録情報!$G1598)),"")</f>
        <v>20</v>
      </c>
      <c r="N1598" t="str">
        <f>IF($K1598="","",IF(男子登録情報!$H1598="北海道",男子登録情報!$H1598,LEFT(男子登録情報!$H1598,LEN(男子登録情報!$H1598)-1)))</f>
        <v>鹿児島</v>
      </c>
      <c r="O1598" t="str">
        <f>IF($K1598="","",IF(LEN($N1598)=2,LEFT($N1598,1)&amp;"　"&amp;RIGHT($N1598,1)&amp;"・"&amp;男子登録情報!$I1598,$N1598&amp;"・"&amp;男子登録情報!$I1598))</f>
        <v>鹿児島・鹿児島城西</v>
      </c>
    </row>
    <row r="1599" spans="1:15" x14ac:dyDescent="0.55000000000000004">
      <c r="A1599">
        <f>IF($K1599="","",100000000+男子登録情報!$C1599)</f>
        <v>100001598</v>
      </c>
      <c r="B1599" t="str">
        <f>IF($K1599="","",男子登録情報!$D1599&amp;" ("&amp;男子登録情報!$K1599&amp;")")</f>
        <v>田中　佑弥 (2)</v>
      </c>
      <c r="C1599" t="str">
        <f>IF($K1599="","",男子登録情報!$E1599)</f>
        <v>ﾀﾅｶ ﾕｳﾔ</v>
      </c>
      <c r="D1599" t="str">
        <f>IF($K1599="","",男子登録情報!$O1599&amp;" "&amp;男子登録情報!$N1599&amp;" ("&amp;LEFT(男子登録情報!$F1599,2)&amp;")")</f>
        <v>Yuya TANAKA (03)</v>
      </c>
      <c r="E1599" t="str">
        <f>IF($K1599="","",男子登録情報!$P1599)</f>
        <v>JPN</v>
      </c>
      <c r="F1599" t="str">
        <f t="shared" si="24"/>
        <v>1</v>
      </c>
      <c r="G1599">
        <f>IF($K1599="","",男子登録情報!$M1599)</f>
        <v>46</v>
      </c>
      <c r="H1599">
        <f>IF($K1599="","",男子登録情報!$A1599)</f>
        <v>492329</v>
      </c>
      <c r="K1599">
        <f>IF(男子登録情報!$C1599="","",男子登録情報!$C1599)</f>
        <v>1598</v>
      </c>
      <c r="M1599">
        <f>IFERROR(IF(AND(402&lt;=VALUE(RIGHT(男子登録情報!$F1599,4)),競技会情報!$E$3*100+競技会情報!$G$3&gt;=VALUE(RIGHT(男子登録情報!$F1599,4))),VALUE(男子登録情報!$G1599)+1,VALUE(男子登録情報!$G1599)),"")</f>
        <v>19</v>
      </c>
      <c r="N1599" t="str">
        <f>IF($K1599="","",IF(男子登録情報!$H1599="北海道",男子登録情報!$H1599,LEFT(男子登録情報!$H1599,LEN(男子登録情報!$H1599)-1)))</f>
        <v>鹿児島</v>
      </c>
      <c r="O1599" t="str">
        <f>IF($K1599="","",IF(LEN($N1599)=2,LEFT($N1599,1)&amp;"　"&amp;RIGHT($N1599,1)&amp;"・"&amp;男子登録情報!$I1599,$N1599&amp;"・"&amp;男子登録情報!$I1599))</f>
        <v>鹿児島・鹿児島城西</v>
      </c>
    </row>
    <row r="1600" spans="1:15" x14ac:dyDescent="0.55000000000000004">
      <c r="A1600">
        <f>IF($K1600="","",100000000+男子登録情報!$C1600)</f>
        <v>100001599</v>
      </c>
      <c r="B1600" t="str">
        <f>IF($K1600="","",男子登録情報!$D1600&amp;" ("&amp;男子登録情報!$K1600&amp;")")</f>
        <v>野田　昂汰 (2)</v>
      </c>
      <c r="C1600" t="str">
        <f>IF($K1600="","",男子登録情報!$E1600)</f>
        <v>ﾉﾀﾞ ｺｳﾀ</v>
      </c>
      <c r="D1600" t="str">
        <f>IF($K1600="","",男子登録情報!$O1600&amp;" "&amp;男子登録情報!$N1600&amp;" ("&amp;LEFT(男子登録情報!$F1600,2)&amp;")")</f>
        <v>Kota NODA (02)</v>
      </c>
      <c r="E1600" t="str">
        <f>IF($K1600="","",男子登録情報!$P1600)</f>
        <v>JPN</v>
      </c>
      <c r="F1600" t="str">
        <f t="shared" si="24"/>
        <v>1</v>
      </c>
      <c r="G1600">
        <f>IF($K1600="","",男子登録情報!$M1600)</f>
        <v>26</v>
      </c>
      <c r="H1600">
        <f>IF($K1600="","",男子登録情報!$A1600)</f>
        <v>492329</v>
      </c>
      <c r="K1600">
        <f>IF(男子登録情報!$C1600="","",男子登録情報!$C1600)</f>
        <v>1599</v>
      </c>
      <c r="M1600">
        <f>IFERROR(IF(AND(402&lt;=VALUE(RIGHT(男子登録情報!$F1600,4)),競技会情報!$E$3*100+競技会情報!$G$3&gt;=VALUE(RIGHT(男子登録情報!$F1600,4))),VALUE(男子登録情報!$G1600)+1,VALUE(男子登録情報!$G1600)),"")</f>
        <v>20</v>
      </c>
      <c r="N1600" t="str">
        <f>IF($K1600="","",IF(男子登録情報!$H1600="北海道",男子登録情報!$H1600,LEFT(男子登録情報!$H1600,LEN(男子登録情報!$H1600)-1)))</f>
        <v>京都</v>
      </c>
      <c r="O1600" t="str">
        <f>IF($K1600="","",IF(LEN($N1600)=2,LEFT($N1600,1)&amp;"　"&amp;RIGHT($N1600,1)&amp;"・"&amp;男子登録情報!$I1600,$N1600&amp;"・"&amp;男子登録情報!$I1600))</f>
        <v>京　都・綾部</v>
      </c>
    </row>
    <row r="1601" spans="1:15" x14ac:dyDescent="0.55000000000000004">
      <c r="A1601">
        <f>IF($K1601="","",100000000+男子登録情報!$C1601)</f>
        <v>100001600</v>
      </c>
      <c r="B1601" t="str">
        <f>IF($K1601="","",男子登録情報!$D1601&amp;" ("&amp;男子登録情報!$K1601&amp;")")</f>
        <v>松原　光汰 (2)</v>
      </c>
      <c r="C1601" t="str">
        <f>IF($K1601="","",男子登録情報!$E1601)</f>
        <v>ﾏﾂﾊﾞﾗ ｺｳﾀ</v>
      </c>
      <c r="D1601" t="str">
        <f>IF($K1601="","",男子登録情報!$O1601&amp;" "&amp;男子登録情報!$N1601&amp;" ("&amp;LEFT(男子登録情報!$F1601,2)&amp;")")</f>
        <v>Kota MATSUBARA (02)</v>
      </c>
      <c r="E1601" t="str">
        <f>IF($K1601="","",男子登録情報!$P1601)</f>
        <v>JPN</v>
      </c>
      <c r="F1601" t="str">
        <f t="shared" si="24"/>
        <v>1</v>
      </c>
      <c r="G1601">
        <f>IF($K1601="","",男子登録情報!$M1601)</f>
        <v>27</v>
      </c>
      <c r="H1601">
        <f>IF($K1601="","",男子登録情報!$A1601)</f>
        <v>492329</v>
      </c>
      <c r="K1601">
        <f>IF(男子登録情報!$C1601="","",男子登録情報!$C1601)</f>
        <v>1600</v>
      </c>
      <c r="M1601">
        <f>IFERROR(IF(AND(402&lt;=VALUE(RIGHT(男子登録情報!$F1601,4)),競技会情報!$E$3*100+競技会情報!$G$3&gt;=VALUE(RIGHT(男子登録情報!$F1601,4))),VALUE(男子登録情報!$G1601)+1,VALUE(男子登録情報!$G1601)),"")</f>
        <v>20</v>
      </c>
      <c r="N1601" t="str">
        <f>IF($K1601="","",IF(男子登録情報!$H1601="北海道",男子登録情報!$H1601,LEFT(男子登録情報!$H1601,LEN(男子登録情報!$H1601)-1)))</f>
        <v>大阪</v>
      </c>
      <c r="O1601" t="str">
        <f>IF($K1601="","",IF(LEN($N1601)=2,LEFT($N1601,1)&amp;"　"&amp;RIGHT($N1601,1)&amp;"・"&amp;男子登録情報!$I1601,$N1601&amp;"・"&amp;男子登録情報!$I1601))</f>
        <v>大　阪・大塚</v>
      </c>
    </row>
    <row r="1602" spans="1:15" x14ac:dyDescent="0.55000000000000004">
      <c r="A1602">
        <f>IF($K1602="","",100000000+男子登録情報!$C1602)</f>
        <v>100001601</v>
      </c>
      <c r="B1602" t="str">
        <f>IF($K1602="","",男子登録情報!$D1602&amp;" ("&amp;男子登録情報!$K1602&amp;")")</f>
        <v>藤原　翔真 (2)</v>
      </c>
      <c r="C1602" t="str">
        <f>IF($K1602="","",男子登録情報!$E1602)</f>
        <v>ﾌｼﾞﾜﾗ ｼｮｳﾏ</v>
      </c>
      <c r="D1602" t="str">
        <f>IF($K1602="","",男子登録情報!$O1602&amp;" "&amp;男子登録情報!$N1602&amp;" ("&amp;LEFT(男子登録情報!$F1602,2)&amp;")")</f>
        <v>Shoma FUJIWARA (03)</v>
      </c>
      <c r="E1602" t="str">
        <f>IF($K1602="","",男子登録情報!$P1602)</f>
        <v>JPN</v>
      </c>
      <c r="F1602" t="str">
        <f t="shared" si="24"/>
        <v>1</v>
      </c>
      <c r="G1602">
        <f>IF($K1602="","",男子登録情報!$M1602)</f>
        <v>26</v>
      </c>
      <c r="H1602">
        <f>IF($K1602="","",男子登録情報!$A1602)</f>
        <v>492329</v>
      </c>
      <c r="K1602">
        <f>IF(男子登録情報!$C1602="","",男子登録情報!$C1602)</f>
        <v>1601</v>
      </c>
      <c r="M1602">
        <f>IFERROR(IF(AND(402&lt;=VALUE(RIGHT(男子登録情報!$F1602,4)),競技会情報!$E$3*100+競技会情報!$G$3&gt;=VALUE(RIGHT(男子登録情報!$F1602,4))),VALUE(男子登録情報!$G1602)+1,VALUE(男子登録情報!$G1602)),"")</f>
        <v>19</v>
      </c>
      <c r="N1602" t="str">
        <f>IF($K1602="","",IF(男子登録情報!$H1602="北海道",男子登録情報!$H1602,LEFT(男子登録情報!$H1602,LEN(男子登録情報!$H1602)-1)))</f>
        <v>京都</v>
      </c>
      <c r="O1602" t="str">
        <f>IF($K1602="","",IF(LEN($N1602)=2,LEFT($N1602,1)&amp;"　"&amp;RIGHT($N1602,1)&amp;"・"&amp;男子登録情報!$I1602,$N1602&amp;"・"&amp;男子登録情報!$I1602))</f>
        <v>京　都・洛東</v>
      </c>
    </row>
    <row r="1603" spans="1:15" x14ac:dyDescent="0.55000000000000004">
      <c r="A1603">
        <f>IF($K1603="","",100000000+男子登録情報!$C1603)</f>
        <v>100001602</v>
      </c>
      <c r="B1603" t="str">
        <f>IF($K1603="","",男子登録情報!$D1603&amp;" ("&amp;男子登録情報!$K1603&amp;")")</f>
        <v>田中　柊 (2)</v>
      </c>
      <c r="C1603" t="str">
        <f>IF($K1603="","",男子登録情報!$E1603)</f>
        <v>ﾀﾅｶ ｼｭｳ</v>
      </c>
      <c r="D1603" t="str">
        <f>IF($K1603="","",男子登録情報!$O1603&amp;" "&amp;男子登録情報!$N1603&amp;" ("&amp;LEFT(男子登録情報!$F1603,2)&amp;")")</f>
        <v>Shu TANAKA (02)</v>
      </c>
      <c r="E1603" t="str">
        <f>IF($K1603="","",男子登録情報!$P1603)</f>
        <v>JPN</v>
      </c>
      <c r="F1603" t="str">
        <f t="shared" ref="F1603:F1666" si="25">IF($K1603="","","1")</f>
        <v>1</v>
      </c>
      <c r="G1603">
        <f>IF($K1603="","",男子登録情報!$M1603)</f>
        <v>26</v>
      </c>
      <c r="H1603">
        <f>IF($K1603="","",男子登録情報!$A1603)</f>
        <v>492329</v>
      </c>
      <c r="K1603">
        <f>IF(男子登録情報!$C1603="","",男子登録情報!$C1603)</f>
        <v>1602</v>
      </c>
      <c r="M1603">
        <f>IFERROR(IF(AND(402&lt;=VALUE(RIGHT(男子登録情報!$F1603,4)),競技会情報!$E$3*100+競技会情報!$G$3&gt;=VALUE(RIGHT(男子登録情報!$F1603,4))),VALUE(男子登録情報!$G1603)+1,VALUE(男子登録情報!$G1603)),"")</f>
        <v>20</v>
      </c>
      <c r="N1603" t="str">
        <f>IF($K1603="","",IF(男子登録情報!$H1603="北海道",男子登録情報!$H1603,LEFT(男子登録情報!$H1603,LEN(男子登録情報!$H1603)-1)))</f>
        <v>京都</v>
      </c>
      <c r="O1603" t="str">
        <f>IF($K1603="","",IF(LEN($N1603)=2,LEFT($N1603,1)&amp;"　"&amp;RIGHT($N1603,1)&amp;"・"&amp;男子登録情報!$I1603,$N1603&amp;"・"&amp;男子登録情報!$I1603))</f>
        <v>京　都・宮津</v>
      </c>
    </row>
    <row r="1604" spans="1:15" x14ac:dyDescent="0.55000000000000004">
      <c r="A1604">
        <f>IF($K1604="","",100000000+男子登録情報!$C1604)</f>
        <v>100001603</v>
      </c>
      <c r="B1604" t="str">
        <f>IF($K1604="","",男子登録情報!$D1604&amp;" ("&amp;男子登録情報!$K1604&amp;")")</f>
        <v>渡邊　准基 (2)</v>
      </c>
      <c r="C1604" t="str">
        <f>IF($K1604="","",男子登録情報!$E1604)</f>
        <v>ﾜﾀﾅﾍﾞ ｼﾞｭﾝｷ</v>
      </c>
      <c r="D1604" t="str">
        <f>IF($K1604="","",男子登録情報!$O1604&amp;" "&amp;男子登録情報!$N1604&amp;" ("&amp;LEFT(男子登録情報!$F1604,2)&amp;")")</f>
        <v>Junki WATANABE (02)</v>
      </c>
      <c r="E1604" t="str">
        <f>IF($K1604="","",男子登録情報!$P1604)</f>
        <v>JPN</v>
      </c>
      <c r="F1604" t="str">
        <f t="shared" si="25"/>
        <v>1</v>
      </c>
      <c r="G1604">
        <f>IF($K1604="","",男子登録情報!$M1604)</f>
        <v>26</v>
      </c>
      <c r="H1604">
        <f>IF($K1604="","",男子登録情報!$A1604)</f>
        <v>492329</v>
      </c>
      <c r="K1604">
        <f>IF(男子登録情報!$C1604="","",男子登録情報!$C1604)</f>
        <v>1603</v>
      </c>
      <c r="M1604">
        <f>IFERROR(IF(AND(402&lt;=VALUE(RIGHT(男子登録情報!$F1604,4)),競技会情報!$E$3*100+競技会情報!$G$3&gt;=VALUE(RIGHT(男子登録情報!$F1604,4))),VALUE(男子登録情報!$G1604)+1,VALUE(男子登録情報!$G1604)),"")</f>
        <v>19</v>
      </c>
      <c r="N1604" t="str">
        <f>IF($K1604="","",IF(男子登録情報!$H1604="北海道",男子登録情報!$H1604,LEFT(男子登録情報!$H1604,LEN(男子登録情報!$H1604)-1)))</f>
        <v>京都</v>
      </c>
      <c r="O1604" t="str">
        <f>IF($K1604="","",IF(LEN($N1604)=2,LEFT($N1604,1)&amp;"　"&amp;RIGHT($N1604,1)&amp;"・"&amp;男子登録情報!$I1604,$N1604&amp;"・"&amp;男子登録情報!$I1604))</f>
        <v>京　都・加悦谷</v>
      </c>
    </row>
    <row r="1605" spans="1:15" x14ac:dyDescent="0.55000000000000004">
      <c r="A1605">
        <f>IF($K1605="","",100000000+男子登録情報!$C1605)</f>
        <v>100001604</v>
      </c>
      <c r="B1605" t="str">
        <f>IF($K1605="","",男子登録情報!$D1605&amp;" ("&amp;男子登録情報!$K1605&amp;")")</f>
        <v>福井　伯 (1)</v>
      </c>
      <c r="C1605" t="str">
        <f>IF($K1605="","",男子登録情報!$E1605)</f>
        <v>ﾌｸｲ ﾊｸ</v>
      </c>
      <c r="D1605" t="str">
        <f>IF($K1605="","",男子登録情報!$O1605&amp;" "&amp;男子登録情報!$N1605&amp;" ("&amp;LEFT(男子登録情報!$F1605,2)&amp;")")</f>
        <v>Haku FUKUI (03)</v>
      </c>
      <c r="E1605" t="str">
        <f>IF($K1605="","",男子登録情報!$P1605)</f>
        <v>JPN</v>
      </c>
      <c r="F1605" t="str">
        <f t="shared" si="25"/>
        <v>1</v>
      </c>
      <c r="G1605">
        <f>IF($K1605="","",男子登録情報!$M1605)</f>
        <v>26</v>
      </c>
      <c r="H1605">
        <f>IF($K1605="","",男子登録情報!$A1605)</f>
        <v>492329</v>
      </c>
      <c r="K1605">
        <f>IF(男子登録情報!$C1605="","",男子登録情報!$C1605)</f>
        <v>1604</v>
      </c>
      <c r="M1605">
        <f>IFERROR(IF(AND(402&lt;=VALUE(RIGHT(男子登録情報!$F1605,4)),競技会情報!$E$3*100+競技会情報!$G$3&gt;=VALUE(RIGHT(男子登録情報!$F1605,4))),VALUE(男子登録情報!$G1605)+1,VALUE(男子登録情報!$G1605)),"")</f>
        <v>19</v>
      </c>
      <c r="N1605" t="str">
        <f>IF($K1605="","",IF(男子登録情報!$H1605="北海道",男子登録情報!$H1605,LEFT(男子登録情報!$H1605,LEN(男子登録情報!$H1605)-1)))</f>
        <v>京都</v>
      </c>
      <c r="O1605" t="str">
        <f>IF($K1605="","",IF(LEN($N1605)=2,LEFT($N1605,1)&amp;"　"&amp;RIGHT($N1605,1)&amp;"・"&amp;男子登録情報!$I1605,$N1605&amp;"・"&amp;男子登録情報!$I1605))</f>
        <v>京　都・北嵯峨</v>
      </c>
    </row>
    <row r="1606" spans="1:15" x14ac:dyDescent="0.55000000000000004">
      <c r="A1606">
        <f>IF($K1606="","",100000000+男子登録情報!$C1606)</f>
        <v>100001605</v>
      </c>
      <c r="B1606" t="str">
        <f>IF($K1606="","",男子登録情報!$D1606&amp;" ("&amp;男子登録情報!$K1606&amp;")")</f>
        <v>浅野　晴樹 (1)</v>
      </c>
      <c r="C1606" t="str">
        <f>IF($K1606="","",男子登録情報!$E1606)</f>
        <v>ｱｻﾉ ﾊﾙｷ</v>
      </c>
      <c r="D1606" t="str">
        <f>IF($K1606="","",男子登録情報!$O1606&amp;" "&amp;男子登録情報!$N1606&amp;" ("&amp;LEFT(男子登録情報!$F1606,2)&amp;")")</f>
        <v>Haruki ASANO (03)</v>
      </c>
      <c r="E1606" t="str">
        <f>IF($K1606="","",男子登録情報!$P1606)</f>
        <v>JPN</v>
      </c>
      <c r="F1606" t="str">
        <f t="shared" si="25"/>
        <v>1</v>
      </c>
      <c r="G1606">
        <f>IF($K1606="","",男子登録情報!$M1606)</f>
        <v>26</v>
      </c>
      <c r="H1606">
        <f>IF($K1606="","",男子登録情報!$A1606)</f>
        <v>492329</v>
      </c>
      <c r="K1606">
        <f>IF(男子登録情報!$C1606="","",男子登録情報!$C1606)</f>
        <v>1605</v>
      </c>
      <c r="M1606">
        <f>IFERROR(IF(AND(402&lt;=VALUE(RIGHT(男子登録情報!$F1606,4)),競技会情報!$E$3*100+競技会情報!$G$3&gt;=VALUE(RIGHT(男子登録情報!$F1606,4))),VALUE(男子登録情報!$G1606)+1,VALUE(男子登録情報!$G1606)),"")</f>
        <v>19</v>
      </c>
      <c r="N1606" t="str">
        <f>IF($K1606="","",IF(男子登録情報!$H1606="北海道",男子登録情報!$H1606,LEFT(男子登録情報!$H1606,LEN(男子登録情報!$H1606)-1)))</f>
        <v>京都</v>
      </c>
      <c r="O1606" t="str">
        <f>IF($K1606="","",IF(LEN($N1606)=2,LEFT($N1606,1)&amp;"　"&amp;RIGHT($N1606,1)&amp;"・"&amp;男子登録情報!$I1606,$N1606&amp;"・"&amp;男子登録情報!$I1606))</f>
        <v>京　都・京都文教</v>
      </c>
    </row>
    <row r="1607" spans="1:15" x14ac:dyDescent="0.55000000000000004">
      <c r="A1607">
        <f>IF($K1607="","",100000000+男子登録情報!$C1607)</f>
        <v>100001606</v>
      </c>
      <c r="B1607" t="str">
        <f>IF($K1607="","",男子登録情報!$D1607&amp;" ("&amp;男子登録情報!$K1607&amp;")")</f>
        <v>中山　文太 (1)</v>
      </c>
      <c r="C1607" t="str">
        <f>IF($K1607="","",男子登録情報!$E1607)</f>
        <v>ﾅｶﾔﾏ ﾌﾞﾝﾀ</v>
      </c>
      <c r="D1607" t="str">
        <f>IF($K1607="","",男子登録情報!$O1607&amp;" "&amp;男子登録情報!$N1607&amp;" ("&amp;LEFT(男子登録情報!$F1607,2)&amp;")")</f>
        <v>Bunta NAKAYAMA (03)</v>
      </c>
      <c r="E1607" t="str">
        <f>IF($K1607="","",男子登録情報!$P1607)</f>
        <v>JPN</v>
      </c>
      <c r="F1607" t="str">
        <f t="shared" si="25"/>
        <v>1</v>
      </c>
      <c r="G1607">
        <f>IF($K1607="","",男子登録情報!$M1607)</f>
        <v>33</v>
      </c>
      <c r="H1607">
        <f>IF($K1607="","",男子登録情報!$A1607)</f>
        <v>492329</v>
      </c>
      <c r="K1607">
        <f>IF(男子登録情報!$C1607="","",男子登録情報!$C1607)</f>
        <v>1606</v>
      </c>
      <c r="M1607">
        <f>IFERROR(IF(AND(402&lt;=VALUE(RIGHT(男子登録情報!$F1607,4)),競技会情報!$E$3*100+競技会情報!$G$3&gt;=VALUE(RIGHT(男子登録情報!$F1607,4))),VALUE(男子登録情報!$G1607)+1,VALUE(男子登録情報!$G1607)),"")</f>
        <v>19</v>
      </c>
      <c r="N1607" t="str">
        <f>IF($K1607="","",IF(男子登録情報!$H1607="北海道",男子登録情報!$H1607,LEFT(男子登録情報!$H1607,LEN(男子登録情報!$H1607)-1)))</f>
        <v>岡山</v>
      </c>
      <c r="O1607" t="str">
        <f>IF($K1607="","",IF(LEN($N1607)=2,LEFT($N1607,1)&amp;"　"&amp;RIGHT($N1607,1)&amp;"・"&amp;男子登録情報!$I1607,$N1607&amp;"・"&amp;男子登録情報!$I1607))</f>
        <v>岡　山・就実</v>
      </c>
    </row>
    <row r="1608" spans="1:15" x14ac:dyDescent="0.55000000000000004">
      <c r="A1608">
        <f>IF($K1608="","",100000000+男子登録情報!$C1608)</f>
        <v>100001607</v>
      </c>
      <c r="B1608" t="str">
        <f>IF($K1608="","",男子登録情報!$D1608&amp;" ("&amp;男子登録情報!$K1608&amp;")")</f>
        <v>藤井　大樹 (1)</v>
      </c>
      <c r="C1608" t="str">
        <f>IF($K1608="","",男子登録情報!$E1608)</f>
        <v>ﾌｼﾞｲ ﾀｲｷ</v>
      </c>
      <c r="D1608" t="str">
        <f>IF($K1608="","",男子登録情報!$O1608&amp;" "&amp;男子登録情報!$N1608&amp;" ("&amp;LEFT(男子登録情報!$F1608,2)&amp;")")</f>
        <v>Taiki FUJII (03)</v>
      </c>
      <c r="E1608" t="str">
        <f>IF($K1608="","",男子登録情報!$P1608)</f>
        <v>JPN</v>
      </c>
      <c r="F1608" t="str">
        <f t="shared" si="25"/>
        <v>1</v>
      </c>
      <c r="G1608">
        <f>IF($K1608="","",男子登録情報!$M1608)</f>
        <v>28</v>
      </c>
      <c r="H1608">
        <f>IF($K1608="","",男子登録情報!$A1608)</f>
        <v>492329</v>
      </c>
      <c r="K1608">
        <f>IF(男子登録情報!$C1608="","",男子登録情報!$C1608)</f>
        <v>1607</v>
      </c>
      <c r="M1608">
        <f>IFERROR(IF(AND(402&lt;=VALUE(RIGHT(男子登録情報!$F1608,4)),競技会情報!$E$3*100+競技会情報!$G$3&gt;=VALUE(RIGHT(男子登録情報!$F1608,4))),VALUE(男子登録情報!$G1608)+1,VALUE(男子登録情報!$G1608)),"")</f>
        <v>19</v>
      </c>
      <c r="N1608" t="str">
        <f>IF($K1608="","",IF(男子登録情報!$H1608="北海道",男子登録情報!$H1608,LEFT(男子登録情報!$H1608,LEN(男子登録情報!$H1608)-1)))</f>
        <v>兵庫</v>
      </c>
      <c r="O1608" t="str">
        <f>IF($K1608="","",IF(LEN($N1608)=2,LEFT($N1608,1)&amp;"　"&amp;RIGHT($N1608,1)&amp;"・"&amp;男子登録情報!$I1608,$N1608&amp;"・"&amp;男子登録情報!$I1608))</f>
        <v>兵　庫・滝川第二</v>
      </c>
    </row>
    <row r="1609" spans="1:15" x14ac:dyDescent="0.55000000000000004">
      <c r="A1609">
        <f>IF($K1609="","",100000000+男子登録情報!$C1609)</f>
        <v>100001608</v>
      </c>
      <c r="B1609" t="str">
        <f>IF($K1609="","",男子登録情報!$D1609&amp;" ("&amp;男子登録情報!$K1609&amp;")")</f>
        <v>村本　海玖斗 (1)</v>
      </c>
      <c r="C1609" t="str">
        <f>IF($K1609="","",男子登録情報!$E1609)</f>
        <v>ﾑﾗﾓﾄ ﾐｸﾄ</v>
      </c>
      <c r="D1609" t="str">
        <f>IF($K1609="","",男子登録情報!$O1609&amp;" "&amp;男子登録情報!$N1609&amp;" ("&amp;LEFT(男子登録情報!$F1609,2)&amp;")")</f>
        <v>Mikuto MURAMOTO (03)</v>
      </c>
      <c r="E1609" t="str">
        <f>IF($K1609="","",男子登録情報!$P1609)</f>
        <v>JPN</v>
      </c>
      <c r="F1609" t="str">
        <f t="shared" si="25"/>
        <v>1</v>
      </c>
      <c r="G1609">
        <f>IF($K1609="","",男子登録情報!$M1609)</f>
        <v>26</v>
      </c>
      <c r="H1609">
        <f>IF($K1609="","",男子登録情報!$A1609)</f>
        <v>492329</v>
      </c>
      <c r="K1609">
        <f>IF(男子登録情報!$C1609="","",男子登録情報!$C1609)</f>
        <v>1608</v>
      </c>
      <c r="M1609">
        <f>IFERROR(IF(AND(402&lt;=VALUE(RIGHT(男子登録情報!$F1609,4)),競技会情報!$E$3*100+競技会情報!$G$3&gt;=VALUE(RIGHT(男子登録情報!$F1609,4))),VALUE(男子登録情報!$G1609)+1,VALUE(男子登録情報!$G1609)),"")</f>
        <v>19</v>
      </c>
      <c r="N1609" t="str">
        <f>IF($K1609="","",IF(男子登録情報!$H1609="北海道",男子登録情報!$H1609,LEFT(男子登録情報!$H1609,LEN(男子登録情報!$H1609)-1)))</f>
        <v>京都</v>
      </c>
      <c r="O1609" t="str">
        <f>IF($K1609="","",IF(LEN($N1609)=2,LEFT($N1609,1)&amp;"　"&amp;RIGHT($N1609,1)&amp;"・"&amp;男子登録情報!$I1609,$N1609&amp;"・"&amp;男子登録情報!$I1609))</f>
        <v>京　都・京都廣学館</v>
      </c>
    </row>
    <row r="1610" spans="1:15" x14ac:dyDescent="0.55000000000000004">
      <c r="A1610">
        <f>IF($K1610="","",100000000+男子登録情報!$C1610)</f>
        <v>100001609</v>
      </c>
      <c r="B1610" t="str">
        <f>IF($K1610="","",男子登録情報!$D1610&amp;" ("&amp;男子登録情報!$K1610&amp;")")</f>
        <v>中西　遼 (1)</v>
      </c>
      <c r="C1610" t="str">
        <f>IF($K1610="","",男子登録情報!$E1610)</f>
        <v>ﾅｶﾆｼ ﾘｮｳ</v>
      </c>
      <c r="D1610" t="str">
        <f>IF($K1610="","",男子登録情報!$O1610&amp;" "&amp;男子登録情報!$N1610&amp;" ("&amp;LEFT(男子登録情報!$F1610,2)&amp;")")</f>
        <v>Ryo NAKANISHI (03)</v>
      </c>
      <c r="E1610" t="str">
        <f>IF($K1610="","",男子登録情報!$P1610)</f>
        <v>JPN</v>
      </c>
      <c r="F1610" t="str">
        <f t="shared" si="25"/>
        <v>1</v>
      </c>
      <c r="G1610">
        <f>IF($K1610="","",男子登録情報!$M1610)</f>
        <v>26</v>
      </c>
      <c r="H1610">
        <f>IF($K1610="","",男子登録情報!$A1610)</f>
        <v>492329</v>
      </c>
      <c r="K1610">
        <f>IF(男子登録情報!$C1610="","",男子登録情報!$C1610)</f>
        <v>1609</v>
      </c>
      <c r="M1610">
        <f>IFERROR(IF(AND(402&lt;=VALUE(RIGHT(男子登録情報!$F1610,4)),競技会情報!$E$3*100+競技会情報!$G$3&gt;=VALUE(RIGHT(男子登録情報!$F1610,4))),VALUE(男子登録情報!$G1610)+1,VALUE(男子登録情報!$G1610)),"")</f>
        <v>19</v>
      </c>
      <c r="N1610" t="str">
        <f>IF($K1610="","",IF(男子登録情報!$H1610="北海道",男子登録情報!$H1610,LEFT(男子登録情報!$H1610,LEN(男子登録情報!$H1610)-1)))</f>
        <v>京都</v>
      </c>
      <c r="O1610" t="str">
        <f>IF($K1610="","",IF(LEN($N1610)=2,LEFT($N1610,1)&amp;"　"&amp;RIGHT($N1610,1)&amp;"・"&amp;男子登録情報!$I1610,$N1610&amp;"・"&amp;男子登録情報!$I1610))</f>
        <v>京　都・花園</v>
      </c>
    </row>
    <row r="1611" spans="1:15" x14ac:dyDescent="0.55000000000000004">
      <c r="A1611">
        <f>IF($K1611="","",100000000+男子登録情報!$C1611)</f>
        <v>100001610</v>
      </c>
      <c r="B1611" t="str">
        <f>IF($K1611="","",男子登録情報!$D1611&amp;" ("&amp;男子登録情報!$K1611&amp;")")</f>
        <v>辰巳　晃誠 (1)</v>
      </c>
      <c r="C1611" t="str">
        <f>IF($K1611="","",男子登録情報!$E1611)</f>
        <v>ﾀﾂﾐ ｺｳｾｲ</v>
      </c>
      <c r="D1611" t="str">
        <f>IF($K1611="","",男子登録情報!$O1611&amp;" "&amp;男子登録情報!$N1611&amp;" ("&amp;LEFT(男子登録情報!$F1611,2)&amp;")")</f>
        <v>Kosei TATSUMI (03)</v>
      </c>
      <c r="E1611" t="str">
        <f>IF($K1611="","",男子登録情報!$P1611)</f>
        <v>JPN</v>
      </c>
      <c r="F1611" t="str">
        <f t="shared" si="25"/>
        <v>1</v>
      </c>
      <c r="G1611">
        <f>IF($K1611="","",男子登録情報!$M1611)</f>
        <v>29</v>
      </c>
      <c r="H1611">
        <f>IF($K1611="","",男子登録情報!$A1611)</f>
        <v>492329</v>
      </c>
      <c r="K1611">
        <f>IF(男子登録情報!$C1611="","",男子登録情報!$C1611)</f>
        <v>1610</v>
      </c>
      <c r="M1611">
        <f>IFERROR(IF(AND(402&lt;=VALUE(RIGHT(男子登録情報!$F1611,4)),競技会情報!$E$3*100+競技会情報!$G$3&gt;=VALUE(RIGHT(男子登録情報!$F1611,4))),VALUE(男子登録情報!$G1611)+1,VALUE(男子登録情報!$G1611)),"")</f>
        <v>19</v>
      </c>
      <c r="N1611" t="str">
        <f>IF($K1611="","",IF(男子登録情報!$H1611="北海道",男子登録情報!$H1611,LEFT(男子登録情報!$H1611,LEN(男子登録情報!$H1611)-1)))</f>
        <v>奈良</v>
      </c>
      <c r="O1611" t="str">
        <f>IF($K1611="","",IF(LEN($N1611)=2,LEFT($N1611,1)&amp;"　"&amp;RIGHT($N1611,1)&amp;"・"&amp;男子登録情報!$I1611,$N1611&amp;"・"&amp;男子登録情報!$I1611))</f>
        <v>奈　良・奈良育英</v>
      </c>
    </row>
    <row r="1612" spans="1:15" x14ac:dyDescent="0.55000000000000004">
      <c r="A1612">
        <f>IF($K1612="","",100000000+男子登録情報!$C1612)</f>
        <v>100001611</v>
      </c>
      <c r="B1612" t="str">
        <f>IF($K1612="","",男子登録情報!$D1612&amp;" ("&amp;男子登録情報!$K1612&amp;")")</f>
        <v>島袋　李陸 (1)</v>
      </c>
      <c r="C1612" t="str">
        <f>IF($K1612="","",男子登録情報!$E1612)</f>
        <v>ｼﾏﾌﾞｸﾛ ﾘﾘｸ</v>
      </c>
      <c r="D1612" t="str">
        <f>IF($K1612="","",男子登録情報!$O1612&amp;" "&amp;男子登録情報!$N1612&amp;" ("&amp;LEFT(男子登録情報!$F1612,2)&amp;")")</f>
        <v>Ririku SHIMABUKURO (03)</v>
      </c>
      <c r="E1612" t="str">
        <f>IF($K1612="","",男子登録情報!$P1612)</f>
        <v>JPN</v>
      </c>
      <c r="F1612" t="str">
        <f t="shared" si="25"/>
        <v>1</v>
      </c>
      <c r="G1612">
        <f>IF($K1612="","",男子登録情報!$M1612)</f>
        <v>47</v>
      </c>
      <c r="H1612">
        <f>IF($K1612="","",男子登録情報!$A1612)</f>
        <v>492329</v>
      </c>
      <c r="K1612">
        <f>IF(男子登録情報!$C1612="","",男子登録情報!$C1612)</f>
        <v>1611</v>
      </c>
      <c r="M1612">
        <f>IFERROR(IF(AND(402&lt;=VALUE(RIGHT(男子登録情報!$F1612,4)),競技会情報!$E$3*100+競技会情報!$G$3&gt;=VALUE(RIGHT(男子登録情報!$F1612,4))),VALUE(男子登録情報!$G1612)+1,VALUE(男子登録情報!$G1612)),"")</f>
        <v>19</v>
      </c>
      <c r="N1612" t="str">
        <f>IF($K1612="","",IF(男子登録情報!$H1612="北海道",男子登録情報!$H1612,LEFT(男子登録情報!$H1612,LEN(男子登録情報!$H1612)-1)))</f>
        <v>沖縄</v>
      </c>
      <c r="O1612" t="str">
        <f>IF($K1612="","",IF(LEN($N1612)=2,LEFT($N1612,1)&amp;"　"&amp;RIGHT($N1612,1)&amp;"・"&amp;男子登録情報!$I1612,$N1612&amp;"・"&amp;男子登録情報!$I1612))</f>
        <v>沖　縄・名護</v>
      </c>
    </row>
    <row r="1613" spans="1:15" x14ac:dyDescent="0.55000000000000004">
      <c r="A1613">
        <f>IF($K1613="","",100000000+男子登録情報!$C1613)</f>
        <v>100001612</v>
      </c>
      <c r="B1613" t="str">
        <f>IF($K1613="","",男子登録情報!$D1613&amp;" ("&amp;男子登録情報!$K1613&amp;")")</f>
        <v>徳永　光涼 (1)</v>
      </c>
      <c r="C1613" t="str">
        <f>IF($K1613="","",男子登録情報!$E1613)</f>
        <v>ﾄｸﾅｶﾞ ｺｳﾘｮｳ</v>
      </c>
      <c r="D1613" t="str">
        <f>IF($K1613="","",男子登録情報!$O1613&amp;" "&amp;男子登録情報!$N1613&amp;" ("&amp;LEFT(男子登録情報!$F1613,2)&amp;")")</f>
        <v>Koryo TOKUNAGA (03)</v>
      </c>
      <c r="E1613" t="str">
        <f>IF($K1613="","",男子登録情報!$P1613)</f>
        <v>JPN</v>
      </c>
      <c r="F1613" t="str">
        <f t="shared" si="25"/>
        <v>1</v>
      </c>
      <c r="G1613">
        <f>IF($K1613="","",男子登録情報!$M1613)</f>
        <v>43</v>
      </c>
      <c r="H1613">
        <f>IF($K1613="","",男子登録情報!$A1613)</f>
        <v>492329</v>
      </c>
      <c r="K1613">
        <f>IF(男子登録情報!$C1613="","",男子登録情報!$C1613)</f>
        <v>1612</v>
      </c>
      <c r="M1613">
        <f>IFERROR(IF(AND(402&lt;=VALUE(RIGHT(男子登録情報!$F1613,4)),競技会情報!$E$3*100+競技会情報!$G$3&gt;=VALUE(RIGHT(男子登録情報!$F1613,4))),VALUE(男子登録情報!$G1613)+1,VALUE(男子登録情報!$G1613)),"")</f>
        <v>19</v>
      </c>
      <c r="N1613" t="str">
        <f>IF($K1613="","",IF(男子登録情報!$H1613="北海道",男子登録情報!$H1613,LEFT(男子登録情報!$H1613,LEN(男子登録情報!$H1613)-1)))</f>
        <v>熊本</v>
      </c>
      <c r="O1613" t="str">
        <f>IF($K1613="","",IF(LEN($N1613)=2,LEFT($N1613,1)&amp;"　"&amp;RIGHT($N1613,1)&amp;"・"&amp;男子登録情報!$I1613,$N1613&amp;"・"&amp;男子登録情報!$I1613))</f>
        <v>熊　本・開新</v>
      </c>
    </row>
    <row r="1614" spans="1:15" x14ac:dyDescent="0.55000000000000004">
      <c r="A1614">
        <f>IF($K1614="","",100000000+男子登録情報!$C1614)</f>
        <v>100001613</v>
      </c>
      <c r="B1614" t="str">
        <f>IF($K1614="","",男子登録情報!$D1614&amp;" ("&amp;男子登録情報!$K1614&amp;")")</f>
        <v>藤掛　舜也 (1)</v>
      </c>
      <c r="C1614" t="str">
        <f>IF($K1614="","",男子登録情報!$E1614)</f>
        <v>ﾌｼﾞｶｹ ｼｭﾝﾔ</v>
      </c>
      <c r="D1614" t="str">
        <f>IF($K1614="","",男子登録情報!$O1614&amp;" "&amp;男子登録情報!$N1614&amp;" ("&amp;LEFT(男子登録情報!$F1614,2)&amp;")")</f>
        <v>Shunya FUJIKAKE (03)</v>
      </c>
      <c r="E1614" t="str">
        <f>IF($K1614="","",男子登録情報!$P1614)</f>
        <v>JPN</v>
      </c>
      <c r="F1614" t="str">
        <f t="shared" si="25"/>
        <v>1</v>
      </c>
      <c r="G1614">
        <f>IF($K1614="","",男子登録情報!$M1614)</f>
        <v>26</v>
      </c>
      <c r="H1614">
        <f>IF($K1614="","",男子登録情報!$A1614)</f>
        <v>492329</v>
      </c>
      <c r="K1614">
        <f>IF(男子登録情報!$C1614="","",男子登録情報!$C1614)</f>
        <v>1613</v>
      </c>
      <c r="M1614">
        <f>IFERROR(IF(AND(402&lt;=VALUE(RIGHT(男子登録情報!$F1614,4)),競技会情報!$E$3*100+競技会情報!$G$3&gt;=VALUE(RIGHT(男子登録情報!$F1614,4))),VALUE(男子登録情報!$G1614)+1,VALUE(男子登録情報!$G1614)),"")</f>
        <v>19</v>
      </c>
      <c r="N1614" t="str">
        <f>IF($K1614="","",IF(男子登録情報!$H1614="北海道",男子登録情報!$H1614,LEFT(男子登録情報!$H1614,LEN(男子登録情報!$H1614)-1)))</f>
        <v>京都</v>
      </c>
      <c r="O1614" t="str">
        <f>IF($K1614="","",IF(LEN($N1614)=2,LEFT($N1614,1)&amp;"　"&amp;RIGHT($N1614,1)&amp;"・"&amp;男子登録情報!$I1614,$N1614&amp;"・"&amp;男子登録情報!$I1614))</f>
        <v>京　都・南丹</v>
      </c>
    </row>
    <row r="1615" spans="1:15" x14ac:dyDescent="0.55000000000000004">
      <c r="A1615">
        <f>IF($K1615="","",100000000+男子登録情報!$C1615)</f>
        <v>100001614</v>
      </c>
      <c r="B1615" t="str">
        <f>IF($K1615="","",男子登録情報!$D1615&amp;" ("&amp;男子登録情報!$K1615&amp;")")</f>
        <v>河野　純太 (1)</v>
      </c>
      <c r="C1615" t="str">
        <f>IF($K1615="","",男子登録情報!$E1615)</f>
        <v>ｺｳﾉ ｼﾞｭﾝﾀ</v>
      </c>
      <c r="D1615" t="str">
        <f>IF($K1615="","",男子登録情報!$O1615&amp;" "&amp;男子登録情報!$N1615&amp;" ("&amp;LEFT(男子登録情報!$F1615,2)&amp;")")</f>
        <v>Junta KONO (03)</v>
      </c>
      <c r="E1615" t="str">
        <f>IF($K1615="","",男子登録情報!$P1615)</f>
        <v>JPN</v>
      </c>
      <c r="F1615" t="str">
        <f t="shared" si="25"/>
        <v>1</v>
      </c>
      <c r="G1615">
        <f>IF($K1615="","",男子登録情報!$M1615)</f>
        <v>27</v>
      </c>
      <c r="H1615">
        <f>IF($K1615="","",男子登録情報!$A1615)</f>
        <v>492329</v>
      </c>
      <c r="K1615">
        <f>IF(男子登録情報!$C1615="","",男子登録情報!$C1615)</f>
        <v>1614</v>
      </c>
      <c r="M1615">
        <f>IFERROR(IF(AND(402&lt;=VALUE(RIGHT(男子登録情報!$F1615,4)),競技会情報!$E$3*100+競技会情報!$G$3&gt;=VALUE(RIGHT(男子登録情報!$F1615,4))),VALUE(男子登録情報!$G1615)+1,VALUE(男子登録情報!$G1615)),"")</f>
        <v>19</v>
      </c>
      <c r="N1615" t="str">
        <f>IF($K1615="","",IF(男子登録情報!$H1615="北海道",男子登録情報!$H1615,LEFT(男子登録情報!$H1615,LEN(男子登録情報!$H1615)-1)))</f>
        <v>大阪</v>
      </c>
      <c r="O1615" t="str">
        <f>IF($K1615="","",IF(LEN($N1615)=2,LEFT($N1615,1)&amp;"　"&amp;RIGHT($N1615,1)&amp;"・"&amp;男子登録情報!$I1615,$N1615&amp;"・"&amp;男子登録情報!$I1615))</f>
        <v>大　阪・咲くやこの花</v>
      </c>
    </row>
    <row r="1616" spans="1:15" x14ac:dyDescent="0.55000000000000004">
      <c r="A1616">
        <f>IF($K1616="","",100000000+男子登録情報!$C1616)</f>
        <v>100001615</v>
      </c>
      <c r="B1616" t="str">
        <f>IF($K1616="","",男子登録情報!$D1616&amp;" ("&amp;男子登録情報!$K1616&amp;")")</f>
        <v>酒井　優 (1)</v>
      </c>
      <c r="C1616" t="str">
        <f>IF($K1616="","",男子登録情報!$E1616)</f>
        <v>ｻｶｲ ﾕｳ</v>
      </c>
      <c r="D1616" t="str">
        <f>IF($K1616="","",男子登録情報!$O1616&amp;" "&amp;男子登録情報!$N1616&amp;" ("&amp;LEFT(男子登録情報!$F1616,2)&amp;")")</f>
        <v>Yu SAKAI (04)</v>
      </c>
      <c r="E1616" t="str">
        <f>IF($K1616="","",男子登録情報!$P1616)</f>
        <v>JPN</v>
      </c>
      <c r="F1616" t="str">
        <f t="shared" si="25"/>
        <v>1</v>
      </c>
      <c r="G1616">
        <f>IF($K1616="","",男子登録情報!$M1616)</f>
        <v>26</v>
      </c>
      <c r="H1616">
        <f>IF($K1616="","",男子登録情報!$A1616)</f>
        <v>492329</v>
      </c>
      <c r="K1616">
        <f>IF(男子登録情報!$C1616="","",男子登録情報!$C1616)</f>
        <v>1615</v>
      </c>
      <c r="M1616">
        <f>IFERROR(IF(AND(402&lt;=VALUE(RIGHT(男子登録情報!$F1616,4)),競技会情報!$E$3*100+競技会情報!$G$3&gt;=VALUE(RIGHT(男子登録情報!$F1616,4))),VALUE(男子登録情報!$G1616)+1,VALUE(男子登録情報!$G1616)),"")</f>
        <v>18</v>
      </c>
      <c r="N1616" t="str">
        <f>IF($K1616="","",IF(男子登録情報!$H1616="北海道",男子登録情報!$H1616,LEFT(男子登録情報!$H1616,LEN(男子登録情報!$H1616)-1)))</f>
        <v>京都</v>
      </c>
      <c r="O1616" t="str">
        <f>IF($K1616="","",IF(LEN($N1616)=2,LEFT($N1616,1)&amp;"　"&amp;RIGHT($N1616,1)&amp;"・"&amp;男子登録情報!$I1616,$N1616&amp;"・"&amp;男子登録情報!$I1616))</f>
        <v>京　都・乙訓</v>
      </c>
    </row>
    <row r="1617" spans="1:15" x14ac:dyDescent="0.55000000000000004">
      <c r="A1617">
        <f>IF($K1617="","",100000000+男子登録情報!$C1617)</f>
        <v>100001616</v>
      </c>
      <c r="B1617" t="str">
        <f>IF($K1617="","",男子登録情報!$D1617&amp;" ("&amp;男子登録情報!$K1617&amp;")")</f>
        <v>奥村　夏生 (1)</v>
      </c>
      <c r="C1617" t="str">
        <f>IF($K1617="","",男子登録情報!$E1617)</f>
        <v>ｵｸﾑﾗ ﾅｵ</v>
      </c>
      <c r="D1617" t="str">
        <f>IF($K1617="","",男子登録情報!$O1617&amp;" "&amp;男子登録情報!$N1617&amp;" ("&amp;LEFT(男子登録情報!$F1617,2)&amp;")")</f>
        <v>Nao OKUMURA (03)</v>
      </c>
      <c r="E1617" t="str">
        <f>IF($K1617="","",男子登録情報!$P1617)</f>
        <v>JPN</v>
      </c>
      <c r="F1617" t="str">
        <f t="shared" si="25"/>
        <v>1</v>
      </c>
      <c r="G1617">
        <f>IF($K1617="","",男子登録情報!$M1617)</f>
        <v>30</v>
      </c>
      <c r="H1617">
        <f>IF($K1617="","",男子登録情報!$A1617)</f>
        <v>492329</v>
      </c>
      <c r="K1617">
        <f>IF(男子登録情報!$C1617="","",男子登録情報!$C1617)</f>
        <v>1616</v>
      </c>
      <c r="M1617">
        <f>IFERROR(IF(AND(402&lt;=VALUE(RIGHT(男子登録情報!$F1617,4)),競技会情報!$E$3*100+競技会情報!$G$3&gt;=VALUE(RIGHT(男子登録情報!$F1617,4))),VALUE(男子登録情報!$G1617)+1,VALUE(男子登録情報!$G1617)),"")</f>
        <v>19</v>
      </c>
      <c r="N1617" t="str">
        <f>IF($K1617="","",IF(男子登録情報!$H1617="北海道",男子登録情報!$H1617,LEFT(男子登録情報!$H1617,LEN(男子登録情報!$H1617)-1)))</f>
        <v>和歌山</v>
      </c>
      <c r="O1617" t="str">
        <f>IF($K1617="","",IF(LEN($N1617)=2,LEFT($N1617,1)&amp;"　"&amp;RIGHT($N1617,1)&amp;"・"&amp;男子登録情報!$I1617,$N1617&amp;"・"&amp;男子登録情報!$I1617))</f>
        <v>和歌山・和歌山北</v>
      </c>
    </row>
    <row r="1618" spans="1:15" x14ac:dyDescent="0.55000000000000004">
      <c r="A1618">
        <f>IF($K1618="","",100000000+男子登録情報!$C1618)</f>
        <v>100001617</v>
      </c>
      <c r="B1618" t="str">
        <f>IF($K1618="","",男子登録情報!$D1618&amp;" ("&amp;男子登録情報!$K1618&amp;")")</f>
        <v>下村　瞭河 (1)</v>
      </c>
      <c r="C1618" t="str">
        <f>IF($K1618="","",男子登録情報!$E1618)</f>
        <v>ｼﾓﾑﾗ ﾘｮｳｶﾞ</v>
      </c>
      <c r="D1618" t="str">
        <f>IF($K1618="","",男子登録情報!$O1618&amp;" "&amp;男子登録情報!$N1618&amp;" ("&amp;LEFT(男子登録情報!$F1618,2)&amp;")")</f>
        <v>Ryoga SHIMOMURA (03)</v>
      </c>
      <c r="E1618" t="str">
        <f>IF($K1618="","",男子登録情報!$P1618)</f>
        <v>JPN</v>
      </c>
      <c r="F1618" t="str">
        <f t="shared" si="25"/>
        <v>1</v>
      </c>
      <c r="G1618">
        <f>IF($K1618="","",男子登録情報!$M1618)</f>
        <v>26</v>
      </c>
      <c r="H1618">
        <f>IF($K1618="","",男子登録情報!$A1618)</f>
        <v>492329</v>
      </c>
      <c r="K1618">
        <f>IF(男子登録情報!$C1618="","",男子登録情報!$C1618)</f>
        <v>1617</v>
      </c>
      <c r="M1618">
        <f>IFERROR(IF(AND(402&lt;=VALUE(RIGHT(男子登録情報!$F1618,4)),競技会情報!$E$3*100+競技会情報!$G$3&gt;=VALUE(RIGHT(男子登録情報!$F1618,4))),VALUE(男子登録情報!$G1618)+1,VALUE(男子登録情報!$G1618)),"")</f>
        <v>19</v>
      </c>
      <c r="N1618" t="str">
        <f>IF($K1618="","",IF(男子登録情報!$H1618="北海道",男子登録情報!$H1618,LEFT(男子登録情報!$H1618,LEN(男子登録情報!$H1618)-1)))</f>
        <v>京都</v>
      </c>
      <c r="O1618" t="str">
        <f>IF($K1618="","",IF(LEN($N1618)=2,LEFT($N1618,1)&amp;"　"&amp;RIGHT($N1618,1)&amp;"・"&amp;男子登録情報!$I1618,$N1618&amp;"・"&amp;男子登録情報!$I1618))</f>
        <v>京　都・花園</v>
      </c>
    </row>
    <row r="1619" spans="1:15" x14ac:dyDescent="0.55000000000000004">
      <c r="A1619">
        <f>IF($K1619="","",100000000+男子登録情報!$C1619)</f>
        <v>100001618</v>
      </c>
      <c r="B1619" t="str">
        <f>IF($K1619="","",男子登録情報!$D1619&amp;" ("&amp;男子登録情報!$K1619&amp;")")</f>
        <v>中野　海斗 (1)</v>
      </c>
      <c r="C1619" t="str">
        <f>IF($K1619="","",男子登録情報!$E1619)</f>
        <v>ﾅｶﾉ ｶｲﾄ</v>
      </c>
      <c r="D1619" t="str">
        <f>IF($K1619="","",男子登録情報!$O1619&amp;" "&amp;男子登録情報!$N1619&amp;" ("&amp;LEFT(男子登録情報!$F1619,2)&amp;")")</f>
        <v>Kaito NAKANO (03)</v>
      </c>
      <c r="E1619" t="str">
        <f>IF($K1619="","",男子登録情報!$P1619)</f>
        <v>JPN</v>
      </c>
      <c r="F1619" t="str">
        <f t="shared" si="25"/>
        <v>1</v>
      </c>
      <c r="G1619">
        <f>IF($K1619="","",男子登録情報!$M1619)</f>
        <v>27</v>
      </c>
      <c r="H1619">
        <f>IF($K1619="","",男子登録情報!$A1619)</f>
        <v>492329</v>
      </c>
      <c r="K1619">
        <f>IF(男子登録情報!$C1619="","",男子登録情報!$C1619)</f>
        <v>1618</v>
      </c>
      <c r="M1619">
        <f>IFERROR(IF(AND(402&lt;=VALUE(RIGHT(男子登録情報!$F1619,4)),競技会情報!$E$3*100+競技会情報!$G$3&gt;=VALUE(RIGHT(男子登録情報!$F1619,4))),VALUE(男子登録情報!$G1619)+1,VALUE(男子登録情報!$G1619)),"")</f>
        <v>19</v>
      </c>
      <c r="N1619" t="str">
        <f>IF($K1619="","",IF(男子登録情報!$H1619="北海道",男子登録情報!$H1619,LEFT(男子登録情報!$H1619,LEN(男子登録情報!$H1619)-1)))</f>
        <v>大阪</v>
      </c>
      <c r="O1619" t="str">
        <f>IF($K1619="","",IF(LEN($N1619)=2,LEFT($N1619,1)&amp;"　"&amp;RIGHT($N1619,1)&amp;"・"&amp;男子登録情報!$I1619,$N1619&amp;"・"&amp;男子登録情報!$I1619))</f>
        <v>大　阪・咲くやこの花</v>
      </c>
    </row>
    <row r="1620" spans="1:15" x14ac:dyDescent="0.55000000000000004">
      <c r="A1620">
        <f>IF($K1620="","",100000000+男子登録情報!$C1620)</f>
        <v>100001619</v>
      </c>
      <c r="B1620" t="str">
        <f>IF($K1620="","",男子登録情報!$D1620&amp;" ("&amp;男子登録情報!$K1620&amp;")")</f>
        <v>飯野　友哉 (1)</v>
      </c>
      <c r="C1620" t="str">
        <f>IF($K1620="","",男子登録情報!$E1620)</f>
        <v>ｲｲﾉ ﾄﾓﾔ</v>
      </c>
      <c r="D1620" t="str">
        <f>IF($K1620="","",男子登録情報!$O1620&amp;" "&amp;男子登録情報!$N1620&amp;" ("&amp;LEFT(男子登録情報!$F1620,2)&amp;")")</f>
        <v>Tomoya IINO (03)</v>
      </c>
      <c r="E1620" t="str">
        <f>IF($K1620="","",男子登録情報!$P1620)</f>
        <v>JPN</v>
      </c>
      <c r="F1620" t="str">
        <f t="shared" si="25"/>
        <v>1</v>
      </c>
      <c r="G1620">
        <f>IF($K1620="","",男子登録情報!$M1620)</f>
        <v>25</v>
      </c>
      <c r="H1620">
        <f>IF($K1620="","",男子登録情報!$A1620)</f>
        <v>492329</v>
      </c>
      <c r="K1620">
        <f>IF(男子登録情報!$C1620="","",男子登録情報!$C1620)</f>
        <v>1619</v>
      </c>
      <c r="M1620">
        <f>IFERROR(IF(AND(402&lt;=VALUE(RIGHT(男子登録情報!$F1620,4)),競技会情報!$E$3*100+競技会情報!$G$3&gt;=VALUE(RIGHT(男子登録情報!$F1620,4))),VALUE(男子登録情報!$G1620)+1,VALUE(男子登録情報!$G1620)),"")</f>
        <v>19</v>
      </c>
      <c r="N1620" t="str">
        <f>IF($K1620="","",IF(男子登録情報!$H1620="北海道",男子登録情報!$H1620,LEFT(男子登録情報!$H1620,LEN(男子登録情報!$H1620)-1)))</f>
        <v>滋賀</v>
      </c>
      <c r="O1620" t="str">
        <f>IF($K1620="","",IF(LEN($N1620)=2,LEFT($N1620,1)&amp;"　"&amp;RIGHT($N1620,1)&amp;"・"&amp;男子登録情報!$I1620,$N1620&amp;"・"&amp;男子登録情報!$I1620))</f>
        <v>滋　賀・比叡山</v>
      </c>
    </row>
    <row r="1621" spans="1:15" x14ac:dyDescent="0.55000000000000004">
      <c r="A1621">
        <f>IF($K1621="","",100000000+男子登録情報!$C1621)</f>
        <v>100001620</v>
      </c>
      <c r="B1621" t="str">
        <f>IF($K1621="","",男子登録情報!$D1621&amp;" ("&amp;男子登録情報!$K1621&amp;")")</f>
        <v>中田　アドリアン勝 (1)</v>
      </c>
      <c r="C1621" t="str">
        <f>IF($K1621="","",男子登録情報!$E1621)</f>
        <v>ﾅｶﾀ ｱﾄﾞﾘｱﾝﾏｻﾙ</v>
      </c>
      <c r="D1621" t="str">
        <f>IF($K1621="","",男子登録情報!$O1621&amp;" "&amp;男子登録情報!$N1621&amp;" ("&amp;LEFT(男子登録情報!$F1621,2)&amp;")")</f>
        <v>Adrianmasaru NAKATA (03)</v>
      </c>
      <c r="E1621" t="str">
        <f>IF($K1621="","",男子登録情報!$P1621)</f>
        <v>JPN</v>
      </c>
      <c r="F1621" t="str">
        <f t="shared" si="25"/>
        <v>1</v>
      </c>
      <c r="G1621">
        <f>IF($K1621="","",男子登録情報!$M1621)</f>
        <v>27</v>
      </c>
      <c r="H1621">
        <f>IF($K1621="","",男子登録情報!$A1621)</f>
        <v>492329</v>
      </c>
      <c r="K1621">
        <f>IF(男子登録情報!$C1621="","",男子登録情報!$C1621)</f>
        <v>1620</v>
      </c>
      <c r="M1621">
        <f>IFERROR(IF(AND(402&lt;=VALUE(RIGHT(男子登録情報!$F1621,4)),競技会情報!$E$3*100+競技会情報!$G$3&gt;=VALUE(RIGHT(男子登録情報!$F1621,4))),VALUE(男子登録情報!$G1621)+1,VALUE(男子登録情報!$G1621)),"")</f>
        <v>19</v>
      </c>
      <c r="N1621" t="str">
        <f>IF($K1621="","",IF(男子登録情報!$H1621="北海道",男子登録情報!$H1621,LEFT(男子登録情報!$H1621,LEN(男子登録情報!$H1621)-1)))</f>
        <v>大阪</v>
      </c>
      <c r="O1621" t="str">
        <f>IF($K1621="","",IF(LEN($N1621)=2,LEFT($N1621,1)&amp;"　"&amp;RIGHT($N1621,1)&amp;"・"&amp;男子登録情報!$I1621,$N1621&amp;"・"&amp;男子登録情報!$I1621))</f>
        <v>大　阪・大阪</v>
      </c>
    </row>
    <row r="1622" spans="1:15" x14ac:dyDescent="0.55000000000000004">
      <c r="A1622">
        <f>IF($K1622="","",100000000+男子登録情報!$C1622)</f>
        <v>100001621</v>
      </c>
      <c r="B1622" t="str">
        <f>IF($K1622="","",男子登録情報!$D1622&amp;" ("&amp;男子登録情報!$K1622&amp;")")</f>
        <v>清水　大地 (2)</v>
      </c>
      <c r="C1622" t="str">
        <f>IF($K1622="","",男子登録情報!$E1622)</f>
        <v>ｼﾐｽﾞ ﾀﾞｲﾁ</v>
      </c>
      <c r="D1622" t="str">
        <f>IF($K1622="","",男子登録情報!$O1622&amp;" "&amp;男子登録情報!$N1622&amp;" ("&amp;LEFT(男子登録情報!$F1622,2)&amp;")")</f>
        <v>Daichi SHIMIZU (03)</v>
      </c>
      <c r="E1622" t="str">
        <f>IF($K1622="","",男子登録情報!$P1622)</f>
        <v>JPN</v>
      </c>
      <c r="F1622" t="str">
        <f t="shared" si="25"/>
        <v>1</v>
      </c>
      <c r="G1622">
        <f>IF($K1622="","",男子登録情報!$M1622)</f>
        <v>26</v>
      </c>
      <c r="H1622">
        <f>IF($K1622="","",男子登録情報!$A1622)</f>
        <v>492329</v>
      </c>
      <c r="K1622">
        <f>IF(男子登録情報!$C1622="","",男子登録情報!$C1622)</f>
        <v>1621</v>
      </c>
      <c r="M1622">
        <f>IFERROR(IF(AND(402&lt;=VALUE(RIGHT(男子登録情報!$F1622,4)),競技会情報!$E$3*100+競技会情報!$G$3&gt;=VALUE(RIGHT(男子登録情報!$F1622,4))),VALUE(男子登録情報!$G1622)+1,VALUE(男子登録情報!$G1622)),"")</f>
        <v>19</v>
      </c>
      <c r="N1622" t="str">
        <f>IF($K1622="","",IF(男子登録情報!$H1622="北海道",男子登録情報!$H1622,LEFT(男子登録情報!$H1622,LEN(男子登録情報!$H1622)-1)))</f>
        <v>京都</v>
      </c>
      <c r="O1622" t="str">
        <f>IF($K1622="","",IF(LEN($N1622)=2,LEFT($N1622,1)&amp;"　"&amp;RIGHT($N1622,1)&amp;"・"&amp;男子登録情報!$I1622,$N1622&amp;"・"&amp;男子登録情報!$I1622))</f>
        <v>京　都・京都廣学館</v>
      </c>
    </row>
    <row r="1623" spans="1:15" x14ac:dyDescent="0.55000000000000004">
      <c r="A1623">
        <f>IF($K1623="","",100000000+男子登録情報!$C1623)</f>
        <v>100001622</v>
      </c>
      <c r="B1623" t="str">
        <f>IF($K1623="","",男子登録情報!$D1623&amp;" ("&amp;男子登録情報!$K1623&amp;")")</f>
        <v>柏木　駿弥 (2)</v>
      </c>
      <c r="C1623" t="str">
        <f>IF($K1623="","",男子登録情報!$E1623)</f>
        <v>ｶｼﾜｷﾞ ｼｭﾝﾔ</v>
      </c>
      <c r="D1623" t="str">
        <f>IF($K1623="","",男子登録情報!$O1623&amp;" "&amp;男子登録情報!$N1623&amp;" ("&amp;LEFT(男子登録情報!$F1623,2)&amp;")")</f>
        <v>Shunya KASHIWAGI (02)</v>
      </c>
      <c r="E1623" t="str">
        <f>IF($K1623="","",男子登録情報!$P1623)</f>
        <v>JPN</v>
      </c>
      <c r="F1623" t="str">
        <f t="shared" si="25"/>
        <v>1</v>
      </c>
      <c r="G1623">
        <f>IF($K1623="","",男子登録情報!$M1623)</f>
        <v>27</v>
      </c>
      <c r="H1623">
        <f>IF($K1623="","",男子登録情報!$A1623)</f>
        <v>492329</v>
      </c>
      <c r="K1623">
        <f>IF(男子登録情報!$C1623="","",男子登録情報!$C1623)</f>
        <v>1622</v>
      </c>
      <c r="M1623">
        <f>IFERROR(IF(AND(402&lt;=VALUE(RIGHT(男子登録情報!$F1623,4)),競技会情報!$E$3*100+競技会情報!$G$3&gt;=VALUE(RIGHT(男子登録情報!$F1623,4))),VALUE(男子登録情報!$G1623)+1,VALUE(男子登録情報!$G1623)),"")</f>
        <v>20</v>
      </c>
      <c r="N1623" t="str">
        <f>IF($K1623="","",IF(男子登録情報!$H1623="北海道",男子登録情報!$H1623,LEFT(男子登録情報!$H1623,LEN(男子登録情報!$H1623)-1)))</f>
        <v>大阪</v>
      </c>
      <c r="O1623" t="str">
        <f>IF($K1623="","",IF(LEN($N1623)=2,LEFT($N1623,1)&amp;"　"&amp;RIGHT($N1623,1)&amp;"・"&amp;男子登録情報!$I1623,$N1623&amp;"・"&amp;男子登録情報!$I1623))</f>
        <v>大　阪・大阪</v>
      </c>
    </row>
    <row r="1624" spans="1:15" x14ac:dyDescent="0.55000000000000004">
      <c r="A1624">
        <f>IF($K1624="","",100000000+男子登録情報!$C1624)</f>
        <v>100001623</v>
      </c>
      <c r="B1624" t="str">
        <f>IF($K1624="","",男子登録情報!$D1624&amp;" ("&amp;男子登録情報!$K1624&amp;")")</f>
        <v>韓　雄和 (3)</v>
      </c>
      <c r="C1624" t="str">
        <f>IF($K1624="","",男子登録情報!$E1624)</f>
        <v>ｶﾝ ﾕｳﾜ</v>
      </c>
      <c r="D1624" t="str">
        <f>IF($K1624="","",男子登録情報!$O1624&amp;" "&amp;男子登録情報!$N1624&amp;" ("&amp;LEFT(男子登録情報!$F1624,2)&amp;")")</f>
        <v>Yuwa KAN (01)</v>
      </c>
      <c r="E1624" t="str">
        <f>IF($K1624="","",男子登録情報!$P1624)</f>
        <v>JPN</v>
      </c>
      <c r="F1624" t="str">
        <f t="shared" si="25"/>
        <v>1</v>
      </c>
      <c r="G1624">
        <f>IF($K1624="","",男子登録情報!$M1624)</f>
        <v>26</v>
      </c>
      <c r="H1624">
        <f>IF($K1624="","",男子登録情報!$A1624)</f>
        <v>492187</v>
      </c>
      <c r="K1624">
        <f>IF(男子登録情報!$C1624="","",男子登録情報!$C1624)</f>
        <v>1623</v>
      </c>
      <c r="M1624">
        <f>IFERROR(IF(AND(402&lt;=VALUE(RIGHT(男子登録情報!$F1624,4)),競技会情報!$E$3*100+競技会情報!$G$3&gt;=VALUE(RIGHT(男子登録情報!$F1624,4))),VALUE(男子登録情報!$G1624)+1,VALUE(男子登録情報!$G1624)),"")</f>
        <v>21</v>
      </c>
      <c r="N1624" t="str">
        <f>IF($K1624="","",IF(男子登録情報!$H1624="北海道",男子登録情報!$H1624,LEFT(男子登録情報!$H1624,LEN(男子登録情報!$H1624)-1)))</f>
        <v>滋賀</v>
      </c>
      <c r="O1624" t="str">
        <f>IF($K1624="","",IF(LEN($N1624)=2,LEFT($N1624,1)&amp;"　"&amp;RIGHT($N1624,1)&amp;"・"&amp;男子登録情報!$I1624,$N1624&amp;"・"&amp;男子登録情報!$I1624))</f>
        <v>滋　賀・草津東</v>
      </c>
    </row>
    <row r="1625" spans="1:15" x14ac:dyDescent="0.55000000000000004">
      <c r="A1625">
        <f>IF($K1625="","",100000000+男子登録情報!$C1625)</f>
        <v>100001624</v>
      </c>
      <c r="B1625" t="str">
        <f>IF($K1625="","",男子登録情報!$D1625&amp;" ("&amp;男子登録情報!$K1625&amp;")")</f>
        <v>山﨑　天真 (2)</v>
      </c>
      <c r="C1625" t="str">
        <f>IF($K1625="","",男子登録情報!$E1625)</f>
        <v>ﾔﾏｻｷ ﾃﾝﾏ</v>
      </c>
      <c r="D1625" t="str">
        <f>IF($K1625="","",男子登録情報!$O1625&amp;" "&amp;男子登録情報!$N1625&amp;" ("&amp;LEFT(男子登録情報!$F1625,2)&amp;")")</f>
        <v>Temma YAMASAKI (02)</v>
      </c>
      <c r="E1625" t="str">
        <f>IF($K1625="","",男子登録情報!$P1625)</f>
        <v>JPN</v>
      </c>
      <c r="F1625" t="str">
        <f t="shared" si="25"/>
        <v>1</v>
      </c>
      <c r="G1625">
        <f>IF($K1625="","",男子登録情報!$M1625)</f>
        <v>28</v>
      </c>
      <c r="H1625">
        <f>IF($K1625="","",男子登録情報!$A1625)</f>
        <v>492187</v>
      </c>
      <c r="K1625">
        <f>IF(男子登録情報!$C1625="","",男子登録情報!$C1625)</f>
        <v>1624</v>
      </c>
      <c r="M1625">
        <f>IFERROR(IF(AND(402&lt;=VALUE(RIGHT(男子登録情報!$F1625,4)),競技会情報!$E$3*100+競技会情報!$G$3&gt;=VALUE(RIGHT(男子登録情報!$F1625,4))),VALUE(男子登録情報!$G1625)+1,VALUE(男子登録情報!$G1625)),"")</f>
        <v>20</v>
      </c>
      <c r="N1625" t="str">
        <f>IF($K1625="","",IF(男子登録情報!$H1625="北海道",男子登録情報!$H1625,LEFT(男子登録情報!$H1625,LEN(男子登録情報!$H1625)-1)))</f>
        <v>兵庫</v>
      </c>
      <c r="O1625" t="str">
        <f>IF($K1625="","",IF(LEN($N1625)=2,LEFT($N1625,1)&amp;"　"&amp;RIGHT($N1625,1)&amp;"・"&amp;男子登録情報!$I1625,$N1625&amp;"・"&amp;男子登録情報!$I1625))</f>
        <v>兵　庫・仁川学院</v>
      </c>
    </row>
    <row r="1626" spans="1:15" x14ac:dyDescent="0.55000000000000004">
      <c r="A1626">
        <f>IF($K1626="","",100000000+男子登録情報!$C1626)</f>
        <v>100001625</v>
      </c>
      <c r="B1626" t="str">
        <f>IF($K1626="","",男子登録情報!$D1626&amp;" ("&amp;男子登録情報!$K1626&amp;")")</f>
        <v>石井　良拡 (2)</v>
      </c>
      <c r="C1626" t="str">
        <f>IF($K1626="","",男子登録情報!$E1626)</f>
        <v>ｲｼｲ ﾖｼﾋﾛ</v>
      </c>
      <c r="D1626" t="str">
        <f>IF($K1626="","",男子登録情報!$O1626&amp;" "&amp;男子登録情報!$N1626&amp;" ("&amp;LEFT(男子登録情報!$F1626,2)&amp;")")</f>
        <v>Yoshihiro ISHII (02)</v>
      </c>
      <c r="E1626" t="str">
        <f>IF($K1626="","",男子登録情報!$P1626)</f>
        <v>JPN</v>
      </c>
      <c r="F1626" t="str">
        <f t="shared" si="25"/>
        <v>1</v>
      </c>
      <c r="G1626">
        <f>IF($K1626="","",男子登録情報!$M1626)</f>
        <v>26</v>
      </c>
      <c r="H1626">
        <f>IF($K1626="","",男子登録情報!$A1626)</f>
        <v>492187</v>
      </c>
      <c r="K1626">
        <f>IF(男子登録情報!$C1626="","",男子登録情報!$C1626)</f>
        <v>1625</v>
      </c>
      <c r="M1626">
        <f>IFERROR(IF(AND(402&lt;=VALUE(RIGHT(男子登録情報!$F1626,4)),競技会情報!$E$3*100+競技会情報!$G$3&gt;=VALUE(RIGHT(男子登録情報!$F1626,4))),VALUE(男子登録情報!$G1626)+1,VALUE(男子登録情報!$G1626)),"")</f>
        <v>20</v>
      </c>
      <c r="N1626" t="str">
        <f>IF($K1626="","",IF(男子登録情報!$H1626="北海道",男子登録情報!$H1626,LEFT(男子登録情報!$H1626,LEN(男子登録情報!$H1626)-1)))</f>
        <v>群馬</v>
      </c>
      <c r="O1626" t="str">
        <f>IF($K1626="","",IF(LEN($N1626)=2,LEFT($N1626,1)&amp;"　"&amp;RIGHT($N1626,1)&amp;"・"&amp;男子登録情報!$I1626,$N1626&amp;"・"&amp;男子登録情報!$I1626))</f>
        <v>群　馬・新島学園</v>
      </c>
    </row>
    <row r="1627" spans="1:15" x14ac:dyDescent="0.55000000000000004">
      <c r="A1627">
        <f>IF($K1627="","",100000000+男子登録情報!$C1627)</f>
        <v>100001626</v>
      </c>
      <c r="B1627" t="str">
        <f>IF($K1627="","",男子登録情報!$D1627&amp;" ("&amp;男子登録情報!$K1627&amp;")")</f>
        <v>田代　隼 (2)</v>
      </c>
      <c r="C1627" t="str">
        <f>IF($K1627="","",男子登録情報!$E1627)</f>
        <v>ﾀｼﾛ ｼｭﾝ</v>
      </c>
      <c r="D1627" t="str">
        <f>IF($K1627="","",男子登録情報!$O1627&amp;" "&amp;男子登録情報!$N1627&amp;" ("&amp;LEFT(男子登録情報!$F1627,2)&amp;")")</f>
        <v>Shun TASHIRO (02)</v>
      </c>
      <c r="E1627" t="str">
        <f>IF($K1627="","",男子登録情報!$P1627)</f>
        <v>JPN</v>
      </c>
      <c r="F1627" t="str">
        <f t="shared" si="25"/>
        <v>1</v>
      </c>
      <c r="G1627">
        <f>IF($K1627="","",男子登録情報!$M1627)</f>
        <v>18</v>
      </c>
      <c r="H1627">
        <f>IF($K1627="","",男子登録情報!$A1627)</f>
        <v>492187</v>
      </c>
      <c r="K1627">
        <f>IF(男子登録情報!$C1627="","",男子登録情報!$C1627)</f>
        <v>1626</v>
      </c>
      <c r="M1627">
        <f>IFERROR(IF(AND(402&lt;=VALUE(RIGHT(男子登録情報!$F1627,4)),競技会情報!$E$3*100+競技会情報!$G$3&gt;=VALUE(RIGHT(男子登録情報!$F1627,4))),VALUE(男子登録情報!$G1627)+1,VALUE(男子登録情報!$G1627)),"")</f>
        <v>20</v>
      </c>
      <c r="N1627" t="str">
        <f>IF($K1627="","",IF(男子登録情報!$H1627="北海道",男子登録情報!$H1627,LEFT(男子登録情報!$H1627,LEN(男子登録情報!$H1627)-1)))</f>
        <v>福井</v>
      </c>
      <c r="O1627" t="str">
        <f>IF($K1627="","",IF(LEN($N1627)=2,LEFT($N1627,1)&amp;"　"&amp;RIGHT($N1627,1)&amp;"・"&amp;男子登録情報!$I1627,$N1627&amp;"・"&amp;男子登録情報!$I1627))</f>
        <v>福　井・敦賀気比</v>
      </c>
    </row>
    <row r="1628" spans="1:15" x14ac:dyDescent="0.55000000000000004">
      <c r="A1628">
        <f>IF($K1628="","",100000000+男子登録情報!$C1628)</f>
        <v>100001627</v>
      </c>
      <c r="B1628" t="str">
        <f>IF($K1628="","",男子登録情報!$D1628&amp;" ("&amp;男子登録情報!$K1628&amp;")")</f>
        <v>畔津　佑汰 (2)</v>
      </c>
      <c r="C1628" t="str">
        <f>IF($K1628="","",男子登録情報!$E1628)</f>
        <v>ｱｾﾞﾂ ﾕｳﾀ</v>
      </c>
      <c r="D1628" t="str">
        <f>IF($K1628="","",男子登録情報!$O1628&amp;" "&amp;男子登録情報!$N1628&amp;" ("&amp;LEFT(男子登録情報!$F1628,2)&amp;")")</f>
        <v>Yuta AZETSU (02)</v>
      </c>
      <c r="E1628" t="str">
        <f>IF($K1628="","",男子登録情報!$P1628)</f>
        <v>JPN</v>
      </c>
      <c r="F1628" t="str">
        <f t="shared" si="25"/>
        <v>1</v>
      </c>
      <c r="G1628">
        <f>IF($K1628="","",男子登録情報!$M1628)</f>
        <v>26</v>
      </c>
      <c r="H1628">
        <f>IF($K1628="","",男子登録情報!$A1628)</f>
        <v>492187</v>
      </c>
      <c r="K1628">
        <f>IF(男子登録情報!$C1628="","",男子登録情報!$C1628)</f>
        <v>1627</v>
      </c>
      <c r="M1628">
        <f>IFERROR(IF(AND(402&lt;=VALUE(RIGHT(男子登録情報!$F1628,4)),競技会情報!$E$3*100+競技会情報!$G$3&gt;=VALUE(RIGHT(男子登録情報!$F1628,4))),VALUE(男子登録情報!$G1628)+1,VALUE(男子登録情報!$G1628)),"")</f>
        <v>20</v>
      </c>
      <c r="N1628" t="str">
        <f>IF($K1628="","",IF(男子登録情報!$H1628="北海道",男子登録情報!$H1628,LEFT(男子登録情報!$H1628,LEN(男子登録情報!$H1628)-1)))</f>
        <v>大分</v>
      </c>
      <c r="O1628" t="str">
        <f>IF($K1628="","",IF(LEN($N1628)=2,LEFT($N1628,1)&amp;"　"&amp;RIGHT($N1628,1)&amp;"・"&amp;男子登録情報!$I1628,$N1628&amp;"・"&amp;男子登録情報!$I1628))</f>
        <v>大　分・大分舞鶴</v>
      </c>
    </row>
    <row r="1629" spans="1:15" x14ac:dyDescent="0.55000000000000004">
      <c r="A1629">
        <f>IF($K1629="","",100000000+男子登録情報!$C1629)</f>
        <v>100001628</v>
      </c>
      <c r="B1629" t="str">
        <f>IF($K1629="","",男子登録情報!$D1629&amp;" ("&amp;男子登録情報!$K1629&amp;")")</f>
        <v>山口　蓮 (2)</v>
      </c>
      <c r="C1629" t="str">
        <f>IF($K1629="","",男子登録情報!$E1629)</f>
        <v>ﾔﾏｸﾞﾁ ﾚﾝ</v>
      </c>
      <c r="D1629" t="str">
        <f>IF($K1629="","",男子登録情報!$O1629&amp;" "&amp;男子登録情報!$N1629&amp;" ("&amp;LEFT(男子登録情報!$F1629,2)&amp;")")</f>
        <v>Ren YAMAGUCHI (02)</v>
      </c>
      <c r="E1629" t="str">
        <f>IF($K1629="","",男子登録情報!$P1629)</f>
        <v>JPN</v>
      </c>
      <c r="F1629" t="str">
        <f t="shared" si="25"/>
        <v>1</v>
      </c>
      <c r="G1629">
        <f>IF($K1629="","",男子登録情報!$M1629)</f>
        <v>27</v>
      </c>
      <c r="H1629">
        <f>IF($K1629="","",男子登録情報!$A1629)</f>
        <v>492187</v>
      </c>
      <c r="K1629">
        <f>IF(男子登録情報!$C1629="","",男子登録情報!$C1629)</f>
        <v>1628</v>
      </c>
      <c r="M1629">
        <f>IFERROR(IF(AND(402&lt;=VALUE(RIGHT(男子登録情報!$F1629,4)),競技会情報!$E$3*100+競技会情報!$G$3&gt;=VALUE(RIGHT(男子登録情報!$F1629,4))),VALUE(男子登録情報!$G1629)+1,VALUE(男子登録情報!$G1629)),"")</f>
        <v>19</v>
      </c>
      <c r="N1629" t="str">
        <f>IF($K1629="","",IF(男子登録情報!$H1629="北海道",男子登録情報!$H1629,LEFT(男子登録情報!$H1629,LEN(男子登録情報!$H1629)-1)))</f>
        <v>大阪</v>
      </c>
      <c r="O1629" t="str">
        <f>IF($K1629="","",IF(LEN($N1629)=2,LEFT($N1629,1)&amp;"　"&amp;RIGHT($N1629,1)&amp;"・"&amp;男子登録情報!$I1629,$N1629&amp;"・"&amp;男子登録情報!$I1629))</f>
        <v>大　阪・大阪学院大学</v>
      </c>
    </row>
    <row r="1630" spans="1:15" x14ac:dyDescent="0.55000000000000004">
      <c r="A1630">
        <f>IF($K1630="","",100000000+男子登録情報!$C1630)</f>
        <v>100001629</v>
      </c>
      <c r="B1630" t="str">
        <f>IF($K1630="","",男子登録情報!$D1630&amp;" ("&amp;男子登録情報!$K1630&amp;")")</f>
        <v>永田　秀悟 (3)</v>
      </c>
      <c r="C1630" t="str">
        <f>IF($K1630="","",男子登録情報!$E1630)</f>
        <v>ﾅｶﾞﾀ ｼｭｳｺﾞ</v>
      </c>
      <c r="D1630" t="str">
        <f>IF($K1630="","",男子登録情報!$O1630&amp;" "&amp;男子登録情報!$N1630&amp;" ("&amp;LEFT(男子登録情報!$F1630,2)&amp;")")</f>
        <v>Shugo NAGATA (02)</v>
      </c>
      <c r="E1630" t="str">
        <f>IF($K1630="","",男子登録情報!$P1630)</f>
        <v>JPN</v>
      </c>
      <c r="F1630" t="str">
        <f t="shared" si="25"/>
        <v>1</v>
      </c>
      <c r="G1630">
        <f>IF($K1630="","",男子登録情報!$M1630)</f>
        <v>26</v>
      </c>
      <c r="H1630">
        <f>IF($K1630="","",男子登録情報!$A1630)</f>
        <v>491015</v>
      </c>
      <c r="K1630">
        <f>IF(男子登録情報!$C1630="","",男子登録情報!$C1630)</f>
        <v>1629</v>
      </c>
      <c r="M1630">
        <f>IFERROR(IF(AND(402&lt;=VALUE(RIGHT(男子登録情報!$F1630,4)),競技会情報!$E$3*100+競技会情報!$G$3&gt;=VALUE(RIGHT(男子登録情報!$F1630,4))),VALUE(男子登録情報!$G1630)+1,VALUE(男子登録情報!$G1630)),"")</f>
        <v>20</v>
      </c>
      <c r="N1630" t="str">
        <f>IF($K1630="","",IF(男子登録情報!$H1630="北海道",男子登録情報!$H1630,LEFT(男子登録情報!$H1630,LEN(男子登録情報!$H1630)-1)))</f>
        <v>京都</v>
      </c>
      <c r="O1630" t="str">
        <f>IF($K1630="","",IF(LEN($N1630)=2,LEFT($N1630,1)&amp;"　"&amp;RIGHT($N1630,1)&amp;"・"&amp;男子登録情報!$I1630,$N1630&amp;"・"&amp;男子登録情報!$I1630))</f>
        <v>京　都・山城</v>
      </c>
    </row>
    <row r="1631" spans="1:15" x14ac:dyDescent="0.55000000000000004">
      <c r="A1631">
        <f>IF($K1631="","",100000000+男子登録情報!$C1631)</f>
        <v>100001630</v>
      </c>
      <c r="B1631" t="str">
        <f>IF($K1631="","",男子登録情報!$D1631&amp;" ("&amp;男子登録情報!$K1631&amp;")")</f>
        <v>阪上　愛斗 (3)</v>
      </c>
      <c r="C1631" t="str">
        <f>IF($K1631="","",男子登録情報!$E1631)</f>
        <v>ｻｶｳｴ ﾏﾅﾄ</v>
      </c>
      <c r="D1631" t="str">
        <f>IF($K1631="","",男子登録情報!$O1631&amp;" "&amp;男子登録情報!$N1631&amp;" ("&amp;LEFT(男子登録情報!$F1631,2)&amp;")")</f>
        <v>Manato SAKAUE (01)</v>
      </c>
      <c r="E1631" t="str">
        <f>IF($K1631="","",男子登録情報!$P1631)</f>
        <v>JPN</v>
      </c>
      <c r="F1631" t="str">
        <f t="shared" si="25"/>
        <v>1</v>
      </c>
      <c r="G1631">
        <f>IF($K1631="","",男子登録情報!$M1631)</f>
        <v>26</v>
      </c>
      <c r="H1631">
        <f>IF($K1631="","",男子登録情報!$A1631)</f>
        <v>491015</v>
      </c>
      <c r="K1631">
        <f>IF(男子登録情報!$C1631="","",男子登録情報!$C1631)</f>
        <v>1630</v>
      </c>
      <c r="M1631">
        <f>IFERROR(IF(AND(402&lt;=VALUE(RIGHT(男子登録情報!$F1631,4)),競技会情報!$E$3*100+競技会情報!$G$3&gt;=VALUE(RIGHT(男子登録情報!$F1631,4))),VALUE(男子登録情報!$G1631)+1,VALUE(男子登録情報!$G1631)),"")</f>
        <v>21</v>
      </c>
      <c r="N1631" t="str">
        <f>IF($K1631="","",IF(男子登録情報!$H1631="北海道",男子登録情報!$H1631,LEFT(男子登録情報!$H1631,LEN(男子登録情報!$H1631)-1)))</f>
        <v>和歌山</v>
      </c>
      <c r="O1631" t="str">
        <f>IF($K1631="","",IF(LEN($N1631)=2,LEFT($N1631,1)&amp;"　"&amp;RIGHT($N1631,1)&amp;"・"&amp;男子登録情報!$I1631,$N1631&amp;"・"&amp;男子登録情報!$I1631))</f>
        <v>和歌山・向陽</v>
      </c>
    </row>
    <row r="1632" spans="1:15" x14ac:dyDescent="0.55000000000000004">
      <c r="A1632">
        <f>IF($K1632="","",100000000+男子登録情報!$C1632)</f>
        <v>100001631</v>
      </c>
      <c r="B1632" t="str">
        <f>IF($K1632="","",男子登録情報!$D1632&amp;" ("&amp;男子登録情報!$K1632&amp;")")</f>
        <v>髙野　龍也 (3)</v>
      </c>
      <c r="C1632" t="str">
        <f>IF($K1632="","",男子登録情報!$E1632)</f>
        <v>ﾀｶﾉ ﾀﾂﾔ</v>
      </c>
      <c r="D1632" t="str">
        <f>IF($K1632="","",男子登録情報!$O1632&amp;" "&amp;男子登録情報!$N1632&amp;" ("&amp;LEFT(男子登録情報!$F1632,2)&amp;")")</f>
        <v>Tatsuya TAKANO (02)</v>
      </c>
      <c r="E1632" t="str">
        <f>IF($K1632="","",男子登録情報!$P1632)</f>
        <v>JPN</v>
      </c>
      <c r="F1632" t="str">
        <f t="shared" si="25"/>
        <v>1</v>
      </c>
      <c r="G1632">
        <f>IF($K1632="","",男子登録情報!$M1632)</f>
        <v>26</v>
      </c>
      <c r="H1632">
        <f>IF($K1632="","",男子登録情報!$A1632)</f>
        <v>491015</v>
      </c>
      <c r="K1632">
        <f>IF(男子登録情報!$C1632="","",男子登録情報!$C1632)</f>
        <v>1631</v>
      </c>
      <c r="M1632">
        <f>IFERROR(IF(AND(402&lt;=VALUE(RIGHT(男子登録情報!$F1632,4)),競技会情報!$E$3*100+競技会情報!$G$3&gt;=VALUE(RIGHT(男子登録情報!$F1632,4))),VALUE(男子登録情報!$G1632)+1,VALUE(男子登録情報!$G1632)),"")</f>
        <v>20</v>
      </c>
      <c r="N1632" t="str">
        <f>IF($K1632="","",IF(男子登録情報!$H1632="北海道",男子登録情報!$H1632,LEFT(男子登録情報!$H1632,LEN(男子登録情報!$H1632)-1)))</f>
        <v>京都</v>
      </c>
      <c r="O1632" t="str">
        <f>IF($K1632="","",IF(LEN($N1632)=2,LEFT($N1632,1)&amp;"　"&amp;RIGHT($N1632,1)&amp;"・"&amp;男子登録情報!$I1632,$N1632&amp;"・"&amp;男子登録情報!$I1632))</f>
        <v>京　都・桃山</v>
      </c>
    </row>
    <row r="1633" spans="1:15" x14ac:dyDescent="0.55000000000000004">
      <c r="A1633">
        <f>IF($K1633="","",100000000+男子登録情報!$C1633)</f>
        <v>100001632</v>
      </c>
      <c r="B1633" t="str">
        <f>IF($K1633="","",男子登録情報!$D1633&amp;" ("&amp;男子登録情報!$K1633&amp;")")</f>
        <v>西村　知朗 (2)</v>
      </c>
      <c r="C1633" t="str">
        <f>IF($K1633="","",男子登録情報!$E1633)</f>
        <v>ﾆｼﾑﾗ ﾄﾓﾛｳ</v>
      </c>
      <c r="D1633" t="str">
        <f>IF($K1633="","",男子登録情報!$O1633&amp;" "&amp;男子登録情報!$N1633&amp;" ("&amp;LEFT(男子登録情報!$F1633,2)&amp;")")</f>
        <v>Tomoro NISHIMURA (02)</v>
      </c>
      <c r="E1633" t="str">
        <f>IF($K1633="","",男子登録情報!$P1633)</f>
        <v>JPN</v>
      </c>
      <c r="F1633" t="str">
        <f t="shared" si="25"/>
        <v>1</v>
      </c>
      <c r="G1633">
        <f>IF($K1633="","",男子登録情報!$M1633)</f>
        <v>28</v>
      </c>
      <c r="H1633">
        <f>IF($K1633="","",男子登録情報!$A1633)</f>
        <v>491015</v>
      </c>
      <c r="K1633">
        <f>IF(男子登録情報!$C1633="","",男子登録情報!$C1633)</f>
        <v>1632</v>
      </c>
      <c r="M1633">
        <f>IFERROR(IF(AND(402&lt;=VALUE(RIGHT(男子登録情報!$F1633,4)),競技会情報!$E$3*100+競技会情報!$G$3&gt;=VALUE(RIGHT(男子登録情報!$F1633,4))),VALUE(男子登録情報!$G1633)+1,VALUE(男子登録情報!$G1633)),"")</f>
        <v>20</v>
      </c>
      <c r="N1633" t="str">
        <f>IF($K1633="","",IF(男子登録情報!$H1633="北海道",男子登録情報!$H1633,LEFT(男子登録情報!$H1633,LEN(男子登録情報!$H1633)-1)))</f>
        <v>兵庫</v>
      </c>
      <c r="O1633" t="str">
        <f>IF($K1633="","",IF(LEN($N1633)=2,LEFT($N1633,1)&amp;"　"&amp;RIGHT($N1633,1)&amp;"・"&amp;男子登録情報!$I1633,$N1633&amp;"・"&amp;男子登録情報!$I1633))</f>
        <v>兵　庫・兵県大附属</v>
      </c>
    </row>
    <row r="1634" spans="1:15" x14ac:dyDescent="0.55000000000000004">
      <c r="A1634">
        <f>IF($K1634="","",100000000+男子登録情報!$C1634)</f>
        <v>100001633</v>
      </c>
      <c r="B1634" t="str">
        <f>IF($K1634="","",男子登録情報!$D1634&amp;" ("&amp;男子登録情報!$K1634&amp;")")</f>
        <v>高橋　開道 (2)</v>
      </c>
      <c r="C1634" t="str">
        <f>IF($K1634="","",男子登録情報!$E1634)</f>
        <v>ﾀｶﾊｼ ｶｲﾄﾞｳ</v>
      </c>
      <c r="D1634" t="str">
        <f>IF($K1634="","",男子登録情報!$O1634&amp;" "&amp;男子登録情報!$N1634&amp;" ("&amp;LEFT(男子登録情報!$F1634,2)&amp;")")</f>
        <v>Kaido TAKAHASHI (02)</v>
      </c>
      <c r="E1634" t="str">
        <f>IF($K1634="","",男子登録情報!$P1634)</f>
        <v>JPN</v>
      </c>
      <c r="F1634" t="str">
        <f t="shared" si="25"/>
        <v>1</v>
      </c>
      <c r="G1634">
        <f>IF($K1634="","",男子登録情報!$M1634)</f>
        <v>26</v>
      </c>
      <c r="H1634">
        <f>IF($K1634="","",男子登録情報!$A1634)</f>
        <v>491015</v>
      </c>
      <c r="K1634">
        <f>IF(男子登録情報!$C1634="","",男子登録情報!$C1634)</f>
        <v>1633</v>
      </c>
      <c r="M1634">
        <f>IFERROR(IF(AND(402&lt;=VALUE(RIGHT(男子登録情報!$F1634,4)),競技会情報!$E$3*100+競技会情報!$G$3&gt;=VALUE(RIGHT(男子登録情報!$F1634,4))),VALUE(男子登録情報!$G1634)+1,VALUE(男子登録情報!$G1634)),"")</f>
        <v>20</v>
      </c>
      <c r="N1634" t="str">
        <f>IF($K1634="","",IF(男子登録情報!$H1634="北海道",男子登録情報!$H1634,LEFT(男子登録情報!$H1634,LEN(男子登録情報!$H1634)-1)))</f>
        <v>京都</v>
      </c>
      <c r="O1634" t="str">
        <f>IF($K1634="","",IF(LEN($N1634)=2,LEFT($N1634,1)&amp;"　"&amp;RIGHT($N1634,1)&amp;"・"&amp;男子登録情報!$I1634,$N1634&amp;"・"&amp;男子登録情報!$I1634))</f>
        <v>京　都・大谷</v>
      </c>
    </row>
    <row r="1635" spans="1:15" x14ac:dyDescent="0.55000000000000004">
      <c r="A1635">
        <f>IF($K1635="","",100000000+男子登録情報!$C1635)</f>
        <v>100001634</v>
      </c>
      <c r="B1635" t="str">
        <f>IF($K1635="","",男子登録情報!$D1635&amp;" ("&amp;男子登録情報!$K1635&amp;")")</f>
        <v>松山　佑己 (2)</v>
      </c>
      <c r="C1635" t="str">
        <f>IF($K1635="","",男子登録情報!$E1635)</f>
        <v>ﾏﾂﾔﾏ ﾕｳｷ</v>
      </c>
      <c r="D1635" t="str">
        <f>IF($K1635="","",男子登録情報!$O1635&amp;" "&amp;男子登録情報!$N1635&amp;" ("&amp;LEFT(男子登録情報!$F1635,2)&amp;")")</f>
        <v>Yuki MATSUYAMA (03)</v>
      </c>
      <c r="E1635" t="str">
        <f>IF($K1635="","",男子登録情報!$P1635)</f>
        <v>JPN</v>
      </c>
      <c r="F1635" t="str">
        <f t="shared" si="25"/>
        <v>1</v>
      </c>
      <c r="G1635">
        <f>IF($K1635="","",男子登録情報!$M1635)</f>
        <v>26</v>
      </c>
      <c r="H1635">
        <f>IF($K1635="","",男子登録情報!$A1635)</f>
        <v>491015</v>
      </c>
      <c r="K1635">
        <f>IF(男子登録情報!$C1635="","",男子登録情報!$C1635)</f>
        <v>1634</v>
      </c>
      <c r="M1635">
        <f>IFERROR(IF(AND(402&lt;=VALUE(RIGHT(男子登録情報!$F1635,4)),競技会情報!$E$3*100+競技会情報!$G$3&gt;=VALUE(RIGHT(男子登録情報!$F1635,4))),VALUE(男子登録情報!$G1635)+1,VALUE(男子登録情報!$G1635)),"")</f>
        <v>19</v>
      </c>
      <c r="N1635" t="str">
        <f>IF($K1635="","",IF(男子登録情報!$H1635="北海道",男子登録情報!$H1635,LEFT(男子登録情報!$H1635,LEN(男子登録情報!$H1635)-1)))</f>
        <v>京都</v>
      </c>
      <c r="O1635" t="str">
        <f>IF($K1635="","",IF(LEN($N1635)=2,LEFT($N1635,1)&amp;"　"&amp;RIGHT($N1635,1)&amp;"・"&amp;男子登録情報!$I1635,$N1635&amp;"・"&amp;男子登録情報!$I1635))</f>
        <v xml:space="preserve">京　都・大谷     </v>
      </c>
    </row>
    <row r="1636" spans="1:15" x14ac:dyDescent="0.55000000000000004">
      <c r="A1636">
        <f>IF($K1636="","",100000000+男子登録情報!$C1636)</f>
        <v>100001635</v>
      </c>
      <c r="B1636" t="str">
        <f>IF($K1636="","",男子登録情報!$D1636&amp;" ("&amp;男子登録情報!$K1636&amp;")")</f>
        <v>岡野　翼 (2)</v>
      </c>
      <c r="C1636" t="str">
        <f>IF($K1636="","",男子登録情報!$E1636)</f>
        <v>ｵｶﾉ ﾂﾊﾞｻ</v>
      </c>
      <c r="D1636" t="str">
        <f>IF($K1636="","",男子登録情報!$O1636&amp;" "&amp;男子登録情報!$N1636&amp;" ("&amp;LEFT(男子登録情報!$F1636,2)&amp;")")</f>
        <v>Tsubasa OKANO (03)</v>
      </c>
      <c r="E1636" t="str">
        <f>IF($K1636="","",男子登録情報!$P1636)</f>
        <v>JPN</v>
      </c>
      <c r="F1636" t="str">
        <f t="shared" si="25"/>
        <v>1</v>
      </c>
      <c r="G1636">
        <f>IF($K1636="","",男子登録情報!$M1636)</f>
        <v>26</v>
      </c>
      <c r="H1636">
        <f>IF($K1636="","",男子登録情報!$A1636)</f>
        <v>492191</v>
      </c>
      <c r="K1636">
        <f>IF(男子登録情報!$C1636="","",男子登録情報!$C1636)</f>
        <v>1635</v>
      </c>
      <c r="M1636">
        <f>IFERROR(IF(AND(402&lt;=VALUE(RIGHT(男子登録情報!$F1636,4)),競技会情報!$E$3*100+競技会情報!$G$3&gt;=VALUE(RIGHT(男子登録情報!$F1636,4))),VALUE(男子登録情報!$G1636)+1,VALUE(男子登録情報!$G1636)),"")</f>
        <v>19</v>
      </c>
      <c r="N1636" t="str">
        <f>IF($K1636="","",IF(男子登録情報!$H1636="北海道",男子登録情報!$H1636,LEFT(男子登録情報!$H1636,LEN(男子登録情報!$H1636)-1)))</f>
        <v>滋賀</v>
      </c>
      <c r="O1636" t="str">
        <f>IF($K1636="","",IF(LEN($N1636)=2,LEFT($N1636,1)&amp;"　"&amp;RIGHT($N1636,1)&amp;"・"&amp;男子登録情報!$I1636,$N1636&amp;"・"&amp;男子登録情報!$I1636))</f>
        <v>滋　賀・水口東</v>
      </c>
    </row>
    <row r="1637" spans="1:15" x14ac:dyDescent="0.55000000000000004">
      <c r="A1637">
        <f>IF($K1637="","",100000000+男子登録情報!$C1637)</f>
        <v>100001636</v>
      </c>
      <c r="B1637" t="str">
        <f>IF($K1637="","",男子登録情報!$D1637&amp;" ("&amp;男子登録情報!$K1637&amp;")")</f>
        <v>松本　涼聖 (2)</v>
      </c>
      <c r="C1637" t="str">
        <f>IF($K1637="","",男子登録情報!$E1637)</f>
        <v>ﾏﾂﾓﾄ ﾘｮｳｾｲ</v>
      </c>
      <c r="D1637" t="str">
        <f>IF($K1637="","",男子登録情報!$O1637&amp;" "&amp;男子登録情報!$N1637&amp;" ("&amp;LEFT(男子登録情報!$F1637,2)&amp;")")</f>
        <v>Ryosei MATSUMOTO (02)</v>
      </c>
      <c r="E1637" t="str">
        <f>IF($K1637="","",男子登録情報!$P1637)</f>
        <v>JPN</v>
      </c>
      <c r="F1637" t="str">
        <f t="shared" si="25"/>
        <v>1</v>
      </c>
      <c r="G1637">
        <f>IF($K1637="","",男子登録情報!$M1637)</f>
        <v>26</v>
      </c>
      <c r="H1637">
        <f>IF($K1637="","",男子登録情報!$A1637)</f>
        <v>492191</v>
      </c>
      <c r="K1637">
        <f>IF(男子登録情報!$C1637="","",男子登録情報!$C1637)</f>
        <v>1636</v>
      </c>
      <c r="M1637">
        <f>IFERROR(IF(AND(402&lt;=VALUE(RIGHT(男子登録情報!$F1637,4)),競技会情報!$E$3*100+競技会情報!$G$3&gt;=VALUE(RIGHT(男子登録情報!$F1637,4))),VALUE(男子登録情報!$G1637)+1,VALUE(男子登録情報!$G1637)),"")</f>
        <v>20</v>
      </c>
      <c r="N1637" t="str">
        <f>IF($K1637="","",IF(男子登録情報!$H1637="北海道",男子登録情報!$H1637,LEFT(男子登録情報!$H1637,LEN(男子登録情報!$H1637)-1)))</f>
        <v>静岡</v>
      </c>
      <c r="O1637" t="str">
        <f>IF($K1637="","",IF(LEN($N1637)=2,LEFT($N1637,1)&amp;"　"&amp;RIGHT($N1637,1)&amp;"・"&amp;男子登録情報!$I1637,$N1637&amp;"・"&amp;男子登録情報!$I1637))</f>
        <v>静　岡・常葉大学附属菊川</v>
      </c>
    </row>
    <row r="1638" spans="1:15" x14ac:dyDescent="0.55000000000000004">
      <c r="A1638">
        <f>IF($K1638="","",100000000+男子登録情報!$C1638)</f>
        <v>100001637</v>
      </c>
      <c r="B1638" t="str">
        <f>IF($K1638="","",男子登録情報!$D1638&amp;" ("&amp;男子登録情報!$K1638&amp;")")</f>
        <v>西川　裕太 (2)</v>
      </c>
      <c r="C1638" t="str">
        <f>IF($K1638="","",男子登録情報!$E1638)</f>
        <v>ﾆｼｶﾜ ﾕｳﾀ</v>
      </c>
      <c r="D1638" t="str">
        <f>IF($K1638="","",男子登録情報!$O1638&amp;" "&amp;男子登録情報!$N1638&amp;" ("&amp;LEFT(男子登録情報!$F1638,2)&amp;")")</f>
        <v>Yuta NISHIKAWA (02)</v>
      </c>
      <c r="E1638" t="str">
        <f>IF($K1638="","",男子登録情報!$P1638)</f>
        <v>JPN</v>
      </c>
      <c r="F1638" t="str">
        <f t="shared" si="25"/>
        <v>1</v>
      </c>
      <c r="G1638">
        <f>IF($K1638="","",男子登録情報!$M1638)</f>
        <v>26</v>
      </c>
      <c r="H1638">
        <f>IF($K1638="","",男子登録情報!$A1638)</f>
        <v>492191</v>
      </c>
      <c r="K1638">
        <f>IF(男子登録情報!$C1638="","",男子登録情報!$C1638)</f>
        <v>1637</v>
      </c>
      <c r="M1638">
        <f>IFERROR(IF(AND(402&lt;=VALUE(RIGHT(男子登録情報!$F1638,4)),競技会情報!$E$3*100+競技会情報!$G$3&gt;=VALUE(RIGHT(男子登録情報!$F1638,4))),VALUE(男子登録情報!$G1638)+1,VALUE(男子登録情報!$G1638)),"")</f>
        <v>20</v>
      </c>
      <c r="N1638" t="str">
        <f>IF($K1638="","",IF(男子登録情報!$H1638="北海道",男子登録情報!$H1638,LEFT(男子登録情報!$H1638,LEN(男子登録情報!$H1638)-1)))</f>
        <v>滋賀</v>
      </c>
      <c r="O1638" t="str">
        <f>IF($K1638="","",IF(LEN($N1638)=2,LEFT($N1638,1)&amp;"　"&amp;RIGHT($N1638,1)&amp;"・"&amp;男子登録情報!$I1638,$N1638&amp;"・"&amp;男子登録情報!$I1638))</f>
        <v>滋　賀・水口東</v>
      </c>
    </row>
    <row r="1639" spans="1:15" x14ac:dyDescent="0.55000000000000004">
      <c r="A1639">
        <f>IF($K1639="","",100000000+男子登録情報!$C1639)</f>
        <v>100001638</v>
      </c>
      <c r="B1639" t="str">
        <f>IF($K1639="","",男子登録情報!$D1639&amp;" ("&amp;男子登録情報!$K1639&amp;")")</f>
        <v>松本　凌 (2)</v>
      </c>
      <c r="C1639" t="str">
        <f>IF($K1639="","",男子登録情報!$E1639)</f>
        <v>ﾏﾂﾓﾄ ﾘｮｳ</v>
      </c>
      <c r="D1639" t="str">
        <f>IF($K1639="","",男子登録情報!$O1639&amp;" "&amp;男子登録情報!$N1639&amp;" ("&amp;LEFT(男子登録情報!$F1639,2)&amp;")")</f>
        <v>Ryo MATSUMOTO (03)</v>
      </c>
      <c r="E1639" t="str">
        <f>IF($K1639="","",男子登録情報!$P1639)</f>
        <v>JPN</v>
      </c>
      <c r="F1639" t="str">
        <f t="shared" si="25"/>
        <v>1</v>
      </c>
      <c r="G1639">
        <f>IF($K1639="","",男子登録情報!$M1639)</f>
        <v>26</v>
      </c>
      <c r="H1639">
        <f>IF($K1639="","",男子登録情報!$A1639)</f>
        <v>492191</v>
      </c>
      <c r="K1639">
        <f>IF(男子登録情報!$C1639="","",男子登録情報!$C1639)</f>
        <v>1638</v>
      </c>
      <c r="M1639">
        <f>IFERROR(IF(AND(402&lt;=VALUE(RIGHT(男子登録情報!$F1639,4)),競技会情報!$E$3*100+競技会情報!$G$3&gt;=VALUE(RIGHT(男子登録情報!$F1639,4))),VALUE(男子登録情報!$G1639)+1,VALUE(男子登録情報!$G1639)),"")</f>
        <v>19</v>
      </c>
      <c r="N1639" t="str">
        <f>IF($K1639="","",IF(男子登録情報!$H1639="北海道",男子登録情報!$H1639,LEFT(男子登録情報!$H1639,LEN(男子登録情報!$H1639)-1)))</f>
        <v>大阪</v>
      </c>
      <c r="O1639" t="str">
        <f>IF($K1639="","",IF(LEN($N1639)=2,LEFT($N1639,1)&amp;"　"&amp;RIGHT($N1639,1)&amp;"・"&amp;男子登録情報!$I1639,$N1639&amp;"・"&amp;男子登録情報!$I1639))</f>
        <v>大　阪・帝塚山学院泉ヶ丘</v>
      </c>
    </row>
    <row r="1640" spans="1:15" x14ac:dyDescent="0.55000000000000004">
      <c r="A1640">
        <f>IF($K1640="","",100000000+男子登録情報!$C1640)</f>
        <v>100001639</v>
      </c>
      <c r="B1640" t="str">
        <f>IF($K1640="","",男子登録情報!$D1640&amp;" ("&amp;男子登録情報!$K1640&amp;")")</f>
        <v>藤田　拓実 (2)</v>
      </c>
      <c r="C1640" t="str">
        <f>IF($K1640="","",男子登録情報!$E1640)</f>
        <v>ﾌｼﾞﾀ ﾀｸﾐ</v>
      </c>
      <c r="D1640" t="str">
        <f>IF($K1640="","",男子登録情報!$O1640&amp;" "&amp;男子登録情報!$N1640&amp;" ("&amp;LEFT(男子登録情報!$F1640,2)&amp;")")</f>
        <v>Takumi FUJITA (02)</v>
      </c>
      <c r="E1640" t="str">
        <f>IF($K1640="","",男子登録情報!$P1640)</f>
        <v>JPN</v>
      </c>
      <c r="F1640" t="str">
        <f t="shared" si="25"/>
        <v>1</v>
      </c>
      <c r="G1640">
        <f>IF($K1640="","",男子登録情報!$M1640)</f>
        <v>26</v>
      </c>
      <c r="H1640">
        <f>IF($K1640="","",男子登録情報!$A1640)</f>
        <v>492191</v>
      </c>
      <c r="K1640">
        <f>IF(男子登録情報!$C1640="","",男子登録情報!$C1640)</f>
        <v>1639</v>
      </c>
      <c r="M1640">
        <f>IFERROR(IF(AND(402&lt;=VALUE(RIGHT(男子登録情報!$F1640,4)),競技会情報!$E$3*100+競技会情報!$G$3&gt;=VALUE(RIGHT(男子登録情報!$F1640,4))),VALUE(男子登録情報!$G1640)+1,VALUE(男子登録情報!$G1640)),"")</f>
        <v>20</v>
      </c>
      <c r="N1640" t="str">
        <f>IF($K1640="","",IF(男子登録情報!$H1640="北海道",男子登録情報!$H1640,LEFT(男子登録情報!$H1640,LEN(男子登録情報!$H1640)-1)))</f>
        <v>奈良</v>
      </c>
      <c r="O1640" t="str">
        <f>IF($K1640="","",IF(LEN($N1640)=2,LEFT($N1640,1)&amp;"　"&amp;RIGHT($N1640,1)&amp;"・"&amp;男子登録情報!$I1640,$N1640&amp;"・"&amp;男子登録情報!$I1640))</f>
        <v>奈　良・郡山</v>
      </c>
    </row>
    <row r="1641" spans="1:15" x14ac:dyDescent="0.55000000000000004">
      <c r="A1641">
        <f>IF($K1641="","",100000000+男子登録情報!$C1641)</f>
        <v>100001640</v>
      </c>
      <c r="B1641" t="str">
        <f>IF($K1641="","",男子登録情報!$D1641&amp;" ("&amp;男子登録情報!$K1641&amp;")")</f>
        <v>古賀　貴裕 (4)</v>
      </c>
      <c r="C1641" t="str">
        <f>IF($K1641="","",男子登録情報!$E1641)</f>
        <v>ｺｶﾞ ﾀｶﾋﾛ</v>
      </c>
      <c r="D1641" t="str">
        <f>IF($K1641="","",男子登録情報!$O1641&amp;" "&amp;男子登録情報!$N1641&amp;" ("&amp;LEFT(男子登録情報!$F1641,2)&amp;")")</f>
        <v>Takahiro KOGA (96)</v>
      </c>
      <c r="E1641" t="str">
        <f>IF($K1641="","",男子登録情報!$P1641)</f>
        <v>JPN</v>
      </c>
      <c r="F1641" t="str">
        <f t="shared" si="25"/>
        <v>1</v>
      </c>
      <c r="G1641">
        <f>IF($K1641="","",男子登録情報!$M1641)</f>
        <v>26</v>
      </c>
      <c r="H1641">
        <f>IF($K1641="","",男子登録情報!$A1641)</f>
        <v>492191</v>
      </c>
      <c r="K1641">
        <f>IF(男子登録情報!$C1641="","",男子登録情報!$C1641)</f>
        <v>1640</v>
      </c>
      <c r="M1641">
        <f>IFERROR(IF(AND(402&lt;=VALUE(RIGHT(男子登録情報!$F1641,4)),競技会情報!$E$3*100+競技会情報!$G$3&gt;=VALUE(RIGHT(男子登録情報!$F1641,4))),VALUE(男子登録情報!$G1641)+1,VALUE(男子登録情報!$G1641)),"")</f>
        <v>26</v>
      </c>
      <c r="N1641" t="str">
        <f>IF($K1641="","",IF(男子登録情報!$H1641="北海道",男子登録情報!$H1641,LEFT(男子登録情報!$H1641,LEN(男子登録情報!$H1641)-1)))</f>
        <v>滋賀</v>
      </c>
      <c r="O1641" t="str">
        <f>IF($K1641="","",IF(LEN($N1641)=2,LEFT($N1641,1)&amp;"　"&amp;RIGHT($N1641,1)&amp;"・"&amp;男子登録情報!$I1641,$N1641&amp;"・"&amp;男子登録情報!$I1641))</f>
        <v>滋　賀・膳所</v>
      </c>
    </row>
    <row r="1642" spans="1:15" x14ac:dyDescent="0.55000000000000004">
      <c r="A1642">
        <f>IF($K1642="","",100000000+男子登録情報!$C1642)</f>
        <v>100001641</v>
      </c>
      <c r="B1642" t="str">
        <f>IF($K1642="","",男子登録情報!$D1642&amp;" ("&amp;男子登録情報!$K1642&amp;")")</f>
        <v>岡本　陵 (4)</v>
      </c>
      <c r="C1642" t="str">
        <f>IF($K1642="","",男子登録情報!$E1642)</f>
        <v>ｵｶﾓﾄ ﾘｮｳ</v>
      </c>
      <c r="D1642" t="str">
        <f>IF($K1642="","",男子登録情報!$O1642&amp;" "&amp;男子登録情報!$N1642&amp;" ("&amp;LEFT(男子登録情報!$F1642,2)&amp;")")</f>
        <v>Ryo OKAMOTO (01)</v>
      </c>
      <c r="E1642" t="str">
        <f>IF($K1642="","",男子登録情報!$P1642)</f>
        <v>JPN</v>
      </c>
      <c r="F1642" t="str">
        <f t="shared" si="25"/>
        <v>1</v>
      </c>
      <c r="G1642">
        <f>IF($K1642="","",男子登録情報!$M1642)</f>
        <v>26</v>
      </c>
      <c r="H1642">
        <f>IF($K1642="","",男子登録情報!$A1642)</f>
        <v>492199</v>
      </c>
      <c r="K1642">
        <f>IF(男子登録情報!$C1642="","",男子登録情報!$C1642)</f>
        <v>1641</v>
      </c>
      <c r="M1642">
        <f>IFERROR(IF(AND(402&lt;=VALUE(RIGHT(男子登録情報!$F1642,4)),競技会情報!$E$3*100+競技会情報!$G$3&gt;=VALUE(RIGHT(男子登録情報!$F1642,4))),VALUE(男子登録情報!$G1642)+1,VALUE(男子登録情報!$G1642)),"")</f>
        <v>21</v>
      </c>
      <c r="N1642" t="str">
        <f>IF($K1642="","",IF(男子登録情報!$H1642="北海道",男子登録情報!$H1642,LEFT(男子登録情報!$H1642,LEN(男子登録情報!$H1642)-1)))</f>
        <v>京都</v>
      </c>
      <c r="O1642" t="str">
        <f>IF($K1642="","",IF(LEN($N1642)=2,LEFT($N1642,1)&amp;"　"&amp;RIGHT($N1642,1)&amp;"・"&amp;男子登録情報!$I1642,$N1642&amp;"・"&amp;男子登録情報!$I1642))</f>
        <v>京　都・塔南</v>
      </c>
    </row>
    <row r="1643" spans="1:15" x14ac:dyDescent="0.55000000000000004">
      <c r="A1643">
        <f>IF($K1643="","",100000000+男子登録情報!$C1643)</f>
        <v>100001642</v>
      </c>
      <c r="B1643" t="str">
        <f>IF($K1643="","",男子登録情報!$D1643&amp;" ("&amp;男子登録情報!$K1643&amp;")")</f>
        <v>松村　蒼斗 (4)</v>
      </c>
      <c r="C1643" t="str">
        <f>IF($K1643="","",男子登録情報!$E1643)</f>
        <v>ﾏﾂﾑﾗ ｱｵﾄ</v>
      </c>
      <c r="D1643" t="str">
        <f>IF($K1643="","",男子登録情報!$O1643&amp;" "&amp;男子登録情報!$N1643&amp;" ("&amp;LEFT(男子登録情報!$F1643,2)&amp;")")</f>
        <v>Aoto MATSUMURA (00)</v>
      </c>
      <c r="E1643" t="str">
        <f>IF($K1643="","",男子登録情報!$P1643)</f>
        <v>JPN</v>
      </c>
      <c r="F1643" t="str">
        <f t="shared" si="25"/>
        <v>1</v>
      </c>
      <c r="G1643">
        <f>IF($K1643="","",男子登録情報!$M1643)</f>
        <v>26</v>
      </c>
      <c r="H1643">
        <f>IF($K1643="","",男子登録情報!$A1643)</f>
        <v>492199</v>
      </c>
      <c r="K1643">
        <f>IF(男子登録情報!$C1643="","",男子登録情報!$C1643)</f>
        <v>1642</v>
      </c>
      <c r="M1643">
        <f>IFERROR(IF(AND(402&lt;=VALUE(RIGHT(男子登録情報!$F1643,4)),競技会情報!$E$3*100+競技会情報!$G$3&gt;=VALUE(RIGHT(男子登録情報!$F1643,4))),VALUE(男子登録情報!$G1643)+1,VALUE(男子登録情報!$G1643)),"")</f>
        <v>21</v>
      </c>
      <c r="N1643" t="str">
        <f>IF($K1643="","",IF(男子登録情報!$H1643="北海道",男子登録情報!$H1643,LEFT(男子登録情報!$H1643,LEN(男子登録情報!$H1643)-1)))</f>
        <v>京都</v>
      </c>
      <c r="O1643" t="str">
        <f>IF($K1643="","",IF(LEN($N1643)=2,LEFT($N1643,1)&amp;"　"&amp;RIGHT($N1643,1)&amp;"・"&amp;男子登録情報!$I1643,$N1643&amp;"・"&amp;男子登録情報!$I1643))</f>
        <v>京　都・田辺</v>
      </c>
    </row>
    <row r="1644" spans="1:15" x14ac:dyDescent="0.55000000000000004">
      <c r="A1644">
        <f>IF($K1644="","",100000000+男子登録情報!$C1644)</f>
        <v>100001643</v>
      </c>
      <c r="B1644" t="str">
        <f>IF($K1644="","",男子登録情報!$D1644&amp;" ("&amp;男子登録情報!$K1644&amp;")")</f>
        <v>木脇　輝 (3)</v>
      </c>
      <c r="C1644" t="str">
        <f>IF($K1644="","",男子登録情報!$E1644)</f>
        <v>ｷﾜｷ ﾋｶﾙ</v>
      </c>
      <c r="D1644" t="str">
        <f>IF($K1644="","",男子登録情報!$O1644&amp;" "&amp;男子登録情報!$N1644&amp;" ("&amp;LEFT(男子登録情報!$F1644,2)&amp;")")</f>
        <v>Hikaru KIWAKI (01)</v>
      </c>
      <c r="E1644" t="str">
        <f>IF($K1644="","",男子登録情報!$P1644)</f>
        <v>JPN</v>
      </c>
      <c r="F1644" t="str">
        <f t="shared" si="25"/>
        <v>1</v>
      </c>
      <c r="G1644">
        <f>IF($K1644="","",男子登録情報!$M1644)</f>
        <v>26</v>
      </c>
      <c r="H1644">
        <f>IF($K1644="","",男子登録情報!$A1644)</f>
        <v>492199</v>
      </c>
      <c r="K1644">
        <f>IF(男子登録情報!$C1644="","",男子登録情報!$C1644)</f>
        <v>1643</v>
      </c>
      <c r="M1644">
        <f>IFERROR(IF(AND(402&lt;=VALUE(RIGHT(男子登録情報!$F1644,4)),競技会情報!$E$3*100+競技会情報!$G$3&gt;=VALUE(RIGHT(男子登録情報!$F1644,4))),VALUE(男子登録情報!$G1644)+1,VALUE(男子登録情報!$G1644)),"")</f>
        <v>21</v>
      </c>
      <c r="N1644" t="str">
        <f>IF($K1644="","",IF(男子登録情報!$H1644="北海道",男子登録情報!$H1644,LEFT(男子登録情報!$H1644,LEN(男子登録情報!$H1644)-1)))</f>
        <v>京都</v>
      </c>
      <c r="O1644" t="str">
        <f>IF($K1644="","",IF(LEN($N1644)=2,LEFT($N1644,1)&amp;"　"&amp;RIGHT($N1644,1)&amp;"・"&amp;男子登録情報!$I1644,$N1644&amp;"・"&amp;男子登録情報!$I1644))</f>
        <v>京　都・久御山</v>
      </c>
    </row>
    <row r="1645" spans="1:15" x14ac:dyDescent="0.55000000000000004">
      <c r="A1645">
        <f>IF($K1645="","",100000000+男子登録情報!$C1645)</f>
        <v>100001644</v>
      </c>
      <c r="B1645" t="str">
        <f>IF($K1645="","",男子登録情報!$D1645&amp;" ("&amp;男子登録情報!$K1645&amp;")")</f>
        <v>升田　和真 (3)</v>
      </c>
      <c r="C1645" t="str">
        <f>IF($K1645="","",男子登録情報!$E1645)</f>
        <v>ﾏｽﾀﾞ ｶｽﾞﾏ</v>
      </c>
      <c r="D1645" t="str">
        <f>IF($K1645="","",男子登録情報!$O1645&amp;" "&amp;男子登録情報!$N1645&amp;" ("&amp;LEFT(男子登録情報!$F1645,2)&amp;")")</f>
        <v>Kazuma MASUDA (01)</v>
      </c>
      <c r="E1645" t="str">
        <f>IF($K1645="","",男子登録情報!$P1645)</f>
        <v>JPN</v>
      </c>
      <c r="F1645" t="str">
        <f t="shared" si="25"/>
        <v>1</v>
      </c>
      <c r="G1645">
        <f>IF($K1645="","",男子登録情報!$M1645)</f>
        <v>26</v>
      </c>
      <c r="H1645">
        <f>IF($K1645="","",男子登録情報!$A1645)</f>
        <v>492199</v>
      </c>
      <c r="K1645">
        <f>IF(男子登録情報!$C1645="","",男子登録情報!$C1645)</f>
        <v>1644</v>
      </c>
      <c r="M1645">
        <f>IFERROR(IF(AND(402&lt;=VALUE(RIGHT(男子登録情報!$F1645,4)),競技会情報!$E$3*100+競技会情報!$G$3&gt;=VALUE(RIGHT(男子登録情報!$F1645,4))),VALUE(男子登録情報!$G1645)+1,VALUE(男子登録情報!$G1645)),"")</f>
        <v>21</v>
      </c>
      <c r="N1645" t="str">
        <f>IF($K1645="","",IF(男子登録情報!$H1645="北海道",男子登録情報!$H1645,LEFT(男子登録情報!$H1645,LEN(男子登録情報!$H1645)-1)))</f>
        <v>京都</v>
      </c>
      <c r="O1645" t="str">
        <f>IF($K1645="","",IF(LEN($N1645)=2,LEFT($N1645,1)&amp;"　"&amp;RIGHT($N1645,1)&amp;"・"&amp;男子登録情報!$I1645,$N1645&amp;"・"&amp;男子登録情報!$I1645))</f>
        <v>京　都・塔南</v>
      </c>
    </row>
    <row r="1646" spans="1:15" x14ac:dyDescent="0.55000000000000004">
      <c r="A1646">
        <f>IF($K1646="","",100000000+男子登録情報!$C1646)</f>
        <v>100001645</v>
      </c>
      <c r="B1646" t="str">
        <f>IF($K1646="","",男子登録情報!$D1646&amp;" ("&amp;男子登録情報!$K1646&amp;")")</f>
        <v>馬場　海人 (3)</v>
      </c>
      <c r="C1646" t="str">
        <f>IF($K1646="","",男子登録情報!$E1646)</f>
        <v>ﾊﾞﾊﾞ ｶｲﾄ</v>
      </c>
      <c r="D1646" t="str">
        <f>IF($K1646="","",男子登録情報!$O1646&amp;" "&amp;男子登録情報!$N1646&amp;" ("&amp;LEFT(男子登録情報!$F1646,2)&amp;")")</f>
        <v>Kaito BABA (00)</v>
      </c>
      <c r="E1646" t="str">
        <f>IF($K1646="","",男子登録情報!$P1646)</f>
        <v>JPN</v>
      </c>
      <c r="F1646" t="str">
        <f t="shared" si="25"/>
        <v>1</v>
      </c>
      <c r="G1646">
        <f>IF($K1646="","",男子登録情報!$M1646)</f>
        <v>27</v>
      </c>
      <c r="H1646">
        <f>IF($K1646="","",男子登録情報!$A1646)</f>
        <v>492199</v>
      </c>
      <c r="K1646">
        <f>IF(男子登録情報!$C1646="","",男子登録情報!$C1646)</f>
        <v>1645</v>
      </c>
      <c r="M1646">
        <f>IFERROR(IF(AND(402&lt;=VALUE(RIGHT(男子登録情報!$F1646,4)),競技会情報!$E$3*100+競技会情報!$G$3&gt;=VALUE(RIGHT(男子登録情報!$F1646,4))),VALUE(男子登録情報!$G1646)+1,VALUE(男子登録情報!$G1646)),"")</f>
        <v>22</v>
      </c>
      <c r="N1646" t="str">
        <f>IF($K1646="","",IF(男子登録情報!$H1646="北海道",男子登録情報!$H1646,LEFT(男子登録情報!$H1646,LEN(男子登録情報!$H1646)-1)))</f>
        <v>京都</v>
      </c>
      <c r="O1646" t="str">
        <f>IF($K1646="","",IF(LEN($N1646)=2,LEFT($N1646,1)&amp;"　"&amp;RIGHT($N1646,1)&amp;"・"&amp;男子登録情報!$I1646,$N1646&amp;"・"&amp;男子登録情報!$I1646))</f>
        <v>京　都・吹田東</v>
      </c>
    </row>
    <row r="1647" spans="1:15" x14ac:dyDescent="0.55000000000000004">
      <c r="A1647">
        <f>IF($K1647="","",100000000+男子登録情報!$C1647)</f>
        <v>100001646</v>
      </c>
      <c r="B1647" t="str">
        <f>IF($K1647="","",男子登録情報!$D1647&amp;" ("&amp;男子登録情報!$K1647&amp;")")</f>
        <v>魚谷　朋哉 (2)</v>
      </c>
      <c r="C1647" t="str">
        <f>IF($K1647="","",男子登録情報!$E1647)</f>
        <v>ｳｵﾀﾆ ﾄﾓﾔ</v>
      </c>
      <c r="D1647" t="str">
        <f>IF($K1647="","",男子登録情報!$O1647&amp;" "&amp;男子登録情報!$N1647&amp;" ("&amp;LEFT(男子登録情報!$F1647,2)&amp;")")</f>
        <v>Tomoya UOTANI (02)</v>
      </c>
      <c r="E1647" t="str">
        <f>IF($K1647="","",男子登録情報!$P1647)</f>
        <v>JPN</v>
      </c>
      <c r="F1647" t="str">
        <f t="shared" si="25"/>
        <v>1</v>
      </c>
      <c r="G1647">
        <f>IF($K1647="","",男子登録情報!$M1647)</f>
        <v>26</v>
      </c>
      <c r="H1647">
        <f>IF($K1647="","",男子登録情報!$A1647)</f>
        <v>492199</v>
      </c>
      <c r="K1647">
        <f>IF(男子登録情報!$C1647="","",男子登録情報!$C1647)</f>
        <v>1646</v>
      </c>
      <c r="M1647">
        <f>IFERROR(IF(AND(402&lt;=VALUE(RIGHT(男子登録情報!$F1647,4)),競技会情報!$E$3*100+競技会情報!$G$3&gt;=VALUE(RIGHT(男子登録情報!$F1647,4))),VALUE(男子登録情報!$G1647)+1,VALUE(男子登録情報!$G1647)),"")</f>
        <v>20</v>
      </c>
      <c r="N1647" t="str">
        <f>IF($K1647="","",IF(男子登録情報!$H1647="北海道",男子登録情報!$H1647,LEFT(男子登録情報!$H1647,LEN(男子登録情報!$H1647)-1)))</f>
        <v>京都</v>
      </c>
      <c r="O1647" t="str">
        <f>IF($K1647="","",IF(LEN($N1647)=2,LEFT($N1647,1)&amp;"　"&amp;RIGHT($N1647,1)&amp;"・"&amp;男子登録情報!$I1647,$N1647&amp;"・"&amp;男子登録情報!$I1647))</f>
        <v>京　都・外大西</v>
      </c>
    </row>
    <row r="1648" spans="1:15" x14ac:dyDescent="0.55000000000000004">
      <c r="A1648">
        <f>IF($K1648="","",100000000+男子登録情報!$C1648)</f>
        <v>100001647</v>
      </c>
      <c r="B1648" t="str">
        <f>IF($K1648="","",男子登録情報!$D1648&amp;" ("&amp;男子登録情報!$K1648&amp;")")</f>
        <v>櫻井　晃平 (2)</v>
      </c>
      <c r="C1648" t="str">
        <f>IF($K1648="","",男子登録情報!$E1648)</f>
        <v>ｻｸﾗｲ ｺｳﾍｲ</v>
      </c>
      <c r="D1648" t="str">
        <f>IF($K1648="","",男子登録情報!$O1648&amp;" "&amp;男子登録情報!$N1648&amp;" ("&amp;LEFT(男子登録情報!$F1648,2)&amp;")")</f>
        <v>Kohei SAKURAI (02)</v>
      </c>
      <c r="E1648" t="str">
        <f>IF($K1648="","",男子登録情報!$P1648)</f>
        <v>JPN</v>
      </c>
      <c r="F1648" t="str">
        <f t="shared" si="25"/>
        <v>1</v>
      </c>
      <c r="G1648">
        <f>IF($K1648="","",男子登録情報!$M1648)</f>
        <v>26</v>
      </c>
      <c r="H1648">
        <f>IF($K1648="","",男子登録情報!$A1648)</f>
        <v>492199</v>
      </c>
      <c r="K1648">
        <f>IF(男子登録情報!$C1648="","",男子登録情報!$C1648)</f>
        <v>1647</v>
      </c>
      <c r="M1648">
        <f>IFERROR(IF(AND(402&lt;=VALUE(RIGHT(男子登録情報!$F1648,4)),競技会情報!$E$3*100+競技会情報!$G$3&gt;=VALUE(RIGHT(男子登録情報!$F1648,4))),VALUE(男子登録情報!$G1648)+1,VALUE(男子登録情報!$G1648)),"")</f>
        <v>20</v>
      </c>
      <c r="N1648" t="str">
        <f>IF($K1648="","",IF(男子登録情報!$H1648="北海道",男子登録情報!$H1648,LEFT(男子登録情報!$H1648,LEN(男子登録情報!$H1648)-1)))</f>
        <v>京都</v>
      </c>
      <c r="O1648" t="str">
        <f>IF($K1648="","",IF(LEN($N1648)=2,LEFT($N1648,1)&amp;"　"&amp;RIGHT($N1648,1)&amp;"・"&amp;男子登録情報!$I1648,$N1648&amp;"・"&amp;男子登録情報!$I1648))</f>
        <v>京　都・桂</v>
      </c>
    </row>
    <row r="1649" spans="1:15" x14ac:dyDescent="0.55000000000000004">
      <c r="A1649">
        <f>IF($K1649="","",100000000+男子登録情報!$C1649)</f>
        <v>100001648</v>
      </c>
      <c r="B1649" t="str">
        <f>IF($K1649="","",男子登録情報!$D1649&amp;" ("&amp;男子登録情報!$K1649&amp;")")</f>
        <v>松井　悠歩 (1)</v>
      </c>
      <c r="C1649" t="str">
        <f>IF($K1649="","",男子登録情報!$E1649)</f>
        <v>ﾏﾂｲ ﾕｳﾎ</v>
      </c>
      <c r="D1649" t="str">
        <f>IF($K1649="","",男子登録情報!$O1649&amp;" "&amp;男子登録情報!$N1649&amp;" ("&amp;LEFT(男子登録情報!$F1649,2)&amp;")")</f>
        <v>Yuho MATSUI (03)</v>
      </c>
      <c r="E1649" t="str">
        <f>IF($K1649="","",男子登録情報!$P1649)</f>
        <v>JPN</v>
      </c>
      <c r="F1649" t="str">
        <f t="shared" si="25"/>
        <v>1</v>
      </c>
      <c r="G1649">
        <f>IF($K1649="","",男子登録情報!$M1649)</f>
        <v>26</v>
      </c>
      <c r="H1649">
        <f>IF($K1649="","",男子登録情報!$A1649)</f>
        <v>492199</v>
      </c>
      <c r="K1649">
        <f>IF(男子登録情報!$C1649="","",男子登録情報!$C1649)</f>
        <v>1648</v>
      </c>
      <c r="M1649">
        <f>IFERROR(IF(AND(402&lt;=VALUE(RIGHT(男子登録情報!$F1649,4)),競技会情報!$E$3*100+競技会情報!$G$3&gt;=VALUE(RIGHT(男子登録情報!$F1649,4))),VALUE(男子登録情報!$G1649)+1,VALUE(男子登録情報!$G1649)),"")</f>
        <v>19</v>
      </c>
      <c r="N1649" t="str">
        <f>IF($K1649="","",IF(男子登録情報!$H1649="北海道",男子登録情報!$H1649,LEFT(男子登録情報!$H1649,LEN(男子登録情報!$H1649)-1)))</f>
        <v>京都</v>
      </c>
      <c r="O1649" t="str">
        <f>IF($K1649="","",IF(LEN($N1649)=2,LEFT($N1649,1)&amp;"　"&amp;RIGHT($N1649,1)&amp;"・"&amp;男子登録情報!$I1649,$N1649&amp;"・"&amp;男子登録情報!$I1649))</f>
        <v>京　都・桂</v>
      </c>
    </row>
    <row r="1650" spans="1:15" x14ac:dyDescent="0.55000000000000004">
      <c r="A1650">
        <f>IF($K1650="","",100000000+男子登録情報!$C1650)</f>
        <v>100001649</v>
      </c>
      <c r="B1650" t="str">
        <f>IF($K1650="","",男子登録情報!$D1650&amp;" ("&amp;男子登録情報!$K1650&amp;")")</f>
        <v>伊藤　克樹 (1)</v>
      </c>
      <c r="C1650" t="str">
        <f>IF($K1650="","",男子登録情報!$E1650)</f>
        <v>ｲﾄｳ ｶﾂｷ</v>
      </c>
      <c r="D1650" t="str">
        <f>IF($K1650="","",男子登録情報!$O1650&amp;" "&amp;男子登録情報!$N1650&amp;" ("&amp;LEFT(男子登録情報!$F1650,2)&amp;")")</f>
        <v>Katsumi ITO (03)</v>
      </c>
      <c r="E1650" t="str">
        <f>IF($K1650="","",男子登録情報!$P1650)</f>
        <v>JPN</v>
      </c>
      <c r="F1650" t="str">
        <f t="shared" si="25"/>
        <v>1</v>
      </c>
      <c r="G1650">
        <f>IF($K1650="","",男子登録情報!$M1650)</f>
        <v>26</v>
      </c>
      <c r="H1650">
        <f>IF($K1650="","",男子登録情報!$A1650)</f>
        <v>492199</v>
      </c>
      <c r="K1650">
        <f>IF(男子登録情報!$C1650="","",男子登録情報!$C1650)</f>
        <v>1649</v>
      </c>
      <c r="M1650">
        <f>IFERROR(IF(AND(402&lt;=VALUE(RIGHT(男子登録情報!$F1650,4)),競技会情報!$E$3*100+競技会情報!$G$3&gt;=VALUE(RIGHT(男子登録情報!$F1650,4))),VALUE(男子登録情報!$G1650)+1,VALUE(男子登録情報!$G1650)),"")</f>
        <v>19</v>
      </c>
      <c r="N1650" t="str">
        <f>IF($K1650="","",IF(男子登録情報!$H1650="北海道",男子登録情報!$H1650,LEFT(男子登録情報!$H1650,LEN(男子登録情報!$H1650)-1)))</f>
        <v>京都</v>
      </c>
      <c r="O1650" t="str">
        <f>IF($K1650="","",IF(LEN($N1650)=2,LEFT($N1650,1)&amp;"　"&amp;RIGHT($N1650,1)&amp;"・"&amp;男子登録情報!$I1650,$N1650&amp;"・"&amp;男子登録情報!$I1650))</f>
        <v>京　都・桂</v>
      </c>
    </row>
    <row r="1651" spans="1:15" x14ac:dyDescent="0.55000000000000004">
      <c r="A1651">
        <f>IF($K1651="","",100000000+男子登録情報!$C1651)</f>
        <v>100001650</v>
      </c>
      <c r="B1651" t="str">
        <f>IF($K1651="","",男子登録情報!$D1651&amp;" ("&amp;男子登録情報!$K1651&amp;")")</f>
        <v>平井　迅 (1)</v>
      </c>
      <c r="C1651" t="str">
        <f>IF($K1651="","",男子登録情報!$E1651)</f>
        <v>ﾋﾗｲ ｼﾞﾝ</v>
      </c>
      <c r="D1651" t="str">
        <f>IF($K1651="","",男子登録情報!$O1651&amp;" "&amp;男子登録情報!$N1651&amp;" ("&amp;LEFT(男子登録情報!$F1651,2)&amp;")")</f>
        <v>Jin HIRAI (03)</v>
      </c>
      <c r="E1651" t="str">
        <f>IF($K1651="","",男子登録情報!$P1651)</f>
        <v>JPN</v>
      </c>
      <c r="F1651" t="str">
        <f t="shared" si="25"/>
        <v>1</v>
      </c>
      <c r="G1651">
        <f>IF($K1651="","",男子登録情報!$M1651)</f>
        <v>26</v>
      </c>
      <c r="H1651">
        <f>IF($K1651="","",男子登録情報!$A1651)</f>
        <v>492199</v>
      </c>
      <c r="K1651">
        <f>IF(男子登録情報!$C1651="","",男子登録情報!$C1651)</f>
        <v>1650</v>
      </c>
      <c r="M1651">
        <f>IFERROR(IF(AND(402&lt;=VALUE(RIGHT(男子登録情報!$F1651,4)),競技会情報!$E$3*100+競技会情報!$G$3&gt;=VALUE(RIGHT(男子登録情報!$F1651,4))),VALUE(男子登録情報!$G1651)+1,VALUE(男子登録情報!$G1651)),"")</f>
        <v>19</v>
      </c>
      <c r="N1651" t="str">
        <f>IF($K1651="","",IF(男子登録情報!$H1651="北海道",男子登録情報!$H1651,LEFT(男子登録情報!$H1651,LEN(男子登録情報!$H1651)-1)))</f>
        <v>福井</v>
      </c>
      <c r="O1651" t="str">
        <f>IF($K1651="","",IF(LEN($N1651)=2,LEFT($N1651,1)&amp;"　"&amp;RIGHT($N1651,1)&amp;"・"&amp;男子登録情報!$I1651,$N1651&amp;"・"&amp;男子登録情報!$I1651))</f>
        <v>福　井・美方</v>
      </c>
    </row>
    <row r="1652" spans="1:15" x14ac:dyDescent="0.55000000000000004">
      <c r="A1652">
        <f>IF($K1652="","",100000000+男子登録情報!$C1652)</f>
        <v>100001651</v>
      </c>
      <c r="B1652" t="str">
        <f>IF($K1652="","",男子登録情報!$D1652&amp;" ("&amp;男子登録情報!$K1652&amp;")")</f>
        <v>瀬尾　尚登 (3)</v>
      </c>
      <c r="C1652" t="str">
        <f>IF($K1652="","",男子登録情報!$E1652)</f>
        <v>ｾｵ ﾅｵﾄ</v>
      </c>
      <c r="D1652" t="str">
        <f>IF($K1652="","",男子登録情報!$O1652&amp;" "&amp;男子登録情報!$N1652&amp;" ("&amp;LEFT(男子登録情報!$F1652,2)&amp;")")</f>
        <v>Naoto SEO (00)</v>
      </c>
      <c r="E1652" t="str">
        <f>IF($K1652="","",男子登録情報!$P1652)</f>
        <v>JPN</v>
      </c>
      <c r="F1652" t="str">
        <f t="shared" si="25"/>
        <v>1</v>
      </c>
      <c r="G1652">
        <f>IF($K1652="","",男子登録情報!$M1652)</f>
        <v>26</v>
      </c>
      <c r="H1652">
        <f>IF($K1652="","",男子登録情報!$A1652)</f>
        <v>492199</v>
      </c>
      <c r="K1652">
        <f>IF(男子登録情報!$C1652="","",男子登録情報!$C1652)</f>
        <v>1651</v>
      </c>
      <c r="M1652">
        <f>IFERROR(IF(AND(402&lt;=VALUE(RIGHT(男子登録情報!$F1652,4)),競技会情報!$E$3*100+競技会情報!$G$3&gt;=VALUE(RIGHT(男子登録情報!$F1652,4))),VALUE(男子登録情報!$G1652)+1,VALUE(男子登録情報!$G1652)),"")</f>
        <v>22</v>
      </c>
      <c r="N1652" t="str">
        <f>IF($K1652="","",IF(男子登録情報!$H1652="北海道",男子登録情報!$H1652,LEFT(男子登録情報!$H1652,LEN(男子登録情報!$H1652)-1)))</f>
        <v>大阪</v>
      </c>
      <c r="O1652" t="str">
        <f>IF($K1652="","",IF(LEN($N1652)=2,LEFT($N1652,1)&amp;"　"&amp;RIGHT($N1652,1)&amp;"・"&amp;男子登録情報!$I1652,$N1652&amp;"・"&amp;男子登録情報!$I1652))</f>
        <v>大　阪・関西創価</v>
      </c>
    </row>
    <row r="1653" spans="1:15" x14ac:dyDescent="0.55000000000000004">
      <c r="A1653">
        <f>IF($K1653="","",100000000+男子登録情報!$C1653)</f>
        <v>100001652</v>
      </c>
      <c r="B1653" t="str">
        <f>IF($K1653="","",男子登録情報!$D1653&amp;" ("&amp;男子登録情報!$K1653&amp;")")</f>
        <v>馬場　涼輔 (3)</v>
      </c>
      <c r="C1653" t="str">
        <f>IF($K1653="","",男子登録情報!$E1653)</f>
        <v>ﾊﾞﾊﾞ ﾘｮｳｽｹ</v>
      </c>
      <c r="D1653" t="str">
        <f>IF($K1653="","",男子登録情報!$O1653&amp;" "&amp;男子登録情報!$N1653&amp;" ("&amp;LEFT(男子登録情報!$F1653,2)&amp;")")</f>
        <v>Ryosuke BABA (01)</v>
      </c>
      <c r="E1653" t="str">
        <f>IF($K1653="","",男子登録情報!$P1653)</f>
        <v>JPN</v>
      </c>
      <c r="F1653" t="str">
        <f t="shared" si="25"/>
        <v>1</v>
      </c>
      <c r="G1653">
        <f>IF($K1653="","",男子登録情報!$M1653)</f>
        <v>27</v>
      </c>
      <c r="H1653">
        <f>IF($K1653="","",男子登録情報!$A1653)</f>
        <v>492199</v>
      </c>
      <c r="K1653">
        <f>IF(男子登録情報!$C1653="","",男子登録情報!$C1653)</f>
        <v>1652</v>
      </c>
      <c r="M1653">
        <f>IFERROR(IF(AND(402&lt;=VALUE(RIGHT(男子登録情報!$F1653,4)),競技会情報!$E$3*100+競技会情報!$G$3&gt;=VALUE(RIGHT(男子登録情報!$F1653,4))),VALUE(男子登録情報!$G1653)+1,VALUE(男子登録情報!$G1653)),"")</f>
        <v>21</v>
      </c>
      <c r="N1653" t="str">
        <f>IF($K1653="","",IF(男子登録情報!$H1653="北海道",男子登録情報!$H1653,LEFT(男子登録情報!$H1653,LEN(男子登録情報!$H1653)-1)))</f>
        <v>大阪</v>
      </c>
      <c r="O1653" t="str">
        <f>IF($K1653="","",IF(LEN($N1653)=2,LEFT($N1653,1)&amp;"　"&amp;RIGHT($N1653,1)&amp;"・"&amp;男子登録情報!$I1653,$N1653&amp;"・"&amp;男子登録情報!$I1653))</f>
        <v>大　阪・高槻北</v>
      </c>
    </row>
    <row r="1654" spans="1:15" x14ac:dyDescent="0.55000000000000004">
      <c r="A1654">
        <f>IF($K1654="","",100000000+男子登録情報!$C1654)</f>
        <v>100001653</v>
      </c>
      <c r="B1654" t="str">
        <f>IF($K1654="","",男子登録情報!$D1654&amp;" ("&amp;男子登録情報!$K1654&amp;")")</f>
        <v>杉本　琢真 (3)</v>
      </c>
      <c r="C1654" t="str">
        <f>IF($K1654="","",男子登録情報!$E1654)</f>
        <v>ｽｷﾞﾓﾄ ﾀｸﾏ</v>
      </c>
      <c r="D1654" t="str">
        <f>IF($K1654="","",男子登録情報!$O1654&amp;" "&amp;男子登録情報!$N1654&amp;" ("&amp;LEFT(男子登録情報!$F1654,2)&amp;")")</f>
        <v>Takuma SUGIMOTO (01)</v>
      </c>
      <c r="E1654" t="str">
        <f>IF($K1654="","",男子登録情報!$P1654)</f>
        <v>JPN</v>
      </c>
      <c r="F1654" t="str">
        <f t="shared" si="25"/>
        <v>1</v>
      </c>
      <c r="G1654">
        <f>IF($K1654="","",男子登録情報!$M1654)</f>
        <v>25</v>
      </c>
      <c r="H1654">
        <f>IF($K1654="","",男子登録情報!$A1654)</f>
        <v>492199</v>
      </c>
      <c r="K1654">
        <f>IF(男子登録情報!$C1654="","",男子登録情報!$C1654)</f>
        <v>1653</v>
      </c>
      <c r="M1654">
        <f>IFERROR(IF(AND(402&lt;=VALUE(RIGHT(男子登録情報!$F1654,4)),競技会情報!$E$3*100+競技会情報!$G$3&gt;=VALUE(RIGHT(男子登録情報!$F1654,4))),VALUE(男子登録情報!$G1654)+1,VALUE(男子登録情報!$G1654)),"")</f>
        <v>20</v>
      </c>
      <c r="N1654" t="str">
        <f>IF($K1654="","",IF(男子登録情報!$H1654="北海道",男子登録情報!$H1654,LEFT(男子登録情報!$H1654,LEN(男子登録情報!$H1654)-1)))</f>
        <v>滋賀</v>
      </c>
      <c r="O1654" t="str">
        <f>IF($K1654="","",IF(LEN($N1654)=2,LEFT($N1654,1)&amp;"　"&amp;RIGHT($N1654,1)&amp;"・"&amp;男子登録情報!$I1654,$N1654&amp;"・"&amp;男子登録情報!$I1654))</f>
        <v>滋　賀・光泉</v>
      </c>
    </row>
    <row r="1655" spans="1:15" x14ac:dyDescent="0.55000000000000004">
      <c r="A1655">
        <f>IF($K1655="","",100000000+男子登録情報!$C1655)</f>
        <v>100001654</v>
      </c>
      <c r="B1655" t="str">
        <f>IF($K1655="","",男子登録情報!$D1655&amp;" ("&amp;男子登録情報!$K1655&amp;")")</f>
        <v>大門　立真 (3)</v>
      </c>
      <c r="C1655" t="str">
        <f>IF($K1655="","",男子登録情報!$E1655)</f>
        <v>ﾀﾞｲﾓﾝ ﾘｭｳﾏ</v>
      </c>
      <c r="D1655" t="str">
        <f>IF($K1655="","",男子登録情報!$O1655&amp;" "&amp;男子登録情報!$N1655&amp;" ("&amp;LEFT(男子登録情報!$F1655,2)&amp;")")</f>
        <v>Ryuma DAIMON (02)</v>
      </c>
      <c r="E1655" t="str">
        <f>IF($K1655="","",男子登録情報!$P1655)</f>
        <v>JPN</v>
      </c>
      <c r="F1655" t="str">
        <f t="shared" si="25"/>
        <v>1</v>
      </c>
      <c r="G1655">
        <f>IF($K1655="","",男子登録情報!$M1655)</f>
        <v>26</v>
      </c>
      <c r="H1655">
        <f>IF($K1655="","",男子登録情報!$A1655)</f>
        <v>492199</v>
      </c>
      <c r="K1655">
        <f>IF(男子登録情報!$C1655="","",男子登録情報!$C1655)</f>
        <v>1654</v>
      </c>
      <c r="M1655">
        <f>IFERROR(IF(AND(402&lt;=VALUE(RIGHT(男子登録情報!$F1655,4)),競技会情報!$E$3*100+競技会情報!$G$3&gt;=VALUE(RIGHT(男子登録情報!$F1655,4))),VALUE(男子登録情報!$G1655)+1,VALUE(男子登録情報!$G1655)),"")</f>
        <v>20</v>
      </c>
      <c r="N1655" t="str">
        <f>IF($K1655="","",IF(男子登録情報!$H1655="北海道",男子登録情報!$H1655,LEFT(男子登録情報!$H1655,LEN(男子登録情報!$H1655)-1)))</f>
        <v>京都</v>
      </c>
      <c r="O1655" t="str">
        <f>IF($K1655="","",IF(LEN($N1655)=2,LEFT($N1655,1)&amp;"　"&amp;RIGHT($N1655,1)&amp;"・"&amp;男子登録情報!$I1655,$N1655&amp;"・"&amp;男子登録情報!$I1655))</f>
        <v>京　都・乙訓</v>
      </c>
    </row>
    <row r="1656" spans="1:15" x14ac:dyDescent="0.55000000000000004">
      <c r="A1656">
        <f>IF($K1656="","",100000000+男子登録情報!$C1656)</f>
        <v>100001655</v>
      </c>
      <c r="B1656" t="str">
        <f>IF($K1656="","",男子登録情報!$D1656&amp;" ("&amp;男子登録情報!$K1656&amp;")")</f>
        <v>吉川　諒 (3)</v>
      </c>
      <c r="C1656" t="str">
        <f>IF($K1656="","",男子登録情報!$E1656)</f>
        <v>ﾖｼｶﾜ ﾘｮｳ</v>
      </c>
      <c r="D1656" t="str">
        <f>IF($K1656="","",男子登録情報!$O1656&amp;" "&amp;男子登録情報!$N1656&amp;" ("&amp;LEFT(男子登録情報!$F1656,2)&amp;")")</f>
        <v>Ryo YOSHIKAWA (01)</v>
      </c>
      <c r="E1656" t="str">
        <f>IF($K1656="","",男子登録情報!$P1656)</f>
        <v>JPN</v>
      </c>
      <c r="F1656" t="str">
        <f t="shared" si="25"/>
        <v>1</v>
      </c>
      <c r="G1656">
        <f>IF($K1656="","",男子登録情報!$M1656)</f>
        <v>26</v>
      </c>
      <c r="H1656">
        <f>IF($K1656="","",男子登録情報!$A1656)</f>
        <v>492199</v>
      </c>
      <c r="K1656">
        <f>IF(男子登録情報!$C1656="","",男子登録情報!$C1656)</f>
        <v>1655</v>
      </c>
      <c r="M1656">
        <f>IFERROR(IF(AND(402&lt;=VALUE(RIGHT(男子登録情報!$F1656,4)),競技会情報!$E$3*100+競技会情報!$G$3&gt;=VALUE(RIGHT(男子登録情報!$F1656,4))),VALUE(男子登録情報!$G1656)+1,VALUE(男子登録情報!$G1656)),"")</f>
        <v>21</v>
      </c>
      <c r="N1656" t="str">
        <f>IF($K1656="","",IF(男子登録情報!$H1656="北海道",男子登録情報!$H1656,LEFT(男子登録情報!$H1656,LEN(男子登録情報!$H1656)-1)))</f>
        <v>京都</v>
      </c>
      <c r="O1656" t="str">
        <f>IF($K1656="","",IF(LEN($N1656)=2,LEFT($N1656,1)&amp;"　"&amp;RIGHT($N1656,1)&amp;"・"&amp;男子登録情報!$I1656,$N1656&amp;"・"&amp;男子登録情報!$I1656))</f>
        <v>京　都・塔南</v>
      </c>
    </row>
    <row r="1657" spans="1:15" x14ac:dyDescent="0.55000000000000004">
      <c r="A1657">
        <f>IF($K1657="","",100000000+男子登録情報!$C1657)</f>
        <v>100001656</v>
      </c>
      <c r="B1657" t="str">
        <f>IF($K1657="","",男子登録情報!$D1657&amp;" ("&amp;男子登録情報!$K1657&amp;")")</f>
        <v>金森　雄亮 (2)</v>
      </c>
      <c r="C1657" t="str">
        <f>IF($K1657="","",男子登録情報!$E1657)</f>
        <v>ｶﾅﾓﾘ ﾕｳｽｹ</v>
      </c>
      <c r="D1657" t="str">
        <f>IF($K1657="","",男子登録情報!$O1657&amp;" "&amp;男子登録情報!$N1657&amp;" ("&amp;LEFT(男子登録情報!$F1657,2)&amp;")")</f>
        <v>Yusuke KANAMORI (02)</v>
      </c>
      <c r="E1657" t="str">
        <f>IF($K1657="","",男子登録情報!$P1657)</f>
        <v>JPN</v>
      </c>
      <c r="F1657" t="str">
        <f t="shared" si="25"/>
        <v>1</v>
      </c>
      <c r="G1657">
        <f>IF($K1657="","",男子登録情報!$M1657)</f>
        <v>27</v>
      </c>
      <c r="H1657">
        <f>IF($K1657="","",男子登録情報!$A1657)</f>
        <v>492199</v>
      </c>
      <c r="K1657">
        <f>IF(男子登録情報!$C1657="","",男子登録情報!$C1657)</f>
        <v>1656</v>
      </c>
      <c r="M1657">
        <f>IFERROR(IF(AND(402&lt;=VALUE(RIGHT(男子登録情報!$F1657,4)),競技会情報!$E$3*100+競技会情報!$G$3&gt;=VALUE(RIGHT(男子登録情報!$F1657,4))),VALUE(男子登録情報!$G1657)+1,VALUE(男子登録情報!$G1657)),"")</f>
        <v>20</v>
      </c>
      <c r="N1657" t="str">
        <f>IF($K1657="","",IF(男子登録情報!$H1657="北海道",男子登録情報!$H1657,LEFT(男子登録情報!$H1657,LEN(男子登録情報!$H1657)-1)))</f>
        <v>京都</v>
      </c>
      <c r="O1657" t="str">
        <f>IF($K1657="","",IF(LEN($N1657)=2,LEFT($N1657,1)&amp;"　"&amp;RIGHT($N1657,1)&amp;"・"&amp;男子登録情報!$I1657,$N1657&amp;"・"&amp;男子登録情報!$I1657))</f>
        <v>京　都・大谷</v>
      </c>
    </row>
    <row r="1658" spans="1:15" x14ac:dyDescent="0.55000000000000004">
      <c r="A1658">
        <f>IF($K1658="","",100000000+男子登録情報!$C1658)</f>
        <v>100001657</v>
      </c>
      <c r="B1658" t="str">
        <f>IF($K1658="","",男子登録情報!$D1658&amp;" ("&amp;男子登録情報!$K1658&amp;")")</f>
        <v>瑜伽　日和 (4)</v>
      </c>
      <c r="C1658" t="str">
        <f>IF($K1658="","",男子登録情報!$E1658)</f>
        <v>ﾕｶ ﾋﾖﾘ</v>
      </c>
      <c r="D1658" t="str">
        <f>IF($K1658="","",男子登録情報!$O1658&amp;" "&amp;男子登録情報!$N1658&amp;" ("&amp;LEFT(男子登録情報!$F1658,2)&amp;")")</f>
        <v>Hiyori YUKA (00)</v>
      </c>
      <c r="E1658" t="str">
        <f>IF($K1658="","",男子登録情報!$P1658)</f>
        <v>JPN</v>
      </c>
      <c r="F1658" t="str">
        <f t="shared" si="25"/>
        <v>1</v>
      </c>
      <c r="G1658">
        <f>IF($K1658="","",男子登録情報!$M1658)</f>
        <v>26</v>
      </c>
      <c r="H1658">
        <f>IF($K1658="","",男子登録情報!$A1658)</f>
        <v>492199</v>
      </c>
      <c r="K1658">
        <f>IF(男子登録情報!$C1658="","",男子登録情報!$C1658)</f>
        <v>1657</v>
      </c>
      <c r="M1658">
        <f>IFERROR(IF(AND(402&lt;=VALUE(RIGHT(男子登録情報!$F1658,4)),競技会情報!$E$3*100+競技会情報!$G$3&gt;=VALUE(RIGHT(男子登録情報!$F1658,4))),VALUE(男子登録情報!$G1658)+1,VALUE(男子登録情報!$G1658)),"")</f>
        <v>22</v>
      </c>
      <c r="N1658" t="str">
        <f>IF($K1658="","",IF(男子登録情報!$H1658="北海道",男子登録情報!$H1658,LEFT(男子登録情報!$H1658,LEN(男子登録情報!$H1658)-1)))</f>
        <v>京都</v>
      </c>
      <c r="O1658" t="str">
        <f>IF($K1658="","",IF(LEN($N1658)=2,LEFT($N1658,1)&amp;"　"&amp;RIGHT($N1658,1)&amp;"・"&amp;男子登録情報!$I1658,$N1658&amp;"・"&amp;男子登録情報!$I1658))</f>
        <v>京　都・鳥羽</v>
      </c>
    </row>
    <row r="1659" spans="1:15" x14ac:dyDescent="0.55000000000000004">
      <c r="A1659">
        <f>IF($K1659="","",100000000+男子登録情報!$C1659)</f>
        <v>100001658</v>
      </c>
      <c r="B1659" t="str">
        <f>IF($K1659="","",男子登録情報!$D1659&amp;" ("&amp;男子登録情報!$K1659&amp;")")</f>
        <v>長谷川　大智 (2)</v>
      </c>
      <c r="C1659" t="str">
        <f>IF($K1659="","",男子登録情報!$E1659)</f>
        <v>ﾊｾｶﾞﾜ ﾀﾞｲﾁ</v>
      </c>
      <c r="D1659" t="str">
        <f>IF($K1659="","",男子登録情報!$O1659&amp;" "&amp;男子登録情報!$N1659&amp;" ("&amp;LEFT(男子登録情報!$F1659,2)&amp;")")</f>
        <v>Daichi HASEGAWA (96)</v>
      </c>
      <c r="E1659" t="str">
        <f>IF($K1659="","",男子登録情報!$P1659)</f>
        <v>JPN</v>
      </c>
      <c r="F1659" t="str">
        <f t="shared" si="25"/>
        <v>1</v>
      </c>
      <c r="G1659">
        <f>IF($K1659="","",男子登録情報!$M1659)</f>
        <v>25</v>
      </c>
      <c r="H1659">
        <f>IF($K1659="","",男子登録情報!$A1659)</f>
        <v>490080</v>
      </c>
      <c r="K1659">
        <f>IF(男子登録情報!$C1659="","",男子登録情報!$C1659)</f>
        <v>1658</v>
      </c>
      <c r="M1659">
        <f>IFERROR(IF(AND(402&lt;=VALUE(RIGHT(男子登録情報!$F1659,4)),競技会情報!$E$3*100+競技会情報!$G$3&gt;=VALUE(RIGHT(男子登録情報!$F1659,4))),VALUE(男子登録情報!$G1659)+1,VALUE(男子登録情報!$G1659)),"")</f>
        <v>26</v>
      </c>
      <c r="N1659" t="str">
        <f>IF($K1659="","",IF(男子登録情報!$H1659="北海道",男子登録情報!$H1659,LEFT(男子登録情報!$H1659,LEN(男子登録情報!$H1659)-1)))</f>
        <v>奈良</v>
      </c>
      <c r="O1659" t="str">
        <f>IF($K1659="","",IF(LEN($N1659)=2,LEFT($N1659,1)&amp;"　"&amp;RIGHT($N1659,1)&amp;"・"&amp;男子登録情報!$I1659,$N1659&amp;"・"&amp;男子登録情報!$I1659))</f>
        <v>奈　良・東大寺学園</v>
      </c>
    </row>
    <row r="1660" spans="1:15" x14ac:dyDescent="0.55000000000000004">
      <c r="A1660">
        <f>IF($K1660="","",100000000+男子登録情報!$C1660)</f>
        <v>100001659</v>
      </c>
      <c r="B1660" t="str">
        <f>IF($K1660="","",男子登録情報!$D1660&amp;" ("&amp;男子登録情報!$K1660&amp;")")</f>
        <v>松橋　悠馬 (2)</v>
      </c>
      <c r="C1660" t="str">
        <f>IF($K1660="","",男子登録情報!$E1660)</f>
        <v>ﾏﾂﾊｼ ﾕｳﾏ</v>
      </c>
      <c r="D1660" t="str">
        <f>IF($K1660="","",男子登録情報!$O1660&amp;" "&amp;男子登録情報!$N1660&amp;" ("&amp;LEFT(男子登録情報!$F1660,2)&amp;")")</f>
        <v>Yuma MATSUHASHI (02)</v>
      </c>
      <c r="E1660" t="str">
        <f>IF($K1660="","",男子登録情報!$P1660)</f>
        <v>JPN</v>
      </c>
      <c r="F1660" t="str">
        <f t="shared" si="25"/>
        <v>1</v>
      </c>
      <c r="G1660">
        <f>IF($K1660="","",男子登録情報!$M1660)</f>
        <v>25</v>
      </c>
      <c r="H1660">
        <f>IF($K1660="","",男子登録情報!$A1660)</f>
        <v>490080</v>
      </c>
      <c r="K1660">
        <f>IF(男子登録情報!$C1660="","",男子登録情報!$C1660)</f>
        <v>1659</v>
      </c>
      <c r="M1660">
        <f>IFERROR(IF(AND(402&lt;=VALUE(RIGHT(男子登録情報!$F1660,4)),競技会情報!$E$3*100+競技会情報!$G$3&gt;=VALUE(RIGHT(男子登録情報!$F1660,4))),VALUE(男子登録情報!$G1660)+1,VALUE(男子登録情報!$G1660)),"")</f>
        <v>20</v>
      </c>
      <c r="N1660" t="str">
        <f>IF($K1660="","",IF(男子登録情報!$H1660="北海道",男子登録情報!$H1660,LEFT(男子登録情報!$H1660,LEN(男子登録情報!$H1660)-1)))</f>
        <v>京都</v>
      </c>
      <c r="O1660" t="str">
        <f>IF($K1660="","",IF(LEN($N1660)=2,LEFT($N1660,1)&amp;"　"&amp;RIGHT($N1660,1)&amp;"・"&amp;男子登録情報!$I1660,$N1660&amp;"・"&amp;男子登録情報!$I1660))</f>
        <v>京　都・京都明徳</v>
      </c>
    </row>
    <row r="1661" spans="1:15" x14ac:dyDescent="0.55000000000000004">
      <c r="A1661">
        <f>IF($K1661="","",100000000+男子登録情報!$C1661)</f>
        <v>100001660</v>
      </c>
      <c r="B1661" t="str">
        <f>IF($K1661="","",男子登録情報!$D1661&amp;" ("&amp;男子登録情報!$K1661&amp;")")</f>
        <v>市井　祐雅 (3)</v>
      </c>
      <c r="C1661" t="str">
        <f>IF($K1661="","",男子登録情報!$E1661)</f>
        <v>ｲﾁｲ ﾕｳﾏ</v>
      </c>
      <c r="D1661" t="str">
        <f>IF($K1661="","",男子登録情報!$O1661&amp;" "&amp;男子登録情報!$N1661&amp;" ("&amp;LEFT(男子登録情報!$F1661,2)&amp;")")</f>
        <v>Yuma ICHII (00)</v>
      </c>
      <c r="E1661" t="str">
        <f>IF($K1661="","",男子登録情報!$P1661)</f>
        <v>JPN</v>
      </c>
      <c r="F1661" t="str">
        <f t="shared" si="25"/>
        <v>1</v>
      </c>
      <c r="G1661">
        <f>IF($K1661="","",男子登録情報!$M1661)</f>
        <v>25</v>
      </c>
      <c r="H1661">
        <f>IF($K1661="","",男子登録情報!$A1661)</f>
        <v>490080</v>
      </c>
      <c r="K1661">
        <f>IF(男子登録情報!$C1661="","",男子登録情報!$C1661)</f>
        <v>1660</v>
      </c>
      <c r="M1661">
        <f>IFERROR(IF(AND(402&lt;=VALUE(RIGHT(男子登録情報!$F1661,4)),競技会情報!$E$3*100+競技会情報!$G$3&gt;=VALUE(RIGHT(男子登録情報!$F1661,4))),VALUE(男子登録情報!$G1661)+1,VALUE(男子登録情報!$G1661)),"")</f>
        <v>22</v>
      </c>
      <c r="N1661" t="str">
        <f>IF($K1661="","",IF(男子登録情報!$H1661="北海道",男子登録情報!$H1661,LEFT(男子登録情報!$H1661,LEN(男子登録情報!$H1661)-1)))</f>
        <v>京都</v>
      </c>
      <c r="O1661" t="str">
        <f>IF($K1661="","",IF(LEN($N1661)=2,LEFT($N1661,1)&amp;"　"&amp;RIGHT($N1661,1)&amp;"・"&amp;男子登録情報!$I1661,$N1661&amp;"・"&amp;男子登録情報!$I1661))</f>
        <v>京　都・南陽</v>
      </c>
    </row>
    <row r="1662" spans="1:15" x14ac:dyDescent="0.55000000000000004">
      <c r="A1662">
        <f>IF($K1662="","",100000000+男子登録情報!$C1662)</f>
        <v>100001661</v>
      </c>
      <c r="B1662" t="str">
        <f>IF($K1662="","",男子登録情報!$D1662&amp;" ("&amp;男子登録情報!$K1662&amp;")")</f>
        <v>高橋　樹 (3)</v>
      </c>
      <c r="C1662" t="str">
        <f>IF($K1662="","",男子登録情報!$E1662)</f>
        <v>ﾀｶﾊｼ ｲﾂｷ</v>
      </c>
      <c r="D1662" t="str">
        <f>IF($K1662="","",男子登録情報!$O1662&amp;" "&amp;男子登録情報!$N1662&amp;" ("&amp;LEFT(男子登録情報!$F1662,2)&amp;")")</f>
        <v>Itsuki TAKAHASHI (00)</v>
      </c>
      <c r="E1662" t="str">
        <f>IF($K1662="","",男子登録情報!$P1662)</f>
        <v>JPN</v>
      </c>
      <c r="F1662" t="str">
        <f t="shared" si="25"/>
        <v>1</v>
      </c>
      <c r="G1662">
        <f>IF($K1662="","",男子登録情報!$M1662)</f>
        <v>25</v>
      </c>
      <c r="H1662">
        <f>IF($K1662="","",男子登録情報!$A1662)</f>
        <v>490080</v>
      </c>
      <c r="K1662">
        <f>IF(男子登録情報!$C1662="","",男子登録情報!$C1662)</f>
        <v>1661</v>
      </c>
      <c r="M1662">
        <f>IFERROR(IF(AND(402&lt;=VALUE(RIGHT(男子登録情報!$F1662,4)),競技会情報!$E$3*100+競技会情報!$G$3&gt;=VALUE(RIGHT(男子登録情報!$F1662,4))),VALUE(男子登録情報!$G1662)+1,VALUE(男子登録情報!$G1662)),"")</f>
        <v>22</v>
      </c>
      <c r="N1662" t="str">
        <f>IF($K1662="","",IF(男子登録情報!$H1662="北海道",男子登録情報!$H1662,LEFT(男子登録情報!$H1662,LEN(男子登録情報!$H1662)-1)))</f>
        <v>京都</v>
      </c>
      <c r="O1662" t="str">
        <f>IF($K1662="","",IF(LEN($N1662)=2,LEFT($N1662,1)&amp;"　"&amp;RIGHT($N1662,1)&amp;"・"&amp;男子登録情報!$I1662,$N1662&amp;"・"&amp;男子登録情報!$I1662))</f>
        <v>京　都・洛南</v>
      </c>
    </row>
    <row r="1663" spans="1:15" x14ac:dyDescent="0.55000000000000004">
      <c r="A1663">
        <f>IF($K1663="","",100000000+男子登録情報!$C1663)</f>
        <v>100001662</v>
      </c>
      <c r="B1663" t="str">
        <f>IF($K1663="","",男子登録情報!$D1663&amp;" ("&amp;男子登録情報!$K1663&amp;")")</f>
        <v>米田　航大 (5)</v>
      </c>
      <c r="C1663" t="str">
        <f>IF($K1663="","",男子登録情報!$E1663)</f>
        <v>ﾖﾈﾀﾞ ｺｳﾀﾞｲ</v>
      </c>
      <c r="D1663" t="str">
        <f>IF($K1663="","",男子登録情報!$O1663&amp;" "&amp;男子登録情報!$N1663&amp;" ("&amp;LEFT(男子登録情報!$F1663,2)&amp;")")</f>
        <v>Kodai YONEDA (99)</v>
      </c>
      <c r="E1663" t="str">
        <f>IF($K1663="","",男子登録情報!$P1663)</f>
        <v>JPN</v>
      </c>
      <c r="F1663" t="str">
        <f t="shared" si="25"/>
        <v>1</v>
      </c>
      <c r="G1663">
        <f>IF($K1663="","",男子登録情報!$M1663)</f>
        <v>25</v>
      </c>
      <c r="H1663">
        <f>IF($K1663="","",男子登録情報!$A1663)</f>
        <v>490080</v>
      </c>
      <c r="K1663">
        <f>IF(男子登録情報!$C1663="","",男子登録情報!$C1663)</f>
        <v>1662</v>
      </c>
      <c r="M1663">
        <f>IFERROR(IF(AND(402&lt;=VALUE(RIGHT(男子登録情報!$F1663,4)),競技会情報!$E$3*100+競技会情報!$G$3&gt;=VALUE(RIGHT(男子登録情報!$F1663,4))),VALUE(男子登録情報!$G1663)+1,VALUE(男子登録情報!$G1663)),"")</f>
        <v>23</v>
      </c>
      <c r="N1663" t="str">
        <f>IF($K1663="","",IF(男子登録情報!$H1663="北海道",男子登録情報!$H1663,LEFT(男子登録情報!$H1663,LEN(男子登録情報!$H1663)-1)))</f>
        <v>滋賀</v>
      </c>
      <c r="O1663" t="str">
        <f>IF($K1663="","",IF(LEN($N1663)=2,LEFT($N1663,1)&amp;"　"&amp;RIGHT($N1663,1)&amp;"・"&amp;男子登録情報!$I1663,$N1663&amp;"・"&amp;男子登録情報!$I1663))</f>
        <v>滋　賀・膳所</v>
      </c>
    </row>
    <row r="1664" spans="1:15" x14ac:dyDescent="0.55000000000000004">
      <c r="A1664">
        <f>IF($K1664="","",100000000+男子登録情報!$C1664)</f>
        <v>100001663</v>
      </c>
      <c r="B1664" t="str">
        <f>IF($K1664="","",男子登録情報!$D1664&amp;" ("&amp;男子登録情報!$K1664&amp;")")</f>
        <v>松井　温哉 (5)</v>
      </c>
      <c r="C1664" t="str">
        <f>IF($K1664="","",男子登録情報!$E1664)</f>
        <v>ﾏﾂｲ ｱﾂﾔ</v>
      </c>
      <c r="D1664" t="str">
        <f>IF($K1664="","",男子登録情報!$O1664&amp;" "&amp;男子登録情報!$N1664&amp;" ("&amp;LEFT(男子登録情報!$F1664,2)&amp;")")</f>
        <v>Atsuya MATSUI (98)</v>
      </c>
      <c r="E1664" t="str">
        <f>IF($K1664="","",男子登録情報!$P1664)</f>
        <v>JPN</v>
      </c>
      <c r="F1664" t="str">
        <f t="shared" si="25"/>
        <v>1</v>
      </c>
      <c r="G1664">
        <f>IF($K1664="","",男子登録情報!$M1664)</f>
        <v>29</v>
      </c>
      <c r="H1664">
        <f>IF($K1664="","",男子登録情報!$A1664)</f>
        <v>490080</v>
      </c>
      <c r="K1664">
        <f>IF(男子登録情報!$C1664="","",男子登録情報!$C1664)</f>
        <v>1663</v>
      </c>
      <c r="M1664">
        <f>IFERROR(IF(AND(402&lt;=VALUE(RIGHT(男子登録情報!$F1664,4)),競技会情報!$E$3*100+競技会情報!$G$3&gt;=VALUE(RIGHT(男子登録情報!$F1664,4))),VALUE(男子登録情報!$G1664)+1,VALUE(男子登録情報!$G1664)),"")</f>
        <v>24</v>
      </c>
      <c r="N1664" t="str">
        <f>IF($K1664="","",IF(男子登録情報!$H1664="北海道",男子登録情報!$H1664,LEFT(男子登録情報!$H1664,LEN(男子登録情報!$H1664)-1)))</f>
        <v>奈良</v>
      </c>
      <c r="O1664" t="str">
        <f>IF($K1664="","",IF(LEN($N1664)=2,LEFT($N1664,1)&amp;"　"&amp;RIGHT($N1664,1)&amp;"・"&amp;男子登録情報!$I1664,$N1664&amp;"・"&amp;男子登録情報!$I1664))</f>
        <v>奈　良・東大寺学園</v>
      </c>
    </row>
    <row r="1665" spans="1:15" x14ac:dyDescent="0.55000000000000004">
      <c r="A1665">
        <f>IF($K1665="","",100000000+男子登録情報!$C1665)</f>
        <v>100001664</v>
      </c>
      <c r="B1665" t="str">
        <f>IF($K1665="","",男子登録情報!$D1665&amp;" ("&amp;男子登録情報!$K1665&amp;")")</f>
        <v>村上　将悟 (3)</v>
      </c>
      <c r="C1665" t="str">
        <f>IF($K1665="","",男子登録情報!$E1665)</f>
        <v>ﾑﾗｶﾐ ｼｮｳｺﾞ</v>
      </c>
      <c r="D1665" t="str">
        <f>IF($K1665="","",男子登録情報!$O1665&amp;" "&amp;男子登録情報!$N1665&amp;" ("&amp;LEFT(男子登録情報!$F1665,2)&amp;")")</f>
        <v>Shogo MURAKAMI (93)</v>
      </c>
      <c r="E1665" t="str">
        <f>IF($K1665="","",男子登録情報!$P1665)</f>
        <v>JPN</v>
      </c>
      <c r="F1665" t="str">
        <f t="shared" si="25"/>
        <v>1</v>
      </c>
      <c r="G1665">
        <f>IF($K1665="","",男子登録情報!$M1665)</f>
        <v>27</v>
      </c>
      <c r="H1665">
        <f>IF($K1665="","",男子登録情報!$A1665)</f>
        <v>490991</v>
      </c>
      <c r="K1665">
        <f>IF(男子登録情報!$C1665="","",男子登録情報!$C1665)</f>
        <v>1664</v>
      </c>
      <c r="M1665">
        <f>IFERROR(IF(AND(402&lt;=VALUE(RIGHT(男子登録情報!$F1665,4)),競技会情報!$E$3*100+競技会情報!$G$3&gt;=VALUE(RIGHT(男子登録情報!$F1665,4))),VALUE(男子登録情報!$G1665)+1,VALUE(男子登録情報!$G1665)),"")</f>
        <v>29</v>
      </c>
      <c r="N1665" t="str">
        <f>IF($K1665="","",IF(男子登録情報!$H1665="北海道",男子登録情報!$H1665,LEFT(男子登録情報!$H1665,LEN(男子登録情報!$H1665)-1)))</f>
        <v>大阪</v>
      </c>
      <c r="O1665" t="str">
        <f>IF($K1665="","",IF(LEN($N1665)=2,LEFT($N1665,1)&amp;"　"&amp;RIGHT($N1665,1)&amp;"・"&amp;男子登録情報!$I1665,$N1665&amp;"・"&amp;男子登録情報!$I1665))</f>
        <v>大　阪・泉陽</v>
      </c>
    </row>
    <row r="1666" spans="1:15" x14ac:dyDescent="0.55000000000000004">
      <c r="A1666">
        <f>IF($K1666="","",100000000+男子登録情報!$C1666)</f>
        <v>100001665</v>
      </c>
      <c r="B1666" t="str">
        <f>IF($K1666="","",男子登録情報!$D1666&amp;" ("&amp;男子登録情報!$K1666&amp;")")</f>
        <v>藤本　純司 (3)</v>
      </c>
      <c r="C1666" t="str">
        <f>IF($K1666="","",男子登録情報!$E1666)</f>
        <v>ﾌｼﾞﾓﾄ ｼﾞｭﾝｼﾞ</v>
      </c>
      <c r="D1666" t="str">
        <f>IF($K1666="","",男子登録情報!$O1666&amp;" "&amp;男子登録情報!$N1666&amp;" ("&amp;LEFT(男子登録情報!$F1666,2)&amp;")")</f>
        <v>Junji FUJIMOTO (93)</v>
      </c>
      <c r="E1666" t="str">
        <f>IF($K1666="","",男子登録情報!$P1666)</f>
        <v>JPN</v>
      </c>
      <c r="F1666" t="str">
        <f t="shared" si="25"/>
        <v>1</v>
      </c>
      <c r="G1666">
        <f>IF($K1666="","",男子登録情報!$M1666)</f>
        <v>27</v>
      </c>
      <c r="H1666">
        <f>IF($K1666="","",男子登録情報!$A1666)</f>
        <v>490991</v>
      </c>
      <c r="K1666">
        <f>IF(男子登録情報!$C1666="","",男子登録情報!$C1666)</f>
        <v>1665</v>
      </c>
      <c r="M1666">
        <f>IFERROR(IF(AND(402&lt;=VALUE(RIGHT(男子登録情報!$F1666,4)),競技会情報!$E$3*100+競技会情報!$G$3&gt;=VALUE(RIGHT(男子登録情報!$F1666,4))),VALUE(男子登録情報!$G1666)+1,VALUE(男子登録情報!$G1666)),"")</f>
        <v>29</v>
      </c>
      <c r="N1666" t="str">
        <f>IF($K1666="","",IF(男子登録情報!$H1666="北海道",男子登録情報!$H1666,LEFT(男子登録情報!$H1666,LEN(男子登録情報!$H1666)-1)))</f>
        <v>大阪</v>
      </c>
      <c r="O1666" t="str">
        <f>IF($K1666="","",IF(LEN($N1666)=2,LEFT($N1666,1)&amp;"　"&amp;RIGHT($N1666,1)&amp;"・"&amp;男子登録情報!$I1666,$N1666&amp;"・"&amp;男子登録情報!$I1666))</f>
        <v>大　阪・上宮</v>
      </c>
    </row>
    <row r="1667" spans="1:15" x14ac:dyDescent="0.55000000000000004">
      <c r="A1667">
        <f>IF($K1667="","",100000000+男子登録情報!$C1667)</f>
        <v>100001666</v>
      </c>
      <c r="B1667" t="str">
        <f>IF($K1667="","",男子登録情報!$D1667&amp;" ("&amp;男子登録情報!$K1667&amp;")")</f>
        <v>山口　雄也 (3)</v>
      </c>
      <c r="C1667" t="str">
        <f>IF($K1667="","",男子登録情報!$E1667)</f>
        <v>ﾔﾏｸﾞﾁ ﾕｳﾔ</v>
      </c>
      <c r="D1667" t="str">
        <f>IF($K1667="","",男子登録情報!$O1667&amp;" "&amp;男子登録情報!$N1667&amp;" ("&amp;LEFT(男子登録情報!$F1667,2)&amp;")")</f>
        <v>Yuya YAMAGUCHI (94)</v>
      </c>
      <c r="E1667" t="str">
        <f>IF($K1667="","",男子登録情報!$P1667)</f>
        <v>JPN</v>
      </c>
      <c r="F1667" t="str">
        <f t="shared" ref="F1667:F1730" si="26">IF($K1667="","","1")</f>
        <v>1</v>
      </c>
      <c r="G1667">
        <f>IF($K1667="","",男子登録情報!$M1667)</f>
        <v>28</v>
      </c>
      <c r="H1667">
        <f>IF($K1667="","",男子登録情報!$A1667)</f>
        <v>490991</v>
      </c>
      <c r="K1667">
        <f>IF(男子登録情報!$C1667="","",男子登録情報!$C1667)</f>
        <v>1666</v>
      </c>
      <c r="M1667">
        <f>IFERROR(IF(AND(402&lt;=VALUE(RIGHT(男子登録情報!$F1667,4)),競技会情報!$E$3*100+競技会情報!$G$3&gt;=VALUE(RIGHT(男子登録情報!$F1667,4))),VALUE(男子登録情報!$G1667)+1,VALUE(男子登録情報!$G1667)),"")</f>
        <v>28</v>
      </c>
      <c r="N1667" t="str">
        <f>IF($K1667="","",IF(男子登録情報!$H1667="北海道",男子登録情報!$H1667,LEFT(男子登録情報!$H1667,LEN(男子登録情報!$H1667)-1)))</f>
        <v>大阪</v>
      </c>
      <c r="O1667" t="str">
        <f>IF($K1667="","",IF(LEN($N1667)=2,LEFT($N1667,1)&amp;"　"&amp;RIGHT($N1667,1)&amp;"・"&amp;男子登録情報!$I1667,$N1667&amp;"・"&amp;男子登録情報!$I1667))</f>
        <v>大　阪・和泉</v>
      </c>
    </row>
    <row r="1668" spans="1:15" x14ac:dyDescent="0.55000000000000004">
      <c r="A1668">
        <f>IF($K1668="","",100000000+男子登録情報!$C1668)</f>
        <v>100001667</v>
      </c>
      <c r="B1668" t="str">
        <f>IF($K1668="","",男子登録情報!$D1668&amp;" ("&amp;男子登録情報!$K1668&amp;")")</f>
        <v>阿賀　康生 (3)</v>
      </c>
      <c r="C1668" t="str">
        <f>IF($K1668="","",男子登録情報!$E1668)</f>
        <v>ｱｶﾞ ﾔｽｵ</v>
      </c>
      <c r="D1668" t="str">
        <f>IF($K1668="","",男子登録情報!$O1668&amp;" "&amp;男子登録情報!$N1668&amp;" ("&amp;LEFT(男子登録情報!$F1668,2)&amp;")")</f>
        <v>Yasuo AGA (93)</v>
      </c>
      <c r="E1668" t="str">
        <f>IF($K1668="","",男子登録情報!$P1668)</f>
        <v>JPN</v>
      </c>
      <c r="F1668" t="str">
        <f t="shared" si="26"/>
        <v>1</v>
      </c>
      <c r="G1668">
        <f>IF($K1668="","",男子登録情報!$M1668)</f>
        <v>28</v>
      </c>
      <c r="H1668">
        <f>IF($K1668="","",男子登録情報!$A1668)</f>
        <v>490991</v>
      </c>
      <c r="K1668">
        <f>IF(男子登録情報!$C1668="","",男子登録情報!$C1668)</f>
        <v>1667</v>
      </c>
      <c r="M1668">
        <f>IFERROR(IF(AND(402&lt;=VALUE(RIGHT(男子登録情報!$F1668,4)),競技会情報!$E$3*100+競技会情報!$G$3&gt;=VALUE(RIGHT(男子登録情報!$F1668,4))),VALUE(男子登録情報!$G1668)+1,VALUE(男子登録情報!$G1668)),"")</f>
        <v>29</v>
      </c>
      <c r="N1668" t="str">
        <f>IF($K1668="","",IF(男子登録情報!$H1668="北海道",男子登録情報!$H1668,LEFT(男子登録情報!$H1668,LEN(男子登録情報!$H1668)-1)))</f>
        <v>兵庫</v>
      </c>
      <c r="O1668" t="str">
        <f>IF($K1668="","",IF(LEN($N1668)=2,LEFT($N1668,1)&amp;"　"&amp;RIGHT($N1668,1)&amp;"・"&amp;男子登録情報!$I1668,$N1668&amp;"・"&amp;男子登録情報!$I1668))</f>
        <v>兵　庫・加古川東</v>
      </c>
    </row>
    <row r="1669" spans="1:15" x14ac:dyDescent="0.55000000000000004">
      <c r="A1669">
        <f>IF($K1669="","",100000000+男子登録情報!$C1669)</f>
        <v>100001668</v>
      </c>
      <c r="B1669" t="str">
        <f>IF($K1669="","",男子登録情報!$D1669&amp;" ("&amp;男子登録情報!$K1669&amp;")")</f>
        <v>有山　恵大 (3)</v>
      </c>
      <c r="C1669" t="str">
        <f>IF($K1669="","",男子登録情報!$E1669)</f>
        <v>ｱﾘﾔﾏ ｹｲﾀ</v>
      </c>
      <c r="D1669" t="str">
        <f>IF($K1669="","",男子登録情報!$O1669&amp;" "&amp;男子登録情報!$N1669&amp;" ("&amp;LEFT(男子登録情報!$F1669,2)&amp;")")</f>
        <v>Keita ARIYAMA (94)</v>
      </c>
      <c r="E1669" t="str">
        <f>IF($K1669="","",男子登録情報!$P1669)</f>
        <v>JPN</v>
      </c>
      <c r="F1669" t="str">
        <f t="shared" si="26"/>
        <v>1</v>
      </c>
      <c r="G1669">
        <f>IF($K1669="","",男子登録情報!$M1669)</f>
        <v>27</v>
      </c>
      <c r="H1669">
        <f>IF($K1669="","",男子登録情報!$A1669)</f>
        <v>490991</v>
      </c>
      <c r="K1669">
        <f>IF(男子登録情報!$C1669="","",男子登録情報!$C1669)</f>
        <v>1668</v>
      </c>
      <c r="M1669">
        <f>IFERROR(IF(AND(402&lt;=VALUE(RIGHT(男子登録情報!$F1669,4)),競技会情報!$E$3*100+競技会情報!$G$3&gt;=VALUE(RIGHT(男子登録情報!$F1669,4))),VALUE(男子登録情報!$G1669)+1,VALUE(男子登録情報!$G1669)),"")</f>
        <v>28</v>
      </c>
      <c r="N1669" t="str">
        <f>IF($K1669="","",IF(男子登録情報!$H1669="北海道",男子登録情報!$H1669,LEFT(男子登録情報!$H1669,LEN(男子登録情報!$H1669)-1)))</f>
        <v>大阪</v>
      </c>
      <c r="O1669" t="str">
        <f>IF($K1669="","",IF(LEN($N1669)=2,LEFT($N1669,1)&amp;"　"&amp;RIGHT($N1669,1)&amp;"・"&amp;男子登録情報!$I1669,$N1669&amp;"・"&amp;男子登録情報!$I1669))</f>
        <v>大　阪・阪南大学</v>
      </c>
    </row>
    <row r="1670" spans="1:15" x14ac:dyDescent="0.55000000000000004">
      <c r="A1670">
        <f>IF($K1670="","",100000000+男子登録情報!$C1670)</f>
        <v>100001669</v>
      </c>
      <c r="B1670" t="str">
        <f>IF($K1670="","",男子登録情報!$D1670&amp;" ("&amp;男子登録情報!$K1670&amp;")")</f>
        <v>駒井　智己 (2)</v>
      </c>
      <c r="C1670" t="str">
        <f>IF($K1670="","",男子登録情報!$E1670)</f>
        <v>ｺﾏｲ ﾄﾓｷ</v>
      </c>
      <c r="D1670" t="str">
        <f>IF($K1670="","",男子登録情報!$O1670&amp;" "&amp;男子登録情報!$N1670&amp;" ("&amp;LEFT(男子登録情報!$F1670,2)&amp;")")</f>
        <v>Tomoki KOMAI (96)</v>
      </c>
      <c r="E1670" t="str">
        <f>IF($K1670="","",男子登録情報!$P1670)</f>
        <v>JPN</v>
      </c>
      <c r="F1670" t="str">
        <f t="shared" si="26"/>
        <v>1</v>
      </c>
      <c r="G1670">
        <f>IF($K1670="","",男子登録情報!$M1670)</f>
        <v>27</v>
      </c>
      <c r="H1670">
        <f>IF($K1670="","",男子登録情報!$A1670)</f>
        <v>490991</v>
      </c>
      <c r="K1670">
        <f>IF(男子登録情報!$C1670="","",男子登録情報!$C1670)</f>
        <v>1669</v>
      </c>
      <c r="M1670">
        <f>IFERROR(IF(AND(402&lt;=VALUE(RIGHT(男子登録情報!$F1670,4)),競技会情報!$E$3*100+競技会情報!$G$3&gt;=VALUE(RIGHT(男子登録情報!$F1670,4))),VALUE(男子登録情報!$G1670)+1,VALUE(男子登録情報!$G1670)),"")</f>
        <v>26</v>
      </c>
      <c r="N1670" t="str">
        <f>IF($K1670="","",IF(男子登録情報!$H1670="北海道",男子登録情報!$H1670,LEFT(男子登録情報!$H1670,LEN(男子登録情報!$H1670)-1)))</f>
        <v>大阪</v>
      </c>
      <c r="O1670" t="str">
        <f>IF($K1670="","",IF(LEN($N1670)=2,LEFT($N1670,1)&amp;"　"&amp;RIGHT($N1670,1)&amp;"・"&amp;男子登録情報!$I1670,$N1670&amp;"・"&amp;男子登録情報!$I1670))</f>
        <v>大　阪・和泉</v>
      </c>
    </row>
    <row r="1671" spans="1:15" x14ac:dyDescent="0.55000000000000004">
      <c r="A1671">
        <f>IF($K1671="","",100000000+男子登録情報!$C1671)</f>
        <v>100001670</v>
      </c>
      <c r="B1671" t="str">
        <f>IF($K1671="","",男子登録情報!$D1671&amp;" ("&amp;男子登録情報!$K1671&amp;")")</f>
        <v>秦　純一 (1)</v>
      </c>
      <c r="C1671" t="str">
        <f>IF($K1671="","",男子登録情報!$E1671)</f>
        <v>ﾊﾀ ｼﾞｭﾝｲﾁ</v>
      </c>
      <c r="D1671" t="str">
        <f>IF($K1671="","",男子登録情報!$O1671&amp;" "&amp;男子登録情報!$N1671&amp;" ("&amp;LEFT(男子登録情報!$F1671,2)&amp;")")</f>
        <v>Junichi HATA (93)</v>
      </c>
      <c r="E1671" t="str">
        <f>IF($K1671="","",男子登録情報!$P1671)</f>
        <v>JPN</v>
      </c>
      <c r="F1671" t="str">
        <f t="shared" si="26"/>
        <v>1</v>
      </c>
      <c r="G1671">
        <f>IF($K1671="","",男子登録情報!$M1671)</f>
        <v>27</v>
      </c>
      <c r="H1671">
        <f>IF($K1671="","",男子登録情報!$A1671)</f>
        <v>490991</v>
      </c>
      <c r="K1671">
        <f>IF(男子登録情報!$C1671="","",男子登録情報!$C1671)</f>
        <v>1670</v>
      </c>
      <c r="M1671">
        <f>IFERROR(IF(AND(402&lt;=VALUE(RIGHT(男子登録情報!$F1671,4)),競技会情報!$E$3*100+競技会情報!$G$3&gt;=VALUE(RIGHT(男子登録情報!$F1671,4))),VALUE(男子登録情報!$G1671)+1,VALUE(男子登録情報!$G1671)),"")</f>
        <v>29</v>
      </c>
      <c r="N1671" t="str">
        <f>IF($K1671="","",IF(男子登録情報!$H1671="北海道",男子登録情報!$H1671,LEFT(男子登録情報!$H1671,LEN(男子登録情報!$H1671)-1)))</f>
        <v>大阪</v>
      </c>
      <c r="O1671" t="str">
        <f>IF($K1671="","",IF(LEN($N1671)=2,LEFT($N1671,1)&amp;"　"&amp;RIGHT($N1671,1)&amp;"・"&amp;男子登録情報!$I1671,$N1671&amp;"・"&amp;男子登録情報!$I1671))</f>
        <v>大　阪・布施</v>
      </c>
    </row>
    <row r="1672" spans="1:15" x14ac:dyDescent="0.55000000000000004">
      <c r="A1672">
        <f>IF($K1672="","",100000000+男子登録情報!$C1672)</f>
        <v>100001671</v>
      </c>
      <c r="B1672" t="str">
        <f>IF($K1672="","",男子登録情報!$D1672&amp;" ("&amp;男子登録情報!$K1672&amp;")")</f>
        <v>篠原　亮太 (1)</v>
      </c>
      <c r="C1672" t="str">
        <f>IF($K1672="","",男子登録情報!$E1672)</f>
        <v>ｼﾉﾊﾗ ﾘｮｳﾀ</v>
      </c>
      <c r="D1672" t="str">
        <f>IF($K1672="","",男子登録情報!$O1672&amp;" "&amp;男子登録情報!$N1672&amp;" ("&amp;LEFT(男子登録情報!$F1672,2)&amp;")")</f>
        <v>Ryota SHINOHARA (95)</v>
      </c>
      <c r="E1672" t="str">
        <f>IF($K1672="","",男子登録情報!$P1672)</f>
        <v>JPN</v>
      </c>
      <c r="F1672" t="str">
        <f t="shared" si="26"/>
        <v>1</v>
      </c>
      <c r="G1672">
        <f>IF($K1672="","",男子登録情報!$M1672)</f>
        <v>27</v>
      </c>
      <c r="H1672">
        <f>IF($K1672="","",男子登録情報!$A1672)</f>
        <v>490991</v>
      </c>
      <c r="K1672">
        <f>IF(男子登録情報!$C1672="","",男子登録情報!$C1672)</f>
        <v>1671</v>
      </c>
      <c r="M1672">
        <f>IFERROR(IF(AND(402&lt;=VALUE(RIGHT(男子登録情報!$F1672,4)),競技会情報!$E$3*100+競技会情報!$G$3&gt;=VALUE(RIGHT(男子登録情報!$F1672,4))),VALUE(男子登録情報!$G1672)+1,VALUE(男子登録情報!$G1672)),"")</f>
        <v>27</v>
      </c>
      <c r="N1672" t="str">
        <f>IF($K1672="","",IF(男子登録情報!$H1672="北海道",男子登録情報!$H1672,LEFT(男子登録情報!$H1672,LEN(男子登録情報!$H1672)-1)))</f>
        <v>大阪</v>
      </c>
      <c r="O1672" t="str">
        <f>IF($K1672="","",IF(LEN($N1672)=2,LEFT($N1672,1)&amp;"　"&amp;RIGHT($N1672,1)&amp;"・"&amp;男子登録情報!$I1672,$N1672&amp;"・"&amp;男子登録情報!$I1672))</f>
        <v>大　阪・東</v>
      </c>
    </row>
    <row r="1673" spans="1:15" x14ac:dyDescent="0.55000000000000004">
      <c r="A1673">
        <f>IF($K1673="","",100000000+男子登録情報!$C1673)</f>
        <v>100001672</v>
      </c>
      <c r="B1673" t="str">
        <f>IF($K1673="","",男子登録情報!$D1673&amp;" ("&amp;男子登録情報!$K1673&amp;")")</f>
        <v>久冨　優太 (1)</v>
      </c>
      <c r="C1673" t="str">
        <f>IF($K1673="","",男子登録情報!$E1673)</f>
        <v>ﾋｻﾄﾐ ﾕｳﾀ</v>
      </c>
      <c r="D1673" t="str">
        <f>IF($K1673="","",男子登録情報!$O1673&amp;" "&amp;男子登録情報!$N1673&amp;" ("&amp;LEFT(男子登録情報!$F1673,2)&amp;")")</f>
        <v>Yuta HISATOMI (95)</v>
      </c>
      <c r="E1673" t="str">
        <f>IF($K1673="","",男子登録情報!$P1673)</f>
        <v>JPN</v>
      </c>
      <c r="F1673" t="str">
        <f t="shared" si="26"/>
        <v>1</v>
      </c>
      <c r="G1673">
        <f>IF($K1673="","",男子登録情報!$M1673)</f>
        <v>27</v>
      </c>
      <c r="H1673">
        <f>IF($K1673="","",男子登録情報!$A1673)</f>
        <v>490991</v>
      </c>
      <c r="K1673">
        <f>IF(男子登録情報!$C1673="","",男子登録情報!$C1673)</f>
        <v>1672</v>
      </c>
      <c r="M1673">
        <f>IFERROR(IF(AND(402&lt;=VALUE(RIGHT(男子登録情報!$F1673,4)),競技会情報!$E$3*100+競技会情報!$G$3&gt;=VALUE(RIGHT(男子登録情報!$F1673,4))),VALUE(男子登録情報!$G1673)+1,VALUE(男子登録情報!$G1673)),"")</f>
        <v>26</v>
      </c>
      <c r="N1673" t="str">
        <f>IF($K1673="","",IF(男子登録情報!$H1673="北海道",男子登録情報!$H1673,LEFT(男子登録情報!$H1673,LEN(男子登録情報!$H1673)-1)))</f>
        <v>大阪</v>
      </c>
      <c r="O1673" t="str">
        <f>IF($K1673="","",IF(LEN($N1673)=2,LEFT($N1673,1)&amp;"　"&amp;RIGHT($N1673,1)&amp;"・"&amp;男子登録情報!$I1673,$N1673&amp;"・"&amp;男子登録情報!$I1673))</f>
        <v>大　阪・大阪教育大学付属</v>
      </c>
    </row>
    <row r="1674" spans="1:15" x14ac:dyDescent="0.55000000000000004">
      <c r="A1674">
        <f>IF($K1674="","",100000000+男子登録情報!$C1674)</f>
        <v>100001673</v>
      </c>
      <c r="B1674" t="str">
        <f>IF($K1674="","",男子登録情報!$D1674&amp;" ("&amp;男子登録情報!$K1674&amp;")")</f>
        <v>藤木　悠理 (3)</v>
      </c>
      <c r="C1674" t="str">
        <f>IF($K1674="","",男子登録情報!$E1674)</f>
        <v>ﾌｼﾞｷ ﾕｳﾘ</v>
      </c>
      <c r="D1674" t="str">
        <f>IF($K1674="","",男子登録情報!$O1674&amp;" "&amp;男子登録情報!$N1674&amp;" ("&amp;LEFT(男子登録情報!$F1674,2)&amp;")")</f>
        <v>Yuri FUJIKI (01)</v>
      </c>
      <c r="E1674" t="str">
        <f>IF($K1674="","",男子登録情報!$P1674)</f>
        <v>JPN</v>
      </c>
      <c r="F1674" t="str">
        <f t="shared" si="26"/>
        <v>1</v>
      </c>
      <c r="G1674">
        <f>IF($K1674="","",男子登録情報!$M1674)</f>
        <v>25</v>
      </c>
      <c r="H1674">
        <f>IF($K1674="","",男子登録情報!$A1674)</f>
        <v>491054</v>
      </c>
      <c r="K1674">
        <f>IF(男子登録情報!$C1674="","",男子登録情報!$C1674)</f>
        <v>1673</v>
      </c>
      <c r="M1674">
        <f>IFERROR(IF(AND(402&lt;=VALUE(RIGHT(男子登録情報!$F1674,4)),競技会情報!$E$3*100+競技会情報!$G$3&gt;=VALUE(RIGHT(男子登録情報!$F1674,4))),VALUE(男子登録情報!$G1674)+1,VALUE(男子登録情報!$G1674)),"")</f>
        <v>21</v>
      </c>
      <c r="N1674" t="str">
        <f>IF($K1674="","",IF(男子登録情報!$H1674="北海道",男子登録情報!$H1674,LEFT(男子登録情報!$H1674,LEN(男子登録情報!$H1674)-1)))</f>
        <v>大阪</v>
      </c>
      <c r="O1674" t="str">
        <f>IF($K1674="","",IF(LEN($N1674)=2,LEFT($N1674,1)&amp;"　"&amp;RIGHT($N1674,1)&amp;"・"&amp;男子登録情報!$I1674,$N1674&amp;"・"&amp;男子登録情報!$I1674))</f>
        <v>大　阪・追手門学院</v>
      </c>
    </row>
    <row r="1675" spans="1:15" x14ac:dyDescent="0.55000000000000004">
      <c r="A1675">
        <f>IF($K1675="","",100000000+男子登録情報!$C1675)</f>
        <v>100001674</v>
      </c>
      <c r="B1675" t="str">
        <f>IF($K1675="","",男子登録情報!$D1675&amp;" ("&amp;男子登録情報!$K1675&amp;")")</f>
        <v>伊藤　悠太 (4)</v>
      </c>
      <c r="C1675" t="str">
        <f>IF($K1675="","",男子登録情報!$E1675)</f>
        <v>ｲﾄｳ ﾕｳﾀ</v>
      </c>
      <c r="D1675" t="str">
        <f>IF($K1675="","",男子登録情報!$O1675&amp;" "&amp;男子登録情報!$N1675&amp;" ("&amp;LEFT(男子登録情報!$F1675,2)&amp;")")</f>
        <v>Yuta ITO (00)</v>
      </c>
      <c r="E1675" t="str">
        <f>IF($K1675="","",男子登録情報!$P1675)</f>
        <v>JPN</v>
      </c>
      <c r="F1675" t="str">
        <f t="shared" si="26"/>
        <v>1</v>
      </c>
      <c r="G1675">
        <f>IF($K1675="","",男子登録情報!$M1675)</f>
        <v>25</v>
      </c>
      <c r="H1675">
        <f>IF($K1675="","",男子登録情報!$A1675)</f>
        <v>491054</v>
      </c>
      <c r="K1675">
        <f>IF(男子登録情報!$C1675="","",男子登録情報!$C1675)</f>
        <v>1674</v>
      </c>
      <c r="M1675">
        <f>IFERROR(IF(AND(402&lt;=VALUE(RIGHT(男子登録情報!$F1675,4)),競技会情報!$E$3*100+競技会情報!$G$3&gt;=VALUE(RIGHT(男子登録情報!$F1675,4))),VALUE(男子登録情報!$G1675)+1,VALUE(男子登録情報!$G1675)),"")</f>
        <v>22</v>
      </c>
      <c r="N1675" t="str">
        <f>IF($K1675="","",IF(男子登録情報!$H1675="北海道",男子登録情報!$H1675,LEFT(男子登録情報!$H1675,LEN(男子登録情報!$H1675)-1)))</f>
        <v>滋賀</v>
      </c>
      <c r="O1675" t="str">
        <f>IF($K1675="","",IF(LEN($N1675)=2,LEFT($N1675,1)&amp;"　"&amp;RIGHT($N1675,1)&amp;"・"&amp;男子登録情報!$I1675,$N1675&amp;"・"&amp;男子登録情報!$I1675))</f>
        <v>滋　賀・八幡</v>
      </c>
    </row>
    <row r="1676" spans="1:15" x14ac:dyDescent="0.55000000000000004">
      <c r="A1676">
        <f>IF($K1676="","",100000000+男子登録情報!$C1676)</f>
        <v>100001675</v>
      </c>
      <c r="B1676" t="str">
        <f>IF($K1676="","",男子登録情報!$D1676&amp;" ("&amp;男子登録情報!$K1676&amp;")")</f>
        <v>伊藤　蓮哉 (3)</v>
      </c>
      <c r="C1676" t="str">
        <f>IF($K1676="","",男子登録情報!$E1676)</f>
        <v>ｲﾄｳ ﾚﾝﾔ</v>
      </c>
      <c r="D1676" t="str">
        <f>IF($K1676="","",男子登録情報!$O1676&amp;" "&amp;男子登録情報!$N1676&amp;" ("&amp;LEFT(男子登録情報!$F1676,2)&amp;")")</f>
        <v>Renya ITO (01)</v>
      </c>
      <c r="E1676" t="str">
        <f>IF($K1676="","",男子登録情報!$P1676)</f>
        <v>JPN</v>
      </c>
      <c r="F1676" t="str">
        <f t="shared" si="26"/>
        <v>1</v>
      </c>
      <c r="G1676">
        <f>IF($K1676="","",男子登録情報!$M1676)</f>
        <v>25</v>
      </c>
      <c r="H1676">
        <f>IF($K1676="","",男子登録情報!$A1676)</f>
        <v>491054</v>
      </c>
      <c r="K1676">
        <f>IF(男子登録情報!$C1676="","",男子登録情報!$C1676)</f>
        <v>1675</v>
      </c>
      <c r="M1676">
        <f>IFERROR(IF(AND(402&lt;=VALUE(RIGHT(男子登録情報!$F1676,4)),競技会情報!$E$3*100+競技会情報!$G$3&gt;=VALUE(RIGHT(男子登録情報!$F1676,4))),VALUE(男子登録情報!$G1676)+1,VALUE(男子登録情報!$G1676)),"")</f>
        <v>21</v>
      </c>
      <c r="N1676" t="str">
        <f>IF($K1676="","",IF(男子登録情報!$H1676="北海道",男子登録情報!$H1676,LEFT(男子登録情報!$H1676,LEN(男子登録情報!$H1676)-1)))</f>
        <v>兵庫</v>
      </c>
      <c r="O1676" t="str">
        <f>IF($K1676="","",IF(LEN($N1676)=2,LEFT($N1676,1)&amp;"　"&amp;RIGHT($N1676,1)&amp;"・"&amp;男子登録情報!$I1676,$N1676&amp;"・"&amp;男子登録情報!$I1676))</f>
        <v>兵　庫・滝川</v>
      </c>
    </row>
    <row r="1677" spans="1:15" x14ac:dyDescent="0.55000000000000004">
      <c r="A1677">
        <f>IF($K1677="","",100000000+男子登録情報!$C1677)</f>
        <v>100001676</v>
      </c>
      <c r="B1677" t="str">
        <f>IF($K1677="","",男子登録情報!$D1677&amp;" ("&amp;男子登録情報!$K1677&amp;")")</f>
        <v>藤原　晋伍 (3)</v>
      </c>
      <c r="C1677" t="str">
        <f>IF($K1677="","",男子登録情報!$E1677)</f>
        <v>ﾌｼﾞﾜﾗ ｼﾝｺﾞ</v>
      </c>
      <c r="D1677" t="str">
        <f>IF($K1677="","",男子登録情報!$O1677&amp;" "&amp;男子登録情報!$N1677&amp;" ("&amp;LEFT(男子登録情報!$F1677,2)&amp;")")</f>
        <v>Shingo FUJIWARA (01)</v>
      </c>
      <c r="E1677" t="str">
        <f>IF($K1677="","",男子登録情報!$P1677)</f>
        <v>JPN</v>
      </c>
      <c r="F1677" t="str">
        <f t="shared" si="26"/>
        <v>1</v>
      </c>
      <c r="G1677">
        <f>IF($K1677="","",男子登録情報!$M1677)</f>
        <v>25</v>
      </c>
      <c r="H1677">
        <f>IF($K1677="","",男子登録情報!$A1677)</f>
        <v>491054</v>
      </c>
      <c r="K1677">
        <f>IF(男子登録情報!$C1677="","",男子登録情報!$C1677)</f>
        <v>1676</v>
      </c>
      <c r="M1677">
        <f>IFERROR(IF(AND(402&lt;=VALUE(RIGHT(男子登録情報!$F1677,4)),競技会情報!$E$3*100+競技会情報!$G$3&gt;=VALUE(RIGHT(男子登録情報!$F1677,4))),VALUE(男子登録情報!$G1677)+1,VALUE(男子登録情報!$G1677)),"")</f>
        <v>21</v>
      </c>
      <c r="N1677" t="str">
        <f>IF($K1677="","",IF(男子登録情報!$H1677="北海道",男子登録情報!$H1677,LEFT(男子登録情報!$H1677,LEN(男子登録情報!$H1677)-1)))</f>
        <v>京都</v>
      </c>
      <c r="O1677" t="str">
        <f>IF($K1677="","",IF(LEN($N1677)=2,LEFT($N1677,1)&amp;"　"&amp;RIGHT($N1677,1)&amp;"・"&amp;男子登録情報!$I1677,$N1677&amp;"・"&amp;男子登録情報!$I1677))</f>
        <v>京　都・桃山</v>
      </c>
    </row>
    <row r="1678" spans="1:15" x14ac:dyDescent="0.55000000000000004">
      <c r="A1678">
        <f>IF($K1678="","",100000000+男子登録情報!$C1678)</f>
        <v>100001677</v>
      </c>
      <c r="B1678" t="str">
        <f>IF($K1678="","",男子登録情報!$D1678&amp;" ("&amp;男子登録情報!$K1678&amp;")")</f>
        <v>三木　諭 (2)</v>
      </c>
      <c r="C1678" t="str">
        <f>IF($K1678="","",男子登録情報!$E1678)</f>
        <v>ﾐｷ ｻﾄｼ</v>
      </c>
      <c r="D1678" t="str">
        <f>IF($K1678="","",男子登録情報!$O1678&amp;" "&amp;男子登録情報!$N1678&amp;" ("&amp;LEFT(男子登録情報!$F1678,2)&amp;")")</f>
        <v>Satoshi MIKI (01)</v>
      </c>
      <c r="E1678" t="str">
        <f>IF($K1678="","",男子登録情報!$P1678)</f>
        <v>JPN</v>
      </c>
      <c r="F1678" t="str">
        <f t="shared" si="26"/>
        <v>1</v>
      </c>
      <c r="G1678">
        <f>IF($K1678="","",男子登録情報!$M1678)</f>
        <v>25</v>
      </c>
      <c r="H1678">
        <f>IF($K1678="","",男子登録情報!$A1678)</f>
        <v>491054</v>
      </c>
      <c r="K1678">
        <f>IF(男子登録情報!$C1678="","",男子登録情報!$C1678)</f>
        <v>1677</v>
      </c>
      <c r="M1678">
        <f>IFERROR(IF(AND(402&lt;=VALUE(RIGHT(男子登録情報!$F1678,4)),競技会情報!$E$3*100+競技会情報!$G$3&gt;=VALUE(RIGHT(男子登録情報!$F1678,4))),VALUE(男子登録情報!$G1678)+1,VALUE(男子登録情報!$G1678)),"")</f>
        <v>21</v>
      </c>
      <c r="N1678" t="str">
        <f>IF($K1678="","",IF(男子登録情報!$H1678="北海道",男子登録情報!$H1678,LEFT(男子登録情報!$H1678,LEN(男子登録情報!$H1678)-1)))</f>
        <v>滋賀</v>
      </c>
      <c r="O1678" t="str">
        <f>IF($K1678="","",IF(LEN($N1678)=2,LEFT($N1678,1)&amp;"　"&amp;RIGHT($N1678,1)&amp;"・"&amp;男子登録情報!$I1678,$N1678&amp;"・"&amp;男子登録情報!$I1678))</f>
        <v>滋　賀・石山</v>
      </c>
    </row>
    <row r="1679" spans="1:15" x14ac:dyDescent="0.55000000000000004">
      <c r="A1679">
        <f>IF($K1679="","",100000000+男子登録情報!$C1679)</f>
        <v>100001678</v>
      </c>
      <c r="B1679" t="str">
        <f>IF($K1679="","",男子登録情報!$D1679&amp;" ("&amp;男子登録情報!$K1679&amp;")")</f>
        <v>吉岡　流空 (2)</v>
      </c>
      <c r="C1679" t="str">
        <f>IF($K1679="","",男子登録情報!$E1679)</f>
        <v>ﾖｼｵｶ ﾘｸ</v>
      </c>
      <c r="D1679" t="str">
        <f>IF($K1679="","",男子登録情報!$O1679&amp;" "&amp;男子登録情報!$N1679&amp;" ("&amp;LEFT(男子登録情報!$F1679,2)&amp;")")</f>
        <v>Riku YOSHIOKA (02)</v>
      </c>
      <c r="E1679" t="str">
        <f>IF($K1679="","",男子登録情報!$P1679)</f>
        <v>JPN</v>
      </c>
      <c r="F1679" t="str">
        <f t="shared" si="26"/>
        <v>1</v>
      </c>
      <c r="G1679">
        <f>IF($K1679="","",男子登録情報!$M1679)</f>
        <v>25</v>
      </c>
      <c r="H1679">
        <f>IF($K1679="","",男子登録情報!$A1679)</f>
        <v>491054</v>
      </c>
      <c r="K1679">
        <f>IF(男子登録情報!$C1679="","",男子登録情報!$C1679)</f>
        <v>1678</v>
      </c>
      <c r="M1679">
        <f>IFERROR(IF(AND(402&lt;=VALUE(RIGHT(男子登録情報!$F1679,4)),競技会情報!$E$3*100+競技会情報!$G$3&gt;=VALUE(RIGHT(男子登録情報!$F1679,4))),VALUE(男子登録情報!$G1679)+1,VALUE(男子登録情報!$G1679)),"")</f>
        <v>19</v>
      </c>
      <c r="N1679" t="str">
        <f>IF($K1679="","",IF(男子登録情報!$H1679="北海道",男子登録情報!$H1679,LEFT(男子登録情報!$H1679,LEN(男子登録情報!$H1679)-1)))</f>
        <v>兵庫</v>
      </c>
      <c r="O1679" t="str">
        <f>IF($K1679="","",IF(LEN($N1679)=2,LEFT($N1679,1)&amp;"　"&amp;RIGHT($N1679,1)&amp;"・"&amp;男子登録情報!$I1679,$N1679&amp;"・"&amp;男子登録情報!$I1679))</f>
        <v>兵　庫・星陵</v>
      </c>
    </row>
    <row r="1680" spans="1:15" x14ac:dyDescent="0.55000000000000004">
      <c r="A1680">
        <f>IF($K1680="","",100000000+男子登録情報!$C1680)</f>
        <v>100001679</v>
      </c>
      <c r="B1680" t="str">
        <f>IF($K1680="","",男子登録情報!$D1680&amp;" ("&amp;男子登録情報!$K1680&amp;")")</f>
        <v>神崎　裕史 (3)</v>
      </c>
      <c r="C1680" t="str">
        <f>IF($K1680="","",男子登録情報!$E1680)</f>
        <v>ｶﾝｻﾞｷ ﾋﾛﾌﾐ</v>
      </c>
      <c r="D1680" t="str">
        <f>IF($K1680="","",男子登録情報!$O1680&amp;" "&amp;男子登録情報!$N1680&amp;" ("&amp;LEFT(男子登録情報!$F1680,2)&amp;")")</f>
        <v>Hirofumi KANZAKI (00)</v>
      </c>
      <c r="E1680" t="str">
        <f>IF($K1680="","",男子登録情報!$P1680)</f>
        <v>JPN</v>
      </c>
      <c r="F1680" t="str">
        <f t="shared" si="26"/>
        <v>1</v>
      </c>
      <c r="G1680">
        <f>IF($K1680="","",男子登録情報!$M1680)</f>
        <v>25</v>
      </c>
      <c r="H1680">
        <f>IF($K1680="","",男子登録情報!$A1680)</f>
        <v>490047</v>
      </c>
      <c r="K1680">
        <f>IF(男子登録情報!$C1680="","",男子登録情報!$C1680)</f>
        <v>1679</v>
      </c>
      <c r="M1680">
        <f>IFERROR(IF(AND(402&lt;=VALUE(RIGHT(男子登録情報!$F1680,4)),競技会情報!$E$3*100+競技会情報!$G$3&gt;=VALUE(RIGHT(男子登録情報!$F1680,4))),VALUE(男子登録情報!$G1680)+1,VALUE(男子登録情報!$G1680)),"")</f>
        <v>22</v>
      </c>
      <c r="N1680" t="str">
        <f>IF($K1680="","",IF(男子登録情報!$H1680="北海道",男子登録情報!$H1680,LEFT(男子登録情報!$H1680,LEN(男子登録情報!$H1680)-1)))</f>
        <v>大阪</v>
      </c>
      <c r="O1680" t="str">
        <f>IF($K1680="","",IF(LEN($N1680)=2,LEFT($N1680,1)&amp;"　"&amp;RIGHT($N1680,1)&amp;"・"&amp;男子登録情報!$I1680,$N1680&amp;"・"&amp;男子登録情報!$I1680))</f>
        <v>大　阪・泉陽</v>
      </c>
    </row>
    <row r="1681" spans="1:15" x14ac:dyDescent="0.55000000000000004">
      <c r="A1681">
        <f>IF($K1681="","",100000000+男子登録情報!$C1681)</f>
        <v>100001680</v>
      </c>
      <c r="B1681" t="str">
        <f>IF($K1681="","",男子登録情報!$D1681&amp;" ("&amp;男子登録情報!$K1681&amp;")")</f>
        <v>足立　琢 (2)</v>
      </c>
      <c r="C1681" t="str">
        <f>IF($K1681="","",男子登録情報!$E1681)</f>
        <v>ｱﾀﾞﾁ ﾀｸ</v>
      </c>
      <c r="D1681" t="str">
        <f>IF($K1681="","",男子登録情報!$O1681&amp;" "&amp;男子登録情報!$N1681&amp;" ("&amp;LEFT(男子登録情報!$F1681,2)&amp;")")</f>
        <v>Taku ADACHI (01)</v>
      </c>
      <c r="E1681" t="str">
        <f>IF($K1681="","",男子登録情報!$P1681)</f>
        <v>JPN</v>
      </c>
      <c r="F1681" t="str">
        <f t="shared" si="26"/>
        <v>1</v>
      </c>
      <c r="G1681">
        <f>IF($K1681="","",男子登録情報!$M1681)</f>
        <v>25</v>
      </c>
      <c r="H1681">
        <f>IF($K1681="","",男子登録情報!$A1681)</f>
        <v>490047</v>
      </c>
      <c r="K1681">
        <f>IF(男子登録情報!$C1681="","",男子登録情報!$C1681)</f>
        <v>1680</v>
      </c>
      <c r="M1681">
        <f>IFERROR(IF(AND(402&lt;=VALUE(RIGHT(男子登録情報!$F1681,4)),競技会情報!$E$3*100+競技会情報!$G$3&gt;=VALUE(RIGHT(男子登録情報!$F1681,4))),VALUE(男子登録情報!$G1681)+1,VALUE(男子登録情報!$G1681)),"")</f>
        <v>21</v>
      </c>
      <c r="N1681" t="str">
        <f>IF($K1681="","",IF(男子登録情報!$H1681="北海道",男子登録情報!$H1681,LEFT(男子登録情報!$H1681,LEN(男子登録情報!$H1681)-1)))</f>
        <v>滋賀</v>
      </c>
      <c r="O1681" t="str">
        <f>IF($K1681="","",IF(LEN($N1681)=2,LEFT($N1681,1)&amp;"　"&amp;RIGHT($N1681,1)&amp;"・"&amp;男子登録情報!$I1681,$N1681&amp;"・"&amp;男子登録情報!$I1681))</f>
        <v>滋　賀・石山</v>
      </c>
    </row>
    <row r="1682" spans="1:15" x14ac:dyDescent="0.55000000000000004">
      <c r="A1682">
        <f>IF($K1682="","",100000000+男子登録情報!$C1682)</f>
        <v>100001681</v>
      </c>
      <c r="B1682" t="str">
        <f>IF($K1682="","",男子登録情報!$D1682&amp;" ("&amp;男子登録情報!$K1682&amp;")")</f>
        <v>柊　勇飛 (4)</v>
      </c>
      <c r="C1682" t="str">
        <f>IF($K1682="","",男子登録情報!$E1682)</f>
        <v>ﾋｲﾗｷﾞ ﾕｳﾋ</v>
      </c>
      <c r="D1682" t="str">
        <f>IF($K1682="","",男子登録情報!$O1682&amp;" "&amp;男子登録情報!$N1682&amp;" ("&amp;LEFT(男子登録情報!$F1682,2)&amp;")")</f>
        <v>Yuhi HIIRAGI (00)</v>
      </c>
      <c r="E1682" t="str">
        <f>IF($K1682="","",男子登録情報!$P1682)</f>
        <v>JPN</v>
      </c>
      <c r="F1682" t="str">
        <f t="shared" si="26"/>
        <v>1</v>
      </c>
      <c r="G1682">
        <f>IF($K1682="","",男子登録情報!$M1682)</f>
        <v>25</v>
      </c>
      <c r="H1682">
        <f>IF($K1682="","",男子登録情報!$A1682)</f>
        <v>490047</v>
      </c>
      <c r="K1682">
        <f>IF(男子登録情報!$C1682="","",男子登録情報!$C1682)</f>
        <v>1681</v>
      </c>
      <c r="M1682">
        <f>IFERROR(IF(AND(402&lt;=VALUE(RIGHT(男子登録情報!$F1682,4)),競技会情報!$E$3*100+競技会情報!$G$3&gt;=VALUE(RIGHT(男子登録情報!$F1682,4))),VALUE(男子登録情報!$G1682)+1,VALUE(男子登録情報!$G1682)),"")</f>
        <v>22</v>
      </c>
      <c r="N1682" t="str">
        <f>IF($K1682="","",IF(男子登録情報!$H1682="北海道",男子登録情報!$H1682,LEFT(男子登録情報!$H1682,LEN(男子登録情報!$H1682)-1)))</f>
        <v>愛知</v>
      </c>
      <c r="O1682" t="str">
        <f>IF($K1682="","",IF(LEN($N1682)=2,LEFT($N1682,1)&amp;"　"&amp;RIGHT($N1682,1)&amp;"・"&amp;男子登録情報!$I1682,$N1682&amp;"・"&amp;男子登録情報!$I1682))</f>
        <v>愛　知・安城東</v>
      </c>
    </row>
    <row r="1683" spans="1:15" x14ac:dyDescent="0.55000000000000004">
      <c r="A1683">
        <f>IF($K1683="","",100000000+男子登録情報!$C1683)</f>
        <v>100001682</v>
      </c>
      <c r="B1683" t="str">
        <f>IF($K1683="","",男子登録情報!$D1683&amp;" ("&amp;男子登録情報!$K1683&amp;")")</f>
        <v>加藤　敦詞 (4)</v>
      </c>
      <c r="C1683" t="str">
        <f>IF($K1683="","",男子登録情報!$E1683)</f>
        <v>ｶﾄｳ ｱﾂｼ</v>
      </c>
      <c r="D1683" t="str">
        <f>IF($K1683="","",男子登録情報!$O1683&amp;" "&amp;男子登録情報!$N1683&amp;" ("&amp;LEFT(男子登録情報!$F1683,2)&amp;")")</f>
        <v>Atsushi KATO (01)</v>
      </c>
      <c r="E1683" t="str">
        <f>IF($K1683="","",男子登録情報!$P1683)</f>
        <v>JPN</v>
      </c>
      <c r="F1683" t="str">
        <f t="shared" si="26"/>
        <v>1</v>
      </c>
      <c r="G1683">
        <f>IF($K1683="","",男子登録情報!$M1683)</f>
        <v>25</v>
      </c>
      <c r="H1683">
        <f>IF($K1683="","",男子登録情報!$A1683)</f>
        <v>490047</v>
      </c>
      <c r="K1683">
        <f>IF(男子登録情報!$C1683="","",男子登録情報!$C1683)</f>
        <v>1682</v>
      </c>
      <c r="M1683">
        <f>IFERROR(IF(AND(402&lt;=VALUE(RIGHT(男子登録情報!$F1683,4)),競技会情報!$E$3*100+競技会情報!$G$3&gt;=VALUE(RIGHT(男子登録情報!$F1683,4))),VALUE(男子登録情報!$G1683)+1,VALUE(男子登録情報!$G1683)),"")</f>
        <v>21</v>
      </c>
      <c r="N1683" t="str">
        <f>IF($K1683="","",IF(男子登録情報!$H1683="北海道",男子登録情報!$H1683,LEFT(男子登録情報!$H1683,LEN(男子登録情報!$H1683)-1)))</f>
        <v>愛知</v>
      </c>
      <c r="O1683" t="str">
        <f>IF($K1683="","",IF(LEN($N1683)=2,LEFT($N1683,1)&amp;"　"&amp;RIGHT($N1683,1)&amp;"・"&amp;男子登録情報!$I1683,$N1683&amp;"・"&amp;男子登録情報!$I1683))</f>
        <v>愛　知・名古屋</v>
      </c>
    </row>
    <row r="1684" spans="1:15" x14ac:dyDescent="0.55000000000000004">
      <c r="A1684">
        <f>IF($K1684="","",100000000+男子登録情報!$C1684)</f>
        <v>100001683</v>
      </c>
      <c r="B1684" t="str">
        <f>IF($K1684="","",男子登録情報!$D1684&amp;" ("&amp;男子登録情報!$K1684&amp;")")</f>
        <v>伊藤　憧 (3)</v>
      </c>
      <c r="C1684" t="str">
        <f>IF($K1684="","",男子登録情報!$E1684)</f>
        <v>ｲﾄｳ ｼｮｳ</v>
      </c>
      <c r="D1684" t="str">
        <f>IF($K1684="","",男子登録情報!$O1684&amp;" "&amp;男子登録情報!$N1684&amp;" ("&amp;LEFT(男子登録情報!$F1684,2)&amp;")")</f>
        <v>Sho ITO (01)</v>
      </c>
      <c r="E1684" t="str">
        <f>IF($K1684="","",男子登録情報!$P1684)</f>
        <v>JPN</v>
      </c>
      <c r="F1684" t="str">
        <f t="shared" si="26"/>
        <v>1</v>
      </c>
      <c r="G1684">
        <f>IF($K1684="","",男子登録情報!$M1684)</f>
        <v>25</v>
      </c>
      <c r="H1684">
        <f>IF($K1684="","",男子登録情報!$A1684)</f>
        <v>490047</v>
      </c>
      <c r="K1684">
        <f>IF(男子登録情報!$C1684="","",男子登録情報!$C1684)</f>
        <v>1683</v>
      </c>
      <c r="M1684">
        <f>IFERROR(IF(AND(402&lt;=VALUE(RIGHT(男子登録情報!$F1684,4)),競技会情報!$E$3*100+競技会情報!$G$3&gt;=VALUE(RIGHT(男子登録情報!$F1684,4))),VALUE(男子登録情報!$G1684)+1,VALUE(男子登録情報!$G1684)),"")</f>
        <v>21</v>
      </c>
      <c r="N1684" t="str">
        <f>IF($K1684="","",IF(男子登録情報!$H1684="北海道",男子登録情報!$H1684,LEFT(男子登録情報!$H1684,LEN(男子登録情報!$H1684)-1)))</f>
        <v>岐阜</v>
      </c>
      <c r="O1684" t="str">
        <f>IF($K1684="","",IF(LEN($N1684)=2,LEFT($N1684,1)&amp;"　"&amp;RIGHT($N1684,1)&amp;"・"&amp;男子登録情報!$I1684,$N1684&amp;"・"&amp;男子登録情報!$I1684))</f>
        <v>岐　阜・中津商業</v>
      </c>
    </row>
    <row r="1685" spans="1:15" x14ac:dyDescent="0.55000000000000004">
      <c r="A1685">
        <f>IF($K1685="","",100000000+男子登録情報!$C1685)</f>
        <v>100001684</v>
      </c>
      <c r="B1685" t="str">
        <f>IF($K1685="","",男子登録情報!$D1685&amp;" ("&amp;男子登録情報!$K1685&amp;")")</f>
        <v>孫　陽勲 (3)</v>
      </c>
      <c r="C1685" t="str">
        <f>IF($K1685="","",男子登録情報!$E1685)</f>
        <v>ｿﾝ ﾔﾝﾌﾝ</v>
      </c>
      <c r="D1685" t="str">
        <f>IF($K1685="","",男子登録情報!$O1685&amp;" "&amp;男子登録情報!$N1685&amp;" ("&amp;LEFT(男子登録情報!$F1685,2)&amp;")")</f>
        <v>Yangfun SON (01)</v>
      </c>
      <c r="E1685" t="str">
        <f>IF($K1685="","",男子登録情報!$P1685)</f>
        <v>PRK</v>
      </c>
      <c r="F1685" t="str">
        <f t="shared" si="26"/>
        <v>1</v>
      </c>
      <c r="G1685">
        <f>IF($K1685="","",男子登録情報!$M1685)</f>
        <v>25</v>
      </c>
      <c r="H1685">
        <f>IF($K1685="","",男子登録情報!$A1685)</f>
        <v>490047</v>
      </c>
      <c r="K1685">
        <f>IF(男子登録情報!$C1685="","",男子登録情報!$C1685)</f>
        <v>1684</v>
      </c>
      <c r="M1685">
        <f>IFERROR(IF(AND(402&lt;=VALUE(RIGHT(男子登録情報!$F1685,4)),競技会情報!$E$3*100+競技会情報!$G$3&gt;=VALUE(RIGHT(男子登録情報!$F1685,4))),VALUE(男子登録情報!$G1685)+1,VALUE(男子登録情報!$G1685)),"")</f>
        <v>21</v>
      </c>
      <c r="N1685" t="str">
        <f>IF($K1685="","",IF(男子登録情報!$H1685="北海道",男子登録情報!$H1685,LEFT(男子登録情報!$H1685,LEN(男子登録情報!$H1685)-1)))</f>
        <v>岡山</v>
      </c>
      <c r="O1685" t="str">
        <f>IF($K1685="","",IF(LEN($N1685)=2,LEFT($N1685,1)&amp;"　"&amp;RIGHT($N1685,1)&amp;"・"&amp;男子登録情報!$I1685,$N1685&amp;"・"&amp;男子登録情報!$I1685))</f>
        <v>岡　山・倉敷商業</v>
      </c>
    </row>
    <row r="1686" spans="1:15" x14ac:dyDescent="0.55000000000000004">
      <c r="A1686">
        <f>IF($K1686="","",100000000+男子登録情報!$C1686)</f>
        <v>100001685</v>
      </c>
      <c r="B1686" t="str">
        <f>IF($K1686="","",男子登録情報!$D1686&amp;" ("&amp;男子登録情報!$K1686&amp;")")</f>
        <v>黒川　雄太 (2)</v>
      </c>
      <c r="C1686" t="str">
        <f>IF($K1686="","",男子登録情報!$E1686)</f>
        <v>ｸﾛｶﾜ ﾕｳﾀ</v>
      </c>
      <c r="D1686" t="str">
        <f>IF($K1686="","",男子登録情報!$O1686&amp;" "&amp;男子登録情報!$N1686&amp;" ("&amp;LEFT(男子登録情報!$F1686,2)&amp;")")</f>
        <v>Yuta KUROKAWA (01)</v>
      </c>
      <c r="E1686" t="str">
        <f>IF($K1686="","",男子登録情報!$P1686)</f>
        <v>JPN</v>
      </c>
      <c r="F1686" t="str">
        <f t="shared" si="26"/>
        <v>1</v>
      </c>
      <c r="G1686">
        <f>IF($K1686="","",男子登録情報!$M1686)</f>
        <v>25</v>
      </c>
      <c r="H1686">
        <f>IF($K1686="","",男子登録情報!$A1686)</f>
        <v>490047</v>
      </c>
      <c r="K1686">
        <f>IF(男子登録情報!$C1686="","",男子登録情報!$C1686)</f>
        <v>1685</v>
      </c>
      <c r="M1686">
        <f>IFERROR(IF(AND(402&lt;=VALUE(RIGHT(男子登録情報!$F1686,4)),競技会情報!$E$3*100+競技会情報!$G$3&gt;=VALUE(RIGHT(男子登録情報!$F1686,4))),VALUE(男子登録情報!$G1686)+1,VALUE(男子登録情報!$G1686)),"")</f>
        <v>21</v>
      </c>
      <c r="N1686" t="str">
        <f>IF($K1686="","",IF(男子登録情報!$H1686="北海道",男子登録情報!$H1686,LEFT(男子登録情報!$H1686,LEN(男子登録情報!$H1686)-1)))</f>
        <v>愛媛</v>
      </c>
      <c r="O1686" t="str">
        <f>IF($K1686="","",IF(LEN($N1686)=2,LEFT($N1686,1)&amp;"　"&amp;RIGHT($N1686,1)&amp;"・"&amp;男子登録情報!$I1686,$N1686&amp;"・"&amp;男子登録情報!$I1686))</f>
        <v>愛　媛・今治西</v>
      </c>
    </row>
    <row r="1687" spans="1:15" x14ac:dyDescent="0.55000000000000004">
      <c r="A1687">
        <f>IF($K1687="","",100000000+男子登録情報!$C1687)</f>
        <v>100001686</v>
      </c>
      <c r="B1687" t="str">
        <f>IF($K1687="","",男子登録情報!$D1687&amp;" ("&amp;男子登録情報!$K1687&amp;")")</f>
        <v>坂本　尊 (2)</v>
      </c>
      <c r="C1687" t="str">
        <f>IF($K1687="","",男子登録情報!$E1687)</f>
        <v>ｻｶﾓﾄ ﾀｹﾙ</v>
      </c>
      <c r="D1687" t="str">
        <f>IF($K1687="","",男子登録情報!$O1687&amp;" "&amp;男子登録情報!$N1687&amp;" ("&amp;LEFT(男子登録情報!$F1687,2)&amp;")")</f>
        <v>Takeru SAKAMOTO (02)</v>
      </c>
      <c r="E1687" t="str">
        <f>IF($K1687="","",男子登録情報!$P1687)</f>
        <v>JPN</v>
      </c>
      <c r="F1687" t="str">
        <f t="shared" si="26"/>
        <v>1</v>
      </c>
      <c r="G1687">
        <f>IF($K1687="","",男子登録情報!$M1687)</f>
        <v>25</v>
      </c>
      <c r="H1687">
        <f>IF($K1687="","",男子登録情報!$A1687)</f>
        <v>490047</v>
      </c>
      <c r="K1687">
        <f>IF(男子登録情報!$C1687="","",男子登録情報!$C1687)</f>
        <v>1686</v>
      </c>
      <c r="M1687">
        <f>IFERROR(IF(AND(402&lt;=VALUE(RIGHT(男子登録情報!$F1687,4)),競技会情報!$E$3*100+競技会情報!$G$3&gt;=VALUE(RIGHT(男子登録情報!$F1687,4))),VALUE(男子登録情報!$G1687)+1,VALUE(男子登録情報!$G1687)),"")</f>
        <v>20</v>
      </c>
      <c r="N1687" t="str">
        <f>IF($K1687="","",IF(男子登録情報!$H1687="北海道",男子登録情報!$H1687,LEFT(男子登録情報!$H1687,LEN(男子登録情報!$H1687)-1)))</f>
        <v>兵庫</v>
      </c>
      <c r="O1687" t="str">
        <f>IF($K1687="","",IF(LEN($N1687)=2,LEFT($N1687,1)&amp;"　"&amp;RIGHT($N1687,1)&amp;"・"&amp;男子登録情報!$I1687,$N1687&amp;"・"&amp;男子登録情報!$I1687))</f>
        <v>兵　庫・芦屋</v>
      </c>
    </row>
    <row r="1688" spans="1:15" x14ac:dyDescent="0.55000000000000004">
      <c r="A1688">
        <f>IF($K1688="","",100000000+男子登録情報!$C1688)</f>
        <v>100001687</v>
      </c>
      <c r="B1688" t="str">
        <f>IF($K1688="","",男子登録情報!$D1688&amp;" ("&amp;男子登録情報!$K1688&amp;")")</f>
        <v>橋田　大輝 (2)</v>
      </c>
      <c r="C1688" t="str">
        <f>IF($K1688="","",男子登録情報!$E1688)</f>
        <v>ﾊｼﾀﾞ ﾀﾞｲｷ</v>
      </c>
      <c r="D1688" t="str">
        <f>IF($K1688="","",男子登録情報!$O1688&amp;" "&amp;男子登録情報!$N1688&amp;" ("&amp;LEFT(男子登録情報!$F1688,2)&amp;")")</f>
        <v>Daiki HASHIDA (02)</v>
      </c>
      <c r="E1688" t="str">
        <f>IF($K1688="","",男子登録情報!$P1688)</f>
        <v>JPN</v>
      </c>
      <c r="F1688" t="str">
        <f t="shared" si="26"/>
        <v>1</v>
      </c>
      <c r="G1688">
        <f>IF($K1688="","",男子登録情報!$M1688)</f>
        <v>25</v>
      </c>
      <c r="H1688">
        <f>IF($K1688="","",男子登録情報!$A1688)</f>
        <v>490047</v>
      </c>
      <c r="K1688">
        <f>IF(男子登録情報!$C1688="","",男子登録情報!$C1688)</f>
        <v>1687</v>
      </c>
      <c r="M1688">
        <f>IFERROR(IF(AND(402&lt;=VALUE(RIGHT(男子登録情報!$F1688,4)),競技会情報!$E$3*100+競技会情報!$G$3&gt;=VALUE(RIGHT(男子登録情報!$F1688,4))),VALUE(男子登録情報!$G1688)+1,VALUE(男子登録情報!$G1688)),"")</f>
        <v>20</v>
      </c>
      <c r="N1688" t="str">
        <f>IF($K1688="","",IF(男子登録情報!$H1688="北海道",男子登録情報!$H1688,LEFT(男子登録情報!$H1688,LEN(男子登録情報!$H1688)-1)))</f>
        <v>京都</v>
      </c>
      <c r="O1688" t="str">
        <f>IF($K1688="","",IF(LEN($N1688)=2,LEFT($N1688,1)&amp;"　"&amp;RIGHT($N1688,1)&amp;"・"&amp;男子登録情報!$I1688,$N1688&amp;"・"&amp;男子登録情報!$I1688))</f>
        <v>京　都・京都産業大学附属</v>
      </c>
    </row>
    <row r="1689" spans="1:15" x14ac:dyDescent="0.55000000000000004">
      <c r="A1689">
        <f>IF($K1689="","",100000000+男子登録情報!$C1689)</f>
        <v>100001688</v>
      </c>
      <c r="B1689" t="str">
        <f>IF($K1689="","",男子登録情報!$D1689&amp;" ("&amp;男子登録情報!$K1689&amp;")")</f>
        <v>中出　蓮 (2)</v>
      </c>
      <c r="C1689" t="str">
        <f>IF($K1689="","",男子登録情報!$E1689)</f>
        <v>ﾅｶﾃﾞ ﾚﾝ</v>
      </c>
      <c r="D1689" t="str">
        <f>IF($K1689="","",男子登録情報!$O1689&amp;" "&amp;男子登録情報!$N1689&amp;" ("&amp;LEFT(男子登録情報!$F1689,2)&amp;")")</f>
        <v>Ren NAKADE (03)</v>
      </c>
      <c r="E1689" t="str">
        <f>IF($K1689="","",男子登録情報!$P1689)</f>
        <v>JPN</v>
      </c>
      <c r="F1689" t="str">
        <f t="shared" si="26"/>
        <v>1</v>
      </c>
      <c r="G1689">
        <f>IF($K1689="","",男子登録情報!$M1689)</f>
        <v>25</v>
      </c>
      <c r="H1689">
        <f>IF($K1689="","",男子登録情報!$A1689)</f>
        <v>490047</v>
      </c>
      <c r="K1689">
        <f>IF(男子登録情報!$C1689="","",男子登録情報!$C1689)</f>
        <v>1688</v>
      </c>
      <c r="M1689">
        <f>IFERROR(IF(AND(402&lt;=VALUE(RIGHT(男子登録情報!$F1689,4)),競技会情報!$E$3*100+競技会情報!$G$3&gt;=VALUE(RIGHT(男子登録情報!$F1689,4))),VALUE(男子登録情報!$G1689)+1,VALUE(男子登録情報!$G1689)),"")</f>
        <v>19</v>
      </c>
      <c r="N1689" t="str">
        <f>IF($K1689="","",IF(男子登録情報!$H1689="北海道",男子登録情報!$H1689,LEFT(男子登録情報!$H1689,LEN(男子登録情報!$H1689)-1)))</f>
        <v>愛知</v>
      </c>
      <c r="O1689" t="str">
        <f>IF($K1689="","",IF(LEN($N1689)=2,LEFT($N1689,1)&amp;"　"&amp;RIGHT($N1689,1)&amp;"・"&amp;男子登録情報!$I1689,$N1689&amp;"・"&amp;男子登録情報!$I1689))</f>
        <v>愛　知・西尾</v>
      </c>
    </row>
    <row r="1690" spans="1:15" x14ac:dyDescent="0.55000000000000004">
      <c r="A1690">
        <f>IF($K1690="","",100000000+男子登録情報!$C1690)</f>
        <v>100001689</v>
      </c>
      <c r="B1690" t="str">
        <f>IF($K1690="","",男子登録情報!$D1690&amp;" ("&amp;男子登録情報!$K1690&amp;")")</f>
        <v>尾野　弘直 (4)</v>
      </c>
      <c r="C1690" t="str">
        <f>IF($K1690="","",男子登録情報!$E1690)</f>
        <v>ｵﾉ ﾋﾛﾅｵ</v>
      </c>
      <c r="D1690" t="str">
        <f>IF($K1690="","",男子登録情報!$O1690&amp;" "&amp;男子登録情報!$N1690&amp;" ("&amp;LEFT(男子登録情報!$F1690,2)&amp;")")</f>
        <v>Hironao ONO (00)</v>
      </c>
      <c r="E1690" t="str">
        <f>IF($K1690="","",男子登録情報!$P1690)</f>
        <v>JPN</v>
      </c>
      <c r="F1690" t="str">
        <f t="shared" si="26"/>
        <v>1</v>
      </c>
      <c r="G1690">
        <f>IF($K1690="","",男子登録情報!$M1690)</f>
        <v>25</v>
      </c>
      <c r="H1690">
        <f>IF($K1690="","",男子登録情報!$A1690)</f>
        <v>490047</v>
      </c>
      <c r="K1690">
        <f>IF(男子登録情報!$C1690="","",男子登録情報!$C1690)</f>
        <v>1689</v>
      </c>
      <c r="M1690">
        <f>IFERROR(IF(AND(402&lt;=VALUE(RIGHT(男子登録情報!$F1690,4)),競技会情報!$E$3*100+競技会情報!$G$3&gt;=VALUE(RIGHT(男子登録情報!$F1690,4))),VALUE(男子登録情報!$G1690)+1,VALUE(男子登録情報!$G1690)),"")</f>
        <v>22</v>
      </c>
      <c r="N1690" t="str">
        <f>IF($K1690="","",IF(男子登録情報!$H1690="北海道",男子登録情報!$H1690,LEFT(男子登録情報!$H1690,LEN(男子登録情報!$H1690)-1)))</f>
        <v>大阪</v>
      </c>
      <c r="O1690" t="str">
        <f>IF($K1690="","",IF(LEN($N1690)=2,LEFT($N1690,1)&amp;"　"&amp;RIGHT($N1690,1)&amp;"・"&amp;男子登録情報!$I1690,$N1690&amp;"・"&amp;男子登録情報!$I1690))</f>
        <v>大　阪・清風</v>
      </c>
    </row>
    <row r="1691" spans="1:15" x14ac:dyDescent="0.55000000000000004">
      <c r="A1691">
        <f>IF($K1691="","",100000000+男子登録情報!$C1691)</f>
        <v>100001690</v>
      </c>
      <c r="B1691" t="str">
        <f>IF($K1691="","",男子登録情報!$D1691&amp;" ("&amp;男子登録情報!$K1691&amp;")")</f>
        <v>橋本　真佑 (4)</v>
      </c>
      <c r="C1691" t="str">
        <f>IF($K1691="","",男子登録情報!$E1691)</f>
        <v>ﾊｼﾓﾄ ｼﾝｽｹ</v>
      </c>
      <c r="D1691" t="str">
        <f>IF($K1691="","",男子登録情報!$O1691&amp;" "&amp;男子登録情報!$N1691&amp;" ("&amp;LEFT(男子登録情報!$F1691,2)&amp;")")</f>
        <v>Shinsuke HASHIMOTO (00)</v>
      </c>
      <c r="E1691" t="str">
        <f>IF($K1691="","",男子登録情報!$P1691)</f>
        <v>JPN</v>
      </c>
      <c r="F1691" t="str">
        <f t="shared" si="26"/>
        <v>1</v>
      </c>
      <c r="G1691">
        <f>IF($K1691="","",男子登録情報!$M1691)</f>
        <v>25</v>
      </c>
      <c r="H1691">
        <f>IF($K1691="","",男子登録情報!$A1691)</f>
        <v>490047</v>
      </c>
      <c r="K1691">
        <f>IF(男子登録情報!$C1691="","",男子登録情報!$C1691)</f>
        <v>1690</v>
      </c>
      <c r="M1691">
        <f>IFERROR(IF(AND(402&lt;=VALUE(RIGHT(男子登録情報!$F1691,4)),競技会情報!$E$3*100+競技会情報!$G$3&gt;=VALUE(RIGHT(男子登録情報!$F1691,4))),VALUE(男子登録情報!$G1691)+1,VALUE(男子登録情報!$G1691)),"")</f>
        <v>22</v>
      </c>
      <c r="N1691" t="str">
        <f>IF($K1691="","",IF(男子登録情報!$H1691="北海道",男子登録情報!$H1691,LEFT(男子登録情報!$H1691,LEN(男子登録情報!$H1691)-1)))</f>
        <v>滋賀</v>
      </c>
      <c r="O1691" t="str">
        <f>IF($K1691="","",IF(LEN($N1691)=2,LEFT($N1691,1)&amp;"　"&amp;RIGHT($N1691,1)&amp;"・"&amp;男子登録情報!$I1691,$N1691&amp;"・"&amp;男子登録情報!$I1691))</f>
        <v>滋　賀・安曇川</v>
      </c>
    </row>
    <row r="1692" spans="1:15" x14ac:dyDescent="0.55000000000000004">
      <c r="A1692">
        <f>IF($K1692="","",100000000+男子登録情報!$C1692)</f>
        <v>100001691</v>
      </c>
      <c r="B1692" t="str">
        <f>IF($K1692="","",男子登録情報!$D1692&amp;" ("&amp;男子登録情報!$K1692&amp;")")</f>
        <v>徳江　真人 (4)</v>
      </c>
      <c r="C1692" t="str">
        <f>IF($K1692="","",男子登録情報!$E1692)</f>
        <v>ﾄｸｴ ﾏﾅﾄ</v>
      </c>
      <c r="D1692" t="str">
        <f>IF($K1692="","",男子登録情報!$O1692&amp;" "&amp;男子登録情報!$N1692&amp;" ("&amp;LEFT(男子登録情報!$F1692,2)&amp;")")</f>
        <v>Manato TOKUE (01)</v>
      </c>
      <c r="E1692" t="str">
        <f>IF($K1692="","",男子登録情報!$P1692)</f>
        <v>JPN</v>
      </c>
      <c r="F1692" t="str">
        <f t="shared" si="26"/>
        <v>1</v>
      </c>
      <c r="G1692">
        <f>IF($K1692="","",男子登録情報!$M1692)</f>
        <v>23</v>
      </c>
      <c r="H1692">
        <f>IF($K1692="","",男子登録情報!$A1692)</f>
        <v>490047</v>
      </c>
      <c r="K1692">
        <f>IF(男子登録情報!$C1692="","",男子登録情報!$C1692)</f>
        <v>1691</v>
      </c>
      <c r="M1692">
        <f>IFERROR(IF(AND(402&lt;=VALUE(RIGHT(男子登録情報!$F1692,4)),競技会情報!$E$3*100+競技会情報!$G$3&gt;=VALUE(RIGHT(男子登録情報!$F1692,4))),VALUE(男子登録情報!$G1692)+1,VALUE(男子登録情報!$G1692)),"")</f>
        <v>21</v>
      </c>
      <c r="N1692" t="str">
        <f>IF($K1692="","",IF(男子登録情報!$H1692="北海道",男子登録情報!$H1692,LEFT(男子登録情報!$H1692,LEN(男子登録情報!$H1692)-1)))</f>
        <v>愛知</v>
      </c>
      <c r="O1692" t="str">
        <f>IF($K1692="","",IF(LEN($N1692)=2,LEFT($N1692,1)&amp;"　"&amp;RIGHT($N1692,1)&amp;"・"&amp;男子登録情報!$I1692,$N1692&amp;"・"&amp;男子登録情報!$I1692))</f>
        <v>愛　知・一宮興道</v>
      </c>
    </row>
    <row r="1693" spans="1:15" x14ac:dyDescent="0.55000000000000004">
      <c r="A1693">
        <f>IF($K1693="","",100000000+男子登録情報!$C1693)</f>
        <v>100001692</v>
      </c>
      <c r="B1693" t="str">
        <f>IF($K1693="","",男子登録情報!$D1693&amp;" ("&amp;男子登録情報!$K1693&amp;")")</f>
        <v>堀内　毅 (3)</v>
      </c>
      <c r="C1693" t="str">
        <f>IF($K1693="","",男子登録情報!$E1693)</f>
        <v>ﾎﾘｳﾁ ﾀｹｼ</v>
      </c>
      <c r="D1693" t="str">
        <f>IF($K1693="","",男子登録情報!$O1693&amp;" "&amp;男子登録情報!$N1693&amp;" ("&amp;LEFT(男子登録情報!$F1693,2)&amp;")")</f>
        <v>Takeshi HORIUCHI (01)</v>
      </c>
      <c r="E1693" t="str">
        <f>IF($K1693="","",男子登録情報!$P1693)</f>
        <v>JPN</v>
      </c>
      <c r="F1693" t="str">
        <f t="shared" si="26"/>
        <v>1</v>
      </c>
      <c r="G1693">
        <f>IF($K1693="","",男子登録情報!$M1693)</f>
        <v>25</v>
      </c>
      <c r="H1693">
        <f>IF($K1693="","",男子登録情報!$A1693)</f>
        <v>490047</v>
      </c>
      <c r="K1693">
        <f>IF(男子登録情報!$C1693="","",男子登録情報!$C1693)</f>
        <v>1692</v>
      </c>
      <c r="M1693">
        <f>IFERROR(IF(AND(402&lt;=VALUE(RIGHT(男子登録情報!$F1693,4)),競技会情報!$E$3*100+競技会情報!$G$3&gt;=VALUE(RIGHT(男子登録情報!$F1693,4))),VALUE(男子登録情報!$G1693)+1,VALUE(男子登録情報!$G1693)),"")</f>
        <v>21</v>
      </c>
      <c r="N1693" t="str">
        <f>IF($K1693="","",IF(男子登録情報!$H1693="北海道",男子登録情報!$H1693,LEFT(男子登録情報!$H1693,LEN(男子登録情報!$H1693)-1)))</f>
        <v>三重</v>
      </c>
      <c r="O1693" t="str">
        <f>IF($K1693="","",IF(LEN($N1693)=2,LEFT($N1693,1)&amp;"　"&amp;RIGHT($N1693,1)&amp;"・"&amp;男子登録情報!$I1693,$N1693&amp;"・"&amp;男子登録情報!$I1693))</f>
        <v>三　重・名張青峰</v>
      </c>
    </row>
    <row r="1694" spans="1:15" x14ac:dyDescent="0.55000000000000004">
      <c r="A1694">
        <f>IF($K1694="","",100000000+男子登録情報!$C1694)</f>
        <v>100001693</v>
      </c>
      <c r="B1694" t="str">
        <f>IF($K1694="","",男子登録情報!$D1694&amp;" ("&amp;男子登録情報!$K1694&amp;")")</f>
        <v>辻　開斗 (3)</v>
      </c>
      <c r="C1694" t="str">
        <f>IF($K1694="","",男子登録情報!$E1694)</f>
        <v>ﾂｼﾞ ｶｲﾄ</v>
      </c>
      <c r="D1694" t="str">
        <f>IF($K1694="","",男子登録情報!$O1694&amp;" "&amp;男子登録情報!$N1694&amp;" ("&amp;LEFT(男子登録情報!$F1694,2)&amp;")")</f>
        <v>Kaito TSUJI (01)</v>
      </c>
      <c r="E1694" t="str">
        <f>IF($K1694="","",男子登録情報!$P1694)</f>
        <v>JPN</v>
      </c>
      <c r="F1694" t="str">
        <f t="shared" si="26"/>
        <v>1</v>
      </c>
      <c r="G1694">
        <f>IF($K1694="","",男子登録情報!$M1694)</f>
        <v>25</v>
      </c>
      <c r="H1694">
        <f>IF($K1694="","",男子登録情報!$A1694)</f>
        <v>490047</v>
      </c>
      <c r="K1694">
        <f>IF(男子登録情報!$C1694="","",男子登録情報!$C1694)</f>
        <v>1693</v>
      </c>
      <c r="M1694">
        <f>IFERROR(IF(AND(402&lt;=VALUE(RIGHT(男子登録情報!$F1694,4)),競技会情報!$E$3*100+競技会情報!$G$3&gt;=VALUE(RIGHT(男子登録情報!$F1694,4))),VALUE(男子登録情報!$G1694)+1,VALUE(男子登録情報!$G1694)),"")</f>
        <v>21</v>
      </c>
      <c r="N1694" t="str">
        <f>IF($K1694="","",IF(男子登録情報!$H1694="北海道",男子登録情報!$H1694,LEFT(男子登録情報!$H1694,LEN(男子登録情報!$H1694)-1)))</f>
        <v>滋賀</v>
      </c>
      <c r="O1694" t="str">
        <f>IF($K1694="","",IF(LEN($N1694)=2,LEFT($N1694,1)&amp;"　"&amp;RIGHT($N1694,1)&amp;"・"&amp;男子登録情報!$I1694,$N1694&amp;"・"&amp;男子登録情報!$I1694))</f>
        <v>滋　賀・水口東</v>
      </c>
    </row>
    <row r="1695" spans="1:15" x14ac:dyDescent="0.55000000000000004">
      <c r="A1695">
        <f>IF($K1695="","",100000000+男子登録情報!$C1695)</f>
        <v>100001694</v>
      </c>
      <c r="B1695" t="str">
        <f>IF($K1695="","",男子登録情報!$D1695&amp;" ("&amp;男子登録情報!$K1695&amp;")")</f>
        <v>谷口　真貴 (2)</v>
      </c>
      <c r="C1695" t="str">
        <f>IF($K1695="","",男子登録情報!$E1695)</f>
        <v>ﾀﾆｸﾞﾁ ﾏｻｷ</v>
      </c>
      <c r="D1695" t="str">
        <f>IF($K1695="","",男子登録情報!$O1695&amp;" "&amp;男子登録情報!$N1695&amp;" ("&amp;LEFT(男子登録情報!$F1695,2)&amp;")")</f>
        <v>Masaki TANIGUCHI (02)</v>
      </c>
      <c r="E1695" t="str">
        <f>IF($K1695="","",男子登録情報!$P1695)</f>
        <v>JPN</v>
      </c>
      <c r="F1695" t="str">
        <f t="shared" si="26"/>
        <v>1</v>
      </c>
      <c r="G1695">
        <f>IF($K1695="","",男子登録情報!$M1695)</f>
        <v>28</v>
      </c>
      <c r="H1695">
        <f>IF($K1695="","",男子登録情報!$A1695)</f>
        <v>490047</v>
      </c>
      <c r="K1695">
        <f>IF(男子登録情報!$C1695="","",男子登録情報!$C1695)</f>
        <v>1694</v>
      </c>
      <c r="M1695">
        <f>IFERROR(IF(AND(402&lt;=VALUE(RIGHT(男子登録情報!$F1695,4)),競技会情報!$E$3*100+競技会情報!$G$3&gt;=VALUE(RIGHT(男子登録情報!$F1695,4))),VALUE(男子登録情報!$G1695)+1,VALUE(男子登録情報!$G1695)),"")</f>
        <v>20</v>
      </c>
      <c r="N1695" t="str">
        <f>IF($K1695="","",IF(男子登録情報!$H1695="北海道",男子登録情報!$H1695,LEFT(男子登録情報!$H1695,LEN(男子登録情報!$H1695)-1)))</f>
        <v>兵庫</v>
      </c>
      <c r="O1695" t="str">
        <f>IF($K1695="","",IF(LEN($N1695)=2,LEFT($N1695,1)&amp;"　"&amp;RIGHT($N1695,1)&amp;"・"&amp;男子登録情報!$I1695,$N1695&amp;"・"&amp;男子登録情報!$I1695))</f>
        <v>兵　庫・八鹿</v>
      </c>
    </row>
    <row r="1696" spans="1:15" x14ac:dyDescent="0.55000000000000004">
      <c r="A1696">
        <f>IF($K1696="","",100000000+男子登録情報!$C1696)</f>
        <v>100001695</v>
      </c>
      <c r="B1696" t="str">
        <f>IF($K1696="","",男子登録情報!$D1696&amp;" ("&amp;男子登録情報!$K1696&amp;")")</f>
        <v>松岡　潤 (2)</v>
      </c>
      <c r="C1696" t="str">
        <f>IF($K1696="","",男子登録情報!$E1696)</f>
        <v>ﾏﾂｵｶ ｼﾞｭﾝ</v>
      </c>
      <c r="D1696" t="str">
        <f>IF($K1696="","",男子登録情報!$O1696&amp;" "&amp;男子登録情報!$N1696&amp;" ("&amp;LEFT(男子登録情報!$F1696,2)&amp;")")</f>
        <v>Jun MATSUOKA (02)</v>
      </c>
      <c r="E1696" t="str">
        <f>IF($K1696="","",男子登録情報!$P1696)</f>
        <v>JPN</v>
      </c>
      <c r="F1696" t="str">
        <f t="shared" si="26"/>
        <v>1</v>
      </c>
      <c r="G1696">
        <f>IF($K1696="","",男子登録情報!$M1696)</f>
        <v>25</v>
      </c>
      <c r="H1696">
        <f>IF($K1696="","",男子登録情報!$A1696)</f>
        <v>490047</v>
      </c>
      <c r="K1696">
        <f>IF(男子登録情報!$C1696="","",男子登録情報!$C1696)</f>
        <v>1695</v>
      </c>
      <c r="M1696">
        <f>IFERROR(IF(AND(402&lt;=VALUE(RIGHT(男子登録情報!$F1696,4)),競技会情報!$E$3*100+競技会情報!$G$3&gt;=VALUE(RIGHT(男子登録情報!$F1696,4))),VALUE(男子登録情報!$G1696)+1,VALUE(男子登録情報!$G1696)),"")</f>
        <v>20</v>
      </c>
      <c r="N1696" t="str">
        <f>IF($K1696="","",IF(男子登録情報!$H1696="北海道",男子登録情報!$H1696,LEFT(男子登録情報!$H1696,LEN(男子登録情報!$H1696)-1)))</f>
        <v>大阪</v>
      </c>
      <c r="O1696" t="str">
        <f>IF($K1696="","",IF(LEN($N1696)=2,LEFT($N1696,1)&amp;"　"&amp;RIGHT($N1696,1)&amp;"・"&amp;男子登録情報!$I1696,$N1696&amp;"・"&amp;男子登録情報!$I1696))</f>
        <v>大　阪・茨木</v>
      </c>
    </row>
    <row r="1697" spans="1:15" x14ac:dyDescent="0.55000000000000004">
      <c r="A1697">
        <f>IF($K1697="","",100000000+男子登録情報!$C1697)</f>
        <v>100001696</v>
      </c>
      <c r="B1697" t="str">
        <f>IF($K1697="","",男子登録情報!$D1697&amp;" ("&amp;男子登録情報!$K1697&amp;")")</f>
        <v>前田　旺佳 (3)</v>
      </c>
      <c r="C1697" t="str">
        <f>IF($K1697="","",男子登録情報!$E1697)</f>
        <v>ﾏｴﾀﾞ ｵｳｶ</v>
      </c>
      <c r="D1697" t="str">
        <f>IF($K1697="","",男子登録情報!$O1697&amp;" "&amp;男子登録情報!$N1697&amp;" ("&amp;LEFT(男子登録情報!$F1697,2)&amp;")")</f>
        <v>Oka MAEDA (01)</v>
      </c>
      <c r="E1697" t="str">
        <f>IF($K1697="","",男子登録情報!$P1697)</f>
        <v>JPN</v>
      </c>
      <c r="F1697" t="str">
        <f t="shared" si="26"/>
        <v>1</v>
      </c>
      <c r="G1697">
        <f>IF($K1697="","",男子登録情報!$M1697)</f>
        <v>25</v>
      </c>
      <c r="H1697">
        <f>IF($K1697="","",男子登録情報!$A1697)</f>
        <v>490047</v>
      </c>
      <c r="K1697">
        <f>IF(男子登録情報!$C1697="","",男子登録情報!$C1697)</f>
        <v>1696</v>
      </c>
      <c r="M1697">
        <f>IFERROR(IF(AND(402&lt;=VALUE(RIGHT(男子登録情報!$F1697,4)),競技会情報!$E$3*100+競技会情報!$G$3&gt;=VALUE(RIGHT(男子登録情報!$F1697,4))),VALUE(男子登録情報!$G1697)+1,VALUE(男子登録情報!$G1697)),"")</f>
        <v>21</v>
      </c>
      <c r="N1697" t="str">
        <f>IF($K1697="","",IF(男子登録情報!$H1697="北海道",男子登録情報!$H1697,LEFT(男子登録情報!$H1697,LEN(男子登録情報!$H1697)-1)))</f>
        <v>大阪</v>
      </c>
      <c r="O1697" t="str">
        <f>IF($K1697="","",IF(LEN($N1697)=2,LEFT($N1697,1)&amp;"　"&amp;RIGHT($N1697,1)&amp;"・"&amp;男子登録情報!$I1697,$N1697&amp;"・"&amp;男子登録情報!$I1697))</f>
        <v>大　阪・箕面</v>
      </c>
    </row>
    <row r="1698" spans="1:15" x14ac:dyDescent="0.55000000000000004">
      <c r="A1698">
        <f>IF($K1698="","",100000000+男子登録情報!$C1698)</f>
        <v>100001697</v>
      </c>
      <c r="B1698" t="str">
        <f>IF($K1698="","",男子登録情報!$D1698&amp;" ("&amp;男子登録情報!$K1698&amp;")")</f>
        <v>吉原　翔大 (4)</v>
      </c>
      <c r="C1698" t="str">
        <f>IF($K1698="","",男子登録情報!$E1698)</f>
        <v>ﾖｼﾊﾗ ｼｮｳﾀ</v>
      </c>
      <c r="D1698" t="str">
        <f>IF($K1698="","",男子登録情報!$O1698&amp;" "&amp;男子登録情報!$N1698&amp;" ("&amp;LEFT(男子登録情報!$F1698,2)&amp;")")</f>
        <v>Shota YOSHIHARA (01)</v>
      </c>
      <c r="E1698" t="str">
        <f>IF($K1698="","",男子登録情報!$P1698)</f>
        <v>JPN</v>
      </c>
      <c r="F1698" t="str">
        <f t="shared" si="26"/>
        <v>1</v>
      </c>
      <c r="G1698">
        <f>IF($K1698="","",男子登録情報!$M1698)</f>
        <v>25</v>
      </c>
      <c r="H1698">
        <f>IF($K1698="","",男子登録情報!$A1698)</f>
        <v>490047</v>
      </c>
      <c r="K1698">
        <f>IF(男子登録情報!$C1698="","",男子登録情報!$C1698)</f>
        <v>1697</v>
      </c>
      <c r="M1698">
        <f>IFERROR(IF(AND(402&lt;=VALUE(RIGHT(男子登録情報!$F1698,4)),競技会情報!$E$3*100+競技会情報!$G$3&gt;=VALUE(RIGHT(男子登録情報!$F1698,4))),VALUE(男子登録情報!$G1698)+1,VALUE(男子登録情報!$G1698)),"")</f>
        <v>21</v>
      </c>
      <c r="N1698" t="str">
        <f>IF($K1698="","",IF(男子登録情報!$H1698="北海道",男子登録情報!$H1698,LEFT(男子登録情報!$H1698,LEN(男子登録情報!$H1698)-1)))</f>
        <v>滋賀</v>
      </c>
      <c r="O1698" t="str">
        <f>IF($K1698="","",IF(LEN($N1698)=2,LEFT($N1698,1)&amp;"　"&amp;RIGHT($N1698,1)&amp;"・"&amp;男子登録情報!$I1698,$N1698&amp;"・"&amp;男子登録情報!$I1698))</f>
        <v>滋　賀・高島</v>
      </c>
    </row>
    <row r="1699" spans="1:15" x14ac:dyDescent="0.55000000000000004">
      <c r="A1699">
        <f>IF($K1699="","",100000000+男子登録情報!$C1699)</f>
        <v>100001698</v>
      </c>
      <c r="B1699" t="str">
        <f>IF($K1699="","",男子登録情報!$D1699&amp;" ("&amp;男子登録情報!$K1699&amp;")")</f>
        <v>北村　龍章 (3)</v>
      </c>
      <c r="C1699" t="str">
        <f>IF($K1699="","",男子登録情報!$E1699)</f>
        <v>ｷﾀﾑﾗ ﾘｭｳｼｮｳ</v>
      </c>
      <c r="D1699" t="str">
        <f>IF($K1699="","",男子登録情報!$O1699&amp;" "&amp;男子登録情報!$N1699&amp;" ("&amp;LEFT(男子登録情報!$F1699,2)&amp;")")</f>
        <v>Ryusho KITAMURA (01)</v>
      </c>
      <c r="E1699" t="str">
        <f>IF($K1699="","",男子登録情報!$P1699)</f>
        <v>JPN</v>
      </c>
      <c r="F1699" t="str">
        <f t="shared" si="26"/>
        <v>1</v>
      </c>
      <c r="G1699">
        <f>IF($K1699="","",男子登録情報!$M1699)</f>
        <v>25</v>
      </c>
      <c r="H1699">
        <f>IF($K1699="","",男子登録情報!$A1699)</f>
        <v>490047</v>
      </c>
      <c r="K1699">
        <f>IF(男子登録情報!$C1699="","",男子登録情報!$C1699)</f>
        <v>1698</v>
      </c>
      <c r="M1699">
        <f>IFERROR(IF(AND(402&lt;=VALUE(RIGHT(男子登録情報!$F1699,4)),競技会情報!$E$3*100+競技会情報!$G$3&gt;=VALUE(RIGHT(男子登録情報!$F1699,4))),VALUE(男子登録情報!$G1699)+1,VALUE(男子登録情報!$G1699)),"")</f>
        <v>21</v>
      </c>
      <c r="N1699" t="str">
        <f>IF($K1699="","",IF(男子登録情報!$H1699="北海道",男子登録情報!$H1699,LEFT(男子登録情報!$H1699,LEN(男子登録情報!$H1699)-1)))</f>
        <v>京都</v>
      </c>
      <c r="O1699" t="str">
        <f>IF($K1699="","",IF(LEN($N1699)=2,LEFT($N1699,1)&amp;"　"&amp;RIGHT($N1699,1)&amp;"・"&amp;男子登録情報!$I1699,$N1699&amp;"・"&amp;男子登録情報!$I1699))</f>
        <v>京　都・鴨沂</v>
      </c>
    </row>
    <row r="1700" spans="1:15" x14ac:dyDescent="0.55000000000000004">
      <c r="A1700">
        <f>IF($K1700="","",100000000+男子登録情報!$C1700)</f>
        <v>100001699</v>
      </c>
      <c r="B1700" t="str">
        <f>IF($K1700="","",男子登録情報!$D1700&amp;" ("&amp;男子登録情報!$K1700&amp;")")</f>
        <v>大井　渉 (2)</v>
      </c>
      <c r="C1700" t="str">
        <f>IF($K1700="","",男子登録情報!$E1700)</f>
        <v>ｵｵｲ ﾜﾀﾙ</v>
      </c>
      <c r="D1700" t="str">
        <f>IF($K1700="","",男子登録情報!$O1700&amp;" "&amp;男子登録情報!$N1700&amp;" ("&amp;LEFT(男子登録情報!$F1700,2)&amp;")")</f>
        <v>Wataru OI (03)</v>
      </c>
      <c r="E1700" t="str">
        <f>IF($K1700="","",男子登録情報!$P1700)</f>
        <v>JPN</v>
      </c>
      <c r="F1700" t="str">
        <f t="shared" si="26"/>
        <v>1</v>
      </c>
      <c r="G1700">
        <f>IF($K1700="","",男子登録情報!$M1700)</f>
        <v>26</v>
      </c>
      <c r="H1700">
        <f>IF($K1700="","",男子登録情報!$A1700)</f>
        <v>490047</v>
      </c>
      <c r="K1700">
        <f>IF(男子登録情報!$C1700="","",男子登録情報!$C1700)</f>
        <v>1699</v>
      </c>
      <c r="M1700">
        <f>IFERROR(IF(AND(402&lt;=VALUE(RIGHT(男子登録情報!$F1700,4)),競技会情報!$E$3*100+競技会情報!$G$3&gt;=VALUE(RIGHT(男子登録情報!$F1700,4))),VALUE(男子登録情報!$G1700)+1,VALUE(男子登録情報!$G1700)),"")</f>
        <v>19</v>
      </c>
      <c r="N1700" t="str">
        <f>IF($K1700="","",IF(男子登録情報!$H1700="北海道",男子登録情報!$H1700,LEFT(男子登録情報!$H1700,LEN(男子登録情報!$H1700)-1)))</f>
        <v>京都</v>
      </c>
      <c r="O1700" t="str">
        <f>IF($K1700="","",IF(LEN($N1700)=2,LEFT($N1700,1)&amp;"　"&amp;RIGHT($N1700,1)&amp;"・"&amp;男子登録情報!$I1700,$N1700&amp;"・"&amp;男子登録情報!$I1700))</f>
        <v>京　都・西舞鶴</v>
      </c>
    </row>
    <row r="1701" spans="1:15" x14ac:dyDescent="0.55000000000000004">
      <c r="A1701">
        <f>IF($K1701="","",100000000+男子登録情報!$C1701)</f>
        <v>100001700</v>
      </c>
      <c r="B1701" t="str">
        <f>IF($K1701="","",男子登録情報!$D1701&amp;" ("&amp;男子登録情報!$K1701&amp;")")</f>
        <v>大上　侑也 (2)</v>
      </c>
      <c r="C1701" t="str">
        <f>IF($K1701="","",男子登録情報!$E1701)</f>
        <v>ｵｵｳｴ ﾕｳﾔ</v>
      </c>
      <c r="D1701" t="str">
        <f>IF($K1701="","",男子登録情報!$O1701&amp;" "&amp;男子登録情報!$N1701&amp;" ("&amp;LEFT(男子登録情報!$F1701,2)&amp;")")</f>
        <v>Yuya OUE (02)</v>
      </c>
      <c r="E1701" t="str">
        <f>IF($K1701="","",男子登録情報!$P1701)</f>
        <v>JPN</v>
      </c>
      <c r="F1701" t="str">
        <f t="shared" si="26"/>
        <v>1</v>
      </c>
      <c r="G1701">
        <f>IF($K1701="","",男子登録情報!$M1701)</f>
        <v>29</v>
      </c>
      <c r="H1701">
        <f>IF($K1701="","",男子登録情報!$A1701)</f>
        <v>492216</v>
      </c>
      <c r="K1701">
        <f>IF(男子登録情報!$C1701="","",男子登録情報!$C1701)</f>
        <v>1700</v>
      </c>
      <c r="M1701">
        <f>IFERROR(IF(AND(402&lt;=VALUE(RIGHT(男子登録情報!$F1701,4)),競技会情報!$E$3*100+競技会情報!$G$3&gt;=VALUE(RIGHT(男子登録情報!$F1701,4))),VALUE(男子登録情報!$G1701)+1,VALUE(男子登録情報!$G1701)),"")</f>
        <v>20</v>
      </c>
      <c r="N1701" t="str">
        <f>IF($K1701="","",IF(男子登録情報!$H1701="北海道",男子登録情報!$H1701,LEFT(男子登録情報!$H1701,LEN(男子登録情報!$H1701)-1)))</f>
        <v>奈良</v>
      </c>
      <c r="O1701" t="str">
        <f>IF($K1701="","",IF(LEN($N1701)=2,LEFT($N1701,1)&amp;"　"&amp;RIGHT($N1701,1)&amp;"・"&amp;男子登録情報!$I1701,$N1701&amp;"・"&amp;男子登録情報!$I1701))</f>
        <v>奈　良・添上</v>
      </c>
    </row>
    <row r="1702" spans="1:15" x14ac:dyDescent="0.55000000000000004">
      <c r="A1702">
        <f>IF($K1702="","",100000000+男子登録情報!$C1702)</f>
        <v>100001701</v>
      </c>
      <c r="B1702" t="str">
        <f>IF($K1702="","",男子登録情報!$D1702&amp;" ("&amp;男子登録情報!$K1702&amp;")")</f>
        <v>小杉　凛太郎 (2)</v>
      </c>
      <c r="C1702" t="str">
        <f>IF($K1702="","",男子登録情報!$E1702)</f>
        <v>ｺｽｷﾞ ﾘﾝﾀﾛｳ</v>
      </c>
      <c r="D1702" t="str">
        <f>IF($K1702="","",男子登録情報!$O1702&amp;" "&amp;男子登録情報!$N1702&amp;" ("&amp;LEFT(男子登録情報!$F1702,2)&amp;")")</f>
        <v>Rintaro KOSUGI (02)</v>
      </c>
      <c r="E1702" t="str">
        <f>IF($K1702="","",男子登録情報!$P1702)</f>
        <v>JPN</v>
      </c>
      <c r="F1702" t="str">
        <f t="shared" si="26"/>
        <v>1</v>
      </c>
      <c r="G1702">
        <f>IF($K1702="","",男子登録情報!$M1702)</f>
        <v>27</v>
      </c>
      <c r="H1702">
        <f>IF($K1702="","",男子登録情報!$A1702)</f>
        <v>492216</v>
      </c>
      <c r="K1702">
        <f>IF(男子登録情報!$C1702="","",男子登録情報!$C1702)</f>
        <v>1701</v>
      </c>
      <c r="M1702">
        <f>IFERROR(IF(AND(402&lt;=VALUE(RIGHT(男子登録情報!$F1702,4)),競技会情報!$E$3*100+競技会情報!$G$3&gt;=VALUE(RIGHT(男子登録情報!$F1702,4))),VALUE(男子登録情報!$G1702)+1,VALUE(男子登録情報!$G1702)),"")</f>
        <v>20</v>
      </c>
      <c r="N1702" t="str">
        <f>IF($K1702="","",IF(男子登録情報!$H1702="北海道",男子登録情報!$H1702,LEFT(男子登録情報!$H1702,LEN(男子登録情報!$H1702)-1)))</f>
        <v>大阪</v>
      </c>
      <c r="O1702" t="str">
        <f>IF($K1702="","",IF(LEN($N1702)=2,LEFT($N1702,1)&amp;"　"&amp;RIGHT($N1702,1)&amp;"・"&amp;男子登録情報!$I1702,$N1702&amp;"・"&amp;男子登録情報!$I1702))</f>
        <v>大　阪・箕面自由学園</v>
      </c>
    </row>
    <row r="1703" spans="1:15" x14ac:dyDescent="0.55000000000000004">
      <c r="A1703">
        <f>IF($K1703="","",100000000+男子登録情報!$C1703)</f>
        <v>100001702</v>
      </c>
      <c r="B1703" t="str">
        <f>IF($K1703="","",男子登録情報!$D1703&amp;" ("&amp;男子登録情報!$K1703&amp;")")</f>
        <v>井口　義人 (6)</v>
      </c>
      <c r="C1703" t="str">
        <f>IF($K1703="","",男子登録情報!$E1703)</f>
        <v>ｲｸﾞﾁ ﾖｼﾋﾄ</v>
      </c>
      <c r="D1703" t="str">
        <f>IF($K1703="","",男子登録情報!$O1703&amp;" "&amp;男子登録情報!$N1703&amp;" ("&amp;LEFT(男子登録情報!$F1703,2)&amp;")")</f>
        <v>Yoshihito IGUCHI (98)</v>
      </c>
      <c r="E1703" t="str">
        <f>IF($K1703="","",男子登録情報!$P1703)</f>
        <v>JPN</v>
      </c>
      <c r="F1703" t="str">
        <f t="shared" si="26"/>
        <v>1</v>
      </c>
      <c r="G1703">
        <f>IF($K1703="","",男子登録情報!$M1703)</f>
        <v>26</v>
      </c>
      <c r="H1703">
        <f>IF($K1703="","",男子登録情報!$A1703)</f>
        <v>491016</v>
      </c>
      <c r="K1703">
        <f>IF(男子登録情報!$C1703="","",男子登録情報!$C1703)</f>
        <v>1702</v>
      </c>
      <c r="M1703">
        <f>IFERROR(IF(AND(402&lt;=VALUE(RIGHT(男子登録情報!$F1703,4)),競技会情報!$E$3*100+競技会情報!$G$3&gt;=VALUE(RIGHT(男子登録情報!$F1703,4))),VALUE(男子登録情報!$G1703)+1,VALUE(男子登録情報!$G1703)),"")</f>
        <v>24</v>
      </c>
      <c r="N1703" t="str">
        <f>IF($K1703="","",IF(男子登録情報!$H1703="北海道",男子登録情報!$H1703,LEFT(男子登録情報!$H1703,LEN(男子登録情報!$H1703)-1)))</f>
        <v>京都</v>
      </c>
      <c r="O1703" t="str">
        <f>IF($K1703="","",IF(LEN($N1703)=2,LEFT($N1703,1)&amp;"　"&amp;RIGHT($N1703,1)&amp;"・"&amp;男子登録情報!$I1703,$N1703&amp;"・"&amp;男子登録情報!$I1703))</f>
        <v>京　都・龍谷大学付属平安</v>
      </c>
    </row>
    <row r="1704" spans="1:15" x14ac:dyDescent="0.55000000000000004">
      <c r="A1704">
        <f>IF($K1704="","",100000000+男子登録情報!$C1704)</f>
        <v>100001703</v>
      </c>
      <c r="B1704" t="str">
        <f>IF($K1704="","",男子登録情報!$D1704&amp;" ("&amp;男子登録情報!$K1704&amp;")")</f>
        <v>栗林　健一 (6)</v>
      </c>
      <c r="C1704" t="str">
        <f>IF($K1704="","",男子登録情報!$E1704)</f>
        <v>ｸﾘﾊﾞﾔｼ ｹﾝｲﾁ</v>
      </c>
      <c r="D1704" t="str">
        <f>IF($K1704="","",男子登録情報!$O1704&amp;" "&amp;男子登録情報!$N1704&amp;" ("&amp;LEFT(男子登録情報!$F1704,2)&amp;")")</f>
        <v>Kenichi KURIBAYASHI (91)</v>
      </c>
      <c r="E1704" t="str">
        <f>IF($K1704="","",男子登録情報!$P1704)</f>
        <v>JPN</v>
      </c>
      <c r="F1704" t="str">
        <f t="shared" si="26"/>
        <v>1</v>
      </c>
      <c r="G1704">
        <f>IF($K1704="","",男子登録情報!$M1704)</f>
        <v>26</v>
      </c>
      <c r="H1704">
        <f>IF($K1704="","",男子登録情報!$A1704)</f>
        <v>491016</v>
      </c>
      <c r="K1704">
        <f>IF(男子登録情報!$C1704="","",男子登録情報!$C1704)</f>
        <v>1703</v>
      </c>
      <c r="M1704">
        <f>IFERROR(IF(AND(402&lt;=VALUE(RIGHT(男子登録情報!$F1704,4)),競技会情報!$E$3*100+競技会情報!$G$3&gt;=VALUE(RIGHT(男子登録情報!$F1704,4))),VALUE(男子登録情報!$G1704)+1,VALUE(男子登録情報!$G1704)),"")</f>
        <v>31</v>
      </c>
      <c r="N1704" t="str">
        <f>IF($K1704="","",IF(男子登録情報!$H1704="北海道",男子登録情報!$H1704,LEFT(男子登録情報!$H1704,LEN(男子登録情報!$H1704)-1)))</f>
        <v>大阪</v>
      </c>
      <c r="O1704" t="str">
        <f>IF($K1704="","",IF(LEN($N1704)=2,LEFT($N1704,1)&amp;"　"&amp;RIGHT($N1704,1)&amp;"・"&amp;男子登録情報!$I1704,$N1704&amp;"・"&amp;男子登録情報!$I1704))</f>
        <v>大　阪・三国丘</v>
      </c>
    </row>
    <row r="1705" spans="1:15" x14ac:dyDescent="0.55000000000000004">
      <c r="A1705">
        <f>IF($K1705="","",100000000+男子登録情報!$C1705)</f>
        <v>100001704</v>
      </c>
      <c r="B1705" t="str">
        <f>IF($K1705="","",男子登録情報!$D1705&amp;" ("&amp;男子登録情報!$K1705&amp;")")</f>
        <v>加藤　遼 (5)</v>
      </c>
      <c r="C1705" t="str">
        <f>IF($K1705="","",男子登録情報!$E1705)</f>
        <v>ｶﾄｳ ﾘｮｳ</v>
      </c>
      <c r="D1705" t="str">
        <f>IF($K1705="","",男子登録情報!$O1705&amp;" "&amp;男子登録情報!$N1705&amp;" ("&amp;LEFT(男子登録情報!$F1705,2)&amp;")")</f>
        <v>Ryo KATO (99)</v>
      </c>
      <c r="E1705" t="str">
        <f>IF($K1705="","",男子登録情報!$P1705)</f>
        <v>JPN</v>
      </c>
      <c r="F1705" t="str">
        <f t="shared" si="26"/>
        <v>1</v>
      </c>
      <c r="G1705">
        <f>IF($K1705="","",男子登録情報!$M1705)</f>
        <v>26</v>
      </c>
      <c r="H1705">
        <f>IF($K1705="","",男子登録情報!$A1705)</f>
        <v>491016</v>
      </c>
      <c r="K1705">
        <f>IF(男子登録情報!$C1705="","",男子登録情報!$C1705)</f>
        <v>1704</v>
      </c>
      <c r="M1705">
        <f>IFERROR(IF(AND(402&lt;=VALUE(RIGHT(男子登録情報!$F1705,4)),競技会情報!$E$3*100+競技会情報!$G$3&gt;=VALUE(RIGHT(男子登録情報!$F1705,4))),VALUE(男子登録情報!$G1705)+1,VALUE(男子登録情報!$G1705)),"")</f>
        <v>23</v>
      </c>
      <c r="N1705" t="str">
        <f>IF($K1705="","",IF(男子登録情報!$H1705="北海道",男子登録情報!$H1705,LEFT(男子登録情報!$H1705,LEN(男子登録情報!$H1705)-1)))</f>
        <v>大阪</v>
      </c>
      <c r="O1705" t="str">
        <f>IF($K1705="","",IF(LEN($N1705)=2,LEFT($N1705,1)&amp;"　"&amp;RIGHT($N1705,1)&amp;"・"&amp;男子登録情報!$I1705,$N1705&amp;"・"&amp;男子登録情報!$I1705))</f>
        <v>大　阪・高槻</v>
      </c>
    </row>
    <row r="1706" spans="1:15" x14ac:dyDescent="0.55000000000000004">
      <c r="A1706">
        <f>IF($K1706="","",100000000+男子登録情報!$C1706)</f>
        <v>100001705</v>
      </c>
      <c r="B1706" t="str">
        <f>IF($K1706="","",男子登録情報!$D1706&amp;" ("&amp;男子登録情報!$K1706&amp;")")</f>
        <v>紺野　佑介 (5)</v>
      </c>
      <c r="C1706" t="str">
        <f>IF($K1706="","",男子登録情報!$E1706)</f>
        <v>ｺﾝﾉ ﾕｳｽｹ</v>
      </c>
      <c r="D1706" t="str">
        <f>IF($K1706="","",男子登録情報!$O1706&amp;" "&amp;男子登録情報!$N1706&amp;" ("&amp;LEFT(男子登録情報!$F1706,2)&amp;")")</f>
        <v>Yusuke KONNO (99)</v>
      </c>
      <c r="E1706" t="str">
        <f>IF($K1706="","",男子登録情報!$P1706)</f>
        <v>JPN</v>
      </c>
      <c r="F1706" t="str">
        <f t="shared" si="26"/>
        <v>1</v>
      </c>
      <c r="G1706">
        <f>IF($K1706="","",男子登録情報!$M1706)</f>
        <v>29</v>
      </c>
      <c r="H1706">
        <f>IF($K1706="","",男子登録情報!$A1706)</f>
        <v>491016</v>
      </c>
      <c r="K1706">
        <f>IF(男子登録情報!$C1706="","",男子登録情報!$C1706)</f>
        <v>1705</v>
      </c>
      <c r="M1706">
        <f>IFERROR(IF(AND(402&lt;=VALUE(RIGHT(男子登録情報!$F1706,4)),競技会情報!$E$3*100+競技会情報!$G$3&gt;=VALUE(RIGHT(男子登録情報!$F1706,4))),VALUE(男子登録情報!$G1706)+1,VALUE(男子登録情報!$G1706)),"")</f>
        <v>23</v>
      </c>
      <c r="N1706" t="str">
        <f>IF($K1706="","",IF(男子登録情報!$H1706="北海道",男子登録情報!$H1706,LEFT(男子登録情報!$H1706,LEN(男子登録情報!$H1706)-1)))</f>
        <v>奈良</v>
      </c>
      <c r="O1706" t="str">
        <f>IF($K1706="","",IF(LEN($N1706)=2,LEFT($N1706,1)&amp;"　"&amp;RIGHT($N1706,1)&amp;"・"&amp;男子登録情報!$I1706,$N1706&amp;"・"&amp;男子登録情報!$I1706))</f>
        <v>奈　良・東大寺学園</v>
      </c>
    </row>
    <row r="1707" spans="1:15" x14ac:dyDescent="0.55000000000000004">
      <c r="A1707">
        <f>IF($K1707="","",100000000+男子登録情報!$C1707)</f>
        <v>100001706</v>
      </c>
      <c r="B1707" t="str">
        <f>IF($K1707="","",男子登録情報!$D1707&amp;" ("&amp;男子登録情報!$K1707&amp;")")</f>
        <v>大澤　弘暉 (4)</v>
      </c>
      <c r="C1707" t="str">
        <f>IF($K1707="","",男子登録情報!$E1707)</f>
        <v>ｵｵｻﾜ ｺｳｷ</v>
      </c>
      <c r="D1707" t="str">
        <f>IF($K1707="","",男子登録情報!$O1707&amp;" "&amp;男子登録情報!$N1707&amp;" ("&amp;LEFT(男子登録情報!$F1707,2)&amp;")")</f>
        <v>Koki OSAWA (00)</v>
      </c>
      <c r="E1707" t="str">
        <f>IF($K1707="","",男子登録情報!$P1707)</f>
        <v>JPN</v>
      </c>
      <c r="F1707" t="str">
        <f t="shared" si="26"/>
        <v>1</v>
      </c>
      <c r="G1707">
        <f>IF($K1707="","",男子登録情報!$M1707)</f>
        <v>26</v>
      </c>
      <c r="H1707">
        <f>IF($K1707="","",男子登録情報!$A1707)</f>
        <v>491016</v>
      </c>
      <c r="K1707">
        <f>IF(男子登録情報!$C1707="","",男子登録情報!$C1707)</f>
        <v>1706</v>
      </c>
      <c r="M1707">
        <f>IFERROR(IF(AND(402&lt;=VALUE(RIGHT(男子登録情報!$F1707,4)),競技会情報!$E$3*100+競技会情報!$G$3&gt;=VALUE(RIGHT(男子登録情報!$F1707,4))),VALUE(男子登録情報!$G1707)+1,VALUE(男子登録情報!$G1707)),"")</f>
        <v>22</v>
      </c>
      <c r="N1707" t="str">
        <f>IF($K1707="","",IF(男子登録情報!$H1707="北海道",男子登録情報!$H1707,LEFT(男子登録情報!$H1707,LEN(男子登録情報!$H1707)-1)))</f>
        <v>京都</v>
      </c>
      <c r="O1707" t="str">
        <f>IF($K1707="","",IF(LEN($N1707)=2,LEFT($N1707,1)&amp;"　"&amp;RIGHT($N1707,1)&amp;"・"&amp;男子登録情報!$I1707,$N1707&amp;"・"&amp;男子登録情報!$I1707))</f>
        <v>京　都・西京</v>
      </c>
    </row>
    <row r="1708" spans="1:15" x14ac:dyDescent="0.55000000000000004">
      <c r="A1708">
        <f>IF($K1708="","",100000000+男子登録情報!$C1708)</f>
        <v>100001707</v>
      </c>
      <c r="B1708" t="str">
        <f>IF($K1708="","",男子登録情報!$D1708&amp;" ("&amp;男子登録情報!$K1708&amp;")")</f>
        <v>藤井　大夢 (4)</v>
      </c>
      <c r="C1708" t="str">
        <f>IF($K1708="","",男子登録情報!$E1708)</f>
        <v>ﾌｼﾞｲ ﾋﾛﾑ</v>
      </c>
      <c r="D1708" t="str">
        <f>IF($K1708="","",男子登録情報!$O1708&amp;" "&amp;男子登録情報!$N1708&amp;" ("&amp;LEFT(男子登録情報!$F1708,2)&amp;")")</f>
        <v>Hiromu FUJII (99)</v>
      </c>
      <c r="E1708" t="str">
        <f>IF($K1708="","",男子登録情報!$P1708)</f>
        <v>JPN</v>
      </c>
      <c r="F1708" t="str">
        <f t="shared" si="26"/>
        <v>1</v>
      </c>
      <c r="G1708">
        <f>IF($K1708="","",男子登録情報!$M1708)</f>
        <v>26</v>
      </c>
      <c r="H1708">
        <f>IF($K1708="","",男子登録情報!$A1708)</f>
        <v>491016</v>
      </c>
      <c r="K1708">
        <f>IF(男子登録情報!$C1708="","",男子登録情報!$C1708)</f>
        <v>1707</v>
      </c>
      <c r="M1708">
        <f>IFERROR(IF(AND(402&lt;=VALUE(RIGHT(男子登録情報!$F1708,4)),競技会情報!$E$3*100+競技会情報!$G$3&gt;=VALUE(RIGHT(男子登録情報!$F1708,4))),VALUE(男子登録情報!$G1708)+1,VALUE(男子登録情報!$G1708)),"")</f>
        <v>23</v>
      </c>
      <c r="N1708" t="str">
        <f>IF($K1708="","",IF(男子登録情報!$H1708="北海道",男子登録情報!$H1708,LEFT(男子登録情報!$H1708,LEN(男子登録情報!$H1708)-1)))</f>
        <v>富山</v>
      </c>
      <c r="O1708" t="str">
        <f>IF($K1708="","",IF(LEN($N1708)=2,LEFT($N1708,1)&amp;"　"&amp;RIGHT($N1708,1)&amp;"・"&amp;男子登録情報!$I1708,$N1708&amp;"・"&amp;男子登録情報!$I1708))</f>
        <v>富　山・富山中部</v>
      </c>
    </row>
    <row r="1709" spans="1:15" x14ac:dyDescent="0.55000000000000004">
      <c r="A1709">
        <f>IF($K1709="","",100000000+男子登録情報!$C1709)</f>
        <v>100001708</v>
      </c>
      <c r="B1709" t="str">
        <f>IF($K1709="","",男子登録情報!$D1709&amp;" ("&amp;男子登録情報!$K1709&amp;")")</f>
        <v>増田　大誠 (4)</v>
      </c>
      <c r="C1709" t="str">
        <f>IF($K1709="","",男子登録情報!$E1709)</f>
        <v>ﾏｽﾀﾞ ﾀｲｾｲ</v>
      </c>
      <c r="D1709" t="str">
        <f>IF($K1709="","",男子登録情報!$O1709&amp;" "&amp;男子登録情報!$N1709&amp;" ("&amp;LEFT(男子登録情報!$F1709,2)&amp;")")</f>
        <v>Taisei MASUDA (00)</v>
      </c>
      <c r="E1709" t="str">
        <f>IF($K1709="","",男子登録情報!$P1709)</f>
        <v>JPN</v>
      </c>
      <c r="F1709" t="str">
        <f t="shared" si="26"/>
        <v>1</v>
      </c>
      <c r="G1709">
        <f>IF($K1709="","",男子登録情報!$M1709)</f>
        <v>26</v>
      </c>
      <c r="H1709">
        <f>IF($K1709="","",男子登録情報!$A1709)</f>
        <v>491016</v>
      </c>
      <c r="K1709">
        <f>IF(男子登録情報!$C1709="","",男子登録情報!$C1709)</f>
        <v>1708</v>
      </c>
      <c r="M1709">
        <f>IFERROR(IF(AND(402&lt;=VALUE(RIGHT(男子登録情報!$F1709,4)),競技会情報!$E$3*100+競技会情報!$G$3&gt;=VALUE(RIGHT(男子登録情報!$F1709,4))),VALUE(男子登録情報!$G1709)+1,VALUE(男子登録情報!$G1709)),"")</f>
        <v>22</v>
      </c>
      <c r="N1709" t="str">
        <f>IF($K1709="","",IF(男子登録情報!$H1709="北海道",男子登録情報!$H1709,LEFT(男子登録情報!$H1709,LEN(男子登録情報!$H1709)-1)))</f>
        <v>京都</v>
      </c>
      <c r="O1709" t="str">
        <f>IF($K1709="","",IF(LEN($N1709)=2,LEFT($N1709,1)&amp;"　"&amp;RIGHT($N1709,1)&amp;"・"&amp;男子登録情報!$I1709,$N1709&amp;"・"&amp;男子登録情報!$I1709))</f>
        <v>京　都・洛星</v>
      </c>
    </row>
    <row r="1710" spans="1:15" x14ac:dyDescent="0.55000000000000004">
      <c r="A1710">
        <f>IF($K1710="","",100000000+男子登録情報!$C1710)</f>
        <v>100001709</v>
      </c>
      <c r="B1710" t="str">
        <f>IF($K1710="","",男子登録情報!$D1710&amp;" ("&amp;男子登録情報!$K1710&amp;")")</f>
        <v>村田　俊貴 (4)</v>
      </c>
      <c r="C1710" t="str">
        <f>IF($K1710="","",男子登録情報!$E1710)</f>
        <v>ﾑﾗﾀ ﾄｼｷ</v>
      </c>
      <c r="D1710" t="str">
        <f>IF($K1710="","",男子登録情報!$O1710&amp;" "&amp;男子登録情報!$N1710&amp;" ("&amp;LEFT(男子登録情報!$F1710,2)&amp;")")</f>
        <v>Toshiki MURATA (99)</v>
      </c>
      <c r="E1710" t="str">
        <f>IF($K1710="","",男子登録情報!$P1710)</f>
        <v>JPN</v>
      </c>
      <c r="F1710" t="str">
        <f t="shared" si="26"/>
        <v>1</v>
      </c>
      <c r="G1710">
        <f>IF($K1710="","",男子登録情報!$M1710)</f>
        <v>26</v>
      </c>
      <c r="H1710">
        <f>IF($K1710="","",男子登録情報!$A1710)</f>
        <v>491016</v>
      </c>
      <c r="K1710">
        <f>IF(男子登録情報!$C1710="","",男子登録情報!$C1710)</f>
        <v>1709</v>
      </c>
      <c r="M1710">
        <f>IFERROR(IF(AND(402&lt;=VALUE(RIGHT(男子登録情報!$F1710,4)),競技会情報!$E$3*100+競技会情報!$G$3&gt;=VALUE(RIGHT(男子登録情報!$F1710,4))),VALUE(男子登録情報!$G1710)+1,VALUE(男子登録情報!$G1710)),"")</f>
        <v>23</v>
      </c>
      <c r="N1710" t="str">
        <f>IF($K1710="","",IF(男子登録情報!$H1710="北海道",男子登録情報!$H1710,LEFT(男子登録情報!$H1710,LEN(男子登録情報!$H1710)-1)))</f>
        <v>奈良</v>
      </c>
      <c r="O1710" t="str">
        <f>IF($K1710="","",IF(LEN($N1710)=2,LEFT($N1710,1)&amp;"　"&amp;RIGHT($N1710,1)&amp;"・"&amp;男子登録情報!$I1710,$N1710&amp;"・"&amp;男子登録情報!$I1710))</f>
        <v>奈　良・東大寺学園</v>
      </c>
    </row>
    <row r="1711" spans="1:15" x14ac:dyDescent="0.55000000000000004">
      <c r="A1711">
        <f>IF($K1711="","",100000000+男子登録情報!$C1711)</f>
        <v>100001710</v>
      </c>
      <c r="B1711" t="str">
        <f>IF($K1711="","",男子登録情報!$D1711&amp;" ("&amp;男子登録情報!$K1711&amp;")")</f>
        <v>辰巳　開陸 (3)</v>
      </c>
      <c r="C1711" t="str">
        <f>IF($K1711="","",男子登録情報!$E1711)</f>
        <v>ﾀﾂﾐ ｶｲﾘ</v>
      </c>
      <c r="D1711" t="str">
        <f>IF($K1711="","",男子登録情報!$O1711&amp;" "&amp;男子登録情報!$N1711&amp;" ("&amp;LEFT(男子登録情報!$F1711,2)&amp;")")</f>
        <v>Kairi TATSUMI (02)</v>
      </c>
      <c r="E1711" t="str">
        <f>IF($K1711="","",男子登録情報!$P1711)</f>
        <v>JPN</v>
      </c>
      <c r="F1711" t="str">
        <f t="shared" si="26"/>
        <v>1</v>
      </c>
      <c r="G1711">
        <f>IF($K1711="","",男子登録情報!$M1711)</f>
        <v>26</v>
      </c>
      <c r="H1711">
        <f>IF($K1711="","",男子登録情報!$A1711)</f>
        <v>491016</v>
      </c>
      <c r="K1711">
        <f>IF(男子登録情報!$C1711="","",男子登録情報!$C1711)</f>
        <v>1710</v>
      </c>
      <c r="M1711">
        <f>IFERROR(IF(AND(402&lt;=VALUE(RIGHT(男子登録情報!$F1711,4)),競技会情報!$E$3*100+競技会情報!$G$3&gt;=VALUE(RIGHT(男子登録情報!$F1711,4))),VALUE(男子登録情報!$G1711)+1,VALUE(男子登録情報!$G1711)),"")</f>
        <v>20</v>
      </c>
      <c r="N1711" t="str">
        <f>IF($K1711="","",IF(男子登録情報!$H1711="北海道",男子登録情報!$H1711,LEFT(男子登録情報!$H1711,LEN(男子登録情報!$H1711)-1)))</f>
        <v>京都</v>
      </c>
      <c r="O1711" t="str">
        <f>IF($K1711="","",IF(LEN($N1711)=2,LEFT($N1711,1)&amp;"　"&amp;RIGHT($N1711,1)&amp;"・"&amp;男子登録情報!$I1711,$N1711&amp;"・"&amp;男子登録情報!$I1711))</f>
        <v>京　都・洛星</v>
      </c>
    </row>
    <row r="1712" spans="1:15" x14ac:dyDescent="0.55000000000000004">
      <c r="A1712">
        <f>IF($K1712="","",100000000+男子登録情報!$C1712)</f>
        <v>100001711</v>
      </c>
      <c r="B1712" t="str">
        <f>IF($K1712="","",男子登録情報!$D1712&amp;" ("&amp;男子登録情報!$K1712&amp;")")</f>
        <v>南山　大於起 (3)</v>
      </c>
      <c r="C1712" t="str">
        <f>IF($K1712="","",男子登録情報!$E1712)</f>
        <v>ﾐﾅﾐﾔﾏ ﾋﾛｵｷ</v>
      </c>
      <c r="D1712" t="str">
        <f>IF($K1712="","",男子登録情報!$O1712&amp;" "&amp;男子登録情報!$N1712&amp;" ("&amp;LEFT(男子登録情報!$F1712,2)&amp;")")</f>
        <v>Hirooki MINAMIYAMA (01)</v>
      </c>
      <c r="E1712" t="str">
        <f>IF($K1712="","",男子登録情報!$P1712)</f>
        <v>JPN</v>
      </c>
      <c r="F1712" t="str">
        <f t="shared" si="26"/>
        <v>1</v>
      </c>
      <c r="G1712">
        <f>IF($K1712="","",男子登録情報!$M1712)</f>
        <v>26</v>
      </c>
      <c r="H1712">
        <f>IF($K1712="","",男子登録情報!$A1712)</f>
        <v>491016</v>
      </c>
      <c r="K1712">
        <f>IF(男子登録情報!$C1712="","",男子登録情報!$C1712)</f>
        <v>1711</v>
      </c>
      <c r="M1712">
        <f>IFERROR(IF(AND(402&lt;=VALUE(RIGHT(男子登録情報!$F1712,4)),競技会情報!$E$3*100+競技会情報!$G$3&gt;=VALUE(RIGHT(男子登録情報!$F1712,4))),VALUE(男子登録情報!$G1712)+1,VALUE(男子登録情報!$G1712)),"")</f>
        <v>21</v>
      </c>
      <c r="N1712" t="str">
        <f>IF($K1712="","",IF(男子登録情報!$H1712="北海道",男子登録情報!$H1712,LEFT(男子登録情報!$H1712,LEN(男子登録情報!$H1712)-1)))</f>
        <v>京都</v>
      </c>
      <c r="O1712" t="str">
        <f>IF($K1712="","",IF(LEN($N1712)=2,LEFT($N1712,1)&amp;"　"&amp;RIGHT($N1712,1)&amp;"・"&amp;男子登録情報!$I1712,$N1712&amp;"・"&amp;男子登録情報!$I1712))</f>
        <v>京　都・西京</v>
      </c>
    </row>
    <row r="1713" spans="1:15" x14ac:dyDescent="0.55000000000000004">
      <c r="A1713">
        <f>IF($K1713="","",100000000+男子登録情報!$C1713)</f>
        <v>100001712</v>
      </c>
      <c r="B1713" t="str">
        <f>IF($K1713="","",男子登録情報!$D1713&amp;" ("&amp;男子登録情報!$K1713&amp;")")</f>
        <v>青木　陸 (2)</v>
      </c>
      <c r="C1713" t="str">
        <f>IF($K1713="","",男子登録情報!$E1713)</f>
        <v>ｱｵｷ ﾘｸ</v>
      </c>
      <c r="D1713" t="str">
        <f>IF($K1713="","",男子登録情報!$O1713&amp;" "&amp;男子登録情報!$N1713&amp;" ("&amp;LEFT(男子登録情報!$F1713,2)&amp;")")</f>
        <v>Riku AOKI (02)</v>
      </c>
      <c r="E1713" t="str">
        <f>IF($K1713="","",男子登録情報!$P1713)</f>
        <v>JPN</v>
      </c>
      <c r="F1713" t="str">
        <f t="shared" si="26"/>
        <v>1</v>
      </c>
      <c r="G1713">
        <f>IF($K1713="","",男子登録情報!$M1713)</f>
        <v>26</v>
      </c>
      <c r="H1713">
        <f>IF($K1713="","",男子登録情報!$A1713)</f>
        <v>491016</v>
      </c>
      <c r="K1713">
        <f>IF(男子登録情報!$C1713="","",男子登録情報!$C1713)</f>
        <v>1712</v>
      </c>
      <c r="M1713">
        <f>IFERROR(IF(AND(402&lt;=VALUE(RIGHT(男子登録情報!$F1713,4)),競技会情報!$E$3*100+競技会情報!$G$3&gt;=VALUE(RIGHT(男子登録情報!$F1713,4))),VALUE(男子登録情報!$G1713)+1,VALUE(男子登録情報!$G1713)),"")</f>
        <v>20</v>
      </c>
      <c r="N1713" t="str">
        <f>IF($K1713="","",IF(男子登録情報!$H1713="北海道",男子登録情報!$H1713,LEFT(男子登録情報!$H1713,LEN(男子登録情報!$H1713)-1)))</f>
        <v>京都</v>
      </c>
      <c r="O1713" t="str">
        <f>IF($K1713="","",IF(LEN($N1713)=2,LEFT($N1713,1)&amp;"　"&amp;RIGHT($N1713,1)&amp;"・"&amp;男子登録情報!$I1713,$N1713&amp;"・"&amp;男子登録情報!$I1713))</f>
        <v>京　都・洛南</v>
      </c>
    </row>
    <row r="1714" spans="1:15" x14ac:dyDescent="0.55000000000000004">
      <c r="A1714">
        <f>IF($K1714="","",100000000+男子登録情報!$C1714)</f>
        <v>100001713</v>
      </c>
      <c r="B1714" t="str">
        <f>IF($K1714="","",男子登録情報!$D1714&amp;" ("&amp;男子登録情報!$K1714&amp;")")</f>
        <v>松平　佑介 (4)</v>
      </c>
      <c r="C1714" t="str">
        <f>IF($K1714="","",男子登録情報!$E1714)</f>
        <v>ﾏﾂﾋﾗ ﾕｳｽｹ</v>
      </c>
      <c r="D1714" t="str">
        <f>IF($K1714="","",男子登録情報!$O1714&amp;" "&amp;男子登録情報!$N1714&amp;" ("&amp;LEFT(男子登録情報!$F1714,2)&amp;")")</f>
        <v>Yusuke MATSUHIRA (00)</v>
      </c>
      <c r="E1714" t="str">
        <f>IF($K1714="","",男子登録情報!$P1714)</f>
        <v>JPN</v>
      </c>
      <c r="F1714" t="str">
        <f t="shared" si="26"/>
        <v>1</v>
      </c>
      <c r="G1714">
        <f>IF($K1714="","",男子登録情報!$M1714)</f>
        <v>25</v>
      </c>
      <c r="H1714">
        <f>IF($K1714="","",男子登録情報!$A1714)</f>
        <v>492201</v>
      </c>
      <c r="K1714">
        <f>IF(男子登録情報!$C1714="","",男子登録情報!$C1714)</f>
        <v>1713</v>
      </c>
      <c r="M1714">
        <f>IFERROR(IF(AND(402&lt;=VALUE(RIGHT(男子登録情報!$F1714,4)),競技会情報!$E$3*100+競技会情報!$G$3&gt;=VALUE(RIGHT(男子登録情報!$F1714,4))),VALUE(男子登録情報!$G1714)+1,VALUE(男子登録情報!$G1714)),"")</f>
        <v>22</v>
      </c>
      <c r="N1714" t="str">
        <f>IF($K1714="","",IF(男子登録情報!$H1714="北海道",男子登録情報!$H1714,LEFT(男子登録情報!$H1714,LEN(男子登録情報!$H1714)-1)))</f>
        <v>滋賀</v>
      </c>
      <c r="O1714" t="str">
        <f>IF($K1714="","",IF(LEN($N1714)=2,LEFT($N1714,1)&amp;"　"&amp;RIGHT($N1714,1)&amp;"・"&amp;男子登録情報!$I1714,$N1714&amp;"・"&amp;男子登録情報!$I1714))</f>
        <v>滋　賀・草津東</v>
      </c>
    </row>
    <row r="1715" spans="1:15" x14ac:dyDescent="0.55000000000000004">
      <c r="A1715">
        <f>IF($K1715="","",100000000+男子登録情報!$C1715)</f>
        <v>100001714</v>
      </c>
      <c r="B1715" t="str">
        <f>IF($K1715="","",男子登録情報!$D1715&amp;" ("&amp;男子登録情報!$K1715&amp;")")</f>
        <v>中川　貴仁 (4)</v>
      </c>
      <c r="C1715" t="str">
        <f>IF($K1715="","",男子登録情報!$E1715)</f>
        <v>ﾅｶｶﾞﾜ ｶｽﾞﾋﾄ</v>
      </c>
      <c r="D1715" t="str">
        <f>IF($K1715="","",男子登録情報!$O1715&amp;" "&amp;男子登録情報!$N1715&amp;" ("&amp;LEFT(男子登録情報!$F1715,2)&amp;")")</f>
        <v>Kazuhito NAKAGAWA (00)</v>
      </c>
      <c r="E1715" t="str">
        <f>IF($K1715="","",男子登録情報!$P1715)</f>
        <v>JPN</v>
      </c>
      <c r="F1715" t="str">
        <f t="shared" si="26"/>
        <v>1</v>
      </c>
      <c r="G1715">
        <f>IF($K1715="","",男子登録情報!$M1715)</f>
        <v>25</v>
      </c>
      <c r="H1715">
        <f>IF($K1715="","",男子登録情報!$A1715)</f>
        <v>492201</v>
      </c>
      <c r="K1715">
        <f>IF(男子登録情報!$C1715="","",男子登録情報!$C1715)</f>
        <v>1714</v>
      </c>
      <c r="M1715">
        <f>IFERROR(IF(AND(402&lt;=VALUE(RIGHT(男子登録情報!$F1715,4)),競技会情報!$E$3*100+競技会情報!$G$3&gt;=VALUE(RIGHT(男子登録情報!$F1715,4))),VALUE(男子登録情報!$G1715)+1,VALUE(男子登録情報!$G1715)),"")</f>
        <v>22</v>
      </c>
      <c r="N1715" t="str">
        <f>IF($K1715="","",IF(男子登録情報!$H1715="北海道",男子登録情報!$H1715,LEFT(男子登録情報!$H1715,LEN(男子登録情報!$H1715)-1)))</f>
        <v>滋賀</v>
      </c>
      <c r="O1715" t="str">
        <f>IF($K1715="","",IF(LEN($N1715)=2,LEFT($N1715,1)&amp;"　"&amp;RIGHT($N1715,1)&amp;"・"&amp;男子登録情報!$I1715,$N1715&amp;"・"&amp;男子登録情報!$I1715))</f>
        <v>滋　賀・伊吹</v>
      </c>
    </row>
    <row r="1716" spans="1:15" x14ac:dyDescent="0.55000000000000004">
      <c r="A1716">
        <f>IF($K1716="","",100000000+男子登録情報!$C1716)</f>
        <v>100001715</v>
      </c>
      <c r="B1716" t="str">
        <f>IF($K1716="","",男子登録情報!$D1716&amp;" ("&amp;男子登録情報!$K1716&amp;")")</f>
        <v>西嶋　将也 (4)</v>
      </c>
      <c r="C1716" t="str">
        <f>IF($K1716="","",男子登録情報!$E1716)</f>
        <v>ﾆｼｼﾞﾏ ﾏｻﾔ</v>
      </c>
      <c r="D1716" t="str">
        <f>IF($K1716="","",男子登録情報!$O1716&amp;" "&amp;男子登録情報!$N1716&amp;" ("&amp;LEFT(男子登録情報!$F1716,2)&amp;")")</f>
        <v>Masaya NISHIJIMA (00)</v>
      </c>
      <c r="E1716" t="str">
        <f>IF($K1716="","",男子登録情報!$P1716)</f>
        <v>JPN</v>
      </c>
      <c r="F1716" t="str">
        <f t="shared" si="26"/>
        <v>1</v>
      </c>
      <c r="G1716">
        <f>IF($K1716="","",男子登録情報!$M1716)</f>
        <v>29</v>
      </c>
      <c r="H1716">
        <f>IF($K1716="","",男子登録情報!$A1716)</f>
        <v>492201</v>
      </c>
      <c r="K1716">
        <f>IF(男子登録情報!$C1716="","",男子登録情報!$C1716)</f>
        <v>1715</v>
      </c>
      <c r="M1716">
        <f>IFERROR(IF(AND(402&lt;=VALUE(RIGHT(男子登録情報!$F1716,4)),競技会情報!$E$3*100+競技会情報!$G$3&gt;=VALUE(RIGHT(男子登録情報!$F1716,4))),VALUE(男子登録情報!$G1716)+1,VALUE(男子登録情報!$G1716)),"")</f>
        <v>22</v>
      </c>
      <c r="N1716" t="str">
        <f>IF($K1716="","",IF(男子登録情報!$H1716="北海道",男子登録情報!$H1716,LEFT(男子登録情報!$H1716,LEN(男子登録情報!$H1716)-1)))</f>
        <v>奈良</v>
      </c>
      <c r="O1716" t="str">
        <f>IF($K1716="","",IF(LEN($N1716)=2,LEFT($N1716,1)&amp;"　"&amp;RIGHT($N1716,1)&amp;"・"&amp;男子登録情報!$I1716,$N1716&amp;"・"&amp;男子登録情報!$I1716))</f>
        <v>奈　良・添上</v>
      </c>
    </row>
    <row r="1717" spans="1:15" x14ac:dyDescent="0.55000000000000004">
      <c r="A1717">
        <f>IF($K1717="","",100000000+男子登録情報!$C1717)</f>
        <v>100001716</v>
      </c>
      <c r="B1717" t="str">
        <f>IF($K1717="","",男子登録情報!$D1717&amp;" ("&amp;男子登録情報!$K1717&amp;")")</f>
        <v>笹田　仁 (4)</v>
      </c>
      <c r="C1717" t="str">
        <f>IF($K1717="","",男子登録情報!$E1717)</f>
        <v>ｻｻﾀﾞ ｼﾞﾝ</v>
      </c>
      <c r="D1717" t="str">
        <f>IF($K1717="","",男子登録情報!$O1717&amp;" "&amp;男子登録情報!$N1717&amp;" ("&amp;LEFT(男子登録情報!$F1717,2)&amp;")")</f>
        <v>Jin SASADA (00)</v>
      </c>
      <c r="E1717" t="str">
        <f>IF($K1717="","",男子登録情報!$P1717)</f>
        <v>JPN</v>
      </c>
      <c r="F1717" t="str">
        <f t="shared" si="26"/>
        <v>1</v>
      </c>
      <c r="G1717">
        <f>IF($K1717="","",男子登録情報!$M1717)</f>
        <v>27</v>
      </c>
      <c r="H1717">
        <f>IF($K1717="","",男子登録情報!$A1717)</f>
        <v>492201</v>
      </c>
      <c r="K1717">
        <f>IF(男子登録情報!$C1717="","",男子登録情報!$C1717)</f>
        <v>1716</v>
      </c>
      <c r="M1717">
        <f>IFERROR(IF(AND(402&lt;=VALUE(RIGHT(男子登録情報!$F1717,4)),競技会情報!$E$3*100+競技会情報!$G$3&gt;=VALUE(RIGHT(男子登録情報!$F1717,4))),VALUE(男子登録情報!$G1717)+1,VALUE(男子登録情報!$G1717)),"")</f>
        <v>22</v>
      </c>
      <c r="N1717" t="str">
        <f>IF($K1717="","",IF(男子登録情報!$H1717="北海道",男子登録情報!$H1717,LEFT(男子登録情報!$H1717,LEN(男子登録情報!$H1717)-1)))</f>
        <v>大阪</v>
      </c>
      <c r="O1717" t="str">
        <f>IF($K1717="","",IF(LEN($N1717)=2,LEFT($N1717,1)&amp;"　"&amp;RIGHT($N1717,1)&amp;"・"&amp;男子登録情報!$I1717,$N1717&amp;"・"&amp;男子登録情報!$I1717))</f>
        <v>大　阪・大阪</v>
      </c>
    </row>
    <row r="1718" spans="1:15" x14ac:dyDescent="0.55000000000000004">
      <c r="A1718">
        <f>IF($K1718="","",100000000+男子登録情報!$C1718)</f>
        <v>100001717</v>
      </c>
      <c r="B1718" t="str">
        <f>IF($K1718="","",男子登録情報!$D1718&amp;" ("&amp;男子登録情報!$K1718&amp;")")</f>
        <v>宮内　浩志 (4)</v>
      </c>
      <c r="C1718" t="str">
        <f>IF($K1718="","",男子登録情報!$E1718)</f>
        <v>ﾐﾔｳﾁ ｺｰｼ</v>
      </c>
      <c r="D1718" t="str">
        <f>IF($K1718="","",男子登録情報!$O1718&amp;" "&amp;男子登録情報!$N1718&amp;" ("&amp;LEFT(男子登録情報!$F1718,2)&amp;")")</f>
        <v>Koshi MIYAUCHI (01)</v>
      </c>
      <c r="E1718" t="str">
        <f>IF($K1718="","",男子登録情報!$P1718)</f>
        <v>JPN</v>
      </c>
      <c r="F1718" t="str">
        <f t="shared" si="26"/>
        <v>1</v>
      </c>
      <c r="G1718">
        <f>IF($K1718="","",男子登録情報!$M1718)</f>
        <v>27</v>
      </c>
      <c r="H1718">
        <f>IF($K1718="","",男子登録情報!$A1718)</f>
        <v>492201</v>
      </c>
      <c r="K1718">
        <f>IF(男子登録情報!$C1718="","",男子登録情報!$C1718)</f>
        <v>1717</v>
      </c>
      <c r="M1718">
        <f>IFERROR(IF(AND(402&lt;=VALUE(RIGHT(男子登録情報!$F1718,4)),競技会情報!$E$3*100+競技会情報!$G$3&gt;=VALUE(RIGHT(男子登録情報!$F1718,4))),VALUE(男子登録情報!$G1718)+1,VALUE(男子登録情報!$G1718)),"")</f>
        <v>21</v>
      </c>
      <c r="N1718" t="str">
        <f>IF($K1718="","",IF(男子登録情報!$H1718="北海道",男子登録情報!$H1718,LEFT(男子登録情報!$H1718,LEN(男子登録情報!$H1718)-1)))</f>
        <v>大阪</v>
      </c>
      <c r="O1718" t="str">
        <f>IF($K1718="","",IF(LEN($N1718)=2,LEFT($N1718,1)&amp;"　"&amp;RIGHT($N1718,1)&amp;"・"&amp;男子登録情報!$I1718,$N1718&amp;"・"&amp;男子登録情報!$I1718))</f>
        <v>大　阪・東海大学付属大阪仰星</v>
      </c>
    </row>
    <row r="1719" spans="1:15" x14ac:dyDescent="0.55000000000000004">
      <c r="A1719">
        <f>IF($K1719="","",100000000+男子登録情報!$C1719)</f>
        <v>100001718</v>
      </c>
      <c r="B1719" t="str">
        <f>IF($K1719="","",男子登録情報!$D1719&amp;" ("&amp;男子登録情報!$K1719&amp;")")</f>
        <v>南　侑馬 (4)</v>
      </c>
      <c r="C1719" t="str">
        <f>IF($K1719="","",男子登録情報!$E1719)</f>
        <v>ﾐﾅﾐ ﾕｳﾏ</v>
      </c>
      <c r="D1719" t="str">
        <f>IF($K1719="","",男子登録情報!$O1719&amp;" "&amp;男子登録情報!$N1719&amp;" ("&amp;LEFT(男子登録情報!$F1719,2)&amp;")")</f>
        <v>Yuma MINAMI (00)</v>
      </c>
      <c r="E1719" t="str">
        <f>IF($K1719="","",男子登録情報!$P1719)</f>
        <v>JPN</v>
      </c>
      <c r="F1719" t="str">
        <f t="shared" si="26"/>
        <v>1</v>
      </c>
      <c r="G1719">
        <f>IF($K1719="","",男子登録情報!$M1719)</f>
        <v>26</v>
      </c>
      <c r="H1719">
        <f>IF($K1719="","",男子登録情報!$A1719)</f>
        <v>492201</v>
      </c>
      <c r="K1719">
        <f>IF(男子登録情報!$C1719="","",男子登録情報!$C1719)</f>
        <v>1718</v>
      </c>
      <c r="M1719">
        <f>IFERROR(IF(AND(402&lt;=VALUE(RIGHT(男子登録情報!$F1719,4)),競技会情報!$E$3*100+競技会情報!$G$3&gt;=VALUE(RIGHT(男子登録情報!$F1719,4))),VALUE(男子登録情報!$G1719)+1,VALUE(男子登録情報!$G1719)),"")</f>
        <v>21</v>
      </c>
      <c r="N1719" t="str">
        <f>IF($K1719="","",IF(男子登録情報!$H1719="北海道",男子登録情報!$H1719,LEFT(男子登録情報!$H1719,LEN(男子登録情報!$H1719)-1)))</f>
        <v>京都</v>
      </c>
      <c r="O1719" t="str">
        <f>IF($K1719="","",IF(LEN($N1719)=2,LEFT($N1719,1)&amp;"　"&amp;RIGHT($N1719,1)&amp;"・"&amp;男子登録情報!$I1719,$N1719&amp;"・"&amp;男子登録情報!$I1719))</f>
        <v>京　都・乙訓</v>
      </c>
    </row>
    <row r="1720" spans="1:15" x14ac:dyDescent="0.55000000000000004">
      <c r="A1720">
        <f>IF($K1720="","",100000000+男子登録情報!$C1720)</f>
        <v>100001719</v>
      </c>
      <c r="B1720" t="str">
        <f>IF($K1720="","",男子登録情報!$D1720&amp;" ("&amp;男子登録情報!$K1720&amp;")")</f>
        <v>亀井　祐貴 (4)</v>
      </c>
      <c r="C1720" t="str">
        <f>IF($K1720="","",男子登録情報!$E1720)</f>
        <v>ｶﾒｲ ﾕｳｷ</v>
      </c>
      <c r="D1720" t="str">
        <f>IF($K1720="","",男子登録情報!$O1720&amp;" "&amp;男子登録情報!$N1720&amp;" ("&amp;LEFT(男子登録情報!$F1720,2)&amp;")")</f>
        <v>Yuki KAMEI (00)</v>
      </c>
      <c r="E1720" t="str">
        <f>IF($K1720="","",男子登録情報!$P1720)</f>
        <v>JPN</v>
      </c>
      <c r="F1720" t="str">
        <f t="shared" si="26"/>
        <v>1</v>
      </c>
      <c r="G1720">
        <f>IF($K1720="","",男子登録情報!$M1720)</f>
        <v>26</v>
      </c>
      <c r="H1720">
        <f>IF($K1720="","",男子登録情報!$A1720)</f>
        <v>492201</v>
      </c>
      <c r="K1720">
        <f>IF(男子登録情報!$C1720="","",男子登録情報!$C1720)</f>
        <v>1719</v>
      </c>
      <c r="M1720">
        <f>IFERROR(IF(AND(402&lt;=VALUE(RIGHT(男子登録情報!$F1720,4)),競技会情報!$E$3*100+競技会情報!$G$3&gt;=VALUE(RIGHT(男子登録情報!$F1720,4))),VALUE(男子登録情報!$G1720)+1,VALUE(男子登録情報!$G1720)),"")</f>
        <v>22</v>
      </c>
      <c r="N1720" t="str">
        <f>IF($K1720="","",IF(男子登録情報!$H1720="北海道",男子登録情報!$H1720,LEFT(男子登録情報!$H1720,LEN(男子登録情報!$H1720)-1)))</f>
        <v>京都</v>
      </c>
      <c r="O1720" t="str">
        <f>IF($K1720="","",IF(LEN($N1720)=2,LEFT($N1720,1)&amp;"　"&amp;RIGHT($N1720,1)&amp;"・"&amp;男子登録情報!$I1720,$N1720&amp;"・"&amp;男子登録情報!$I1720))</f>
        <v>京　都・網野</v>
      </c>
    </row>
    <row r="1721" spans="1:15" x14ac:dyDescent="0.55000000000000004">
      <c r="A1721">
        <f>IF($K1721="","",100000000+男子登録情報!$C1721)</f>
        <v>100001720</v>
      </c>
      <c r="B1721" t="str">
        <f>IF($K1721="","",男子登録情報!$D1721&amp;" ("&amp;男子登録情報!$K1721&amp;")")</f>
        <v>垣内　航汰 (4)</v>
      </c>
      <c r="C1721" t="str">
        <f>IF($K1721="","",男子登録情報!$E1721)</f>
        <v>ｶｷｳﾁ ｺｳﾀ</v>
      </c>
      <c r="D1721" t="str">
        <f>IF($K1721="","",男子登録情報!$O1721&amp;" "&amp;男子登録情報!$N1721&amp;" ("&amp;LEFT(男子登録情報!$F1721,2)&amp;")")</f>
        <v>Kota KAKIUCHI (00)</v>
      </c>
      <c r="E1721" t="str">
        <f>IF($K1721="","",男子登録情報!$P1721)</f>
        <v>JPN</v>
      </c>
      <c r="F1721" t="str">
        <f t="shared" si="26"/>
        <v>1</v>
      </c>
      <c r="G1721">
        <f>IF($K1721="","",男子登録情報!$M1721)</f>
        <v>46</v>
      </c>
      <c r="H1721">
        <f>IF($K1721="","",男子登録情報!$A1721)</f>
        <v>492201</v>
      </c>
      <c r="K1721">
        <f>IF(男子登録情報!$C1721="","",男子登録情報!$C1721)</f>
        <v>1720</v>
      </c>
      <c r="M1721">
        <f>IFERROR(IF(AND(402&lt;=VALUE(RIGHT(男子登録情報!$F1721,4)),競技会情報!$E$3*100+競技会情報!$G$3&gt;=VALUE(RIGHT(男子登録情報!$F1721,4))),VALUE(男子登録情報!$G1721)+1,VALUE(男子登録情報!$G1721)),"")</f>
        <v>22</v>
      </c>
      <c r="N1721" t="str">
        <f>IF($K1721="","",IF(男子登録情報!$H1721="北海道",男子登録情報!$H1721,LEFT(男子登録情報!$H1721,LEN(男子登録情報!$H1721)-1)))</f>
        <v>鹿児島</v>
      </c>
      <c r="O1721" t="str">
        <f>IF($K1721="","",IF(LEN($N1721)=2,LEFT($N1721,1)&amp;"　"&amp;RIGHT($N1721,1)&amp;"・"&amp;男子登録情報!$I1721,$N1721&amp;"・"&amp;男子登録情報!$I1721))</f>
        <v>鹿児島・鹿児島城西</v>
      </c>
    </row>
    <row r="1722" spans="1:15" x14ac:dyDescent="0.55000000000000004">
      <c r="A1722">
        <f>IF($K1722="","",100000000+男子登録情報!$C1722)</f>
        <v>100001721</v>
      </c>
      <c r="B1722" t="str">
        <f>IF($K1722="","",男子登録情報!$D1722&amp;" ("&amp;男子登録情報!$K1722&amp;")")</f>
        <v>鈴木　大 (4)</v>
      </c>
      <c r="C1722" t="str">
        <f>IF($K1722="","",男子登録情報!$E1722)</f>
        <v>ｽｽﾞｷ ﾏｻﾙ</v>
      </c>
      <c r="D1722" t="str">
        <f>IF($K1722="","",男子登録情報!$O1722&amp;" "&amp;男子登録情報!$N1722&amp;" ("&amp;LEFT(男子登録情報!$F1722,2)&amp;")")</f>
        <v>Masaru SUZUKI (00)</v>
      </c>
      <c r="E1722" t="str">
        <f>IF($K1722="","",男子登録情報!$P1722)</f>
        <v>JPN</v>
      </c>
      <c r="F1722" t="str">
        <f t="shared" si="26"/>
        <v>1</v>
      </c>
      <c r="G1722">
        <f>IF($K1722="","",男子登録情報!$M1722)</f>
        <v>29</v>
      </c>
      <c r="H1722">
        <f>IF($K1722="","",男子登録情報!$A1722)</f>
        <v>492201</v>
      </c>
      <c r="K1722">
        <f>IF(男子登録情報!$C1722="","",男子登録情報!$C1722)</f>
        <v>1721</v>
      </c>
      <c r="M1722">
        <f>IFERROR(IF(AND(402&lt;=VALUE(RIGHT(男子登録情報!$F1722,4)),競技会情報!$E$3*100+競技会情報!$G$3&gt;=VALUE(RIGHT(男子登録情報!$F1722,4))),VALUE(男子登録情報!$G1722)+1,VALUE(男子登録情報!$G1722)),"")</f>
        <v>22</v>
      </c>
      <c r="N1722" t="str">
        <f>IF($K1722="","",IF(男子登録情報!$H1722="北海道",男子登録情報!$H1722,LEFT(男子登録情報!$H1722,LEN(男子登録情報!$H1722)-1)))</f>
        <v>奈良</v>
      </c>
      <c r="O1722" t="str">
        <f>IF($K1722="","",IF(LEN($N1722)=2,LEFT($N1722,1)&amp;"　"&amp;RIGHT($N1722,1)&amp;"・"&amp;男子登録情報!$I1722,$N1722&amp;"・"&amp;男子登録情報!$I1722))</f>
        <v>奈　良・智弁学園奈良ｶｯﾚｼﾞ</v>
      </c>
    </row>
    <row r="1723" spans="1:15" x14ac:dyDescent="0.55000000000000004">
      <c r="A1723">
        <f>IF($K1723="","",100000000+男子登録情報!$C1723)</f>
        <v>100001722</v>
      </c>
      <c r="B1723" t="str">
        <f>IF($K1723="","",男子登録情報!$D1723&amp;" ("&amp;男子登録情報!$K1723&amp;")")</f>
        <v>北村　匠 (4)</v>
      </c>
      <c r="C1723" t="str">
        <f>IF($K1723="","",男子登録情報!$E1723)</f>
        <v>ｷﾀﾑﾗ ﾀｸﾐ</v>
      </c>
      <c r="D1723" t="str">
        <f>IF($K1723="","",男子登録情報!$O1723&amp;" "&amp;男子登録情報!$N1723&amp;" ("&amp;LEFT(男子登録情報!$F1723,2)&amp;")")</f>
        <v>Takumi KITAMURA (00)</v>
      </c>
      <c r="E1723" t="str">
        <f>IF($K1723="","",男子登録情報!$P1723)</f>
        <v>JPN</v>
      </c>
      <c r="F1723" t="str">
        <f t="shared" si="26"/>
        <v>1</v>
      </c>
      <c r="G1723">
        <f>IF($K1723="","",男子登録情報!$M1723)</f>
        <v>26</v>
      </c>
      <c r="H1723">
        <f>IF($K1723="","",男子登録情報!$A1723)</f>
        <v>492201</v>
      </c>
      <c r="K1723">
        <f>IF(男子登録情報!$C1723="","",男子登録情報!$C1723)</f>
        <v>1722</v>
      </c>
      <c r="M1723">
        <f>IFERROR(IF(AND(402&lt;=VALUE(RIGHT(男子登録情報!$F1723,4)),競技会情報!$E$3*100+競技会情報!$G$3&gt;=VALUE(RIGHT(男子登録情報!$F1723,4))),VALUE(男子登録情報!$G1723)+1,VALUE(男子登録情報!$G1723)),"")</f>
        <v>21</v>
      </c>
      <c r="N1723" t="str">
        <f>IF($K1723="","",IF(男子登録情報!$H1723="北海道",男子登録情報!$H1723,LEFT(男子登録情報!$H1723,LEN(男子登録情報!$H1723)-1)))</f>
        <v>京都</v>
      </c>
      <c r="O1723" t="str">
        <f>IF($K1723="","",IF(LEN($N1723)=2,LEFT($N1723,1)&amp;"　"&amp;RIGHT($N1723,1)&amp;"・"&amp;男子登録情報!$I1723,$N1723&amp;"・"&amp;男子登録情報!$I1723))</f>
        <v>京　都・田辺</v>
      </c>
    </row>
    <row r="1724" spans="1:15" x14ac:dyDescent="0.55000000000000004">
      <c r="A1724">
        <f>IF($K1724="","",100000000+男子登録情報!$C1724)</f>
        <v>100001723</v>
      </c>
      <c r="B1724" t="str">
        <f>IF($K1724="","",男子登録情報!$D1724&amp;" ("&amp;男子登録情報!$K1724&amp;")")</f>
        <v>國樹　陽斗 (4)</v>
      </c>
      <c r="C1724" t="str">
        <f>IF($K1724="","",男子登録情報!$E1724)</f>
        <v>ｸﾆｷ ﾊﾙﾄ</v>
      </c>
      <c r="D1724" t="str">
        <f>IF($K1724="","",男子登録情報!$O1724&amp;" "&amp;男子登録情報!$N1724&amp;" ("&amp;LEFT(男子登録情報!$F1724,2)&amp;")")</f>
        <v>Haruto KUNIKI (00)</v>
      </c>
      <c r="E1724" t="str">
        <f>IF($K1724="","",男子登録情報!$P1724)</f>
        <v>JPN</v>
      </c>
      <c r="F1724" t="str">
        <f t="shared" si="26"/>
        <v>1</v>
      </c>
      <c r="G1724">
        <f>IF($K1724="","",男子登録情報!$M1724)</f>
        <v>26</v>
      </c>
      <c r="H1724">
        <f>IF($K1724="","",男子登録情報!$A1724)</f>
        <v>492201</v>
      </c>
      <c r="K1724">
        <f>IF(男子登録情報!$C1724="","",男子登録情報!$C1724)</f>
        <v>1723</v>
      </c>
      <c r="M1724">
        <f>IFERROR(IF(AND(402&lt;=VALUE(RIGHT(男子登録情報!$F1724,4)),競技会情報!$E$3*100+競技会情報!$G$3&gt;=VALUE(RIGHT(男子登録情報!$F1724,4))),VALUE(男子登録情報!$G1724)+1,VALUE(男子登録情報!$G1724)),"")</f>
        <v>22</v>
      </c>
      <c r="N1724" t="str">
        <f>IF($K1724="","",IF(男子登録情報!$H1724="北海道",男子登録情報!$H1724,LEFT(男子登録情報!$H1724,LEN(男子登録情報!$H1724)-1)))</f>
        <v>京都</v>
      </c>
      <c r="O1724" t="str">
        <f>IF($K1724="","",IF(LEN($N1724)=2,LEFT($N1724,1)&amp;"　"&amp;RIGHT($N1724,1)&amp;"・"&amp;男子登録情報!$I1724,$N1724&amp;"・"&amp;男子登録情報!$I1724))</f>
        <v>京　都・洛西</v>
      </c>
    </row>
    <row r="1725" spans="1:15" x14ac:dyDescent="0.55000000000000004">
      <c r="A1725">
        <f>IF($K1725="","",100000000+男子登録情報!$C1725)</f>
        <v>100001724</v>
      </c>
      <c r="B1725" t="str">
        <f>IF($K1725="","",男子登録情報!$D1725&amp;" ("&amp;男子登録情報!$K1725&amp;")")</f>
        <v>田原　蒼嗣 (4)</v>
      </c>
      <c r="C1725" t="str">
        <f>IF($K1725="","",男子登録情報!$E1725)</f>
        <v>ﾀﾊﾗ ｿｳｼ</v>
      </c>
      <c r="D1725" t="str">
        <f>IF($K1725="","",男子登録情報!$O1725&amp;" "&amp;男子登録情報!$N1725&amp;" ("&amp;LEFT(男子登録情報!$F1725,2)&amp;")")</f>
        <v>Soshi TAHARA (00)</v>
      </c>
      <c r="E1725" t="str">
        <f>IF($K1725="","",男子登録情報!$P1725)</f>
        <v>JPN</v>
      </c>
      <c r="F1725" t="str">
        <f t="shared" si="26"/>
        <v>1</v>
      </c>
      <c r="G1725">
        <f>IF($K1725="","",男子登録情報!$M1725)</f>
        <v>26</v>
      </c>
      <c r="H1725">
        <f>IF($K1725="","",男子登録情報!$A1725)</f>
        <v>492201</v>
      </c>
      <c r="K1725">
        <f>IF(男子登録情報!$C1725="","",男子登録情報!$C1725)</f>
        <v>1724</v>
      </c>
      <c r="M1725">
        <f>IFERROR(IF(AND(402&lt;=VALUE(RIGHT(男子登録情報!$F1725,4)),競技会情報!$E$3*100+競技会情報!$G$3&gt;=VALUE(RIGHT(男子登録情報!$F1725,4))),VALUE(男子登録情報!$G1725)+1,VALUE(男子登録情報!$G1725)),"")</f>
        <v>22</v>
      </c>
      <c r="N1725" t="str">
        <f>IF($K1725="","",IF(男子登録情報!$H1725="北海道",男子登録情報!$H1725,LEFT(男子登録情報!$H1725,LEN(男子登録情報!$H1725)-1)))</f>
        <v>京都</v>
      </c>
      <c r="O1725" t="str">
        <f>IF($K1725="","",IF(LEN($N1725)=2,LEFT($N1725,1)&amp;"　"&amp;RIGHT($N1725,1)&amp;"・"&amp;男子登録情報!$I1725,$N1725&amp;"・"&amp;男子登録情報!$I1725))</f>
        <v>京　都・京都すばる</v>
      </c>
    </row>
    <row r="1726" spans="1:15" x14ac:dyDescent="0.55000000000000004">
      <c r="A1726">
        <f>IF($K1726="","",100000000+男子登録情報!$C1726)</f>
        <v>100001725</v>
      </c>
      <c r="B1726" t="str">
        <f>IF($K1726="","",男子登録情報!$D1726&amp;" ("&amp;男子登録情報!$K1726&amp;")")</f>
        <v>藤野　孝太郎 (4)</v>
      </c>
      <c r="C1726" t="str">
        <f>IF($K1726="","",男子登録情報!$E1726)</f>
        <v>ﾌｼﾞﾉ ｺｳﾀﾛｳ</v>
      </c>
      <c r="D1726" t="str">
        <f>IF($K1726="","",男子登録情報!$O1726&amp;" "&amp;男子登録情報!$N1726&amp;" ("&amp;LEFT(男子登録情報!$F1726,2)&amp;")")</f>
        <v>Kotaro FUJINO (01)</v>
      </c>
      <c r="E1726" t="str">
        <f>IF($K1726="","",男子登録情報!$P1726)</f>
        <v>JPN</v>
      </c>
      <c r="F1726" t="str">
        <f t="shared" si="26"/>
        <v>1</v>
      </c>
      <c r="G1726">
        <f>IF($K1726="","",男子登録情報!$M1726)</f>
        <v>27</v>
      </c>
      <c r="H1726">
        <f>IF($K1726="","",男子登録情報!$A1726)</f>
        <v>492201</v>
      </c>
      <c r="K1726">
        <f>IF(男子登録情報!$C1726="","",男子登録情報!$C1726)</f>
        <v>1725</v>
      </c>
      <c r="M1726">
        <f>IFERROR(IF(AND(402&lt;=VALUE(RIGHT(男子登録情報!$F1726,4)),競技会情報!$E$3*100+競技会情報!$G$3&gt;=VALUE(RIGHT(男子登録情報!$F1726,4))),VALUE(男子登録情報!$G1726)+1,VALUE(男子登録情報!$G1726)),"")</f>
        <v>21</v>
      </c>
      <c r="N1726" t="str">
        <f>IF($K1726="","",IF(男子登録情報!$H1726="北海道",男子登録情報!$H1726,LEFT(男子登録情報!$H1726,LEN(男子登録情報!$H1726)-1)))</f>
        <v>大阪</v>
      </c>
      <c r="O1726" t="str">
        <f>IF($K1726="","",IF(LEN($N1726)=2,LEFT($N1726,1)&amp;"　"&amp;RIGHT($N1726,1)&amp;"・"&amp;男子登録情報!$I1726,$N1726&amp;"・"&amp;男子登録情報!$I1726))</f>
        <v>大　阪・東海大学付属大阪仰星</v>
      </c>
    </row>
    <row r="1727" spans="1:15" x14ac:dyDescent="0.55000000000000004">
      <c r="A1727">
        <f>IF($K1727="","",100000000+男子登録情報!$C1727)</f>
        <v>100001726</v>
      </c>
      <c r="B1727" t="str">
        <f>IF($K1727="","",男子登録情報!$D1727&amp;" ("&amp;男子登録情報!$K1727&amp;")")</f>
        <v>井上　潤弥 (4)</v>
      </c>
      <c r="C1727" t="str">
        <f>IF($K1727="","",男子登録情報!$E1727)</f>
        <v>ｲﾉｳｴ ｼﾞｭﾝﾔ</v>
      </c>
      <c r="D1727" t="str">
        <f>IF($K1727="","",男子登録情報!$O1727&amp;" "&amp;男子登録情報!$N1727&amp;" ("&amp;LEFT(男子登録情報!$F1727,2)&amp;")")</f>
        <v>Junya INOUE (00)</v>
      </c>
      <c r="E1727" t="str">
        <f>IF($K1727="","",男子登録情報!$P1727)</f>
        <v>JPN</v>
      </c>
      <c r="F1727" t="str">
        <f t="shared" si="26"/>
        <v>1</v>
      </c>
      <c r="G1727" t="str">
        <f>IF($K1727="","",男子登録情報!$M1727)</f>
        <v>06</v>
      </c>
      <c r="H1727">
        <f>IF($K1727="","",男子登録情報!$A1727)</f>
        <v>492201</v>
      </c>
      <c r="K1727">
        <f>IF(男子登録情報!$C1727="","",男子登録情報!$C1727)</f>
        <v>1726</v>
      </c>
      <c r="M1727">
        <f>IFERROR(IF(AND(402&lt;=VALUE(RIGHT(男子登録情報!$F1727,4)),競技会情報!$E$3*100+競技会情報!$G$3&gt;=VALUE(RIGHT(男子登録情報!$F1727,4))),VALUE(男子登録情報!$G1727)+1,VALUE(男子登録情報!$G1727)),"")</f>
        <v>22</v>
      </c>
      <c r="N1727" t="str">
        <f>IF($K1727="","",IF(男子登録情報!$H1727="北海道",男子登録情報!$H1727,LEFT(男子登録情報!$H1727,LEN(男子登録情報!$H1727)-1)))</f>
        <v>山形</v>
      </c>
      <c r="O1727" t="str">
        <f>IF($K1727="","",IF(LEN($N1727)=2,LEFT($N1727,1)&amp;"　"&amp;RIGHT($N1727,1)&amp;"・"&amp;男子登録情報!$I1727,$N1727&amp;"・"&amp;男子登録情報!$I1727))</f>
        <v>山　形・米沢興譲館</v>
      </c>
    </row>
    <row r="1728" spans="1:15" x14ac:dyDescent="0.55000000000000004">
      <c r="A1728">
        <f>IF($K1728="","",100000000+男子登録情報!$C1728)</f>
        <v>100001727</v>
      </c>
      <c r="B1728" t="str">
        <f>IF($K1728="","",男子登録情報!$D1728&amp;" ("&amp;男子登録情報!$K1728&amp;")")</f>
        <v>古屋鋪　有真 (4)</v>
      </c>
      <c r="C1728" t="str">
        <f>IF($K1728="","",男子登録情報!$E1728)</f>
        <v>ﾌﾙﾔｼｷ ﾕｳﾏ</v>
      </c>
      <c r="D1728" t="str">
        <f>IF($K1728="","",男子登録情報!$O1728&amp;" "&amp;男子登録情報!$N1728&amp;" ("&amp;LEFT(男子登録情報!$F1728,2)&amp;")")</f>
        <v>Yuma FURUYASHIKI (00)</v>
      </c>
      <c r="E1728" t="str">
        <f>IF($K1728="","",男子登録情報!$P1728)</f>
        <v>JPN</v>
      </c>
      <c r="F1728" t="str">
        <f t="shared" si="26"/>
        <v>1</v>
      </c>
      <c r="G1728">
        <f>IF($K1728="","",男子登録情報!$M1728)</f>
        <v>46</v>
      </c>
      <c r="H1728">
        <f>IF($K1728="","",男子登録情報!$A1728)</f>
        <v>492201</v>
      </c>
      <c r="K1728">
        <f>IF(男子登録情報!$C1728="","",男子登録情報!$C1728)</f>
        <v>1727</v>
      </c>
      <c r="M1728">
        <f>IFERROR(IF(AND(402&lt;=VALUE(RIGHT(男子登録情報!$F1728,4)),競技会情報!$E$3*100+競技会情報!$G$3&gt;=VALUE(RIGHT(男子登録情報!$F1728,4))),VALUE(男子登録情報!$G1728)+1,VALUE(男子登録情報!$G1728)),"")</f>
        <v>22</v>
      </c>
      <c r="N1728" t="str">
        <f>IF($K1728="","",IF(男子登録情報!$H1728="北海道",男子登録情報!$H1728,LEFT(男子登録情報!$H1728,LEN(男子登録情報!$H1728)-1)))</f>
        <v>鹿児島</v>
      </c>
      <c r="O1728" t="str">
        <f>IF($K1728="","",IF(LEN($N1728)=2,LEFT($N1728,1)&amp;"　"&amp;RIGHT($N1728,1)&amp;"・"&amp;男子登録情報!$I1728,$N1728&amp;"・"&amp;男子登録情報!$I1728))</f>
        <v>鹿児島・鹿児島県立松陽</v>
      </c>
    </row>
    <row r="1729" spans="1:15" x14ac:dyDescent="0.55000000000000004">
      <c r="A1729">
        <f>IF($K1729="","",100000000+男子登録情報!$C1729)</f>
        <v>100001728</v>
      </c>
      <c r="B1729" t="str">
        <f>IF($K1729="","",男子登録情報!$D1729&amp;" ("&amp;男子登録情報!$K1729&amp;")")</f>
        <v>島田　健汰 (4)</v>
      </c>
      <c r="C1729" t="str">
        <f>IF($K1729="","",男子登録情報!$E1729)</f>
        <v>ｼﾏﾀﾞ ｹﾝﾀ</v>
      </c>
      <c r="D1729" t="str">
        <f>IF($K1729="","",男子登録情報!$O1729&amp;" "&amp;男子登録情報!$N1729&amp;" ("&amp;LEFT(男子登録情報!$F1729,2)&amp;")")</f>
        <v>Kenta SHIMADA (00)</v>
      </c>
      <c r="E1729" t="str">
        <f>IF($K1729="","",男子登録情報!$P1729)</f>
        <v>JPN</v>
      </c>
      <c r="F1729" t="str">
        <f t="shared" si="26"/>
        <v>1</v>
      </c>
      <c r="G1729">
        <f>IF($K1729="","",男子登録情報!$M1729)</f>
        <v>27</v>
      </c>
      <c r="H1729">
        <f>IF($K1729="","",男子登録情報!$A1729)</f>
        <v>492201</v>
      </c>
      <c r="K1729">
        <f>IF(男子登録情報!$C1729="","",男子登録情報!$C1729)</f>
        <v>1728</v>
      </c>
      <c r="M1729">
        <f>IFERROR(IF(AND(402&lt;=VALUE(RIGHT(男子登録情報!$F1729,4)),競技会情報!$E$3*100+競技会情報!$G$3&gt;=VALUE(RIGHT(男子登録情報!$F1729,4))),VALUE(男子登録情報!$G1729)+1,VALUE(男子登録情報!$G1729)),"")</f>
        <v>22</v>
      </c>
      <c r="N1729" t="str">
        <f>IF($K1729="","",IF(男子登録情報!$H1729="北海道",男子登録情報!$H1729,LEFT(男子登録情報!$H1729,LEN(男子登録情報!$H1729)-1)))</f>
        <v>大阪</v>
      </c>
      <c r="O1729" t="str">
        <f>IF($K1729="","",IF(LEN($N1729)=2,LEFT($N1729,1)&amp;"　"&amp;RIGHT($N1729,1)&amp;"・"&amp;男子登録情報!$I1729,$N1729&amp;"・"&amp;男子登録情報!$I1729))</f>
        <v>大　阪・大阪桐蔭</v>
      </c>
    </row>
    <row r="1730" spans="1:15" x14ac:dyDescent="0.55000000000000004">
      <c r="A1730">
        <f>IF($K1730="","",100000000+男子登録情報!$C1730)</f>
        <v>100001729</v>
      </c>
      <c r="B1730" t="str">
        <f>IF($K1730="","",男子登録情報!$D1730&amp;" ("&amp;男子登録情報!$K1730&amp;")")</f>
        <v>岩崎　誠 (3)</v>
      </c>
      <c r="C1730" t="str">
        <f>IF($K1730="","",男子登録情報!$E1730)</f>
        <v>ｲﾜｻｷ ﾏｺﾄ</v>
      </c>
      <c r="D1730" t="str">
        <f>IF($K1730="","",男子登録情報!$O1730&amp;" "&amp;男子登録情報!$N1730&amp;" ("&amp;LEFT(男子登録情報!$F1730,2)&amp;")")</f>
        <v>Makoto IWASAKI (01)</v>
      </c>
      <c r="E1730" t="str">
        <f>IF($K1730="","",男子登録情報!$P1730)</f>
        <v>JPN</v>
      </c>
      <c r="F1730" t="str">
        <f t="shared" si="26"/>
        <v>1</v>
      </c>
      <c r="G1730">
        <f>IF($K1730="","",男子登録情報!$M1730)</f>
        <v>26</v>
      </c>
      <c r="H1730">
        <f>IF($K1730="","",男子登録情報!$A1730)</f>
        <v>492201</v>
      </c>
      <c r="K1730">
        <f>IF(男子登録情報!$C1730="","",男子登録情報!$C1730)</f>
        <v>1729</v>
      </c>
      <c r="M1730">
        <f>IFERROR(IF(AND(402&lt;=VALUE(RIGHT(男子登録情報!$F1730,4)),競技会情報!$E$3*100+競技会情報!$G$3&gt;=VALUE(RIGHT(男子登録情報!$F1730,4))),VALUE(男子登録情報!$G1730)+1,VALUE(男子登録情報!$G1730)),"")</f>
        <v>21</v>
      </c>
      <c r="N1730" t="str">
        <f>IF($K1730="","",IF(男子登録情報!$H1730="北海道",男子登録情報!$H1730,LEFT(男子登録情報!$H1730,LEN(男子登録情報!$H1730)-1)))</f>
        <v>京都</v>
      </c>
      <c r="O1730" t="str">
        <f>IF($K1730="","",IF(LEN($N1730)=2,LEFT($N1730,1)&amp;"　"&amp;RIGHT($N1730,1)&amp;"・"&amp;男子登録情報!$I1730,$N1730&amp;"・"&amp;男子登録情報!$I1730))</f>
        <v>京　都・京都両洋</v>
      </c>
    </row>
    <row r="1731" spans="1:15" x14ac:dyDescent="0.55000000000000004">
      <c r="A1731">
        <f>IF($K1731="","",100000000+男子登録情報!$C1731)</f>
        <v>100001730</v>
      </c>
      <c r="B1731" t="str">
        <f>IF($K1731="","",男子登録情報!$D1731&amp;" ("&amp;男子登録情報!$K1731&amp;")")</f>
        <v>北浦　稔 (3)</v>
      </c>
      <c r="C1731" t="str">
        <f>IF($K1731="","",男子登録情報!$E1731)</f>
        <v>ｷﾀｳﾗ ｼﾞﾝ</v>
      </c>
      <c r="D1731" t="str">
        <f>IF($K1731="","",男子登録情報!$O1731&amp;" "&amp;男子登録情報!$N1731&amp;" ("&amp;LEFT(男子登録情報!$F1731,2)&amp;")")</f>
        <v>Jin KITAURA (01)</v>
      </c>
      <c r="E1731" t="str">
        <f>IF($K1731="","",男子登録情報!$P1731)</f>
        <v>JPN</v>
      </c>
      <c r="F1731" t="str">
        <f t="shared" ref="F1731:F1794" si="27">IF($K1731="","","1")</f>
        <v>1</v>
      </c>
      <c r="G1731">
        <f>IF($K1731="","",男子登録情報!$M1731)</f>
        <v>27</v>
      </c>
      <c r="H1731">
        <f>IF($K1731="","",男子登録情報!$A1731)</f>
        <v>492201</v>
      </c>
      <c r="K1731">
        <f>IF(男子登録情報!$C1731="","",男子登録情報!$C1731)</f>
        <v>1730</v>
      </c>
      <c r="M1731">
        <f>IFERROR(IF(AND(402&lt;=VALUE(RIGHT(男子登録情報!$F1731,4)),競技会情報!$E$3*100+競技会情報!$G$3&gt;=VALUE(RIGHT(男子登録情報!$F1731,4))),VALUE(男子登録情報!$G1731)+1,VALUE(男子登録情報!$G1731)),"")</f>
        <v>21</v>
      </c>
      <c r="N1731" t="str">
        <f>IF($K1731="","",IF(男子登録情報!$H1731="北海道",男子登録情報!$H1731,LEFT(男子登録情報!$H1731,LEN(男子登録情報!$H1731)-1)))</f>
        <v>大阪</v>
      </c>
      <c r="O1731" t="str">
        <f>IF($K1731="","",IF(LEN($N1731)=2,LEFT($N1731,1)&amp;"　"&amp;RIGHT($N1731,1)&amp;"・"&amp;男子登録情報!$I1731,$N1731&amp;"・"&amp;男子登録情報!$I1731))</f>
        <v>大　阪・大阪産業大学附属</v>
      </c>
    </row>
    <row r="1732" spans="1:15" x14ac:dyDescent="0.55000000000000004">
      <c r="A1732">
        <f>IF($K1732="","",100000000+男子登録情報!$C1732)</f>
        <v>100001731</v>
      </c>
      <c r="B1732" t="str">
        <f>IF($K1732="","",男子登録情報!$D1732&amp;" ("&amp;男子登録情報!$K1732&amp;")")</f>
        <v>松村　文太 (3)</v>
      </c>
      <c r="C1732" t="str">
        <f>IF($K1732="","",男子登録情報!$E1732)</f>
        <v>ﾏﾂﾑﾗ ﾌﾞﾝﾀ</v>
      </c>
      <c r="D1732" t="str">
        <f>IF($K1732="","",男子登録情報!$O1732&amp;" "&amp;男子登録情報!$N1732&amp;" ("&amp;LEFT(男子登録情報!$F1732,2)&amp;")")</f>
        <v>Bunta MATSUMURA (01)</v>
      </c>
      <c r="E1732" t="str">
        <f>IF($K1732="","",男子登録情報!$P1732)</f>
        <v>JPN</v>
      </c>
      <c r="F1732" t="str">
        <f t="shared" si="27"/>
        <v>1</v>
      </c>
      <c r="G1732">
        <f>IF($K1732="","",男子登録情報!$M1732)</f>
        <v>27</v>
      </c>
      <c r="H1732">
        <f>IF($K1732="","",男子登録情報!$A1732)</f>
        <v>492201</v>
      </c>
      <c r="K1732">
        <f>IF(男子登録情報!$C1732="","",男子登録情報!$C1732)</f>
        <v>1731</v>
      </c>
      <c r="M1732">
        <f>IFERROR(IF(AND(402&lt;=VALUE(RIGHT(男子登録情報!$F1732,4)),競技会情報!$E$3*100+競技会情報!$G$3&gt;=VALUE(RIGHT(男子登録情報!$F1732,4))),VALUE(男子登録情報!$G1732)+1,VALUE(男子登録情報!$G1732)),"")</f>
        <v>21</v>
      </c>
      <c r="N1732" t="str">
        <f>IF($K1732="","",IF(男子登録情報!$H1732="北海道",男子登録情報!$H1732,LEFT(男子登録情報!$H1732,LEN(男子登録情報!$H1732)-1)))</f>
        <v>大阪</v>
      </c>
      <c r="O1732" t="str">
        <f>IF($K1732="","",IF(LEN($N1732)=2,LEFT($N1732,1)&amp;"　"&amp;RIGHT($N1732,1)&amp;"・"&amp;男子登録情報!$I1732,$N1732&amp;"・"&amp;男子登録情報!$I1732))</f>
        <v>大　阪・大塚</v>
      </c>
    </row>
    <row r="1733" spans="1:15" x14ac:dyDescent="0.55000000000000004">
      <c r="A1733">
        <f>IF($K1733="","",100000000+男子登録情報!$C1733)</f>
        <v>100001732</v>
      </c>
      <c r="B1733" t="str">
        <f>IF($K1733="","",男子登録情報!$D1733&amp;" ("&amp;男子登録情報!$K1733&amp;")")</f>
        <v>大橋　怜央 (3)</v>
      </c>
      <c r="C1733" t="str">
        <f>IF($K1733="","",男子登録情報!$E1733)</f>
        <v>ｵｵﾊｼ ﾚｵ</v>
      </c>
      <c r="D1733" t="str">
        <f>IF($K1733="","",男子登録情報!$O1733&amp;" "&amp;男子登録情報!$N1733&amp;" ("&amp;LEFT(男子登録情報!$F1733,2)&amp;")")</f>
        <v>Reo OHASHI (02)</v>
      </c>
      <c r="E1733" t="str">
        <f>IF($K1733="","",男子登録情報!$P1733)</f>
        <v>JPN</v>
      </c>
      <c r="F1733" t="str">
        <f t="shared" si="27"/>
        <v>1</v>
      </c>
      <c r="G1733">
        <f>IF($K1733="","",男子登録情報!$M1733)</f>
        <v>25</v>
      </c>
      <c r="H1733">
        <f>IF($K1733="","",男子登録情報!$A1733)</f>
        <v>492201</v>
      </c>
      <c r="K1733">
        <f>IF(男子登録情報!$C1733="","",男子登録情報!$C1733)</f>
        <v>1732</v>
      </c>
      <c r="M1733">
        <f>IFERROR(IF(AND(402&lt;=VALUE(RIGHT(男子登録情報!$F1733,4)),競技会情報!$E$3*100+競技会情報!$G$3&gt;=VALUE(RIGHT(男子登録情報!$F1733,4))),VALUE(男子登録情報!$G1733)+1,VALUE(男子登録情報!$G1733)),"")</f>
        <v>20</v>
      </c>
      <c r="N1733" t="str">
        <f>IF($K1733="","",IF(男子登録情報!$H1733="北海道",男子登録情報!$H1733,LEFT(男子登録情報!$H1733,LEN(男子登録情報!$H1733)-1)))</f>
        <v>滋賀</v>
      </c>
      <c r="O1733" t="str">
        <f>IF($K1733="","",IF(LEN($N1733)=2,LEFT($N1733,1)&amp;"　"&amp;RIGHT($N1733,1)&amp;"・"&amp;男子登録情報!$I1733,$N1733&amp;"・"&amp;男子登録情報!$I1733))</f>
        <v>滋　賀・米原</v>
      </c>
    </row>
    <row r="1734" spans="1:15" x14ac:dyDescent="0.55000000000000004">
      <c r="A1734">
        <f>IF($K1734="","",100000000+男子登録情報!$C1734)</f>
        <v>100001733</v>
      </c>
      <c r="B1734" t="str">
        <f>IF($K1734="","",男子登録情報!$D1734&amp;" ("&amp;男子登録情報!$K1734&amp;")")</f>
        <v>朝山　航大 (3)</v>
      </c>
      <c r="C1734" t="str">
        <f>IF($K1734="","",男子登録情報!$E1734)</f>
        <v>ｱｻﾔﾏ ｺｳﾀﾞｲ</v>
      </c>
      <c r="D1734" t="str">
        <f>IF($K1734="","",男子登録情報!$O1734&amp;" "&amp;男子登録情報!$N1734&amp;" ("&amp;LEFT(男子登録情報!$F1734,2)&amp;")")</f>
        <v>Kodai ASAYAMA (01)</v>
      </c>
      <c r="E1734" t="str">
        <f>IF($K1734="","",男子登録情報!$P1734)</f>
        <v>JPN</v>
      </c>
      <c r="F1734" t="str">
        <f t="shared" si="27"/>
        <v>1</v>
      </c>
      <c r="G1734">
        <f>IF($K1734="","",男子登録情報!$M1734)</f>
        <v>29</v>
      </c>
      <c r="H1734">
        <f>IF($K1734="","",男子登録情報!$A1734)</f>
        <v>492201</v>
      </c>
      <c r="K1734">
        <f>IF(男子登録情報!$C1734="","",男子登録情報!$C1734)</f>
        <v>1733</v>
      </c>
      <c r="M1734">
        <f>IFERROR(IF(AND(402&lt;=VALUE(RIGHT(男子登録情報!$F1734,4)),競技会情報!$E$3*100+競技会情報!$G$3&gt;=VALUE(RIGHT(男子登録情報!$F1734,4))),VALUE(男子登録情報!$G1734)+1,VALUE(男子登録情報!$G1734)),"")</f>
        <v>21</v>
      </c>
      <c r="N1734" t="str">
        <f>IF($K1734="","",IF(男子登録情報!$H1734="北海道",男子登録情報!$H1734,LEFT(男子登録情報!$H1734,LEN(男子登録情報!$H1734)-1)))</f>
        <v>大阪</v>
      </c>
      <c r="O1734" t="str">
        <f>IF($K1734="","",IF(LEN($N1734)=2,LEFT($N1734,1)&amp;"　"&amp;RIGHT($N1734,1)&amp;"・"&amp;男子登録情報!$I1734,$N1734&amp;"・"&amp;男子登録情報!$I1734))</f>
        <v>大　阪・興國</v>
      </c>
    </row>
    <row r="1735" spans="1:15" x14ac:dyDescent="0.55000000000000004">
      <c r="A1735">
        <f>IF($K1735="","",100000000+男子登録情報!$C1735)</f>
        <v>100001734</v>
      </c>
      <c r="B1735" t="str">
        <f>IF($K1735="","",男子登録情報!$D1735&amp;" ("&amp;男子登録情報!$K1735&amp;")")</f>
        <v>奥　大地 (3)</v>
      </c>
      <c r="C1735" t="str">
        <f>IF($K1735="","",男子登録情報!$E1735)</f>
        <v>ｵｸ ﾀﾞｲﾁ</v>
      </c>
      <c r="D1735" t="str">
        <f>IF($K1735="","",男子登録情報!$O1735&amp;" "&amp;男子登録情報!$N1735&amp;" ("&amp;LEFT(男子登録情報!$F1735,2)&amp;")")</f>
        <v>Daichi OKU (01)</v>
      </c>
      <c r="E1735" t="str">
        <f>IF($K1735="","",男子登録情報!$P1735)</f>
        <v>JPN</v>
      </c>
      <c r="F1735" t="str">
        <f t="shared" si="27"/>
        <v>1</v>
      </c>
      <c r="G1735">
        <f>IF($K1735="","",男子登録情報!$M1735)</f>
        <v>37</v>
      </c>
      <c r="H1735">
        <f>IF($K1735="","",男子登録情報!$A1735)</f>
        <v>492201</v>
      </c>
      <c r="K1735">
        <f>IF(男子登録情報!$C1735="","",男子登録情報!$C1735)</f>
        <v>1734</v>
      </c>
      <c r="M1735">
        <f>IFERROR(IF(AND(402&lt;=VALUE(RIGHT(男子登録情報!$F1735,4)),競技会情報!$E$3*100+競技会情報!$G$3&gt;=VALUE(RIGHT(男子登録情報!$F1735,4))),VALUE(男子登録情報!$G1735)+1,VALUE(男子登録情報!$G1735)),"")</f>
        <v>20</v>
      </c>
      <c r="N1735" t="str">
        <f>IF($K1735="","",IF(男子登録情報!$H1735="北海道",男子登録情報!$H1735,LEFT(男子登録情報!$H1735,LEN(男子登録情報!$H1735)-1)))</f>
        <v>香川</v>
      </c>
      <c r="O1735" t="str">
        <f>IF($K1735="","",IF(LEN($N1735)=2,LEFT($N1735,1)&amp;"　"&amp;RIGHT($N1735,1)&amp;"・"&amp;男子登録情報!$I1735,$N1735&amp;"・"&amp;男子登録情報!$I1735))</f>
        <v>香　川・小豆島中央</v>
      </c>
    </row>
    <row r="1736" spans="1:15" x14ac:dyDescent="0.55000000000000004">
      <c r="A1736">
        <f>IF($K1736="","",100000000+男子登録情報!$C1736)</f>
        <v>100001735</v>
      </c>
      <c r="B1736" t="str">
        <f>IF($K1736="","",男子登録情報!$D1736&amp;" ("&amp;男子登録情報!$K1736&amp;")")</f>
        <v>水谷　颯佑 (3)</v>
      </c>
      <c r="C1736" t="str">
        <f>IF($K1736="","",男子登録情報!$E1736)</f>
        <v>ﾐｽﾞﾀﾆ ｿｳｽｹ</v>
      </c>
      <c r="D1736" t="str">
        <f>IF($K1736="","",男子登録情報!$O1736&amp;" "&amp;男子登録情報!$N1736&amp;" ("&amp;LEFT(男子登録情報!$F1736,2)&amp;")")</f>
        <v>Sosuke MIZUTANI (01)</v>
      </c>
      <c r="E1736" t="str">
        <f>IF($K1736="","",男子登録情報!$P1736)</f>
        <v>JPN</v>
      </c>
      <c r="F1736" t="str">
        <f t="shared" si="27"/>
        <v>1</v>
      </c>
      <c r="G1736">
        <f>IF($K1736="","",男子登録情報!$M1736)</f>
        <v>26</v>
      </c>
      <c r="H1736">
        <f>IF($K1736="","",男子登録情報!$A1736)</f>
        <v>492201</v>
      </c>
      <c r="K1736">
        <f>IF(男子登録情報!$C1736="","",男子登録情報!$C1736)</f>
        <v>1735</v>
      </c>
      <c r="M1736">
        <f>IFERROR(IF(AND(402&lt;=VALUE(RIGHT(男子登録情報!$F1736,4)),競技会情報!$E$3*100+競技会情報!$G$3&gt;=VALUE(RIGHT(男子登録情報!$F1736,4))),VALUE(男子登録情報!$G1736)+1,VALUE(男子登録情報!$G1736)),"")</f>
        <v>21</v>
      </c>
      <c r="N1736" t="str">
        <f>IF($K1736="","",IF(男子登録情報!$H1736="北海道",男子登録情報!$H1736,LEFT(男子登録情報!$H1736,LEN(男子登録情報!$H1736)-1)))</f>
        <v>京都</v>
      </c>
      <c r="O1736" t="str">
        <f>IF($K1736="","",IF(LEN($N1736)=2,LEFT($N1736,1)&amp;"　"&amp;RIGHT($N1736,1)&amp;"・"&amp;男子登録情報!$I1736,$N1736&amp;"・"&amp;男子登録情報!$I1736))</f>
        <v>京　都・京都市立工学院</v>
      </c>
    </row>
    <row r="1737" spans="1:15" x14ac:dyDescent="0.55000000000000004">
      <c r="A1737">
        <f>IF($K1737="","",100000000+男子登録情報!$C1737)</f>
        <v>100001736</v>
      </c>
      <c r="B1737" t="str">
        <f>IF($K1737="","",男子登録情報!$D1737&amp;" ("&amp;男子登録情報!$K1737&amp;")")</f>
        <v>馬塲　海翔 (3)</v>
      </c>
      <c r="C1737" t="str">
        <f>IF($K1737="","",男子登録情報!$E1737)</f>
        <v>ﾊﾞﾊﾞ ｶｲﾄ</v>
      </c>
      <c r="D1737" t="str">
        <f>IF($K1737="","",男子登録情報!$O1737&amp;" "&amp;男子登録情報!$N1737&amp;" ("&amp;LEFT(男子登録情報!$F1737,2)&amp;")")</f>
        <v>Kaito BABA (01)</v>
      </c>
      <c r="E1737" t="str">
        <f>IF($K1737="","",男子登録情報!$P1737)</f>
        <v>JPN</v>
      </c>
      <c r="F1737" t="str">
        <f t="shared" si="27"/>
        <v>1</v>
      </c>
      <c r="G1737">
        <f>IF($K1737="","",男子登録情報!$M1737)</f>
        <v>27</v>
      </c>
      <c r="H1737">
        <f>IF($K1737="","",男子登録情報!$A1737)</f>
        <v>492201</v>
      </c>
      <c r="K1737">
        <f>IF(男子登録情報!$C1737="","",男子登録情報!$C1737)</f>
        <v>1736</v>
      </c>
      <c r="M1737">
        <f>IFERROR(IF(AND(402&lt;=VALUE(RIGHT(男子登録情報!$F1737,4)),競技会情報!$E$3*100+競技会情報!$G$3&gt;=VALUE(RIGHT(男子登録情報!$F1737,4))),VALUE(男子登録情報!$G1737)+1,VALUE(男子登録情報!$G1737)),"")</f>
        <v>21</v>
      </c>
      <c r="N1737" t="str">
        <f>IF($K1737="","",IF(男子登録情報!$H1737="北海道",男子登録情報!$H1737,LEFT(男子登録情報!$H1737,LEN(男子登録情報!$H1737)-1)))</f>
        <v>大阪</v>
      </c>
      <c r="O1737" t="str">
        <f>IF($K1737="","",IF(LEN($N1737)=2,LEFT($N1737,1)&amp;"　"&amp;RIGHT($N1737,1)&amp;"・"&amp;男子登録情報!$I1737,$N1737&amp;"・"&amp;男子登録情報!$I1737))</f>
        <v>大　阪・関西大倉</v>
      </c>
    </row>
    <row r="1738" spans="1:15" x14ac:dyDescent="0.55000000000000004">
      <c r="A1738">
        <f>IF($K1738="","",100000000+男子登録情報!$C1738)</f>
        <v>100001737</v>
      </c>
      <c r="B1738" t="str">
        <f>IF($K1738="","",男子登録情報!$D1738&amp;" ("&amp;男子登録情報!$K1738&amp;")")</f>
        <v>奥村　孝太郎 (3)</v>
      </c>
      <c r="C1738" t="str">
        <f>IF($K1738="","",男子登録情報!$E1738)</f>
        <v>ｵｸﾑﾗ ｺｳﾀﾛｳ</v>
      </c>
      <c r="D1738" t="str">
        <f>IF($K1738="","",男子登録情報!$O1738&amp;" "&amp;男子登録情報!$N1738&amp;" ("&amp;LEFT(男子登録情報!$F1738,2)&amp;")")</f>
        <v>Kotaro OKUMURA (01)</v>
      </c>
      <c r="E1738" t="str">
        <f>IF($K1738="","",男子登録情報!$P1738)</f>
        <v>JPN</v>
      </c>
      <c r="F1738" t="str">
        <f t="shared" si="27"/>
        <v>1</v>
      </c>
      <c r="G1738">
        <f>IF($K1738="","",男子登録情報!$M1738)</f>
        <v>17</v>
      </c>
      <c r="H1738">
        <f>IF($K1738="","",男子登録情報!$A1738)</f>
        <v>492201</v>
      </c>
      <c r="K1738">
        <f>IF(男子登録情報!$C1738="","",男子登録情報!$C1738)</f>
        <v>1737</v>
      </c>
      <c r="M1738">
        <f>IFERROR(IF(AND(402&lt;=VALUE(RIGHT(男子登録情報!$F1738,4)),競技会情報!$E$3*100+競技会情報!$G$3&gt;=VALUE(RIGHT(男子登録情報!$F1738,4))),VALUE(男子登録情報!$G1738)+1,VALUE(男子登録情報!$G1738)),"")</f>
        <v>21</v>
      </c>
      <c r="N1738" t="str">
        <f>IF($K1738="","",IF(男子登録情報!$H1738="北海道",男子登録情報!$H1738,LEFT(男子登録情報!$H1738,LEN(男子登録情報!$H1738)-1)))</f>
        <v>石川</v>
      </c>
      <c r="O1738" t="str">
        <f>IF($K1738="","",IF(LEN($N1738)=2,LEFT($N1738,1)&amp;"　"&amp;RIGHT($N1738,1)&amp;"・"&amp;男子登録情報!$I1738,$N1738&amp;"・"&amp;男子登録情報!$I1738))</f>
        <v>石　川・小松明峰</v>
      </c>
    </row>
    <row r="1739" spans="1:15" x14ac:dyDescent="0.55000000000000004">
      <c r="A1739">
        <f>IF($K1739="","",100000000+男子登録情報!$C1739)</f>
        <v>100001738</v>
      </c>
      <c r="B1739" t="str">
        <f>IF($K1739="","",男子登録情報!$D1739&amp;" ("&amp;男子登録情報!$K1739&amp;")")</f>
        <v>村上　真矢 (3)</v>
      </c>
      <c r="C1739" t="str">
        <f>IF($K1739="","",男子登録情報!$E1739)</f>
        <v>ﾑﾗｶﾐ ｼﾝﾔ</v>
      </c>
      <c r="D1739" t="str">
        <f>IF($K1739="","",男子登録情報!$O1739&amp;" "&amp;男子登録情報!$N1739&amp;" ("&amp;LEFT(男子登録情報!$F1739,2)&amp;")")</f>
        <v>Shinya MURAKAMI (01)</v>
      </c>
      <c r="E1739" t="str">
        <f>IF($K1739="","",男子登録情報!$P1739)</f>
        <v>JPN</v>
      </c>
      <c r="F1739" t="str">
        <f t="shared" si="27"/>
        <v>1</v>
      </c>
      <c r="G1739">
        <f>IF($K1739="","",男子登録情報!$M1739)</f>
        <v>26</v>
      </c>
      <c r="H1739">
        <f>IF($K1739="","",男子登録情報!$A1739)</f>
        <v>492201</v>
      </c>
      <c r="K1739">
        <f>IF(男子登録情報!$C1739="","",男子登録情報!$C1739)</f>
        <v>1738</v>
      </c>
      <c r="M1739">
        <f>IFERROR(IF(AND(402&lt;=VALUE(RIGHT(男子登録情報!$F1739,4)),競技会情報!$E$3*100+競技会情報!$G$3&gt;=VALUE(RIGHT(男子登録情報!$F1739,4))),VALUE(男子登録情報!$G1739)+1,VALUE(男子登録情報!$G1739)),"")</f>
        <v>21</v>
      </c>
      <c r="N1739" t="str">
        <f>IF($K1739="","",IF(男子登録情報!$H1739="北海道",男子登録情報!$H1739,LEFT(男子登録情報!$H1739,LEN(男子登録情報!$H1739)-1)))</f>
        <v>京都</v>
      </c>
      <c r="O1739" t="str">
        <f>IF($K1739="","",IF(LEN($N1739)=2,LEFT($N1739,1)&amp;"　"&amp;RIGHT($N1739,1)&amp;"・"&amp;男子登録情報!$I1739,$N1739&amp;"・"&amp;男子登録情報!$I1739))</f>
        <v>京　都・久御山</v>
      </c>
    </row>
    <row r="1740" spans="1:15" x14ac:dyDescent="0.55000000000000004">
      <c r="A1740">
        <f>IF($K1740="","",100000000+男子登録情報!$C1740)</f>
        <v>100001739</v>
      </c>
      <c r="B1740" t="str">
        <f>IF($K1740="","",男子登録情報!$D1740&amp;" ("&amp;男子登録情報!$K1740&amp;")")</f>
        <v>西山　樹 (2)</v>
      </c>
      <c r="C1740" t="str">
        <f>IF($K1740="","",男子登録情報!$E1740)</f>
        <v>ﾆｼﾔﾏ ﾀﾂｷ</v>
      </c>
      <c r="D1740" t="str">
        <f>IF($K1740="","",男子登録情報!$O1740&amp;" "&amp;男子登録情報!$N1740&amp;" ("&amp;LEFT(男子登録情報!$F1740,2)&amp;")")</f>
        <v>Tatsuki NISHIYAMA (02)</v>
      </c>
      <c r="E1740" t="str">
        <f>IF($K1740="","",男子登録情報!$P1740)</f>
        <v>JPN</v>
      </c>
      <c r="F1740" t="str">
        <f t="shared" si="27"/>
        <v>1</v>
      </c>
      <c r="G1740">
        <f>IF($K1740="","",男子登録情報!$M1740)</f>
        <v>27</v>
      </c>
      <c r="H1740">
        <f>IF($K1740="","",男子登録情報!$A1740)</f>
        <v>492201</v>
      </c>
      <c r="K1740">
        <f>IF(男子登録情報!$C1740="","",男子登録情報!$C1740)</f>
        <v>1739</v>
      </c>
      <c r="M1740">
        <f>IFERROR(IF(AND(402&lt;=VALUE(RIGHT(男子登録情報!$F1740,4)),競技会情報!$E$3*100+競技会情報!$G$3&gt;=VALUE(RIGHT(男子登録情報!$F1740,4))),VALUE(男子登録情報!$G1740)+1,VALUE(男子登録情報!$G1740)),"")</f>
        <v>20</v>
      </c>
      <c r="N1740" t="str">
        <f>IF($K1740="","",IF(男子登録情報!$H1740="北海道",男子登録情報!$H1740,LEFT(男子登録情報!$H1740,LEN(男子登録情報!$H1740)-1)))</f>
        <v>大阪</v>
      </c>
      <c r="O1740" t="str">
        <f>IF($K1740="","",IF(LEN($N1740)=2,LEFT($N1740,1)&amp;"　"&amp;RIGHT($N1740,1)&amp;"・"&amp;男子登録情報!$I1740,$N1740&amp;"・"&amp;男子登録情報!$I1740))</f>
        <v>大　阪・咲くやこの花</v>
      </c>
    </row>
    <row r="1741" spans="1:15" x14ac:dyDescent="0.55000000000000004">
      <c r="A1741">
        <f>IF($K1741="","",100000000+男子登録情報!$C1741)</f>
        <v>100001740</v>
      </c>
      <c r="B1741" t="str">
        <f>IF($K1741="","",男子登録情報!$D1741&amp;" ("&amp;男子登録情報!$K1741&amp;")")</f>
        <v>杉本　壮吾 (2)</v>
      </c>
      <c r="C1741" t="str">
        <f>IF($K1741="","",男子登録情報!$E1741)</f>
        <v>ｽｷﾞﾓﾄ ｿｳｺﾞ</v>
      </c>
      <c r="D1741" t="str">
        <f>IF($K1741="","",男子登録情報!$O1741&amp;" "&amp;男子登録情報!$N1741&amp;" ("&amp;LEFT(男子登録情報!$F1741,2)&amp;")")</f>
        <v>Sogo SUGIMOTO (02)</v>
      </c>
      <c r="E1741" t="str">
        <f>IF($K1741="","",男子登録情報!$P1741)</f>
        <v>JPN</v>
      </c>
      <c r="F1741" t="str">
        <f t="shared" si="27"/>
        <v>1</v>
      </c>
      <c r="G1741">
        <f>IF($K1741="","",男子登録情報!$M1741)</f>
        <v>27</v>
      </c>
      <c r="H1741">
        <f>IF($K1741="","",男子登録情報!$A1741)</f>
        <v>492201</v>
      </c>
      <c r="K1741">
        <f>IF(男子登録情報!$C1741="","",男子登録情報!$C1741)</f>
        <v>1740</v>
      </c>
      <c r="M1741">
        <f>IFERROR(IF(AND(402&lt;=VALUE(RIGHT(男子登録情報!$F1741,4)),競技会情報!$E$3*100+競技会情報!$G$3&gt;=VALUE(RIGHT(男子登録情報!$F1741,4))),VALUE(男子登録情報!$G1741)+1,VALUE(男子登録情報!$G1741)),"")</f>
        <v>20</v>
      </c>
      <c r="N1741" t="str">
        <f>IF($K1741="","",IF(男子登録情報!$H1741="北海道",男子登録情報!$H1741,LEFT(男子登録情報!$H1741,LEN(男子登録情報!$H1741)-1)))</f>
        <v>大阪</v>
      </c>
      <c r="O1741" t="str">
        <f>IF($K1741="","",IF(LEN($N1741)=2,LEFT($N1741,1)&amp;"　"&amp;RIGHT($N1741,1)&amp;"・"&amp;男子登録情報!$I1741,$N1741&amp;"・"&amp;男子登録情報!$I1741))</f>
        <v>大　阪・東海大学付属大阪仰星</v>
      </c>
    </row>
    <row r="1742" spans="1:15" x14ac:dyDescent="0.55000000000000004">
      <c r="A1742">
        <f>IF($K1742="","",100000000+男子登録情報!$C1742)</f>
        <v>100001741</v>
      </c>
      <c r="B1742" t="str">
        <f>IF($K1742="","",男子登録情報!$D1742&amp;" ("&amp;男子登録情報!$K1742&amp;")")</f>
        <v>喜代田　悠輝 (2)</v>
      </c>
      <c r="C1742" t="str">
        <f>IF($K1742="","",男子登録情報!$E1742)</f>
        <v>ｷﾖﾀ ﾕｳｷ</v>
      </c>
      <c r="D1742" t="str">
        <f>IF($K1742="","",男子登録情報!$O1742&amp;" "&amp;男子登録情報!$N1742&amp;" ("&amp;LEFT(男子登録情報!$F1742,2)&amp;")")</f>
        <v>Yuki KIYOTA (02)</v>
      </c>
      <c r="E1742" t="str">
        <f>IF($K1742="","",男子登録情報!$P1742)</f>
        <v>JPN</v>
      </c>
      <c r="F1742" t="str">
        <f t="shared" si="27"/>
        <v>1</v>
      </c>
      <c r="G1742">
        <f>IF($K1742="","",男子登録情報!$M1742)</f>
        <v>27</v>
      </c>
      <c r="H1742">
        <f>IF($K1742="","",男子登録情報!$A1742)</f>
        <v>492201</v>
      </c>
      <c r="K1742">
        <f>IF(男子登録情報!$C1742="","",男子登録情報!$C1742)</f>
        <v>1741</v>
      </c>
      <c r="M1742">
        <f>IFERROR(IF(AND(402&lt;=VALUE(RIGHT(男子登録情報!$F1742,4)),競技会情報!$E$3*100+競技会情報!$G$3&gt;=VALUE(RIGHT(男子登録情報!$F1742,4))),VALUE(男子登録情報!$G1742)+1,VALUE(男子登録情報!$G1742)),"")</f>
        <v>20</v>
      </c>
      <c r="N1742" t="str">
        <f>IF($K1742="","",IF(男子登録情報!$H1742="北海道",男子登録情報!$H1742,LEFT(男子登録情報!$H1742,LEN(男子登録情報!$H1742)-1)))</f>
        <v>大阪</v>
      </c>
      <c r="O1742" t="str">
        <f>IF($K1742="","",IF(LEN($N1742)=2,LEFT($N1742,1)&amp;"　"&amp;RIGHT($N1742,1)&amp;"・"&amp;男子登録情報!$I1742,$N1742&amp;"・"&amp;男子登録情報!$I1742))</f>
        <v>大　阪・大阪</v>
      </c>
    </row>
    <row r="1743" spans="1:15" x14ac:dyDescent="0.55000000000000004">
      <c r="A1743">
        <f>IF($K1743="","",100000000+男子登録情報!$C1743)</f>
        <v>100001742</v>
      </c>
      <c r="B1743" t="str">
        <f>IF($K1743="","",男子登録情報!$D1743&amp;" ("&amp;男子登録情報!$K1743&amp;")")</f>
        <v>伊部　智哉 (2)</v>
      </c>
      <c r="C1743" t="str">
        <f>IF($K1743="","",男子登録情報!$E1743)</f>
        <v>ｲﾍﾞ ﾄﾓﾔ</v>
      </c>
      <c r="D1743" t="str">
        <f>IF($K1743="","",男子登録情報!$O1743&amp;" "&amp;男子登録情報!$N1743&amp;" ("&amp;LEFT(男子登録情報!$F1743,2)&amp;")")</f>
        <v>Tomoya IBE (02)</v>
      </c>
      <c r="E1743" t="str">
        <f>IF($K1743="","",男子登録情報!$P1743)</f>
        <v>JPN</v>
      </c>
      <c r="F1743" t="str">
        <f t="shared" si="27"/>
        <v>1</v>
      </c>
      <c r="G1743">
        <f>IF($K1743="","",男子登録情報!$M1743)</f>
        <v>25</v>
      </c>
      <c r="H1743">
        <f>IF($K1743="","",男子登録情報!$A1743)</f>
        <v>492201</v>
      </c>
      <c r="K1743">
        <f>IF(男子登録情報!$C1743="","",男子登録情報!$C1743)</f>
        <v>1742</v>
      </c>
      <c r="M1743">
        <f>IFERROR(IF(AND(402&lt;=VALUE(RIGHT(男子登録情報!$F1743,4)),競技会情報!$E$3*100+競技会情報!$G$3&gt;=VALUE(RIGHT(男子登録情報!$F1743,4))),VALUE(男子登録情報!$G1743)+1,VALUE(男子登録情報!$G1743)),"")</f>
        <v>20</v>
      </c>
      <c r="N1743" t="str">
        <f>IF($K1743="","",IF(男子登録情報!$H1743="北海道",男子登録情報!$H1743,LEFT(男子登録情報!$H1743,LEN(男子登録情報!$H1743)-1)))</f>
        <v>滋賀</v>
      </c>
      <c r="O1743" t="str">
        <f>IF($K1743="","",IF(LEN($N1743)=2,LEFT($N1743,1)&amp;"　"&amp;RIGHT($N1743,1)&amp;"・"&amp;男子登録情報!$I1743,$N1743&amp;"・"&amp;男子登録情報!$I1743))</f>
        <v>滋　賀・草津東</v>
      </c>
    </row>
    <row r="1744" spans="1:15" x14ac:dyDescent="0.55000000000000004">
      <c r="A1744">
        <f>IF($K1744="","",100000000+男子登録情報!$C1744)</f>
        <v>100001743</v>
      </c>
      <c r="B1744" t="str">
        <f>IF($K1744="","",男子登録情報!$D1744&amp;" ("&amp;男子登録情報!$K1744&amp;")")</f>
        <v>八木　翔也 (2)</v>
      </c>
      <c r="C1744" t="str">
        <f>IF($K1744="","",男子登録情報!$E1744)</f>
        <v>ﾔｷﾞ ｼｮｳﾔ</v>
      </c>
      <c r="D1744" t="str">
        <f>IF($K1744="","",男子登録情報!$O1744&amp;" "&amp;男子登録情報!$N1744&amp;" ("&amp;LEFT(男子登録情報!$F1744,2)&amp;")")</f>
        <v>Shoya YAGI (02)</v>
      </c>
      <c r="E1744" t="str">
        <f>IF($K1744="","",男子登録情報!$P1744)</f>
        <v>JPN</v>
      </c>
      <c r="F1744" t="str">
        <f t="shared" si="27"/>
        <v>1</v>
      </c>
      <c r="G1744">
        <f>IF($K1744="","",男子登録情報!$M1744)</f>
        <v>26</v>
      </c>
      <c r="H1744">
        <f>IF($K1744="","",男子登録情報!$A1744)</f>
        <v>492201</v>
      </c>
      <c r="K1744">
        <f>IF(男子登録情報!$C1744="","",男子登録情報!$C1744)</f>
        <v>1743</v>
      </c>
      <c r="M1744">
        <f>IFERROR(IF(AND(402&lt;=VALUE(RIGHT(男子登録情報!$F1744,4)),競技会情報!$E$3*100+競技会情報!$G$3&gt;=VALUE(RIGHT(男子登録情報!$F1744,4))),VALUE(男子登録情報!$G1744)+1,VALUE(男子登録情報!$G1744)),"")</f>
        <v>20</v>
      </c>
      <c r="N1744" t="str">
        <f>IF($K1744="","",IF(男子登録情報!$H1744="北海道",男子登録情報!$H1744,LEFT(男子登録情報!$H1744,LEN(男子登録情報!$H1744)-1)))</f>
        <v>京都</v>
      </c>
      <c r="O1744" t="str">
        <f>IF($K1744="","",IF(LEN($N1744)=2,LEFT($N1744,1)&amp;"　"&amp;RIGHT($N1744,1)&amp;"・"&amp;男子登録情報!$I1744,$N1744&amp;"・"&amp;男子登録情報!$I1744))</f>
        <v>京　都・乙訓</v>
      </c>
    </row>
    <row r="1745" spans="1:15" x14ac:dyDescent="0.55000000000000004">
      <c r="A1745">
        <f>IF($K1745="","",100000000+男子登録情報!$C1745)</f>
        <v>100001744</v>
      </c>
      <c r="B1745" t="str">
        <f>IF($K1745="","",男子登録情報!$D1745&amp;" ("&amp;男子登録情報!$K1745&amp;")")</f>
        <v>田中　健太郎 (2)</v>
      </c>
      <c r="C1745" t="str">
        <f>IF($K1745="","",男子登録情報!$E1745)</f>
        <v>ﾀﾅｶ ｹﾝﾀﾛｳ</v>
      </c>
      <c r="D1745" t="str">
        <f>IF($K1745="","",男子登録情報!$O1745&amp;" "&amp;男子登録情報!$N1745&amp;" ("&amp;LEFT(男子登録情報!$F1745,2)&amp;")")</f>
        <v>Kentaro TANAKA (02)</v>
      </c>
      <c r="E1745" t="str">
        <f>IF($K1745="","",男子登録情報!$P1745)</f>
        <v>JPN</v>
      </c>
      <c r="F1745" t="str">
        <f t="shared" si="27"/>
        <v>1</v>
      </c>
      <c r="G1745">
        <f>IF($K1745="","",男子登録情報!$M1745)</f>
        <v>28</v>
      </c>
      <c r="H1745">
        <f>IF($K1745="","",男子登録情報!$A1745)</f>
        <v>492201</v>
      </c>
      <c r="K1745">
        <f>IF(男子登録情報!$C1745="","",男子登録情報!$C1745)</f>
        <v>1744</v>
      </c>
      <c r="M1745">
        <f>IFERROR(IF(AND(402&lt;=VALUE(RIGHT(男子登録情報!$F1745,4)),競技会情報!$E$3*100+競技会情報!$G$3&gt;=VALUE(RIGHT(男子登録情報!$F1745,4))),VALUE(男子登録情報!$G1745)+1,VALUE(男子登録情報!$G1745)),"")</f>
        <v>20</v>
      </c>
      <c r="N1745" t="str">
        <f>IF($K1745="","",IF(男子登録情報!$H1745="北海道",男子登録情報!$H1745,LEFT(男子登録情報!$H1745,LEN(男子登録情報!$H1745)-1)))</f>
        <v>兵庫</v>
      </c>
      <c r="O1745" t="str">
        <f>IF($K1745="","",IF(LEN($N1745)=2,LEFT($N1745,1)&amp;"　"&amp;RIGHT($N1745,1)&amp;"・"&amp;男子登録情報!$I1745,$N1745&amp;"・"&amp;男子登録情報!$I1745))</f>
        <v>兵　庫・社</v>
      </c>
    </row>
    <row r="1746" spans="1:15" x14ac:dyDescent="0.55000000000000004">
      <c r="A1746">
        <f>IF($K1746="","",100000000+男子登録情報!$C1746)</f>
        <v>100001745</v>
      </c>
      <c r="B1746" t="str">
        <f>IF($K1746="","",男子登録情報!$D1746&amp;" ("&amp;男子登録情報!$K1746&amp;")")</f>
        <v>北澤　蒼梧 (2)</v>
      </c>
      <c r="C1746" t="str">
        <f>IF($K1746="","",男子登録情報!$E1746)</f>
        <v>ｷﾀｻﾞﾜ ｿｳｺﾞ</v>
      </c>
      <c r="D1746" t="str">
        <f>IF($K1746="","",男子登録情報!$O1746&amp;" "&amp;男子登録情報!$N1746&amp;" ("&amp;LEFT(男子登録情報!$F1746,2)&amp;")")</f>
        <v>Sogo KITAZAWA (02)</v>
      </c>
      <c r="E1746" t="str">
        <f>IF($K1746="","",男子登録情報!$P1746)</f>
        <v>JPN</v>
      </c>
      <c r="F1746" t="str">
        <f t="shared" si="27"/>
        <v>1</v>
      </c>
      <c r="G1746">
        <f>IF($K1746="","",男子登録情報!$M1746)</f>
        <v>37</v>
      </c>
      <c r="H1746">
        <f>IF($K1746="","",男子登録情報!$A1746)</f>
        <v>492201</v>
      </c>
      <c r="K1746">
        <f>IF(男子登録情報!$C1746="","",男子登録情報!$C1746)</f>
        <v>1745</v>
      </c>
      <c r="M1746">
        <f>IFERROR(IF(AND(402&lt;=VALUE(RIGHT(男子登録情報!$F1746,4)),競技会情報!$E$3*100+競技会情報!$G$3&gt;=VALUE(RIGHT(男子登録情報!$F1746,4))),VALUE(男子登録情報!$G1746)+1,VALUE(男子登録情報!$G1746)),"")</f>
        <v>20</v>
      </c>
      <c r="N1746" t="str">
        <f>IF($K1746="","",IF(男子登録情報!$H1746="北海道",男子登録情報!$H1746,LEFT(男子登録情報!$H1746,LEN(男子登録情報!$H1746)-1)))</f>
        <v>香川</v>
      </c>
      <c r="O1746" t="str">
        <f>IF($K1746="","",IF(LEN($N1746)=2,LEFT($N1746,1)&amp;"　"&amp;RIGHT($N1746,1)&amp;"・"&amp;男子登録情報!$I1746,$N1746&amp;"・"&amp;男子登録情報!$I1746))</f>
        <v>香　川・香川西</v>
      </c>
    </row>
    <row r="1747" spans="1:15" x14ac:dyDescent="0.55000000000000004">
      <c r="A1747">
        <f>IF($K1747="","",100000000+男子登録情報!$C1747)</f>
        <v>100001746</v>
      </c>
      <c r="B1747" t="str">
        <f>IF($K1747="","",男子登録情報!$D1747&amp;" ("&amp;男子登録情報!$K1747&amp;")")</f>
        <v>南部　海斗 (2)</v>
      </c>
      <c r="C1747" t="str">
        <f>IF($K1747="","",男子登録情報!$E1747)</f>
        <v>ﾅﾝﾌﾞ ｶｲﾄ</v>
      </c>
      <c r="D1747" t="str">
        <f>IF($K1747="","",男子登録情報!$O1747&amp;" "&amp;男子登録情報!$N1747&amp;" ("&amp;LEFT(男子登録情報!$F1747,2)&amp;")")</f>
        <v>Kaito NAMBU (03)</v>
      </c>
      <c r="E1747" t="str">
        <f>IF($K1747="","",男子登録情報!$P1747)</f>
        <v>JPN</v>
      </c>
      <c r="F1747" t="str">
        <f t="shared" si="27"/>
        <v>1</v>
      </c>
      <c r="G1747">
        <f>IF($K1747="","",男子登録情報!$M1747)</f>
        <v>26</v>
      </c>
      <c r="H1747">
        <f>IF($K1747="","",男子登録情報!$A1747)</f>
        <v>492201</v>
      </c>
      <c r="K1747">
        <f>IF(男子登録情報!$C1747="","",男子登録情報!$C1747)</f>
        <v>1746</v>
      </c>
      <c r="M1747">
        <f>IFERROR(IF(AND(402&lt;=VALUE(RIGHT(男子登録情報!$F1747,4)),競技会情報!$E$3*100+競技会情報!$G$3&gt;=VALUE(RIGHT(男子登録情報!$F1747,4))),VALUE(男子登録情報!$G1747)+1,VALUE(男子登録情報!$G1747)),"")</f>
        <v>19</v>
      </c>
      <c r="N1747" t="str">
        <f>IF($K1747="","",IF(男子登録情報!$H1747="北海道",男子登録情報!$H1747,LEFT(男子登録情報!$H1747,LEN(男子登録情報!$H1747)-1)))</f>
        <v>京都</v>
      </c>
      <c r="O1747" t="str">
        <f>IF($K1747="","",IF(LEN($N1747)=2,LEFT($N1747,1)&amp;"　"&amp;RIGHT($N1747,1)&amp;"・"&amp;男子登録情報!$I1747,$N1747&amp;"・"&amp;男子登録情報!$I1747))</f>
        <v>京　都・田辺</v>
      </c>
    </row>
    <row r="1748" spans="1:15" x14ac:dyDescent="0.55000000000000004">
      <c r="A1748">
        <f>IF($K1748="","",100000000+男子登録情報!$C1748)</f>
        <v>100001747</v>
      </c>
      <c r="B1748" t="str">
        <f>IF($K1748="","",男子登録情報!$D1748&amp;" ("&amp;男子登録情報!$K1748&amp;")")</f>
        <v>樽見　遊佑 (2)</v>
      </c>
      <c r="C1748" t="str">
        <f>IF($K1748="","",男子登録情報!$E1748)</f>
        <v>ﾀﾙﾐ ﾕｳｽｹ</v>
      </c>
      <c r="D1748" t="str">
        <f>IF($K1748="","",男子登録情報!$O1748&amp;" "&amp;男子登録情報!$N1748&amp;" ("&amp;LEFT(男子登録情報!$F1748,2)&amp;")")</f>
        <v>Yusuke TARUMI (02)</v>
      </c>
      <c r="E1748" t="str">
        <f>IF($K1748="","",男子登録情報!$P1748)</f>
        <v>JPN</v>
      </c>
      <c r="F1748" t="str">
        <f t="shared" si="27"/>
        <v>1</v>
      </c>
      <c r="G1748">
        <f>IF($K1748="","",男子登録情報!$M1748)</f>
        <v>25</v>
      </c>
      <c r="H1748">
        <f>IF($K1748="","",男子登録情報!$A1748)</f>
        <v>492201</v>
      </c>
      <c r="K1748">
        <f>IF(男子登録情報!$C1748="","",男子登録情報!$C1748)</f>
        <v>1747</v>
      </c>
      <c r="M1748">
        <f>IFERROR(IF(AND(402&lt;=VALUE(RIGHT(男子登録情報!$F1748,4)),競技会情報!$E$3*100+競技会情報!$G$3&gt;=VALUE(RIGHT(男子登録情報!$F1748,4))),VALUE(男子登録情報!$G1748)+1,VALUE(男子登録情報!$G1748)),"")</f>
        <v>20</v>
      </c>
      <c r="N1748" t="str">
        <f>IF($K1748="","",IF(男子登録情報!$H1748="北海道",男子登録情報!$H1748,LEFT(男子登録情報!$H1748,LEN(男子登録情報!$H1748)-1)))</f>
        <v>滋賀</v>
      </c>
      <c r="O1748" t="str">
        <f>IF($K1748="","",IF(LEN($N1748)=2,LEFT($N1748,1)&amp;"　"&amp;RIGHT($N1748,1)&amp;"・"&amp;男子登録情報!$I1748,$N1748&amp;"・"&amp;男子登録情報!$I1748))</f>
        <v>滋　賀・草津東</v>
      </c>
    </row>
    <row r="1749" spans="1:15" x14ac:dyDescent="0.55000000000000004">
      <c r="A1749">
        <f>IF($K1749="","",100000000+男子登録情報!$C1749)</f>
        <v>100001748</v>
      </c>
      <c r="B1749" t="str">
        <f>IF($K1749="","",男子登録情報!$D1749&amp;" ("&amp;男子登録情報!$K1749&amp;")")</f>
        <v>竪山　泰正 (2)</v>
      </c>
      <c r="C1749" t="str">
        <f>IF($K1749="","",男子登録情報!$E1749)</f>
        <v>ﾀﾃﾔﾏ ﾔｽﾏｻ</v>
      </c>
      <c r="D1749" t="str">
        <f>IF($K1749="","",男子登録情報!$O1749&amp;" "&amp;男子登録情報!$N1749&amp;" ("&amp;LEFT(男子登録情報!$F1749,2)&amp;")")</f>
        <v>Yasumasa TATEYAMA (02)</v>
      </c>
      <c r="E1749" t="str">
        <f>IF($K1749="","",男子登録情報!$P1749)</f>
        <v>JPN</v>
      </c>
      <c r="F1749" t="str">
        <f t="shared" si="27"/>
        <v>1</v>
      </c>
      <c r="G1749">
        <f>IF($K1749="","",男子登録情報!$M1749)</f>
        <v>27</v>
      </c>
      <c r="H1749">
        <f>IF($K1749="","",男子登録情報!$A1749)</f>
        <v>492201</v>
      </c>
      <c r="K1749">
        <f>IF(男子登録情報!$C1749="","",男子登録情報!$C1749)</f>
        <v>1748</v>
      </c>
      <c r="M1749">
        <f>IFERROR(IF(AND(402&lt;=VALUE(RIGHT(男子登録情報!$F1749,4)),競技会情報!$E$3*100+競技会情報!$G$3&gt;=VALUE(RIGHT(男子登録情報!$F1749,4))),VALUE(男子登録情報!$G1749)+1,VALUE(男子登録情報!$G1749)),"")</f>
        <v>20</v>
      </c>
      <c r="N1749" t="str">
        <f>IF($K1749="","",IF(男子登録情報!$H1749="北海道",男子登録情報!$H1749,LEFT(男子登録情報!$H1749,LEN(男子登録情報!$H1749)-1)))</f>
        <v>大阪</v>
      </c>
      <c r="O1749" t="str">
        <f>IF($K1749="","",IF(LEN($N1749)=2,LEFT($N1749,1)&amp;"　"&amp;RIGHT($N1749,1)&amp;"・"&amp;男子登録情報!$I1749,$N1749&amp;"・"&amp;男子登録情報!$I1749))</f>
        <v>大　阪・東海大学付属大阪仰星</v>
      </c>
    </row>
    <row r="1750" spans="1:15" x14ac:dyDescent="0.55000000000000004">
      <c r="A1750">
        <f>IF($K1750="","",100000000+男子登録情報!$C1750)</f>
        <v>100001749</v>
      </c>
      <c r="B1750" t="str">
        <f>IF($K1750="","",男子登録情報!$D1750&amp;" ("&amp;男子登録情報!$K1750&amp;")")</f>
        <v>中谷　知博 (2)</v>
      </c>
      <c r="C1750" t="str">
        <f>IF($K1750="","",男子登録情報!$E1750)</f>
        <v>ﾅｶﾀﾆ ﾄﾓﾋﾛ</v>
      </c>
      <c r="D1750" t="str">
        <f>IF($K1750="","",男子登録情報!$O1750&amp;" "&amp;男子登録情報!$N1750&amp;" ("&amp;LEFT(男子登録情報!$F1750,2)&amp;")")</f>
        <v>Tomohiro NAKATANI (02)</v>
      </c>
      <c r="E1750" t="str">
        <f>IF($K1750="","",男子登録情報!$P1750)</f>
        <v>JPN</v>
      </c>
      <c r="F1750" t="str">
        <f t="shared" si="27"/>
        <v>1</v>
      </c>
      <c r="G1750">
        <f>IF($K1750="","",男子登録情報!$M1750)</f>
        <v>29</v>
      </c>
      <c r="H1750">
        <f>IF($K1750="","",男子登録情報!$A1750)</f>
        <v>492201</v>
      </c>
      <c r="K1750">
        <f>IF(男子登録情報!$C1750="","",男子登録情報!$C1750)</f>
        <v>1749</v>
      </c>
      <c r="M1750">
        <f>IFERROR(IF(AND(402&lt;=VALUE(RIGHT(男子登録情報!$F1750,4)),競技会情報!$E$3*100+競技会情報!$G$3&gt;=VALUE(RIGHT(男子登録情報!$F1750,4))),VALUE(男子登録情報!$G1750)+1,VALUE(男子登録情報!$G1750)),"")</f>
        <v>20</v>
      </c>
      <c r="N1750" t="str">
        <f>IF($K1750="","",IF(男子登録情報!$H1750="北海道",男子登録情報!$H1750,LEFT(男子登録情報!$H1750,LEN(男子登録情報!$H1750)-1)))</f>
        <v>奈良</v>
      </c>
      <c r="O1750" t="str">
        <f>IF($K1750="","",IF(LEN($N1750)=2,LEFT($N1750,1)&amp;"　"&amp;RIGHT($N1750,1)&amp;"・"&amp;男子登録情報!$I1750,$N1750&amp;"・"&amp;男子登録情報!$I1750))</f>
        <v>奈　良・智弁学園奈良ｶﾚｯｼﾞ</v>
      </c>
    </row>
    <row r="1751" spans="1:15" x14ac:dyDescent="0.55000000000000004">
      <c r="A1751">
        <f>IF($K1751="","",100000000+男子登録情報!$C1751)</f>
        <v>100001750</v>
      </c>
      <c r="B1751" t="str">
        <f>IF($K1751="","",男子登録情報!$D1751&amp;" ("&amp;男子登録情報!$K1751&amp;")")</f>
        <v>渡邊　隼斗 (2)</v>
      </c>
      <c r="C1751" t="str">
        <f>IF($K1751="","",男子登録情報!$E1751)</f>
        <v>ﾜﾀﾅﾍﾞ ﾊﾔﾄ</v>
      </c>
      <c r="D1751" t="str">
        <f>IF($K1751="","",男子登録情報!$O1751&amp;" "&amp;男子登録情報!$N1751&amp;" ("&amp;LEFT(男子登録情報!$F1751,2)&amp;")")</f>
        <v>Hayato WATANABE (02)</v>
      </c>
      <c r="E1751" t="str">
        <f>IF($K1751="","",男子登録情報!$P1751)</f>
        <v>JPN</v>
      </c>
      <c r="F1751" t="str">
        <f t="shared" si="27"/>
        <v>1</v>
      </c>
      <c r="G1751">
        <f>IF($K1751="","",男子登録情報!$M1751)</f>
        <v>28</v>
      </c>
      <c r="H1751">
        <f>IF($K1751="","",男子登録情報!$A1751)</f>
        <v>492201</v>
      </c>
      <c r="K1751">
        <f>IF(男子登録情報!$C1751="","",男子登録情報!$C1751)</f>
        <v>1750</v>
      </c>
      <c r="M1751">
        <f>IFERROR(IF(AND(402&lt;=VALUE(RIGHT(男子登録情報!$F1751,4)),競技会情報!$E$3*100+競技会情報!$G$3&gt;=VALUE(RIGHT(男子登録情報!$F1751,4))),VALUE(男子登録情報!$G1751)+1,VALUE(男子登録情報!$G1751)),"")</f>
        <v>20</v>
      </c>
      <c r="N1751" t="str">
        <f>IF($K1751="","",IF(男子登録情報!$H1751="北海道",男子登録情報!$H1751,LEFT(男子登録情報!$H1751,LEN(男子登録情報!$H1751)-1)))</f>
        <v>兵庫</v>
      </c>
      <c r="O1751" t="str">
        <f>IF($K1751="","",IF(LEN($N1751)=2,LEFT($N1751,1)&amp;"　"&amp;RIGHT($N1751,1)&amp;"・"&amp;男子登録情報!$I1751,$N1751&amp;"・"&amp;男子登録情報!$I1751))</f>
        <v>兵　庫・姫路商業</v>
      </c>
    </row>
    <row r="1752" spans="1:15" x14ac:dyDescent="0.55000000000000004">
      <c r="A1752">
        <f>IF($K1752="","",100000000+男子登録情報!$C1752)</f>
        <v>100001751</v>
      </c>
      <c r="B1752" t="str">
        <f>IF($K1752="","",男子登録情報!$D1752&amp;" ("&amp;男子登録情報!$K1752&amp;")")</f>
        <v>安原　侑汰 (2)</v>
      </c>
      <c r="C1752" t="str">
        <f>IF($K1752="","",男子登録情報!$E1752)</f>
        <v>ﾔｽﾊﾗ ﾕｳﾀ</v>
      </c>
      <c r="D1752" t="str">
        <f>IF($K1752="","",男子登録情報!$O1752&amp;" "&amp;男子登録情報!$N1752&amp;" ("&amp;LEFT(男子登録情報!$F1752,2)&amp;")")</f>
        <v>Yuta YASUHARA (02)</v>
      </c>
      <c r="E1752" t="str">
        <f>IF($K1752="","",男子登録情報!$P1752)</f>
        <v>JPN</v>
      </c>
      <c r="F1752" t="str">
        <f t="shared" si="27"/>
        <v>1</v>
      </c>
      <c r="G1752">
        <f>IF($K1752="","",男子登録情報!$M1752)</f>
        <v>26</v>
      </c>
      <c r="H1752">
        <f>IF($K1752="","",男子登録情報!$A1752)</f>
        <v>492201</v>
      </c>
      <c r="K1752">
        <f>IF(男子登録情報!$C1752="","",男子登録情報!$C1752)</f>
        <v>1751</v>
      </c>
      <c r="M1752">
        <f>IFERROR(IF(AND(402&lt;=VALUE(RIGHT(男子登録情報!$F1752,4)),競技会情報!$E$3*100+競技会情報!$G$3&gt;=VALUE(RIGHT(男子登録情報!$F1752,4))),VALUE(男子登録情報!$G1752)+1,VALUE(男子登録情報!$G1752)),"")</f>
        <v>20</v>
      </c>
      <c r="N1752" t="str">
        <f>IF($K1752="","",IF(男子登録情報!$H1752="北海道",男子登録情報!$H1752,LEFT(男子登録情報!$H1752,LEN(男子登録情報!$H1752)-1)))</f>
        <v>静岡</v>
      </c>
      <c r="O1752" t="str">
        <f>IF($K1752="","",IF(LEN($N1752)=2,LEFT($N1752,1)&amp;"　"&amp;RIGHT($N1752,1)&amp;"・"&amp;男子登録情報!$I1752,$N1752&amp;"・"&amp;男子登録情報!$I1752))</f>
        <v>静　岡・浜松市立</v>
      </c>
    </row>
    <row r="1753" spans="1:15" x14ac:dyDescent="0.55000000000000004">
      <c r="A1753">
        <f>IF($K1753="","",100000000+男子登録情報!$C1753)</f>
        <v>100001752</v>
      </c>
      <c r="B1753" t="str">
        <f>IF($K1753="","",男子登録情報!$D1753&amp;" ("&amp;男子登録情報!$K1753&amp;")")</f>
        <v>古屋　昂大 (2)</v>
      </c>
      <c r="C1753" t="str">
        <f>IF($K1753="","",男子登録情報!$E1753)</f>
        <v>ﾌﾙﾔ ｺｳﾀﾞｲ</v>
      </c>
      <c r="D1753" t="str">
        <f>IF($K1753="","",男子登録情報!$O1753&amp;" "&amp;男子登録情報!$N1753&amp;" ("&amp;LEFT(男子登録情報!$F1753,2)&amp;")")</f>
        <v>Kodai FURUYA (03)</v>
      </c>
      <c r="E1753" t="str">
        <f>IF($K1753="","",男子登録情報!$P1753)</f>
        <v>JPN</v>
      </c>
      <c r="F1753" t="str">
        <f t="shared" si="27"/>
        <v>1</v>
      </c>
      <c r="G1753">
        <f>IF($K1753="","",男子登録情報!$M1753)</f>
        <v>26</v>
      </c>
      <c r="H1753">
        <f>IF($K1753="","",男子登録情報!$A1753)</f>
        <v>492201</v>
      </c>
      <c r="K1753">
        <f>IF(男子登録情報!$C1753="","",男子登録情報!$C1753)</f>
        <v>1752</v>
      </c>
      <c r="M1753">
        <f>IFERROR(IF(AND(402&lt;=VALUE(RIGHT(男子登録情報!$F1753,4)),競技会情報!$E$3*100+競技会情報!$G$3&gt;=VALUE(RIGHT(男子登録情報!$F1753,4))),VALUE(男子登録情報!$G1753)+1,VALUE(男子登録情報!$G1753)),"")</f>
        <v>19</v>
      </c>
      <c r="N1753" t="str">
        <f>IF($K1753="","",IF(男子登録情報!$H1753="北海道",男子登録情報!$H1753,LEFT(男子登録情報!$H1753,LEN(男子登録情報!$H1753)-1)))</f>
        <v>山口</v>
      </c>
      <c r="O1753" t="str">
        <f>IF($K1753="","",IF(LEN($N1753)=2,LEFT($N1753,1)&amp;"　"&amp;RIGHT($N1753,1)&amp;"・"&amp;男子登録情報!$I1753,$N1753&amp;"・"&amp;男子登録情報!$I1753))</f>
        <v>山　口・山口中央</v>
      </c>
    </row>
    <row r="1754" spans="1:15" x14ac:dyDescent="0.55000000000000004">
      <c r="A1754">
        <f>IF($K1754="","",100000000+男子登録情報!$C1754)</f>
        <v>100001753</v>
      </c>
      <c r="B1754" t="str">
        <f>IF($K1754="","",男子登録情報!$D1754&amp;" ("&amp;男子登録情報!$K1754&amp;")")</f>
        <v>吉田　創詠 (2)</v>
      </c>
      <c r="C1754" t="str">
        <f>IF($K1754="","",男子登録情報!$E1754)</f>
        <v>ﾖｼﾀﾞ ｿｳｴｲ</v>
      </c>
      <c r="D1754" t="str">
        <f>IF($K1754="","",男子登録情報!$O1754&amp;" "&amp;男子登録情報!$N1754&amp;" ("&amp;LEFT(男子登録情報!$F1754,2)&amp;")")</f>
        <v>Soei YOSHIDA (02)</v>
      </c>
      <c r="E1754" t="str">
        <f>IF($K1754="","",男子登録情報!$P1754)</f>
        <v>JPN</v>
      </c>
      <c r="F1754" t="str">
        <f t="shared" si="27"/>
        <v>1</v>
      </c>
      <c r="G1754">
        <f>IF($K1754="","",男子登録情報!$M1754)</f>
        <v>21</v>
      </c>
      <c r="H1754">
        <f>IF($K1754="","",男子登録情報!$A1754)</f>
        <v>492201</v>
      </c>
      <c r="K1754">
        <f>IF(男子登録情報!$C1754="","",男子登録情報!$C1754)</f>
        <v>1753</v>
      </c>
      <c r="M1754">
        <f>IFERROR(IF(AND(402&lt;=VALUE(RIGHT(男子登録情報!$F1754,4)),競技会情報!$E$3*100+競技会情報!$G$3&gt;=VALUE(RIGHT(男子登録情報!$F1754,4))),VALUE(男子登録情報!$G1754)+1,VALUE(男子登録情報!$G1754)),"")</f>
        <v>20</v>
      </c>
      <c r="N1754" t="str">
        <f>IF($K1754="","",IF(男子登録情報!$H1754="北海道",男子登録情報!$H1754,LEFT(男子登録情報!$H1754,LEN(男子登録情報!$H1754)-1)))</f>
        <v>岐阜</v>
      </c>
      <c r="O1754" t="str">
        <f>IF($K1754="","",IF(LEN($N1754)=2,LEFT($N1754,1)&amp;"　"&amp;RIGHT($N1754,1)&amp;"・"&amp;男子登録情報!$I1754,$N1754&amp;"・"&amp;男子登録情報!$I1754))</f>
        <v>岐　阜・岐阜聖徳学園</v>
      </c>
    </row>
    <row r="1755" spans="1:15" x14ac:dyDescent="0.55000000000000004">
      <c r="A1755">
        <f>IF($K1755="","",100000000+男子登録情報!$C1755)</f>
        <v>100001754</v>
      </c>
      <c r="B1755" t="str">
        <f>IF($K1755="","",男子登録情報!$D1755&amp;" ("&amp;男子登録情報!$K1755&amp;")")</f>
        <v>本城　龍一 (2)</v>
      </c>
      <c r="C1755" t="str">
        <f>IF($K1755="","",男子登録情報!$E1755)</f>
        <v>ﾎﾝｼﾞｮｳ ﾘｭｳｲﾁ</v>
      </c>
      <c r="D1755" t="str">
        <f>IF($K1755="","",男子登録情報!$O1755&amp;" "&amp;男子登録情報!$N1755&amp;" ("&amp;LEFT(男子登録情報!$F1755,2)&amp;")")</f>
        <v>Ryuichi HONJO (02)</v>
      </c>
      <c r="E1755" t="str">
        <f>IF($K1755="","",男子登録情報!$P1755)</f>
        <v>JPN</v>
      </c>
      <c r="F1755" t="str">
        <f t="shared" si="27"/>
        <v>1</v>
      </c>
      <c r="G1755">
        <f>IF($K1755="","",男子登録情報!$M1755)</f>
        <v>25</v>
      </c>
      <c r="H1755">
        <f>IF($K1755="","",男子登録情報!$A1755)</f>
        <v>492201</v>
      </c>
      <c r="K1755">
        <f>IF(男子登録情報!$C1755="","",男子登録情報!$C1755)</f>
        <v>1754</v>
      </c>
      <c r="M1755">
        <f>IFERROR(IF(AND(402&lt;=VALUE(RIGHT(男子登録情報!$F1755,4)),競技会情報!$E$3*100+競技会情報!$G$3&gt;=VALUE(RIGHT(男子登録情報!$F1755,4))),VALUE(男子登録情報!$G1755)+1,VALUE(男子登録情報!$G1755)),"")</f>
        <v>20</v>
      </c>
      <c r="N1755" t="str">
        <f>IF($K1755="","",IF(男子登録情報!$H1755="北海道",男子登録情報!$H1755,LEFT(男子登録情報!$H1755,LEN(男子登録情報!$H1755)-1)))</f>
        <v>滋賀</v>
      </c>
      <c r="O1755" t="str">
        <f>IF($K1755="","",IF(LEN($N1755)=2,LEFT($N1755,1)&amp;"　"&amp;RIGHT($N1755,1)&amp;"・"&amp;男子登録情報!$I1755,$N1755&amp;"・"&amp;男子登録情報!$I1755))</f>
        <v>滋　賀・東大津</v>
      </c>
    </row>
    <row r="1756" spans="1:15" x14ac:dyDescent="0.55000000000000004">
      <c r="A1756">
        <f>IF($K1756="","",100000000+男子登録情報!$C1756)</f>
        <v>100001755</v>
      </c>
      <c r="B1756" t="str">
        <f>IF($K1756="","",男子登録情報!$D1756&amp;" ("&amp;男子登録情報!$K1756&amp;")")</f>
        <v>安在　森祐 (M2)</v>
      </c>
      <c r="C1756" t="str">
        <f>IF($K1756="","",男子登録情報!$E1756)</f>
        <v>ｱﾝｻﾞｲ ｼﾝｽｹ</v>
      </c>
      <c r="D1756" t="str">
        <f>IF($K1756="","",男子登録情報!$O1756&amp;" "&amp;男子登録情報!$N1756&amp;" ("&amp;LEFT(男子登録情報!$F1756,2)&amp;")")</f>
        <v>Shinsuke ANZAI (98)</v>
      </c>
      <c r="E1756" t="str">
        <f>IF($K1756="","",男子登録情報!$P1756)</f>
        <v>JPN</v>
      </c>
      <c r="F1756" t="str">
        <f t="shared" si="27"/>
        <v>1</v>
      </c>
      <c r="G1756">
        <f>IF($K1756="","",男子登録情報!$M1756)</f>
        <v>25</v>
      </c>
      <c r="H1756">
        <f>IF($K1756="","",男子登録情報!$A1756)</f>
        <v>492201</v>
      </c>
      <c r="K1756">
        <f>IF(男子登録情報!$C1756="","",男子登録情報!$C1756)</f>
        <v>1755</v>
      </c>
      <c r="M1756">
        <f>IFERROR(IF(AND(402&lt;=VALUE(RIGHT(男子登録情報!$F1756,4)),競技会情報!$E$3*100+競技会情報!$G$3&gt;=VALUE(RIGHT(男子登録情報!$F1756,4))),VALUE(男子登録情報!$G1756)+1,VALUE(男子登録情報!$G1756)),"")</f>
        <v>24</v>
      </c>
      <c r="N1756" t="str">
        <f>IF($K1756="","",IF(男子登録情報!$H1756="北海道",男子登録情報!$H1756,LEFT(男子登録情報!$H1756,LEN(男子登録情報!$H1756)-1)))</f>
        <v>滋賀</v>
      </c>
      <c r="O1756" t="str">
        <f>IF($K1756="","",IF(LEN($N1756)=2,LEFT($N1756,1)&amp;"　"&amp;RIGHT($N1756,1)&amp;"・"&amp;男子登録情報!$I1756,$N1756&amp;"・"&amp;男子登録情報!$I1756))</f>
        <v>滋　賀・水口東</v>
      </c>
    </row>
    <row r="1757" spans="1:15" x14ac:dyDescent="0.55000000000000004">
      <c r="A1757">
        <f>IF($K1757="","",100000000+男子登録情報!$C1757)</f>
        <v>100001756</v>
      </c>
      <c r="B1757" t="str">
        <f>IF($K1757="","",男子登録情報!$D1757&amp;" ("&amp;男子登録情報!$K1757&amp;")")</f>
        <v>福井　利輝 (3)</v>
      </c>
      <c r="C1757" t="str">
        <f>IF($K1757="","",男子登録情報!$E1757)</f>
        <v>ﾌｸｲ ﾄｼｷ</v>
      </c>
      <c r="D1757" t="str">
        <f>IF($K1757="","",男子登録情報!$O1757&amp;" "&amp;男子登録情報!$N1757&amp;" ("&amp;LEFT(男子登録情報!$F1757,2)&amp;")")</f>
        <v>Toshiki FUKUI (01)</v>
      </c>
      <c r="E1757" t="str">
        <f>IF($K1757="","",男子登録情報!$P1757)</f>
        <v>JPN</v>
      </c>
      <c r="F1757" t="str">
        <f t="shared" si="27"/>
        <v>1</v>
      </c>
      <c r="G1757">
        <f>IF($K1757="","",男子登録情報!$M1757)</f>
        <v>27</v>
      </c>
      <c r="H1757">
        <f>IF($K1757="","",男子登録情報!$A1757)</f>
        <v>492201</v>
      </c>
      <c r="K1757">
        <f>IF(男子登録情報!$C1757="","",男子登録情報!$C1757)</f>
        <v>1756</v>
      </c>
      <c r="M1757">
        <f>IFERROR(IF(AND(402&lt;=VALUE(RIGHT(男子登録情報!$F1757,4)),競技会情報!$E$3*100+競技会情報!$G$3&gt;=VALUE(RIGHT(男子登録情報!$F1757,4))),VALUE(男子登録情報!$G1757)+1,VALUE(男子登録情報!$G1757)),"")</f>
        <v>21</v>
      </c>
      <c r="N1757" t="str">
        <f>IF($K1757="","",IF(男子登録情報!$H1757="北海道",男子登録情報!$H1757,LEFT(男子登録情報!$H1757,LEN(男子登録情報!$H1757)-1)))</f>
        <v>大阪</v>
      </c>
      <c r="O1757" t="str">
        <f>IF($K1757="","",IF(LEN($N1757)=2,LEFT($N1757,1)&amp;"　"&amp;RIGHT($N1757,1)&amp;"・"&amp;男子登録情報!$I1757,$N1757&amp;"・"&amp;男子登録情報!$I1757))</f>
        <v>大　阪・香里丘</v>
      </c>
    </row>
    <row r="1758" spans="1:15" x14ac:dyDescent="0.55000000000000004">
      <c r="A1758">
        <f>IF($K1758="","",100000000+男子登録情報!$C1758)</f>
        <v>100001757</v>
      </c>
      <c r="B1758" t="str">
        <f>IF($K1758="","",男子登録情報!$D1758&amp;" ("&amp;男子登録情報!$K1758&amp;")")</f>
        <v>林田　悠翔 (2)</v>
      </c>
      <c r="C1758" t="str">
        <f>IF($K1758="","",男子登録情報!$E1758)</f>
        <v>ﾊﾔｼﾀﾞ ﾕｳﾄ</v>
      </c>
      <c r="D1758" t="str">
        <f>IF($K1758="","",男子登録情報!$O1758&amp;" "&amp;男子登録情報!$N1758&amp;" ("&amp;LEFT(男子登録情報!$F1758,2)&amp;")")</f>
        <v>Yuto HAYASHIDA (02)</v>
      </c>
      <c r="E1758" t="str">
        <f>IF($K1758="","",男子登録情報!$P1758)</f>
        <v>JPN</v>
      </c>
      <c r="F1758" t="str">
        <f t="shared" si="27"/>
        <v>1</v>
      </c>
      <c r="G1758">
        <f>IF($K1758="","",男子登録情報!$M1758)</f>
        <v>27</v>
      </c>
      <c r="H1758">
        <f>IF($K1758="","",男子登録情報!$A1758)</f>
        <v>492201</v>
      </c>
      <c r="K1758">
        <f>IF(男子登録情報!$C1758="","",男子登録情報!$C1758)</f>
        <v>1757</v>
      </c>
      <c r="M1758">
        <f>IFERROR(IF(AND(402&lt;=VALUE(RIGHT(男子登録情報!$F1758,4)),競技会情報!$E$3*100+競技会情報!$G$3&gt;=VALUE(RIGHT(男子登録情報!$F1758,4))),VALUE(男子登録情報!$G1758)+1,VALUE(男子登録情報!$G1758)),"")</f>
        <v>20</v>
      </c>
      <c r="N1758" t="str">
        <f>IF($K1758="","",IF(男子登録情報!$H1758="北海道",男子登録情報!$H1758,LEFT(男子登録情報!$H1758,LEN(男子登録情報!$H1758)-1)))</f>
        <v>沖縄</v>
      </c>
      <c r="O1758" t="str">
        <f>IF($K1758="","",IF(LEN($N1758)=2,LEFT($N1758,1)&amp;"　"&amp;RIGHT($N1758,1)&amp;"・"&amp;男子登録情報!$I1758,$N1758&amp;"・"&amp;男子登録情報!$I1758))</f>
        <v>沖　縄・N</v>
      </c>
    </row>
    <row r="1759" spans="1:15" x14ac:dyDescent="0.55000000000000004">
      <c r="A1759">
        <f>IF($K1759="","",100000000+男子登録情報!$C1759)</f>
        <v>100001758</v>
      </c>
      <c r="B1759" t="str">
        <f>IF($K1759="","",男子登録情報!$D1759&amp;" ("&amp;男子登録情報!$K1759&amp;")")</f>
        <v>有働　拓海 (2)</v>
      </c>
      <c r="C1759" t="str">
        <f>IF($K1759="","",男子登録情報!$E1759)</f>
        <v>ｳﾄﾞｳ ﾀｸﾐ</v>
      </c>
      <c r="D1759" t="str">
        <f>IF($K1759="","",男子登録情報!$O1759&amp;" "&amp;男子登録情報!$N1759&amp;" ("&amp;LEFT(男子登録情報!$F1759,2)&amp;")")</f>
        <v>Takumi UDO (02)</v>
      </c>
      <c r="E1759" t="str">
        <f>IF($K1759="","",男子登録情報!$P1759)</f>
        <v>JPN</v>
      </c>
      <c r="F1759" t="str">
        <f t="shared" si="27"/>
        <v>1</v>
      </c>
      <c r="G1759">
        <f>IF($K1759="","",男子登録情報!$M1759)</f>
        <v>27</v>
      </c>
      <c r="H1759">
        <f>IF($K1759="","",男子登録情報!$A1759)</f>
        <v>492201</v>
      </c>
      <c r="K1759">
        <f>IF(男子登録情報!$C1759="","",男子登録情報!$C1759)</f>
        <v>1758</v>
      </c>
      <c r="M1759">
        <f>IFERROR(IF(AND(402&lt;=VALUE(RIGHT(男子登録情報!$F1759,4)),競技会情報!$E$3*100+競技会情報!$G$3&gt;=VALUE(RIGHT(男子登録情報!$F1759,4))),VALUE(男子登録情報!$G1759)+1,VALUE(男子登録情報!$G1759)),"")</f>
        <v>20</v>
      </c>
      <c r="N1759" t="str">
        <f>IF($K1759="","",IF(男子登録情報!$H1759="北海道",男子登録情報!$H1759,LEFT(男子登録情報!$H1759,LEN(男子登録情報!$H1759)-1)))</f>
        <v>大阪</v>
      </c>
      <c r="O1759" t="str">
        <f>IF($K1759="","",IF(LEN($N1759)=2,LEFT($N1759,1)&amp;"　"&amp;RIGHT($N1759,1)&amp;"・"&amp;男子登録情報!$I1759,$N1759&amp;"・"&amp;男子登録情報!$I1759))</f>
        <v>大　阪・金光大阪</v>
      </c>
    </row>
    <row r="1760" spans="1:15" x14ac:dyDescent="0.55000000000000004">
      <c r="A1760">
        <f>IF($K1760="","",100000000+男子登録情報!$C1760)</f>
        <v>100001759</v>
      </c>
      <c r="B1760" t="str">
        <f>IF($K1760="","",男子登録情報!$D1760&amp;" ("&amp;男子登録情報!$K1760&amp;")")</f>
        <v>堀居　和真 (2)</v>
      </c>
      <c r="C1760" t="str">
        <f>IF($K1760="","",男子登録情報!$E1760)</f>
        <v>ﾎﾘｲ ｶｽﾞﾏ</v>
      </c>
      <c r="D1760" t="str">
        <f>IF($K1760="","",男子登録情報!$O1760&amp;" "&amp;男子登録情報!$N1760&amp;" ("&amp;LEFT(男子登録情報!$F1760,2)&amp;")")</f>
        <v>Kazuma HORII (02)</v>
      </c>
      <c r="E1760" t="str">
        <f>IF($K1760="","",男子登録情報!$P1760)</f>
        <v>JPN</v>
      </c>
      <c r="F1760" t="str">
        <f t="shared" si="27"/>
        <v>1</v>
      </c>
      <c r="G1760">
        <f>IF($K1760="","",男子登録情報!$M1760)</f>
        <v>25</v>
      </c>
      <c r="H1760">
        <f>IF($K1760="","",男子登録情報!$A1760)</f>
        <v>492201</v>
      </c>
      <c r="K1760">
        <f>IF(男子登録情報!$C1760="","",男子登録情報!$C1760)</f>
        <v>1759</v>
      </c>
      <c r="M1760">
        <f>IFERROR(IF(AND(402&lt;=VALUE(RIGHT(男子登録情報!$F1760,4)),競技会情報!$E$3*100+競技会情報!$G$3&gt;=VALUE(RIGHT(男子登録情報!$F1760,4))),VALUE(男子登録情報!$G1760)+1,VALUE(男子登録情報!$G1760)),"")</f>
        <v>20</v>
      </c>
      <c r="N1760" t="str">
        <f>IF($K1760="","",IF(男子登録情報!$H1760="北海道",男子登録情報!$H1760,LEFT(男子登録情報!$H1760,LEN(男子登録情報!$H1760)-1)))</f>
        <v>滋賀</v>
      </c>
      <c r="O1760" t="str">
        <f>IF($K1760="","",IF(LEN($N1760)=2,LEFT($N1760,1)&amp;"　"&amp;RIGHT($N1760,1)&amp;"・"&amp;男子登録情報!$I1760,$N1760&amp;"・"&amp;男子登録情報!$I1760))</f>
        <v>滋　賀・長浜北</v>
      </c>
    </row>
    <row r="1761" spans="1:15" x14ac:dyDescent="0.55000000000000004">
      <c r="A1761">
        <f>IF($K1761="","",100000000+男子登録情報!$C1761)</f>
        <v>100001760</v>
      </c>
      <c r="B1761" t="str">
        <f>IF($K1761="","",男子登録情報!$D1761&amp;" ("&amp;男子登録情報!$K1761&amp;")")</f>
        <v>古川　健輔 (1)</v>
      </c>
      <c r="C1761" t="str">
        <f>IF($K1761="","",男子登録情報!$E1761)</f>
        <v>ﾌﾙｶﾜ ｹﾝｽｹ</v>
      </c>
      <c r="D1761" t="str">
        <f>IF($K1761="","",男子登録情報!$O1761&amp;" "&amp;男子登録情報!$N1761&amp;" ("&amp;LEFT(男子登録情報!$F1761,2)&amp;")")</f>
        <v>Kensuke FURUKAWA (03)</v>
      </c>
      <c r="E1761" t="str">
        <f>IF($K1761="","",男子登録情報!$P1761)</f>
        <v>JPN</v>
      </c>
      <c r="F1761" t="str">
        <f t="shared" si="27"/>
        <v>1</v>
      </c>
      <c r="G1761">
        <f>IF($K1761="","",男子登録情報!$M1761)</f>
        <v>25</v>
      </c>
      <c r="H1761">
        <f>IF($K1761="","",男子登録情報!$A1761)</f>
        <v>492201</v>
      </c>
      <c r="K1761">
        <f>IF(男子登録情報!$C1761="","",男子登録情報!$C1761)</f>
        <v>1760</v>
      </c>
      <c r="M1761">
        <f>IFERROR(IF(AND(402&lt;=VALUE(RIGHT(男子登録情報!$F1761,4)),競技会情報!$E$3*100+競技会情報!$G$3&gt;=VALUE(RIGHT(男子登録情報!$F1761,4))),VALUE(男子登録情報!$G1761)+1,VALUE(男子登録情報!$G1761)),"")</f>
        <v>19</v>
      </c>
      <c r="N1761" t="str">
        <f>IF($K1761="","",IF(男子登録情報!$H1761="北海道",男子登録情報!$H1761,LEFT(男子登録情報!$H1761,LEN(男子登録情報!$H1761)-1)))</f>
        <v>滋賀</v>
      </c>
      <c r="O1761" t="str">
        <f>IF($K1761="","",IF(LEN($N1761)=2,LEFT($N1761,1)&amp;"　"&amp;RIGHT($N1761,1)&amp;"・"&amp;男子登録情報!$I1761,$N1761&amp;"・"&amp;男子登録情報!$I1761))</f>
        <v>滋　賀・比叡山</v>
      </c>
    </row>
    <row r="1762" spans="1:15" x14ac:dyDescent="0.55000000000000004">
      <c r="A1762">
        <f>IF($K1762="","",100000000+男子登録情報!$C1762)</f>
        <v>100001761</v>
      </c>
      <c r="B1762" t="str">
        <f>IF($K1762="","",男子登録情報!$D1762&amp;" ("&amp;男子登録情報!$K1762&amp;")")</f>
        <v>伴　遼典 (1)</v>
      </c>
      <c r="C1762" t="str">
        <f>IF($K1762="","",男子登録情報!$E1762)</f>
        <v>ﾊﾞﾝ ﾘｮｳｽｹ</v>
      </c>
      <c r="D1762" t="str">
        <f>IF($K1762="","",男子登録情報!$O1762&amp;" "&amp;男子登録情報!$N1762&amp;" ("&amp;LEFT(男子登録情報!$F1762,2)&amp;")")</f>
        <v>Ryosuke BAN (04)</v>
      </c>
      <c r="E1762" t="str">
        <f>IF($K1762="","",男子登録情報!$P1762)</f>
        <v>JPN</v>
      </c>
      <c r="F1762" t="str">
        <f t="shared" si="27"/>
        <v>1</v>
      </c>
      <c r="G1762">
        <f>IF($K1762="","",男子登録情報!$M1762)</f>
        <v>25</v>
      </c>
      <c r="H1762">
        <f>IF($K1762="","",男子登録情報!$A1762)</f>
        <v>492201</v>
      </c>
      <c r="K1762">
        <f>IF(男子登録情報!$C1762="","",男子登録情報!$C1762)</f>
        <v>1761</v>
      </c>
      <c r="M1762">
        <f>IFERROR(IF(AND(402&lt;=VALUE(RIGHT(男子登録情報!$F1762,4)),競技会情報!$E$3*100+競技会情報!$G$3&gt;=VALUE(RIGHT(男子登録情報!$F1762,4))),VALUE(男子登録情報!$G1762)+1,VALUE(男子登録情報!$G1762)),"")</f>
        <v>18</v>
      </c>
      <c r="N1762" t="str">
        <f>IF($K1762="","",IF(男子登録情報!$H1762="北海道",男子登録情報!$H1762,LEFT(男子登録情報!$H1762,LEN(男子登録情報!$H1762)-1)))</f>
        <v>滋賀</v>
      </c>
      <c r="O1762" t="str">
        <f>IF($K1762="","",IF(LEN($N1762)=2,LEFT($N1762,1)&amp;"　"&amp;RIGHT($N1762,1)&amp;"・"&amp;男子登録情報!$I1762,$N1762&amp;"・"&amp;男子登録情報!$I1762))</f>
        <v>滋　賀・石部</v>
      </c>
    </row>
    <row r="1763" spans="1:15" x14ac:dyDescent="0.55000000000000004">
      <c r="A1763">
        <f>IF($K1763="","",100000000+男子登録情報!$C1763)</f>
        <v>100001762</v>
      </c>
      <c r="B1763" t="str">
        <f>IF($K1763="","",男子登録情報!$D1763&amp;" ("&amp;男子登録情報!$K1763&amp;")")</f>
        <v>箭野　颯真 (1)</v>
      </c>
      <c r="C1763" t="str">
        <f>IF($K1763="","",男子登録情報!$E1763)</f>
        <v>ﾔﾉ ｿｳﾏ</v>
      </c>
      <c r="D1763" t="str">
        <f>IF($K1763="","",男子登録情報!$O1763&amp;" "&amp;男子登録情報!$N1763&amp;" ("&amp;LEFT(男子登録情報!$F1763,2)&amp;")")</f>
        <v>Soma YANO (03)</v>
      </c>
      <c r="E1763" t="str">
        <f>IF($K1763="","",男子登録情報!$P1763)</f>
        <v>JPN</v>
      </c>
      <c r="F1763" t="str">
        <f t="shared" si="27"/>
        <v>1</v>
      </c>
      <c r="G1763">
        <f>IF($K1763="","",男子登録情報!$M1763)</f>
        <v>26</v>
      </c>
      <c r="H1763">
        <f>IF($K1763="","",男子登録情報!$A1763)</f>
        <v>492201</v>
      </c>
      <c r="K1763">
        <f>IF(男子登録情報!$C1763="","",男子登録情報!$C1763)</f>
        <v>1762</v>
      </c>
      <c r="M1763">
        <f>IFERROR(IF(AND(402&lt;=VALUE(RIGHT(男子登録情報!$F1763,4)),競技会情報!$E$3*100+競技会情報!$G$3&gt;=VALUE(RIGHT(男子登録情報!$F1763,4))),VALUE(男子登録情報!$G1763)+1,VALUE(男子登録情報!$G1763)),"")</f>
        <v>18</v>
      </c>
      <c r="N1763" t="str">
        <f>IF($K1763="","",IF(男子登録情報!$H1763="北海道",男子登録情報!$H1763,LEFT(男子登録情報!$H1763,LEN(男子登録情報!$H1763)-1)))</f>
        <v>京都</v>
      </c>
      <c r="O1763" t="str">
        <f>IF($K1763="","",IF(LEN($N1763)=2,LEFT($N1763,1)&amp;"　"&amp;RIGHT($N1763,1)&amp;"・"&amp;男子登録情報!$I1763,$N1763&amp;"・"&amp;男子登録情報!$I1763))</f>
        <v>京　都・西城陽</v>
      </c>
    </row>
    <row r="1764" spans="1:15" x14ac:dyDescent="0.55000000000000004">
      <c r="A1764">
        <f>IF($K1764="","",100000000+男子登録情報!$C1764)</f>
        <v>100001763</v>
      </c>
      <c r="B1764" t="str">
        <f>IF($K1764="","",男子登録情報!$D1764&amp;" ("&amp;男子登録情報!$K1764&amp;")")</f>
        <v>北村　亘 (1)</v>
      </c>
      <c r="C1764" t="str">
        <f>IF($K1764="","",男子登録情報!$E1764)</f>
        <v>ｷﾀﾑﾗ ﾜﾀﾙ</v>
      </c>
      <c r="D1764" t="str">
        <f>IF($K1764="","",男子登録情報!$O1764&amp;" "&amp;男子登録情報!$N1764&amp;" ("&amp;LEFT(男子登録情報!$F1764,2)&amp;")")</f>
        <v>Wataru KITAMURA (03)</v>
      </c>
      <c r="E1764" t="str">
        <f>IF($K1764="","",男子登録情報!$P1764)</f>
        <v>JPN</v>
      </c>
      <c r="F1764" t="str">
        <f t="shared" si="27"/>
        <v>1</v>
      </c>
      <c r="G1764">
        <f>IF($K1764="","",男子登録情報!$M1764)</f>
        <v>26</v>
      </c>
      <c r="H1764">
        <f>IF($K1764="","",男子登録情報!$A1764)</f>
        <v>492201</v>
      </c>
      <c r="K1764">
        <f>IF(男子登録情報!$C1764="","",男子登録情報!$C1764)</f>
        <v>1763</v>
      </c>
      <c r="M1764">
        <f>IFERROR(IF(AND(402&lt;=VALUE(RIGHT(男子登録情報!$F1764,4)),競技会情報!$E$3*100+競技会情報!$G$3&gt;=VALUE(RIGHT(男子登録情報!$F1764,4))),VALUE(男子登録情報!$G1764)+1,VALUE(男子登録情報!$G1764)),"")</f>
        <v>19</v>
      </c>
      <c r="N1764" t="str">
        <f>IF($K1764="","",IF(男子登録情報!$H1764="北海道",男子登録情報!$H1764,LEFT(男子登録情報!$H1764,LEN(男子登録情報!$H1764)-1)))</f>
        <v>京都</v>
      </c>
      <c r="O1764" t="str">
        <f>IF($K1764="","",IF(LEN($N1764)=2,LEFT($N1764,1)&amp;"　"&amp;RIGHT($N1764,1)&amp;"・"&amp;男子登録情報!$I1764,$N1764&amp;"・"&amp;男子登録情報!$I1764))</f>
        <v>京　都・田辺</v>
      </c>
    </row>
    <row r="1765" spans="1:15" x14ac:dyDescent="0.55000000000000004">
      <c r="A1765">
        <f>IF($K1765="","",100000000+男子登録情報!$C1765)</f>
        <v>100001764</v>
      </c>
      <c r="B1765" t="str">
        <f>IF($K1765="","",男子登録情報!$D1765&amp;" ("&amp;男子登録情報!$K1765&amp;")")</f>
        <v>高村　大翔 (1)</v>
      </c>
      <c r="C1765" t="str">
        <f>IF($K1765="","",男子登録情報!$E1765)</f>
        <v>ﾀｶﾑﾗ ﾋﾛﾄ</v>
      </c>
      <c r="D1765" t="str">
        <f>IF($K1765="","",男子登録情報!$O1765&amp;" "&amp;男子登録情報!$N1765&amp;" ("&amp;LEFT(男子登録情報!$F1765,2)&amp;")")</f>
        <v>Hiroto TAKAMURA (03)</v>
      </c>
      <c r="E1765" t="str">
        <f>IF($K1765="","",男子登録情報!$P1765)</f>
        <v>JPN</v>
      </c>
      <c r="F1765" t="str">
        <f t="shared" si="27"/>
        <v>1</v>
      </c>
      <c r="G1765">
        <f>IF($K1765="","",男子登録情報!$M1765)</f>
        <v>27</v>
      </c>
      <c r="H1765">
        <f>IF($K1765="","",男子登録情報!$A1765)</f>
        <v>492201</v>
      </c>
      <c r="K1765">
        <f>IF(男子登録情報!$C1765="","",男子登録情報!$C1765)</f>
        <v>1764</v>
      </c>
      <c r="M1765">
        <f>IFERROR(IF(AND(402&lt;=VALUE(RIGHT(男子登録情報!$F1765,4)),競技会情報!$E$3*100+競技会情報!$G$3&gt;=VALUE(RIGHT(男子登録情報!$F1765,4))),VALUE(男子登録情報!$G1765)+1,VALUE(男子登録情報!$G1765)),"")</f>
        <v>19</v>
      </c>
      <c r="N1765" t="str">
        <f>IF($K1765="","",IF(男子登録情報!$H1765="北海道",男子登録情報!$H1765,LEFT(男子登録情報!$H1765,LEN(男子登録情報!$H1765)-1)))</f>
        <v>大阪</v>
      </c>
      <c r="O1765" t="str">
        <f>IF($K1765="","",IF(LEN($N1765)=2,LEFT($N1765,1)&amp;"　"&amp;RIGHT($N1765,1)&amp;"・"&amp;男子登録情報!$I1765,$N1765&amp;"・"&amp;男子登録情報!$I1765))</f>
        <v>大　阪・東海大学附属大阪仰星</v>
      </c>
    </row>
    <row r="1766" spans="1:15" x14ac:dyDescent="0.55000000000000004">
      <c r="A1766">
        <f>IF($K1766="","",100000000+男子登録情報!$C1766)</f>
        <v>100001765</v>
      </c>
      <c r="B1766" t="str">
        <f>IF($K1766="","",男子登録情報!$D1766&amp;" ("&amp;男子登録情報!$K1766&amp;")")</f>
        <v>山添　創平 (1)</v>
      </c>
      <c r="C1766" t="str">
        <f>IF($K1766="","",男子登録情報!$E1766)</f>
        <v>ﾔﾏｿﾞｴ ｿｳﾍｲ</v>
      </c>
      <c r="D1766" t="str">
        <f>IF($K1766="","",男子登録情報!$O1766&amp;" "&amp;男子登録情報!$N1766&amp;" ("&amp;LEFT(男子登録情報!$F1766,2)&amp;")")</f>
        <v>Sohei YAMAZOE (03)</v>
      </c>
      <c r="E1766" t="str">
        <f>IF($K1766="","",男子登録情報!$P1766)</f>
        <v>JPN</v>
      </c>
      <c r="F1766" t="str">
        <f t="shared" si="27"/>
        <v>1</v>
      </c>
      <c r="G1766">
        <f>IF($K1766="","",男子登録情報!$M1766)</f>
        <v>27</v>
      </c>
      <c r="H1766">
        <f>IF($K1766="","",男子登録情報!$A1766)</f>
        <v>492201</v>
      </c>
      <c r="K1766">
        <f>IF(男子登録情報!$C1766="","",男子登録情報!$C1766)</f>
        <v>1765</v>
      </c>
      <c r="M1766">
        <f>IFERROR(IF(AND(402&lt;=VALUE(RIGHT(男子登録情報!$F1766,4)),競技会情報!$E$3*100+競技会情報!$G$3&gt;=VALUE(RIGHT(男子登録情報!$F1766,4))),VALUE(男子登録情報!$G1766)+1,VALUE(男子登録情報!$G1766)),"")</f>
        <v>19</v>
      </c>
      <c r="N1766" t="str">
        <f>IF($K1766="","",IF(男子登録情報!$H1766="北海道",男子登録情報!$H1766,LEFT(男子登録情報!$H1766,LEN(男子登録情報!$H1766)-1)))</f>
        <v>大阪</v>
      </c>
      <c r="O1766" t="str">
        <f>IF($K1766="","",IF(LEN($N1766)=2,LEFT($N1766,1)&amp;"　"&amp;RIGHT($N1766,1)&amp;"・"&amp;男子登録情報!$I1766,$N1766&amp;"・"&amp;男子登録情報!$I1766))</f>
        <v>大　阪・東海大学附属大阪仰星</v>
      </c>
    </row>
    <row r="1767" spans="1:15" x14ac:dyDescent="0.55000000000000004">
      <c r="A1767">
        <f>IF($K1767="","",100000000+男子登録情報!$C1767)</f>
        <v>100001766</v>
      </c>
      <c r="B1767" t="str">
        <f>IF($K1767="","",男子登録情報!$D1767&amp;" ("&amp;男子登録情報!$K1767&amp;")")</f>
        <v>油谷　陽輝 (1)</v>
      </c>
      <c r="C1767" t="str">
        <f>IF($K1767="","",男子登録情報!$E1767)</f>
        <v>ｱﾌﾞﾗﾀﾆ ﾊﾙｷ</v>
      </c>
      <c r="D1767" t="str">
        <f>IF($K1767="","",男子登録情報!$O1767&amp;" "&amp;男子登録情報!$N1767&amp;" ("&amp;LEFT(男子登録情報!$F1767,2)&amp;")")</f>
        <v>Haruki ABURATANI (04)</v>
      </c>
      <c r="E1767" t="str">
        <f>IF($K1767="","",男子登録情報!$P1767)</f>
        <v>JPN</v>
      </c>
      <c r="F1767" t="str">
        <f t="shared" si="27"/>
        <v>1</v>
      </c>
      <c r="G1767">
        <f>IF($K1767="","",男子登録情報!$M1767)</f>
        <v>29</v>
      </c>
      <c r="H1767">
        <f>IF($K1767="","",男子登録情報!$A1767)</f>
        <v>492201</v>
      </c>
      <c r="K1767">
        <f>IF(男子登録情報!$C1767="","",男子登録情報!$C1767)</f>
        <v>1766</v>
      </c>
      <c r="M1767">
        <f>IFERROR(IF(AND(402&lt;=VALUE(RIGHT(男子登録情報!$F1767,4)),競技会情報!$E$3*100+競技会情報!$G$3&gt;=VALUE(RIGHT(男子登録情報!$F1767,4))),VALUE(男子登録情報!$G1767)+1,VALUE(男子登録情報!$G1767)),"")</f>
        <v>18</v>
      </c>
      <c r="N1767" t="str">
        <f>IF($K1767="","",IF(男子登録情報!$H1767="北海道",男子登録情報!$H1767,LEFT(男子登録情報!$H1767,LEN(男子登録情報!$H1767)-1)))</f>
        <v>香川</v>
      </c>
      <c r="O1767" t="str">
        <f>IF($K1767="","",IF(LEN($N1767)=2,LEFT($N1767,1)&amp;"　"&amp;RIGHT($N1767,1)&amp;"・"&amp;男子登録情報!$I1767,$N1767&amp;"・"&amp;男子登録情報!$I1767))</f>
        <v>香　川・四国学院大学香川西</v>
      </c>
    </row>
    <row r="1768" spans="1:15" x14ac:dyDescent="0.55000000000000004">
      <c r="A1768">
        <f>IF($K1768="","",100000000+男子登録情報!$C1768)</f>
        <v>100001767</v>
      </c>
      <c r="B1768" t="str">
        <f>IF($K1768="","",男子登録情報!$D1768&amp;" ("&amp;男子登録情報!$K1768&amp;")")</f>
        <v>河合　裕希 (1)</v>
      </c>
      <c r="C1768" t="str">
        <f>IF($K1768="","",男子登録情報!$E1768)</f>
        <v>ｶﾜｲ ﾕｳｷ</v>
      </c>
      <c r="D1768" t="str">
        <f>IF($K1768="","",男子登録情報!$O1768&amp;" "&amp;男子登録情報!$N1768&amp;" ("&amp;LEFT(男子登録情報!$F1768,2)&amp;")")</f>
        <v>Yuki KAWAI (03)</v>
      </c>
      <c r="E1768" t="str">
        <f>IF($K1768="","",男子登録情報!$P1768)</f>
        <v>JPN</v>
      </c>
      <c r="F1768" t="str">
        <f t="shared" si="27"/>
        <v>1</v>
      </c>
      <c r="G1768">
        <f>IF($K1768="","",男子登録情報!$M1768)</f>
        <v>26</v>
      </c>
      <c r="H1768">
        <f>IF($K1768="","",男子登録情報!$A1768)</f>
        <v>492201</v>
      </c>
      <c r="K1768">
        <f>IF(男子登録情報!$C1768="","",男子登録情報!$C1768)</f>
        <v>1767</v>
      </c>
      <c r="M1768">
        <f>IFERROR(IF(AND(402&lt;=VALUE(RIGHT(男子登録情報!$F1768,4)),競技会情報!$E$3*100+競技会情報!$G$3&gt;=VALUE(RIGHT(男子登録情報!$F1768,4))),VALUE(男子登録情報!$G1768)+1,VALUE(男子登録情報!$G1768)),"")</f>
        <v>19</v>
      </c>
      <c r="N1768" t="str">
        <f>IF($K1768="","",IF(男子登録情報!$H1768="北海道",男子登録情報!$H1768,LEFT(男子登録情報!$H1768,LEN(男子登録情報!$H1768)-1)))</f>
        <v>京都</v>
      </c>
      <c r="O1768" t="str">
        <f>IF($K1768="","",IF(LEN($N1768)=2,LEFT($N1768,1)&amp;"　"&amp;RIGHT($N1768,1)&amp;"・"&amp;男子登録情報!$I1768,$N1768&amp;"・"&amp;男子登録情報!$I1768))</f>
        <v>京　都・紫野</v>
      </c>
    </row>
    <row r="1769" spans="1:15" x14ac:dyDescent="0.55000000000000004">
      <c r="A1769">
        <f>IF($K1769="","",100000000+男子登録情報!$C1769)</f>
        <v>100001768</v>
      </c>
      <c r="B1769" t="str">
        <f>IF($K1769="","",男子登録情報!$D1769&amp;" ("&amp;男子登録情報!$K1769&amp;")")</f>
        <v>柳楽　康太 (1)</v>
      </c>
      <c r="C1769" t="str">
        <f>IF($K1769="","",男子登録情報!$E1769)</f>
        <v>ﾅｷﾞﾗ ｺｳﾀ</v>
      </c>
      <c r="D1769" t="str">
        <f>IF($K1769="","",男子登録情報!$O1769&amp;" "&amp;男子登録情報!$N1769&amp;" ("&amp;LEFT(男子登録情報!$F1769,2)&amp;")")</f>
        <v>Kota NAGIRA (03)</v>
      </c>
      <c r="E1769" t="str">
        <f>IF($K1769="","",男子登録情報!$P1769)</f>
        <v>JPN</v>
      </c>
      <c r="F1769" t="str">
        <f t="shared" si="27"/>
        <v>1</v>
      </c>
      <c r="G1769">
        <f>IF($K1769="","",男子登録情報!$M1769)</f>
        <v>27</v>
      </c>
      <c r="H1769">
        <f>IF($K1769="","",男子登録情報!$A1769)</f>
        <v>492201</v>
      </c>
      <c r="K1769">
        <f>IF(男子登録情報!$C1769="","",男子登録情報!$C1769)</f>
        <v>1768</v>
      </c>
      <c r="M1769">
        <f>IFERROR(IF(AND(402&lt;=VALUE(RIGHT(男子登録情報!$F1769,4)),競技会情報!$E$3*100+競技会情報!$G$3&gt;=VALUE(RIGHT(男子登録情報!$F1769,4))),VALUE(男子登録情報!$G1769)+1,VALUE(男子登録情報!$G1769)),"")</f>
        <v>19</v>
      </c>
      <c r="N1769" t="str">
        <f>IF($K1769="","",IF(男子登録情報!$H1769="北海道",男子登録情報!$H1769,LEFT(男子登録情報!$H1769,LEN(男子登録情報!$H1769)-1)))</f>
        <v>大阪</v>
      </c>
      <c r="O1769" t="str">
        <f>IF($K1769="","",IF(LEN($N1769)=2,LEFT($N1769,1)&amp;"　"&amp;RIGHT($N1769,1)&amp;"・"&amp;男子登録情報!$I1769,$N1769&amp;"・"&amp;男子登録情報!$I1769))</f>
        <v>大　阪・大阪</v>
      </c>
    </row>
    <row r="1770" spans="1:15" x14ac:dyDescent="0.55000000000000004">
      <c r="A1770">
        <f>IF($K1770="","",100000000+男子登録情報!$C1770)</f>
        <v>100001769</v>
      </c>
      <c r="B1770" t="str">
        <f>IF($K1770="","",男子登録情報!$D1770&amp;" ("&amp;男子登録情報!$K1770&amp;")")</f>
        <v>土方　大也 (1)</v>
      </c>
      <c r="C1770" t="str">
        <f>IF($K1770="","",男子登録情報!$E1770)</f>
        <v>ﾋｼﾞｶﾀ ﾀﾞｲﾔ</v>
      </c>
      <c r="D1770" t="str">
        <f>IF($K1770="","",男子登録情報!$O1770&amp;" "&amp;男子登録情報!$N1770&amp;" ("&amp;LEFT(男子登録情報!$F1770,2)&amp;")")</f>
        <v>Daiya HIJIKATA (03)</v>
      </c>
      <c r="E1770" t="str">
        <f>IF($K1770="","",男子登録情報!$P1770)</f>
        <v>JPN</v>
      </c>
      <c r="F1770" t="str">
        <f t="shared" si="27"/>
        <v>1</v>
      </c>
      <c r="G1770">
        <f>IF($K1770="","",男子登録情報!$M1770)</f>
        <v>21</v>
      </c>
      <c r="H1770">
        <f>IF($K1770="","",男子登録情報!$A1770)</f>
        <v>492201</v>
      </c>
      <c r="K1770">
        <f>IF(男子登録情報!$C1770="","",男子登録情報!$C1770)</f>
        <v>1769</v>
      </c>
      <c r="M1770">
        <f>IFERROR(IF(AND(402&lt;=VALUE(RIGHT(男子登録情報!$F1770,4)),競技会情報!$E$3*100+競技会情報!$G$3&gt;=VALUE(RIGHT(男子登録情報!$F1770,4))),VALUE(男子登録情報!$G1770)+1,VALUE(男子登録情報!$G1770)),"")</f>
        <v>19</v>
      </c>
      <c r="N1770" t="str">
        <f>IF($K1770="","",IF(男子登録情報!$H1770="北海道",男子登録情報!$H1770,LEFT(男子登録情報!$H1770,LEN(男子登録情報!$H1770)-1)))</f>
        <v>岐阜</v>
      </c>
      <c r="O1770" t="str">
        <f>IF($K1770="","",IF(LEN($N1770)=2,LEFT($N1770,1)&amp;"　"&amp;RIGHT($N1770,1)&amp;"・"&amp;男子登録情報!$I1770,$N1770&amp;"・"&amp;男子登録情報!$I1770))</f>
        <v>岐　阜・岐阜聖徳学園</v>
      </c>
    </row>
    <row r="1771" spans="1:15" x14ac:dyDescent="0.55000000000000004">
      <c r="A1771">
        <f>IF($K1771="","",100000000+男子登録情報!$C1771)</f>
        <v>100001770</v>
      </c>
      <c r="B1771" t="str">
        <f>IF($K1771="","",男子登録情報!$D1771&amp;" ("&amp;男子登録情報!$K1771&amp;")")</f>
        <v>森田　匠 (1)</v>
      </c>
      <c r="C1771" t="str">
        <f>IF($K1771="","",男子登録情報!$E1771)</f>
        <v>ﾓﾘﾀ ﾀｸﾐ</v>
      </c>
      <c r="D1771" t="str">
        <f>IF($K1771="","",男子登録情報!$O1771&amp;" "&amp;男子登録情報!$N1771&amp;" ("&amp;LEFT(男子登録情報!$F1771,2)&amp;")")</f>
        <v>Takumi MORITA (03)</v>
      </c>
      <c r="E1771" t="str">
        <f>IF($K1771="","",男子登録情報!$P1771)</f>
        <v>JPN</v>
      </c>
      <c r="F1771" t="str">
        <f t="shared" si="27"/>
        <v>1</v>
      </c>
      <c r="G1771">
        <f>IF($K1771="","",男子登録情報!$M1771)</f>
        <v>25</v>
      </c>
      <c r="H1771">
        <f>IF($K1771="","",男子登録情報!$A1771)</f>
        <v>492201</v>
      </c>
      <c r="K1771">
        <f>IF(男子登録情報!$C1771="","",男子登録情報!$C1771)</f>
        <v>1770</v>
      </c>
      <c r="M1771">
        <f>IFERROR(IF(AND(402&lt;=VALUE(RIGHT(男子登録情報!$F1771,4)),競技会情報!$E$3*100+競技会情報!$G$3&gt;=VALUE(RIGHT(男子登録情報!$F1771,4))),VALUE(男子登録情報!$G1771)+1,VALUE(男子登録情報!$G1771)),"")</f>
        <v>19</v>
      </c>
      <c r="N1771" t="str">
        <f>IF($K1771="","",IF(男子登録情報!$H1771="北海道",男子登録情報!$H1771,LEFT(男子登録情報!$H1771,LEN(男子登録情報!$H1771)-1)))</f>
        <v>滋賀</v>
      </c>
      <c r="O1771" t="str">
        <f>IF($K1771="","",IF(LEN($N1771)=2,LEFT($N1771,1)&amp;"　"&amp;RIGHT($N1771,1)&amp;"・"&amp;男子登録情報!$I1771,$N1771&amp;"・"&amp;男子登録情報!$I1771))</f>
        <v>滋　賀・比叡山</v>
      </c>
    </row>
    <row r="1772" spans="1:15" x14ac:dyDescent="0.55000000000000004">
      <c r="A1772">
        <f>IF($K1772="","",100000000+男子登録情報!$C1772)</f>
        <v>100001771</v>
      </c>
      <c r="B1772" t="str">
        <f>IF($K1772="","",男子登録情報!$D1772&amp;" ("&amp;男子登録情報!$K1772&amp;")")</f>
        <v>馬場　寛太 (1)</v>
      </c>
      <c r="C1772" t="str">
        <f>IF($K1772="","",男子登録情報!$E1772)</f>
        <v>ｳﾏﾊﾞ ｶﾝﾀ</v>
      </c>
      <c r="D1772" t="str">
        <f>IF($K1772="","",男子登録情報!$O1772&amp;" "&amp;男子登録情報!$N1772&amp;" ("&amp;LEFT(男子登録情報!$F1772,2)&amp;")")</f>
        <v>Kanta UMABA (03)</v>
      </c>
      <c r="E1772" t="str">
        <f>IF($K1772="","",男子登録情報!$P1772)</f>
        <v>JPN</v>
      </c>
      <c r="F1772" t="str">
        <f t="shared" si="27"/>
        <v>1</v>
      </c>
      <c r="G1772">
        <f>IF($K1772="","",男子登録情報!$M1772)</f>
        <v>27</v>
      </c>
      <c r="H1772">
        <f>IF($K1772="","",男子登録情報!$A1772)</f>
        <v>492201</v>
      </c>
      <c r="K1772">
        <f>IF(男子登録情報!$C1772="","",男子登録情報!$C1772)</f>
        <v>1771</v>
      </c>
      <c r="M1772">
        <f>IFERROR(IF(AND(402&lt;=VALUE(RIGHT(男子登録情報!$F1772,4)),競技会情報!$E$3*100+競技会情報!$G$3&gt;=VALUE(RIGHT(男子登録情報!$F1772,4))),VALUE(男子登録情報!$G1772)+1,VALUE(男子登録情報!$G1772)),"")</f>
        <v>19</v>
      </c>
      <c r="N1772" t="str">
        <f>IF($K1772="","",IF(男子登録情報!$H1772="北海道",男子登録情報!$H1772,LEFT(男子登録情報!$H1772,LEN(男子登録情報!$H1772)-1)))</f>
        <v>大阪</v>
      </c>
      <c r="O1772" t="str">
        <f>IF($K1772="","",IF(LEN($N1772)=2,LEFT($N1772,1)&amp;"　"&amp;RIGHT($N1772,1)&amp;"・"&amp;男子登録情報!$I1772,$N1772&amp;"・"&amp;男子登録情報!$I1772))</f>
        <v>大　阪・高槻北</v>
      </c>
    </row>
    <row r="1773" spans="1:15" x14ac:dyDescent="0.55000000000000004">
      <c r="A1773">
        <f>IF($K1773="","",100000000+男子登録情報!$C1773)</f>
        <v>100001772</v>
      </c>
      <c r="B1773" t="str">
        <f>IF($K1773="","",男子登録情報!$D1773&amp;" ("&amp;男子登録情報!$K1773&amp;")")</f>
        <v>古山　陽太郎 (1)</v>
      </c>
      <c r="C1773" t="str">
        <f>IF($K1773="","",男子登録情報!$E1773)</f>
        <v>ｺﾔﾏ ﾖｳﾀﾛｳ</v>
      </c>
      <c r="D1773" t="str">
        <f>IF($K1773="","",男子登録情報!$O1773&amp;" "&amp;男子登録情報!$N1773&amp;" ("&amp;LEFT(男子登録情報!$F1773,2)&amp;")")</f>
        <v>Yotaro KOYAMA (03)</v>
      </c>
      <c r="E1773" t="str">
        <f>IF($K1773="","",男子登録情報!$P1773)</f>
        <v>JPN</v>
      </c>
      <c r="F1773" t="str">
        <f t="shared" si="27"/>
        <v>1</v>
      </c>
      <c r="G1773">
        <f>IF($K1773="","",男子登録情報!$M1773)</f>
        <v>28</v>
      </c>
      <c r="H1773">
        <f>IF($K1773="","",男子登録情報!$A1773)</f>
        <v>492201</v>
      </c>
      <c r="K1773">
        <f>IF(男子登録情報!$C1773="","",男子登録情報!$C1773)</f>
        <v>1772</v>
      </c>
      <c r="M1773">
        <f>IFERROR(IF(AND(402&lt;=VALUE(RIGHT(男子登録情報!$F1773,4)),競技会情報!$E$3*100+競技会情報!$G$3&gt;=VALUE(RIGHT(男子登録情報!$F1773,4))),VALUE(男子登録情報!$G1773)+1,VALUE(男子登録情報!$G1773)),"")</f>
        <v>19</v>
      </c>
      <c r="N1773" t="str">
        <f>IF($K1773="","",IF(男子登録情報!$H1773="北海道",男子登録情報!$H1773,LEFT(男子登録情報!$H1773,LEN(男子登録情報!$H1773)-1)))</f>
        <v>兵庫</v>
      </c>
      <c r="O1773" t="str">
        <f>IF($K1773="","",IF(LEN($N1773)=2,LEFT($N1773,1)&amp;"　"&amp;RIGHT($N1773,1)&amp;"・"&amp;男子登録情報!$I1773,$N1773&amp;"・"&amp;男子登録情報!$I1773))</f>
        <v>兵　庫・滝川第二</v>
      </c>
    </row>
    <row r="1774" spans="1:15" x14ac:dyDescent="0.55000000000000004">
      <c r="A1774">
        <f>IF($K1774="","",100000000+男子登録情報!$C1774)</f>
        <v>100001773</v>
      </c>
      <c r="B1774" t="str">
        <f>IF($K1774="","",男子登録情報!$D1774&amp;" ("&amp;男子登録情報!$K1774&amp;")")</f>
        <v>原　稜介 (1)</v>
      </c>
      <c r="C1774" t="str">
        <f>IF($K1774="","",男子登録情報!$E1774)</f>
        <v>ﾊﾗ ﾘｮｳｽｹ</v>
      </c>
      <c r="D1774" t="str">
        <f>IF($K1774="","",男子登録情報!$O1774&amp;" "&amp;男子登録情報!$N1774&amp;" ("&amp;LEFT(男子登録情報!$F1774,2)&amp;")")</f>
        <v>Ryosuke HARA (03)</v>
      </c>
      <c r="E1774" t="str">
        <f>IF($K1774="","",男子登録情報!$P1774)</f>
        <v>JPN</v>
      </c>
      <c r="F1774" t="str">
        <f t="shared" si="27"/>
        <v>1</v>
      </c>
      <c r="G1774">
        <f>IF($K1774="","",男子登録情報!$M1774)</f>
        <v>27</v>
      </c>
      <c r="H1774">
        <f>IF($K1774="","",男子登録情報!$A1774)</f>
        <v>492201</v>
      </c>
      <c r="K1774">
        <f>IF(男子登録情報!$C1774="","",男子登録情報!$C1774)</f>
        <v>1773</v>
      </c>
      <c r="M1774">
        <f>IFERROR(IF(AND(402&lt;=VALUE(RIGHT(男子登録情報!$F1774,4)),競技会情報!$E$3*100+競技会情報!$G$3&gt;=VALUE(RIGHT(男子登録情報!$F1774,4))),VALUE(男子登録情報!$G1774)+1,VALUE(男子登録情報!$G1774)),"")</f>
        <v>19</v>
      </c>
      <c r="N1774" t="str">
        <f>IF($K1774="","",IF(男子登録情報!$H1774="北海道",男子登録情報!$H1774,LEFT(男子登録情報!$H1774,LEN(男子登録情報!$H1774)-1)))</f>
        <v>大阪</v>
      </c>
      <c r="O1774" t="str">
        <f>IF($K1774="","",IF(LEN($N1774)=2,LEFT($N1774,1)&amp;"　"&amp;RIGHT($N1774,1)&amp;"・"&amp;男子登録情報!$I1774,$N1774&amp;"・"&amp;男子登録情報!$I1774))</f>
        <v>大　阪・大阪</v>
      </c>
    </row>
    <row r="1775" spans="1:15" x14ac:dyDescent="0.55000000000000004">
      <c r="A1775">
        <f>IF($K1775="","",100000000+男子登録情報!$C1775)</f>
        <v>100001774</v>
      </c>
      <c r="B1775" t="str">
        <f>IF($K1775="","",男子登録情報!$D1775&amp;" ("&amp;男子登録情報!$K1775&amp;")")</f>
        <v>山内　望 (1)</v>
      </c>
      <c r="C1775" t="str">
        <f>IF($K1775="","",男子登録情報!$E1775)</f>
        <v>ﾔﾏｳﾁ ﾉｿﾞﾑ</v>
      </c>
      <c r="D1775" t="str">
        <f>IF($K1775="","",男子登録情報!$O1775&amp;" "&amp;男子登録情報!$N1775&amp;" ("&amp;LEFT(男子登録情報!$F1775,2)&amp;")")</f>
        <v>Nozomu YAMAUCHI (03)</v>
      </c>
      <c r="E1775" t="str">
        <f>IF($K1775="","",男子登録情報!$P1775)</f>
        <v>JPN</v>
      </c>
      <c r="F1775" t="str">
        <f t="shared" si="27"/>
        <v>1</v>
      </c>
      <c r="G1775">
        <f>IF($K1775="","",男子登録情報!$M1775)</f>
        <v>27</v>
      </c>
      <c r="H1775">
        <f>IF($K1775="","",男子登録情報!$A1775)</f>
        <v>492201</v>
      </c>
      <c r="K1775">
        <f>IF(男子登録情報!$C1775="","",男子登録情報!$C1775)</f>
        <v>1774</v>
      </c>
      <c r="M1775">
        <f>IFERROR(IF(AND(402&lt;=VALUE(RIGHT(男子登録情報!$F1775,4)),競技会情報!$E$3*100+競技会情報!$G$3&gt;=VALUE(RIGHT(男子登録情報!$F1775,4))),VALUE(男子登録情報!$G1775)+1,VALUE(男子登録情報!$G1775)),"")</f>
        <v>19</v>
      </c>
      <c r="N1775" t="str">
        <f>IF($K1775="","",IF(男子登録情報!$H1775="北海道",男子登録情報!$H1775,LEFT(男子登録情報!$H1775,LEN(男子登録情報!$H1775)-1)))</f>
        <v>大阪</v>
      </c>
      <c r="O1775" t="str">
        <f>IF($K1775="","",IF(LEN($N1775)=2,LEFT($N1775,1)&amp;"　"&amp;RIGHT($N1775,1)&amp;"・"&amp;男子登録情報!$I1775,$N1775&amp;"・"&amp;男子登録情報!$I1775))</f>
        <v>大　阪・大阪商業大学</v>
      </c>
    </row>
    <row r="1776" spans="1:15" x14ac:dyDescent="0.55000000000000004">
      <c r="A1776">
        <f>IF($K1776="","",100000000+男子登録情報!$C1776)</f>
        <v>100001775</v>
      </c>
      <c r="B1776" t="str">
        <f>IF($K1776="","",男子登録情報!$D1776&amp;" ("&amp;男子登録情報!$K1776&amp;")")</f>
        <v>河村　真毅 (4)</v>
      </c>
      <c r="C1776" t="str">
        <f>IF($K1776="","",男子登録情報!$E1776)</f>
        <v>ｶﾜﾑﾗ ﾏｻｷ</v>
      </c>
      <c r="D1776" t="str">
        <f>IF($K1776="","",男子登録情報!$O1776&amp;" "&amp;男子登録情報!$N1776&amp;" ("&amp;LEFT(男子登録情報!$F1776,2)&amp;")")</f>
        <v>Masaki KAWAMURA (00)</v>
      </c>
      <c r="E1776" t="str">
        <f>IF($K1776="","",男子登録情報!$P1776)</f>
        <v>JPN</v>
      </c>
      <c r="F1776" t="str">
        <f t="shared" si="27"/>
        <v>1</v>
      </c>
      <c r="G1776">
        <f>IF($K1776="","",男子登録情報!$M1776)</f>
        <v>21</v>
      </c>
      <c r="H1776">
        <f>IF($K1776="","",男子登録情報!$A1776)</f>
        <v>492189</v>
      </c>
      <c r="K1776">
        <f>IF(男子登録情報!$C1776="","",男子登録情報!$C1776)</f>
        <v>1775</v>
      </c>
      <c r="M1776">
        <f>IFERROR(IF(AND(402&lt;=VALUE(RIGHT(男子登録情報!$F1776,4)),競技会情報!$E$3*100+競技会情報!$G$3&gt;=VALUE(RIGHT(男子登録情報!$F1776,4))),VALUE(男子登録情報!$G1776)+1,VALUE(男子登録情報!$G1776)),"")</f>
        <v>22</v>
      </c>
      <c r="N1776" t="str">
        <f>IF($K1776="","",IF(男子登録情報!$H1776="北海道",男子登録情報!$H1776,LEFT(男子登録情報!$H1776,LEN(男子登録情報!$H1776)-1)))</f>
        <v>岐阜</v>
      </c>
      <c r="O1776" t="str">
        <f>IF($K1776="","",IF(LEN($N1776)=2,LEFT($N1776,1)&amp;"　"&amp;RIGHT($N1776,1)&amp;"・"&amp;男子登録情報!$I1776,$N1776&amp;"・"&amp;男子登録情報!$I1776))</f>
        <v>岐　阜・大垣商業</v>
      </c>
    </row>
    <row r="1777" spans="1:15" x14ac:dyDescent="0.55000000000000004">
      <c r="A1777">
        <f>IF($K1777="","",100000000+男子登録情報!$C1777)</f>
        <v>100001776</v>
      </c>
      <c r="B1777" t="str">
        <f>IF($K1777="","",男子登録情報!$D1777&amp;" ("&amp;男子登録情報!$K1777&amp;")")</f>
        <v>田口　竜也 (4)</v>
      </c>
      <c r="C1777" t="str">
        <f>IF($K1777="","",男子登録情報!$E1777)</f>
        <v>ﾀｸﾞﾁ ﾀﾂﾔ</v>
      </c>
      <c r="D1777" t="str">
        <f>IF($K1777="","",男子登録情報!$O1777&amp;" "&amp;男子登録情報!$N1777&amp;" ("&amp;LEFT(男子登録情報!$F1777,2)&amp;")")</f>
        <v>Tatsuya TAGUCHI (00)</v>
      </c>
      <c r="E1777" t="str">
        <f>IF($K1777="","",男子登録情報!$P1777)</f>
        <v>JPN</v>
      </c>
      <c r="F1777" t="str">
        <f t="shared" si="27"/>
        <v>1</v>
      </c>
      <c r="G1777">
        <f>IF($K1777="","",男子登録情報!$M1777)</f>
        <v>28</v>
      </c>
      <c r="H1777">
        <f>IF($K1777="","",男子登録情報!$A1777)</f>
        <v>492189</v>
      </c>
      <c r="K1777">
        <f>IF(男子登録情報!$C1777="","",男子登録情報!$C1777)</f>
        <v>1776</v>
      </c>
      <c r="M1777">
        <f>IFERROR(IF(AND(402&lt;=VALUE(RIGHT(男子登録情報!$F1777,4)),競技会情報!$E$3*100+競技会情報!$G$3&gt;=VALUE(RIGHT(男子登録情報!$F1777,4))),VALUE(男子登録情報!$G1777)+1,VALUE(男子登録情報!$G1777)),"")</f>
        <v>22</v>
      </c>
      <c r="N1777" t="str">
        <f>IF($K1777="","",IF(男子登録情報!$H1777="北海道",男子登録情報!$H1777,LEFT(男子登録情報!$H1777,LEN(男子登録情報!$H1777)-1)))</f>
        <v>兵庫</v>
      </c>
      <c r="O1777" t="str">
        <f>IF($K1777="","",IF(LEN($N1777)=2,LEFT($N1777,1)&amp;"　"&amp;RIGHT($N1777,1)&amp;"・"&amp;男子登録情報!$I1777,$N1777&amp;"・"&amp;男子登録情報!$I1777))</f>
        <v>兵　庫・尼崎市立尼崎</v>
      </c>
    </row>
    <row r="1778" spans="1:15" x14ac:dyDescent="0.55000000000000004">
      <c r="A1778">
        <f>IF($K1778="","",100000000+男子登録情報!$C1778)</f>
        <v>100001777</v>
      </c>
      <c r="B1778" t="str">
        <f>IF($K1778="","",男子登録情報!$D1778&amp;" ("&amp;男子登録情報!$K1778&amp;")")</f>
        <v>中川　諒 (4)</v>
      </c>
      <c r="C1778" t="str">
        <f>IF($K1778="","",男子登録情報!$E1778)</f>
        <v>ﾅｶｶﾞﾜ ﾘｮｳ</v>
      </c>
      <c r="D1778" t="str">
        <f>IF($K1778="","",男子登録情報!$O1778&amp;" "&amp;男子登録情報!$N1778&amp;" ("&amp;LEFT(男子登録情報!$F1778,2)&amp;")")</f>
        <v>Ryo NAKAGAWA (00)</v>
      </c>
      <c r="E1778" t="str">
        <f>IF($K1778="","",男子登録情報!$P1778)</f>
        <v>JPN</v>
      </c>
      <c r="F1778" t="str">
        <f t="shared" si="27"/>
        <v>1</v>
      </c>
      <c r="G1778">
        <f>IF($K1778="","",男子登録情報!$M1778)</f>
        <v>28</v>
      </c>
      <c r="H1778">
        <f>IF($K1778="","",男子登録情報!$A1778)</f>
        <v>492189</v>
      </c>
      <c r="K1778">
        <f>IF(男子登録情報!$C1778="","",男子登録情報!$C1778)</f>
        <v>1777</v>
      </c>
      <c r="M1778">
        <f>IFERROR(IF(AND(402&lt;=VALUE(RIGHT(男子登録情報!$F1778,4)),競技会情報!$E$3*100+競技会情報!$G$3&gt;=VALUE(RIGHT(男子登録情報!$F1778,4))),VALUE(男子登録情報!$G1778)+1,VALUE(男子登録情報!$G1778)),"")</f>
        <v>22</v>
      </c>
      <c r="N1778" t="str">
        <f>IF($K1778="","",IF(男子登録情報!$H1778="北海道",男子登録情報!$H1778,LEFT(男子登録情報!$H1778,LEN(男子登録情報!$H1778)-1)))</f>
        <v>兵庫</v>
      </c>
      <c r="O1778" t="str">
        <f>IF($K1778="","",IF(LEN($N1778)=2,LEFT($N1778,1)&amp;"　"&amp;RIGHT($N1778,1)&amp;"・"&amp;男子登録情報!$I1778,$N1778&amp;"・"&amp;男子登録情報!$I1778))</f>
        <v>兵　庫・滝川第二</v>
      </c>
    </row>
    <row r="1779" spans="1:15" x14ac:dyDescent="0.55000000000000004">
      <c r="A1779">
        <f>IF($K1779="","",100000000+男子登録情報!$C1779)</f>
        <v>100001778</v>
      </c>
      <c r="B1779" t="str">
        <f>IF($K1779="","",男子登録情報!$D1779&amp;" ("&amp;男子登録情報!$K1779&amp;")")</f>
        <v>濱野　笙大 (4)</v>
      </c>
      <c r="C1779" t="str">
        <f>IF($K1779="","",男子登録情報!$E1779)</f>
        <v>ﾊﾏﾉ ｼｮｳﾀﾞｲ</v>
      </c>
      <c r="D1779" t="str">
        <f>IF($K1779="","",男子登録情報!$O1779&amp;" "&amp;男子登録情報!$N1779&amp;" ("&amp;LEFT(男子登録情報!$F1779,2)&amp;")")</f>
        <v>Shodai HAMANO (00)</v>
      </c>
      <c r="E1779" t="str">
        <f>IF($K1779="","",男子登録情報!$P1779)</f>
        <v>JPN</v>
      </c>
      <c r="F1779" t="str">
        <f t="shared" si="27"/>
        <v>1</v>
      </c>
      <c r="G1779">
        <f>IF($K1779="","",男子登録情報!$M1779)</f>
        <v>27</v>
      </c>
      <c r="H1779">
        <f>IF($K1779="","",男子登録情報!$A1779)</f>
        <v>492189</v>
      </c>
      <c r="K1779">
        <f>IF(男子登録情報!$C1779="","",男子登録情報!$C1779)</f>
        <v>1778</v>
      </c>
      <c r="M1779">
        <f>IFERROR(IF(AND(402&lt;=VALUE(RIGHT(男子登録情報!$F1779,4)),競技会情報!$E$3*100+競技会情報!$G$3&gt;=VALUE(RIGHT(男子登録情報!$F1779,4))),VALUE(男子登録情報!$G1779)+1,VALUE(男子登録情報!$G1779)),"")</f>
        <v>22</v>
      </c>
      <c r="N1779" t="str">
        <f>IF($K1779="","",IF(男子登録情報!$H1779="北海道",男子登録情報!$H1779,LEFT(男子登録情報!$H1779,LEN(男子登録情報!$H1779)-1)))</f>
        <v>大阪</v>
      </c>
      <c r="O1779" t="str">
        <f>IF($K1779="","",IF(LEN($N1779)=2,LEFT($N1779,1)&amp;"　"&amp;RIGHT($N1779,1)&amp;"・"&amp;男子登録情報!$I1779,$N1779&amp;"・"&amp;男子登録情報!$I1779))</f>
        <v>大　阪・枚方</v>
      </c>
    </row>
    <row r="1780" spans="1:15" x14ac:dyDescent="0.55000000000000004">
      <c r="A1780">
        <f>IF($K1780="","",100000000+男子登録情報!$C1780)</f>
        <v>100001779</v>
      </c>
      <c r="B1780" t="str">
        <f>IF($K1780="","",男子登録情報!$D1780&amp;" ("&amp;男子登録情報!$K1780&amp;")")</f>
        <v>北田　大貴 (4)</v>
      </c>
      <c r="C1780" t="str">
        <f>IF($K1780="","",男子登録情報!$E1780)</f>
        <v>ｷﾀﾀﾞ ﾀｲｷ</v>
      </c>
      <c r="D1780" t="str">
        <f>IF($K1780="","",男子登録情報!$O1780&amp;" "&amp;男子登録情報!$N1780&amp;" ("&amp;LEFT(男子登録情報!$F1780,2)&amp;")")</f>
        <v>Taiki KITADA (00)</v>
      </c>
      <c r="E1780" t="str">
        <f>IF($K1780="","",男子登録情報!$P1780)</f>
        <v>JPN</v>
      </c>
      <c r="F1780" t="str">
        <f t="shared" si="27"/>
        <v>1</v>
      </c>
      <c r="G1780">
        <f>IF($K1780="","",男子登録情報!$M1780)</f>
        <v>25</v>
      </c>
      <c r="H1780">
        <f>IF($K1780="","",男子登録情報!$A1780)</f>
        <v>492189</v>
      </c>
      <c r="K1780">
        <f>IF(男子登録情報!$C1780="","",男子登録情報!$C1780)</f>
        <v>1779</v>
      </c>
      <c r="M1780">
        <f>IFERROR(IF(AND(402&lt;=VALUE(RIGHT(男子登録情報!$F1780,4)),競技会情報!$E$3*100+競技会情報!$G$3&gt;=VALUE(RIGHT(男子登録情報!$F1780,4))),VALUE(男子登録情報!$G1780)+1,VALUE(男子登録情報!$G1780)),"")</f>
        <v>22</v>
      </c>
      <c r="N1780" t="str">
        <f>IF($K1780="","",IF(男子登録情報!$H1780="北海道",男子登録情報!$H1780,LEFT(男子登録情報!$H1780,LEN(男子登録情報!$H1780)-1)))</f>
        <v>滋賀</v>
      </c>
      <c r="O1780" t="str">
        <f>IF($K1780="","",IF(LEN($N1780)=2,LEFT($N1780,1)&amp;"　"&amp;RIGHT($N1780,1)&amp;"・"&amp;男子登録情報!$I1780,$N1780&amp;"・"&amp;男子登録情報!$I1780))</f>
        <v>滋　賀・水口</v>
      </c>
    </row>
    <row r="1781" spans="1:15" x14ac:dyDescent="0.55000000000000004">
      <c r="A1781">
        <f>IF($K1781="","",100000000+男子登録情報!$C1781)</f>
        <v>100001780</v>
      </c>
      <c r="B1781" t="str">
        <f>IF($K1781="","",男子登録情報!$D1781&amp;" ("&amp;男子登録情報!$K1781&amp;")")</f>
        <v>田鹿　空知 (4)</v>
      </c>
      <c r="C1781" t="str">
        <f>IF($K1781="","",男子登録情報!$E1781)</f>
        <v>ﾀｼﾞｶ ｿﾗﾁ</v>
      </c>
      <c r="D1781" t="str">
        <f>IF($K1781="","",男子登録情報!$O1781&amp;" "&amp;男子登録情報!$N1781&amp;" ("&amp;LEFT(男子登録情報!$F1781,2)&amp;")")</f>
        <v>Sorachi TAJIKA (00)</v>
      </c>
      <c r="E1781" t="str">
        <f>IF($K1781="","",男子登録情報!$P1781)</f>
        <v>JPN</v>
      </c>
      <c r="F1781" t="str">
        <f t="shared" si="27"/>
        <v>1</v>
      </c>
      <c r="G1781">
        <f>IF($K1781="","",男子登録情報!$M1781)</f>
        <v>26</v>
      </c>
      <c r="H1781">
        <f>IF($K1781="","",男子登録情報!$A1781)</f>
        <v>492189</v>
      </c>
      <c r="K1781">
        <f>IF(男子登録情報!$C1781="","",男子登録情報!$C1781)</f>
        <v>1780</v>
      </c>
      <c r="M1781">
        <f>IFERROR(IF(AND(402&lt;=VALUE(RIGHT(男子登録情報!$F1781,4)),競技会情報!$E$3*100+競技会情報!$G$3&gt;=VALUE(RIGHT(男子登録情報!$F1781,4))),VALUE(男子登録情報!$G1781)+1,VALUE(男子登録情報!$G1781)),"")</f>
        <v>22</v>
      </c>
      <c r="N1781" t="str">
        <f>IF($K1781="","",IF(男子登録情報!$H1781="北海道",男子登録情報!$H1781,LEFT(男子登録情報!$H1781,LEN(男子登録情報!$H1781)-1)))</f>
        <v>京都</v>
      </c>
      <c r="O1781" t="str">
        <f>IF($K1781="","",IF(LEN($N1781)=2,LEFT($N1781,1)&amp;"　"&amp;RIGHT($N1781,1)&amp;"・"&amp;男子登録情報!$I1781,$N1781&amp;"・"&amp;男子登録情報!$I1781))</f>
        <v>京　都・洛南</v>
      </c>
    </row>
    <row r="1782" spans="1:15" x14ac:dyDescent="0.55000000000000004">
      <c r="A1782">
        <f>IF($K1782="","",100000000+男子登録情報!$C1782)</f>
        <v>100001781</v>
      </c>
      <c r="B1782" t="str">
        <f>IF($K1782="","",男子登録情報!$D1782&amp;" ("&amp;男子登録情報!$K1782&amp;")")</f>
        <v>大月　勇典 (4)</v>
      </c>
      <c r="C1782" t="str">
        <f>IF($K1782="","",男子登録情報!$E1782)</f>
        <v>ｵｵﾂｷ ﾕｳｽｹ</v>
      </c>
      <c r="D1782" t="str">
        <f>IF($K1782="","",男子登録情報!$O1782&amp;" "&amp;男子登録情報!$N1782&amp;" ("&amp;LEFT(男子登録情報!$F1782,2)&amp;")")</f>
        <v>Yusuke OTSUKI (00)</v>
      </c>
      <c r="E1782" t="str">
        <f>IF($K1782="","",男子登録情報!$P1782)</f>
        <v>JPN</v>
      </c>
      <c r="F1782" t="str">
        <f t="shared" si="27"/>
        <v>1</v>
      </c>
      <c r="G1782">
        <f>IF($K1782="","",男子登録情報!$M1782)</f>
        <v>28</v>
      </c>
      <c r="H1782">
        <f>IF($K1782="","",男子登録情報!$A1782)</f>
        <v>492189</v>
      </c>
      <c r="K1782">
        <f>IF(男子登録情報!$C1782="","",男子登録情報!$C1782)</f>
        <v>1781</v>
      </c>
      <c r="M1782">
        <f>IFERROR(IF(AND(402&lt;=VALUE(RIGHT(男子登録情報!$F1782,4)),競技会情報!$E$3*100+競技会情報!$G$3&gt;=VALUE(RIGHT(男子登録情報!$F1782,4))),VALUE(男子登録情報!$G1782)+1,VALUE(男子登録情報!$G1782)),"")</f>
        <v>22</v>
      </c>
      <c r="N1782" t="str">
        <f>IF($K1782="","",IF(男子登録情報!$H1782="北海道",男子登録情報!$H1782,LEFT(男子登録情報!$H1782,LEN(男子登録情報!$H1782)-1)))</f>
        <v>大阪</v>
      </c>
      <c r="O1782" t="str">
        <f>IF($K1782="","",IF(LEN($N1782)=2,LEFT($N1782,1)&amp;"　"&amp;RIGHT($N1782,1)&amp;"・"&amp;男子登録情報!$I1782,$N1782&amp;"・"&amp;男子登録情報!$I1782))</f>
        <v>大　阪・大阪桐蔭</v>
      </c>
    </row>
    <row r="1783" spans="1:15" x14ac:dyDescent="0.55000000000000004">
      <c r="A1783">
        <f>IF($K1783="","",100000000+男子登録情報!$C1783)</f>
        <v>100001782</v>
      </c>
      <c r="B1783" t="str">
        <f>IF($K1783="","",男子登録情報!$D1783&amp;" ("&amp;男子登録情報!$K1783&amp;")")</f>
        <v>松﨑　智也 (4)</v>
      </c>
      <c r="C1783" t="str">
        <f>IF($K1783="","",男子登録情報!$E1783)</f>
        <v>ﾏﾂｻﾞｷ ﾄﾓﾔ</v>
      </c>
      <c r="D1783" t="str">
        <f>IF($K1783="","",男子登録情報!$O1783&amp;" "&amp;男子登録情報!$N1783&amp;" ("&amp;LEFT(男子登録情報!$F1783,2)&amp;")")</f>
        <v>Tomoya MATSUZAKI (00)</v>
      </c>
      <c r="E1783" t="str">
        <f>IF($K1783="","",男子登録情報!$P1783)</f>
        <v>JPN</v>
      </c>
      <c r="F1783" t="str">
        <f t="shared" si="27"/>
        <v>1</v>
      </c>
      <c r="G1783">
        <f>IF($K1783="","",男子登録情報!$M1783)</f>
        <v>26</v>
      </c>
      <c r="H1783">
        <f>IF($K1783="","",男子登録情報!$A1783)</f>
        <v>492189</v>
      </c>
      <c r="K1783">
        <f>IF(男子登録情報!$C1783="","",男子登録情報!$C1783)</f>
        <v>1782</v>
      </c>
      <c r="M1783">
        <f>IFERROR(IF(AND(402&lt;=VALUE(RIGHT(男子登録情報!$F1783,4)),競技会情報!$E$3*100+競技会情報!$G$3&gt;=VALUE(RIGHT(男子登録情報!$F1783,4))),VALUE(男子登録情報!$G1783)+1,VALUE(男子登録情報!$G1783)),"")</f>
        <v>22</v>
      </c>
      <c r="N1783" t="str">
        <f>IF($K1783="","",IF(男子登録情報!$H1783="北海道",男子登録情報!$H1783,LEFT(男子登録情報!$H1783,LEN(男子登録情報!$H1783)-1)))</f>
        <v>京都</v>
      </c>
      <c r="O1783" t="str">
        <f>IF($K1783="","",IF(LEN($N1783)=2,LEFT($N1783,1)&amp;"　"&amp;RIGHT($N1783,1)&amp;"・"&amp;男子登録情報!$I1783,$N1783&amp;"・"&amp;男子登録情報!$I1783))</f>
        <v>京　都・綾部</v>
      </c>
    </row>
    <row r="1784" spans="1:15" x14ac:dyDescent="0.55000000000000004">
      <c r="A1784">
        <f>IF($K1784="","",100000000+男子登録情報!$C1784)</f>
        <v>100001783</v>
      </c>
      <c r="B1784" t="str">
        <f>IF($K1784="","",男子登録情報!$D1784&amp;" ("&amp;男子登録情報!$K1784&amp;")")</f>
        <v>山城　良汰 (4)</v>
      </c>
      <c r="C1784" t="str">
        <f>IF($K1784="","",男子登録情報!$E1784)</f>
        <v>ﾔﾏｼﾛ ﾘｮｳﾀ</v>
      </c>
      <c r="D1784" t="str">
        <f>IF($K1784="","",男子登録情報!$O1784&amp;" "&amp;男子登録情報!$N1784&amp;" ("&amp;LEFT(男子登録情報!$F1784,2)&amp;")")</f>
        <v>Ryota YAMASHIRO (00)</v>
      </c>
      <c r="E1784" t="str">
        <f>IF($K1784="","",男子登録情報!$P1784)</f>
        <v>JPN</v>
      </c>
      <c r="F1784" t="str">
        <f t="shared" si="27"/>
        <v>1</v>
      </c>
      <c r="G1784">
        <f>IF($K1784="","",男子登録情報!$M1784)</f>
        <v>26</v>
      </c>
      <c r="H1784">
        <f>IF($K1784="","",男子登録情報!$A1784)</f>
        <v>492189</v>
      </c>
      <c r="K1784">
        <f>IF(男子登録情報!$C1784="","",男子登録情報!$C1784)</f>
        <v>1783</v>
      </c>
      <c r="M1784">
        <f>IFERROR(IF(AND(402&lt;=VALUE(RIGHT(男子登録情報!$F1784,4)),競技会情報!$E$3*100+競技会情報!$G$3&gt;=VALUE(RIGHT(男子登録情報!$F1784,4))),VALUE(男子登録情報!$G1784)+1,VALUE(男子登録情報!$G1784)),"")</f>
        <v>21</v>
      </c>
      <c r="N1784" t="str">
        <f>IF($K1784="","",IF(男子登録情報!$H1784="北海道",男子登録情報!$H1784,LEFT(男子登録情報!$H1784,LEN(男子登録情報!$H1784)-1)))</f>
        <v>京都</v>
      </c>
      <c r="O1784" t="str">
        <f>IF($K1784="","",IF(LEN($N1784)=2,LEFT($N1784,1)&amp;"　"&amp;RIGHT($N1784,1)&amp;"・"&amp;男子登録情報!$I1784,$N1784&amp;"・"&amp;男子登録情報!$I1784))</f>
        <v>京　都・乙訓</v>
      </c>
    </row>
    <row r="1785" spans="1:15" x14ac:dyDescent="0.55000000000000004">
      <c r="A1785">
        <f>IF($K1785="","",100000000+男子登録情報!$C1785)</f>
        <v>100001784</v>
      </c>
      <c r="B1785" t="str">
        <f>IF($K1785="","",男子登録情報!$D1785&amp;" ("&amp;男子登録情報!$K1785&amp;")")</f>
        <v>今東　拓巳 (3)</v>
      </c>
      <c r="C1785" t="str">
        <f>IF($K1785="","",男子登録情報!$E1785)</f>
        <v>ｲﾏﾋｶﾞｼ ﾀｸﾐ</v>
      </c>
      <c r="D1785" t="str">
        <f>IF($K1785="","",男子登録情報!$O1785&amp;" "&amp;男子登録情報!$N1785&amp;" ("&amp;LEFT(男子登録情報!$F1785,2)&amp;")")</f>
        <v>Takumi IMAHIGASHI (01)</v>
      </c>
      <c r="E1785" t="str">
        <f>IF($K1785="","",男子登録情報!$P1785)</f>
        <v>JPN</v>
      </c>
      <c r="F1785" t="str">
        <f t="shared" si="27"/>
        <v>1</v>
      </c>
      <c r="G1785">
        <f>IF($K1785="","",男子登録情報!$M1785)</f>
        <v>28</v>
      </c>
      <c r="H1785">
        <f>IF($K1785="","",男子登録情報!$A1785)</f>
        <v>492189</v>
      </c>
      <c r="K1785">
        <f>IF(男子登録情報!$C1785="","",男子登録情報!$C1785)</f>
        <v>1784</v>
      </c>
      <c r="M1785">
        <f>IFERROR(IF(AND(402&lt;=VALUE(RIGHT(男子登録情報!$F1785,4)),競技会情報!$E$3*100+競技会情報!$G$3&gt;=VALUE(RIGHT(男子登録情報!$F1785,4))),VALUE(男子登録情報!$G1785)+1,VALUE(男子登録情報!$G1785)),"")</f>
        <v>21</v>
      </c>
      <c r="N1785" t="str">
        <f>IF($K1785="","",IF(男子登録情報!$H1785="北海道",男子登録情報!$H1785,LEFT(男子登録情報!$H1785,LEN(男子登録情報!$H1785)-1)))</f>
        <v>兵庫</v>
      </c>
      <c r="O1785" t="str">
        <f>IF($K1785="","",IF(LEN($N1785)=2,LEFT($N1785,1)&amp;"　"&amp;RIGHT($N1785,1)&amp;"・"&amp;男子登録情報!$I1785,$N1785&amp;"・"&amp;男子登録情報!$I1785))</f>
        <v>兵　庫・神戸高塚</v>
      </c>
    </row>
    <row r="1786" spans="1:15" x14ac:dyDescent="0.55000000000000004">
      <c r="A1786">
        <f>IF($K1786="","",100000000+男子登録情報!$C1786)</f>
        <v>100001785</v>
      </c>
      <c r="B1786" t="str">
        <f>IF($K1786="","",男子登録情報!$D1786&amp;" ("&amp;男子登録情報!$K1786&amp;")")</f>
        <v>山口　勇樹 (3)</v>
      </c>
      <c r="C1786" t="str">
        <f>IF($K1786="","",男子登録情報!$E1786)</f>
        <v>ﾔﾏｸﾞﾁ ﾕｳｷ</v>
      </c>
      <c r="D1786" t="str">
        <f>IF($K1786="","",男子登録情報!$O1786&amp;" "&amp;男子登録情報!$N1786&amp;" ("&amp;LEFT(男子登録情報!$F1786,2)&amp;")")</f>
        <v>Yuki YAMAGUCHI (01)</v>
      </c>
      <c r="E1786" t="str">
        <f>IF($K1786="","",男子登録情報!$P1786)</f>
        <v>JPN</v>
      </c>
      <c r="F1786" t="str">
        <f t="shared" si="27"/>
        <v>1</v>
      </c>
      <c r="G1786">
        <f>IF($K1786="","",男子登録情報!$M1786)</f>
        <v>28</v>
      </c>
      <c r="H1786">
        <f>IF($K1786="","",男子登録情報!$A1786)</f>
        <v>492189</v>
      </c>
      <c r="K1786">
        <f>IF(男子登録情報!$C1786="","",男子登録情報!$C1786)</f>
        <v>1785</v>
      </c>
      <c r="M1786">
        <f>IFERROR(IF(AND(402&lt;=VALUE(RIGHT(男子登録情報!$F1786,4)),競技会情報!$E$3*100+競技会情報!$G$3&gt;=VALUE(RIGHT(男子登録情報!$F1786,4))),VALUE(男子登録情報!$G1786)+1,VALUE(男子登録情報!$G1786)),"")</f>
        <v>21</v>
      </c>
      <c r="N1786" t="str">
        <f>IF($K1786="","",IF(男子登録情報!$H1786="北海道",男子登録情報!$H1786,LEFT(男子登録情報!$H1786,LEN(男子登録情報!$H1786)-1)))</f>
        <v>兵庫</v>
      </c>
      <c r="O1786" t="str">
        <f>IF($K1786="","",IF(LEN($N1786)=2,LEFT($N1786,1)&amp;"　"&amp;RIGHT($N1786,1)&amp;"・"&amp;男子登録情報!$I1786,$N1786&amp;"・"&amp;男子登録情報!$I1786))</f>
        <v>兵　庫・西宮市立報徳学園</v>
      </c>
    </row>
    <row r="1787" spans="1:15" x14ac:dyDescent="0.55000000000000004">
      <c r="A1787">
        <f>IF($K1787="","",100000000+男子登録情報!$C1787)</f>
        <v>100001786</v>
      </c>
      <c r="B1787" t="str">
        <f>IF($K1787="","",男子登録情報!$D1787&amp;" ("&amp;男子登録情報!$K1787&amp;")")</f>
        <v>雀部　凌平 (3)</v>
      </c>
      <c r="C1787" t="str">
        <f>IF($K1787="","",男子登録情報!$E1787)</f>
        <v>ｻｻﾍﾞ ﾘｮｳﾍｲ</v>
      </c>
      <c r="D1787" t="str">
        <f>IF($K1787="","",男子登録情報!$O1787&amp;" "&amp;男子登録情報!$N1787&amp;" ("&amp;LEFT(男子登録情報!$F1787,2)&amp;")")</f>
        <v>Ryohei SASABE (02)</v>
      </c>
      <c r="E1787" t="str">
        <f>IF($K1787="","",男子登録情報!$P1787)</f>
        <v>JPN</v>
      </c>
      <c r="F1787" t="str">
        <f t="shared" si="27"/>
        <v>1</v>
      </c>
      <c r="G1787">
        <f>IF($K1787="","",男子登録情報!$M1787)</f>
        <v>27</v>
      </c>
      <c r="H1787">
        <f>IF($K1787="","",男子登録情報!$A1787)</f>
        <v>492189</v>
      </c>
      <c r="K1787">
        <f>IF(男子登録情報!$C1787="","",男子登録情報!$C1787)</f>
        <v>1786</v>
      </c>
      <c r="M1787">
        <f>IFERROR(IF(AND(402&lt;=VALUE(RIGHT(男子登録情報!$F1787,4)),競技会情報!$E$3*100+競技会情報!$G$3&gt;=VALUE(RIGHT(男子登録情報!$F1787,4))),VALUE(男子登録情報!$G1787)+1,VALUE(男子登録情報!$G1787)),"")</f>
        <v>20</v>
      </c>
      <c r="N1787" t="str">
        <f>IF($K1787="","",IF(男子登録情報!$H1787="北海道",男子登録情報!$H1787,LEFT(男子登録情報!$H1787,LEN(男子登録情報!$H1787)-1)))</f>
        <v>大阪</v>
      </c>
      <c r="O1787" t="str">
        <f>IF($K1787="","",IF(LEN($N1787)=2,LEFT($N1787,1)&amp;"　"&amp;RIGHT($N1787,1)&amp;"・"&amp;男子登録情報!$I1787,$N1787&amp;"・"&amp;男子登録情報!$I1787))</f>
        <v>大　阪・東海大仰星</v>
      </c>
    </row>
    <row r="1788" spans="1:15" x14ac:dyDescent="0.55000000000000004">
      <c r="A1788">
        <f>IF($K1788="","",100000000+男子登録情報!$C1788)</f>
        <v>100001787</v>
      </c>
      <c r="B1788" t="str">
        <f>IF($K1788="","",男子登録情報!$D1788&amp;" ("&amp;男子登録情報!$K1788&amp;")")</f>
        <v>中江　晴 (3)</v>
      </c>
      <c r="C1788" t="str">
        <f>IF($K1788="","",男子登録情報!$E1788)</f>
        <v>ﾅｶｴ ﾊﾙ</v>
      </c>
      <c r="D1788" t="str">
        <f>IF($K1788="","",男子登録情報!$O1788&amp;" "&amp;男子登録情報!$N1788&amp;" ("&amp;LEFT(男子登録情報!$F1788,2)&amp;")")</f>
        <v>Haru NAKAE (01)</v>
      </c>
      <c r="E1788" t="str">
        <f>IF($K1788="","",男子登録情報!$P1788)</f>
        <v>JPN</v>
      </c>
      <c r="F1788" t="str">
        <f t="shared" si="27"/>
        <v>1</v>
      </c>
      <c r="G1788">
        <f>IF($K1788="","",男子登録情報!$M1788)</f>
        <v>25</v>
      </c>
      <c r="H1788">
        <f>IF($K1788="","",男子登録情報!$A1788)</f>
        <v>492189</v>
      </c>
      <c r="K1788">
        <f>IF(男子登録情報!$C1788="","",男子登録情報!$C1788)</f>
        <v>1787</v>
      </c>
      <c r="M1788">
        <f>IFERROR(IF(AND(402&lt;=VALUE(RIGHT(男子登録情報!$F1788,4)),競技会情報!$E$3*100+競技会情報!$G$3&gt;=VALUE(RIGHT(男子登録情報!$F1788,4))),VALUE(男子登録情報!$G1788)+1,VALUE(男子登録情報!$G1788)),"")</f>
        <v>21</v>
      </c>
      <c r="N1788" t="str">
        <f>IF($K1788="","",IF(男子登録情報!$H1788="北海道",男子登録情報!$H1788,LEFT(男子登録情報!$H1788,LEN(男子登録情報!$H1788)-1)))</f>
        <v>滋賀</v>
      </c>
      <c r="O1788" t="str">
        <f>IF($K1788="","",IF(LEN($N1788)=2,LEFT($N1788,1)&amp;"　"&amp;RIGHT($N1788,1)&amp;"・"&amp;男子登録情報!$I1788,$N1788&amp;"・"&amp;男子登録情報!$I1788))</f>
        <v>滋　賀・米原</v>
      </c>
    </row>
    <row r="1789" spans="1:15" x14ac:dyDescent="0.55000000000000004">
      <c r="A1789">
        <f>IF($K1789="","",100000000+男子登録情報!$C1789)</f>
        <v>100001788</v>
      </c>
      <c r="B1789" t="str">
        <f>IF($K1789="","",男子登録情報!$D1789&amp;" ("&amp;男子登録情報!$K1789&amp;")")</f>
        <v>橘　周平 (3)</v>
      </c>
      <c r="C1789" t="str">
        <f>IF($K1789="","",男子登録情報!$E1789)</f>
        <v>ﾀﾁﾊﾞﾅ ｼｭｳﾍｲ</v>
      </c>
      <c r="D1789" t="str">
        <f>IF($K1789="","",男子登録情報!$O1789&amp;" "&amp;男子登録情報!$N1789&amp;" ("&amp;LEFT(男子登録情報!$F1789,2)&amp;")")</f>
        <v>Shuhei TACHIBANA (01)</v>
      </c>
      <c r="E1789" t="str">
        <f>IF($K1789="","",男子登録情報!$P1789)</f>
        <v>JPN</v>
      </c>
      <c r="F1789" t="str">
        <f t="shared" si="27"/>
        <v>1</v>
      </c>
      <c r="G1789">
        <f>IF($K1789="","",男子登録情報!$M1789)</f>
        <v>25</v>
      </c>
      <c r="H1789">
        <f>IF($K1789="","",男子登録情報!$A1789)</f>
        <v>492189</v>
      </c>
      <c r="K1789">
        <f>IF(男子登録情報!$C1789="","",男子登録情報!$C1789)</f>
        <v>1788</v>
      </c>
      <c r="M1789">
        <f>IFERROR(IF(AND(402&lt;=VALUE(RIGHT(男子登録情報!$F1789,4)),競技会情報!$E$3*100+競技会情報!$G$3&gt;=VALUE(RIGHT(男子登録情報!$F1789,4))),VALUE(男子登録情報!$G1789)+1,VALUE(男子登録情報!$G1789)),"")</f>
        <v>21</v>
      </c>
      <c r="N1789" t="str">
        <f>IF($K1789="","",IF(男子登録情報!$H1789="北海道",男子登録情報!$H1789,LEFT(男子登録情報!$H1789,LEN(男子登録情報!$H1789)-1)))</f>
        <v>滋賀</v>
      </c>
      <c r="O1789" t="str">
        <f>IF($K1789="","",IF(LEN($N1789)=2,LEFT($N1789,1)&amp;"　"&amp;RIGHT($N1789,1)&amp;"・"&amp;男子登録情報!$I1789,$N1789&amp;"・"&amp;男子登録情報!$I1789))</f>
        <v>滋　賀・彦根翔西館</v>
      </c>
    </row>
    <row r="1790" spans="1:15" x14ac:dyDescent="0.55000000000000004">
      <c r="A1790">
        <f>IF($K1790="","",100000000+男子登録情報!$C1790)</f>
        <v>100001789</v>
      </c>
      <c r="B1790" t="str">
        <f>IF($K1790="","",男子登録情報!$D1790&amp;" ("&amp;男子登録情報!$K1790&amp;")")</f>
        <v>野田　将太郎 (3)</v>
      </c>
      <c r="C1790" t="str">
        <f>IF($K1790="","",男子登録情報!$E1790)</f>
        <v>ﾉﾀﾞ ｼｮｳﾀﾛｳ</v>
      </c>
      <c r="D1790" t="str">
        <f>IF($K1790="","",男子登録情報!$O1790&amp;" "&amp;男子登録情報!$N1790&amp;" ("&amp;LEFT(男子登録情報!$F1790,2)&amp;")")</f>
        <v>Shotaro NODA (01)</v>
      </c>
      <c r="E1790" t="str">
        <f>IF($K1790="","",男子登録情報!$P1790)</f>
        <v>JPN</v>
      </c>
      <c r="F1790" t="str">
        <f t="shared" si="27"/>
        <v>1</v>
      </c>
      <c r="G1790">
        <f>IF($K1790="","",男子登録情報!$M1790)</f>
        <v>28</v>
      </c>
      <c r="H1790">
        <f>IF($K1790="","",男子登録情報!$A1790)</f>
        <v>492189</v>
      </c>
      <c r="K1790">
        <f>IF(男子登録情報!$C1790="","",男子登録情報!$C1790)</f>
        <v>1789</v>
      </c>
      <c r="M1790">
        <f>IFERROR(IF(AND(402&lt;=VALUE(RIGHT(男子登録情報!$F1790,4)),競技会情報!$E$3*100+競技会情報!$G$3&gt;=VALUE(RIGHT(男子登録情報!$F1790,4))),VALUE(男子登録情報!$G1790)+1,VALUE(男子登録情報!$G1790)),"")</f>
        <v>21</v>
      </c>
      <c r="N1790" t="str">
        <f>IF($K1790="","",IF(男子登録情報!$H1790="北海道",男子登録情報!$H1790,LEFT(男子登録情報!$H1790,LEN(男子登録情報!$H1790)-1)))</f>
        <v>兵庫</v>
      </c>
      <c r="O1790" t="str">
        <f>IF($K1790="","",IF(LEN($N1790)=2,LEFT($N1790,1)&amp;"　"&amp;RIGHT($N1790,1)&amp;"・"&amp;男子登録情報!$I1790,$N1790&amp;"・"&amp;男子登録情報!$I1790))</f>
        <v>兵　庫・姫路南</v>
      </c>
    </row>
    <row r="1791" spans="1:15" x14ac:dyDescent="0.55000000000000004">
      <c r="A1791">
        <f>IF($K1791="","",100000000+男子登録情報!$C1791)</f>
        <v>100001790</v>
      </c>
      <c r="B1791" t="str">
        <f>IF($K1791="","",男子登録情報!$D1791&amp;" ("&amp;男子登録情報!$K1791&amp;")")</f>
        <v>松阪　駿希 (3)</v>
      </c>
      <c r="C1791" t="str">
        <f>IF($K1791="","",男子登録情報!$E1791)</f>
        <v>ﾏﾂｻｶ ｼｭﾝｷ</v>
      </c>
      <c r="D1791" t="str">
        <f>IF($K1791="","",男子登録情報!$O1791&amp;" "&amp;男子登録情報!$N1791&amp;" ("&amp;LEFT(男子登録情報!$F1791,2)&amp;")")</f>
        <v>Shunki MATSUSAKA (01)</v>
      </c>
      <c r="E1791" t="str">
        <f>IF($K1791="","",男子登録情報!$P1791)</f>
        <v>JPN</v>
      </c>
      <c r="F1791" t="str">
        <f t="shared" si="27"/>
        <v>1</v>
      </c>
      <c r="G1791">
        <f>IF($K1791="","",男子登録情報!$M1791)</f>
        <v>27</v>
      </c>
      <c r="H1791">
        <f>IF($K1791="","",男子登録情報!$A1791)</f>
        <v>492189</v>
      </c>
      <c r="K1791">
        <f>IF(男子登録情報!$C1791="","",男子登録情報!$C1791)</f>
        <v>1790</v>
      </c>
      <c r="M1791">
        <f>IFERROR(IF(AND(402&lt;=VALUE(RIGHT(男子登録情報!$F1791,4)),競技会情報!$E$3*100+競技会情報!$G$3&gt;=VALUE(RIGHT(男子登録情報!$F1791,4))),VALUE(男子登録情報!$G1791)+1,VALUE(男子登録情報!$G1791)),"")</f>
        <v>21</v>
      </c>
      <c r="N1791" t="str">
        <f>IF($K1791="","",IF(男子登録情報!$H1791="北海道",男子登録情報!$H1791,LEFT(男子登録情報!$H1791,LEN(男子登録情報!$H1791)-1)))</f>
        <v>大阪</v>
      </c>
      <c r="O1791" t="str">
        <f>IF($K1791="","",IF(LEN($N1791)=2,LEFT($N1791,1)&amp;"　"&amp;RIGHT($N1791,1)&amp;"・"&amp;男子登録情報!$I1791,$N1791&amp;"・"&amp;男子登録情報!$I1791))</f>
        <v>大　阪・枚方</v>
      </c>
    </row>
    <row r="1792" spans="1:15" x14ac:dyDescent="0.55000000000000004">
      <c r="A1792">
        <f>IF($K1792="","",100000000+男子登録情報!$C1792)</f>
        <v>100001791</v>
      </c>
      <c r="B1792" t="str">
        <f>IF($K1792="","",男子登録情報!$D1792&amp;" ("&amp;男子登録情報!$K1792&amp;")")</f>
        <v>伊藤　聡志 (3)</v>
      </c>
      <c r="C1792" t="str">
        <f>IF($K1792="","",男子登録情報!$E1792)</f>
        <v>ｲﾄｳ ｿｳｼ</v>
      </c>
      <c r="D1792" t="str">
        <f>IF($K1792="","",男子登録情報!$O1792&amp;" "&amp;男子登録情報!$N1792&amp;" ("&amp;LEFT(男子登録情報!$F1792,2)&amp;")")</f>
        <v>Soshi ITO (01)</v>
      </c>
      <c r="E1792" t="str">
        <f>IF($K1792="","",男子登録情報!$P1792)</f>
        <v>JPN</v>
      </c>
      <c r="F1792" t="str">
        <f t="shared" si="27"/>
        <v>1</v>
      </c>
      <c r="G1792">
        <f>IF($K1792="","",男子登録情報!$M1792)</f>
        <v>37</v>
      </c>
      <c r="H1792">
        <f>IF($K1792="","",男子登録情報!$A1792)</f>
        <v>492189</v>
      </c>
      <c r="K1792">
        <f>IF(男子登録情報!$C1792="","",男子登録情報!$C1792)</f>
        <v>1791</v>
      </c>
      <c r="M1792">
        <f>IFERROR(IF(AND(402&lt;=VALUE(RIGHT(男子登録情報!$F1792,4)),競技会情報!$E$3*100+競技会情報!$G$3&gt;=VALUE(RIGHT(男子登録情報!$F1792,4))),VALUE(男子登録情報!$G1792)+1,VALUE(男子登録情報!$G1792)),"")</f>
        <v>21</v>
      </c>
      <c r="N1792" t="str">
        <f>IF($K1792="","",IF(男子登録情報!$H1792="北海道",男子登録情報!$H1792,LEFT(男子登録情報!$H1792,LEN(男子登録情報!$H1792)-1)))</f>
        <v>香川</v>
      </c>
      <c r="O1792" t="str">
        <f>IF($K1792="","",IF(LEN($N1792)=2,LEFT($N1792,1)&amp;"　"&amp;RIGHT($N1792,1)&amp;"・"&amp;男子登録情報!$I1792,$N1792&amp;"・"&amp;男子登録情報!$I1792))</f>
        <v>香　川・英明</v>
      </c>
    </row>
    <row r="1793" spans="1:15" x14ac:dyDescent="0.55000000000000004">
      <c r="A1793">
        <f>IF($K1793="","",100000000+男子登録情報!$C1793)</f>
        <v>100001792</v>
      </c>
      <c r="B1793" t="str">
        <f>IF($K1793="","",男子登録情報!$D1793&amp;" ("&amp;男子登録情報!$K1793&amp;")")</f>
        <v>蛭子谷　大夢 (2)</v>
      </c>
      <c r="C1793" t="str">
        <f>IF($K1793="","",男子登録情報!$E1793)</f>
        <v>ｴﾋﾞｽﾀﾞﾆ ﾋﾛﾑ</v>
      </c>
      <c r="D1793" t="str">
        <f>IF($K1793="","",男子登録情報!$O1793&amp;" "&amp;男子登録情報!$N1793&amp;" ("&amp;LEFT(男子登録情報!$F1793,2)&amp;")")</f>
        <v>Hiromu EBISUDANI (02)</v>
      </c>
      <c r="E1793" t="str">
        <f>IF($K1793="","",男子登録情報!$P1793)</f>
        <v>JPN</v>
      </c>
      <c r="F1793" t="str">
        <f t="shared" si="27"/>
        <v>1</v>
      </c>
      <c r="G1793">
        <f>IF($K1793="","",男子登録情報!$M1793)</f>
        <v>27</v>
      </c>
      <c r="H1793">
        <f>IF($K1793="","",男子登録情報!$A1793)</f>
        <v>492189</v>
      </c>
      <c r="K1793">
        <f>IF(男子登録情報!$C1793="","",男子登録情報!$C1793)</f>
        <v>1792</v>
      </c>
      <c r="M1793">
        <f>IFERROR(IF(AND(402&lt;=VALUE(RIGHT(男子登録情報!$F1793,4)),競技会情報!$E$3*100+競技会情報!$G$3&gt;=VALUE(RIGHT(男子登録情報!$F1793,4))),VALUE(男子登録情報!$G1793)+1,VALUE(男子登録情報!$G1793)),"")</f>
        <v>20</v>
      </c>
      <c r="N1793" t="str">
        <f>IF($K1793="","",IF(男子登録情報!$H1793="北海道",男子登録情報!$H1793,LEFT(男子登録情報!$H1793,LEN(男子登録情報!$H1793)-1)))</f>
        <v>大阪</v>
      </c>
      <c r="O1793" t="str">
        <f>IF($K1793="","",IF(LEN($N1793)=2,LEFT($N1793,1)&amp;"　"&amp;RIGHT($N1793,1)&amp;"・"&amp;男子登録情報!$I1793,$N1793&amp;"・"&amp;男子登録情報!$I1793))</f>
        <v>大　阪・箕面自由学園</v>
      </c>
    </row>
    <row r="1794" spans="1:15" x14ac:dyDescent="0.55000000000000004">
      <c r="A1794">
        <f>IF($K1794="","",100000000+男子登録情報!$C1794)</f>
        <v>100001793</v>
      </c>
      <c r="B1794" t="str">
        <f>IF($K1794="","",男子登録情報!$D1794&amp;" ("&amp;男子登録情報!$K1794&amp;")")</f>
        <v>髙嶋　敬祐 (2)</v>
      </c>
      <c r="C1794" t="str">
        <f>IF($K1794="","",男子登録情報!$E1794)</f>
        <v>ﾀｶｼﾏ ｹｲｽｹ</v>
      </c>
      <c r="D1794" t="str">
        <f>IF($K1794="","",男子登録情報!$O1794&amp;" "&amp;男子登録情報!$N1794&amp;" ("&amp;LEFT(男子登録情報!$F1794,2)&amp;")")</f>
        <v>Keisuke TAKASHIMA (02)</v>
      </c>
      <c r="E1794" t="str">
        <f>IF($K1794="","",男子登録情報!$P1794)</f>
        <v>JPN</v>
      </c>
      <c r="F1794" t="str">
        <f t="shared" si="27"/>
        <v>1</v>
      </c>
      <c r="G1794">
        <f>IF($K1794="","",男子登録情報!$M1794)</f>
        <v>37</v>
      </c>
      <c r="H1794">
        <f>IF($K1794="","",男子登録情報!$A1794)</f>
        <v>492189</v>
      </c>
      <c r="K1794">
        <f>IF(男子登録情報!$C1794="","",男子登録情報!$C1794)</f>
        <v>1793</v>
      </c>
      <c r="M1794">
        <f>IFERROR(IF(AND(402&lt;=VALUE(RIGHT(男子登録情報!$F1794,4)),競技会情報!$E$3*100+競技会情報!$G$3&gt;=VALUE(RIGHT(男子登録情報!$F1794,4))),VALUE(男子登録情報!$G1794)+1,VALUE(男子登録情報!$G1794)),"")</f>
        <v>19</v>
      </c>
      <c r="N1794" t="str">
        <f>IF($K1794="","",IF(男子登録情報!$H1794="北海道",男子登録情報!$H1794,LEFT(男子登録情報!$H1794,LEN(男子登録情報!$H1794)-1)))</f>
        <v>香川</v>
      </c>
      <c r="O1794" t="str">
        <f>IF($K1794="","",IF(LEN($N1794)=2,LEFT($N1794,1)&amp;"　"&amp;RIGHT($N1794,1)&amp;"・"&amp;男子登録情報!$I1794,$N1794&amp;"・"&amp;男子登録情報!$I1794))</f>
        <v>香　川・高松西</v>
      </c>
    </row>
    <row r="1795" spans="1:15" x14ac:dyDescent="0.55000000000000004">
      <c r="A1795">
        <f>IF($K1795="","",100000000+男子登録情報!$C1795)</f>
        <v>100001794</v>
      </c>
      <c r="B1795" t="str">
        <f>IF($K1795="","",男子登録情報!$D1795&amp;" ("&amp;男子登録情報!$K1795&amp;")")</f>
        <v>田村　樹 (2)</v>
      </c>
      <c r="C1795" t="str">
        <f>IF($K1795="","",男子登録情報!$E1795)</f>
        <v>ﾀﾑﾗ ｲﾂｷ</v>
      </c>
      <c r="D1795" t="str">
        <f>IF($K1795="","",男子登録情報!$O1795&amp;" "&amp;男子登録情報!$N1795&amp;" ("&amp;LEFT(男子登録情報!$F1795,2)&amp;")")</f>
        <v>Itsuki TAMURA (02)</v>
      </c>
      <c r="E1795" t="str">
        <f>IF($K1795="","",男子登録情報!$P1795)</f>
        <v>JPN</v>
      </c>
      <c r="F1795" t="str">
        <f t="shared" ref="F1795:F1858" si="28">IF($K1795="","","1")</f>
        <v>1</v>
      </c>
      <c r="G1795">
        <f>IF($K1795="","",男子登録情報!$M1795)</f>
        <v>18</v>
      </c>
      <c r="H1795">
        <f>IF($K1795="","",男子登録情報!$A1795)</f>
        <v>492189</v>
      </c>
      <c r="K1795">
        <f>IF(男子登録情報!$C1795="","",男子登録情報!$C1795)</f>
        <v>1794</v>
      </c>
      <c r="M1795">
        <f>IFERROR(IF(AND(402&lt;=VALUE(RIGHT(男子登録情報!$F1795,4)),競技会情報!$E$3*100+競技会情報!$G$3&gt;=VALUE(RIGHT(男子登録情報!$F1795,4))),VALUE(男子登録情報!$G1795)+1,VALUE(男子登録情報!$G1795)),"")</f>
        <v>20</v>
      </c>
      <c r="N1795" t="str">
        <f>IF($K1795="","",IF(男子登録情報!$H1795="北海道",男子登録情報!$H1795,LEFT(男子登録情報!$H1795,LEN(男子登録情報!$H1795)-1)))</f>
        <v>福井</v>
      </c>
      <c r="O1795" t="str">
        <f>IF($K1795="","",IF(LEN($N1795)=2,LEFT($N1795,1)&amp;"　"&amp;RIGHT($N1795,1)&amp;"・"&amp;男子登録情報!$I1795,$N1795&amp;"・"&amp;男子登録情報!$I1795))</f>
        <v>福　井・北陸</v>
      </c>
    </row>
    <row r="1796" spans="1:15" x14ac:dyDescent="0.55000000000000004">
      <c r="A1796">
        <f>IF($K1796="","",100000000+男子登録情報!$C1796)</f>
        <v>100001795</v>
      </c>
      <c r="B1796" t="str">
        <f>IF($K1796="","",男子登録情報!$D1796&amp;" ("&amp;男子登録情報!$K1796&amp;")")</f>
        <v>平松　康 (2)</v>
      </c>
      <c r="C1796" t="str">
        <f>IF($K1796="","",男子登録情報!$E1796)</f>
        <v>ﾋﾗﾏﾂ ｺｳ</v>
      </c>
      <c r="D1796" t="str">
        <f>IF($K1796="","",男子登録情報!$O1796&amp;" "&amp;男子登録情報!$N1796&amp;" ("&amp;LEFT(男子登録情報!$F1796,2)&amp;")")</f>
        <v>Ko HIRAMATSU (02)</v>
      </c>
      <c r="E1796" t="str">
        <f>IF($K1796="","",男子登録情報!$P1796)</f>
        <v>JPN</v>
      </c>
      <c r="F1796" t="str">
        <f t="shared" si="28"/>
        <v>1</v>
      </c>
      <c r="G1796">
        <f>IF($K1796="","",男子登録情報!$M1796)</f>
        <v>33</v>
      </c>
      <c r="H1796">
        <f>IF($K1796="","",男子登録情報!$A1796)</f>
        <v>492189</v>
      </c>
      <c r="K1796">
        <f>IF(男子登録情報!$C1796="","",男子登録情報!$C1796)</f>
        <v>1795</v>
      </c>
      <c r="M1796">
        <f>IFERROR(IF(AND(402&lt;=VALUE(RIGHT(男子登録情報!$F1796,4)),競技会情報!$E$3*100+競技会情報!$G$3&gt;=VALUE(RIGHT(男子登録情報!$F1796,4))),VALUE(男子登録情報!$G1796)+1,VALUE(男子登録情報!$G1796)),"")</f>
        <v>19</v>
      </c>
      <c r="N1796" t="str">
        <f>IF($K1796="","",IF(男子登録情報!$H1796="北海道",男子登録情報!$H1796,LEFT(男子登録情報!$H1796,LEN(男子登録情報!$H1796)-1)))</f>
        <v>岡山</v>
      </c>
      <c r="O1796" t="str">
        <f>IF($K1796="","",IF(LEN($N1796)=2,LEFT($N1796,1)&amp;"　"&amp;RIGHT($N1796,1)&amp;"・"&amp;男子登録情報!$I1796,$N1796&amp;"・"&amp;男子登録情報!$I1796))</f>
        <v>岡　山・総社</v>
      </c>
    </row>
    <row r="1797" spans="1:15" x14ac:dyDescent="0.55000000000000004">
      <c r="A1797">
        <f>IF($K1797="","",100000000+男子登録情報!$C1797)</f>
        <v>100001796</v>
      </c>
      <c r="B1797" t="str">
        <f>IF($K1797="","",男子登録情報!$D1797&amp;" ("&amp;男子登録情報!$K1797&amp;")")</f>
        <v>八田　晴生 (2)</v>
      </c>
      <c r="C1797" t="str">
        <f>IF($K1797="","",男子登録情報!$E1797)</f>
        <v>ﾊｯﾀ ﾊﾙｾ</v>
      </c>
      <c r="D1797" t="str">
        <f>IF($K1797="","",男子登録情報!$O1797&amp;" "&amp;男子登録情報!$N1797&amp;" ("&amp;LEFT(男子登録情報!$F1797,2)&amp;")")</f>
        <v>Haruse HATTA (02)</v>
      </c>
      <c r="E1797" t="str">
        <f>IF($K1797="","",男子登録情報!$P1797)</f>
        <v>JPN</v>
      </c>
      <c r="F1797" t="str">
        <f t="shared" si="28"/>
        <v>1</v>
      </c>
      <c r="G1797">
        <f>IF($K1797="","",男子登録情報!$M1797)</f>
        <v>37</v>
      </c>
      <c r="H1797">
        <f>IF($K1797="","",男子登録情報!$A1797)</f>
        <v>492189</v>
      </c>
      <c r="K1797">
        <f>IF(男子登録情報!$C1797="","",男子登録情報!$C1797)</f>
        <v>1796</v>
      </c>
      <c r="M1797">
        <f>IFERROR(IF(AND(402&lt;=VALUE(RIGHT(男子登録情報!$F1797,4)),競技会情報!$E$3*100+競技会情報!$G$3&gt;=VALUE(RIGHT(男子登録情報!$F1797,4))),VALUE(男子登録情報!$G1797)+1,VALUE(男子登録情報!$G1797)),"")</f>
        <v>20</v>
      </c>
      <c r="N1797" t="str">
        <f>IF($K1797="","",IF(男子登録情報!$H1797="北海道",男子登録情報!$H1797,LEFT(男子登録情報!$H1797,LEN(男子登録情報!$H1797)-1)))</f>
        <v>香川</v>
      </c>
      <c r="O1797" t="str">
        <f>IF($K1797="","",IF(LEN($N1797)=2,LEFT($N1797,1)&amp;"　"&amp;RIGHT($N1797,1)&amp;"・"&amp;男子登録情報!$I1797,$N1797&amp;"・"&amp;男子登録情報!$I1797))</f>
        <v>香　川・四国学院大学香川西</v>
      </c>
    </row>
    <row r="1798" spans="1:15" x14ac:dyDescent="0.55000000000000004">
      <c r="A1798">
        <f>IF($K1798="","",100000000+男子登録情報!$C1798)</f>
        <v>100001797</v>
      </c>
      <c r="B1798" t="str">
        <f>IF($K1798="","",男子登録情報!$D1798&amp;" ("&amp;男子登録情報!$K1798&amp;")")</f>
        <v>梶川　裕貴 (2)</v>
      </c>
      <c r="C1798" t="str">
        <f>IF($K1798="","",男子登録情報!$E1798)</f>
        <v>ｶｼﾞｶﾜ ﾋﾛｷ</v>
      </c>
      <c r="D1798" t="str">
        <f>IF($K1798="","",男子登録情報!$O1798&amp;" "&amp;男子登録情報!$N1798&amp;" ("&amp;LEFT(男子登録情報!$F1798,2)&amp;")")</f>
        <v>Hiroki KAJIKAWA (02)</v>
      </c>
      <c r="E1798" t="str">
        <f>IF($K1798="","",男子登録情報!$P1798)</f>
        <v>JPN</v>
      </c>
      <c r="F1798" t="str">
        <f t="shared" si="28"/>
        <v>1</v>
      </c>
      <c r="G1798">
        <f>IF($K1798="","",男子登録情報!$M1798)</f>
        <v>25</v>
      </c>
      <c r="H1798">
        <f>IF($K1798="","",男子登録情報!$A1798)</f>
        <v>492189</v>
      </c>
      <c r="K1798">
        <f>IF(男子登録情報!$C1798="","",男子登録情報!$C1798)</f>
        <v>1797</v>
      </c>
      <c r="M1798">
        <f>IFERROR(IF(AND(402&lt;=VALUE(RIGHT(男子登録情報!$F1798,4)),競技会情報!$E$3*100+競技会情報!$G$3&gt;=VALUE(RIGHT(男子登録情報!$F1798,4))),VALUE(男子登録情報!$G1798)+1,VALUE(男子登録情報!$G1798)),"")</f>
        <v>20</v>
      </c>
      <c r="N1798" t="str">
        <f>IF($K1798="","",IF(男子登録情報!$H1798="北海道",男子登録情報!$H1798,LEFT(男子登録情報!$H1798,LEN(男子登録情報!$H1798)-1)))</f>
        <v>滋賀</v>
      </c>
      <c r="O1798" t="str">
        <f>IF($K1798="","",IF(LEN($N1798)=2,LEFT($N1798,1)&amp;"　"&amp;RIGHT($N1798,1)&amp;"・"&amp;男子登録情報!$I1798,$N1798&amp;"・"&amp;男子登録情報!$I1798))</f>
        <v>滋　賀・草津東</v>
      </c>
    </row>
    <row r="1799" spans="1:15" x14ac:dyDescent="0.55000000000000004">
      <c r="A1799">
        <f>IF($K1799="","",100000000+男子登録情報!$C1799)</f>
        <v>100001798</v>
      </c>
      <c r="B1799" t="str">
        <f>IF($K1799="","",男子登録情報!$D1799&amp;" ("&amp;男子登録情報!$K1799&amp;")")</f>
        <v>木村　天南 (2)</v>
      </c>
      <c r="C1799" t="str">
        <f>IF($K1799="","",男子登録情報!$E1799)</f>
        <v>ｷﾑﾗ ｱﾅﾝ</v>
      </c>
      <c r="D1799" t="str">
        <f>IF($K1799="","",男子登録情報!$O1799&amp;" "&amp;男子登録情報!$N1799&amp;" ("&amp;LEFT(男子登録情報!$F1799,2)&amp;")")</f>
        <v>Anan KIMURA (03)</v>
      </c>
      <c r="E1799" t="str">
        <f>IF($K1799="","",男子登録情報!$P1799)</f>
        <v>JPN</v>
      </c>
      <c r="F1799" t="str">
        <f t="shared" si="28"/>
        <v>1</v>
      </c>
      <c r="G1799">
        <f>IF($K1799="","",男子登録情報!$M1799)</f>
        <v>26</v>
      </c>
      <c r="H1799">
        <f>IF($K1799="","",男子登録情報!$A1799)</f>
        <v>492189</v>
      </c>
      <c r="K1799">
        <f>IF(男子登録情報!$C1799="","",男子登録情報!$C1799)</f>
        <v>1798</v>
      </c>
      <c r="M1799">
        <f>IFERROR(IF(AND(402&lt;=VALUE(RIGHT(男子登録情報!$F1799,4)),競技会情報!$E$3*100+競技会情報!$G$3&gt;=VALUE(RIGHT(男子登録情報!$F1799,4))),VALUE(男子登録情報!$G1799)+1,VALUE(男子登録情報!$G1799)),"")</f>
        <v>19</v>
      </c>
      <c r="N1799" t="str">
        <f>IF($K1799="","",IF(男子登録情報!$H1799="北海道",男子登録情報!$H1799,LEFT(男子登録情報!$H1799,LEN(男子登録情報!$H1799)-1)))</f>
        <v>京都</v>
      </c>
      <c r="O1799" t="str">
        <f>IF($K1799="","",IF(LEN($N1799)=2,LEFT($N1799,1)&amp;"　"&amp;RIGHT($N1799,1)&amp;"・"&amp;男子登録情報!$I1799,$N1799&amp;"・"&amp;男子登録情報!$I1799))</f>
        <v>京　都・西城陽</v>
      </c>
    </row>
    <row r="1800" spans="1:15" x14ac:dyDescent="0.55000000000000004">
      <c r="A1800">
        <f>IF($K1800="","",100000000+男子登録情報!$C1800)</f>
        <v>100001799</v>
      </c>
      <c r="B1800" t="str">
        <f>IF($K1800="","",男子登録情報!$D1800&amp;" ("&amp;男子登録情報!$K1800&amp;")")</f>
        <v>杉浦　正吾 (2)</v>
      </c>
      <c r="C1800" t="str">
        <f>IF($K1800="","",男子登録情報!$E1800)</f>
        <v>ｽｷﾞｳﾗ ｼｮｳｺﾞ</v>
      </c>
      <c r="D1800" t="str">
        <f>IF($K1800="","",男子登録情報!$O1800&amp;" "&amp;男子登録情報!$N1800&amp;" ("&amp;LEFT(男子登録情報!$F1800,2)&amp;")")</f>
        <v>Shogo SUGIURA (02)</v>
      </c>
      <c r="E1800" t="str">
        <f>IF($K1800="","",男子登録情報!$P1800)</f>
        <v>JPN</v>
      </c>
      <c r="F1800" t="str">
        <f t="shared" si="28"/>
        <v>1</v>
      </c>
      <c r="G1800">
        <f>IF($K1800="","",男子登録情報!$M1800)</f>
        <v>26</v>
      </c>
      <c r="H1800">
        <f>IF($K1800="","",男子登録情報!$A1800)</f>
        <v>492189</v>
      </c>
      <c r="K1800">
        <f>IF(男子登録情報!$C1800="","",男子登録情報!$C1800)</f>
        <v>1799</v>
      </c>
      <c r="M1800">
        <f>IFERROR(IF(AND(402&lt;=VALUE(RIGHT(男子登録情報!$F1800,4)),競技会情報!$E$3*100+競技会情報!$G$3&gt;=VALUE(RIGHT(男子登録情報!$F1800,4))),VALUE(男子登録情報!$G1800)+1,VALUE(男子登録情報!$G1800)),"")</f>
        <v>20</v>
      </c>
      <c r="N1800" t="str">
        <f>IF($K1800="","",IF(男子登録情報!$H1800="北海道",男子登録情報!$H1800,LEFT(男子登録情報!$H1800,LEN(男子登録情報!$H1800)-1)))</f>
        <v>京都</v>
      </c>
      <c r="O1800" t="str">
        <f>IF($K1800="","",IF(LEN($N1800)=2,LEFT($N1800,1)&amp;"　"&amp;RIGHT($N1800,1)&amp;"・"&amp;男子登録情報!$I1800,$N1800&amp;"・"&amp;男子登録情報!$I1800))</f>
        <v>京　都・花園</v>
      </c>
    </row>
    <row r="1801" spans="1:15" x14ac:dyDescent="0.55000000000000004">
      <c r="A1801">
        <f>IF($K1801="","",100000000+男子登録情報!$C1801)</f>
        <v>100001800</v>
      </c>
      <c r="B1801" t="str">
        <f>IF($K1801="","",男子登録情報!$D1801&amp;" ("&amp;男子登録情報!$K1801&amp;")")</f>
        <v>西田　憲吾 (2)</v>
      </c>
      <c r="C1801" t="str">
        <f>IF($K1801="","",男子登録情報!$E1801)</f>
        <v>ﾆｼﾀﾞ ｹﾝｺﾞ</v>
      </c>
      <c r="D1801" t="str">
        <f>IF($K1801="","",男子登録情報!$O1801&amp;" "&amp;男子登録情報!$N1801&amp;" ("&amp;LEFT(男子登録情報!$F1801,2)&amp;")")</f>
        <v>Kengo NISHIDA (02)</v>
      </c>
      <c r="E1801" t="str">
        <f>IF($K1801="","",男子登録情報!$P1801)</f>
        <v>JPN</v>
      </c>
      <c r="F1801" t="str">
        <f t="shared" si="28"/>
        <v>1</v>
      </c>
      <c r="G1801">
        <f>IF($K1801="","",男子登録情報!$M1801)</f>
        <v>28</v>
      </c>
      <c r="H1801">
        <f>IF($K1801="","",男子登録情報!$A1801)</f>
        <v>492189</v>
      </c>
      <c r="K1801">
        <f>IF(男子登録情報!$C1801="","",男子登録情報!$C1801)</f>
        <v>1800</v>
      </c>
      <c r="M1801">
        <f>IFERROR(IF(AND(402&lt;=VALUE(RIGHT(男子登録情報!$F1801,4)),競技会情報!$E$3*100+競技会情報!$G$3&gt;=VALUE(RIGHT(男子登録情報!$F1801,4))),VALUE(男子登録情報!$G1801)+1,VALUE(男子登録情報!$G1801)),"")</f>
        <v>20</v>
      </c>
      <c r="N1801" t="str">
        <f>IF($K1801="","",IF(男子登録情報!$H1801="北海道",男子登録情報!$H1801,LEFT(男子登録情報!$H1801,LEN(男子登録情報!$H1801)-1)))</f>
        <v>兵庫</v>
      </c>
      <c r="O1801" t="str">
        <f>IF($K1801="","",IF(LEN($N1801)=2,LEFT($N1801,1)&amp;"　"&amp;RIGHT($N1801,1)&amp;"・"&amp;男子登録情報!$I1801,$N1801&amp;"・"&amp;男子登録情報!$I1801))</f>
        <v>兵　庫・豊岡</v>
      </c>
    </row>
    <row r="1802" spans="1:15" x14ac:dyDescent="0.55000000000000004">
      <c r="A1802">
        <f>IF($K1802="","",100000000+男子登録情報!$C1802)</f>
        <v>100001801</v>
      </c>
      <c r="B1802" t="str">
        <f>IF($K1802="","",男子登録情報!$D1802&amp;" ("&amp;男子登録情報!$K1802&amp;")")</f>
        <v>吉ノ元　武義 (2)</v>
      </c>
      <c r="C1802" t="str">
        <f>IF($K1802="","",男子登録情報!$E1802)</f>
        <v>ﾖｼﾉﾓﾄ ﾑｷﾞ</v>
      </c>
      <c r="D1802" t="str">
        <f>IF($K1802="","",男子登録情報!$O1802&amp;" "&amp;男子登録情報!$N1802&amp;" ("&amp;LEFT(男子登録情報!$F1802,2)&amp;")")</f>
        <v>Mugi YOSHINOMOTO (03)</v>
      </c>
      <c r="E1802" t="str">
        <f>IF($K1802="","",男子登録情報!$P1802)</f>
        <v>JPN</v>
      </c>
      <c r="F1802" t="str">
        <f t="shared" si="28"/>
        <v>1</v>
      </c>
      <c r="G1802">
        <f>IF($K1802="","",男子登録情報!$M1802)</f>
        <v>27</v>
      </c>
      <c r="H1802">
        <f>IF($K1802="","",男子登録情報!$A1802)</f>
        <v>492189</v>
      </c>
      <c r="K1802">
        <f>IF(男子登録情報!$C1802="","",男子登録情報!$C1802)</f>
        <v>1801</v>
      </c>
      <c r="M1802">
        <f>IFERROR(IF(AND(402&lt;=VALUE(RIGHT(男子登録情報!$F1802,4)),競技会情報!$E$3*100+競技会情報!$G$3&gt;=VALUE(RIGHT(男子登録情報!$F1802,4))),VALUE(男子登録情報!$G1802)+1,VALUE(男子登録情報!$G1802)),"")</f>
        <v>19</v>
      </c>
      <c r="N1802" t="str">
        <f>IF($K1802="","",IF(男子登録情報!$H1802="北海道",男子登録情報!$H1802,LEFT(男子登録情報!$H1802,LEN(男子登録情報!$H1802)-1)))</f>
        <v>大阪</v>
      </c>
      <c r="O1802" t="str">
        <f>IF($K1802="","",IF(LEN($N1802)=2,LEFT($N1802,1)&amp;"　"&amp;RIGHT($N1802,1)&amp;"・"&amp;男子登録情報!$I1802,$N1802&amp;"・"&amp;男子登録情報!$I1802))</f>
        <v>大　阪・大阪国際大和田</v>
      </c>
    </row>
    <row r="1803" spans="1:15" x14ac:dyDescent="0.55000000000000004">
      <c r="A1803">
        <f>IF($K1803="","",100000000+男子登録情報!$C1803)</f>
        <v>100001802</v>
      </c>
      <c r="B1803" t="str">
        <f>IF($K1803="","",男子登録情報!$D1803&amp;" ("&amp;男子登録情報!$K1803&amp;")")</f>
        <v>細見　大樹 (2)</v>
      </c>
      <c r="C1803" t="str">
        <f>IF($K1803="","",男子登録情報!$E1803)</f>
        <v>ﾎｿﾐ ﾀﾞｲｷ</v>
      </c>
      <c r="D1803" t="str">
        <f>IF($K1803="","",男子登録情報!$O1803&amp;" "&amp;男子登録情報!$N1803&amp;" ("&amp;LEFT(男子登録情報!$F1803,2)&amp;")")</f>
        <v>Daiki HOSOMI (02)</v>
      </c>
      <c r="E1803" t="str">
        <f>IF($K1803="","",男子登録情報!$P1803)</f>
        <v>JPN</v>
      </c>
      <c r="F1803" t="str">
        <f t="shared" si="28"/>
        <v>1</v>
      </c>
      <c r="G1803">
        <f>IF($K1803="","",男子登録情報!$M1803)</f>
        <v>28</v>
      </c>
      <c r="H1803">
        <f>IF($K1803="","",男子登録情報!$A1803)</f>
        <v>492189</v>
      </c>
      <c r="K1803">
        <f>IF(男子登録情報!$C1803="","",男子登録情報!$C1803)</f>
        <v>1802</v>
      </c>
      <c r="M1803">
        <f>IFERROR(IF(AND(402&lt;=VALUE(RIGHT(男子登録情報!$F1803,4)),競技会情報!$E$3*100+競技会情報!$G$3&gt;=VALUE(RIGHT(男子登録情報!$F1803,4))),VALUE(男子登録情報!$G1803)+1,VALUE(男子登録情報!$G1803)),"")</f>
        <v>20</v>
      </c>
      <c r="N1803" t="str">
        <f>IF($K1803="","",IF(男子登録情報!$H1803="北海道",男子登録情報!$H1803,LEFT(男子登録情報!$H1803,LEN(男子登録情報!$H1803)-1)))</f>
        <v>兵庫</v>
      </c>
      <c r="O1803" t="str">
        <f>IF($K1803="","",IF(LEN($N1803)=2,LEFT($N1803,1)&amp;"　"&amp;RIGHT($N1803,1)&amp;"・"&amp;男子登録情報!$I1803,$N1803&amp;"・"&amp;男子登録情報!$I1803))</f>
        <v>兵　庫・社</v>
      </c>
    </row>
    <row r="1804" spans="1:15" x14ac:dyDescent="0.55000000000000004">
      <c r="A1804">
        <f>IF($K1804="","",100000000+男子登録情報!$C1804)</f>
        <v>100001803</v>
      </c>
      <c r="B1804" t="str">
        <f>IF($K1804="","",男子登録情報!$D1804&amp;" ("&amp;男子登録情報!$K1804&amp;")")</f>
        <v>中東　大輔 (2)</v>
      </c>
      <c r="C1804" t="str">
        <f>IF($K1804="","",男子登録情報!$E1804)</f>
        <v>ﾅｶﾋｶﾞｼ ﾀﾞｲｽｹ</v>
      </c>
      <c r="D1804" t="str">
        <f>IF($K1804="","",男子登録情報!$O1804&amp;" "&amp;男子登録情報!$N1804&amp;" ("&amp;LEFT(男子登録情報!$F1804,2)&amp;")")</f>
        <v>Daisuke NAKAHIGASHI (03)</v>
      </c>
      <c r="E1804" t="str">
        <f>IF($K1804="","",男子登録情報!$P1804)</f>
        <v>JPN</v>
      </c>
      <c r="F1804" t="str">
        <f t="shared" si="28"/>
        <v>1</v>
      </c>
      <c r="G1804">
        <f>IF($K1804="","",男子登録情報!$M1804)</f>
        <v>24</v>
      </c>
      <c r="H1804">
        <f>IF($K1804="","",男子登録情報!$A1804)</f>
        <v>492189</v>
      </c>
      <c r="K1804">
        <f>IF(男子登録情報!$C1804="","",男子登録情報!$C1804)</f>
        <v>1803</v>
      </c>
      <c r="M1804">
        <f>IFERROR(IF(AND(402&lt;=VALUE(RIGHT(男子登録情報!$F1804,4)),競技会情報!$E$3*100+競技会情報!$G$3&gt;=VALUE(RIGHT(男子登録情報!$F1804,4))),VALUE(男子登録情報!$G1804)+1,VALUE(男子登録情報!$G1804)),"")</f>
        <v>19</v>
      </c>
      <c r="N1804" t="str">
        <f>IF($K1804="","",IF(男子登録情報!$H1804="北海道",男子登録情報!$H1804,LEFT(男子登録情報!$H1804,LEN(男子登録情報!$H1804)-1)))</f>
        <v>三重</v>
      </c>
      <c r="O1804" t="str">
        <f>IF($K1804="","",IF(LEN($N1804)=2,LEFT($N1804,1)&amp;"　"&amp;RIGHT($N1804,1)&amp;"・"&amp;男子登録情報!$I1804,$N1804&amp;"・"&amp;男子登録情報!$I1804))</f>
        <v>三　重・皇學館</v>
      </c>
    </row>
    <row r="1805" spans="1:15" x14ac:dyDescent="0.55000000000000004">
      <c r="A1805">
        <f>IF($K1805="","",100000000+男子登録情報!$C1805)</f>
        <v>100001804</v>
      </c>
      <c r="B1805" t="str">
        <f>IF($K1805="","",男子登録情報!$D1805&amp;" ("&amp;男子登録情報!$K1805&amp;")")</f>
        <v>平井　柊太 (2)</v>
      </c>
      <c r="C1805" t="str">
        <f>IF($K1805="","",男子登録情報!$E1805)</f>
        <v>ﾋﾗｲ ｼｭｳﾀ</v>
      </c>
      <c r="D1805" t="str">
        <f>IF($K1805="","",男子登録情報!$O1805&amp;" "&amp;男子登録情報!$N1805&amp;" ("&amp;LEFT(男子登録情報!$F1805,2)&amp;")")</f>
        <v>Shuta HIRAI (03)</v>
      </c>
      <c r="E1805" t="str">
        <f>IF($K1805="","",男子登録情報!$P1805)</f>
        <v>JPN</v>
      </c>
      <c r="F1805" t="str">
        <f t="shared" si="28"/>
        <v>1</v>
      </c>
      <c r="G1805">
        <f>IF($K1805="","",男子登録情報!$M1805)</f>
        <v>26</v>
      </c>
      <c r="H1805">
        <f>IF($K1805="","",男子登録情報!$A1805)</f>
        <v>492189</v>
      </c>
      <c r="K1805">
        <f>IF(男子登録情報!$C1805="","",男子登録情報!$C1805)</f>
        <v>1804</v>
      </c>
      <c r="M1805">
        <f>IFERROR(IF(AND(402&lt;=VALUE(RIGHT(男子登録情報!$F1805,4)),競技会情報!$E$3*100+競技会情報!$G$3&gt;=VALUE(RIGHT(男子登録情報!$F1805,4))),VALUE(男子登録情報!$G1805)+1,VALUE(男子登録情報!$G1805)),"")</f>
        <v>19</v>
      </c>
      <c r="N1805" t="str">
        <f>IF($K1805="","",IF(男子登録情報!$H1805="北海道",男子登録情報!$H1805,LEFT(男子登録情報!$H1805,LEN(男子登録情報!$H1805)-1)))</f>
        <v>京都</v>
      </c>
      <c r="O1805" t="str">
        <f>IF($K1805="","",IF(LEN($N1805)=2,LEFT($N1805,1)&amp;"　"&amp;RIGHT($N1805,1)&amp;"・"&amp;男子登録情報!$I1805,$N1805&amp;"・"&amp;男子登録情報!$I1805))</f>
        <v>京　都・洛南</v>
      </c>
    </row>
    <row r="1806" spans="1:15" x14ac:dyDescent="0.55000000000000004">
      <c r="A1806">
        <f>IF($K1806="","",100000000+男子登録情報!$C1806)</f>
        <v>100001805</v>
      </c>
      <c r="B1806" t="str">
        <f>IF($K1806="","",男子登録情報!$D1806&amp;" ("&amp;男子登録情報!$K1806&amp;")")</f>
        <v>山口　紫童 (2)</v>
      </c>
      <c r="C1806" t="str">
        <f>IF($K1806="","",男子登録情報!$E1806)</f>
        <v>ﾔﾏｸﾞﾁ ｼﾄﾞｳ</v>
      </c>
      <c r="D1806" t="str">
        <f>IF($K1806="","",男子登録情報!$O1806&amp;" "&amp;男子登録情報!$N1806&amp;" ("&amp;LEFT(男子登録情報!$F1806,2)&amp;")")</f>
        <v>Shido YAMAGUCHI (02)</v>
      </c>
      <c r="E1806" t="str">
        <f>IF($K1806="","",男子登録情報!$P1806)</f>
        <v>JPN</v>
      </c>
      <c r="F1806" t="str">
        <f t="shared" si="28"/>
        <v>1</v>
      </c>
      <c r="G1806">
        <f>IF($K1806="","",男子登録情報!$M1806)</f>
        <v>28</v>
      </c>
      <c r="H1806">
        <f>IF($K1806="","",男子登録情報!$A1806)</f>
        <v>492189</v>
      </c>
      <c r="K1806">
        <f>IF(男子登録情報!$C1806="","",男子登録情報!$C1806)</f>
        <v>1805</v>
      </c>
      <c r="M1806">
        <f>IFERROR(IF(AND(402&lt;=VALUE(RIGHT(男子登録情報!$F1806,4)),競技会情報!$E$3*100+競技会情報!$G$3&gt;=VALUE(RIGHT(男子登録情報!$F1806,4))),VALUE(男子登録情報!$G1806)+1,VALUE(男子登録情報!$G1806)),"")</f>
        <v>19</v>
      </c>
      <c r="N1806" t="str">
        <f>IF($K1806="","",IF(男子登録情報!$H1806="北海道",男子登録情報!$H1806,LEFT(男子登録情報!$H1806,LEN(男子登録情報!$H1806)-1)))</f>
        <v>兵庫</v>
      </c>
      <c r="O1806" t="str">
        <f>IF($K1806="","",IF(LEN($N1806)=2,LEFT($N1806,1)&amp;"　"&amp;RIGHT($N1806,1)&amp;"・"&amp;男子登録情報!$I1806,$N1806&amp;"・"&amp;男子登録情報!$I1806))</f>
        <v>兵　庫・伊丹北</v>
      </c>
    </row>
    <row r="1807" spans="1:15" x14ac:dyDescent="0.55000000000000004">
      <c r="A1807">
        <f>IF($K1807="","",100000000+男子登録情報!$C1807)</f>
        <v>100001806</v>
      </c>
      <c r="B1807" t="str">
        <f>IF($K1807="","",男子登録情報!$D1807&amp;" ("&amp;男子登録情報!$K1807&amp;")")</f>
        <v>壹岐　元太 (1)</v>
      </c>
      <c r="C1807" t="str">
        <f>IF($K1807="","",男子登録情報!$E1807)</f>
        <v>ｲｷ ｹﾞﾝﾀ</v>
      </c>
      <c r="D1807" t="str">
        <f>IF($K1807="","",男子登録情報!$O1807&amp;" "&amp;男子登録情報!$N1807&amp;" ("&amp;LEFT(男子登録情報!$F1807,2)&amp;")")</f>
        <v>Genta IKI (03)</v>
      </c>
      <c r="E1807" t="str">
        <f>IF($K1807="","",男子登録情報!$P1807)</f>
        <v>JPN</v>
      </c>
      <c r="F1807" t="str">
        <f t="shared" si="28"/>
        <v>1</v>
      </c>
      <c r="G1807">
        <f>IF($K1807="","",男子登録情報!$M1807)</f>
        <v>25</v>
      </c>
      <c r="H1807">
        <f>IF($K1807="","",男子登録情報!$A1807)</f>
        <v>492189</v>
      </c>
      <c r="K1807">
        <f>IF(男子登録情報!$C1807="","",男子登録情報!$C1807)</f>
        <v>1806</v>
      </c>
      <c r="M1807">
        <f>IFERROR(IF(AND(402&lt;=VALUE(RIGHT(男子登録情報!$F1807,4)),競技会情報!$E$3*100+競技会情報!$G$3&gt;=VALUE(RIGHT(男子登録情報!$F1807,4))),VALUE(男子登録情報!$G1807)+1,VALUE(男子登録情報!$G1807)),"")</f>
        <v>19</v>
      </c>
      <c r="N1807" t="str">
        <f>IF($K1807="","",IF(男子登録情報!$H1807="北海道",男子登録情報!$H1807,LEFT(男子登録情報!$H1807,LEN(男子登録情報!$H1807)-1)))</f>
        <v>滋賀</v>
      </c>
      <c r="O1807" t="str">
        <f>IF($K1807="","",IF(LEN($N1807)=2,LEFT($N1807,1)&amp;"　"&amp;RIGHT($N1807,1)&amp;"・"&amp;男子登録情報!$I1807,$N1807&amp;"・"&amp;男子登録情報!$I1807))</f>
        <v>滋　賀・石部</v>
      </c>
    </row>
    <row r="1808" spans="1:15" x14ac:dyDescent="0.55000000000000004">
      <c r="A1808">
        <f>IF($K1808="","",100000000+男子登録情報!$C1808)</f>
        <v>100001807</v>
      </c>
      <c r="B1808" t="str">
        <f>IF($K1808="","",男子登録情報!$D1808&amp;" ("&amp;男子登録情報!$K1808&amp;")")</f>
        <v>田中　颯 (1)</v>
      </c>
      <c r="C1808" t="str">
        <f>IF($K1808="","",男子登録情報!$E1808)</f>
        <v>ﾀﾅｶ ﾊﾔﾃ</v>
      </c>
      <c r="D1808" t="str">
        <f>IF($K1808="","",男子登録情報!$O1808&amp;" "&amp;男子登録情報!$N1808&amp;" ("&amp;LEFT(男子登録情報!$F1808,2)&amp;")")</f>
        <v>Hayate TANAKA (03)</v>
      </c>
      <c r="E1808" t="str">
        <f>IF($K1808="","",男子登録情報!$P1808)</f>
        <v>JPN</v>
      </c>
      <c r="F1808" t="str">
        <f t="shared" si="28"/>
        <v>1</v>
      </c>
      <c r="G1808">
        <f>IF($K1808="","",男子登録情報!$M1808)</f>
        <v>25</v>
      </c>
      <c r="H1808">
        <f>IF($K1808="","",男子登録情報!$A1808)</f>
        <v>492189</v>
      </c>
      <c r="K1808">
        <f>IF(男子登録情報!$C1808="","",男子登録情報!$C1808)</f>
        <v>1807</v>
      </c>
      <c r="M1808">
        <f>IFERROR(IF(AND(402&lt;=VALUE(RIGHT(男子登録情報!$F1808,4)),競技会情報!$E$3*100+競技会情報!$G$3&gt;=VALUE(RIGHT(男子登録情報!$F1808,4))),VALUE(男子登録情報!$G1808)+1,VALUE(男子登録情報!$G1808)),"")</f>
        <v>19</v>
      </c>
      <c r="N1808" t="str">
        <f>IF($K1808="","",IF(男子登録情報!$H1808="北海道",男子登録情報!$H1808,LEFT(男子登録情報!$H1808,LEN(男子登録情報!$H1808)-1)))</f>
        <v>滋賀</v>
      </c>
      <c r="O1808" t="str">
        <f>IF($K1808="","",IF(LEN($N1808)=2,LEFT($N1808,1)&amp;"　"&amp;RIGHT($N1808,1)&amp;"・"&amp;男子登録情報!$I1808,$N1808&amp;"・"&amp;男子登録情報!$I1808))</f>
        <v>滋　賀・石部</v>
      </c>
    </row>
    <row r="1809" spans="1:15" x14ac:dyDescent="0.55000000000000004">
      <c r="A1809">
        <f>IF($K1809="","",100000000+男子登録情報!$C1809)</f>
        <v>100001808</v>
      </c>
      <c r="B1809" t="str">
        <f>IF($K1809="","",男子登録情報!$D1809&amp;" ("&amp;男子登録情報!$K1809&amp;")")</f>
        <v>岡嶋　大地 (1)</v>
      </c>
      <c r="C1809" t="str">
        <f>IF($K1809="","",男子登録情報!$E1809)</f>
        <v>ｵｶｼﾞﾏ ﾀﾞｲﾁ</v>
      </c>
      <c r="D1809" t="str">
        <f>IF($K1809="","",男子登録情報!$O1809&amp;" "&amp;男子登録情報!$N1809&amp;" ("&amp;LEFT(男子登録情報!$F1809,2)&amp;")")</f>
        <v>Daichi OKAJIMA (03)</v>
      </c>
      <c r="E1809" t="str">
        <f>IF($K1809="","",男子登録情報!$P1809)</f>
        <v>JPN</v>
      </c>
      <c r="F1809" t="str">
        <f t="shared" si="28"/>
        <v>1</v>
      </c>
      <c r="G1809">
        <f>IF($K1809="","",男子登録情報!$M1809)</f>
        <v>26</v>
      </c>
      <c r="H1809">
        <f>IF($K1809="","",男子登録情報!$A1809)</f>
        <v>492189</v>
      </c>
      <c r="K1809">
        <f>IF(男子登録情報!$C1809="","",男子登録情報!$C1809)</f>
        <v>1808</v>
      </c>
      <c r="M1809">
        <f>IFERROR(IF(AND(402&lt;=VALUE(RIGHT(男子登録情報!$F1809,4)),競技会情報!$E$3*100+競技会情報!$G$3&gt;=VALUE(RIGHT(男子登録情報!$F1809,4))),VALUE(男子登録情報!$G1809)+1,VALUE(男子登録情報!$G1809)),"")</f>
        <v>19</v>
      </c>
      <c r="N1809" t="str">
        <f>IF($K1809="","",IF(男子登録情報!$H1809="北海道",男子登録情報!$H1809,LEFT(男子登録情報!$H1809,LEN(男子登録情報!$H1809)-1)))</f>
        <v>京都</v>
      </c>
      <c r="O1809" t="str">
        <f>IF($K1809="","",IF(LEN($N1809)=2,LEFT($N1809,1)&amp;"　"&amp;RIGHT($N1809,1)&amp;"・"&amp;男子登録情報!$I1809,$N1809&amp;"・"&amp;男子登録情報!$I1809))</f>
        <v>京　都・紫野</v>
      </c>
    </row>
    <row r="1810" spans="1:15" x14ac:dyDescent="0.55000000000000004">
      <c r="A1810">
        <f>IF($K1810="","",100000000+男子登録情報!$C1810)</f>
        <v>100001809</v>
      </c>
      <c r="B1810" t="str">
        <f>IF($K1810="","",男子登録情報!$D1810&amp;" ("&amp;男子登録情報!$K1810&amp;")")</f>
        <v>中嶋　太紀 (1)</v>
      </c>
      <c r="C1810" t="str">
        <f>IF($K1810="","",男子登録情報!$E1810)</f>
        <v>ﾅｶｼﾞﾏ ﾀｲｷ</v>
      </c>
      <c r="D1810" t="str">
        <f>IF($K1810="","",男子登録情報!$O1810&amp;" "&amp;男子登録情報!$N1810&amp;" ("&amp;LEFT(男子登録情報!$F1810,2)&amp;")")</f>
        <v>Taiki NAKAJIMA (03)</v>
      </c>
      <c r="E1810" t="str">
        <f>IF($K1810="","",男子登録情報!$P1810)</f>
        <v>JPN</v>
      </c>
      <c r="F1810" t="str">
        <f t="shared" si="28"/>
        <v>1</v>
      </c>
      <c r="G1810">
        <f>IF($K1810="","",男子登録情報!$M1810)</f>
        <v>26</v>
      </c>
      <c r="H1810">
        <f>IF($K1810="","",男子登録情報!$A1810)</f>
        <v>492189</v>
      </c>
      <c r="K1810">
        <f>IF(男子登録情報!$C1810="","",男子登録情報!$C1810)</f>
        <v>1809</v>
      </c>
      <c r="M1810">
        <f>IFERROR(IF(AND(402&lt;=VALUE(RIGHT(男子登録情報!$F1810,4)),競技会情報!$E$3*100+競技会情報!$G$3&gt;=VALUE(RIGHT(男子登録情報!$F1810,4))),VALUE(男子登録情報!$G1810)+1,VALUE(男子登録情報!$G1810)),"")</f>
        <v>19</v>
      </c>
      <c r="N1810" t="str">
        <f>IF($K1810="","",IF(男子登録情報!$H1810="北海道",男子登録情報!$H1810,LEFT(男子登録情報!$H1810,LEN(男子登録情報!$H1810)-1)))</f>
        <v>京都</v>
      </c>
      <c r="O1810" t="str">
        <f>IF($K1810="","",IF(LEN($N1810)=2,LEFT($N1810,1)&amp;"　"&amp;RIGHT($N1810,1)&amp;"・"&amp;男子登録情報!$I1810,$N1810&amp;"・"&amp;男子登録情報!$I1810))</f>
        <v>京　都・京都共栄学園</v>
      </c>
    </row>
    <row r="1811" spans="1:15" x14ac:dyDescent="0.55000000000000004">
      <c r="A1811">
        <f>IF($K1811="","",100000000+男子登録情報!$C1811)</f>
        <v>100001810</v>
      </c>
      <c r="B1811" t="str">
        <f>IF($K1811="","",男子登録情報!$D1811&amp;" ("&amp;男子登録情報!$K1811&amp;")")</f>
        <v>川口　大輝 (1)</v>
      </c>
      <c r="C1811" t="str">
        <f>IF($K1811="","",男子登録情報!$E1811)</f>
        <v>ｶﾜｸﾞﾁ ﾀﾞｲｷ</v>
      </c>
      <c r="D1811" t="str">
        <f>IF($K1811="","",男子登録情報!$O1811&amp;" "&amp;男子登録情報!$N1811&amp;" ("&amp;LEFT(男子登録情報!$F1811,2)&amp;")")</f>
        <v>Daiki KAWAGUCHI (04)</v>
      </c>
      <c r="E1811" t="str">
        <f>IF($K1811="","",男子登録情報!$P1811)</f>
        <v>JPN</v>
      </c>
      <c r="F1811" t="str">
        <f t="shared" si="28"/>
        <v>1</v>
      </c>
      <c r="G1811">
        <f>IF($K1811="","",男子登録情報!$M1811)</f>
        <v>29</v>
      </c>
      <c r="H1811">
        <f>IF($K1811="","",男子登録情報!$A1811)</f>
        <v>492189</v>
      </c>
      <c r="K1811">
        <f>IF(男子登録情報!$C1811="","",男子登録情報!$C1811)</f>
        <v>1810</v>
      </c>
      <c r="M1811">
        <f>IFERROR(IF(AND(402&lt;=VALUE(RIGHT(男子登録情報!$F1811,4)),競技会情報!$E$3*100+競技会情報!$G$3&gt;=VALUE(RIGHT(男子登録情報!$F1811,4))),VALUE(男子登録情報!$G1811)+1,VALUE(男子登録情報!$G1811)),"")</f>
        <v>18</v>
      </c>
      <c r="N1811" t="str">
        <f>IF($K1811="","",IF(男子登録情報!$H1811="北海道",男子登録情報!$H1811,LEFT(男子登録情報!$H1811,LEN(男子登録情報!$H1811)-1)))</f>
        <v>奈良</v>
      </c>
      <c r="O1811" t="str">
        <f>IF($K1811="","",IF(LEN($N1811)=2,LEFT($N1811,1)&amp;"　"&amp;RIGHT($N1811,1)&amp;"・"&amp;男子登録情報!$I1811,$N1811&amp;"・"&amp;男子登録情報!$I1811))</f>
        <v>奈　良・五條</v>
      </c>
    </row>
    <row r="1812" spans="1:15" x14ac:dyDescent="0.55000000000000004">
      <c r="A1812">
        <f>IF($K1812="","",100000000+男子登録情報!$C1812)</f>
        <v>100001811</v>
      </c>
      <c r="B1812" t="str">
        <f>IF($K1812="","",男子登録情報!$D1812&amp;" ("&amp;男子登録情報!$K1812&amp;")")</f>
        <v>冨岡　凜太郎 (1)</v>
      </c>
      <c r="C1812" t="str">
        <f>IF($K1812="","",男子登録情報!$E1812)</f>
        <v>ﾄﾐｵｶ ﾘﾝﾀﾛｳ</v>
      </c>
      <c r="D1812" t="str">
        <f>IF($K1812="","",男子登録情報!$O1812&amp;" "&amp;男子登録情報!$N1812&amp;" ("&amp;LEFT(男子登録情報!$F1812,2)&amp;")")</f>
        <v>Rintaro TOMIOKA (03)</v>
      </c>
      <c r="E1812" t="str">
        <f>IF($K1812="","",男子登録情報!$P1812)</f>
        <v>JPN</v>
      </c>
      <c r="F1812" t="str">
        <f t="shared" si="28"/>
        <v>1</v>
      </c>
      <c r="G1812">
        <f>IF($K1812="","",男子登録情報!$M1812)</f>
        <v>24</v>
      </c>
      <c r="H1812">
        <f>IF($K1812="","",男子登録情報!$A1812)</f>
        <v>492189</v>
      </c>
      <c r="K1812">
        <f>IF(男子登録情報!$C1812="","",男子登録情報!$C1812)</f>
        <v>1811</v>
      </c>
      <c r="M1812">
        <f>IFERROR(IF(AND(402&lt;=VALUE(RIGHT(男子登録情報!$F1812,4)),競技会情報!$E$3*100+競技会情報!$G$3&gt;=VALUE(RIGHT(男子登録情報!$F1812,4))),VALUE(男子登録情報!$G1812)+1,VALUE(男子登録情報!$G1812)),"")</f>
        <v>19</v>
      </c>
      <c r="N1812" t="str">
        <f>IF($K1812="","",IF(男子登録情報!$H1812="北海道",男子登録情報!$H1812,LEFT(男子登録情報!$H1812,LEN(男子登録情報!$H1812)-1)))</f>
        <v>三重</v>
      </c>
      <c r="O1812" t="str">
        <f>IF($K1812="","",IF(LEN($N1812)=2,LEFT($N1812,1)&amp;"　"&amp;RIGHT($N1812,1)&amp;"・"&amp;男子登録情報!$I1812,$N1812&amp;"・"&amp;男子登録情報!$I1812))</f>
        <v>三　重・皇學館</v>
      </c>
    </row>
    <row r="1813" spans="1:15" x14ac:dyDescent="0.55000000000000004">
      <c r="A1813">
        <f>IF($K1813="","",100000000+男子登録情報!$C1813)</f>
        <v>100001812</v>
      </c>
      <c r="B1813" t="str">
        <f>IF($K1813="","",男子登録情報!$D1813&amp;" ("&amp;男子登録情報!$K1813&amp;")")</f>
        <v>辻󠄀田　幸輝 (1)</v>
      </c>
      <c r="C1813" t="str">
        <f>IF($K1813="","",男子登録情報!$E1813)</f>
        <v>ﾂｼﾞﾀ ｺｳｷ</v>
      </c>
      <c r="D1813" t="str">
        <f>IF($K1813="","",男子登録情報!$O1813&amp;" "&amp;男子登録情報!$N1813&amp;" ("&amp;LEFT(男子登録情報!$F1813,2)&amp;")")</f>
        <v>Koki TSUJITA (04)</v>
      </c>
      <c r="E1813" t="str">
        <f>IF($K1813="","",男子登録情報!$P1813)</f>
        <v>JPN</v>
      </c>
      <c r="F1813" t="str">
        <f t="shared" si="28"/>
        <v>1</v>
      </c>
      <c r="G1813">
        <f>IF($K1813="","",男子登録情報!$M1813)</f>
        <v>25</v>
      </c>
      <c r="H1813">
        <f>IF($K1813="","",男子登録情報!$A1813)</f>
        <v>492189</v>
      </c>
      <c r="K1813">
        <f>IF(男子登録情報!$C1813="","",男子登録情報!$C1813)</f>
        <v>1812</v>
      </c>
      <c r="M1813">
        <f>IFERROR(IF(AND(402&lt;=VALUE(RIGHT(男子登録情報!$F1813,4)),競技会情報!$E$3*100+競技会情報!$G$3&gt;=VALUE(RIGHT(男子登録情報!$F1813,4))),VALUE(男子登録情報!$G1813)+1,VALUE(男子登録情報!$G1813)),"")</f>
        <v>18</v>
      </c>
      <c r="N1813" t="str">
        <f>IF($K1813="","",IF(男子登録情報!$H1813="北海道",男子登録情報!$H1813,LEFT(男子登録情報!$H1813,LEN(男子登録情報!$H1813)-1)))</f>
        <v>滋賀</v>
      </c>
      <c r="O1813" t="str">
        <f>IF($K1813="","",IF(LEN($N1813)=2,LEFT($N1813,1)&amp;"　"&amp;RIGHT($N1813,1)&amp;"・"&amp;男子登録情報!$I1813,$N1813&amp;"・"&amp;男子登録情報!$I1813))</f>
        <v>滋　賀・比叡山</v>
      </c>
    </row>
    <row r="1814" spans="1:15" x14ac:dyDescent="0.55000000000000004">
      <c r="A1814">
        <f>IF($K1814="","",100000000+男子登録情報!$C1814)</f>
        <v>100001813</v>
      </c>
      <c r="B1814" t="str">
        <f>IF($K1814="","",男子登録情報!$D1814&amp;" ("&amp;男子登録情報!$K1814&amp;")")</f>
        <v>山口　大輔 (4)</v>
      </c>
      <c r="C1814" t="str">
        <f>IF($K1814="","",男子登録情報!$E1814)</f>
        <v>ﾔﾏｸﾞﾁ ﾀﾞｲｽｹ</v>
      </c>
      <c r="D1814" t="str">
        <f>IF($K1814="","",男子登録情報!$O1814&amp;" "&amp;男子登録情報!$N1814&amp;" ("&amp;LEFT(男子登録情報!$F1814,2)&amp;")")</f>
        <v>Daisuke YAMAGUCHI (00)</v>
      </c>
      <c r="E1814" t="str">
        <f>IF($K1814="","",男子登録情報!$P1814)</f>
        <v>JPN</v>
      </c>
      <c r="F1814" t="str">
        <f t="shared" si="28"/>
        <v>1</v>
      </c>
      <c r="G1814">
        <f>IF($K1814="","",男子登録情報!$M1814)</f>
        <v>28</v>
      </c>
      <c r="H1814">
        <f>IF($K1814="","",男子登録情報!$A1814)</f>
        <v>492189</v>
      </c>
      <c r="K1814">
        <f>IF(男子登録情報!$C1814="","",男子登録情報!$C1814)</f>
        <v>1813</v>
      </c>
      <c r="M1814">
        <f>IFERROR(IF(AND(402&lt;=VALUE(RIGHT(男子登録情報!$F1814,4)),競技会情報!$E$3*100+競技会情報!$G$3&gt;=VALUE(RIGHT(男子登録情報!$F1814,4))),VALUE(男子登録情報!$G1814)+1,VALUE(男子登録情報!$G1814)),"")</f>
        <v>22</v>
      </c>
      <c r="N1814" t="str">
        <f>IF($K1814="","",IF(男子登録情報!$H1814="北海道",男子登録情報!$H1814,LEFT(男子登録情報!$H1814,LEN(男子登録情報!$H1814)-1)))</f>
        <v>兵庫</v>
      </c>
      <c r="O1814" t="str">
        <f>IF($K1814="","",IF(LEN($N1814)=2,LEFT($N1814,1)&amp;"　"&amp;RIGHT($N1814,1)&amp;"・"&amp;男子登録情報!$I1814,$N1814&amp;"・"&amp;男子登録情報!$I1814))</f>
        <v>兵　庫・自由ヶ丘</v>
      </c>
    </row>
    <row r="1815" spans="1:15" x14ac:dyDescent="0.55000000000000004">
      <c r="A1815">
        <f>IF($K1815="","",100000000+男子登録情報!$C1815)</f>
        <v>100001814</v>
      </c>
      <c r="B1815" t="str">
        <f>IF($K1815="","",男子登録情報!$D1815&amp;" ("&amp;男子登録情報!$K1815&amp;")")</f>
        <v>大森　舜太郞 (4)</v>
      </c>
      <c r="C1815" t="str">
        <f>IF($K1815="","",男子登録情報!$E1815)</f>
        <v>ｵｵﾓﾘ ｼｭﾝﾀﾛｳ</v>
      </c>
      <c r="D1815" t="str">
        <f>IF($K1815="","",男子登録情報!$O1815&amp;" "&amp;男子登録情報!$N1815&amp;" ("&amp;LEFT(男子登録情報!$F1815,2)&amp;")")</f>
        <v>Shuntaro OMORI (00)</v>
      </c>
      <c r="E1815" t="str">
        <f>IF($K1815="","",男子登録情報!$P1815)</f>
        <v>JPN</v>
      </c>
      <c r="F1815" t="str">
        <f t="shared" si="28"/>
        <v>1</v>
      </c>
      <c r="G1815">
        <f>IF($K1815="","",男子登録情報!$M1815)</f>
        <v>26</v>
      </c>
      <c r="H1815">
        <f>IF($K1815="","",男子登録情報!$A1815)</f>
        <v>492189</v>
      </c>
      <c r="K1815">
        <f>IF(男子登録情報!$C1815="","",男子登録情報!$C1815)</f>
        <v>1814</v>
      </c>
      <c r="M1815">
        <f>IFERROR(IF(AND(402&lt;=VALUE(RIGHT(男子登録情報!$F1815,4)),競技会情報!$E$3*100+競技会情報!$G$3&gt;=VALUE(RIGHT(男子登録情報!$F1815,4))),VALUE(男子登録情報!$G1815)+1,VALUE(男子登録情報!$G1815)),"")</f>
        <v>22</v>
      </c>
      <c r="N1815" t="str">
        <f>IF($K1815="","",IF(男子登録情報!$H1815="北海道",男子登録情報!$H1815,LEFT(男子登録情報!$H1815,LEN(男子登録情報!$H1815)-1)))</f>
        <v>京都</v>
      </c>
      <c r="O1815" t="str">
        <f>IF($K1815="","",IF(LEN($N1815)=2,LEFT($N1815,1)&amp;"　"&amp;RIGHT($N1815,1)&amp;"・"&amp;男子登録情報!$I1815,$N1815&amp;"・"&amp;男子登録情報!$I1815))</f>
        <v>京　都・峰山</v>
      </c>
    </row>
    <row r="1816" spans="1:15" x14ac:dyDescent="0.55000000000000004">
      <c r="A1816">
        <f>IF($K1816="","",100000000+男子登録情報!$C1816)</f>
        <v>100001815</v>
      </c>
      <c r="B1816" t="str">
        <f>IF($K1816="","",男子登録情報!$D1816&amp;" ("&amp;男子登録情報!$K1816&amp;")")</f>
        <v>中安　琢登 (4)</v>
      </c>
      <c r="C1816" t="str">
        <f>IF($K1816="","",男子登録情報!$E1816)</f>
        <v>ﾅｶﾔｽ ﾀｸﾄ</v>
      </c>
      <c r="D1816" t="str">
        <f>IF($K1816="","",男子登録情報!$O1816&amp;" "&amp;男子登録情報!$N1816&amp;" ("&amp;LEFT(男子登録情報!$F1816,2)&amp;")")</f>
        <v>Takuto NAKAYASU (01)</v>
      </c>
      <c r="E1816" t="str">
        <f>IF($K1816="","",男子登録情報!$P1816)</f>
        <v>JPN</v>
      </c>
      <c r="F1816" t="str">
        <f t="shared" si="28"/>
        <v>1</v>
      </c>
      <c r="G1816">
        <f>IF($K1816="","",男子登録情報!$M1816)</f>
        <v>28</v>
      </c>
      <c r="H1816">
        <f>IF($K1816="","",男子登録情報!$A1816)</f>
        <v>492189</v>
      </c>
      <c r="K1816">
        <f>IF(男子登録情報!$C1816="","",男子登録情報!$C1816)</f>
        <v>1815</v>
      </c>
      <c r="M1816">
        <f>IFERROR(IF(AND(402&lt;=VALUE(RIGHT(男子登録情報!$F1816,4)),競技会情報!$E$3*100+競技会情報!$G$3&gt;=VALUE(RIGHT(男子登録情報!$F1816,4))),VALUE(男子登録情報!$G1816)+1,VALUE(男子登録情報!$G1816)),"")</f>
        <v>21</v>
      </c>
      <c r="N1816" t="str">
        <f>IF($K1816="","",IF(男子登録情報!$H1816="北海道",男子登録情報!$H1816,LEFT(男子登録情報!$H1816,LEN(男子登録情報!$H1816)-1)))</f>
        <v>兵庫</v>
      </c>
      <c r="O1816" t="str">
        <f>IF($K1816="","",IF(LEN($N1816)=2,LEFT($N1816,1)&amp;"　"&amp;RIGHT($N1816,1)&amp;"・"&amp;男子登録情報!$I1816,$N1816&amp;"・"&amp;男子登録情報!$I1816))</f>
        <v>兵　庫・姫路工業</v>
      </c>
    </row>
    <row r="1817" spans="1:15" x14ac:dyDescent="0.55000000000000004">
      <c r="A1817">
        <f>IF($K1817="","",100000000+男子登録情報!$C1817)</f>
        <v>100001816</v>
      </c>
      <c r="B1817" t="str">
        <f>IF($K1817="","",男子登録情報!$D1817&amp;" ("&amp;男子登録情報!$K1817&amp;")")</f>
        <v>瓜生島　甫 (4)</v>
      </c>
      <c r="C1817" t="str">
        <f>IF($K1817="","",男子登録情報!$E1817)</f>
        <v>ｳﾘｭｳｼﾞﾏ ﾊｼﾞﾒ</v>
      </c>
      <c r="D1817" t="str">
        <f>IF($K1817="","",男子登録情報!$O1817&amp;" "&amp;男子登録情報!$N1817&amp;" ("&amp;LEFT(男子登録情報!$F1817,2)&amp;")")</f>
        <v>Hajime URYUJIMA (00)</v>
      </c>
      <c r="E1817" t="str">
        <f>IF($K1817="","",男子登録情報!$P1817)</f>
        <v>JPN</v>
      </c>
      <c r="F1817" t="str">
        <f t="shared" si="28"/>
        <v>1</v>
      </c>
      <c r="G1817">
        <f>IF($K1817="","",男子登録情報!$M1817)</f>
        <v>27</v>
      </c>
      <c r="H1817">
        <f>IF($K1817="","",男子登録情報!$A1817)</f>
        <v>492189</v>
      </c>
      <c r="K1817">
        <f>IF(男子登録情報!$C1817="","",男子登録情報!$C1817)</f>
        <v>1816</v>
      </c>
      <c r="M1817">
        <f>IFERROR(IF(AND(402&lt;=VALUE(RIGHT(男子登録情報!$F1817,4)),競技会情報!$E$3*100+競技会情報!$G$3&gt;=VALUE(RIGHT(男子登録情報!$F1817,4))),VALUE(男子登録情報!$G1817)+1,VALUE(男子登録情報!$G1817)),"")</f>
        <v>22</v>
      </c>
      <c r="N1817" t="str">
        <f>IF($K1817="","",IF(男子登録情報!$H1817="北海道",男子登録情報!$H1817,LEFT(男子登録情報!$H1817,LEN(男子登録情報!$H1817)-1)))</f>
        <v>大阪</v>
      </c>
      <c r="O1817" t="str">
        <f>IF($K1817="","",IF(LEN($N1817)=2,LEFT($N1817,1)&amp;"　"&amp;RIGHT($N1817,1)&amp;"・"&amp;男子登録情報!$I1817,$N1817&amp;"・"&amp;男子登録情報!$I1817))</f>
        <v>大　阪・大塚</v>
      </c>
    </row>
    <row r="1818" spans="1:15" x14ac:dyDescent="0.55000000000000004">
      <c r="A1818">
        <f>IF($K1818="","",100000000+男子登録情報!$C1818)</f>
        <v>100001817</v>
      </c>
      <c r="B1818" t="str">
        <f>IF($K1818="","",男子登録情報!$D1818&amp;" ("&amp;男子登録情報!$K1818&amp;")")</f>
        <v>三原　光生 (3)</v>
      </c>
      <c r="C1818" t="str">
        <f>IF($K1818="","",男子登録情報!$E1818)</f>
        <v>ﾐﾊﾗ ｺｳｾｲ</v>
      </c>
      <c r="D1818" t="str">
        <f>IF($K1818="","",男子登録情報!$O1818&amp;" "&amp;男子登録情報!$N1818&amp;" ("&amp;LEFT(男子登録情報!$F1818,2)&amp;")")</f>
        <v>Kosei MIHARA (02)</v>
      </c>
      <c r="E1818" t="str">
        <f>IF($K1818="","",男子登録情報!$P1818)</f>
        <v>JPN</v>
      </c>
      <c r="F1818" t="str">
        <f t="shared" si="28"/>
        <v>1</v>
      </c>
      <c r="G1818">
        <f>IF($K1818="","",男子登録情報!$M1818)</f>
        <v>26</v>
      </c>
      <c r="H1818">
        <f>IF($K1818="","",男子登録情報!$A1818)</f>
        <v>492189</v>
      </c>
      <c r="K1818">
        <f>IF(男子登録情報!$C1818="","",男子登録情報!$C1818)</f>
        <v>1817</v>
      </c>
      <c r="M1818">
        <f>IFERROR(IF(AND(402&lt;=VALUE(RIGHT(男子登録情報!$F1818,4)),競技会情報!$E$3*100+競技会情報!$G$3&gt;=VALUE(RIGHT(男子登録情報!$F1818,4))),VALUE(男子登録情報!$G1818)+1,VALUE(男子登録情報!$G1818)),"")</f>
        <v>20</v>
      </c>
      <c r="N1818" t="str">
        <f>IF($K1818="","",IF(男子登録情報!$H1818="北海道",男子登録情報!$H1818,LEFT(男子登録情報!$H1818,LEN(男子登録情報!$H1818)-1)))</f>
        <v>京都</v>
      </c>
      <c r="O1818" t="str">
        <f>IF($K1818="","",IF(LEN($N1818)=2,LEFT($N1818,1)&amp;"　"&amp;RIGHT($N1818,1)&amp;"・"&amp;男子登録情報!$I1818,$N1818&amp;"・"&amp;男子登録情報!$I1818))</f>
        <v>京　都・久御山</v>
      </c>
    </row>
    <row r="1819" spans="1:15" x14ac:dyDescent="0.55000000000000004">
      <c r="A1819">
        <f>IF($K1819="","",100000000+男子登録情報!$C1819)</f>
        <v>100001818</v>
      </c>
      <c r="B1819" t="str">
        <f>IF($K1819="","",男子登録情報!$D1819&amp;" ("&amp;男子登録情報!$K1819&amp;")")</f>
        <v>永森　智也 (3)</v>
      </c>
      <c r="C1819" t="str">
        <f>IF($K1819="","",男子登録情報!$E1819)</f>
        <v>ﾅｶﾞﾓﾘ ﾄﾓﾔ</v>
      </c>
      <c r="D1819" t="str">
        <f>IF($K1819="","",男子登録情報!$O1819&amp;" "&amp;男子登録情報!$N1819&amp;" ("&amp;LEFT(男子登録情報!$F1819,2)&amp;")")</f>
        <v>Tomoya NAGAMORI (01)</v>
      </c>
      <c r="E1819" t="str">
        <f>IF($K1819="","",男子登録情報!$P1819)</f>
        <v>JPN</v>
      </c>
      <c r="F1819" t="str">
        <f t="shared" si="28"/>
        <v>1</v>
      </c>
      <c r="G1819">
        <f>IF($K1819="","",男子登録情報!$M1819)</f>
        <v>28</v>
      </c>
      <c r="H1819">
        <f>IF($K1819="","",男子登録情報!$A1819)</f>
        <v>492189</v>
      </c>
      <c r="K1819">
        <f>IF(男子登録情報!$C1819="","",男子登録情報!$C1819)</f>
        <v>1818</v>
      </c>
      <c r="M1819">
        <f>IFERROR(IF(AND(402&lt;=VALUE(RIGHT(男子登録情報!$F1819,4)),競技会情報!$E$3*100+競技会情報!$G$3&gt;=VALUE(RIGHT(男子登録情報!$F1819,4))),VALUE(男子登録情報!$G1819)+1,VALUE(男子登録情報!$G1819)),"")</f>
        <v>21</v>
      </c>
      <c r="N1819" t="str">
        <f>IF($K1819="","",IF(男子登録情報!$H1819="北海道",男子登録情報!$H1819,LEFT(男子登録情報!$H1819,LEN(男子登録情報!$H1819)-1)))</f>
        <v>兵庫</v>
      </c>
      <c r="O1819" t="str">
        <f>IF($K1819="","",IF(LEN($N1819)=2,LEFT($N1819,1)&amp;"　"&amp;RIGHT($N1819,1)&amp;"・"&amp;男子登録情報!$I1819,$N1819&amp;"・"&amp;男子登録情報!$I1819))</f>
        <v>兵　庫・姫路商業</v>
      </c>
    </row>
    <row r="1820" spans="1:15" x14ac:dyDescent="0.55000000000000004">
      <c r="A1820">
        <f>IF($K1820="","",100000000+男子登録情報!$C1820)</f>
        <v>100001819</v>
      </c>
      <c r="B1820" t="str">
        <f>IF($K1820="","",男子登録情報!$D1820&amp;" ("&amp;男子登録情報!$K1820&amp;")")</f>
        <v>塚崎　晃希 (3)</v>
      </c>
      <c r="C1820" t="str">
        <f>IF($K1820="","",男子登録情報!$E1820)</f>
        <v>ﾂｶｻﾞｷ ｺｳｷ</v>
      </c>
      <c r="D1820" t="str">
        <f>IF($K1820="","",男子登録情報!$O1820&amp;" "&amp;男子登録情報!$N1820&amp;" ("&amp;LEFT(男子登録情報!$F1820,2)&amp;")")</f>
        <v>Koki TSUKAZAKI (01)</v>
      </c>
      <c r="E1820" t="str">
        <f>IF($K1820="","",男子登録情報!$P1820)</f>
        <v>JPN</v>
      </c>
      <c r="F1820" t="str">
        <f t="shared" si="28"/>
        <v>1</v>
      </c>
      <c r="G1820">
        <f>IF($K1820="","",男子登録情報!$M1820)</f>
        <v>27</v>
      </c>
      <c r="H1820">
        <f>IF($K1820="","",男子登録情報!$A1820)</f>
        <v>492189</v>
      </c>
      <c r="K1820">
        <f>IF(男子登録情報!$C1820="","",男子登録情報!$C1820)</f>
        <v>1819</v>
      </c>
      <c r="M1820">
        <f>IFERROR(IF(AND(402&lt;=VALUE(RIGHT(男子登録情報!$F1820,4)),競技会情報!$E$3*100+競技会情報!$G$3&gt;=VALUE(RIGHT(男子登録情報!$F1820,4))),VALUE(男子登録情報!$G1820)+1,VALUE(男子登録情報!$G1820)),"")</f>
        <v>20</v>
      </c>
      <c r="N1820" t="str">
        <f>IF($K1820="","",IF(男子登録情報!$H1820="北海道",男子登録情報!$H1820,LEFT(男子登録情報!$H1820,LEN(男子登録情報!$H1820)-1)))</f>
        <v>大阪</v>
      </c>
      <c r="O1820" t="str">
        <f>IF($K1820="","",IF(LEN($N1820)=2,LEFT($N1820,1)&amp;"　"&amp;RIGHT($N1820,1)&amp;"・"&amp;男子登録情報!$I1820,$N1820&amp;"・"&amp;男子登録情報!$I1820))</f>
        <v>大　阪・関西大学北陽</v>
      </c>
    </row>
    <row r="1821" spans="1:15" x14ac:dyDescent="0.55000000000000004">
      <c r="A1821">
        <f>IF($K1821="","",100000000+男子登録情報!$C1821)</f>
        <v>100001820</v>
      </c>
      <c r="B1821" t="str">
        <f>IF($K1821="","",男子登録情報!$D1821&amp;" ("&amp;男子登録情報!$K1821&amp;")")</f>
        <v>山本　雄大 (3)</v>
      </c>
      <c r="C1821" t="str">
        <f>IF($K1821="","",男子登録情報!$E1821)</f>
        <v>ﾔﾏﾓﾄ ﾕｳﾀﾞｲ</v>
      </c>
      <c r="D1821" t="str">
        <f>IF($K1821="","",男子登録情報!$O1821&amp;" "&amp;男子登録情報!$N1821&amp;" ("&amp;LEFT(男子登録情報!$F1821,2)&amp;")")</f>
        <v>Yudai YAMAMOTO (01)</v>
      </c>
      <c r="E1821" t="str">
        <f>IF($K1821="","",男子登録情報!$P1821)</f>
        <v>JPN</v>
      </c>
      <c r="F1821" t="str">
        <f t="shared" si="28"/>
        <v>1</v>
      </c>
      <c r="G1821">
        <f>IF($K1821="","",男子登録情報!$M1821)</f>
        <v>25</v>
      </c>
      <c r="H1821">
        <f>IF($K1821="","",男子登録情報!$A1821)</f>
        <v>492189</v>
      </c>
      <c r="K1821">
        <f>IF(男子登録情報!$C1821="","",男子登録情報!$C1821)</f>
        <v>1820</v>
      </c>
      <c r="M1821">
        <f>IFERROR(IF(AND(402&lt;=VALUE(RIGHT(男子登録情報!$F1821,4)),競技会情報!$E$3*100+競技会情報!$G$3&gt;=VALUE(RIGHT(男子登録情報!$F1821,4))),VALUE(男子登録情報!$G1821)+1,VALUE(男子登録情報!$G1821)),"")</f>
        <v>21</v>
      </c>
      <c r="N1821" t="str">
        <f>IF($K1821="","",IF(男子登録情報!$H1821="北海道",男子登録情報!$H1821,LEFT(男子登録情報!$H1821,LEN(男子登録情報!$H1821)-1)))</f>
        <v>滋賀</v>
      </c>
      <c r="O1821" t="str">
        <f>IF($K1821="","",IF(LEN($N1821)=2,LEFT($N1821,1)&amp;"　"&amp;RIGHT($N1821,1)&amp;"・"&amp;男子登録情報!$I1821,$N1821&amp;"・"&amp;男子登録情報!$I1821))</f>
        <v>滋　賀・滋賀学園</v>
      </c>
    </row>
    <row r="1822" spans="1:15" x14ac:dyDescent="0.55000000000000004">
      <c r="A1822">
        <f>IF($K1822="","",100000000+男子登録情報!$C1822)</f>
        <v>100001821</v>
      </c>
      <c r="B1822" t="str">
        <f>IF($K1822="","",男子登録情報!$D1822&amp;" ("&amp;男子登録情報!$K1822&amp;")")</f>
        <v>坂口　昇大 (2)</v>
      </c>
      <c r="C1822" t="str">
        <f>IF($K1822="","",男子登録情報!$E1822)</f>
        <v>ｻｶｸﾞﾁ ｼｮｳﾀ</v>
      </c>
      <c r="D1822" t="str">
        <f>IF($K1822="","",男子登録情報!$O1822&amp;" "&amp;男子登録情報!$N1822&amp;" ("&amp;LEFT(男子登録情報!$F1822,2)&amp;")")</f>
        <v>Shota SAKAGUCHI (02)</v>
      </c>
      <c r="E1822" t="str">
        <f>IF($K1822="","",男子登録情報!$P1822)</f>
        <v>JPN</v>
      </c>
      <c r="F1822" t="str">
        <f t="shared" si="28"/>
        <v>1</v>
      </c>
      <c r="G1822">
        <f>IF($K1822="","",男子登録情報!$M1822)</f>
        <v>27</v>
      </c>
      <c r="H1822">
        <f>IF($K1822="","",男子登録情報!$A1822)</f>
        <v>492189</v>
      </c>
      <c r="K1822">
        <f>IF(男子登録情報!$C1822="","",男子登録情報!$C1822)</f>
        <v>1821</v>
      </c>
      <c r="M1822">
        <f>IFERROR(IF(AND(402&lt;=VALUE(RIGHT(男子登録情報!$F1822,4)),競技会情報!$E$3*100+競技会情報!$G$3&gt;=VALUE(RIGHT(男子登録情報!$F1822,4))),VALUE(男子登録情報!$G1822)+1,VALUE(男子登録情報!$G1822)),"")</f>
        <v>20</v>
      </c>
      <c r="N1822" t="str">
        <f>IF($K1822="","",IF(男子登録情報!$H1822="北海道",男子登録情報!$H1822,LEFT(男子登録情報!$H1822,LEN(男子登録情報!$H1822)-1)))</f>
        <v>大阪</v>
      </c>
      <c r="O1822" t="str">
        <f>IF($K1822="","",IF(LEN($N1822)=2,LEFT($N1822,1)&amp;"　"&amp;RIGHT($N1822,1)&amp;"・"&amp;男子登録情報!$I1822,$N1822&amp;"・"&amp;男子登録情報!$I1822))</f>
        <v>大　阪・大塚</v>
      </c>
    </row>
    <row r="1823" spans="1:15" x14ac:dyDescent="0.55000000000000004">
      <c r="A1823">
        <f>IF($K1823="","",100000000+男子登録情報!$C1823)</f>
        <v>100001822</v>
      </c>
      <c r="B1823" t="str">
        <f>IF($K1823="","",男子登録情報!$D1823&amp;" ("&amp;男子登録情報!$K1823&amp;")")</f>
        <v>富永　健心 (2)</v>
      </c>
      <c r="C1823" t="str">
        <f>IF($K1823="","",男子登録情報!$E1823)</f>
        <v>ﾄﾐﾅｶﾞ ｹﾝｼﾝ</v>
      </c>
      <c r="D1823" t="str">
        <f>IF($K1823="","",男子登録情報!$O1823&amp;" "&amp;男子登録情報!$N1823&amp;" ("&amp;LEFT(男子登録情報!$F1823,2)&amp;")")</f>
        <v>Kenshin TOMINAGA (02)</v>
      </c>
      <c r="E1823" t="str">
        <f>IF($K1823="","",男子登録情報!$P1823)</f>
        <v>JPN</v>
      </c>
      <c r="F1823" t="str">
        <f t="shared" si="28"/>
        <v>1</v>
      </c>
      <c r="G1823">
        <f>IF($K1823="","",男子登録情報!$M1823)</f>
        <v>26</v>
      </c>
      <c r="H1823">
        <f>IF($K1823="","",男子登録情報!$A1823)</f>
        <v>492189</v>
      </c>
      <c r="K1823">
        <f>IF(男子登録情報!$C1823="","",男子登録情報!$C1823)</f>
        <v>1822</v>
      </c>
      <c r="M1823">
        <f>IFERROR(IF(AND(402&lt;=VALUE(RIGHT(男子登録情報!$F1823,4)),競技会情報!$E$3*100+競技会情報!$G$3&gt;=VALUE(RIGHT(男子登録情報!$F1823,4))),VALUE(男子登録情報!$G1823)+1,VALUE(男子登録情報!$G1823)),"")</f>
        <v>20</v>
      </c>
      <c r="N1823" t="str">
        <f>IF($K1823="","",IF(男子登録情報!$H1823="北海道",男子登録情報!$H1823,LEFT(男子登録情報!$H1823,LEN(男子登録情報!$H1823)-1)))</f>
        <v>京都</v>
      </c>
      <c r="O1823" t="str">
        <f>IF($K1823="","",IF(LEN($N1823)=2,LEFT($N1823,1)&amp;"　"&amp;RIGHT($N1823,1)&amp;"・"&amp;男子登録情報!$I1823,$N1823&amp;"・"&amp;男子登録情報!$I1823))</f>
        <v>京　都・峰山</v>
      </c>
    </row>
    <row r="1824" spans="1:15" x14ac:dyDescent="0.55000000000000004">
      <c r="A1824">
        <f>IF($K1824="","",100000000+男子登録情報!$C1824)</f>
        <v>100001823</v>
      </c>
      <c r="B1824" t="str">
        <f>IF($K1824="","",男子登録情報!$D1824&amp;" ("&amp;男子登録情報!$K1824&amp;")")</f>
        <v>中野　龍治 (2)</v>
      </c>
      <c r="C1824" t="str">
        <f>IF($K1824="","",男子登録情報!$E1824)</f>
        <v>ﾅｶﾉ ﾘｭｳｼﾞ</v>
      </c>
      <c r="D1824" t="str">
        <f>IF($K1824="","",男子登録情報!$O1824&amp;" "&amp;男子登録情報!$N1824&amp;" ("&amp;LEFT(男子登録情報!$F1824,2)&amp;")")</f>
        <v>Ryuji NAKANO (02)</v>
      </c>
      <c r="E1824" t="str">
        <f>IF($K1824="","",男子登録情報!$P1824)</f>
        <v>JPN</v>
      </c>
      <c r="F1824" t="str">
        <f t="shared" si="28"/>
        <v>1</v>
      </c>
      <c r="G1824">
        <f>IF($K1824="","",男子登録情報!$M1824)</f>
        <v>28</v>
      </c>
      <c r="H1824">
        <f>IF($K1824="","",男子登録情報!$A1824)</f>
        <v>492189</v>
      </c>
      <c r="K1824">
        <f>IF(男子登録情報!$C1824="","",男子登録情報!$C1824)</f>
        <v>1823</v>
      </c>
      <c r="M1824">
        <f>IFERROR(IF(AND(402&lt;=VALUE(RIGHT(男子登録情報!$F1824,4)),競技会情報!$E$3*100+競技会情報!$G$3&gt;=VALUE(RIGHT(男子登録情報!$F1824,4))),VALUE(男子登録情報!$G1824)+1,VALUE(男子登録情報!$G1824)),"")</f>
        <v>20</v>
      </c>
      <c r="N1824" t="str">
        <f>IF($K1824="","",IF(男子登録情報!$H1824="北海道",男子登録情報!$H1824,LEFT(男子登録情報!$H1824,LEN(男子登録情報!$H1824)-1)))</f>
        <v>兵庫</v>
      </c>
      <c r="O1824" t="str">
        <f>IF($K1824="","",IF(LEN($N1824)=2,LEFT($N1824,1)&amp;"　"&amp;RIGHT($N1824,1)&amp;"・"&amp;男子登録情報!$I1824,$N1824&amp;"・"&amp;男子登録情報!$I1824))</f>
        <v>兵　庫・姫路南</v>
      </c>
    </row>
    <row r="1825" spans="1:15" x14ac:dyDescent="0.55000000000000004">
      <c r="A1825">
        <f>IF($K1825="","",100000000+男子登録情報!$C1825)</f>
        <v>100001824</v>
      </c>
      <c r="B1825" t="str">
        <f>IF($K1825="","",男子登録情報!$D1825&amp;" ("&amp;男子登録情報!$K1825&amp;")")</f>
        <v>千田　康弘 (2)</v>
      </c>
      <c r="C1825" t="str">
        <f>IF($K1825="","",男子登録情報!$E1825)</f>
        <v>ｾﾝﾀﾞ ﾔｽﾋﾛ</v>
      </c>
      <c r="D1825" t="str">
        <f>IF($K1825="","",男子登録情報!$O1825&amp;" "&amp;男子登録情報!$N1825&amp;" ("&amp;LEFT(男子登録情報!$F1825,2)&amp;")")</f>
        <v>Yasuhiro SENDA (03)</v>
      </c>
      <c r="E1825" t="str">
        <f>IF($K1825="","",男子登録情報!$P1825)</f>
        <v>JPN</v>
      </c>
      <c r="F1825" t="str">
        <f t="shared" si="28"/>
        <v>1</v>
      </c>
      <c r="G1825">
        <f>IF($K1825="","",男子登録情報!$M1825)</f>
        <v>26</v>
      </c>
      <c r="H1825">
        <f>IF($K1825="","",男子登録情報!$A1825)</f>
        <v>492189</v>
      </c>
      <c r="K1825">
        <f>IF(男子登録情報!$C1825="","",男子登録情報!$C1825)</f>
        <v>1824</v>
      </c>
      <c r="M1825">
        <f>IFERROR(IF(AND(402&lt;=VALUE(RIGHT(男子登録情報!$F1825,4)),競技会情報!$E$3*100+競技会情報!$G$3&gt;=VALUE(RIGHT(男子登録情報!$F1825,4))),VALUE(男子登録情報!$G1825)+1,VALUE(男子登録情報!$G1825)),"")</f>
        <v>19</v>
      </c>
      <c r="N1825" t="str">
        <f>IF($K1825="","",IF(男子登録情報!$H1825="北海道",男子登録情報!$H1825,LEFT(男子登録情報!$H1825,LEN(男子登録情報!$H1825)-1)))</f>
        <v>京都</v>
      </c>
      <c r="O1825" t="str">
        <f>IF($K1825="","",IF(LEN($N1825)=2,LEFT($N1825,1)&amp;"　"&amp;RIGHT($N1825,1)&amp;"・"&amp;男子登録情報!$I1825,$N1825&amp;"・"&amp;男子登録情報!$I1825))</f>
        <v>京　都・塔南</v>
      </c>
    </row>
    <row r="1826" spans="1:15" x14ac:dyDescent="0.55000000000000004">
      <c r="A1826">
        <f>IF($K1826="","",100000000+男子登録情報!$C1826)</f>
        <v>100001825</v>
      </c>
      <c r="B1826" t="str">
        <f>IF($K1826="","",男子登録情報!$D1826&amp;" ("&amp;男子登録情報!$K1826&amp;")")</f>
        <v>上戸　一真 (1)</v>
      </c>
      <c r="C1826" t="str">
        <f>IF($K1826="","",男子登録情報!$E1826)</f>
        <v>ｶﾐﾄ ｶｽﾞﾏ</v>
      </c>
      <c r="D1826" t="str">
        <f>IF($K1826="","",男子登録情報!$O1826&amp;" "&amp;男子登録情報!$N1826&amp;" ("&amp;LEFT(男子登録情報!$F1826,2)&amp;")")</f>
        <v>Kazuma KAMITO (03)</v>
      </c>
      <c r="E1826" t="str">
        <f>IF($K1826="","",男子登録情報!$P1826)</f>
        <v>JPN</v>
      </c>
      <c r="F1826" t="str">
        <f t="shared" si="28"/>
        <v>1</v>
      </c>
      <c r="G1826">
        <f>IF($K1826="","",男子登録情報!$M1826)</f>
        <v>42</v>
      </c>
      <c r="H1826">
        <f>IF($K1826="","",男子登録情報!$A1826)</f>
        <v>492189</v>
      </c>
      <c r="K1826">
        <f>IF(男子登録情報!$C1826="","",男子登録情報!$C1826)</f>
        <v>1825</v>
      </c>
      <c r="M1826">
        <f>IFERROR(IF(AND(402&lt;=VALUE(RIGHT(男子登録情報!$F1826,4)),競技会情報!$E$3*100+競技会情報!$G$3&gt;=VALUE(RIGHT(男子登録情報!$F1826,4))),VALUE(男子登録情報!$G1826)+1,VALUE(男子登録情報!$G1826)),"")</f>
        <v>19</v>
      </c>
      <c r="N1826" t="str">
        <f>IF($K1826="","",IF(男子登録情報!$H1826="北海道",男子登録情報!$H1826,LEFT(男子登録情報!$H1826,LEN(男子登録情報!$H1826)-1)))</f>
        <v>長崎</v>
      </c>
      <c r="O1826" t="str">
        <f>IF($K1826="","",IF(LEN($N1826)=2,LEFT($N1826,1)&amp;"　"&amp;RIGHT($N1826,1)&amp;"・"&amp;男子登録情報!$I1826,$N1826&amp;"・"&amp;男子登録情報!$I1826))</f>
        <v>長　崎・長崎日本大学</v>
      </c>
    </row>
    <row r="1827" spans="1:15" x14ac:dyDescent="0.55000000000000004">
      <c r="A1827">
        <f>IF($K1827="","",100000000+男子登録情報!$C1827)</f>
        <v>100001826</v>
      </c>
      <c r="B1827" t="str">
        <f>IF($K1827="","",男子登録情報!$D1827&amp;" ("&amp;男子登録情報!$K1827&amp;")")</f>
        <v>渡邉　陽介 (1)</v>
      </c>
      <c r="C1827" t="str">
        <f>IF($K1827="","",男子登録情報!$E1827)</f>
        <v>ﾜﾀﾅﾍﾞ ﾖｳｽｹ</v>
      </c>
      <c r="D1827" t="str">
        <f>IF($K1827="","",男子登録情報!$O1827&amp;" "&amp;男子登録情報!$N1827&amp;" ("&amp;LEFT(男子登録情報!$F1827,2)&amp;")")</f>
        <v>Yosuke WATANABE (03)</v>
      </c>
      <c r="E1827" t="str">
        <f>IF($K1827="","",男子登録情報!$P1827)</f>
        <v>JPN</v>
      </c>
      <c r="F1827" t="str">
        <f t="shared" si="28"/>
        <v>1</v>
      </c>
      <c r="G1827">
        <f>IF($K1827="","",男子登録情報!$M1827)</f>
        <v>26</v>
      </c>
      <c r="H1827">
        <f>IF($K1827="","",男子登録情報!$A1827)</f>
        <v>492189</v>
      </c>
      <c r="K1827">
        <f>IF(男子登録情報!$C1827="","",男子登録情報!$C1827)</f>
        <v>1826</v>
      </c>
      <c r="M1827">
        <f>IFERROR(IF(AND(402&lt;=VALUE(RIGHT(男子登録情報!$F1827,4)),競技会情報!$E$3*100+競技会情報!$G$3&gt;=VALUE(RIGHT(男子登録情報!$F1827,4))),VALUE(男子登録情報!$G1827)+1,VALUE(男子登録情報!$G1827)),"")</f>
        <v>19</v>
      </c>
      <c r="N1827" t="str">
        <f>IF($K1827="","",IF(男子登録情報!$H1827="北海道",男子登録情報!$H1827,LEFT(男子登録情報!$H1827,LEN(男子登録情報!$H1827)-1)))</f>
        <v>京都</v>
      </c>
      <c r="O1827" t="str">
        <f>IF($K1827="","",IF(LEN($N1827)=2,LEFT($N1827,1)&amp;"　"&amp;RIGHT($N1827,1)&amp;"・"&amp;男子登録情報!$I1827,$N1827&amp;"・"&amp;男子登録情報!$I1827))</f>
        <v>京　都・花園</v>
      </c>
    </row>
    <row r="1828" spans="1:15" x14ac:dyDescent="0.55000000000000004">
      <c r="A1828">
        <f>IF($K1828="","",100000000+男子登録情報!$C1828)</f>
        <v>100001827</v>
      </c>
      <c r="B1828" t="str">
        <f>IF($K1828="","",男子登録情報!$D1828&amp;" ("&amp;男子登録情報!$K1828&amp;")")</f>
        <v>時岡　宗生 (4)</v>
      </c>
      <c r="C1828" t="str">
        <f>IF($K1828="","",男子登録情報!$E1828)</f>
        <v>ﾄｷｵｶ ﾑﾈｵ</v>
      </c>
      <c r="D1828" t="str">
        <f>IF($K1828="","",男子登録情報!$O1828&amp;" "&amp;男子登録情報!$N1828&amp;" ("&amp;LEFT(男子登録情報!$F1828,2)&amp;")")</f>
        <v>Muneo TOKIOKA (00)</v>
      </c>
      <c r="E1828" t="str">
        <f>IF($K1828="","",男子登録情報!$P1828)</f>
        <v>JPN</v>
      </c>
      <c r="F1828" t="str">
        <f t="shared" si="28"/>
        <v>1</v>
      </c>
      <c r="G1828">
        <f>IF($K1828="","",男子登録情報!$M1828)</f>
        <v>18</v>
      </c>
      <c r="H1828">
        <f>IF($K1828="","",男子登録情報!$A1828)</f>
        <v>492189</v>
      </c>
      <c r="K1828">
        <f>IF(男子登録情報!$C1828="","",男子登録情報!$C1828)</f>
        <v>1827</v>
      </c>
      <c r="M1828">
        <f>IFERROR(IF(AND(402&lt;=VALUE(RIGHT(男子登録情報!$F1828,4)),競技会情報!$E$3*100+競技会情報!$G$3&gt;=VALUE(RIGHT(男子登録情報!$F1828,4))),VALUE(男子登録情報!$G1828)+1,VALUE(男子登録情報!$G1828)),"")</f>
        <v>22</v>
      </c>
      <c r="N1828" t="str">
        <f>IF($K1828="","",IF(男子登録情報!$H1828="北海道",男子登録情報!$H1828,LEFT(男子登録情報!$H1828,LEN(男子登録情報!$H1828)-1)))</f>
        <v>福井</v>
      </c>
      <c r="O1828" t="str">
        <f>IF($K1828="","",IF(LEN($N1828)=2,LEFT($N1828,1)&amp;"　"&amp;RIGHT($N1828,1)&amp;"・"&amp;男子登録情報!$I1828,$N1828&amp;"・"&amp;男子登録情報!$I1828))</f>
        <v>福　井・美方</v>
      </c>
    </row>
    <row r="1829" spans="1:15" x14ac:dyDescent="0.55000000000000004">
      <c r="A1829">
        <f>IF($K1829="","",100000000+男子登録情報!$C1829)</f>
        <v>100001828</v>
      </c>
      <c r="B1829" t="str">
        <f>IF($K1829="","",男子登録情報!$D1829&amp;" ("&amp;男子登録情報!$K1829&amp;")")</f>
        <v>西尾　俊哉 (4)</v>
      </c>
      <c r="C1829" t="str">
        <f>IF($K1829="","",男子登録情報!$E1829)</f>
        <v>ﾆｼｵ ｼｭﾝﾔ</v>
      </c>
      <c r="D1829" t="str">
        <f>IF($K1829="","",男子登録情報!$O1829&amp;" "&amp;男子登録情報!$N1829&amp;" ("&amp;LEFT(男子登録情報!$F1829,2)&amp;")")</f>
        <v>Shunya NISHIO (00)</v>
      </c>
      <c r="E1829" t="str">
        <f>IF($K1829="","",男子登録情報!$P1829)</f>
        <v>JPN</v>
      </c>
      <c r="F1829" t="str">
        <f t="shared" si="28"/>
        <v>1</v>
      </c>
      <c r="G1829">
        <f>IF($K1829="","",男子登録情報!$M1829)</f>
        <v>29</v>
      </c>
      <c r="H1829">
        <f>IF($K1829="","",男子登録情報!$A1829)</f>
        <v>492189</v>
      </c>
      <c r="K1829">
        <f>IF(男子登録情報!$C1829="","",男子登録情報!$C1829)</f>
        <v>1828</v>
      </c>
      <c r="M1829">
        <f>IFERROR(IF(AND(402&lt;=VALUE(RIGHT(男子登録情報!$F1829,4)),競技会情報!$E$3*100+競技会情報!$G$3&gt;=VALUE(RIGHT(男子登録情報!$F1829,4))),VALUE(男子登録情報!$G1829)+1,VALUE(男子登録情報!$G1829)),"")</f>
        <v>22</v>
      </c>
      <c r="N1829" t="str">
        <f>IF($K1829="","",IF(男子登録情報!$H1829="北海道",男子登録情報!$H1829,LEFT(男子登録情報!$H1829,LEN(男子登録情報!$H1829)-1)))</f>
        <v>奈良</v>
      </c>
      <c r="O1829" t="str">
        <f>IF($K1829="","",IF(LEN($N1829)=2,LEFT($N1829,1)&amp;"　"&amp;RIGHT($N1829,1)&amp;"・"&amp;男子登録情報!$I1829,$N1829&amp;"・"&amp;男子登録情報!$I1829))</f>
        <v>奈　良・橿原</v>
      </c>
    </row>
    <row r="1830" spans="1:15" x14ac:dyDescent="0.55000000000000004">
      <c r="A1830">
        <f>IF($K1830="","",100000000+男子登録情報!$C1830)</f>
        <v>100001829</v>
      </c>
      <c r="B1830" t="str">
        <f>IF($K1830="","",男子登録情報!$D1830&amp;" ("&amp;男子登録情報!$K1830&amp;")")</f>
        <v>片井　宏哉 (4)</v>
      </c>
      <c r="C1830" t="str">
        <f>IF($K1830="","",男子登録情報!$E1830)</f>
        <v>ｶﾀｲ ﾋﾛﾔ</v>
      </c>
      <c r="D1830" t="str">
        <f>IF($K1830="","",男子登録情報!$O1830&amp;" "&amp;男子登録情報!$N1830&amp;" ("&amp;LEFT(男子登録情報!$F1830,2)&amp;")")</f>
        <v>Hiroya KATAI (00)</v>
      </c>
      <c r="E1830" t="str">
        <f>IF($K1830="","",男子登録情報!$P1830)</f>
        <v>JPN</v>
      </c>
      <c r="F1830" t="str">
        <f t="shared" si="28"/>
        <v>1</v>
      </c>
      <c r="G1830">
        <f>IF($K1830="","",男子登録情報!$M1830)</f>
        <v>28</v>
      </c>
      <c r="H1830">
        <f>IF($K1830="","",男子登録情報!$A1830)</f>
        <v>492189</v>
      </c>
      <c r="K1830">
        <f>IF(男子登録情報!$C1830="","",男子登録情報!$C1830)</f>
        <v>1829</v>
      </c>
      <c r="M1830">
        <f>IFERROR(IF(AND(402&lt;=VALUE(RIGHT(男子登録情報!$F1830,4)),競技会情報!$E$3*100+競技会情報!$G$3&gt;=VALUE(RIGHT(男子登録情報!$F1830,4))),VALUE(男子登録情報!$G1830)+1,VALUE(男子登録情報!$G1830)),"")</f>
        <v>22</v>
      </c>
      <c r="N1830" t="str">
        <f>IF($K1830="","",IF(男子登録情報!$H1830="北海道",男子登録情報!$H1830,LEFT(男子登録情報!$H1830,LEN(男子登録情報!$H1830)-1)))</f>
        <v>兵庫</v>
      </c>
      <c r="O1830" t="str">
        <f>IF($K1830="","",IF(LEN($N1830)=2,LEFT($N1830,1)&amp;"　"&amp;RIGHT($N1830,1)&amp;"・"&amp;男子登録情報!$I1830,$N1830&amp;"・"&amp;男子登録情報!$I1830))</f>
        <v>兵　庫・西脇</v>
      </c>
    </row>
    <row r="1831" spans="1:15" x14ac:dyDescent="0.55000000000000004">
      <c r="A1831">
        <f>IF($K1831="","",100000000+男子登録情報!$C1831)</f>
        <v>100001830</v>
      </c>
      <c r="B1831" t="str">
        <f>IF($K1831="","",男子登録情報!$D1831&amp;" ("&amp;男子登録情報!$K1831&amp;")")</f>
        <v>永本　洋佑 (4)</v>
      </c>
      <c r="C1831" t="str">
        <f>IF($K1831="","",男子登録情報!$E1831)</f>
        <v>ﾅｶﾞﾓﾄ ﾖｳｽｹ</v>
      </c>
      <c r="D1831" t="str">
        <f>IF($K1831="","",男子登録情報!$O1831&amp;" "&amp;男子登録情報!$N1831&amp;" ("&amp;LEFT(男子登録情報!$F1831,2)&amp;")")</f>
        <v>Yosuke NAGAMOTO (01)</v>
      </c>
      <c r="E1831" t="str">
        <f>IF($K1831="","",男子登録情報!$P1831)</f>
        <v>JPN</v>
      </c>
      <c r="F1831" t="str">
        <f t="shared" si="28"/>
        <v>1</v>
      </c>
      <c r="G1831">
        <f>IF($K1831="","",男子登録情報!$M1831)</f>
        <v>36</v>
      </c>
      <c r="H1831">
        <f>IF($K1831="","",男子登録情報!$A1831)</f>
        <v>492189</v>
      </c>
      <c r="K1831">
        <f>IF(男子登録情報!$C1831="","",男子登録情報!$C1831)</f>
        <v>1830</v>
      </c>
      <c r="M1831">
        <f>IFERROR(IF(AND(402&lt;=VALUE(RIGHT(男子登録情報!$F1831,4)),競技会情報!$E$3*100+競技会情報!$G$3&gt;=VALUE(RIGHT(男子登録情報!$F1831,4))),VALUE(男子登録情報!$G1831)+1,VALUE(男子登録情報!$G1831)),"")</f>
        <v>21</v>
      </c>
      <c r="N1831" t="str">
        <f>IF($K1831="","",IF(男子登録情報!$H1831="北海道",男子登録情報!$H1831,LEFT(男子登録情報!$H1831,LEN(男子登録情報!$H1831)-1)))</f>
        <v>徳島</v>
      </c>
      <c r="O1831" t="str">
        <f>IF($K1831="","",IF(LEN($N1831)=2,LEFT($N1831,1)&amp;"　"&amp;RIGHT($N1831,1)&amp;"・"&amp;男子登録情報!$I1831,$N1831&amp;"・"&amp;男子登録情報!$I1831))</f>
        <v>徳　島・つるぎ</v>
      </c>
    </row>
    <row r="1832" spans="1:15" x14ac:dyDescent="0.55000000000000004">
      <c r="A1832">
        <f>IF($K1832="","",100000000+男子登録情報!$C1832)</f>
        <v>100001831</v>
      </c>
      <c r="B1832" t="str">
        <f>IF($K1832="","",男子登録情報!$D1832&amp;" ("&amp;男子登録情報!$K1832&amp;")")</f>
        <v>佐々木　涼介 (3)</v>
      </c>
      <c r="C1832" t="str">
        <f>IF($K1832="","",男子登録情報!$E1832)</f>
        <v>ｻｻｷ ﾘｮｳｽｹ</v>
      </c>
      <c r="D1832" t="str">
        <f>IF($K1832="","",男子登録情報!$O1832&amp;" "&amp;男子登録情報!$N1832&amp;" ("&amp;LEFT(男子登録情報!$F1832,2)&amp;")")</f>
        <v>Ryosuke SASAKI (01)</v>
      </c>
      <c r="E1832" t="str">
        <f>IF($K1832="","",男子登録情報!$P1832)</f>
        <v>JPN</v>
      </c>
      <c r="F1832" t="str">
        <f t="shared" si="28"/>
        <v>1</v>
      </c>
      <c r="G1832">
        <f>IF($K1832="","",男子登録情報!$M1832)</f>
        <v>18</v>
      </c>
      <c r="H1832">
        <f>IF($K1832="","",男子登録情報!$A1832)</f>
        <v>492189</v>
      </c>
      <c r="K1832">
        <f>IF(男子登録情報!$C1832="","",男子登録情報!$C1832)</f>
        <v>1831</v>
      </c>
      <c r="M1832">
        <f>IFERROR(IF(AND(402&lt;=VALUE(RIGHT(男子登録情報!$F1832,4)),競技会情報!$E$3*100+競技会情報!$G$3&gt;=VALUE(RIGHT(男子登録情報!$F1832,4))),VALUE(男子登録情報!$G1832)+1,VALUE(男子登録情報!$G1832)),"")</f>
        <v>21</v>
      </c>
      <c r="N1832" t="str">
        <f>IF($K1832="","",IF(男子登録情報!$H1832="北海道",男子登録情報!$H1832,LEFT(男子登録情報!$H1832,LEN(男子登録情報!$H1832)-1)))</f>
        <v>福井</v>
      </c>
      <c r="O1832" t="str">
        <f>IF($K1832="","",IF(LEN($N1832)=2,LEFT($N1832,1)&amp;"　"&amp;RIGHT($N1832,1)&amp;"・"&amp;男子登録情報!$I1832,$N1832&amp;"・"&amp;男子登録情報!$I1832))</f>
        <v>福　井・美方</v>
      </c>
    </row>
    <row r="1833" spans="1:15" x14ac:dyDescent="0.55000000000000004">
      <c r="A1833">
        <f>IF($K1833="","",100000000+男子登録情報!$C1833)</f>
        <v>100001832</v>
      </c>
      <c r="B1833" t="str">
        <f>IF($K1833="","",男子登録情報!$D1833&amp;" ("&amp;男子登録情報!$K1833&amp;")")</f>
        <v>野上　千尋 (3)</v>
      </c>
      <c r="C1833" t="str">
        <f>IF($K1833="","",男子登録情報!$E1833)</f>
        <v>ﾉｶﾞﾐ ﾁﾋﾛ</v>
      </c>
      <c r="D1833" t="str">
        <f>IF($K1833="","",男子登録情報!$O1833&amp;" "&amp;男子登録情報!$N1833&amp;" ("&amp;LEFT(男子登録情報!$F1833,2)&amp;")")</f>
        <v>Chihiro NOGAMI (01)</v>
      </c>
      <c r="E1833" t="str">
        <f>IF($K1833="","",男子登録情報!$P1833)</f>
        <v>JPN</v>
      </c>
      <c r="F1833" t="str">
        <f t="shared" si="28"/>
        <v>1</v>
      </c>
      <c r="G1833">
        <f>IF($K1833="","",男子登録情報!$M1833)</f>
        <v>35</v>
      </c>
      <c r="H1833">
        <f>IF($K1833="","",男子登録情報!$A1833)</f>
        <v>492189</v>
      </c>
      <c r="K1833">
        <f>IF(男子登録情報!$C1833="","",男子登録情報!$C1833)</f>
        <v>1832</v>
      </c>
      <c r="M1833">
        <f>IFERROR(IF(AND(402&lt;=VALUE(RIGHT(男子登録情報!$F1833,4)),競技会情報!$E$3*100+競技会情報!$G$3&gt;=VALUE(RIGHT(男子登録情報!$F1833,4))),VALUE(男子登録情報!$G1833)+1,VALUE(男子登録情報!$G1833)),"")</f>
        <v>21</v>
      </c>
      <c r="N1833" t="str">
        <f>IF($K1833="","",IF(男子登録情報!$H1833="北海道",男子登録情報!$H1833,LEFT(男子登録情報!$H1833,LEN(男子登録情報!$H1833)-1)))</f>
        <v>山口</v>
      </c>
      <c r="O1833" t="str">
        <f>IF($K1833="","",IF(LEN($N1833)=2,LEFT($N1833,1)&amp;"　"&amp;RIGHT($N1833,1)&amp;"・"&amp;男子登録情報!$I1833,$N1833&amp;"・"&amp;男子登録情報!$I1833))</f>
        <v>山　口・豊浦</v>
      </c>
    </row>
    <row r="1834" spans="1:15" x14ac:dyDescent="0.55000000000000004">
      <c r="A1834">
        <f>IF($K1834="","",100000000+男子登録情報!$C1834)</f>
        <v>100001833</v>
      </c>
      <c r="B1834" t="str">
        <f>IF($K1834="","",男子登録情報!$D1834&amp;" ("&amp;男子登録情報!$K1834&amp;")")</f>
        <v>大石　朝陽 (3)</v>
      </c>
      <c r="C1834" t="str">
        <f>IF($K1834="","",男子登録情報!$E1834)</f>
        <v>ｵｵｲｼ ｱｻﾋ</v>
      </c>
      <c r="D1834" t="str">
        <f>IF($K1834="","",男子登録情報!$O1834&amp;" "&amp;男子登録情報!$N1834&amp;" ("&amp;LEFT(男子登録情報!$F1834,2)&amp;")")</f>
        <v>Asahi OISHI (01)</v>
      </c>
      <c r="E1834" t="str">
        <f>IF($K1834="","",男子登録情報!$P1834)</f>
        <v>JPN</v>
      </c>
      <c r="F1834" t="str">
        <f t="shared" si="28"/>
        <v>1</v>
      </c>
      <c r="G1834">
        <f>IF($K1834="","",男子登録情報!$M1834)</f>
        <v>37</v>
      </c>
      <c r="H1834">
        <f>IF($K1834="","",男子登録情報!$A1834)</f>
        <v>492189</v>
      </c>
      <c r="K1834">
        <f>IF(男子登録情報!$C1834="","",男子登録情報!$C1834)</f>
        <v>1833</v>
      </c>
      <c r="M1834">
        <f>IFERROR(IF(AND(402&lt;=VALUE(RIGHT(男子登録情報!$F1834,4)),競技会情報!$E$3*100+競技会情報!$G$3&gt;=VALUE(RIGHT(男子登録情報!$F1834,4))),VALUE(男子登録情報!$G1834)+1,VALUE(男子登録情報!$G1834)),"")</f>
        <v>21</v>
      </c>
      <c r="N1834" t="str">
        <f>IF($K1834="","",IF(男子登録情報!$H1834="北海道",男子登録情報!$H1834,LEFT(男子登録情報!$H1834,LEN(男子登録情報!$H1834)-1)))</f>
        <v>香川</v>
      </c>
      <c r="O1834" t="str">
        <f>IF($K1834="","",IF(LEN($N1834)=2,LEFT($N1834,1)&amp;"　"&amp;RIGHT($N1834,1)&amp;"・"&amp;男子登録情報!$I1834,$N1834&amp;"・"&amp;男子登録情報!$I1834))</f>
        <v>香　川・小豆島中央</v>
      </c>
    </row>
    <row r="1835" spans="1:15" x14ac:dyDescent="0.55000000000000004">
      <c r="A1835">
        <f>IF($K1835="","",100000000+男子登録情報!$C1835)</f>
        <v>100001834</v>
      </c>
      <c r="B1835" t="str">
        <f>IF($K1835="","",男子登録情報!$D1835&amp;" ("&amp;男子登録情報!$K1835&amp;")")</f>
        <v>宮川　仁 (3)</v>
      </c>
      <c r="C1835" t="str">
        <f>IF($K1835="","",男子登録情報!$E1835)</f>
        <v>ﾐﾔｶﾞﾜ ｼﾞﾝ</v>
      </c>
      <c r="D1835" t="str">
        <f>IF($K1835="","",男子登録情報!$O1835&amp;" "&amp;男子登録情報!$N1835&amp;" ("&amp;LEFT(男子登録情報!$F1835,2)&amp;")")</f>
        <v>Jin MIYAGAWA (02)</v>
      </c>
      <c r="E1835" t="str">
        <f>IF($K1835="","",男子登録情報!$P1835)</f>
        <v>JPN</v>
      </c>
      <c r="F1835" t="str">
        <f t="shared" si="28"/>
        <v>1</v>
      </c>
      <c r="G1835">
        <f>IF($K1835="","",男子登録情報!$M1835)</f>
        <v>25</v>
      </c>
      <c r="H1835">
        <f>IF($K1835="","",男子登録情報!$A1835)</f>
        <v>492189</v>
      </c>
      <c r="K1835">
        <f>IF(男子登録情報!$C1835="","",男子登録情報!$C1835)</f>
        <v>1834</v>
      </c>
      <c r="M1835">
        <f>IFERROR(IF(AND(402&lt;=VALUE(RIGHT(男子登録情報!$F1835,4)),競技会情報!$E$3*100+競技会情報!$G$3&gt;=VALUE(RIGHT(男子登録情報!$F1835,4))),VALUE(男子登録情報!$G1835)+1,VALUE(男子登録情報!$G1835)),"")</f>
        <v>20</v>
      </c>
      <c r="N1835" t="str">
        <f>IF($K1835="","",IF(男子登録情報!$H1835="北海道",男子登録情報!$H1835,LEFT(男子登録情報!$H1835,LEN(男子登録情報!$H1835)-1)))</f>
        <v>滋賀</v>
      </c>
      <c r="O1835" t="str">
        <f>IF($K1835="","",IF(LEN($N1835)=2,LEFT($N1835,1)&amp;"　"&amp;RIGHT($N1835,1)&amp;"・"&amp;男子登録情報!$I1835,$N1835&amp;"・"&amp;男子登録情報!$I1835))</f>
        <v>滋　賀・比叡山</v>
      </c>
    </row>
    <row r="1836" spans="1:15" x14ac:dyDescent="0.55000000000000004">
      <c r="A1836">
        <f>IF($K1836="","",100000000+男子登録情報!$C1836)</f>
        <v>100001835</v>
      </c>
      <c r="B1836" t="str">
        <f>IF($K1836="","",男子登録情報!$D1836&amp;" ("&amp;男子登録情報!$K1836&amp;")")</f>
        <v>岸本　大樹 (3)</v>
      </c>
      <c r="C1836" t="str">
        <f>IF($K1836="","",男子登録情報!$E1836)</f>
        <v>ｷｼﾓﾄ ﾀﾞｲｷ</v>
      </c>
      <c r="D1836" t="str">
        <f>IF($K1836="","",男子登録情報!$O1836&amp;" "&amp;男子登録情報!$N1836&amp;" ("&amp;LEFT(男子登録情報!$F1836,2)&amp;")")</f>
        <v>Daiki KISHIMOTO (02)</v>
      </c>
      <c r="E1836" t="str">
        <f>IF($K1836="","",男子登録情報!$P1836)</f>
        <v>JPN</v>
      </c>
      <c r="F1836" t="str">
        <f t="shared" si="28"/>
        <v>1</v>
      </c>
      <c r="G1836">
        <f>IF($K1836="","",男子登録情報!$M1836)</f>
        <v>36</v>
      </c>
      <c r="H1836">
        <f>IF($K1836="","",男子登録情報!$A1836)</f>
        <v>492189</v>
      </c>
      <c r="K1836">
        <f>IF(男子登録情報!$C1836="","",男子登録情報!$C1836)</f>
        <v>1835</v>
      </c>
      <c r="M1836">
        <f>IFERROR(IF(AND(402&lt;=VALUE(RIGHT(男子登録情報!$F1836,4)),競技会情報!$E$3*100+競技会情報!$G$3&gt;=VALUE(RIGHT(男子登録情報!$F1836,4))),VALUE(男子登録情報!$G1836)+1,VALUE(男子登録情報!$G1836)),"")</f>
        <v>20</v>
      </c>
      <c r="N1836" t="str">
        <f>IF($K1836="","",IF(男子登録情報!$H1836="北海道",男子登録情報!$H1836,LEFT(男子登録情報!$H1836,LEN(男子登録情報!$H1836)-1)))</f>
        <v>徳島</v>
      </c>
      <c r="O1836" t="str">
        <f>IF($K1836="","",IF(LEN($N1836)=2,LEFT($N1836,1)&amp;"　"&amp;RIGHT($N1836,1)&amp;"・"&amp;男子登録情報!$I1836,$N1836&amp;"・"&amp;男子登録情報!$I1836))</f>
        <v>徳　島・鳴門</v>
      </c>
    </row>
    <row r="1837" spans="1:15" x14ac:dyDescent="0.55000000000000004">
      <c r="A1837">
        <f>IF($K1837="","",100000000+男子登録情報!$C1837)</f>
        <v>100001836</v>
      </c>
      <c r="B1837" t="str">
        <f>IF($K1837="","",男子登録情報!$D1837&amp;" ("&amp;男子登録情報!$K1837&amp;")")</f>
        <v>山口　太誉 (2)</v>
      </c>
      <c r="C1837" t="str">
        <f>IF($K1837="","",男子登録情報!$E1837)</f>
        <v>ﾔﾏｸﾞﾁ ﾀｲﾖｳ</v>
      </c>
      <c r="D1837" t="str">
        <f>IF($K1837="","",男子登録情報!$O1837&amp;" "&amp;男子登録情報!$N1837&amp;" ("&amp;LEFT(男子登録情報!$F1837,2)&amp;")")</f>
        <v>Taiyo YAMAGUCHI (03)</v>
      </c>
      <c r="E1837" t="str">
        <f>IF($K1837="","",男子登録情報!$P1837)</f>
        <v>JPN</v>
      </c>
      <c r="F1837" t="str">
        <f t="shared" si="28"/>
        <v>1</v>
      </c>
      <c r="G1837">
        <f>IF($K1837="","",男子登録情報!$M1837)</f>
        <v>27</v>
      </c>
      <c r="H1837">
        <f>IF($K1837="","",男子登録情報!$A1837)</f>
        <v>492189</v>
      </c>
      <c r="K1837">
        <f>IF(男子登録情報!$C1837="","",男子登録情報!$C1837)</f>
        <v>1836</v>
      </c>
      <c r="M1837">
        <f>IFERROR(IF(AND(402&lt;=VALUE(RIGHT(男子登録情報!$F1837,4)),競技会情報!$E$3*100+競技会情報!$G$3&gt;=VALUE(RIGHT(男子登録情報!$F1837,4))),VALUE(男子登録情報!$G1837)+1,VALUE(男子登録情報!$G1837)),"")</f>
        <v>19</v>
      </c>
      <c r="N1837" t="str">
        <f>IF($K1837="","",IF(男子登録情報!$H1837="北海道",男子登録情報!$H1837,LEFT(男子登録情報!$H1837,LEN(男子登録情報!$H1837)-1)))</f>
        <v>大阪</v>
      </c>
      <c r="O1837" t="str">
        <f>IF($K1837="","",IF(LEN($N1837)=2,LEFT($N1837,1)&amp;"　"&amp;RIGHT($N1837,1)&amp;"・"&amp;男子登録情報!$I1837,$N1837&amp;"・"&amp;男子登録情報!$I1837))</f>
        <v>大　阪・大阪</v>
      </c>
    </row>
    <row r="1838" spans="1:15" x14ac:dyDescent="0.55000000000000004">
      <c r="A1838">
        <f>IF($K1838="","",100000000+男子登録情報!$C1838)</f>
        <v>100001837</v>
      </c>
      <c r="B1838" t="str">
        <f>IF($K1838="","",男子登録情報!$D1838&amp;" ("&amp;男子登録情報!$K1838&amp;")")</f>
        <v>小泉　成 (2)</v>
      </c>
      <c r="C1838" t="str">
        <f>IF($K1838="","",男子登録情報!$E1838)</f>
        <v>ｺｲｽﾞﾐ ｱｷﾗ</v>
      </c>
      <c r="D1838" t="str">
        <f>IF($K1838="","",男子登録情報!$O1838&amp;" "&amp;男子登録情報!$N1838&amp;" ("&amp;LEFT(男子登録情報!$F1838,2)&amp;")")</f>
        <v>Akira KOIZUMI (02)</v>
      </c>
      <c r="E1838" t="str">
        <f>IF($K1838="","",男子登録情報!$P1838)</f>
        <v>JPN</v>
      </c>
      <c r="F1838" t="str">
        <f t="shared" si="28"/>
        <v>1</v>
      </c>
      <c r="G1838">
        <f>IF($K1838="","",男子登録情報!$M1838)</f>
        <v>26</v>
      </c>
      <c r="H1838">
        <f>IF($K1838="","",男子登録情報!$A1838)</f>
        <v>492189</v>
      </c>
      <c r="K1838">
        <f>IF(男子登録情報!$C1838="","",男子登録情報!$C1838)</f>
        <v>1837</v>
      </c>
      <c r="M1838">
        <f>IFERROR(IF(AND(402&lt;=VALUE(RIGHT(男子登録情報!$F1838,4)),競技会情報!$E$3*100+競技会情報!$G$3&gt;=VALUE(RIGHT(男子登録情報!$F1838,4))),VALUE(男子登録情報!$G1838)+1,VALUE(男子登録情報!$G1838)),"")</f>
        <v>20</v>
      </c>
      <c r="N1838" t="str">
        <f>IF($K1838="","",IF(男子登録情報!$H1838="北海道",男子登録情報!$H1838,LEFT(男子登録情報!$H1838,LEN(男子登録情報!$H1838)-1)))</f>
        <v>京都</v>
      </c>
      <c r="O1838" t="str">
        <f>IF($K1838="","",IF(LEN($N1838)=2,LEFT($N1838,1)&amp;"　"&amp;RIGHT($N1838,1)&amp;"・"&amp;男子登録情報!$I1838,$N1838&amp;"・"&amp;男子登録情報!$I1838))</f>
        <v>京　都・桂</v>
      </c>
    </row>
    <row r="1839" spans="1:15" x14ac:dyDescent="0.55000000000000004">
      <c r="A1839">
        <f>IF($K1839="","",100000000+男子登録情報!$C1839)</f>
        <v>100001838</v>
      </c>
      <c r="B1839" t="str">
        <f>IF($K1839="","",男子登録情報!$D1839&amp;" ("&amp;男子登録情報!$K1839&amp;")")</f>
        <v>弓取　天喜 (2)</v>
      </c>
      <c r="C1839" t="str">
        <f>IF($K1839="","",男子登録情報!$E1839)</f>
        <v>ﾕﾐﾄﾘ ﾃﾝｷ</v>
      </c>
      <c r="D1839" t="str">
        <f>IF($K1839="","",男子登録情報!$O1839&amp;" "&amp;男子登録情報!$N1839&amp;" ("&amp;LEFT(男子登録情報!$F1839,2)&amp;")")</f>
        <v>Tenki YUMITORI (02)</v>
      </c>
      <c r="E1839" t="str">
        <f>IF($K1839="","",男子登録情報!$P1839)</f>
        <v>JPN</v>
      </c>
      <c r="F1839" t="str">
        <f t="shared" si="28"/>
        <v>1</v>
      </c>
      <c r="G1839">
        <f>IF($K1839="","",男子登録情報!$M1839)</f>
        <v>28</v>
      </c>
      <c r="H1839">
        <f>IF($K1839="","",男子登録情報!$A1839)</f>
        <v>492189</v>
      </c>
      <c r="K1839">
        <f>IF(男子登録情報!$C1839="","",男子登録情報!$C1839)</f>
        <v>1838</v>
      </c>
      <c r="M1839">
        <f>IFERROR(IF(AND(402&lt;=VALUE(RIGHT(男子登録情報!$F1839,4)),競技会情報!$E$3*100+競技会情報!$G$3&gt;=VALUE(RIGHT(男子登録情報!$F1839,4))),VALUE(男子登録情報!$G1839)+1,VALUE(男子登録情報!$G1839)),"")</f>
        <v>20</v>
      </c>
      <c r="N1839" t="str">
        <f>IF($K1839="","",IF(男子登録情報!$H1839="北海道",男子登録情報!$H1839,LEFT(男子登録情報!$H1839,LEN(男子登録情報!$H1839)-1)))</f>
        <v>兵庫</v>
      </c>
      <c r="O1839" t="str">
        <f>IF($K1839="","",IF(LEN($N1839)=2,LEFT($N1839,1)&amp;"　"&amp;RIGHT($N1839,1)&amp;"・"&amp;男子登録情報!$I1839,$N1839&amp;"・"&amp;男子登録情報!$I1839))</f>
        <v>兵　庫・報徳</v>
      </c>
    </row>
    <row r="1840" spans="1:15" x14ac:dyDescent="0.55000000000000004">
      <c r="A1840">
        <f>IF($K1840="","",100000000+男子登録情報!$C1840)</f>
        <v>100001839</v>
      </c>
      <c r="B1840" t="str">
        <f>IF($K1840="","",男子登録情報!$D1840&amp;" ("&amp;男子登録情報!$K1840&amp;")")</f>
        <v>大久保　颯汰 (2)</v>
      </c>
      <c r="C1840" t="str">
        <f>IF($K1840="","",男子登録情報!$E1840)</f>
        <v>ｵｵｸﾎﾞ ｿｳﾀ</v>
      </c>
      <c r="D1840" t="str">
        <f>IF($K1840="","",男子登録情報!$O1840&amp;" "&amp;男子登録情報!$N1840&amp;" ("&amp;LEFT(男子登録情報!$F1840,2)&amp;")")</f>
        <v>Sota OKUBO (03)</v>
      </c>
      <c r="E1840" t="str">
        <f>IF($K1840="","",男子登録情報!$P1840)</f>
        <v>JPN</v>
      </c>
      <c r="F1840" t="str">
        <f t="shared" si="28"/>
        <v>1</v>
      </c>
      <c r="G1840">
        <f>IF($K1840="","",男子登録情報!$M1840)</f>
        <v>26</v>
      </c>
      <c r="H1840">
        <f>IF($K1840="","",男子登録情報!$A1840)</f>
        <v>492189</v>
      </c>
      <c r="K1840">
        <f>IF(男子登録情報!$C1840="","",男子登録情報!$C1840)</f>
        <v>1839</v>
      </c>
      <c r="M1840">
        <f>IFERROR(IF(AND(402&lt;=VALUE(RIGHT(男子登録情報!$F1840,4)),競技会情報!$E$3*100+競技会情報!$G$3&gt;=VALUE(RIGHT(男子登録情報!$F1840,4))),VALUE(男子登録情報!$G1840)+1,VALUE(男子登録情報!$G1840)),"")</f>
        <v>19</v>
      </c>
      <c r="N1840" t="str">
        <f>IF($K1840="","",IF(男子登録情報!$H1840="北海道",男子登録情報!$H1840,LEFT(男子登録情報!$H1840,LEN(男子登録情報!$H1840)-1)))</f>
        <v>京都</v>
      </c>
      <c r="O1840" t="str">
        <f>IF($K1840="","",IF(LEN($N1840)=2,LEFT($N1840,1)&amp;"　"&amp;RIGHT($N1840,1)&amp;"・"&amp;男子登録情報!$I1840,$N1840&amp;"・"&amp;男子登録情報!$I1840))</f>
        <v>京　都・洛南</v>
      </c>
    </row>
    <row r="1841" spans="1:15" x14ac:dyDescent="0.55000000000000004">
      <c r="A1841">
        <f>IF($K1841="","",100000000+男子登録情報!$C1841)</f>
        <v>100001840</v>
      </c>
      <c r="B1841" t="str">
        <f>IF($K1841="","",男子登録情報!$D1841&amp;" ("&amp;男子登録情報!$K1841&amp;")")</f>
        <v>多田　颯汰 (2)</v>
      </c>
      <c r="C1841" t="str">
        <f>IF($K1841="","",男子登録情報!$E1841)</f>
        <v>ﾀﾀﾞ ｿｳﾀ</v>
      </c>
      <c r="D1841" t="str">
        <f>IF($K1841="","",男子登録情報!$O1841&amp;" "&amp;男子登録情報!$N1841&amp;" ("&amp;LEFT(男子登録情報!$F1841,2)&amp;")")</f>
        <v>Sota TADA (02)</v>
      </c>
      <c r="E1841" t="str">
        <f>IF($K1841="","",男子登録情報!$P1841)</f>
        <v>JPN</v>
      </c>
      <c r="F1841" t="str">
        <f t="shared" si="28"/>
        <v>1</v>
      </c>
      <c r="G1841">
        <f>IF($K1841="","",男子登録情報!$M1841)</f>
        <v>26</v>
      </c>
      <c r="H1841">
        <f>IF($K1841="","",男子登録情報!$A1841)</f>
        <v>492189</v>
      </c>
      <c r="K1841">
        <f>IF(男子登録情報!$C1841="","",男子登録情報!$C1841)</f>
        <v>1840</v>
      </c>
      <c r="M1841">
        <f>IFERROR(IF(AND(402&lt;=VALUE(RIGHT(男子登録情報!$F1841,4)),競技会情報!$E$3*100+競技会情報!$G$3&gt;=VALUE(RIGHT(男子登録情報!$F1841,4))),VALUE(男子登録情報!$G1841)+1,VALUE(男子登録情報!$G1841)),"")</f>
        <v>20</v>
      </c>
      <c r="N1841" t="str">
        <f>IF($K1841="","",IF(男子登録情報!$H1841="北海道",男子登録情報!$H1841,LEFT(男子登録情報!$H1841,LEN(男子登録情報!$H1841)-1)))</f>
        <v>京都</v>
      </c>
      <c r="O1841" t="str">
        <f>IF($K1841="","",IF(LEN($N1841)=2,LEFT($N1841,1)&amp;"　"&amp;RIGHT($N1841,1)&amp;"・"&amp;男子登録情報!$I1841,$N1841&amp;"・"&amp;男子登録情報!$I1841))</f>
        <v>京　都・京都外大西</v>
      </c>
    </row>
    <row r="1842" spans="1:15" x14ac:dyDescent="0.55000000000000004">
      <c r="A1842">
        <f>IF($K1842="","",100000000+男子登録情報!$C1842)</f>
        <v>100001841</v>
      </c>
      <c r="B1842" t="str">
        <f>IF($K1842="","",男子登録情報!$D1842&amp;" ("&amp;男子登録情報!$K1842&amp;")")</f>
        <v>中村　光稀 (2)</v>
      </c>
      <c r="C1842" t="str">
        <f>IF($K1842="","",男子登録情報!$E1842)</f>
        <v>ﾅｶﾑﾗ ｺｳｷ</v>
      </c>
      <c r="D1842" t="str">
        <f>IF($K1842="","",男子登録情報!$O1842&amp;" "&amp;男子登録情報!$N1842&amp;" ("&amp;LEFT(男子登録情報!$F1842,2)&amp;")")</f>
        <v>Koki NAKAMURA (02)</v>
      </c>
      <c r="E1842" t="str">
        <f>IF($K1842="","",男子登録情報!$P1842)</f>
        <v>JPN</v>
      </c>
      <c r="F1842" t="str">
        <f t="shared" si="28"/>
        <v>1</v>
      </c>
      <c r="G1842">
        <f>IF($K1842="","",男子登録情報!$M1842)</f>
        <v>30</v>
      </c>
      <c r="H1842">
        <f>IF($K1842="","",男子登録情報!$A1842)</f>
        <v>492189</v>
      </c>
      <c r="K1842">
        <f>IF(男子登録情報!$C1842="","",男子登録情報!$C1842)</f>
        <v>1841</v>
      </c>
      <c r="M1842">
        <f>IFERROR(IF(AND(402&lt;=VALUE(RIGHT(男子登録情報!$F1842,4)),競技会情報!$E$3*100+競技会情報!$G$3&gt;=VALUE(RIGHT(男子登録情報!$F1842,4))),VALUE(男子登録情報!$G1842)+1,VALUE(男子登録情報!$G1842)),"")</f>
        <v>20</v>
      </c>
      <c r="N1842" t="str">
        <f>IF($K1842="","",IF(男子登録情報!$H1842="北海道",男子登録情報!$H1842,LEFT(男子登録情報!$H1842,LEN(男子登録情報!$H1842)-1)))</f>
        <v>和歌山</v>
      </c>
      <c r="O1842" t="str">
        <f>IF($K1842="","",IF(LEN($N1842)=2,LEFT($N1842,1)&amp;"　"&amp;RIGHT($N1842,1)&amp;"・"&amp;男子登録情報!$I1842,$N1842&amp;"・"&amp;男子登録情報!$I1842))</f>
        <v>和歌山・和歌山北</v>
      </c>
    </row>
    <row r="1843" spans="1:15" x14ac:dyDescent="0.55000000000000004">
      <c r="A1843">
        <f>IF($K1843="","",100000000+男子登録情報!$C1843)</f>
        <v>100001842</v>
      </c>
      <c r="B1843" t="str">
        <f>IF($K1843="","",男子登録情報!$D1843&amp;" ("&amp;男子登録情報!$K1843&amp;")")</f>
        <v>粟井　駿平 (2)</v>
      </c>
      <c r="C1843" t="str">
        <f>IF($K1843="","",男子登録情報!$E1843)</f>
        <v>ｱﾜｲ ｼｭﾝﾍﾟｲ</v>
      </c>
      <c r="D1843" t="str">
        <f>IF($K1843="","",男子登録情報!$O1843&amp;" "&amp;男子登録情報!$N1843&amp;" ("&amp;LEFT(男子登録情報!$F1843,2)&amp;")")</f>
        <v>Shumpei AWAI (03)</v>
      </c>
      <c r="E1843" t="str">
        <f>IF($K1843="","",男子登録情報!$P1843)</f>
        <v>JPN</v>
      </c>
      <c r="F1843" t="str">
        <f t="shared" si="28"/>
        <v>1</v>
      </c>
      <c r="G1843">
        <f>IF($K1843="","",男子登録情報!$M1843)</f>
        <v>29</v>
      </c>
      <c r="H1843">
        <f>IF($K1843="","",男子登録情報!$A1843)</f>
        <v>492189</v>
      </c>
      <c r="K1843">
        <f>IF(男子登録情報!$C1843="","",男子登録情報!$C1843)</f>
        <v>1842</v>
      </c>
      <c r="M1843">
        <f>IFERROR(IF(AND(402&lt;=VALUE(RIGHT(男子登録情報!$F1843,4)),競技会情報!$E$3*100+競技会情報!$G$3&gt;=VALUE(RIGHT(男子登録情報!$F1843,4))),VALUE(男子登録情報!$G1843)+1,VALUE(男子登録情報!$G1843)),"")</f>
        <v>19</v>
      </c>
      <c r="N1843" t="str">
        <f>IF($K1843="","",IF(男子登録情報!$H1843="北海道",男子登録情報!$H1843,LEFT(男子登録情報!$H1843,LEN(男子登録情報!$H1843)-1)))</f>
        <v>奈良</v>
      </c>
      <c r="O1843" t="str">
        <f>IF($K1843="","",IF(LEN($N1843)=2,LEFT($N1843,1)&amp;"　"&amp;RIGHT($N1843,1)&amp;"・"&amp;男子登録情報!$I1843,$N1843&amp;"・"&amp;男子登録情報!$I1843))</f>
        <v>奈　良・奈良育英</v>
      </c>
    </row>
    <row r="1844" spans="1:15" x14ac:dyDescent="0.55000000000000004">
      <c r="A1844">
        <f>IF($K1844="","",100000000+男子登録情報!$C1844)</f>
        <v>100001843</v>
      </c>
      <c r="B1844" t="str">
        <f>IF($K1844="","",男子登録情報!$D1844&amp;" ("&amp;男子登録情報!$K1844&amp;")")</f>
        <v>小嶋　郁依斗 (2)</v>
      </c>
      <c r="C1844" t="str">
        <f>IF($K1844="","",男子登録情報!$E1844)</f>
        <v>ｺｼﾞﾏ ｶｲﾄ</v>
      </c>
      <c r="D1844" t="str">
        <f>IF($K1844="","",男子登録情報!$O1844&amp;" "&amp;男子登録情報!$N1844&amp;" ("&amp;LEFT(男子登録情報!$F1844,2)&amp;")")</f>
        <v>Kaito KOJIMA (02)</v>
      </c>
      <c r="E1844" t="str">
        <f>IF($K1844="","",男子登録情報!$P1844)</f>
        <v>JPN</v>
      </c>
      <c r="F1844" t="str">
        <f t="shared" si="28"/>
        <v>1</v>
      </c>
      <c r="G1844">
        <f>IF($K1844="","",男子登録情報!$M1844)</f>
        <v>25</v>
      </c>
      <c r="H1844">
        <f>IF($K1844="","",男子登録情報!$A1844)</f>
        <v>492189</v>
      </c>
      <c r="K1844">
        <f>IF(男子登録情報!$C1844="","",男子登録情報!$C1844)</f>
        <v>1843</v>
      </c>
      <c r="M1844">
        <f>IFERROR(IF(AND(402&lt;=VALUE(RIGHT(男子登録情報!$F1844,4)),競技会情報!$E$3*100+競技会情報!$G$3&gt;=VALUE(RIGHT(男子登録情報!$F1844,4))),VALUE(男子登録情報!$G1844)+1,VALUE(男子登録情報!$G1844)),"")</f>
        <v>20</v>
      </c>
      <c r="N1844" t="str">
        <f>IF($K1844="","",IF(男子登録情報!$H1844="北海道",男子登録情報!$H1844,LEFT(男子登録情報!$H1844,LEN(男子登録情報!$H1844)-1)))</f>
        <v>滋賀</v>
      </c>
      <c r="O1844" t="str">
        <f>IF($K1844="","",IF(LEN($N1844)=2,LEFT($N1844,1)&amp;"　"&amp;RIGHT($N1844,1)&amp;"・"&amp;男子登録情報!$I1844,$N1844&amp;"・"&amp;男子登録情報!$I1844))</f>
        <v>滋　賀・滋賀学園</v>
      </c>
    </row>
    <row r="1845" spans="1:15" x14ac:dyDescent="0.55000000000000004">
      <c r="A1845">
        <f>IF($K1845="","",100000000+男子登録情報!$C1845)</f>
        <v>100001844</v>
      </c>
      <c r="B1845" t="str">
        <f>IF($K1845="","",男子登録情報!$D1845&amp;" ("&amp;男子登録情報!$K1845&amp;")")</f>
        <v>杉本　和己 (2)</v>
      </c>
      <c r="C1845" t="str">
        <f>IF($K1845="","",男子登録情報!$E1845)</f>
        <v>ｽｷﾞﾓﾄ ｶｽﾞｷ</v>
      </c>
      <c r="D1845" t="str">
        <f>IF($K1845="","",男子登録情報!$O1845&amp;" "&amp;男子登録情報!$N1845&amp;" ("&amp;LEFT(男子登録情報!$F1845,2)&amp;")")</f>
        <v>Kazuki SUGIMOTO (02)</v>
      </c>
      <c r="E1845" t="str">
        <f>IF($K1845="","",男子登録情報!$P1845)</f>
        <v>JPN</v>
      </c>
      <c r="F1845" t="str">
        <f t="shared" si="28"/>
        <v>1</v>
      </c>
      <c r="G1845">
        <f>IF($K1845="","",男子登録情報!$M1845)</f>
        <v>25</v>
      </c>
      <c r="H1845">
        <f>IF($K1845="","",男子登録情報!$A1845)</f>
        <v>492189</v>
      </c>
      <c r="K1845">
        <f>IF(男子登録情報!$C1845="","",男子登録情報!$C1845)</f>
        <v>1844</v>
      </c>
      <c r="M1845">
        <f>IFERROR(IF(AND(402&lt;=VALUE(RIGHT(男子登録情報!$F1845,4)),競技会情報!$E$3*100+競技会情報!$G$3&gt;=VALUE(RIGHT(男子登録情報!$F1845,4))),VALUE(男子登録情報!$G1845)+1,VALUE(男子登録情報!$G1845)),"")</f>
        <v>20</v>
      </c>
      <c r="N1845" t="str">
        <f>IF($K1845="","",IF(男子登録情報!$H1845="北海道",男子登録情報!$H1845,LEFT(男子登録情報!$H1845,LEN(男子登録情報!$H1845)-1)))</f>
        <v>滋賀</v>
      </c>
      <c r="O1845" t="str">
        <f>IF($K1845="","",IF(LEN($N1845)=2,LEFT($N1845,1)&amp;"　"&amp;RIGHT($N1845,1)&amp;"・"&amp;男子登録情報!$I1845,$N1845&amp;"・"&amp;男子登録情報!$I1845))</f>
        <v>滋　賀・滋賀学園</v>
      </c>
    </row>
    <row r="1846" spans="1:15" x14ac:dyDescent="0.55000000000000004">
      <c r="A1846">
        <f>IF($K1846="","",100000000+男子登録情報!$C1846)</f>
        <v>100001845</v>
      </c>
      <c r="B1846" t="str">
        <f>IF($K1846="","",男子登録情報!$D1846&amp;" ("&amp;男子登録情報!$K1846&amp;")")</f>
        <v>庵地　祐希 (1)</v>
      </c>
      <c r="C1846" t="str">
        <f>IF($K1846="","",男子登録情報!$E1846)</f>
        <v>ｱﾝﾁ ﾕｳｷ</v>
      </c>
      <c r="D1846" t="str">
        <f>IF($K1846="","",男子登録情報!$O1846&amp;" "&amp;男子登録情報!$N1846&amp;" ("&amp;LEFT(男子登録情報!$F1846,2)&amp;")")</f>
        <v>Yuki ANCHI (03)</v>
      </c>
      <c r="E1846" t="str">
        <f>IF($K1846="","",男子登録情報!$P1846)</f>
        <v>JPN</v>
      </c>
      <c r="F1846" t="str">
        <f t="shared" si="28"/>
        <v>1</v>
      </c>
      <c r="G1846">
        <f>IF($K1846="","",男子登録情報!$M1846)</f>
        <v>33</v>
      </c>
      <c r="H1846">
        <f>IF($K1846="","",男子登録情報!$A1846)</f>
        <v>492189</v>
      </c>
      <c r="K1846">
        <f>IF(男子登録情報!$C1846="","",男子登録情報!$C1846)</f>
        <v>1845</v>
      </c>
      <c r="M1846">
        <f>IFERROR(IF(AND(402&lt;=VALUE(RIGHT(男子登録情報!$F1846,4)),競技会情報!$E$3*100+競技会情報!$G$3&gt;=VALUE(RIGHT(男子登録情報!$F1846,4))),VALUE(男子登録情報!$G1846)+1,VALUE(男子登録情報!$G1846)),"")</f>
        <v>19</v>
      </c>
      <c r="N1846" t="str">
        <f>IF($K1846="","",IF(男子登録情報!$H1846="北海道",男子登録情報!$H1846,LEFT(男子登録情報!$H1846,LEN(男子登録情報!$H1846)-1)))</f>
        <v>岡山</v>
      </c>
      <c r="O1846" t="str">
        <f>IF($K1846="","",IF(LEN($N1846)=2,LEFT($N1846,1)&amp;"　"&amp;RIGHT($N1846,1)&amp;"・"&amp;男子登録情報!$I1846,$N1846&amp;"・"&amp;男子登録情報!$I1846))</f>
        <v>岡　山・興譲館</v>
      </c>
    </row>
    <row r="1847" spans="1:15" x14ac:dyDescent="0.55000000000000004">
      <c r="A1847">
        <f>IF($K1847="","",100000000+男子登録情報!$C1847)</f>
        <v>100001846</v>
      </c>
      <c r="B1847" t="str">
        <f>IF($K1847="","",男子登録情報!$D1847&amp;" ("&amp;男子登録情報!$K1847&amp;")")</f>
        <v>内海　師童 (1)</v>
      </c>
      <c r="C1847" t="str">
        <f>IF($K1847="","",男子登録情報!$E1847)</f>
        <v>ｳﾂﾐ ｼﾄﾞｳ</v>
      </c>
      <c r="D1847" t="str">
        <f>IF($K1847="","",男子登録情報!$O1847&amp;" "&amp;男子登録情報!$N1847&amp;" ("&amp;LEFT(男子登録情報!$F1847,2)&amp;")")</f>
        <v>Shido UTSUMI (03)</v>
      </c>
      <c r="E1847" t="str">
        <f>IF($K1847="","",男子登録情報!$P1847)</f>
        <v>JPN</v>
      </c>
      <c r="F1847" t="str">
        <f t="shared" si="28"/>
        <v>1</v>
      </c>
      <c r="G1847">
        <f>IF($K1847="","",男子登録情報!$M1847)</f>
        <v>34</v>
      </c>
      <c r="H1847">
        <f>IF($K1847="","",男子登録情報!$A1847)</f>
        <v>492189</v>
      </c>
      <c r="K1847">
        <f>IF(男子登録情報!$C1847="","",男子登録情報!$C1847)</f>
        <v>1846</v>
      </c>
      <c r="M1847">
        <f>IFERROR(IF(AND(402&lt;=VALUE(RIGHT(男子登録情報!$F1847,4)),競技会情報!$E$3*100+競技会情報!$G$3&gt;=VALUE(RIGHT(男子登録情報!$F1847,4))),VALUE(男子登録情報!$G1847)+1,VALUE(男子登録情報!$G1847)),"")</f>
        <v>19</v>
      </c>
      <c r="N1847" t="str">
        <f>IF($K1847="","",IF(男子登録情報!$H1847="北海道",男子登録情報!$H1847,LEFT(男子登録情報!$H1847,LEN(男子登録情報!$H1847)-1)))</f>
        <v>広島</v>
      </c>
      <c r="O1847" t="str">
        <f>IF($K1847="","",IF(LEN($N1847)=2,LEFT($N1847,1)&amp;"　"&amp;RIGHT($N1847,1)&amp;"・"&amp;男子登録情報!$I1847,$N1847&amp;"・"&amp;男子登録情報!$I1847))</f>
        <v>広　島・世羅</v>
      </c>
    </row>
    <row r="1848" spans="1:15" x14ac:dyDescent="0.55000000000000004">
      <c r="A1848">
        <f>IF($K1848="","",100000000+男子登録情報!$C1848)</f>
        <v>100001847</v>
      </c>
      <c r="B1848" t="str">
        <f>IF($K1848="","",男子登録情報!$D1848&amp;" ("&amp;男子登録情報!$K1848&amp;")")</f>
        <v>木下　太成 (1)</v>
      </c>
      <c r="C1848" t="str">
        <f>IF($K1848="","",男子登録情報!$E1848)</f>
        <v>ｷﾉｼﾀ ﾀｲｾｲ</v>
      </c>
      <c r="D1848" t="str">
        <f>IF($K1848="","",男子登録情報!$O1848&amp;" "&amp;男子登録情報!$N1848&amp;" ("&amp;LEFT(男子登録情報!$F1848,2)&amp;")")</f>
        <v>Taisei KINOSHITA (04)</v>
      </c>
      <c r="E1848" t="str">
        <f>IF($K1848="","",男子登録情報!$P1848)</f>
        <v>JPN</v>
      </c>
      <c r="F1848" t="str">
        <f t="shared" si="28"/>
        <v>1</v>
      </c>
      <c r="G1848">
        <f>IF($K1848="","",男子登録情報!$M1848)</f>
        <v>27</v>
      </c>
      <c r="H1848">
        <f>IF($K1848="","",男子登録情報!$A1848)</f>
        <v>492189</v>
      </c>
      <c r="K1848">
        <f>IF(男子登録情報!$C1848="","",男子登録情報!$C1848)</f>
        <v>1847</v>
      </c>
      <c r="M1848">
        <f>IFERROR(IF(AND(402&lt;=VALUE(RIGHT(男子登録情報!$F1848,4)),競技会情報!$E$3*100+競技会情報!$G$3&gt;=VALUE(RIGHT(男子登録情報!$F1848,4))),VALUE(男子登録情報!$G1848)+1,VALUE(男子登録情報!$G1848)),"")</f>
        <v>18</v>
      </c>
      <c r="N1848" t="str">
        <f>IF($K1848="","",IF(男子登録情報!$H1848="北海道",男子登録情報!$H1848,LEFT(男子登録情報!$H1848,LEN(男子登録情報!$H1848)-1)))</f>
        <v>大阪</v>
      </c>
      <c r="O1848" t="str">
        <f>IF($K1848="","",IF(LEN($N1848)=2,LEFT($N1848,1)&amp;"　"&amp;RIGHT($N1848,1)&amp;"・"&amp;男子登録情報!$I1848,$N1848&amp;"・"&amp;男子登録情報!$I1848))</f>
        <v>大　阪・大阪</v>
      </c>
    </row>
    <row r="1849" spans="1:15" x14ac:dyDescent="0.55000000000000004">
      <c r="A1849">
        <f>IF($K1849="","",100000000+男子登録情報!$C1849)</f>
        <v>100001848</v>
      </c>
      <c r="B1849" t="str">
        <f>IF($K1849="","",男子登録情報!$D1849&amp;" ("&amp;男子登録情報!$K1849&amp;")")</f>
        <v>久保　明央人 (1)</v>
      </c>
      <c r="C1849" t="str">
        <f>IF($K1849="","",男子登録情報!$E1849)</f>
        <v>ｸﾎﾞ ｱｵﾄ</v>
      </c>
      <c r="D1849" t="str">
        <f>IF($K1849="","",男子登録情報!$O1849&amp;" "&amp;男子登録情報!$N1849&amp;" ("&amp;LEFT(男子登録情報!$F1849,2)&amp;")")</f>
        <v>Aoto KUBO (03)</v>
      </c>
      <c r="E1849" t="str">
        <f>IF($K1849="","",男子登録情報!$P1849)</f>
        <v>JPN</v>
      </c>
      <c r="F1849" t="str">
        <f t="shared" si="28"/>
        <v>1</v>
      </c>
      <c r="G1849">
        <f>IF($K1849="","",男子登録情報!$M1849)</f>
        <v>39</v>
      </c>
      <c r="H1849">
        <f>IF($K1849="","",男子登録情報!$A1849)</f>
        <v>492189</v>
      </c>
      <c r="K1849">
        <f>IF(男子登録情報!$C1849="","",男子登録情報!$C1849)</f>
        <v>1848</v>
      </c>
      <c r="M1849">
        <f>IFERROR(IF(AND(402&lt;=VALUE(RIGHT(男子登録情報!$F1849,4)),競技会情報!$E$3*100+競技会情報!$G$3&gt;=VALUE(RIGHT(男子登録情報!$F1849,4))),VALUE(男子登録情報!$G1849)+1,VALUE(男子登録情報!$G1849)),"")</f>
        <v>19</v>
      </c>
      <c r="N1849" t="str">
        <f>IF($K1849="","",IF(男子登録情報!$H1849="北海道",男子登録情報!$H1849,LEFT(男子登録情報!$H1849,LEN(男子登録情報!$H1849)-1)))</f>
        <v>高知</v>
      </c>
      <c r="O1849" t="str">
        <f>IF($K1849="","",IF(LEN($N1849)=2,LEFT($N1849,1)&amp;"　"&amp;RIGHT($N1849,1)&amp;"・"&amp;男子登録情報!$I1849,$N1849&amp;"・"&amp;男子登録情報!$I1849))</f>
        <v>高　知・高知工業</v>
      </c>
    </row>
    <row r="1850" spans="1:15" x14ac:dyDescent="0.55000000000000004">
      <c r="A1850">
        <f>IF($K1850="","",100000000+男子登録情報!$C1850)</f>
        <v>100001849</v>
      </c>
      <c r="B1850" t="str">
        <f>IF($K1850="","",男子登録情報!$D1850&amp;" ("&amp;男子登録情報!$K1850&amp;")")</f>
        <v>桒田　大樹 (1)</v>
      </c>
      <c r="C1850" t="str">
        <f>IF($K1850="","",男子登録情報!$E1850)</f>
        <v>ｸﾜﾀ ﾀﾞｲｷ</v>
      </c>
      <c r="D1850" t="str">
        <f>IF($K1850="","",男子登録情報!$O1850&amp;" "&amp;男子登録情報!$N1850&amp;" ("&amp;LEFT(男子登録情報!$F1850,2)&amp;")")</f>
        <v>Daiki KUWATA (03)</v>
      </c>
      <c r="E1850" t="str">
        <f>IF($K1850="","",男子登録情報!$P1850)</f>
        <v>JPN</v>
      </c>
      <c r="F1850" t="str">
        <f t="shared" si="28"/>
        <v>1</v>
      </c>
      <c r="G1850">
        <f>IF($K1850="","",男子登録情報!$M1850)</f>
        <v>34</v>
      </c>
      <c r="H1850">
        <f>IF($K1850="","",男子登録情報!$A1850)</f>
        <v>492189</v>
      </c>
      <c r="K1850">
        <f>IF(男子登録情報!$C1850="","",男子登録情報!$C1850)</f>
        <v>1849</v>
      </c>
      <c r="M1850">
        <f>IFERROR(IF(AND(402&lt;=VALUE(RIGHT(男子登録情報!$F1850,4)),競技会情報!$E$3*100+競技会情報!$G$3&gt;=VALUE(RIGHT(男子登録情報!$F1850,4))),VALUE(男子登録情報!$G1850)+1,VALUE(男子登録情報!$G1850)),"")</f>
        <v>19</v>
      </c>
      <c r="N1850" t="str">
        <f>IF($K1850="","",IF(男子登録情報!$H1850="北海道",男子登録情報!$H1850,LEFT(男子登録情報!$H1850,LEN(男子登録情報!$H1850)-1)))</f>
        <v>広島</v>
      </c>
      <c r="O1850" t="str">
        <f>IF($K1850="","",IF(LEN($N1850)=2,LEFT($N1850,1)&amp;"　"&amp;RIGHT($N1850,1)&amp;"・"&amp;男子登録情報!$I1850,$N1850&amp;"・"&amp;男子登録情報!$I1850))</f>
        <v>広　島・神辺旭</v>
      </c>
    </row>
    <row r="1851" spans="1:15" x14ac:dyDescent="0.55000000000000004">
      <c r="A1851">
        <f>IF($K1851="","",100000000+男子登録情報!$C1851)</f>
        <v>100001850</v>
      </c>
      <c r="B1851" t="str">
        <f>IF($K1851="","",男子登録情報!$D1851&amp;" ("&amp;男子登録情報!$K1851&amp;")")</f>
        <v>鈴木　優一郎 (1)</v>
      </c>
      <c r="C1851" t="str">
        <f>IF($K1851="","",男子登録情報!$E1851)</f>
        <v>ｽｽﾞｷ ﾕｳｲﾁﾛｳ</v>
      </c>
      <c r="D1851" t="str">
        <f>IF($K1851="","",男子登録情報!$O1851&amp;" "&amp;男子登録情報!$N1851&amp;" ("&amp;LEFT(男子登録情報!$F1851,2)&amp;")")</f>
        <v>Yuichiro SUZUKI (03)</v>
      </c>
      <c r="E1851" t="str">
        <f>IF($K1851="","",男子登録情報!$P1851)</f>
        <v>JPN</v>
      </c>
      <c r="F1851" t="str">
        <f t="shared" si="28"/>
        <v>1</v>
      </c>
      <c r="G1851">
        <f>IF($K1851="","",男子登録情報!$M1851)</f>
        <v>28</v>
      </c>
      <c r="H1851">
        <f>IF($K1851="","",男子登録情報!$A1851)</f>
        <v>492189</v>
      </c>
      <c r="K1851">
        <f>IF(男子登録情報!$C1851="","",男子登録情報!$C1851)</f>
        <v>1850</v>
      </c>
      <c r="M1851">
        <f>IFERROR(IF(AND(402&lt;=VALUE(RIGHT(男子登録情報!$F1851,4)),競技会情報!$E$3*100+競技会情報!$G$3&gt;=VALUE(RIGHT(男子登録情報!$F1851,4))),VALUE(男子登録情報!$G1851)+1,VALUE(男子登録情報!$G1851)),"")</f>
        <v>19</v>
      </c>
      <c r="N1851" t="str">
        <f>IF($K1851="","",IF(男子登録情報!$H1851="北海道",男子登録情報!$H1851,LEFT(男子登録情報!$H1851,LEN(男子登録情報!$H1851)-1)))</f>
        <v>兵庫</v>
      </c>
      <c r="O1851" t="str">
        <f>IF($K1851="","",IF(LEN($N1851)=2,LEFT($N1851,1)&amp;"　"&amp;RIGHT($N1851,1)&amp;"・"&amp;男子登録情報!$I1851,$N1851&amp;"・"&amp;男子登録情報!$I1851))</f>
        <v>兵　庫・須磨翔風</v>
      </c>
    </row>
    <row r="1852" spans="1:15" x14ac:dyDescent="0.55000000000000004">
      <c r="A1852">
        <f>IF($K1852="","",100000000+男子登録情報!$C1852)</f>
        <v>100001851</v>
      </c>
      <c r="B1852" t="str">
        <f>IF($K1852="","",男子登録情報!$D1852&amp;" ("&amp;男子登録情報!$K1852&amp;")")</f>
        <v>武内　里賢 (1)</v>
      </c>
      <c r="C1852" t="str">
        <f>IF($K1852="","",男子登録情報!$E1852)</f>
        <v>ﾀｹｳﾁ ｻﾄｼ</v>
      </c>
      <c r="D1852" t="str">
        <f>IF($K1852="","",男子登録情報!$O1852&amp;" "&amp;男子登録情報!$N1852&amp;" ("&amp;LEFT(男子登録情報!$F1852,2)&amp;")")</f>
        <v>Satoshi TAKEUCHI (03)</v>
      </c>
      <c r="E1852" t="str">
        <f>IF($K1852="","",男子登録情報!$P1852)</f>
        <v>JPN</v>
      </c>
      <c r="F1852" t="str">
        <f t="shared" si="28"/>
        <v>1</v>
      </c>
      <c r="G1852">
        <f>IF($K1852="","",男子登録情報!$M1852)</f>
        <v>26</v>
      </c>
      <c r="H1852">
        <f>IF($K1852="","",男子登録情報!$A1852)</f>
        <v>492189</v>
      </c>
      <c r="K1852">
        <f>IF(男子登録情報!$C1852="","",男子登録情報!$C1852)</f>
        <v>1851</v>
      </c>
      <c r="M1852">
        <f>IFERROR(IF(AND(402&lt;=VALUE(RIGHT(男子登録情報!$F1852,4)),競技会情報!$E$3*100+競技会情報!$G$3&gt;=VALUE(RIGHT(男子登録情報!$F1852,4))),VALUE(男子登録情報!$G1852)+1,VALUE(男子登録情報!$G1852)),"")</f>
        <v>19</v>
      </c>
      <c r="N1852" t="str">
        <f>IF($K1852="","",IF(男子登録情報!$H1852="北海道",男子登録情報!$H1852,LEFT(男子登録情報!$H1852,LEN(男子登録情報!$H1852)-1)))</f>
        <v>京都</v>
      </c>
      <c r="O1852" t="str">
        <f>IF($K1852="","",IF(LEN($N1852)=2,LEFT($N1852,1)&amp;"　"&amp;RIGHT($N1852,1)&amp;"・"&amp;男子登録情報!$I1852,$N1852&amp;"・"&amp;男子登録情報!$I1852))</f>
        <v>京　都・京都外大西</v>
      </c>
    </row>
    <row r="1853" spans="1:15" x14ac:dyDescent="0.55000000000000004">
      <c r="A1853">
        <f>IF($K1853="","",100000000+男子登録情報!$C1853)</f>
        <v>100001852</v>
      </c>
      <c r="B1853" t="str">
        <f>IF($K1853="","",男子登録情報!$D1853&amp;" ("&amp;男子登録情報!$K1853&amp;")")</f>
        <v>米田　勇輝 (1)</v>
      </c>
      <c r="C1853" t="str">
        <f>IF($K1853="","",男子登録情報!$E1853)</f>
        <v>ﾖﾈﾀﾞ ﾕｳｷ</v>
      </c>
      <c r="D1853" t="str">
        <f>IF($K1853="","",男子登録情報!$O1853&amp;" "&amp;男子登録情報!$N1853&amp;" ("&amp;LEFT(男子登録情報!$F1853,2)&amp;")")</f>
        <v>Yuki YONEDA (04)</v>
      </c>
      <c r="E1853" t="str">
        <f>IF($K1853="","",男子登録情報!$P1853)</f>
        <v>JPN</v>
      </c>
      <c r="F1853" t="str">
        <f t="shared" si="28"/>
        <v>1</v>
      </c>
      <c r="G1853">
        <f>IF($K1853="","",男子登録情報!$M1853)</f>
        <v>29</v>
      </c>
      <c r="H1853">
        <f>IF($K1853="","",男子登録情報!$A1853)</f>
        <v>492189</v>
      </c>
      <c r="K1853">
        <f>IF(男子登録情報!$C1853="","",男子登録情報!$C1853)</f>
        <v>1852</v>
      </c>
      <c r="M1853">
        <f>IFERROR(IF(AND(402&lt;=VALUE(RIGHT(男子登録情報!$F1853,4)),競技会情報!$E$3*100+競技会情報!$G$3&gt;=VALUE(RIGHT(男子登録情報!$F1853,4))),VALUE(男子登録情報!$G1853)+1,VALUE(男子登録情報!$G1853)),"")</f>
        <v>18</v>
      </c>
      <c r="N1853" t="str">
        <f>IF($K1853="","",IF(男子登録情報!$H1853="北海道",男子登録情報!$H1853,LEFT(男子登録情報!$H1853,LEN(男子登録情報!$H1853)-1)))</f>
        <v>奈良</v>
      </c>
      <c r="O1853" t="str">
        <f>IF($K1853="","",IF(LEN($N1853)=2,LEFT($N1853,1)&amp;"　"&amp;RIGHT($N1853,1)&amp;"・"&amp;男子登録情報!$I1853,$N1853&amp;"・"&amp;男子登録情報!$I1853))</f>
        <v>奈　良・奈良育英</v>
      </c>
    </row>
    <row r="1854" spans="1:15" x14ac:dyDescent="0.55000000000000004">
      <c r="A1854">
        <f>IF($K1854="","",100000000+男子登録情報!$C1854)</f>
        <v>100001853</v>
      </c>
      <c r="B1854" t="str">
        <f>IF($K1854="","",男子登録情報!$D1854&amp;" ("&amp;男子登録情報!$K1854&amp;")")</f>
        <v>西村　稜太 (1)</v>
      </c>
      <c r="C1854" t="str">
        <f>IF($K1854="","",男子登録情報!$E1854)</f>
        <v>ﾆｼﾑﾗ ﾘｮｳﾀ</v>
      </c>
      <c r="D1854" t="str">
        <f>IF($K1854="","",男子登録情報!$O1854&amp;" "&amp;男子登録情報!$N1854&amp;" ("&amp;LEFT(男子登録情報!$F1854,2)&amp;")")</f>
        <v>Ryota NISHIMURA (03)</v>
      </c>
      <c r="E1854" t="str">
        <f>IF($K1854="","",男子登録情報!$P1854)</f>
        <v>JPN</v>
      </c>
      <c r="F1854" t="str">
        <f t="shared" si="28"/>
        <v>1</v>
      </c>
      <c r="G1854">
        <f>IF($K1854="","",男子登録情報!$M1854)</f>
        <v>28</v>
      </c>
      <c r="H1854">
        <f>IF($K1854="","",男子登録情報!$A1854)</f>
        <v>492189</v>
      </c>
      <c r="K1854">
        <f>IF(男子登録情報!$C1854="","",男子登録情報!$C1854)</f>
        <v>1853</v>
      </c>
      <c r="M1854">
        <f>IFERROR(IF(AND(402&lt;=VALUE(RIGHT(男子登録情報!$F1854,4)),競技会情報!$E$3*100+競技会情報!$G$3&gt;=VALUE(RIGHT(男子登録情報!$F1854,4))),VALUE(男子登録情報!$G1854)+1,VALUE(男子登録情報!$G1854)),"")</f>
        <v>19</v>
      </c>
      <c r="N1854" t="str">
        <f>IF($K1854="","",IF(男子登録情報!$H1854="北海道",男子登録情報!$H1854,LEFT(男子登録情報!$H1854,LEN(男子登録情報!$H1854)-1)))</f>
        <v>兵庫</v>
      </c>
      <c r="O1854" t="str">
        <f>IF($K1854="","",IF(LEN($N1854)=2,LEFT($N1854,1)&amp;"　"&amp;RIGHT($N1854,1)&amp;"・"&amp;男子登録情報!$I1854,$N1854&amp;"・"&amp;男子登録情報!$I1854))</f>
        <v>兵　庫・報徳学園</v>
      </c>
    </row>
    <row r="1855" spans="1:15" x14ac:dyDescent="0.55000000000000004">
      <c r="A1855">
        <f>IF($K1855="","",100000000+男子登録情報!$C1855)</f>
        <v>100001854</v>
      </c>
      <c r="B1855" t="str">
        <f>IF($K1855="","",男子登録情報!$D1855&amp;" ("&amp;男子登録情報!$K1855&amp;")")</f>
        <v>倉松　健 (1)</v>
      </c>
      <c r="C1855" t="str">
        <f>IF($K1855="","",男子登録情報!$E1855)</f>
        <v>ｸﾗﾏﾂ ｹﾝ</v>
      </c>
      <c r="D1855" t="str">
        <f>IF($K1855="","",男子登録情報!$O1855&amp;" "&amp;男子登録情報!$N1855&amp;" ("&amp;LEFT(男子登録情報!$F1855,2)&amp;")")</f>
        <v>Ken KURAMATSU (03)</v>
      </c>
      <c r="E1855" t="str">
        <f>IF($K1855="","",男子登録情報!$P1855)</f>
        <v>JPN</v>
      </c>
      <c r="F1855" t="str">
        <f t="shared" si="28"/>
        <v>1</v>
      </c>
      <c r="G1855">
        <f>IF($K1855="","",男子登録情報!$M1855)</f>
        <v>39</v>
      </c>
      <c r="H1855">
        <f>IF($K1855="","",男子登録情報!$A1855)</f>
        <v>492189</v>
      </c>
      <c r="K1855">
        <f>IF(男子登録情報!$C1855="","",男子登録情報!$C1855)</f>
        <v>1854</v>
      </c>
      <c r="M1855">
        <f>IFERROR(IF(AND(402&lt;=VALUE(RIGHT(男子登録情報!$F1855,4)),競技会情報!$E$3*100+競技会情報!$G$3&gt;=VALUE(RIGHT(男子登録情報!$F1855,4))),VALUE(男子登録情報!$G1855)+1,VALUE(男子登録情報!$G1855)),"")</f>
        <v>19</v>
      </c>
      <c r="N1855" t="str">
        <f>IF($K1855="","",IF(男子登録情報!$H1855="北海道",男子登録情報!$H1855,LEFT(男子登録情報!$H1855,LEN(男子登録情報!$H1855)-1)))</f>
        <v>高知</v>
      </c>
      <c r="O1855" t="str">
        <f>IF($K1855="","",IF(LEN($N1855)=2,LEFT($N1855,1)&amp;"　"&amp;RIGHT($N1855,1)&amp;"・"&amp;男子登録情報!$I1855,$N1855&amp;"・"&amp;男子登録情報!$I1855))</f>
        <v>高　知・小津</v>
      </c>
    </row>
    <row r="1856" spans="1:15" x14ac:dyDescent="0.55000000000000004">
      <c r="A1856">
        <f>IF($K1856="","",100000000+男子登録情報!$C1856)</f>
        <v>100001855</v>
      </c>
      <c r="B1856" t="str">
        <f>IF($K1856="","",男子登録情報!$D1856&amp;" ("&amp;男子登録情報!$K1856&amp;")")</f>
        <v>堂本　稜 (1)</v>
      </c>
      <c r="C1856" t="str">
        <f>IF($K1856="","",男子登録情報!$E1856)</f>
        <v>ﾄﾞｳﾓﾄ ﾘｮｳ</v>
      </c>
      <c r="D1856" t="str">
        <f>IF($K1856="","",男子登録情報!$O1856&amp;" "&amp;男子登録情報!$N1856&amp;" ("&amp;LEFT(男子登録情報!$F1856,2)&amp;")")</f>
        <v>Ryo DOMOTO (03)</v>
      </c>
      <c r="E1856" t="str">
        <f>IF($K1856="","",男子登録情報!$P1856)</f>
        <v>JPN</v>
      </c>
      <c r="F1856" t="str">
        <f t="shared" si="28"/>
        <v>1</v>
      </c>
      <c r="G1856">
        <f>IF($K1856="","",男子登録情報!$M1856)</f>
        <v>14</v>
      </c>
      <c r="H1856">
        <f>IF($K1856="","",男子登録情報!$A1856)</f>
        <v>492189</v>
      </c>
      <c r="K1856">
        <f>IF(男子登録情報!$C1856="","",男子登録情報!$C1856)</f>
        <v>1855</v>
      </c>
      <c r="M1856">
        <f>IFERROR(IF(AND(402&lt;=VALUE(RIGHT(男子登録情報!$F1856,4)),競技会情報!$E$3*100+競技会情報!$G$3&gt;=VALUE(RIGHT(男子登録情報!$F1856,4))),VALUE(男子登録情報!$G1856)+1,VALUE(男子登録情報!$G1856)),"")</f>
        <v>19</v>
      </c>
      <c r="N1856" t="str">
        <f>IF($K1856="","",IF(男子登録情報!$H1856="北海道",男子登録情報!$H1856,LEFT(男子登録情報!$H1856,LEN(男子登録情報!$H1856)-1)))</f>
        <v>神奈川</v>
      </c>
      <c r="O1856" t="str">
        <f>IF($K1856="","",IF(LEN($N1856)=2,LEFT($N1856,1)&amp;"　"&amp;RIGHT($N1856,1)&amp;"・"&amp;男子登録情報!$I1856,$N1856&amp;"・"&amp;男子登録情報!$I1856))</f>
        <v>神奈川・駒澤大学</v>
      </c>
    </row>
    <row r="1857" spans="1:15" x14ac:dyDescent="0.55000000000000004">
      <c r="A1857">
        <f>IF($K1857="","",100000000+男子登録情報!$C1857)</f>
        <v>100001856</v>
      </c>
      <c r="B1857" t="str">
        <f>IF($K1857="","",男子登録情報!$D1857&amp;" ("&amp;男子登録情報!$K1857&amp;")")</f>
        <v>藤原　悠月 (1)</v>
      </c>
      <c r="C1857" t="str">
        <f>IF($K1857="","",男子登録情報!$E1857)</f>
        <v>ﾌｼﾞﾜﾗ ﾕﾂﾞｷ</v>
      </c>
      <c r="D1857" t="str">
        <f>IF($K1857="","",男子登録情報!$O1857&amp;" "&amp;男子登録情報!$N1857&amp;" ("&amp;LEFT(男子登録情報!$F1857,2)&amp;")")</f>
        <v>Yuzuki FUJIWARA (03)</v>
      </c>
      <c r="E1857" t="str">
        <f>IF($K1857="","",男子登録情報!$P1857)</f>
        <v>JPN</v>
      </c>
      <c r="F1857" t="str">
        <f t="shared" si="28"/>
        <v>1</v>
      </c>
      <c r="G1857">
        <f>IF($K1857="","",男子登録情報!$M1857)</f>
        <v>33</v>
      </c>
      <c r="H1857">
        <f>IF($K1857="","",男子登録情報!$A1857)</f>
        <v>492189</v>
      </c>
      <c r="K1857">
        <f>IF(男子登録情報!$C1857="","",男子登録情報!$C1857)</f>
        <v>1856</v>
      </c>
      <c r="M1857">
        <f>IFERROR(IF(AND(402&lt;=VALUE(RIGHT(男子登録情報!$F1857,4)),競技会情報!$E$3*100+競技会情報!$G$3&gt;=VALUE(RIGHT(男子登録情報!$F1857,4))),VALUE(男子登録情報!$G1857)+1,VALUE(男子登録情報!$G1857)),"")</f>
        <v>19</v>
      </c>
      <c r="N1857" t="str">
        <f>IF($K1857="","",IF(男子登録情報!$H1857="北海道",男子登録情報!$H1857,LEFT(男子登録情報!$H1857,LEN(男子登録情報!$H1857)-1)))</f>
        <v>岡山</v>
      </c>
      <c r="O1857" t="str">
        <f>IF($K1857="","",IF(LEN($N1857)=2,LEFT($N1857,1)&amp;"　"&amp;RIGHT($N1857,1)&amp;"・"&amp;男子登録情報!$I1857,$N1857&amp;"・"&amp;男子登録情報!$I1857))</f>
        <v>岡　山・玉野光南</v>
      </c>
    </row>
    <row r="1858" spans="1:15" x14ac:dyDescent="0.55000000000000004">
      <c r="A1858">
        <f>IF($K1858="","",100000000+男子登録情報!$C1858)</f>
        <v>100001857</v>
      </c>
      <c r="B1858" t="str">
        <f>IF($K1858="","",男子登録情報!$D1858&amp;" ("&amp;男子登録情報!$K1858&amp;")")</f>
        <v>栗山　玲温 (3)</v>
      </c>
      <c r="C1858" t="str">
        <f>IF($K1858="","",男子登録情報!$E1858)</f>
        <v>ｸﾘﾔﾏ ﾚｵﾝ</v>
      </c>
      <c r="D1858" t="str">
        <f>IF($K1858="","",男子登録情報!$O1858&amp;" "&amp;男子登録情報!$N1858&amp;" ("&amp;LEFT(男子登録情報!$F1858,2)&amp;")")</f>
        <v>Reon KURIYAMA (00)</v>
      </c>
      <c r="E1858" t="str">
        <f>IF($K1858="","",男子登録情報!$P1858)</f>
        <v>JPN</v>
      </c>
      <c r="F1858" t="str">
        <f t="shared" si="28"/>
        <v>1</v>
      </c>
      <c r="G1858">
        <f>IF($K1858="","",男子登録情報!$M1858)</f>
        <v>26</v>
      </c>
      <c r="H1858">
        <f>IF($K1858="","",男子登録情報!$A1858)</f>
        <v>490050</v>
      </c>
      <c r="K1858">
        <f>IF(男子登録情報!$C1858="","",男子登録情報!$C1858)</f>
        <v>1857</v>
      </c>
      <c r="M1858">
        <f>IFERROR(IF(AND(402&lt;=VALUE(RIGHT(男子登録情報!$F1858,4)),競技会情報!$E$3*100+競技会情報!$G$3&gt;=VALUE(RIGHT(男子登録情報!$F1858,4))),VALUE(男子登録情報!$G1858)+1,VALUE(男子登録情報!$G1858)),"")</f>
        <v>22</v>
      </c>
      <c r="N1858" t="str">
        <f>IF($K1858="","",IF(男子登録情報!$H1858="北海道",男子登録情報!$H1858,LEFT(男子登録情報!$H1858,LEN(男子登録情報!$H1858)-1)))</f>
        <v>京都</v>
      </c>
      <c r="O1858" t="str">
        <f>IF($K1858="","",IF(LEN($N1858)=2,LEFT($N1858,1)&amp;"　"&amp;RIGHT($N1858,1)&amp;"・"&amp;男子登録情報!$I1858,$N1858&amp;"・"&amp;男子登録情報!$I1858))</f>
        <v>京　都・京都教育大学附属</v>
      </c>
    </row>
    <row r="1859" spans="1:15" x14ac:dyDescent="0.55000000000000004">
      <c r="A1859">
        <f>IF($K1859="","",100000000+男子登録情報!$C1859)</f>
        <v>100001858</v>
      </c>
      <c r="B1859" t="str">
        <f>IF($K1859="","",男子登録情報!$D1859&amp;" ("&amp;男子登録情報!$K1859&amp;")")</f>
        <v>臼井　健悟 (3)</v>
      </c>
      <c r="C1859" t="str">
        <f>IF($K1859="","",男子登録情報!$E1859)</f>
        <v>ｳｽｲ ｹﾝｺﾞ</v>
      </c>
      <c r="D1859" t="str">
        <f>IF($K1859="","",男子登録情報!$O1859&amp;" "&amp;男子登録情報!$N1859&amp;" ("&amp;LEFT(男子登録情報!$F1859,2)&amp;")")</f>
        <v>Kengo USUI (01)</v>
      </c>
      <c r="E1859" t="str">
        <f>IF($K1859="","",男子登録情報!$P1859)</f>
        <v>JPN</v>
      </c>
      <c r="F1859" t="str">
        <f t="shared" ref="F1859:F1922" si="29">IF($K1859="","","1")</f>
        <v>1</v>
      </c>
      <c r="G1859">
        <f>IF($K1859="","",男子登録情報!$M1859)</f>
        <v>26</v>
      </c>
      <c r="H1859">
        <f>IF($K1859="","",男子登録情報!$A1859)</f>
        <v>490050</v>
      </c>
      <c r="K1859">
        <f>IF(男子登録情報!$C1859="","",男子登録情報!$C1859)</f>
        <v>1858</v>
      </c>
      <c r="M1859">
        <f>IFERROR(IF(AND(402&lt;=VALUE(RIGHT(男子登録情報!$F1859,4)),競技会情報!$E$3*100+競技会情報!$G$3&gt;=VALUE(RIGHT(男子登録情報!$F1859,4))),VALUE(男子登録情報!$G1859)+1,VALUE(男子登録情報!$G1859)),"")</f>
        <v>21</v>
      </c>
      <c r="N1859" t="str">
        <f>IF($K1859="","",IF(男子登録情報!$H1859="北海道",男子登録情報!$H1859,LEFT(男子登録情報!$H1859,LEN(男子登録情報!$H1859)-1)))</f>
        <v>京都</v>
      </c>
      <c r="O1859" t="str">
        <f>IF($K1859="","",IF(LEN($N1859)=2,LEFT($N1859,1)&amp;"　"&amp;RIGHT($N1859,1)&amp;"・"&amp;男子登録情報!$I1859,$N1859&amp;"・"&amp;男子登録情報!$I1859))</f>
        <v>京　都・洛星</v>
      </c>
    </row>
    <row r="1860" spans="1:15" x14ac:dyDescent="0.55000000000000004">
      <c r="A1860">
        <f>IF($K1860="","",100000000+男子登録情報!$C1860)</f>
        <v>100001859</v>
      </c>
      <c r="B1860" t="str">
        <f>IF($K1860="","",男子登録情報!$D1860&amp;" ("&amp;男子登録情報!$K1860&amp;")")</f>
        <v>上松　優弥 (4)</v>
      </c>
      <c r="C1860" t="str">
        <f>IF($K1860="","",男子登録情報!$E1860)</f>
        <v>ｳｴﾏﾂ ﾕｳﾔ</v>
      </c>
      <c r="D1860" t="str">
        <f>IF($K1860="","",男子登録情報!$O1860&amp;" "&amp;男子登録情報!$N1860&amp;" ("&amp;LEFT(男子登録情報!$F1860,2)&amp;")")</f>
        <v>Yuya UEMATSU (00)</v>
      </c>
      <c r="E1860" t="str">
        <f>IF($K1860="","",男子登録情報!$P1860)</f>
        <v>JPN</v>
      </c>
      <c r="F1860" t="str">
        <f t="shared" si="29"/>
        <v>1</v>
      </c>
      <c r="G1860">
        <f>IF($K1860="","",男子登録情報!$M1860)</f>
        <v>27</v>
      </c>
      <c r="H1860">
        <f>IF($K1860="","",男子登録情報!$A1860)</f>
        <v>490050</v>
      </c>
      <c r="K1860">
        <f>IF(男子登録情報!$C1860="","",男子登録情報!$C1860)</f>
        <v>1859</v>
      </c>
      <c r="M1860">
        <f>IFERROR(IF(AND(402&lt;=VALUE(RIGHT(男子登録情報!$F1860,4)),競技会情報!$E$3*100+競技会情報!$G$3&gt;=VALUE(RIGHT(男子登録情報!$F1860,4))),VALUE(男子登録情報!$G1860)+1,VALUE(男子登録情報!$G1860)),"")</f>
        <v>22</v>
      </c>
      <c r="N1860" t="str">
        <f>IF($K1860="","",IF(男子登録情報!$H1860="北海道",男子登録情報!$H1860,LEFT(男子登録情報!$H1860,LEN(男子登録情報!$H1860)-1)))</f>
        <v>大阪</v>
      </c>
      <c r="O1860" t="str">
        <f>IF($K1860="","",IF(LEN($N1860)=2,LEFT($N1860,1)&amp;"　"&amp;RIGHT($N1860,1)&amp;"・"&amp;男子登録情報!$I1860,$N1860&amp;"・"&amp;男子登録情報!$I1860))</f>
        <v>大　阪・清風</v>
      </c>
    </row>
    <row r="1861" spans="1:15" x14ac:dyDescent="0.55000000000000004">
      <c r="A1861">
        <f>IF($K1861="","",100000000+男子登録情報!$C1861)</f>
        <v>100001860</v>
      </c>
      <c r="B1861" t="str">
        <f>IF($K1861="","",男子登録情報!$D1861&amp;" ("&amp;男子登録情報!$K1861&amp;")")</f>
        <v>白矢　昂汰 (3)</v>
      </c>
      <c r="C1861" t="str">
        <f>IF($K1861="","",男子登録情報!$E1861)</f>
        <v>ｼﾗﾔ ｺｳﾀ</v>
      </c>
      <c r="D1861" t="str">
        <f>IF($K1861="","",男子登録情報!$O1861&amp;" "&amp;男子登録情報!$N1861&amp;" ("&amp;LEFT(男子登録情報!$F1861,2)&amp;")")</f>
        <v>Kota SHIRAYA (01)</v>
      </c>
      <c r="E1861" t="str">
        <f>IF($K1861="","",男子登録情報!$P1861)</f>
        <v>JPN</v>
      </c>
      <c r="F1861" t="str">
        <f t="shared" si="29"/>
        <v>1</v>
      </c>
      <c r="G1861">
        <f>IF($K1861="","",男子登録情報!$M1861)</f>
        <v>26</v>
      </c>
      <c r="H1861">
        <f>IF($K1861="","",男子登録情報!$A1861)</f>
        <v>490050</v>
      </c>
      <c r="K1861">
        <f>IF(男子登録情報!$C1861="","",男子登録情報!$C1861)</f>
        <v>1860</v>
      </c>
      <c r="M1861">
        <f>IFERROR(IF(AND(402&lt;=VALUE(RIGHT(男子登録情報!$F1861,4)),競技会情報!$E$3*100+競技会情報!$G$3&gt;=VALUE(RIGHT(男子登録情報!$F1861,4))),VALUE(男子登録情報!$G1861)+1,VALUE(男子登録情報!$G1861)),"")</f>
        <v>21</v>
      </c>
      <c r="N1861" t="str">
        <f>IF($K1861="","",IF(男子登録情報!$H1861="北海道",男子登録情報!$H1861,LEFT(男子登録情報!$H1861,LEN(男子登録情報!$H1861)-1)))</f>
        <v>兵庫</v>
      </c>
      <c r="O1861" t="str">
        <f>IF($K1861="","",IF(LEN($N1861)=2,LEFT($N1861,1)&amp;"　"&amp;RIGHT($N1861,1)&amp;"・"&amp;男子登録情報!$I1861,$N1861&amp;"・"&amp;男子登録情報!$I1861))</f>
        <v>兵　庫・兵庫県立姫路南</v>
      </c>
    </row>
    <row r="1862" spans="1:15" x14ac:dyDescent="0.55000000000000004">
      <c r="A1862">
        <f>IF($K1862="","",100000000+男子登録情報!$C1862)</f>
        <v>100001861</v>
      </c>
      <c r="B1862" t="str">
        <f>IF($K1862="","",男子登録情報!$D1862&amp;" ("&amp;男子登録情報!$K1862&amp;")")</f>
        <v>櫻井　春誓 (3)</v>
      </c>
      <c r="C1862" t="str">
        <f>IF($K1862="","",男子登録情報!$E1862)</f>
        <v>ｻｸﾗｲ ﾊﾙﾁ</v>
      </c>
      <c r="D1862" t="str">
        <f>IF($K1862="","",男子登録情報!$O1862&amp;" "&amp;男子登録情報!$N1862&amp;" ("&amp;LEFT(男子登録情報!$F1862,2)&amp;")")</f>
        <v>Haruchi SAKURAI (00)</v>
      </c>
      <c r="E1862" t="str">
        <f>IF($K1862="","",男子登録情報!$P1862)</f>
        <v>JPN</v>
      </c>
      <c r="F1862" t="str">
        <f t="shared" si="29"/>
        <v>1</v>
      </c>
      <c r="G1862" t="str">
        <f>IF($K1862="","",男子登録情報!$M1862)</f>
        <v>01</v>
      </c>
      <c r="H1862">
        <f>IF($K1862="","",男子登録情報!$A1862)</f>
        <v>490050</v>
      </c>
      <c r="K1862">
        <f>IF(男子登録情報!$C1862="","",男子登録情報!$C1862)</f>
        <v>1861</v>
      </c>
      <c r="M1862">
        <f>IFERROR(IF(AND(402&lt;=VALUE(RIGHT(男子登録情報!$F1862,4)),競技会情報!$E$3*100+競技会情報!$G$3&gt;=VALUE(RIGHT(男子登録情報!$F1862,4))),VALUE(男子登録情報!$G1862)+1,VALUE(男子登録情報!$G1862)),"")</f>
        <v>22</v>
      </c>
      <c r="N1862" t="str">
        <f>IF($K1862="","",IF(男子登録情報!$H1862="北海道",男子登録情報!$H1862,LEFT(男子登録情報!$H1862,LEN(男子登録情報!$H1862)-1)))</f>
        <v>北海道</v>
      </c>
      <c r="O1862" t="str">
        <f>IF($K1862="","",IF(LEN($N1862)=2,LEFT($N1862,1)&amp;"　"&amp;RIGHT($N1862,1)&amp;"・"&amp;男子登録情報!$I1862,$N1862&amp;"・"&amp;男子登録情報!$I1862))</f>
        <v>北海道・立命館慶祥</v>
      </c>
    </row>
    <row r="1863" spans="1:15" x14ac:dyDescent="0.55000000000000004">
      <c r="A1863">
        <f>IF($K1863="","",100000000+男子登録情報!$C1863)</f>
        <v>100001862</v>
      </c>
      <c r="B1863" t="str">
        <f>IF($K1863="","",男子登録情報!$D1863&amp;" ("&amp;男子登録情報!$K1863&amp;")")</f>
        <v>山田　悠太 (3)</v>
      </c>
      <c r="C1863" t="str">
        <f>IF($K1863="","",男子登録情報!$E1863)</f>
        <v>ﾔﾏﾀﾞ ﾕｳﾀ</v>
      </c>
      <c r="D1863" t="str">
        <f>IF($K1863="","",男子登録情報!$O1863&amp;" "&amp;男子登録情報!$N1863&amp;" ("&amp;LEFT(男子登録情報!$F1863,2)&amp;")")</f>
        <v>Yuta YAMADA (00)</v>
      </c>
      <c r="E1863" t="str">
        <f>IF($K1863="","",男子登録情報!$P1863)</f>
        <v>JPN</v>
      </c>
      <c r="F1863" t="str">
        <f t="shared" si="29"/>
        <v>1</v>
      </c>
      <c r="G1863">
        <f>IF($K1863="","",男子登録情報!$M1863)</f>
        <v>26</v>
      </c>
      <c r="H1863">
        <f>IF($K1863="","",男子登録情報!$A1863)</f>
        <v>490050</v>
      </c>
      <c r="K1863">
        <f>IF(男子登録情報!$C1863="","",男子登録情報!$C1863)</f>
        <v>1862</v>
      </c>
      <c r="M1863">
        <f>IFERROR(IF(AND(402&lt;=VALUE(RIGHT(男子登録情報!$F1863,4)),競技会情報!$E$3*100+競技会情報!$G$3&gt;=VALUE(RIGHT(男子登録情報!$F1863,4))),VALUE(男子登録情報!$G1863)+1,VALUE(男子登録情報!$G1863)),"")</f>
        <v>22</v>
      </c>
      <c r="N1863" t="str">
        <f>IF($K1863="","",IF(男子登録情報!$H1863="北海道",男子登録情報!$H1863,LEFT(男子登録情報!$H1863,LEN(男子登録情報!$H1863)-1)))</f>
        <v>長野</v>
      </c>
      <c r="O1863" t="str">
        <f>IF($K1863="","",IF(LEN($N1863)=2,LEFT($N1863,1)&amp;"　"&amp;RIGHT($N1863,1)&amp;"・"&amp;男子登録情報!$I1863,$N1863&amp;"・"&amp;男子登録情報!$I1863))</f>
        <v>長　野・長野日大</v>
      </c>
    </row>
    <row r="1864" spans="1:15" x14ac:dyDescent="0.55000000000000004">
      <c r="A1864">
        <f>IF($K1864="","",100000000+男子登録情報!$C1864)</f>
        <v>100001863</v>
      </c>
      <c r="B1864" t="str">
        <f>IF($K1864="","",男子登録情報!$D1864&amp;" ("&amp;男子登録情報!$K1864&amp;")")</f>
        <v>安井　涼 (3)</v>
      </c>
      <c r="C1864" t="str">
        <f>IF($K1864="","",男子登録情報!$E1864)</f>
        <v>ﾔｽｲ ﾘｮｳ</v>
      </c>
      <c r="D1864" t="str">
        <f>IF($K1864="","",男子登録情報!$O1864&amp;" "&amp;男子登録情報!$N1864&amp;" ("&amp;LEFT(男子登録情報!$F1864,2)&amp;")")</f>
        <v>Ryo YASUI (01)</v>
      </c>
      <c r="E1864" t="str">
        <f>IF($K1864="","",男子登録情報!$P1864)</f>
        <v>JPN</v>
      </c>
      <c r="F1864" t="str">
        <f t="shared" si="29"/>
        <v>1</v>
      </c>
      <c r="G1864">
        <f>IF($K1864="","",男子登録情報!$M1864)</f>
        <v>29</v>
      </c>
      <c r="H1864">
        <f>IF($K1864="","",男子登録情報!$A1864)</f>
        <v>490050</v>
      </c>
      <c r="K1864">
        <f>IF(男子登録情報!$C1864="","",男子登録情報!$C1864)</f>
        <v>1863</v>
      </c>
      <c r="M1864">
        <f>IFERROR(IF(AND(402&lt;=VALUE(RIGHT(男子登録情報!$F1864,4)),競技会情報!$E$3*100+競技会情報!$G$3&gt;=VALUE(RIGHT(男子登録情報!$F1864,4))),VALUE(男子登録情報!$G1864)+1,VALUE(男子登録情報!$G1864)),"")</f>
        <v>21</v>
      </c>
      <c r="N1864" t="str">
        <f>IF($K1864="","",IF(男子登録情報!$H1864="北海道",男子登録情報!$H1864,LEFT(男子登録情報!$H1864,LEN(男子登録情報!$H1864)-1)))</f>
        <v>奈良</v>
      </c>
      <c r="O1864" t="str">
        <f>IF($K1864="","",IF(LEN($N1864)=2,LEFT($N1864,1)&amp;"　"&amp;RIGHT($N1864,1)&amp;"・"&amp;男子登録情報!$I1864,$N1864&amp;"・"&amp;男子登録情報!$I1864))</f>
        <v>奈　良・奈良</v>
      </c>
    </row>
    <row r="1865" spans="1:15" x14ac:dyDescent="0.55000000000000004">
      <c r="A1865">
        <f>IF($K1865="","",100000000+男子登録情報!$C1865)</f>
        <v>100001864</v>
      </c>
      <c r="B1865" t="str">
        <f>IF($K1865="","",男子登録情報!$D1865&amp;" ("&amp;男子登録情報!$K1865&amp;")")</f>
        <v>松永　宗大 (2)</v>
      </c>
      <c r="C1865" t="str">
        <f>IF($K1865="","",男子登録情報!$E1865)</f>
        <v>ﾏﾂﾅｶﾞ ｿｳﾀ</v>
      </c>
      <c r="D1865" t="str">
        <f>IF($K1865="","",男子登録情報!$O1865&amp;" "&amp;男子登録情報!$N1865&amp;" ("&amp;LEFT(男子登録情報!$F1865,2)&amp;")")</f>
        <v>Sota MATSUNAGA (99)</v>
      </c>
      <c r="E1865" t="str">
        <f>IF($K1865="","",男子登録情報!$P1865)</f>
        <v>JPN</v>
      </c>
      <c r="F1865" t="str">
        <f t="shared" si="29"/>
        <v>1</v>
      </c>
      <c r="G1865">
        <f>IF($K1865="","",男子登録情報!$M1865)</f>
        <v>26</v>
      </c>
      <c r="H1865">
        <f>IF($K1865="","",男子登録情報!$A1865)</f>
        <v>490050</v>
      </c>
      <c r="K1865">
        <f>IF(男子登録情報!$C1865="","",男子登録情報!$C1865)</f>
        <v>1864</v>
      </c>
      <c r="M1865">
        <f>IFERROR(IF(AND(402&lt;=VALUE(RIGHT(男子登録情報!$F1865,4)),競技会情報!$E$3*100+競技会情報!$G$3&gt;=VALUE(RIGHT(男子登録情報!$F1865,4))),VALUE(男子登録情報!$G1865)+1,VALUE(男子登録情報!$G1865)),"")</f>
        <v>23</v>
      </c>
      <c r="N1865" t="str">
        <f>IF($K1865="","",IF(男子登録情報!$H1865="北海道",男子登録情報!$H1865,LEFT(男子登録情報!$H1865,LEN(男子登録情報!$H1865)-1)))</f>
        <v>京都</v>
      </c>
      <c r="O1865" t="str">
        <f>IF($K1865="","",IF(LEN($N1865)=2,LEFT($N1865,1)&amp;"　"&amp;RIGHT($N1865,1)&amp;"・"&amp;男子登録情報!$I1865,$N1865&amp;"・"&amp;男子登録情報!$I1865))</f>
        <v>京　都・洛星</v>
      </c>
    </row>
    <row r="1866" spans="1:15" x14ac:dyDescent="0.55000000000000004">
      <c r="A1866">
        <f>IF($K1866="","",100000000+男子登録情報!$C1866)</f>
        <v>100001865</v>
      </c>
      <c r="B1866" t="str">
        <f>IF($K1866="","",男子登録情報!$D1866&amp;" ("&amp;男子登録情報!$K1866&amp;")")</f>
        <v>山本　想真 (3)</v>
      </c>
      <c r="C1866" t="str">
        <f>IF($K1866="","",男子登録情報!$E1866)</f>
        <v>ﾔﾏﾓﾄ ｿｳﾏ</v>
      </c>
      <c r="D1866" t="str">
        <f>IF($K1866="","",男子登録情報!$O1866&amp;" "&amp;男子登録情報!$N1866&amp;" ("&amp;LEFT(男子登録情報!$F1866,2)&amp;")")</f>
        <v>Soma YAMAMOTO (01)</v>
      </c>
      <c r="E1866" t="str">
        <f>IF($K1866="","",男子登録情報!$P1866)</f>
        <v>JPN</v>
      </c>
      <c r="F1866" t="str">
        <f t="shared" si="29"/>
        <v>1</v>
      </c>
      <c r="G1866">
        <f>IF($K1866="","",男子登録情報!$M1866)</f>
        <v>27</v>
      </c>
      <c r="H1866">
        <f>IF($K1866="","",男子登録情報!$A1866)</f>
        <v>490050</v>
      </c>
      <c r="K1866">
        <f>IF(男子登録情報!$C1866="","",男子登録情報!$C1866)</f>
        <v>1865</v>
      </c>
      <c r="M1866">
        <f>IFERROR(IF(AND(402&lt;=VALUE(RIGHT(男子登録情報!$F1866,4)),競技会情報!$E$3*100+競技会情報!$G$3&gt;=VALUE(RIGHT(男子登録情報!$F1866,4))),VALUE(男子登録情報!$G1866)+1,VALUE(男子登録情報!$G1866)),"")</f>
        <v>21</v>
      </c>
      <c r="N1866" t="str">
        <f>IF($K1866="","",IF(男子登録情報!$H1866="北海道",男子登録情報!$H1866,LEFT(男子登録情報!$H1866,LEN(男子登録情報!$H1866)-1)))</f>
        <v>大阪</v>
      </c>
      <c r="O1866" t="str">
        <f>IF($K1866="","",IF(LEN($N1866)=2,LEFT($N1866,1)&amp;"　"&amp;RIGHT($N1866,1)&amp;"・"&amp;男子登録情報!$I1866,$N1866&amp;"・"&amp;男子登録情報!$I1866))</f>
        <v>大　阪・四條畷</v>
      </c>
    </row>
    <row r="1867" spans="1:15" x14ac:dyDescent="0.55000000000000004">
      <c r="A1867">
        <f>IF($K1867="","",100000000+男子登録情報!$C1867)</f>
        <v>100001866</v>
      </c>
      <c r="B1867" t="str">
        <f>IF($K1867="","",男子登録情報!$D1867&amp;" ("&amp;男子登録情報!$K1867&amp;")")</f>
        <v>萬治　周平 (2)</v>
      </c>
      <c r="C1867" t="str">
        <f>IF($K1867="","",男子登録情報!$E1867)</f>
        <v>ﾏﾝｼﾞ ｼｭｳﾍｲ</v>
      </c>
      <c r="D1867" t="str">
        <f>IF($K1867="","",男子登録情報!$O1867&amp;" "&amp;男子登録情報!$N1867&amp;" ("&amp;LEFT(男子登録情報!$F1867,2)&amp;")")</f>
        <v>Shuhei MANJI (01)</v>
      </c>
      <c r="E1867" t="str">
        <f>IF($K1867="","",男子登録情報!$P1867)</f>
        <v>JPN</v>
      </c>
      <c r="F1867" t="str">
        <f t="shared" si="29"/>
        <v>1</v>
      </c>
      <c r="G1867">
        <f>IF($K1867="","",男子登録情報!$M1867)</f>
        <v>26</v>
      </c>
      <c r="H1867">
        <f>IF($K1867="","",男子登録情報!$A1867)</f>
        <v>490050</v>
      </c>
      <c r="K1867">
        <f>IF(男子登録情報!$C1867="","",男子登録情報!$C1867)</f>
        <v>1866</v>
      </c>
      <c r="M1867">
        <f>IFERROR(IF(AND(402&lt;=VALUE(RIGHT(男子登録情報!$F1867,4)),競技会情報!$E$3*100+競技会情報!$G$3&gt;=VALUE(RIGHT(男子登録情報!$F1867,4))),VALUE(男子登録情報!$G1867)+1,VALUE(男子登録情報!$G1867)),"")</f>
        <v>21</v>
      </c>
      <c r="N1867" t="str">
        <f>IF($K1867="","",IF(男子登録情報!$H1867="北海道",男子登録情報!$H1867,LEFT(男子登録情報!$H1867,LEN(男子登録情報!$H1867)-1)))</f>
        <v>香川</v>
      </c>
      <c r="O1867" t="str">
        <f>IF($K1867="","",IF(LEN($N1867)=2,LEFT($N1867,1)&amp;"　"&amp;RIGHT($N1867,1)&amp;"・"&amp;男子登録情報!$I1867,$N1867&amp;"・"&amp;男子登録情報!$I1867))</f>
        <v>香　川・高松</v>
      </c>
    </row>
    <row r="1868" spans="1:15" x14ac:dyDescent="0.55000000000000004">
      <c r="A1868">
        <f>IF($K1868="","",100000000+男子登録情報!$C1868)</f>
        <v>100001867</v>
      </c>
      <c r="B1868" t="str">
        <f>IF($K1868="","",男子登録情報!$D1868&amp;" ("&amp;男子登録情報!$K1868&amp;")")</f>
        <v>安井　涼音 (2)</v>
      </c>
      <c r="C1868" t="str">
        <f>IF($K1868="","",男子登録情報!$E1868)</f>
        <v>ﾔｽｲ ﾘｮｵ</v>
      </c>
      <c r="D1868" t="str">
        <f>IF($K1868="","",男子登録情報!$O1868&amp;" "&amp;男子登録情報!$N1868&amp;" ("&amp;LEFT(男子登録情報!$F1868,2)&amp;")")</f>
        <v>Ryo YASUI (02)</v>
      </c>
      <c r="E1868" t="str">
        <f>IF($K1868="","",男子登録情報!$P1868)</f>
        <v>JPN</v>
      </c>
      <c r="F1868" t="str">
        <f t="shared" si="29"/>
        <v>1</v>
      </c>
      <c r="G1868">
        <f>IF($K1868="","",男子登録情報!$M1868)</f>
        <v>26</v>
      </c>
      <c r="H1868">
        <f>IF($K1868="","",男子登録情報!$A1868)</f>
        <v>490050</v>
      </c>
      <c r="K1868">
        <f>IF(男子登録情報!$C1868="","",男子登録情報!$C1868)</f>
        <v>1867</v>
      </c>
      <c r="M1868">
        <f>IFERROR(IF(AND(402&lt;=VALUE(RIGHT(男子登録情報!$F1868,4)),競技会情報!$E$3*100+競技会情報!$G$3&gt;=VALUE(RIGHT(男子登録情報!$F1868,4))),VALUE(男子登録情報!$G1868)+1,VALUE(男子登録情報!$G1868)),"")</f>
        <v>20</v>
      </c>
      <c r="N1868" t="str">
        <f>IF($K1868="","",IF(男子登録情報!$H1868="北海道",男子登録情報!$H1868,LEFT(男子登録情報!$H1868,LEN(男子登録情報!$H1868)-1)))</f>
        <v>京都</v>
      </c>
      <c r="O1868" t="str">
        <f>IF($K1868="","",IF(LEN($N1868)=2,LEFT($N1868,1)&amp;"　"&amp;RIGHT($N1868,1)&amp;"・"&amp;男子登録情報!$I1868,$N1868&amp;"・"&amp;男子登録情報!$I1868))</f>
        <v>京　都・南陽</v>
      </c>
    </row>
    <row r="1869" spans="1:15" x14ac:dyDescent="0.55000000000000004">
      <c r="A1869">
        <f>IF($K1869="","",100000000+男子登録情報!$C1869)</f>
        <v>100001868</v>
      </c>
      <c r="B1869" t="str">
        <f>IF($K1869="","",男子登録情報!$D1869&amp;" ("&amp;男子登録情報!$K1869&amp;")")</f>
        <v>古川　悠太 (M1)</v>
      </c>
      <c r="C1869" t="str">
        <f>IF($K1869="","",男子登録情報!$E1869)</f>
        <v>ﾌﾙｶﾜ ﾕｳﾀ</v>
      </c>
      <c r="D1869" t="str">
        <f>IF($K1869="","",男子登録情報!$O1869&amp;" "&amp;男子登録情報!$N1869&amp;" ("&amp;LEFT(男子登録情報!$F1869,2)&amp;")")</f>
        <v>Yuta FURUKAWA (99)</v>
      </c>
      <c r="E1869" t="str">
        <f>IF($K1869="","",男子登録情報!$P1869)</f>
        <v>JPN</v>
      </c>
      <c r="F1869" t="str">
        <f t="shared" si="29"/>
        <v>1</v>
      </c>
      <c r="G1869">
        <f>IF($K1869="","",男子登録情報!$M1869)</f>
        <v>26</v>
      </c>
      <c r="H1869">
        <f>IF($K1869="","",男子登録情報!$A1869)</f>
        <v>490049</v>
      </c>
      <c r="K1869">
        <f>IF(男子登録情報!$C1869="","",男子登録情報!$C1869)</f>
        <v>1868</v>
      </c>
      <c r="M1869">
        <f>IFERROR(IF(AND(402&lt;=VALUE(RIGHT(男子登録情報!$F1869,4)),競技会情報!$E$3*100+競技会情報!$G$3&gt;=VALUE(RIGHT(男子登録情報!$F1869,4))),VALUE(男子登録情報!$G1869)+1,VALUE(男子登録情報!$G1869)),"")</f>
        <v>23</v>
      </c>
      <c r="N1869" t="str">
        <f>IF($K1869="","",IF(男子登録情報!$H1869="北海道",男子登録情報!$H1869,LEFT(男子登録情報!$H1869,LEN(男子登録情報!$H1869)-1)))</f>
        <v>京都</v>
      </c>
      <c r="O1869" t="str">
        <f>IF($K1869="","",IF(LEN($N1869)=2,LEFT($N1869,1)&amp;"　"&amp;RIGHT($N1869,1)&amp;"・"&amp;男子登録情報!$I1869,$N1869&amp;"・"&amp;男子登録情報!$I1869))</f>
        <v>京　都・西城陽</v>
      </c>
    </row>
    <row r="1870" spans="1:15" x14ac:dyDescent="0.55000000000000004">
      <c r="A1870">
        <f>IF($K1870="","",100000000+男子登録情報!$C1870)</f>
        <v>100001869</v>
      </c>
      <c r="B1870" t="str">
        <f>IF($K1870="","",男子登録情報!$D1870&amp;" ("&amp;男子登録情報!$K1870&amp;")")</f>
        <v>野上　翼 (4)</v>
      </c>
      <c r="C1870" t="str">
        <f>IF($K1870="","",男子登録情報!$E1870)</f>
        <v>ﾉｶﾞﾐ ﾂﾊﾞｻ</v>
      </c>
      <c r="D1870" t="str">
        <f>IF($K1870="","",男子登録情報!$O1870&amp;" "&amp;男子登録情報!$N1870&amp;" ("&amp;LEFT(男子登録情報!$F1870,2)&amp;")")</f>
        <v>Tsubasa NOGAMI (00)</v>
      </c>
      <c r="E1870" t="str">
        <f>IF($K1870="","",男子登録情報!$P1870)</f>
        <v>JPN</v>
      </c>
      <c r="F1870" t="str">
        <f t="shared" si="29"/>
        <v>1</v>
      </c>
      <c r="G1870">
        <f>IF($K1870="","",男子登録情報!$M1870)</f>
        <v>37</v>
      </c>
      <c r="H1870">
        <f>IF($K1870="","",男子登録情報!$A1870)</f>
        <v>490049</v>
      </c>
      <c r="K1870">
        <f>IF(男子登録情報!$C1870="","",男子登録情報!$C1870)</f>
        <v>1869</v>
      </c>
      <c r="M1870">
        <f>IFERROR(IF(AND(402&lt;=VALUE(RIGHT(男子登録情報!$F1870,4)),競技会情報!$E$3*100+競技会情報!$G$3&gt;=VALUE(RIGHT(男子登録情報!$F1870,4))),VALUE(男子登録情報!$G1870)+1,VALUE(男子登録情報!$G1870)),"")</f>
        <v>22</v>
      </c>
      <c r="N1870" t="str">
        <f>IF($K1870="","",IF(男子登録情報!$H1870="北海道",男子登録情報!$H1870,LEFT(男子登録情報!$H1870,LEN(男子登録情報!$H1870)-1)))</f>
        <v>香川</v>
      </c>
      <c r="O1870" t="str">
        <f>IF($K1870="","",IF(LEN($N1870)=2,LEFT($N1870,1)&amp;"　"&amp;RIGHT($N1870,1)&amp;"・"&amp;男子登録情報!$I1870,$N1870&amp;"・"&amp;男子登録情報!$I1870))</f>
        <v>香　川・四国学院大学香川西</v>
      </c>
    </row>
    <row r="1871" spans="1:15" x14ac:dyDescent="0.55000000000000004">
      <c r="A1871">
        <f>IF($K1871="","",100000000+男子登録情報!$C1871)</f>
        <v>100001870</v>
      </c>
      <c r="B1871" t="str">
        <f>IF($K1871="","",男子登録情報!$D1871&amp;" ("&amp;男子登録情報!$K1871&amp;")")</f>
        <v>川口　将希 (4)</v>
      </c>
      <c r="C1871" t="str">
        <f>IF($K1871="","",男子登録情報!$E1871)</f>
        <v>ｶﾜｸﾞﾁ ﾏｻｷ</v>
      </c>
      <c r="D1871" t="str">
        <f>IF($K1871="","",男子登録情報!$O1871&amp;" "&amp;男子登録情報!$N1871&amp;" ("&amp;LEFT(男子登録情報!$F1871,2)&amp;")")</f>
        <v>Masaki KAWAGUCHI (00)</v>
      </c>
      <c r="E1871" t="str">
        <f>IF($K1871="","",男子登録情報!$P1871)</f>
        <v>JPN</v>
      </c>
      <c r="F1871" t="str">
        <f t="shared" si="29"/>
        <v>1</v>
      </c>
      <c r="G1871">
        <f>IF($K1871="","",男子登録情報!$M1871)</f>
        <v>26</v>
      </c>
      <c r="H1871">
        <f>IF($K1871="","",男子登録情報!$A1871)</f>
        <v>490049</v>
      </c>
      <c r="K1871">
        <f>IF(男子登録情報!$C1871="","",男子登録情報!$C1871)</f>
        <v>1870</v>
      </c>
      <c r="M1871">
        <f>IFERROR(IF(AND(402&lt;=VALUE(RIGHT(男子登録情報!$F1871,4)),競技会情報!$E$3*100+競技会情報!$G$3&gt;=VALUE(RIGHT(男子登録情報!$F1871,4))),VALUE(男子登録情報!$G1871)+1,VALUE(男子登録情報!$G1871)),"")</f>
        <v>22</v>
      </c>
      <c r="N1871" t="str">
        <f>IF($K1871="","",IF(男子登録情報!$H1871="北海道",男子登録情報!$H1871,LEFT(男子登録情報!$H1871,LEN(男子登録情報!$H1871)-1)))</f>
        <v>京都</v>
      </c>
      <c r="O1871" t="str">
        <f>IF($K1871="","",IF(LEN($N1871)=2,LEFT($N1871,1)&amp;"　"&amp;RIGHT($N1871,1)&amp;"・"&amp;男子登録情報!$I1871,$N1871&amp;"・"&amp;男子登録情報!$I1871))</f>
        <v>京　都・西城陽</v>
      </c>
    </row>
    <row r="1872" spans="1:15" x14ac:dyDescent="0.55000000000000004">
      <c r="A1872">
        <f>IF($K1872="","",100000000+男子登録情報!$C1872)</f>
        <v>100001871</v>
      </c>
      <c r="B1872" t="str">
        <f>IF($K1872="","",男子登録情報!$D1872&amp;" ("&amp;男子登録情報!$K1872&amp;")")</f>
        <v>西野　優人 (4)</v>
      </c>
      <c r="C1872" t="str">
        <f>IF($K1872="","",男子登録情報!$E1872)</f>
        <v>ﾆｼﾉ ﾕｳﾄ</v>
      </c>
      <c r="D1872" t="str">
        <f>IF($K1872="","",男子登録情報!$O1872&amp;" "&amp;男子登録情報!$N1872&amp;" ("&amp;LEFT(男子登録情報!$F1872,2)&amp;")")</f>
        <v>Yuto NISHINO (01)</v>
      </c>
      <c r="E1872" t="str">
        <f>IF($K1872="","",男子登録情報!$P1872)</f>
        <v>JPN</v>
      </c>
      <c r="F1872" t="str">
        <f t="shared" si="29"/>
        <v>1</v>
      </c>
      <c r="G1872">
        <f>IF($K1872="","",男子登録情報!$M1872)</f>
        <v>26</v>
      </c>
      <c r="H1872">
        <f>IF($K1872="","",男子登録情報!$A1872)</f>
        <v>490049</v>
      </c>
      <c r="K1872">
        <f>IF(男子登録情報!$C1872="","",男子登録情報!$C1872)</f>
        <v>1871</v>
      </c>
      <c r="M1872">
        <f>IFERROR(IF(AND(402&lt;=VALUE(RIGHT(男子登録情報!$F1872,4)),競技会情報!$E$3*100+競技会情報!$G$3&gt;=VALUE(RIGHT(男子登録情報!$F1872,4))),VALUE(男子登録情報!$G1872)+1,VALUE(男子登録情報!$G1872)),"")</f>
        <v>21</v>
      </c>
      <c r="N1872" t="str">
        <f>IF($K1872="","",IF(男子登録情報!$H1872="北海道",男子登録情報!$H1872,LEFT(男子登録情報!$H1872,LEN(男子登録情報!$H1872)-1)))</f>
        <v>京都</v>
      </c>
      <c r="O1872" t="str">
        <f>IF($K1872="","",IF(LEN($N1872)=2,LEFT($N1872,1)&amp;"　"&amp;RIGHT($N1872,1)&amp;"・"&amp;男子登録情報!$I1872,$N1872&amp;"・"&amp;男子登録情報!$I1872))</f>
        <v>京　都・西城陽</v>
      </c>
    </row>
    <row r="1873" spans="1:15" x14ac:dyDescent="0.55000000000000004">
      <c r="A1873">
        <f>IF($K1873="","",100000000+男子登録情報!$C1873)</f>
        <v>100001872</v>
      </c>
      <c r="B1873" t="str">
        <f>IF($K1873="","",男子登録情報!$D1873&amp;" ("&amp;男子登録情報!$K1873&amp;")")</f>
        <v>宇佐美　雄章 (4)</v>
      </c>
      <c r="C1873" t="str">
        <f>IF($K1873="","",男子登録情報!$E1873)</f>
        <v>ｳｻﾐ ﾀｹｱｷ</v>
      </c>
      <c r="D1873" t="str">
        <f>IF($K1873="","",男子登録情報!$O1873&amp;" "&amp;男子登録情報!$N1873&amp;" ("&amp;LEFT(男子登録情報!$F1873,2)&amp;")")</f>
        <v>Takeaki USAMI (00)</v>
      </c>
      <c r="E1873" t="str">
        <f>IF($K1873="","",男子登録情報!$P1873)</f>
        <v>JPN</v>
      </c>
      <c r="F1873" t="str">
        <f t="shared" si="29"/>
        <v>1</v>
      </c>
      <c r="G1873">
        <f>IF($K1873="","",男子登録情報!$M1873)</f>
        <v>24</v>
      </c>
      <c r="H1873">
        <f>IF($K1873="","",男子登録情報!$A1873)</f>
        <v>490049</v>
      </c>
      <c r="K1873">
        <f>IF(男子登録情報!$C1873="","",男子登録情報!$C1873)</f>
        <v>1872</v>
      </c>
      <c r="M1873">
        <f>IFERROR(IF(AND(402&lt;=VALUE(RIGHT(男子登録情報!$F1873,4)),競技会情報!$E$3*100+競技会情報!$G$3&gt;=VALUE(RIGHT(男子登録情報!$F1873,4))),VALUE(男子登録情報!$G1873)+1,VALUE(男子登録情報!$G1873)),"")</f>
        <v>22</v>
      </c>
      <c r="N1873" t="str">
        <f>IF($K1873="","",IF(男子登録情報!$H1873="北海道",男子登録情報!$H1873,LEFT(男子登録情報!$H1873,LEN(男子登録情報!$H1873)-1)))</f>
        <v>三重</v>
      </c>
      <c r="O1873" t="str">
        <f>IF($K1873="","",IF(LEN($N1873)=2,LEFT($N1873,1)&amp;"　"&amp;RIGHT($N1873,1)&amp;"・"&amp;男子登録情報!$I1873,$N1873&amp;"・"&amp;男子登録情報!$I1873))</f>
        <v>三　重・桑名</v>
      </c>
    </row>
    <row r="1874" spans="1:15" x14ac:dyDescent="0.55000000000000004">
      <c r="A1874">
        <f>IF($K1874="","",100000000+男子登録情報!$C1874)</f>
        <v>100001873</v>
      </c>
      <c r="B1874" t="str">
        <f>IF($K1874="","",男子登録情報!$D1874&amp;" ("&amp;男子登録情報!$K1874&amp;")")</f>
        <v>峰山　達希 (4)</v>
      </c>
      <c r="C1874" t="str">
        <f>IF($K1874="","",男子登録情報!$E1874)</f>
        <v>ﾐﾈﾔﾏ ﾀﾂｷ</v>
      </c>
      <c r="D1874" t="str">
        <f>IF($K1874="","",男子登録情報!$O1874&amp;" "&amp;男子登録情報!$N1874&amp;" ("&amp;LEFT(男子登録情報!$F1874,2)&amp;")")</f>
        <v>Tatsuki MINEYAMA  (00)</v>
      </c>
      <c r="E1874" t="str">
        <f>IF($K1874="","",男子登録情報!$P1874)</f>
        <v>JPN</v>
      </c>
      <c r="F1874" t="str">
        <f t="shared" si="29"/>
        <v>1</v>
      </c>
      <c r="G1874">
        <f>IF($K1874="","",男子登録情報!$M1874)</f>
        <v>27</v>
      </c>
      <c r="H1874">
        <f>IF($K1874="","",男子登録情報!$A1874)</f>
        <v>490049</v>
      </c>
      <c r="K1874">
        <f>IF(男子登録情報!$C1874="","",男子登録情報!$C1874)</f>
        <v>1873</v>
      </c>
      <c r="M1874">
        <f>IFERROR(IF(AND(402&lt;=VALUE(RIGHT(男子登録情報!$F1874,4)),競技会情報!$E$3*100+競技会情報!$G$3&gt;=VALUE(RIGHT(男子登録情報!$F1874,4))),VALUE(男子登録情報!$G1874)+1,VALUE(男子登録情報!$G1874)),"")</f>
        <v>22</v>
      </c>
      <c r="N1874" t="str">
        <f>IF($K1874="","",IF(男子登録情報!$H1874="北海道",男子登録情報!$H1874,LEFT(男子登録情報!$H1874,LEN(男子登録情報!$H1874)-1)))</f>
        <v>大阪</v>
      </c>
      <c r="O1874" t="str">
        <f>IF($K1874="","",IF(LEN($N1874)=2,LEFT($N1874,1)&amp;"　"&amp;RIGHT($N1874,1)&amp;"・"&amp;男子登録情報!$I1874,$N1874&amp;"・"&amp;男子登録情報!$I1874))</f>
        <v>大　阪・寝屋川</v>
      </c>
    </row>
    <row r="1875" spans="1:15" x14ac:dyDescent="0.55000000000000004">
      <c r="A1875">
        <f>IF($K1875="","",100000000+男子登録情報!$C1875)</f>
        <v>100001874</v>
      </c>
      <c r="B1875" t="str">
        <f>IF($K1875="","",男子登録情報!$D1875&amp;" ("&amp;男子登録情報!$K1875&amp;")")</f>
        <v>山前　諒真 (3)</v>
      </c>
      <c r="C1875" t="str">
        <f>IF($K1875="","",男子登録情報!$E1875)</f>
        <v>ﾔﾏﾏｴ ﾘｮｳﾏ</v>
      </c>
      <c r="D1875" t="str">
        <f>IF($K1875="","",男子登録情報!$O1875&amp;" "&amp;男子登録情報!$N1875&amp;" ("&amp;LEFT(男子登録情報!$F1875,2)&amp;")")</f>
        <v>Ryoma YAMAMAE (02)</v>
      </c>
      <c r="E1875" t="str">
        <f>IF($K1875="","",男子登録情報!$P1875)</f>
        <v>JPN</v>
      </c>
      <c r="F1875" t="str">
        <f t="shared" si="29"/>
        <v>1</v>
      </c>
      <c r="G1875">
        <f>IF($K1875="","",男子登録情報!$M1875)</f>
        <v>18</v>
      </c>
      <c r="H1875">
        <f>IF($K1875="","",男子登録情報!$A1875)</f>
        <v>490049</v>
      </c>
      <c r="K1875">
        <f>IF(男子登録情報!$C1875="","",男子登録情報!$C1875)</f>
        <v>1874</v>
      </c>
      <c r="M1875">
        <f>IFERROR(IF(AND(402&lt;=VALUE(RIGHT(男子登録情報!$F1875,4)),競技会情報!$E$3*100+競技会情報!$G$3&gt;=VALUE(RIGHT(男子登録情報!$F1875,4))),VALUE(男子登録情報!$G1875)+1,VALUE(男子登録情報!$G1875)),"")</f>
        <v>20</v>
      </c>
      <c r="N1875" t="str">
        <f>IF($K1875="","",IF(男子登録情報!$H1875="北海道",男子登録情報!$H1875,LEFT(男子登録情報!$H1875,LEN(男子登録情報!$H1875)-1)))</f>
        <v>福井</v>
      </c>
      <c r="O1875" t="str">
        <f>IF($K1875="","",IF(LEN($N1875)=2,LEFT($N1875,1)&amp;"　"&amp;RIGHT($N1875,1)&amp;"・"&amp;男子登録情報!$I1875,$N1875&amp;"・"&amp;男子登録情報!$I1875))</f>
        <v>福　井・若狭</v>
      </c>
    </row>
    <row r="1876" spans="1:15" x14ac:dyDescent="0.55000000000000004">
      <c r="A1876">
        <f>IF($K1876="","",100000000+男子登録情報!$C1876)</f>
        <v>100001875</v>
      </c>
      <c r="B1876" t="str">
        <f>IF($K1876="","",男子登録情報!$D1876&amp;" ("&amp;男子登録情報!$K1876&amp;")")</f>
        <v>寺井　雄大 (3)</v>
      </c>
      <c r="C1876" t="str">
        <f>IF($K1876="","",男子登録情報!$E1876)</f>
        <v>ﾃﾗｲ ﾕｳﾀﾞｲ</v>
      </c>
      <c r="D1876" t="str">
        <f>IF($K1876="","",男子登録情報!$O1876&amp;" "&amp;男子登録情報!$N1876&amp;" ("&amp;LEFT(男子登録情報!$F1876,2)&amp;")")</f>
        <v>Yudai TERAI (01)</v>
      </c>
      <c r="E1876" t="str">
        <f>IF($K1876="","",男子登録情報!$P1876)</f>
        <v>JPN</v>
      </c>
      <c r="F1876" t="str">
        <f t="shared" si="29"/>
        <v>1</v>
      </c>
      <c r="G1876">
        <f>IF($K1876="","",男子登録情報!$M1876)</f>
        <v>26</v>
      </c>
      <c r="H1876">
        <f>IF($K1876="","",男子登録情報!$A1876)</f>
        <v>490049</v>
      </c>
      <c r="K1876">
        <f>IF(男子登録情報!$C1876="","",男子登録情報!$C1876)</f>
        <v>1875</v>
      </c>
      <c r="M1876">
        <f>IFERROR(IF(AND(402&lt;=VALUE(RIGHT(男子登録情報!$F1876,4)),競技会情報!$E$3*100+競技会情報!$G$3&gt;=VALUE(RIGHT(男子登録情報!$F1876,4))),VALUE(男子登録情報!$G1876)+1,VALUE(男子登録情報!$G1876)),"")</f>
        <v>21</v>
      </c>
      <c r="N1876" t="str">
        <f>IF($K1876="","",IF(男子登録情報!$H1876="北海道",男子登録情報!$H1876,LEFT(男子登録情報!$H1876,LEN(男子登録情報!$H1876)-1)))</f>
        <v>京都</v>
      </c>
      <c r="O1876" t="str">
        <f>IF($K1876="","",IF(LEN($N1876)=2,LEFT($N1876,1)&amp;"　"&amp;RIGHT($N1876,1)&amp;"・"&amp;男子登録情報!$I1876,$N1876&amp;"・"&amp;男子登録情報!$I1876))</f>
        <v>京　都・西京</v>
      </c>
    </row>
    <row r="1877" spans="1:15" x14ac:dyDescent="0.55000000000000004">
      <c r="A1877">
        <f>IF($K1877="","",100000000+男子登録情報!$C1877)</f>
        <v>100001876</v>
      </c>
      <c r="B1877" t="str">
        <f>IF($K1877="","",男子登録情報!$D1877&amp;" ("&amp;男子登録情報!$K1877&amp;")")</f>
        <v>北村　翠 (3)</v>
      </c>
      <c r="C1877" t="str">
        <f>IF($K1877="","",男子登録情報!$E1877)</f>
        <v>ｷﾀﾑﾗ ｽｲ</v>
      </c>
      <c r="D1877" t="str">
        <f>IF($K1877="","",男子登録情報!$O1877&amp;" "&amp;男子登録情報!$N1877&amp;" ("&amp;LEFT(男子登録情報!$F1877,2)&amp;")")</f>
        <v>Sui KITAMURA (01)</v>
      </c>
      <c r="E1877" t="str">
        <f>IF($K1877="","",男子登録情報!$P1877)</f>
        <v>JPN</v>
      </c>
      <c r="F1877" t="str">
        <f t="shared" si="29"/>
        <v>1</v>
      </c>
      <c r="G1877">
        <f>IF($K1877="","",男子登録情報!$M1877)</f>
        <v>26</v>
      </c>
      <c r="H1877">
        <f>IF($K1877="","",男子登録情報!$A1877)</f>
        <v>490049</v>
      </c>
      <c r="K1877">
        <f>IF(男子登録情報!$C1877="","",男子登録情報!$C1877)</f>
        <v>1876</v>
      </c>
      <c r="M1877">
        <f>IFERROR(IF(AND(402&lt;=VALUE(RIGHT(男子登録情報!$F1877,4)),競技会情報!$E$3*100+競技会情報!$G$3&gt;=VALUE(RIGHT(男子登録情報!$F1877,4))),VALUE(男子登録情報!$G1877)+1,VALUE(男子登録情報!$G1877)),"")</f>
        <v>21</v>
      </c>
      <c r="N1877" t="str">
        <f>IF($K1877="","",IF(男子登録情報!$H1877="北海道",男子登録情報!$H1877,LEFT(男子登録情報!$H1877,LEN(男子登録情報!$H1877)-1)))</f>
        <v>京都</v>
      </c>
      <c r="O1877" t="str">
        <f>IF($K1877="","",IF(LEN($N1877)=2,LEFT($N1877,1)&amp;"　"&amp;RIGHT($N1877,1)&amp;"・"&amp;男子登録情報!$I1877,$N1877&amp;"・"&amp;男子登録情報!$I1877))</f>
        <v>京　都・西京</v>
      </c>
    </row>
    <row r="1878" spans="1:15" x14ac:dyDescent="0.55000000000000004">
      <c r="A1878">
        <f>IF($K1878="","",100000000+男子登録情報!$C1878)</f>
        <v>100001877</v>
      </c>
      <c r="B1878" t="str">
        <f>IF($K1878="","",男子登録情報!$D1878&amp;" ("&amp;男子登録情報!$K1878&amp;")")</f>
        <v>廣瀬　壮太朗 (3)</v>
      </c>
      <c r="C1878" t="str">
        <f>IF($K1878="","",男子登録情報!$E1878)</f>
        <v>ﾋﾛｾ ｿｳﾀﾛｳ</v>
      </c>
      <c r="D1878" t="str">
        <f>IF($K1878="","",男子登録情報!$O1878&amp;" "&amp;男子登録情報!$N1878&amp;" ("&amp;LEFT(男子登録情報!$F1878,2)&amp;")")</f>
        <v>Sotaro HIROSE (00)</v>
      </c>
      <c r="E1878" t="str">
        <f>IF($K1878="","",男子登録情報!$P1878)</f>
        <v>JPN</v>
      </c>
      <c r="F1878" t="str">
        <f t="shared" si="29"/>
        <v>1</v>
      </c>
      <c r="G1878">
        <f>IF($K1878="","",男子登録情報!$M1878)</f>
        <v>26</v>
      </c>
      <c r="H1878">
        <f>IF($K1878="","",男子登録情報!$A1878)</f>
        <v>490049</v>
      </c>
      <c r="K1878">
        <f>IF(男子登録情報!$C1878="","",男子登録情報!$C1878)</f>
        <v>1877</v>
      </c>
      <c r="M1878">
        <f>IFERROR(IF(AND(402&lt;=VALUE(RIGHT(男子登録情報!$F1878,4)),競技会情報!$E$3*100+競技会情報!$G$3&gt;=VALUE(RIGHT(男子登録情報!$F1878,4))),VALUE(男子登録情報!$G1878)+1,VALUE(男子登録情報!$G1878)),"")</f>
        <v>22</v>
      </c>
      <c r="N1878" t="str">
        <f>IF($K1878="","",IF(男子登録情報!$H1878="北海道",男子登録情報!$H1878,LEFT(男子登録情報!$H1878,LEN(男子登録情報!$H1878)-1)))</f>
        <v>京都</v>
      </c>
      <c r="O1878" t="str">
        <f>IF($K1878="","",IF(LEN($N1878)=2,LEFT($N1878,1)&amp;"　"&amp;RIGHT($N1878,1)&amp;"・"&amp;男子登録情報!$I1878,$N1878&amp;"・"&amp;男子登録情報!$I1878))</f>
        <v>京　都・洛北</v>
      </c>
    </row>
    <row r="1879" spans="1:15" x14ac:dyDescent="0.55000000000000004">
      <c r="A1879">
        <f>IF($K1879="","",100000000+男子登録情報!$C1879)</f>
        <v>100001878</v>
      </c>
      <c r="B1879" t="str">
        <f>IF($K1879="","",男子登録情報!$D1879&amp;" ("&amp;男子登録情報!$K1879&amp;")")</f>
        <v>三本木　優也 (3)</v>
      </c>
      <c r="C1879" t="str">
        <f>IF($K1879="","",男子登録情報!$E1879)</f>
        <v>ｻﾝﾎﾞﾝｷﾞ ﾕｳﾔ</v>
      </c>
      <c r="D1879" t="str">
        <f>IF($K1879="","",男子登録情報!$O1879&amp;" "&amp;男子登録情報!$N1879&amp;" ("&amp;LEFT(男子登録情報!$F1879,2)&amp;")")</f>
        <v>Yuya SAMBONGI (01)</v>
      </c>
      <c r="E1879" t="str">
        <f>IF($K1879="","",男子登録情報!$P1879)</f>
        <v>JPN</v>
      </c>
      <c r="F1879" t="str">
        <f t="shared" si="29"/>
        <v>1</v>
      </c>
      <c r="G1879">
        <f>IF($K1879="","",男子登録情報!$M1879)</f>
        <v>26</v>
      </c>
      <c r="H1879">
        <f>IF($K1879="","",男子登録情報!$A1879)</f>
        <v>490049</v>
      </c>
      <c r="K1879">
        <f>IF(男子登録情報!$C1879="","",男子登録情報!$C1879)</f>
        <v>1878</v>
      </c>
      <c r="M1879">
        <f>IFERROR(IF(AND(402&lt;=VALUE(RIGHT(男子登録情報!$F1879,4)),競技会情報!$E$3*100+競技会情報!$G$3&gt;=VALUE(RIGHT(男子登録情報!$F1879,4))),VALUE(男子登録情報!$G1879)+1,VALUE(男子登録情報!$G1879)),"")</f>
        <v>21</v>
      </c>
      <c r="N1879" t="str">
        <f>IF($K1879="","",IF(男子登録情報!$H1879="北海道",男子登録情報!$H1879,LEFT(男子登録情報!$H1879,LEN(男子登録情報!$H1879)-1)))</f>
        <v>京都</v>
      </c>
      <c r="O1879" t="str">
        <f>IF($K1879="","",IF(LEN($N1879)=2,LEFT($N1879,1)&amp;"　"&amp;RIGHT($N1879,1)&amp;"・"&amp;男子登録情報!$I1879,$N1879&amp;"・"&amp;男子登録情報!$I1879))</f>
        <v>京　都・京都共栄学園</v>
      </c>
    </row>
    <row r="1880" spans="1:15" x14ac:dyDescent="0.55000000000000004">
      <c r="A1880">
        <f>IF($K1880="","",100000000+男子登録情報!$C1880)</f>
        <v>100001879</v>
      </c>
      <c r="B1880" t="str">
        <f>IF($K1880="","",男子登録情報!$D1880&amp;" ("&amp;男子登録情報!$K1880&amp;")")</f>
        <v>板東　帝太 (2)</v>
      </c>
      <c r="C1880" t="str">
        <f>IF($K1880="","",男子登録情報!$E1880)</f>
        <v>ﾊﾞﾝﾄﾞｳ ｵｳﾀ</v>
      </c>
      <c r="D1880" t="str">
        <f>IF($K1880="","",男子登録情報!$O1880&amp;" "&amp;男子登録情報!$N1880&amp;" ("&amp;LEFT(男子登録情報!$F1880,2)&amp;")")</f>
        <v>Ota BANDO (02)</v>
      </c>
      <c r="E1880" t="str">
        <f>IF($K1880="","",男子登録情報!$P1880)</f>
        <v>JPN</v>
      </c>
      <c r="F1880" t="str">
        <f t="shared" si="29"/>
        <v>1</v>
      </c>
      <c r="G1880">
        <f>IF($K1880="","",男子登録情報!$M1880)</f>
        <v>37</v>
      </c>
      <c r="H1880">
        <f>IF($K1880="","",男子登録情報!$A1880)</f>
        <v>490049</v>
      </c>
      <c r="K1880">
        <f>IF(男子登録情報!$C1880="","",男子登録情報!$C1880)</f>
        <v>1879</v>
      </c>
      <c r="M1880">
        <f>IFERROR(IF(AND(402&lt;=VALUE(RIGHT(男子登録情報!$F1880,4)),競技会情報!$E$3*100+競技会情報!$G$3&gt;=VALUE(RIGHT(男子登録情報!$F1880,4))),VALUE(男子登録情報!$G1880)+1,VALUE(男子登録情報!$G1880)),"")</f>
        <v>20</v>
      </c>
      <c r="N1880" t="str">
        <f>IF($K1880="","",IF(男子登録情報!$H1880="北海道",男子登録情報!$H1880,LEFT(男子登録情報!$H1880,LEN(男子登録情報!$H1880)-1)))</f>
        <v>香川</v>
      </c>
      <c r="O1880" t="str">
        <f>IF($K1880="","",IF(LEN($N1880)=2,LEFT($N1880,1)&amp;"　"&amp;RIGHT($N1880,1)&amp;"・"&amp;男子登録情報!$I1880,$N1880&amp;"・"&amp;男子登録情報!$I1880))</f>
        <v>香　川・高松工芸</v>
      </c>
    </row>
    <row r="1881" spans="1:15" x14ac:dyDescent="0.55000000000000004">
      <c r="A1881">
        <f>IF($K1881="","",100000000+男子登録情報!$C1881)</f>
        <v>100001880</v>
      </c>
      <c r="B1881" t="str">
        <f>IF($K1881="","",男子登録情報!$D1881&amp;" ("&amp;男子登録情報!$K1881&amp;")")</f>
        <v>井上　陽登 (2)</v>
      </c>
      <c r="C1881" t="str">
        <f>IF($K1881="","",男子登録情報!$E1881)</f>
        <v>ｲﾉｳｴ ｱｷﾄ</v>
      </c>
      <c r="D1881" t="str">
        <f>IF($K1881="","",男子登録情報!$O1881&amp;" "&amp;男子登録情報!$N1881&amp;" ("&amp;LEFT(男子登録情報!$F1881,2)&amp;")")</f>
        <v>Akito INOUE (02)</v>
      </c>
      <c r="E1881" t="str">
        <f>IF($K1881="","",男子登録情報!$P1881)</f>
        <v>JPN</v>
      </c>
      <c r="F1881" t="str">
        <f t="shared" si="29"/>
        <v>1</v>
      </c>
      <c r="G1881">
        <f>IF($K1881="","",男子登録情報!$M1881)</f>
        <v>26</v>
      </c>
      <c r="H1881">
        <f>IF($K1881="","",男子登録情報!$A1881)</f>
        <v>490049</v>
      </c>
      <c r="K1881">
        <f>IF(男子登録情報!$C1881="","",男子登録情報!$C1881)</f>
        <v>1880</v>
      </c>
      <c r="M1881">
        <f>IFERROR(IF(AND(402&lt;=VALUE(RIGHT(男子登録情報!$F1881,4)),競技会情報!$E$3*100+競技会情報!$G$3&gt;=VALUE(RIGHT(男子登録情報!$F1881,4))),VALUE(男子登録情報!$G1881)+1,VALUE(男子登録情報!$G1881)),"")</f>
        <v>20</v>
      </c>
      <c r="N1881" t="str">
        <f>IF($K1881="","",IF(男子登録情報!$H1881="北海道",男子登録情報!$H1881,LEFT(男子登録情報!$H1881,LEN(男子登録情報!$H1881)-1)))</f>
        <v>京都</v>
      </c>
      <c r="O1881" t="str">
        <f>IF($K1881="","",IF(LEN($N1881)=2,LEFT($N1881,1)&amp;"　"&amp;RIGHT($N1881,1)&amp;"・"&amp;男子登録情報!$I1881,$N1881&amp;"・"&amp;男子登録情報!$I1881))</f>
        <v>京　都・京都市立西京</v>
      </c>
    </row>
    <row r="1882" spans="1:15" x14ac:dyDescent="0.55000000000000004">
      <c r="A1882">
        <f>IF($K1882="","",100000000+男子登録情報!$C1882)</f>
        <v>100001881</v>
      </c>
      <c r="B1882" t="str">
        <f>IF($K1882="","",男子登録情報!$D1882&amp;" ("&amp;男子登録情報!$K1882&amp;")")</f>
        <v>佐藤　智樹 (2)</v>
      </c>
      <c r="C1882" t="str">
        <f>IF($K1882="","",男子登録情報!$E1882)</f>
        <v>ｻﾄｳ ﾄﾓｷ</v>
      </c>
      <c r="D1882" t="str">
        <f>IF($K1882="","",男子登録情報!$O1882&amp;" "&amp;男子登録情報!$N1882&amp;" ("&amp;LEFT(男子登録情報!$F1882,2)&amp;")")</f>
        <v>Tomoki SATO (02)</v>
      </c>
      <c r="E1882" t="str">
        <f>IF($K1882="","",男子登録情報!$P1882)</f>
        <v>JPN</v>
      </c>
      <c r="F1882" t="str">
        <f t="shared" si="29"/>
        <v>1</v>
      </c>
      <c r="G1882">
        <f>IF($K1882="","",男子登録情報!$M1882)</f>
        <v>26</v>
      </c>
      <c r="H1882">
        <f>IF($K1882="","",男子登録情報!$A1882)</f>
        <v>490049</v>
      </c>
      <c r="K1882">
        <f>IF(男子登録情報!$C1882="","",男子登録情報!$C1882)</f>
        <v>1881</v>
      </c>
      <c r="M1882">
        <f>IFERROR(IF(AND(402&lt;=VALUE(RIGHT(男子登録情報!$F1882,4)),競技会情報!$E$3*100+競技会情報!$G$3&gt;=VALUE(RIGHT(男子登録情報!$F1882,4))),VALUE(男子登録情報!$G1882)+1,VALUE(男子登録情報!$G1882)),"")</f>
        <v>20</v>
      </c>
      <c r="N1882" t="str">
        <f>IF($K1882="","",IF(男子登録情報!$H1882="北海道",男子登録情報!$H1882,LEFT(男子登録情報!$H1882,LEN(男子登録情報!$H1882)-1)))</f>
        <v>京都</v>
      </c>
      <c r="O1882" t="str">
        <f>IF($K1882="","",IF(LEN($N1882)=2,LEFT($N1882,1)&amp;"　"&amp;RIGHT($N1882,1)&amp;"・"&amp;男子登録情報!$I1882,$N1882&amp;"・"&amp;男子登録情報!$I1882))</f>
        <v>京　都・福知山</v>
      </c>
    </row>
    <row r="1883" spans="1:15" x14ac:dyDescent="0.55000000000000004">
      <c r="A1883">
        <f>IF($K1883="","",100000000+男子登録情報!$C1883)</f>
        <v>100001882</v>
      </c>
      <c r="B1883" t="str">
        <f>IF($K1883="","",男子登録情報!$D1883&amp;" ("&amp;男子登録情報!$K1883&amp;")")</f>
        <v>志水　宙斗 (2)</v>
      </c>
      <c r="C1883" t="str">
        <f>IF($K1883="","",男子登録情報!$E1883)</f>
        <v>ｼﾐｽﾞ ﾋﾛﾄ</v>
      </c>
      <c r="D1883" t="str">
        <f>IF($K1883="","",男子登録情報!$O1883&amp;" "&amp;男子登録情報!$N1883&amp;" ("&amp;LEFT(男子登録情報!$F1883,2)&amp;")")</f>
        <v>Hiroto SHIMIZU (02)</v>
      </c>
      <c r="E1883" t="str">
        <f>IF($K1883="","",男子登録情報!$P1883)</f>
        <v>JPN</v>
      </c>
      <c r="F1883" t="str">
        <f t="shared" si="29"/>
        <v>1</v>
      </c>
      <c r="G1883">
        <f>IF($K1883="","",男子登録情報!$M1883)</f>
        <v>26</v>
      </c>
      <c r="H1883">
        <f>IF($K1883="","",男子登録情報!$A1883)</f>
        <v>490049</v>
      </c>
      <c r="K1883">
        <f>IF(男子登録情報!$C1883="","",男子登録情報!$C1883)</f>
        <v>1882</v>
      </c>
      <c r="M1883">
        <f>IFERROR(IF(AND(402&lt;=VALUE(RIGHT(男子登録情報!$F1883,4)),競技会情報!$E$3*100+競技会情報!$G$3&gt;=VALUE(RIGHT(男子登録情報!$F1883,4))),VALUE(男子登録情報!$G1883)+1,VALUE(男子登録情報!$G1883)),"")</f>
        <v>20</v>
      </c>
      <c r="N1883" t="str">
        <f>IF($K1883="","",IF(男子登録情報!$H1883="北海道",男子登録情報!$H1883,LEFT(男子登録情報!$H1883,LEN(男子登録情報!$H1883)-1)))</f>
        <v>京都</v>
      </c>
      <c r="O1883" t="str">
        <f>IF($K1883="","",IF(LEN($N1883)=2,LEFT($N1883,1)&amp;"　"&amp;RIGHT($N1883,1)&amp;"・"&amp;男子登録情報!$I1883,$N1883&amp;"・"&amp;男子登録情報!$I1883))</f>
        <v>京　都・京都市立西京</v>
      </c>
    </row>
    <row r="1884" spans="1:15" x14ac:dyDescent="0.55000000000000004">
      <c r="A1884">
        <f>IF($K1884="","",100000000+男子登録情報!$C1884)</f>
        <v>100001883</v>
      </c>
      <c r="B1884" t="str">
        <f>IF($K1884="","",男子登録情報!$D1884&amp;" ("&amp;男子登録情報!$K1884&amp;")")</f>
        <v>中井　一成 (1)</v>
      </c>
      <c r="C1884" t="str">
        <f>IF($K1884="","",男子登録情報!$E1884)</f>
        <v>ﾅｶｲ ｲｯｾｲ</v>
      </c>
      <c r="D1884" t="str">
        <f>IF($K1884="","",男子登録情報!$O1884&amp;" "&amp;男子登録情報!$N1884&amp;" ("&amp;LEFT(男子登録情報!$F1884,2)&amp;")")</f>
        <v>Issei NAKAI (04)</v>
      </c>
      <c r="E1884" t="str">
        <f>IF($K1884="","",男子登録情報!$P1884)</f>
        <v>JPN</v>
      </c>
      <c r="F1884" t="str">
        <f t="shared" si="29"/>
        <v>1</v>
      </c>
      <c r="G1884">
        <f>IF($K1884="","",男子登録情報!$M1884)</f>
        <v>26</v>
      </c>
      <c r="H1884">
        <f>IF($K1884="","",男子登録情報!$A1884)</f>
        <v>490049</v>
      </c>
      <c r="K1884">
        <f>IF(男子登録情報!$C1884="","",男子登録情報!$C1884)</f>
        <v>1883</v>
      </c>
      <c r="M1884">
        <f>IFERROR(IF(AND(402&lt;=VALUE(RIGHT(男子登録情報!$F1884,4)),競技会情報!$E$3*100+競技会情報!$G$3&gt;=VALUE(RIGHT(男子登録情報!$F1884,4))),VALUE(男子登録情報!$G1884)+1,VALUE(男子登録情報!$G1884)),"")</f>
        <v>18</v>
      </c>
      <c r="N1884" t="str">
        <f>IF($K1884="","",IF(男子登録情報!$H1884="北海道",男子登録情報!$H1884,LEFT(男子登録情報!$H1884,LEN(男子登録情報!$H1884)-1)))</f>
        <v>京都</v>
      </c>
      <c r="O1884" t="str">
        <f>IF($K1884="","",IF(LEN($N1884)=2,LEFT($N1884,1)&amp;"　"&amp;RIGHT($N1884,1)&amp;"・"&amp;男子登録情報!$I1884,$N1884&amp;"・"&amp;男子登録情報!$I1884))</f>
        <v>京　都・宮津</v>
      </c>
    </row>
    <row r="1885" spans="1:15" x14ac:dyDescent="0.55000000000000004">
      <c r="A1885">
        <f>IF($K1885="","",100000000+男子登録情報!$C1885)</f>
        <v>100001884</v>
      </c>
      <c r="B1885" t="str">
        <f>IF($K1885="","",男子登録情報!$D1885&amp;" ("&amp;男子登録情報!$K1885&amp;")")</f>
        <v>西川　諒 (1)</v>
      </c>
      <c r="C1885" t="str">
        <f>IF($K1885="","",男子登録情報!$E1885)</f>
        <v>ﾆｼｶﾜ ﾘｮｳ</v>
      </c>
      <c r="D1885" t="str">
        <f>IF($K1885="","",男子登録情報!$O1885&amp;" "&amp;男子登録情報!$N1885&amp;" ("&amp;LEFT(男子登録情報!$F1885,2)&amp;")")</f>
        <v>Ryo NISHIKAWA (03)</v>
      </c>
      <c r="E1885" t="str">
        <f>IF($K1885="","",男子登録情報!$P1885)</f>
        <v>JPN</v>
      </c>
      <c r="F1885" t="str">
        <f t="shared" si="29"/>
        <v>1</v>
      </c>
      <c r="G1885">
        <f>IF($K1885="","",男子登録情報!$M1885)</f>
        <v>26</v>
      </c>
      <c r="H1885">
        <f>IF($K1885="","",男子登録情報!$A1885)</f>
        <v>490049</v>
      </c>
      <c r="K1885">
        <f>IF(男子登録情報!$C1885="","",男子登録情報!$C1885)</f>
        <v>1884</v>
      </c>
      <c r="M1885">
        <f>IFERROR(IF(AND(402&lt;=VALUE(RIGHT(男子登録情報!$F1885,4)),競技会情報!$E$3*100+競技会情報!$G$3&gt;=VALUE(RIGHT(男子登録情報!$F1885,4))),VALUE(男子登録情報!$G1885)+1,VALUE(男子登録情報!$G1885)),"")</f>
        <v>19</v>
      </c>
      <c r="N1885" t="str">
        <f>IF($K1885="","",IF(男子登録情報!$H1885="北海道",男子登録情報!$H1885,LEFT(男子登録情報!$H1885,LEN(男子登録情報!$H1885)-1)))</f>
        <v>京都</v>
      </c>
      <c r="O1885" t="str">
        <f>IF($K1885="","",IF(LEN($N1885)=2,LEFT($N1885,1)&amp;"　"&amp;RIGHT($N1885,1)&amp;"・"&amp;男子登録情報!$I1885,$N1885&amp;"・"&amp;男子登録情報!$I1885))</f>
        <v>京　都・京都工学院</v>
      </c>
    </row>
    <row r="1886" spans="1:15" x14ac:dyDescent="0.55000000000000004">
      <c r="A1886">
        <f>IF($K1886="","",100000000+男子登録情報!$C1886)</f>
        <v>100001885</v>
      </c>
      <c r="B1886" t="str">
        <f>IF($K1886="","",男子登録情報!$D1886&amp;" ("&amp;男子登録情報!$K1886&amp;")")</f>
        <v>藤井　康正 (4)</v>
      </c>
      <c r="C1886" t="str">
        <f>IF($K1886="","",男子登録情報!$E1886)</f>
        <v>ﾌｼﾞｲ ﾔｽﾏｻ</v>
      </c>
      <c r="D1886" t="str">
        <f>IF($K1886="","",男子登録情報!$O1886&amp;" "&amp;男子登録情報!$N1886&amp;" ("&amp;LEFT(男子登録情報!$F1886,2)&amp;")")</f>
        <v>Yasumasa FUJI (00)</v>
      </c>
      <c r="E1886" t="str">
        <f>IF($K1886="","",男子登録情報!$P1886)</f>
        <v>JPN</v>
      </c>
      <c r="F1886" t="str">
        <f t="shared" si="29"/>
        <v>1</v>
      </c>
      <c r="G1886">
        <f>IF($K1886="","",男子登録情報!$M1886)</f>
        <v>28</v>
      </c>
      <c r="H1886">
        <f>IF($K1886="","",男子登録情報!$A1886)</f>
        <v>492237</v>
      </c>
      <c r="K1886">
        <f>IF(男子登録情報!$C1886="","",男子登録情報!$C1886)</f>
        <v>1885</v>
      </c>
      <c r="M1886">
        <f>IFERROR(IF(AND(402&lt;=VALUE(RIGHT(男子登録情報!$F1886,4)),競技会情報!$E$3*100+競技会情報!$G$3&gt;=VALUE(RIGHT(男子登録情報!$F1886,4))),VALUE(男子登録情報!$G1886)+1,VALUE(男子登録情報!$G1886)),"")</f>
        <v>22</v>
      </c>
      <c r="N1886" t="str">
        <f>IF($K1886="","",IF(男子登録情報!$H1886="北海道",男子登録情報!$H1886,LEFT(男子登録情報!$H1886,LEN(男子登録情報!$H1886)-1)))</f>
        <v>兵庫</v>
      </c>
      <c r="O1886" t="str">
        <f>IF($K1886="","",IF(LEN($N1886)=2,LEFT($N1886,1)&amp;"　"&amp;RIGHT($N1886,1)&amp;"・"&amp;男子登録情報!$I1886,$N1886&amp;"・"&amp;男子登録情報!$I1886))</f>
        <v>兵　庫・鳴尾</v>
      </c>
    </row>
    <row r="1887" spans="1:15" x14ac:dyDescent="0.55000000000000004">
      <c r="A1887">
        <f>IF($K1887="","",100000000+男子登録情報!$C1887)</f>
        <v>100001886</v>
      </c>
      <c r="B1887" t="str">
        <f>IF($K1887="","",男子登録情報!$D1887&amp;" ("&amp;男子登録情報!$K1887&amp;")")</f>
        <v>佐々木　宏晃 (M2)</v>
      </c>
      <c r="C1887" t="str">
        <f>IF($K1887="","",男子登録情報!$E1887)</f>
        <v>ｻｻｷ ﾋﾛｱｷ</v>
      </c>
      <c r="D1887" t="str">
        <f>IF($K1887="","",男子登録情報!$O1887&amp;" "&amp;男子登録情報!$N1887&amp;" ("&amp;LEFT(男子登録情報!$F1887,2)&amp;")")</f>
        <v>Hiroaki SASAKI (98)</v>
      </c>
      <c r="E1887" t="str">
        <f>IF($K1887="","",男子登録情報!$P1887)</f>
        <v>JPN</v>
      </c>
      <c r="F1887" t="str">
        <f t="shared" si="29"/>
        <v>1</v>
      </c>
      <c r="G1887">
        <f>IF($K1887="","",男子登録情報!$M1887)</f>
        <v>25</v>
      </c>
      <c r="H1887">
        <f>IF($K1887="","",男子登録情報!$A1887)</f>
        <v>490050</v>
      </c>
      <c r="K1887">
        <f>IF(男子登録情報!$C1887="","",男子登録情報!$C1887)</f>
        <v>1886</v>
      </c>
      <c r="M1887">
        <f>IFERROR(IF(AND(402&lt;=VALUE(RIGHT(男子登録情報!$F1887,4)),競技会情報!$E$3*100+競技会情報!$G$3&gt;=VALUE(RIGHT(男子登録情報!$F1887,4))),VALUE(男子登録情報!$G1887)+1,VALUE(男子登録情報!$G1887)),"")</f>
        <v>24</v>
      </c>
      <c r="N1887" t="str">
        <f>IF($K1887="","",IF(男子登録情報!$H1887="北海道",男子登録情報!$H1887,LEFT(男子登録情報!$H1887,LEN(男子登録情報!$H1887)-1)))</f>
        <v>滋賀</v>
      </c>
      <c r="O1887" t="str">
        <f>IF($K1887="","",IF(LEN($N1887)=2,LEFT($N1887,1)&amp;"　"&amp;RIGHT($N1887,1)&amp;"・"&amp;男子登録情報!$I1887,$N1887&amp;"・"&amp;男子登録情報!$I1887))</f>
        <v>滋　賀・草津東</v>
      </c>
    </row>
    <row r="1888" spans="1:15" x14ac:dyDescent="0.55000000000000004">
      <c r="A1888">
        <f>IF($K1888="","",100000000+男子登録情報!$C1888)</f>
        <v>100001887</v>
      </c>
      <c r="B1888" t="str">
        <f>IF($K1888="","",男子登録情報!$D1888&amp;" ("&amp;男子登録情報!$K1888&amp;")")</f>
        <v>足立　奏多 (1)</v>
      </c>
      <c r="C1888" t="str">
        <f>IF($K1888="","",男子登録情報!$E1888)</f>
        <v>ｱﾀﾞﾁ ｶﾅﾀ</v>
      </c>
      <c r="D1888" t="str">
        <f>IF($K1888="","",男子登録情報!$O1888&amp;" "&amp;男子登録情報!$N1888&amp;" ("&amp;LEFT(男子登録情報!$F1888,2)&amp;")")</f>
        <v>Kanata ADACHI (03)</v>
      </c>
      <c r="E1888" t="str">
        <f>IF($K1888="","",男子登録情報!$P1888)</f>
        <v>JPN</v>
      </c>
      <c r="F1888" t="str">
        <f t="shared" si="29"/>
        <v>1</v>
      </c>
      <c r="G1888">
        <f>IF($K1888="","",男子登録情報!$M1888)</f>
        <v>26</v>
      </c>
      <c r="H1888">
        <f>IF($K1888="","",男子登録情報!$A1888)</f>
        <v>492199</v>
      </c>
      <c r="K1888">
        <f>IF(男子登録情報!$C1888="","",男子登録情報!$C1888)</f>
        <v>1887</v>
      </c>
      <c r="M1888">
        <f>IFERROR(IF(AND(402&lt;=VALUE(RIGHT(男子登録情報!$F1888,4)),競技会情報!$E$3*100+競技会情報!$G$3&gt;=VALUE(RIGHT(男子登録情報!$F1888,4))),VALUE(男子登録情報!$G1888)+1,VALUE(男子登録情報!$G1888)),"")</f>
        <v>19</v>
      </c>
      <c r="N1888" t="str">
        <f>IF($K1888="","",IF(男子登録情報!$H1888="北海道",男子登録情報!$H1888,LEFT(男子登録情報!$H1888,LEN(男子登録情報!$H1888)-1)))</f>
        <v>京都</v>
      </c>
      <c r="O1888" t="str">
        <f>IF($K1888="","",IF(LEN($N1888)=2,LEFT($N1888,1)&amp;"　"&amp;RIGHT($N1888,1)&amp;"・"&amp;男子登録情報!$I1888,$N1888&amp;"・"&amp;男子登録情報!$I1888))</f>
        <v>京　都・福知山成美</v>
      </c>
    </row>
    <row r="1889" spans="1:15" x14ac:dyDescent="0.55000000000000004">
      <c r="A1889">
        <f>IF($K1889="","",100000000+男子登録情報!$C1889)</f>
        <v>100001888</v>
      </c>
      <c r="B1889" t="str">
        <f>IF($K1889="","",男子登録情報!$D1889&amp;" ("&amp;男子登録情報!$K1889&amp;")")</f>
        <v>古田　七海 (3)</v>
      </c>
      <c r="C1889" t="str">
        <f>IF($K1889="","",男子登録情報!$E1889)</f>
        <v>ﾌﾙﾀ ﾅﾅﾐ</v>
      </c>
      <c r="D1889" t="str">
        <f>IF($K1889="","",男子登録情報!$O1889&amp;" "&amp;男子登録情報!$N1889&amp;" ("&amp;LEFT(男子登録情報!$F1889,2)&amp;")")</f>
        <v>Nanami FURUTA (01)</v>
      </c>
      <c r="E1889" t="str">
        <f>IF($K1889="","",男子登録情報!$P1889)</f>
        <v>JPN</v>
      </c>
      <c r="F1889" t="str">
        <f t="shared" si="29"/>
        <v>1</v>
      </c>
      <c r="G1889">
        <f>IF($K1889="","",男子登録情報!$M1889)</f>
        <v>29</v>
      </c>
      <c r="H1889">
        <f>IF($K1889="","",男子登録情報!$A1889)</f>
        <v>490056</v>
      </c>
      <c r="K1889">
        <f>IF(男子登録情報!$C1889="","",男子登録情報!$C1889)</f>
        <v>1888</v>
      </c>
      <c r="M1889">
        <f>IFERROR(IF(AND(402&lt;=VALUE(RIGHT(男子登録情報!$F1889,4)),競技会情報!$E$3*100+競技会情報!$G$3&gt;=VALUE(RIGHT(男子登録情報!$F1889,4))),VALUE(男子登録情報!$G1889)+1,VALUE(男子登録情報!$G1889)),"")</f>
        <v>21</v>
      </c>
      <c r="N1889" t="str">
        <f>IF($K1889="","",IF(男子登録情報!$H1889="北海道",男子登録情報!$H1889,LEFT(男子登録情報!$H1889,LEN(男子登録情報!$H1889)-1)))</f>
        <v>滋賀</v>
      </c>
      <c r="O1889" t="str">
        <f>IF($K1889="","",IF(LEN($N1889)=2,LEFT($N1889,1)&amp;"　"&amp;RIGHT($N1889,1)&amp;"・"&amp;男子登録情報!$I1889,$N1889&amp;"・"&amp;男子登録情報!$I1889))</f>
        <v>滋　賀・東大津</v>
      </c>
    </row>
    <row r="1890" spans="1:15" x14ac:dyDescent="0.55000000000000004">
      <c r="A1890">
        <f>IF($K1890="","",100000000+男子登録情報!$C1890)</f>
        <v>100001889</v>
      </c>
      <c r="B1890" t="str">
        <f>IF($K1890="","",男子登録情報!$D1890&amp;" ("&amp;男子登録情報!$K1890&amp;")")</f>
        <v>木挽　幹太 (1)</v>
      </c>
      <c r="C1890" t="str">
        <f>IF($K1890="","",男子登録情報!$E1890)</f>
        <v>ｺﾋﾞｷ ｶﾝﾀ</v>
      </c>
      <c r="D1890" t="str">
        <f>IF($K1890="","",男子登録情報!$O1890&amp;" "&amp;男子登録情報!$N1890&amp;" ("&amp;LEFT(男子登録情報!$F1890,2)&amp;")")</f>
        <v>Kanta KOBIKI (03)</v>
      </c>
      <c r="E1890" t="str">
        <f>IF($K1890="","",男子登録情報!$P1890)</f>
        <v>JPN</v>
      </c>
      <c r="F1890" t="str">
        <f t="shared" si="29"/>
        <v>1</v>
      </c>
      <c r="G1890">
        <f>IF($K1890="","",男子登録情報!$M1890)</f>
        <v>28</v>
      </c>
      <c r="H1890">
        <f>IF($K1890="","",男子登録情報!$A1890)</f>
        <v>492237</v>
      </c>
      <c r="K1890">
        <f>IF(男子登録情報!$C1890="","",男子登録情報!$C1890)</f>
        <v>1889</v>
      </c>
      <c r="M1890">
        <f>IFERROR(IF(AND(402&lt;=VALUE(RIGHT(男子登録情報!$F1890,4)),競技会情報!$E$3*100+競技会情報!$G$3&gt;=VALUE(RIGHT(男子登録情報!$F1890,4))),VALUE(男子登録情報!$G1890)+1,VALUE(男子登録情報!$G1890)),"")</f>
        <v>19</v>
      </c>
      <c r="N1890" t="str">
        <f>IF($K1890="","",IF(男子登録情報!$H1890="北海道",男子登録情報!$H1890,LEFT(男子登録情報!$H1890,LEN(男子登録情報!$H1890)-1)))</f>
        <v>兵庫</v>
      </c>
      <c r="O1890" t="str">
        <f>IF($K1890="","",IF(LEN($N1890)=2,LEFT($N1890,1)&amp;"　"&amp;RIGHT($N1890,1)&amp;"・"&amp;男子登録情報!$I1890,$N1890&amp;"・"&amp;男子登録情報!$I1890))</f>
        <v>兵　庫・宝塚</v>
      </c>
    </row>
    <row r="1891" spans="1:15" x14ac:dyDescent="0.55000000000000004">
      <c r="A1891">
        <f>IF($K1891="","",100000000+男子登録情報!$C1891)</f>
        <v>100001890</v>
      </c>
      <c r="B1891" t="str">
        <f>IF($K1891="","",男子登録情報!$D1891&amp;" ("&amp;男子登録情報!$K1891&amp;")")</f>
        <v>並川　颯晟 (1)</v>
      </c>
      <c r="C1891" t="str">
        <f>IF($K1891="","",男子登録情報!$E1891)</f>
        <v>ﾅﾐｶﾜ ﾊﾔｾ</v>
      </c>
      <c r="D1891" t="str">
        <f>IF($K1891="","",男子登録情報!$O1891&amp;" "&amp;男子登録情報!$N1891&amp;" ("&amp;LEFT(男子登録情報!$F1891,2)&amp;")")</f>
        <v>Hayase NAMIKAWA (04)</v>
      </c>
      <c r="E1891" t="str">
        <f>IF($K1891="","",男子登録情報!$P1891)</f>
        <v>JPN</v>
      </c>
      <c r="F1891" t="str">
        <f t="shared" si="29"/>
        <v>1</v>
      </c>
      <c r="G1891">
        <f>IF($K1891="","",男子登録情報!$M1891)</f>
        <v>28</v>
      </c>
      <c r="H1891">
        <f>IF($K1891="","",男子登録情報!$A1891)</f>
        <v>492237</v>
      </c>
      <c r="K1891">
        <f>IF(男子登録情報!$C1891="","",男子登録情報!$C1891)</f>
        <v>1890</v>
      </c>
      <c r="M1891">
        <f>IFERROR(IF(AND(402&lt;=VALUE(RIGHT(男子登録情報!$F1891,4)),競技会情報!$E$3*100+競技会情報!$G$3&gt;=VALUE(RIGHT(男子登録情報!$F1891,4))),VALUE(男子登録情報!$G1891)+1,VALUE(男子登録情報!$G1891)),"")</f>
        <v>18</v>
      </c>
      <c r="N1891" t="str">
        <f>IF($K1891="","",IF(男子登録情報!$H1891="北海道",男子登録情報!$H1891,LEFT(男子登録情報!$H1891,LEN(男子登録情報!$H1891)-1)))</f>
        <v>兵庫</v>
      </c>
      <c r="O1891" t="str">
        <f>IF($K1891="","",IF(LEN($N1891)=2,LEFT($N1891,1)&amp;"　"&amp;RIGHT($N1891,1)&amp;"・"&amp;男子登録情報!$I1891,$N1891&amp;"・"&amp;男子登録情報!$I1891))</f>
        <v>兵　庫・報徳学園</v>
      </c>
    </row>
    <row r="1892" spans="1:15" x14ac:dyDescent="0.55000000000000004">
      <c r="A1892">
        <f>IF($K1892="","",100000000+男子登録情報!$C1892)</f>
        <v>100001891</v>
      </c>
      <c r="B1892" t="str">
        <f>IF($K1892="","",男子登録情報!$D1892&amp;" ("&amp;男子登録情報!$K1892&amp;")")</f>
        <v>堀　匠舞 (1)</v>
      </c>
      <c r="C1892" t="str">
        <f>IF($K1892="","",男子登録情報!$E1892)</f>
        <v>ﾎﾘ ｼｮｳﾌﾞ</v>
      </c>
      <c r="D1892" t="str">
        <f>IF($K1892="","",男子登録情報!$O1892&amp;" "&amp;男子登録情報!$N1892&amp;" ("&amp;LEFT(男子登録情報!$F1892,2)&amp;")")</f>
        <v>Shobu HORI (04)</v>
      </c>
      <c r="E1892" t="str">
        <f>IF($K1892="","",男子登録情報!$P1892)</f>
        <v>JPN</v>
      </c>
      <c r="F1892" t="str">
        <f t="shared" si="29"/>
        <v>1</v>
      </c>
      <c r="G1892">
        <f>IF($K1892="","",男子登録情報!$M1892)</f>
        <v>28</v>
      </c>
      <c r="H1892">
        <f>IF($K1892="","",男子登録情報!$A1892)</f>
        <v>492237</v>
      </c>
      <c r="K1892">
        <f>IF(男子登録情報!$C1892="","",男子登録情報!$C1892)</f>
        <v>1891</v>
      </c>
      <c r="M1892">
        <f>IFERROR(IF(AND(402&lt;=VALUE(RIGHT(男子登録情報!$F1892,4)),競技会情報!$E$3*100+競技会情報!$G$3&gt;=VALUE(RIGHT(男子登録情報!$F1892,4))),VALUE(男子登録情報!$G1892)+1,VALUE(男子登録情報!$G1892)),"")</f>
        <v>18</v>
      </c>
      <c r="N1892" t="str">
        <f>IF($K1892="","",IF(男子登録情報!$H1892="北海道",男子登録情報!$H1892,LEFT(男子登録情報!$H1892,LEN(男子登録情報!$H1892)-1)))</f>
        <v>兵庫</v>
      </c>
      <c r="O1892" t="str">
        <f>IF($K1892="","",IF(LEN($N1892)=2,LEFT($N1892,1)&amp;"　"&amp;RIGHT($N1892,1)&amp;"・"&amp;男子登録情報!$I1892,$N1892&amp;"・"&amp;男子登録情報!$I1892))</f>
        <v>兵　庫・報徳学園</v>
      </c>
    </row>
    <row r="1893" spans="1:15" x14ac:dyDescent="0.55000000000000004">
      <c r="A1893">
        <f>IF($K1893="","",100000000+男子登録情報!$C1893)</f>
        <v>100001892</v>
      </c>
      <c r="B1893" t="str">
        <f>IF($K1893="","",男子登録情報!$D1893&amp;" ("&amp;男子登録情報!$K1893&amp;")")</f>
        <v>小畠　隆文 (M1)</v>
      </c>
      <c r="C1893" t="str">
        <f>IF($K1893="","",男子登録情報!$E1893)</f>
        <v>ｵﾊﾞﾀ ﾀｶﾌﾐ</v>
      </c>
      <c r="D1893" t="str">
        <f>IF($K1893="","",男子登録情報!$O1893&amp;" "&amp;男子登録情報!$N1893&amp;" ("&amp;LEFT(男子登録情報!$F1893,2)&amp;")")</f>
        <v>Takafumi OBATA (99)</v>
      </c>
      <c r="E1893" t="str">
        <f>IF($K1893="","",男子登録情報!$P1893)</f>
        <v>JPN</v>
      </c>
      <c r="F1893" t="str">
        <f t="shared" si="29"/>
        <v>1</v>
      </c>
      <c r="G1893">
        <f>IF($K1893="","",男子登録情報!$M1893)</f>
        <v>27</v>
      </c>
      <c r="H1893">
        <f>IF($K1893="","",男子登録情報!$A1893)</f>
        <v>492195</v>
      </c>
      <c r="K1893">
        <f>IF(男子登録情報!$C1893="","",男子登録情報!$C1893)</f>
        <v>1892</v>
      </c>
      <c r="M1893">
        <f>IFERROR(IF(AND(402&lt;=VALUE(RIGHT(男子登録情報!$F1893,4)),競技会情報!$E$3*100+競技会情報!$G$3&gt;=VALUE(RIGHT(男子登録情報!$F1893,4))),VALUE(男子登録情報!$G1893)+1,VALUE(男子登録情報!$G1893)),"")</f>
        <v>23</v>
      </c>
      <c r="N1893" t="str">
        <f>IF($K1893="","",IF(男子登録情報!$H1893="北海道",男子登録情報!$H1893,LEFT(男子登録情報!$H1893,LEN(男子登録情報!$H1893)-1)))</f>
        <v>大阪</v>
      </c>
      <c r="O1893" t="str">
        <f>IF($K1893="","",IF(LEN($N1893)=2,LEFT($N1893,1)&amp;"　"&amp;RIGHT($N1893,1)&amp;"・"&amp;男子登録情報!$I1893,$N1893&amp;"・"&amp;男子登録情報!$I1893))</f>
        <v>大　阪・八尾</v>
      </c>
    </row>
    <row r="1894" spans="1:15" x14ac:dyDescent="0.55000000000000004">
      <c r="A1894">
        <f>IF($K1894="","",100000000+男子登録情報!$C1894)</f>
        <v>100001893</v>
      </c>
      <c r="B1894" t="str">
        <f>IF($K1894="","",男子登録情報!$D1894&amp;" ("&amp;男子登録情報!$K1894&amp;")")</f>
        <v>柴田　栗佑 (M1)</v>
      </c>
      <c r="C1894" t="str">
        <f>IF($K1894="","",男子登録情報!$E1894)</f>
        <v>ｼﾊﾞﾀ ｸﾘｽｹ</v>
      </c>
      <c r="D1894" t="str">
        <f>IF($K1894="","",男子登録情報!$O1894&amp;" "&amp;男子登録情報!$N1894&amp;" ("&amp;LEFT(男子登録情報!$F1894,2)&amp;")")</f>
        <v>Kurisuke SHIBATA (99)</v>
      </c>
      <c r="E1894" t="str">
        <f>IF($K1894="","",男子登録情報!$P1894)</f>
        <v>JPN</v>
      </c>
      <c r="F1894" t="str">
        <f t="shared" si="29"/>
        <v>1</v>
      </c>
      <c r="G1894">
        <f>IF($K1894="","",男子登録情報!$M1894)</f>
        <v>28</v>
      </c>
      <c r="H1894">
        <f>IF($K1894="","",男子登録情報!$A1894)</f>
        <v>490048</v>
      </c>
      <c r="K1894">
        <f>IF(男子登録情報!$C1894="","",男子登録情報!$C1894)</f>
        <v>1893</v>
      </c>
      <c r="M1894">
        <f>IFERROR(IF(AND(402&lt;=VALUE(RIGHT(男子登録情報!$F1894,4)),競技会情報!$E$3*100+競技会情報!$G$3&gt;=VALUE(RIGHT(男子登録情報!$F1894,4))),VALUE(男子登録情報!$G1894)+1,VALUE(男子登録情報!$G1894)),"")</f>
        <v>23</v>
      </c>
      <c r="N1894" t="str">
        <f>IF($K1894="","",IF(男子登録情報!$H1894="北海道",男子登録情報!$H1894,LEFT(男子登録情報!$H1894,LEN(男子登録情報!$H1894)-1)))</f>
        <v>兵庫</v>
      </c>
      <c r="O1894" t="str">
        <f>IF($K1894="","",IF(LEN($N1894)=2,LEFT($N1894,1)&amp;"　"&amp;RIGHT($N1894,1)&amp;"・"&amp;男子登録情報!$I1894,$N1894&amp;"・"&amp;男子登録情報!$I1894))</f>
        <v>兵　庫・滝川</v>
      </c>
    </row>
    <row r="1895" spans="1:15" x14ac:dyDescent="0.55000000000000004">
      <c r="A1895">
        <f>IF($K1895="","",100000000+男子登録情報!$C1895)</f>
        <v>100001894</v>
      </c>
      <c r="B1895" t="str">
        <f>IF($K1895="","",男子登録情報!$D1895&amp;" ("&amp;男子登録情報!$K1895&amp;")")</f>
        <v>山本　真大 (1)</v>
      </c>
      <c r="C1895" t="str">
        <f>IF($K1895="","",男子登録情報!$E1895)</f>
        <v>ﾔﾏﾓﾄ ﾏﾅﾄ</v>
      </c>
      <c r="D1895" t="str">
        <f>IF($K1895="","",男子登録情報!$O1895&amp;" "&amp;男子登録情報!$N1895&amp;" ("&amp;LEFT(男子登録情報!$F1895,2)&amp;")")</f>
        <v>Manato YAMAMOTO (03)</v>
      </c>
      <c r="E1895" t="str">
        <f>IF($K1895="","",男子登録情報!$P1895)</f>
        <v>JPN</v>
      </c>
      <c r="F1895" t="str">
        <f t="shared" si="29"/>
        <v>1</v>
      </c>
      <c r="G1895">
        <f>IF($K1895="","",男子登録情報!$M1895)</f>
        <v>27</v>
      </c>
      <c r="H1895">
        <f>IF($K1895="","",男子登録情報!$A1895)</f>
        <v>492213</v>
      </c>
      <c r="K1895">
        <f>IF(男子登録情報!$C1895="","",男子登録情報!$C1895)</f>
        <v>1894</v>
      </c>
      <c r="M1895">
        <f>IFERROR(IF(AND(402&lt;=VALUE(RIGHT(男子登録情報!$F1895,4)),競技会情報!$E$3*100+競技会情報!$G$3&gt;=VALUE(RIGHT(男子登録情報!$F1895,4))),VALUE(男子登録情報!$G1895)+1,VALUE(男子登録情報!$G1895)),"")</f>
        <v>19</v>
      </c>
      <c r="N1895" t="str">
        <f>IF($K1895="","",IF(男子登録情報!$H1895="北海道",男子登録情報!$H1895,LEFT(男子登録情報!$H1895,LEN(男子登録情報!$H1895)-1)))</f>
        <v>大阪</v>
      </c>
      <c r="O1895" t="str">
        <f>IF($K1895="","",IF(LEN($N1895)=2,LEFT($N1895,1)&amp;"　"&amp;RIGHT($N1895,1)&amp;"・"&amp;男子登録情報!$I1895,$N1895&amp;"・"&amp;男子登録情報!$I1895))</f>
        <v>大　阪・大阪体育大学浪商高等学校</v>
      </c>
    </row>
    <row r="1896" spans="1:15" x14ac:dyDescent="0.55000000000000004">
      <c r="A1896">
        <f>IF($K1896="","",100000000+男子登録情報!$C1896)</f>
        <v>100001895</v>
      </c>
      <c r="B1896" t="str">
        <f>IF($K1896="","",男子登録情報!$D1896&amp;" ("&amp;男子登録情報!$K1896&amp;")")</f>
        <v>妹尾　亮斗 (2)</v>
      </c>
      <c r="C1896" t="str">
        <f>IF($K1896="","",男子登録情報!$E1896)</f>
        <v>ｾﾉｵ ﾘｮｳﾄ</v>
      </c>
      <c r="D1896" t="str">
        <f>IF($K1896="","",男子登録情報!$O1896&amp;" "&amp;男子登録情報!$N1896&amp;" ("&amp;LEFT(男子登録情報!$F1896,2)&amp;")")</f>
        <v>Ryoto SENOO (02)</v>
      </c>
      <c r="E1896" t="str">
        <f>IF($K1896="","",男子登録情報!$P1896)</f>
        <v>JPN</v>
      </c>
      <c r="F1896" t="str">
        <f t="shared" si="29"/>
        <v>1</v>
      </c>
      <c r="G1896">
        <f>IF($K1896="","",男子登録情報!$M1896)</f>
        <v>26</v>
      </c>
      <c r="H1896">
        <f>IF($K1896="","",男子登録情報!$A1896)</f>
        <v>492522</v>
      </c>
      <c r="K1896">
        <f>IF(男子登録情報!$C1896="","",男子登録情報!$C1896)</f>
        <v>1895</v>
      </c>
      <c r="M1896">
        <f>IFERROR(IF(AND(402&lt;=VALUE(RIGHT(男子登録情報!$F1896,4)),競技会情報!$E$3*100+競技会情報!$G$3&gt;=VALUE(RIGHT(男子登録情報!$F1896,4))),VALUE(男子登録情報!$G1896)+1,VALUE(男子登録情報!$G1896)),"")</f>
        <v>20</v>
      </c>
      <c r="N1896" t="str">
        <f>IF($K1896="","",IF(男子登録情報!$H1896="北海道",男子登録情報!$H1896,LEFT(男子登録情報!$H1896,LEN(男子登録情報!$H1896)-1)))</f>
        <v>京都</v>
      </c>
      <c r="O1896" t="str">
        <f>IF($K1896="","",IF(LEN($N1896)=2,LEFT($N1896,1)&amp;"　"&amp;RIGHT($N1896,1)&amp;"・"&amp;男子登録情報!$I1896,$N1896&amp;"・"&amp;男子登録情報!$I1896))</f>
        <v>京　都・洛東</v>
      </c>
    </row>
    <row r="1897" spans="1:15" x14ac:dyDescent="0.55000000000000004">
      <c r="A1897">
        <f>IF($K1897="","",100000000+男子登録情報!$C1897)</f>
        <v>100001896</v>
      </c>
      <c r="B1897" t="str">
        <f>IF($K1897="","",男子登録情報!$D1897&amp;" ("&amp;男子登録情報!$K1897&amp;")")</f>
        <v>赤井　伊夫貴 (1)</v>
      </c>
      <c r="C1897" t="str">
        <f>IF($K1897="","",男子登録情報!$E1897)</f>
        <v>ｱｶｲ ｲﾌﾞｷ</v>
      </c>
      <c r="D1897" t="str">
        <f>IF($K1897="","",男子登録情報!$O1897&amp;" "&amp;男子登録情報!$N1897&amp;" ("&amp;LEFT(男子登録情報!$F1897,2)&amp;")")</f>
        <v>Ibuki AKAI (03)</v>
      </c>
      <c r="E1897" t="str">
        <f>IF($K1897="","",男子登録情報!$P1897)</f>
        <v>JPN</v>
      </c>
      <c r="F1897" t="str">
        <f t="shared" si="29"/>
        <v>1</v>
      </c>
      <c r="G1897">
        <f>IF($K1897="","",男子登録情報!$M1897)</f>
        <v>26</v>
      </c>
      <c r="H1897">
        <f>IF($K1897="","",男子登録情報!$A1897)</f>
        <v>492522</v>
      </c>
      <c r="K1897">
        <f>IF(男子登録情報!$C1897="","",男子登録情報!$C1897)</f>
        <v>1896</v>
      </c>
      <c r="M1897">
        <f>IFERROR(IF(AND(402&lt;=VALUE(RIGHT(男子登録情報!$F1897,4)),競技会情報!$E$3*100+競技会情報!$G$3&gt;=VALUE(RIGHT(男子登録情報!$F1897,4))),VALUE(男子登録情報!$G1897)+1,VALUE(男子登録情報!$G1897)),"")</f>
        <v>19</v>
      </c>
      <c r="N1897" t="str">
        <f>IF($K1897="","",IF(男子登録情報!$H1897="北海道",男子登録情報!$H1897,LEFT(男子登録情報!$H1897,LEN(男子登録情報!$H1897)-1)))</f>
        <v>京都</v>
      </c>
      <c r="O1897" t="str">
        <f>IF($K1897="","",IF(LEN($N1897)=2,LEFT($N1897,1)&amp;"　"&amp;RIGHT($N1897,1)&amp;"・"&amp;男子登録情報!$I1897,$N1897&amp;"・"&amp;男子登録情報!$I1897))</f>
        <v>京　都・京都共栄学園</v>
      </c>
    </row>
    <row r="1898" spans="1:15" x14ac:dyDescent="0.55000000000000004">
      <c r="A1898">
        <f>IF($K1898="","",100000000+男子登録情報!$C1898)</f>
        <v>100001897</v>
      </c>
      <c r="B1898" t="str">
        <f>IF($K1898="","",男子登録情報!$D1898&amp;" ("&amp;男子登録情報!$K1898&amp;")")</f>
        <v>井田　一季 (1)</v>
      </c>
      <c r="C1898" t="str">
        <f>IF($K1898="","",男子登録情報!$E1898)</f>
        <v>ｲﾀﾞ ｲﾁｷ</v>
      </c>
      <c r="D1898" t="str">
        <f>IF($K1898="","",男子登録情報!$O1898&amp;" "&amp;男子登録情報!$N1898&amp;" ("&amp;LEFT(男子登録情報!$F1898,2)&amp;")")</f>
        <v>Ichiki IDA (03)</v>
      </c>
      <c r="E1898" t="str">
        <f>IF($K1898="","",男子登録情報!$P1898)</f>
        <v>JPN</v>
      </c>
      <c r="F1898" t="str">
        <f t="shared" si="29"/>
        <v>1</v>
      </c>
      <c r="G1898">
        <f>IF($K1898="","",男子登録情報!$M1898)</f>
        <v>30</v>
      </c>
      <c r="H1898">
        <f>IF($K1898="","",男子登録情報!$A1898)</f>
        <v>492522</v>
      </c>
      <c r="K1898">
        <f>IF(男子登録情報!$C1898="","",男子登録情報!$C1898)</f>
        <v>1897</v>
      </c>
      <c r="M1898">
        <f>IFERROR(IF(AND(402&lt;=VALUE(RIGHT(男子登録情報!$F1898,4)),競技会情報!$E$3*100+競技会情報!$G$3&gt;=VALUE(RIGHT(男子登録情報!$F1898,4))),VALUE(男子登録情報!$G1898)+1,VALUE(男子登録情報!$G1898)),"")</f>
        <v>19</v>
      </c>
      <c r="N1898" t="str">
        <f>IF($K1898="","",IF(男子登録情報!$H1898="北海道",男子登録情報!$H1898,LEFT(男子登録情報!$H1898,LEN(男子登録情報!$H1898)-1)))</f>
        <v>和歌山</v>
      </c>
      <c r="O1898" t="str">
        <f>IF($K1898="","",IF(LEN($N1898)=2,LEFT($N1898,1)&amp;"　"&amp;RIGHT($N1898,1)&amp;"・"&amp;男子登録情報!$I1898,$N1898&amp;"・"&amp;男子登録情報!$I1898))</f>
        <v>和歌山・熊野</v>
      </c>
    </row>
    <row r="1899" spans="1:15" x14ac:dyDescent="0.55000000000000004">
      <c r="A1899">
        <f>IF($K1899="","",100000000+男子登録情報!$C1899)</f>
        <v>100001898</v>
      </c>
      <c r="B1899" t="str">
        <f>IF($K1899="","",男子登録情報!$D1899&amp;" ("&amp;男子登録情報!$K1899&amp;")")</f>
        <v>大川　秀仁 (1)</v>
      </c>
      <c r="C1899" t="str">
        <f>IF($K1899="","",男子登録情報!$E1899)</f>
        <v>ｵｵｶﾜ ﾋﾃﾞﾋﾄ</v>
      </c>
      <c r="D1899" t="str">
        <f>IF($K1899="","",男子登録情報!$O1899&amp;" "&amp;男子登録情報!$N1899&amp;" ("&amp;LEFT(男子登録情報!$F1899,2)&amp;")")</f>
        <v>Hidehito OKAWA (04)</v>
      </c>
      <c r="E1899" t="str">
        <f>IF($K1899="","",男子登録情報!$P1899)</f>
        <v>JPN</v>
      </c>
      <c r="F1899" t="str">
        <f t="shared" si="29"/>
        <v>1</v>
      </c>
      <c r="G1899">
        <f>IF($K1899="","",男子登録情報!$M1899)</f>
        <v>27</v>
      </c>
      <c r="H1899">
        <f>IF($K1899="","",男子登録情報!$A1899)</f>
        <v>492522</v>
      </c>
      <c r="K1899">
        <f>IF(男子登録情報!$C1899="","",男子登録情報!$C1899)</f>
        <v>1898</v>
      </c>
      <c r="M1899">
        <f>IFERROR(IF(AND(402&lt;=VALUE(RIGHT(男子登録情報!$F1899,4)),競技会情報!$E$3*100+競技会情報!$G$3&gt;=VALUE(RIGHT(男子登録情報!$F1899,4))),VALUE(男子登録情報!$G1899)+1,VALUE(男子登録情報!$G1899)),"")</f>
        <v>18</v>
      </c>
      <c r="N1899" t="str">
        <f>IF($K1899="","",IF(男子登録情報!$H1899="北海道",男子登録情報!$H1899,LEFT(男子登録情報!$H1899,LEN(男子登録情報!$H1899)-1)))</f>
        <v>大阪</v>
      </c>
      <c r="O1899" t="str">
        <f>IF($K1899="","",IF(LEN($N1899)=2,LEFT($N1899,1)&amp;"　"&amp;RIGHT($N1899,1)&amp;"・"&amp;男子登録情報!$I1899,$N1899&amp;"・"&amp;男子登録情報!$I1899))</f>
        <v>大　阪・緑風冠</v>
      </c>
    </row>
    <row r="1900" spans="1:15" x14ac:dyDescent="0.55000000000000004">
      <c r="A1900">
        <f>IF($K1900="","",100000000+男子登録情報!$C1900)</f>
        <v>100001899</v>
      </c>
      <c r="B1900" t="str">
        <f>IF($K1900="","",男子登録情報!$D1900&amp;" ("&amp;男子登録情報!$K1900&amp;")")</f>
        <v>岡本　憲弥 (1)</v>
      </c>
      <c r="C1900" t="str">
        <f>IF($K1900="","",男子登録情報!$E1900)</f>
        <v>ｵｶﾓﾄ ｶｽﾞﾔ</v>
      </c>
      <c r="D1900" t="str">
        <f>IF($K1900="","",男子登録情報!$O1900&amp;" "&amp;男子登録情報!$N1900&amp;" ("&amp;LEFT(男子登録情報!$F1900,2)&amp;")")</f>
        <v>Kazuya OKAMOTO (04)</v>
      </c>
      <c r="E1900" t="str">
        <f>IF($K1900="","",男子登録情報!$P1900)</f>
        <v>JPN</v>
      </c>
      <c r="F1900" t="str">
        <f t="shared" si="29"/>
        <v>1</v>
      </c>
      <c r="G1900">
        <f>IF($K1900="","",男子登録情報!$M1900)</f>
        <v>27</v>
      </c>
      <c r="H1900">
        <f>IF($K1900="","",男子登録情報!$A1900)</f>
        <v>492522</v>
      </c>
      <c r="K1900">
        <f>IF(男子登録情報!$C1900="","",男子登録情報!$C1900)</f>
        <v>1899</v>
      </c>
      <c r="M1900">
        <f>IFERROR(IF(AND(402&lt;=VALUE(RIGHT(男子登録情報!$F1900,4)),競技会情報!$E$3*100+競技会情報!$G$3&gt;=VALUE(RIGHT(男子登録情報!$F1900,4))),VALUE(男子登録情報!$G1900)+1,VALUE(男子登録情報!$G1900)),"")</f>
        <v>18</v>
      </c>
      <c r="N1900" t="str">
        <f>IF($K1900="","",IF(男子登録情報!$H1900="北海道",男子登録情報!$H1900,LEFT(男子登録情報!$H1900,LEN(男子登録情報!$H1900)-1)))</f>
        <v>大阪</v>
      </c>
      <c r="O1900" t="str">
        <f>IF($K1900="","",IF(LEN($N1900)=2,LEFT($N1900,1)&amp;"　"&amp;RIGHT($N1900,1)&amp;"・"&amp;男子登録情報!$I1900,$N1900&amp;"・"&amp;男子登録情報!$I1900))</f>
        <v>大　阪・東海大学附属大阪仰星</v>
      </c>
    </row>
    <row r="1901" spans="1:15" x14ac:dyDescent="0.55000000000000004">
      <c r="A1901">
        <f>IF($K1901="","",100000000+男子登録情報!$C1901)</f>
        <v>100001900</v>
      </c>
      <c r="B1901" t="str">
        <f>IF($K1901="","",男子登録情報!$D1901&amp;" ("&amp;男子登録情報!$K1901&amp;")")</f>
        <v>岡本　真洸 (1)</v>
      </c>
      <c r="C1901" t="str">
        <f>IF($K1901="","",男子登録情報!$E1901)</f>
        <v>ｵｶﾓﾄ ﾏﾋﾛ</v>
      </c>
      <c r="D1901" t="str">
        <f>IF($K1901="","",男子登録情報!$O1901&amp;" "&amp;男子登録情報!$N1901&amp;" ("&amp;LEFT(男子登録情報!$F1901,2)&amp;")")</f>
        <v>Mahiro OKAMOTO (03)</v>
      </c>
      <c r="E1901" t="str">
        <f>IF($K1901="","",男子登録情報!$P1901)</f>
        <v>JPN</v>
      </c>
      <c r="F1901" t="str">
        <f t="shared" si="29"/>
        <v>1</v>
      </c>
      <c r="G1901">
        <f>IF($K1901="","",男子登録情報!$M1901)</f>
        <v>26</v>
      </c>
      <c r="H1901">
        <f>IF($K1901="","",男子登録情報!$A1901)</f>
        <v>492522</v>
      </c>
      <c r="K1901">
        <f>IF(男子登録情報!$C1901="","",男子登録情報!$C1901)</f>
        <v>1900</v>
      </c>
      <c r="M1901">
        <f>IFERROR(IF(AND(402&lt;=VALUE(RIGHT(男子登録情報!$F1901,4)),競技会情報!$E$3*100+競技会情報!$G$3&gt;=VALUE(RIGHT(男子登録情報!$F1901,4))),VALUE(男子登録情報!$G1901)+1,VALUE(男子登録情報!$G1901)),"")</f>
        <v>19</v>
      </c>
      <c r="N1901" t="str">
        <f>IF($K1901="","",IF(男子登録情報!$H1901="北海道",男子登録情報!$H1901,LEFT(男子登録情報!$H1901,LEN(男子登録情報!$H1901)-1)))</f>
        <v>京都</v>
      </c>
      <c r="O1901" t="str">
        <f>IF($K1901="","",IF(LEN($N1901)=2,LEFT($N1901,1)&amp;"　"&amp;RIGHT($N1901,1)&amp;"・"&amp;男子登録情報!$I1901,$N1901&amp;"・"&amp;男子登録情報!$I1901))</f>
        <v>京　都・洛北</v>
      </c>
    </row>
    <row r="1902" spans="1:15" x14ac:dyDescent="0.55000000000000004">
      <c r="A1902">
        <f>IF($K1902="","",100000000+男子登録情報!$C1902)</f>
        <v>100001901</v>
      </c>
      <c r="B1902" t="str">
        <f>IF($K1902="","",男子登録情報!$D1902&amp;" ("&amp;男子登録情報!$K1902&amp;")")</f>
        <v>尾崎　瞭 (1)</v>
      </c>
      <c r="C1902" t="str">
        <f>IF($K1902="","",男子登録情報!$E1902)</f>
        <v>ｵｻﾞｷ ﾘｮｳ</v>
      </c>
      <c r="D1902" t="str">
        <f>IF($K1902="","",男子登録情報!$O1902&amp;" "&amp;男子登録情報!$N1902&amp;" ("&amp;LEFT(男子登録情報!$F1902,2)&amp;")")</f>
        <v>Ryo OZAKI (03)</v>
      </c>
      <c r="E1902" t="str">
        <f>IF($K1902="","",男子登録情報!$P1902)</f>
        <v>JPN</v>
      </c>
      <c r="F1902" t="str">
        <f t="shared" si="29"/>
        <v>1</v>
      </c>
      <c r="G1902">
        <f>IF($K1902="","",男子登録情報!$M1902)</f>
        <v>27</v>
      </c>
      <c r="H1902">
        <f>IF($K1902="","",男子登録情報!$A1902)</f>
        <v>492522</v>
      </c>
      <c r="K1902">
        <f>IF(男子登録情報!$C1902="","",男子登録情報!$C1902)</f>
        <v>1901</v>
      </c>
      <c r="M1902">
        <f>IFERROR(IF(AND(402&lt;=VALUE(RIGHT(男子登録情報!$F1902,4)),競技会情報!$E$3*100+競技会情報!$G$3&gt;=VALUE(RIGHT(男子登録情報!$F1902,4))),VALUE(男子登録情報!$G1902)+1,VALUE(男子登録情報!$G1902)),"")</f>
        <v>19</v>
      </c>
      <c r="N1902" t="str">
        <f>IF($K1902="","",IF(男子登録情報!$H1902="北海道",男子登録情報!$H1902,LEFT(男子登録情報!$H1902,LEN(男子登録情報!$H1902)-1)))</f>
        <v>大阪</v>
      </c>
      <c r="O1902" t="str">
        <f>IF($K1902="","",IF(LEN($N1902)=2,LEFT($N1902,1)&amp;"　"&amp;RIGHT($N1902,1)&amp;"・"&amp;男子登録情報!$I1902,$N1902&amp;"・"&amp;男子登録情報!$I1902))</f>
        <v>大　阪・星翔</v>
      </c>
    </row>
    <row r="1903" spans="1:15" x14ac:dyDescent="0.55000000000000004">
      <c r="A1903">
        <f>IF($K1903="","",100000000+男子登録情報!$C1903)</f>
        <v>100001902</v>
      </c>
      <c r="B1903" t="str">
        <f>IF($K1903="","",男子登録情報!$D1903&amp;" ("&amp;男子登録情報!$K1903&amp;")")</f>
        <v>甲斐　楽海 (1)</v>
      </c>
      <c r="C1903" t="str">
        <f>IF($K1903="","",男子登録情報!$E1903)</f>
        <v>ｶｲ ﾓﾄﾐ</v>
      </c>
      <c r="D1903" t="str">
        <f>IF($K1903="","",男子登録情報!$O1903&amp;" "&amp;男子登録情報!$N1903&amp;" ("&amp;LEFT(男子登録情報!$F1903,2)&amp;")")</f>
        <v>Motomi KAI (03)</v>
      </c>
      <c r="E1903" t="str">
        <f>IF($K1903="","",男子登録情報!$P1903)</f>
        <v>JPN</v>
      </c>
      <c r="F1903" t="str">
        <f t="shared" si="29"/>
        <v>1</v>
      </c>
      <c r="G1903">
        <f>IF($K1903="","",男子登録情報!$M1903)</f>
        <v>25</v>
      </c>
      <c r="H1903">
        <f>IF($K1903="","",男子登録情報!$A1903)</f>
        <v>492522</v>
      </c>
      <c r="K1903">
        <f>IF(男子登録情報!$C1903="","",男子登録情報!$C1903)</f>
        <v>1902</v>
      </c>
      <c r="M1903">
        <f>IFERROR(IF(AND(402&lt;=VALUE(RIGHT(男子登録情報!$F1903,4)),競技会情報!$E$3*100+競技会情報!$G$3&gt;=VALUE(RIGHT(男子登録情報!$F1903,4))),VALUE(男子登録情報!$G1903)+1,VALUE(男子登録情報!$G1903)),"")</f>
        <v>19</v>
      </c>
      <c r="N1903" t="str">
        <f>IF($K1903="","",IF(男子登録情報!$H1903="北海道",男子登録情報!$H1903,LEFT(男子登録情報!$H1903,LEN(男子登録情報!$H1903)-1)))</f>
        <v>宮崎</v>
      </c>
      <c r="O1903" t="str">
        <f>IF($K1903="","",IF(LEN($N1903)=2,LEFT($N1903,1)&amp;"　"&amp;RIGHT($N1903,1)&amp;"・"&amp;男子登録情報!$I1903,$N1903&amp;"・"&amp;男子登録情報!$I1903))</f>
        <v>宮　崎・第一</v>
      </c>
    </row>
    <row r="1904" spans="1:15" x14ac:dyDescent="0.55000000000000004">
      <c r="A1904">
        <f>IF($K1904="","",100000000+男子登録情報!$C1904)</f>
        <v>100001903</v>
      </c>
      <c r="B1904" t="str">
        <f>IF($K1904="","",男子登録情報!$D1904&amp;" ("&amp;男子登録情報!$K1904&amp;")")</f>
        <v>片岡　大輔 (1)</v>
      </c>
      <c r="C1904" t="str">
        <f>IF($K1904="","",男子登録情報!$E1904)</f>
        <v>ｶﾀｵｶ ﾀﾞｲｽｹ</v>
      </c>
      <c r="D1904" t="str">
        <f>IF($K1904="","",男子登録情報!$O1904&amp;" "&amp;男子登録情報!$N1904&amp;" ("&amp;LEFT(男子登録情報!$F1904,2)&amp;")")</f>
        <v>Daisuke KATAOKA (04)</v>
      </c>
      <c r="E1904" t="str">
        <f>IF($K1904="","",男子登録情報!$P1904)</f>
        <v>JPN</v>
      </c>
      <c r="F1904" t="str">
        <f t="shared" si="29"/>
        <v>1</v>
      </c>
      <c r="G1904">
        <f>IF($K1904="","",男子登録情報!$M1904)</f>
        <v>26</v>
      </c>
      <c r="H1904">
        <f>IF($K1904="","",男子登録情報!$A1904)</f>
        <v>492522</v>
      </c>
      <c r="K1904">
        <f>IF(男子登録情報!$C1904="","",男子登録情報!$C1904)</f>
        <v>1903</v>
      </c>
      <c r="M1904">
        <f>IFERROR(IF(AND(402&lt;=VALUE(RIGHT(男子登録情報!$F1904,4)),競技会情報!$E$3*100+競技会情報!$G$3&gt;=VALUE(RIGHT(男子登録情報!$F1904,4))),VALUE(男子登録情報!$G1904)+1,VALUE(男子登録情報!$G1904)),"")</f>
        <v>18</v>
      </c>
      <c r="N1904" t="str">
        <f>IF($K1904="","",IF(男子登録情報!$H1904="北海道",男子登録情報!$H1904,LEFT(男子登録情報!$H1904,LEN(男子登録情報!$H1904)-1)))</f>
        <v>京都</v>
      </c>
      <c r="O1904" t="str">
        <f>IF($K1904="","",IF(LEN($N1904)=2,LEFT($N1904,1)&amp;"　"&amp;RIGHT($N1904,1)&amp;"・"&amp;男子登録情報!$I1904,$N1904&amp;"・"&amp;男子登録情報!$I1904))</f>
        <v>京　都・北稜</v>
      </c>
    </row>
    <row r="1905" spans="1:15" x14ac:dyDescent="0.55000000000000004">
      <c r="A1905">
        <f>IF($K1905="","",100000000+男子登録情報!$C1905)</f>
        <v>100001904</v>
      </c>
      <c r="B1905" t="str">
        <f>IF($K1905="","",男子登録情報!$D1905&amp;" ("&amp;男子登録情報!$K1905&amp;")")</f>
        <v>加納　大河 (1)</v>
      </c>
      <c r="C1905" t="str">
        <f>IF($K1905="","",男子登録情報!$E1905)</f>
        <v>ｶﾉｳ ﾀｲｶﾞ</v>
      </c>
      <c r="D1905" t="str">
        <f>IF($K1905="","",男子登録情報!$O1905&amp;" "&amp;男子登録情報!$N1905&amp;" ("&amp;LEFT(男子登録情報!$F1905,2)&amp;")")</f>
        <v>Taiga KANO (03)</v>
      </c>
      <c r="E1905" t="str">
        <f>IF($K1905="","",男子登録情報!$P1905)</f>
        <v>JPN</v>
      </c>
      <c r="F1905" t="str">
        <f t="shared" si="29"/>
        <v>1</v>
      </c>
      <c r="G1905">
        <f>IF($K1905="","",男子登録情報!$M1905)</f>
        <v>26</v>
      </c>
      <c r="H1905">
        <f>IF($K1905="","",男子登録情報!$A1905)</f>
        <v>492522</v>
      </c>
      <c r="K1905">
        <f>IF(男子登録情報!$C1905="","",男子登録情報!$C1905)</f>
        <v>1904</v>
      </c>
      <c r="M1905">
        <f>IFERROR(IF(AND(402&lt;=VALUE(RIGHT(男子登録情報!$F1905,4)),競技会情報!$E$3*100+競技会情報!$G$3&gt;=VALUE(RIGHT(男子登録情報!$F1905,4))),VALUE(男子登録情報!$G1905)+1,VALUE(男子登録情報!$G1905)),"")</f>
        <v>19</v>
      </c>
      <c r="N1905" t="str">
        <f>IF($K1905="","",IF(男子登録情報!$H1905="北海道",男子登録情報!$H1905,LEFT(男子登録情報!$H1905,LEN(男子登録情報!$H1905)-1)))</f>
        <v>京都</v>
      </c>
      <c r="O1905" t="str">
        <f>IF($K1905="","",IF(LEN($N1905)=2,LEFT($N1905,1)&amp;"　"&amp;RIGHT($N1905,1)&amp;"・"&amp;男子登録情報!$I1905,$N1905&amp;"・"&amp;男子登録情報!$I1905))</f>
        <v>京　都・洛東</v>
      </c>
    </row>
    <row r="1906" spans="1:15" x14ac:dyDescent="0.55000000000000004">
      <c r="A1906">
        <f>IF($K1906="","",100000000+男子登録情報!$C1906)</f>
        <v>100001905</v>
      </c>
      <c r="B1906" t="str">
        <f>IF($K1906="","",男子登録情報!$D1906&amp;" ("&amp;男子登録情報!$K1906&amp;")")</f>
        <v>川北　隼平 (1)</v>
      </c>
      <c r="C1906" t="str">
        <f>IF($K1906="","",男子登録情報!$E1906)</f>
        <v>ｶﾜｷﾀ ｼｭﾝﾍﾟｲ</v>
      </c>
      <c r="D1906" t="str">
        <f>IF($K1906="","",男子登録情報!$O1906&amp;" "&amp;男子登録情報!$N1906&amp;" ("&amp;LEFT(男子登録情報!$F1906,2)&amp;")")</f>
        <v>Shumpei KAWAKITA (03)</v>
      </c>
      <c r="E1906" t="str">
        <f>IF($K1906="","",男子登録情報!$P1906)</f>
        <v>JPN</v>
      </c>
      <c r="F1906" t="str">
        <f t="shared" si="29"/>
        <v>1</v>
      </c>
      <c r="G1906">
        <f>IF($K1906="","",男子登録情報!$M1906)</f>
        <v>40</v>
      </c>
      <c r="H1906">
        <f>IF($K1906="","",男子登録情報!$A1906)</f>
        <v>492522</v>
      </c>
      <c r="K1906">
        <f>IF(男子登録情報!$C1906="","",男子登録情報!$C1906)</f>
        <v>1905</v>
      </c>
      <c r="M1906">
        <f>IFERROR(IF(AND(402&lt;=VALUE(RIGHT(男子登録情報!$F1906,4)),競技会情報!$E$3*100+競技会情報!$G$3&gt;=VALUE(RIGHT(男子登録情報!$F1906,4))),VALUE(男子登録情報!$G1906)+1,VALUE(男子登録情報!$G1906)),"")</f>
        <v>19</v>
      </c>
      <c r="N1906" t="str">
        <f>IF($K1906="","",IF(男子登録情報!$H1906="北海道",男子登録情報!$H1906,LEFT(男子登録情報!$H1906,LEN(男子登録情報!$H1906)-1)))</f>
        <v>福岡</v>
      </c>
      <c r="O1906" t="str">
        <f>IF($K1906="","",IF(LEN($N1906)=2,LEFT($N1906,1)&amp;"　"&amp;RIGHT($N1906,1)&amp;"・"&amp;男子登録情報!$I1906,$N1906&amp;"・"&amp;男子登録情報!$I1906))</f>
        <v>福　岡・福岡第一</v>
      </c>
    </row>
    <row r="1907" spans="1:15" x14ac:dyDescent="0.55000000000000004">
      <c r="A1907">
        <f>IF($K1907="","",100000000+男子登録情報!$C1907)</f>
        <v>100001906</v>
      </c>
      <c r="B1907" t="str">
        <f>IF($K1907="","",男子登録情報!$D1907&amp;" ("&amp;男子登録情報!$K1907&amp;")")</f>
        <v>倉　凌雅 (1)</v>
      </c>
      <c r="C1907" t="str">
        <f>IF($K1907="","",男子登録情報!$E1907)</f>
        <v>ｸﾗ ﾘｮｳｶﾞ</v>
      </c>
      <c r="D1907" t="str">
        <f>IF($K1907="","",男子登録情報!$O1907&amp;" "&amp;男子登録情報!$N1907&amp;" ("&amp;LEFT(男子登録情報!$F1907,2)&amp;")")</f>
        <v>Ryoga KURA (04)</v>
      </c>
      <c r="E1907" t="str">
        <f>IF($K1907="","",男子登録情報!$P1907)</f>
        <v>JPN</v>
      </c>
      <c r="F1907" t="str">
        <f t="shared" si="29"/>
        <v>1</v>
      </c>
      <c r="G1907">
        <f>IF($K1907="","",男子登録情報!$M1907)</f>
        <v>28</v>
      </c>
      <c r="H1907">
        <f>IF($K1907="","",男子登録情報!$A1907)</f>
        <v>492522</v>
      </c>
      <c r="K1907">
        <f>IF(男子登録情報!$C1907="","",男子登録情報!$C1907)</f>
        <v>1906</v>
      </c>
      <c r="M1907">
        <f>IFERROR(IF(AND(402&lt;=VALUE(RIGHT(男子登録情報!$F1907,4)),競技会情報!$E$3*100+競技会情報!$G$3&gt;=VALUE(RIGHT(男子登録情報!$F1907,4))),VALUE(男子登録情報!$G1907)+1,VALUE(男子登録情報!$G1907)),"")</f>
        <v>18</v>
      </c>
      <c r="N1907" t="str">
        <f>IF($K1907="","",IF(男子登録情報!$H1907="北海道",男子登録情報!$H1907,LEFT(男子登録情報!$H1907,LEN(男子登録情報!$H1907)-1)))</f>
        <v>兵庫</v>
      </c>
      <c r="O1907" t="str">
        <f>IF($K1907="","",IF(LEN($N1907)=2,LEFT($N1907,1)&amp;"　"&amp;RIGHT($N1907,1)&amp;"・"&amp;男子登録情報!$I1907,$N1907&amp;"・"&amp;男子登録情報!$I1907))</f>
        <v>兵　庫・報徳学園</v>
      </c>
    </row>
    <row r="1908" spans="1:15" x14ac:dyDescent="0.55000000000000004">
      <c r="A1908">
        <f>IF($K1908="","",100000000+男子登録情報!$C1908)</f>
        <v>100001907</v>
      </c>
      <c r="B1908" t="str">
        <f>IF($K1908="","",男子登録情報!$D1908&amp;" ("&amp;男子登録情報!$K1908&amp;")")</f>
        <v>小﨑　昂 (1)</v>
      </c>
      <c r="C1908" t="str">
        <f>IF($K1908="","",男子登録情報!$E1908)</f>
        <v>ｺｻﾞｷ ｱｷﾗ</v>
      </c>
      <c r="D1908" t="str">
        <f>IF($K1908="","",男子登録情報!$O1908&amp;" "&amp;男子登録情報!$N1908&amp;" ("&amp;LEFT(男子登録情報!$F1908,2)&amp;")")</f>
        <v>Akira KOZAKI (03)</v>
      </c>
      <c r="E1908" t="str">
        <f>IF($K1908="","",男子登録情報!$P1908)</f>
        <v>JPN</v>
      </c>
      <c r="F1908" t="str">
        <f t="shared" si="29"/>
        <v>1</v>
      </c>
      <c r="G1908">
        <f>IF($K1908="","",男子登録情報!$M1908)</f>
        <v>26</v>
      </c>
      <c r="H1908">
        <f>IF($K1908="","",男子登録情報!$A1908)</f>
        <v>492522</v>
      </c>
      <c r="K1908">
        <f>IF(男子登録情報!$C1908="","",男子登録情報!$C1908)</f>
        <v>1907</v>
      </c>
      <c r="M1908">
        <f>IFERROR(IF(AND(402&lt;=VALUE(RIGHT(男子登録情報!$F1908,4)),競技会情報!$E$3*100+競技会情報!$G$3&gt;=VALUE(RIGHT(男子登録情報!$F1908,4))),VALUE(男子登録情報!$G1908)+1,VALUE(男子登録情報!$G1908)),"")</f>
        <v>19</v>
      </c>
      <c r="N1908" t="str">
        <f>IF($K1908="","",IF(男子登録情報!$H1908="北海道",男子登録情報!$H1908,LEFT(男子登録情報!$H1908,LEN(男子登録情報!$H1908)-1)))</f>
        <v>福岡</v>
      </c>
      <c r="O1908" t="str">
        <f>IF($K1908="","",IF(LEN($N1908)=2,LEFT($N1908,1)&amp;"　"&amp;RIGHT($N1908,1)&amp;"・"&amp;男子登録情報!$I1908,$N1908&amp;"・"&amp;男子登録情報!$I1908))</f>
        <v>福　岡・福岡第一</v>
      </c>
    </row>
    <row r="1909" spans="1:15" x14ac:dyDescent="0.55000000000000004">
      <c r="A1909">
        <f>IF($K1909="","",100000000+男子登録情報!$C1909)</f>
        <v>100001908</v>
      </c>
      <c r="B1909" t="str">
        <f>IF($K1909="","",男子登録情報!$D1909&amp;" ("&amp;男子登録情報!$K1909&amp;")")</f>
        <v>小村　陸月 (1)</v>
      </c>
      <c r="C1909" t="str">
        <f>IF($K1909="","",男子登録情報!$E1909)</f>
        <v>ｺﾑﾗ ﾘﾂｷ</v>
      </c>
      <c r="D1909" t="str">
        <f>IF($K1909="","",男子登録情報!$O1909&amp;" "&amp;男子登録情報!$N1909&amp;" ("&amp;LEFT(男子登録情報!$F1909,2)&amp;")")</f>
        <v>Ritsuki KOMURA (03)</v>
      </c>
      <c r="E1909" t="str">
        <f>IF($K1909="","",男子登録情報!$P1909)</f>
        <v>JPN</v>
      </c>
      <c r="F1909" t="str">
        <f t="shared" si="29"/>
        <v>1</v>
      </c>
      <c r="G1909">
        <f>IF($K1909="","",男子登録情報!$M1909)</f>
        <v>24</v>
      </c>
      <c r="H1909">
        <f>IF($K1909="","",男子登録情報!$A1909)</f>
        <v>492522</v>
      </c>
      <c r="K1909">
        <f>IF(男子登録情報!$C1909="","",男子登録情報!$C1909)</f>
        <v>1908</v>
      </c>
      <c r="M1909">
        <f>IFERROR(IF(AND(402&lt;=VALUE(RIGHT(男子登録情報!$F1909,4)),競技会情報!$E$3*100+競技会情報!$G$3&gt;=VALUE(RIGHT(男子登録情報!$F1909,4))),VALUE(男子登録情報!$G1909)+1,VALUE(男子登録情報!$G1909)),"")</f>
        <v>19</v>
      </c>
      <c r="N1909" t="str">
        <f>IF($K1909="","",IF(男子登録情報!$H1909="北海道",男子登録情報!$H1909,LEFT(男子登録情報!$H1909,LEN(男子登録情報!$H1909)-1)))</f>
        <v>三重</v>
      </c>
      <c r="O1909" t="str">
        <f>IF($K1909="","",IF(LEN($N1909)=2,LEFT($N1909,1)&amp;"　"&amp;RIGHT($N1909,1)&amp;"・"&amp;男子登録情報!$I1909,$N1909&amp;"・"&amp;男子登録情報!$I1909))</f>
        <v>三　重・皇學館</v>
      </c>
    </row>
    <row r="1910" spans="1:15" x14ac:dyDescent="0.55000000000000004">
      <c r="A1910">
        <f>IF($K1910="","",100000000+男子登録情報!$C1910)</f>
        <v>100001909</v>
      </c>
      <c r="B1910" t="str">
        <f>IF($K1910="","",男子登録情報!$D1910&amp;" ("&amp;男子登録情報!$K1910&amp;")")</f>
        <v>塩路　添真 (1)</v>
      </c>
      <c r="C1910" t="str">
        <f>IF($K1910="","",男子登録情報!$E1910)</f>
        <v>ｼｵｼﾞ ﾃﾝﾏ</v>
      </c>
      <c r="D1910" t="str">
        <f>IF($K1910="","",男子登録情報!$O1910&amp;" "&amp;男子登録情報!$N1910&amp;" ("&amp;LEFT(男子登録情報!$F1910,2)&amp;")")</f>
        <v>Temma SHIOJI (03)</v>
      </c>
      <c r="E1910" t="str">
        <f>IF($K1910="","",男子登録情報!$P1910)</f>
        <v>JPN</v>
      </c>
      <c r="F1910" t="str">
        <f t="shared" si="29"/>
        <v>1</v>
      </c>
      <c r="G1910">
        <f>IF($K1910="","",男子登録情報!$M1910)</f>
        <v>30</v>
      </c>
      <c r="H1910">
        <f>IF($K1910="","",男子登録情報!$A1910)</f>
        <v>492522</v>
      </c>
      <c r="K1910">
        <f>IF(男子登録情報!$C1910="","",男子登録情報!$C1910)</f>
        <v>1909</v>
      </c>
      <c r="M1910">
        <f>IFERROR(IF(AND(402&lt;=VALUE(RIGHT(男子登録情報!$F1910,4)),競技会情報!$E$3*100+競技会情報!$G$3&gt;=VALUE(RIGHT(男子登録情報!$F1910,4))),VALUE(男子登録情報!$G1910)+1,VALUE(男子登録情報!$G1910)),"")</f>
        <v>19</v>
      </c>
      <c r="N1910" t="str">
        <f>IF($K1910="","",IF(男子登録情報!$H1910="北海道",男子登録情報!$H1910,LEFT(男子登録情報!$H1910,LEN(男子登録情報!$H1910)-1)))</f>
        <v>和歌山</v>
      </c>
      <c r="O1910" t="str">
        <f>IF($K1910="","",IF(LEN($N1910)=2,LEFT($N1910,1)&amp;"　"&amp;RIGHT($N1910,1)&amp;"・"&amp;男子登録情報!$I1910,$N1910&amp;"・"&amp;男子登録情報!$I1910))</f>
        <v>和歌山・和歌山北</v>
      </c>
    </row>
    <row r="1911" spans="1:15" x14ac:dyDescent="0.55000000000000004">
      <c r="A1911">
        <f>IF($K1911="","",100000000+男子登録情報!$C1911)</f>
        <v>100001910</v>
      </c>
      <c r="B1911" t="str">
        <f>IF($K1911="","",男子登録情報!$D1911&amp;" ("&amp;男子登録情報!$K1911&amp;")")</f>
        <v>四反田　龍哉 (1)</v>
      </c>
      <c r="C1911" t="str">
        <f>IF($K1911="","",男子登録情報!$E1911)</f>
        <v>ｼﾀﾝﾀﾞ ﾘｭｳﾔ</v>
      </c>
      <c r="D1911" t="str">
        <f>IF($K1911="","",男子登録情報!$O1911&amp;" "&amp;男子登録情報!$N1911&amp;" ("&amp;LEFT(男子登録情報!$F1911,2)&amp;")")</f>
        <v>Ryuya SHITANDA (03)</v>
      </c>
      <c r="E1911" t="str">
        <f>IF($K1911="","",男子登録情報!$P1911)</f>
        <v>JPN</v>
      </c>
      <c r="F1911" t="str">
        <f t="shared" si="29"/>
        <v>1</v>
      </c>
      <c r="G1911">
        <f>IF($K1911="","",男子登録情報!$M1911)</f>
        <v>22</v>
      </c>
      <c r="H1911">
        <f>IF($K1911="","",男子登録情報!$A1911)</f>
        <v>492522</v>
      </c>
      <c r="K1911">
        <f>IF(男子登録情報!$C1911="","",男子登録情報!$C1911)</f>
        <v>1910</v>
      </c>
      <c r="M1911">
        <f>IFERROR(IF(AND(402&lt;=VALUE(RIGHT(男子登録情報!$F1911,4)),競技会情報!$E$3*100+競技会情報!$G$3&gt;=VALUE(RIGHT(男子登録情報!$F1911,4))),VALUE(男子登録情報!$G1911)+1,VALUE(男子登録情報!$G1911)),"")</f>
        <v>19</v>
      </c>
      <c r="N1911" t="str">
        <f>IF($K1911="","",IF(男子登録情報!$H1911="北海道",男子登録情報!$H1911,LEFT(男子登録情報!$H1911,LEN(男子登録情報!$H1911)-1)))</f>
        <v>静岡</v>
      </c>
      <c r="O1911" t="str">
        <f>IF($K1911="","",IF(LEN($N1911)=2,LEFT($N1911,1)&amp;"　"&amp;RIGHT($N1911,1)&amp;"・"&amp;男子登録情報!$I1911,$N1911&amp;"・"&amp;男子登録情報!$I1911))</f>
        <v>静　岡・藤枝明誠</v>
      </c>
    </row>
    <row r="1912" spans="1:15" x14ac:dyDescent="0.55000000000000004">
      <c r="A1912">
        <f>IF($K1912="","",100000000+男子登録情報!$C1912)</f>
        <v>100001911</v>
      </c>
      <c r="B1912" t="str">
        <f>IF($K1912="","",男子登録情報!$D1912&amp;" ("&amp;男子登録情報!$K1912&amp;")")</f>
        <v>下川　玲布 (1)</v>
      </c>
      <c r="C1912" t="str">
        <f>IF($K1912="","",男子登録情報!$E1912)</f>
        <v>ｼﾓｶﾜ ﾚﾉ</v>
      </c>
      <c r="D1912" t="str">
        <f>IF($K1912="","",男子登録情報!$O1912&amp;" "&amp;男子登録情報!$N1912&amp;" ("&amp;LEFT(男子登録情報!$F1912,2)&amp;")")</f>
        <v>Reno SHIMOKAWA (03)</v>
      </c>
      <c r="E1912" t="str">
        <f>IF($K1912="","",男子登録情報!$P1912)</f>
        <v>JPN</v>
      </c>
      <c r="F1912" t="str">
        <f t="shared" si="29"/>
        <v>1</v>
      </c>
      <c r="G1912">
        <f>IF($K1912="","",男子登録情報!$M1912)</f>
        <v>18</v>
      </c>
      <c r="H1912">
        <f>IF($K1912="","",男子登録情報!$A1912)</f>
        <v>492522</v>
      </c>
      <c r="K1912">
        <f>IF(男子登録情報!$C1912="","",男子登録情報!$C1912)</f>
        <v>1911</v>
      </c>
      <c r="M1912">
        <f>IFERROR(IF(AND(402&lt;=VALUE(RIGHT(男子登録情報!$F1912,4)),競技会情報!$E$3*100+競技会情報!$G$3&gt;=VALUE(RIGHT(男子登録情報!$F1912,4))),VALUE(男子登録情報!$G1912)+1,VALUE(男子登録情報!$G1912)),"")</f>
        <v>18</v>
      </c>
      <c r="N1912" t="str">
        <f>IF($K1912="","",IF(男子登録情報!$H1912="北海道",男子登録情報!$H1912,LEFT(男子登録情報!$H1912,LEN(男子登録情報!$H1912)-1)))</f>
        <v>福井</v>
      </c>
      <c r="O1912" t="str">
        <f>IF($K1912="","",IF(LEN($N1912)=2,LEFT($N1912,1)&amp;"　"&amp;RIGHT($N1912,1)&amp;"・"&amp;男子登録情報!$I1912,$N1912&amp;"・"&amp;男子登録情報!$I1912))</f>
        <v>福　井・北陸学園北陸</v>
      </c>
    </row>
    <row r="1913" spans="1:15" x14ac:dyDescent="0.55000000000000004">
      <c r="A1913">
        <f>IF($K1913="","",100000000+男子登録情報!$C1913)</f>
        <v>100001912</v>
      </c>
      <c r="B1913" t="str">
        <f>IF($K1913="","",男子登録情報!$D1913&amp;" ("&amp;男子登録情報!$K1913&amp;")")</f>
        <v>髙木　一之進 (1)</v>
      </c>
      <c r="C1913" t="str">
        <f>IF($K1913="","",男子登録情報!$E1913)</f>
        <v>ﾀｶｷﾞ ｲﾁﾉｼﾝ</v>
      </c>
      <c r="D1913" t="str">
        <f>IF($K1913="","",男子登録情報!$O1913&amp;" "&amp;男子登録情報!$N1913&amp;" ("&amp;LEFT(男子登録情報!$F1913,2)&amp;")")</f>
        <v>Ichinoshin TAKAGI (03)</v>
      </c>
      <c r="E1913" t="str">
        <f>IF($K1913="","",男子登録情報!$P1913)</f>
        <v>JPN</v>
      </c>
      <c r="F1913" t="str">
        <f t="shared" si="29"/>
        <v>1</v>
      </c>
      <c r="G1913">
        <f>IF($K1913="","",男子登録情報!$M1913)</f>
        <v>25</v>
      </c>
      <c r="H1913">
        <f>IF($K1913="","",男子登録情報!$A1913)</f>
        <v>492522</v>
      </c>
      <c r="K1913">
        <f>IF(男子登録情報!$C1913="","",男子登録情報!$C1913)</f>
        <v>1912</v>
      </c>
      <c r="M1913">
        <f>IFERROR(IF(AND(402&lt;=VALUE(RIGHT(男子登録情報!$F1913,4)),競技会情報!$E$3*100+競技会情報!$G$3&gt;=VALUE(RIGHT(男子登録情報!$F1913,4))),VALUE(男子登録情報!$G1913)+1,VALUE(男子登録情報!$G1913)),"")</f>
        <v>19</v>
      </c>
      <c r="N1913" t="str">
        <f>IF($K1913="","",IF(男子登録情報!$H1913="北海道",男子登録情報!$H1913,LEFT(男子登録情報!$H1913,LEN(男子登録情報!$H1913)-1)))</f>
        <v>滋賀</v>
      </c>
      <c r="O1913" t="str">
        <f>IF($K1913="","",IF(LEN($N1913)=2,LEFT($N1913,1)&amp;"　"&amp;RIGHT($N1913,1)&amp;"・"&amp;男子登録情報!$I1913,$N1913&amp;"・"&amp;男子登録情報!$I1913))</f>
        <v>滋　賀・大津商業</v>
      </c>
    </row>
    <row r="1914" spans="1:15" x14ac:dyDescent="0.55000000000000004">
      <c r="A1914">
        <f>IF($K1914="","",100000000+男子登録情報!$C1914)</f>
        <v>100001913</v>
      </c>
      <c r="B1914" t="str">
        <f>IF($K1914="","",男子登録情報!$D1914&amp;" ("&amp;男子登録情報!$K1914&amp;")")</f>
        <v>田中　武佐志 (1)</v>
      </c>
      <c r="C1914" t="str">
        <f>IF($K1914="","",男子登録情報!$E1914)</f>
        <v>ﾀﾅｶ ﾑｻｼ</v>
      </c>
      <c r="D1914" t="str">
        <f>IF($K1914="","",男子登録情報!$O1914&amp;" "&amp;男子登録情報!$N1914&amp;" ("&amp;LEFT(男子登録情報!$F1914,2)&amp;")")</f>
        <v>Musashi TANAKA (03)</v>
      </c>
      <c r="E1914" t="str">
        <f>IF($K1914="","",男子登録情報!$P1914)</f>
        <v>JPN</v>
      </c>
      <c r="F1914" t="str">
        <f t="shared" si="29"/>
        <v>1</v>
      </c>
      <c r="G1914">
        <f>IF($K1914="","",男子登録情報!$M1914)</f>
        <v>26</v>
      </c>
      <c r="H1914">
        <f>IF($K1914="","",男子登録情報!$A1914)</f>
        <v>492522</v>
      </c>
      <c r="K1914">
        <f>IF(男子登録情報!$C1914="","",男子登録情報!$C1914)</f>
        <v>1913</v>
      </c>
      <c r="M1914">
        <f>IFERROR(IF(AND(402&lt;=VALUE(RIGHT(男子登録情報!$F1914,4)),競技会情報!$E$3*100+競技会情報!$G$3&gt;=VALUE(RIGHT(男子登録情報!$F1914,4))),VALUE(男子登録情報!$G1914)+1,VALUE(男子登録情報!$G1914)),"")</f>
        <v>19</v>
      </c>
      <c r="N1914" t="str">
        <f>IF($K1914="","",IF(男子登録情報!$H1914="北海道",男子登録情報!$H1914,LEFT(男子登録情報!$H1914,LEN(男子登録情報!$H1914)-1)))</f>
        <v>京都</v>
      </c>
      <c r="O1914" t="str">
        <f>IF($K1914="","",IF(LEN($N1914)=2,LEFT($N1914,1)&amp;"　"&amp;RIGHT($N1914,1)&amp;"・"&amp;男子登録情報!$I1914,$N1914&amp;"・"&amp;男子登録情報!$I1914))</f>
        <v>京　都・廣学館</v>
      </c>
    </row>
    <row r="1915" spans="1:15" x14ac:dyDescent="0.55000000000000004">
      <c r="A1915">
        <f>IF($K1915="","",100000000+男子登録情報!$C1915)</f>
        <v>100001914</v>
      </c>
      <c r="B1915" t="str">
        <f>IF($K1915="","",男子登録情報!$D1915&amp;" ("&amp;男子登録情報!$K1915&amp;")")</f>
        <v>田原　和歩 (1)</v>
      </c>
      <c r="C1915" t="str">
        <f>IF($K1915="","",男子登録情報!$E1915)</f>
        <v>ﾀﾊﾗ ｶｽﾞﾎ</v>
      </c>
      <c r="D1915" t="str">
        <f>IF($K1915="","",男子登録情報!$O1915&amp;" "&amp;男子登録情報!$N1915&amp;" ("&amp;LEFT(男子登録情報!$F1915,2)&amp;")")</f>
        <v>Kazuho TAHARA (03)</v>
      </c>
      <c r="E1915" t="str">
        <f>IF($K1915="","",男子登録情報!$P1915)</f>
        <v>JPN</v>
      </c>
      <c r="F1915" t="str">
        <f t="shared" si="29"/>
        <v>1</v>
      </c>
      <c r="G1915">
        <f>IF($K1915="","",男子登録情報!$M1915)</f>
        <v>34</v>
      </c>
      <c r="H1915">
        <f>IF($K1915="","",男子登録情報!$A1915)</f>
        <v>492522</v>
      </c>
      <c r="K1915">
        <f>IF(男子登録情報!$C1915="","",男子登録情報!$C1915)</f>
        <v>1914</v>
      </c>
      <c r="M1915">
        <f>IFERROR(IF(AND(402&lt;=VALUE(RIGHT(男子登録情報!$F1915,4)),競技会情報!$E$3*100+競技会情報!$G$3&gt;=VALUE(RIGHT(男子登録情報!$F1915,4))),VALUE(男子登録情報!$G1915)+1,VALUE(男子登録情報!$G1915)),"")</f>
        <v>19</v>
      </c>
      <c r="N1915" t="str">
        <f>IF($K1915="","",IF(男子登録情報!$H1915="北海道",男子登録情報!$H1915,LEFT(男子登録情報!$H1915,LEN(男子登録情報!$H1915)-1)))</f>
        <v>広島</v>
      </c>
      <c r="O1915" t="str">
        <f>IF($K1915="","",IF(LEN($N1915)=2,LEFT($N1915,1)&amp;"　"&amp;RIGHT($N1915,1)&amp;"・"&amp;男子登録情報!$I1915,$N1915&amp;"・"&amp;男子登録情報!$I1915))</f>
        <v>広　島・広島工業大学</v>
      </c>
    </row>
    <row r="1916" spans="1:15" x14ac:dyDescent="0.55000000000000004">
      <c r="A1916">
        <f>IF($K1916="","",100000000+男子登録情報!$C1916)</f>
        <v>100001915</v>
      </c>
      <c r="B1916" t="str">
        <f>IF($K1916="","",男子登録情報!$D1916&amp;" ("&amp;男子登録情報!$K1916&amp;")")</f>
        <v>徳元　颯良 (1)</v>
      </c>
      <c r="C1916" t="str">
        <f>IF($K1916="","",男子登録情報!$E1916)</f>
        <v>ﾄｸﾓﾄ ｿﾗ</v>
      </c>
      <c r="D1916" t="str">
        <f>IF($K1916="","",男子登録情報!$O1916&amp;" "&amp;男子登録情報!$N1916&amp;" ("&amp;LEFT(男子登録情報!$F1916,2)&amp;")")</f>
        <v>Sora TOKUMOTO (03)</v>
      </c>
      <c r="E1916" t="str">
        <f>IF($K1916="","",男子登録情報!$P1916)</f>
        <v>JPN</v>
      </c>
      <c r="F1916" t="str">
        <f t="shared" si="29"/>
        <v>1</v>
      </c>
      <c r="G1916">
        <f>IF($K1916="","",男子登録情報!$M1916)</f>
        <v>28</v>
      </c>
      <c r="H1916">
        <f>IF($K1916="","",男子登録情報!$A1916)</f>
        <v>492522</v>
      </c>
      <c r="K1916">
        <f>IF(男子登録情報!$C1916="","",男子登録情報!$C1916)</f>
        <v>1915</v>
      </c>
      <c r="M1916">
        <f>IFERROR(IF(AND(402&lt;=VALUE(RIGHT(男子登録情報!$F1916,4)),競技会情報!$E$3*100+競技会情報!$G$3&gt;=VALUE(RIGHT(男子登録情報!$F1916,4))),VALUE(男子登録情報!$G1916)+1,VALUE(男子登録情報!$G1916)),"")</f>
        <v>19</v>
      </c>
      <c r="N1916" t="str">
        <f>IF($K1916="","",IF(男子登録情報!$H1916="北海道",男子登録情報!$H1916,LEFT(男子登録情報!$H1916,LEN(男子登録情報!$H1916)-1)))</f>
        <v>兵庫</v>
      </c>
      <c r="O1916" t="str">
        <f>IF($K1916="","",IF(LEN($N1916)=2,LEFT($N1916,1)&amp;"　"&amp;RIGHT($N1916,1)&amp;"・"&amp;男子登録情報!$I1916,$N1916&amp;"・"&amp;男子登録情報!$I1916))</f>
        <v>兵　庫・神戸星城</v>
      </c>
    </row>
    <row r="1917" spans="1:15" x14ac:dyDescent="0.55000000000000004">
      <c r="A1917">
        <f>IF($K1917="","",100000000+男子登録情報!$C1917)</f>
        <v>100001916</v>
      </c>
      <c r="B1917" t="str">
        <f>IF($K1917="","",男子登録情報!$D1917&amp;" ("&amp;男子登録情報!$K1917&amp;")")</f>
        <v>中鶴　颯 (1)</v>
      </c>
      <c r="C1917" t="str">
        <f>IF($K1917="","",男子登録情報!$E1917)</f>
        <v>ﾅｶﾂﾙ ｿｳ</v>
      </c>
      <c r="D1917" t="str">
        <f>IF($K1917="","",男子登録情報!$O1917&amp;" "&amp;男子登録情報!$N1917&amp;" ("&amp;LEFT(男子登録情報!$F1917,2)&amp;")")</f>
        <v>So NAKATSURU (03)</v>
      </c>
      <c r="E1917" t="str">
        <f>IF($K1917="","",男子登録情報!$P1917)</f>
        <v>JPN</v>
      </c>
      <c r="F1917" t="str">
        <f t="shared" si="29"/>
        <v>1</v>
      </c>
      <c r="G1917">
        <f>IF($K1917="","",男子登録情報!$M1917)</f>
        <v>25</v>
      </c>
      <c r="H1917">
        <f>IF($K1917="","",男子登録情報!$A1917)</f>
        <v>492522</v>
      </c>
      <c r="K1917">
        <f>IF(男子登録情報!$C1917="","",男子登録情報!$C1917)</f>
        <v>1916</v>
      </c>
      <c r="M1917">
        <f>IFERROR(IF(AND(402&lt;=VALUE(RIGHT(男子登録情報!$F1917,4)),競技会情報!$E$3*100+競技会情報!$G$3&gt;=VALUE(RIGHT(男子登録情報!$F1917,4))),VALUE(男子登録情報!$G1917)+1,VALUE(男子登録情報!$G1917)),"")</f>
        <v>19</v>
      </c>
      <c r="N1917" t="str">
        <f>IF($K1917="","",IF(男子登録情報!$H1917="北海道",男子登録情報!$H1917,LEFT(男子登録情報!$H1917,LEN(男子登録情報!$H1917)-1)))</f>
        <v>岡山</v>
      </c>
      <c r="O1917" t="str">
        <f>IF($K1917="","",IF(LEN($N1917)=2,LEFT($N1917,1)&amp;"　"&amp;RIGHT($N1917,1)&amp;"・"&amp;男子登録情報!$I1917,$N1917&amp;"・"&amp;男子登録情報!$I1917))</f>
        <v>岡　山・玉島</v>
      </c>
    </row>
    <row r="1918" spans="1:15" x14ac:dyDescent="0.55000000000000004">
      <c r="A1918">
        <f>IF($K1918="","",100000000+男子登録情報!$C1918)</f>
        <v>100001917</v>
      </c>
      <c r="B1918" t="str">
        <f>IF($K1918="","",男子登録情報!$D1918&amp;" ("&amp;男子登録情報!$K1918&amp;")")</f>
        <v>服部　右夢 (1)</v>
      </c>
      <c r="C1918" t="str">
        <f>IF($K1918="","",男子登録情報!$E1918)</f>
        <v>ﾊｯﾄﾘ ﾐﾓ</v>
      </c>
      <c r="D1918" t="str">
        <f>IF($K1918="","",男子登録情報!$O1918&amp;" "&amp;男子登録情報!$N1918&amp;" ("&amp;LEFT(男子登録情報!$F1918,2)&amp;")")</f>
        <v>Mimo HATTORI (04)</v>
      </c>
      <c r="E1918" t="str">
        <f>IF($K1918="","",男子登録情報!$P1918)</f>
        <v>JPN</v>
      </c>
      <c r="F1918" t="str">
        <f t="shared" si="29"/>
        <v>1</v>
      </c>
      <c r="G1918">
        <f>IF($K1918="","",男子登録情報!$M1918)</f>
        <v>21</v>
      </c>
      <c r="H1918">
        <f>IF($K1918="","",男子登録情報!$A1918)</f>
        <v>492522</v>
      </c>
      <c r="K1918">
        <f>IF(男子登録情報!$C1918="","",男子登録情報!$C1918)</f>
        <v>1917</v>
      </c>
      <c r="M1918">
        <f>IFERROR(IF(AND(402&lt;=VALUE(RIGHT(男子登録情報!$F1918,4)),競技会情報!$E$3*100+競技会情報!$G$3&gt;=VALUE(RIGHT(男子登録情報!$F1918,4))),VALUE(男子登録情報!$G1918)+1,VALUE(男子登録情報!$G1918)),"")</f>
        <v>18</v>
      </c>
      <c r="N1918" t="str">
        <f>IF($K1918="","",IF(男子登録情報!$H1918="北海道",男子登録情報!$H1918,LEFT(男子登録情報!$H1918,LEN(男子登録情報!$H1918)-1)))</f>
        <v>岐阜</v>
      </c>
      <c r="O1918" t="str">
        <f>IF($K1918="","",IF(LEN($N1918)=2,LEFT($N1918,1)&amp;"　"&amp;RIGHT($N1918,1)&amp;"・"&amp;男子登録情報!$I1918,$N1918&amp;"・"&amp;男子登録情報!$I1918))</f>
        <v>岐　阜・済美</v>
      </c>
    </row>
    <row r="1919" spans="1:15" x14ac:dyDescent="0.55000000000000004">
      <c r="A1919">
        <f>IF($K1919="","",100000000+男子登録情報!$C1919)</f>
        <v>100001918</v>
      </c>
      <c r="B1919" t="str">
        <f>IF($K1919="","",男子登録情報!$D1919&amp;" ("&amp;男子登録情報!$K1919&amp;")")</f>
        <v>阪東　海斗 (1)</v>
      </c>
      <c r="C1919" t="str">
        <f>IF($K1919="","",男子登録情報!$E1919)</f>
        <v>ﾊﾞﾝﾄﾞｳ ｶｲﾄ</v>
      </c>
      <c r="D1919" t="str">
        <f>IF($K1919="","",男子登録情報!$O1919&amp;" "&amp;男子登録情報!$N1919&amp;" ("&amp;LEFT(男子登録情報!$F1919,2)&amp;")")</f>
        <v>Kaito BANDO (03)</v>
      </c>
      <c r="E1919" t="str">
        <f>IF($K1919="","",男子登録情報!$P1919)</f>
        <v>JPN</v>
      </c>
      <c r="F1919" t="str">
        <f t="shared" si="29"/>
        <v>1</v>
      </c>
      <c r="G1919">
        <f>IF($K1919="","",男子登録情報!$M1919)</f>
        <v>25</v>
      </c>
      <c r="H1919">
        <f>IF($K1919="","",男子登録情報!$A1919)</f>
        <v>492522</v>
      </c>
      <c r="K1919">
        <f>IF(男子登録情報!$C1919="","",男子登録情報!$C1919)</f>
        <v>1918</v>
      </c>
      <c r="M1919">
        <f>IFERROR(IF(AND(402&lt;=VALUE(RIGHT(男子登録情報!$F1919,4)),競技会情報!$E$3*100+競技会情報!$G$3&gt;=VALUE(RIGHT(男子登録情報!$F1919,4))),VALUE(男子登録情報!$G1919)+1,VALUE(男子登録情報!$G1919)),"")</f>
        <v>19</v>
      </c>
      <c r="N1919" t="str">
        <f>IF($K1919="","",IF(男子登録情報!$H1919="北海道",男子登録情報!$H1919,LEFT(男子登録情報!$H1919,LEN(男子登録情報!$H1919)-1)))</f>
        <v>滋賀</v>
      </c>
      <c r="O1919" t="str">
        <f>IF($K1919="","",IF(LEN($N1919)=2,LEFT($N1919,1)&amp;"　"&amp;RIGHT($N1919,1)&amp;"・"&amp;男子登録情報!$I1919,$N1919&amp;"・"&amp;男子登録情報!$I1919))</f>
        <v>滋　賀・彦根翔西館</v>
      </c>
    </row>
    <row r="1920" spans="1:15" x14ac:dyDescent="0.55000000000000004">
      <c r="A1920">
        <f>IF($K1920="","",100000000+男子登録情報!$C1920)</f>
        <v>100001919</v>
      </c>
      <c r="B1920" t="str">
        <f>IF($K1920="","",男子登録情報!$D1920&amp;" ("&amp;男子登録情報!$K1920&amp;")")</f>
        <v>深海　響輝 (1)</v>
      </c>
      <c r="C1920" t="str">
        <f>IF($K1920="","",男子登録情報!$E1920)</f>
        <v>ﾌｶﾐ ﾋﾋﾞｷ</v>
      </c>
      <c r="D1920" t="str">
        <f>IF($K1920="","",男子登録情報!$O1920&amp;" "&amp;男子登録情報!$N1920&amp;" ("&amp;LEFT(男子登録情報!$F1920,2)&amp;")")</f>
        <v>Hibiki FUKAMI (03)</v>
      </c>
      <c r="E1920" t="str">
        <f>IF($K1920="","",男子登録情報!$P1920)</f>
        <v>JPN</v>
      </c>
      <c r="F1920" t="str">
        <f t="shared" si="29"/>
        <v>1</v>
      </c>
      <c r="G1920">
        <f>IF($K1920="","",男子登録情報!$M1920)</f>
        <v>30</v>
      </c>
      <c r="H1920">
        <f>IF($K1920="","",男子登録情報!$A1920)</f>
        <v>492522</v>
      </c>
      <c r="K1920">
        <f>IF(男子登録情報!$C1920="","",男子登録情報!$C1920)</f>
        <v>1919</v>
      </c>
      <c r="M1920">
        <f>IFERROR(IF(AND(402&lt;=VALUE(RIGHT(男子登録情報!$F1920,4)),競技会情報!$E$3*100+競技会情報!$G$3&gt;=VALUE(RIGHT(男子登録情報!$F1920,4))),VALUE(男子登録情報!$G1920)+1,VALUE(男子登録情報!$G1920)),"")</f>
        <v>19</v>
      </c>
      <c r="N1920" t="str">
        <f>IF($K1920="","",IF(男子登録情報!$H1920="北海道",男子登録情報!$H1920,LEFT(男子登録情報!$H1920,LEN(男子登録情報!$H1920)-1)))</f>
        <v>和歌山</v>
      </c>
      <c r="O1920" t="str">
        <f>IF($K1920="","",IF(LEN($N1920)=2,LEFT($N1920,1)&amp;"　"&amp;RIGHT($N1920,1)&amp;"・"&amp;男子登録情報!$I1920,$N1920&amp;"・"&amp;男子登録情報!$I1920))</f>
        <v>和歌山・熊野</v>
      </c>
    </row>
    <row r="1921" spans="1:15" x14ac:dyDescent="0.55000000000000004">
      <c r="A1921">
        <f>IF($K1921="","",100000000+男子登録情報!$C1921)</f>
        <v>100001920</v>
      </c>
      <c r="B1921" t="str">
        <f>IF($K1921="","",男子登録情報!$D1921&amp;" ("&amp;男子登録情報!$K1921&amp;")")</f>
        <v>藤澤　龍吾 (1)</v>
      </c>
      <c r="C1921" t="str">
        <f>IF($K1921="","",男子登録情報!$E1921)</f>
        <v>ﾌｼﾞｻﾜ ﾘｭｳｺﾞ</v>
      </c>
      <c r="D1921" t="str">
        <f>IF($K1921="","",男子登録情報!$O1921&amp;" "&amp;男子登録情報!$N1921&amp;" ("&amp;LEFT(男子登録情報!$F1921,2)&amp;")")</f>
        <v>Ryugo FUJISAWA (03)</v>
      </c>
      <c r="E1921" t="str">
        <f>IF($K1921="","",男子登録情報!$P1921)</f>
        <v>JPN</v>
      </c>
      <c r="F1921" t="str">
        <f t="shared" si="29"/>
        <v>1</v>
      </c>
      <c r="G1921">
        <f>IF($K1921="","",男子登録情報!$M1921)</f>
        <v>26</v>
      </c>
      <c r="H1921">
        <f>IF($K1921="","",男子登録情報!$A1921)</f>
        <v>492522</v>
      </c>
      <c r="K1921">
        <f>IF(男子登録情報!$C1921="","",男子登録情報!$C1921)</f>
        <v>1920</v>
      </c>
      <c r="M1921">
        <f>IFERROR(IF(AND(402&lt;=VALUE(RIGHT(男子登録情報!$F1921,4)),競技会情報!$E$3*100+競技会情報!$G$3&gt;=VALUE(RIGHT(男子登録情報!$F1921,4))),VALUE(男子登録情報!$G1921)+1,VALUE(男子登録情報!$G1921)),"")</f>
        <v>18</v>
      </c>
      <c r="N1921" t="str">
        <f>IF($K1921="","",IF(男子登録情報!$H1921="北海道",男子登録情報!$H1921,LEFT(男子登録情報!$H1921,LEN(男子登録情報!$H1921)-1)))</f>
        <v>京都</v>
      </c>
      <c r="O1921" t="str">
        <f>IF($K1921="","",IF(LEN($N1921)=2,LEFT($N1921,1)&amp;"　"&amp;RIGHT($N1921,1)&amp;"・"&amp;男子登録情報!$I1921,$N1921&amp;"・"&amp;男子登録情報!$I1921))</f>
        <v>京　都・京都共栄学園</v>
      </c>
    </row>
    <row r="1922" spans="1:15" x14ac:dyDescent="0.55000000000000004">
      <c r="A1922">
        <f>IF($K1922="","",100000000+男子登録情報!$C1922)</f>
        <v>100001921</v>
      </c>
      <c r="B1922" t="str">
        <f>IF($K1922="","",男子登録情報!$D1922&amp;" ("&amp;男子登録情報!$K1922&amp;")")</f>
        <v>古久保　壮舞 (1)</v>
      </c>
      <c r="C1922" t="str">
        <f>IF($K1922="","",男子登録情報!$E1922)</f>
        <v>ﾌﾙｸﾎﾞ ｿｳﾏ</v>
      </c>
      <c r="D1922" t="str">
        <f>IF($K1922="","",男子登録情報!$O1922&amp;" "&amp;男子登録情報!$N1922&amp;" ("&amp;LEFT(男子登録情報!$F1922,2)&amp;")")</f>
        <v>Soma FURUKUBO (03)</v>
      </c>
      <c r="E1922" t="str">
        <f>IF($K1922="","",男子登録情報!$P1922)</f>
        <v>JPN</v>
      </c>
      <c r="F1922" t="str">
        <f t="shared" si="29"/>
        <v>1</v>
      </c>
      <c r="G1922">
        <f>IF($K1922="","",男子登録情報!$M1922)</f>
        <v>30</v>
      </c>
      <c r="H1922">
        <f>IF($K1922="","",男子登録情報!$A1922)</f>
        <v>492522</v>
      </c>
      <c r="K1922">
        <f>IF(男子登録情報!$C1922="","",男子登録情報!$C1922)</f>
        <v>1921</v>
      </c>
      <c r="M1922">
        <f>IFERROR(IF(AND(402&lt;=VALUE(RIGHT(男子登録情報!$F1922,4)),競技会情報!$E$3*100+競技会情報!$G$3&gt;=VALUE(RIGHT(男子登録情報!$F1922,4))),VALUE(男子登録情報!$G1922)+1,VALUE(男子登録情報!$G1922)),"")</f>
        <v>19</v>
      </c>
      <c r="N1922" t="str">
        <f>IF($K1922="","",IF(男子登録情報!$H1922="北海道",男子登録情報!$H1922,LEFT(男子登録情報!$H1922,LEN(男子登録情報!$H1922)-1)))</f>
        <v>和歌山</v>
      </c>
      <c r="O1922" t="str">
        <f>IF($K1922="","",IF(LEN($N1922)=2,LEFT($N1922,1)&amp;"　"&amp;RIGHT($N1922,1)&amp;"・"&amp;男子登録情報!$I1922,$N1922&amp;"・"&amp;男子登録情報!$I1922))</f>
        <v>和歌山・熊野</v>
      </c>
    </row>
    <row r="1923" spans="1:15" x14ac:dyDescent="0.55000000000000004">
      <c r="A1923">
        <f>IF($K1923="","",100000000+男子登録情報!$C1923)</f>
        <v>100001922</v>
      </c>
      <c r="B1923" t="str">
        <f>IF($K1923="","",男子登録情報!$D1923&amp;" ("&amp;男子登録情報!$K1923&amp;")")</f>
        <v>古田　蒼空 (1)</v>
      </c>
      <c r="C1923" t="str">
        <f>IF($K1923="","",男子登録情報!$E1923)</f>
        <v>ﾌﾙﾀ ｿﾗ</v>
      </c>
      <c r="D1923" t="str">
        <f>IF($K1923="","",男子登録情報!$O1923&amp;" "&amp;男子登録情報!$N1923&amp;" ("&amp;LEFT(男子登録情報!$F1923,2)&amp;")")</f>
        <v>Sora FURUTA (03)</v>
      </c>
      <c r="E1923" t="str">
        <f>IF($K1923="","",男子登録情報!$P1923)</f>
        <v>JPN</v>
      </c>
      <c r="F1923" t="str">
        <f t="shared" ref="F1923:F1986" si="30">IF($K1923="","","1")</f>
        <v>1</v>
      </c>
      <c r="G1923">
        <f>IF($K1923="","",男子登録情報!$M1923)</f>
        <v>25</v>
      </c>
      <c r="H1923">
        <f>IF($K1923="","",男子登録情報!$A1923)</f>
        <v>492522</v>
      </c>
      <c r="K1923">
        <f>IF(男子登録情報!$C1923="","",男子登録情報!$C1923)</f>
        <v>1922</v>
      </c>
      <c r="M1923">
        <f>IFERROR(IF(AND(402&lt;=VALUE(RIGHT(男子登録情報!$F1923,4)),競技会情報!$E$3*100+競技会情報!$G$3&gt;=VALUE(RIGHT(男子登録情報!$F1923,4))),VALUE(男子登録情報!$G1923)+1,VALUE(男子登録情報!$G1923)),"")</f>
        <v>19</v>
      </c>
      <c r="N1923" t="str">
        <f>IF($K1923="","",IF(男子登録情報!$H1923="北海道",男子登録情報!$H1923,LEFT(男子登録情報!$H1923,LEN(男子登録情報!$H1923)-1)))</f>
        <v>滋賀</v>
      </c>
      <c r="O1923" t="str">
        <f>IF($K1923="","",IF(LEN($N1923)=2,LEFT($N1923,1)&amp;"　"&amp;RIGHT($N1923,1)&amp;"・"&amp;男子登録情報!$I1923,$N1923&amp;"・"&amp;男子登録情報!$I1923))</f>
        <v>滋　賀・草津東</v>
      </c>
    </row>
    <row r="1924" spans="1:15" x14ac:dyDescent="0.55000000000000004">
      <c r="A1924">
        <f>IF($K1924="","",100000000+男子登録情報!$C1924)</f>
        <v>100001923</v>
      </c>
      <c r="B1924" t="str">
        <f>IF($K1924="","",男子登録情報!$D1924&amp;" ("&amp;男子登録情報!$K1924&amp;")")</f>
        <v>堀田　力也 (1)</v>
      </c>
      <c r="C1924" t="str">
        <f>IF($K1924="","",男子登録情報!$E1924)</f>
        <v>ﾎﾘﾀ ﾘｷﾔ</v>
      </c>
      <c r="D1924" t="str">
        <f>IF($K1924="","",男子登録情報!$O1924&amp;" "&amp;男子登録情報!$N1924&amp;" ("&amp;LEFT(男子登録情報!$F1924,2)&amp;")")</f>
        <v>Rikiya HORITA (03)</v>
      </c>
      <c r="E1924" t="str">
        <f>IF($K1924="","",男子登録情報!$P1924)</f>
        <v>JPN</v>
      </c>
      <c r="F1924" t="str">
        <f t="shared" si="30"/>
        <v>1</v>
      </c>
      <c r="G1924">
        <f>IF($K1924="","",男子登録情報!$M1924)</f>
        <v>26</v>
      </c>
      <c r="H1924">
        <f>IF($K1924="","",男子登録情報!$A1924)</f>
        <v>492522</v>
      </c>
      <c r="K1924">
        <f>IF(男子登録情報!$C1924="","",男子登録情報!$C1924)</f>
        <v>1923</v>
      </c>
      <c r="M1924">
        <f>IFERROR(IF(AND(402&lt;=VALUE(RIGHT(男子登録情報!$F1924,4)),競技会情報!$E$3*100+競技会情報!$G$3&gt;=VALUE(RIGHT(男子登録情報!$F1924,4))),VALUE(男子登録情報!$G1924)+1,VALUE(男子登録情報!$G1924)),"")</f>
        <v>19</v>
      </c>
      <c r="N1924" t="str">
        <f>IF($K1924="","",IF(男子登録情報!$H1924="北海道",男子登録情報!$H1924,LEFT(男子登録情報!$H1924,LEN(男子登録情報!$H1924)-1)))</f>
        <v>京都</v>
      </c>
      <c r="O1924" t="str">
        <f>IF($K1924="","",IF(LEN($N1924)=2,LEFT($N1924,1)&amp;"　"&amp;RIGHT($N1924,1)&amp;"・"&amp;男子登録情報!$I1924,$N1924&amp;"・"&amp;男子登録情報!$I1924))</f>
        <v>京　都・東稜</v>
      </c>
    </row>
    <row r="1925" spans="1:15" x14ac:dyDescent="0.55000000000000004">
      <c r="A1925">
        <f>IF($K1925="","",100000000+男子登録情報!$C1925)</f>
        <v>100001924</v>
      </c>
      <c r="B1925" t="str">
        <f>IF($K1925="","",男子登録情報!$D1925&amp;" ("&amp;男子登録情報!$K1925&amp;")")</f>
        <v>松岡　浩光 (1)</v>
      </c>
      <c r="C1925" t="str">
        <f>IF($K1925="","",男子登録情報!$E1925)</f>
        <v>ﾏﾂｵｶ ﾋﾛﾐ</v>
      </c>
      <c r="D1925" t="str">
        <f>IF($K1925="","",男子登録情報!$O1925&amp;" "&amp;男子登録情報!$N1925&amp;" ("&amp;LEFT(男子登録情報!$F1925,2)&amp;")")</f>
        <v>Hiromi MATSUOKA (04)</v>
      </c>
      <c r="E1925" t="str">
        <f>IF($K1925="","",男子登録情報!$P1925)</f>
        <v>JPN</v>
      </c>
      <c r="F1925" t="str">
        <f t="shared" si="30"/>
        <v>1</v>
      </c>
      <c r="G1925">
        <f>IF($K1925="","",男子登録情報!$M1925)</f>
        <v>25</v>
      </c>
      <c r="H1925">
        <f>IF($K1925="","",男子登録情報!$A1925)</f>
        <v>492522</v>
      </c>
      <c r="K1925">
        <f>IF(男子登録情報!$C1925="","",男子登録情報!$C1925)</f>
        <v>1924</v>
      </c>
      <c r="M1925">
        <f>IFERROR(IF(AND(402&lt;=VALUE(RIGHT(男子登録情報!$F1925,4)),競技会情報!$E$3*100+競技会情報!$G$3&gt;=VALUE(RIGHT(男子登録情報!$F1925,4))),VALUE(男子登録情報!$G1925)+1,VALUE(男子登録情報!$G1925)),"")</f>
        <v>18</v>
      </c>
      <c r="N1925" t="str">
        <f>IF($K1925="","",IF(男子登録情報!$H1925="北海道",男子登録情報!$H1925,LEFT(男子登録情報!$H1925,LEN(男子登録情報!$H1925)-1)))</f>
        <v>京都</v>
      </c>
      <c r="O1925" t="str">
        <f>IF($K1925="","",IF(LEN($N1925)=2,LEFT($N1925,1)&amp;"　"&amp;RIGHT($N1925,1)&amp;"・"&amp;男子登録情報!$I1925,$N1925&amp;"・"&amp;男子登録情報!$I1925))</f>
        <v>京　都・京都文教</v>
      </c>
    </row>
    <row r="1926" spans="1:15" x14ac:dyDescent="0.55000000000000004">
      <c r="A1926">
        <f>IF($K1926="","",100000000+男子登録情報!$C1926)</f>
        <v>100001925</v>
      </c>
      <c r="B1926" t="str">
        <f>IF($K1926="","",男子登録情報!$D1926&amp;" ("&amp;男子登録情報!$K1926&amp;")")</f>
        <v>松山　巧 (1)</v>
      </c>
      <c r="C1926" t="str">
        <f>IF($K1926="","",男子登録情報!$E1926)</f>
        <v>ﾏﾂﾔﾏ ﾀｸﾐ</v>
      </c>
      <c r="D1926" t="str">
        <f>IF($K1926="","",男子登録情報!$O1926&amp;" "&amp;男子登録情報!$N1926&amp;" ("&amp;LEFT(男子登録情報!$F1926,2)&amp;")")</f>
        <v>Takumi MATSUYAMA (03)</v>
      </c>
      <c r="E1926" t="str">
        <f>IF($K1926="","",男子登録情報!$P1926)</f>
        <v>JPN</v>
      </c>
      <c r="F1926" t="str">
        <f t="shared" si="30"/>
        <v>1</v>
      </c>
      <c r="G1926">
        <f>IF($K1926="","",男子登録情報!$M1926)</f>
        <v>26</v>
      </c>
      <c r="H1926">
        <f>IF($K1926="","",男子登録情報!$A1926)</f>
        <v>492522</v>
      </c>
      <c r="K1926">
        <f>IF(男子登録情報!$C1926="","",男子登録情報!$C1926)</f>
        <v>1925</v>
      </c>
      <c r="M1926">
        <f>IFERROR(IF(AND(402&lt;=VALUE(RIGHT(男子登録情報!$F1926,4)),競技会情報!$E$3*100+競技会情報!$G$3&gt;=VALUE(RIGHT(男子登録情報!$F1926,4))),VALUE(男子登録情報!$G1926)+1,VALUE(男子登録情報!$G1926)),"")</f>
        <v>19</v>
      </c>
      <c r="N1926" t="str">
        <f>IF($K1926="","",IF(男子登録情報!$H1926="北海道",男子登録情報!$H1926,LEFT(男子登録情報!$H1926,LEN(男子登録情報!$H1926)-1)))</f>
        <v>京都</v>
      </c>
      <c r="O1926" t="str">
        <f>IF($K1926="","",IF(LEN($N1926)=2,LEFT($N1926,1)&amp;"　"&amp;RIGHT($N1926,1)&amp;"・"&amp;男子登録情報!$I1926,$N1926&amp;"・"&amp;男子登録情報!$I1926))</f>
        <v>京　都・京都文教</v>
      </c>
    </row>
    <row r="1927" spans="1:15" x14ac:dyDescent="0.55000000000000004">
      <c r="A1927">
        <f>IF($K1927="","",100000000+男子登録情報!$C1927)</f>
        <v>100001926</v>
      </c>
      <c r="B1927" t="str">
        <f>IF($K1927="","",男子登録情報!$D1927&amp;" ("&amp;男子登録情報!$K1927&amp;")")</f>
        <v>三野　瞳真 (1)</v>
      </c>
      <c r="C1927" t="str">
        <f>IF($K1927="","",男子登録情報!$E1927)</f>
        <v>ﾐﾉ ﾄｳﾏ</v>
      </c>
      <c r="D1927" t="str">
        <f>IF($K1927="","",男子登録情報!$O1927&amp;" "&amp;男子登録情報!$N1927&amp;" ("&amp;LEFT(男子登録情報!$F1927,2)&amp;")")</f>
        <v>Toma MINO (03)</v>
      </c>
      <c r="E1927" t="str">
        <f>IF($K1927="","",男子登録情報!$P1927)</f>
        <v>JPN</v>
      </c>
      <c r="F1927" t="str">
        <f t="shared" si="30"/>
        <v>1</v>
      </c>
      <c r="G1927">
        <f>IF($K1927="","",男子登録情報!$M1927)</f>
        <v>37</v>
      </c>
      <c r="H1927">
        <f>IF($K1927="","",男子登録情報!$A1927)</f>
        <v>492522</v>
      </c>
      <c r="K1927">
        <f>IF(男子登録情報!$C1927="","",男子登録情報!$C1927)</f>
        <v>1926</v>
      </c>
      <c r="M1927">
        <f>IFERROR(IF(AND(402&lt;=VALUE(RIGHT(男子登録情報!$F1927,4)),競技会情報!$E$3*100+競技会情報!$G$3&gt;=VALUE(RIGHT(男子登録情報!$F1927,4))),VALUE(男子登録情報!$G1927)+1,VALUE(男子登録情報!$G1927)),"")</f>
        <v>19</v>
      </c>
      <c r="N1927" t="str">
        <f>IF($K1927="","",IF(男子登録情報!$H1927="北海道",男子登録情報!$H1927,LEFT(男子登録情報!$H1927,LEN(男子登録情報!$H1927)-1)))</f>
        <v>香川</v>
      </c>
      <c r="O1927" t="str">
        <f>IF($K1927="","",IF(LEN($N1927)=2,LEFT($N1927,1)&amp;"　"&amp;RIGHT($N1927,1)&amp;"・"&amp;男子登録情報!$I1927,$N1927&amp;"・"&amp;男子登録情報!$I1927))</f>
        <v>香　川・観音寺総合</v>
      </c>
    </row>
    <row r="1928" spans="1:15" x14ac:dyDescent="0.55000000000000004">
      <c r="A1928">
        <f>IF($K1928="","",100000000+男子登録情報!$C1928)</f>
        <v>100001927</v>
      </c>
      <c r="B1928" t="str">
        <f>IF($K1928="","",男子登録情報!$D1928&amp;" ("&amp;男子登録情報!$K1928&amp;")")</f>
        <v>宮﨑　泉光 (1)</v>
      </c>
      <c r="C1928" t="str">
        <f>IF($K1928="","",男子登録情報!$E1928)</f>
        <v>ﾐﾔｻﾞｷ ｲｽﾞﾐ</v>
      </c>
      <c r="D1928" t="str">
        <f>IF($K1928="","",男子登録情報!$O1928&amp;" "&amp;男子登録情報!$N1928&amp;" ("&amp;LEFT(男子登録情報!$F1928,2)&amp;")")</f>
        <v>Izumi MIYAZAKI (03)</v>
      </c>
      <c r="E1928" t="str">
        <f>IF($K1928="","",男子登録情報!$P1928)</f>
        <v>JPN</v>
      </c>
      <c r="F1928" t="str">
        <f t="shared" si="30"/>
        <v>1</v>
      </c>
      <c r="G1928">
        <f>IF($K1928="","",男子登録情報!$M1928)</f>
        <v>25</v>
      </c>
      <c r="H1928">
        <f>IF($K1928="","",男子登録情報!$A1928)</f>
        <v>492522</v>
      </c>
      <c r="K1928">
        <f>IF(男子登録情報!$C1928="","",男子登録情報!$C1928)</f>
        <v>1927</v>
      </c>
      <c r="M1928">
        <f>IFERROR(IF(AND(402&lt;=VALUE(RIGHT(男子登録情報!$F1928,4)),競技会情報!$E$3*100+競技会情報!$G$3&gt;=VALUE(RIGHT(男子登録情報!$F1928,4))),VALUE(男子登録情報!$G1928)+1,VALUE(男子登録情報!$G1928)),"")</f>
        <v>19</v>
      </c>
      <c r="N1928" t="str">
        <f>IF($K1928="","",IF(男子登録情報!$H1928="北海道",男子登録情報!$H1928,LEFT(男子登録情報!$H1928,LEN(男子登録情報!$H1928)-1)))</f>
        <v>静岡</v>
      </c>
      <c r="O1928" t="str">
        <f>IF($K1928="","",IF(LEN($N1928)=2,LEFT($N1928,1)&amp;"　"&amp;RIGHT($N1928,1)&amp;"・"&amp;男子登録情報!$I1928,$N1928&amp;"・"&amp;男子登録情報!$I1928))</f>
        <v>静　岡・藤枝明誠</v>
      </c>
    </row>
    <row r="1929" spans="1:15" x14ac:dyDescent="0.55000000000000004">
      <c r="A1929">
        <f>IF($K1929="","",100000000+男子登録情報!$C1929)</f>
        <v>100001928</v>
      </c>
      <c r="B1929" t="str">
        <f>IF($K1929="","",男子登録情報!$D1929&amp;" ("&amp;男子登録情報!$K1929&amp;")")</f>
        <v>宮本　一樹 (1)</v>
      </c>
      <c r="C1929" t="str">
        <f>IF($K1929="","",男子登録情報!$E1929)</f>
        <v>ﾐﾔﾓﾄ ｲﾂｷ</v>
      </c>
      <c r="D1929" t="str">
        <f>IF($K1929="","",男子登録情報!$O1929&amp;" "&amp;男子登録情報!$N1929&amp;" ("&amp;LEFT(男子登録情報!$F1929,2)&amp;")")</f>
        <v>Itsuki MIYAMOTO (03)</v>
      </c>
      <c r="E1929" t="str">
        <f>IF($K1929="","",男子登録情報!$P1929)</f>
        <v>JPN</v>
      </c>
      <c r="F1929" t="str">
        <f t="shared" si="30"/>
        <v>1</v>
      </c>
      <c r="G1929">
        <f>IF($K1929="","",男子登録情報!$M1929)</f>
        <v>31</v>
      </c>
      <c r="H1929">
        <f>IF($K1929="","",男子登録情報!$A1929)</f>
        <v>492522</v>
      </c>
      <c r="K1929">
        <f>IF(男子登録情報!$C1929="","",男子登録情報!$C1929)</f>
        <v>1928</v>
      </c>
      <c r="M1929">
        <f>IFERROR(IF(AND(402&lt;=VALUE(RIGHT(男子登録情報!$F1929,4)),競技会情報!$E$3*100+競技会情報!$G$3&gt;=VALUE(RIGHT(男子登録情報!$F1929,4))),VALUE(男子登録情報!$G1929)+1,VALUE(男子登録情報!$G1929)),"")</f>
        <v>19</v>
      </c>
      <c r="N1929" t="str">
        <f>IF($K1929="","",IF(男子登録情報!$H1929="北海道",男子登録情報!$H1929,LEFT(男子登録情報!$H1929,LEN(男子登録情報!$H1929)-1)))</f>
        <v>鳥取</v>
      </c>
      <c r="O1929" t="str">
        <f>IF($K1929="","",IF(LEN($N1929)=2,LEFT($N1929,1)&amp;"　"&amp;RIGHT($N1929,1)&amp;"・"&amp;男子登録情報!$I1929,$N1929&amp;"・"&amp;男子登録情報!$I1929))</f>
        <v>鳥　取・鳥取中央育英</v>
      </c>
    </row>
    <row r="1930" spans="1:15" x14ac:dyDescent="0.55000000000000004">
      <c r="A1930">
        <f>IF($K1930="","",100000000+男子登録情報!$C1930)</f>
        <v>100001929</v>
      </c>
      <c r="B1930" t="str">
        <f>IF($K1930="","",男子登録情報!$D1930&amp;" ("&amp;男子登録情報!$K1930&amp;")")</f>
        <v>村山　巧 (1)</v>
      </c>
      <c r="C1930" t="str">
        <f>IF($K1930="","",男子登録情報!$E1930)</f>
        <v>ﾑﾗﾔﾏ ﾀｸﾐ</v>
      </c>
      <c r="D1930" t="str">
        <f>IF($K1930="","",男子登録情報!$O1930&amp;" "&amp;男子登録情報!$N1930&amp;" ("&amp;LEFT(男子登録情報!$F1930,2)&amp;")")</f>
        <v>Takumi MURAYAMA (03)</v>
      </c>
      <c r="E1930" t="str">
        <f>IF($K1930="","",男子登録情報!$P1930)</f>
        <v>JPN</v>
      </c>
      <c r="F1930" t="str">
        <f t="shared" si="30"/>
        <v>1</v>
      </c>
      <c r="G1930">
        <f>IF($K1930="","",男子登録情報!$M1930)</f>
        <v>25</v>
      </c>
      <c r="H1930">
        <f>IF($K1930="","",男子登録情報!$A1930)</f>
        <v>492522</v>
      </c>
      <c r="K1930">
        <f>IF(男子登録情報!$C1930="","",男子登録情報!$C1930)</f>
        <v>1929</v>
      </c>
      <c r="M1930">
        <f>IFERROR(IF(AND(402&lt;=VALUE(RIGHT(男子登録情報!$F1930,4)),競技会情報!$E$3*100+競技会情報!$G$3&gt;=VALUE(RIGHT(男子登録情報!$F1930,4))),VALUE(男子登録情報!$G1930)+1,VALUE(男子登録情報!$G1930)),"")</f>
        <v>19</v>
      </c>
      <c r="N1930" t="str">
        <f>IF($K1930="","",IF(男子登録情報!$H1930="北海道",男子登録情報!$H1930,LEFT(男子登録情報!$H1930,LEN(男子登録情報!$H1930)-1)))</f>
        <v>滋賀</v>
      </c>
      <c r="O1930" t="str">
        <f>IF($K1930="","",IF(LEN($N1930)=2,LEFT($N1930,1)&amp;"　"&amp;RIGHT($N1930,1)&amp;"・"&amp;男子登録情報!$I1930,$N1930&amp;"・"&amp;男子登録情報!$I1930))</f>
        <v>滋　賀・国際情報</v>
      </c>
    </row>
    <row r="1931" spans="1:15" x14ac:dyDescent="0.55000000000000004">
      <c r="A1931">
        <f>IF($K1931="","",100000000+男子登録情報!$C1931)</f>
        <v>100001930</v>
      </c>
      <c r="B1931" t="str">
        <f>IF($K1931="","",男子登録情報!$D1931&amp;" ("&amp;男子登録情報!$K1931&amp;")")</f>
        <v>吉岡　晴輝 (1)</v>
      </c>
      <c r="C1931" t="str">
        <f>IF($K1931="","",男子登録情報!$E1931)</f>
        <v>ﾖｼｵｶ ﾊﾙｷ</v>
      </c>
      <c r="D1931" t="str">
        <f>IF($K1931="","",男子登録情報!$O1931&amp;" "&amp;男子登録情報!$N1931&amp;" ("&amp;LEFT(男子登録情報!$F1931,2)&amp;")")</f>
        <v>Haruki YOSHIOKA (03)</v>
      </c>
      <c r="E1931" t="str">
        <f>IF($K1931="","",男子登録情報!$P1931)</f>
        <v>JPN</v>
      </c>
      <c r="F1931" t="str">
        <f t="shared" si="30"/>
        <v>1</v>
      </c>
      <c r="G1931">
        <f>IF($K1931="","",男子登録情報!$M1931)</f>
        <v>26</v>
      </c>
      <c r="H1931">
        <f>IF($K1931="","",男子登録情報!$A1931)</f>
        <v>492522</v>
      </c>
      <c r="K1931">
        <f>IF(男子登録情報!$C1931="","",男子登録情報!$C1931)</f>
        <v>1930</v>
      </c>
      <c r="M1931">
        <f>IFERROR(IF(AND(402&lt;=VALUE(RIGHT(男子登録情報!$F1931,4)),競技会情報!$E$3*100+競技会情報!$G$3&gt;=VALUE(RIGHT(男子登録情報!$F1931,4))),VALUE(男子登録情報!$G1931)+1,VALUE(男子登録情報!$G1931)),"")</f>
        <v>19</v>
      </c>
      <c r="N1931" t="str">
        <f>IF($K1931="","",IF(男子登録情報!$H1931="北海道",男子登録情報!$H1931,LEFT(男子登録情報!$H1931,LEN(男子登録情報!$H1931)-1)))</f>
        <v>京都</v>
      </c>
      <c r="O1931" t="str">
        <f>IF($K1931="","",IF(LEN($N1931)=2,LEFT($N1931,1)&amp;"　"&amp;RIGHT($N1931,1)&amp;"・"&amp;男子登録情報!$I1931,$N1931&amp;"・"&amp;男子登録情報!$I1931))</f>
        <v>京　都・洛東</v>
      </c>
    </row>
    <row r="1932" spans="1:15" x14ac:dyDescent="0.55000000000000004">
      <c r="A1932">
        <f>IF($K1932="","",100000000+男子登録情報!$C1932)</f>
        <v>100001931</v>
      </c>
      <c r="B1932" t="str">
        <f>IF($K1932="","",男子登録情報!$D1932&amp;" ("&amp;男子登録情報!$K1932&amp;")")</f>
        <v>和田　一晃 (1)</v>
      </c>
      <c r="C1932" t="str">
        <f>IF($K1932="","",男子登録情報!$E1932)</f>
        <v>ﾜﾀﾞ ｶｽﾞｱｷ</v>
      </c>
      <c r="D1932" t="str">
        <f>IF($K1932="","",男子登録情報!$O1932&amp;" "&amp;男子登録情報!$N1932&amp;" ("&amp;LEFT(男子登録情報!$F1932,2)&amp;")")</f>
        <v>Kazuaki WADA (03)</v>
      </c>
      <c r="E1932" t="str">
        <f>IF($K1932="","",男子登録情報!$P1932)</f>
        <v>JPN</v>
      </c>
      <c r="F1932" t="str">
        <f t="shared" si="30"/>
        <v>1</v>
      </c>
      <c r="G1932">
        <f>IF($K1932="","",男子登録情報!$M1932)</f>
        <v>28</v>
      </c>
      <c r="H1932">
        <f>IF($K1932="","",男子登録情報!$A1932)</f>
        <v>492522</v>
      </c>
      <c r="K1932">
        <f>IF(男子登録情報!$C1932="","",男子登録情報!$C1932)</f>
        <v>1931</v>
      </c>
      <c r="M1932">
        <f>IFERROR(IF(AND(402&lt;=VALUE(RIGHT(男子登録情報!$F1932,4)),競技会情報!$E$3*100+競技会情報!$G$3&gt;=VALUE(RIGHT(男子登録情報!$F1932,4))),VALUE(男子登録情報!$G1932)+1,VALUE(男子登録情報!$G1932)),"")</f>
        <v>19</v>
      </c>
      <c r="N1932" t="str">
        <f>IF($K1932="","",IF(男子登録情報!$H1932="北海道",男子登録情報!$H1932,LEFT(男子登録情報!$H1932,LEN(男子登録情報!$H1932)-1)))</f>
        <v>兵庫</v>
      </c>
      <c r="O1932" t="str">
        <f>IF($K1932="","",IF(LEN($N1932)=2,LEFT($N1932,1)&amp;"　"&amp;RIGHT($N1932,1)&amp;"・"&amp;男子登録情報!$I1932,$N1932&amp;"・"&amp;男子登録情報!$I1932))</f>
        <v>兵　庫・滝川第二</v>
      </c>
    </row>
    <row r="1933" spans="1:15" x14ac:dyDescent="0.55000000000000004">
      <c r="A1933">
        <f>IF($K1933="","",100000000+男子登録情報!$C1933)</f>
        <v>100001932</v>
      </c>
      <c r="B1933" t="str">
        <f>IF($K1933="","",男子登録情報!$D1933&amp;" ("&amp;男子登録情報!$K1933&amp;")")</f>
        <v>則岡　颯太 (1)</v>
      </c>
      <c r="C1933" t="str">
        <f>IF($K1933="","",男子登録情報!$E1933)</f>
        <v>ﾉﾘｵｶ ｿｳﾀ</v>
      </c>
      <c r="D1933" t="str">
        <f>IF($K1933="","",男子登録情報!$O1933&amp;" "&amp;男子登録情報!$N1933&amp;" ("&amp;LEFT(男子登録情報!$F1933,2)&amp;")")</f>
        <v>Sota NORIOKA (02)</v>
      </c>
      <c r="E1933" t="str">
        <f>IF($K1933="","",男子登録情報!$P1933)</f>
        <v>JPN</v>
      </c>
      <c r="F1933" t="str">
        <f t="shared" si="30"/>
        <v>1</v>
      </c>
      <c r="G1933">
        <f>IF($K1933="","",男子登録情報!$M1933)</f>
        <v>28</v>
      </c>
      <c r="H1933">
        <f>IF($K1933="","",男子登録情報!$A1933)</f>
        <v>490054</v>
      </c>
      <c r="K1933">
        <f>IF(男子登録情報!$C1933="","",男子登録情報!$C1933)</f>
        <v>1932</v>
      </c>
      <c r="M1933">
        <f>IFERROR(IF(AND(402&lt;=VALUE(RIGHT(男子登録情報!$F1933,4)),競技会情報!$E$3*100+競技会情報!$G$3&gt;=VALUE(RIGHT(男子登録情報!$F1933,4))),VALUE(男子登録情報!$G1933)+1,VALUE(男子登録情報!$G1933)),"")</f>
        <v>20</v>
      </c>
      <c r="N1933" t="str">
        <f>IF($K1933="","",IF(男子登録情報!$H1933="北海道",男子登録情報!$H1933,LEFT(男子登録情報!$H1933,LEN(男子登録情報!$H1933)-1)))</f>
        <v>兵庫</v>
      </c>
      <c r="O1933" t="str">
        <f>IF($K1933="","",IF(LEN($N1933)=2,LEFT($N1933,1)&amp;"　"&amp;RIGHT($N1933,1)&amp;"・"&amp;男子登録情報!$I1933,$N1933&amp;"・"&amp;男子登録情報!$I1933))</f>
        <v>兵　庫・尼崎稲園</v>
      </c>
    </row>
    <row r="1934" spans="1:15" x14ac:dyDescent="0.55000000000000004">
      <c r="A1934">
        <f>IF($K1934="","",100000000+男子登録情報!$C1934)</f>
        <v>100001933</v>
      </c>
      <c r="B1934" t="str">
        <f>IF($K1934="","",男子登録情報!$D1934&amp;" ("&amp;男子登録情報!$K1934&amp;")")</f>
        <v>藤本　亮 (1)</v>
      </c>
      <c r="C1934" t="str">
        <f>IF($K1934="","",男子登録情報!$E1934)</f>
        <v>ﾌｼﾞﾓﾄ ﾘｮｳ</v>
      </c>
      <c r="D1934" t="str">
        <f>IF($K1934="","",男子登録情報!$O1934&amp;" "&amp;男子登録情報!$N1934&amp;" ("&amp;LEFT(男子登録情報!$F1934,2)&amp;")")</f>
        <v>Ryo FUJIMOTO (03)</v>
      </c>
      <c r="E1934" t="str">
        <f>IF($K1934="","",男子登録情報!$P1934)</f>
        <v>JPN</v>
      </c>
      <c r="F1934" t="str">
        <f t="shared" si="30"/>
        <v>1</v>
      </c>
      <c r="G1934">
        <f>IF($K1934="","",男子登録情報!$M1934)</f>
        <v>28</v>
      </c>
      <c r="H1934">
        <f>IF($K1934="","",男子登録情報!$A1934)</f>
        <v>490054</v>
      </c>
      <c r="K1934">
        <f>IF(男子登録情報!$C1934="","",男子登録情報!$C1934)</f>
        <v>1933</v>
      </c>
      <c r="M1934">
        <f>IFERROR(IF(AND(402&lt;=VALUE(RIGHT(男子登録情報!$F1934,4)),競技会情報!$E$3*100+競技会情報!$G$3&gt;=VALUE(RIGHT(男子登録情報!$F1934,4))),VALUE(男子登録情報!$G1934)+1,VALUE(男子登録情報!$G1934)),"")</f>
        <v>19</v>
      </c>
      <c r="N1934" t="str">
        <f>IF($K1934="","",IF(男子登録情報!$H1934="北海道",男子登録情報!$H1934,LEFT(男子登録情報!$H1934,LEN(男子登録情報!$H1934)-1)))</f>
        <v>兵庫</v>
      </c>
      <c r="O1934" t="str">
        <f>IF($K1934="","",IF(LEN($N1934)=2,LEFT($N1934,1)&amp;"　"&amp;RIGHT($N1934,1)&amp;"・"&amp;男子登録情報!$I1934,$N1934&amp;"・"&amp;男子登録情報!$I1934))</f>
        <v>兵　庫・伊丹</v>
      </c>
    </row>
    <row r="1935" spans="1:15" x14ac:dyDescent="0.55000000000000004">
      <c r="A1935">
        <f>IF($K1935="","",100000000+男子登録情報!$C1935)</f>
        <v>100001934</v>
      </c>
      <c r="B1935" t="str">
        <f>IF($K1935="","",男子登録情報!$D1935&amp;" ("&amp;男子登録情報!$K1935&amp;")")</f>
        <v>安東　潤一郎 (1)</v>
      </c>
      <c r="C1935" t="str">
        <f>IF($K1935="","",男子登録情報!$E1935)</f>
        <v>ｱﾝﾄﾞｳ ｼﾞｭﾝｲﾁﾛｳ</v>
      </c>
      <c r="D1935" t="str">
        <f>IF($K1935="","",男子登録情報!$O1935&amp;" "&amp;男子登録情報!$N1935&amp;" ("&amp;LEFT(男子登録情報!$F1935,2)&amp;")")</f>
        <v>Junichiro ANDO (03)</v>
      </c>
      <c r="E1935" t="str">
        <f>IF($K1935="","",男子登録情報!$P1935)</f>
        <v>JPN</v>
      </c>
      <c r="F1935" t="str">
        <f t="shared" si="30"/>
        <v>1</v>
      </c>
      <c r="G1935">
        <f>IF($K1935="","",男子登録情報!$M1935)</f>
        <v>31</v>
      </c>
      <c r="H1935">
        <f>IF($K1935="","",男子登録情報!$A1935)</f>
        <v>492201</v>
      </c>
      <c r="K1935">
        <f>IF(男子登録情報!$C1935="","",男子登録情報!$C1935)</f>
        <v>1934</v>
      </c>
      <c r="M1935">
        <f>IFERROR(IF(AND(402&lt;=VALUE(RIGHT(男子登録情報!$F1935,4)),競技会情報!$E$3*100+競技会情報!$G$3&gt;=VALUE(RIGHT(男子登録情報!$F1935,4))),VALUE(男子登録情報!$G1935)+1,VALUE(男子登録情報!$G1935)),"")</f>
        <v>19</v>
      </c>
      <c r="N1935" t="str">
        <f>IF($K1935="","",IF(男子登録情報!$H1935="北海道",男子登録情報!$H1935,LEFT(男子登録情報!$H1935,LEN(男子登録情報!$H1935)-1)))</f>
        <v>鳥取</v>
      </c>
      <c r="O1935" t="str">
        <f>IF($K1935="","",IF(LEN($N1935)=2,LEFT($N1935,1)&amp;"　"&amp;RIGHT($N1935,1)&amp;"・"&amp;男子登録情報!$I1935,$N1935&amp;"・"&amp;男子登録情報!$I1935))</f>
        <v>鳥　取・鳥取東</v>
      </c>
    </row>
    <row r="1936" spans="1:15" x14ac:dyDescent="0.55000000000000004">
      <c r="A1936">
        <f>IF($K1936="","",100000000+男子登録情報!$C1936)</f>
        <v>100001935</v>
      </c>
      <c r="B1936" t="str">
        <f>IF($K1936="","",男子登録情報!$D1936&amp;" ("&amp;男子登録情報!$K1936&amp;")")</f>
        <v>田中　一範 (1)</v>
      </c>
      <c r="C1936" t="str">
        <f>IF($K1936="","",男子登録情報!$E1936)</f>
        <v>ﾀﾅｶ ｶｽﾞﾉﾘ</v>
      </c>
      <c r="D1936" t="str">
        <f>IF($K1936="","",男子登録情報!$O1936&amp;" "&amp;男子登録情報!$N1936&amp;" ("&amp;LEFT(男子登録情報!$F1936,2)&amp;")")</f>
        <v>Kazunori TANAKA (03)</v>
      </c>
      <c r="E1936" t="str">
        <f>IF($K1936="","",男子登録情報!$P1936)</f>
        <v>JPN</v>
      </c>
      <c r="F1936" t="str">
        <f t="shared" si="30"/>
        <v>1</v>
      </c>
      <c r="G1936">
        <f>IF($K1936="","",男子登録情報!$M1936)</f>
        <v>21</v>
      </c>
      <c r="H1936">
        <f>IF($K1936="","",男子登録情報!$A1936)</f>
        <v>492329</v>
      </c>
      <c r="K1936">
        <f>IF(男子登録情報!$C1936="","",男子登録情報!$C1936)</f>
        <v>1935</v>
      </c>
      <c r="M1936">
        <f>IFERROR(IF(AND(402&lt;=VALUE(RIGHT(男子登録情報!$F1936,4)),競技会情報!$E$3*100+競技会情報!$G$3&gt;=VALUE(RIGHT(男子登録情報!$F1936,4))),VALUE(男子登録情報!$G1936)+1,VALUE(男子登録情報!$G1936)),"")</f>
        <v>19</v>
      </c>
      <c r="N1936" t="str">
        <f>IF($K1936="","",IF(男子登録情報!$H1936="北海道",男子登録情報!$H1936,LEFT(男子登録情報!$H1936,LEN(男子登録情報!$H1936)-1)))</f>
        <v>岐阜</v>
      </c>
      <c r="O1936" t="str">
        <f>IF($K1936="","",IF(LEN($N1936)=2,LEFT($N1936,1)&amp;"　"&amp;RIGHT($N1936,1)&amp;"・"&amp;男子登録情報!$I1936,$N1936&amp;"・"&amp;男子登録情報!$I1936))</f>
        <v>岐　阜・大垣日本大学</v>
      </c>
    </row>
    <row r="1937" spans="1:15" x14ac:dyDescent="0.55000000000000004">
      <c r="A1937">
        <f>IF($K1937="","",100000000+男子登録情報!$C1937)</f>
        <v>100001936</v>
      </c>
      <c r="B1937" t="str">
        <f>IF($K1937="","",男子登録情報!$D1937&amp;" ("&amp;男子登録情報!$K1937&amp;")")</f>
        <v>菅野　壱心 (1)</v>
      </c>
      <c r="C1937" t="str">
        <f>IF($K1937="","",男子登録情報!$E1937)</f>
        <v>ｶﾝﾉ ｲｯｼﾝ</v>
      </c>
      <c r="D1937" t="str">
        <f>IF($K1937="","",男子登録情報!$O1937&amp;" "&amp;男子登録情報!$N1937&amp;" ("&amp;LEFT(男子登録情報!$F1937,2)&amp;")")</f>
        <v>Isshin KANNO (03)</v>
      </c>
      <c r="E1937" t="str">
        <f>IF($K1937="","",男子登録情報!$P1937)</f>
        <v>JPN</v>
      </c>
      <c r="F1937" t="str">
        <f t="shared" si="30"/>
        <v>1</v>
      </c>
      <c r="G1937">
        <f>IF($K1937="","",男子登録情報!$M1937)</f>
        <v>28</v>
      </c>
      <c r="H1937">
        <f>IF($K1937="","",男子登録情報!$A1937)</f>
        <v>490053</v>
      </c>
      <c r="K1937">
        <f>IF(男子登録情報!$C1937="","",男子登録情報!$C1937)</f>
        <v>1936</v>
      </c>
      <c r="M1937">
        <f>IFERROR(IF(AND(402&lt;=VALUE(RIGHT(男子登録情報!$F1937,4)),競技会情報!$E$3*100+競技会情報!$G$3&gt;=VALUE(RIGHT(男子登録情報!$F1937,4))),VALUE(男子登録情報!$G1937)+1,VALUE(男子登録情報!$G1937)),"")</f>
        <v>19</v>
      </c>
      <c r="N1937" t="str">
        <f>IF($K1937="","",IF(男子登録情報!$H1937="北海道",男子登録情報!$H1937,LEFT(男子登録情報!$H1937,LEN(男子登録情報!$H1937)-1)))</f>
        <v>兵庫</v>
      </c>
      <c r="O1937" t="str">
        <f>IF($K1937="","",IF(LEN($N1937)=2,LEFT($N1937,1)&amp;"　"&amp;RIGHT($N1937,1)&amp;"・"&amp;男子登録情報!$I1937,$N1937&amp;"・"&amp;男子登録情報!$I1937))</f>
        <v>兵　庫・祥雲館</v>
      </c>
    </row>
    <row r="1938" spans="1:15" x14ac:dyDescent="0.55000000000000004">
      <c r="A1938">
        <f>IF($K1938="","",100000000+男子登録情報!$C1938)</f>
        <v>100001937</v>
      </c>
      <c r="B1938" t="str">
        <f>IF($K1938="","",男子登録情報!$D1938&amp;" ("&amp;男子登録情報!$K1938&amp;")")</f>
        <v>藤川　亜都夢 (1)</v>
      </c>
      <c r="C1938" t="str">
        <f>IF($K1938="","",男子登録情報!$E1938)</f>
        <v>ﾌｼﾞｶﾜ ｱﾄﾑ</v>
      </c>
      <c r="D1938" t="str">
        <f>IF($K1938="","",男子登録情報!$O1938&amp;" "&amp;男子登録情報!$N1938&amp;" ("&amp;LEFT(男子登録情報!$F1938,2)&amp;")")</f>
        <v>Atomu  FUJIKAWA  (03)</v>
      </c>
      <c r="E1938" t="str">
        <f>IF($K1938="","",男子登録情報!$P1938)</f>
        <v>JPN</v>
      </c>
      <c r="F1938" t="str">
        <f t="shared" si="30"/>
        <v>1</v>
      </c>
      <c r="G1938">
        <f>IF($K1938="","",男子登録情報!$M1938)</f>
        <v>28</v>
      </c>
      <c r="H1938">
        <f>IF($K1938="","",男子登録情報!$A1938)</f>
        <v>490053</v>
      </c>
      <c r="K1938">
        <f>IF(男子登録情報!$C1938="","",男子登録情報!$C1938)</f>
        <v>1937</v>
      </c>
      <c r="M1938">
        <f>IFERROR(IF(AND(402&lt;=VALUE(RIGHT(男子登録情報!$F1938,4)),競技会情報!$E$3*100+競技会情報!$G$3&gt;=VALUE(RIGHT(男子登録情報!$F1938,4))),VALUE(男子登録情報!$G1938)+1,VALUE(男子登録情報!$G1938)),"")</f>
        <v>19</v>
      </c>
      <c r="N1938" t="str">
        <f>IF($K1938="","",IF(男子登録情報!$H1938="北海道",男子登録情報!$H1938,LEFT(男子登録情報!$H1938,LEN(男子登録情報!$H1938)-1)))</f>
        <v>兵庫</v>
      </c>
      <c r="O1938" t="str">
        <f>IF($K1938="","",IF(LEN($N1938)=2,LEFT($N1938,1)&amp;"　"&amp;RIGHT($N1938,1)&amp;"・"&amp;男子登録情報!$I1938,$N1938&amp;"・"&amp;男子登録情報!$I1938))</f>
        <v>兵　庫・淡路三原</v>
      </c>
    </row>
    <row r="1939" spans="1:15" x14ac:dyDescent="0.55000000000000004">
      <c r="A1939">
        <f>IF($K1939="","",100000000+男子登録情報!$C1939)</f>
        <v>100001938</v>
      </c>
      <c r="B1939" t="str">
        <f>IF($K1939="","",男子登録情報!$D1939&amp;" ("&amp;男子登録情報!$K1939&amp;")")</f>
        <v>玉川　慧 (1)</v>
      </c>
      <c r="C1939" t="str">
        <f>IF($K1939="","",男子登録情報!$E1939)</f>
        <v>ﾀﾏｶﾞﾜ ｹｲ</v>
      </c>
      <c r="D1939" t="str">
        <f>IF($K1939="","",男子登録情報!$O1939&amp;" "&amp;男子登録情報!$N1939&amp;" ("&amp;LEFT(男子登録情報!$F1939,2)&amp;")")</f>
        <v>Kei TAMAGAWA (03)</v>
      </c>
      <c r="E1939" t="str">
        <f>IF($K1939="","",男子登録情報!$P1939)</f>
        <v>JPN</v>
      </c>
      <c r="F1939" t="str">
        <f t="shared" si="30"/>
        <v>1</v>
      </c>
      <c r="G1939">
        <f>IF($K1939="","",男子登録情報!$M1939)</f>
        <v>25</v>
      </c>
      <c r="H1939">
        <f>IF($K1939="","",男子登録情報!$A1939)</f>
        <v>490047</v>
      </c>
      <c r="K1939">
        <f>IF(男子登録情報!$C1939="","",男子登録情報!$C1939)</f>
        <v>1938</v>
      </c>
      <c r="M1939">
        <f>IFERROR(IF(AND(402&lt;=VALUE(RIGHT(男子登録情報!$F1939,4)),競技会情報!$E$3*100+競技会情報!$G$3&gt;=VALUE(RIGHT(男子登録情報!$F1939,4))),VALUE(男子登録情報!$G1939)+1,VALUE(男子登録情報!$G1939)),"")</f>
        <v>19</v>
      </c>
      <c r="N1939" t="str">
        <f>IF($K1939="","",IF(男子登録情報!$H1939="北海道",男子登録情報!$H1939,LEFT(男子登録情報!$H1939,LEN(男子登録情報!$H1939)-1)))</f>
        <v>大阪</v>
      </c>
      <c r="O1939" t="str">
        <f>IF($K1939="","",IF(LEN($N1939)=2,LEFT($N1939,1)&amp;"　"&amp;RIGHT($N1939,1)&amp;"・"&amp;男子登録情報!$I1939,$N1939&amp;"・"&amp;男子登録情報!$I1939))</f>
        <v>大　阪・興國</v>
      </c>
    </row>
    <row r="1940" spans="1:15" x14ac:dyDescent="0.55000000000000004">
      <c r="A1940">
        <f>IF($K1940="","",100000000+男子登録情報!$C1940)</f>
        <v>100001939</v>
      </c>
      <c r="B1940" t="str">
        <f>IF($K1940="","",男子登録情報!$D1940&amp;" ("&amp;男子登録情報!$K1940&amp;")")</f>
        <v>諸岡　一也 (1)</v>
      </c>
      <c r="C1940" t="str">
        <f>IF($K1940="","",男子登録情報!$E1940)</f>
        <v>ﾓﾛｵｶ ｶｽﾞﾔ</v>
      </c>
      <c r="D1940" t="str">
        <f>IF($K1940="","",男子登録情報!$O1940&amp;" "&amp;男子登録情報!$N1940&amp;" ("&amp;LEFT(男子登録情報!$F1940,2)&amp;")")</f>
        <v>Kazuya MOROOKA (01)</v>
      </c>
      <c r="E1940" t="str">
        <f>IF($K1940="","",男子登録情報!$P1940)</f>
        <v>JPN</v>
      </c>
      <c r="F1940" t="str">
        <f t="shared" si="30"/>
        <v>1</v>
      </c>
      <c r="G1940">
        <f>IF($K1940="","",男子登録情報!$M1940)</f>
        <v>27</v>
      </c>
      <c r="H1940">
        <f>IF($K1940="","",男子登録情報!$A1940)</f>
        <v>492213</v>
      </c>
      <c r="K1940">
        <f>IF(男子登録情報!$C1940="","",男子登録情報!$C1940)</f>
        <v>1939</v>
      </c>
      <c r="M1940">
        <f>IFERROR(IF(AND(402&lt;=VALUE(RIGHT(男子登録情報!$F1940,4)),競技会情報!$E$3*100+競技会情報!$G$3&gt;=VALUE(RIGHT(男子登録情報!$F1940,4))),VALUE(男子登録情報!$G1940)+1,VALUE(男子登録情報!$G1940)),"")</f>
        <v>21</v>
      </c>
      <c r="N1940" t="str">
        <f>IF($K1940="","",IF(男子登録情報!$H1940="北海道",男子登録情報!$H1940,LEFT(男子登録情報!$H1940,LEN(男子登録情報!$H1940)-1)))</f>
        <v>大阪</v>
      </c>
      <c r="O1940" t="str">
        <f>IF($K1940="","",IF(LEN($N1940)=2,LEFT($N1940,1)&amp;"　"&amp;RIGHT($N1940,1)&amp;"・"&amp;男子登録情報!$I1940,$N1940&amp;"・"&amp;男子登録情報!$I1940))</f>
        <v>大　阪・東海大学付属大阪仰星高等学校</v>
      </c>
    </row>
    <row r="1941" spans="1:15" x14ac:dyDescent="0.55000000000000004">
      <c r="A1941">
        <f>IF($K1941="","",100000000+男子登録情報!$C1941)</f>
        <v>100001940</v>
      </c>
      <c r="B1941" t="str">
        <f>IF($K1941="","",男子登録情報!$D1941&amp;" ("&amp;男子登録情報!$K1941&amp;")")</f>
        <v>中川　悠 (1)</v>
      </c>
      <c r="C1941" t="str">
        <f>IF($K1941="","",男子登録情報!$E1941)</f>
        <v>ﾅｶｶﾞﾜ ﾕｳ</v>
      </c>
      <c r="D1941" t="str">
        <f>IF($K1941="","",男子登録情報!$O1941&amp;" "&amp;男子登録情報!$N1941&amp;" ("&amp;LEFT(男子登録情報!$F1941,2)&amp;")")</f>
        <v>Yu NAKAGAWA (03)</v>
      </c>
      <c r="E1941" t="str">
        <f>IF($K1941="","",男子登録情報!$P1941)</f>
        <v>JPN</v>
      </c>
      <c r="F1941" t="str">
        <f t="shared" si="30"/>
        <v>1</v>
      </c>
      <c r="G1941">
        <f>IF($K1941="","",男子登録情報!$M1941)</f>
        <v>28</v>
      </c>
      <c r="H1941">
        <f>IF($K1941="","",男子登録情報!$A1941)</f>
        <v>492213</v>
      </c>
      <c r="K1941">
        <f>IF(男子登録情報!$C1941="","",男子登録情報!$C1941)</f>
        <v>1940</v>
      </c>
      <c r="M1941">
        <f>IFERROR(IF(AND(402&lt;=VALUE(RIGHT(男子登録情報!$F1941,4)),競技会情報!$E$3*100+競技会情報!$G$3&gt;=VALUE(RIGHT(男子登録情報!$F1941,4))),VALUE(男子登録情報!$G1941)+1,VALUE(男子登録情報!$G1941)),"")</f>
        <v>19</v>
      </c>
      <c r="N1941" t="str">
        <f>IF($K1941="","",IF(男子登録情報!$H1941="北海道",男子登録情報!$H1941,LEFT(男子登録情報!$H1941,LEN(男子登録情報!$H1941)-1)))</f>
        <v>兵庫</v>
      </c>
      <c r="O1941" t="str">
        <f>IF($K1941="","",IF(LEN($N1941)=2,LEFT($N1941,1)&amp;"　"&amp;RIGHT($N1941,1)&amp;"・"&amp;男子登録情報!$I1941,$N1941&amp;"・"&amp;男子登録情報!$I1941))</f>
        <v>兵　庫・西宮市立西宮東高等学校</v>
      </c>
    </row>
    <row r="1942" spans="1:15" x14ac:dyDescent="0.55000000000000004">
      <c r="A1942">
        <f>IF($K1942="","",100000000+男子登録情報!$C1942)</f>
        <v>100001941</v>
      </c>
      <c r="B1942" t="str">
        <f>IF($K1942="","",男子登録情報!$D1942&amp;" ("&amp;男子登録情報!$K1942&amp;")")</f>
        <v>中村　大雅 (1)</v>
      </c>
      <c r="C1942" t="str">
        <f>IF($K1942="","",男子登録情報!$E1942)</f>
        <v>ﾅｶﾑﾗ ﾀｲｶﾞ</v>
      </c>
      <c r="D1942" t="str">
        <f>IF($K1942="","",男子登録情報!$O1942&amp;" "&amp;男子登録情報!$N1942&amp;" ("&amp;LEFT(男子登録情報!$F1942,2)&amp;")")</f>
        <v>Taiga NAKAMURA (03)</v>
      </c>
      <c r="E1942" t="str">
        <f>IF($K1942="","",男子登録情報!$P1942)</f>
        <v>JPN</v>
      </c>
      <c r="F1942" t="str">
        <f t="shared" si="30"/>
        <v>1</v>
      </c>
      <c r="G1942">
        <f>IF($K1942="","",男子登録情報!$M1942)</f>
        <v>27</v>
      </c>
      <c r="H1942">
        <f>IF($K1942="","",男子登録情報!$A1942)</f>
        <v>492213</v>
      </c>
      <c r="K1942">
        <f>IF(男子登録情報!$C1942="","",男子登録情報!$C1942)</f>
        <v>1941</v>
      </c>
      <c r="M1942">
        <f>IFERROR(IF(AND(402&lt;=VALUE(RIGHT(男子登録情報!$F1942,4)),競技会情報!$E$3*100+競技会情報!$G$3&gt;=VALUE(RIGHT(男子登録情報!$F1942,4))),VALUE(男子登録情報!$G1942)+1,VALUE(男子登録情報!$G1942)),"")</f>
        <v>19</v>
      </c>
      <c r="N1942" t="str">
        <f>IF($K1942="","",IF(男子登録情報!$H1942="北海道",男子登録情報!$H1942,LEFT(男子登録情報!$H1942,LEN(男子登録情報!$H1942)-1)))</f>
        <v>大阪</v>
      </c>
      <c r="O1942" t="str">
        <f>IF($K1942="","",IF(LEN($N1942)=2,LEFT($N1942,1)&amp;"　"&amp;RIGHT($N1942,1)&amp;"・"&amp;男子登録情報!$I1942,$N1942&amp;"・"&amp;男子登録情報!$I1942))</f>
        <v>大　阪・大阪体育大学浪商高等学校</v>
      </c>
    </row>
    <row r="1943" spans="1:15" x14ac:dyDescent="0.55000000000000004">
      <c r="A1943">
        <f>IF($K1943="","",100000000+男子登録情報!$C1943)</f>
        <v>100001942</v>
      </c>
      <c r="B1943" t="str">
        <f>IF($K1943="","",男子登録情報!$D1943&amp;" ("&amp;男子登録情報!$K1943&amp;")")</f>
        <v>太田　陸 (1)</v>
      </c>
      <c r="C1943" t="str">
        <f>IF($K1943="","",男子登録情報!$E1943)</f>
        <v>ｵｵﾀ ﾘｸ</v>
      </c>
      <c r="D1943" t="str">
        <f>IF($K1943="","",男子登録情報!$O1943&amp;" "&amp;男子登録情報!$N1943&amp;" ("&amp;LEFT(男子登録情報!$F1943,2)&amp;")")</f>
        <v>Riku OTA (04)</v>
      </c>
      <c r="E1943" t="str">
        <f>IF($K1943="","",男子登録情報!$P1943)</f>
        <v>JPN</v>
      </c>
      <c r="F1943" t="str">
        <f t="shared" si="30"/>
        <v>1</v>
      </c>
      <c r="G1943">
        <f>IF($K1943="","",男子登録情報!$M1943)</f>
        <v>31</v>
      </c>
      <c r="H1943">
        <f>IF($K1943="","",男子登録情報!$A1943)</f>
        <v>492213</v>
      </c>
      <c r="K1943">
        <f>IF(男子登録情報!$C1943="","",男子登録情報!$C1943)</f>
        <v>1942</v>
      </c>
      <c r="M1943">
        <f>IFERROR(IF(AND(402&lt;=VALUE(RIGHT(男子登録情報!$F1943,4)),競技会情報!$E$3*100+競技会情報!$G$3&gt;=VALUE(RIGHT(男子登録情報!$F1943,4))),VALUE(男子登録情報!$G1943)+1,VALUE(男子登録情報!$G1943)),"")</f>
        <v>18</v>
      </c>
      <c r="N1943" t="str">
        <f>IF($K1943="","",IF(男子登録情報!$H1943="北海道",男子登録情報!$H1943,LEFT(男子登録情報!$H1943,LEN(男子登録情報!$H1943)-1)))</f>
        <v>鳥取</v>
      </c>
      <c r="O1943" t="str">
        <f>IF($K1943="","",IF(LEN($N1943)=2,LEFT($N1943,1)&amp;"　"&amp;RIGHT($N1943,1)&amp;"・"&amp;男子登録情報!$I1943,$N1943&amp;"・"&amp;男子登録情報!$I1943))</f>
        <v>鳥　取・鳥取中央育英高等学校</v>
      </c>
    </row>
    <row r="1944" spans="1:15" x14ac:dyDescent="0.55000000000000004">
      <c r="A1944">
        <f>IF($K1944="","",100000000+男子登録情報!$C1944)</f>
        <v>100001943</v>
      </c>
      <c r="B1944" t="str">
        <f>IF($K1944="","",男子登録情報!$D1944&amp;" ("&amp;男子登録情報!$K1944&amp;")")</f>
        <v>福井　清流 (1)</v>
      </c>
      <c r="C1944" t="str">
        <f>IF($K1944="","",男子登録情報!$E1944)</f>
        <v>ﾌｸｲ ｷｵﾗ</v>
      </c>
      <c r="D1944" t="str">
        <f>IF($K1944="","",男子登録情報!$O1944&amp;" "&amp;男子登録情報!$N1944&amp;" ("&amp;LEFT(男子登録情報!$F1944,2)&amp;")")</f>
        <v>Kiora FUKUI (03)</v>
      </c>
      <c r="E1944" t="str">
        <f>IF($K1944="","",男子登録情報!$P1944)</f>
        <v>JPN</v>
      </c>
      <c r="F1944" t="str">
        <f t="shared" si="30"/>
        <v>1</v>
      </c>
      <c r="G1944">
        <f>IF($K1944="","",男子登録情報!$M1944)</f>
        <v>27</v>
      </c>
      <c r="H1944">
        <f>IF($K1944="","",男子登録情報!$A1944)</f>
        <v>492213</v>
      </c>
      <c r="K1944">
        <f>IF(男子登録情報!$C1944="","",男子登録情報!$C1944)</f>
        <v>1943</v>
      </c>
      <c r="M1944">
        <f>IFERROR(IF(AND(402&lt;=VALUE(RIGHT(男子登録情報!$F1944,4)),競技会情報!$E$3*100+競技会情報!$G$3&gt;=VALUE(RIGHT(男子登録情報!$F1944,4))),VALUE(男子登録情報!$G1944)+1,VALUE(男子登録情報!$G1944)),"")</f>
        <v>19</v>
      </c>
      <c r="N1944" t="str">
        <f>IF($K1944="","",IF(男子登録情報!$H1944="北海道",男子登録情報!$H1944,LEFT(男子登録情報!$H1944,LEN(男子登録情報!$H1944)-1)))</f>
        <v>大阪</v>
      </c>
      <c r="O1944" t="str">
        <f>IF($K1944="","",IF(LEN($N1944)=2,LEFT($N1944,1)&amp;"　"&amp;RIGHT($N1944,1)&amp;"・"&amp;男子登録情報!$I1944,$N1944&amp;"・"&amp;男子登録情報!$I1944))</f>
        <v>大　阪・大阪体育大学浪商高等学校</v>
      </c>
    </row>
    <row r="1945" spans="1:15" x14ac:dyDescent="0.55000000000000004">
      <c r="A1945">
        <f>IF($K1945="","",100000000+男子登録情報!$C1945)</f>
        <v>100001944</v>
      </c>
      <c r="B1945" t="str">
        <f>IF($K1945="","",男子登録情報!$D1945&amp;" ("&amp;男子登録情報!$K1945&amp;")")</f>
        <v>山田　晃大 (1)</v>
      </c>
      <c r="C1945" t="str">
        <f>IF($K1945="","",男子登録情報!$E1945)</f>
        <v>ﾔﾏﾀﾞ ｺｳﾀﾞｲ</v>
      </c>
      <c r="D1945" t="str">
        <f>IF($K1945="","",男子登録情報!$O1945&amp;" "&amp;男子登録情報!$N1945&amp;" ("&amp;LEFT(男子登録情報!$F1945,2)&amp;")")</f>
        <v>Kodai YAMADA (03)</v>
      </c>
      <c r="E1945" t="str">
        <f>IF($K1945="","",男子登録情報!$P1945)</f>
        <v>JPN</v>
      </c>
      <c r="F1945" t="str">
        <f t="shared" si="30"/>
        <v>1</v>
      </c>
      <c r="G1945">
        <f>IF($K1945="","",男子登録情報!$M1945)</f>
        <v>23</v>
      </c>
      <c r="H1945">
        <f>IF($K1945="","",男子登録情報!$A1945)</f>
        <v>492213</v>
      </c>
      <c r="K1945">
        <f>IF(男子登録情報!$C1945="","",男子登録情報!$C1945)</f>
        <v>1944</v>
      </c>
      <c r="M1945">
        <f>IFERROR(IF(AND(402&lt;=VALUE(RIGHT(男子登録情報!$F1945,4)),競技会情報!$E$3*100+競技会情報!$G$3&gt;=VALUE(RIGHT(男子登録情報!$F1945,4))),VALUE(男子登録情報!$G1945)+1,VALUE(男子登録情報!$G1945)),"")</f>
        <v>18</v>
      </c>
      <c r="N1945" t="str">
        <f>IF($K1945="","",IF(男子登録情報!$H1945="北海道",男子登録情報!$H1945,LEFT(男子登録情報!$H1945,LEN(男子登録情報!$H1945)-1)))</f>
        <v>愛知</v>
      </c>
      <c r="O1945" t="str">
        <f>IF($K1945="","",IF(LEN($N1945)=2,LEFT($N1945,1)&amp;"　"&amp;RIGHT($N1945,1)&amp;"・"&amp;男子登録情報!$I1945,$N1945&amp;"・"&amp;男子登録情報!$I1945))</f>
        <v>愛　知・津島北高等学校</v>
      </c>
    </row>
    <row r="1946" spans="1:15" x14ac:dyDescent="0.55000000000000004">
      <c r="A1946">
        <f>IF($K1946="","",100000000+男子登録情報!$C1946)</f>
        <v>100001945</v>
      </c>
      <c r="B1946" t="str">
        <f>IF($K1946="","",男子登録情報!$D1946&amp;" ("&amp;男子登録情報!$K1946&amp;")")</f>
        <v>藤田　勇人 (1)</v>
      </c>
      <c r="C1946" t="str">
        <f>IF($K1946="","",男子登録情報!$E1946)</f>
        <v>ﾌｼﾞﾀ ﾕｳﾄ</v>
      </c>
      <c r="D1946" t="str">
        <f>IF($K1946="","",男子登録情報!$O1946&amp;" "&amp;男子登録情報!$N1946&amp;" ("&amp;LEFT(男子登録情報!$F1946,2)&amp;")")</f>
        <v>Yuto FUJITA (03)</v>
      </c>
      <c r="E1946" t="str">
        <f>IF($K1946="","",男子登録情報!$P1946)</f>
        <v>JPN</v>
      </c>
      <c r="F1946" t="str">
        <f t="shared" si="30"/>
        <v>1</v>
      </c>
      <c r="G1946">
        <f>IF($K1946="","",男子登録情報!$M1946)</f>
        <v>28</v>
      </c>
      <c r="H1946">
        <f>IF($K1946="","",男子登録情報!$A1946)</f>
        <v>492213</v>
      </c>
      <c r="K1946">
        <f>IF(男子登録情報!$C1946="","",男子登録情報!$C1946)</f>
        <v>1945</v>
      </c>
      <c r="M1946">
        <f>IFERROR(IF(AND(402&lt;=VALUE(RIGHT(男子登録情報!$F1946,4)),競技会情報!$E$3*100+競技会情報!$G$3&gt;=VALUE(RIGHT(男子登録情報!$F1946,4))),VALUE(男子登録情報!$G1946)+1,VALUE(男子登録情報!$G1946)),"")</f>
        <v>19</v>
      </c>
      <c r="N1946" t="str">
        <f>IF($K1946="","",IF(男子登録情報!$H1946="北海道",男子登録情報!$H1946,LEFT(男子登録情報!$H1946,LEN(男子登録情報!$H1946)-1)))</f>
        <v>兵庫</v>
      </c>
      <c r="O1946" t="str">
        <f>IF($K1946="","",IF(LEN($N1946)=2,LEFT($N1946,1)&amp;"　"&amp;RIGHT($N1946,1)&amp;"・"&amp;男子登録情報!$I1946,$N1946&amp;"・"&amp;男子登録情報!$I1946))</f>
        <v>兵　庫・西宮南高等学校</v>
      </c>
    </row>
    <row r="1947" spans="1:15" x14ac:dyDescent="0.55000000000000004">
      <c r="A1947">
        <f>IF($K1947="","",100000000+男子登録情報!$C1947)</f>
        <v>100001946</v>
      </c>
      <c r="B1947" t="str">
        <f>IF($K1947="","",男子登録情報!$D1947&amp;" ("&amp;男子登録情報!$K1947&amp;")")</f>
        <v>南野　佑貴 (1)</v>
      </c>
      <c r="C1947" t="str">
        <f>IF($K1947="","",男子登録情報!$E1947)</f>
        <v>ﾐﾅﾐﾉ ﾕｳｷ</v>
      </c>
      <c r="D1947" t="str">
        <f>IF($K1947="","",男子登録情報!$O1947&amp;" "&amp;男子登録情報!$N1947&amp;" ("&amp;LEFT(男子登録情報!$F1947,2)&amp;")")</f>
        <v>Yuki MINAMINO (03)</v>
      </c>
      <c r="E1947" t="str">
        <f>IF($K1947="","",男子登録情報!$P1947)</f>
        <v>JPN</v>
      </c>
      <c r="F1947" t="str">
        <f t="shared" si="30"/>
        <v>1</v>
      </c>
      <c r="G1947">
        <f>IF($K1947="","",男子登録情報!$M1947)</f>
        <v>27</v>
      </c>
      <c r="H1947">
        <f>IF($K1947="","",男子登録情報!$A1947)</f>
        <v>492213</v>
      </c>
      <c r="K1947">
        <f>IF(男子登録情報!$C1947="","",男子登録情報!$C1947)</f>
        <v>1946</v>
      </c>
      <c r="M1947">
        <f>IFERROR(IF(AND(402&lt;=VALUE(RIGHT(男子登録情報!$F1947,4)),競技会情報!$E$3*100+競技会情報!$G$3&gt;=VALUE(RIGHT(男子登録情報!$F1947,4))),VALUE(男子登録情報!$G1947)+1,VALUE(男子登録情報!$G1947)),"")</f>
        <v>19</v>
      </c>
      <c r="N1947" t="str">
        <f>IF($K1947="","",IF(男子登録情報!$H1947="北海道",男子登録情報!$H1947,LEFT(男子登録情報!$H1947,LEN(男子登録情報!$H1947)-1)))</f>
        <v>大阪</v>
      </c>
      <c r="O1947" t="str">
        <f>IF($K1947="","",IF(LEN($N1947)=2,LEFT($N1947,1)&amp;"　"&amp;RIGHT($N1947,1)&amp;"・"&amp;男子登録情報!$I1947,$N1947&amp;"・"&amp;男子登録情報!$I1947))</f>
        <v>大　阪・久米田高等学校</v>
      </c>
    </row>
    <row r="1948" spans="1:15" x14ac:dyDescent="0.55000000000000004">
      <c r="A1948">
        <f>IF($K1948="","",100000000+男子登録情報!$C1948)</f>
        <v>100001947</v>
      </c>
      <c r="B1948" t="str">
        <f>IF($K1948="","",男子登録情報!$D1948&amp;" ("&amp;男子登録情報!$K1948&amp;")")</f>
        <v>岡本　隆太 (1)</v>
      </c>
      <c r="C1948" t="str">
        <f>IF($K1948="","",男子登録情報!$E1948)</f>
        <v>ｵｶﾓﾄ ﾘｭｳﾀ</v>
      </c>
      <c r="D1948" t="str">
        <f>IF($K1948="","",男子登録情報!$O1948&amp;" "&amp;男子登録情報!$N1948&amp;" ("&amp;LEFT(男子登録情報!$F1948,2)&amp;")")</f>
        <v>Ryuta OKAMOTO (04)</v>
      </c>
      <c r="E1948" t="str">
        <f>IF($K1948="","",男子登録情報!$P1948)</f>
        <v>JPN</v>
      </c>
      <c r="F1948" t="str">
        <f t="shared" si="30"/>
        <v>1</v>
      </c>
      <c r="G1948">
        <f>IF($K1948="","",男子登録情報!$M1948)</f>
        <v>30</v>
      </c>
      <c r="H1948">
        <f>IF($K1948="","",男子登録情報!$A1948)</f>
        <v>492213</v>
      </c>
      <c r="K1948">
        <f>IF(男子登録情報!$C1948="","",男子登録情報!$C1948)</f>
        <v>1947</v>
      </c>
      <c r="M1948">
        <f>IFERROR(IF(AND(402&lt;=VALUE(RIGHT(男子登録情報!$F1948,4)),競技会情報!$E$3*100+競技会情報!$G$3&gt;=VALUE(RIGHT(男子登録情報!$F1948,4))),VALUE(男子登録情報!$G1948)+1,VALUE(男子登録情報!$G1948)),"")</f>
        <v>18</v>
      </c>
      <c r="N1948" t="str">
        <f>IF($K1948="","",IF(男子登録情報!$H1948="北海道",男子登録情報!$H1948,LEFT(男子登録情報!$H1948,LEN(男子登録情報!$H1948)-1)))</f>
        <v>和歌山</v>
      </c>
      <c r="O1948" t="str">
        <f>IF($K1948="","",IF(LEN($N1948)=2,LEFT($N1948,1)&amp;"　"&amp;RIGHT($N1948,1)&amp;"・"&amp;男子登録情報!$I1948,$N1948&amp;"・"&amp;男子登録情報!$I1948))</f>
        <v>和歌山・海南高等学校</v>
      </c>
    </row>
    <row r="1949" spans="1:15" x14ac:dyDescent="0.55000000000000004">
      <c r="A1949">
        <f>IF($K1949="","",100000000+男子登録情報!$C1949)</f>
        <v>100001948</v>
      </c>
      <c r="B1949" t="str">
        <f>IF($K1949="","",男子登録情報!$D1949&amp;" ("&amp;男子登録情報!$K1949&amp;")")</f>
        <v>嘉勢　悠夏 (1)</v>
      </c>
      <c r="C1949" t="str">
        <f>IF($K1949="","",男子登録情報!$E1949)</f>
        <v>ｶｾ ﾕｳｶ</v>
      </c>
      <c r="D1949" t="str">
        <f>IF($K1949="","",男子登録情報!$O1949&amp;" "&amp;男子登録情報!$N1949&amp;" ("&amp;LEFT(男子登録情報!$F1949,2)&amp;")")</f>
        <v>Yuka KASE  (03)</v>
      </c>
      <c r="E1949" t="str">
        <f>IF($K1949="","",男子登録情報!$P1949)</f>
        <v>JPN</v>
      </c>
      <c r="F1949" t="str">
        <f t="shared" si="30"/>
        <v>1</v>
      </c>
      <c r="G1949">
        <f>IF($K1949="","",男子登録情報!$M1949)</f>
        <v>28</v>
      </c>
      <c r="H1949">
        <f>IF($K1949="","",男子登録情報!$A1949)</f>
        <v>492213</v>
      </c>
      <c r="K1949">
        <f>IF(男子登録情報!$C1949="","",男子登録情報!$C1949)</f>
        <v>1948</v>
      </c>
      <c r="M1949">
        <f>IFERROR(IF(AND(402&lt;=VALUE(RIGHT(男子登録情報!$F1949,4)),競技会情報!$E$3*100+競技会情報!$G$3&gt;=VALUE(RIGHT(男子登録情報!$F1949,4))),VALUE(男子登録情報!$G1949)+1,VALUE(男子登録情報!$G1949)),"")</f>
        <v>19</v>
      </c>
      <c r="N1949" t="str">
        <f>IF($K1949="","",IF(男子登録情報!$H1949="北海道",男子登録情報!$H1949,LEFT(男子登録情報!$H1949,LEN(男子登録情報!$H1949)-1)))</f>
        <v>兵庫</v>
      </c>
      <c r="O1949" t="str">
        <f>IF($K1949="","",IF(LEN($N1949)=2,LEFT($N1949,1)&amp;"　"&amp;RIGHT($N1949,1)&amp;"・"&amp;男子登録情報!$I1949,$N1949&amp;"・"&amp;男子登録情報!$I1949))</f>
        <v>兵　庫・尼崎高等学校</v>
      </c>
    </row>
    <row r="1950" spans="1:15" x14ac:dyDescent="0.55000000000000004">
      <c r="A1950">
        <f>IF($K1950="","",100000000+男子登録情報!$C1950)</f>
        <v>100001949</v>
      </c>
      <c r="B1950" t="str">
        <f>IF($K1950="","",男子登録情報!$D1950&amp;" ("&amp;男子登録情報!$K1950&amp;")")</f>
        <v>新居　駿介 (1)</v>
      </c>
      <c r="C1950" t="str">
        <f>IF($K1950="","",男子登録情報!$E1950)</f>
        <v>ﾆｲ ｼｭﾝｽｹ</v>
      </c>
      <c r="D1950" t="str">
        <f>IF($K1950="","",男子登録情報!$O1950&amp;" "&amp;男子登録情報!$N1950&amp;" ("&amp;LEFT(男子登録情報!$F1950,2)&amp;")")</f>
        <v>Shunsuke NII (03)</v>
      </c>
      <c r="E1950" t="str">
        <f>IF($K1950="","",男子登録情報!$P1950)</f>
        <v>JPN</v>
      </c>
      <c r="F1950" t="str">
        <f t="shared" si="30"/>
        <v>1</v>
      </c>
      <c r="G1950">
        <f>IF($K1950="","",男子登録情報!$M1950)</f>
        <v>36</v>
      </c>
      <c r="H1950">
        <f>IF($K1950="","",男子登録情報!$A1950)</f>
        <v>492213</v>
      </c>
      <c r="K1950">
        <f>IF(男子登録情報!$C1950="","",男子登録情報!$C1950)</f>
        <v>1949</v>
      </c>
      <c r="M1950">
        <f>IFERROR(IF(AND(402&lt;=VALUE(RIGHT(男子登録情報!$F1950,4)),競技会情報!$E$3*100+競技会情報!$G$3&gt;=VALUE(RIGHT(男子登録情報!$F1950,4))),VALUE(男子登録情報!$G1950)+1,VALUE(男子登録情報!$G1950)),"")</f>
        <v>19</v>
      </c>
      <c r="N1950" t="str">
        <f>IF($K1950="","",IF(男子登録情報!$H1950="北海道",男子登録情報!$H1950,LEFT(男子登録情報!$H1950,LEN(男子登録情報!$H1950)-1)))</f>
        <v>徳島</v>
      </c>
      <c r="O1950" t="str">
        <f>IF($K1950="","",IF(LEN($N1950)=2,LEFT($N1950,1)&amp;"　"&amp;RIGHT($N1950,1)&amp;"・"&amp;男子登録情報!$I1950,$N1950&amp;"・"&amp;男子登録情報!$I1950))</f>
        <v>徳　島・徳島科学技術高等学校</v>
      </c>
    </row>
    <row r="1951" spans="1:15" x14ac:dyDescent="0.55000000000000004">
      <c r="A1951">
        <f>IF($K1951="","",100000000+男子登録情報!$C1951)</f>
        <v>100001950</v>
      </c>
      <c r="B1951" t="str">
        <f>IF($K1951="","",男子登録情報!$D1951&amp;" ("&amp;男子登録情報!$K1951&amp;")")</f>
        <v>松前　楽 (1)</v>
      </c>
      <c r="C1951" t="str">
        <f>IF($K1951="","",男子登録情報!$E1951)</f>
        <v>ﾏﾂﾏｴ ｶﾞｸ</v>
      </c>
      <c r="D1951" t="str">
        <f>IF($K1951="","",男子登録情報!$O1951&amp;" "&amp;男子登録情報!$N1951&amp;" ("&amp;LEFT(男子登録情報!$F1951,2)&amp;")")</f>
        <v>Gaku MATSUMAE (03)</v>
      </c>
      <c r="E1951" t="str">
        <f>IF($K1951="","",男子登録情報!$P1951)</f>
        <v>JPN</v>
      </c>
      <c r="F1951" t="str">
        <f t="shared" si="30"/>
        <v>1</v>
      </c>
      <c r="G1951">
        <f>IF($K1951="","",男子登録情報!$M1951)</f>
        <v>27</v>
      </c>
      <c r="H1951">
        <f>IF($K1951="","",男子登録情報!$A1951)</f>
        <v>492213</v>
      </c>
      <c r="K1951">
        <f>IF(男子登録情報!$C1951="","",男子登録情報!$C1951)</f>
        <v>1950</v>
      </c>
      <c r="M1951">
        <f>IFERROR(IF(AND(402&lt;=VALUE(RIGHT(男子登録情報!$F1951,4)),競技会情報!$E$3*100+競技会情報!$G$3&gt;=VALUE(RIGHT(男子登録情報!$F1951,4))),VALUE(男子登録情報!$G1951)+1,VALUE(男子登録情報!$G1951)),"")</f>
        <v>19</v>
      </c>
      <c r="N1951" t="str">
        <f>IF($K1951="","",IF(男子登録情報!$H1951="北海道",男子登録情報!$H1951,LEFT(男子登録情報!$H1951,LEN(男子登録情報!$H1951)-1)))</f>
        <v>三重</v>
      </c>
      <c r="O1951" t="str">
        <f>IF($K1951="","",IF(LEN($N1951)=2,LEFT($N1951,1)&amp;"　"&amp;RIGHT($N1951,1)&amp;"・"&amp;男子登録情報!$I1951,$N1951&amp;"・"&amp;男子登録情報!$I1951))</f>
        <v>三　重・三重高等学校</v>
      </c>
    </row>
    <row r="1952" spans="1:15" x14ac:dyDescent="0.55000000000000004">
      <c r="A1952">
        <f>IF($K1952="","",100000000+男子登録情報!$C1952)</f>
        <v>100001951</v>
      </c>
      <c r="B1952" t="str">
        <f>IF($K1952="","",男子登録情報!$D1952&amp;" ("&amp;男子登録情報!$K1952&amp;")")</f>
        <v>牧野　光晟 (1)</v>
      </c>
      <c r="C1952" t="str">
        <f>IF($K1952="","",男子登録情報!$E1952)</f>
        <v>ﾏｷﾉ ｺｳｾｲ</v>
      </c>
      <c r="D1952" t="str">
        <f>IF($K1952="","",男子登録情報!$O1952&amp;" "&amp;男子登録情報!$N1952&amp;" ("&amp;LEFT(男子登録情報!$F1952,2)&amp;")")</f>
        <v>Kosei MAKINO (04)</v>
      </c>
      <c r="E1952" t="str">
        <f>IF($K1952="","",男子登録情報!$P1952)</f>
        <v>JPN</v>
      </c>
      <c r="F1952" t="str">
        <f t="shared" si="30"/>
        <v>1</v>
      </c>
      <c r="G1952">
        <f>IF($K1952="","",男子登録情報!$M1952)</f>
        <v>21</v>
      </c>
      <c r="H1952">
        <f>IF($K1952="","",男子登録情報!$A1952)</f>
        <v>492213</v>
      </c>
      <c r="K1952">
        <f>IF(男子登録情報!$C1952="","",男子登録情報!$C1952)</f>
        <v>1951</v>
      </c>
      <c r="M1952">
        <f>IFERROR(IF(AND(402&lt;=VALUE(RIGHT(男子登録情報!$F1952,4)),競技会情報!$E$3*100+競技会情報!$G$3&gt;=VALUE(RIGHT(男子登録情報!$F1952,4))),VALUE(男子登録情報!$G1952)+1,VALUE(男子登録情報!$G1952)),"")</f>
        <v>18</v>
      </c>
      <c r="N1952" t="str">
        <f>IF($K1952="","",IF(男子登録情報!$H1952="北海道",男子登録情報!$H1952,LEFT(男子登録情報!$H1952,LEN(男子登録情報!$H1952)-1)))</f>
        <v>岐阜</v>
      </c>
      <c r="O1952" t="str">
        <f>IF($K1952="","",IF(LEN($N1952)=2,LEFT($N1952,1)&amp;"　"&amp;RIGHT($N1952,1)&amp;"・"&amp;男子登録情報!$I1952,$N1952&amp;"・"&amp;男子登録情報!$I1952))</f>
        <v>岐　阜・大垣商業高校</v>
      </c>
    </row>
    <row r="1953" spans="1:15" x14ac:dyDescent="0.55000000000000004">
      <c r="A1953">
        <f>IF($K1953="","",100000000+男子登録情報!$C1953)</f>
        <v>100001952</v>
      </c>
      <c r="B1953" t="str">
        <f>IF($K1953="","",男子登録情報!$D1953&amp;" ("&amp;男子登録情報!$K1953&amp;")")</f>
        <v>澤田　武丸 (1)</v>
      </c>
      <c r="C1953" t="str">
        <f>IF($K1953="","",男子登録情報!$E1953)</f>
        <v>ｻﾜﾀﾞ ﾀｹﾏﾙ</v>
      </c>
      <c r="D1953" t="str">
        <f>IF($K1953="","",男子登録情報!$O1953&amp;" "&amp;男子登録情報!$N1953&amp;" ("&amp;LEFT(男子登録情報!$F1953,2)&amp;")")</f>
        <v>Takemaru SAWADA (04)</v>
      </c>
      <c r="E1953" t="str">
        <f>IF($K1953="","",男子登録情報!$P1953)</f>
        <v>JPN</v>
      </c>
      <c r="F1953" t="str">
        <f t="shared" si="30"/>
        <v>1</v>
      </c>
      <c r="G1953">
        <f>IF($K1953="","",男子登録情報!$M1953)</f>
        <v>28</v>
      </c>
      <c r="H1953">
        <f>IF($K1953="","",男子登録情報!$A1953)</f>
        <v>492213</v>
      </c>
      <c r="K1953">
        <f>IF(男子登録情報!$C1953="","",男子登録情報!$C1953)</f>
        <v>1952</v>
      </c>
      <c r="M1953">
        <f>IFERROR(IF(AND(402&lt;=VALUE(RIGHT(男子登録情報!$F1953,4)),競技会情報!$E$3*100+競技会情報!$G$3&gt;=VALUE(RIGHT(男子登録情報!$F1953,4))),VALUE(男子登録情報!$G1953)+1,VALUE(男子登録情報!$G1953)),"")</f>
        <v>18</v>
      </c>
      <c r="N1953" t="str">
        <f>IF($K1953="","",IF(男子登録情報!$H1953="北海道",男子登録情報!$H1953,LEFT(男子登録情報!$H1953,LEN(男子登録情報!$H1953)-1)))</f>
        <v>兵庫</v>
      </c>
      <c r="O1953" t="str">
        <f>IF($K1953="","",IF(LEN($N1953)=2,LEFT($N1953,1)&amp;"　"&amp;RIGHT($N1953,1)&amp;"・"&amp;男子登録情報!$I1953,$N1953&amp;"・"&amp;男子登録情報!$I1953))</f>
        <v>兵　庫・神戸商業</v>
      </c>
    </row>
    <row r="1954" spans="1:15" x14ac:dyDescent="0.55000000000000004">
      <c r="A1954">
        <f>IF($K1954="","",100000000+男子登録情報!$C1954)</f>
        <v>100001953</v>
      </c>
      <c r="B1954" t="str">
        <f>IF($K1954="","",男子登録情報!$D1954&amp;" ("&amp;男子登録情報!$K1954&amp;")")</f>
        <v>岩崎　拓生 (1)</v>
      </c>
      <c r="C1954" t="str">
        <f>IF($K1954="","",男子登録情報!$E1954)</f>
        <v>ｲﾜｻｷ ﾀｸﾐ</v>
      </c>
      <c r="D1954" t="str">
        <f>IF($K1954="","",男子登録情報!$O1954&amp;" "&amp;男子登録情報!$N1954&amp;" ("&amp;LEFT(男子登録情報!$F1954,2)&amp;")")</f>
        <v>Takumi IWASAKI (04)</v>
      </c>
      <c r="E1954" t="str">
        <f>IF($K1954="","",男子登録情報!$P1954)</f>
        <v>JPN</v>
      </c>
      <c r="F1954" t="str">
        <f t="shared" si="30"/>
        <v>1</v>
      </c>
      <c r="G1954">
        <f>IF($K1954="","",男子登録情報!$M1954)</f>
        <v>27</v>
      </c>
      <c r="H1954">
        <f>IF($K1954="","",男子登録情報!$A1954)</f>
        <v>492213</v>
      </c>
      <c r="K1954">
        <f>IF(男子登録情報!$C1954="","",男子登録情報!$C1954)</f>
        <v>1953</v>
      </c>
      <c r="M1954">
        <f>IFERROR(IF(AND(402&lt;=VALUE(RIGHT(男子登録情報!$F1954,4)),競技会情報!$E$3*100+競技会情報!$G$3&gt;=VALUE(RIGHT(男子登録情報!$F1954,4))),VALUE(男子登録情報!$G1954)+1,VALUE(男子登録情報!$G1954)),"")</f>
        <v>18</v>
      </c>
      <c r="N1954" t="str">
        <f>IF($K1954="","",IF(男子登録情報!$H1954="北海道",男子登録情報!$H1954,LEFT(男子登録情報!$H1954,LEN(男子登録情報!$H1954)-1)))</f>
        <v>大阪</v>
      </c>
      <c r="O1954" t="str">
        <f>IF($K1954="","",IF(LEN($N1954)=2,LEFT($N1954,1)&amp;"　"&amp;RIGHT($N1954,1)&amp;"・"&amp;男子登録情報!$I1954,$N1954&amp;"・"&amp;男子登録情報!$I1954))</f>
        <v>大　阪・大阪高校</v>
      </c>
    </row>
    <row r="1955" spans="1:15" x14ac:dyDescent="0.55000000000000004">
      <c r="A1955">
        <f>IF($K1955="","",100000000+男子登録情報!$C1955)</f>
        <v>100001954</v>
      </c>
      <c r="B1955" t="str">
        <f>IF($K1955="","",男子登録情報!$D1955&amp;" ("&amp;男子登録情報!$K1955&amp;")")</f>
        <v>秋山　鴻太 (1)</v>
      </c>
      <c r="C1955" t="str">
        <f>IF($K1955="","",男子登録情報!$E1955)</f>
        <v>ｱｷﾔﾏ ｺｳﾀ</v>
      </c>
      <c r="D1955" t="str">
        <f>IF($K1955="","",男子登録情報!$O1955&amp;" "&amp;男子登録情報!$N1955&amp;" ("&amp;LEFT(男子登録情報!$F1955,2)&amp;")")</f>
        <v>Kota AKIYAMA (03)</v>
      </c>
      <c r="E1955" t="str">
        <f>IF($K1955="","",男子登録情報!$P1955)</f>
        <v>JPN</v>
      </c>
      <c r="F1955" t="str">
        <f t="shared" si="30"/>
        <v>1</v>
      </c>
      <c r="G1955">
        <f>IF($K1955="","",男子登録情報!$M1955)</f>
        <v>27</v>
      </c>
      <c r="H1955">
        <f>IF($K1955="","",男子登録情報!$A1955)</f>
        <v>492213</v>
      </c>
      <c r="K1955">
        <f>IF(男子登録情報!$C1955="","",男子登録情報!$C1955)</f>
        <v>1954</v>
      </c>
      <c r="M1955">
        <f>IFERROR(IF(AND(402&lt;=VALUE(RIGHT(男子登録情報!$F1955,4)),競技会情報!$E$3*100+競技会情報!$G$3&gt;=VALUE(RIGHT(男子登録情報!$F1955,4))),VALUE(男子登録情報!$G1955)+1,VALUE(男子登録情報!$G1955)),"")</f>
        <v>18</v>
      </c>
      <c r="N1955" t="str">
        <f>IF($K1955="","",IF(男子登録情報!$H1955="北海道",男子登録情報!$H1955,LEFT(男子登録情報!$H1955,LEN(男子登録情報!$H1955)-1)))</f>
        <v>兵庫</v>
      </c>
      <c r="O1955" t="str">
        <f>IF($K1955="","",IF(LEN($N1955)=2,LEFT($N1955,1)&amp;"　"&amp;RIGHT($N1955,1)&amp;"・"&amp;男子登録情報!$I1955,$N1955&amp;"・"&amp;男子登録情報!$I1955))</f>
        <v>兵　庫・柏原高校</v>
      </c>
    </row>
    <row r="1956" spans="1:15" x14ac:dyDescent="0.55000000000000004">
      <c r="A1956">
        <f>IF($K1956="","",100000000+男子登録情報!$C1956)</f>
        <v>100001955</v>
      </c>
      <c r="B1956" t="str">
        <f>IF($K1956="","",男子登録情報!$D1956&amp;" ("&amp;男子登録情報!$K1956&amp;")")</f>
        <v>林　亘希 (1)</v>
      </c>
      <c r="C1956" t="str">
        <f>IF($K1956="","",男子登録情報!$E1956)</f>
        <v>ﾊﾔｼ ｺｳｷ</v>
      </c>
      <c r="D1956" t="str">
        <f>IF($K1956="","",男子登録情報!$O1956&amp;" "&amp;男子登録情報!$N1956&amp;" ("&amp;LEFT(男子登録情報!$F1956,2)&amp;")")</f>
        <v>Koki HAYASHI (02)</v>
      </c>
      <c r="E1956" t="str">
        <f>IF($K1956="","",男子登録情報!$P1956)</f>
        <v>JPN</v>
      </c>
      <c r="F1956" t="str">
        <f t="shared" si="30"/>
        <v>1</v>
      </c>
      <c r="G1956">
        <f>IF($K1956="","",男子登録情報!$M1956)</f>
        <v>38</v>
      </c>
      <c r="H1956">
        <f>IF($K1956="","",男子登録情報!$A1956)</f>
        <v>492213</v>
      </c>
      <c r="K1956">
        <f>IF(男子登録情報!$C1956="","",男子登録情報!$C1956)</f>
        <v>1955</v>
      </c>
      <c r="M1956">
        <f>IFERROR(IF(AND(402&lt;=VALUE(RIGHT(男子登録情報!$F1956,4)),競技会情報!$E$3*100+競技会情報!$G$3&gt;=VALUE(RIGHT(男子登録情報!$F1956,4))),VALUE(男子登録情報!$G1956)+1,VALUE(男子登録情報!$G1956)),"")</f>
        <v>20</v>
      </c>
      <c r="N1956" t="str">
        <f>IF($K1956="","",IF(男子登録情報!$H1956="北海道",男子登録情報!$H1956,LEFT(男子登録情報!$H1956,LEN(男子登録情報!$H1956)-1)))</f>
        <v>愛媛</v>
      </c>
      <c r="O1956" t="str">
        <f>IF($K1956="","",IF(LEN($N1956)=2,LEFT($N1956,1)&amp;"　"&amp;RIGHT($N1956,1)&amp;"・"&amp;男子登録情報!$I1956,$N1956&amp;"・"&amp;男子登録情報!$I1956))</f>
        <v>愛　媛・新田高校</v>
      </c>
    </row>
    <row r="1957" spans="1:15" x14ac:dyDescent="0.55000000000000004">
      <c r="A1957">
        <f>IF($K1957="","",100000000+男子登録情報!$C1957)</f>
        <v>100001956</v>
      </c>
      <c r="B1957" t="str">
        <f>IF($K1957="","",男子登録情報!$D1957&amp;" ("&amp;男子登録情報!$K1957&amp;")")</f>
        <v>吉川　和真 (1)</v>
      </c>
      <c r="C1957" t="str">
        <f>IF($K1957="","",男子登録情報!$E1957)</f>
        <v>ﾖｼｶﾜ ｶｽﾞﾏ</v>
      </c>
      <c r="D1957" t="str">
        <f>IF($K1957="","",男子登録情報!$O1957&amp;" "&amp;男子登録情報!$N1957&amp;" ("&amp;LEFT(男子登録情報!$F1957,2)&amp;")")</f>
        <v>Kazuma YOSHIKAWA (03)</v>
      </c>
      <c r="E1957" t="str">
        <f>IF($K1957="","",男子登録情報!$P1957)</f>
        <v>JPN</v>
      </c>
      <c r="F1957" t="str">
        <f t="shared" si="30"/>
        <v>1</v>
      </c>
      <c r="G1957">
        <f>IF($K1957="","",男子登録情報!$M1957)</f>
        <v>35</v>
      </c>
      <c r="H1957">
        <f>IF($K1957="","",男子登録情報!$A1957)</f>
        <v>492213</v>
      </c>
      <c r="K1957">
        <f>IF(男子登録情報!$C1957="","",男子登録情報!$C1957)</f>
        <v>1956</v>
      </c>
      <c r="M1957">
        <f>IFERROR(IF(AND(402&lt;=VALUE(RIGHT(男子登録情報!$F1957,4)),競技会情報!$E$3*100+競技会情報!$G$3&gt;=VALUE(RIGHT(男子登録情報!$F1957,4))),VALUE(男子登録情報!$G1957)+1,VALUE(男子登録情報!$G1957)),"")</f>
        <v>18</v>
      </c>
      <c r="N1957" t="str">
        <f>IF($K1957="","",IF(男子登録情報!$H1957="北海道",男子登録情報!$H1957,LEFT(男子登録情報!$H1957,LEN(男子登録情報!$H1957)-1)))</f>
        <v>山口</v>
      </c>
      <c r="O1957" t="str">
        <f>IF($K1957="","",IF(LEN($N1957)=2,LEFT($N1957,1)&amp;"　"&amp;RIGHT($N1957,1)&amp;"・"&amp;男子登録情報!$I1957,$N1957&amp;"・"&amp;男子登録情報!$I1957))</f>
        <v>山　口・萩高校</v>
      </c>
    </row>
    <row r="1958" spans="1:15" x14ac:dyDescent="0.55000000000000004">
      <c r="A1958">
        <f>IF($K1958="","",100000000+男子登録情報!$C1958)</f>
        <v>100001957</v>
      </c>
      <c r="B1958" t="str">
        <f>IF($K1958="","",男子登録情報!$D1958&amp;" ("&amp;男子登録情報!$K1958&amp;")")</f>
        <v>村上　龍永 (1)</v>
      </c>
      <c r="C1958" t="str">
        <f>IF($K1958="","",男子登録情報!$E1958)</f>
        <v>ﾑﾗｶﾐ ﾘｭｳｴｲ</v>
      </c>
      <c r="D1958" t="str">
        <f>IF($K1958="","",男子登録情報!$O1958&amp;" "&amp;男子登録情報!$N1958&amp;" ("&amp;LEFT(男子登録情報!$F1958,2)&amp;")")</f>
        <v>Ryuei MURAKAMI (03)</v>
      </c>
      <c r="E1958" t="str">
        <f>IF($K1958="","",男子登録情報!$P1958)</f>
        <v>JPN</v>
      </c>
      <c r="F1958" t="str">
        <f t="shared" si="30"/>
        <v>1</v>
      </c>
      <c r="G1958">
        <f>IF($K1958="","",男子登録情報!$M1958)</f>
        <v>23</v>
      </c>
      <c r="H1958">
        <f>IF($K1958="","",男子登録情報!$A1958)</f>
        <v>492213</v>
      </c>
      <c r="K1958">
        <f>IF(男子登録情報!$C1958="","",男子登録情報!$C1958)</f>
        <v>1957</v>
      </c>
      <c r="M1958">
        <f>IFERROR(IF(AND(402&lt;=VALUE(RIGHT(男子登録情報!$F1958,4)),競技会情報!$E$3*100+競技会情報!$G$3&gt;=VALUE(RIGHT(男子登録情報!$F1958,4))),VALUE(男子登録情報!$G1958)+1,VALUE(男子登録情報!$G1958)),"")</f>
        <v>19</v>
      </c>
      <c r="N1958" t="str">
        <f>IF($K1958="","",IF(男子登録情報!$H1958="北海道",男子登録情報!$H1958,LEFT(男子登録情報!$H1958,LEN(男子登録情報!$H1958)-1)))</f>
        <v>愛知</v>
      </c>
      <c r="O1958" t="str">
        <f>IF($K1958="","",IF(LEN($N1958)=2,LEFT($N1958,1)&amp;"　"&amp;RIGHT($N1958,1)&amp;"・"&amp;男子登録情報!$I1958,$N1958&amp;"・"&amp;男子登録情報!$I1958))</f>
        <v>愛　知・愛知工業大学名電</v>
      </c>
    </row>
    <row r="1959" spans="1:15" x14ac:dyDescent="0.55000000000000004">
      <c r="A1959">
        <f>IF($K1959="","",100000000+男子登録情報!$C1959)</f>
        <v>100001958</v>
      </c>
      <c r="B1959" t="str">
        <f>IF($K1959="","",男子登録情報!$D1959&amp;" ("&amp;男子登録情報!$K1959&amp;")")</f>
        <v>森元　湧稀 (1)</v>
      </c>
      <c r="C1959" t="str">
        <f>IF($K1959="","",男子登録情報!$E1959)</f>
        <v>ﾓﾘﾓﾄ ﾕｳｷ</v>
      </c>
      <c r="D1959" t="str">
        <f>IF($K1959="","",男子登録情報!$O1959&amp;" "&amp;男子登録情報!$N1959&amp;" ("&amp;LEFT(男子登録情報!$F1959,2)&amp;")")</f>
        <v>Yuki MORIMOTO (03)</v>
      </c>
      <c r="E1959" t="str">
        <f>IF($K1959="","",男子登録情報!$P1959)</f>
        <v>JPN</v>
      </c>
      <c r="F1959" t="str">
        <f t="shared" si="30"/>
        <v>1</v>
      </c>
      <c r="G1959">
        <f>IF($K1959="","",男子登録情報!$M1959)</f>
        <v>27</v>
      </c>
      <c r="H1959">
        <f>IF($K1959="","",男子登録情報!$A1959)</f>
        <v>492213</v>
      </c>
      <c r="K1959">
        <f>IF(男子登録情報!$C1959="","",男子登録情報!$C1959)</f>
        <v>1958</v>
      </c>
      <c r="M1959">
        <f>IFERROR(IF(AND(402&lt;=VALUE(RIGHT(男子登録情報!$F1959,4)),競技会情報!$E$3*100+競技会情報!$G$3&gt;=VALUE(RIGHT(男子登録情報!$F1959,4))),VALUE(男子登録情報!$G1959)+1,VALUE(男子登録情報!$G1959)),"")</f>
        <v>19</v>
      </c>
      <c r="N1959" t="str">
        <f>IF($K1959="","",IF(男子登録情報!$H1959="北海道",男子登録情報!$H1959,LEFT(男子登録情報!$H1959,LEN(男子登録情報!$H1959)-1)))</f>
        <v>大阪</v>
      </c>
      <c r="O1959" t="str">
        <f>IF($K1959="","",IF(LEN($N1959)=2,LEFT($N1959,1)&amp;"　"&amp;RIGHT($N1959,1)&amp;"・"&amp;男子登録情報!$I1959,$N1959&amp;"・"&amp;男子登録情報!$I1959))</f>
        <v>大　阪・大塚</v>
      </c>
    </row>
    <row r="1960" spans="1:15" x14ac:dyDescent="0.55000000000000004">
      <c r="A1960">
        <f>IF($K1960="","",100000000+男子登録情報!$C1960)</f>
        <v>100001959</v>
      </c>
      <c r="B1960" t="str">
        <f>IF($K1960="","",男子登録情報!$D1960&amp;" ("&amp;男子登録情報!$K1960&amp;")")</f>
        <v>田中　一輝 (1)</v>
      </c>
      <c r="C1960" t="str">
        <f>IF($K1960="","",男子登録情報!$E1960)</f>
        <v>ﾀﾅｶ ｶｽﾞｷ</v>
      </c>
      <c r="D1960" t="str">
        <f>IF($K1960="","",男子登録情報!$O1960&amp;" "&amp;男子登録情報!$N1960&amp;" ("&amp;LEFT(男子登録情報!$F1960,2)&amp;")")</f>
        <v>Kazuki TANAKA (03)</v>
      </c>
      <c r="E1960" t="str">
        <f>IF($K1960="","",男子登録情報!$P1960)</f>
        <v>JPN</v>
      </c>
      <c r="F1960" t="str">
        <f t="shared" si="30"/>
        <v>1</v>
      </c>
      <c r="G1960">
        <f>IF($K1960="","",男子登録情報!$M1960)</f>
        <v>28</v>
      </c>
      <c r="H1960">
        <f>IF($K1960="","",男子登録情報!$A1960)</f>
        <v>492213</v>
      </c>
      <c r="K1960">
        <f>IF(男子登録情報!$C1960="","",男子登録情報!$C1960)</f>
        <v>1959</v>
      </c>
      <c r="M1960">
        <f>IFERROR(IF(AND(402&lt;=VALUE(RIGHT(男子登録情報!$F1960,4)),競技会情報!$E$3*100+競技会情報!$G$3&gt;=VALUE(RIGHT(男子登録情報!$F1960,4))),VALUE(男子登録情報!$G1960)+1,VALUE(男子登録情報!$G1960)),"")</f>
        <v>19</v>
      </c>
      <c r="N1960" t="str">
        <f>IF($K1960="","",IF(男子登録情報!$H1960="北海道",男子登録情報!$H1960,LEFT(男子登録情報!$H1960,LEN(男子登録情報!$H1960)-1)))</f>
        <v>兵庫</v>
      </c>
      <c r="O1960" t="str">
        <f>IF($K1960="","",IF(LEN($N1960)=2,LEFT($N1960,1)&amp;"　"&amp;RIGHT($N1960,1)&amp;"・"&amp;男子登録情報!$I1960,$N1960&amp;"・"&amp;男子登録情報!$I1960))</f>
        <v>兵　庫・伊川谷北</v>
      </c>
    </row>
    <row r="1961" spans="1:15" x14ac:dyDescent="0.55000000000000004">
      <c r="A1961">
        <f>IF($K1961="","",100000000+男子登録情報!$C1961)</f>
        <v>100001960</v>
      </c>
      <c r="B1961" t="str">
        <f>IF($K1961="","",男子登録情報!$D1961&amp;" ("&amp;男子登録情報!$K1961&amp;")")</f>
        <v>足立　颯吾 (1)</v>
      </c>
      <c r="C1961" t="str">
        <f>IF($K1961="","",男子登録情報!$E1961)</f>
        <v>ｱﾀﾞﾁ ｿｳｺﾞ</v>
      </c>
      <c r="D1961" t="str">
        <f>IF($K1961="","",男子登録情報!$O1961&amp;" "&amp;男子登録情報!$N1961&amp;" ("&amp;LEFT(男子登録情報!$F1961,2)&amp;")")</f>
        <v>Sogo ADACHI (03)</v>
      </c>
      <c r="E1961" t="str">
        <f>IF($K1961="","",男子登録情報!$P1961)</f>
        <v>JPN</v>
      </c>
      <c r="F1961" t="str">
        <f t="shared" si="30"/>
        <v>1</v>
      </c>
      <c r="G1961">
        <f>IF($K1961="","",男子登録情報!$M1961)</f>
        <v>28</v>
      </c>
      <c r="H1961">
        <f>IF($K1961="","",男子登録情報!$A1961)</f>
        <v>492213</v>
      </c>
      <c r="K1961">
        <f>IF(男子登録情報!$C1961="","",男子登録情報!$C1961)</f>
        <v>1960</v>
      </c>
      <c r="M1961">
        <f>IFERROR(IF(AND(402&lt;=VALUE(RIGHT(男子登録情報!$F1961,4)),競技会情報!$E$3*100+競技会情報!$G$3&gt;=VALUE(RIGHT(男子登録情報!$F1961,4))),VALUE(男子登録情報!$G1961)+1,VALUE(男子登録情報!$G1961)),"")</f>
        <v>19</v>
      </c>
      <c r="N1961" t="str">
        <f>IF($K1961="","",IF(男子登録情報!$H1961="北海道",男子登録情報!$H1961,LEFT(男子登録情報!$H1961,LEN(男子登録情報!$H1961)-1)))</f>
        <v>兵庫</v>
      </c>
      <c r="O1961" t="str">
        <f>IF($K1961="","",IF(LEN($N1961)=2,LEFT($N1961,1)&amp;"　"&amp;RIGHT($N1961,1)&amp;"・"&amp;男子登録情報!$I1961,$N1961&amp;"・"&amp;男子登録情報!$I1961))</f>
        <v>兵　庫・川西北陵</v>
      </c>
    </row>
    <row r="1962" spans="1:15" x14ac:dyDescent="0.55000000000000004">
      <c r="A1962">
        <f>IF($K1962="","",100000000+男子登録情報!$C1962)</f>
        <v>100001961</v>
      </c>
      <c r="B1962" t="str">
        <f>IF($K1962="","",男子登録情報!$D1962&amp;" ("&amp;男子登録情報!$K1962&amp;")")</f>
        <v>大屋鋪　颯太 (1)</v>
      </c>
      <c r="C1962" t="str">
        <f>IF($K1962="","",男子登録情報!$E1962)</f>
        <v>ｵｵﾔｼｷ ｿｳﾀ</v>
      </c>
      <c r="D1962" t="str">
        <f>IF($K1962="","",男子登録情報!$O1962&amp;" "&amp;男子登録情報!$N1962&amp;" ("&amp;LEFT(男子登録情報!$F1962,2)&amp;")")</f>
        <v>Sota OYASHIKI (04)</v>
      </c>
      <c r="E1962" t="str">
        <f>IF($K1962="","",男子登録情報!$P1962)</f>
        <v>JPN</v>
      </c>
      <c r="F1962" t="str">
        <f t="shared" si="30"/>
        <v>1</v>
      </c>
      <c r="G1962">
        <f>IF($K1962="","",男子登録情報!$M1962)</f>
        <v>37</v>
      </c>
      <c r="H1962">
        <f>IF($K1962="","",男子登録情報!$A1962)</f>
        <v>492213</v>
      </c>
      <c r="K1962">
        <f>IF(男子登録情報!$C1962="","",男子登録情報!$C1962)</f>
        <v>1961</v>
      </c>
      <c r="M1962">
        <f>IFERROR(IF(AND(402&lt;=VALUE(RIGHT(男子登録情報!$F1962,4)),競技会情報!$E$3*100+競技会情報!$G$3&gt;=VALUE(RIGHT(男子登録情報!$F1962,4))),VALUE(男子登録情報!$G1962)+1,VALUE(男子登録情報!$G1962)),"")</f>
        <v>18</v>
      </c>
      <c r="N1962" t="str">
        <f>IF($K1962="","",IF(男子登録情報!$H1962="北海道",男子登録情報!$H1962,LEFT(男子登録情報!$H1962,LEN(男子登録情報!$H1962)-1)))</f>
        <v>香川</v>
      </c>
      <c r="O1962" t="str">
        <f>IF($K1962="","",IF(LEN($N1962)=2,LEFT($N1962,1)&amp;"　"&amp;RIGHT($N1962,1)&amp;"・"&amp;男子登録情報!$I1962,$N1962&amp;"・"&amp;男子登録情報!$I1962))</f>
        <v>香　川・小豆島中央</v>
      </c>
    </row>
    <row r="1963" spans="1:15" x14ac:dyDescent="0.55000000000000004">
      <c r="A1963">
        <f>IF($K1963="","",100000000+男子登録情報!$C1963)</f>
        <v>100001962</v>
      </c>
      <c r="B1963" t="str">
        <f>IF($K1963="","",男子登録情報!$D1963&amp;" ("&amp;男子登録情報!$K1963&amp;")")</f>
        <v>橋本　昂星 (1)</v>
      </c>
      <c r="C1963" t="str">
        <f>IF($K1963="","",男子登録情報!$E1963)</f>
        <v>ﾊｼﾓﾄ ｺｳｾｲ</v>
      </c>
      <c r="D1963" t="str">
        <f>IF($K1963="","",男子登録情報!$O1963&amp;" "&amp;男子登録情報!$N1963&amp;" ("&amp;LEFT(男子登録情報!$F1963,2)&amp;")")</f>
        <v>Kosei HASHIMOTO (03)</v>
      </c>
      <c r="E1963" t="str">
        <f>IF($K1963="","",男子登録情報!$P1963)</f>
        <v>JPN</v>
      </c>
      <c r="F1963" t="str">
        <f t="shared" si="30"/>
        <v>1</v>
      </c>
      <c r="G1963">
        <f>IF($K1963="","",男子登録情報!$M1963)</f>
        <v>27</v>
      </c>
      <c r="H1963">
        <f>IF($K1963="","",男子登録情報!$A1963)</f>
        <v>492213</v>
      </c>
      <c r="K1963">
        <f>IF(男子登録情報!$C1963="","",男子登録情報!$C1963)</f>
        <v>1962</v>
      </c>
      <c r="M1963">
        <f>IFERROR(IF(AND(402&lt;=VALUE(RIGHT(男子登録情報!$F1963,4)),競技会情報!$E$3*100+競技会情報!$G$3&gt;=VALUE(RIGHT(男子登録情報!$F1963,4))),VALUE(男子登録情報!$G1963)+1,VALUE(男子登録情報!$G1963)),"")</f>
        <v>18</v>
      </c>
      <c r="N1963" t="str">
        <f>IF($K1963="","",IF(男子登録情報!$H1963="北海道",男子登録情報!$H1963,LEFT(男子登録情報!$H1963,LEN(男子登録情報!$H1963)-1)))</f>
        <v>大阪</v>
      </c>
      <c r="O1963" t="str">
        <f>IF($K1963="","",IF(LEN($N1963)=2,LEFT($N1963,1)&amp;"　"&amp;RIGHT($N1963,1)&amp;"・"&amp;男子登録情報!$I1963,$N1963&amp;"・"&amp;男子登録情報!$I1963))</f>
        <v>大　阪・大阪体育大学浪商高等学校</v>
      </c>
    </row>
    <row r="1964" spans="1:15" x14ac:dyDescent="0.55000000000000004">
      <c r="A1964">
        <f>IF($K1964="","",100000000+男子登録情報!$C1964)</f>
        <v>100001963</v>
      </c>
      <c r="B1964" t="str">
        <f>IF($K1964="","",男子登録情報!$D1964&amp;" ("&amp;男子登録情報!$K1964&amp;")")</f>
        <v>清水　敬晶 (1)</v>
      </c>
      <c r="C1964" t="str">
        <f>IF($K1964="","",男子登録情報!$E1964)</f>
        <v>ｼﾐｽﾞ ｹｲｼｮｳ</v>
      </c>
      <c r="D1964" t="str">
        <f>IF($K1964="","",男子登録情報!$O1964&amp;" "&amp;男子登録情報!$N1964&amp;" ("&amp;LEFT(男子登録情報!$F1964,2)&amp;")")</f>
        <v>Keisho SHIMIZU (03)</v>
      </c>
      <c r="E1964" t="str">
        <f>IF($K1964="","",男子登録情報!$P1964)</f>
        <v>JPN</v>
      </c>
      <c r="F1964" t="str">
        <f t="shared" si="30"/>
        <v>1</v>
      </c>
      <c r="G1964">
        <f>IF($K1964="","",男子登録情報!$M1964)</f>
        <v>37</v>
      </c>
      <c r="H1964">
        <f>IF($K1964="","",男子登録情報!$A1964)</f>
        <v>492213</v>
      </c>
      <c r="K1964">
        <f>IF(男子登録情報!$C1964="","",男子登録情報!$C1964)</f>
        <v>1963</v>
      </c>
      <c r="M1964">
        <f>IFERROR(IF(AND(402&lt;=VALUE(RIGHT(男子登録情報!$F1964,4)),競技会情報!$E$3*100+競技会情報!$G$3&gt;=VALUE(RIGHT(男子登録情報!$F1964,4))),VALUE(男子登録情報!$G1964)+1,VALUE(男子登録情報!$G1964)),"")</f>
        <v>19</v>
      </c>
      <c r="N1964" t="str">
        <f>IF($K1964="","",IF(男子登録情報!$H1964="北海道",男子登録情報!$H1964,LEFT(男子登録情報!$H1964,LEN(男子登録情報!$H1964)-1)))</f>
        <v>香川</v>
      </c>
      <c r="O1964" t="str">
        <f>IF($K1964="","",IF(LEN($N1964)=2,LEFT($N1964,1)&amp;"　"&amp;RIGHT($N1964,1)&amp;"・"&amp;男子登録情報!$I1964,$N1964&amp;"・"&amp;男子登録情報!$I1964))</f>
        <v>香　川・尽誠学園</v>
      </c>
    </row>
    <row r="1965" spans="1:15" x14ac:dyDescent="0.55000000000000004">
      <c r="A1965">
        <f>IF($K1965="","",100000000+男子登録情報!$C1965)</f>
        <v>100001964</v>
      </c>
      <c r="B1965" t="str">
        <f>IF($K1965="","",男子登録情報!$D1965&amp;" ("&amp;男子登録情報!$K1965&amp;")")</f>
        <v>鈴木　颯人 (1)</v>
      </c>
      <c r="C1965" t="str">
        <f>IF($K1965="","",男子登録情報!$E1965)</f>
        <v>ｽｽﾞｷ ﾊﾔﾋﾄ</v>
      </c>
      <c r="D1965" t="str">
        <f>IF($K1965="","",男子登録情報!$O1965&amp;" "&amp;男子登録情報!$N1965&amp;" ("&amp;LEFT(男子登録情報!$F1965,2)&amp;")")</f>
        <v>Hayahito SUZUKI (03)</v>
      </c>
      <c r="E1965" t="str">
        <f>IF($K1965="","",男子登録情報!$P1965)</f>
        <v>JPN</v>
      </c>
      <c r="F1965" t="str">
        <f t="shared" si="30"/>
        <v>1</v>
      </c>
      <c r="G1965">
        <f>IF($K1965="","",男子登録情報!$M1965)</f>
        <v>38</v>
      </c>
      <c r="H1965">
        <f>IF($K1965="","",男子登録情報!$A1965)</f>
        <v>492213</v>
      </c>
      <c r="K1965">
        <f>IF(男子登録情報!$C1965="","",男子登録情報!$C1965)</f>
        <v>1964</v>
      </c>
      <c r="M1965">
        <f>IFERROR(IF(AND(402&lt;=VALUE(RIGHT(男子登録情報!$F1965,4)),競技会情報!$E$3*100+競技会情報!$G$3&gt;=VALUE(RIGHT(男子登録情報!$F1965,4))),VALUE(男子登録情報!$G1965)+1,VALUE(男子登録情報!$G1965)),"")</f>
        <v>19</v>
      </c>
      <c r="N1965" t="str">
        <f>IF($K1965="","",IF(男子登録情報!$H1965="北海道",男子登録情報!$H1965,LEFT(男子登録情報!$H1965,LEN(男子登録情報!$H1965)-1)))</f>
        <v>愛媛</v>
      </c>
      <c r="O1965" t="str">
        <f>IF($K1965="","",IF(LEN($N1965)=2,LEFT($N1965,1)&amp;"　"&amp;RIGHT($N1965,1)&amp;"・"&amp;男子登録情報!$I1965,$N1965&amp;"・"&amp;男子登録情報!$I1965))</f>
        <v>愛　媛・新居浜東</v>
      </c>
    </row>
    <row r="1966" spans="1:15" x14ac:dyDescent="0.55000000000000004">
      <c r="A1966">
        <f>IF($K1966="","",100000000+男子登録情報!$C1966)</f>
        <v>100001965</v>
      </c>
      <c r="B1966" t="str">
        <f>IF($K1966="","",男子登録情報!$D1966&amp;" ("&amp;男子登録情報!$K1966&amp;")")</f>
        <v>中村　颯征 (1)</v>
      </c>
      <c r="C1966" t="str">
        <f>IF($K1966="","",男子登録情報!$E1966)</f>
        <v>ﾅｶﾑﾗ ﾘｭｳｾｲ</v>
      </c>
      <c r="D1966" t="str">
        <f>IF($K1966="","",男子登録情報!$O1966&amp;" "&amp;男子登録情報!$N1966&amp;" ("&amp;LEFT(男子登録情報!$F1966,2)&amp;")")</f>
        <v>Ryusei NAKAMURA (04)</v>
      </c>
      <c r="E1966" t="str">
        <f>IF($K1966="","",男子登録情報!$P1966)</f>
        <v>JPN</v>
      </c>
      <c r="F1966" t="str">
        <f t="shared" si="30"/>
        <v>1</v>
      </c>
      <c r="G1966">
        <f>IF($K1966="","",男子登録情報!$M1966)</f>
        <v>27</v>
      </c>
      <c r="H1966">
        <f>IF($K1966="","",男子登録情報!$A1966)</f>
        <v>492213</v>
      </c>
      <c r="K1966">
        <f>IF(男子登録情報!$C1966="","",男子登録情報!$C1966)</f>
        <v>1965</v>
      </c>
      <c r="M1966">
        <f>IFERROR(IF(AND(402&lt;=VALUE(RIGHT(男子登録情報!$F1966,4)),競技会情報!$E$3*100+競技会情報!$G$3&gt;=VALUE(RIGHT(男子登録情報!$F1966,4))),VALUE(男子登録情報!$G1966)+1,VALUE(男子登録情報!$G1966)),"")</f>
        <v>18</v>
      </c>
      <c r="N1966" t="str">
        <f>IF($K1966="","",IF(男子登録情報!$H1966="北海道",男子登録情報!$H1966,LEFT(男子登録情報!$H1966,LEN(男子登録情報!$H1966)-1)))</f>
        <v>大阪</v>
      </c>
      <c r="O1966" t="str">
        <f>IF($K1966="","",IF(LEN($N1966)=2,LEFT($N1966,1)&amp;"　"&amp;RIGHT($N1966,1)&amp;"・"&amp;男子登録情報!$I1966,$N1966&amp;"・"&amp;男子登録情報!$I1966))</f>
        <v>大　阪・久米田</v>
      </c>
    </row>
    <row r="1967" spans="1:15" x14ac:dyDescent="0.55000000000000004">
      <c r="A1967">
        <f>IF($K1967="","",100000000+男子登録情報!$C1967)</f>
        <v>100001966</v>
      </c>
      <c r="B1967" t="str">
        <f>IF($K1967="","",男子登録情報!$D1967&amp;" ("&amp;男子登録情報!$K1967&amp;")")</f>
        <v>荒木　瑛真 (1)</v>
      </c>
      <c r="C1967" t="str">
        <f>IF($K1967="","",男子登録情報!$E1967)</f>
        <v>ｱﾗｷ ｴｲﾏ</v>
      </c>
      <c r="D1967" t="str">
        <f>IF($K1967="","",男子登録情報!$O1967&amp;" "&amp;男子登録情報!$N1967&amp;" ("&amp;LEFT(男子登録情報!$F1967,2)&amp;")")</f>
        <v>Eima ARAKI (04)</v>
      </c>
      <c r="E1967" t="str">
        <f>IF($K1967="","",男子登録情報!$P1967)</f>
        <v>JPN</v>
      </c>
      <c r="F1967" t="str">
        <f t="shared" si="30"/>
        <v>1</v>
      </c>
      <c r="G1967">
        <f>IF($K1967="","",男子登録情報!$M1967)</f>
        <v>28</v>
      </c>
      <c r="H1967">
        <f>IF($K1967="","",男子登録情報!$A1967)</f>
        <v>492213</v>
      </c>
      <c r="K1967">
        <f>IF(男子登録情報!$C1967="","",男子登録情報!$C1967)</f>
        <v>1966</v>
      </c>
      <c r="M1967">
        <f>IFERROR(IF(AND(402&lt;=VALUE(RIGHT(男子登録情報!$F1967,4)),競技会情報!$E$3*100+競技会情報!$G$3&gt;=VALUE(RIGHT(男子登録情報!$F1967,4))),VALUE(男子登録情報!$G1967)+1,VALUE(男子登録情報!$G1967)),"")</f>
        <v>18</v>
      </c>
      <c r="N1967" t="str">
        <f>IF($K1967="","",IF(男子登録情報!$H1967="北海道",男子登録情報!$H1967,LEFT(男子登録情報!$H1967,LEN(男子登録情報!$H1967)-1)))</f>
        <v>兵庫</v>
      </c>
      <c r="O1967" t="str">
        <f>IF($K1967="","",IF(LEN($N1967)=2,LEFT($N1967,1)&amp;"　"&amp;RIGHT($N1967,1)&amp;"・"&amp;男子登録情報!$I1967,$N1967&amp;"・"&amp;男子登録情報!$I1967))</f>
        <v>兵　庫・八鹿</v>
      </c>
    </row>
    <row r="1968" spans="1:15" x14ac:dyDescent="0.55000000000000004">
      <c r="A1968">
        <f>IF($K1968="","",100000000+男子登録情報!$C1968)</f>
        <v>100001967</v>
      </c>
      <c r="B1968" t="str">
        <f>IF($K1968="","",男子登録情報!$D1968&amp;" ("&amp;男子登録情報!$K1968&amp;")")</f>
        <v>奥田　倖成 (1)</v>
      </c>
      <c r="C1968" t="str">
        <f>IF($K1968="","",男子登録情報!$E1968)</f>
        <v>ｵｸﾀﾞ ｺｳｾｲ</v>
      </c>
      <c r="D1968" t="str">
        <f>IF($K1968="","",男子登録情報!$O1968&amp;" "&amp;男子登録情報!$N1968&amp;" ("&amp;LEFT(男子登録情報!$F1968,2)&amp;")")</f>
        <v>Kosei OKUDA (03)</v>
      </c>
      <c r="E1968" t="str">
        <f>IF($K1968="","",男子登録情報!$P1968)</f>
        <v>JPN</v>
      </c>
      <c r="F1968" t="str">
        <f t="shared" si="30"/>
        <v>1</v>
      </c>
      <c r="G1968">
        <f>IF($K1968="","",男子登録情報!$M1968)</f>
        <v>27</v>
      </c>
      <c r="H1968">
        <f>IF($K1968="","",男子登録情報!$A1968)</f>
        <v>492213</v>
      </c>
      <c r="K1968">
        <f>IF(男子登録情報!$C1968="","",男子登録情報!$C1968)</f>
        <v>1967</v>
      </c>
      <c r="M1968">
        <f>IFERROR(IF(AND(402&lt;=VALUE(RIGHT(男子登録情報!$F1968,4)),競技会情報!$E$3*100+競技会情報!$G$3&gt;=VALUE(RIGHT(男子登録情報!$F1968,4))),VALUE(男子登録情報!$G1968)+1,VALUE(男子登録情報!$G1968)),"")</f>
        <v>19</v>
      </c>
      <c r="N1968" t="str">
        <f>IF($K1968="","",IF(男子登録情報!$H1968="北海道",男子登録情報!$H1968,LEFT(男子登録情報!$H1968,LEN(男子登録情報!$H1968)-1)))</f>
        <v>大阪</v>
      </c>
      <c r="O1968" t="str">
        <f>IF($K1968="","",IF(LEN($N1968)=2,LEFT($N1968,1)&amp;"　"&amp;RIGHT($N1968,1)&amp;"・"&amp;男子登録情報!$I1968,$N1968&amp;"・"&amp;男子登録情報!$I1968))</f>
        <v>大　阪・佐野</v>
      </c>
    </row>
    <row r="1969" spans="1:15" x14ac:dyDescent="0.55000000000000004">
      <c r="A1969">
        <f>IF($K1969="","",100000000+男子登録情報!$C1969)</f>
        <v>100001968</v>
      </c>
      <c r="B1969" t="str">
        <f>IF($K1969="","",男子登録情報!$D1969&amp;" ("&amp;男子登録情報!$K1969&amp;")")</f>
        <v>山口　悠登 (1)</v>
      </c>
      <c r="C1969" t="str">
        <f>IF($K1969="","",男子登録情報!$E1969)</f>
        <v>ﾔﾏｸﾞﾁ ﾕｳﾄ</v>
      </c>
      <c r="D1969" t="str">
        <f>IF($K1969="","",男子登録情報!$O1969&amp;" "&amp;男子登録情報!$N1969&amp;" ("&amp;LEFT(男子登録情報!$F1969,2)&amp;")")</f>
        <v>Yuto YAMAGUCHI (03)</v>
      </c>
      <c r="E1969" t="str">
        <f>IF($K1969="","",男子登録情報!$P1969)</f>
        <v>JPN</v>
      </c>
      <c r="F1969" t="str">
        <f t="shared" si="30"/>
        <v>1</v>
      </c>
      <c r="G1969">
        <f>IF($K1969="","",男子登録情報!$M1969)</f>
        <v>37</v>
      </c>
      <c r="H1969">
        <f>IF($K1969="","",男子登録情報!$A1969)</f>
        <v>492213</v>
      </c>
      <c r="K1969">
        <f>IF(男子登録情報!$C1969="","",男子登録情報!$C1969)</f>
        <v>1968</v>
      </c>
      <c r="M1969">
        <f>IFERROR(IF(AND(402&lt;=VALUE(RIGHT(男子登録情報!$F1969,4)),競技会情報!$E$3*100+競技会情報!$G$3&gt;=VALUE(RIGHT(男子登録情報!$F1969,4))),VALUE(男子登録情報!$G1969)+1,VALUE(男子登録情報!$G1969)),"")</f>
        <v>18</v>
      </c>
      <c r="N1969" t="str">
        <f>IF($K1969="","",IF(男子登録情報!$H1969="北海道",男子登録情報!$H1969,LEFT(男子登録情報!$H1969,LEN(男子登録情報!$H1969)-1)))</f>
        <v>香川</v>
      </c>
      <c r="O1969" t="str">
        <f>IF($K1969="","",IF(LEN($N1969)=2,LEFT($N1969,1)&amp;"　"&amp;RIGHT($N1969,1)&amp;"・"&amp;男子登録情報!$I1969,$N1969&amp;"・"&amp;男子登録情報!$I1969))</f>
        <v>香　川・高松中央</v>
      </c>
    </row>
    <row r="1970" spans="1:15" x14ac:dyDescent="0.55000000000000004">
      <c r="A1970">
        <f>IF($K1970="","",100000000+男子登録情報!$C1970)</f>
        <v>100001969</v>
      </c>
      <c r="B1970" t="str">
        <f>IF($K1970="","",男子登録情報!$D1970&amp;" ("&amp;男子登録情報!$K1970&amp;")")</f>
        <v>足立　稜河 (1)</v>
      </c>
      <c r="C1970" t="str">
        <f>IF($K1970="","",男子登録情報!$E1970)</f>
        <v>ｱﾀﾞﾁ ﾘｮｳｶﾞ</v>
      </c>
      <c r="D1970" t="str">
        <f>IF($K1970="","",男子登録情報!$O1970&amp;" "&amp;男子登録情報!$N1970&amp;" ("&amp;LEFT(男子登録情報!$F1970,2)&amp;")")</f>
        <v>Ryoga ADACHI  (03)</v>
      </c>
      <c r="E1970" t="str">
        <f>IF($K1970="","",男子登録情報!$P1970)</f>
        <v>JPN</v>
      </c>
      <c r="F1970" t="str">
        <f t="shared" si="30"/>
        <v>1</v>
      </c>
      <c r="G1970">
        <f>IF($K1970="","",男子登録情報!$M1970)</f>
        <v>27</v>
      </c>
      <c r="H1970">
        <f>IF($K1970="","",男子登録情報!$A1970)</f>
        <v>492213</v>
      </c>
      <c r="K1970">
        <f>IF(男子登録情報!$C1970="","",男子登録情報!$C1970)</f>
        <v>1969</v>
      </c>
      <c r="M1970">
        <f>IFERROR(IF(AND(402&lt;=VALUE(RIGHT(男子登録情報!$F1970,4)),競技会情報!$E$3*100+競技会情報!$G$3&gt;=VALUE(RIGHT(男子登録情報!$F1970,4))),VALUE(男子登録情報!$G1970)+1,VALUE(男子登録情報!$G1970)),"")</f>
        <v>19</v>
      </c>
      <c r="N1970" t="str">
        <f>IF($K1970="","",IF(男子登録情報!$H1970="北海道",男子登録情報!$H1970,LEFT(男子登録情報!$H1970,LEN(男子登録情報!$H1970)-1)))</f>
        <v>大阪</v>
      </c>
      <c r="O1970" t="str">
        <f>IF($K1970="","",IF(LEN($N1970)=2,LEFT($N1970,1)&amp;"　"&amp;RIGHT($N1970,1)&amp;"・"&amp;男子登録情報!$I1970,$N1970&amp;"・"&amp;男子登録情報!$I1970))</f>
        <v>大　阪・関西大学北陽</v>
      </c>
    </row>
    <row r="1971" spans="1:15" x14ac:dyDescent="0.55000000000000004">
      <c r="A1971">
        <f>IF($K1971="","",100000000+男子登録情報!$C1971)</f>
        <v>100001970</v>
      </c>
      <c r="B1971" t="str">
        <f>IF($K1971="","",男子登録情報!$D1971&amp;" ("&amp;男子登録情報!$K1971&amp;")")</f>
        <v>高瀬　悠輝 (1)</v>
      </c>
      <c r="C1971" t="str">
        <f>IF($K1971="","",男子登録情報!$E1971)</f>
        <v>ﾀｶｾ ﾕｳｷ</v>
      </c>
      <c r="D1971" t="str">
        <f>IF($K1971="","",男子登録情報!$O1971&amp;" "&amp;男子登録情報!$N1971&amp;" ("&amp;LEFT(男子登録情報!$F1971,2)&amp;")")</f>
        <v>Yuki TAKASE  (03)</v>
      </c>
      <c r="E1971" t="str">
        <f>IF($K1971="","",男子登録情報!$P1971)</f>
        <v>JPN</v>
      </c>
      <c r="F1971" t="str">
        <f t="shared" si="30"/>
        <v>1</v>
      </c>
      <c r="G1971">
        <f>IF($K1971="","",男子登録情報!$M1971)</f>
        <v>27</v>
      </c>
      <c r="H1971">
        <f>IF($K1971="","",男子登録情報!$A1971)</f>
        <v>492213</v>
      </c>
      <c r="K1971">
        <f>IF(男子登録情報!$C1971="","",男子登録情報!$C1971)</f>
        <v>1970</v>
      </c>
      <c r="M1971">
        <f>IFERROR(IF(AND(402&lt;=VALUE(RIGHT(男子登録情報!$F1971,4)),競技会情報!$E$3*100+競技会情報!$G$3&gt;=VALUE(RIGHT(男子登録情報!$F1971,4))),VALUE(男子登録情報!$G1971)+1,VALUE(男子登録情報!$G1971)),"")</f>
        <v>19</v>
      </c>
      <c r="N1971" t="str">
        <f>IF($K1971="","",IF(男子登録情報!$H1971="北海道",男子登録情報!$H1971,LEFT(男子登録情報!$H1971,LEN(男子登録情報!$H1971)-1)))</f>
        <v>大阪</v>
      </c>
      <c r="O1971" t="str">
        <f>IF($K1971="","",IF(LEN($N1971)=2,LEFT($N1971,1)&amp;"　"&amp;RIGHT($N1971,1)&amp;"・"&amp;男子登録情報!$I1971,$N1971&amp;"・"&amp;男子登録情報!$I1971))</f>
        <v>大　阪・港</v>
      </c>
    </row>
    <row r="1972" spans="1:15" x14ac:dyDescent="0.55000000000000004">
      <c r="A1972">
        <f>IF($K1972="","",100000000+男子登録情報!$C1972)</f>
        <v>100001971</v>
      </c>
      <c r="B1972" t="str">
        <f>IF($K1972="","",男子登録情報!$D1972&amp;" ("&amp;男子登録情報!$K1972&amp;")")</f>
        <v>吉原　白虎 (1)</v>
      </c>
      <c r="C1972" t="str">
        <f>IF($K1972="","",男子登録情報!$E1972)</f>
        <v>ﾖｼﾊﾗ ﾊｸﾄ</v>
      </c>
      <c r="D1972" t="str">
        <f>IF($K1972="","",男子登録情報!$O1972&amp;" "&amp;男子登録情報!$N1972&amp;" ("&amp;LEFT(男子登録情報!$F1972,2)&amp;")")</f>
        <v>Hakuto YOSHIHARA (03)</v>
      </c>
      <c r="E1972" t="str">
        <f>IF($K1972="","",男子登録情報!$P1972)</f>
        <v>JPN</v>
      </c>
      <c r="F1972" t="str">
        <f t="shared" si="30"/>
        <v>1</v>
      </c>
      <c r="G1972">
        <f>IF($K1972="","",男子登録情報!$M1972)</f>
        <v>27</v>
      </c>
      <c r="H1972">
        <f>IF($K1972="","",男子登録情報!$A1972)</f>
        <v>492213</v>
      </c>
      <c r="K1972">
        <f>IF(男子登録情報!$C1972="","",男子登録情報!$C1972)</f>
        <v>1971</v>
      </c>
      <c r="M1972">
        <f>IFERROR(IF(AND(402&lt;=VALUE(RIGHT(男子登録情報!$F1972,4)),競技会情報!$E$3*100+競技会情報!$G$3&gt;=VALUE(RIGHT(男子登録情報!$F1972,4))),VALUE(男子登録情報!$G1972)+1,VALUE(男子登録情報!$G1972)),"")</f>
        <v>19</v>
      </c>
      <c r="N1972" t="str">
        <f>IF($K1972="","",IF(男子登録情報!$H1972="北海道",男子登録情報!$H1972,LEFT(男子登録情報!$H1972,LEN(男子登録情報!$H1972)-1)))</f>
        <v>大阪</v>
      </c>
      <c r="O1972" t="str">
        <f>IF($K1972="","",IF(LEN($N1972)=2,LEFT($N1972,1)&amp;"　"&amp;RIGHT($N1972,1)&amp;"・"&amp;男子登録情報!$I1972,$N1972&amp;"・"&amp;男子登録情報!$I1972))</f>
        <v>大　阪・大塚</v>
      </c>
    </row>
    <row r="1973" spans="1:15" x14ac:dyDescent="0.55000000000000004">
      <c r="A1973">
        <f>IF($K1973="","",100000000+男子登録情報!$C1973)</f>
        <v>100001972</v>
      </c>
      <c r="B1973" t="str">
        <f>IF($K1973="","",男子登録情報!$D1973&amp;" ("&amp;男子登録情報!$K1973&amp;")")</f>
        <v>大津　海斗 (1)</v>
      </c>
      <c r="C1973" t="str">
        <f>IF($K1973="","",男子登録情報!$E1973)</f>
        <v>ｵｵﾂ ｶｲﾄ</v>
      </c>
      <c r="D1973" t="str">
        <f>IF($K1973="","",男子登録情報!$O1973&amp;" "&amp;男子登録情報!$N1973&amp;" ("&amp;LEFT(男子登録情報!$F1973,2)&amp;")")</f>
        <v>Kaito OTSU (03)</v>
      </c>
      <c r="E1973" t="str">
        <f>IF($K1973="","",男子登録情報!$P1973)</f>
        <v>JPN</v>
      </c>
      <c r="F1973" t="str">
        <f t="shared" si="30"/>
        <v>1</v>
      </c>
      <c r="G1973" t="str">
        <f>IF($K1973="","",男子登録情報!$M1973)</f>
        <v>08</v>
      </c>
      <c r="H1973">
        <f>IF($K1973="","",男子登録情報!$A1973)</f>
        <v>492213</v>
      </c>
      <c r="K1973">
        <f>IF(男子登録情報!$C1973="","",男子登録情報!$C1973)</f>
        <v>1972</v>
      </c>
      <c r="M1973">
        <f>IFERROR(IF(AND(402&lt;=VALUE(RIGHT(男子登録情報!$F1973,4)),競技会情報!$E$3*100+競技会情報!$G$3&gt;=VALUE(RIGHT(男子登録情報!$F1973,4))),VALUE(男子登録情報!$G1973)+1,VALUE(男子登録情報!$G1973)),"")</f>
        <v>19</v>
      </c>
      <c r="N1973" t="str">
        <f>IF($K1973="","",IF(男子登録情報!$H1973="北海道",男子登録情報!$H1973,LEFT(男子登録情報!$H1973,LEN(男子登録情報!$H1973)-1)))</f>
        <v>茨城</v>
      </c>
      <c r="O1973" t="str">
        <f>IF($K1973="","",IF(LEN($N1973)=2,LEFT($N1973,1)&amp;"　"&amp;RIGHT($N1973,1)&amp;"・"&amp;男子登録情報!$I1973,$N1973&amp;"・"&amp;男子登録情報!$I1973))</f>
        <v>茨　城・水戸商業</v>
      </c>
    </row>
    <row r="1974" spans="1:15" x14ac:dyDescent="0.55000000000000004">
      <c r="A1974">
        <f>IF($K1974="","",100000000+男子登録情報!$C1974)</f>
        <v>100001973</v>
      </c>
      <c r="B1974" t="str">
        <f>IF($K1974="","",男子登録情報!$D1974&amp;" ("&amp;男子登録情報!$K1974&amp;")")</f>
        <v>内山　大希 (1)</v>
      </c>
      <c r="C1974" t="str">
        <f>IF($K1974="","",男子登録情報!$E1974)</f>
        <v>ｳﾁﾔﾏ ﾀﾞｲｷ</v>
      </c>
      <c r="D1974" t="str">
        <f>IF($K1974="","",男子登録情報!$O1974&amp;" "&amp;男子登録情報!$N1974&amp;" ("&amp;LEFT(男子登録情報!$F1974,2)&amp;")")</f>
        <v>Daiki UCHIYAMA (03)</v>
      </c>
      <c r="E1974" t="str">
        <f>IF($K1974="","",男子登録情報!$P1974)</f>
        <v>JPN</v>
      </c>
      <c r="F1974" t="str">
        <f t="shared" si="30"/>
        <v>1</v>
      </c>
      <c r="G1974">
        <f>IF($K1974="","",男子登録情報!$M1974)</f>
        <v>27</v>
      </c>
      <c r="H1974">
        <f>IF($K1974="","",男子登録情報!$A1974)</f>
        <v>492213</v>
      </c>
      <c r="K1974">
        <f>IF(男子登録情報!$C1974="","",男子登録情報!$C1974)</f>
        <v>1973</v>
      </c>
      <c r="M1974">
        <f>IFERROR(IF(AND(402&lt;=VALUE(RIGHT(男子登録情報!$F1974,4)),競技会情報!$E$3*100+競技会情報!$G$3&gt;=VALUE(RIGHT(男子登録情報!$F1974,4))),VALUE(男子登録情報!$G1974)+1,VALUE(男子登録情報!$G1974)),"")</f>
        <v>19</v>
      </c>
      <c r="N1974" t="str">
        <f>IF($K1974="","",IF(男子登録情報!$H1974="北海道",男子登録情報!$H1974,LEFT(男子登録情報!$H1974,LEN(男子登録情報!$H1974)-1)))</f>
        <v>大阪</v>
      </c>
      <c r="O1974" t="str">
        <f>IF($K1974="","",IF(LEN($N1974)=2,LEFT($N1974,1)&amp;"　"&amp;RIGHT($N1974,1)&amp;"・"&amp;男子登録情報!$I1974,$N1974&amp;"・"&amp;男子登録情報!$I1974))</f>
        <v>大　阪・高槻北</v>
      </c>
    </row>
    <row r="1975" spans="1:15" x14ac:dyDescent="0.55000000000000004">
      <c r="A1975">
        <f>IF($K1975="","",100000000+男子登録情報!$C1975)</f>
        <v>100001974</v>
      </c>
      <c r="B1975" t="str">
        <f>IF($K1975="","",男子登録情報!$D1975&amp;" ("&amp;男子登録情報!$K1975&amp;")")</f>
        <v>中北　廉太郞 (1)</v>
      </c>
      <c r="C1975" t="str">
        <f>IF($K1975="","",男子登録情報!$E1975)</f>
        <v>ﾅｶｷﾀ ﾚﾝﾀﾛｳ</v>
      </c>
      <c r="D1975" t="str">
        <f>IF($K1975="","",男子登録情報!$O1975&amp;" "&amp;男子登録情報!$N1975&amp;" ("&amp;LEFT(男子登録情報!$F1975,2)&amp;")")</f>
        <v>Rentaro NAKAKITA (03)</v>
      </c>
      <c r="E1975" t="str">
        <f>IF($K1975="","",男子登録情報!$P1975)</f>
        <v>JPN</v>
      </c>
      <c r="F1975" t="str">
        <f t="shared" si="30"/>
        <v>1</v>
      </c>
      <c r="G1975">
        <f>IF($K1975="","",男子登録情報!$M1975)</f>
        <v>24</v>
      </c>
      <c r="H1975">
        <f>IF($K1975="","",男子登録情報!$A1975)</f>
        <v>492213</v>
      </c>
      <c r="K1975">
        <f>IF(男子登録情報!$C1975="","",男子登録情報!$C1975)</f>
        <v>1974</v>
      </c>
      <c r="M1975">
        <f>IFERROR(IF(AND(402&lt;=VALUE(RIGHT(男子登録情報!$F1975,4)),競技会情報!$E$3*100+競技会情報!$G$3&gt;=VALUE(RIGHT(男子登録情報!$F1975,4))),VALUE(男子登録情報!$G1975)+1,VALUE(男子登録情報!$G1975)),"")</f>
        <v>19</v>
      </c>
      <c r="N1975" t="str">
        <f>IF($K1975="","",IF(男子登録情報!$H1975="北海道",男子登録情報!$H1975,LEFT(男子登録情報!$H1975,LEN(男子登録情報!$H1975)-1)))</f>
        <v>三重</v>
      </c>
      <c r="O1975" t="str">
        <f>IF($K1975="","",IF(LEN($N1975)=2,LEFT($N1975,1)&amp;"　"&amp;RIGHT($N1975,1)&amp;"・"&amp;男子登録情報!$I1975,$N1975&amp;"・"&amp;男子登録情報!$I1975))</f>
        <v>三　重・宇治山田</v>
      </c>
    </row>
    <row r="1976" spans="1:15" x14ac:dyDescent="0.55000000000000004">
      <c r="A1976">
        <f>IF($K1976="","",100000000+男子登録情報!$C1976)</f>
        <v>100001975</v>
      </c>
      <c r="B1976" t="str">
        <f>IF($K1976="","",男子登録情報!$D1976&amp;" ("&amp;男子登録情報!$K1976&amp;")")</f>
        <v>廣田　風吾 (1)</v>
      </c>
      <c r="C1976" t="str">
        <f>IF($K1976="","",男子登録情報!$E1976)</f>
        <v>ﾋﾛﾀ ﾌｳｺﾞ</v>
      </c>
      <c r="D1976" t="str">
        <f>IF($K1976="","",男子登録情報!$O1976&amp;" "&amp;男子登録情報!$N1976&amp;" ("&amp;LEFT(男子登録情報!$F1976,2)&amp;")")</f>
        <v>Fugo HIROTA (03)</v>
      </c>
      <c r="E1976" t="str">
        <f>IF($K1976="","",男子登録情報!$P1976)</f>
        <v>JPN</v>
      </c>
      <c r="F1976" t="str">
        <f t="shared" si="30"/>
        <v>1</v>
      </c>
      <c r="G1976" t="str">
        <f>IF($K1976="","",男子登録情報!$M1976)</f>
        <v>01</v>
      </c>
      <c r="H1976">
        <f>IF($K1976="","",男子登録情報!$A1976)</f>
        <v>492213</v>
      </c>
      <c r="K1976">
        <f>IF(男子登録情報!$C1976="","",男子登録情報!$C1976)</f>
        <v>1975</v>
      </c>
      <c r="M1976">
        <f>IFERROR(IF(AND(402&lt;=VALUE(RIGHT(男子登録情報!$F1976,4)),競技会情報!$E$3*100+競技会情報!$G$3&gt;=VALUE(RIGHT(男子登録情報!$F1976,4))),VALUE(男子登録情報!$G1976)+1,VALUE(男子登録情報!$G1976)),"")</f>
        <v>19</v>
      </c>
      <c r="N1976" t="str">
        <f>IF($K1976="","",IF(男子登録情報!$H1976="北海道",男子登録情報!$H1976,LEFT(男子登録情報!$H1976,LEN(男子登録情報!$H1976)-1)))</f>
        <v>北海道</v>
      </c>
      <c r="O1976" t="str">
        <f>IF($K1976="","",IF(LEN($N1976)=2,LEFT($N1976,1)&amp;"　"&amp;RIGHT($N1976,1)&amp;"・"&amp;男子登録情報!$I1976,$N1976&amp;"・"&amp;男子登録情報!$I1976))</f>
        <v>北海道・帯広農業</v>
      </c>
    </row>
    <row r="1977" spans="1:15" x14ac:dyDescent="0.55000000000000004">
      <c r="A1977">
        <f>IF($K1977="","",100000000+男子登録情報!$C1977)</f>
        <v>100001976</v>
      </c>
      <c r="B1977" t="str">
        <f>IF($K1977="","",男子登録情報!$D1977&amp;" ("&amp;男子登録情報!$K1977&amp;")")</f>
        <v>河村　昂樹 (1)</v>
      </c>
      <c r="C1977" t="str">
        <f>IF($K1977="","",男子登録情報!$E1977)</f>
        <v>ｶﾜﾑﾗ ｺｳｷ</v>
      </c>
      <c r="D1977" t="str">
        <f>IF($K1977="","",男子登録情報!$O1977&amp;" "&amp;男子登録情報!$N1977&amp;" ("&amp;LEFT(男子登録情報!$F1977,2)&amp;")")</f>
        <v>Koki KAWAMURA (03)</v>
      </c>
      <c r="E1977" t="str">
        <f>IF($K1977="","",男子登録情報!$P1977)</f>
        <v>JPN</v>
      </c>
      <c r="F1977" t="str">
        <f t="shared" si="30"/>
        <v>1</v>
      </c>
      <c r="G1977">
        <f>IF($K1977="","",男子登録情報!$M1977)</f>
        <v>21</v>
      </c>
      <c r="H1977">
        <f>IF($K1977="","",男子登録情報!$A1977)</f>
        <v>492213</v>
      </c>
      <c r="K1977">
        <f>IF(男子登録情報!$C1977="","",男子登録情報!$C1977)</f>
        <v>1976</v>
      </c>
      <c r="M1977">
        <f>IFERROR(IF(AND(402&lt;=VALUE(RIGHT(男子登録情報!$F1977,4)),競技会情報!$E$3*100+競技会情報!$G$3&gt;=VALUE(RIGHT(男子登録情報!$F1977,4))),VALUE(男子登録情報!$G1977)+1,VALUE(男子登録情報!$G1977)),"")</f>
        <v>18</v>
      </c>
      <c r="N1977" t="str">
        <f>IF($K1977="","",IF(男子登録情報!$H1977="北海道",男子登録情報!$H1977,LEFT(男子登録情報!$H1977,LEN(男子登録情報!$H1977)-1)))</f>
        <v>岐阜</v>
      </c>
      <c r="O1977" t="str">
        <f>IF($K1977="","",IF(LEN($N1977)=2,LEFT($N1977,1)&amp;"　"&amp;RIGHT($N1977,1)&amp;"・"&amp;男子登録情報!$I1977,$N1977&amp;"・"&amp;男子登録情報!$I1977))</f>
        <v>岐　阜・大垣商業</v>
      </c>
    </row>
    <row r="1978" spans="1:15" x14ac:dyDescent="0.55000000000000004">
      <c r="A1978">
        <f>IF($K1978="","",100000000+男子登録情報!$C1978)</f>
        <v>100001977</v>
      </c>
      <c r="B1978" t="str">
        <f>IF($K1978="","",男子登録情報!$D1978&amp;" ("&amp;男子登録情報!$K1978&amp;")")</f>
        <v>中松　暖弥 (1)</v>
      </c>
      <c r="C1978" t="str">
        <f>IF($K1978="","",男子登録情報!$E1978)</f>
        <v>ﾅｶﾏﾂ ﾊﾙﾔ</v>
      </c>
      <c r="D1978" t="str">
        <f>IF($K1978="","",男子登録情報!$O1978&amp;" "&amp;男子登録情報!$N1978&amp;" ("&amp;LEFT(男子登録情報!$F1978,2)&amp;")")</f>
        <v>Haruya NAKAMATSU (04)</v>
      </c>
      <c r="E1978" t="str">
        <f>IF($K1978="","",男子登録情報!$P1978)</f>
        <v>JPN</v>
      </c>
      <c r="F1978" t="str">
        <f t="shared" si="30"/>
        <v>1</v>
      </c>
      <c r="G1978">
        <f>IF($K1978="","",男子登録情報!$M1978)</f>
        <v>24</v>
      </c>
      <c r="H1978">
        <f>IF($K1978="","",男子登録情報!$A1978)</f>
        <v>492213</v>
      </c>
      <c r="K1978">
        <f>IF(男子登録情報!$C1978="","",男子登録情報!$C1978)</f>
        <v>1977</v>
      </c>
      <c r="M1978">
        <f>IFERROR(IF(AND(402&lt;=VALUE(RIGHT(男子登録情報!$F1978,4)),競技会情報!$E$3*100+競技会情報!$G$3&gt;=VALUE(RIGHT(男子登録情報!$F1978,4))),VALUE(男子登録情報!$G1978)+1,VALUE(男子登録情報!$G1978)),"")</f>
        <v>18</v>
      </c>
      <c r="N1978" t="str">
        <f>IF($K1978="","",IF(男子登録情報!$H1978="北海道",男子登録情報!$H1978,LEFT(男子登録情報!$H1978,LEN(男子登録情報!$H1978)-1)))</f>
        <v>三重</v>
      </c>
      <c r="O1978" t="str">
        <f>IF($K1978="","",IF(LEN($N1978)=2,LEFT($N1978,1)&amp;"　"&amp;RIGHT($N1978,1)&amp;"・"&amp;男子登録情報!$I1978,$N1978&amp;"・"&amp;男子登録情報!$I1978))</f>
        <v>三　重・亀山</v>
      </c>
    </row>
    <row r="1979" spans="1:15" x14ac:dyDescent="0.55000000000000004">
      <c r="A1979">
        <f>IF($K1979="","",100000000+男子登録情報!$C1979)</f>
        <v>100001978</v>
      </c>
      <c r="B1979" t="str">
        <f>IF($K1979="","",男子登録情報!$D1979&amp;" ("&amp;男子登録情報!$K1979&amp;")")</f>
        <v>西川　巧巳 (1)</v>
      </c>
      <c r="C1979" t="str">
        <f>IF($K1979="","",男子登録情報!$E1979)</f>
        <v>ﾆｼｶﾜ ﾀｸﾐ</v>
      </c>
      <c r="D1979" t="str">
        <f>IF($K1979="","",男子登録情報!$O1979&amp;" "&amp;男子登録情報!$N1979&amp;" ("&amp;LEFT(男子登録情報!$F1979,2)&amp;")")</f>
        <v>Takumi NISHIKAWA (03)</v>
      </c>
      <c r="E1979" t="str">
        <f>IF($K1979="","",男子登録情報!$P1979)</f>
        <v>JPN</v>
      </c>
      <c r="F1979" t="str">
        <f t="shared" si="30"/>
        <v>1</v>
      </c>
      <c r="G1979">
        <f>IF($K1979="","",男子登録情報!$M1979)</f>
        <v>29</v>
      </c>
      <c r="H1979">
        <f>IF($K1979="","",男子登録情報!$A1979)</f>
        <v>492213</v>
      </c>
      <c r="K1979">
        <f>IF(男子登録情報!$C1979="","",男子登録情報!$C1979)</f>
        <v>1978</v>
      </c>
      <c r="M1979">
        <f>IFERROR(IF(AND(402&lt;=VALUE(RIGHT(男子登録情報!$F1979,4)),競技会情報!$E$3*100+競技会情報!$G$3&gt;=VALUE(RIGHT(男子登録情報!$F1979,4))),VALUE(男子登録情報!$G1979)+1,VALUE(男子登録情報!$G1979)),"")</f>
        <v>19</v>
      </c>
      <c r="N1979" t="str">
        <f>IF($K1979="","",IF(男子登録情報!$H1979="北海道",男子登録情報!$H1979,LEFT(男子登録情報!$H1979,LEN(男子登録情報!$H1979)-1)))</f>
        <v>奈良</v>
      </c>
      <c r="O1979" t="str">
        <f>IF($K1979="","",IF(LEN($N1979)=2,LEFT($N1979,1)&amp;"　"&amp;RIGHT($N1979,1)&amp;"・"&amp;男子登録情報!$I1979,$N1979&amp;"・"&amp;男子登録情報!$I1979))</f>
        <v>奈　良・高取国際</v>
      </c>
    </row>
    <row r="1980" spans="1:15" x14ac:dyDescent="0.55000000000000004">
      <c r="A1980">
        <f>IF($K1980="","",100000000+男子登録情報!$C1980)</f>
        <v>100001979</v>
      </c>
      <c r="B1980" t="str">
        <f>IF($K1980="","",男子登録情報!$D1980&amp;" ("&amp;男子登録情報!$K1980&amp;")")</f>
        <v>須藤　勇大 (1)</v>
      </c>
      <c r="C1980" t="str">
        <f>IF($K1980="","",男子登録情報!$E1980)</f>
        <v>ｽﾄｳ ﾕｳﾀﾞｲ</v>
      </c>
      <c r="D1980" t="str">
        <f>IF($K1980="","",男子登録情報!$O1980&amp;" "&amp;男子登録情報!$N1980&amp;" ("&amp;LEFT(男子登録情報!$F1980,2)&amp;")")</f>
        <v>Yudai SUTO (04)</v>
      </c>
      <c r="E1980" t="str">
        <f>IF($K1980="","",男子登録情報!$P1980)</f>
        <v>JPN</v>
      </c>
      <c r="F1980" t="str">
        <f t="shared" si="30"/>
        <v>1</v>
      </c>
      <c r="G1980">
        <f>IF($K1980="","",男子登録情報!$M1980)</f>
        <v>10</v>
      </c>
      <c r="H1980">
        <f>IF($K1980="","",男子登録情報!$A1980)</f>
        <v>492213</v>
      </c>
      <c r="K1980">
        <f>IF(男子登録情報!$C1980="","",男子登録情報!$C1980)</f>
        <v>1979</v>
      </c>
      <c r="M1980">
        <f>IFERROR(IF(AND(402&lt;=VALUE(RIGHT(男子登録情報!$F1980,4)),競技会情報!$E$3*100+競技会情報!$G$3&gt;=VALUE(RIGHT(男子登録情報!$F1980,4))),VALUE(男子登録情報!$G1980)+1,VALUE(男子登録情報!$G1980)),"")</f>
        <v>18</v>
      </c>
      <c r="N1980" t="str">
        <f>IF($K1980="","",IF(男子登録情報!$H1980="北海道",男子登録情報!$H1980,LEFT(男子登録情報!$H1980,LEN(男子登録情報!$H1980)-1)))</f>
        <v>群馬</v>
      </c>
      <c r="O1980" t="str">
        <f>IF($K1980="","",IF(LEN($N1980)=2,LEFT($N1980,1)&amp;"　"&amp;RIGHT($N1980,1)&amp;"・"&amp;男子登録情報!$I1980,$N1980&amp;"・"&amp;男子登録情報!$I1980))</f>
        <v>群　馬・前橋育英</v>
      </c>
    </row>
    <row r="1981" spans="1:15" x14ac:dyDescent="0.55000000000000004">
      <c r="A1981">
        <f>IF($K1981="","",100000000+男子登録情報!$C1981)</f>
        <v>100001980</v>
      </c>
      <c r="B1981" t="str">
        <f>IF($K1981="","",男子登録情報!$D1981&amp;" ("&amp;男子登録情報!$K1981&amp;")")</f>
        <v>鈴木　陸人 (1)</v>
      </c>
      <c r="C1981" t="str">
        <f>IF($K1981="","",男子登録情報!$E1981)</f>
        <v>ｽｽﾞｷ ﾘｸﾄ</v>
      </c>
      <c r="D1981" t="str">
        <f>IF($K1981="","",男子登録情報!$O1981&amp;" "&amp;男子登録情報!$N1981&amp;" ("&amp;LEFT(男子登録情報!$F1981,2)&amp;")")</f>
        <v>Rikuto SUZUKI (03)</v>
      </c>
      <c r="E1981" t="str">
        <f>IF($K1981="","",男子登録情報!$P1981)</f>
        <v>JPN</v>
      </c>
      <c r="F1981" t="str">
        <f t="shared" si="30"/>
        <v>1</v>
      </c>
      <c r="G1981" t="str">
        <f>IF($K1981="","",男子登録情報!$M1981)</f>
        <v>01</v>
      </c>
      <c r="H1981">
        <f>IF($K1981="","",男子登録情報!$A1981)</f>
        <v>492213</v>
      </c>
      <c r="K1981">
        <f>IF(男子登録情報!$C1981="","",男子登録情報!$C1981)</f>
        <v>1980</v>
      </c>
      <c r="M1981">
        <f>IFERROR(IF(AND(402&lt;=VALUE(RIGHT(男子登録情報!$F1981,4)),競技会情報!$E$3*100+競技会情報!$G$3&gt;=VALUE(RIGHT(男子登録情報!$F1981,4))),VALUE(男子登録情報!$G1981)+1,VALUE(男子登録情報!$G1981)),"")</f>
        <v>19</v>
      </c>
      <c r="N1981" t="str">
        <f>IF($K1981="","",IF(男子登録情報!$H1981="北海道",男子登録情報!$H1981,LEFT(男子登録情報!$H1981,LEN(男子登録情報!$H1981)-1)))</f>
        <v>北海道</v>
      </c>
      <c r="O1981" t="str">
        <f>IF($K1981="","",IF(LEN($N1981)=2,LEFT($N1981,1)&amp;"　"&amp;RIGHT($N1981,1)&amp;"・"&amp;男子登録情報!$I1981,$N1981&amp;"・"&amp;男子登録情報!$I1981))</f>
        <v>北海道・帯広農業</v>
      </c>
    </row>
    <row r="1982" spans="1:15" x14ac:dyDescent="0.55000000000000004">
      <c r="A1982">
        <f>IF($K1982="","",100000000+男子登録情報!$C1982)</f>
        <v>100001981</v>
      </c>
      <c r="B1982" t="str">
        <f>IF($K1982="","",男子登録情報!$D1982&amp;" ("&amp;男子登録情報!$K1982&amp;")")</f>
        <v>内田　大稀 (1)</v>
      </c>
      <c r="C1982" t="str">
        <f>IF($K1982="","",男子登録情報!$E1982)</f>
        <v>ｳﾁﾀﾞ ﾋﾛｷ</v>
      </c>
      <c r="D1982" t="str">
        <f>IF($K1982="","",男子登録情報!$O1982&amp;" "&amp;男子登録情報!$N1982&amp;" ("&amp;LEFT(男子登録情報!$F1982,2)&amp;")")</f>
        <v>Hiroki UCHIDA (04)</v>
      </c>
      <c r="E1982" t="str">
        <f>IF($K1982="","",男子登録情報!$P1982)</f>
        <v>JPN</v>
      </c>
      <c r="F1982" t="str">
        <f t="shared" si="30"/>
        <v>1</v>
      </c>
      <c r="G1982">
        <f>IF($K1982="","",男子登録情報!$M1982)</f>
        <v>28</v>
      </c>
      <c r="H1982">
        <f>IF($K1982="","",男子登録情報!$A1982)</f>
        <v>492249</v>
      </c>
      <c r="K1982">
        <f>IF(男子登録情報!$C1982="","",男子登録情報!$C1982)</f>
        <v>1981</v>
      </c>
      <c r="M1982">
        <f>IFERROR(IF(AND(402&lt;=VALUE(RIGHT(男子登録情報!$F1982,4)),競技会情報!$E$3*100+競技会情報!$G$3&gt;=VALUE(RIGHT(男子登録情報!$F1982,4))),VALUE(男子登録情報!$G1982)+1,VALUE(男子登録情報!$G1982)),"")</f>
        <v>18</v>
      </c>
      <c r="N1982" t="str">
        <f>IF($K1982="","",IF(男子登録情報!$H1982="北海道",男子登録情報!$H1982,LEFT(男子登録情報!$H1982,LEN(男子登録情報!$H1982)-1)))</f>
        <v>兵庫</v>
      </c>
      <c r="O1982" t="str">
        <f>IF($K1982="","",IF(LEN($N1982)=2,LEFT($N1982,1)&amp;"　"&amp;RIGHT($N1982,1)&amp;"・"&amp;男子登録情報!$I1982,$N1982&amp;"・"&amp;男子登録情報!$I1982))</f>
        <v>兵　庫・滝川第二</v>
      </c>
    </row>
    <row r="1983" spans="1:15" x14ac:dyDescent="0.55000000000000004">
      <c r="A1983">
        <f>IF($K1983="","",100000000+男子登録情報!$C1983)</f>
        <v>100001982</v>
      </c>
      <c r="B1983" t="str">
        <f>IF($K1983="","",男子登録情報!$D1983&amp;" ("&amp;男子登録情報!$K1983&amp;")")</f>
        <v>大荒　大翔 (1)</v>
      </c>
      <c r="C1983" t="str">
        <f>IF($K1983="","",男子登録情報!$E1983)</f>
        <v>ｵｵｱﾚ ﾀﾞｲﾄ</v>
      </c>
      <c r="D1983" t="str">
        <f>IF($K1983="","",男子登録情報!$O1983&amp;" "&amp;男子登録情報!$N1983&amp;" ("&amp;LEFT(男子登録情報!$F1983,2)&amp;")")</f>
        <v>Daito OARE (03)</v>
      </c>
      <c r="E1983" t="str">
        <f>IF($K1983="","",男子登録情報!$P1983)</f>
        <v>JPN</v>
      </c>
      <c r="F1983" t="str">
        <f t="shared" si="30"/>
        <v>1</v>
      </c>
      <c r="G1983">
        <f>IF($K1983="","",男子登録情報!$M1983)</f>
        <v>27</v>
      </c>
      <c r="H1983">
        <f>IF($K1983="","",男子登録情報!$A1983)</f>
        <v>492249</v>
      </c>
      <c r="K1983">
        <f>IF(男子登録情報!$C1983="","",男子登録情報!$C1983)</f>
        <v>1982</v>
      </c>
      <c r="M1983">
        <f>IFERROR(IF(AND(402&lt;=VALUE(RIGHT(男子登録情報!$F1983,4)),競技会情報!$E$3*100+競技会情報!$G$3&gt;=VALUE(RIGHT(男子登録情報!$F1983,4))),VALUE(男子登録情報!$G1983)+1,VALUE(男子登録情報!$G1983)),"")</f>
        <v>19</v>
      </c>
      <c r="N1983" t="str">
        <f>IF($K1983="","",IF(男子登録情報!$H1983="北海道",男子登録情報!$H1983,LEFT(男子登録情報!$H1983,LEN(男子登録情報!$H1983)-1)))</f>
        <v>大阪</v>
      </c>
      <c r="O1983" t="str">
        <f>IF($K1983="","",IF(LEN($N1983)=2,LEFT($N1983,1)&amp;"　"&amp;RIGHT($N1983,1)&amp;"・"&amp;男子登録情報!$I1983,$N1983&amp;"・"&amp;男子登録情報!$I1983))</f>
        <v>大　阪・摂津</v>
      </c>
    </row>
    <row r="1984" spans="1:15" x14ac:dyDescent="0.55000000000000004">
      <c r="A1984">
        <f>IF($K1984="","",100000000+男子登録情報!$C1984)</f>
        <v>100001983</v>
      </c>
      <c r="B1984" t="str">
        <f>IF($K1984="","",男子登録情報!$D1984&amp;" ("&amp;男子登録情報!$K1984&amp;")")</f>
        <v>尾崎　竜毅 (1)</v>
      </c>
      <c r="C1984" t="str">
        <f>IF($K1984="","",男子登録情報!$E1984)</f>
        <v>ｵｻﾞｷ ﾀﾂｷ</v>
      </c>
      <c r="D1984" t="str">
        <f>IF($K1984="","",男子登録情報!$O1984&amp;" "&amp;男子登録情報!$N1984&amp;" ("&amp;LEFT(男子登録情報!$F1984,2)&amp;")")</f>
        <v>Tatsuki OZAKI (03)</v>
      </c>
      <c r="E1984" t="str">
        <f>IF($K1984="","",男子登録情報!$P1984)</f>
        <v>JPN</v>
      </c>
      <c r="F1984" t="str">
        <f t="shared" si="30"/>
        <v>1</v>
      </c>
      <c r="G1984">
        <f>IF($K1984="","",男子登録情報!$M1984)</f>
        <v>27</v>
      </c>
      <c r="H1984">
        <f>IF($K1984="","",男子登録情報!$A1984)</f>
        <v>492249</v>
      </c>
      <c r="K1984">
        <f>IF(男子登録情報!$C1984="","",男子登録情報!$C1984)</f>
        <v>1983</v>
      </c>
      <c r="M1984">
        <f>IFERROR(IF(AND(402&lt;=VALUE(RIGHT(男子登録情報!$F1984,4)),競技会情報!$E$3*100+競技会情報!$G$3&gt;=VALUE(RIGHT(男子登録情報!$F1984,4))),VALUE(男子登録情報!$G1984)+1,VALUE(男子登録情報!$G1984)),"")</f>
        <v>18</v>
      </c>
      <c r="N1984" t="str">
        <f>IF($K1984="","",IF(男子登録情報!$H1984="北海道",男子登録情報!$H1984,LEFT(男子登録情報!$H1984,LEN(男子登録情報!$H1984)-1)))</f>
        <v>大阪</v>
      </c>
      <c r="O1984" t="str">
        <f>IF($K1984="","",IF(LEN($N1984)=2,LEFT($N1984,1)&amp;"　"&amp;RIGHT($N1984,1)&amp;"・"&amp;男子登録情報!$I1984,$N1984&amp;"・"&amp;男子登録情報!$I1984))</f>
        <v>大　阪・摂津</v>
      </c>
    </row>
    <row r="1985" spans="1:15" x14ac:dyDescent="0.55000000000000004">
      <c r="A1985">
        <f>IF($K1985="","",100000000+男子登録情報!$C1985)</f>
        <v>100001984</v>
      </c>
      <c r="B1985" t="str">
        <f>IF($K1985="","",男子登録情報!$D1985&amp;" ("&amp;男子登録情報!$K1985&amp;")")</f>
        <v>甲斐　直樹 (1)</v>
      </c>
      <c r="C1985" t="str">
        <f>IF($K1985="","",男子登録情報!$E1985)</f>
        <v>ｶｲ ﾅｵｷ</v>
      </c>
      <c r="D1985" t="str">
        <f>IF($K1985="","",男子登録情報!$O1985&amp;" "&amp;男子登録情報!$N1985&amp;" ("&amp;LEFT(男子登録情報!$F1985,2)&amp;")")</f>
        <v>Naoki KAI (03)</v>
      </c>
      <c r="E1985" t="str">
        <f>IF($K1985="","",男子登録情報!$P1985)</f>
        <v>JPN</v>
      </c>
      <c r="F1985" t="str">
        <f t="shared" si="30"/>
        <v>1</v>
      </c>
      <c r="G1985">
        <f>IF($K1985="","",男子登録情報!$M1985)</f>
        <v>27</v>
      </c>
      <c r="H1985">
        <f>IF($K1985="","",男子登録情報!$A1985)</f>
        <v>492249</v>
      </c>
      <c r="K1985">
        <f>IF(男子登録情報!$C1985="","",男子登録情報!$C1985)</f>
        <v>1984</v>
      </c>
      <c r="M1985">
        <f>IFERROR(IF(AND(402&lt;=VALUE(RIGHT(男子登録情報!$F1985,4)),競技会情報!$E$3*100+競技会情報!$G$3&gt;=VALUE(RIGHT(男子登録情報!$F1985,4))),VALUE(男子登録情報!$G1985)+1,VALUE(男子登録情報!$G1985)),"")</f>
        <v>18</v>
      </c>
      <c r="N1985" t="str">
        <f>IF($K1985="","",IF(男子登録情報!$H1985="北海道",男子登録情報!$H1985,LEFT(男子登録情報!$H1985,LEN(男子登録情報!$H1985)-1)))</f>
        <v>大阪</v>
      </c>
      <c r="O1985" t="str">
        <f>IF($K1985="","",IF(LEN($N1985)=2,LEFT($N1985,1)&amp;"　"&amp;RIGHT($N1985,1)&amp;"・"&amp;男子登録情報!$I1985,$N1985&amp;"・"&amp;男子登録情報!$I1985))</f>
        <v>大　阪・摂津</v>
      </c>
    </row>
    <row r="1986" spans="1:15" x14ac:dyDescent="0.55000000000000004">
      <c r="A1986">
        <f>IF($K1986="","",100000000+男子登録情報!$C1986)</f>
        <v>100001985</v>
      </c>
      <c r="B1986" t="str">
        <f>IF($K1986="","",男子登録情報!$D1986&amp;" ("&amp;男子登録情報!$K1986&amp;")")</f>
        <v>西本　旬雄 (1)</v>
      </c>
      <c r="C1986" t="str">
        <f>IF($K1986="","",男子登録情報!$E1986)</f>
        <v>ﾆｼﾓﾄ ﾄｷｵ</v>
      </c>
      <c r="D1986" t="str">
        <f>IF($K1986="","",男子登録情報!$O1986&amp;" "&amp;男子登録情報!$N1986&amp;" ("&amp;LEFT(男子登録情報!$F1986,2)&amp;")")</f>
        <v>Tokio NISHIMOTO (03)</v>
      </c>
      <c r="E1986" t="str">
        <f>IF($K1986="","",男子登録情報!$P1986)</f>
        <v>JPN</v>
      </c>
      <c r="F1986" t="str">
        <f t="shared" si="30"/>
        <v>1</v>
      </c>
      <c r="G1986">
        <f>IF($K1986="","",男子登録情報!$M1986)</f>
        <v>29</v>
      </c>
      <c r="H1986">
        <f>IF($K1986="","",男子登録情報!$A1986)</f>
        <v>492249</v>
      </c>
      <c r="K1986">
        <f>IF(男子登録情報!$C1986="","",男子登録情報!$C1986)</f>
        <v>1985</v>
      </c>
      <c r="M1986">
        <f>IFERROR(IF(AND(402&lt;=VALUE(RIGHT(男子登録情報!$F1986,4)),競技会情報!$E$3*100+競技会情報!$G$3&gt;=VALUE(RIGHT(男子登録情報!$F1986,4))),VALUE(男子登録情報!$G1986)+1,VALUE(男子登録情報!$G1986)),"")</f>
        <v>19</v>
      </c>
      <c r="N1986" t="str">
        <f>IF($K1986="","",IF(男子登録情報!$H1986="北海道",男子登録情報!$H1986,LEFT(男子登録情報!$H1986,LEN(男子登録情報!$H1986)-1)))</f>
        <v>奈良</v>
      </c>
      <c r="O1986" t="str">
        <f>IF($K1986="","",IF(LEN($N1986)=2,LEFT($N1986,1)&amp;"　"&amp;RIGHT($N1986,1)&amp;"・"&amp;男子登録情報!$I1986,$N1986&amp;"・"&amp;男子登録情報!$I1986))</f>
        <v>奈　良・添上</v>
      </c>
    </row>
    <row r="1987" spans="1:15" x14ac:dyDescent="0.55000000000000004">
      <c r="A1987">
        <f>IF($K1987="","",100000000+男子登録情報!$C1987)</f>
        <v>100001986</v>
      </c>
      <c r="B1987" t="str">
        <f>IF($K1987="","",男子登録情報!$D1987&amp;" ("&amp;男子登録情報!$K1987&amp;")")</f>
        <v>山下　椋生 (1)</v>
      </c>
      <c r="C1987" t="str">
        <f>IF($K1987="","",男子登録情報!$E1987)</f>
        <v>ﾔﾏｼﾀ ﾘｮｳｾｲ</v>
      </c>
      <c r="D1987" t="str">
        <f>IF($K1987="","",男子登録情報!$O1987&amp;" "&amp;男子登録情報!$N1987&amp;" ("&amp;LEFT(男子登録情報!$F1987,2)&amp;")")</f>
        <v>Ryosei YAMASHITA (04)</v>
      </c>
      <c r="E1987" t="str">
        <f>IF($K1987="","",男子登録情報!$P1987)</f>
        <v>JPN</v>
      </c>
      <c r="F1987" t="str">
        <f t="shared" ref="F1987:F2050" si="31">IF($K1987="","","1")</f>
        <v>1</v>
      </c>
      <c r="G1987">
        <f>IF($K1987="","",男子登録情報!$M1987)</f>
        <v>26</v>
      </c>
      <c r="H1987">
        <f>IF($K1987="","",男子登録情報!$A1987)</f>
        <v>492249</v>
      </c>
      <c r="K1987">
        <f>IF(男子登録情報!$C1987="","",男子登録情報!$C1987)</f>
        <v>1986</v>
      </c>
      <c r="M1987">
        <f>IFERROR(IF(AND(402&lt;=VALUE(RIGHT(男子登録情報!$F1987,4)),競技会情報!$E$3*100+競技会情報!$G$3&gt;=VALUE(RIGHT(男子登録情報!$F1987,4))),VALUE(男子登録情報!$G1987)+1,VALUE(男子登録情報!$G1987)),"")</f>
        <v>18</v>
      </c>
      <c r="N1987" t="str">
        <f>IF($K1987="","",IF(男子登録情報!$H1987="北海道",男子登録情報!$H1987,LEFT(男子登録情報!$H1987,LEN(男子登録情報!$H1987)-1)))</f>
        <v>京都</v>
      </c>
      <c r="O1987" t="str">
        <f>IF($K1987="","",IF(LEN($N1987)=2,LEFT($N1987,1)&amp;"　"&amp;RIGHT($N1987,1)&amp;"・"&amp;男子登録情報!$I1987,$N1987&amp;"・"&amp;男子登録情報!$I1987))</f>
        <v>京　都・乙訓</v>
      </c>
    </row>
    <row r="1988" spans="1:15" x14ac:dyDescent="0.55000000000000004">
      <c r="A1988">
        <f>IF($K1988="","",100000000+男子登録情報!$C1988)</f>
        <v>100001987</v>
      </c>
      <c r="B1988" t="str">
        <f>IF($K1988="","",男子登録情報!$D1988&amp;" ("&amp;男子登録情報!$K1988&amp;")")</f>
        <v>山本　一創 (1)</v>
      </c>
      <c r="C1988" t="str">
        <f>IF($K1988="","",男子登録情報!$E1988)</f>
        <v>ﾔﾏﾓﾄ ﾊｼﾞﾒ</v>
      </c>
      <c r="D1988" t="str">
        <f>IF($K1988="","",男子登録情報!$O1988&amp;" "&amp;男子登録情報!$N1988&amp;" ("&amp;LEFT(男子登録情報!$F1988,2)&amp;")")</f>
        <v>Hajime YAMAMOTO (03)</v>
      </c>
      <c r="E1988" t="str">
        <f>IF($K1988="","",男子登録情報!$P1988)</f>
        <v>JPN</v>
      </c>
      <c r="F1988" t="str">
        <f t="shared" si="31"/>
        <v>1</v>
      </c>
      <c r="G1988">
        <f>IF($K1988="","",男子登録情報!$M1988)</f>
        <v>29</v>
      </c>
      <c r="H1988">
        <f>IF($K1988="","",男子登録情報!$A1988)</f>
        <v>492249</v>
      </c>
      <c r="K1988">
        <f>IF(男子登録情報!$C1988="","",男子登録情報!$C1988)</f>
        <v>1987</v>
      </c>
      <c r="M1988">
        <f>IFERROR(IF(AND(402&lt;=VALUE(RIGHT(男子登録情報!$F1988,4)),競技会情報!$E$3*100+競技会情報!$G$3&gt;=VALUE(RIGHT(男子登録情報!$F1988,4))),VALUE(男子登録情報!$G1988)+1,VALUE(男子登録情報!$G1988)),"")</f>
        <v>19</v>
      </c>
      <c r="N1988" t="str">
        <f>IF($K1988="","",IF(男子登録情報!$H1988="北海道",男子登録情報!$H1988,LEFT(男子登録情報!$H1988,LEN(男子登録情報!$H1988)-1)))</f>
        <v>奈良</v>
      </c>
      <c r="O1988" t="str">
        <f>IF($K1988="","",IF(LEN($N1988)=2,LEFT($N1988,1)&amp;"　"&amp;RIGHT($N1988,1)&amp;"・"&amp;男子登録情報!$I1988,$N1988&amp;"・"&amp;男子登録情報!$I1988))</f>
        <v>奈　良・添上</v>
      </c>
    </row>
    <row r="1989" spans="1:15" x14ac:dyDescent="0.55000000000000004">
      <c r="A1989">
        <f>IF($K1989="","",100000000+男子登録情報!$C1989)</f>
        <v>100001988</v>
      </c>
      <c r="B1989" t="str">
        <f>IF($K1989="","",男子登録情報!$D1989&amp;" ("&amp;男子登録情報!$K1989&amp;")")</f>
        <v>青山　陽太 (１)</v>
      </c>
      <c r="C1989" t="str">
        <f>IF($K1989="","",男子登録情報!$E1989)</f>
        <v>ｱｵﾔﾏ ﾋﾅﾀ</v>
      </c>
      <c r="D1989" t="str">
        <f>IF($K1989="","",男子登録情報!$O1989&amp;" "&amp;男子登録情報!$N1989&amp;" ("&amp;LEFT(男子登録情報!$F1989,2)&amp;")")</f>
        <v>Hinata AOYAMA (04)</v>
      </c>
      <c r="E1989" t="str">
        <f>IF($K1989="","",男子登録情報!$P1989)</f>
        <v>JPN</v>
      </c>
      <c r="F1989" t="str">
        <f t="shared" si="31"/>
        <v>1</v>
      </c>
      <c r="G1989">
        <f>IF($K1989="","",男子登録情報!$M1989)</f>
        <v>26</v>
      </c>
      <c r="H1989">
        <f>IF($K1989="","",男子登録情報!$A1989)</f>
        <v>492522</v>
      </c>
      <c r="K1989">
        <f>IF(男子登録情報!$C1989="","",男子登録情報!$C1989)</f>
        <v>1988</v>
      </c>
      <c r="M1989">
        <f>IFERROR(IF(AND(402&lt;=VALUE(RIGHT(男子登録情報!$F1989,4)),競技会情報!$E$3*100+競技会情報!$G$3&gt;=VALUE(RIGHT(男子登録情報!$F1989,4))),VALUE(男子登録情報!$G1989)+1,VALUE(男子登録情報!$G1989)),"")</f>
        <v>18</v>
      </c>
      <c r="N1989" t="str">
        <f>IF($K1989="","",IF(男子登録情報!$H1989="北海道",男子登録情報!$H1989,LEFT(男子登録情報!$H1989,LEN(男子登録情報!$H1989)-1)))</f>
        <v>京都</v>
      </c>
      <c r="O1989" t="str">
        <f>IF($K1989="","",IF(LEN($N1989)=2,LEFT($N1989,1)&amp;"　"&amp;RIGHT($N1989,1)&amp;"・"&amp;男子登録情報!$I1989,$N1989&amp;"・"&amp;男子登録情報!$I1989))</f>
        <v>京　都・向陽</v>
      </c>
    </row>
    <row r="1990" spans="1:15" x14ac:dyDescent="0.55000000000000004">
      <c r="A1990">
        <f>IF($K1990="","",100000000+男子登録情報!$C1990)</f>
        <v>100001989</v>
      </c>
      <c r="B1990" t="str">
        <f>IF($K1990="","",男子登録情報!$D1990&amp;" ("&amp;男子登録情報!$K1990&amp;")")</f>
        <v>伊藤　大輔 (１)</v>
      </c>
      <c r="C1990" t="str">
        <f>IF($K1990="","",男子登録情報!$E1990)</f>
        <v>ｲﾄｳ ﾀﾞｲｽｹ</v>
      </c>
      <c r="D1990" t="str">
        <f>IF($K1990="","",男子登録情報!$O1990&amp;" "&amp;男子登録情報!$N1990&amp;" ("&amp;LEFT(男子登録情報!$F1990,2)&amp;")")</f>
        <v>Daisuke ITO (03)</v>
      </c>
      <c r="E1990" t="str">
        <f>IF($K1990="","",男子登録情報!$P1990)</f>
        <v>JPN</v>
      </c>
      <c r="F1990" t="str">
        <f t="shared" si="31"/>
        <v>1</v>
      </c>
      <c r="G1990">
        <f>IF($K1990="","",男子登録情報!$M1990)</f>
        <v>26</v>
      </c>
      <c r="H1990">
        <f>IF($K1990="","",男子登録情報!$A1990)</f>
        <v>492522</v>
      </c>
      <c r="K1990">
        <f>IF(男子登録情報!$C1990="","",男子登録情報!$C1990)</f>
        <v>1989</v>
      </c>
      <c r="M1990">
        <f>IFERROR(IF(AND(402&lt;=VALUE(RIGHT(男子登録情報!$F1990,4)),競技会情報!$E$3*100+競技会情報!$G$3&gt;=VALUE(RIGHT(男子登録情報!$F1990,4))),VALUE(男子登録情報!$G1990)+1,VALUE(男子登録情報!$G1990)),"")</f>
        <v>19</v>
      </c>
      <c r="N1990" t="str">
        <f>IF($K1990="","",IF(男子登録情報!$H1990="北海道",男子登録情報!$H1990,LEFT(男子登録情報!$H1990,LEN(男子登録情報!$H1990)-1)))</f>
        <v>京都</v>
      </c>
      <c r="O1990" t="str">
        <f>IF($K1990="","",IF(LEN($N1990)=2,LEFT($N1990,1)&amp;"　"&amp;RIGHT($N1990,1)&amp;"・"&amp;男子登録情報!$I1990,$N1990&amp;"・"&amp;男子登録情報!$I1990))</f>
        <v>京　都・向陽</v>
      </c>
    </row>
    <row r="1991" spans="1:15" x14ac:dyDescent="0.55000000000000004">
      <c r="A1991">
        <f>IF($K1991="","",100000000+男子登録情報!$C1991)</f>
        <v>100001990</v>
      </c>
      <c r="B1991" t="str">
        <f>IF($K1991="","",男子登録情報!$D1991&amp;" ("&amp;男子登録情報!$K1991&amp;")")</f>
        <v>川原　玄靖 (１)</v>
      </c>
      <c r="C1991" t="str">
        <f>IF($K1991="","",男子登録情報!$E1991)</f>
        <v>ｶﾜﾊﾗ ｹﾞﾝｾｲ</v>
      </c>
      <c r="D1991" t="str">
        <f>IF($K1991="","",男子登録情報!$O1991&amp;" "&amp;男子登録情報!$N1991&amp;" ("&amp;LEFT(男子登録情報!$F1991,2)&amp;")")</f>
        <v>Gensei KAWAHARA (03)</v>
      </c>
      <c r="E1991" t="str">
        <f>IF($K1991="","",男子登録情報!$P1991)</f>
        <v>JPN</v>
      </c>
      <c r="F1991" t="str">
        <f t="shared" si="31"/>
        <v>1</v>
      </c>
      <c r="G1991">
        <f>IF($K1991="","",男子登録情報!$M1991)</f>
        <v>25</v>
      </c>
      <c r="H1991">
        <f>IF($K1991="","",男子登録情報!$A1991)</f>
        <v>492522</v>
      </c>
      <c r="K1991">
        <f>IF(男子登録情報!$C1991="","",男子登録情報!$C1991)</f>
        <v>1990</v>
      </c>
      <c r="M1991">
        <f>IFERROR(IF(AND(402&lt;=VALUE(RIGHT(男子登録情報!$F1991,4)),競技会情報!$E$3*100+競技会情報!$G$3&gt;=VALUE(RIGHT(男子登録情報!$F1991,4))),VALUE(男子登録情報!$G1991)+1,VALUE(男子登録情報!$G1991)),"")</f>
        <v>19</v>
      </c>
      <c r="N1991" t="str">
        <f>IF($K1991="","",IF(男子登録情報!$H1991="北海道",男子登録情報!$H1991,LEFT(男子登録情報!$H1991,LEN(男子登録情報!$H1991)-1)))</f>
        <v>兵庫</v>
      </c>
      <c r="O1991" t="str">
        <f>IF($K1991="","",IF(LEN($N1991)=2,LEFT($N1991,1)&amp;"　"&amp;RIGHT($N1991,1)&amp;"・"&amp;男子登録情報!$I1991,$N1991&amp;"・"&amp;男子登録情報!$I1991))</f>
        <v>兵　庫・三木北</v>
      </c>
    </row>
    <row r="1992" spans="1:15" x14ac:dyDescent="0.55000000000000004">
      <c r="A1992">
        <f>IF($K1992="","",100000000+男子登録情報!$C1992)</f>
        <v>100001991</v>
      </c>
      <c r="B1992" t="str">
        <f>IF($K1992="","",男子登録情報!$D1992&amp;" ("&amp;男子登録情報!$K1992&amp;")")</f>
        <v>喜多村　涼 (１)</v>
      </c>
      <c r="C1992" t="str">
        <f>IF($K1992="","",男子登録情報!$E1992)</f>
        <v>ｷﾀﾑﾗ ﾘｮｳ</v>
      </c>
      <c r="D1992" t="str">
        <f>IF($K1992="","",男子登録情報!$O1992&amp;" "&amp;男子登録情報!$N1992&amp;" ("&amp;LEFT(男子登録情報!$F1992,2)&amp;")")</f>
        <v>Ryo KITAMURA (03)</v>
      </c>
      <c r="E1992" t="str">
        <f>IF($K1992="","",男子登録情報!$P1992)</f>
        <v>JPN</v>
      </c>
      <c r="F1992" t="str">
        <f t="shared" si="31"/>
        <v>1</v>
      </c>
      <c r="G1992">
        <f>IF($K1992="","",男子登録情報!$M1992)</f>
        <v>28</v>
      </c>
      <c r="H1992">
        <f>IF($K1992="","",男子登録情報!$A1992)</f>
        <v>492522</v>
      </c>
      <c r="K1992">
        <f>IF(男子登録情報!$C1992="","",男子登録情報!$C1992)</f>
        <v>1991</v>
      </c>
      <c r="M1992">
        <f>IFERROR(IF(AND(402&lt;=VALUE(RIGHT(男子登録情報!$F1992,4)),競技会情報!$E$3*100+競技会情報!$G$3&gt;=VALUE(RIGHT(男子登録情報!$F1992,4))),VALUE(男子登録情報!$G1992)+1,VALUE(男子登録情報!$G1992)),"")</f>
        <v>19</v>
      </c>
      <c r="N1992" t="str">
        <f>IF($K1992="","",IF(男子登録情報!$H1992="北海道",男子登録情報!$H1992,LEFT(男子登録情報!$H1992,LEN(男子登録情報!$H1992)-1)))</f>
        <v>兵庫</v>
      </c>
      <c r="O1992" t="str">
        <f>IF($K1992="","",IF(LEN($N1992)=2,LEFT($N1992,1)&amp;"　"&amp;RIGHT($N1992,1)&amp;"・"&amp;男子登録情報!$I1992,$N1992&amp;"・"&amp;男子登録情報!$I1992))</f>
        <v>兵　庫・香住</v>
      </c>
    </row>
    <row r="1993" spans="1:15" x14ac:dyDescent="0.55000000000000004">
      <c r="A1993">
        <f>IF($K1993="","",100000000+男子登録情報!$C1993)</f>
        <v>100001992</v>
      </c>
      <c r="B1993" t="str">
        <f>IF($K1993="","",男子登録情報!$D1993&amp;" ("&amp;男子登録情報!$K1993&amp;")")</f>
        <v>小林　成夢 (１)</v>
      </c>
      <c r="C1993" t="str">
        <f>IF($K1993="","",男子登録情報!$E1993)</f>
        <v>ｺﾊﾞﾔｼ ﾅﾙﾑ</v>
      </c>
      <c r="D1993" t="str">
        <f>IF($K1993="","",男子登録情報!$O1993&amp;" "&amp;男子登録情報!$N1993&amp;" ("&amp;LEFT(男子登録情報!$F1993,2)&amp;")")</f>
        <v>Narumu KOBAYASHI (03)</v>
      </c>
      <c r="E1993" t="str">
        <f>IF($K1993="","",男子登録情報!$P1993)</f>
        <v>JPN</v>
      </c>
      <c r="F1993" t="str">
        <f t="shared" si="31"/>
        <v>1</v>
      </c>
      <c r="G1993">
        <f>IF($K1993="","",男子登録情報!$M1993)</f>
        <v>18</v>
      </c>
      <c r="H1993">
        <f>IF($K1993="","",男子登録情報!$A1993)</f>
        <v>492522</v>
      </c>
      <c r="K1993">
        <f>IF(男子登録情報!$C1993="","",男子登録情報!$C1993)</f>
        <v>1992</v>
      </c>
      <c r="M1993">
        <f>IFERROR(IF(AND(402&lt;=VALUE(RIGHT(男子登録情報!$F1993,4)),競技会情報!$E$3*100+競技会情報!$G$3&gt;=VALUE(RIGHT(男子登録情報!$F1993,4))),VALUE(男子登録情報!$G1993)+1,VALUE(男子登録情報!$G1993)),"")</f>
        <v>19</v>
      </c>
      <c r="N1993" t="str">
        <f>IF($K1993="","",IF(男子登録情報!$H1993="北海道",男子登録情報!$H1993,LEFT(男子登録情報!$H1993,LEN(男子登録情報!$H1993)-1)))</f>
        <v>福井</v>
      </c>
      <c r="O1993" t="str">
        <f>IF($K1993="","",IF(LEN($N1993)=2,LEFT($N1993,1)&amp;"　"&amp;RIGHT($N1993,1)&amp;"・"&amp;男子登録情報!$I1993,$N1993&amp;"・"&amp;男子登録情報!$I1993))</f>
        <v>福　井・大野</v>
      </c>
    </row>
    <row r="1994" spans="1:15" x14ac:dyDescent="0.55000000000000004">
      <c r="A1994">
        <f>IF($K1994="","",100000000+男子登録情報!$C1994)</f>
        <v>100001993</v>
      </c>
      <c r="B1994" t="str">
        <f>IF($K1994="","",男子登録情報!$D1994&amp;" ("&amp;男子登録情報!$K1994&amp;")")</f>
        <v>坂上　蓮 (１)</v>
      </c>
      <c r="C1994" t="str">
        <f>IF($K1994="","",男子登録情報!$E1994)</f>
        <v>ｻｶｳｴ ﾚﾝ</v>
      </c>
      <c r="D1994" t="str">
        <f>IF($K1994="","",男子登録情報!$O1994&amp;" "&amp;男子登録情報!$N1994&amp;" ("&amp;LEFT(男子登録情報!$F1994,2)&amp;")")</f>
        <v>Ren SAKAUE (03)</v>
      </c>
      <c r="E1994" t="str">
        <f>IF($K1994="","",男子登録情報!$P1994)</f>
        <v>JPN</v>
      </c>
      <c r="F1994" t="str">
        <f t="shared" si="31"/>
        <v>1</v>
      </c>
      <c r="G1994">
        <f>IF($K1994="","",男子登録情報!$M1994)</f>
        <v>37</v>
      </c>
      <c r="H1994">
        <f>IF($K1994="","",男子登録情報!$A1994)</f>
        <v>492522</v>
      </c>
      <c r="K1994">
        <f>IF(男子登録情報!$C1994="","",男子登録情報!$C1994)</f>
        <v>1993</v>
      </c>
      <c r="M1994">
        <f>IFERROR(IF(AND(402&lt;=VALUE(RIGHT(男子登録情報!$F1994,4)),競技会情報!$E$3*100+競技会情報!$G$3&gt;=VALUE(RIGHT(男子登録情報!$F1994,4))),VALUE(男子登録情報!$G1994)+1,VALUE(男子登録情報!$G1994)),"")</f>
        <v>19</v>
      </c>
      <c r="N1994" t="str">
        <f>IF($K1994="","",IF(男子登録情報!$H1994="北海道",男子登録情報!$H1994,LEFT(男子登録情報!$H1994,LEN(男子登録情報!$H1994)-1)))</f>
        <v>香川</v>
      </c>
      <c r="O1994" t="str">
        <f>IF($K1994="","",IF(LEN($N1994)=2,LEFT($N1994,1)&amp;"　"&amp;RIGHT($N1994,1)&amp;"・"&amp;男子登録情報!$I1994,$N1994&amp;"・"&amp;男子登録情報!$I1994))</f>
        <v>香　川・観音寺総合</v>
      </c>
    </row>
    <row r="1995" spans="1:15" x14ac:dyDescent="0.55000000000000004">
      <c r="A1995">
        <f>IF($K1995="","",100000000+男子登録情報!$C1995)</f>
        <v>100001994</v>
      </c>
      <c r="B1995" t="str">
        <f>IF($K1995="","",男子登録情報!$D1995&amp;" ("&amp;男子登録情報!$K1995&amp;")")</f>
        <v>野口　清心 (１)</v>
      </c>
      <c r="C1995" t="str">
        <f>IF($K1995="","",男子登録情報!$E1995)</f>
        <v>ﾉｸﾞﾁ ｾｲｼﾝ</v>
      </c>
      <c r="D1995" t="str">
        <f>IF($K1995="","",男子登録情報!$O1995&amp;" "&amp;男子登録情報!$N1995&amp;" ("&amp;LEFT(男子登録情報!$F1995,2)&amp;")")</f>
        <v>Seishin NOGUCHI (03)</v>
      </c>
      <c r="E1995" t="str">
        <f>IF($K1995="","",男子登録情報!$P1995)</f>
        <v>JPN</v>
      </c>
      <c r="F1995" t="str">
        <f t="shared" si="31"/>
        <v>1</v>
      </c>
      <c r="G1995">
        <f>IF($K1995="","",男子登録情報!$M1995)</f>
        <v>25</v>
      </c>
      <c r="H1995">
        <f>IF($K1995="","",男子登録情報!$A1995)</f>
        <v>492522</v>
      </c>
      <c r="K1995">
        <f>IF(男子登録情報!$C1995="","",男子登録情報!$C1995)</f>
        <v>1994</v>
      </c>
      <c r="M1995">
        <f>IFERROR(IF(AND(402&lt;=VALUE(RIGHT(男子登録情報!$F1995,4)),競技会情報!$E$3*100+競技会情報!$G$3&gt;=VALUE(RIGHT(男子登録情報!$F1995,4))),VALUE(男子登録情報!$G1995)+1,VALUE(男子登録情報!$G1995)),"")</f>
        <v>18</v>
      </c>
      <c r="N1995" t="str">
        <f>IF($K1995="","",IF(男子登録情報!$H1995="北海道",男子登録情報!$H1995,LEFT(男子登録情報!$H1995,LEN(男子登録情報!$H1995)-1)))</f>
        <v>石川</v>
      </c>
      <c r="O1995" t="str">
        <f>IF($K1995="","",IF(LEN($N1995)=2,LEFT($N1995,1)&amp;"　"&amp;RIGHT($N1995,1)&amp;"・"&amp;男子登録情報!$I1995,$N1995&amp;"・"&amp;男子登録情報!$I1995))</f>
        <v>石　川・羽咋</v>
      </c>
    </row>
    <row r="1996" spans="1:15" x14ac:dyDescent="0.55000000000000004">
      <c r="A1996">
        <f>IF($K1996="","",100000000+男子登録情報!$C1996)</f>
        <v>100001995</v>
      </c>
      <c r="B1996" t="str">
        <f>IF($K1996="","",男子登録情報!$D1996&amp;" ("&amp;男子登録情報!$K1996&amp;")")</f>
        <v>八坂　愛騎 (１)</v>
      </c>
      <c r="C1996" t="str">
        <f>IF($K1996="","",男子登録情報!$E1996)</f>
        <v>ﾊﾁｻｶ ｱｲｷ</v>
      </c>
      <c r="D1996" t="str">
        <f>IF($K1996="","",男子登録情報!$O1996&amp;" "&amp;男子登録情報!$N1996&amp;" ("&amp;LEFT(男子登録情報!$F1996,2)&amp;")")</f>
        <v>Aiki HACHISAKA (03)</v>
      </c>
      <c r="E1996" t="str">
        <f>IF($K1996="","",男子登録情報!$P1996)</f>
        <v>JPN</v>
      </c>
      <c r="F1996" t="str">
        <f t="shared" si="31"/>
        <v>1</v>
      </c>
      <c r="G1996">
        <f>IF($K1996="","",男子登録情報!$M1996)</f>
        <v>26</v>
      </c>
      <c r="H1996">
        <f>IF($K1996="","",男子登録情報!$A1996)</f>
        <v>492522</v>
      </c>
      <c r="K1996">
        <f>IF(男子登録情報!$C1996="","",男子登録情報!$C1996)</f>
        <v>1995</v>
      </c>
      <c r="M1996">
        <f>IFERROR(IF(AND(402&lt;=VALUE(RIGHT(男子登録情報!$F1996,4)),競技会情報!$E$3*100+競技会情報!$G$3&gt;=VALUE(RIGHT(男子登録情報!$F1996,4))),VALUE(男子登録情報!$G1996)+1,VALUE(男子登録情報!$G1996)),"")</f>
        <v>19</v>
      </c>
      <c r="N1996" t="str">
        <f>IF($K1996="","",IF(男子登録情報!$H1996="北海道",男子登録情報!$H1996,LEFT(男子登録情報!$H1996,LEN(男子登録情報!$H1996)-1)))</f>
        <v>京都</v>
      </c>
      <c r="O1996" t="str">
        <f>IF($K1996="","",IF(LEN($N1996)=2,LEFT($N1996,1)&amp;"　"&amp;RIGHT($N1996,1)&amp;"・"&amp;男子登録情報!$I1996,$N1996&amp;"・"&amp;男子登録情報!$I1996))</f>
        <v>京　都・向陽</v>
      </c>
    </row>
    <row r="1997" spans="1:15" x14ac:dyDescent="0.55000000000000004">
      <c r="A1997">
        <f>IF($K1997="","",100000000+男子登録情報!$C1997)</f>
        <v>100001996</v>
      </c>
      <c r="B1997" t="str">
        <f>IF($K1997="","",男子登録情報!$D1997&amp;" ("&amp;男子登録情報!$K1997&amp;")")</f>
        <v>山添　晴輝 (１)</v>
      </c>
      <c r="C1997" t="str">
        <f>IF($K1997="","",男子登録情報!$E1997)</f>
        <v>ﾔﾏｿﾞｴ ﾊﾙｷ</v>
      </c>
      <c r="D1997" t="str">
        <f>IF($K1997="","",男子登録情報!$O1997&amp;" "&amp;男子登録情報!$N1997&amp;" ("&amp;LEFT(男子登録情報!$F1997,2)&amp;")")</f>
        <v>Haruki YAMAZOE (03)</v>
      </c>
      <c r="E1997" t="str">
        <f>IF($K1997="","",男子登録情報!$P1997)</f>
        <v>JPN</v>
      </c>
      <c r="F1997" t="str">
        <f t="shared" si="31"/>
        <v>1</v>
      </c>
      <c r="G1997">
        <f>IF($K1997="","",男子登録情報!$M1997)</f>
        <v>27</v>
      </c>
      <c r="H1997">
        <f>IF($K1997="","",男子登録情報!$A1997)</f>
        <v>492522</v>
      </c>
      <c r="K1997">
        <f>IF(男子登録情報!$C1997="","",男子登録情報!$C1997)</f>
        <v>1996</v>
      </c>
      <c r="M1997">
        <f>IFERROR(IF(AND(402&lt;=VALUE(RIGHT(男子登録情報!$F1997,4)),競技会情報!$E$3*100+競技会情報!$G$3&gt;=VALUE(RIGHT(男子登録情報!$F1997,4))),VALUE(男子登録情報!$G1997)+1,VALUE(男子登録情報!$G1997)),"")</f>
        <v>19</v>
      </c>
      <c r="N1997" t="str">
        <f>IF($K1997="","",IF(男子登録情報!$H1997="北海道",男子登録情報!$H1997,LEFT(男子登録情報!$H1997,LEN(男子登録情報!$H1997)-1)))</f>
        <v>大阪</v>
      </c>
      <c r="O1997" t="str">
        <f>IF($K1997="","",IF(LEN($N1997)=2,LEFT($N1997,1)&amp;"　"&amp;RIGHT($N1997,1)&amp;"・"&amp;男子登録情報!$I1997,$N1997&amp;"・"&amp;男子登録情報!$I1997))</f>
        <v>大　阪・桜宮</v>
      </c>
    </row>
    <row r="1998" spans="1:15" x14ac:dyDescent="0.55000000000000004">
      <c r="A1998">
        <f>IF($K1998="","",100000000+男子登録情報!$C1998)</f>
        <v>100001997</v>
      </c>
      <c r="B1998" t="str">
        <f>IF($K1998="","",男子登録情報!$D1998&amp;" ("&amp;男子登録情報!$K1998&amp;")")</f>
        <v>山中　郡 (１)</v>
      </c>
      <c r="C1998" t="str">
        <f>IF($K1998="","",男子登録情報!$E1998)</f>
        <v>ﾔﾏﾅｶ ｸﾞﾝ</v>
      </c>
      <c r="D1998" t="str">
        <f>IF($K1998="","",男子登録情報!$O1998&amp;" "&amp;男子登録情報!$N1998&amp;" ("&amp;LEFT(男子登録情報!$F1998,2)&amp;")")</f>
        <v>Gun YAMANAKA (03)</v>
      </c>
      <c r="E1998" t="str">
        <f>IF($K1998="","",男子登録情報!$P1998)</f>
        <v>JPN</v>
      </c>
      <c r="F1998" t="str">
        <f t="shared" si="31"/>
        <v>1</v>
      </c>
      <c r="G1998">
        <f>IF($K1998="","",男子登録情報!$M1998)</f>
        <v>29</v>
      </c>
      <c r="H1998">
        <f>IF($K1998="","",男子登録情報!$A1998)</f>
        <v>492522</v>
      </c>
      <c r="K1998">
        <f>IF(男子登録情報!$C1998="","",男子登録情報!$C1998)</f>
        <v>1997</v>
      </c>
      <c r="M1998">
        <f>IFERROR(IF(AND(402&lt;=VALUE(RIGHT(男子登録情報!$F1998,4)),競技会情報!$E$3*100+競技会情報!$G$3&gt;=VALUE(RIGHT(男子登録情報!$F1998,4))),VALUE(男子登録情報!$G1998)+1,VALUE(男子登録情報!$G1998)),"")</f>
        <v>19</v>
      </c>
      <c r="N1998" t="str">
        <f>IF($K1998="","",IF(男子登録情報!$H1998="北海道",男子登録情報!$H1998,LEFT(男子登録情報!$H1998,LEN(男子登録情報!$H1998)-1)))</f>
        <v>奈良</v>
      </c>
      <c r="O1998" t="str">
        <f>IF($K1998="","",IF(LEN($N1998)=2,LEFT($N1998,1)&amp;"　"&amp;RIGHT($N1998,1)&amp;"・"&amp;男子登録情報!$I1998,$N1998&amp;"・"&amp;男子登録情報!$I1998))</f>
        <v>奈　良・奈良情報商業</v>
      </c>
    </row>
    <row r="1999" spans="1:15" x14ac:dyDescent="0.55000000000000004">
      <c r="A1999">
        <f>IF($K1999="","",100000000+男子登録情報!$C1999)</f>
        <v>100001998</v>
      </c>
      <c r="B1999" t="str">
        <f>IF($K1999="","",男子登録情報!$D1999&amp;" ("&amp;男子登録情報!$K1999&amp;")")</f>
        <v>末盛　巧 (1)</v>
      </c>
      <c r="C1999" t="str">
        <f>IF($K1999="","",男子登録情報!$E1999)</f>
        <v>ｽｴﾓﾘ ﾀｸ</v>
      </c>
      <c r="D1999" t="str">
        <f>IF($K1999="","",男子登録情報!$O1999&amp;" "&amp;男子登録情報!$N1999&amp;" ("&amp;LEFT(男子登録情報!$F1999,2)&amp;")")</f>
        <v>Taku SUEMORI (03)</v>
      </c>
      <c r="E1999" t="str">
        <f>IF($K1999="","",男子登録情報!$P1999)</f>
        <v>JPN</v>
      </c>
      <c r="F1999" t="str">
        <f t="shared" si="31"/>
        <v>1</v>
      </c>
      <c r="G1999">
        <f>IF($K1999="","",男子登録情報!$M1999)</f>
        <v>34</v>
      </c>
      <c r="H1999">
        <f>IF($K1999="","",男子登録情報!$A1999)</f>
        <v>492195</v>
      </c>
      <c r="K1999">
        <f>IF(男子登録情報!$C1999="","",男子登録情報!$C1999)</f>
        <v>1998</v>
      </c>
      <c r="M1999">
        <f>IFERROR(IF(AND(402&lt;=VALUE(RIGHT(男子登録情報!$F1999,4)),競技会情報!$E$3*100+競技会情報!$G$3&gt;=VALUE(RIGHT(男子登録情報!$F1999,4))),VALUE(男子登録情報!$G1999)+1,VALUE(男子登録情報!$G1999)),"")</f>
        <v>19</v>
      </c>
      <c r="N1999" t="str">
        <f>IF($K1999="","",IF(男子登録情報!$H1999="北海道",男子登録情報!$H1999,LEFT(男子登録情報!$H1999,LEN(男子登録情報!$H1999)-1)))</f>
        <v>広島</v>
      </c>
      <c r="O1999" t="str">
        <f>IF($K1999="","",IF(LEN($N1999)=2,LEFT($N1999,1)&amp;"　"&amp;RIGHT($N1999,1)&amp;"・"&amp;男子登録情報!$I1999,$N1999&amp;"・"&amp;男子登録情報!$I1999))</f>
        <v>広　島・修道</v>
      </c>
    </row>
    <row r="2000" spans="1:15" x14ac:dyDescent="0.55000000000000004">
      <c r="A2000">
        <f>IF($K2000="","",100000000+男子登録情報!$C2000)</f>
        <v>100001999</v>
      </c>
      <c r="B2000" t="str">
        <f>IF($K2000="","",男子登録情報!$D2000&amp;" ("&amp;男子登録情報!$K2000&amp;")")</f>
        <v>木戸　陽太 (1)</v>
      </c>
      <c r="C2000" t="str">
        <f>IF($K2000="","",男子登録情報!$E2000)</f>
        <v>ｷﾄﾞ ﾖｳﾀ</v>
      </c>
      <c r="D2000" t="str">
        <f>IF($K2000="","",男子登録情報!$O2000&amp;" "&amp;男子登録情報!$N2000&amp;" ("&amp;LEFT(男子登録情報!$F2000,2)&amp;")")</f>
        <v>Yota KIDO (03)</v>
      </c>
      <c r="E2000" t="str">
        <f>IF($K2000="","",男子登録情報!$P2000)</f>
        <v>JPN</v>
      </c>
      <c r="F2000" t="str">
        <f t="shared" si="31"/>
        <v>1</v>
      </c>
      <c r="G2000">
        <f>IF($K2000="","",男子登録情報!$M2000)</f>
        <v>28</v>
      </c>
      <c r="H2000">
        <f>IF($K2000="","",男子登録情報!$A2000)</f>
        <v>492604</v>
      </c>
      <c r="K2000">
        <f>IF(男子登録情報!$C2000="","",男子登録情報!$C2000)</f>
        <v>1999</v>
      </c>
      <c r="M2000">
        <f>IFERROR(IF(AND(402&lt;=VALUE(RIGHT(男子登録情報!$F2000,4)),競技会情報!$E$3*100+競技会情報!$G$3&gt;=VALUE(RIGHT(男子登録情報!$F2000,4))),VALUE(男子登録情報!$G2000)+1,VALUE(男子登録情報!$G2000)),"")</f>
        <v>19</v>
      </c>
      <c r="N2000" t="str">
        <f>IF($K2000="","",IF(男子登録情報!$H2000="北海道",男子登録情報!$H2000,LEFT(男子登録情報!$H2000,LEN(男子登録情報!$H2000)-1)))</f>
        <v>兵庫</v>
      </c>
      <c r="O2000" t="str">
        <f>IF($K2000="","",IF(LEN($N2000)=2,LEFT($N2000,1)&amp;"　"&amp;RIGHT($N2000,1)&amp;"・"&amp;男子登録情報!$I2000,$N2000&amp;"・"&amp;男子登録情報!$I2000))</f>
        <v>兵　庫・須磨翔風</v>
      </c>
    </row>
    <row r="2001" spans="1:15" x14ac:dyDescent="0.55000000000000004">
      <c r="A2001">
        <f>IF($K2001="","",100000000+男子登録情報!$C2001)</f>
        <v>100002000</v>
      </c>
      <c r="B2001" t="str">
        <f>IF($K2001="","",男子登録情報!$D2001&amp;" ("&amp;男子登録情報!$K2001&amp;")")</f>
        <v>谷口　知弘 (1)</v>
      </c>
      <c r="C2001" t="str">
        <f>IF($K2001="","",男子登録情報!$E2001)</f>
        <v>ﾀﾆｸﾞﾁ ﾄﾓﾋﾛ</v>
      </c>
      <c r="D2001" t="str">
        <f>IF($K2001="","",男子登録情報!$O2001&amp;" "&amp;男子登録情報!$N2001&amp;" ("&amp;LEFT(男子登録情報!$F2001,2)&amp;")")</f>
        <v>Tomohiro TANIGUCHI (03)</v>
      </c>
      <c r="E2001" t="str">
        <f>IF($K2001="","",男子登録情報!$P2001)</f>
        <v>JPN</v>
      </c>
      <c r="F2001" t="str">
        <f t="shared" si="31"/>
        <v>1</v>
      </c>
      <c r="G2001">
        <f>IF($K2001="","",男子登録情報!$M2001)</f>
        <v>25</v>
      </c>
      <c r="H2001">
        <f>IF($K2001="","",男子登録情報!$A2001)</f>
        <v>492604</v>
      </c>
      <c r="K2001">
        <f>IF(男子登録情報!$C2001="","",男子登録情報!$C2001)</f>
        <v>2000</v>
      </c>
      <c r="M2001">
        <f>IFERROR(IF(AND(402&lt;=VALUE(RIGHT(男子登録情報!$F2001,4)),競技会情報!$E$3*100+競技会情報!$G$3&gt;=VALUE(RIGHT(男子登録情報!$F2001,4))),VALUE(男子登録情報!$G2001)+1,VALUE(男子登録情報!$G2001)),"")</f>
        <v>19</v>
      </c>
      <c r="N2001" t="str">
        <f>IF($K2001="","",IF(男子登録情報!$H2001="北海道",男子登録情報!$H2001,LEFT(男子登録情報!$H2001,LEN(男子登録情報!$H2001)-1)))</f>
        <v>滋賀</v>
      </c>
      <c r="O2001" t="str">
        <f>IF($K2001="","",IF(LEN($N2001)=2,LEFT($N2001,1)&amp;"　"&amp;RIGHT($N2001,1)&amp;"・"&amp;男子登録情報!$I2001,$N2001&amp;"・"&amp;男子登録情報!$I2001))</f>
        <v>滋　賀・石部</v>
      </c>
    </row>
    <row r="2002" spans="1:15" x14ac:dyDescent="0.55000000000000004">
      <c r="A2002">
        <f>IF($K2002="","",100000000+男子登録情報!$C2002)</f>
        <v>100002001</v>
      </c>
      <c r="B2002" t="str">
        <f>IF($K2002="","",男子登録情報!$D2002&amp;" ("&amp;男子登録情報!$K2002&amp;")")</f>
        <v>高垣　裕太 (3)</v>
      </c>
      <c r="C2002" t="str">
        <f>IF($K2002="","",男子登録情報!$E2002)</f>
        <v>ﾀｶｶﾞｷ ﾕｳﾀ</v>
      </c>
      <c r="D2002" t="str">
        <f>IF($K2002="","",男子登録情報!$O2002&amp;" "&amp;男子登録情報!$N2002&amp;" ("&amp;LEFT(男子登録情報!$F2002,2)&amp;")")</f>
        <v>Yuta TAKAGAKI (01)</v>
      </c>
      <c r="E2002" t="str">
        <f>IF($K2002="","",男子登録情報!$P2002)</f>
        <v>JPN</v>
      </c>
      <c r="F2002" t="str">
        <f t="shared" si="31"/>
        <v>1</v>
      </c>
      <c r="G2002">
        <f>IF($K2002="","",男子登録情報!$M2002)</f>
        <v>27</v>
      </c>
      <c r="H2002">
        <f>IF($K2002="","",男子登録情報!$A2002)</f>
        <v>492222</v>
      </c>
      <c r="K2002">
        <f>IF(男子登録情報!$C2002="","",男子登録情報!$C2002)</f>
        <v>2001</v>
      </c>
      <c r="M2002">
        <f>IFERROR(IF(AND(402&lt;=VALUE(RIGHT(男子登録情報!$F2002,4)),競技会情報!$E$3*100+競技会情報!$G$3&gt;=VALUE(RIGHT(男子登録情報!$F2002,4))),VALUE(男子登録情報!$G2002)+1,VALUE(男子登録情報!$G2002)),"")</f>
        <v>21</v>
      </c>
      <c r="N2002" t="str">
        <f>IF($K2002="","",IF(男子登録情報!$H2002="北海道",男子登録情報!$H2002,LEFT(男子登録情報!$H2002,LEN(男子登録情報!$H2002)-1)))</f>
        <v>大阪</v>
      </c>
      <c r="O2002" t="str">
        <f>IF($K2002="","",IF(LEN($N2002)=2,LEFT($N2002,1)&amp;"　"&amp;RIGHT($N2002,1)&amp;"・"&amp;男子登録情報!$I2002,$N2002&amp;"・"&amp;男子登録情報!$I2002))</f>
        <v>大　阪・和泉</v>
      </c>
    </row>
    <row r="2003" spans="1:15" x14ac:dyDescent="0.55000000000000004">
      <c r="A2003">
        <f>IF($K2003="","",100000000+男子登録情報!$C2003)</f>
        <v>100002002</v>
      </c>
      <c r="B2003" t="str">
        <f>IF($K2003="","",男子登録情報!$D2003&amp;" ("&amp;男子登録情報!$K2003&amp;")")</f>
        <v>谷口　瑞規 (3)</v>
      </c>
      <c r="C2003" t="str">
        <f>IF($K2003="","",男子登録情報!$E2003)</f>
        <v>ﾀﾆｸﾞﾁ ﾐｽﾞｷ</v>
      </c>
      <c r="D2003" t="str">
        <f>IF($K2003="","",男子登録情報!$O2003&amp;" "&amp;男子登録情報!$N2003&amp;" ("&amp;LEFT(男子登録情報!$F2003,2)&amp;")")</f>
        <v>Mizuki TANIGUCHI (01)</v>
      </c>
      <c r="E2003" t="str">
        <f>IF($K2003="","",男子登録情報!$P2003)</f>
        <v>JPN</v>
      </c>
      <c r="F2003" t="str">
        <f t="shared" si="31"/>
        <v>1</v>
      </c>
      <c r="G2003">
        <f>IF($K2003="","",男子登録情報!$M2003)</f>
        <v>27</v>
      </c>
      <c r="H2003">
        <f>IF($K2003="","",男子登録情報!$A2003)</f>
        <v>492222</v>
      </c>
      <c r="K2003">
        <f>IF(男子登録情報!$C2003="","",男子登録情報!$C2003)</f>
        <v>2002</v>
      </c>
      <c r="M2003">
        <f>IFERROR(IF(AND(402&lt;=VALUE(RIGHT(男子登録情報!$F2003,4)),競技会情報!$E$3*100+競技会情報!$G$3&gt;=VALUE(RIGHT(男子登録情報!$F2003,4))),VALUE(男子登録情報!$G2003)+1,VALUE(男子登録情報!$G2003)),"")</f>
        <v>21</v>
      </c>
      <c r="N2003" t="str">
        <f>IF($K2003="","",IF(男子登録情報!$H2003="北海道",男子登録情報!$H2003,LEFT(男子登録情報!$H2003,LEN(男子登録情報!$H2003)-1)))</f>
        <v>大阪</v>
      </c>
      <c r="O2003" t="str">
        <f>IF($K2003="","",IF(LEN($N2003)=2,LEFT($N2003,1)&amp;"　"&amp;RIGHT($N2003,1)&amp;"・"&amp;男子登録情報!$I2003,$N2003&amp;"・"&amp;男子登録情報!$I2003))</f>
        <v>大　阪・桜塚</v>
      </c>
    </row>
    <row r="2004" spans="1:15" x14ac:dyDescent="0.55000000000000004">
      <c r="A2004">
        <f>IF($K2004="","",100000000+男子登録情報!$C2004)</f>
        <v>100002003</v>
      </c>
      <c r="B2004" t="str">
        <f>IF($K2004="","",男子登録情報!$D2004&amp;" ("&amp;男子登録情報!$K2004&amp;")")</f>
        <v>菅野　翔真 (2)</v>
      </c>
      <c r="C2004" t="str">
        <f>IF($K2004="","",男子登録情報!$E2004)</f>
        <v>ｽｶﾞﾉ ｼｮｳﾏ</v>
      </c>
      <c r="D2004" t="str">
        <f>IF($K2004="","",男子登録情報!$O2004&amp;" "&amp;男子登録情報!$N2004&amp;" ("&amp;LEFT(男子登録情報!$F2004,2)&amp;")")</f>
        <v>Shoma SUGANO (03)</v>
      </c>
      <c r="E2004" t="str">
        <f>IF($K2004="","",男子登録情報!$P2004)</f>
        <v>JPN</v>
      </c>
      <c r="F2004" t="str">
        <f t="shared" si="31"/>
        <v>1</v>
      </c>
      <c r="G2004">
        <f>IF($K2004="","",男子登録情報!$M2004)</f>
        <v>27</v>
      </c>
      <c r="H2004">
        <f>IF($K2004="","",男子登録情報!$A2004)</f>
        <v>492222</v>
      </c>
      <c r="K2004">
        <f>IF(男子登録情報!$C2004="","",男子登録情報!$C2004)</f>
        <v>2003</v>
      </c>
      <c r="M2004">
        <f>IFERROR(IF(AND(402&lt;=VALUE(RIGHT(男子登録情報!$F2004,4)),競技会情報!$E$3*100+競技会情報!$G$3&gt;=VALUE(RIGHT(男子登録情報!$F2004,4))),VALUE(男子登録情報!$G2004)+1,VALUE(男子登録情報!$G2004)),"")</f>
        <v>19</v>
      </c>
      <c r="N2004" t="str">
        <f>IF($K2004="","",IF(男子登録情報!$H2004="北海道",男子登録情報!$H2004,LEFT(男子登録情報!$H2004,LEN(男子登録情報!$H2004)-1)))</f>
        <v>大阪</v>
      </c>
      <c r="O2004" t="str">
        <f>IF($K2004="","",IF(LEN($N2004)=2,LEFT($N2004,1)&amp;"　"&amp;RIGHT($N2004,1)&amp;"・"&amp;男子登録情報!$I2004,$N2004&amp;"・"&amp;男子登録情報!$I2004))</f>
        <v>大　阪・堺西</v>
      </c>
    </row>
    <row r="2005" spans="1:15" x14ac:dyDescent="0.55000000000000004">
      <c r="A2005">
        <f>IF($K2005="","",100000000+男子登録情報!$C2005)</f>
        <v>100002004</v>
      </c>
      <c r="B2005" t="str">
        <f>IF($K2005="","",男子登録情報!$D2005&amp;" ("&amp;男子登録情報!$K2005&amp;")")</f>
        <v>堀口　宇宙 (2)</v>
      </c>
      <c r="C2005" t="str">
        <f>IF($K2005="","",男子登録情報!$E2005)</f>
        <v>ﾎﾘｸﾞﾁ ｿﾗ</v>
      </c>
      <c r="D2005" t="str">
        <f>IF($K2005="","",男子登録情報!$O2005&amp;" "&amp;男子登録情報!$N2005&amp;" ("&amp;LEFT(男子登録情報!$F2005,2)&amp;")")</f>
        <v>Sora HORIGUCHI (02)</v>
      </c>
      <c r="E2005" t="str">
        <f>IF($K2005="","",男子登録情報!$P2005)</f>
        <v>JPN</v>
      </c>
      <c r="F2005" t="str">
        <f t="shared" si="31"/>
        <v>1</v>
      </c>
      <c r="G2005">
        <f>IF($K2005="","",男子登録情報!$M2005)</f>
        <v>27</v>
      </c>
      <c r="H2005">
        <f>IF($K2005="","",男子登録情報!$A2005)</f>
        <v>492222</v>
      </c>
      <c r="K2005">
        <f>IF(男子登録情報!$C2005="","",男子登録情報!$C2005)</f>
        <v>2004</v>
      </c>
      <c r="M2005">
        <f>IFERROR(IF(AND(402&lt;=VALUE(RIGHT(男子登録情報!$F2005,4)),競技会情報!$E$3*100+競技会情報!$G$3&gt;=VALUE(RIGHT(男子登録情報!$F2005,4))),VALUE(男子登録情報!$G2005)+1,VALUE(男子登録情報!$G2005)),"")</f>
        <v>19</v>
      </c>
      <c r="N2005" t="str">
        <f>IF($K2005="","",IF(男子登録情報!$H2005="北海道",男子登録情報!$H2005,LEFT(男子登録情報!$H2005,LEN(男子登録情報!$H2005)-1)))</f>
        <v>大阪</v>
      </c>
      <c r="O2005" t="str">
        <f>IF($K2005="","",IF(LEN($N2005)=2,LEFT($N2005,1)&amp;"　"&amp;RIGHT($N2005,1)&amp;"・"&amp;男子登録情報!$I2005,$N2005&amp;"・"&amp;男子登録情報!$I2005))</f>
        <v>大　阪・堺西</v>
      </c>
    </row>
    <row r="2006" spans="1:15" x14ac:dyDescent="0.55000000000000004">
      <c r="A2006">
        <f>IF($K2006="","",100000000+男子登録情報!$C2006)</f>
        <v>100002005</v>
      </c>
      <c r="B2006" t="str">
        <f>IF($K2006="","",男子登録情報!$D2006&amp;" ("&amp;男子登録情報!$K2006&amp;")")</f>
        <v>三神　光汰 (3)</v>
      </c>
      <c r="C2006" t="str">
        <f>IF($K2006="","",男子登録情報!$E2006)</f>
        <v>ﾐｶﾐ ｺｳﾀ</v>
      </c>
      <c r="D2006" t="str">
        <f>IF($K2006="","",男子登録情報!$O2006&amp;" "&amp;男子登録情報!$N2006&amp;" ("&amp;LEFT(男子登録情報!$F2006,2)&amp;")")</f>
        <v>Kota MIKAMI (01)</v>
      </c>
      <c r="E2006" t="str">
        <f>IF($K2006="","",男子登録情報!$P2006)</f>
        <v>JPN</v>
      </c>
      <c r="F2006" t="str">
        <f t="shared" si="31"/>
        <v>1</v>
      </c>
      <c r="G2006">
        <f>IF($K2006="","",男子登録情報!$M2006)</f>
        <v>27</v>
      </c>
      <c r="H2006">
        <f>IF($K2006="","",男子登録情報!$A2006)</f>
        <v>492222</v>
      </c>
      <c r="K2006">
        <f>IF(男子登録情報!$C2006="","",男子登録情報!$C2006)</f>
        <v>2005</v>
      </c>
      <c r="M2006">
        <f>IFERROR(IF(AND(402&lt;=VALUE(RIGHT(男子登録情報!$F2006,4)),競技会情報!$E$3*100+競技会情報!$G$3&gt;=VALUE(RIGHT(男子登録情報!$F2006,4))),VALUE(男子登録情報!$G2006)+1,VALUE(男子登録情報!$G2006)),"")</f>
        <v>21</v>
      </c>
      <c r="N2006" t="str">
        <f>IF($K2006="","",IF(男子登録情報!$H2006="北海道",男子登録情報!$H2006,LEFT(男子登録情報!$H2006,LEN(男子登録情報!$H2006)-1)))</f>
        <v>大阪</v>
      </c>
      <c r="O2006" t="str">
        <f>IF($K2006="","",IF(LEN($N2006)=2,LEFT($N2006,1)&amp;"　"&amp;RIGHT($N2006,1)&amp;"・"&amp;男子登録情報!$I2006,$N2006&amp;"・"&amp;男子登録情報!$I2006))</f>
        <v>大　阪・大阪産業大学附属</v>
      </c>
    </row>
    <row r="2007" spans="1:15" x14ac:dyDescent="0.55000000000000004">
      <c r="A2007">
        <f>IF($K2007="","",100000000+男子登録情報!$C2007)</f>
        <v>100002006</v>
      </c>
      <c r="B2007" t="str">
        <f>IF($K2007="","",男子登録情報!$D2007&amp;" ("&amp;男子登録情報!$K2007&amp;")")</f>
        <v>平　翔太 (4)</v>
      </c>
      <c r="C2007" t="str">
        <f>IF($K2007="","",男子登録情報!$E2007)</f>
        <v>ﾀｲﾗ ｼｮｳﾀ</v>
      </c>
      <c r="D2007" t="str">
        <f>IF($K2007="","",男子登録情報!$O2007&amp;" "&amp;男子登録情報!$N2007&amp;" ("&amp;LEFT(男子登録情報!$F2007,2)&amp;")")</f>
        <v>Shota TAIRA (01)</v>
      </c>
      <c r="E2007" t="str">
        <f>IF($K2007="","",男子登録情報!$P2007)</f>
        <v>JPN</v>
      </c>
      <c r="F2007" t="str">
        <f t="shared" si="31"/>
        <v>1</v>
      </c>
      <c r="G2007">
        <f>IF($K2007="","",男子登録情報!$M2007)</f>
        <v>27</v>
      </c>
      <c r="H2007">
        <f>IF($K2007="","",男子登録情報!$A2007)</f>
        <v>492222</v>
      </c>
      <c r="K2007">
        <f>IF(男子登録情報!$C2007="","",男子登録情報!$C2007)</f>
        <v>2006</v>
      </c>
      <c r="M2007">
        <f>IFERROR(IF(AND(402&lt;=VALUE(RIGHT(男子登録情報!$F2007,4)),競技会情報!$E$3*100+競技会情報!$G$3&gt;=VALUE(RIGHT(男子登録情報!$F2007,4))),VALUE(男子登録情報!$G2007)+1,VALUE(男子登録情報!$G2007)),"")</f>
        <v>21</v>
      </c>
      <c r="N2007" t="str">
        <f>IF($K2007="","",IF(男子登録情報!$H2007="北海道",男子登録情報!$H2007,LEFT(男子登録情報!$H2007,LEN(男子登録情報!$H2007)-1)))</f>
        <v>大阪</v>
      </c>
      <c r="O2007" t="str">
        <f>IF($K2007="","",IF(LEN($N2007)=2,LEFT($N2007,1)&amp;"　"&amp;RIGHT($N2007,1)&amp;"・"&amp;男子登録情報!$I2007,$N2007&amp;"・"&amp;男子登録情報!$I2007))</f>
        <v>大　阪・大阪桐蔭</v>
      </c>
    </row>
    <row r="2008" spans="1:15" x14ac:dyDescent="0.55000000000000004">
      <c r="A2008">
        <f>IF($K2008="","",100000000+男子登録情報!$C2008)</f>
        <v>100002007</v>
      </c>
      <c r="B2008" t="str">
        <f>IF($K2008="","",男子登録情報!$D2008&amp;" ("&amp;男子登録情報!$K2008&amp;")")</f>
        <v>里井　虎斗羅 (2)</v>
      </c>
      <c r="C2008" t="str">
        <f>IF($K2008="","",男子登録情報!$E2008)</f>
        <v>ｻﾄｲ ｺﾄﾗ</v>
      </c>
      <c r="D2008" t="str">
        <f>IF($K2008="","",男子登録情報!$O2008&amp;" "&amp;男子登録情報!$N2008&amp;" ("&amp;LEFT(男子登録情報!$F2008,2)&amp;")")</f>
        <v>Kotora SATOI (01)</v>
      </c>
      <c r="E2008" t="str">
        <f>IF($K2008="","",男子登録情報!$P2008)</f>
        <v>JPN</v>
      </c>
      <c r="F2008" t="str">
        <f t="shared" si="31"/>
        <v>1</v>
      </c>
      <c r="G2008">
        <f>IF($K2008="","",男子登録情報!$M2008)</f>
        <v>27</v>
      </c>
      <c r="H2008">
        <f>IF($K2008="","",男子登録情報!$A2008)</f>
        <v>492222</v>
      </c>
      <c r="K2008">
        <f>IF(男子登録情報!$C2008="","",男子登録情報!$C2008)</f>
        <v>2007</v>
      </c>
      <c r="M2008">
        <f>IFERROR(IF(AND(402&lt;=VALUE(RIGHT(男子登録情報!$F2008,4)),競技会情報!$E$3*100+競技会情報!$G$3&gt;=VALUE(RIGHT(男子登録情報!$F2008,4))),VALUE(男子登録情報!$G2008)+1,VALUE(男子登録情報!$G2008)),"")</f>
        <v>21</v>
      </c>
      <c r="N2008" t="str">
        <f>IF($K2008="","",IF(男子登録情報!$H2008="北海道",男子登録情報!$H2008,LEFT(男子登録情報!$H2008,LEN(男子登録情報!$H2008)-1)))</f>
        <v>大阪</v>
      </c>
      <c r="O2008" t="str">
        <f>IF($K2008="","",IF(LEN($N2008)=2,LEFT($N2008,1)&amp;"　"&amp;RIGHT($N2008,1)&amp;"・"&amp;男子登録情報!$I2008,$N2008&amp;"・"&amp;男子登録情報!$I2008))</f>
        <v>大　阪・芦間</v>
      </c>
    </row>
    <row r="2009" spans="1:15" x14ac:dyDescent="0.55000000000000004">
      <c r="A2009">
        <f>IF($K2009="","",100000000+男子登録情報!$C2009)</f>
        <v>100002008</v>
      </c>
      <c r="B2009" t="str">
        <f>IF($K2009="","",男子登録情報!$D2009&amp;" ("&amp;男子登録情報!$K2009&amp;")")</f>
        <v>坂東　航 (1)</v>
      </c>
      <c r="C2009" t="str">
        <f>IF($K2009="","",男子登録情報!$E2009)</f>
        <v>ﾊﾞﾝﾄﾞｳ ﾜﾀﾙ</v>
      </c>
      <c r="D2009" t="str">
        <f>IF($K2009="","",男子登録情報!$O2009&amp;" "&amp;男子登録情報!$N2009&amp;" ("&amp;LEFT(男子登録情報!$F2009,2)&amp;")")</f>
        <v>Wataru BANDO (03)</v>
      </c>
      <c r="E2009" t="str">
        <f>IF($K2009="","",男子登録情報!$P2009)</f>
        <v>JPN</v>
      </c>
      <c r="F2009" t="str">
        <f t="shared" si="31"/>
        <v>1</v>
      </c>
      <c r="G2009">
        <f>IF($K2009="","",男子登録情報!$M2009)</f>
        <v>29</v>
      </c>
      <c r="H2009">
        <f>IF($K2009="","",男子登録情報!$A2009)</f>
        <v>492222</v>
      </c>
      <c r="K2009">
        <f>IF(男子登録情報!$C2009="","",男子登録情報!$C2009)</f>
        <v>2008</v>
      </c>
      <c r="M2009">
        <f>IFERROR(IF(AND(402&lt;=VALUE(RIGHT(男子登録情報!$F2009,4)),競技会情報!$E$3*100+競技会情報!$G$3&gt;=VALUE(RIGHT(男子登録情報!$F2009,4))),VALUE(男子登録情報!$G2009)+1,VALUE(男子登録情報!$G2009)),"")</f>
        <v>19</v>
      </c>
      <c r="N2009" t="str">
        <f>IF($K2009="","",IF(男子登録情報!$H2009="北海道",男子登録情報!$H2009,LEFT(男子登録情報!$H2009,LEN(男子登録情報!$H2009)-1)))</f>
        <v>奈良</v>
      </c>
      <c r="O2009" t="str">
        <f>IF($K2009="","",IF(LEN($N2009)=2,LEFT($N2009,1)&amp;"　"&amp;RIGHT($N2009,1)&amp;"・"&amp;男子登録情報!$I2009,$N2009&amp;"・"&amp;男子登録情報!$I2009))</f>
        <v>奈　良・奈良情報商業</v>
      </c>
    </row>
    <row r="2010" spans="1:15" x14ac:dyDescent="0.55000000000000004">
      <c r="A2010">
        <f>IF($K2010="","",100000000+男子登録情報!$C2010)</f>
        <v>100002009</v>
      </c>
      <c r="B2010" t="str">
        <f>IF($K2010="","",男子登録情報!$D2010&amp;" ("&amp;男子登録情報!$K2010&amp;")")</f>
        <v>津老　爽吾 (1)</v>
      </c>
      <c r="C2010" t="str">
        <f>IF($K2010="","",男子登録情報!$E2010)</f>
        <v>ﾂﾛｳ ｿｳｺﾞ</v>
      </c>
      <c r="D2010" t="str">
        <f>IF($K2010="","",男子登録情報!$O2010&amp;" "&amp;男子登録情報!$N2010&amp;" ("&amp;LEFT(男子登録情報!$F2010,2)&amp;")")</f>
        <v>Sogo TSURO (03)</v>
      </c>
      <c r="E2010" t="str">
        <f>IF($K2010="","",男子登録情報!$P2010)</f>
        <v>JPN</v>
      </c>
      <c r="F2010" t="str">
        <f t="shared" si="31"/>
        <v>1</v>
      </c>
      <c r="G2010">
        <f>IF($K2010="","",男子登録情報!$M2010)</f>
        <v>29</v>
      </c>
      <c r="H2010">
        <f>IF($K2010="","",男子登録情報!$A2010)</f>
        <v>492222</v>
      </c>
      <c r="K2010">
        <f>IF(男子登録情報!$C2010="","",男子登録情報!$C2010)</f>
        <v>2009</v>
      </c>
      <c r="M2010">
        <f>IFERROR(IF(AND(402&lt;=VALUE(RIGHT(男子登録情報!$F2010,4)),競技会情報!$E$3*100+競技会情報!$G$3&gt;=VALUE(RIGHT(男子登録情報!$F2010,4))),VALUE(男子登録情報!$G2010)+1,VALUE(男子登録情報!$G2010)),"")</f>
        <v>19</v>
      </c>
      <c r="N2010" t="str">
        <f>IF($K2010="","",IF(男子登録情報!$H2010="北海道",男子登録情報!$H2010,LEFT(男子登録情報!$H2010,LEN(男子登録情報!$H2010)-1)))</f>
        <v>奈良</v>
      </c>
      <c r="O2010" t="str">
        <f>IF($K2010="","",IF(LEN($N2010)=2,LEFT($N2010,1)&amp;"　"&amp;RIGHT($N2010,1)&amp;"・"&amp;男子登録情報!$I2010,$N2010&amp;"・"&amp;男子登録情報!$I2010))</f>
        <v>奈　良・奈良育英</v>
      </c>
    </row>
    <row r="2011" spans="1:15" x14ac:dyDescent="0.55000000000000004">
      <c r="A2011">
        <f>IF($K2011="","",100000000+男子登録情報!$C2011)</f>
        <v>100002010</v>
      </c>
      <c r="B2011" t="str">
        <f>IF($K2011="","",男子登録情報!$D2011&amp;" ("&amp;男子登録情報!$K2011&amp;")")</f>
        <v>山川　直也 (1)</v>
      </c>
      <c r="C2011" t="str">
        <f>IF($K2011="","",男子登録情報!$E2011)</f>
        <v>ﾔﾏｶﾜ ﾅｵﾔ</v>
      </c>
      <c r="D2011" t="str">
        <f>IF($K2011="","",男子登録情報!$O2011&amp;" "&amp;男子登録情報!$N2011&amp;" ("&amp;LEFT(男子登録情報!$F2011,2)&amp;")")</f>
        <v>Naoya YAMAKAWA (03)</v>
      </c>
      <c r="E2011" t="str">
        <f>IF($K2011="","",男子登録情報!$P2011)</f>
        <v>JPN</v>
      </c>
      <c r="F2011" t="str">
        <f t="shared" si="31"/>
        <v>1</v>
      </c>
      <c r="G2011">
        <f>IF($K2011="","",男子登録情報!$M2011)</f>
        <v>29</v>
      </c>
      <c r="H2011">
        <f>IF($K2011="","",男子登録情報!$A2011)</f>
        <v>492212</v>
      </c>
      <c r="K2011">
        <f>IF(男子登録情報!$C2011="","",男子登録情報!$C2011)</f>
        <v>2010</v>
      </c>
      <c r="M2011">
        <f>IFERROR(IF(AND(402&lt;=VALUE(RIGHT(男子登録情報!$F2011,4)),競技会情報!$E$3*100+競技会情報!$G$3&gt;=VALUE(RIGHT(男子登録情報!$F2011,4))),VALUE(男子登録情報!$G2011)+1,VALUE(男子登録情報!$G2011)),"")</f>
        <v>19</v>
      </c>
      <c r="N2011" t="str">
        <f>IF($K2011="","",IF(男子登録情報!$H2011="北海道",男子登録情報!$H2011,LEFT(男子登録情報!$H2011,LEN(男子登録情報!$H2011)-1)))</f>
        <v>奈良</v>
      </c>
      <c r="O2011" t="str">
        <f>IF($K2011="","",IF(LEN($N2011)=2,LEFT($N2011,1)&amp;"　"&amp;RIGHT($N2011,1)&amp;"・"&amp;男子登録情報!$I2011,$N2011&amp;"・"&amp;男子登録情報!$I2011))</f>
        <v>奈　良・添上</v>
      </c>
    </row>
    <row r="2012" spans="1:15" x14ac:dyDescent="0.55000000000000004">
      <c r="A2012">
        <f>IF($K2012="","",100000000+男子登録情報!$C2012)</f>
        <v>100002011</v>
      </c>
      <c r="B2012" t="str">
        <f>IF($K2012="","",男子登録情報!$D2012&amp;" ("&amp;男子登録情報!$K2012&amp;")")</f>
        <v>塚元　一輝 (1)</v>
      </c>
      <c r="C2012" t="str">
        <f>IF($K2012="","",男子登録情報!$E2012)</f>
        <v>ﾂｶﾓﾄ ｶｽﾞｷ</v>
      </c>
      <c r="D2012" t="str">
        <f>IF($K2012="","",男子登録情報!$O2012&amp;" "&amp;男子登録情報!$N2012&amp;" ("&amp;LEFT(男子登録情報!$F2012,2)&amp;")")</f>
        <v>Kazuki TSUKAMOTO (04)</v>
      </c>
      <c r="E2012" t="str">
        <f>IF($K2012="","",男子登録情報!$P2012)</f>
        <v>JPN</v>
      </c>
      <c r="F2012" t="str">
        <f t="shared" si="31"/>
        <v>1</v>
      </c>
      <c r="G2012">
        <f>IF($K2012="","",男子登録情報!$M2012)</f>
        <v>27</v>
      </c>
      <c r="H2012">
        <f>IF($K2012="","",男子登録情報!$A2012)</f>
        <v>492204</v>
      </c>
      <c r="K2012">
        <f>IF(男子登録情報!$C2012="","",男子登録情報!$C2012)</f>
        <v>2011</v>
      </c>
      <c r="M2012">
        <f>IFERROR(IF(AND(402&lt;=VALUE(RIGHT(男子登録情報!$F2012,4)),競技会情報!$E$3*100+競技会情報!$G$3&gt;=VALUE(RIGHT(男子登録情報!$F2012,4))),VALUE(男子登録情報!$G2012)+1,VALUE(男子登録情報!$G2012)),"")</f>
        <v>18</v>
      </c>
      <c r="N2012" t="str">
        <f>IF($K2012="","",IF(男子登録情報!$H2012="北海道",男子登録情報!$H2012,LEFT(男子登録情報!$H2012,LEN(男子登録情報!$H2012)-1)))</f>
        <v>大阪</v>
      </c>
      <c r="O2012" t="str">
        <f>IF($K2012="","",IF(LEN($N2012)=2,LEFT($N2012,1)&amp;"　"&amp;RIGHT($N2012,1)&amp;"・"&amp;男子登録情報!$I2012,$N2012&amp;"・"&amp;男子登録情報!$I2012))</f>
        <v>大　阪・日新</v>
      </c>
    </row>
    <row r="2013" spans="1:15" x14ac:dyDescent="0.55000000000000004">
      <c r="A2013">
        <f>IF($K2013="","",100000000+男子登録情報!$C2013)</f>
        <v>100002012</v>
      </c>
      <c r="B2013" t="str">
        <f>IF($K2013="","",男子登録情報!$D2013&amp;" ("&amp;男子登録情報!$K2013&amp;")")</f>
        <v>廣峰　音弥 (1)</v>
      </c>
      <c r="C2013" t="str">
        <f>IF($K2013="","",男子登録情報!$E2013)</f>
        <v>ﾋﾛﾐﾈ ｵﾄﾔ</v>
      </c>
      <c r="D2013" t="str">
        <f>IF($K2013="","",男子登録情報!$O2013&amp;" "&amp;男子登録情報!$N2013&amp;" ("&amp;LEFT(男子登録情報!$F2013,2)&amp;")")</f>
        <v>Otoya HIROMINE  (03)</v>
      </c>
      <c r="E2013" t="str">
        <f>IF($K2013="","",男子登録情報!$P2013)</f>
        <v>JPN</v>
      </c>
      <c r="F2013" t="str">
        <f t="shared" si="31"/>
        <v>1</v>
      </c>
      <c r="G2013">
        <f>IF($K2013="","",男子登録情報!$M2013)</f>
        <v>27</v>
      </c>
      <c r="H2013">
        <f>IF($K2013="","",男子登録情報!$A2013)</f>
        <v>492204</v>
      </c>
      <c r="K2013">
        <f>IF(男子登録情報!$C2013="","",男子登録情報!$C2013)</f>
        <v>2012</v>
      </c>
      <c r="M2013">
        <f>IFERROR(IF(AND(402&lt;=VALUE(RIGHT(男子登録情報!$F2013,4)),競技会情報!$E$3*100+競技会情報!$G$3&gt;=VALUE(RIGHT(男子登録情報!$F2013,4))),VALUE(男子登録情報!$G2013)+1,VALUE(男子登録情報!$G2013)),"")</f>
        <v>19</v>
      </c>
      <c r="N2013" t="str">
        <f>IF($K2013="","",IF(男子登録情報!$H2013="北海道",男子登録情報!$H2013,LEFT(男子登録情報!$H2013,LEN(男子登録情報!$H2013)-1)))</f>
        <v>大阪</v>
      </c>
      <c r="O2013" t="str">
        <f>IF($K2013="","",IF(LEN($N2013)=2,LEFT($N2013,1)&amp;"　"&amp;RIGHT($N2013,1)&amp;"・"&amp;男子登録情報!$I2013,$N2013&amp;"・"&amp;男子登録情報!$I2013))</f>
        <v>大　阪・大阪学院</v>
      </c>
    </row>
    <row r="2014" spans="1:15" x14ac:dyDescent="0.55000000000000004">
      <c r="A2014">
        <f>IF($K2014="","",100000000+男子登録情報!$C2014)</f>
        <v>100002013</v>
      </c>
      <c r="B2014" t="str">
        <f>IF($K2014="","",男子登録情報!$D2014&amp;" ("&amp;男子登録情報!$K2014&amp;")")</f>
        <v>三原　和磨 (1)</v>
      </c>
      <c r="C2014" t="str">
        <f>IF($K2014="","",男子登録情報!$E2014)</f>
        <v>ﾐﾊﾗ ｶｽﾞﾏ</v>
      </c>
      <c r="D2014" t="str">
        <f>IF($K2014="","",男子登録情報!$O2014&amp;" "&amp;男子登録情報!$N2014&amp;" ("&amp;LEFT(男子登録情報!$F2014,2)&amp;")")</f>
        <v>Kazuma MIHARA (03)</v>
      </c>
      <c r="E2014" t="str">
        <f>IF($K2014="","",男子登録情報!$P2014)</f>
        <v>JPN</v>
      </c>
      <c r="F2014" t="str">
        <f t="shared" si="31"/>
        <v>1</v>
      </c>
      <c r="G2014">
        <f>IF($K2014="","",男子登録情報!$M2014)</f>
        <v>36</v>
      </c>
      <c r="H2014">
        <f>IF($K2014="","",男子登録情報!$A2014)</f>
        <v>492204</v>
      </c>
      <c r="K2014">
        <f>IF(男子登録情報!$C2014="","",男子登録情報!$C2014)</f>
        <v>2013</v>
      </c>
      <c r="M2014">
        <f>IFERROR(IF(AND(402&lt;=VALUE(RIGHT(男子登録情報!$F2014,4)),競技会情報!$E$3*100+競技会情報!$G$3&gt;=VALUE(RIGHT(男子登録情報!$F2014,4))),VALUE(男子登録情報!$G2014)+1,VALUE(男子登録情報!$G2014)),"")</f>
        <v>19</v>
      </c>
      <c r="N2014" t="str">
        <f>IF($K2014="","",IF(男子登録情報!$H2014="北海道",男子登録情報!$H2014,LEFT(男子登録情報!$H2014,LEN(男子登録情報!$H2014)-1)))</f>
        <v>徳島</v>
      </c>
      <c r="O2014" t="str">
        <f>IF($K2014="","",IF(LEN($N2014)=2,LEFT($N2014,1)&amp;"　"&amp;RIGHT($N2014,1)&amp;"・"&amp;男子登録情報!$I2014,$N2014&amp;"・"&amp;男子登録情報!$I2014))</f>
        <v>徳　島・小松島西</v>
      </c>
    </row>
    <row r="2015" spans="1:15" x14ac:dyDescent="0.55000000000000004">
      <c r="A2015">
        <f>IF($K2015="","",100000000+男子登録情報!$C2015)</f>
        <v>100002014</v>
      </c>
      <c r="B2015" t="str">
        <f>IF($K2015="","",男子登録情報!$D2015&amp;" ("&amp;男子登録情報!$K2015&amp;")")</f>
        <v>安福　柊汰 (1)</v>
      </c>
      <c r="C2015" t="str">
        <f>IF($K2015="","",男子登録情報!$E2015)</f>
        <v>ｱﾌﾞｸ ｼｭｳﾀ</v>
      </c>
      <c r="D2015" t="str">
        <f>IF($K2015="","",男子登録情報!$O2015&amp;" "&amp;男子登録情報!$N2015&amp;" ("&amp;LEFT(男子登録情報!$F2015,2)&amp;")")</f>
        <v>Shuta ABUKU (04)</v>
      </c>
      <c r="E2015" t="str">
        <f>IF($K2015="","",男子登録情報!$P2015)</f>
        <v>JPN</v>
      </c>
      <c r="F2015" t="str">
        <f t="shared" si="31"/>
        <v>1</v>
      </c>
      <c r="G2015">
        <f>IF($K2015="","",男子登録情報!$M2015)</f>
        <v>33</v>
      </c>
      <c r="H2015">
        <f>IF($K2015="","",男子登録情報!$A2015)</f>
        <v>492204</v>
      </c>
      <c r="K2015">
        <f>IF(男子登録情報!$C2015="","",男子登録情報!$C2015)</f>
        <v>2014</v>
      </c>
      <c r="M2015">
        <f>IFERROR(IF(AND(402&lt;=VALUE(RIGHT(男子登録情報!$F2015,4)),競技会情報!$E$3*100+競技会情報!$G$3&gt;=VALUE(RIGHT(男子登録情報!$F2015,4))),VALUE(男子登録情報!$G2015)+1,VALUE(男子登録情報!$G2015)),"")</f>
        <v>18</v>
      </c>
      <c r="N2015" t="str">
        <f>IF($K2015="","",IF(男子登録情報!$H2015="北海道",男子登録情報!$H2015,LEFT(男子登録情報!$H2015,LEN(男子登録情報!$H2015)-1)))</f>
        <v>岡山</v>
      </c>
      <c r="O2015" t="str">
        <f>IF($K2015="","",IF(LEN($N2015)=2,LEFT($N2015,1)&amp;"　"&amp;RIGHT($N2015,1)&amp;"・"&amp;男子登録情報!$I2015,$N2015&amp;"・"&amp;男子登録情報!$I2015))</f>
        <v>岡　山・金光学園</v>
      </c>
    </row>
    <row r="2016" spans="1:15" x14ac:dyDescent="0.55000000000000004">
      <c r="A2016">
        <f>IF($K2016="","",100000000+男子登録情報!$C2016)</f>
        <v>100002015</v>
      </c>
      <c r="B2016" t="str">
        <f>IF($K2016="","",男子登録情報!$D2016&amp;" ("&amp;男子登録情報!$K2016&amp;")")</f>
        <v>尾野　泰成 (1)</v>
      </c>
      <c r="C2016" t="str">
        <f>IF($K2016="","",男子登録情報!$E2016)</f>
        <v>ｵﾉ ﾀｲｾｲ</v>
      </c>
      <c r="D2016" t="str">
        <f>IF($K2016="","",男子登録情報!$O2016&amp;" "&amp;男子登録情報!$N2016&amp;" ("&amp;LEFT(男子登録情報!$F2016,2)&amp;")")</f>
        <v>Taisei ONO (03)</v>
      </c>
      <c r="E2016" t="str">
        <f>IF($K2016="","",男子登録情報!$P2016)</f>
        <v>JPN</v>
      </c>
      <c r="F2016" t="str">
        <f t="shared" si="31"/>
        <v>1</v>
      </c>
      <c r="G2016">
        <f>IF($K2016="","",男子登録情報!$M2016)</f>
        <v>27</v>
      </c>
      <c r="H2016">
        <f>IF($K2016="","",男子登録情報!$A2016)</f>
        <v>500000</v>
      </c>
      <c r="K2016">
        <f>IF(男子登録情報!$C2016="","",男子登録情報!$C2016)</f>
        <v>2015</v>
      </c>
      <c r="M2016">
        <f>IFERROR(IF(AND(402&lt;=VALUE(RIGHT(男子登録情報!$F2016,4)),競技会情報!$E$3*100+競技会情報!$G$3&gt;=VALUE(RIGHT(男子登録情報!$F2016,4))),VALUE(男子登録情報!$G2016)+1,VALUE(男子登録情報!$G2016)),"")</f>
        <v>19</v>
      </c>
      <c r="N2016" t="str">
        <f>IF($K2016="","",IF(男子登録情報!$H2016="北海道",男子登録情報!$H2016,LEFT(男子登録情報!$H2016,LEN(男子登録情報!$H2016)-1)))</f>
        <v>大阪</v>
      </c>
      <c r="O2016" t="str">
        <f>IF($K2016="","",IF(LEN($N2016)=2,LEFT($N2016,1)&amp;"　"&amp;RIGHT($N2016,1)&amp;"・"&amp;男子登録情報!$I2016,$N2016&amp;"・"&amp;男子登録情報!$I2016))</f>
        <v>大　阪・清風南海</v>
      </c>
    </row>
    <row r="2017" spans="1:15" x14ac:dyDescent="0.55000000000000004">
      <c r="A2017">
        <f>IF($K2017="","",100000000+男子登録情報!$C2017)</f>
        <v>100002016</v>
      </c>
      <c r="B2017" t="str">
        <f>IF($K2017="","",男子登録情報!$D2017&amp;" ("&amp;男子登録情報!$K2017&amp;")")</f>
        <v>神髙　達也 (1)</v>
      </c>
      <c r="C2017" t="str">
        <f>IF($K2017="","",男子登録情報!$E2017)</f>
        <v>ｶﾝﾀﾞｶ ﾀﾂﾔ</v>
      </c>
      <c r="D2017" t="str">
        <f>IF($K2017="","",男子登録情報!$O2017&amp;" "&amp;男子登録情報!$N2017&amp;" ("&amp;LEFT(男子登録情報!$F2017,2)&amp;")")</f>
        <v>Tatsuya KANDAKA (04)</v>
      </c>
      <c r="E2017" t="str">
        <f>IF($K2017="","",男子登録情報!$P2017)</f>
        <v>JPN</v>
      </c>
      <c r="F2017" t="str">
        <f t="shared" si="31"/>
        <v>1</v>
      </c>
      <c r="G2017">
        <f>IF($K2017="","",男子登録情報!$M2017)</f>
        <v>27</v>
      </c>
      <c r="H2017">
        <f>IF($K2017="","",男子登録情報!$A2017)</f>
        <v>500000</v>
      </c>
      <c r="K2017">
        <f>IF(男子登録情報!$C2017="","",男子登録情報!$C2017)</f>
        <v>2016</v>
      </c>
      <c r="M2017">
        <f>IFERROR(IF(AND(402&lt;=VALUE(RIGHT(男子登録情報!$F2017,4)),競技会情報!$E$3*100+競技会情報!$G$3&gt;=VALUE(RIGHT(男子登録情報!$F2017,4))),VALUE(男子登録情報!$G2017)+1,VALUE(男子登録情報!$G2017)),"")</f>
        <v>18</v>
      </c>
      <c r="N2017" t="str">
        <f>IF($K2017="","",IF(男子登録情報!$H2017="北海道",男子登録情報!$H2017,LEFT(男子登録情報!$H2017,LEN(男子登録情報!$H2017)-1)))</f>
        <v>香川</v>
      </c>
      <c r="O2017" t="str">
        <f>IF($K2017="","",IF(LEN($N2017)=2,LEFT($N2017,1)&amp;"　"&amp;RIGHT($N2017,1)&amp;"・"&amp;男子登録情報!$I2017,$N2017&amp;"・"&amp;男子登録情報!$I2017))</f>
        <v>香　川・高松第一</v>
      </c>
    </row>
    <row r="2018" spans="1:15" x14ac:dyDescent="0.55000000000000004">
      <c r="A2018">
        <f>IF($K2018="","",100000000+男子登録情報!$C2018)</f>
        <v>100002017</v>
      </c>
      <c r="B2018" t="str">
        <f>IF($K2018="","",男子登録情報!$D2018&amp;" ("&amp;男子登録情報!$K2018&amp;")")</f>
        <v>杉浦　宏我 (1)</v>
      </c>
      <c r="C2018" t="str">
        <f>IF($K2018="","",男子登録情報!$E2018)</f>
        <v>ｽｷﾞｳﾗ ｺｳｶﾞ</v>
      </c>
      <c r="D2018" t="str">
        <f>IF($K2018="","",男子登録情報!$O2018&amp;" "&amp;男子登録情報!$N2018&amp;" ("&amp;LEFT(男子登録情報!$F2018,2)&amp;")")</f>
        <v>Koga SUGIURA (03)</v>
      </c>
      <c r="E2018" t="str">
        <f>IF($K2018="","",男子登録情報!$P2018)</f>
        <v>JPN</v>
      </c>
      <c r="F2018" t="str">
        <f t="shared" si="31"/>
        <v>1</v>
      </c>
      <c r="G2018">
        <f>IF($K2018="","",男子登録情報!$M2018)</f>
        <v>29</v>
      </c>
      <c r="H2018">
        <f>IF($K2018="","",男子登録情報!$A2018)</f>
        <v>500000</v>
      </c>
      <c r="K2018">
        <f>IF(男子登録情報!$C2018="","",男子登録情報!$C2018)</f>
        <v>2017</v>
      </c>
      <c r="M2018">
        <f>IFERROR(IF(AND(402&lt;=VALUE(RIGHT(男子登録情報!$F2018,4)),競技会情報!$E$3*100+競技会情報!$G$3&gt;=VALUE(RIGHT(男子登録情報!$F2018,4))),VALUE(男子登録情報!$G2018)+1,VALUE(男子登録情報!$G2018)),"")</f>
        <v>19</v>
      </c>
      <c r="N2018" t="str">
        <f>IF($K2018="","",IF(男子登録情報!$H2018="北海道",男子登録情報!$H2018,LEFT(男子登録情報!$H2018,LEN(男子登録情報!$H2018)-1)))</f>
        <v>奈良</v>
      </c>
      <c r="O2018" t="str">
        <f>IF($K2018="","",IF(LEN($N2018)=2,LEFT($N2018,1)&amp;"　"&amp;RIGHT($N2018,1)&amp;"・"&amp;男子登録情報!$I2018,$N2018&amp;"・"&amp;男子登録情報!$I2018))</f>
        <v>奈　良・西大和学園</v>
      </c>
    </row>
    <row r="2019" spans="1:15" x14ac:dyDescent="0.55000000000000004">
      <c r="A2019">
        <f>IF($K2019="","",100000000+男子登録情報!$C2019)</f>
        <v>100002018</v>
      </c>
      <c r="B2019" t="str">
        <f>IF($K2019="","",男子登録情報!$D2019&amp;" ("&amp;男子登録情報!$K2019&amp;")")</f>
        <v>田中　湧晟 (1)</v>
      </c>
      <c r="C2019" t="str">
        <f>IF($K2019="","",男子登録情報!$E2019)</f>
        <v>ﾀﾅｶ ﾕｳｾｲ</v>
      </c>
      <c r="D2019" t="str">
        <f>IF($K2019="","",男子登録情報!$O2019&amp;" "&amp;男子登録情報!$N2019&amp;" ("&amp;LEFT(男子登録情報!$F2019,2)&amp;")")</f>
        <v>Yusei TANAKA (03)</v>
      </c>
      <c r="E2019" t="str">
        <f>IF($K2019="","",男子登録情報!$P2019)</f>
        <v>JPN</v>
      </c>
      <c r="F2019" t="str">
        <f t="shared" si="31"/>
        <v>1</v>
      </c>
      <c r="G2019">
        <f>IF($K2019="","",男子登録情報!$M2019)</f>
        <v>37</v>
      </c>
      <c r="H2019">
        <f>IF($K2019="","",男子登録情報!$A2019)</f>
        <v>500000</v>
      </c>
      <c r="K2019">
        <f>IF(男子登録情報!$C2019="","",男子登録情報!$C2019)</f>
        <v>2018</v>
      </c>
      <c r="M2019">
        <f>IFERROR(IF(AND(402&lt;=VALUE(RIGHT(男子登録情報!$F2019,4)),競技会情報!$E$3*100+競技会情報!$G$3&gt;=VALUE(RIGHT(男子登録情報!$F2019,4))),VALUE(男子登録情報!$G2019)+1,VALUE(男子登録情報!$G2019)),"")</f>
        <v>19</v>
      </c>
      <c r="N2019" t="str">
        <f>IF($K2019="","",IF(男子登録情報!$H2019="北海道",男子登録情報!$H2019,LEFT(男子登録情報!$H2019,LEN(男子登録情報!$H2019)-1)))</f>
        <v>香川</v>
      </c>
      <c r="O2019" t="str">
        <f>IF($K2019="","",IF(LEN($N2019)=2,LEFT($N2019,1)&amp;"　"&amp;RIGHT($N2019,1)&amp;"・"&amp;男子登録情報!$I2019,$N2019&amp;"・"&amp;男子登録情報!$I2019))</f>
        <v>香　川・高松</v>
      </c>
    </row>
    <row r="2020" spans="1:15" x14ac:dyDescent="0.55000000000000004">
      <c r="A2020">
        <f>IF($K2020="","",100000000+男子登録情報!$C2020)</f>
        <v>100002019</v>
      </c>
      <c r="B2020" t="str">
        <f>IF($K2020="","",男子登録情報!$D2020&amp;" ("&amp;男子登録情報!$K2020&amp;")")</f>
        <v>千草　開 (1)</v>
      </c>
      <c r="C2020" t="str">
        <f>IF($K2020="","",男子登録情報!$E2020)</f>
        <v>ﾁｸﾞｻ ﾊﾙｷ</v>
      </c>
      <c r="D2020" t="str">
        <f>IF($K2020="","",男子登録情報!$O2020&amp;" "&amp;男子登録情報!$N2020&amp;" ("&amp;LEFT(男子登録情報!$F2020,2)&amp;")")</f>
        <v>Haruki CHIGUSA (02)</v>
      </c>
      <c r="E2020" t="str">
        <f>IF($K2020="","",男子登録情報!$P2020)</f>
        <v>JPN</v>
      </c>
      <c r="F2020" t="str">
        <f t="shared" si="31"/>
        <v>1</v>
      </c>
      <c r="G2020">
        <f>IF($K2020="","",男子登録情報!$M2020)</f>
        <v>27</v>
      </c>
      <c r="H2020">
        <f>IF($K2020="","",男子登録情報!$A2020)</f>
        <v>500000</v>
      </c>
      <c r="K2020">
        <f>IF(男子登録情報!$C2020="","",男子登録情報!$C2020)</f>
        <v>2019</v>
      </c>
      <c r="M2020">
        <f>IFERROR(IF(AND(402&lt;=VALUE(RIGHT(男子登録情報!$F2020,4)),競技会情報!$E$3*100+競技会情報!$G$3&gt;=VALUE(RIGHT(男子登録情報!$F2020,4))),VALUE(男子登録情報!$G2020)+1,VALUE(男子登録情報!$G2020)),"")</f>
        <v>20</v>
      </c>
      <c r="N2020" t="str">
        <f>IF($K2020="","",IF(男子登録情報!$H2020="北海道",男子登録情報!$H2020,LEFT(男子登録情報!$H2020,LEN(男子登録情報!$H2020)-1)))</f>
        <v>大阪</v>
      </c>
      <c r="O2020" t="str">
        <f>IF($K2020="","",IF(LEN($N2020)=2,LEFT($N2020,1)&amp;"　"&amp;RIGHT($N2020,1)&amp;"・"&amp;男子登録情報!$I2020,$N2020&amp;"・"&amp;男子登録情報!$I2020))</f>
        <v>大　阪・四條畷</v>
      </c>
    </row>
    <row r="2021" spans="1:15" x14ac:dyDescent="0.55000000000000004">
      <c r="A2021">
        <f>IF($K2021="","",100000000+男子登録情報!$C2021)</f>
        <v>100002020</v>
      </c>
      <c r="B2021" t="str">
        <f>IF($K2021="","",男子登録情報!$D2021&amp;" ("&amp;男子登録情報!$K2021&amp;")")</f>
        <v>長野　慎之介 (1)</v>
      </c>
      <c r="C2021" t="str">
        <f>IF($K2021="","",男子登録情報!$E2021)</f>
        <v>ﾅｶﾞﾉ ｼﾝﾉｽｹ</v>
      </c>
      <c r="D2021" t="str">
        <f>IF($K2021="","",男子登録情報!$O2021&amp;" "&amp;男子登録情報!$N2021&amp;" ("&amp;LEFT(男子登録情報!$F2021,2)&amp;")")</f>
        <v>Shinnosuke NAGANO (03)</v>
      </c>
      <c r="E2021" t="str">
        <f>IF($K2021="","",男子登録情報!$P2021)</f>
        <v>JPN</v>
      </c>
      <c r="F2021" t="str">
        <f t="shared" si="31"/>
        <v>1</v>
      </c>
      <c r="G2021">
        <f>IF($K2021="","",男子登録情報!$M2021)</f>
        <v>27</v>
      </c>
      <c r="H2021">
        <f>IF($K2021="","",男子登録情報!$A2021)</f>
        <v>500000</v>
      </c>
      <c r="K2021">
        <f>IF(男子登録情報!$C2021="","",男子登録情報!$C2021)</f>
        <v>2020</v>
      </c>
      <c r="M2021">
        <f>IFERROR(IF(AND(402&lt;=VALUE(RIGHT(男子登録情報!$F2021,4)),競技会情報!$E$3*100+競技会情報!$G$3&gt;=VALUE(RIGHT(男子登録情報!$F2021,4))),VALUE(男子登録情報!$G2021)+1,VALUE(男子登録情報!$G2021)),"")</f>
        <v>19</v>
      </c>
      <c r="N2021" t="str">
        <f>IF($K2021="","",IF(男子登録情報!$H2021="北海道",男子登録情報!$H2021,LEFT(男子登録情報!$H2021,LEN(男子登録情報!$H2021)-1)))</f>
        <v>愛知</v>
      </c>
      <c r="O2021" t="str">
        <f>IF($K2021="","",IF(LEN($N2021)=2,LEFT($N2021,1)&amp;"　"&amp;RIGHT($N2021,1)&amp;"・"&amp;男子登録情報!$I2021,$N2021&amp;"・"&amp;男子登録情報!$I2021))</f>
        <v>愛　知・一宮</v>
      </c>
    </row>
    <row r="2022" spans="1:15" x14ac:dyDescent="0.55000000000000004">
      <c r="A2022">
        <f>IF($K2022="","",100000000+男子登録情報!$C2022)</f>
        <v>100002021</v>
      </c>
      <c r="B2022" t="str">
        <f>IF($K2022="","",男子登録情報!$D2022&amp;" ("&amp;男子登録情報!$K2022&amp;")")</f>
        <v>藤本　陽紀 (1)</v>
      </c>
      <c r="C2022" t="str">
        <f>IF($K2022="","",男子登録情報!$E2022)</f>
        <v>ﾌｼﾞﾓﾄ ﾊﾙｷ</v>
      </c>
      <c r="D2022" t="str">
        <f>IF($K2022="","",男子登録情報!$O2022&amp;" "&amp;男子登録情報!$N2022&amp;" ("&amp;LEFT(男子登録情報!$F2022,2)&amp;")")</f>
        <v>Haruki FUJIMOTO (04)</v>
      </c>
      <c r="E2022" t="str">
        <f>IF($K2022="","",男子登録情報!$P2022)</f>
        <v>JPN</v>
      </c>
      <c r="F2022" t="str">
        <f t="shared" si="31"/>
        <v>1</v>
      </c>
      <c r="G2022">
        <f>IF($K2022="","",男子登録情報!$M2022)</f>
        <v>28</v>
      </c>
      <c r="H2022">
        <f>IF($K2022="","",男子登録情報!$A2022)</f>
        <v>500000</v>
      </c>
      <c r="K2022">
        <f>IF(男子登録情報!$C2022="","",男子登録情報!$C2022)</f>
        <v>2021</v>
      </c>
      <c r="M2022">
        <f>IFERROR(IF(AND(402&lt;=VALUE(RIGHT(男子登録情報!$F2022,4)),競技会情報!$E$3*100+競技会情報!$G$3&gt;=VALUE(RIGHT(男子登録情報!$F2022,4))),VALUE(男子登録情報!$G2022)+1,VALUE(男子登録情報!$G2022)),"")</f>
        <v>18</v>
      </c>
      <c r="N2022" t="str">
        <f>IF($K2022="","",IF(男子登録情報!$H2022="北海道",男子登録情報!$H2022,LEFT(男子登録情報!$H2022,LEN(男子登録情報!$H2022)-1)))</f>
        <v>兵庫</v>
      </c>
      <c r="O2022" t="str">
        <f>IF($K2022="","",IF(LEN($N2022)=2,LEFT($N2022,1)&amp;"　"&amp;RIGHT($N2022,1)&amp;"・"&amp;男子登録情報!$I2022,$N2022&amp;"・"&amp;男子登録情報!$I2022))</f>
        <v>兵　庫・西宮</v>
      </c>
    </row>
    <row r="2023" spans="1:15" x14ac:dyDescent="0.55000000000000004">
      <c r="A2023">
        <f>IF($K2023="","",100000000+男子登録情報!$C2023)</f>
        <v>100002022</v>
      </c>
      <c r="B2023" t="str">
        <f>IF($K2023="","",男子登録情報!$D2023&amp;" ("&amp;男子登録情報!$K2023&amp;")")</f>
        <v>濵　直佑 (1)</v>
      </c>
      <c r="C2023" t="str">
        <f>IF($K2023="","",男子登録情報!$E2023)</f>
        <v>ﾊﾏ ﾅｵｽｹ</v>
      </c>
      <c r="D2023" t="str">
        <f>IF($K2023="","",男子登録情報!$O2023&amp;" "&amp;男子登録情報!$N2023&amp;" ("&amp;LEFT(男子登録情報!$F2023,2)&amp;")")</f>
        <v>Naosuke HAMA (03)</v>
      </c>
      <c r="E2023" t="str">
        <f>IF($K2023="","",男子登録情報!$P2023)</f>
        <v>JPN</v>
      </c>
      <c r="F2023" t="str">
        <f t="shared" si="31"/>
        <v>1</v>
      </c>
      <c r="G2023">
        <f>IF($K2023="","",男子登録情報!$M2023)</f>
        <v>28</v>
      </c>
      <c r="H2023">
        <f>IF($K2023="","",男子登録情報!$A2023)</f>
        <v>500000</v>
      </c>
      <c r="K2023">
        <f>IF(男子登録情報!$C2023="","",男子登録情報!$C2023)</f>
        <v>2022</v>
      </c>
      <c r="M2023">
        <f>IFERROR(IF(AND(402&lt;=VALUE(RIGHT(男子登録情報!$F2023,4)),競技会情報!$E$3*100+競技会情報!$G$3&gt;=VALUE(RIGHT(男子登録情報!$F2023,4))),VALUE(男子登録情報!$G2023)+1,VALUE(男子登録情報!$G2023)),"")</f>
        <v>19</v>
      </c>
      <c r="N2023" t="str">
        <f>IF($K2023="","",IF(男子登録情報!$H2023="北海道",男子登録情報!$H2023,LEFT(男子登録情報!$H2023,LEN(男子登録情報!$H2023)-1)))</f>
        <v>兵庫</v>
      </c>
      <c r="O2023" t="str">
        <f>IF($K2023="","",IF(LEN($N2023)=2,LEFT($N2023,1)&amp;"　"&amp;RIGHT($N2023,1)&amp;"・"&amp;男子登録情報!$I2023,$N2023&amp;"・"&amp;男子登録情報!$I2023))</f>
        <v>兵　庫・御影</v>
      </c>
    </row>
    <row r="2024" spans="1:15" x14ac:dyDescent="0.55000000000000004">
      <c r="A2024">
        <f>IF($K2024="","",100000000+男子登録情報!$C2024)</f>
        <v>100002023</v>
      </c>
      <c r="B2024" t="str">
        <f>IF($K2024="","",男子登録情報!$D2024&amp;" ("&amp;男子登録情報!$K2024&amp;")")</f>
        <v>吉田　直剛 (1)</v>
      </c>
      <c r="C2024" t="str">
        <f>IF($K2024="","",男子登録情報!$E2024)</f>
        <v>ﾖｼﾀﾞ ﾅｵﾀｹ</v>
      </c>
      <c r="D2024" t="str">
        <f>IF($K2024="","",男子登録情報!$O2024&amp;" "&amp;男子登録情報!$N2024&amp;" ("&amp;LEFT(男子登録情報!$F2024,2)&amp;")")</f>
        <v>Naotake YOSHIDA (04)</v>
      </c>
      <c r="E2024" t="str">
        <f>IF($K2024="","",男子登録情報!$P2024)</f>
        <v>JPN</v>
      </c>
      <c r="F2024" t="str">
        <f t="shared" si="31"/>
        <v>1</v>
      </c>
      <c r="G2024">
        <f>IF($K2024="","",男子登録情報!$M2024)</f>
        <v>27</v>
      </c>
      <c r="H2024">
        <f>IF($K2024="","",男子登録情報!$A2024)</f>
        <v>500000</v>
      </c>
      <c r="K2024">
        <f>IF(男子登録情報!$C2024="","",男子登録情報!$C2024)</f>
        <v>2023</v>
      </c>
      <c r="M2024">
        <f>IFERROR(IF(AND(402&lt;=VALUE(RIGHT(男子登録情報!$F2024,4)),競技会情報!$E$3*100+競技会情報!$G$3&gt;=VALUE(RIGHT(男子登録情報!$F2024,4))),VALUE(男子登録情報!$G2024)+1,VALUE(男子登録情報!$G2024)),"")</f>
        <v>18</v>
      </c>
      <c r="N2024" t="str">
        <f>IF($K2024="","",IF(男子登録情報!$H2024="北海道",男子登録情報!$H2024,LEFT(男子登録情報!$H2024,LEN(男子登録情報!$H2024)-1)))</f>
        <v>大阪</v>
      </c>
      <c r="O2024" t="str">
        <f>IF($K2024="","",IF(LEN($N2024)=2,LEFT($N2024,1)&amp;"　"&amp;RIGHT($N2024,1)&amp;"・"&amp;男子登録情報!$I2024,$N2024&amp;"・"&amp;男子登録情報!$I2024))</f>
        <v>大　阪・清教学園</v>
      </c>
    </row>
    <row r="2025" spans="1:15" x14ac:dyDescent="0.55000000000000004">
      <c r="A2025">
        <f>IF($K2025="","",100000000+男子登録情報!$C2025)</f>
        <v>100002024</v>
      </c>
      <c r="B2025" t="str">
        <f>IF($K2025="","",男子登録情報!$D2025&amp;" ("&amp;男子登録情報!$K2025&amp;")")</f>
        <v>岩井田　智也 (1)</v>
      </c>
      <c r="C2025" t="str">
        <f>IF($K2025="","",男子登録情報!$E2025)</f>
        <v>ｲﾜｲﾀﾞ ﾄﾓﾔ</v>
      </c>
      <c r="D2025" t="str">
        <f>IF($K2025="","",男子登録情報!$O2025&amp;" "&amp;男子登録情報!$N2025&amp;" ("&amp;LEFT(男子登録情報!$F2025,2)&amp;")")</f>
        <v>Tomoya IWAIDA (03)</v>
      </c>
      <c r="E2025" t="str">
        <f>IF($K2025="","",男子登録情報!$P2025)</f>
        <v>JPN</v>
      </c>
      <c r="F2025" t="str">
        <f t="shared" si="31"/>
        <v>1</v>
      </c>
      <c r="G2025">
        <f>IF($K2025="","",男子登録情報!$M2025)</f>
        <v>27</v>
      </c>
      <c r="H2025">
        <f>IF($K2025="","",男子登録情報!$A2025)</f>
        <v>500000</v>
      </c>
      <c r="K2025">
        <f>IF(男子登録情報!$C2025="","",男子登録情報!$C2025)</f>
        <v>2024</v>
      </c>
      <c r="M2025">
        <f>IFERROR(IF(AND(402&lt;=VALUE(RIGHT(男子登録情報!$F2025,4)),競技会情報!$E$3*100+競技会情報!$G$3&gt;=VALUE(RIGHT(男子登録情報!$F2025,4))),VALUE(男子登録情報!$G2025)+1,VALUE(男子登録情報!$G2025)),"")</f>
        <v>19</v>
      </c>
      <c r="N2025" t="str">
        <f>IF($K2025="","",IF(男子登録情報!$H2025="北海道",男子登録情報!$H2025,LEFT(男子登録情報!$H2025,LEN(男子登録情報!$H2025)-1)))</f>
        <v>奈良</v>
      </c>
      <c r="O2025" t="str">
        <f>IF($K2025="","",IF(LEN($N2025)=2,LEFT($N2025,1)&amp;"　"&amp;RIGHT($N2025,1)&amp;"・"&amp;男子登録情報!$I2025,$N2025&amp;"・"&amp;男子登録情報!$I2025))</f>
        <v>奈　良・奈良</v>
      </c>
    </row>
    <row r="2026" spans="1:15" x14ac:dyDescent="0.55000000000000004">
      <c r="A2026">
        <f>IF($K2026="","",100000000+男子登録情報!$C2026)</f>
        <v>100002025</v>
      </c>
      <c r="B2026" t="str">
        <f>IF($K2026="","",男子登録情報!$D2026&amp;" ("&amp;男子登録情報!$K2026&amp;")")</f>
        <v>田中　昇一 (1)</v>
      </c>
      <c r="C2026" t="str">
        <f>IF($K2026="","",男子登録情報!$E2026)</f>
        <v>ﾀﾅｶ ｼｮｳｲﾁ</v>
      </c>
      <c r="D2026" t="str">
        <f>IF($K2026="","",男子登録情報!$O2026&amp;" "&amp;男子登録情報!$N2026&amp;" ("&amp;LEFT(男子登録情報!$F2026,2)&amp;")")</f>
        <v>Shoichi TANAKA (03)</v>
      </c>
      <c r="E2026" t="str">
        <f>IF($K2026="","",男子登録情報!$P2026)</f>
        <v>JPN</v>
      </c>
      <c r="F2026" t="str">
        <f t="shared" si="31"/>
        <v>1</v>
      </c>
      <c r="G2026">
        <f>IF($K2026="","",男子登録情報!$M2026)</f>
        <v>29</v>
      </c>
      <c r="H2026">
        <f>IF($K2026="","",男子登録情報!$A2026)</f>
        <v>492209</v>
      </c>
      <c r="K2026">
        <f>IF(男子登録情報!$C2026="","",男子登録情報!$C2026)</f>
        <v>2025</v>
      </c>
      <c r="M2026">
        <f>IFERROR(IF(AND(402&lt;=VALUE(RIGHT(男子登録情報!$F2026,4)),競技会情報!$E$3*100+競技会情報!$G$3&gt;=VALUE(RIGHT(男子登録情報!$F2026,4))),VALUE(男子登録情報!$G2026)+1,VALUE(男子登録情報!$G2026)),"")</f>
        <v>19</v>
      </c>
      <c r="N2026" t="str">
        <f>IF($K2026="","",IF(男子登録情報!$H2026="北海道",男子登録情報!$H2026,LEFT(男子登録情報!$H2026,LEN(男子登録情報!$H2026)-1)))</f>
        <v>奈良</v>
      </c>
      <c r="O2026" t="str">
        <f>IF($K2026="","",IF(LEN($N2026)=2,LEFT($N2026,1)&amp;"　"&amp;RIGHT($N2026,1)&amp;"・"&amp;男子登録情報!$I2026,$N2026&amp;"・"&amp;男子登録情報!$I2026))</f>
        <v>奈　良・榛生昇陽</v>
      </c>
    </row>
    <row r="2027" spans="1:15" x14ac:dyDescent="0.55000000000000004">
      <c r="A2027">
        <f>IF($K2027="","",100000000+男子登録情報!$C2027)</f>
        <v>100002026</v>
      </c>
      <c r="B2027" t="str">
        <f>IF($K2027="","",男子登録情報!$D2027&amp;" ("&amp;男子登録情報!$K2027&amp;")")</f>
        <v>木下　翔哉 (1)</v>
      </c>
      <c r="C2027" t="str">
        <f>IF($K2027="","",男子登録情報!$E2027)</f>
        <v>ｷﾉｼﾀ ﾕｳﾔ</v>
      </c>
      <c r="D2027" t="str">
        <f>IF($K2027="","",男子登録情報!$O2027&amp;" "&amp;男子登録情報!$N2027&amp;" ("&amp;LEFT(男子登録情報!$F2027,2)&amp;")")</f>
        <v>Yuya KINOSHITA (03)</v>
      </c>
      <c r="E2027" t="str">
        <f>IF($K2027="","",男子登録情報!$P2027)</f>
        <v>JPN</v>
      </c>
      <c r="F2027" t="str">
        <f t="shared" si="31"/>
        <v>1</v>
      </c>
      <c r="G2027">
        <f>IF($K2027="","",男子登録情報!$M2027)</f>
        <v>27</v>
      </c>
      <c r="H2027">
        <f>IF($K2027="","",男子登録情報!$A2027)</f>
        <v>492209</v>
      </c>
      <c r="K2027">
        <f>IF(男子登録情報!$C2027="","",男子登録情報!$C2027)</f>
        <v>2026</v>
      </c>
      <c r="M2027">
        <f>IFERROR(IF(AND(402&lt;=VALUE(RIGHT(男子登録情報!$F2027,4)),競技会情報!$E$3*100+競技会情報!$G$3&gt;=VALUE(RIGHT(男子登録情報!$F2027,4))),VALUE(男子登録情報!$G2027)+1,VALUE(男子登録情報!$G2027)),"")</f>
        <v>19</v>
      </c>
      <c r="N2027" t="str">
        <f>IF($K2027="","",IF(男子登録情報!$H2027="北海道",男子登録情報!$H2027,LEFT(男子登録情報!$H2027,LEN(男子登録情報!$H2027)-1)))</f>
        <v>大阪</v>
      </c>
      <c r="O2027" t="str">
        <f>IF($K2027="","",IF(LEN($N2027)=2,LEFT($N2027,1)&amp;"　"&amp;RIGHT($N2027,1)&amp;"・"&amp;男子登録情報!$I2027,$N2027&amp;"・"&amp;男子登録情報!$I2027))</f>
        <v>大　阪・汎愛</v>
      </c>
    </row>
    <row r="2028" spans="1:15" x14ac:dyDescent="0.55000000000000004">
      <c r="A2028">
        <f>IF($K2028="","",100000000+男子登録情報!$C2028)</f>
        <v>100002027</v>
      </c>
      <c r="B2028" t="str">
        <f>IF($K2028="","",男子登録情報!$D2028&amp;" ("&amp;男子登録情報!$K2028&amp;")")</f>
        <v>齋藤　圭人 (1)</v>
      </c>
      <c r="C2028" t="str">
        <f>IF($K2028="","",男子登録情報!$E2028)</f>
        <v>ｻｲﾄｳ ｹｲﾄ</v>
      </c>
      <c r="D2028" t="str">
        <f>IF($K2028="","",男子登録情報!$O2028&amp;" "&amp;男子登録情報!$N2028&amp;" ("&amp;LEFT(男子登録情報!$F2028,2)&amp;")")</f>
        <v>Keito SAITO (03)</v>
      </c>
      <c r="E2028" t="str">
        <f>IF($K2028="","",男子登録情報!$P2028)</f>
        <v>JPN</v>
      </c>
      <c r="F2028" t="str">
        <f t="shared" si="31"/>
        <v>1</v>
      </c>
      <c r="G2028">
        <f>IF($K2028="","",男子登録情報!$M2028)</f>
        <v>27</v>
      </c>
      <c r="H2028">
        <f>IF($K2028="","",男子登録情報!$A2028)</f>
        <v>492209</v>
      </c>
      <c r="K2028">
        <f>IF(男子登録情報!$C2028="","",男子登録情報!$C2028)</f>
        <v>2027</v>
      </c>
      <c r="M2028">
        <f>IFERROR(IF(AND(402&lt;=VALUE(RIGHT(男子登録情報!$F2028,4)),競技会情報!$E$3*100+競技会情報!$G$3&gt;=VALUE(RIGHT(男子登録情報!$F2028,4))),VALUE(男子登録情報!$G2028)+1,VALUE(男子登録情報!$G2028)),"")</f>
        <v>19</v>
      </c>
      <c r="N2028" t="str">
        <f>IF($K2028="","",IF(男子登録情報!$H2028="北海道",男子登録情報!$H2028,LEFT(男子登録情報!$H2028,LEN(男子登録情報!$H2028)-1)))</f>
        <v>大阪</v>
      </c>
      <c r="O2028" t="str">
        <f>IF($K2028="","",IF(LEN($N2028)=2,LEFT($N2028,1)&amp;"　"&amp;RIGHT($N2028,1)&amp;"・"&amp;男子登録情報!$I2028,$N2028&amp;"・"&amp;男子登録情報!$I2028))</f>
        <v>大　阪・大産大付属</v>
      </c>
    </row>
    <row r="2029" spans="1:15" x14ac:dyDescent="0.55000000000000004">
      <c r="A2029">
        <f>IF($K2029="","",100000000+男子登録情報!$C2029)</f>
        <v>100002028</v>
      </c>
      <c r="B2029" t="str">
        <f>IF($K2029="","",男子登録情報!$D2029&amp;" ("&amp;男子登録情報!$K2029&amp;")")</f>
        <v>富田　耕一 (1)</v>
      </c>
      <c r="C2029" t="str">
        <f>IF($K2029="","",男子登録情報!$E2029)</f>
        <v>ﾄﾐﾀ ｺｳｲﾁ</v>
      </c>
      <c r="D2029" t="str">
        <f>IF($K2029="","",男子登録情報!$O2029&amp;" "&amp;男子登録情報!$N2029&amp;" ("&amp;LEFT(男子登録情報!$F2029,2)&amp;")")</f>
        <v>Koichi TOMITA (03)</v>
      </c>
      <c r="E2029" t="str">
        <f>IF($K2029="","",男子登録情報!$P2029)</f>
        <v>JPN</v>
      </c>
      <c r="F2029" t="str">
        <f t="shared" si="31"/>
        <v>1</v>
      </c>
      <c r="G2029">
        <f>IF($K2029="","",男子登録情報!$M2029)</f>
        <v>30</v>
      </c>
      <c r="H2029">
        <f>IF($K2029="","",男子登録情報!$A2029)</f>
        <v>492209</v>
      </c>
      <c r="K2029">
        <f>IF(男子登録情報!$C2029="","",男子登録情報!$C2029)</f>
        <v>2028</v>
      </c>
      <c r="M2029">
        <f>IFERROR(IF(AND(402&lt;=VALUE(RIGHT(男子登録情報!$F2029,4)),競技会情報!$E$3*100+競技会情報!$G$3&gt;=VALUE(RIGHT(男子登録情報!$F2029,4))),VALUE(男子登録情報!$G2029)+1,VALUE(男子登録情報!$G2029)),"")</f>
        <v>19</v>
      </c>
      <c r="N2029" t="str">
        <f>IF($K2029="","",IF(男子登録情報!$H2029="北海道",男子登録情報!$H2029,LEFT(男子登録情報!$H2029,LEN(男子登録情報!$H2029)-1)))</f>
        <v>和歌山</v>
      </c>
      <c r="O2029" t="str">
        <f>IF($K2029="","",IF(LEN($N2029)=2,LEFT($N2029,1)&amp;"　"&amp;RIGHT($N2029,1)&amp;"・"&amp;男子登録情報!$I2029,$N2029&amp;"・"&amp;男子登録情報!$I2029))</f>
        <v>和歌山・県立和歌山</v>
      </c>
    </row>
    <row r="2030" spans="1:15" x14ac:dyDescent="0.55000000000000004">
      <c r="A2030">
        <f>IF($K2030="","",100000000+男子登録情報!$C2030)</f>
        <v>100002029</v>
      </c>
      <c r="B2030" t="str">
        <f>IF($K2030="","",男子登録情報!$D2030&amp;" ("&amp;男子登録情報!$K2030&amp;")")</f>
        <v>清水　慎太郎 (1)</v>
      </c>
      <c r="C2030" t="str">
        <f>IF($K2030="","",男子登録情報!$E2030)</f>
        <v>ｼﾐｽﾞ ｼﾝﾀﾛｳ</v>
      </c>
      <c r="D2030" t="str">
        <f>IF($K2030="","",男子登録情報!$O2030&amp;" "&amp;男子登録情報!$N2030&amp;" ("&amp;LEFT(男子登録情報!$F2030,2)&amp;")")</f>
        <v>Shintaro SHIMIZU (03)</v>
      </c>
      <c r="E2030" t="str">
        <f>IF($K2030="","",男子登録情報!$P2030)</f>
        <v>JPN</v>
      </c>
      <c r="F2030" t="str">
        <f t="shared" si="31"/>
        <v>1</v>
      </c>
      <c r="G2030">
        <f>IF($K2030="","",男子登録情報!$M2030)</f>
        <v>27</v>
      </c>
      <c r="H2030">
        <f>IF($K2030="","",男子登録情報!$A2030)</f>
        <v>492200</v>
      </c>
      <c r="K2030">
        <f>IF(男子登録情報!$C2030="","",男子登録情報!$C2030)</f>
        <v>2029</v>
      </c>
      <c r="M2030">
        <f>IFERROR(IF(AND(402&lt;=VALUE(RIGHT(男子登録情報!$F2030,4)),競技会情報!$E$3*100+競技会情報!$G$3&gt;=VALUE(RIGHT(男子登録情報!$F2030,4))),VALUE(男子登録情報!$G2030)+1,VALUE(男子登録情報!$G2030)),"")</f>
        <v>19</v>
      </c>
      <c r="N2030" t="str">
        <f>IF($K2030="","",IF(男子登録情報!$H2030="北海道",男子登録情報!$H2030,LEFT(男子登録情報!$H2030,LEN(男子登録情報!$H2030)-1)))</f>
        <v>大阪</v>
      </c>
      <c r="O2030" t="str">
        <f>IF($K2030="","",IF(LEN($N2030)=2,LEFT($N2030,1)&amp;"　"&amp;RIGHT($N2030,1)&amp;"・"&amp;男子登録情報!$I2030,$N2030&amp;"・"&amp;男子登録情報!$I2030))</f>
        <v>大　阪・咲くやこの花</v>
      </c>
    </row>
    <row r="2031" spans="1:15" x14ac:dyDescent="0.55000000000000004">
      <c r="A2031">
        <f>IF($K2031="","",100000000+男子登録情報!$C2031)</f>
        <v>100002030</v>
      </c>
      <c r="B2031" t="str">
        <f>IF($K2031="","",男子登録情報!$D2031&amp;" ("&amp;男子登録情報!$K2031&amp;")")</f>
        <v>山下　諒 (1)</v>
      </c>
      <c r="C2031" t="str">
        <f>IF($K2031="","",男子登録情報!$E2031)</f>
        <v>ﾔﾏｼﾀ ﾘｮｳ</v>
      </c>
      <c r="D2031" t="str">
        <f>IF($K2031="","",男子登録情報!$O2031&amp;" "&amp;男子登録情報!$N2031&amp;" ("&amp;LEFT(男子登録情報!$F2031,2)&amp;")")</f>
        <v>Ryo YAMASHITA (04)</v>
      </c>
      <c r="E2031" t="str">
        <f>IF($K2031="","",男子登録情報!$P2031)</f>
        <v>JPN</v>
      </c>
      <c r="F2031" t="str">
        <f t="shared" si="31"/>
        <v>1</v>
      </c>
      <c r="G2031">
        <f>IF($K2031="","",男子登録情報!$M2031)</f>
        <v>28</v>
      </c>
      <c r="H2031">
        <f>IF($K2031="","",男子登録情報!$A2031)</f>
        <v>492200</v>
      </c>
      <c r="K2031">
        <f>IF(男子登録情報!$C2031="","",男子登録情報!$C2031)</f>
        <v>2030</v>
      </c>
      <c r="M2031">
        <f>IFERROR(IF(AND(402&lt;=VALUE(RIGHT(男子登録情報!$F2031,4)),競技会情報!$E$3*100+競技会情報!$G$3&gt;=VALUE(RIGHT(男子登録情報!$F2031,4))),VALUE(男子登録情報!$G2031)+1,VALUE(男子登録情報!$G2031)),"")</f>
        <v>18</v>
      </c>
      <c r="N2031" t="str">
        <f>IF($K2031="","",IF(男子登録情報!$H2031="北海道",男子登録情報!$H2031,LEFT(男子登録情報!$H2031,LEN(男子登録情報!$H2031)-1)))</f>
        <v>兵庫</v>
      </c>
      <c r="O2031" t="str">
        <f>IF($K2031="","",IF(LEN($N2031)=2,LEFT($N2031,1)&amp;"　"&amp;RIGHT($N2031,1)&amp;"・"&amp;男子登録情報!$I2031,$N2031&amp;"・"&amp;男子登録情報!$I2031))</f>
        <v>兵　庫・滝川第二</v>
      </c>
    </row>
    <row r="2032" spans="1:15" x14ac:dyDescent="0.55000000000000004">
      <c r="A2032">
        <f>IF($K2032="","",100000000+男子登録情報!$C2032)</f>
        <v>100002031</v>
      </c>
      <c r="B2032" t="str">
        <f>IF($K2032="","",男子登録情報!$D2032&amp;" ("&amp;男子登録情報!$K2032&amp;")")</f>
        <v>依田　巧磨 (1)</v>
      </c>
      <c r="C2032" t="str">
        <f>IF($K2032="","",男子登録情報!$E2032)</f>
        <v>ﾖﾀﾞ ﾀｸﾏ</v>
      </c>
      <c r="D2032" t="str">
        <f>IF($K2032="","",男子登録情報!$O2032&amp;" "&amp;男子登録情報!$N2032&amp;" ("&amp;LEFT(男子登録情報!$F2032,2)&amp;")")</f>
        <v>Takuma YODA (03)</v>
      </c>
      <c r="E2032" t="str">
        <f>IF($K2032="","",男子登録情報!$P2032)</f>
        <v>JPN</v>
      </c>
      <c r="F2032" t="str">
        <f t="shared" si="31"/>
        <v>1</v>
      </c>
      <c r="G2032">
        <f>IF($K2032="","",男子登録情報!$M2032)</f>
        <v>12</v>
      </c>
      <c r="H2032">
        <f>IF($K2032="","",男子登録情報!$A2032)</f>
        <v>492200</v>
      </c>
      <c r="K2032">
        <f>IF(男子登録情報!$C2032="","",男子登録情報!$C2032)</f>
        <v>2031</v>
      </c>
      <c r="M2032">
        <f>IFERROR(IF(AND(402&lt;=VALUE(RIGHT(男子登録情報!$F2032,4)),競技会情報!$E$3*100+競技会情報!$G$3&gt;=VALUE(RIGHT(男子登録情報!$F2032,4))),VALUE(男子登録情報!$G2032)+1,VALUE(男子登録情報!$G2032)),"")</f>
        <v>19</v>
      </c>
      <c r="N2032" t="str">
        <f>IF($K2032="","",IF(男子登録情報!$H2032="北海道",男子登録情報!$H2032,LEFT(男子登録情報!$H2032,LEN(男子登録情報!$H2032)-1)))</f>
        <v>千葉</v>
      </c>
      <c r="O2032" t="str">
        <f>IF($K2032="","",IF(LEN($N2032)=2,LEFT($N2032,1)&amp;"　"&amp;RIGHT($N2032,1)&amp;"・"&amp;男子登録情報!$I2032,$N2032&amp;"・"&amp;男子登録情報!$I2032))</f>
        <v>千　葉・八千代松陰</v>
      </c>
    </row>
    <row r="2033" spans="1:15" x14ac:dyDescent="0.55000000000000004">
      <c r="A2033">
        <f>IF($K2033="","",100000000+男子登録情報!$C2033)</f>
        <v>100002032</v>
      </c>
      <c r="B2033" t="str">
        <f>IF($K2033="","",男子登録情報!$D2033&amp;" ("&amp;男子登録情報!$K2033&amp;")")</f>
        <v>檀上　亜里 (1)</v>
      </c>
      <c r="C2033" t="str">
        <f>IF($K2033="","",男子登録情報!$E2033)</f>
        <v>ﾀﾞﾝｼﾞｮｳ ｱｻﾄ</v>
      </c>
      <c r="D2033" t="str">
        <f>IF($K2033="","",男子登録情報!$O2033&amp;" "&amp;男子登録情報!$N2033&amp;" ("&amp;LEFT(男子登録情報!$F2033,2)&amp;")")</f>
        <v>Asato DANJO (03)</v>
      </c>
      <c r="E2033" t="str">
        <f>IF($K2033="","",男子登録情報!$P2033)</f>
        <v>JPN</v>
      </c>
      <c r="F2033" t="str">
        <f t="shared" si="31"/>
        <v>1</v>
      </c>
      <c r="G2033">
        <f>IF($K2033="","",男子登録情報!$M2033)</f>
        <v>33</v>
      </c>
      <c r="H2033">
        <f>IF($K2033="","",男子登録情報!$A2033)</f>
        <v>492200</v>
      </c>
      <c r="K2033">
        <f>IF(男子登録情報!$C2033="","",男子登録情報!$C2033)</f>
        <v>2032</v>
      </c>
      <c r="M2033">
        <f>IFERROR(IF(AND(402&lt;=VALUE(RIGHT(男子登録情報!$F2033,4)),競技会情報!$E$3*100+競技会情報!$G$3&gt;=VALUE(RIGHT(男子登録情報!$F2033,4))),VALUE(男子登録情報!$G2033)+1,VALUE(男子登録情報!$G2033)),"")</f>
        <v>19</v>
      </c>
      <c r="N2033" t="str">
        <f>IF($K2033="","",IF(男子登録情報!$H2033="北海道",男子登録情報!$H2033,LEFT(男子登録情報!$H2033,LEN(男子登録情報!$H2033)-1)))</f>
        <v>岡山</v>
      </c>
      <c r="O2033" t="str">
        <f>IF($K2033="","",IF(LEN($N2033)=2,LEFT($N2033,1)&amp;"　"&amp;RIGHT($N2033,1)&amp;"・"&amp;男子登録情報!$I2033,$N2033&amp;"・"&amp;男子登録情報!$I2033))</f>
        <v>岡　山・倉敷青陵</v>
      </c>
    </row>
    <row r="2034" spans="1:15" x14ac:dyDescent="0.55000000000000004">
      <c r="A2034">
        <f>IF($K2034="","",100000000+男子登録情報!$C2034)</f>
        <v>100002033</v>
      </c>
      <c r="B2034" t="str">
        <f>IF($K2034="","",男子登録情報!$D2034&amp;" ("&amp;男子登録情報!$K2034&amp;")")</f>
        <v>山口　達也 (1)</v>
      </c>
      <c r="C2034" t="str">
        <f>IF($K2034="","",男子登録情報!$E2034)</f>
        <v>ﾔﾏｸﾞﾁ ﾀﾂﾔ</v>
      </c>
      <c r="D2034" t="str">
        <f>IF($K2034="","",男子登録情報!$O2034&amp;" "&amp;男子登録情報!$N2034&amp;" ("&amp;LEFT(男子登録情報!$F2034,2)&amp;")")</f>
        <v>Tatsuya YAMAGUCHI (03)</v>
      </c>
      <c r="E2034" t="str">
        <f>IF($K2034="","",男子登録情報!$P2034)</f>
        <v>JPN</v>
      </c>
      <c r="F2034" t="str">
        <f t="shared" si="31"/>
        <v>1</v>
      </c>
      <c r="G2034">
        <f>IF($K2034="","",男子登録情報!$M2034)</f>
        <v>23</v>
      </c>
      <c r="H2034">
        <f>IF($K2034="","",男子登録情報!$A2034)</f>
        <v>492200</v>
      </c>
      <c r="K2034">
        <f>IF(男子登録情報!$C2034="","",男子登録情報!$C2034)</f>
        <v>2033</v>
      </c>
      <c r="M2034">
        <f>IFERROR(IF(AND(402&lt;=VALUE(RIGHT(男子登録情報!$F2034,4)),競技会情報!$E$3*100+競技会情報!$G$3&gt;=VALUE(RIGHT(男子登録情報!$F2034,4))),VALUE(男子登録情報!$G2034)+1,VALUE(男子登録情報!$G2034)),"")</f>
        <v>19</v>
      </c>
      <c r="N2034" t="str">
        <f>IF($K2034="","",IF(男子登録情報!$H2034="北海道",男子登録情報!$H2034,LEFT(男子登録情報!$H2034,LEN(男子登録情報!$H2034)-1)))</f>
        <v>愛知</v>
      </c>
      <c r="O2034" t="str">
        <f>IF($K2034="","",IF(LEN($N2034)=2,LEFT($N2034,1)&amp;"　"&amp;RIGHT($N2034,1)&amp;"・"&amp;男子登録情報!$I2034,$N2034&amp;"・"&amp;男子登録情報!$I2034))</f>
        <v>愛　知・横須賀</v>
      </c>
    </row>
    <row r="2035" spans="1:15" x14ac:dyDescent="0.55000000000000004">
      <c r="A2035">
        <f>IF($K2035="","",100000000+男子登録情報!$C2035)</f>
        <v>100002034</v>
      </c>
      <c r="B2035" t="str">
        <f>IF($K2035="","",男子登録情報!$D2035&amp;" ("&amp;男子登録情報!$K2035&amp;")")</f>
        <v>清水　隼人 (1)</v>
      </c>
      <c r="C2035" t="str">
        <f>IF($K2035="","",男子登録情報!$E2035)</f>
        <v>ｼﾐｽﾞ ﾊﾔﾄ</v>
      </c>
      <c r="D2035" t="str">
        <f>IF($K2035="","",男子登録情報!$O2035&amp;" "&amp;男子登録情報!$N2035&amp;" ("&amp;LEFT(男子登録情報!$F2035,2)&amp;")")</f>
        <v>Hayato SHIMIZU (03)</v>
      </c>
      <c r="E2035" t="str">
        <f>IF($K2035="","",男子登録情報!$P2035)</f>
        <v>JPN</v>
      </c>
      <c r="F2035" t="str">
        <f t="shared" si="31"/>
        <v>1</v>
      </c>
      <c r="G2035">
        <f>IF($K2035="","",男子登録情報!$M2035)</f>
        <v>26</v>
      </c>
      <c r="H2035">
        <f>IF($K2035="","",男子登録情報!$A2035)</f>
        <v>492200</v>
      </c>
      <c r="K2035">
        <f>IF(男子登録情報!$C2035="","",男子登録情報!$C2035)</f>
        <v>2034</v>
      </c>
      <c r="M2035">
        <f>IFERROR(IF(AND(402&lt;=VALUE(RIGHT(男子登録情報!$F2035,4)),競技会情報!$E$3*100+競技会情報!$G$3&gt;=VALUE(RIGHT(男子登録情報!$F2035,4))),VALUE(男子登録情報!$G2035)+1,VALUE(男子登録情報!$G2035)),"")</f>
        <v>19</v>
      </c>
      <c r="N2035" t="str">
        <f>IF($K2035="","",IF(男子登録情報!$H2035="北海道",男子登録情報!$H2035,LEFT(男子登録情報!$H2035,LEN(男子登録情報!$H2035)-1)))</f>
        <v>京都</v>
      </c>
      <c r="O2035" t="str">
        <f>IF($K2035="","",IF(LEN($N2035)=2,LEFT($N2035,1)&amp;"　"&amp;RIGHT($N2035,1)&amp;"・"&amp;男子登録情報!$I2035,$N2035&amp;"・"&amp;男子登録情報!$I2035))</f>
        <v>京　都・西京</v>
      </c>
    </row>
    <row r="2036" spans="1:15" x14ac:dyDescent="0.55000000000000004">
      <c r="A2036">
        <f>IF($K2036="","",100000000+男子登録情報!$C2036)</f>
        <v>100002035</v>
      </c>
      <c r="B2036" t="str">
        <f>IF($K2036="","",男子登録情報!$D2036&amp;" ("&amp;男子登録情報!$K2036&amp;")")</f>
        <v>恵南　優貴 (1)</v>
      </c>
      <c r="C2036" t="str">
        <f>IF($K2036="","",男子登録情報!$E2036)</f>
        <v>ｴﾅﾐ ﾕｳｷ</v>
      </c>
      <c r="D2036" t="str">
        <f>IF($K2036="","",男子登録情報!$O2036&amp;" "&amp;男子登録情報!$N2036&amp;" ("&amp;LEFT(男子登録情報!$F2036,2)&amp;")")</f>
        <v>Yuki ENAMI (03)</v>
      </c>
      <c r="E2036" t="str">
        <f>IF($K2036="","",男子登録情報!$P2036)</f>
        <v>JPN</v>
      </c>
      <c r="F2036" t="str">
        <f t="shared" si="31"/>
        <v>1</v>
      </c>
      <c r="G2036">
        <f>IF($K2036="","",男子登録情報!$M2036)</f>
        <v>34</v>
      </c>
      <c r="H2036">
        <f>IF($K2036="","",男子登録情報!$A2036)</f>
        <v>492200</v>
      </c>
      <c r="K2036">
        <f>IF(男子登録情報!$C2036="","",男子登録情報!$C2036)</f>
        <v>2035</v>
      </c>
      <c r="M2036">
        <f>IFERROR(IF(AND(402&lt;=VALUE(RIGHT(男子登録情報!$F2036,4)),競技会情報!$E$3*100+競技会情報!$G$3&gt;=VALUE(RIGHT(男子登録情報!$F2036,4))),VALUE(男子登録情報!$G2036)+1,VALUE(男子登録情報!$G2036)),"")</f>
        <v>19</v>
      </c>
      <c r="N2036" t="str">
        <f>IF($K2036="","",IF(男子登録情報!$H2036="北海道",男子登録情報!$H2036,LEFT(男子登録情報!$H2036,LEN(男子登録情報!$H2036)-1)))</f>
        <v>広島</v>
      </c>
      <c r="O2036" t="str">
        <f>IF($K2036="","",IF(LEN($N2036)=2,LEFT($N2036,1)&amp;"　"&amp;RIGHT($N2036,1)&amp;"・"&amp;男子登録情報!$I2036,$N2036&amp;"・"&amp;男子登録情報!$I2036))</f>
        <v>広　島・広島皆実</v>
      </c>
    </row>
    <row r="2037" spans="1:15" x14ac:dyDescent="0.55000000000000004">
      <c r="A2037">
        <f>IF($K2037="","",100000000+男子登録情報!$C2037)</f>
        <v>100002036</v>
      </c>
      <c r="B2037" t="str">
        <f>IF($K2037="","",男子登録情報!$D2037&amp;" ("&amp;男子登録情報!$K2037&amp;")")</f>
        <v>渡邉　拓 (1)</v>
      </c>
      <c r="C2037" t="str">
        <f>IF($K2037="","",男子登録情報!$E2037)</f>
        <v>ﾜﾀﾅﾍﾞ ﾀｸ</v>
      </c>
      <c r="D2037" t="str">
        <f>IF($K2037="","",男子登録情報!$O2037&amp;" "&amp;男子登録情報!$N2037&amp;" ("&amp;LEFT(男子登録情報!$F2037,2)&amp;")")</f>
        <v>Taku WATANABE (03)</v>
      </c>
      <c r="E2037" t="str">
        <f>IF($K2037="","",男子登録情報!$P2037)</f>
        <v>JPN</v>
      </c>
      <c r="F2037" t="str">
        <f t="shared" si="31"/>
        <v>1</v>
      </c>
      <c r="G2037">
        <f>IF($K2037="","",男子登録情報!$M2037)</f>
        <v>43</v>
      </c>
      <c r="H2037">
        <f>IF($K2037="","",男子登録情報!$A2037)</f>
        <v>492200</v>
      </c>
      <c r="K2037">
        <f>IF(男子登録情報!$C2037="","",男子登録情報!$C2037)</f>
        <v>2036</v>
      </c>
      <c r="M2037">
        <f>IFERROR(IF(AND(402&lt;=VALUE(RIGHT(男子登録情報!$F2037,4)),競技会情報!$E$3*100+競技会情報!$G$3&gt;=VALUE(RIGHT(男子登録情報!$F2037,4))),VALUE(男子登録情報!$G2037)+1,VALUE(男子登録情報!$G2037)),"")</f>
        <v>19</v>
      </c>
      <c r="N2037" t="str">
        <f>IF($K2037="","",IF(男子登録情報!$H2037="北海道",男子登録情報!$H2037,LEFT(男子登録情報!$H2037,LEN(男子登録情報!$H2037)-1)))</f>
        <v>熊本</v>
      </c>
      <c r="O2037" t="str">
        <f>IF($K2037="","",IF(LEN($N2037)=2,LEFT($N2037,1)&amp;"　"&amp;RIGHT($N2037,1)&amp;"・"&amp;男子登録情報!$I2037,$N2037&amp;"・"&amp;男子登録情報!$I2037))</f>
        <v>熊　本・熊本学園大学附属</v>
      </c>
    </row>
    <row r="2038" spans="1:15" x14ac:dyDescent="0.55000000000000004">
      <c r="A2038">
        <f>IF($K2038="","",100000000+男子登録情報!$C2038)</f>
        <v>100002037</v>
      </c>
      <c r="B2038" t="str">
        <f>IF($K2038="","",男子登録情報!$D2038&amp;" ("&amp;男子登録情報!$K2038&amp;")")</f>
        <v>森　拓也 (1)</v>
      </c>
      <c r="C2038" t="str">
        <f>IF($K2038="","",男子登録情報!$E2038)</f>
        <v>ﾓﾘ ﾀｸﾔ</v>
      </c>
      <c r="D2038" t="str">
        <f>IF($K2038="","",男子登録情報!$O2038&amp;" "&amp;男子登録情報!$N2038&amp;" ("&amp;LEFT(男子登録情報!$F2038,2)&amp;")")</f>
        <v>Takuya MORI (03)</v>
      </c>
      <c r="E2038" t="str">
        <f>IF($K2038="","",男子登録情報!$P2038)</f>
        <v>JPN</v>
      </c>
      <c r="F2038" t="str">
        <f t="shared" si="31"/>
        <v>1</v>
      </c>
      <c r="G2038">
        <f>IF($K2038="","",男子登録情報!$M2038)</f>
        <v>42</v>
      </c>
      <c r="H2038">
        <f>IF($K2038="","",男子登録情報!$A2038)</f>
        <v>492200</v>
      </c>
      <c r="K2038">
        <f>IF(男子登録情報!$C2038="","",男子登録情報!$C2038)</f>
        <v>2037</v>
      </c>
      <c r="M2038">
        <f>IFERROR(IF(AND(402&lt;=VALUE(RIGHT(男子登録情報!$F2038,4)),競技会情報!$E$3*100+競技会情報!$G$3&gt;=VALUE(RIGHT(男子登録情報!$F2038,4))),VALUE(男子登録情報!$G2038)+1,VALUE(男子登録情報!$G2038)),"")</f>
        <v>19</v>
      </c>
      <c r="N2038" t="str">
        <f>IF($K2038="","",IF(男子登録情報!$H2038="北海道",男子登録情報!$H2038,LEFT(男子登録情報!$H2038,LEN(男子登録情報!$H2038)-1)))</f>
        <v>沖縄</v>
      </c>
      <c r="O2038" t="str">
        <f>IF($K2038="","",IF(LEN($N2038)=2,LEFT($N2038,1)&amp;"　"&amp;RIGHT($N2038,1)&amp;"・"&amp;男子登録情報!$I2038,$N2038&amp;"・"&amp;男子登録情報!$I2038))</f>
        <v>沖　縄・角川ドワンゴ学園N</v>
      </c>
    </row>
    <row r="2039" spans="1:15" x14ac:dyDescent="0.55000000000000004">
      <c r="A2039">
        <f>IF($K2039="","",100000000+男子登録情報!$C2039)</f>
        <v>100002038</v>
      </c>
      <c r="B2039" t="str">
        <f>IF($K2039="","",男子登録情報!$D2039&amp;" ("&amp;男子登録情報!$K2039&amp;")")</f>
        <v>門脇　優 (1)</v>
      </c>
      <c r="C2039" t="str">
        <f>IF($K2039="","",男子登録情報!$E2039)</f>
        <v>ｶﾄﾞﾜｷ ﾕｳ</v>
      </c>
      <c r="D2039" t="str">
        <f>IF($K2039="","",男子登録情報!$O2039&amp;" "&amp;男子登録情報!$N2039&amp;" ("&amp;LEFT(男子登録情報!$F2039,2)&amp;")")</f>
        <v>Yu KADOWAKI (04)</v>
      </c>
      <c r="E2039" t="str">
        <f>IF($K2039="","",男子登録情報!$P2039)</f>
        <v>JPN</v>
      </c>
      <c r="F2039" t="str">
        <f t="shared" si="31"/>
        <v>1</v>
      </c>
      <c r="G2039">
        <f>IF($K2039="","",男子登録情報!$M2039)</f>
        <v>39</v>
      </c>
      <c r="H2039">
        <f>IF($K2039="","",男子登録情報!$A2039)</f>
        <v>492200</v>
      </c>
      <c r="K2039">
        <f>IF(男子登録情報!$C2039="","",男子登録情報!$C2039)</f>
        <v>2038</v>
      </c>
      <c r="M2039">
        <f>IFERROR(IF(AND(402&lt;=VALUE(RIGHT(男子登録情報!$F2039,4)),競技会情報!$E$3*100+競技会情報!$G$3&gt;=VALUE(RIGHT(男子登録情報!$F2039,4))),VALUE(男子登録情報!$G2039)+1,VALUE(男子登録情報!$G2039)),"")</f>
        <v>18</v>
      </c>
      <c r="N2039" t="str">
        <f>IF($K2039="","",IF(男子登録情報!$H2039="北海道",男子登録情報!$H2039,LEFT(男子登録情報!$H2039,LEN(男子登録情報!$H2039)-1)))</f>
        <v>高知</v>
      </c>
      <c r="O2039" t="str">
        <f>IF($K2039="","",IF(LEN($N2039)=2,LEFT($N2039,1)&amp;"　"&amp;RIGHT($N2039,1)&amp;"・"&amp;男子登録情報!$I2039,$N2039&amp;"・"&amp;男子登録情報!$I2039))</f>
        <v>高　知・高知追手前</v>
      </c>
    </row>
    <row r="2040" spans="1:15" x14ac:dyDescent="0.55000000000000004">
      <c r="A2040">
        <f>IF($K2040="","",100000000+男子登録情報!$C2040)</f>
        <v>100002039</v>
      </c>
      <c r="B2040" t="str">
        <f>IF($K2040="","",男子登録情報!$D2040&amp;" ("&amp;男子登録情報!$K2040&amp;")")</f>
        <v>黒瀬　涼大 (1)</v>
      </c>
      <c r="C2040" t="str">
        <f>IF($K2040="","",男子登録情報!$E2040)</f>
        <v>ｸﾛｾ ﾘｮｳﾀ</v>
      </c>
      <c r="D2040" t="str">
        <f>IF($K2040="","",男子登録情報!$O2040&amp;" "&amp;男子登録情報!$N2040&amp;" ("&amp;LEFT(男子登録情報!$F2040,2)&amp;")")</f>
        <v>Ryota KUROSE (02)</v>
      </c>
      <c r="E2040" t="str">
        <f>IF($K2040="","",男子登録情報!$P2040)</f>
        <v>JPN</v>
      </c>
      <c r="F2040" t="str">
        <f t="shared" si="31"/>
        <v>1</v>
      </c>
      <c r="G2040">
        <f>IF($K2040="","",男子登録情報!$M2040)</f>
        <v>27</v>
      </c>
      <c r="H2040">
        <f>IF($K2040="","",男子登録情報!$A2040)</f>
        <v>492200</v>
      </c>
      <c r="K2040">
        <f>IF(男子登録情報!$C2040="","",男子登録情報!$C2040)</f>
        <v>2039</v>
      </c>
      <c r="M2040">
        <f>IFERROR(IF(AND(402&lt;=VALUE(RIGHT(男子登録情報!$F2040,4)),競技会情報!$E$3*100+競技会情報!$G$3&gt;=VALUE(RIGHT(男子登録情報!$F2040,4))),VALUE(男子登録情報!$G2040)+1,VALUE(男子登録情報!$G2040)),"")</f>
        <v>20</v>
      </c>
      <c r="N2040" t="str">
        <f>IF($K2040="","",IF(男子登録情報!$H2040="北海道",男子登録情報!$H2040,LEFT(男子登録情報!$H2040,LEN(男子登録情報!$H2040)-1)))</f>
        <v>大阪</v>
      </c>
      <c r="O2040" t="str">
        <f>IF($K2040="","",IF(LEN($N2040)=2,LEFT($N2040,1)&amp;"　"&amp;RIGHT($N2040,1)&amp;"・"&amp;男子登録情報!$I2040,$N2040&amp;"・"&amp;男子登録情報!$I2040))</f>
        <v>大　阪・早稲田摂陵</v>
      </c>
    </row>
    <row r="2041" spans="1:15" x14ac:dyDescent="0.55000000000000004">
      <c r="A2041">
        <f>IF($K2041="","",100000000+男子登録情報!$C2041)</f>
        <v>100002040</v>
      </c>
      <c r="B2041" t="str">
        <f>IF($K2041="","",男子登録情報!$D2041&amp;" ("&amp;男子登録情報!$K2041&amp;")")</f>
        <v>中野　峻作 (1)</v>
      </c>
      <c r="C2041" t="str">
        <f>IF($K2041="","",男子登録情報!$E2041)</f>
        <v>ﾅｶﾉ ｼｭﾝｻｸ</v>
      </c>
      <c r="D2041" t="str">
        <f>IF($K2041="","",男子登録情報!$O2041&amp;" "&amp;男子登録情報!$N2041&amp;" ("&amp;LEFT(男子登録情報!$F2041,2)&amp;")")</f>
        <v>Shunsaku NAKANO (03)</v>
      </c>
      <c r="E2041" t="str">
        <f>IF($K2041="","",男子登録情報!$P2041)</f>
        <v>JPN</v>
      </c>
      <c r="F2041" t="str">
        <f t="shared" si="31"/>
        <v>1</v>
      </c>
      <c r="G2041">
        <f>IF($K2041="","",男子登録情報!$M2041)</f>
        <v>27</v>
      </c>
      <c r="H2041">
        <f>IF($K2041="","",男子登録情報!$A2041)</f>
        <v>492200</v>
      </c>
      <c r="K2041">
        <f>IF(男子登録情報!$C2041="","",男子登録情報!$C2041)</f>
        <v>2040</v>
      </c>
      <c r="M2041">
        <f>IFERROR(IF(AND(402&lt;=VALUE(RIGHT(男子登録情報!$F2041,4)),競技会情報!$E$3*100+競技会情報!$G$3&gt;=VALUE(RIGHT(男子登録情報!$F2041,4))),VALUE(男子登録情報!$G2041)+1,VALUE(男子登録情報!$G2041)),"")</f>
        <v>19</v>
      </c>
      <c r="N2041" t="str">
        <f>IF($K2041="","",IF(男子登録情報!$H2041="北海道",男子登録情報!$H2041,LEFT(男子登録情報!$H2041,LEN(男子登録情報!$H2041)-1)))</f>
        <v>大阪</v>
      </c>
      <c r="O2041" t="str">
        <f>IF($K2041="","",IF(LEN($N2041)=2,LEFT($N2041,1)&amp;"　"&amp;RIGHT($N2041,1)&amp;"・"&amp;男子登録情報!$I2041,$N2041&amp;"・"&amp;男子登録情報!$I2041))</f>
        <v>大　阪・北千里</v>
      </c>
    </row>
    <row r="2042" spans="1:15" x14ac:dyDescent="0.55000000000000004">
      <c r="A2042">
        <f>IF($K2042="","",100000000+男子登録情報!$C2042)</f>
        <v>100002041</v>
      </c>
      <c r="B2042" t="str">
        <f>IF($K2042="","",男子登録情報!$D2042&amp;" ("&amp;男子登録情報!$K2042&amp;")")</f>
        <v>橋本　翔太 (1)</v>
      </c>
      <c r="C2042" t="str">
        <f>IF($K2042="","",男子登録情報!$E2042)</f>
        <v>ﾊｼﾓﾄ ｼｮｳﾀ</v>
      </c>
      <c r="D2042" t="str">
        <f>IF($K2042="","",男子登録情報!$O2042&amp;" "&amp;男子登録情報!$N2042&amp;" ("&amp;LEFT(男子登録情報!$F2042,2)&amp;")")</f>
        <v>Shota HASHIMOTO (03)</v>
      </c>
      <c r="E2042" t="str">
        <f>IF($K2042="","",男子登録情報!$P2042)</f>
        <v>JPN</v>
      </c>
      <c r="F2042" t="str">
        <f t="shared" si="31"/>
        <v>1</v>
      </c>
      <c r="G2042">
        <f>IF($K2042="","",男子登録情報!$M2042)</f>
        <v>14</v>
      </c>
      <c r="H2042">
        <f>IF($K2042="","",男子登録情報!$A2042)</f>
        <v>492200</v>
      </c>
      <c r="K2042">
        <f>IF(男子登録情報!$C2042="","",男子登録情報!$C2042)</f>
        <v>2041</v>
      </c>
      <c r="M2042">
        <f>IFERROR(IF(AND(402&lt;=VALUE(RIGHT(男子登録情報!$F2042,4)),競技会情報!$E$3*100+競技会情報!$G$3&gt;=VALUE(RIGHT(男子登録情報!$F2042,4))),VALUE(男子登録情報!$G2042)+1,VALUE(男子登録情報!$G2042)),"")</f>
        <v>19</v>
      </c>
      <c r="N2042" t="str">
        <f>IF($K2042="","",IF(男子登録情報!$H2042="北海道",男子登録情報!$H2042,LEFT(男子登録情報!$H2042,LEN(男子登録情報!$H2042)-1)))</f>
        <v>神奈川</v>
      </c>
      <c r="O2042" t="str">
        <f>IF($K2042="","",IF(LEN($N2042)=2,LEFT($N2042,1)&amp;"　"&amp;RIGHT($N2042,1)&amp;"・"&amp;男子登録情報!$I2042,$N2042&amp;"・"&amp;男子登録情報!$I2042))</f>
        <v>神奈川・川崎高校</v>
      </c>
    </row>
    <row r="2043" spans="1:15" x14ac:dyDescent="0.55000000000000004">
      <c r="A2043">
        <f>IF($K2043="","",100000000+男子登録情報!$C2043)</f>
        <v>100002042</v>
      </c>
      <c r="B2043" t="str">
        <f>IF($K2043="","",男子登録情報!$D2043&amp;" ("&amp;男子登録情報!$K2043&amp;")")</f>
        <v>中畠　悠真 (1)</v>
      </c>
      <c r="C2043" t="str">
        <f>IF($K2043="","",男子登録情報!$E2043)</f>
        <v>ﾅｶﾊﾀ ﾕｳﾀ</v>
      </c>
      <c r="D2043" t="str">
        <f>IF($K2043="","",男子登録情報!$O2043&amp;" "&amp;男子登録情報!$N2043&amp;" ("&amp;LEFT(男子登録情報!$F2043,2)&amp;")")</f>
        <v>Yuma NAKAHATA (02)</v>
      </c>
      <c r="E2043" t="str">
        <f>IF($K2043="","",男子登録情報!$P2043)</f>
        <v>JPN</v>
      </c>
      <c r="F2043" t="str">
        <f t="shared" si="31"/>
        <v>1</v>
      </c>
      <c r="G2043">
        <f>IF($K2043="","",男子登録情報!$M2043)</f>
        <v>27</v>
      </c>
      <c r="H2043">
        <f>IF($K2043="","",男子登録情報!$A2043)</f>
        <v>492200</v>
      </c>
      <c r="K2043">
        <f>IF(男子登録情報!$C2043="","",男子登録情報!$C2043)</f>
        <v>2042</v>
      </c>
      <c r="M2043">
        <f>IFERROR(IF(AND(402&lt;=VALUE(RIGHT(男子登録情報!$F2043,4)),競技会情報!$E$3*100+競技会情報!$G$3&gt;=VALUE(RIGHT(男子登録情報!$F2043,4))),VALUE(男子登録情報!$G2043)+1,VALUE(男子登録情報!$G2043)),"")</f>
        <v>20</v>
      </c>
      <c r="N2043" t="str">
        <f>IF($K2043="","",IF(男子登録情報!$H2043="北海道",男子登録情報!$H2043,LEFT(男子登録情報!$H2043,LEN(男子登録情報!$H2043)-1)))</f>
        <v>大阪</v>
      </c>
      <c r="O2043" t="str">
        <f>IF($K2043="","",IF(LEN($N2043)=2,LEFT($N2043,1)&amp;"　"&amp;RIGHT($N2043,1)&amp;"・"&amp;男子登録情報!$I2043,$N2043&amp;"・"&amp;男子登録情報!$I2043))</f>
        <v>大　阪・天王寺</v>
      </c>
    </row>
    <row r="2044" spans="1:15" x14ac:dyDescent="0.55000000000000004">
      <c r="A2044">
        <f>IF($K2044="","",100000000+男子登録情報!$C2044)</f>
        <v>100002043</v>
      </c>
      <c r="B2044" t="str">
        <f>IF($K2044="","",男子登録情報!$D2044&amp;" ("&amp;男子登録情報!$K2044&amp;")")</f>
        <v>中島　慶大 (1)</v>
      </c>
      <c r="C2044" t="str">
        <f>IF($K2044="","",男子登録情報!$E2044)</f>
        <v>ﾅｶｼﾏ ｹｲﾀ</v>
      </c>
      <c r="D2044" t="str">
        <f>IF($K2044="","",男子登録情報!$O2044&amp;" "&amp;男子登録情報!$N2044&amp;" ("&amp;LEFT(男子登録情報!$F2044,2)&amp;")")</f>
        <v>Keita NAKASHIMA (04)</v>
      </c>
      <c r="E2044" t="str">
        <f>IF($K2044="","",男子登録情報!$P2044)</f>
        <v>JPN</v>
      </c>
      <c r="F2044" t="str">
        <f t="shared" si="31"/>
        <v>1</v>
      </c>
      <c r="G2044">
        <f>IF($K2044="","",男子登録情報!$M2044)</f>
        <v>21</v>
      </c>
      <c r="H2044">
        <f>IF($K2044="","",男子登録情報!$A2044)</f>
        <v>492200</v>
      </c>
      <c r="K2044">
        <f>IF(男子登録情報!$C2044="","",男子登録情報!$C2044)</f>
        <v>2043</v>
      </c>
      <c r="M2044">
        <f>IFERROR(IF(AND(402&lt;=VALUE(RIGHT(男子登録情報!$F2044,4)),競技会情報!$E$3*100+競技会情報!$G$3&gt;=VALUE(RIGHT(男子登録情報!$F2044,4))),VALUE(男子登録情報!$G2044)+1,VALUE(男子登録情報!$G2044)),"")</f>
        <v>18</v>
      </c>
      <c r="N2044" t="str">
        <f>IF($K2044="","",IF(男子登録情報!$H2044="北海道",男子登録情報!$H2044,LEFT(男子登録情報!$H2044,LEN(男子登録情報!$H2044)-1)))</f>
        <v>岐阜</v>
      </c>
      <c r="O2044" t="str">
        <f>IF($K2044="","",IF(LEN($N2044)=2,LEFT($N2044,1)&amp;"　"&amp;RIGHT($N2044,1)&amp;"・"&amp;男子登録情報!$I2044,$N2044&amp;"・"&amp;男子登録情報!$I2044))</f>
        <v>岐　阜・加納</v>
      </c>
    </row>
    <row r="2045" spans="1:15" x14ac:dyDescent="0.55000000000000004">
      <c r="A2045">
        <f>IF($K2045="","",100000000+男子登録情報!$C2045)</f>
        <v>100002044</v>
      </c>
      <c r="B2045" t="str">
        <f>IF($K2045="","",男子登録情報!$D2045&amp;" ("&amp;男子登録情報!$K2045&amp;")")</f>
        <v>松田　真志 (1)</v>
      </c>
      <c r="C2045" t="str">
        <f>IF($K2045="","",男子登録情報!$E2045)</f>
        <v>ﾏﾂﾀﾞ ｼﾝｼﾞ</v>
      </c>
      <c r="D2045" t="str">
        <f>IF($K2045="","",男子登録情報!$O2045&amp;" "&amp;男子登録情報!$N2045&amp;" ("&amp;LEFT(男子登録情報!$F2045,2)&amp;")")</f>
        <v>Shinji MATSUDA (03)</v>
      </c>
      <c r="E2045" t="str">
        <f>IF($K2045="","",男子登録情報!$P2045)</f>
        <v>JPN</v>
      </c>
      <c r="F2045" t="str">
        <f t="shared" si="31"/>
        <v>1</v>
      </c>
      <c r="G2045">
        <f>IF($K2045="","",男子登録情報!$M2045)</f>
        <v>30</v>
      </c>
      <c r="H2045">
        <f>IF($K2045="","",男子登録情報!$A2045)</f>
        <v>492200</v>
      </c>
      <c r="K2045">
        <f>IF(男子登録情報!$C2045="","",男子登録情報!$C2045)</f>
        <v>2044</v>
      </c>
      <c r="M2045">
        <f>IFERROR(IF(AND(402&lt;=VALUE(RIGHT(男子登録情報!$F2045,4)),競技会情報!$E$3*100+競技会情報!$G$3&gt;=VALUE(RIGHT(男子登録情報!$F2045,4))),VALUE(男子登録情報!$G2045)+1,VALUE(男子登録情報!$G2045)),"")</f>
        <v>19</v>
      </c>
      <c r="N2045" t="str">
        <f>IF($K2045="","",IF(男子登録情報!$H2045="北海道",男子登録情報!$H2045,LEFT(男子登録情報!$H2045,LEN(男子登録情報!$H2045)-1)))</f>
        <v>和歌山</v>
      </c>
      <c r="O2045" t="str">
        <f>IF($K2045="","",IF(LEN($N2045)=2,LEFT($N2045,1)&amp;"　"&amp;RIGHT($N2045,1)&amp;"・"&amp;男子登録情報!$I2045,$N2045&amp;"・"&amp;男子登録情報!$I2045))</f>
        <v>和歌山・初芝橋本</v>
      </c>
    </row>
    <row r="2046" spans="1:15" x14ac:dyDescent="0.55000000000000004">
      <c r="A2046">
        <f>IF($K2046="","",100000000+男子登録情報!$C2046)</f>
        <v>100002045</v>
      </c>
      <c r="B2046" t="str">
        <f>IF($K2046="","",男子登録情報!$D2046&amp;" ("&amp;男子登録情報!$K2046&amp;")")</f>
        <v>宿野　咲太 (1)</v>
      </c>
      <c r="C2046" t="str">
        <f>IF($K2046="","",男子登録情報!$E2046)</f>
        <v>ｼｭｸﾉ ｻｸﾀ</v>
      </c>
      <c r="D2046" t="str">
        <f>IF($K2046="","",男子登録情報!$O2046&amp;" "&amp;男子登録情報!$N2046&amp;" ("&amp;LEFT(男子登録情報!$F2046,2)&amp;")")</f>
        <v>Sakuta SHUKUNO (03)</v>
      </c>
      <c r="E2046" t="str">
        <f>IF($K2046="","",男子登録情報!$P2046)</f>
        <v>JPN</v>
      </c>
      <c r="F2046" t="str">
        <f t="shared" si="31"/>
        <v>1</v>
      </c>
      <c r="G2046">
        <f>IF($K2046="","",男子登録情報!$M2046)</f>
        <v>28</v>
      </c>
      <c r="H2046">
        <f>IF($K2046="","",男子登録情報!$A2046)</f>
        <v>492200</v>
      </c>
      <c r="K2046">
        <f>IF(男子登録情報!$C2046="","",男子登録情報!$C2046)</f>
        <v>2045</v>
      </c>
      <c r="M2046">
        <f>IFERROR(IF(AND(402&lt;=VALUE(RIGHT(男子登録情報!$F2046,4)),競技会情報!$E$3*100+競技会情報!$G$3&gt;=VALUE(RIGHT(男子登録情報!$F2046,4))),VALUE(男子登録情報!$G2046)+1,VALUE(男子登録情報!$G2046)),"")</f>
        <v>19</v>
      </c>
      <c r="N2046" t="str">
        <f>IF($K2046="","",IF(男子登録情報!$H2046="北海道",男子登録情報!$H2046,LEFT(男子登録情報!$H2046,LEN(男子登録情報!$H2046)-1)))</f>
        <v>兵庫</v>
      </c>
      <c r="O2046" t="str">
        <f>IF($K2046="","",IF(LEN($N2046)=2,LEFT($N2046,1)&amp;"　"&amp;RIGHT($N2046,1)&amp;"・"&amp;男子登録情報!$I2046,$N2046&amp;"・"&amp;男子登録情報!$I2046))</f>
        <v>兵　庫・宝塚</v>
      </c>
    </row>
    <row r="2047" spans="1:15" x14ac:dyDescent="0.55000000000000004">
      <c r="A2047">
        <f>IF($K2047="","",100000000+男子登録情報!$C2047)</f>
        <v>100002046</v>
      </c>
      <c r="B2047" t="str">
        <f>IF($K2047="","",男子登録情報!$D2047&amp;" ("&amp;男子登録情報!$K2047&amp;")")</f>
        <v>福谷　知紀 (1)</v>
      </c>
      <c r="C2047" t="str">
        <f>IF($K2047="","",男子登録情報!$E2047)</f>
        <v>ﾌｸﾀﾆ ﾄﾓｷ</v>
      </c>
      <c r="D2047" t="str">
        <f>IF($K2047="","",男子登録情報!$O2047&amp;" "&amp;男子登録情報!$N2047&amp;" ("&amp;LEFT(男子登録情報!$F2047,2)&amp;")")</f>
        <v>Tomoki FUKUTANI (03)</v>
      </c>
      <c r="E2047" t="str">
        <f>IF($K2047="","",男子登録情報!$P2047)</f>
        <v>JPN</v>
      </c>
      <c r="F2047" t="str">
        <f t="shared" si="31"/>
        <v>1</v>
      </c>
      <c r="G2047">
        <f>IF($K2047="","",男子登録情報!$M2047)</f>
        <v>27</v>
      </c>
      <c r="H2047">
        <f>IF($K2047="","",男子登録情報!$A2047)</f>
        <v>492200</v>
      </c>
      <c r="K2047">
        <f>IF(男子登録情報!$C2047="","",男子登録情報!$C2047)</f>
        <v>2046</v>
      </c>
      <c r="M2047">
        <f>IFERROR(IF(AND(402&lt;=VALUE(RIGHT(男子登録情報!$F2047,4)),競技会情報!$E$3*100+競技会情報!$G$3&gt;=VALUE(RIGHT(男子登録情報!$F2047,4))),VALUE(男子登録情報!$G2047)+1,VALUE(男子登録情報!$G2047)),"")</f>
        <v>19</v>
      </c>
      <c r="N2047" t="str">
        <f>IF($K2047="","",IF(男子登録情報!$H2047="北海道",男子登録情報!$H2047,LEFT(男子登録情報!$H2047,LEN(男子登録情報!$H2047)-1)))</f>
        <v>大阪</v>
      </c>
      <c r="O2047" t="str">
        <f>IF($K2047="","",IF(LEN($N2047)=2,LEFT($N2047,1)&amp;"　"&amp;RIGHT($N2047,1)&amp;"・"&amp;男子登録情報!$I2047,$N2047&amp;"・"&amp;男子登録情報!$I2047))</f>
        <v>大　阪・高槻北</v>
      </c>
    </row>
    <row r="2048" spans="1:15" x14ac:dyDescent="0.55000000000000004">
      <c r="A2048">
        <f>IF($K2048="","",100000000+男子登録情報!$C2048)</f>
        <v>100002047</v>
      </c>
      <c r="B2048" t="str">
        <f>IF($K2048="","",男子登録情報!$D2048&amp;" ("&amp;男子登録情報!$K2048&amp;")")</f>
        <v>久留宮　圭祐 (1)</v>
      </c>
      <c r="C2048" t="str">
        <f>IF($K2048="","",男子登録情報!$E2048)</f>
        <v>ｸﾙﾐﾔ ｹｲｽｹ</v>
      </c>
      <c r="D2048" t="str">
        <f>IF($K2048="","",男子登録情報!$O2048&amp;" "&amp;男子登録情報!$N2048&amp;" ("&amp;LEFT(男子登録情報!$F2048,2)&amp;")")</f>
        <v>Keisuke KURUMIYA (03)</v>
      </c>
      <c r="E2048" t="str">
        <f>IF($K2048="","",男子登録情報!$P2048)</f>
        <v>JPN</v>
      </c>
      <c r="F2048" t="str">
        <f t="shared" si="31"/>
        <v>1</v>
      </c>
      <c r="G2048">
        <f>IF($K2048="","",男子登録情報!$M2048)</f>
        <v>23</v>
      </c>
      <c r="H2048">
        <f>IF($K2048="","",男子登録情報!$A2048)</f>
        <v>492200</v>
      </c>
      <c r="K2048">
        <f>IF(男子登録情報!$C2048="","",男子登録情報!$C2048)</f>
        <v>2047</v>
      </c>
      <c r="M2048">
        <f>IFERROR(IF(AND(402&lt;=VALUE(RIGHT(男子登録情報!$F2048,4)),競技会情報!$E$3*100+競技会情報!$G$3&gt;=VALUE(RIGHT(男子登録情報!$F2048,4))),VALUE(男子登録情報!$G2048)+1,VALUE(男子登録情報!$G2048)),"")</f>
        <v>19</v>
      </c>
      <c r="N2048" t="str">
        <f>IF($K2048="","",IF(男子登録情報!$H2048="北海道",男子登録情報!$H2048,LEFT(男子登録情報!$H2048,LEN(男子登録情報!$H2048)-1)))</f>
        <v>愛知</v>
      </c>
      <c r="O2048" t="str">
        <f>IF($K2048="","",IF(LEN($N2048)=2,LEFT($N2048,1)&amp;"　"&amp;RIGHT($N2048,1)&amp;"・"&amp;男子登録情報!$I2048,$N2048&amp;"・"&amp;男子登録情報!$I2048))</f>
        <v>愛　知・津島</v>
      </c>
    </row>
    <row r="2049" spans="1:15" x14ac:dyDescent="0.55000000000000004">
      <c r="A2049">
        <f>IF($K2049="","",100000000+男子登録情報!$C2049)</f>
        <v>100002048</v>
      </c>
      <c r="B2049" t="str">
        <f>IF($K2049="","",男子登録情報!$D2049&amp;" ("&amp;男子登録情報!$K2049&amp;")")</f>
        <v>増田　涼 (1)</v>
      </c>
      <c r="C2049" t="str">
        <f>IF($K2049="","",男子登録情報!$E2049)</f>
        <v>ﾏｽﾀﾞ ﾘｮｳ</v>
      </c>
      <c r="D2049" t="str">
        <f>IF($K2049="","",男子登録情報!$O2049&amp;" "&amp;男子登録情報!$N2049&amp;" ("&amp;LEFT(男子登録情報!$F2049,2)&amp;")")</f>
        <v>Ryo MASUDA (03)</v>
      </c>
      <c r="E2049" t="str">
        <f>IF($K2049="","",男子登録情報!$P2049)</f>
        <v>JPN</v>
      </c>
      <c r="F2049" t="str">
        <f t="shared" si="31"/>
        <v>1</v>
      </c>
      <c r="G2049">
        <f>IF($K2049="","",男子登録情報!$M2049)</f>
        <v>26</v>
      </c>
      <c r="H2049">
        <f>IF($K2049="","",男子登録情報!$A2049)</f>
        <v>492200</v>
      </c>
      <c r="K2049">
        <f>IF(男子登録情報!$C2049="","",男子登録情報!$C2049)</f>
        <v>2048</v>
      </c>
      <c r="M2049">
        <f>IFERROR(IF(AND(402&lt;=VALUE(RIGHT(男子登録情報!$F2049,4)),競技会情報!$E$3*100+競技会情報!$G$3&gt;=VALUE(RIGHT(男子登録情報!$F2049,4))),VALUE(男子登録情報!$G2049)+1,VALUE(男子登録情報!$G2049)),"")</f>
        <v>19</v>
      </c>
      <c r="N2049" t="str">
        <f>IF($K2049="","",IF(男子登録情報!$H2049="北海道",男子登録情報!$H2049,LEFT(男子登録情報!$H2049,LEN(男子登録情報!$H2049)-1)))</f>
        <v>京都</v>
      </c>
      <c r="O2049" t="str">
        <f>IF($K2049="","",IF(LEN($N2049)=2,LEFT($N2049,1)&amp;"　"&amp;RIGHT($N2049,1)&amp;"・"&amp;男子登録情報!$I2049,$N2049&amp;"・"&amp;男子登録情報!$I2049))</f>
        <v>京　都・鳥羽</v>
      </c>
    </row>
    <row r="2050" spans="1:15" x14ac:dyDescent="0.55000000000000004">
      <c r="A2050">
        <f>IF($K2050="","",100000000+男子登録情報!$C2050)</f>
        <v>100002049</v>
      </c>
      <c r="B2050" t="str">
        <f>IF($K2050="","",男子登録情報!$D2050&amp;" ("&amp;男子登録情報!$K2050&amp;")")</f>
        <v>山上　海斗 (1)</v>
      </c>
      <c r="C2050" t="str">
        <f>IF($K2050="","",男子登録情報!$E2050)</f>
        <v>ﾔﾏｶﾞﾐ ｶｲﾄ</v>
      </c>
      <c r="D2050" t="str">
        <f>IF($K2050="","",男子登録情報!$O2050&amp;" "&amp;男子登録情報!$N2050&amp;" ("&amp;LEFT(男子登録情報!$F2050,2)&amp;")")</f>
        <v>Kaito YAMAGAMI (03)</v>
      </c>
      <c r="E2050" t="str">
        <f>IF($K2050="","",男子登録情報!$P2050)</f>
        <v>JPN</v>
      </c>
      <c r="F2050" t="str">
        <f t="shared" si="31"/>
        <v>1</v>
      </c>
      <c r="G2050">
        <f>IF($K2050="","",男子登録情報!$M2050)</f>
        <v>27</v>
      </c>
      <c r="H2050">
        <f>IF($K2050="","",男子登録情報!$A2050)</f>
        <v>492200</v>
      </c>
      <c r="K2050">
        <f>IF(男子登録情報!$C2050="","",男子登録情報!$C2050)</f>
        <v>2049</v>
      </c>
      <c r="M2050">
        <f>IFERROR(IF(AND(402&lt;=VALUE(RIGHT(男子登録情報!$F2050,4)),競技会情報!$E$3*100+競技会情報!$G$3&gt;=VALUE(RIGHT(男子登録情報!$F2050,4))),VALUE(男子登録情報!$G2050)+1,VALUE(男子登録情報!$G2050)),"")</f>
        <v>19</v>
      </c>
      <c r="N2050" t="str">
        <f>IF($K2050="","",IF(男子登録情報!$H2050="北海道",男子登録情報!$H2050,LEFT(男子登録情報!$H2050,LEN(男子登録情報!$H2050)-1)))</f>
        <v>大阪</v>
      </c>
      <c r="O2050" t="str">
        <f>IF($K2050="","",IF(LEN($N2050)=2,LEFT($N2050,1)&amp;"　"&amp;RIGHT($N2050,1)&amp;"・"&amp;男子登録情報!$I2050,$N2050&amp;"・"&amp;男子登録情報!$I2050))</f>
        <v>大　阪・青凌</v>
      </c>
    </row>
    <row r="2051" spans="1:15" x14ac:dyDescent="0.55000000000000004">
      <c r="A2051">
        <f>IF($K2051="","",100000000+男子登録情報!$C2051)</f>
        <v>100002050</v>
      </c>
      <c r="B2051" t="str">
        <f>IF($K2051="","",男子登録情報!$D2051&amp;" ("&amp;男子登録情報!$K2051&amp;")")</f>
        <v>宇野　京弥 (1)</v>
      </c>
      <c r="C2051" t="str">
        <f>IF($K2051="","",男子登録情報!$E2051)</f>
        <v>ｳﾉ ｷｮｳﾔ</v>
      </c>
      <c r="D2051" t="str">
        <f>IF($K2051="","",男子登録情報!$O2051&amp;" "&amp;男子登録情報!$N2051&amp;" ("&amp;LEFT(男子登録情報!$F2051,2)&amp;")")</f>
        <v>Kyoya UNO (04)</v>
      </c>
      <c r="E2051" t="str">
        <f>IF($K2051="","",男子登録情報!$P2051)</f>
        <v>JPN</v>
      </c>
      <c r="F2051" t="str">
        <f t="shared" ref="F2051:F2114" si="32">IF($K2051="","","1")</f>
        <v>1</v>
      </c>
      <c r="G2051">
        <f>IF($K2051="","",男子登録情報!$M2051)</f>
        <v>33</v>
      </c>
      <c r="H2051">
        <f>IF($K2051="","",男子登録情報!$A2051)</f>
        <v>492200</v>
      </c>
      <c r="K2051">
        <f>IF(男子登録情報!$C2051="","",男子登録情報!$C2051)</f>
        <v>2050</v>
      </c>
      <c r="M2051">
        <f>IFERROR(IF(AND(402&lt;=VALUE(RIGHT(男子登録情報!$F2051,4)),競技会情報!$E$3*100+競技会情報!$G$3&gt;=VALUE(RIGHT(男子登録情報!$F2051,4))),VALUE(男子登録情報!$G2051)+1,VALUE(男子登録情報!$G2051)),"")</f>
        <v>18</v>
      </c>
      <c r="N2051" t="str">
        <f>IF($K2051="","",IF(男子登録情報!$H2051="北海道",男子登録情報!$H2051,LEFT(男子登録情報!$H2051,LEN(男子登録情報!$H2051)-1)))</f>
        <v>岡山</v>
      </c>
      <c r="O2051" t="str">
        <f>IF($K2051="","",IF(LEN($N2051)=2,LEFT($N2051,1)&amp;"　"&amp;RIGHT($N2051,1)&amp;"・"&amp;男子登録情報!$I2051,$N2051&amp;"・"&amp;男子登録情報!$I2051))</f>
        <v>岡　山・岡山一宮</v>
      </c>
    </row>
    <row r="2052" spans="1:15" x14ac:dyDescent="0.55000000000000004">
      <c r="A2052">
        <f>IF($K2052="","",100000000+男子登録情報!$C2052)</f>
        <v>100002051</v>
      </c>
      <c r="B2052" t="str">
        <f>IF($K2052="","",男子登録情報!$D2052&amp;" ("&amp;男子登録情報!$K2052&amp;")")</f>
        <v>福井　大斗 (1)</v>
      </c>
      <c r="C2052" t="str">
        <f>IF($K2052="","",男子登録情報!$E2052)</f>
        <v>ﾌｸｲ ﾀﾞｲﾄ</v>
      </c>
      <c r="D2052" t="str">
        <f>IF($K2052="","",男子登録情報!$O2052&amp;" "&amp;男子登録情報!$N2052&amp;" ("&amp;LEFT(男子登録情報!$F2052,2)&amp;")")</f>
        <v>Daito FUKUI (03)</v>
      </c>
      <c r="E2052" t="str">
        <f>IF($K2052="","",男子登録情報!$P2052)</f>
        <v>JPN</v>
      </c>
      <c r="F2052" t="str">
        <f t="shared" si="32"/>
        <v>1</v>
      </c>
      <c r="G2052">
        <f>IF($K2052="","",男子登録情報!$M2052)</f>
        <v>27</v>
      </c>
      <c r="H2052">
        <f>IF($K2052="","",男子登録情報!$A2052)</f>
        <v>492200</v>
      </c>
      <c r="K2052">
        <f>IF(男子登録情報!$C2052="","",男子登録情報!$C2052)</f>
        <v>2051</v>
      </c>
      <c r="M2052">
        <f>IFERROR(IF(AND(402&lt;=VALUE(RIGHT(男子登録情報!$F2052,4)),競技会情報!$E$3*100+競技会情報!$G$3&gt;=VALUE(RIGHT(男子登録情報!$F2052,4))),VALUE(男子登録情報!$G2052)+1,VALUE(男子登録情報!$G2052)),"")</f>
        <v>19</v>
      </c>
      <c r="N2052" t="str">
        <f>IF($K2052="","",IF(男子登録情報!$H2052="北海道",男子登録情報!$H2052,LEFT(男子登録情報!$H2052,LEN(男子登録情報!$H2052)-1)))</f>
        <v>大阪</v>
      </c>
      <c r="O2052" t="str">
        <f>IF($K2052="","",IF(LEN($N2052)=2,LEFT($N2052,1)&amp;"　"&amp;RIGHT($N2052,1)&amp;"・"&amp;男子登録情報!$I2052,$N2052&amp;"・"&amp;男子登録情報!$I2052))</f>
        <v>大　阪・登美丘</v>
      </c>
    </row>
    <row r="2053" spans="1:15" x14ac:dyDescent="0.55000000000000004">
      <c r="A2053">
        <f>IF($K2053="","",100000000+男子登録情報!$C2053)</f>
        <v>100002052</v>
      </c>
      <c r="B2053" t="str">
        <f>IF($K2053="","",男子登録情報!$D2053&amp;" ("&amp;男子登録情報!$K2053&amp;")")</f>
        <v>籾谷　憲司 (1)</v>
      </c>
      <c r="C2053" t="str">
        <f>IF($K2053="","",男子登録情報!$E2053)</f>
        <v>ﾓﾐﾀﾆ ｹﾝｼﾞ</v>
      </c>
      <c r="D2053" t="str">
        <f>IF($K2053="","",男子登録情報!$O2053&amp;" "&amp;男子登録情報!$N2053&amp;" ("&amp;LEFT(男子登録情報!$F2053,2)&amp;")")</f>
        <v>Kenji MOMITANI  (02)</v>
      </c>
      <c r="E2053" t="str">
        <f>IF($K2053="","",男子登録情報!$P2053)</f>
        <v>JPN</v>
      </c>
      <c r="F2053" t="str">
        <f t="shared" si="32"/>
        <v>1</v>
      </c>
      <c r="G2053">
        <f>IF($K2053="","",男子登録情報!$M2053)</f>
        <v>27</v>
      </c>
      <c r="H2053">
        <f>IF($K2053="","",男子登録情報!$A2053)</f>
        <v>492302</v>
      </c>
      <c r="K2053">
        <f>IF(男子登録情報!$C2053="","",男子登録情報!$C2053)</f>
        <v>2052</v>
      </c>
      <c r="M2053">
        <f>IFERROR(IF(AND(402&lt;=VALUE(RIGHT(男子登録情報!$F2053,4)),競技会情報!$E$3*100+競技会情報!$G$3&gt;=VALUE(RIGHT(男子登録情報!$F2053,4))),VALUE(男子登録情報!$G2053)+1,VALUE(男子登録情報!$G2053)),"")</f>
        <v>20</v>
      </c>
      <c r="N2053" t="str">
        <f>IF($K2053="","",IF(男子登録情報!$H2053="北海道",男子登録情報!$H2053,LEFT(男子登録情報!$H2053,LEN(男子登録情報!$H2053)-1)))</f>
        <v>大阪</v>
      </c>
      <c r="O2053" t="str">
        <f>IF($K2053="","",IF(LEN($N2053)=2,LEFT($N2053,1)&amp;"　"&amp;RIGHT($N2053,1)&amp;"・"&amp;男子登録情報!$I2053,$N2053&amp;"・"&amp;男子登録情報!$I2053))</f>
        <v>大　阪・福井</v>
      </c>
    </row>
    <row r="2054" spans="1:15" x14ac:dyDescent="0.55000000000000004">
      <c r="A2054">
        <f>IF($K2054="","",100000000+男子登録情報!$C2054)</f>
        <v>100002053</v>
      </c>
      <c r="B2054" t="str">
        <f>IF($K2054="","",男子登録情報!$D2054&amp;" ("&amp;男子登録情報!$K2054&amp;")")</f>
        <v>住田　夢大 (1)</v>
      </c>
      <c r="C2054" t="str">
        <f>IF($K2054="","",男子登録情報!$E2054)</f>
        <v>ｽﾐﾀ ﾕｳﾄ</v>
      </c>
      <c r="D2054" t="str">
        <f>IF($K2054="","",男子登録情報!$O2054&amp;" "&amp;男子登録情報!$N2054&amp;" ("&amp;LEFT(男子登録情報!$F2054,2)&amp;")")</f>
        <v>Yuto SUMITA (03)</v>
      </c>
      <c r="E2054" t="str">
        <f>IF($K2054="","",男子登録情報!$P2054)</f>
        <v>JPN</v>
      </c>
      <c r="F2054" t="str">
        <f t="shared" si="32"/>
        <v>1</v>
      </c>
      <c r="G2054">
        <f>IF($K2054="","",男子登録情報!$M2054)</f>
        <v>27</v>
      </c>
      <c r="H2054">
        <f>IF($K2054="","",男子登録情報!$A2054)</f>
        <v>492302</v>
      </c>
      <c r="K2054">
        <f>IF(男子登録情報!$C2054="","",男子登録情報!$C2054)</f>
        <v>2053</v>
      </c>
      <c r="M2054">
        <f>IFERROR(IF(AND(402&lt;=VALUE(RIGHT(男子登録情報!$F2054,4)),競技会情報!$E$3*100+競技会情報!$G$3&gt;=VALUE(RIGHT(男子登録情報!$F2054,4))),VALUE(男子登録情報!$G2054)+1,VALUE(男子登録情報!$G2054)),"")</f>
        <v>19</v>
      </c>
      <c r="N2054" t="str">
        <f>IF($K2054="","",IF(男子登録情報!$H2054="北海道",男子登録情報!$H2054,LEFT(男子登録情報!$H2054,LEN(男子登録情報!$H2054)-1)))</f>
        <v>大阪</v>
      </c>
      <c r="O2054" t="str">
        <f>IF($K2054="","",IF(LEN($N2054)=2,LEFT($N2054,1)&amp;"　"&amp;RIGHT($N2054,1)&amp;"・"&amp;男子登録情報!$I2054,$N2054&amp;"・"&amp;男子登録情報!$I2054))</f>
        <v>大　阪・大塚</v>
      </c>
    </row>
    <row r="2055" spans="1:15" x14ac:dyDescent="0.55000000000000004">
      <c r="A2055">
        <f>IF($K2055="","",100000000+男子登録情報!$C2055)</f>
        <v>100002054</v>
      </c>
      <c r="B2055" t="str">
        <f>IF($K2055="","",男子登録情報!$D2055&amp;" ("&amp;男子登録情報!$K2055&amp;")")</f>
        <v>堀内　貫志 (1)</v>
      </c>
      <c r="C2055" t="str">
        <f>IF($K2055="","",男子登録情報!$E2055)</f>
        <v>ﾎﾘｳﾁ ｶﾝｼ</v>
      </c>
      <c r="D2055" t="str">
        <f>IF($K2055="","",男子登録情報!$O2055&amp;" "&amp;男子登録情報!$N2055&amp;" ("&amp;LEFT(男子登録情報!$F2055,2)&amp;")")</f>
        <v>Kanshi HORIUCHI  (03)</v>
      </c>
      <c r="E2055" t="str">
        <f>IF($K2055="","",男子登録情報!$P2055)</f>
        <v>JPN</v>
      </c>
      <c r="F2055" t="str">
        <f t="shared" si="32"/>
        <v>1</v>
      </c>
      <c r="G2055">
        <f>IF($K2055="","",男子登録情報!$M2055)</f>
        <v>27</v>
      </c>
      <c r="H2055">
        <f>IF($K2055="","",男子登録情報!$A2055)</f>
        <v>492302</v>
      </c>
      <c r="K2055">
        <f>IF(男子登録情報!$C2055="","",男子登録情報!$C2055)</f>
        <v>2054</v>
      </c>
      <c r="M2055">
        <f>IFERROR(IF(AND(402&lt;=VALUE(RIGHT(男子登録情報!$F2055,4)),競技会情報!$E$3*100+競技会情報!$G$3&gt;=VALUE(RIGHT(男子登録情報!$F2055,4))),VALUE(男子登録情報!$G2055)+1,VALUE(男子登録情報!$G2055)),"")</f>
        <v>19</v>
      </c>
      <c r="N2055" t="str">
        <f>IF($K2055="","",IF(男子登録情報!$H2055="北海道",男子登録情報!$H2055,LEFT(男子登録情報!$H2055,LEN(男子登録情報!$H2055)-1)))</f>
        <v>大阪</v>
      </c>
      <c r="O2055" t="str">
        <f>IF($K2055="","",IF(LEN($N2055)=2,LEFT($N2055,1)&amp;"　"&amp;RIGHT($N2055,1)&amp;"・"&amp;男子登録情報!$I2055,$N2055&amp;"・"&amp;男子登録情報!$I2055))</f>
        <v>大　阪・大塚</v>
      </c>
    </row>
    <row r="2056" spans="1:15" x14ac:dyDescent="0.55000000000000004">
      <c r="A2056">
        <f>IF($K2056="","",100000000+男子登録情報!$C2056)</f>
        <v>100002055</v>
      </c>
      <c r="B2056" t="str">
        <f>IF($K2056="","",男子登録情報!$D2056&amp;" ("&amp;男子登録情報!$K2056&amp;")")</f>
        <v>木村　烈 (1)</v>
      </c>
      <c r="C2056" t="str">
        <f>IF($K2056="","",男子登録情報!$E2056)</f>
        <v>ｷﾑﾗ ﾚﾂ</v>
      </c>
      <c r="D2056" t="str">
        <f>IF($K2056="","",男子登録情報!$O2056&amp;" "&amp;男子登録情報!$N2056&amp;" ("&amp;LEFT(男子登録情報!$F2056,2)&amp;")")</f>
        <v>Retsu KIMURA (04)</v>
      </c>
      <c r="E2056" t="str">
        <f>IF($K2056="","",男子登録情報!$P2056)</f>
        <v>JPN</v>
      </c>
      <c r="F2056" t="str">
        <f t="shared" si="32"/>
        <v>1</v>
      </c>
      <c r="G2056">
        <f>IF($K2056="","",男子登録情報!$M2056)</f>
        <v>28</v>
      </c>
      <c r="H2056">
        <f>IF($K2056="","",男子登録情報!$A2056)</f>
        <v>492302</v>
      </c>
      <c r="K2056">
        <f>IF(男子登録情報!$C2056="","",男子登録情報!$C2056)</f>
        <v>2055</v>
      </c>
      <c r="M2056">
        <f>IFERROR(IF(AND(402&lt;=VALUE(RIGHT(男子登録情報!$F2056,4)),競技会情報!$E$3*100+競技会情報!$G$3&gt;=VALUE(RIGHT(男子登録情報!$F2056,4))),VALUE(男子登録情報!$G2056)+1,VALUE(男子登録情報!$G2056)),"")</f>
        <v>18</v>
      </c>
      <c r="N2056" t="str">
        <f>IF($K2056="","",IF(男子登録情報!$H2056="北海道",男子登録情報!$H2056,LEFT(男子登録情報!$H2056,LEN(男子登録情報!$H2056)-1)))</f>
        <v>兵庫</v>
      </c>
      <c r="O2056" t="str">
        <f>IF($K2056="","",IF(LEN($N2056)=2,LEFT($N2056,1)&amp;"　"&amp;RIGHT($N2056,1)&amp;"・"&amp;男子登録情報!$I2056,$N2056&amp;"・"&amp;男子登録情報!$I2056))</f>
        <v>兵　庫・豊岡総合</v>
      </c>
    </row>
    <row r="2057" spans="1:15" x14ac:dyDescent="0.55000000000000004">
      <c r="A2057">
        <f>IF($K2057="","",100000000+男子登録情報!$C2057)</f>
        <v>100002056</v>
      </c>
      <c r="B2057" t="str">
        <f>IF($K2057="","",男子登録情報!$D2057&amp;" ("&amp;男子登録情報!$K2057&amp;")")</f>
        <v>西川　隼叶 (1)</v>
      </c>
      <c r="C2057" t="str">
        <f>IF($K2057="","",男子登録情報!$E2057)</f>
        <v>ﾆｼｶﾜ ﾊﾔﾄ</v>
      </c>
      <c r="D2057" t="str">
        <f>IF($K2057="","",男子登録情報!$O2057&amp;" "&amp;男子登録情報!$N2057&amp;" ("&amp;LEFT(男子登録情報!$F2057,2)&amp;")")</f>
        <v>Hayato NISHIKAWA (03)</v>
      </c>
      <c r="E2057" t="str">
        <f>IF($K2057="","",男子登録情報!$P2057)</f>
        <v>JPN</v>
      </c>
      <c r="F2057" t="str">
        <f t="shared" si="32"/>
        <v>1</v>
      </c>
      <c r="G2057">
        <f>IF($K2057="","",男子登録情報!$M2057)</f>
        <v>27</v>
      </c>
      <c r="H2057">
        <f>IF($K2057="","",男子登録情報!$A2057)</f>
        <v>492302</v>
      </c>
      <c r="K2057">
        <f>IF(男子登録情報!$C2057="","",男子登録情報!$C2057)</f>
        <v>2056</v>
      </c>
      <c r="M2057">
        <f>IFERROR(IF(AND(402&lt;=VALUE(RIGHT(男子登録情報!$F2057,4)),競技会情報!$E$3*100+競技会情報!$G$3&gt;=VALUE(RIGHT(男子登録情報!$F2057,4))),VALUE(男子登録情報!$G2057)+1,VALUE(男子登録情報!$G2057)),"")</f>
        <v>19</v>
      </c>
      <c r="N2057" t="str">
        <f>IF($K2057="","",IF(男子登録情報!$H2057="北海道",男子登録情報!$H2057,LEFT(男子登録情報!$H2057,LEN(男子登録情報!$H2057)-1)))</f>
        <v>大阪</v>
      </c>
      <c r="O2057" t="str">
        <f>IF($K2057="","",IF(LEN($N2057)=2,LEFT($N2057,1)&amp;"　"&amp;RIGHT($N2057,1)&amp;"・"&amp;男子登録情報!$I2057,$N2057&amp;"・"&amp;男子登録情報!$I2057))</f>
        <v>大　阪・金岡</v>
      </c>
    </row>
    <row r="2058" spans="1:15" x14ac:dyDescent="0.55000000000000004">
      <c r="A2058">
        <f>IF($K2058="","",100000000+男子登録情報!$C2058)</f>
        <v>100002057</v>
      </c>
      <c r="B2058" t="str">
        <f>IF($K2058="","",男子登録情報!$D2058&amp;" ("&amp;男子登録情報!$K2058&amp;")")</f>
        <v>藤田　剛史 (1)</v>
      </c>
      <c r="C2058" t="str">
        <f>IF($K2058="","",男子登録情報!$E2058)</f>
        <v>ﾌｼﾞﾀ ﾂﾖｼ</v>
      </c>
      <c r="D2058" t="str">
        <f>IF($K2058="","",男子登録情報!$O2058&amp;" "&amp;男子登録情報!$N2058&amp;" ("&amp;LEFT(男子登録情報!$F2058,2)&amp;")")</f>
        <v>Tsuyoshi FUJITA (04)</v>
      </c>
      <c r="E2058" t="str">
        <f>IF($K2058="","",男子登録情報!$P2058)</f>
        <v>JPN</v>
      </c>
      <c r="F2058" t="str">
        <f t="shared" si="32"/>
        <v>1</v>
      </c>
      <c r="G2058">
        <f>IF($K2058="","",男子登録情報!$M2058)</f>
        <v>27</v>
      </c>
      <c r="H2058">
        <f>IF($K2058="","",男子登録情報!$A2058)</f>
        <v>492302</v>
      </c>
      <c r="K2058">
        <f>IF(男子登録情報!$C2058="","",男子登録情報!$C2058)</f>
        <v>2057</v>
      </c>
      <c r="M2058">
        <f>IFERROR(IF(AND(402&lt;=VALUE(RIGHT(男子登録情報!$F2058,4)),競技会情報!$E$3*100+競技会情報!$G$3&gt;=VALUE(RIGHT(男子登録情報!$F2058,4))),VALUE(男子登録情報!$G2058)+1,VALUE(男子登録情報!$G2058)),"")</f>
        <v>18</v>
      </c>
      <c r="N2058" t="str">
        <f>IF($K2058="","",IF(男子登録情報!$H2058="北海道",男子登録情報!$H2058,LEFT(男子登録情報!$H2058,LEN(男子登録情報!$H2058)-1)))</f>
        <v>大阪</v>
      </c>
      <c r="O2058" t="str">
        <f>IF($K2058="","",IF(LEN($N2058)=2,LEFT($N2058,1)&amp;"　"&amp;RIGHT($N2058,1)&amp;"・"&amp;男子登録情報!$I2058,$N2058&amp;"・"&amp;男子登録情報!$I2058))</f>
        <v>大　阪・大阪</v>
      </c>
    </row>
    <row r="2059" spans="1:15" x14ac:dyDescent="0.55000000000000004">
      <c r="A2059">
        <f>IF($K2059="","",100000000+男子登録情報!$C2059)</f>
        <v>100002058</v>
      </c>
      <c r="B2059" t="str">
        <f>IF($K2059="","",男子登録情報!$D2059&amp;" ("&amp;男子登録情報!$K2059&amp;")")</f>
        <v>丹　颯汰 (1)</v>
      </c>
      <c r="C2059" t="str">
        <f>IF($K2059="","",男子登録情報!$E2059)</f>
        <v>ﾀﾝ ﾊﾔﾀ</v>
      </c>
      <c r="D2059" t="str">
        <f>IF($K2059="","",男子登録情報!$O2059&amp;" "&amp;男子登録情報!$N2059&amp;" ("&amp;LEFT(男子登録情報!$F2059,2)&amp;")")</f>
        <v>Hayata TAN (03)</v>
      </c>
      <c r="E2059" t="str">
        <f>IF($K2059="","",男子登録情報!$P2059)</f>
        <v>JPN</v>
      </c>
      <c r="F2059" t="str">
        <f t="shared" si="32"/>
        <v>1</v>
      </c>
      <c r="G2059">
        <f>IF($K2059="","",男子登録情報!$M2059)</f>
        <v>28</v>
      </c>
      <c r="H2059">
        <f>IF($K2059="","",男子登録情報!$A2059)</f>
        <v>492302</v>
      </c>
      <c r="K2059">
        <f>IF(男子登録情報!$C2059="","",男子登録情報!$C2059)</f>
        <v>2058</v>
      </c>
      <c r="M2059">
        <f>IFERROR(IF(AND(402&lt;=VALUE(RIGHT(男子登録情報!$F2059,4)),競技会情報!$E$3*100+競技会情報!$G$3&gt;=VALUE(RIGHT(男子登録情報!$F2059,4))),VALUE(男子登録情報!$G2059)+1,VALUE(男子登録情報!$G2059)),"")</f>
        <v>19</v>
      </c>
      <c r="N2059" t="str">
        <f>IF($K2059="","",IF(男子登録情報!$H2059="北海道",男子登録情報!$H2059,LEFT(男子登録情報!$H2059,LEN(男子登録情報!$H2059)-1)))</f>
        <v>大阪</v>
      </c>
      <c r="O2059" t="str">
        <f>IF($K2059="","",IF(LEN($N2059)=2,LEFT($N2059,1)&amp;"　"&amp;RIGHT($N2059,1)&amp;"・"&amp;男子登録情報!$I2059,$N2059&amp;"・"&amp;男子登録情報!$I2059))</f>
        <v>大　阪・太成学院</v>
      </c>
    </row>
    <row r="2060" spans="1:15" x14ac:dyDescent="0.55000000000000004">
      <c r="A2060">
        <f>IF($K2060="","",100000000+男子登録情報!$C2060)</f>
        <v>100002059</v>
      </c>
      <c r="B2060" t="str">
        <f>IF($K2060="","",男子登録情報!$D2060&amp;" ("&amp;男子登録情報!$K2060&amp;")")</f>
        <v>平山　陽登 (1)</v>
      </c>
      <c r="C2060" t="str">
        <f>IF($K2060="","",男子登録情報!$E2060)</f>
        <v>ﾋﾗﾔﾏ ﾊﾙﾄ</v>
      </c>
      <c r="D2060" t="str">
        <f>IF($K2060="","",男子登録情報!$O2060&amp;" "&amp;男子登録情報!$N2060&amp;" ("&amp;LEFT(男子登録情報!$F2060,2)&amp;")")</f>
        <v>Haruto HIRAYAMA (04)</v>
      </c>
      <c r="E2060" t="str">
        <f>IF($K2060="","",男子登録情報!$P2060)</f>
        <v>JPN</v>
      </c>
      <c r="F2060" t="str">
        <f t="shared" si="32"/>
        <v>1</v>
      </c>
      <c r="G2060">
        <f>IF($K2060="","",男子登録情報!$M2060)</f>
        <v>28</v>
      </c>
      <c r="H2060">
        <f>IF($K2060="","",男子登録情報!$A2060)</f>
        <v>492302</v>
      </c>
      <c r="K2060">
        <f>IF(男子登録情報!$C2060="","",男子登録情報!$C2060)</f>
        <v>2059</v>
      </c>
      <c r="M2060">
        <f>IFERROR(IF(AND(402&lt;=VALUE(RIGHT(男子登録情報!$F2060,4)),競技会情報!$E$3*100+競技会情報!$G$3&gt;=VALUE(RIGHT(男子登録情報!$F2060,4))),VALUE(男子登録情報!$G2060)+1,VALUE(男子登録情報!$G2060)),"")</f>
        <v>18</v>
      </c>
      <c r="N2060" t="str">
        <f>IF($K2060="","",IF(男子登録情報!$H2060="北海道",男子登録情報!$H2060,LEFT(男子登録情報!$H2060,LEN(男子登録情報!$H2060)-1)))</f>
        <v>兵庫</v>
      </c>
      <c r="O2060" t="str">
        <f>IF($K2060="","",IF(LEN($N2060)=2,LEFT($N2060,1)&amp;"　"&amp;RIGHT($N2060,1)&amp;"・"&amp;男子登録情報!$I2060,$N2060&amp;"・"&amp;男子登録情報!$I2060))</f>
        <v>兵　庫・八鹿高校</v>
      </c>
    </row>
    <row r="2061" spans="1:15" x14ac:dyDescent="0.55000000000000004">
      <c r="A2061">
        <f>IF($K2061="","",100000000+男子登録情報!$C2061)</f>
        <v>100002060</v>
      </c>
      <c r="B2061" t="str">
        <f>IF($K2061="","",男子登録情報!$D2061&amp;" ("&amp;男子登録情報!$K2061&amp;")")</f>
        <v>一谷　周平 (2)</v>
      </c>
      <c r="C2061" t="str">
        <f>IF($K2061="","",男子登録情報!$E2061)</f>
        <v>ｲﾁﾀﾆ ｼｭｳﾍｲ</v>
      </c>
      <c r="D2061" t="str">
        <f>IF($K2061="","",男子登録情報!$O2061&amp;" "&amp;男子登録情報!$N2061&amp;" ("&amp;LEFT(男子登録情報!$F2061,2)&amp;")")</f>
        <v>Shuhei ICHITANI (02)</v>
      </c>
      <c r="E2061" t="str">
        <f>IF($K2061="","",男子登録情報!$P2061)</f>
        <v>JPN</v>
      </c>
      <c r="F2061" t="str">
        <f t="shared" si="32"/>
        <v>1</v>
      </c>
      <c r="G2061">
        <f>IF($K2061="","",男子登録情報!$M2061)</f>
        <v>27</v>
      </c>
      <c r="H2061">
        <f>IF($K2061="","",男子登録情報!$A2061)</f>
        <v>492302</v>
      </c>
      <c r="K2061">
        <f>IF(男子登録情報!$C2061="","",男子登録情報!$C2061)</f>
        <v>2060</v>
      </c>
      <c r="M2061">
        <f>IFERROR(IF(AND(402&lt;=VALUE(RIGHT(男子登録情報!$F2061,4)),競技会情報!$E$3*100+競技会情報!$G$3&gt;=VALUE(RIGHT(男子登録情報!$F2061,4))),VALUE(男子登録情報!$G2061)+1,VALUE(男子登録情報!$G2061)),"")</f>
        <v>20</v>
      </c>
      <c r="N2061" t="str">
        <f>IF($K2061="","",IF(男子登録情報!$H2061="北海道",男子登録情報!$H2061,LEFT(男子登録情報!$H2061,LEN(男子登録情報!$H2061)-1)))</f>
        <v>大阪</v>
      </c>
      <c r="O2061" t="str">
        <f>IF($K2061="","",IF(LEN($N2061)=2,LEFT($N2061,1)&amp;"　"&amp;RIGHT($N2061,1)&amp;"・"&amp;男子登録情報!$I2061,$N2061&amp;"・"&amp;男子登録情報!$I2061))</f>
        <v>大　阪・国際大和田</v>
      </c>
    </row>
    <row r="2062" spans="1:15" x14ac:dyDescent="0.55000000000000004">
      <c r="A2062">
        <f>IF($K2062="","",100000000+男子登録情報!$C2062)</f>
        <v>100002061</v>
      </c>
      <c r="B2062" t="str">
        <f>IF($K2062="","",男子登録情報!$D2062&amp;" ("&amp;男子登録情報!$K2062&amp;")")</f>
        <v>宗和　夏槻 (1)</v>
      </c>
      <c r="C2062" t="str">
        <f>IF($K2062="","",男子登録情報!$E2062)</f>
        <v>ｿｳﾜ ｶﾂｷ</v>
      </c>
      <c r="D2062" t="str">
        <f>IF($K2062="","",男子登録情報!$O2062&amp;" "&amp;男子登録情報!$N2062&amp;" ("&amp;LEFT(男子登録情報!$F2062,2)&amp;")")</f>
        <v>Katsuki SOWA (03)</v>
      </c>
      <c r="E2062" t="str">
        <f>IF($K2062="","",男子登録情報!$P2062)</f>
        <v>JPN</v>
      </c>
      <c r="F2062" t="str">
        <f t="shared" si="32"/>
        <v>1</v>
      </c>
      <c r="G2062">
        <f>IF($K2062="","",男子登録情報!$M2062)</f>
        <v>28</v>
      </c>
      <c r="H2062">
        <f>IF($K2062="","",男子登録情報!$A2062)</f>
        <v>492302</v>
      </c>
      <c r="K2062">
        <f>IF(男子登録情報!$C2062="","",男子登録情報!$C2062)</f>
        <v>2061</v>
      </c>
      <c r="M2062">
        <f>IFERROR(IF(AND(402&lt;=VALUE(RIGHT(男子登録情報!$F2062,4)),競技会情報!$E$3*100+競技会情報!$G$3&gt;=VALUE(RIGHT(男子登録情報!$F2062,4))),VALUE(男子登録情報!$G2062)+1,VALUE(男子登録情報!$G2062)),"")</f>
        <v>19</v>
      </c>
      <c r="N2062" t="str">
        <f>IF($K2062="","",IF(男子登録情報!$H2062="北海道",男子登録情報!$H2062,LEFT(男子登録情報!$H2062,LEN(男子登録情報!$H2062)-1)))</f>
        <v>兵庫</v>
      </c>
      <c r="O2062" t="str">
        <f>IF($K2062="","",IF(LEN($N2062)=2,LEFT($N2062,1)&amp;"　"&amp;RIGHT($N2062,1)&amp;"・"&amp;男子登録情報!$I2062,$N2062&amp;"・"&amp;男子登録情報!$I2062))</f>
        <v>兵　庫・報徳</v>
      </c>
    </row>
    <row r="2063" spans="1:15" x14ac:dyDescent="0.55000000000000004">
      <c r="A2063">
        <f>IF($K2063="","",100000000+男子登録情報!$C2063)</f>
        <v>100002062</v>
      </c>
      <c r="B2063" t="str">
        <f>IF($K2063="","",男子登録情報!$D2063&amp;" ("&amp;男子登録情報!$K2063&amp;")")</f>
        <v>筒井　翔星 (1)</v>
      </c>
      <c r="C2063" t="str">
        <f>IF($K2063="","",男子登録情報!$E2063)</f>
        <v>ﾂﾂｲ ｼｮｳｾｲ</v>
      </c>
      <c r="D2063" t="str">
        <f>IF($K2063="","",男子登録情報!$O2063&amp;" "&amp;男子登録情報!$N2063&amp;" ("&amp;LEFT(男子登録情報!$F2063,2)&amp;")")</f>
        <v>Shosei TSUTSUI (03)</v>
      </c>
      <c r="E2063" t="str">
        <f>IF($K2063="","",男子登録情報!$P2063)</f>
        <v>JPN</v>
      </c>
      <c r="F2063" t="str">
        <f t="shared" si="32"/>
        <v>1</v>
      </c>
      <c r="G2063">
        <f>IF($K2063="","",男子登録情報!$M2063)</f>
        <v>27</v>
      </c>
      <c r="H2063">
        <f>IF($K2063="","",男子登録情報!$A2063)</f>
        <v>492302</v>
      </c>
      <c r="K2063">
        <f>IF(男子登録情報!$C2063="","",男子登録情報!$C2063)</f>
        <v>2062</v>
      </c>
      <c r="M2063">
        <f>IFERROR(IF(AND(402&lt;=VALUE(RIGHT(男子登録情報!$F2063,4)),競技会情報!$E$3*100+競技会情報!$G$3&gt;=VALUE(RIGHT(男子登録情報!$F2063,4))),VALUE(男子登録情報!$G2063)+1,VALUE(男子登録情報!$G2063)),"")</f>
        <v>19</v>
      </c>
      <c r="N2063" t="str">
        <f>IF($K2063="","",IF(男子登録情報!$H2063="北海道",男子登録情報!$H2063,LEFT(男子登録情報!$H2063,LEN(男子登録情報!$H2063)-1)))</f>
        <v>大阪</v>
      </c>
      <c r="O2063" t="str">
        <f>IF($K2063="","",IF(LEN($N2063)=2,LEFT($N2063,1)&amp;"　"&amp;RIGHT($N2063,1)&amp;"・"&amp;男子登録情報!$I2063,$N2063&amp;"・"&amp;男子登録情報!$I2063))</f>
        <v>大　阪・履正社</v>
      </c>
    </row>
    <row r="2064" spans="1:15" x14ac:dyDescent="0.55000000000000004">
      <c r="A2064">
        <f>IF($K2064="","",100000000+男子登録情報!$C2064)</f>
        <v>100002063</v>
      </c>
      <c r="B2064" t="str">
        <f>IF($K2064="","",男子登録情報!$D2064&amp;" ("&amp;男子登録情報!$K2064&amp;")")</f>
        <v>伊辻　海太 (1)</v>
      </c>
      <c r="C2064" t="str">
        <f>IF($K2064="","",男子登録情報!$E2064)</f>
        <v>ｲﾂｼﾞ ｶｲﾀ</v>
      </c>
      <c r="D2064" t="str">
        <f>IF($K2064="","",男子登録情報!$O2064&amp;" "&amp;男子登録情報!$N2064&amp;" ("&amp;LEFT(男子登録情報!$F2064,2)&amp;")")</f>
        <v>Kaita ITSUJI (03)</v>
      </c>
      <c r="E2064" t="str">
        <f>IF($K2064="","",男子登録情報!$P2064)</f>
        <v>JPN</v>
      </c>
      <c r="F2064" t="str">
        <f t="shared" si="32"/>
        <v>1</v>
      </c>
      <c r="G2064">
        <f>IF($K2064="","",男子登録情報!$M2064)</f>
        <v>27</v>
      </c>
      <c r="H2064">
        <f>IF($K2064="","",男子登録情報!$A2064)</f>
        <v>492302</v>
      </c>
      <c r="K2064">
        <f>IF(男子登録情報!$C2064="","",男子登録情報!$C2064)</f>
        <v>2063</v>
      </c>
      <c r="M2064">
        <f>IFERROR(IF(AND(402&lt;=VALUE(RIGHT(男子登録情報!$F2064,4)),競技会情報!$E$3*100+競技会情報!$G$3&gt;=VALUE(RIGHT(男子登録情報!$F2064,4))),VALUE(男子登録情報!$G2064)+1,VALUE(男子登録情報!$G2064)),"")</f>
        <v>19</v>
      </c>
      <c r="N2064" t="str">
        <f>IF($K2064="","",IF(男子登録情報!$H2064="北海道",男子登録情報!$H2064,LEFT(男子登録情報!$H2064,LEN(男子登録情報!$H2064)-1)))</f>
        <v>大阪</v>
      </c>
      <c r="O2064" t="str">
        <f>IF($K2064="","",IF(LEN($N2064)=2,LEFT($N2064,1)&amp;"　"&amp;RIGHT($N2064,1)&amp;"・"&amp;男子登録情報!$I2064,$N2064&amp;"・"&amp;男子登録情報!$I2064))</f>
        <v>大　阪・東海大仰星</v>
      </c>
    </row>
    <row r="2065" spans="1:15" x14ac:dyDescent="0.55000000000000004">
      <c r="A2065">
        <f>IF($K2065="","",100000000+男子登録情報!$C2065)</f>
        <v>100002064</v>
      </c>
      <c r="B2065" t="str">
        <f>IF($K2065="","",男子登録情報!$D2065&amp;" ("&amp;男子登録情報!$K2065&amp;")")</f>
        <v>中西　海翔 (1)</v>
      </c>
      <c r="C2065" t="str">
        <f>IF($K2065="","",男子登録情報!$E2065)</f>
        <v>ﾅｶﾆｼ ｶｲﾄ</v>
      </c>
      <c r="D2065" t="str">
        <f>IF($K2065="","",男子登録情報!$O2065&amp;" "&amp;男子登録情報!$N2065&amp;" ("&amp;LEFT(男子登録情報!$F2065,2)&amp;")")</f>
        <v>Kaito NAKANISHI (03)</v>
      </c>
      <c r="E2065" t="str">
        <f>IF($K2065="","",男子登録情報!$P2065)</f>
        <v>JPN</v>
      </c>
      <c r="F2065" t="str">
        <f t="shared" si="32"/>
        <v>1</v>
      </c>
      <c r="G2065">
        <f>IF($K2065="","",男子登録情報!$M2065)</f>
        <v>27</v>
      </c>
      <c r="H2065">
        <f>IF($K2065="","",男子登録情報!$A2065)</f>
        <v>492302</v>
      </c>
      <c r="K2065">
        <f>IF(男子登録情報!$C2065="","",男子登録情報!$C2065)</f>
        <v>2064</v>
      </c>
      <c r="M2065">
        <f>IFERROR(IF(AND(402&lt;=VALUE(RIGHT(男子登録情報!$F2065,4)),競技会情報!$E$3*100+競技会情報!$G$3&gt;=VALUE(RIGHT(男子登録情報!$F2065,4))),VALUE(男子登録情報!$G2065)+1,VALUE(男子登録情報!$G2065)),"")</f>
        <v>19</v>
      </c>
      <c r="N2065" t="str">
        <f>IF($K2065="","",IF(男子登録情報!$H2065="北海道",男子登録情報!$H2065,LEFT(男子登録情報!$H2065,LEN(男子登録情報!$H2065)-1)))</f>
        <v>大阪</v>
      </c>
      <c r="O2065" t="str">
        <f>IF($K2065="","",IF(LEN($N2065)=2,LEFT($N2065,1)&amp;"　"&amp;RIGHT($N2065,1)&amp;"・"&amp;男子登録情報!$I2065,$N2065&amp;"・"&amp;男子登録情報!$I2065))</f>
        <v>大　阪・履正社</v>
      </c>
    </row>
    <row r="2066" spans="1:15" x14ac:dyDescent="0.55000000000000004">
      <c r="A2066">
        <f>IF($K2066="","",100000000+男子登録情報!$C2066)</f>
        <v>100002065</v>
      </c>
      <c r="B2066" t="str">
        <f>IF($K2066="","",男子登録情報!$D2066&amp;" ("&amp;男子登録情報!$K2066&amp;")")</f>
        <v>澤田　龍輝 (1)</v>
      </c>
      <c r="C2066" t="str">
        <f>IF($K2066="","",男子登録情報!$E2066)</f>
        <v>ｻﾜﾀﾞ ﾀﾂｷ</v>
      </c>
      <c r="D2066" t="str">
        <f>IF($K2066="","",男子登録情報!$O2066&amp;" "&amp;男子登録情報!$N2066&amp;" ("&amp;LEFT(男子登録情報!$F2066,2)&amp;")")</f>
        <v>Tatsuki SAWADA (03)</v>
      </c>
      <c r="E2066" t="str">
        <f>IF($K2066="","",男子登録情報!$P2066)</f>
        <v>JPN</v>
      </c>
      <c r="F2066" t="str">
        <f t="shared" si="32"/>
        <v>1</v>
      </c>
      <c r="G2066">
        <f>IF($K2066="","",男子登録情報!$M2066)</f>
        <v>28</v>
      </c>
      <c r="H2066">
        <f>IF($K2066="","",男子登録情報!$A2066)</f>
        <v>492302</v>
      </c>
      <c r="K2066">
        <f>IF(男子登録情報!$C2066="","",男子登録情報!$C2066)</f>
        <v>2065</v>
      </c>
      <c r="M2066">
        <f>IFERROR(IF(AND(402&lt;=VALUE(RIGHT(男子登録情報!$F2066,4)),競技会情報!$E$3*100+競技会情報!$G$3&gt;=VALUE(RIGHT(男子登録情報!$F2066,4))),VALUE(男子登録情報!$G2066)+1,VALUE(男子登録情報!$G2066)),"")</f>
        <v>19</v>
      </c>
      <c r="N2066" t="str">
        <f>IF($K2066="","",IF(男子登録情報!$H2066="北海道",男子登録情報!$H2066,LEFT(男子登録情報!$H2066,LEN(男子登録情報!$H2066)-1)))</f>
        <v>兵庫</v>
      </c>
      <c r="O2066" t="str">
        <f>IF($K2066="","",IF(LEN($N2066)=2,LEFT($N2066,1)&amp;"　"&amp;RIGHT($N2066,1)&amp;"・"&amp;男子登録情報!$I2066,$N2066&amp;"・"&amp;男子登録情報!$I2066))</f>
        <v>兵　庫・屋久島おおぞら</v>
      </c>
    </row>
    <row r="2067" spans="1:15" x14ac:dyDescent="0.55000000000000004">
      <c r="A2067">
        <f>IF($K2067="","",100000000+男子登録情報!$C2067)</f>
        <v>100002066</v>
      </c>
      <c r="B2067" t="str">
        <f>IF($K2067="","",男子登録情報!$D2067&amp;" ("&amp;男子登録情報!$K2067&amp;")")</f>
        <v>笹川　祐人 (1)</v>
      </c>
      <c r="C2067" t="str">
        <f>IF($K2067="","",男子登録情報!$E2067)</f>
        <v>ｻｻｶﾞﾜ ﾕｳﾄ</v>
      </c>
      <c r="D2067" t="str">
        <f>IF($K2067="","",男子登録情報!$O2067&amp;" "&amp;男子登録情報!$N2067&amp;" ("&amp;LEFT(男子登録情報!$F2067,2)&amp;")")</f>
        <v>Yuto SASAGAWA (03)</v>
      </c>
      <c r="E2067" t="str">
        <f>IF($K2067="","",男子登録情報!$P2067)</f>
        <v>JPN</v>
      </c>
      <c r="F2067" t="str">
        <f t="shared" si="32"/>
        <v>1</v>
      </c>
      <c r="G2067">
        <f>IF($K2067="","",男子登録情報!$M2067)</f>
        <v>27</v>
      </c>
      <c r="H2067">
        <f>IF($K2067="","",男子登録情報!$A2067)</f>
        <v>492302</v>
      </c>
      <c r="K2067">
        <f>IF(男子登録情報!$C2067="","",男子登録情報!$C2067)</f>
        <v>2066</v>
      </c>
      <c r="M2067">
        <f>IFERROR(IF(AND(402&lt;=VALUE(RIGHT(男子登録情報!$F2067,4)),競技会情報!$E$3*100+競技会情報!$G$3&gt;=VALUE(RIGHT(男子登録情報!$F2067,4))),VALUE(男子登録情報!$G2067)+1,VALUE(男子登録情報!$G2067)),"")</f>
        <v>19</v>
      </c>
      <c r="N2067" t="str">
        <f>IF($K2067="","",IF(男子登録情報!$H2067="北海道",男子登録情報!$H2067,LEFT(男子登録情報!$H2067,LEN(男子登録情報!$H2067)-1)))</f>
        <v>大阪</v>
      </c>
      <c r="O2067" t="str">
        <f>IF($K2067="","",IF(LEN($N2067)=2,LEFT($N2067,1)&amp;"　"&amp;RIGHT($N2067,1)&amp;"・"&amp;男子登録情報!$I2067,$N2067&amp;"・"&amp;男子登録情報!$I2067))</f>
        <v>大　阪・大塚</v>
      </c>
    </row>
    <row r="2068" spans="1:15" x14ac:dyDescent="0.55000000000000004">
      <c r="A2068">
        <f>IF($K2068="","",100000000+男子登録情報!$C2068)</f>
        <v>100002067</v>
      </c>
      <c r="B2068" t="str">
        <f>IF($K2068="","",男子登録情報!$D2068&amp;" ("&amp;男子登録情報!$K2068&amp;")")</f>
        <v>矢木　雄斗 (1)</v>
      </c>
      <c r="C2068" t="str">
        <f>IF($K2068="","",男子登録情報!$E2068)</f>
        <v>ﾔｷﾞ ﾕｳﾄ</v>
      </c>
      <c r="D2068" t="str">
        <f>IF($K2068="","",男子登録情報!$O2068&amp;" "&amp;男子登録情報!$N2068&amp;" ("&amp;LEFT(男子登録情報!$F2068,2)&amp;")")</f>
        <v>Yuto YAGI (03)</v>
      </c>
      <c r="E2068" t="str">
        <f>IF($K2068="","",男子登録情報!$P2068)</f>
        <v>JPN</v>
      </c>
      <c r="F2068" t="str">
        <f t="shared" si="32"/>
        <v>1</v>
      </c>
      <c r="G2068">
        <f>IF($K2068="","",男子登録情報!$M2068)</f>
        <v>27</v>
      </c>
      <c r="H2068">
        <f>IF($K2068="","",男子登録情報!$A2068)</f>
        <v>492302</v>
      </c>
      <c r="K2068">
        <f>IF(男子登録情報!$C2068="","",男子登録情報!$C2068)</f>
        <v>2067</v>
      </c>
      <c r="M2068">
        <f>IFERROR(IF(AND(402&lt;=VALUE(RIGHT(男子登録情報!$F2068,4)),競技会情報!$E$3*100+競技会情報!$G$3&gt;=VALUE(RIGHT(男子登録情報!$F2068,4))),VALUE(男子登録情報!$G2068)+1,VALUE(男子登録情報!$G2068)),"")</f>
        <v>19</v>
      </c>
      <c r="N2068" t="str">
        <f>IF($K2068="","",IF(男子登録情報!$H2068="北海道",男子登録情報!$H2068,LEFT(男子登録情報!$H2068,LEN(男子登録情報!$H2068)-1)))</f>
        <v>大阪</v>
      </c>
      <c r="O2068" t="str">
        <f>IF($K2068="","",IF(LEN($N2068)=2,LEFT($N2068,1)&amp;"　"&amp;RIGHT($N2068,1)&amp;"・"&amp;男子登録情報!$I2068,$N2068&amp;"・"&amp;男子登録情報!$I2068))</f>
        <v>大　阪・履正社</v>
      </c>
    </row>
    <row r="2069" spans="1:15" x14ac:dyDescent="0.55000000000000004">
      <c r="A2069">
        <f>IF($K2069="","",100000000+男子登録情報!$C2069)</f>
        <v>100002068</v>
      </c>
      <c r="B2069" t="str">
        <f>IF($K2069="","",男子登録情報!$D2069&amp;" ("&amp;男子登録情報!$K2069&amp;")")</f>
        <v>石原　絋太郎 (1)</v>
      </c>
      <c r="C2069" t="str">
        <f>IF($K2069="","",男子登録情報!$E2069)</f>
        <v>ｲｼﾊﾗ ｺｳﾀﾛｳ</v>
      </c>
      <c r="D2069" t="str">
        <f>IF($K2069="","",男子登録情報!$O2069&amp;" "&amp;男子登録情報!$N2069&amp;" ("&amp;LEFT(男子登録情報!$F2069,2)&amp;")")</f>
        <v>Kotaro ISHIHARA (03)</v>
      </c>
      <c r="E2069" t="str">
        <f>IF($K2069="","",男子登録情報!$P2069)</f>
        <v>JPN</v>
      </c>
      <c r="F2069" t="str">
        <f t="shared" si="32"/>
        <v>1</v>
      </c>
      <c r="G2069">
        <f>IF($K2069="","",男子登録情報!$M2069)</f>
        <v>27</v>
      </c>
      <c r="H2069">
        <f>IF($K2069="","",男子登録情報!$A2069)</f>
        <v>492302</v>
      </c>
      <c r="K2069">
        <f>IF(男子登録情報!$C2069="","",男子登録情報!$C2069)</f>
        <v>2068</v>
      </c>
      <c r="M2069">
        <f>IFERROR(IF(AND(402&lt;=VALUE(RIGHT(男子登録情報!$F2069,4)),競技会情報!$E$3*100+競技会情報!$G$3&gt;=VALUE(RIGHT(男子登録情報!$F2069,4))),VALUE(男子登録情報!$G2069)+1,VALUE(男子登録情報!$G2069)),"")</f>
        <v>19</v>
      </c>
      <c r="N2069" t="str">
        <f>IF($K2069="","",IF(男子登録情報!$H2069="北海道",男子登録情報!$H2069,LEFT(男子登録情報!$H2069,LEN(男子登録情報!$H2069)-1)))</f>
        <v>大阪</v>
      </c>
      <c r="O2069" t="str">
        <f>IF($K2069="","",IF(LEN($N2069)=2,LEFT($N2069,1)&amp;"　"&amp;RIGHT($N2069,1)&amp;"・"&amp;男子登録情報!$I2069,$N2069&amp;"・"&amp;男子登録情報!$I2069))</f>
        <v>大　阪・大阪学院</v>
      </c>
    </row>
    <row r="2070" spans="1:15" x14ac:dyDescent="0.55000000000000004">
      <c r="A2070">
        <f>IF($K2070="","",100000000+男子登録情報!$C2070)</f>
        <v>100002069</v>
      </c>
      <c r="B2070" t="str">
        <f>IF($K2070="","",男子登録情報!$D2070&amp;" ("&amp;男子登録情報!$K2070&amp;")")</f>
        <v>平井　瑞希 (1)</v>
      </c>
      <c r="C2070" t="str">
        <f>IF($K2070="","",男子登録情報!$E2070)</f>
        <v>ﾋﾗｲ ﾐｽﾞｷ</v>
      </c>
      <c r="D2070" t="str">
        <f>IF($K2070="","",男子登録情報!$O2070&amp;" "&amp;男子登録情報!$N2070&amp;" ("&amp;LEFT(男子登録情報!$F2070,2)&amp;")")</f>
        <v>Mizuki HIRAI (03)</v>
      </c>
      <c r="E2070" t="str">
        <f>IF($K2070="","",男子登録情報!$P2070)</f>
        <v>JPN</v>
      </c>
      <c r="F2070" t="str">
        <f t="shared" si="32"/>
        <v>1</v>
      </c>
      <c r="G2070">
        <f>IF($K2070="","",男子登録情報!$M2070)</f>
        <v>27</v>
      </c>
      <c r="H2070">
        <f>IF($K2070="","",男子登録情報!$A2070)</f>
        <v>492228</v>
      </c>
      <c r="K2070">
        <f>IF(男子登録情報!$C2070="","",男子登録情報!$C2070)</f>
        <v>2069</v>
      </c>
      <c r="M2070">
        <f>IFERROR(IF(AND(402&lt;=VALUE(RIGHT(男子登録情報!$F2070,4)),競技会情報!$E$3*100+競技会情報!$G$3&gt;=VALUE(RIGHT(男子登録情報!$F2070,4))),VALUE(男子登録情報!$G2070)+1,VALUE(男子登録情報!$G2070)),"")</f>
        <v>18</v>
      </c>
      <c r="N2070" t="str">
        <f>IF($K2070="","",IF(男子登録情報!$H2070="北海道",男子登録情報!$H2070,LEFT(男子登録情報!$H2070,LEN(男子登録情報!$H2070)-1)))</f>
        <v>大阪</v>
      </c>
      <c r="O2070" t="str">
        <f>IF($K2070="","",IF(LEN($N2070)=2,LEFT($N2070,1)&amp;"　"&amp;RIGHT($N2070,1)&amp;"・"&amp;男子登録情報!$I2070,$N2070&amp;"・"&amp;男子登録情報!$I2070))</f>
        <v>大　阪・興国</v>
      </c>
    </row>
    <row r="2071" spans="1:15" x14ac:dyDescent="0.55000000000000004">
      <c r="A2071">
        <f>IF($K2071="","",100000000+男子登録情報!$C2071)</f>
        <v>100002070</v>
      </c>
      <c r="B2071" t="str">
        <f>IF($K2071="","",男子登録情報!$D2071&amp;" ("&amp;男子登録情報!$K2071&amp;")")</f>
        <v>山元　悠也 (1)</v>
      </c>
      <c r="C2071" t="str">
        <f>IF($K2071="","",男子登録情報!$E2071)</f>
        <v>ﾔﾏﾓﾄ ﾕｳﾔ</v>
      </c>
      <c r="D2071" t="str">
        <f>IF($K2071="","",男子登録情報!$O2071&amp;" "&amp;男子登録情報!$N2071&amp;" ("&amp;LEFT(男子登録情報!$F2071,2)&amp;")")</f>
        <v>Yuya YAMAMOTO (03)</v>
      </c>
      <c r="E2071" t="str">
        <f>IF($K2071="","",男子登録情報!$P2071)</f>
        <v>JPN</v>
      </c>
      <c r="F2071" t="str">
        <f t="shared" si="32"/>
        <v>1</v>
      </c>
      <c r="G2071">
        <f>IF($K2071="","",男子登録情報!$M2071)</f>
        <v>27</v>
      </c>
      <c r="H2071">
        <f>IF($K2071="","",男子登録情報!$A2071)</f>
        <v>492228</v>
      </c>
      <c r="K2071">
        <f>IF(男子登録情報!$C2071="","",男子登録情報!$C2071)</f>
        <v>2070</v>
      </c>
      <c r="M2071">
        <f>IFERROR(IF(AND(402&lt;=VALUE(RIGHT(男子登録情報!$F2071,4)),競技会情報!$E$3*100+競技会情報!$G$3&gt;=VALUE(RIGHT(男子登録情報!$F2071,4))),VALUE(男子登録情報!$G2071)+1,VALUE(男子登録情報!$G2071)),"")</f>
        <v>19</v>
      </c>
      <c r="N2071" t="str">
        <f>IF($K2071="","",IF(男子登録情報!$H2071="北海道",男子登録情報!$H2071,LEFT(男子登録情報!$H2071,LEN(男子登録情報!$H2071)-1)))</f>
        <v>大阪</v>
      </c>
      <c r="O2071" t="str">
        <f>IF($K2071="","",IF(LEN($N2071)=2,LEFT($N2071,1)&amp;"　"&amp;RIGHT($N2071,1)&amp;"・"&amp;男子登録情報!$I2071,$N2071&amp;"・"&amp;男子登録情報!$I2071))</f>
        <v>大　阪・桜宮</v>
      </c>
    </row>
    <row r="2072" spans="1:15" x14ac:dyDescent="0.55000000000000004">
      <c r="A2072">
        <f>IF($K2072="","",100000000+男子登録情報!$C2072)</f>
        <v>100002071</v>
      </c>
      <c r="B2072" t="str">
        <f>IF($K2072="","",男子登録情報!$D2072&amp;" ("&amp;男子登録情報!$K2072&amp;")")</f>
        <v>赤井　優斗 (1)</v>
      </c>
      <c r="C2072" t="str">
        <f>IF($K2072="","",男子登録情報!$E2072)</f>
        <v>ｱｶｲ ﾕｳﾄ</v>
      </c>
      <c r="D2072" t="str">
        <f>IF($K2072="","",男子登録情報!$O2072&amp;" "&amp;男子登録情報!$N2072&amp;" ("&amp;LEFT(男子登録情報!$F2072,2)&amp;")")</f>
        <v>Yuto AKAI (03)</v>
      </c>
      <c r="E2072" t="str">
        <f>IF($K2072="","",男子登録情報!$P2072)</f>
        <v>JPN</v>
      </c>
      <c r="F2072" t="str">
        <f t="shared" si="32"/>
        <v>1</v>
      </c>
      <c r="G2072">
        <f>IF($K2072="","",男子登録情報!$M2072)</f>
        <v>27</v>
      </c>
      <c r="H2072">
        <f>IF($K2072="","",男子登録情報!$A2072)</f>
        <v>492228</v>
      </c>
      <c r="K2072">
        <f>IF(男子登録情報!$C2072="","",男子登録情報!$C2072)</f>
        <v>2071</v>
      </c>
      <c r="M2072">
        <f>IFERROR(IF(AND(402&lt;=VALUE(RIGHT(男子登録情報!$F2072,4)),競技会情報!$E$3*100+競技会情報!$G$3&gt;=VALUE(RIGHT(男子登録情報!$F2072,4))),VALUE(男子登録情報!$G2072)+1,VALUE(男子登録情報!$G2072)),"")</f>
        <v>19</v>
      </c>
      <c r="N2072" t="str">
        <f>IF($K2072="","",IF(男子登録情報!$H2072="北海道",男子登録情報!$H2072,LEFT(男子登録情報!$H2072,LEN(男子登録情報!$H2072)-1)))</f>
        <v>大阪</v>
      </c>
      <c r="O2072" t="str">
        <f>IF($K2072="","",IF(LEN($N2072)=2,LEFT($N2072,1)&amp;"　"&amp;RIGHT($N2072,1)&amp;"・"&amp;男子登録情報!$I2072,$N2072&amp;"・"&amp;男子登録情報!$I2072))</f>
        <v>大　阪・堺</v>
      </c>
    </row>
    <row r="2073" spans="1:15" x14ac:dyDescent="0.55000000000000004">
      <c r="A2073">
        <f>IF($K2073="","",100000000+男子登録情報!$C2073)</f>
        <v>100002072</v>
      </c>
      <c r="B2073" t="str">
        <f>IF($K2073="","",男子登録情報!$D2073&amp;" ("&amp;男子登録情報!$K2073&amp;")")</f>
        <v>中西　優弥 (1)</v>
      </c>
      <c r="C2073" t="str">
        <f>IF($K2073="","",男子登録情報!$E2073)</f>
        <v>ﾅｶﾆｼ ﾕｳﾔ</v>
      </c>
      <c r="D2073" t="str">
        <f>IF($K2073="","",男子登録情報!$O2073&amp;" "&amp;男子登録情報!$N2073&amp;" ("&amp;LEFT(男子登録情報!$F2073,2)&amp;")")</f>
        <v>Yuya NAKANISHI (03)</v>
      </c>
      <c r="E2073" t="str">
        <f>IF($K2073="","",男子登録情報!$P2073)</f>
        <v>JPN</v>
      </c>
      <c r="F2073" t="str">
        <f t="shared" si="32"/>
        <v>1</v>
      </c>
      <c r="G2073">
        <f>IF($K2073="","",男子登録情報!$M2073)</f>
        <v>27</v>
      </c>
      <c r="H2073">
        <f>IF($K2073="","",男子登録情報!$A2073)</f>
        <v>492228</v>
      </c>
      <c r="K2073">
        <f>IF(男子登録情報!$C2073="","",男子登録情報!$C2073)</f>
        <v>2072</v>
      </c>
      <c r="M2073">
        <f>IFERROR(IF(AND(402&lt;=VALUE(RIGHT(男子登録情報!$F2073,4)),競技会情報!$E$3*100+競技会情報!$G$3&gt;=VALUE(RIGHT(男子登録情報!$F2073,4))),VALUE(男子登録情報!$G2073)+1,VALUE(男子登録情報!$G2073)),"")</f>
        <v>19</v>
      </c>
      <c r="N2073" t="str">
        <f>IF($K2073="","",IF(男子登録情報!$H2073="北海道",男子登録情報!$H2073,LEFT(男子登録情報!$H2073,LEN(男子登録情報!$H2073)-1)))</f>
        <v>大阪</v>
      </c>
      <c r="O2073" t="str">
        <f>IF($K2073="","",IF(LEN($N2073)=2,LEFT($N2073,1)&amp;"　"&amp;RIGHT($N2073,1)&amp;"・"&amp;男子登録情報!$I2073,$N2073&amp;"・"&amp;男子登録情報!$I2073))</f>
        <v>大　阪・浪速</v>
      </c>
    </row>
    <row r="2074" spans="1:15" x14ac:dyDescent="0.55000000000000004">
      <c r="A2074">
        <f>IF($K2074="","",100000000+男子登録情報!$C2074)</f>
        <v>100002073</v>
      </c>
      <c r="B2074" t="str">
        <f>IF($K2074="","",男子登録情報!$D2074&amp;" ("&amp;男子登録情報!$K2074&amp;")")</f>
        <v>川上　大翔 (1)</v>
      </c>
      <c r="C2074" t="str">
        <f>IF($K2074="","",男子登録情報!$E2074)</f>
        <v>ｶﾜｶﾐ ﾋﾛﾄ</v>
      </c>
      <c r="D2074" t="str">
        <f>IF($K2074="","",男子登録情報!$O2074&amp;" "&amp;男子登録情報!$N2074&amp;" ("&amp;LEFT(男子登録情報!$F2074,2)&amp;")")</f>
        <v>Hiroto KAWAKAMI (03)</v>
      </c>
      <c r="E2074" t="str">
        <f>IF($K2074="","",男子登録情報!$P2074)</f>
        <v>JPN</v>
      </c>
      <c r="F2074" t="str">
        <f t="shared" si="32"/>
        <v>1</v>
      </c>
      <c r="G2074">
        <f>IF($K2074="","",男子登録情報!$M2074)</f>
        <v>33</v>
      </c>
      <c r="H2074">
        <f>IF($K2074="","",男子登録情報!$A2074)</f>
        <v>492228</v>
      </c>
      <c r="K2074">
        <f>IF(男子登録情報!$C2074="","",男子登録情報!$C2074)</f>
        <v>2073</v>
      </c>
      <c r="M2074">
        <f>IFERROR(IF(AND(402&lt;=VALUE(RIGHT(男子登録情報!$F2074,4)),競技会情報!$E$3*100+競技会情報!$G$3&gt;=VALUE(RIGHT(男子登録情報!$F2074,4))),VALUE(男子登録情報!$G2074)+1,VALUE(男子登録情報!$G2074)),"")</f>
        <v>19</v>
      </c>
      <c r="N2074" t="str">
        <f>IF($K2074="","",IF(男子登録情報!$H2074="北海道",男子登録情報!$H2074,LEFT(男子登録情報!$H2074,LEN(男子登録情報!$H2074)-1)))</f>
        <v>岡山</v>
      </c>
      <c r="O2074" t="str">
        <f>IF($K2074="","",IF(LEN($N2074)=2,LEFT($N2074,1)&amp;"　"&amp;RIGHT($N2074,1)&amp;"・"&amp;男子登録情報!$I2074,$N2074&amp;"・"&amp;男子登録情報!$I2074))</f>
        <v>岡　山・明誠学院</v>
      </c>
    </row>
    <row r="2075" spans="1:15" x14ac:dyDescent="0.55000000000000004">
      <c r="A2075">
        <f>IF($K2075="","",100000000+男子登録情報!$C2075)</f>
        <v>100002074</v>
      </c>
      <c r="B2075" t="str">
        <f>IF($K2075="","",男子登録情報!$D2075&amp;" ("&amp;男子登録情報!$K2075&amp;")")</f>
        <v>河部　祐真 (1)</v>
      </c>
      <c r="C2075" t="str">
        <f>IF($K2075="","",男子登録情報!$E2075)</f>
        <v>ｶﾜﾍﾞ ﾕｳﾏ</v>
      </c>
      <c r="D2075" t="str">
        <f>IF($K2075="","",男子登録情報!$O2075&amp;" "&amp;男子登録情報!$N2075&amp;" ("&amp;LEFT(男子登録情報!$F2075,2)&amp;")")</f>
        <v>Yuma KAWABE (03)</v>
      </c>
      <c r="E2075" t="str">
        <f>IF($K2075="","",男子登録情報!$P2075)</f>
        <v>JPN</v>
      </c>
      <c r="F2075" t="str">
        <f t="shared" si="32"/>
        <v>1</v>
      </c>
      <c r="G2075">
        <f>IF($K2075="","",男子登録情報!$M2075)</f>
        <v>27</v>
      </c>
      <c r="H2075">
        <f>IF($K2075="","",男子登録情報!$A2075)</f>
        <v>492228</v>
      </c>
      <c r="K2075">
        <f>IF(男子登録情報!$C2075="","",男子登録情報!$C2075)</f>
        <v>2074</v>
      </c>
      <c r="M2075">
        <f>IFERROR(IF(AND(402&lt;=VALUE(RIGHT(男子登録情報!$F2075,4)),競技会情報!$E$3*100+競技会情報!$G$3&gt;=VALUE(RIGHT(男子登録情報!$F2075,4))),VALUE(男子登録情報!$G2075)+1,VALUE(男子登録情報!$G2075)),"")</f>
        <v>18</v>
      </c>
      <c r="N2075" t="str">
        <f>IF($K2075="","",IF(男子登録情報!$H2075="北海道",男子登録情報!$H2075,LEFT(男子登録情報!$H2075,LEN(男子登録情報!$H2075)-1)))</f>
        <v>大阪</v>
      </c>
      <c r="O2075" t="str">
        <f>IF($K2075="","",IF(LEN($N2075)=2,LEFT($N2075,1)&amp;"　"&amp;RIGHT($N2075,1)&amp;"・"&amp;男子登録情報!$I2075,$N2075&amp;"・"&amp;男子登録情報!$I2075))</f>
        <v>大　阪・天王寺学館</v>
      </c>
    </row>
    <row r="2076" spans="1:15" x14ac:dyDescent="0.55000000000000004">
      <c r="A2076">
        <f>IF($K2076="","",100000000+男子登録情報!$C2076)</f>
        <v>100002075</v>
      </c>
      <c r="B2076" t="str">
        <f>IF($K2076="","",男子登録情報!$D2076&amp;" ("&amp;男子登録情報!$K2076&amp;")")</f>
        <v>喜安　祐太 (1)</v>
      </c>
      <c r="C2076" t="str">
        <f>IF($K2076="","",男子登録情報!$E2076)</f>
        <v>ｷﾔｽ ﾕｳﾀ</v>
      </c>
      <c r="D2076" t="str">
        <f>IF($K2076="","",男子登録情報!$O2076&amp;" "&amp;男子登録情報!$N2076&amp;" ("&amp;LEFT(男子登録情報!$F2076,2)&amp;")")</f>
        <v>Yuta KIYASU (03)</v>
      </c>
      <c r="E2076" t="str">
        <f>IF($K2076="","",男子登録情報!$P2076)</f>
        <v>JPN</v>
      </c>
      <c r="F2076" t="str">
        <f t="shared" si="32"/>
        <v>1</v>
      </c>
      <c r="G2076">
        <f>IF($K2076="","",男子登録情報!$M2076)</f>
        <v>27</v>
      </c>
      <c r="H2076">
        <f>IF($K2076="","",男子登録情報!$A2076)</f>
        <v>492228</v>
      </c>
      <c r="K2076">
        <f>IF(男子登録情報!$C2076="","",男子登録情報!$C2076)</f>
        <v>2075</v>
      </c>
      <c r="M2076">
        <f>IFERROR(IF(AND(402&lt;=VALUE(RIGHT(男子登録情報!$F2076,4)),競技会情報!$E$3*100+競技会情報!$G$3&gt;=VALUE(RIGHT(男子登録情報!$F2076,4))),VALUE(男子登録情報!$G2076)+1,VALUE(男子登録情報!$G2076)),"")</f>
        <v>19</v>
      </c>
      <c r="N2076" t="str">
        <f>IF($K2076="","",IF(男子登録情報!$H2076="北海道",男子登録情報!$H2076,LEFT(男子登録情報!$H2076,LEN(男子登録情報!$H2076)-1)))</f>
        <v>愛媛</v>
      </c>
      <c r="O2076" t="str">
        <f>IF($K2076="","",IF(LEN($N2076)=2,LEFT($N2076,1)&amp;"　"&amp;RIGHT($N2076,1)&amp;"・"&amp;男子登録情報!$I2076,$N2076&amp;"・"&amp;男子登録情報!$I2076))</f>
        <v>愛　媛・伊予</v>
      </c>
    </row>
    <row r="2077" spans="1:15" x14ac:dyDescent="0.55000000000000004">
      <c r="A2077">
        <f>IF($K2077="","",100000000+男子登録情報!$C2077)</f>
        <v>100002076</v>
      </c>
      <c r="B2077" t="str">
        <f>IF($K2077="","",男子登録情報!$D2077&amp;" ("&amp;男子登録情報!$K2077&amp;")")</f>
        <v>石原　一真 (1)</v>
      </c>
      <c r="C2077" t="str">
        <f>IF($K2077="","",男子登録情報!$E2077)</f>
        <v>ｲｼﾊﾗ ｶｽﾞﾏ</v>
      </c>
      <c r="D2077" t="str">
        <f>IF($K2077="","",男子登録情報!$O2077&amp;" "&amp;男子登録情報!$N2077&amp;" ("&amp;LEFT(男子登録情報!$F2077,2)&amp;")")</f>
        <v>Kazuma ISHIHARA (03)</v>
      </c>
      <c r="E2077" t="str">
        <f>IF($K2077="","",男子登録情報!$P2077)</f>
        <v>JPN</v>
      </c>
      <c r="F2077" t="str">
        <f t="shared" si="32"/>
        <v>1</v>
      </c>
      <c r="G2077">
        <f>IF($K2077="","",男子登録情報!$M2077)</f>
        <v>25</v>
      </c>
      <c r="H2077">
        <f>IF($K2077="","",男子登録情報!$A2077)</f>
        <v>490048</v>
      </c>
      <c r="K2077">
        <f>IF(男子登録情報!$C2077="","",男子登録情報!$C2077)</f>
        <v>2076</v>
      </c>
      <c r="M2077">
        <f>IFERROR(IF(AND(402&lt;=VALUE(RIGHT(男子登録情報!$F2077,4)),競技会情報!$E$3*100+競技会情報!$G$3&gt;=VALUE(RIGHT(男子登録情報!$F2077,4))),VALUE(男子登録情報!$G2077)+1,VALUE(男子登録情報!$G2077)),"")</f>
        <v>19</v>
      </c>
      <c r="N2077" t="str">
        <f>IF($K2077="","",IF(男子登録情報!$H2077="北海道",男子登録情報!$H2077,LEFT(男子登録情報!$H2077,LEN(男子登録情報!$H2077)-1)))</f>
        <v>滋賀</v>
      </c>
      <c r="O2077" t="str">
        <f>IF($K2077="","",IF(LEN($N2077)=2,LEFT($N2077,1)&amp;"　"&amp;RIGHT($N2077,1)&amp;"・"&amp;男子登録情報!$I2077,$N2077&amp;"・"&amp;男子登録情報!$I2077))</f>
        <v>滋　賀・守山</v>
      </c>
    </row>
    <row r="2078" spans="1:15" x14ac:dyDescent="0.55000000000000004">
      <c r="A2078">
        <f>IF($K2078="","",100000000+男子登録情報!$C2078)</f>
        <v>100002077</v>
      </c>
      <c r="B2078" t="str">
        <f>IF($K2078="","",男子登録情報!$D2078&amp;" ("&amp;男子登録情報!$K2078&amp;")")</f>
        <v>青栁　佑 (1)</v>
      </c>
      <c r="C2078" t="str">
        <f>IF($K2078="","",男子登録情報!$E2078)</f>
        <v>ｱｵﾔｷﾞ ﾕｳ</v>
      </c>
      <c r="D2078" t="str">
        <f>IF($K2078="","",男子登録情報!$O2078&amp;" "&amp;男子登録情報!$N2078&amp;" ("&amp;LEFT(男子登録情報!$F2078,2)&amp;")")</f>
        <v>Yu AOYAGI (03)</v>
      </c>
      <c r="E2078" t="str">
        <f>IF($K2078="","",男子登録情報!$P2078)</f>
        <v>JPN</v>
      </c>
      <c r="F2078" t="str">
        <f t="shared" si="32"/>
        <v>1</v>
      </c>
      <c r="G2078">
        <f>IF($K2078="","",男子登録情報!$M2078)</f>
        <v>23</v>
      </c>
      <c r="H2078">
        <f>IF($K2078="","",男子登録情報!$A2078)</f>
        <v>490048</v>
      </c>
      <c r="K2078">
        <f>IF(男子登録情報!$C2078="","",男子登録情報!$C2078)</f>
        <v>2077</v>
      </c>
      <c r="M2078">
        <f>IFERROR(IF(AND(402&lt;=VALUE(RIGHT(男子登録情報!$F2078,4)),競技会情報!$E$3*100+競技会情報!$G$3&gt;=VALUE(RIGHT(男子登録情報!$F2078,4))),VALUE(男子登録情報!$G2078)+1,VALUE(男子登録情報!$G2078)),"")</f>
        <v>19</v>
      </c>
      <c r="N2078" t="str">
        <f>IF($K2078="","",IF(男子登録情報!$H2078="北海道",男子登録情報!$H2078,LEFT(男子登録情報!$H2078,LEN(男子登録情報!$H2078)-1)))</f>
        <v>愛知</v>
      </c>
      <c r="O2078" t="str">
        <f>IF($K2078="","",IF(LEN($N2078)=2,LEFT($N2078,1)&amp;"　"&amp;RIGHT($N2078,1)&amp;"・"&amp;男子登録情報!$I2078,$N2078&amp;"・"&amp;男子登録情報!$I2078))</f>
        <v>愛　知・明和</v>
      </c>
    </row>
    <row r="2079" spans="1:15" x14ac:dyDescent="0.55000000000000004">
      <c r="A2079">
        <f>IF($K2079="","",100000000+男子登録情報!$C2079)</f>
        <v>100002078</v>
      </c>
      <c r="B2079" t="str">
        <f>IF($K2079="","",男子登録情報!$D2079&amp;" ("&amp;男子登録情報!$K2079&amp;")")</f>
        <v>高橋　昂生 (1)</v>
      </c>
      <c r="C2079" t="str">
        <f>IF($K2079="","",男子登録情報!$E2079)</f>
        <v>ﾀｶﾊｼ ｺｳｾｲ</v>
      </c>
      <c r="D2079" t="str">
        <f>IF($K2079="","",男子登録情報!$O2079&amp;" "&amp;男子登録情報!$N2079&amp;" ("&amp;LEFT(男子登録情報!$F2079,2)&amp;")")</f>
        <v>Kosei TAKAHASHI (03)</v>
      </c>
      <c r="E2079" t="str">
        <f>IF($K2079="","",男子登録情報!$P2079)</f>
        <v>JPN</v>
      </c>
      <c r="F2079" t="str">
        <f t="shared" si="32"/>
        <v>1</v>
      </c>
      <c r="G2079">
        <f>IF($K2079="","",男子登録情報!$M2079)</f>
        <v>34</v>
      </c>
      <c r="H2079">
        <f>IF($K2079="","",男子登録情報!$A2079)</f>
        <v>490048</v>
      </c>
      <c r="K2079">
        <f>IF(男子登録情報!$C2079="","",男子登録情報!$C2079)</f>
        <v>2078</v>
      </c>
      <c r="M2079">
        <f>IFERROR(IF(AND(402&lt;=VALUE(RIGHT(男子登録情報!$F2079,4)),競技会情報!$E$3*100+競技会情報!$G$3&gt;=VALUE(RIGHT(男子登録情報!$F2079,4))),VALUE(男子登録情報!$G2079)+1,VALUE(男子登録情報!$G2079)),"")</f>
        <v>19</v>
      </c>
      <c r="N2079" t="str">
        <f>IF($K2079="","",IF(男子登録情報!$H2079="北海道",男子登録情報!$H2079,LEFT(男子登録情報!$H2079,LEN(男子登録情報!$H2079)-1)))</f>
        <v>広島</v>
      </c>
      <c r="O2079" t="str">
        <f>IF($K2079="","",IF(LEN($N2079)=2,LEFT($N2079,1)&amp;"　"&amp;RIGHT($N2079,1)&amp;"・"&amp;男子登録情報!$I2079,$N2079&amp;"・"&amp;男子登録情報!$I2079))</f>
        <v>広　島・広島</v>
      </c>
    </row>
    <row r="2080" spans="1:15" x14ac:dyDescent="0.55000000000000004">
      <c r="A2080">
        <f>IF($K2080="","",100000000+男子登録情報!$C2080)</f>
        <v>100002079</v>
      </c>
      <c r="B2080" t="str">
        <f>IF($K2080="","",男子登録情報!$D2080&amp;" ("&amp;男子登録情報!$K2080&amp;")")</f>
        <v>奥村　究 (1)</v>
      </c>
      <c r="C2080" t="str">
        <f>IF($K2080="","",男子登録情報!$E2080)</f>
        <v>ｵｸﾑﾗ ｷｭｳ</v>
      </c>
      <c r="D2080" t="str">
        <f>IF($K2080="","",男子登録情報!$O2080&amp;" "&amp;男子登録情報!$N2080&amp;" ("&amp;LEFT(男子登録情報!$F2080,2)&amp;")")</f>
        <v>Kyu OKUMURA (03)</v>
      </c>
      <c r="E2080" t="str">
        <f>IF($K2080="","",男子登録情報!$P2080)</f>
        <v>JPN</v>
      </c>
      <c r="F2080" t="str">
        <f t="shared" si="32"/>
        <v>1</v>
      </c>
      <c r="G2080">
        <f>IF($K2080="","",男子登録情報!$M2080)</f>
        <v>25</v>
      </c>
      <c r="H2080">
        <f>IF($K2080="","",男子登録情報!$A2080)</f>
        <v>490048</v>
      </c>
      <c r="K2080">
        <f>IF(男子登録情報!$C2080="","",男子登録情報!$C2080)</f>
        <v>2079</v>
      </c>
      <c r="M2080">
        <f>IFERROR(IF(AND(402&lt;=VALUE(RIGHT(男子登録情報!$F2080,4)),競技会情報!$E$3*100+競技会情報!$G$3&gt;=VALUE(RIGHT(男子登録情報!$F2080,4))),VALUE(男子登録情報!$G2080)+1,VALUE(男子登録情報!$G2080)),"")</f>
        <v>19</v>
      </c>
      <c r="N2080" t="str">
        <f>IF($K2080="","",IF(男子登録情報!$H2080="北海道",男子登録情報!$H2080,LEFT(男子登録情報!$H2080,LEN(男子登録情報!$H2080)-1)))</f>
        <v>滋賀</v>
      </c>
      <c r="O2080" t="str">
        <f>IF($K2080="","",IF(LEN($N2080)=2,LEFT($N2080,1)&amp;"　"&amp;RIGHT($N2080,1)&amp;"・"&amp;男子登録情報!$I2080,$N2080&amp;"・"&amp;男子登録情報!$I2080))</f>
        <v>滋　賀・彦根東</v>
      </c>
    </row>
    <row r="2081" spans="1:15" x14ac:dyDescent="0.55000000000000004">
      <c r="A2081">
        <f>IF($K2081="","",100000000+男子登録情報!$C2081)</f>
        <v>100002080</v>
      </c>
      <c r="B2081" t="str">
        <f>IF($K2081="","",男子登録情報!$D2081&amp;" ("&amp;男子登録情報!$K2081&amp;")")</f>
        <v>杉原　一冴 (1)</v>
      </c>
      <c r="C2081" t="str">
        <f>IF($K2081="","",男子登録情報!$E2081)</f>
        <v>ｽｷﾞﾊﾗ ｶｽﾞｻ</v>
      </c>
      <c r="D2081" t="str">
        <f>IF($K2081="","",男子登録情報!$O2081&amp;" "&amp;男子登録情報!$N2081&amp;" ("&amp;LEFT(男子登録情報!$F2081,2)&amp;")")</f>
        <v>Kazusa SUGIHARA (03)</v>
      </c>
      <c r="E2081" t="str">
        <f>IF($K2081="","",男子登録情報!$P2081)</f>
        <v>JPN</v>
      </c>
      <c r="F2081" t="str">
        <f t="shared" si="32"/>
        <v>1</v>
      </c>
      <c r="G2081">
        <f>IF($K2081="","",男子登録情報!$M2081)</f>
        <v>23</v>
      </c>
      <c r="H2081">
        <f>IF($K2081="","",男子登録情報!$A2081)</f>
        <v>490048</v>
      </c>
      <c r="K2081">
        <f>IF(男子登録情報!$C2081="","",男子登録情報!$C2081)</f>
        <v>2080</v>
      </c>
      <c r="M2081">
        <f>IFERROR(IF(AND(402&lt;=VALUE(RIGHT(男子登録情報!$F2081,4)),競技会情報!$E$3*100+競技会情報!$G$3&gt;=VALUE(RIGHT(男子登録情報!$F2081,4))),VALUE(男子登録情報!$G2081)+1,VALUE(男子登録情報!$G2081)),"")</f>
        <v>19</v>
      </c>
      <c r="N2081" t="str">
        <f>IF($K2081="","",IF(男子登録情報!$H2081="北海道",男子登録情報!$H2081,LEFT(男子登録情報!$H2081,LEN(男子登録情報!$H2081)-1)))</f>
        <v>愛知</v>
      </c>
      <c r="O2081" t="str">
        <f>IF($K2081="","",IF(LEN($N2081)=2,LEFT($N2081,1)&amp;"　"&amp;RIGHT($N2081,1)&amp;"・"&amp;男子登録情報!$I2081,$N2081&amp;"・"&amp;男子登録情報!$I2081))</f>
        <v>愛　知・向陽</v>
      </c>
    </row>
    <row r="2082" spans="1:15" x14ac:dyDescent="0.55000000000000004">
      <c r="A2082">
        <f>IF($K2082="","",100000000+男子登録情報!$C2082)</f>
        <v>100002081</v>
      </c>
      <c r="B2082" t="str">
        <f>IF($K2082="","",男子登録情報!$D2082&amp;" ("&amp;男子登録情報!$K2082&amp;")")</f>
        <v>伊藤　寿真 (1)</v>
      </c>
      <c r="C2082" t="str">
        <f>IF($K2082="","",男子登録情報!$E2082)</f>
        <v>ｲﾄｳ ｶｽﾞﾏ</v>
      </c>
      <c r="D2082" t="str">
        <f>IF($K2082="","",男子登録情報!$O2082&amp;" "&amp;男子登録情報!$N2082&amp;" ("&amp;LEFT(男子登録情報!$F2082,2)&amp;")")</f>
        <v>Kazuma ITO (03)</v>
      </c>
      <c r="E2082" t="str">
        <f>IF($K2082="","",男子登録情報!$P2082)</f>
        <v>JPN</v>
      </c>
      <c r="F2082" t="str">
        <f t="shared" si="32"/>
        <v>1</v>
      </c>
      <c r="G2082">
        <f>IF($K2082="","",男子登録情報!$M2082)</f>
        <v>26</v>
      </c>
      <c r="H2082">
        <f>IF($K2082="","",男子登録情報!$A2082)</f>
        <v>490048</v>
      </c>
      <c r="K2082">
        <f>IF(男子登録情報!$C2082="","",男子登録情報!$C2082)</f>
        <v>2081</v>
      </c>
      <c r="M2082">
        <f>IFERROR(IF(AND(402&lt;=VALUE(RIGHT(男子登録情報!$F2082,4)),競技会情報!$E$3*100+競技会情報!$G$3&gt;=VALUE(RIGHT(男子登録情報!$F2082,4))),VALUE(男子登録情報!$G2082)+1,VALUE(男子登録情報!$G2082)),"")</f>
        <v>19</v>
      </c>
      <c r="N2082" t="str">
        <f>IF($K2082="","",IF(男子登録情報!$H2082="北海道",男子登録情報!$H2082,LEFT(男子登録情報!$H2082,LEN(男子登録情報!$H2082)-1)))</f>
        <v>愛知</v>
      </c>
      <c r="O2082" t="str">
        <f>IF($K2082="","",IF(LEN($N2082)=2,LEFT($N2082,1)&amp;"　"&amp;RIGHT($N2082,1)&amp;"・"&amp;男子登録情報!$I2082,$N2082&amp;"・"&amp;男子登録情報!$I2082))</f>
        <v>愛　知・五条</v>
      </c>
    </row>
    <row r="2083" spans="1:15" x14ac:dyDescent="0.55000000000000004">
      <c r="A2083">
        <f>IF($K2083="","",100000000+男子登録情報!$C2083)</f>
        <v>100002082</v>
      </c>
      <c r="B2083" t="str">
        <f>IF($K2083="","",男子登録情報!$D2083&amp;" ("&amp;男子登録情報!$K2083&amp;")")</f>
        <v>服部　岳穂 (1)</v>
      </c>
      <c r="C2083" t="str">
        <f>IF($K2083="","",男子登録情報!$E2083)</f>
        <v>ﾊｯﾄﾘ ｶﾞｸﾎ</v>
      </c>
      <c r="D2083" t="str">
        <f>IF($K2083="","",男子登録情報!$O2083&amp;" "&amp;男子登録情報!$N2083&amp;" ("&amp;LEFT(男子登録情報!$F2083,2)&amp;")")</f>
        <v>Gakuho HATTORI (03)</v>
      </c>
      <c r="E2083" t="str">
        <f>IF($K2083="","",男子登録情報!$P2083)</f>
        <v>JPN</v>
      </c>
      <c r="F2083" t="str">
        <f t="shared" si="32"/>
        <v>1</v>
      </c>
      <c r="G2083">
        <f>IF($K2083="","",男子登録情報!$M2083)</f>
        <v>27</v>
      </c>
      <c r="H2083">
        <f>IF($K2083="","",男子登録情報!$A2083)</f>
        <v>490048</v>
      </c>
      <c r="K2083">
        <f>IF(男子登録情報!$C2083="","",男子登録情報!$C2083)</f>
        <v>2082</v>
      </c>
      <c r="M2083">
        <f>IFERROR(IF(AND(402&lt;=VALUE(RIGHT(男子登録情報!$F2083,4)),競技会情報!$E$3*100+競技会情報!$G$3&gt;=VALUE(RIGHT(男子登録情報!$F2083,4))),VALUE(男子登録情報!$G2083)+1,VALUE(男子登録情報!$G2083)),"")</f>
        <v>19</v>
      </c>
      <c r="N2083" t="str">
        <f>IF($K2083="","",IF(男子登録情報!$H2083="北海道",男子登録情報!$H2083,LEFT(男子登録情報!$H2083,LEN(男子登録情報!$H2083)-1)))</f>
        <v>奈良</v>
      </c>
      <c r="O2083" t="str">
        <f>IF($K2083="","",IF(LEN($N2083)=2,LEFT($N2083,1)&amp;"　"&amp;RIGHT($N2083,1)&amp;"・"&amp;男子登録情報!$I2083,$N2083&amp;"・"&amp;男子登録情報!$I2083))</f>
        <v>奈　良・西大和学園</v>
      </c>
    </row>
    <row r="2084" spans="1:15" x14ac:dyDescent="0.55000000000000004">
      <c r="A2084">
        <f>IF($K2084="","",100000000+男子登録情報!$C2084)</f>
        <v>100002083</v>
      </c>
      <c r="B2084" t="str">
        <f>IF($K2084="","",男子登録情報!$D2084&amp;" ("&amp;男子登録情報!$K2084&amp;")")</f>
        <v>田中　颯真 (1)</v>
      </c>
      <c r="C2084" t="str">
        <f>IF($K2084="","",男子登録情報!$E2084)</f>
        <v>ﾀﾅｶ ｿｳﾏ</v>
      </c>
      <c r="D2084" t="str">
        <f>IF($K2084="","",男子登録情報!$O2084&amp;" "&amp;男子登録情報!$N2084&amp;" ("&amp;LEFT(男子登録情報!$F2084,2)&amp;")")</f>
        <v>Soma TANAKA (03)</v>
      </c>
      <c r="E2084" t="str">
        <f>IF($K2084="","",男子登録情報!$P2084)</f>
        <v>JPN</v>
      </c>
      <c r="F2084" t="str">
        <f t="shared" si="32"/>
        <v>1</v>
      </c>
      <c r="G2084">
        <f>IF($K2084="","",男子登録情報!$M2084)</f>
        <v>27</v>
      </c>
      <c r="H2084">
        <f>IF($K2084="","",男子登録情報!$A2084)</f>
        <v>490048</v>
      </c>
      <c r="K2084">
        <f>IF(男子登録情報!$C2084="","",男子登録情報!$C2084)</f>
        <v>2083</v>
      </c>
      <c r="M2084">
        <f>IFERROR(IF(AND(402&lt;=VALUE(RIGHT(男子登録情報!$F2084,4)),競技会情報!$E$3*100+競技会情報!$G$3&gt;=VALUE(RIGHT(男子登録情報!$F2084,4))),VALUE(男子登録情報!$G2084)+1,VALUE(男子登録情報!$G2084)),"")</f>
        <v>18</v>
      </c>
      <c r="N2084" t="str">
        <f>IF($K2084="","",IF(男子登録情報!$H2084="北海道",男子登録情報!$H2084,LEFT(男子登録情報!$H2084,LEN(男子登録情報!$H2084)-1)))</f>
        <v>大阪</v>
      </c>
      <c r="O2084" t="str">
        <f>IF($K2084="","",IF(LEN($N2084)=2,LEFT($N2084,1)&amp;"　"&amp;RIGHT($N2084,1)&amp;"・"&amp;男子登録情報!$I2084,$N2084&amp;"・"&amp;男子登録情報!$I2084))</f>
        <v>大　阪・天王寺</v>
      </c>
    </row>
    <row r="2085" spans="1:15" x14ac:dyDescent="0.55000000000000004">
      <c r="A2085">
        <f>IF($K2085="","",100000000+男子登録情報!$C2085)</f>
        <v>100002084</v>
      </c>
      <c r="B2085" t="str">
        <f>IF($K2085="","",男子登録情報!$D2085&amp;" ("&amp;男子登録情報!$K2085&amp;")")</f>
        <v>田渕　凌 (1)</v>
      </c>
      <c r="C2085" t="str">
        <f>IF($K2085="","",男子登録情報!$E2085)</f>
        <v>ﾀﾌﾞﾁ ﾘｮｳ</v>
      </c>
      <c r="D2085" t="str">
        <f>IF($K2085="","",男子登録情報!$O2085&amp;" "&amp;男子登録情報!$N2085&amp;" ("&amp;LEFT(男子登録情報!$F2085,2)&amp;")")</f>
        <v>Ryo TABUCHI (02)</v>
      </c>
      <c r="E2085" t="str">
        <f>IF($K2085="","",男子登録情報!$P2085)</f>
        <v>JPN</v>
      </c>
      <c r="F2085" t="str">
        <f t="shared" si="32"/>
        <v>1</v>
      </c>
      <c r="G2085" t="str">
        <f>IF($K2085="","",男子登録情報!$M2085)</f>
        <v>08</v>
      </c>
      <c r="H2085">
        <f>IF($K2085="","",男子登録情報!$A2085)</f>
        <v>490048</v>
      </c>
      <c r="K2085">
        <f>IF(男子登録情報!$C2085="","",男子登録情報!$C2085)</f>
        <v>2084</v>
      </c>
      <c r="M2085">
        <f>IFERROR(IF(AND(402&lt;=VALUE(RIGHT(男子登録情報!$F2085,4)),競技会情報!$E$3*100+競技会情報!$G$3&gt;=VALUE(RIGHT(男子登録情報!$F2085,4))),VALUE(男子登録情報!$G2085)+1,VALUE(男子登録情報!$G2085)),"")</f>
        <v>20</v>
      </c>
      <c r="N2085" t="str">
        <f>IF($K2085="","",IF(男子登録情報!$H2085="北海道",男子登録情報!$H2085,LEFT(男子登録情報!$H2085,LEN(男子登録情報!$H2085)-1)))</f>
        <v>茨城</v>
      </c>
      <c r="O2085" t="str">
        <f>IF($K2085="","",IF(LEN($N2085)=2,LEFT($N2085,1)&amp;"　"&amp;RIGHT($N2085,1)&amp;"・"&amp;男子登録情報!$I2085,$N2085&amp;"・"&amp;男子登録情報!$I2085))</f>
        <v>茨　城・水戸第一</v>
      </c>
    </row>
    <row r="2086" spans="1:15" x14ac:dyDescent="0.55000000000000004">
      <c r="A2086">
        <f>IF($K2086="","",100000000+男子登録情報!$C2086)</f>
        <v>100002085</v>
      </c>
      <c r="B2086" t="str">
        <f>IF($K2086="","",男子登録情報!$D2086&amp;" ("&amp;男子登録情報!$K2086&amp;")")</f>
        <v>安本　元虎 (M1)</v>
      </c>
      <c r="C2086" t="str">
        <f>IF($K2086="","",男子登録情報!$E2086)</f>
        <v>ﾔｽﾓﾄ ｹﾞﾝｺﾞ</v>
      </c>
      <c r="D2086" t="str">
        <f>IF($K2086="","",男子登録情報!$O2086&amp;" "&amp;男子登録情報!$N2086&amp;" ("&amp;LEFT(男子登録情報!$F2086,2)&amp;")")</f>
        <v>Gengo YASUMOTO (98)</v>
      </c>
      <c r="E2086" t="str">
        <f>IF($K2086="","",男子登録情報!$P2086)</f>
        <v>JPN</v>
      </c>
      <c r="F2086" t="str">
        <f t="shared" si="32"/>
        <v>1</v>
      </c>
      <c r="G2086">
        <f>IF($K2086="","",男子登録情報!$M2086)</f>
        <v>31</v>
      </c>
      <c r="H2086">
        <f>IF($K2086="","",男子登録情報!$A2086)</f>
        <v>490048</v>
      </c>
      <c r="K2086">
        <f>IF(男子登録情報!$C2086="","",男子登録情報!$C2086)</f>
        <v>2085</v>
      </c>
      <c r="M2086">
        <f>IFERROR(IF(AND(402&lt;=VALUE(RIGHT(男子登録情報!$F2086,4)),競技会情報!$E$3*100+競技会情報!$G$3&gt;=VALUE(RIGHT(男子登録情報!$F2086,4))),VALUE(男子登録情報!$G2086)+1,VALUE(男子登録情報!$G2086)),"")</f>
        <v>24</v>
      </c>
      <c r="N2086" t="str">
        <f>IF($K2086="","",IF(男子登録情報!$H2086="北海道",男子登録情報!$H2086,LEFT(男子登録情報!$H2086,LEN(男子登録情報!$H2086)-1)))</f>
        <v>鳥取</v>
      </c>
      <c r="O2086" t="str">
        <f>IF($K2086="","",IF(LEN($N2086)=2,LEFT($N2086,1)&amp;"　"&amp;RIGHT($N2086,1)&amp;"・"&amp;男子登録情報!$I2086,$N2086&amp;"・"&amp;男子登録情報!$I2086))</f>
        <v>鳥　取・鳥取西</v>
      </c>
    </row>
    <row r="2087" spans="1:15" x14ac:dyDescent="0.55000000000000004">
      <c r="A2087">
        <f>IF($K2087="","",100000000+男子登録情報!$C2087)</f>
        <v>100002086</v>
      </c>
      <c r="B2087" t="str">
        <f>IF($K2087="","",男子登録情報!$D2087&amp;" ("&amp;男子登録情報!$K2087&amp;")")</f>
        <v>清水　快樹 (M1)</v>
      </c>
      <c r="C2087" t="str">
        <f>IF($K2087="","",男子登録情報!$E2087)</f>
        <v>ｼﾐｽﾞ ﾊﾔｷ</v>
      </c>
      <c r="D2087" t="str">
        <f>IF($K2087="","",男子登録情報!$O2087&amp;" "&amp;男子登録情報!$N2087&amp;" ("&amp;LEFT(男子登録情報!$F2087,2)&amp;")")</f>
        <v>Hayaki SHIMIZU (98)</v>
      </c>
      <c r="E2087" t="str">
        <f>IF($K2087="","",男子登録情報!$P2087)</f>
        <v>JPN</v>
      </c>
      <c r="F2087" t="str">
        <f t="shared" si="32"/>
        <v>1</v>
      </c>
      <c r="G2087">
        <f>IF($K2087="","",男子登録情報!$M2087)</f>
        <v>26</v>
      </c>
      <c r="H2087">
        <f>IF($K2087="","",男子登録情報!$A2087)</f>
        <v>490048</v>
      </c>
      <c r="K2087">
        <f>IF(男子登録情報!$C2087="","",男子登録情報!$C2087)</f>
        <v>2086</v>
      </c>
      <c r="M2087">
        <f>IFERROR(IF(AND(402&lt;=VALUE(RIGHT(男子登録情報!$F2087,4)),競技会情報!$E$3*100+競技会情報!$G$3&gt;=VALUE(RIGHT(男子登録情報!$F2087,4))),VALUE(男子登録情報!$G2087)+1,VALUE(男子登録情報!$G2087)),"")</f>
        <v>24</v>
      </c>
      <c r="N2087" t="str">
        <f>IF($K2087="","",IF(男子登録情報!$H2087="北海道",男子登録情報!$H2087,LEFT(男子登録情報!$H2087,LEN(男子登録情報!$H2087)-1)))</f>
        <v>京都</v>
      </c>
      <c r="O2087" t="str">
        <f>IF($K2087="","",IF(LEN($N2087)=2,LEFT($N2087,1)&amp;"　"&amp;RIGHT($N2087,1)&amp;"・"&amp;男子登録情報!$I2087,$N2087&amp;"・"&amp;男子登録情報!$I2087))</f>
        <v>京　都・堀川</v>
      </c>
    </row>
    <row r="2088" spans="1:15" x14ac:dyDescent="0.55000000000000004">
      <c r="A2088">
        <f>IF($K2088="","",100000000+男子登録情報!$C2088)</f>
        <v>100002087</v>
      </c>
      <c r="B2088" t="str">
        <f>IF($K2088="","",男子登録情報!$D2088&amp;" ("&amp;男子登録情報!$K2088&amp;")")</f>
        <v>松森　祐希 (1)</v>
      </c>
      <c r="C2088" t="str">
        <f>IF($K2088="","",男子登録情報!$E2088)</f>
        <v>ﾏﾂﾓﾘ ﾕｳｷ</v>
      </c>
      <c r="D2088" t="str">
        <f>IF($K2088="","",男子登録情報!$O2088&amp;" "&amp;男子登録情報!$N2088&amp;" ("&amp;LEFT(男子登録情報!$F2088,2)&amp;")")</f>
        <v>Yuki MATSUMORI (04)</v>
      </c>
      <c r="E2088" t="str">
        <f>IF($K2088="","",男子登録情報!$P2088)</f>
        <v>JPN</v>
      </c>
      <c r="F2088" t="str">
        <f t="shared" si="32"/>
        <v>1</v>
      </c>
      <c r="G2088">
        <f>IF($K2088="","",男子登録情報!$M2088)</f>
        <v>29</v>
      </c>
      <c r="H2088">
        <f>IF($K2088="","",男子登録情報!$A2088)</f>
        <v>492221</v>
      </c>
      <c r="K2088">
        <f>IF(男子登録情報!$C2088="","",男子登録情報!$C2088)</f>
        <v>2087</v>
      </c>
      <c r="M2088">
        <f>IFERROR(IF(AND(402&lt;=VALUE(RIGHT(男子登録情報!$F2088,4)),競技会情報!$E$3*100+競技会情報!$G$3&gt;=VALUE(RIGHT(男子登録情報!$F2088,4))),VALUE(男子登録情報!$G2088)+1,VALUE(男子登録情報!$G2088)),"")</f>
        <v>18</v>
      </c>
      <c r="N2088" t="str">
        <f>IF($K2088="","",IF(男子登録情報!$H2088="北海道",男子登録情報!$H2088,LEFT(男子登録情報!$H2088,LEN(男子登録情報!$H2088)-1)))</f>
        <v>大阪</v>
      </c>
      <c r="O2088" t="str">
        <f>IF($K2088="","",IF(LEN($N2088)=2,LEFT($N2088,1)&amp;"　"&amp;RIGHT($N2088,1)&amp;"・"&amp;男子登録情報!$I2088,$N2088&amp;"・"&amp;男子登録情報!$I2088))</f>
        <v>大　阪・近畿大学附属</v>
      </c>
    </row>
    <row r="2089" spans="1:15" x14ac:dyDescent="0.55000000000000004">
      <c r="A2089">
        <f>IF($K2089="","",100000000+男子登録情報!$C2089)</f>
        <v>100002088</v>
      </c>
      <c r="B2089" t="str">
        <f>IF($K2089="","",男子登録情報!$D2089&amp;" ("&amp;男子登録情報!$K2089&amp;")")</f>
        <v>宇野　誠純 (1)</v>
      </c>
      <c r="C2089" t="str">
        <f>IF($K2089="","",男子登録情報!$E2089)</f>
        <v>ｳﾉ ｾｲｼﾞｭﾝ</v>
      </c>
      <c r="D2089" t="str">
        <f>IF($K2089="","",男子登録情報!$O2089&amp;" "&amp;男子登録情報!$N2089&amp;" ("&amp;LEFT(男子登録情報!$F2089,2)&amp;")")</f>
        <v>Seijun UNO (03)</v>
      </c>
      <c r="E2089" t="str">
        <f>IF($K2089="","",男子登録情報!$P2089)</f>
        <v>JPN</v>
      </c>
      <c r="F2089" t="str">
        <f t="shared" si="32"/>
        <v>1</v>
      </c>
      <c r="G2089">
        <f>IF($K2089="","",男子登録情報!$M2089)</f>
        <v>18</v>
      </c>
      <c r="H2089">
        <f>IF($K2089="","",男子登録情報!$A2089)</f>
        <v>492221</v>
      </c>
      <c r="K2089">
        <f>IF(男子登録情報!$C2089="","",男子登録情報!$C2089)</f>
        <v>2088</v>
      </c>
      <c r="M2089">
        <f>IFERROR(IF(AND(402&lt;=VALUE(RIGHT(男子登録情報!$F2089,4)),競技会情報!$E$3*100+競技会情報!$G$3&gt;=VALUE(RIGHT(男子登録情報!$F2089,4))),VALUE(男子登録情報!$G2089)+1,VALUE(男子登録情報!$G2089)),"")</f>
        <v>19</v>
      </c>
      <c r="N2089" t="str">
        <f>IF($K2089="","",IF(男子登録情報!$H2089="北海道",男子登録情報!$H2089,LEFT(男子登録情報!$H2089,LEN(男子登録情報!$H2089)-1)))</f>
        <v>福井</v>
      </c>
      <c r="O2089" t="str">
        <f>IF($K2089="","",IF(LEN($N2089)=2,LEFT($N2089,1)&amp;"　"&amp;RIGHT($N2089,1)&amp;"・"&amp;男子登録情報!$I2089,$N2089&amp;"・"&amp;男子登録情報!$I2089))</f>
        <v>福　井・武生</v>
      </c>
    </row>
    <row r="2090" spans="1:15" x14ac:dyDescent="0.55000000000000004">
      <c r="A2090">
        <f>IF($K2090="","",100000000+男子登録情報!$C2090)</f>
        <v>100002089</v>
      </c>
      <c r="B2090" t="str">
        <f>IF($K2090="","",男子登録情報!$D2090&amp;" ("&amp;男子登録情報!$K2090&amp;")")</f>
        <v>寄田　季臣 (1)</v>
      </c>
      <c r="C2090" t="str">
        <f>IF($K2090="","",男子登録情報!$E2090)</f>
        <v>ｷﾀﾞ ﾄｷｵﾐ</v>
      </c>
      <c r="D2090" t="str">
        <f>IF($K2090="","",男子登録情報!$O2090&amp;" "&amp;男子登録情報!$N2090&amp;" ("&amp;LEFT(男子登録情報!$F2090,2)&amp;")")</f>
        <v>Tokiomi KIDA (03)</v>
      </c>
      <c r="E2090" t="str">
        <f>IF($K2090="","",男子登録情報!$P2090)</f>
        <v>JPN</v>
      </c>
      <c r="F2090" t="str">
        <f t="shared" si="32"/>
        <v>1</v>
      </c>
      <c r="G2090">
        <f>IF($K2090="","",男子登録情報!$M2090)</f>
        <v>27</v>
      </c>
      <c r="H2090">
        <f>IF($K2090="","",男子登録情報!$A2090)</f>
        <v>492221</v>
      </c>
      <c r="K2090">
        <f>IF(男子登録情報!$C2090="","",男子登録情報!$C2090)</f>
        <v>2089</v>
      </c>
      <c r="M2090">
        <f>IFERROR(IF(AND(402&lt;=VALUE(RIGHT(男子登録情報!$F2090,4)),競技会情報!$E$3*100+競技会情報!$G$3&gt;=VALUE(RIGHT(男子登録情報!$F2090,4))),VALUE(男子登録情報!$G2090)+1,VALUE(男子登録情報!$G2090)),"")</f>
        <v>19</v>
      </c>
      <c r="N2090" t="str">
        <f>IF($K2090="","",IF(男子登録情報!$H2090="北海道",男子登録情報!$H2090,LEFT(男子登録情報!$H2090,LEN(男子登録情報!$H2090)-1)))</f>
        <v>大阪</v>
      </c>
      <c r="O2090" t="str">
        <f>IF($K2090="","",IF(LEN($N2090)=2,LEFT($N2090,1)&amp;"　"&amp;RIGHT($N2090,1)&amp;"・"&amp;男子登録情報!$I2090,$N2090&amp;"・"&amp;男子登録情報!$I2090))</f>
        <v>大　阪・近畿大学附属</v>
      </c>
    </row>
    <row r="2091" spans="1:15" x14ac:dyDescent="0.55000000000000004">
      <c r="A2091">
        <f>IF($K2091="","",100000000+男子登録情報!$C2091)</f>
        <v>100002090</v>
      </c>
      <c r="B2091" t="str">
        <f>IF($K2091="","",男子登録情報!$D2091&amp;" ("&amp;男子登録情報!$K2091&amp;")")</f>
        <v>金光　浩輝 (1)</v>
      </c>
      <c r="C2091" t="str">
        <f>IF($K2091="","",男子登録情報!$E2091)</f>
        <v>ｶﾈﾐﾂ ｺｳｷ</v>
      </c>
      <c r="D2091" t="str">
        <f>IF($K2091="","",男子登録情報!$O2091&amp;" "&amp;男子登録情報!$N2091&amp;" ("&amp;LEFT(男子登録情報!$F2091,2)&amp;")")</f>
        <v>Koki KANEMITSU (03)</v>
      </c>
      <c r="E2091" t="str">
        <f>IF($K2091="","",男子登録情報!$P2091)</f>
        <v>JPN</v>
      </c>
      <c r="F2091" t="str">
        <f t="shared" si="32"/>
        <v>1</v>
      </c>
      <c r="G2091">
        <f>IF($K2091="","",男子登録情報!$M2091)</f>
        <v>27</v>
      </c>
      <c r="H2091">
        <f>IF($K2091="","",男子登録情報!$A2091)</f>
        <v>492221</v>
      </c>
      <c r="K2091">
        <f>IF(男子登録情報!$C2091="","",男子登録情報!$C2091)</f>
        <v>2090</v>
      </c>
      <c r="M2091">
        <f>IFERROR(IF(AND(402&lt;=VALUE(RIGHT(男子登録情報!$F2091,4)),競技会情報!$E$3*100+競技会情報!$G$3&gt;=VALUE(RIGHT(男子登録情報!$F2091,4))),VALUE(男子登録情報!$G2091)+1,VALUE(男子登録情報!$G2091)),"")</f>
        <v>19</v>
      </c>
      <c r="N2091" t="str">
        <f>IF($K2091="","",IF(男子登録情報!$H2091="北海道",男子登録情報!$H2091,LEFT(男子登録情報!$H2091,LEN(男子登録情報!$H2091)-1)))</f>
        <v>大阪</v>
      </c>
      <c r="O2091" t="str">
        <f>IF($K2091="","",IF(LEN($N2091)=2,LEFT($N2091,1)&amp;"　"&amp;RIGHT($N2091,1)&amp;"・"&amp;男子登録情報!$I2091,$N2091&amp;"・"&amp;男子登録情報!$I2091))</f>
        <v>大　阪・帝塚山学院泉ヶ丘</v>
      </c>
    </row>
    <row r="2092" spans="1:15" x14ac:dyDescent="0.55000000000000004">
      <c r="A2092">
        <f>IF($K2092="","",100000000+男子登録情報!$C2092)</f>
        <v>100002091</v>
      </c>
      <c r="B2092" t="str">
        <f>IF($K2092="","",男子登録情報!$D2092&amp;" ("&amp;男子登録情報!$K2092&amp;")")</f>
        <v>大屋　直士 (1)</v>
      </c>
      <c r="C2092" t="str">
        <f>IF($K2092="","",男子登録情報!$E2092)</f>
        <v>ｵｵﾔ ﾅｵﾄ</v>
      </c>
      <c r="D2092" t="str">
        <f>IF($K2092="","",男子登録情報!$O2092&amp;" "&amp;男子登録情報!$N2092&amp;" ("&amp;LEFT(男子登録情報!$F2092,2)&amp;")")</f>
        <v>Naoto OYA (03)</v>
      </c>
      <c r="E2092" t="str">
        <f>IF($K2092="","",男子登録情報!$P2092)</f>
        <v>JPN</v>
      </c>
      <c r="F2092" t="str">
        <f t="shared" si="32"/>
        <v>1</v>
      </c>
      <c r="G2092">
        <f>IF($K2092="","",男子登録情報!$M2092)</f>
        <v>30</v>
      </c>
      <c r="H2092">
        <f>IF($K2092="","",男子登録情報!$A2092)</f>
        <v>492221</v>
      </c>
      <c r="K2092">
        <f>IF(男子登録情報!$C2092="","",男子登録情報!$C2092)</f>
        <v>2091</v>
      </c>
      <c r="M2092">
        <f>IFERROR(IF(AND(402&lt;=VALUE(RIGHT(男子登録情報!$F2092,4)),競技会情報!$E$3*100+競技会情報!$G$3&gt;=VALUE(RIGHT(男子登録情報!$F2092,4))),VALUE(男子登録情報!$G2092)+1,VALUE(男子登録情報!$G2092)),"")</f>
        <v>19</v>
      </c>
      <c r="N2092" t="str">
        <f>IF($K2092="","",IF(男子登録情報!$H2092="北海道",男子登録情報!$H2092,LEFT(男子登録情報!$H2092,LEN(男子登録情報!$H2092)-1)))</f>
        <v>和歌山</v>
      </c>
      <c r="O2092" t="str">
        <f>IF($K2092="","",IF(LEN($N2092)=2,LEFT($N2092,1)&amp;"　"&amp;RIGHT($N2092,1)&amp;"・"&amp;男子登録情報!$I2092,$N2092&amp;"・"&amp;男子登録情報!$I2092))</f>
        <v>和歌山・星林</v>
      </c>
    </row>
    <row r="2093" spans="1:15" x14ac:dyDescent="0.55000000000000004">
      <c r="A2093">
        <f>IF($K2093="","",100000000+男子登録情報!$C2093)</f>
        <v>100002092</v>
      </c>
      <c r="B2093" t="str">
        <f>IF($K2093="","",男子登録情報!$D2093&amp;" ("&amp;男子登録情報!$K2093&amp;")")</f>
        <v>村田　悠人 (1)</v>
      </c>
      <c r="C2093" t="str">
        <f>IF($K2093="","",男子登録情報!$E2093)</f>
        <v>ﾑﾗﾀ ﾕｳﾄ</v>
      </c>
      <c r="D2093" t="str">
        <f>IF($K2093="","",男子登録情報!$O2093&amp;" "&amp;男子登録情報!$N2093&amp;" ("&amp;LEFT(男子登録情報!$F2093,2)&amp;")")</f>
        <v>Yuto MURATA (03)</v>
      </c>
      <c r="E2093" t="str">
        <f>IF($K2093="","",男子登録情報!$P2093)</f>
        <v>JPN</v>
      </c>
      <c r="F2093" t="str">
        <f t="shared" si="32"/>
        <v>1</v>
      </c>
      <c r="G2093">
        <f>IF($K2093="","",男子登録情報!$M2093)</f>
        <v>26</v>
      </c>
      <c r="H2093">
        <f>IF($K2093="","",男子登録情報!$A2093)</f>
        <v>492199</v>
      </c>
      <c r="K2093">
        <f>IF(男子登録情報!$C2093="","",男子登録情報!$C2093)</f>
        <v>2092</v>
      </c>
      <c r="M2093">
        <f>IFERROR(IF(AND(402&lt;=VALUE(RIGHT(男子登録情報!$F2093,4)),競技会情報!$E$3*100+競技会情報!$G$3&gt;=VALUE(RIGHT(男子登録情報!$F2093,4))),VALUE(男子登録情報!$G2093)+1,VALUE(男子登録情報!$G2093)),"")</f>
        <v>19</v>
      </c>
      <c r="N2093" t="str">
        <f>IF($K2093="","",IF(男子登録情報!$H2093="北海道",男子登録情報!$H2093,LEFT(男子登録情報!$H2093,LEN(男子登録情報!$H2093)-1)))</f>
        <v>群馬</v>
      </c>
      <c r="O2093" t="str">
        <f>IF($K2093="","",IF(LEN($N2093)=2,LEFT($N2093,1)&amp;"　"&amp;RIGHT($N2093,1)&amp;"・"&amp;男子登録情報!$I2093,$N2093&amp;"・"&amp;男子登録情報!$I2093))</f>
        <v>群　馬・館林</v>
      </c>
    </row>
    <row r="2094" spans="1:15" x14ac:dyDescent="0.55000000000000004">
      <c r="A2094">
        <f>IF($K2094="","",100000000+男子登録情報!$C2094)</f>
        <v>100002093</v>
      </c>
      <c r="B2094" t="str">
        <f>IF($K2094="","",男子登録情報!$D2094&amp;" ("&amp;男子登録情報!$K2094&amp;")")</f>
        <v>神田　遥輝 (1)</v>
      </c>
      <c r="C2094" t="str">
        <f>IF($K2094="","",男子登録情報!$E2094)</f>
        <v>ｶﾝﾀﾞ ﾊﾙｷ</v>
      </c>
      <c r="D2094" t="str">
        <f>IF($K2094="","",男子登録情報!$O2094&amp;" "&amp;男子登録情報!$N2094&amp;" ("&amp;LEFT(男子登録情報!$F2094,2)&amp;")")</f>
        <v>Haruki KANDA  (03)</v>
      </c>
      <c r="E2094" t="str">
        <f>IF($K2094="","",男子登録情報!$P2094)</f>
        <v>JPN</v>
      </c>
      <c r="F2094" t="str">
        <f t="shared" si="32"/>
        <v>1</v>
      </c>
      <c r="G2094">
        <f>IF($K2094="","",男子登録情報!$M2094)</f>
        <v>27</v>
      </c>
      <c r="H2094">
        <f>IF($K2094="","",男子登録情報!$A2094)</f>
        <v>492199</v>
      </c>
      <c r="K2094">
        <f>IF(男子登録情報!$C2094="","",男子登録情報!$C2094)</f>
        <v>2093</v>
      </c>
      <c r="M2094">
        <f>IFERROR(IF(AND(402&lt;=VALUE(RIGHT(男子登録情報!$F2094,4)),競技会情報!$E$3*100+競技会情報!$G$3&gt;=VALUE(RIGHT(男子登録情報!$F2094,4))),VALUE(男子登録情報!$G2094)+1,VALUE(男子登録情報!$G2094)),"")</f>
        <v>19</v>
      </c>
      <c r="N2094" t="str">
        <f>IF($K2094="","",IF(男子登録情報!$H2094="北海道",男子登録情報!$H2094,LEFT(男子登録情報!$H2094,LEN(男子登録情報!$H2094)-1)))</f>
        <v>大阪</v>
      </c>
      <c r="O2094" t="str">
        <f>IF($K2094="","",IF(LEN($N2094)=2,LEFT($N2094,1)&amp;"　"&amp;RIGHT($N2094,1)&amp;"・"&amp;男子登録情報!$I2094,$N2094&amp;"・"&amp;男子登録情報!$I2094))</f>
        <v>大　阪・興国</v>
      </c>
    </row>
    <row r="2095" spans="1:15" x14ac:dyDescent="0.55000000000000004">
      <c r="A2095">
        <f>IF($K2095="","",100000000+男子登録情報!$C2095)</f>
        <v>100002094</v>
      </c>
      <c r="B2095" t="str">
        <f>IF($K2095="","",男子登録情報!$D2095&amp;" ("&amp;男子登録情報!$K2095&amp;")")</f>
        <v>藤本　真吾 (1)</v>
      </c>
      <c r="C2095" t="str">
        <f>IF($K2095="","",男子登録情報!$E2095)</f>
        <v>ﾌｼﾞﾓﾄ ｼﾝｺﾞ</v>
      </c>
      <c r="D2095" t="str">
        <f>IF($K2095="","",男子登録情報!$O2095&amp;" "&amp;男子登録情報!$N2095&amp;" ("&amp;LEFT(男子登録情報!$F2095,2)&amp;")")</f>
        <v>Shingo FUJIMOTO (03)</v>
      </c>
      <c r="E2095" t="str">
        <f>IF($K2095="","",男子登録情報!$P2095)</f>
        <v>JPN</v>
      </c>
      <c r="F2095" t="str">
        <f t="shared" si="32"/>
        <v>1</v>
      </c>
      <c r="G2095">
        <f>IF($K2095="","",男子登録情報!$M2095)</f>
        <v>26</v>
      </c>
      <c r="H2095">
        <f>IF($K2095="","",男子登録情報!$A2095)</f>
        <v>492199</v>
      </c>
      <c r="K2095">
        <f>IF(男子登録情報!$C2095="","",男子登録情報!$C2095)</f>
        <v>2094</v>
      </c>
      <c r="M2095">
        <f>IFERROR(IF(AND(402&lt;=VALUE(RIGHT(男子登録情報!$F2095,4)),競技会情報!$E$3*100+競技会情報!$G$3&gt;=VALUE(RIGHT(男子登録情報!$F2095,4))),VALUE(男子登録情報!$G2095)+1,VALUE(男子登録情報!$G2095)),"")</f>
        <v>19</v>
      </c>
      <c r="N2095" t="str">
        <f>IF($K2095="","",IF(男子登録情報!$H2095="北海道",男子登録情報!$H2095,LEFT(男子登録情報!$H2095,LEN(男子登録情報!$H2095)-1)))</f>
        <v>京都</v>
      </c>
      <c r="O2095" t="str">
        <f>IF($K2095="","",IF(LEN($N2095)=2,LEFT($N2095,1)&amp;"　"&amp;RIGHT($N2095,1)&amp;"・"&amp;男子登録情報!$I2095,$N2095&amp;"・"&amp;男子登録情報!$I2095))</f>
        <v>京　都・亀岡</v>
      </c>
    </row>
    <row r="2096" spans="1:15" x14ac:dyDescent="0.55000000000000004">
      <c r="A2096">
        <f>IF($K2096="","",100000000+男子登録情報!$C2096)</f>
        <v>100002095</v>
      </c>
      <c r="B2096" t="str">
        <f>IF($K2096="","",男子登録情報!$D2096&amp;" ("&amp;男子登録情報!$K2096&amp;")")</f>
        <v>齋藤　拳 (1)</v>
      </c>
      <c r="C2096" t="str">
        <f>IF($K2096="","",男子登録情報!$E2096)</f>
        <v>ｻｲﾄｳ ｹﾝ</v>
      </c>
      <c r="D2096" t="str">
        <f>IF($K2096="","",男子登録情報!$O2096&amp;" "&amp;男子登録情報!$N2096&amp;" ("&amp;LEFT(男子登録情報!$F2096,2)&amp;")")</f>
        <v>Ken SAITO (03)</v>
      </c>
      <c r="E2096" t="str">
        <f>IF($K2096="","",男子登録情報!$P2096)</f>
        <v>JPN</v>
      </c>
      <c r="F2096" t="str">
        <f t="shared" si="32"/>
        <v>1</v>
      </c>
      <c r="G2096">
        <f>IF($K2096="","",男子登録情報!$M2096)</f>
        <v>30</v>
      </c>
      <c r="H2096">
        <f>IF($K2096="","",男子登録情報!$A2096)</f>
        <v>492199</v>
      </c>
      <c r="K2096">
        <f>IF(男子登録情報!$C2096="","",男子登録情報!$C2096)</f>
        <v>2095</v>
      </c>
      <c r="M2096">
        <f>IFERROR(IF(AND(402&lt;=VALUE(RIGHT(男子登録情報!$F2096,4)),競技会情報!$E$3*100+競技会情報!$G$3&gt;=VALUE(RIGHT(男子登録情報!$F2096,4))),VALUE(男子登録情報!$G2096)+1,VALUE(男子登録情報!$G2096)),"")</f>
        <v>19</v>
      </c>
      <c r="N2096" t="str">
        <f>IF($K2096="","",IF(男子登録情報!$H2096="北海道",男子登録情報!$H2096,LEFT(男子登録情報!$H2096,LEN(男子登録情報!$H2096)-1)))</f>
        <v>和歌山</v>
      </c>
      <c r="O2096" t="str">
        <f>IF($K2096="","",IF(LEN($N2096)=2,LEFT($N2096,1)&amp;"　"&amp;RIGHT($N2096,1)&amp;"・"&amp;男子登録情報!$I2096,$N2096&amp;"・"&amp;男子登録情報!$I2096))</f>
        <v>和歌山・新宮</v>
      </c>
    </row>
    <row r="2097" spans="1:15" x14ac:dyDescent="0.55000000000000004">
      <c r="A2097">
        <f>IF($K2097="","",100000000+男子登録情報!$C2097)</f>
        <v>100002096</v>
      </c>
      <c r="B2097" t="str">
        <f>IF($K2097="","",男子登録情報!$D2097&amp;" ("&amp;男子登録情報!$K2097&amp;")")</f>
        <v>木村　一太 (2)</v>
      </c>
      <c r="C2097" t="str">
        <f>IF($K2097="","",男子登録情報!$E2097)</f>
        <v>ｷﾑﾗ ｲﾁﾀ</v>
      </c>
      <c r="D2097" t="str">
        <f>IF($K2097="","",男子登録情報!$O2097&amp;" "&amp;男子登録情報!$N2097&amp;" ("&amp;LEFT(男子登録情報!$F2097,2)&amp;")")</f>
        <v>Ichita KIMURA (02)</v>
      </c>
      <c r="E2097" t="str">
        <f>IF($K2097="","",男子登録情報!$P2097)</f>
        <v>JPN</v>
      </c>
      <c r="F2097" t="str">
        <f t="shared" si="32"/>
        <v>1</v>
      </c>
      <c r="G2097">
        <f>IF($K2097="","",男子登録情報!$M2097)</f>
        <v>26</v>
      </c>
      <c r="H2097">
        <f>IF($K2097="","",男子登録情報!$A2097)</f>
        <v>492199</v>
      </c>
      <c r="K2097">
        <f>IF(男子登録情報!$C2097="","",男子登録情報!$C2097)</f>
        <v>2096</v>
      </c>
      <c r="M2097">
        <f>IFERROR(IF(AND(402&lt;=VALUE(RIGHT(男子登録情報!$F2097,4)),競技会情報!$E$3*100+競技会情報!$G$3&gt;=VALUE(RIGHT(男子登録情報!$F2097,4))),VALUE(男子登録情報!$G2097)+1,VALUE(男子登録情報!$G2097)),"")</f>
        <v>20</v>
      </c>
      <c r="N2097" t="str">
        <f>IF($K2097="","",IF(男子登録情報!$H2097="北海道",男子登録情報!$H2097,LEFT(男子登録情報!$H2097,LEN(男子登録情報!$H2097)-1)))</f>
        <v>京都</v>
      </c>
      <c r="O2097" t="str">
        <f>IF($K2097="","",IF(LEN($N2097)=2,LEFT($N2097,1)&amp;"　"&amp;RIGHT($N2097,1)&amp;"・"&amp;男子登録情報!$I2097,$N2097&amp;"・"&amp;男子登録情報!$I2097))</f>
        <v>京　都・大谷</v>
      </c>
    </row>
    <row r="2098" spans="1:15" x14ac:dyDescent="0.55000000000000004">
      <c r="A2098">
        <f>IF($K2098="","",100000000+男子登録情報!$C2098)</f>
        <v>100002097</v>
      </c>
      <c r="B2098" t="str">
        <f>IF($K2098="","",男子登録情報!$D2098&amp;" ("&amp;男子登録情報!$K2098&amp;")")</f>
        <v>小西　大輝 (1)</v>
      </c>
      <c r="C2098" t="str">
        <f>IF($K2098="","",男子登録情報!$E2098)</f>
        <v>ｺﾆｼ ﾀﾞｲｷ</v>
      </c>
      <c r="D2098" t="str">
        <f>IF($K2098="","",男子登録情報!$O2098&amp;" "&amp;男子登録情報!$N2098&amp;" ("&amp;LEFT(男子登録情報!$F2098,2)&amp;")")</f>
        <v>Daiki KONISHI (04)</v>
      </c>
      <c r="E2098" t="str">
        <f>IF($K2098="","",男子登録情報!$P2098)</f>
        <v>JPN</v>
      </c>
      <c r="F2098" t="str">
        <f t="shared" si="32"/>
        <v>1</v>
      </c>
      <c r="G2098">
        <f>IF($K2098="","",男子登録情報!$M2098)</f>
        <v>26</v>
      </c>
      <c r="H2098">
        <f>IF($K2098="","",男子登録情報!$A2098)</f>
        <v>492199</v>
      </c>
      <c r="K2098">
        <f>IF(男子登録情報!$C2098="","",男子登録情報!$C2098)</f>
        <v>2097</v>
      </c>
      <c r="M2098">
        <f>IFERROR(IF(AND(402&lt;=VALUE(RIGHT(男子登録情報!$F2098,4)),競技会情報!$E$3*100+競技会情報!$G$3&gt;=VALUE(RIGHT(男子登録情報!$F2098,4))),VALUE(男子登録情報!$G2098)+1,VALUE(男子登録情報!$G2098)),"")</f>
        <v>18</v>
      </c>
      <c r="N2098" t="str">
        <f>IF($K2098="","",IF(男子登録情報!$H2098="北海道",男子登録情報!$H2098,LEFT(男子登録情報!$H2098,LEN(男子登録情報!$H2098)-1)))</f>
        <v>京都</v>
      </c>
      <c r="O2098" t="str">
        <f>IF($K2098="","",IF(LEN($N2098)=2,LEFT($N2098,1)&amp;"　"&amp;RIGHT($N2098,1)&amp;"・"&amp;男子登録情報!$I2098,$N2098&amp;"・"&amp;男子登録情報!$I2098))</f>
        <v>京　都・大谷</v>
      </c>
    </row>
    <row r="2099" spans="1:15" x14ac:dyDescent="0.55000000000000004">
      <c r="A2099">
        <f>IF($K2099="","",100000000+男子登録情報!$C2099)</f>
        <v>100002098</v>
      </c>
      <c r="B2099" t="str">
        <f>IF($K2099="","",男子登録情報!$D2099&amp;" ("&amp;男子登録情報!$K2099&amp;")")</f>
        <v>山下　大輔 (1)</v>
      </c>
      <c r="C2099" t="str">
        <f>IF($K2099="","",男子登録情報!$E2099)</f>
        <v>ﾔﾏｼﾀ ﾀﾞｲｽｹ</v>
      </c>
      <c r="D2099" t="str">
        <f>IF($K2099="","",男子登録情報!$O2099&amp;" "&amp;男子登録情報!$N2099&amp;" ("&amp;LEFT(男子登録情報!$F2099,2)&amp;")")</f>
        <v>Daisuke YAMASHITA (03)</v>
      </c>
      <c r="E2099" t="str">
        <f>IF($K2099="","",男子登録情報!$P2099)</f>
        <v>JPN</v>
      </c>
      <c r="F2099" t="str">
        <f t="shared" si="32"/>
        <v>1</v>
      </c>
      <c r="G2099">
        <f>IF($K2099="","",男子登録情報!$M2099)</f>
        <v>27</v>
      </c>
      <c r="H2099">
        <f>IF($K2099="","",男子登録情報!$A2099)</f>
        <v>492199</v>
      </c>
      <c r="K2099">
        <f>IF(男子登録情報!$C2099="","",男子登録情報!$C2099)</f>
        <v>2098</v>
      </c>
      <c r="M2099">
        <f>IFERROR(IF(AND(402&lt;=VALUE(RIGHT(男子登録情報!$F2099,4)),競技会情報!$E$3*100+競技会情報!$G$3&gt;=VALUE(RIGHT(男子登録情報!$F2099,4))),VALUE(男子登録情報!$G2099)+1,VALUE(男子登録情報!$G2099)),"")</f>
        <v>19</v>
      </c>
      <c r="N2099" t="str">
        <f>IF($K2099="","",IF(男子登録情報!$H2099="北海道",男子登録情報!$H2099,LEFT(男子登録情報!$H2099,LEN(男子登録情報!$H2099)-1)))</f>
        <v>大阪</v>
      </c>
      <c r="O2099" t="str">
        <f>IF($K2099="","",IF(LEN($N2099)=2,LEFT($N2099,1)&amp;"　"&amp;RIGHT($N2099,1)&amp;"・"&amp;男子登録情報!$I2099,$N2099&amp;"・"&amp;男子登録情報!$I2099))</f>
        <v>大　阪・摂津</v>
      </c>
    </row>
    <row r="2100" spans="1:15" x14ac:dyDescent="0.55000000000000004">
      <c r="A2100">
        <f>IF($K2100="","",100000000+男子登録情報!$C2100)</f>
        <v>100002099</v>
      </c>
      <c r="B2100" t="str">
        <f>IF($K2100="","",男子登録情報!$D2100&amp;" ("&amp;男子登録情報!$K2100&amp;")")</f>
        <v>久保田　優兵 (1)</v>
      </c>
      <c r="C2100" t="str">
        <f>IF($K2100="","",男子登録情報!$E2100)</f>
        <v>ｸﾎﾞﾀ ﾕｳﾍｲ</v>
      </c>
      <c r="D2100" t="str">
        <f>IF($K2100="","",男子登録情報!$O2100&amp;" "&amp;男子登録情報!$N2100&amp;" ("&amp;LEFT(男子登録情報!$F2100,2)&amp;")")</f>
        <v>Yuhei KUBOTA (03)</v>
      </c>
      <c r="E2100" t="str">
        <f>IF($K2100="","",男子登録情報!$P2100)</f>
        <v>JPN</v>
      </c>
      <c r="F2100" t="str">
        <f t="shared" si="32"/>
        <v>1</v>
      </c>
      <c r="G2100">
        <f>IF($K2100="","",男子登録情報!$M2100)</f>
        <v>25</v>
      </c>
      <c r="H2100">
        <f>IF($K2100="","",男子登録情報!$A2100)</f>
        <v>492199</v>
      </c>
      <c r="K2100">
        <f>IF(男子登録情報!$C2100="","",男子登録情報!$C2100)</f>
        <v>2099</v>
      </c>
      <c r="M2100">
        <f>IFERROR(IF(AND(402&lt;=VALUE(RIGHT(男子登録情報!$F2100,4)),競技会情報!$E$3*100+競技会情報!$G$3&gt;=VALUE(RIGHT(男子登録情報!$F2100,4))),VALUE(男子登録情報!$G2100)+1,VALUE(男子登録情報!$G2100)),"")</f>
        <v>19</v>
      </c>
      <c r="N2100" t="str">
        <f>IF($K2100="","",IF(男子登録情報!$H2100="北海道",男子登録情報!$H2100,LEFT(男子登録情報!$H2100,LEN(男子登録情報!$H2100)-1)))</f>
        <v>滋賀</v>
      </c>
      <c r="O2100" t="str">
        <f>IF($K2100="","",IF(LEN($N2100)=2,LEFT($N2100,1)&amp;"　"&amp;RIGHT($N2100,1)&amp;"・"&amp;男子登録情報!$I2100,$N2100&amp;"・"&amp;男子登録情報!$I2100))</f>
        <v>滋　賀・彦根東</v>
      </c>
    </row>
    <row r="2101" spans="1:15" x14ac:dyDescent="0.55000000000000004">
      <c r="A2101">
        <f>IF($K2101="","",100000000+男子登録情報!$C2101)</f>
        <v>100002100</v>
      </c>
      <c r="B2101" t="str">
        <f>IF($K2101="","",男子登録情報!$D2101&amp;" ("&amp;男子登録情報!$K2101&amp;")")</f>
        <v>岡本　啓志 (1)</v>
      </c>
      <c r="C2101" t="str">
        <f>IF($K2101="","",男子登録情報!$E2101)</f>
        <v>ｵｶﾓﾄ ｹｲｼ</v>
      </c>
      <c r="D2101" t="str">
        <f>IF($K2101="","",男子登録情報!$O2101&amp;" "&amp;男子登録情報!$N2101&amp;" ("&amp;LEFT(男子登録情報!$F2101,2)&amp;")")</f>
        <v>Keishi OKAMOTO (03)</v>
      </c>
      <c r="E2101" t="str">
        <f>IF($K2101="","",男子登録情報!$P2101)</f>
        <v>JPN</v>
      </c>
      <c r="F2101" t="str">
        <f t="shared" si="32"/>
        <v>1</v>
      </c>
      <c r="G2101">
        <f>IF($K2101="","",男子登録情報!$M2101)</f>
        <v>26</v>
      </c>
      <c r="H2101">
        <f>IF($K2101="","",男子登録情報!$A2101)</f>
        <v>492199</v>
      </c>
      <c r="K2101">
        <f>IF(男子登録情報!$C2101="","",男子登録情報!$C2101)</f>
        <v>2100</v>
      </c>
      <c r="M2101">
        <f>IFERROR(IF(AND(402&lt;=VALUE(RIGHT(男子登録情報!$F2101,4)),競技会情報!$E$3*100+競技会情報!$G$3&gt;=VALUE(RIGHT(男子登録情報!$F2101,4))),VALUE(男子登録情報!$G2101)+1,VALUE(男子登録情報!$G2101)),"")</f>
        <v>19</v>
      </c>
      <c r="N2101" t="str">
        <f>IF($K2101="","",IF(男子登録情報!$H2101="北海道",男子登録情報!$H2101,LEFT(男子登録情報!$H2101,LEN(男子登録情報!$H2101)-1)))</f>
        <v>京都</v>
      </c>
      <c r="O2101" t="str">
        <f>IF($K2101="","",IF(LEN($N2101)=2,LEFT($N2101,1)&amp;"　"&amp;RIGHT($N2101,1)&amp;"・"&amp;男子登録情報!$I2101,$N2101&amp;"・"&amp;男子登録情報!$I2101))</f>
        <v>京　都・洛西</v>
      </c>
    </row>
    <row r="2102" spans="1:15" x14ac:dyDescent="0.55000000000000004">
      <c r="A2102">
        <f>IF($K2102="","",100000000+男子登録情報!$C2102)</f>
        <v>100002101</v>
      </c>
      <c r="B2102" t="str">
        <f>IF($K2102="","",男子登録情報!$D2102&amp;" ("&amp;男子登録情報!$K2102&amp;")")</f>
        <v>三方　怜 (M1)</v>
      </c>
      <c r="C2102" t="str">
        <f>IF($K2102="","",男子登録情報!$E2102)</f>
        <v>ﾐｶﾀ ｻﾄｼ</v>
      </c>
      <c r="D2102" t="str">
        <f>IF($K2102="","",男子登録情報!$O2102&amp;" "&amp;男子登録情報!$N2102&amp;" ("&amp;LEFT(男子登録情報!$F2102,2)&amp;")")</f>
        <v>Satoshi MIKATA (99)</v>
      </c>
      <c r="E2102" t="str">
        <f>IF($K2102="","",男子登録情報!$P2102)</f>
        <v>JPN</v>
      </c>
      <c r="F2102" t="str">
        <f t="shared" si="32"/>
        <v>1</v>
      </c>
      <c r="G2102">
        <f>IF($K2102="","",男子登録情報!$M2102)</f>
        <v>26</v>
      </c>
      <c r="H2102">
        <f>IF($K2102="","",男子登録情報!$A2102)</f>
        <v>490092</v>
      </c>
      <c r="K2102">
        <f>IF(男子登録情報!$C2102="","",男子登録情報!$C2102)</f>
        <v>2101</v>
      </c>
      <c r="M2102">
        <f>IFERROR(IF(AND(402&lt;=VALUE(RIGHT(男子登録情報!$F2102,4)),競技会情報!$E$3*100+競技会情報!$G$3&gt;=VALUE(RIGHT(男子登録情報!$F2102,4))),VALUE(男子登録情報!$G2102)+1,VALUE(男子登録情報!$G2102)),"")</f>
        <v>23</v>
      </c>
      <c r="N2102" t="str">
        <f>IF($K2102="","",IF(男子登録情報!$H2102="北海道",男子登録情報!$H2102,LEFT(男子登録情報!$H2102,LEN(男子登録情報!$H2102)-1)))</f>
        <v>京都</v>
      </c>
      <c r="O2102" t="str">
        <f>IF($K2102="","",IF(LEN($N2102)=2,LEFT($N2102,1)&amp;"　"&amp;RIGHT($N2102,1)&amp;"・"&amp;男子登録情報!$I2102,$N2102&amp;"・"&amp;男子登録情報!$I2102))</f>
        <v>京　都・洛南</v>
      </c>
    </row>
    <row r="2103" spans="1:15" x14ac:dyDescent="0.55000000000000004">
      <c r="A2103">
        <f>IF($K2103="","",100000000+男子登録情報!$C2103)</f>
        <v>100002102</v>
      </c>
      <c r="B2103" t="str">
        <f>IF($K2103="","",男子登録情報!$D2103&amp;" ("&amp;男子登録情報!$K2103&amp;")")</f>
        <v>高木　祐汰 (1)</v>
      </c>
      <c r="C2103" t="str">
        <f>IF($K2103="","",男子登録情報!$E2103)</f>
        <v>ﾀｶｷﾞ ﾕｳﾀﾞｲ</v>
      </c>
      <c r="D2103" t="str">
        <f>IF($K2103="","",男子登録情報!$O2103&amp;" "&amp;男子登録情報!$N2103&amp;" ("&amp;LEFT(男子登録情報!$F2103,2)&amp;")")</f>
        <v>Yudai TAKAGI (04)</v>
      </c>
      <c r="E2103" t="str">
        <f>IF($K2103="","",男子登録情報!$P2103)</f>
        <v>JPN</v>
      </c>
      <c r="F2103" t="str">
        <f t="shared" si="32"/>
        <v>1</v>
      </c>
      <c r="G2103">
        <f>IF($K2103="","",男子登録情報!$M2103)</f>
        <v>28</v>
      </c>
      <c r="H2103">
        <f>IF($K2103="","",男子登録情報!$A2103)</f>
        <v>490092</v>
      </c>
      <c r="K2103">
        <f>IF(男子登録情報!$C2103="","",男子登録情報!$C2103)</f>
        <v>2102</v>
      </c>
      <c r="M2103">
        <f>IFERROR(IF(AND(402&lt;=VALUE(RIGHT(男子登録情報!$F2103,4)),競技会情報!$E$3*100+競技会情報!$G$3&gt;=VALUE(RIGHT(男子登録情報!$F2103,4))),VALUE(男子登録情報!$G2103)+1,VALUE(男子登録情報!$G2103)),"")</f>
        <v>18</v>
      </c>
      <c r="N2103" t="str">
        <f>IF($K2103="","",IF(男子登録情報!$H2103="北海道",男子登録情報!$H2103,LEFT(男子登録情報!$H2103,LEN(男子登録情報!$H2103)-1)))</f>
        <v>兵庫</v>
      </c>
      <c r="O2103" t="str">
        <f>IF($K2103="","",IF(LEN($N2103)=2,LEFT($N2103,1)&amp;"　"&amp;RIGHT($N2103,1)&amp;"・"&amp;男子登録情報!$I2103,$N2103&amp;"・"&amp;男子登録情報!$I2103))</f>
        <v>兵　庫・須磨東</v>
      </c>
    </row>
    <row r="2104" spans="1:15" x14ac:dyDescent="0.55000000000000004">
      <c r="A2104">
        <f>IF($K2104="","",100000000+男子登録情報!$C2104)</f>
        <v>100002103</v>
      </c>
      <c r="B2104" t="str">
        <f>IF($K2104="","",男子登録情報!$D2104&amp;" ("&amp;男子登録情報!$K2104&amp;")")</f>
        <v>円行　歩夢 (1)</v>
      </c>
      <c r="C2104" t="str">
        <f>IF($K2104="","",男子登録情報!$E2104)</f>
        <v>ｴﾝｷﾞｮｳ ｱﾕﾑ</v>
      </c>
      <c r="D2104" t="str">
        <f>IF($K2104="","",男子登録情報!$O2104&amp;" "&amp;男子登録情報!$N2104&amp;" ("&amp;LEFT(男子登録情報!$F2104,2)&amp;")")</f>
        <v>Ayumu ENGYO (03)</v>
      </c>
      <c r="E2104" t="str">
        <f>IF($K2104="","",男子登録情報!$P2104)</f>
        <v>JPN</v>
      </c>
      <c r="F2104" t="str">
        <f t="shared" si="32"/>
        <v>1</v>
      </c>
      <c r="G2104">
        <f>IF($K2104="","",男子登録情報!$M2104)</f>
        <v>28</v>
      </c>
      <c r="H2104">
        <f>IF($K2104="","",男子登録情報!$A2104)</f>
        <v>490092</v>
      </c>
      <c r="K2104">
        <f>IF(男子登録情報!$C2104="","",男子登録情報!$C2104)</f>
        <v>2103</v>
      </c>
      <c r="M2104">
        <f>IFERROR(IF(AND(402&lt;=VALUE(RIGHT(男子登録情報!$F2104,4)),競技会情報!$E$3*100+競技会情報!$G$3&gt;=VALUE(RIGHT(男子登録情報!$F2104,4))),VALUE(男子登録情報!$G2104)+1,VALUE(男子登録情報!$G2104)),"")</f>
        <v>18</v>
      </c>
      <c r="N2104" t="str">
        <f>IF($K2104="","",IF(男子登録情報!$H2104="北海道",男子登録情報!$H2104,LEFT(男子登録情報!$H2104,LEN(男子登録情報!$H2104)-1)))</f>
        <v>兵庫</v>
      </c>
      <c r="O2104" t="str">
        <f>IF($K2104="","",IF(LEN($N2104)=2,LEFT($N2104,1)&amp;"　"&amp;RIGHT($N2104,1)&amp;"・"&amp;男子登録情報!$I2104,$N2104&amp;"・"&amp;男子登録情報!$I2104))</f>
        <v>兵　庫・洲本</v>
      </c>
    </row>
    <row r="2105" spans="1:15" x14ac:dyDescent="0.55000000000000004">
      <c r="A2105">
        <f>IF($K2105="","",100000000+男子登録情報!$C2105)</f>
        <v>100002104</v>
      </c>
      <c r="B2105" t="str">
        <f>IF($K2105="","",男子登録情報!$D2105&amp;" ("&amp;男子登録情報!$K2105&amp;")")</f>
        <v>中野　健誠 (1)</v>
      </c>
      <c r="C2105" t="str">
        <f>IF($K2105="","",男子登録情報!$E2105)</f>
        <v>ﾅｶﾉ ｹﾝｾｲ</v>
      </c>
      <c r="D2105" t="str">
        <f>IF($K2105="","",男子登録情報!$O2105&amp;" "&amp;男子登録情報!$N2105&amp;" ("&amp;LEFT(男子登録情報!$F2105,2)&amp;")")</f>
        <v>Kensei NAKANO (04)</v>
      </c>
      <c r="E2105" t="str">
        <f>IF($K2105="","",男子登録情報!$P2105)</f>
        <v>JPN</v>
      </c>
      <c r="F2105" t="str">
        <f t="shared" si="32"/>
        <v>1</v>
      </c>
      <c r="G2105">
        <f>IF($K2105="","",男子登録情報!$M2105)</f>
        <v>28</v>
      </c>
      <c r="H2105">
        <f>IF($K2105="","",男子登録情報!$A2105)</f>
        <v>490092</v>
      </c>
      <c r="K2105">
        <f>IF(男子登録情報!$C2105="","",男子登録情報!$C2105)</f>
        <v>2104</v>
      </c>
      <c r="M2105">
        <f>IFERROR(IF(AND(402&lt;=VALUE(RIGHT(男子登録情報!$F2105,4)),競技会情報!$E$3*100+競技会情報!$G$3&gt;=VALUE(RIGHT(男子登録情報!$F2105,4))),VALUE(男子登録情報!$G2105)+1,VALUE(男子登録情報!$G2105)),"")</f>
        <v>18</v>
      </c>
      <c r="N2105" t="str">
        <f>IF($K2105="","",IF(男子登録情報!$H2105="北海道",男子登録情報!$H2105,LEFT(男子登録情報!$H2105,LEN(男子登録情報!$H2105)-1)))</f>
        <v>大分</v>
      </c>
      <c r="O2105" t="str">
        <f>IF($K2105="","",IF(LEN($N2105)=2,LEFT($N2105,1)&amp;"　"&amp;RIGHT($N2105,1)&amp;"・"&amp;男子登録情報!$I2105,$N2105&amp;"・"&amp;男子登録情報!$I2105))</f>
        <v>大　分・日田</v>
      </c>
    </row>
    <row r="2106" spans="1:15" x14ac:dyDescent="0.55000000000000004">
      <c r="A2106">
        <f>IF($K2106="","",100000000+男子登録情報!$C2106)</f>
        <v>100002105</v>
      </c>
      <c r="B2106" t="str">
        <f>IF($K2106="","",男子登録情報!$D2106&amp;" ("&amp;男子登録情報!$K2106&amp;")")</f>
        <v>魚井　敬介 (2)</v>
      </c>
      <c r="C2106" t="str">
        <f>IF($K2106="","",男子登録情報!$E2106)</f>
        <v>ｳｵｲ ｹｲｽｹ</v>
      </c>
      <c r="D2106" t="str">
        <f>IF($K2106="","",男子登録情報!$O2106&amp;" "&amp;男子登録情報!$N2106&amp;" ("&amp;LEFT(男子登録情報!$F2106,2)&amp;")")</f>
        <v>Keisuke UOI (03)</v>
      </c>
      <c r="E2106" t="str">
        <f>IF($K2106="","",男子登録情報!$P2106)</f>
        <v>JPN</v>
      </c>
      <c r="F2106" t="str">
        <f t="shared" si="32"/>
        <v>1</v>
      </c>
      <c r="G2106">
        <f>IF($K2106="","",男子登録情報!$M2106)</f>
        <v>36</v>
      </c>
      <c r="H2106">
        <f>IF($K2106="","",男子登録情報!$A2106)</f>
        <v>490051</v>
      </c>
      <c r="K2106">
        <f>IF(男子登録情報!$C2106="","",男子登録情報!$C2106)</f>
        <v>2105</v>
      </c>
      <c r="M2106">
        <f>IFERROR(IF(AND(402&lt;=VALUE(RIGHT(男子登録情報!$F2106,4)),競技会情報!$E$3*100+競技会情報!$G$3&gt;=VALUE(RIGHT(男子登録情報!$F2106,4))),VALUE(男子登録情報!$G2106)+1,VALUE(男子登録情報!$G2106)),"")</f>
        <v>19</v>
      </c>
      <c r="N2106" t="str">
        <f>IF($K2106="","",IF(男子登録情報!$H2106="北海道",男子登録情報!$H2106,LEFT(男子登録情報!$H2106,LEN(男子登録情報!$H2106)-1)))</f>
        <v>徳島</v>
      </c>
      <c r="O2106" t="str">
        <f>IF($K2106="","",IF(LEN($N2106)=2,LEFT($N2106,1)&amp;"　"&amp;RIGHT($N2106,1)&amp;"・"&amp;男子登録情報!$I2106,$N2106&amp;"・"&amp;男子登録情報!$I2106))</f>
        <v>徳　島・城ﾉ内</v>
      </c>
    </row>
    <row r="2107" spans="1:15" x14ac:dyDescent="0.55000000000000004">
      <c r="A2107">
        <f>IF($K2107="","",100000000+男子登録情報!$C2107)</f>
        <v>100002106</v>
      </c>
      <c r="B2107" t="str">
        <f>IF($K2107="","",男子登録情報!$D2107&amp;" ("&amp;男子登録情報!$K2107&amp;")")</f>
        <v>尾原　正人 (M2)</v>
      </c>
      <c r="C2107" t="str">
        <f>IF($K2107="","",男子登録情報!$E2107)</f>
        <v>ｵﾊﾗ ﾏｻﾄ</v>
      </c>
      <c r="D2107" t="str">
        <f>IF($K2107="","",男子登録情報!$O2107&amp;" "&amp;男子登録情報!$N2107&amp;" ("&amp;LEFT(男子登録情報!$F2107,2)&amp;")")</f>
        <v>Masato OHARA (98)</v>
      </c>
      <c r="E2107" t="str">
        <f>IF($K2107="","",男子登録情報!$P2107)</f>
        <v>JPN</v>
      </c>
      <c r="F2107" t="str">
        <f t="shared" si="32"/>
        <v>1</v>
      </c>
      <c r="G2107">
        <f>IF($K2107="","",男子登録情報!$M2107)</f>
        <v>27</v>
      </c>
      <c r="H2107">
        <f>IF($K2107="","",男子登録情報!$A2107)</f>
        <v>490051</v>
      </c>
      <c r="K2107">
        <f>IF(男子登録情報!$C2107="","",男子登録情報!$C2107)</f>
        <v>2106</v>
      </c>
      <c r="M2107">
        <f>IFERROR(IF(AND(402&lt;=VALUE(RIGHT(男子登録情報!$F2107,4)),競技会情報!$E$3*100+競技会情報!$G$3&gt;=VALUE(RIGHT(男子登録情報!$F2107,4))),VALUE(男子登録情報!$G2107)+1,VALUE(男子登録情報!$G2107)),"")</f>
        <v>24</v>
      </c>
      <c r="N2107" t="str">
        <f>IF($K2107="","",IF(男子登録情報!$H2107="北海道",男子登録情報!$H2107,LEFT(男子登録情報!$H2107,LEN(男子登録情報!$H2107)-1)))</f>
        <v>静岡</v>
      </c>
      <c r="O2107" t="str">
        <f>IF($K2107="","",IF(LEN($N2107)=2,LEFT($N2107,1)&amp;"　"&amp;RIGHT($N2107,1)&amp;"・"&amp;男子登録情報!$I2107,$N2107&amp;"・"&amp;男子登録情報!$I2107))</f>
        <v>静　岡・藤枝東</v>
      </c>
    </row>
    <row r="2108" spans="1:15" x14ac:dyDescent="0.55000000000000004">
      <c r="A2108">
        <f>IF($K2108="","",100000000+男子登録情報!$C2108)</f>
        <v>100002107</v>
      </c>
      <c r="B2108" t="str">
        <f>IF($K2108="","",男子登録情報!$D2108&amp;" ("&amp;男子登録情報!$K2108&amp;")")</f>
        <v>紫合　晴人 (4)</v>
      </c>
      <c r="C2108" t="str">
        <f>IF($K2108="","",男子登録情報!$E2108)</f>
        <v>ﾕｳﾀﾞ ﾊﾙﾄ</v>
      </c>
      <c r="D2108" t="str">
        <f>IF($K2108="","",男子登録情報!$O2108&amp;" "&amp;男子登録情報!$N2108&amp;" ("&amp;LEFT(男子登録情報!$F2108,2)&amp;")")</f>
        <v>Haruto YUDA (99)</v>
      </c>
      <c r="E2108" t="str">
        <f>IF($K2108="","",男子登録情報!$P2108)</f>
        <v>JPN</v>
      </c>
      <c r="F2108" t="str">
        <f t="shared" si="32"/>
        <v>1</v>
      </c>
      <c r="G2108">
        <f>IF($K2108="","",男子登録情報!$M2108)</f>
        <v>27</v>
      </c>
      <c r="H2108">
        <f>IF($K2108="","",男子登録情報!$A2108)</f>
        <v>490051</v>
      </c>
      <c r="K2108">
        <f>IF(男子登録情報!$C2108="","",男子登録情報!$C2108)</f>
        <v>2107</v>
      </c>
      <c r="M2108">
        <f>IFERROR(IF(AND(402&lt;=VALUE(RIGHT(男子登録情報!$F2108,4)),競技会情報!$E$3*100+競技会情報!$G$3&gt;=VALUE(RIGHT(男子登録情報!$F2108,4))),VALUE(男子登録情報!$G2108)+1,VALUE(男子登録情報!$G2108)),"")</f>
        <v>22</v>
      </c>
      <c r="N2108" t="str">
        <f>IF($K2108="","",IF(男子登録情報!$H2108="北海道",男子登録情報!$H2108,LEFT(男子登録情報!$H2108,LEN(男子登録情報!$H2108)-1)))</f>
        <v>大阪</v>
      </c>
      <c r="O2108" t="str">
        <f>IF($K2108="","",IF(LEN($N2108)=2,LEFT($N2108,1)&amp;"　"&amp;RIGHT($N2108,1)&amp;"・"&amp;男子登録情報!$I2108,$N2108&amp;"・"&amp;男子登録情報!$I2108))</f>
        <v>大　阪・豊中</v>
      </c>
    </row>
    <row r="2109" spans="1:15" x14ac:dyDescent="0.55000000000000004">
      <c r="A2109">
        <f>IF($K2109="","",100000000+男子登録情報!$C2109)</f>
        <v>100002108</v>
      </c>
      <c r="B2109" t="str">
        <f>IF($K2109="","",男子登録情報!$D2109&amp;" ("&amp;男子登録情報!$K2109&amp;")")</f>
        <v>吉田　隼人 (1)</v>
      </c>
      <c r="C2109" t="str">
        <f>IF($K2109="","",男子登録情報!$E2109)</f>
        <v>ﾖｼﾀﾞ ﾊﾔﾄ</v>
      </c>
      <c r="D2109" t="str">
        <f>IF($K2109="","",男子登録情報!$O2109&amp;" "&amp;男子登録情報!$N2109&amp;" ("&amp;LEFT(男子登録情報!$F2109,2)&amp;")")</f>
        <v>Hayato YOSHIDA (03)</v>
      </c>
      <c r="E2109" t="str">
        <f>IF($K2109="","",男子登録情報!$P2109)</f>
        <v>JPN</v>
      </c>
      <c r="F2109" t="str">
        <f t="shared" si="32"/>
        <v>1</v>
      </c>
      <c r="G2109">
        <f>IF($K2109="","",男子登録情報!$M2109)</f>
        <v>27</v>
      </c>
      <c r="H2109">
        <f>IF($K2109="","",男子登録情報!$A2109)</f>
        <v>490051</v>
      </c>
      <c r="K2109">
        <f>IF(男子登録情報!$C2109="","",男子登録情報!$C2109)</f>
        <v>2108</v>
      </c>
      <c r="M2109">
        <f>IFERROR(IF(AND(402&lt;=VALUE(RIGHT(男子登録情報!$F2109,4)),競技会情報!$E$3*100+競技会情報!$G$3&gt;=VALUE(RIGHT(男子登録情報!$F2109,4))),VALUE(男子登録情報!$G2109)+1,VALUE(男子登録情報!$G2109)),"")</f>
        <v>19</v>
      </c>
      <c r="N2109" t="str">
        <f>IF($K2109="","",IF(男子登録情報!$H2109="北海道",男子登録情報!$H2109,LEFT(男子登録情報!$H2109,LEN(男子登録情報!$H2109)-1)))</f>
        <v>大阪</v>
      </c>
      <c r="O2109" t="str">
        <f>IF($K2109="","",IF(LEN($N2109)=2,LEFT($N2109,1)&amp;"　"&amp;RIGHT($N2109,1)&amp;"・"&amp;男子登録情報!$I2109,$N2109&amp;"・"&amp;男子登録情報!$I2109))</f>
        <v>大　阪・北野</v>
      </c>
    </row>
    <row r="2110" spans="1:15" x14ac:dyDescent="0.55000000000000004">
      <c r="A2110">
        <f>IF($K2110="","",100000000+男子登録情報!$C2110)</f>
        <v>100002109</v>
      </c>
      <c r="B2110" t="str">
        <f>IF($K2110="","",男子登録情報!$D2110&amp;" ("&amp;男子登録情報!$K2110&amp;")")</f>
        <v>嘉藤　和真 (1)</v>
      </c>
      <c r="C2110" t="str">
        <f>IF($K2110="","",男子登録情報!$E2110)</f>
        <v>ｶﾄｳ ｶｽﾞﾏ</v>
      </c>
      <c r="D2110" t="str">
        <f>IF($K2110="","",男子登録情報!$O2110&amp;" "&amp;男子登録情報!$N2110&amp;" ("&amp;LEFT(男子登録情報!$F2110,2)&amp;")")</f>
        <v>Kazuma KATO (03)</v>
      </c>
      <c r="E2110" t="str">
        <f>IF($K2110="","",男子登録情報!$P2110)</f>
        <v>JPN</v>
      </c>
      <c r="F2110" t="str">
        <f t="shared" si="32"/>
        <v>1</v>
      </c>
      <c r="G2110">
        <f>IF($K2110="","",男子登録情報!$M2110)</f>
        <v>32</v>
      </c>
      <c r="H2110">
        <f>IF($K2110="","",男子登録情報!$A2110)</f>
        <v>490051</v>
      </c>
      <c r="K2110">
        <f>IF(男子登録情報!$C2110="","",男子登録情報!$C2110)</f>
        <v>2109</v>
      </c>
      <c r="M2110">
        <f>IFERROR(IF(AND(402&lt;=VALUE(RIGHT(男子登録情報!$F2110,4)),競技会情報!$E$3*100+競技会情報!$G$3&gt;=VALUE(RIGHT(男子登録情報!$F2110,4))),VALUE(男子登録情報!$G2110)+1,VALUE(男子登録情報!$G2110)),"")</f>
        <v>19</v>
      </c>
      <c r="N2110" t="str">
        <f>IF($K2110="","",IF(男子登録情報!$H2110="北海道",男子登録情報!$H2110,LEFT(男子登録情報!$H2110,LEN(男子登録情報!$H2110)-1)))</f>
        <v>島根</v>
      </c>
      <c r="O2110" t="str">
        <f>IF($K2110="","",IF(LEN($N2110)=2,LEFT($N2110,1)&amp;"　"&amp;RIGHT($N2110,1)&amp;"・"&amp;男子登録情報!$I2110,$N2110&amp;"・"&amp;男子登録情報!$I2110))</f>
        <v>島　根・松江北</v>
      </c>
    </row>
    <row r="2111" spans="1:15" x14ac:dyDescent="0.55000000000000004">
      <c r="A2111">
        <f>IF($K2111="","",100000000+男子登録情報!$C2111)</f>
        <v>100002110</v>
      </c>
      <c r="B2111" t="str">
        <f>IF($K2111="","",男子登録情報!$D2111&amp;" ("&amp;男子登録情報!$K2111&amp;")")</f>
        <v>木村　悠 (1)</v>
      </c>
      <c r="C2111" t="str">
        <f>IF($K2111="","",男子登録情報!$E2111)</f>
        <v>ｷﾑﾗ ﾕｳ</v>
      </c>
      <c r="D2111" t="str">
        <f>IF($K2111="","",男子登録情報!$O2111&amp;" "&amp;男子登録情報!$N2111&amp;" ("&amp;LEFT(男子登録情報!$F2111,2)&amp;")")</f>
        <v>Yu KIMURA (04)</v>
      </c>
      <c r="E2111" t="str">
        <f>IF($K2111="","",男子登録情報!$P2111)</f>
        <v>JPN</v>
      </c>
      <c r="F2111" t="str">
        <f t="shared" si="32"/>
        <v>1</v>
      </c>
      <c r="G2111">
        <f>IF($K2111="","",男子登録情報!$M2111)</f>
        <v>27</v>
      </c>
      <c r="H2111">
        <f>IF($K2111="","",男子登録情報!$A2111)</f>
        <v>490051</v>
      </c>
      <c r="K2111">
        <f>IF(男子登録情報!$C2111="","",男子登録情報!$C2111)</f>
        <v>2110</v>
      </c>
      <c r="M2111">
        <f>IFERROR(IF(AND(402&lt;=VALUE(RIGHT(男子登録情報!$F2111,4)),競技会情報!$E$3*100+競技会情報!$G$3&gt;=VALUE(RIGHT(男子登録情報!$F2111,4))),VALUE(男子登録情報!$G2111)+1,VALUE(男子登録情報!$G2111)),"")</f>
        <v>18</v>
      </c>
      <c r="N2111" t="str">
        <f>IF($K2111="","",IF(男子登録情報!$H2111="北海道",男子登録情報!$H2111,LEFT(男子登録情報!$H2111,LEN(男子登録情報!$H2111)-1)))</f>
        <v>大阪</v>
      </c>
      <c r="O2111" t="str">
        <f>IF($K2111="","",IF(LEN($N2111)=2,LEFT($N2111,1)&amp;"　"&amp;RIGHT($N2111,1)&amp;"・"&amp;男子登録情報!$I2111,$N2111&amp;"・"&amp;男子登録情報!$I2111))</f>
        <v>大　阪・大阪教育大学附属天王寺校舎</v>
      </c>
    </row>
    <row r="2112" spans="1:15" x14ac:dyDescent="0.55000000000000004">
      <c r="A2112">
        <f>IF($K2112="","",100000000+男子登録情報!$C2112)</f>
        <v>100002111</v>
      </c>
      <c r="B2112" t="str">
        <f>IF($K2112="","",男子登録情報!$D2112&amp;" ("&amp;男子登録情報!$K2112&amp;")")</f>
        <v>中山　將 (3)</v>
      </c>
      <c r="C2112" t="str">
        <f>IF($K2112="","",男子登録情報!$E2112)</f>
        <v>ﾅｶﾔﾏ ﾉﾌﾞ</v>
      </c>
      <c r="D2112" t="str">
        <f>IF($K2112="","",男子登録情報!$O2112&amp;" "&amp;男子登録情報!$N2112&amp;" ("&amp;LEFT(男子登録情報!$F2112,2)&amp;")")</f>
        <v>Nobu NAKAYAMA (00)</v>
      </c>
      <c r="E2112" t="str">
        <f>IF($K2112="","",男子登録情報!$P2112)</f>
        <v>JPN</v>
      </c>
      <c r="F2112" t="str">
        <f t="shared" si="32"/>
        <v>1</v>
      </c>
      <c r="G2112">
        <f>IF($K2112="","",男子登録情報!$M2112)</f>
        <v>28</v>
      </c>
      <c r="H2112">
        <f>IF($K2112="","",男子登録情報!$A2112)</f>
        <v>490051</v>
      </c>
      <c r="K2112">
        <f>IF(男子登録情報!$C2112="","",男子登録情報!$C2112)</f>
        <v>2111</v>
      </c>
      <c r="M2112">
        <f>IFERROR(IF(AND(402&lt;=VALUE(RIGHT(男子登録情報!$F2112,4)),競技会情報!$E$3*100+競技会情報!$G$3&gt;=VALUE(RIGHT(男子登録情報!$F2112,4))),VALUE(男子登録情報!$G2112)+1,VALUE(男子登録情報!$G2112)),"")</f>
        <v>22</v>
      </c>
      <c r="N2112" t="str">
        <f>IF($K2112="","",IF(男子登録情報!$H2112="北海道",男子登録情報!$H2112,LEFT(男子登録情報!$H2112,LEN(男子登録情報!$H2112)-1)))</f>
        <v>兵庫</v>
      </c>
      <c r="O2112" t="str">
        <f>IF($K2112="","",IF(LEN($N2112)=2,LEFT($N2112,1)&amp;"　"&amp;RIGHT($N2112,1)&amp;"・"&amp;男子登録情報!$I2112,$N2112&amp;"・"&amp;男子登録情報!$I2112))</f>
        <v>兵　庫・甲陽学院</v>
      </c>
    </row>
    <row r="2113" spans="1:15" x14ac:dyDescent="0.55000000000000004">
      <c r="A2113">
        <f>IF($K2113="","",100000000+男子登録情報!$C2113)</f>
        <v>100002112</v>
      </c>
      <c r="B2113" t="str">
        <f>IF($K2113="","",男子登録情報!$D2113&amp;" ("&amp;男子登録情報!$K2113&amp;")")</f>
        <v>中西　大悟 (1)</v>
      </c>
      <c r="C2113" t="str">
        <f>IF($K2113="","",男子登録情報!$E2113)</f>
        <v>ﾅｶﾆｼ ﾀﾞｲｺﾞ</v>
      </c>
      <c r="D2113" t="str">
        <f>IF($K2113="","",男子登録情報!$O2113&amp;" "&amp;男子登録情報!$N2113&amp;" ("&amp;LEFT(男子登録情報!$F2113,2)&amp;")")</f>
        <v>Daigo NAKANISHI (03)</v>
      </c>
      <c r="E2113" t="str">
        <f>IF($K2113="","",男子登録情報!$P2113)</f>
        <v>JPN</v>
      </c>
      <c r="F2113" t="str">
        <f t="shared" si="32"/>
        <v>1</v>
      </c>
      <c r="G2113">
        <f>IF($K2113="","",男子登録情報!$M2113)</f>
        <v>27</v>
      </c>
      <c r="H2113">
        <f>IF($K2113="","",男子登録情報!$A2113)</f>
        <v>490051</v>
      </c>
      <c r="K2113">
        <f>IF(男子登録情報!$C2113="","",男子登録情報!$C2113)</f>
        <v>2112</v>
      </c>
      <c r="M2113">
        <f>IFERROR(IF(AND(402&lt;=VALUE(RIGHT(男子登録情報!$F2113,4)),競技会情報!$E$3*100+競技会情報!$G$3&gt;=VALUE(RIGHT(男子登録情報!$F2113,4))),VALUE(男子登録情報!$G2113)+1,VALUE(男子登録情報!$G2113)),"")</f>
        <v>19</v>
      </c>
      <c r="N2113" t="str">
        <f>IF($K2113="","",IF(男子登録情報!$H2113="北海道",男子登録情報!$H2113,LEFT(男子登録情報!$H2113,LEN(男子登録情報!$H2113)-1)))</f>
        <v>大阪</v>
      </c>
      <c r="O2113" t="str">
        <f>IF($K2113="","",IF(LEN($N2113)=2,LEFT($N2113,1)&amp;"　"&amp;RIGHT($N2113,1)&amp;"・"&amp;男子登録情報!$I2113,$N2113&amp;"・"&amp;男子登録情報!$I2113))</f>
        <v>大　阪・三島</v>
      </c>
    </row>
    <row r="2114" spans="1:15" x14ac:dyDescent="0.55000000000000004">
      <c r="A2114">
        <f>IF($K2114="","",100000000+男子登録情報!$C2114)</f>
        <v>100002113</v>
      </c>
      <c r="B2114" t="str">
        <f>IF($K2114="","",男子登録情報!$D2114&amp;" ("&amp;男子登録情報!$K2114&amp;")")</f>
        <v>須波　友 (1)</v>
      </c>
      <c r="C2114" t="str">
        <f>IF($K2114="","",男子登録情報!$E2114)</f>
        <v>ｽﾅﾐ ﾄﾓ</v>
      </c>
      <c r="D2114" t="str">
        <f>IF($K2114="","",男子登録情報!$O2114&amp;" "&amp;男子登録情報!$N2114&amp;" ("&amp;LEFT(男子登録情報!$F2114,2)&amp;")")</f>
        <v>Tomo SUNAMI (02)</v>
      </c>
      <c r="E2114" t="str">
        <f>IF($K2114="","",男子登録情報!$P2114)</f>
        <v>JPN</v>
      </c>
      <c r="F2114" t="str">
        <f t="shared" si="32"/>
        <v>1</v>
      </c>
      <c r="G2114">
        <f>IF($K2114="","",男子登録情報!$M2114)</f>
        <v>28</v>
      </c>
      <c r="H2114">
        <f>IF($K2114="","",男子登録情報!$A2114)</f>
        <v>490051</v>
      </c>
      <c r="K2114">
        <f>IF(男子登録情報!$C2114="","",男子登録情報!$C2114)</f>
        <v>2113</v>
      </c>
      <c r="M2114">
        <f>IFERROR(IF(AND(402&lt;=VALUE(RIGHT(男子登録情報!$F2114,4)),競技会情報!$E$3*100+競技会情報!$G$3&gt;=VALUE(RIGHT(男子登録情報!$F2114,4))),VALUE(男子登録情報!$G2114)+1,VALUE(男子登録情報!$G2114)),"")</f>
        <v>20</v>
      </c>
      <c r="N2114" t="str">
        <f>IF($K2114="","",IF(男子登録情報!$H2114="北海道",男子登録情報!$H2114,LEFT(男子登録情報!$H2114,LEN(男子登録情報!$H2114)-1)))</f>
        <v>兵庫</v>
      </c>
      <c r="O2114" t="str">
        <f>IF($K2114="","",IF(LEN($N2114)=2,LEFT($N2114,1)&amp;"　"&amp;RIGHT($N2114,1)&amp;"・"&amp;男子登録情報!$I2114,$N2114&amp;"・"&amp;男子登録情報!$I2114))</f>
        <v>兵　庫・神戸</v>
      </c>
    </row>
    <row r="2115" spans="1:15" x14ac:dyDescent="0.55000000000000004">
      <c r="A2115">
        <f>IF($K2115="","",100000000+男子登録情報!$C2115)</f>
        <v>100002114</v>
      </c>
      <c r="B2115" t="str">
        <f>IF($K2115="","",男子登録情報!$D2115&amp;" ("&amp;男子登録情報!$K2115&amp;")")</f>
        <v>岡　俊輔 (1)</v>
      </c>
      <c r="C2115" t="str">
        <f>IF($K2115="","",男子登録情報!$E2115)</f>
        <v>ｵｶ ｼｭﾝｽｹ</v>
      </c>
      <c r="D2115" t="str">
        <f>IF($K2115="","",男子登録情報!$O2115&amp;" "&amp;男子登録情報!$N2115&amp;" ("&amp;LEFT(男子登録情報!$F2115,2)&amp;")")</f>
        <v>Shunsuke OKA (03)</v>
      </c>
      <c r="E2115" t="str">
        <f>IF($K2115="","",男子登録情報!$P2115)</f>
        <v>JPN</v>
      </c>
      <c r="F2115" t="str">
        <f t="shared" ref="F2115:F2178" si="33">IF($K2115="","","1")</f>
        <v>1</v>
      </c>
      <c r="G2115">
        <f>IF($K2115="","",男子登録情報!$M2115)</f>
        <v>34</v>
      </c>
      <c r="H2115">
        <f>IF($K2115="","",男子登録情報!$A2115)</f>
        <v>490051</v>
      </c>
      <c r="K2115">
        <f>IF(男子登録情報!$C2115="","",男子登録情報!$C2115)</f>
        <v>2114</v>
      </c>
      <c r="M2115">
        <f>IFERROR(IF(AND(402&lt;=VALUE(RIGHT(男子登録情報!$F2115,4)),競技会情報!$E$3*100+競技会情報!$G$3&gt;=VALUE(RIGHT(男子登録情報!$F2115,4))),VALUE(男子登録情報!$G2115)+1,VALUE(男子登録情報!$G2115)),"")</f>
        <v>19</v>
      </c>
      <c r="N2115" t="str">
        <f>IF($K2115="","",IF(男子登録情報!$H2115="北海道",男子登録情報!$H2115,LEFT(男子登録情報!$H2115,LEN(男子登録情報!$H2115)-1)))</f>
        <v>広島</v>
      </c>
      <c r="O2115" t="str">
        <f>IF($K2115="","",IF(LEN($N2115)=2,LEFT($N2115,1)&amp;"　"&amp;RIGHT($N2115,1)&amp;"・"&amp;男子登録情報!$I2115,$N2115&amp;"・"&amp;男子登録情報!$I2115))</f>
        <v>広　島・広島大学附属福山</v>
      </c>
    </row>
    <row r="2116" spans="1:15" x14ac:dyDescent="0.55000000000000004">
      <c r="A2116">
        <f>IF($K2116="","",100000000+男子登録情報!$C2116)</f>
        <v>100002115</v>
      </c>
      <c r="B2116" t="str">
        <f>IF($K2116="","",男子登録情報!$D2116&amp;" ("&amp;男子登録情報!$K2116&amp;")")</f>
        <v>金子　アレックス (1)</v>
      </c>
      <c r="C2116" t="str">
        <f>IF($K2116="","",男子登録情報!$E2116)</f>
        <v>ｶﾈｺ ｱﾚｯｸｽ</v>
      </c>
      <c r="D2116" t="str">
        <f>IF($K2116="","",男子登録情報!$O2116&amp;" "&amp;男子登録情報!$N2116&amp;" ("&amp;LEFT(男子登録情報!$F2116,2)&amp;")")</f>
        <v>Alex KANEKO (02)</v>
      </c>
      <c r="E2116" t="str">
        <f>IF($K2116="","",男子登録情報!$P2116)</f>
        <v>JPN</v>
      </c>
      <c r="F2116" t="str">
        <f t="shared" si="33"/>
        <v>1</v>
      </c>
      <c r="G2116">
        <f>IF($K2116="","",男子登録情報!$M2116)</f>
        <v>14</v>
      </c>
      <c r="H2116">
        <f>IF($K2116="","",男子登録情報!$A2116)</f>
        <v>490051</v>
      </c>
      <c r="K2116">
        <f>IF(男子登録情報!$C2116="","",男子登録情報!$C2116)</f>
        <v>2115</v>
      </c>
      <c r="M2116">
        <f>IFERROR(IF(AND(402&lt;=VALUE(RIGHT(男子登録情報!$F2116,4)),競技会情報!$E$3*100+競技会情報!$G$3&gt;=VALUE(RIGHT(男子登録情報!$F2116,4))),VALUE(男子登録情報!$G2116)+1,VALUE(男子登録情報!$G2116)),"")</f>
        <v>20</v>
      </c>
      <c r="N2116" t="str">
        <f>IF($K2116="","",IF(男子登録情報!$H2116="北海道",男子登録情報!$H2116,LEFT(男子登録情報!$H2116,LEN(男子登録情報!$H2116)-1)))</f>
        <v>神奈川</v>
      </c>
      <c r="O2116" t="str">
        <f>IF($K2116="","",IF(LEN($N2116)=2,LEFT($N2116,1)&amp;"　"&amp;RIGHT($N2116,1)&amp;"・"&amp;男子登録情報!$I2116,$N2116&amp;"・"&amp;男子登録情報!$I2116))</f>
        <v>神奈川・日本大学</v>
      </c>
    </row>
    <row r="2117" spans="1:15" x14ac:dyDescent="0.55000000000000004">
      <c r="A2117">
        <f>IF($K2117="","",100000000+男子登録情報!$C2117)</f>
        <v>100002116</v>
      </c>
      <c r="B2117" t="str">
        <f>IF($K2117="","",男子登録情報!$D2117&amp;" ("&amp;男子登録情報!$K2117&amp;")")</f>
        <v>八木　龍之介 (1)</v>
      </c>
      <c r="C2117" t="str">
        <f>IF($K2117="","",男子登録情報!$E2117)</f>
        <v>ﾔｷﾞ ﾘｭｳﾉｽｹ</v>
      </c>
      <c r="D2117" t="str">
        <f>IF($K2117="","",男子登録情報!$O2117&amp;" "&amp;男子登録情報!$N2117&amp;" ("&amp;LEFT(男子登録情報!$F2117,2)&amp;")")</f>
        <v>Ryunosuke YAGI (03)</v>
      </c>
      <c r="E2117" t="str">
        <f>IF($K2117="","",男子登録情報!$P2117)</f>
        <v>JPN</v>
      </c>
      <c r="F2117" t="str">
        <f t="shared" si="33"/>
        <v>1</v>
      </c>
      <c r="G2117">
        <f>IF($K2117="","",男子登録情報!$M2117)</f>
        <v>27</v>
      </c>
      <c r="H2117">
        <f>IF($K2117="","",男子登録情報!$A2117)</f>
        <v>490051</v>
      </c>
      <c r="K2117">
        <f>IF(男子登録情報!$C2117="","",男子登録情報!$C2117)</f>
        <v>2116</v>
      </c>
      <c r="M2117">
        <f>IFERROR(IF(AND(402&lt;=VALUE(RIGHT(男子登録情報!$F2117,4)),競技会情報!$E$3*100+競技会情報!$G$3&gt;=VALUE(RIGHT(男子登録情報!$F2117,4))),VALUE(男子登録情報!$G2117)+1,VALUE(男子登録情報!$G2117)),"")</f>
        <v>19</v>
      </c>
      <c r="N2117" t="str">
        <f>IF($K2117="","",IF(男子登録情報!$H2117="北海道",男子登録情報!$H2117,LEFT(男子登録情報!$H2117,LEN(男子登録情報!$H2117)-1)))</f>
        <v>大阪</v>
      </c>
      <c r="O2117" t="str">
        <f>IF($K2117="","",IF(LEN($N2117)=2,LEFT($N2117,1)&amp;"　"&amp;RIGHT($N2117,1)&amp;"・"&amp;男子登録情報!$I2117,$N2117&amp;"・"&amp;男子登録情報!$I2117))</f>
        <v>大　阪・大阪星光学院</v>
      </c>
    </row>
    <row r="2118" spans="1:15" x14ac:dyDescent="0.55000000000000004">
      <c r="A2118">
        <f>IF($K2118="","",100000000+男子登録情報!$C2118)</f>
        <v>100002117</v>
      </c>
      <c r="B2118" t="str">
        <f>IF($K2118="","",男子登録情報!$D2118&amp;" ("&amp;男子登録情報!$K2118&amp;")")</f>
        <v>青山　和輝 (1)</v>
      </c>
      <c r="C2118" t="str">
        <f>IF($K2118="","",男子登録情報!$E2118)</f>
        <v>ｱｵﾔﾏ ｶｽﾞｷ</v>
      </c>
      <c r="D2118" t="str">
        <f>IF($K2118="","",男子登録情報!$O2118&amp;" "&amp;男子登録情報!$N2118&amp;" ("&amp;LEFT(男子登録情報!$F2118,2)&amp;")")</f>
        <v>Kazuki AOYAMA (04)</v>
      </c>
      <c r="E2118" t="str">
        <f>IF($K2118="","",男子登録情報!$P2118)</f>
        <v>JPN</v>
      </c>
      <c r="F2118" t="str">
        <f t="shared" si="33"/>
        <v>1</v>
      </c>
      <c r="G2118">
        <f>IF($K2118="","",男子登録情報!$M2118)</f>
        <v>27</v>
      </c>
      <c r="H2118">
        <f>IF($K2118="","",男子登録情報!$A2118)</f>
        <v>490051</v>
      </c>
      <c r="K2118">
        <f>IF(男子登録情報!$C2118="","",男子登録情報!$C2118)</f>
        <v>2117</v>
      </c>
      <c r="M2118">
        <f>IFERROR(IF(AND(402&lt;=VALUE(RIGHT(男子登録情報!$F2118,4)),競技会情報!$E$3*100+競技会情報!$G$3&gt;=VALUE(RIGHT(男子登録情報!$F2118,4))),VALUE(男子登録情報!$G2118)+1,VALUE(男子登録情報!$G2118)),"")</f>
        <v>18</v>
      </c>
      <c r="N2118" t="str">
        <f>IF($K2118="","",IF(男子登録情報!$H2118="北海道",男子登録情報!$H2118,LEFT(男子登録情報!$H2118,LEN(男子登録情報!$H2118)-1)))</f>
        <v>大阪</v>
      </c>
      <c r="O2118" t="str">
        <f>IF($K2118="","",IF(LEN($N2118)=2,LEFT($N2118,1)&amp;"　"&amp;RIGHT($N2118,1)&amp;"・"&amp;男子登録情報!$I2118,$N2118&amp;"・"&amp;男子登録情報!$I2118))</f>
        <v>大　阪・大阪教育大学附属池田校舎</v>
      </c>
    </row>
    <row r="2119" spans="1:15" x14ac:dyDescent="0.55000000000000004">
      <c r="A2119">
        <f>IF($K2119="","",100000000+男子登録情報!$C2119)</f>
        <v>100002118</v>
      </c>
      <c r="B2119" t="str">
        <f>IF($K2119="","",男子登録情報!$D2119&amp;" ("&amp;男子登録情報!$K2119&amp;")")</f>
        <v>松井　天 (1)</v>
      </c>
      <c r="C2119" t="str">
        <f>IF($K2119="","",男子登録情報!$E2119)</f>
        <v>ﾏﾂｲ ﾃﾝ</v>
      </c>
      <c r="D2119" t="str">
        <f>IF($K2119="","",男子登録情報!$O2119&amp;" "&amp;男子登録情報!$N2119&amp;" ("&amp;LEFT(男子登録情報!$F2119,2)&amp;")")</f>
        <v>Ten MATSUI (02)</v>
      </c>
      <c r="E2119" t="str">
        <f>IF($K2119="","",男子登録情報!$P2119)</f>
        <v>JPN</v>
      </c>
      <c r="F2119" t="str">
        <f t="shared" si="33"/>
        <v>1</v>
      </c>
      <c r="G2119">
        <f>IF($K2119="","",男子登録情報!$M2119)</f>
        <v>26</v>
      </c>
      <c r="H2119">
        <f>IF($K2119="","",男子登録情報!$A2119)</f>
        <v>490051</v>
      </c>
      <c r="K2119">
        <f>IF(男子登録情報!$C2119="","",男子登録情報!$C2119)</f>
        <v>2118</v>
      </c>
      <c r="M2119">
        <f>IFERROR(IF(AND(402&lt;=VALUE(RIGHT(男子登録情報!$F2119,4)),競技会情報!$E$3*100+競技会情報!$G$3&gt;=VALUE(RIGHT(男子登録情報!$F2119,4))),VALUE(男子登録情報!$G2119)+1,VALUE(男子登録情報!$G2119)),"")</f>
        <v>20</v>
      </c>
      <c r="N2119" t="str">
        <f>IF($K2119="","",IF(男子登録情報!$H2119="北海道",男子登録情報!$H2119,LEFT(男子登録情報!$H2119,LEN(男子登録情報!$H2119)-1)))</f>
        <v>京都</v>
      </c>
      <c r="O2119" t="str">
        <f>IF($K2119="","",IF(LEN($N2119)=2,LEFT($N2119,1)&amp;"　"&amp;RIGHT($N2119,1)&amp;"・"&amp;男子登録情報!$I2119,$N2119&amp;"・"&amp;男子登録情報!$I2119))</f>
        <v>京　都・堀川</v>
      </c>
    </row>
    <row r="2120" spans="1:15" x14ac:dyDescent="0.55000000000000004">
      <c r="A2120">
        <f>IF($K2120="","",100000000+男子登録情報!$C2120)</f>
        <v>100002119</v>
      </c>
      <c r="B2120" t="str">
        <f>IF($K2120="","",男子登録情報!$D2120&amp;" ("&amp;男子登録情報!$K2120&amp;")")</f>
        <v>幸田　稔也 (1)</v>
      </c>
      <c r="C2120" t="str">
        <f>IF($K2120="","",男子登録情報!$E2120)</f>
        <v>ｺｳﾀﾞ ﾄｼﾔ</v>
      </c>
      <c r="D2120" t="str">
        <f>IF($K2120="","",男子登録情報!$O2120&amp;" "&amp;男子登録情報!$N2120&amp;" ("&amp;LEFT(男子登録情報!$F2120,2)&amp;")")</f>
        <v>Toshiya KODA (03)</v>
      </c>
      <c r="E2120" t="str">
        <f>IF($K2120="","",男子登録情報!$P2120)</f>
        <v>JPN</v>
      </c>
      <c r="F2120" t="str">
        <f t="shared" si="33"/>
        <v>1</v>
      </c>
      <c r="G2120">
        <f>IF($K2120="","",男子登録情報!$M2120)</f>
        <v>25</v>
      </c>
      <c r="H2120">
        <f>IF($K2120="","",男子登録情報!$A2120)</f>
        <v>490047</v>
      </c>
      <c r="K2120">
        <f>IF(男子登録情報!$C2120="","",男子登録情報!$C2120)</f>
        <v>2119</v>
      </c>
      <c r="M2120">
        <f>IFERROR(IF(AND(402&lt;=VALUE(RIGHT(男子登録情報!$F2120,4)),競技会情報!$E$3*100+競技会情報!$G$3&gt;=VALUE(RIGHT(男子登録情報!$F2120,4))),VALUE(男子登録情報!$G2120)+1,VALUE(男子登録情報!$G2120)),"")</f>
        <v>19</v>
      </c>
      <c r="N2120" t="str">
        <f>IF($K2120="","",IF(男子登録情報!$H2120="北海道",男子登録情報!$H2120,LEFT(男子登録情報!$H2120,LEN(男子登録情報!$H2120)-1)))</f>
        <v>滋賀</v>
      </c>
      <c r="O2120" t="str">
        <f>IF($K2120="","",IF(LEN($N2120)=2,LEFT($N2120,1)&amp;"　"&amp;RIGHT($N2120,1)&amp;"・"&amp;男子登録情報!$I2120,$N2120&amp;"・"&amp;男子登録情報!$I2120))</f>
        <v>滋　賀・石部</v>
      </c>
    </row>
    <row r="2121" spans="1:15" x14ac:dyDescent="0.55000000000000004">
      <c r="A2121">
        <f>IF($K2121="","",100000000+男子登録情報!$C2121)</f>
        <v>100002120</v>
      </c>
      <c r="B2121" t="str">
        <f>IF($K2121="","",男子登録情報!$D2121&amp;" ("&amp;男子登録情報!$K2121&amp;")")</f>
        <v>飯田　航平 (4)</v>
      </c>
      <c r="C2121" t="str">
        <f>IF($K2121="","",男子登録情報!$E2121)</f>
        <v>ｲｲﾀﾞ ｺｳﾍｲ</v>
      </c>
      <c r="D2121" t="str">
        <f>IF($K2121="","",男子登録情報!$O2121&amp;" "&amp;男子登録情報!$N2121&amp;" ("&amp;LEFT(男子登録情報!$F2121,2)&amp;")")</f>
        <v>Kohei IIDA (00)</v>
      </c>
      <c r="E2121" t="str">
        <f>IF($K2121="","",男子登録情報!$P2121)</f>
        <v>JPN</v>
      </c>
      <c r="F2121" t="str">
        <f t="shared" si="33"/>
        <v>1</v>
      </c>
      <c r="G2121">
        <f>IF($K2121="","",男子登録情報!$M2121)</f>
        <v>26</v>
      </c>
      <c r="H2121">
        <f>IF($K2121="","",男子登録情報!$A2121)</f>
        <v>490047</v>
      </c>
      <c r="K2121">
        <f>IF(男子登録情報!$C2121="","",男子登録情報!$C2121)</f>
        <v>2120</v>
      </c>
      <c r="M2121">
        <f>IFERROR(IF(AND(402&lt;=VALUE(RIGHT(男子登録情報!$F2121,4)),競技会情報!$E$3*100+競技会情報!$G$3&gt;=VALUE(RIGHT(男子登録情報!$F2121,4))),VALUE(男子登録情報!$G2121)+1,VALUE(男子登録情報!$G2121)),"")</f>
        <v>22</v>
      </c>
      <c r="N2121" t="str">
        <f>IF($K2121="","",IF(男子登録情報!$H2121="北海道",男子登録情報!$H2121,LEFT(男子登録情報!$H2121,LEN(男子登録情報!$H2121)-1)))</f>
        <v>京都</v>
      </c>
      <c r="O2121" t="str">
        <f>IF($K2121="","",IF(LEN($N2121)=2,LEFT($N2121,1)&amp;"　"&amp;RIGHT($N2121,1)&amp;"・"&amp;男子登録情報!$I2121,$N2121&amp;"・"&amp;男子登録情報!$I2121))</f>
        <v>京　都・塔南</v>
      </c>
    </row>
    <row r="2122" spans="1:15" x14ac:dyDescent="0.55000000000000004">
      <c r="A2122">
        <f>IF($K2122="","",100000000+男子登録情報!$C2122)</f>
        <v>100002121</v>
      </c>
      <c r="B2122" t="str">
        <f>IF($K2122="","",男子登録情報!$D2122&amp;" ("&amp;男子登録情報!$K2122&amp;")")</f>
        <v>出雲　滉己 (1)</v>
      </c>
      <c r="C2122" t="str">
        <f>IF($K2122="","",男子登録情報!$E2122)</f>
        <v>ｲｽﾞﾓ ｺｳｷ</v>
      </c>
      <c r="D2122" t="str">
        <f>IF($K2122="","",男子登録情報!$O2122&amp;" "&amp;男子登録情報!$N2122&amp;" ("&amp;LEFT(男子登録情報!$F2122,2)&amp;")")</f>
        <v>Koki IZUMO  (04)</v>
      </c>
      <c r="E2122" t="str">
        <f>IF($K2122="","",男子登録情報!$P2122)</f>
        <v>JPN</v>
      </c>
      <c r="F2122" t="str">
        <f t="shared" si="33"/>
        <v>1</v>
      </c>
      <c r="G2122">
        <f>IF($K2122="","",男子登録情報!$M2122)</f>
        <v>25</v>
      </c>
      <c r="H2122">
        <f>IF($K2122="","",男子登録情報!$A2122)</f>
        <v>490047</v>
      </c>
      <c r="K2122">
        <f>IF(男子登録情報!$C2122="","",男子登録情報!$C2122)</f>
        <v>2121</v>
      </c>
      <c r="M2122">
        <f>IFERROR(IF(AND(402&lt;=VALUE(RIGHT(男子登録情報!$F2122,4)),競技会情報!$E$3*100+競技会情報!$G$3&gt;=VALUE(RIGHT(男子登録情報!$F2122,4))),VALUE(男子登録情報!$G2122)+1,VALUE(男子登録情報!$G2122)),"")</f>
        <v>18</v>
      </c>
      <c r="N2122" t="str">
        <f>IF($K2122="","",IF(男子登録情報!$H2122="北海道",男子登録情報!$H2122,LEFT(男子登録情報!$H2122,LEN(男子登録情報!$H2122)-1)))</f>
        <v>兵庫</v>
      </c>
      <c r="O2122" t="str">
        <f>IF($K2122="","",IF(LEN($N2122)=2,LEFT($N2122,1)&amp;"　"&amp;RIGHT($N2122,1)&amp;"・"&amp;男子登録情報!$I2122,$N2122&amp;"・"&amp;男子登録情報!$I2122))</f>
        <v>兵　庫・八鹿</v>
      </c>
    </row>
    <row r="2123" spans="1:15" x14ac:dyDescent="0.55000000000000004">
      <c r="A2123">
        <f>IF($K2123="","",100000000+男子登録情報!$C2123)</f>
        <v>100002122</v>
      </c>
      <c r="B2123" t="str">
        <f>IF($K2123="","",男子登録情報!$D2123&amp;" ("&amp;男子登録情報!$K2123&amp;")")</f>
        <v>小室　一生 (1)</v>
      </c>
      <c r="C2123" t="str">
        <f>IF($K2123="","",男子登録情報!$E2123)</f>
        <v>ｺﾑﾛ ｲｯｾｲ</v>
      </c>
      <c r="D2123" t="str">
        <f>IF($K2123="","",男子登録情報!$O2123&amp;" "&amp;男子登録情報!$N2123&amp;" ("&amp;LEFT(男子登録情報!$F2123,2)&amp;")")</f>
        <v>Issei KOMURO  (03)</v>
      </c>
      <c r="E2123" t="str">
        <f>IF($K2123="","",男子登録情報!$P2123)</f>
        <v>JPN</v>
      </c>
      <c r="F2123" t="str">
        <f t="shared" si="33"/>
        <v>1</v>
      </c>
      <c r="G2123">
        <f>IF($K2123="","",男子登録情報!$M2123)</f>
        <v>25</v>
      </c>
      <c r="H2123">
        <f>IF($K2123="","",男子登録情報!$A2123)</f>
        <v>490047</v>
      </c>
      <c r="K2123">
        <f>IF(男子登録情報!$C2123="","",男子登録情報!$C2123)</f>
        <v>2122</v>
      </c>
      <c r="M2123">
        <f>IFERROR(IF(AND(402&lt;=VALUE(RIGHT(男子登録情報!$F2123,4)),競技会情報!$E$3*100+競技会情報!$G$3&gt;=VALUE(RIGHT(男子登録情報!$F2123,4))),VALUE(男子登録情報!$G2123)+1,VALUE(男子登録情報!$G2123)),"")</f>
        <v>19</v>
      </c>
      <c r="N2123" t="str">
        <f>IF($K2123="","",IF(男子登録情報!$H2123="北海道",男子登録情報!$H2123,LEFT(男子登録情報!$H2123,LEN(男子登録情報!$H2123)-1)))</f>
        <v>奈良</v>
      </c>
      <c r="O2123" t="str">
        <f>IF($K2123="","",IF(LEN($N2123)=2,LEFT($N2123,1)&amp;"　"&amp;RIGHT($N2123,1)&amp;"・"&amp;男子登録情報!$I2123,$N2123&amp;"・"&amp;男子登録情報!$I2123))</f>
        <v>奈　良・高田</v>
      </c>
    </row>
    <row r="2124" spans="1:15" x14ac:dyDescent="0.55000000000000004">
      <c r="A2124">
        <f>IF($K2124="","",100000000+男子登録情報!$C2124)</f>
        <v>100002123</v>
      </c>
      <c r="B2124" t="str">
        <f>IF($K2124="","",男子登録情報!$D2124&amp;" ("&amp;男子登録情報!$K2124&amp;")")</f>
        <v>西村　悠和 (1)</v>
      </c>
      <c r="C2124" t="str">
        <f>IF($K2124="","",男子登録情報!$E2124)</f>
        <v>ﾆｼﾑﾗ ﾕｳﾄ</v>
      </c>
      <c r="D2124" t="str">
        <f>IF($K2124="","",男子登録情報!$O2124&amp;" "&amp;男子登録情報!$N2124&amp;" ("&amp;LEFT(男子登録情報!$F2124,2)&amp;")")</f>
        <v>Yuto NISHIMURA (03)</v>
      </c>
      <c r="E2124" t="str">
        <f>IF($K2124="","",男子登録情報!$P2124)</f>
        <v>JPN</v>
      </c>
      <c r="F2124" t="str">
        <f t="shared" si="33"/>
        <v>1</v>
      </c>
      <c r="G2124">
        <f>IF($K2124="","",男子登録情報!$M2124)</f>
        <v>25</v>
      </c>
      <c r="H2124">
        <f>IF($K2124="","",男子登録情報!$A2124)</f>
        <v>490047</v>
      </c>
      <c r="K2124">
        <f>IF(男子登録情報!$C2124="","",男子登録情報!$C2124)</f>
        <v>2123</v>
      </c>
      <c r="M2124">
        <f>IFERROR(IF(AND(402&lt;=VALUE(RIGHT(男子登録情報!$F2124,4)),競技会情報!$E$3*100+競技会情報!$G$3&gt;=VALUE(RIGHT(男子登録情報!$F2124,4))),VALUE(男子登録情報!$G2124)+1,VALUE(男子登録情報!$G2124)),"")</f>
        <v>19</v>
      </c>
      <c r="N2124" t="str">
        <f>IF($K2124="","",IF(男子登録情報!$H2124="北海道",男子登録情報!$H2124,LEFT(男子登録情報!$H2124,LEN(男子登録情報!$H2124)-1)))</f>
        <v>京都</v>
      </c>
      <c r="O2124" t="str">
        <f>IF($K2124="","",IF(LEN($N2124)=2,LEFT($N2124,1)&amp;"　"&amp;RIGHT($N2124,1)&amp;"・"&amp;男子登録情報!$I2124,$N2124&amp;"・"&amp;男子登録情報!$I2124))</f>
        <v>京　都・西京</v>
      </c>
    </row>
    <row r="2125" spans="1:15" x14ac:dyDescent="0.55000000000000004">
      <c r="A2125">
        <f>IF($K2125="","",100000000+男子登録情報!$C2125)</f>
        <v>100002124</v>
      </c>
      <c r="B2125" t="str">
        <f>IF($K2125="","",男子登録情報!$D2125&amp;" ("&amp;男子登録情報!$K2125&amp;")")</f>
        <v>大久保　慧輝 (1)</v>
      </c>
      <c r="C2125" t="str">
        <f>IF($K2125="","",男子登録情報!$E2125)</f>
        <v>ｵｵｸﾎﾞ ｻﾄｷ</v>
      </c>
      <c r="D2125" t="str">
        <f>IF($K2125="","",男子登録情報!$O2125&amp;" "&amp;男子登録情報!$N2125&amp;" ("&amp;LEFT(男子登録情報!$F2125,2)&amp;")")</f>
        <v>Satoki OHKUBO (03)</v>
      </c>
      <c r="E2125" t="str">
        <f>IF($K2125="","",男子登録情報!$P2125)</f>
        <v>JPN</v>
      </c>
      <c r="F2125" t="str">
        <f t="shared" si="33"/>
        <v>1</v>
      </c>
      <c r="G2125">
        <f>IF($K2125="","",男子登録情報!$M2125)</f>
        <v>25</v>
      </c>
      <c r="H2125">
        <f>IF($K2125="","",男子登録情報!$A2125)</f>
        <v>490047</v>
      </c>
      <c r="K2125">
        <f>IF(男子登録情報!$C2125="","",男子登録情報!$C2125)</f>
        <v>2124</v>
      </c>
      <c r="M2125">
        <f>IFERROR(IF(AND(402&lt;=VALUE(RIGHT(男子登録情報!$F2125,4)),競技会情報!$E$3*100+競技会情報!$G$3&gt;=VALUE(RIGHT(男子登録情報!$F2125,4))),VALUE(男子登録情報!$G2125)+1,VALUE(男子登録情報!$G2125)),"")</f>
        <v>19</v>
      </c>
      <c r="N2125" t="str">
        <f>IF($K2125="","",IF(男子登録情報!$H2125="北海道",男子登録情報!$H2125,LEFT(男子登録情報!$H2125,LEN(男子登録情報!$H2125)-1)))</f>
        <v>大阪</v>
      </c>
      <c r="O2125" t="str">
        <f>IF($K2125="","",IF(LEN($N2125)=2,LEFT($N2125,1)&amp;"　"&amp;RIGHT($N2125,1)&amp;"・"&amp;男子登録情報!$I2125,$N2125&amp;"・"&amp;男子登録情報!$I2125))</f>
        <v>大　阪・桜宮</v>
      </c>
    </row>
    <row r="2126" spans="1:15" x14ac:dyDescent="0.55000000000000004">
      <c r="A2126">
        <f>IF($K2126="","",100000000+男子登録情報!$C2126)</f>
        <v>100002125</v>
      </c>
      <c r="B2126" t="str">
        <f>IF($K2126="","",男子登録情報!$D2126&amp;" ("&amp;男子登録情報!$K2126&amp;")")</f>
        <v>矢守　遼平 (1)</v>
      </c>
      <c r="C2126" t="str">
        <f>IF($K2126="","",男子登録情報!$E2126)</f>
        <v>ﾔﾓﾘ ﾘｮｳﾍｲ</v>
      </c>
      <c r="D2126" t="str">
        <f>IF($K2126="","",男子登録情報!$O2126&amp;" "&amp;男子登録情報!$N2126&amp;" ("&amp;LEFT(男子登録情報!$F2126,2)&amp;")")</f>
        <v>Ryohei YAMORI (04)</v>
      </c>
      <c r="E2126" t="str">
        <f>IF($K2126="","",男子登録情報!$P2126)</f>
        <v>JPN</v>
      </c>
      <c r="F2126" t="str">
        <f t="shared" si="33"/>
        <v>1</v>
      </c>
      <c r="G2126">
        <f>IF($K2126="","",男子登録情報!$M2126)</f>
        <v>25</v>
      </c>
      <c r="H2126">
        <f>IF($K2126="","",男子登録情報!$A2126)</f>
        <v>490047</v>
      </c>
      <c r="K2126">
        <f>IF(男子登録情報!$C2126="","",男子登録情報!$C2126)</f>
        <v>2125</v>
      </c>
      <c r="M2126">
        <f>IFERROR(IF(AND(402&lt;=VALUE(RIGHT(男子登録情報!$F2126,4)),競技会情報!$E$3*100+競技会情報!$G$3&gt;=VALUE(RIGHT(男子登録情報!$F2126,4))),VALUE(男子登録情報!$G2126)+1,VALUE(男子登録情報!$G2126)),"")</f>
        <v>18</v>
      </c>
      <c r="N2126" t="str">
        <f>IF($K2126="","",IF(男子登録情報!$H2126="北海道",男子登録情報!$H2126,LEFT(男子登録情報!$H2126,LEN(男子登録情報!$H2126)-1)))</f>
        <v>滋賀</v>
      </c>
      <c r="O2126" t="str">
        <f>IF($K2126="","",IF(LEN($N2126)=2,LEFT($N2126,1)&amp;"　"&amp;RIGHT($N2126,1)&amp;"・"&amp;男子登録情報!$I2126,$N2126&amp;"・"&amp;男子登録情報!$I2126))</f>
        <v>滋　賀・長浜北</v>
      </c>
    </row>
    <row r="2127" spans="1:15" x14ac:dyDescent="0.55000000000000004">
      <c r="A2127">
        <f>IF($K2127="","",100000000+男子登録情報!$C2127)</f>
        <v>100002126</v>
      </c>
      <c r="B2127" t="str">
        <f>IF($K2127="","",男子登録情報!$D2127&amp;" ("&amp;男子登録情報!$K2127&amp;")")</f>
        <v>野田　礼人 (1)</v>
      </c>
      <c r="C2127" t="str">
        <f>IF($K2127="","",男子登録情報!$E2127)</f>
        <v>ﾉﾀﾞ ｱﾔﾄ</v>
      </c>
      <c r="D2127" t="str">
        <f>IF($K2127="","",男子登録情報!$O2127&amp;" "&amp;男子登録情報!$N2127&amp;" ("&amp;LEFT(男子登録情報!$F2127,2)&amp;")")</f>
        <v>Ayato NODA (03)</v>
      </c>
      <c r="E2127" t="str">
        <f>IF($K2127="","",男子登録情報!$P2127)</f>
        <v>JPN</v>
      </c>
      <c r="F2127" t="str">
        <f t="shared" si="33"/>
        <v>1</v>
      </c>
      <c r="G2127">
        <f>IF($K2127="","",男子登録情報!$M2127)</f>
        <v>25</v>
      </c>
      <c r="H2127">
        <f>IF($K2127="","",男子登録情報!$A2127)</f>
        <v>490047</v>
      </c>
      <c r="K2127">
        <f>IF(男子登録情報!$C2127="","",男子登録情報!$C2127)</f>
        <v>2126</v>
      </c>
      <c r="M2127">
        <f>IFERROR(IF(AND(402&lt;=VALUE(RIGHT(男子登録情報!$F2127,4)),競技会情報!$E$3*100+競技会情報!$G$3&gt;=VALUE(RIGHT(男子登録情報!$F2127,4))),VALUE(男子登録情報!$G2127)+1,VALUE(男子登録情報!$G2127)),"")</f>
        <v>19</v>
      </c>
      <c r="N2127" t="str">
        <f>IF($K2127="","",IF(男子登録情報!$H2127="北海道",男子登録情報!$H2127,LEFT(男子登録情報!$H2127,LEN(男子登録情報!$H2127)-1)))</f>
        <v>京都</v>
      </c>
      <c r="O2127" t="str">
        <f>IF($K2127="","",IF(LEN($N2127)=2,LEFT($N2127,1)&amp;"　"&amp;RIGHT($N2127,1)&amp;"・"&amp;男子登録情報!$I2127,$N2127&amp;"・"&amp;男子登録情報!$I2127))</f>
        <v>京　都・嵯峨野</v>
      </c>
    </row>
    <row r="2128" spans="1:15" x14ac:dyDescent="0.55000000000000004">
      <c r="A2128">
        <f>IF($K2128="","",100000000+男子登録情報!$C2128)</f>
        <v>100002127</v>
      </c>
      <c r="B2128" t="str">
        <f>IF($K2128="","",男子登録情報!$D2128&amp;" ("&amp;男子登録情報!$K2128&amp;")")</f>
        <v>小西　陽太 (1)</v>
      </c>
      <c r="C2128" t="str">
        <f>IF($K2128="","",男子登録情報!$E2128)</f>
        <v>ｺﾆｼ ﾖｳﾀ</v>
      </c>
      <c r="D2128" t="str">
        <f>IF($K2128="","",男子登録情報!$O2128&amp;" "&amp;男子登録情報!$N2128&amp;" ("&amp;LEFT(男子登録情報!$F2128,2)&amp;")")</f>
        <v>Yota KONISHI (03)</v>
      </c>
      <c r="E2128" t="str">
        <f>IF($K2128="","",男子登録情報!$P2128)</f>
        <v>JPN</v>
      </c>
      <c r="F2128" t="str">
        <f t="shared" si="33"/>
        <v>1</v>
      </c>
      <c r="G2128">
        <f>IF($K2128="","",男子登録情報!$M2128)</f>
        <v>25</v>
      </c>
      <c r="H2128">
        <f>IF($K2128="","",男子登録情報!$A2128)</f>
        <v>490047</v>
      </c>
      <c r="K2128">
        <f>IF(男子登録情報!$C2128="","",男子登録情報!$C2128)</f>
        <v>2127</v>
      </c>
      <c r="M2128">
        <f>IFERROR(IF(AND(402&lt;=VALUE(RIGHT(男子登録情報!$F2128,4)),競技会情報!$E$3*100+競技会情報!$G$3&gt;=VALUE(RIGHT(男子登録情報!$F2128,4))),VALUE(男子登録情報!$G2128)+1,VALUE(男子登録情報!$G2128)),"")</f>
        <v>19</v>
      </c>
      <c r="N2128" t="str">
        <f>IF($K2128="","",IF(男子登録情報!$H2128="北海道",男子登録情報!$H2128,LEFT(男子登録情報!$H2128,LEN(男子登録情報!$H2128)-1)))</f>
        <v>滋賀</v>
      </c>
      <c r="O2128" t="str">
        <f>IF($K2128="","",IF(LEN($N2128)=2,LEFT($N2128,1)&amp;"　"&amp;RIGHT($N2128,1)&amp;"・"&amp;男子登録情報!$I2128,$N2128&amp;"・"&amp;男子登録情報!$I2128))</f>
        <v>滋　賀・虎姫</v>
      </c>
    </row>
    <row r="2129" spans="1:15" x14ac:dyDescent="0.55000000000000004">
      <c r="A2129">
        <f>IF($K2129="","",100000000+男子登録情報!$C2129)</f>
        <v>100002128</v>
      </c>
      <c r="B2129" t="str">
        <f>IF($K2129="","",男子登録情報!$D2129&amp;" ("&amp;男子登録情報!$K2129&amp;")")</f>
        <v>竹下　浩平 (1)</v>
      </c>
      <c r="C2129" t="str">
        <f>IF($K2129="","",男子登録情報!$E2129)</f>
        <v>ﾀｹｼﾀ ｺｳﾍｲ</v>
      </c>
      <c r="D2129" t="str">
        <f>IF($K2129="","",男子登録情報!$O2129&amp;" "&amp;男子登録情報!$N2129&amp;" ("&amp;LEFT(男子登録情報!$F2129,2)&amp;")")</f>
        <v>Kohei TAKESHITA (03)</v>
      </c>
      <c r="E2129" t="str">
        <f>IF($K2129="","",男子登録情報!$P2129)</f>
        <v>JPN</v>
      </c>
      <c r="F2129" t="str">
        <f t="shared" si="33"/>
        <v>1</v>
      </c>
      <c r="G2129">
        <f>IF($K2129="","",男子登録情報!$M2129)</f>
        <v>25</v>
      </c>
      <c r="H2129">
        <f>IF($K2129="","",男子登録情報!$A2129)</f>
        <v>490047</v>
      </c>
      <c r="K2129">
        <f>IF(男子登録情報!$C2129="","",男子登録情報!$C2129)</f>
        <v>2128</v>
      </c>
      <c r="M2129">
        <f>IFERROR(IF(AND(402&lt;=VALUE(RIGHT(男子登録情報!$F2129,4)),競技会情報!$E$3*100+競技会情報!$G$3&gt;=VALUE(RIGHT(男子登録情報!$F2129,4))),VALUE(男子登録情報!$G2129)+1,VALUE(男子登録情報!$G2129)),"")</f>
        <v>18</v>
      </c>
      <c r="N2129" t="str">
        <f>IF($K2129="","",IF(男子登録情報!$H2129="北海道",男子登録情報!$H2129,LEFT(男子登録情報!$H2129,LEN(男子登録情報!$H2129)-1)))</f>
        <v>京都</v>
      </c>
      <c r="O2129" t="str">
        <f>IF($K2129="","",IF(LEN($N2129)=2,LEFT($N2129,1)&amp;"　"&amp;RIGHT($N2129,1)&amp;"・"&amp;男子登録情報!$I2129,$N2129&amp;"・"&amp;男子登録情報!$I2129))</f>
        <v>京　都・宮津</v>
      </c>
    </row>
    <row r="2130" spans="1:15" x14ac:dyDescent="0.55000000000000004">
      <c r="A2130">
        <f>IF($K2130="","",100000000+男子登録情報!$C2130)</f>
        <v>100002129</v>
      </c>
      <c r="B2130" t="str">
        <f>IF($K2130="","",男子登録情報!$D2130&amp;" ("&amp;男子登録情報!$K2130&amp;")")</f>
        <v>成矢　優希 (2)</v>
      </c>
      <c r="C2130" t="str">
        <f>IF($K2130="","",男子登録情報!$E2130)</f>
        <v>ﾅﾘﾔ ﾕｳｷ</v>
      </c>
      <c r="D2130" t="str">
        <f>IF($K2130="","",男子登録情報!$O2130&amp;" "&amp;男子登録情報!$N2130&amp;" ("&amp;LEFT(男子登録情報!$F2130,2)&amp;")")</f>
        <v>Yuki NARIYA (02)</v>
      </c>
      <c r="E2130" t="str">
        <f>IF($K2130="","",男子登録情報!$P2130)</f>
        <v>JPN</v>
      </c>
      <c r="F2130" t="str">
        <f t="shared" si="33"/>
        <v>1</v>
      </c>
      <c r="G2130">
        <f>IF($K2130="","",男子登録情報!$M2130)</f>
        <v>27</v>
      </c>
      <c r="H2130">
        <f>IF($K2130="","",男子登録情報!$A2130)</f>
        <v>492194</v>
      </c>
      <c r="K2130">
        <f>IF(男子登録情報!$C2130="","",男子登録情報!$C2130)</f>
        <v>2129</v>
      </c>
      <c r="M2130">
        <f>IFERROR(IF(AND(402&lt;=VALUE(RIGHT(男子登録情報!$F2130,4)),競技会情報!$E$3*100+競技会情報!$G$3&gt;=VALUE(RIGHT(男子登録情報!$F2130,4))),VALUE(男子登録情報!$G2130)+1,VALUE(男子登録情報!$G2130)),"")</f>
        <v>20</v>
      </c>
      <c r="N2130" t="str">
        <f>IF($K2130="","",IF(男子登録情報!$H2130="北海道",男子登録情報!$H2130,LEFT(男子登録情報!$H2130,LEN(男子登録情報!$H2130)-1)))</f>
        <v>大阪</v>
      </c>
      <c r="O2130" t="str">
        <f>IF($K2130="","",IF(LEN($N2130)=2,LEFT($N2130,1)&amp;"　"&amp;RIGHT($N2130,1)&amp;"・"&amp;男子登録情報!$I2130,$N2130&amp;"・"&amp;男子登録情報!$I2130))</f>
        <v>大　阪・登美丘</v>
      </c>
    </row>
    <row r="2131" spans="1:15" x14ac:dyDescent="0.55000000000000004">
      <c r="A2131">
        <f>IF($K2131="","",100000000+男子登録情報!$C2131)</f>
        <v>100002130</v>
      </c>
      <c r="B2131" t="str">
        <f>IF($K2131="","",男子登録情報!$D2131&amp;" ("&amp;男子登録情報!$K2131&amp;")")</f>
        <v>松原　慎之介 (1)</v>
      </c>
      <c r="C2131" t="str">
        <f>IF($K2131="","",男子登録情報!$E2131)</f>
        <v>ﾏﾂﾊﾞﾗ ｼﾝﾉｽｹ</v>
      </c>
      <c r="D2131" t="str">
        <f>IF($K2131="","",男子登録情報!$O2131&amp;" "&amp;男子登録情報!$N2131&amp;" ("&amp;LEFT(男子登録情報!$F2131,2)&amp;")")</f>
        <v>Shinnosuke MATSUBARA (04)</v>
      </c>
      <c r="E2131" t="str">
        <f>IF($K2131="","",男子登録情報!$P2131)</f>
        <v>JPN</v>
      </c>
      <c r="F2131" t="str">
        <f t="shared" si="33"/>
        <v>1</v>
      </c>
      <c r="G2131">
        <f>IF($K2131="","",男子登録情報!$M2131)</f>
        <v>26</v>
      </c>
      <c r="H2131">
        <f>IF($K2131="","",男子登録情報!$A2131)</f>
        <v>492194</v>
      </c>
      <c r="K2131">
        <f>IF(男子登録情報!$C2131="","",男子登録情報!$C2131)</f>
        <v>2130</v>
      </c>
      <c r="M2131">
        <f>IFERROR(IF(AND(402&lt;=VALUE(RIGHT(男子登録情報!$F2131,4)),競技会情報!$E$3*100+競技会情報!$G$3&gt;=VALUE(RIGHT(男子登録情報!$F2131,4))),VALUE(男子登録情報!$G2131)+1,VALUE(男子登録情報!$G2131)),"")</f>
        <v>18</v>
      </c>
      <c r="N2131" t="str">
        <f>IF($K2131="","",IF(男子登録情報!$H2131="北海道",男子登録情報!$H2131,LEFT(男子登録情報!$H2131,LEN(男子登録情報!$H2131)-1)))</f>
        <v>京都</v>
      </c>
      <c r="O2131" t="str">
        <f>IF($K2131="","",IF(LEN($N2131)=2,LEFT($N2131,1)&amp;"　"&amp;RIGHT($N2131,1)&amp;"・"&amp;男子登録情報!$I2131,$N2131&amp;"・"&amp;男子登録情報!$I2131))</f>
        <v>京　都・乙訓</v>
      </c>
    </row>
    <row r="2132" spans="1:15" x14ac:dyDescent="0.55000000000000004">
      <c r="A2132">
        <f>IF($K2132="","",100000000+男子登録情報!$C2132)</f>
        <v>100002131</v>
      </c>
      <c r="B2132" t="str">
        <f>IF($K2132="","",男子登録情報!$D2132&amp;" ("&amp;男子登録情報!$K2132&amp;")")</f>
        <v>杉村　廉 (1)</v>
      </c>
      <c r="C2132" t="str">
        <f>IF($K2132="","",男子登録情報!$E2132)</f>
        <v>ｽｷﾞﾑﾗ ﾚﾝ</v>
      </c>
      <c r="D2132" t="str">
        <f>IF($K2132="","",男子登録情報!$O2132&amp;" "&amp;男子登録情報!$N2132&amp;" ("&amp;LEFT(男子登録情報!$F2132,2)&amp;")")</f>
        <v>Ren SUGIMURA (03)</v>
      </c>
      <c r="E2132" t="str">
        <f>IF($K2132="","",男子登録情報!$P2132)</f>
        <v>JPN</v>
      </c>
      <c r="F2132" t="str">
        <f t="shared" si="33"/>
        <v>1</v>
      </c>
      <c r="G2132">
        <f>IF($K2132="","",男子登録情報!$M2132)</f>
        <v>25</v>
      </c>
      <c r="H2132">
        <f>IF($K2132="","",男子登録情報!$A2132)</f>
        <v>492194</v>
      </c>
      <c r="K2132">
        <f>IF(男子登録情報!$C2132="","",男子登録情報!$C2132)</f>
        <v>2131</v>
      </c>
      <c r="M2132">
        <f>IFERROR(IF(AND(402&lt;=VALUE(RIGHT(男子登録情報!$F2132,4)),競技会情報!$E$3*100+競技会情報!$G$3&gt;=VALUE(RIGHT(男子登録情報!$F2132,4))),VALUE(男子登録情報!$G2132)+1,VALUE(男子登録情報!$G2132)),"")</f>
        <v>19</v>
      </c>
      <c r="N2132" t="str">
        <f>IF($K2132="","",IF(男子登録情報!$H2132="北海道",男子登録情報!$H2132,LEFT(男子登録情報!$H2132,LEN(男子登録情報!$H2132)-1)))</f>
        <v>滋賀</v>
      </c>
      <c r="O2132" t="str">
        <f>IF($K2132="","",IF(LEN($N2132)=2,LEFT($N2132,1)&amp;"　"&amp;RIGHT($N2132,1)&amp;"・"&amp;男子登録情報!$I2132,$N2132&amp;"・"&amp;男子登録情報!$I2132))</f>
        <v>滋　賀・翔西館</v>
      </c>
    </row>
    <row r="2133" spans="1:15" x14ac:dyDescent="0.55000000000000004">
      <c r="A2133">
        <f>IF($K2133="","",100000000+男子登録情報!$C2133)</f>
        <v>100002132</v>
      </c>
      <c r="B2133" t="str">
        <f>IF($K2133="","",男子登録情報!$D2133&amp;" ("&amp;男子登録情報!$K2133&amp;")")</f>
        <v>池田　悠司 (1)</v>
      </c>
      <c r="C2133" t="str">
        <f>IF($K2133="","",男子登録情報!$E2133)</f>
        <v>ｲｹﾀﾞ ﾕｳｼﾞ</v>
      </c>
      <c r="D2133" t="str">
        <f>IF($K2133="","",男子登録情報!$O2133&amp;" "&amp;男子登録情報!$N2133&amp;" ("&amp;LEFT(男子登録情報!$F2133,2)&amp;")")</f>
        <v>Yuji IKEDA (03)</v>
      </c>
      <c r="E2133" t="str">
        <f>IF($K2133="","",男子登録情報!$P2133)</f>
        <v>JPN</v>
      </c>
      <c r="F2133" t="str">
        <f t="shared" si="33"/>
        <v>1</v>
      </c>
      <c r="G2133">
        <f>IF($K2133="","",男子登録情報!$M2133)</f>
        <v>26</v>
      </c>
      <c r="H2133">
        <f>IF($K2133="","",男子登録情報!$A2133)</f>
        <v>492194</v>
      </c>
      <c r="K2133">
        <f>IF(男子登録情報!$C2133="","",男子登録情報!$C2133)</f>
        <v>2132</v>
      </c>
      <c r="M2133">
        <f>IFERROR(IF(AND(402&lt;=VALUE(RIGHT(男子登録情報!$F2133,4)),競技会情報!$E$3*100+競技会情報!$G$3&gt;=VALUE(RIGHT(男子登録情報!$F2133,4))),VALUE(男子登録情報!$G2133)+1,VALUE(男子登録情報!$G2133)),"")</f>
        <v>19</v>
      </c>
      <c r="N2133" t="str">
        <f>IF($K2133="","",IF(男子登録情報!$H2133="北海道",男子登録情報!$H2133,LEFT(男子登録情報!$H2133,LEN(男子登録情報!$H2133)-1)))</f>
        <v>京都</v>
      </c>
      <c r="O2133" t="str">
        <f>IF($K2133="","",IF(LEN($N2133)=2,LEFT($N2133,1)&amp;"　"&amp;RIGHT($N2133,1)&amp;"・"&amp;男子登録情報!$I2133,$N2133&amp;"・"&amp;男子登録情報!$I2133))</f>
        <v>京　都・鴨沂</v>
      </c>
    </row>
    <row r="2134" spans="1:15" x14ac:dyDescent="0.55000000000000004">
      <c r="A2134">
        <f>IF($K2134="","",100000000+男子登録情報!$C2134)</f>
        <v>100002133</v>
      </c>
      <c r="B2134" t="str">
        <f>IF($K2134="","",男子登録情報!$D2134&amp;" ("&amp;男子登録情報!$K2134&amp;")")</f>
        <v>井上　駿 (1)</v>
      </c>
      <c r="C2134" t="str">
        <f>IF($K2134="","",男子登録情報!$E2134)</f>
        <v>ｲﾉｳｴ ｼｭﾝ</v>
      </c>
      <c r="D2134" t="str">
        <f>IF($K2134="","",男子登録情報!$O2134&amp;" "&amp;男子登録情報!$N2134&amp;" ("&amp;LEFT(男子登録情報!$F2134,2)&amp;")")</f>
        <v>Shun INOUE (03)</v>
      </c>
      <c r="E2134" t="str">
        <f>IF($K2134="","",男子登録情報!$P2134)</f>
        <v>JPN</v>
      </c>
      <c r="F2134" t="str">
        <f t="shared" si="33"/>
        <v>1</v>
      </c>
      <c r="G2134">
        <f>IF($K2134="","",男子登録情報!$M2134)</f>
        <v>26</v>
      </c>
      <c r="H2134">
        <f>IF($K2134="","",男子登録情報!$A2134)</f>
        <v>492194</v>
      </c>
      <c r="K2134">
        <f>IF(男子登録情報!$C2134="","",男子登録情報!$C2134)</f>
        <v>2133</v>
      </c>
      <c r="M2134">
        <f>IFERROR(IF(AND(402&lt;=VALUE(RIGHT(男子登録情報!$F2134,4)),競技会情報!$E$3*100+競技会情報!$G$3&gt;=VALUE(RIGHT(男子登録情報!$F2134,4))),VALUE(男子登録情報!$G2134)+1,VALUE(男子登録情報!$G2134)),"")</f>
        <v>19</v>
      </c>
      <c r="N2134" t="str">
        <f>IF($K2134="","",IF(男子登録情報!$H2134="北海道",男子登録情報!$H2134,LEFT(男子登録情報!$H2134,LEN(男子登録情報!$H2134)-1)))</f>
        <v>京都</v>
      </c>
      <c r="O2134" t="str">
        <f>IF($K2134="","",IF(LEN($N2134)=2,LEFT($N2134,1)&amp;"　"&amp;RIGHT($N2134,1)&amp;"・"&amp;男子登録情報!$I2134,$N2134&amp;"・"&amp;男子登録情報!$I2134))</f>
        <v>京　都・綾部</v>
      </c>
    </row>
    <row r="2135" spans="1:15" x14ac:dyDescent="0.55000000000000004">
      <c r="A2135">
        <f>IF($K2135="","",100000000+男子登録情報!$C2135)</f>
        <v>100002134</v>
      </c>
      <c r="B2135" t="str">
        <f>IF($K2135="","",男子登録情報!$D2135&amp;" ("&amp;男子登録情報!$K2135&amp;")")</f>
        <v>奥野　優人 (1)</v>
      </c>
      <c r="C2135" t="str">
        <f>IF($K2135="","",男子登録情報!$E2135)</f>
        <v>ｵｸﾉ ﾕｳﾄ</v>
      </c>
      <c r="D2135" t="str">
        <f>IF($K2135="","",男子登録情報!$O2135&amp;" "&amp;男子登録情報!$N2135&amp;" ("&amp;LEFT(男子登録情報!$F2135,2)&amp;")")</f>
        <v>Yuto OKUNO (03)</v>
      </c>
      <c r="E2135" t="str">
        <f>IF($K2135="","",男子登録情報!$P2135)</f>
        <v>JPN</v>
      </c>
      <c r="F2135" t="str">
        <f t="shared" si="33"/>
        <v>1</v>
      </c>
      <c r="G2135">
        <f>IF($K2135="","",男子登録情報!$M2135)</f>
        <v>26</v>
      </c>
      <c r="H2135">
        <f>IF($K2135="","",男子登録情報!$A2135)</f>
        <v>492194</v>
      </c>
      <c r="K2135">
        <f>IF(男子登録情報!$C2135="","",男子登録情報!$C2135)</f>
        <v>2134</v>
      </c>
      <c r="M2135">
        <f>IFERROR(IF(AND(402&lt;=VALUE(RIGHT(男子登録情報!$F2135,4)),競技会情報!$E$3*100+競技会情報!$G$3&gt;=VALUE(RIGHT(男子登録情報!$F2135,4))),VALUE(男子登録情報!$G2135)+1,VALUE(男子登録情報!$G2135)),"")</f>
        <v>19</v>
      </c>
      <c r="N2135" t="str">
        <f>IF($K2135="","",IF(男子登録情報!$H2135="北海道",男子登録情報!$H2135,LEFT(男子登録情報!$H2135,LEN(男子登録情報!$H2135)-1)))</f>
        <v>京都</v>
      </c>
      <c r="O2135" t="str">
        <f>IF($K2135="","",IF(LEN($N2135)=2,LEFT($N2135,1)&amp;"　"&amp;RIGHT($N2135,1)&amp;"・"&amp;男子登録情報!$I2135,$N2135&amp;"・"&amp;男子登録情報!$I2135))</f>
        <v>京　都・京都文教</v>
      </c>
    </row>
    <row r="2136" spans="1:15" x14ac:dyDescent="0.55000000000000004">
      <c r="A2136">
        <f>IF($K2136="","",100000000+男子登録情報!$C2136)</f>
        <v>100002135</v>
      </c>
      <c r="B2136" t="str">
        <f>IF($K2136="","",男子登録情報!$D2136&amp;" ("&amp;男子登録情報!$K2136&amp;")")</f>
        <v>綿村　裕介 (4)</v>
      </c>
      <c r="C2136" t="str">
        <f>IF($K2136="","",男子登録情報!$E2136)</f>
        <v>ﾜﾀﾑﾗ ﾕｳｽｹ</v>
      </c>
      <c r="D2136" t="str">
        <f>IF($K2136="","",男子登録情報!$O2136&amp;" "&amp;男子登録情報!$N2136&amp;" ("&amp;LEFT(男子登録情報!$F2136,2)&amp;")")</f>
        <v>Yusuke WATAMURA (00)</v>
      </c>
      <c r="E2136" t="str">
        <f>IF($K2136="","",男子登録情報!$P2136)</f>
        <v>JPN</v>
      </c>
      <c r="F2136" t="str">
        <f t="shared" si="33"/>
        <v>1</v>
      </c>
      <c r="G2136">
        <f>IF($K2136="","",男子登録情報!$M2136)</f>
        <v>27</v>
      </c>
      <c r="H2136">
        <f>IF($K2136="","",男子登録情報!$A2136)</f>
        <v>492206</v>
      </c>
      <c r="K2136">
        <f>IF(男子登録情報!$C2136="","",男子登録情報!$C2136)</f>
        <v>2135</v>
      </c>
      <c r="M2136">
        <f>IFERROR(IF(AND(402&lt;=VALUE(RIGHT(男子登録情報!$F2136,4)),競技会情報!$E$3*100+競技会情報!$G$3&gt;=VALUE(RIGHT(男子登録情報!$F2136,4))),VALUE(男子登録情報!$G2136)+1,VALUE(男子登録情報!$G2136)),"")</f>
        <v>22</v>
      </c>
      <c r="N2136" t="str">
        <f>IF($K2136="","",IF(男子登録情報!$H2136="北海道",男子登録情報!$H2136,LEFT(男子登録情報!$H2136,LEN(男子登録情報!$H2136)-1)))</f>
        <v>大阪</v>
      </c>
      <c r="O2136" t="str">
        <f>IF($K2136="","",IF(LEN($N2136)=2,LEFT($N2136,1)&amp;"　"&amp;RIGHT($N2136,1)&amp;"・"&amp;男子登録情報!$I2136,$N2136&amp;"・"&amp;男子登録情報!$I2136))</f>
        <v>大　阪・門真なみはや</v>
      </c>
    </row>
    <row r="2137" spans="1:15" x14ac:dyDescent="0.55000000000000004">
      <c r="A2137">
        <f>IF($K2137="","",100000000+男子登録情報!$C2137)</f>
        <v>100002136</v>
      </c>
      <c r="B2137" t="str">
        <f>IF($K2137="","",男子登録情報!$D2137&amp;" ("&amp;男子登録情報!$K2137&amp;")")</f>
        <v>東　亮佑 (4)</v>
      </c>
      <c r="C2137" t="str">
        <f>IF($K2137="","",男子登録情報!$E2137)</f>
        <v>ｱｽﾞﾏ ﾘｮｳｽｹ</v>
      </c>
      <c r="D2137" t="str">
        <f>IF($K2137="","",男子登録情報!$O2137&amp;" "&amp;男子登録情報!$N2137&amp;" ("&amp;LEFT(男子登録情報!$F2137,2)&amp;")")</f>
        <v>Ryosuke AZUMA (00)</v>
      </c>
      <c r="E2137" t="str">
        <f>IF($K2137="","",男子登録情報!$P2137)</f>
        <v>JPN</v>
      </c>
      <c r="F2137" t="str">
        <f t="shared" si="33"/>
        <v>1</v>
      </c>
      <c r="G2137">
        <f>IF($K2137="","",男子登録情報!$M2137)</f>
        <v>26</v>
      </c>
      <c r="H2137">
        <f>IF($K2137="","",男子登録情報!$A2137)</f>
        <v>492206</v>
      </c>
      <c r="K2137">
        <f>IF(男子登録情報!$C2137="","",男子登録情報!$C2137)</f>
        <v>2136</v>
      </c>
      <c r="M2137">
        <f>IFERROR(IF(AND(402&lt;=VALUE(RIGHT(男子登録情報!$F2137,4)),競技会情報!$E$3*100+競技会情報!$G$3&gt;=VALUE(RIGHT(男子登録情報!$F2137,4))),VALUE(男子登録情報!$G2137)+1,VALUE(男子登録情報!$G2137)),"")</f>
        <v>21</v>
      </c>
      <c r="N2137" t="str">
        <f>IF($K2137="","",IF(男子登録情報!$H2137="北海道",男子登録情報!$H2137,LEFT(男子登録情報!$H2137,LEN(男子登録情報!$H2137)-1)))</f>
        <v>京都</v>
      </c>
      <c r="O2137" t="str">
        <f>IF($K2137="","",IF(LEN($N2137)=2,LEFT($N2137,1)&amp;"　"&amp;RIGHT($N2137,1)&amp;"・"&amp;男子登録情報!$I2137,$N2137&amp;"・"&amp;男子登録情報!$I2137))</f>
        <v>京　都・塔南</v>
      </c>
    </row>
    <row r="2138" spans="1:15" x14ac:dyDescent="0.55000000000000004">
      <c r="A2138">
        <f>IF($K2138="","",100000000+男子登録情報!$C2138)</f>
        <v>100002137</v>
      </c>
      <c r="B2138" t="str">
        <f>IF($K2138="","",男子登録情報!$D2138&amp;" ("&amp;男子登録情報!$K2138&amp;")")</f>
        <v>東蔵盛　幹斗 (4)</v>
      </c>
      <c r="C2138" t="str">
        <f>IF($K2138="","",男子登録情報!$E2138)</f>
        <v>ﾋｶﾞｼｸﾗﾓﾘ ﾏｻﾄ</v>
      </c>
      <c r="D2138" t="str">
        <f>IF($K2138="","",男子登録情報!$O2138&amp;" "&amp;男子登録情報!$N2138&amp;" ("&amp;LEFT(男子登録情報!$F2138,2)&amp;")")</f>
        <v>Masato HIGASHIKURAMORI (00)</v>
      </c>
      <c r="E2138" t="str">
        <f>IF($K2138="","",男子登録情報!$P2138)</f>
        <v>JPN</v>
      </c>
      <c r="F2138" t="str">
        <f t="shared" si="33"/>
        <v>1</v>
      </c>
      <c r="G2138">
        <f>IF($K2138="","",男子登録情報!$M2138)</f>
        <v>27</v>
      </c>
      <c r="H2138">
        <f>IF($K2138="","",男子登録情報!$A2138)</f>
        <v>492206</v>
      </c>
      <c r="K2138">
        <f>IF(男子登録情報!$C2138="","",男子登録情報!$C2138)</f>
        <v>2137</v>
      </c>
      <c r="M2138">
        <f>IFERROR(IF(AND(402&lt;=VALUE(RIGHT(男子登録情報!$F2138,4)),競技会情報!$E$3*100+競技会情報!$G$3&gt;=VALUE(RIGHT(男子登録情報!$F2138,4))),VALUE(男子登録情報!$G2138)+1,VALUE(男子登録情報!$G2138)),"")</f>
        <v>22</v>
      </c>
      <c r="N2138" t="str">
        <f>IF($K2138="","",IF(男子登録情報!$H2138="北海道",男子登録情報!$H2138,LEFT(男子登録情報!$H2138,LEN(男子登録情報!$H2138)-1)))</f>
        <v>沖縄</v>
      </c>
      <c r="O2138" t="str">
        <f>IF($K2138="","",IF(LEN($N2138)=2,LEFT($N2138,1)&amp;"　"&amp;RIGHT($N2138,1)&amp;"・"&amp;男子登録情報!$I2138,$N2138&amp;"・"&amp;男子登録情報!$I2138))</f>
        <v>沖　縄・八重山</v>
      </c>
    </row>
    <row r="2139" spans="1:15" x14ac:dyDescent="0.55000000000000004">
      <c r="A2139">
        <f>IF($K2139="","",100000000+男子登録情報!$C2139)</f>
        <v>100002138</v>
      </c>
      <c r="B2139" t="str">
        <f>IF($K2139="","",男子登録情報!$D2139&amp;" ("&amp;男子登録情報!$K2139&amp;")")</f>
        <v>勤息　陸斗 (4)</v>
      </c>
      <c r="C2139" t="str">
        <f>IF($K2139="","",男子登録情報!$E2139)</f>
        <v>ｷﾝｿｸ ﾘｸﾄ</v>
      </c>
      <c r="D2139" t="str">
        <f>IF($K2139="","",男子登録情報!$O2139&amp;" "&amp;男子登録情報!$N2139&amp;" ("&amp;LEFT(男子登録情報!$F2139,2)&amp;")")</f>
        <v>Rikuto KINSOKU (00)</v>
      </c>
      <c r="E2139" t="str">
        <f>IF($K2139="","",男子登録情報!$P2139)</f>
        <v>JPN</v>
      </c>
      <c r="F2139" t="str">
        <f t="shared" si="33"/>
        <v>1</v>
      </c>
      <c r="G2139">
        <f>IF($K2139="","",男子登録情報!$M2139)</f>
        <v>26</v>
      </c>
      <c r="H2139">
        <f>IF($K2139="","",男子登録情報!$A2139)</f>
        <v>492206</v>
      </c>
      <c r="K2139">
        <f>IF(男子登録情報!$C2139="","",男子登録情報!$C2139)</f>
        <v>2138</v>
      </c>
      <c r="M2139">
        <f>IFERROR(IF(AND(402&lt;=VALUE(RIGHT(男子登録情報!$F2139,4)),競技会情報!$E$3*100+競技会情報!$G$3&gt;=VALUE(RIGHT(男子登録情報!$F2139,4))),VALUE(男子登録情報!$G2139)+1,VALUE(男子登録情報!$G2139)),"")</f>
        <v>22</v>
      </c>
      <c r="N2139" t="str">
        <f>IF($K2139="","",IF(男子登録情報!$H2139="北海道",男子登録情報!$H2139,LEFT(男子登録情報!$H2139,LEN(男子登録情報!$H2139)-1)))</f>
        <v>京都</v>
      </c>
      <c r="O2139" t="str">
        <f>IF($K2139="","",IF(LEN($N2139)=2,LEFT($N2139,1)&amp;"　"&amp;RIGHT($N2139,1)&amp;"・"&amp;男子登録情報!$I2139,$N2139&amp;"・"&amp;男子登録情報!$I2139))</f>
        <v>京　都・明徳</v>
      </c>
    </row>
    <row r="2140" spans="1:15" x14ac:dyDescent="0.55000000000000004">
      <c r="A2140">
        <f>IF($K2140="","",100000000+男子登録情報!$C2140)</f>
        <v>100002139</v>
      </c>
      <c r="B2140" t="str">
        <f>IF($K2140="","",男子登録情報!$D2140&amp;" ("&amp;男子登録情報!$K2140&amp;")")</f>
        <v>山田　浩令 (4)</v>
      </c>
      <c r="C2140" t="str">
        <f>IF($K2140="","",男子登録情報!$E2140)</f>
        <v>ﾔﾏﾀﾞ ﾋﾛﾉﾘ</v>
      </c>
      <c r="D2140" t="str">
        <f>IF($K2140="","",男子登録情報!$O2140&amp;" "&amp;男子登録情報!$N2140&amp;" ("&amp;LEFT(男子登録情報!$F2140,2)&amp;")")</f>
        <v>Hironori YAMADA (00)</v>
      </c>
      <c r="E2140" t="str">
        <f>IF($K2140="","",男子登録情報!$P2140)</f>
        <v>JPN</v>
      </c>
      <c r="F2140" t="str">
        <f t="shared" si="33"/>
        <v>1</v>
      </c>
      <c r="G2140">
        <f>IF($K2140="","",男子登録情報!$M2140)</f>
        <v>26</v>
      </c>
      <c r="H2140">
        <f>IF($K2140="","",男子登録情報!$A2140)</f>
        <v>492206</v>
      </c>
      <c r="K2140">
        <f>IF(男子登録情報!$C2140="","",男子登録情報!$C2140)</f>
        <v>2139</v>
      </c>
      <c r="M2140">
        <f>IFERROR(IF(AND(402&lt;=VALUE(RIGHT(男子登録情報!$F2140,4)),競技会情報!$E$3*100+競技会情報!$G$3&gt;=VALUE(RIGHT(男子登録情報!$F2140,4))),VALUE(男子登録情報!$G2140)+1,VALUE(男子登録情報!$G2140)),"")</f>
        <v>22</v>
      </c>
      <c r="N2140" t="str">
        <f>IF($K2140="","",IF(男子登録情報!$H2140="北海道",男子登録情報!$H2140,LEFT(男子登録情報!$H2140,LEN(男子登録情報!$H2140)-1)))</f>
        <v>京都</v>
      </c>
      <c r="O2140" t="str">
        <f>IF($K2140="","",IF(LEN($N2140)=2,LEFT($N2140,1)&amp;"　"&amp;RIGHT($N2140,1)&amp;"・"&amp;男子登録情報!$I2140,$N2140&amp;"・"&amp;男子登録情報!$I2140))</f>
        <v>京　都・花園</v>
      </c>
    </row>
    <row r="2141" spans="1:15" x14ac:dyDescent="0.55000000000000004">
      <c r="A2141">
        <f>IF($K2141="","",100000000+男子登録情報!$C2141)</f>
        <v>100002140</v>
      </c>
      <c r="B2141" t="str">
        <f>IF($K2141="","",男子登録情報!$D2141&amp;" ("&amp;男子登録情報!$K2141&amp;")")</f>
        <v>岩城　尚弥 (2)</v>
      </c>
      <c r="C2141" t="str">
        <f>IF($K2141="","",男子登録情報!$E2141)</f>
        <v>ｲﾜｷ ﾅｵﾔ</v>
      </c>
      <c r="D2141" t="str">
        <f>IF($K2141="","",男子登録情報!$O2141&amp;" "&amp;男子登録情報!$N2141&amp;" ("&amp;LEFT(男子登録情報!$F2141,2)&amp;")")</f>
        <v>Naoya IWAKI (02)</v>
      </c>
      <c r="E2141" t="str">
        <f>IF($K2141="","",男子登録情報!$P2141)</f>
        <v>JPN</v>
      </c>
      <c r="F2141" t="str">
        <f t="shared" si="33"/>
        <v>1</v>
      </c>
      <c r="G2141">
        <f>IF($K2141="","",男子登録情報!$M2141)</f>
        <v>27</v>
      </c>
      <c r="H2141">
        <f>IF($K2141="","",男子登録情報!$A2141)</f>
        <v>492206</v>
      </c>
      <c r="K2141">
        <f>IF(男子登録情報!$C2141="","",男子登録情報!$C2141)</f>
        <v>2140</v>
      </c>
      <c r="M2141">
        <f>IFERROR(IF(AND(402&lt;=VALUE(RIGHT(男子登録情報!$F2141,4)),競技会情報!$E$3*100+競技会情報!$G$3&gt;=VALUE(RIGHT(男子登録情報!$F2141,4))),VALUE(男子登録情報!$G2141)+1,VALUE(男子登録情報!$G2141)),"")</f>
        <v>20</v>
      </c>
      <c r="N2141" t="str">
        <f>IF($K2141="","",IF(男子登録情報!$H2141="北海道",男子登録情報!$H2141,LEFT(男子登録情報!$H2141,LEN(男子登録情報!$H2141)-1)))</f>
        <v>大阪</v>
      </c>
      <c r="O2141" t="str">
        <f>IF($K2141="","",IF(LEN($N2141)=2,LEFT($N2141,1)&amp;"　"&amp;RIGHT($N2141,1)&amp;"・"&amp;男子登録情報!$I2141,$N2141&amp;"・"&amp;男子登録情報!$I2141))</f>
        <v>大　阪・島本</v>
      </c>
    </row>
    <row r="2142" spans="1:15" x14ac:dyDescent="0.55000000000000004">
      <c r="A2142">
        <f>IF($K2142="","",100000000+男子登録情報!$C2142)</f>
        <v>100002141</v>
      </c>
      <c r="B2142" t="str">
        <f>IF($K2142="","",男子登録情報!$D2142&amp;" ("&amp;男子登録情報!$K2142&amp;")")</f>
        <v>上田　啓太 (1)</v>
      </c>
      <c r="C2142" t="str">
        <f>IF($K2142="","",男子登録情報!$E2142)</f>
        <v>ｳｴﾀﾞ ｹｲﾀ</v>
      </c>
      <c r="D2142" t="str">
        <f>IF($K2142="","",男子登録情報!$O2142&amp;" "&amp;男子登録情報!$N2142&amp;" ("&amp;LEFT(男子登録情報!$F2142,2)&amp;")")</f>
        <v>Keita UEDA (04)</v>
      </c>
      <c r="E2142" t="str">
        <f>IF($K2142="","",男子登録情報!$P2142)</f>
        <v>JPN</v>
      </c>
      <c r="F2142" t="str">
        <f t="shared" si="33"/>
        <v>1</v>
      </c>
      <c r="G2142">
        <f>IF($K2142="","",男子登録情報!$M2142)</f>
        <v>27</v>
      </c>
      <c r="H2142">
        <f>IF($K2142="","",男子登録情報!$A2142)</f>
        <v>492206</v>
      </c>
      <c r="K2142">
        <f>IF(男子登録情報!$C2142="","",男子登録情報!$C2142)</f>
        <v>2141</v>
      </c>
      <c r="M2142">
        <f>IFERROR(IF(AND(402&lt;=VALUE(RIGHT(男子登録情報!$F2142,4)),競技会情報!$E$3*100+競技会情報!$G$3&gt;=VALUE(RIGHT(男子登録情報!$F2142,4))),VALUE(男子登録情報!$G2142)+1,VALUE(男子登録情報!$G2142)),"")</f>
        <v>18</v>
      </c>
      <c r="N2142" t="str">
        <f>IF($K2142="","",IF(男子登録情報!$H2142="北海道",男子登録情報!$H2142,LEFT(男子登録情報!$H2142,LEN(男子登録情報!$H2142)-1)))</f>
        <v>大阪</v>
      </c>
      <c r="O2142" t="str">
        <f>IF($K2142="","",IF(LEN($N2142)=2,LEFT($N2142,1)&amp;"　"&amp;RIGHT($N2142,1)&amp;"・"&amp;男子登録情報!$I2142,$N2142&amp;"・"&amp;男子登録情報!$I2142))</f>
        <v>大　阪・東淀川</v>
      </c>
    </row>
    <row r="2143" spans="1:15" x14ac:dyDescent="0.55000000000000004">
      <c r="A2143">
        <f>IF($K2143="","",100000000+男子登録情報!$C2143)</f>
        <v>100002142</v>
      </c>
      <c r="B2143" t="str">
        <f>IF($K2143="","",男子登録情報!$D2143&amp;" ("&amp;男子登録情報!$K2143&amp;")")</f>
        <v>白井　快樹 (1)</v>
      </c>
      <c r="C2143" t="str">
        <f>IF($K2143="","",男子登録情報!$E2143)</f>
        <v>ｼﾗｲ ﾖｼｷ</v>
      </c>
      <c r="D2143" t="str">
        <f>IF($K2143="","",男子登録情報!$O2143&amp;" "&amp;男子登録情報!$N2143&amp;" ("&amp;LEFT(男子登録情報!$F2143,2)&amp;")")</f>
        <v>Yoshiki SHIRAI (04)</v>
      </c>
      <c r="E2143" t="str">
        <f>IF($K2143="","",男子登録情報!$P2143)</f>
        <v>JPN</v>
      </c>
      <c r="F2143" t="str">
        <f t="shared" si="33"/>
        <v>1</v>
      </c>
      <c r="G2143">
        <f>IF($K2143="","",男子登録情報!$M2143)</f>
        <v>27</v>
      </c>
      <c r="H2143">
        <f>IF($K2143="","",男子登録情報!$A2143)</f>
        <v>492206</v>
      </c>
      <c r="K2143">
        <f>IF(男子登録情報!$C2143="","",男子登録情報!$C2143)</f>
        <v>2142</v>
      </c>
      <c r="M2143">
        <f>IFERROR(IF(AND(402&lt;=VALUE(RIGHT(男子登録情報!$F2143,4)),競技会情報!$E$3*100+競技会情報!$G$3&gt;=VALUE(RIGHT(男子登録情報!$F2143,4))),VALUE(男子登録情報!$G2143)+1,VALUE(男子登録情報!$G2143)),"")</f>
        <v>18</v>
      </c>
      <c r="N2143" t="str">
        <f>IF($K2143="","",IF(男子登録情報!$H2143="北海道",男子登録情報!$H2143,LEFT(男子登録情報!$H2143,LEN(男子登録情報!$H2143)-1)))</f>
        <v>大阪</v>
      </c>
      <c r="O2143" t="str">
        <f>IF($K2143="","",IF(LEN($N2143)=2,LEFT($N2143,1)&amp;"　"&amp;RIGHT($N2143,1)&amp;"・"&amp;男子登録情報!$I2143,$N2143&amp;"・"&amp;男子登録情報!$I2143))</f>
        <v>大　阪・八尾</v>
      </c>
    </row>
    <row r="2144" spans="1:15" x14ac:dyDescent="0.55000000000000004">
      <c r="A2144">
        <f>IF($K2144="","",100000000+男子登録情報!$C2144)</f>
        <v>100002143</v>
      </c>
      <c r="B2144" t="str">
        <f>IF($K2144="","",男子登録情報!$D2144&amp;" ("&amp;男子登録情報!$K2144&amp;")")</f>
        <v>西村　倫太朗 (1)</v>
      </c>
      <c r="C2144" t="str">
        <f>IF($K2144="","",男子登録情報!$E2144)</f>
        <v>ﾆｼﾑﾗ ﾘﾝﾀﾛｳ</v>
      </c>
      <c r="D2144" t="str">
        <f>IF($K2144="","",男子登録情報!$O2144&amp;" "&amp;男子登録情報!$N2144&amp;" ("&amp;LEFT(男子登録情報!$F2144,2)&amp;")")</f>
        <v>Rintaro NISHIMURA (03)</v>
      </c>
      <c r="E2144" t="str">
        <f>IF($K2144="","",男子登録情報!$P2144)</f>
        <v>JPN</v>
      </c>
      <c r="F2144" t="str">
        <f t="shared" si="33"/>
        <v>1</v>
      </c>
      <c r="G2144">
        <f>IF($K2144="","",男子登録情報!$M2144)</f>
        <v>26</v>
      </c>
      <c r="H2144">
        <f>IF($K2144="","",男子登録情報!$A2144)</f>
        <v>492201</v>
      </c>
      <c r="K2144">
        <f>IF(男子登録情報!$C2144="","",男子登録情報!$C2144)</f>
        <v>2143</v>
      </c>
      <c r="M2144">
        <f>IFERROR(IF(AND(402&lt;=VALUE(RIGHT(男子登録情報!$F2144,4)),競技会情報!$E$3*100+競技会情報!$G$3&gt;=VALUE(RIGHT(男子登録情報!$F2144,4))),VALUE(男子登録情報!$G2144)+1,VALUE(男子登録情報!$G2144)),"")</f>
        <v>19</v>
      </c>
      <c r="N2144" t="str">
        <f>IF($K2144="","",IF(男子登録情報!$H2144="北海道",男子登録情報!$H2144,LEFT(男子登録情報!$H2144,LEN(男子登録情報!$H2144)-1)))</f>
        <v>京都</v>
      </c>
      <c r="O2144" t="str">
        <f>IF($K2144="","",IF(LEN($N2144)=2,LEFT($N2144,1)&amp;"　"&amp;RIGHT($N2144,1)&amp;"・"&amp;男子登録情報!$I2144,$N2144&amp;"・"&amp;男子登録情報!$I2144))</f>
        <v>京　都・向陽</v>
      </c>
    </row>
    <row r="2145" spans="1:15" x14ac:dyDescent="0.55000000000000004">
      <c r="A2145">
        <f>IF($K2145="","",100000000+男子登録情報!$C2145)</f>
        <v>100002144</v>
      </c>
      <c r="B2145" t="str">
        <f>IF($K2145="","",男子登録情報!$D2145&amp;" ("&amp;男子登録情報!$K2145&amp;")")</f>
        <v>桂　蓮 (1)</v>
      </c>
      <c r="C2145" t="str">
        <f>IF($K2145="","",男子登録情報!$E2145)</f>
        <v>ｶﾂﾗ ﾚﾝ</v>
      </c>
      <c r="D2145" t="str">
        <f>IF($K2145="","",男子登録情報!$O2145&amp;" "&amp;男子登録情報!$N2145&amp;" ("&amp;LEFT(男子登録情報!$F2145,2)&amp;")")</f>
        <v>Ren KATSURA (03)</v>
      </c>
      <c r="E2145" t="str">
        <f>IF($K2145="","",男子登録情報!$P2145)</f>
        <v>JPN</v>
      </c>
      <c r="F2145" t="str">
        <f t="shared" si="33"/>
        <v>1</v>
      </c>
      <c r="G2145">
        <f>IF($K2145="","",男子登録情報!$M2145)</f>
        <v>26</v>
      </c>
      <c r="H2145">
        <f>IF($K2145="","",男子登録情報!$A2145)</f>
        <v>492201</v>
      </c>
      <c r="K2145">
        <f>IF(男子登録情報!$C2145="","",男子登録情報!$C2145)</f>
        <v>2144</v>
      </c>
      <c r="M2145">
        <f>IFERROR(IF(AND(402&lt;=VALUE(RIGHT(男子登録情報!$F2145,4)),競技会情報!$E$3*100+競技会情報!$G$3&gt;=VALUE(RIGHT(男子登録情報!$F2145,4))),VALUE(男子登録情報!$G2145)+1,VALUE(男子登録情報!$G2145)),"")</f>
        <v>19</v>
      </c>
      <c r="N2145" t="str">
        <f>IF($K2145="","",IF(男子登録情報!$H2145="北海道",男子登録情報!$H2145,LEFT(男子登録情報!$H2145,LEN(男子登録情報!$H2145)-1)))</f>
        <v>京都</v>
      </c>
      <c r="O2145" t="str">
        <f>IF($K2145="","",IF(LEN($N2145)=2,LEFT($N2145,1)&amp;"　"&amp;RIGHT($N2145,1)&amp;"・"&amp;男子登録情報!$I2145,$N2145&amp;"・"&amp;男子登録情報!$I2145))</f>
        <v>京　都・乙訓</v>
      </c>
    </row>
    <row r="2146" spans="1:15" x14ac:dyDescent="0.55000000000000004">
      <c r="A2146">
        <f>IF($K2146="","",100000000+男子登録情報!$C2146)</f>
        <v>100002145</v>
      </c>
      <c r="B2146" t="str">
        <f>IF($K2146="","",男子登録情報!$D2146&amp;" ("&amp;男子登録情報!$K2146&amp;")")</f>
        <v>安永　太真 (1)</v>
      </c>
      <c r="C2146" t="str">
        <f>IF($K2146="","",男子登録情報!$E2146)</f>
        <v>ﾔｽﾅｶﾞ ﾀｲｼﾝ</v>
      </c>
      <c r="D2146" t="str">
        <f>IF($K2146="","",男子登録情報!$O2146&amp;" "&amp;男子登録情報!$N2146&amp;" ("&amp;LEFT(男子登録情報!$F2146,2)&amp;")")</f>
        <v>Taishin YASUNAGA (03)</v>
      </c>
      <c r="E2146" t="str">
        <f>IF($K2146="","",男子登録情報!$P2146)</f>
        <v>JPN</v>
      </c>
      <c r="F2146" t="str">
        <f t="shared" si="33"/>
        <v>1</v>
      </c>
      <c r="G2146">
        <f>IF($K2146="","",男子登録情報!$M2146)</f>
        <v>26</v>
      </c>
      <c r="H2146">
        <f>IF($K2146="","",男子登録情報!$A2146)</f>
        <v>492201</v>
      </c>
      <c r="K2146">
        <f>IF(男子登録情報!$C2146="","",男子登録情報!$C2146)</f>
        <v>2145</v>
      </c>
      <c r="M2146">
        <f>IFERROR(IF(AND(402&lt;=VALUE(RIGHT(男子登録情報!$F2146,4)),競技会情報!$E$3*100+競技会情報!$G$3&gt;=VALUE(RIGHT(男子登録情報!$F2146,4))),VALUE(男子登録情報!$G2146)+1,VALUE(男子登録情報!$G2146)),"")</f>
        <v>19</v>
      </c>
      <c r="N2146" t="str">
        <f>IF($K2146="","",IF(男子登録情報!$H2146="北海道",男子登録情報!$H2146,LEFT(男子登録情報!$H2146,LEN(男子登録情報!$H2146)-1)))</f>
        <v>京都</v>
      </c>
      <c r="O2146" t="str">
        <f>IF($K2146="","",IF(LEN($N2146)=2,LEFT($N2146,1)&amp;"　"&amp;RIGHT($N2146,1)&amp;"・"&amp;男子登録情報!$I2146,$N2146&amp;"・"&amp;男子登録情報!$I2146))</f>
        <v>京　都・北嵯峨</v>
      </c>
    </row>
    <row r="2147" spans="1:15" x14ac:dyDescent="0.55000000000000004">
      <c r="A2147">
        <f>IF($K2147="","",100000000+男子登録情報!$C2147)</f>
        <v>100002146</v>
      </c>
      <c r="B2147" t="str">
        <f>IF($K2147="","",男子登録情報!$D2147&amp;" ("&amp;男子登録情報!$K2147&amp;")")</f>
        <v>落合　春希 (1)</v>
      </c>
      <c r="C2147" t="str">
        <f>IF($K2147="","",男子登録情報!$E2147)</f>
        <v>ｵﾁｱｲ ﾊﾙｷ</v>
      </c>
      <c r="D2147" t="str">
        <f>IF($K2147="","",男子登録情報!$O2147&amp;" "&amp;男子登録情報!$N2147&amp;" ("&amp;LEFT(男子登録情報!$F2147,2)&amp;")")</f>
        <v>Haruki OCHIAI (04)</v>
      </c>
      <c r="E2147" t="str">
        <f>IF($K2147="","",男子登録情報!$P2147)</f>
        <v>JPN</v>
      </c>
      <c r="F2147" t="str">
        <f t="shared" si="33"/>
        <v>1</v>
      </c>
      <c r="G2147">
        <f>IF($K2147="","",男子登録情報!$M2147)</f>
        <v>26</v>
      </c>
      <c r="H2147">
        <f>IF($K2147="","",男子登録情報!$A2147)</f>
        <v>492201</v>
      </c>
      <c r="K2147">
        <f>IF(男子登録情報!$C2147="","",男子登録情報!$C2147)</f>
        <v>2146</v>
      </c>
      <c r="M2147">
        <f>IFERROR(IF(AND(402&lt;=VALUE(RIGHT(男子登録情報!$F2147,4)),競技会情報!$E$3*100+競技会情報!$G$3&gt;=VALUE(RIGHT(男子登録情報!$F2147,4))),VALUE(男子登録情報!$G2147)+1,VALUE(男子登録情報!$G2147)),"")</f>
        <v>18</v>
      </c>
      <c r="N2147" t="str">
        <f>IF($K2147="","",IF(男子登録情報!$H2147="北海道",男子登録情報!$H2147,LEFT(男子登録情報!$H2147,LEN(男子登録情報!$H2147)-1)))</f>
        <v>京都</v>
      </c>
      <c r="O2147" t="str">
        <f>IF($K2147="","",IF(LEN($N2147)=2,LEFT($N2147,1)&amp;"　"&amp;RIGHT($N2147,1)&amp;"・"&amp;男子登録情報!$I2147,$N2147&amp;"・"&amp;男子登録情報!$I2147))</f>
        <v>京　都・京都橘</v>
      </c>
    </row>
    <row r="2148" spans="1:15" x14ac:dyDescent="0.55000000000000004">
      <c r="A2148">
        <f>IF($K2148="","",100000000+男子登録情報!$C2148)</f>
        <v>100002147</v>
      </c>
      <c r="B2148" t="str">
        <f>IF($K2148="","",男子登録情報!$D2148&amp;" ("&amp;男子登録情報!$K2148&amp;")")</f>
        <v>藪下　颯士 (1)</v>
      </c>
      <c r="C2148" t="str">
        <f>IF($K2148="","",男子登録情報!$E2148)</f>
        <v>ﾔﾌﾞｼﾀ ｿｳｼ</v>
      </c>
      <c r="D2148" t="str">
        <f>IF($K2148="","",男子登録情報!$O2148&amp;" "&amp;男子登録情報!$N2148&amp;" ("&amp;LEFT(男子登録情報!$F2148,2)&amp;")")</f>
        <v>Soshi YABUSHITA (03)</v>
      </c>
      <c r="E2148" t="str">
        <f>IF($K2148="","",男子登録情報!$P2148)</f>
        <v>JPN</v>
      </c>
      <c r="F2148" t="str">
        <f t="shared" si="33"/>
        <v>1</v>
      </c>
      <c r="G2148">
        <f>IF($K2148="","",男子登録情報!$M2148)</f>
        <v>25</v>
      </c>
      <c r="H2148">
        <f>IF($K2148="","",男子登録情報!$A2148)</f>
        <v>492201</v>
      </c>
      <c r="K2148">
        <f>IF(男子登録情報!$C2148="","",男子登録情報!$C2148)</f>
        <v>2147</v>
      </c>
      <c r="M2148">
        <f>IFERROR(IF(AND(402&lt;=VALUE(RIGHT(男子登録情報!$F2148,4)),競技会情報!$E$3*100+競技会情報!$G$3&gt;=VALUE(RIGHT(男子登録情報!$F2148,4))),VALUE(男子登録情報!$G2148)+1,VALUE(男子登録情報!$G2148)),"")</f>
        <v>19</v>
      </c>
      <c r="N2148" t="str">
        <f>IF($K2148="","",IF(男子登録情報!$H2148="北海道",男子登録情報!$H2148,LEFT(男子登録情報!$H2148,LEN(男子登録情報!$H2148)-1)))</f>
        <v>滋賀</v>
      </c>
      <c r="O2148" t="str">
        <f>IF($K2148="","",IF(LEN($N2148)=2,LEFT($N2148,1)&amp;"　"&amp;RIGHT($N2148,1)&amp;"・"&amp;男子登録情報!$I2148,$N2148&amp;"・"&amp;男子登録情報!$I2148))</f>
        <v>滋　賀・守山</v>
      </c>
    </row>
    <row r="2149" spans="1:15" x14ac:dyDescent="0.55000000000000004">
      <c r="A2149">
        <f>IF($K2149="","",100000000+男子登録情報!$C2149)</f>
        <v>100002148</v>
      </c>
      <c r="B2149" t="str">
        <f>IF($K2149="","",男子登録情報!$D2149&amp;" ("&amp;男子登録情報!$K2149&amp;")")</f>
        <v>渡辺　航志郎 (1)</v>
      </c>
      <c r="C2149" t="str">
        <f>IF($K2149="","",男子登録情報!$E2149)</f>
        <v>ﾜﾀﾅﾍﾞ ｺｳｼﾛｳ</v>
      </c>
      <c r="D2149" t="str">
        <f>IF($K2149="","",男子登録情報!$O2149&amp;" "&amp;男子登録情報!$N2149&amp;" ("&amp;LEFT(男子登録情報!$F2149,2)&amp;")")</f>
        <v>Koshiro WATANABE (03)</v>
      </c>
      <c r="E2149" t="str">
        <f>IF($K2149="","",男子登録情報!$P2149)</f>
        <v>JPN</v>
      </c>
      <c r="F2149" t="str">
        <f t="shared" si="33"/>
        <v>1</v>
      </c>
      <c r="G2149">
        <f>IF($K2149="","",男子登録情報!$M2149)</f>
        <v>18</v>
      </c>
      <c r="H2149">
        <f>IF($K2149="","",男子登録情報!$A2149)</f>
        <v>492201</v>
      </c>
      <c r="K2149">
        <f>IF(男子登録情報!$C2149="","",男子登録情報!$C2149)</f>
        <v>2148</v>
      </c>
      <c r="M2149">
        <f>IFERROR(IF(AND(402&lt;=VALUE(RIGHT(男子登録情報!$F2149,4)),競技会情報!$E$3*100+競技会情報!$G$3&gt;=VALUE(RIGHT(男子登録情報!$F2149,4))),VALUE(男子登録情報!$G2149)+1,VALUE(男子登録情報!$G2149)),"")</f>
        <v>19</v>
      </c>
      <c r="N2149" t="str">
        <f>IF($K2149="","",IF(男子登録情報!$H2149="北海道",男子登録情報!$H2149,LEFT(男子登録情報!$H2149,LEN(男子登録情報!$H2149)-1)))</f>
        <v>福井</v>
      </c>
      <c r="O2149" t="str">
        <f>IF($K2149="","",IF(LEN($N2149)=2,LEFT($N2149,1)&amp;"　"&amp;RIGHT($N2149,1)&amp;"・"&amp;男子登録情報!$I2149,$N2149&amp;"・"&amp;男子登録情報!$I2149))</f>
        <v>福　井・北陸</v>
      </c>
    </row>
    <row r="2150" spans="1:15" x14ac:dyDescent="0.55000000000000004">
      <c r="A2150">
        <f>IF($K2150="","",100000000+男子登録情報!$C2150)</f>
        <v>100002149</v>
      </c>
      <c r="B2150" t="str">
        <f>IF($K2150="","",男子登録情報!$D2150&amp;" ("&amp;男子登録情報!$K2150&amp;")")</f>
        <v>西河　憲史 (1)</v>
      </c>
      <c r="C2150" t="str">
        <f>IF($K2150="","",男子登録情報!$E2150)</f>
        <v>ﾆｼｶﾜ ﾉﾘﾌﾐ</v>
      </c>
      <c r="D2150" t="str">
        <f>IF($K2150="","",男子登録情報!$O2150&amp;" "&amp;男子登録情報!$N2150&amp;" ("&amp;LEFT(男子登録情報!$F2150,2)&amp;")")</f>
        <v>Norifumi NISHIKAWA (03)</v>
      </c>
      <c r="E2150" t="str">
        <f>IF($K2150="","",男子登録情報!$P2150)</f>
        <v>JPN</v>
      </c>
      <c r="F2150" t="str">
        <f t="shared" si="33"/>
        <v>1</v>
      </c>
      <c r="G2150">
        <f>IF($K2150="","",男子登録情報!$M2150)</f>
        <v>25</v>
      </c>
      <c r="H2150">
        <f>IF($K2150="","",男子登録情報!$A2150)</f>
        <v>492201</v>
      </c>
      <c r="K2150">
        <f>IF(男子登録情報!$C2150="","",男子登録情報!$C2150)</f>
        <v>2149</v>
      </c>
      <c r="M2150">
        <f>IFERROR(IF(AND(402&lt;=VALUE(RIGHT(男子登録情報!$F2150,4)),競技会情報!$E$3*100+競技会情報!$G$3&gt;=VALUE(RIGHT(男子登録情報!$F2150,4))),VALUE(男子登録情報!$G2150)+1,VALUE(男子登録情報!$G2150)),"")</f>
        <v>19</v>
      </c>
      <c r="N2150" t="str">
        <f>IF($K2150="","",IF(男子登録情報!$H2150="北海道",男子登録情報!$H2150,LEFT(男子登録情報!$H2150,LEN(男子登録情報!$H2150)-1)))</f>
        <v>滋賀</v>
      </c>
      <c r="O2150" t="str">
        <f>IF($K2150="","",IF(LEN($N2150)=2,LEFT($N2150,1)&amp;"　"&amp;RIGHT($N2150,1)&amp;"・"&amp;男子登録情報!$I2150,$N2150&amp;"・"&amp;男子登録情報!$I2150))</f>
        <v>滋　賀・草津東</v>
      </c>
    </row>
    <row r="2151" spans="1:15" x14ac:dyDescent="0.55000000000000004">
      <c r="A2151">
        <f>IF($K2151="","",100000000+男子登録情報!$C2151)</f>
        <v>100002150</v>
      </c>
      <c r="B2151" t="str">
        <f>IF($K2151="","",男子登録情報!$D2151&amp;" ("&amp;男子登録情報!$K2151&amp;")")</f>
        <v>浅野　雄策 (1)</v>
      </c>
      <c r="C2151" t="str">
        <f>IF($K2151="","",男子登録情報!$E2151)</f>
        <v>ｱｻﾉ ﾕｳｻｸ</v>
      </c>
      <c r="D2151" t="str">
        <f>IF($K2151="","",男子登録情報!$O2151&amp;" "&amp;男子登録情報!$N2151&amp;" ("&amp;LEFT(男子登録情報!$F2151,2)&amp;")")</f>
        <v>Yusaku ASANO (04)</v>
      </c>
      <c r="E2151" t="str">
        <f>IF($K2151="","",男子登録情報!$P2151)</f>
        <v>JPN</v>
      </c>
      <c r="F2151" t="str">
        <f t="shared" si="33"/>
        <v>1</v>
      </c>
      <c r="G2151">
        <f>IF($K2151="","",男子登録情報!$M2151)</f>
        <v>27</v>
      </c>
      <c r="H2151">
        <f>IF($K2151="","",男子登録情報!$A2151)</f>
        <v>492201</v>
      </c>
      <c r="K2151">
        <f>IF(男子登録情報!$C2151="","",男子登録情報!$C2151)</f>
        <v>2150</v>
      </c>
      <c r="M2151">
        <f>IFERROR(IF(AND(402&lt;=VALUE(RIGHT(男子登録情報!$F2151,4)),競技会情報!$E$3*100+競技会情報!$G$3&gt;=VALUE(RIGHT(男子登録情報!$F2151,4))),VALUE(男子登録情報!$G2151)+1,VALUE(男子登録情報!$G2151)),"")</f>
        <v>18</v>
      </c>
      <c r="N2151" t="str">
        <f>IF($K2151="","",IF(男子登録情報!$H2151="北海道",男子登録情報!$H2151,LEFT(男子登録情報!$H2151,LEN(男子登録情報!$H2151)-1)))</f>
        <v>大阪</v>
      </c>
      <c r="O2151" t="str">
        <f>IF($K2151="","",IF(LEN($N2151)=2,LEFT($N2151,1)&amp;"　"&amp;RIGHT($N2151,1)&amp;"・"&amp;男子登録情報!$I2151,$N2151&amp;"・"&amp;男子登録情報!$I2151))</f>
        <v>大　阪・高槻北</v>
      </c>
    </row>
    <row r="2152" spans="1:15" x14ac:dyDescent="0.55000000000000004">
      <c r="A2152">
        <f>IF($K2152="","",100000000+男子登録情報!$C2152)</f>
        <v>100002151</v>
      </c>
      <c r="B2152" t="str">
        <f>IF($K2152="","",男子登録情報!$D2152&amp;" ("&amp;男子登録情報!$K2152&amp;")")</f>
        <v>石本　悠希 (1)</v>
      </c>
      <c r="C2152" t="str">
        <f>IF($K2152="","",男子登録情報!$E2152)</f>
        <v>ｲｼﾓﾄ ﾕｳｷ</v>
      </c>
      <c r="D2152" t="str">
        <f>IF($K2152="","",男子登録情報!$O2152&amp;" "&amp;男子登録情報!$N2152&amp;" ("&amp;LEFT(男子登録情報!$F2152,2)&amp;")")</f>
        <v>Yuki ISHIMOTO (03)</v>
      </c>
      <c r="E2152" t="str">
        <f>IF($K2152="","",男子登録情報!$P2152)</f>
        <v>JPN</v>
      </c>
      <c r="F2152" t="str">
        <f t="shared" si="33"/>
        <v>1</v>
      </c>
      <c r="G2152">
        <f>IF($K2152="","",男子登録情報!$M2152)</f>
        <v>28</v>
      </c>
      <c r="H2152">
        <f>IF($K2152="","",男子登録情報!$A2152)</f>
        <v>492201</v>
      </c>
      <c r="K2152">
        <f>IF(男子登録情報!$C2152="","",男子登録情報!$C2152)</f>
        <v>2151</v>
      </c>
      <c r="M2152">
        <f>IFERROR(IF(AND(402&lt;=VALUE(RIGHT(男子登録情報!$F2152,4)),競技会情報!$E$3*100+競技会情報!$G$3&gt;=VALUE(RIGHT(男子登録情報!$F2152,4))),VALUE(男子登録情報!$G2152)+1,VALUE(男子登録情報!$G2152)),"")</f>
        <v>19</v>
      </c>
      <c r="N2152" t="str">
        <f>IF($K2152="","",IF(男子登録情報!$H2152="北海道",男子登録情報!$H2152,LEFT(男子登録情報!$H2152,LEN(男子登録情報!$H2152)-1)))</f>
        <v>兵庫</v>
      </c>
      <c r="O2152" t="str">
        <f>IF($K2152="","",IF(LEN($N2152)=2,LEFT($N2152,1)&amp;"　"&amp;RIGHT($N2152,1)&amp;"・"&amp;男子登録情報!$I2152,$N2152&amp;"・"&amp;男子登録情報!$I2152))</f>
        <v>兵　庫・姫路商業</v>
      </c>
    </row>
    <row r="2153" spans="1:15" x14ac:dyDescent="0.55000000000000004">
      <c r="A2153">
        <f>IF($K2153="","",100000000+男子登録情報!$C2153)</f>
        <v>100002152</v>
      </c>
      <c r="B2153" t="str">
        <f>IF($K2153="","",男子登録情報!$D2153&amp;" ("&amp;男子登録情報!$K2153&amp;")")</f>
        <v>藤田　歩夢 (1)</v>
      </c>
      <c r="C2153" t="str">
        <f>IF($K2153="","",男子登録情報!$E2153)</f>
        <v>ﾌｼﾞﾀ ｱﾕﾑ</v>
      </c>
      <c r="D2153" t="str">
        <f>IF($K2153="","",男子登録情報!$O2153&amp;" "&amp;男子登録情報!$N2153&amp;" ("&amp;LEFT(男子登録情報!$F2153,2)&amp;")")</f>
        <v>Ayumu FUJITA (03)</v>
      </c>
      <c r="E2153" t="str">
        <f>IF($K2153="","",男子登録情報!$P2153)</f>
        <v>JPN</v>
      </c>
      <c r="F2153" t="str">
        <f t="shared" si="33"/>
        <v>1</v>
      </c>
      <c r="G2153">
        <f>IF($K2153="","",男子登録情報!$M2153)</f>
        <v>18</v>
      </c>
      <c r="H2153">
        <f>IF($K2153="","",男子登録情報!$A2153)</f>
        <v>492201</v>
      </c>
      <c r="K2153">
        <f>IF(男子登録情報!$C2153="","",男子登録情報!$C2153)</f>
        <v>2152</v>
      </c>
      <c r="M2153">
        <f>IFERROR(IF(AND(402&lt;=VALUE(RIGHT(男子登録情報!$F2153,4)),競技会情報!$E$3*100+競技会情報!$G$3&gt;=VALUE(RIGHT(男子登録情報!$F2153,4))),VALUE(男子登録情報!$G2153)+1,VALUE(男子登録情報!$G2153)),"")</f>
        <v>19</v>
      </c>
      <c r="N2153" t="str">
        <f>IF($K2153="","",IF(男子登録情報!$H2153="北海道",男子登録情報!$H2153,LEFT(男子登録情報!$H2153,LEN(男子登録情報!$H2153)-1)))</f>
        <v>福井</v>
      </c>
      <c r="O2153" t="str">
        <f>IF($K2153="","",IF(LEN($N2153)=2,LEFT($N2153,1)&amp;"　"&amp;RIGHT($N2153,1)&amp;"・"&amp;男子登録情報!$I2153,$N2153&amp;"・"&amp;男子登録情報!$I2153))</f>
        <v>福　井・北陸</v>
      </c>
    </row>
    <row r="2154" spans="1:15" x14ac:dyDescent="0.55000000000000004">
      <c r="A2154">
        <f>IF($K2154="","",100000000+男子登録情報!$C2154)</f>
        <v>100002153</v>
      </c>
      <c r="B2154" t="str">
        <f>IF($K2154="","",男子登録情報!$D2154&amp;" ("&amp;男子登録情報!$K2154&amp;")")</f>
        <v>世良　侑也 (1)</v>
      </c>
      <c r="C2154" t="str">
        <f>IF($K2154="","",男子登録情報!$E2154)</f>
        <v>ｾﾗ ﾕｳﾔ</v>
      </c>
      <c r="D2154" t="str">
        <f>IF($K2154="","",男子登録情報!$O2154&amp;" "&amp;男子登録情報!$N2154&amp;" ("&amp;LEFT(男子登録情報!$F2154,2)&amp;")")</f>
        <v>Yuya SERA (03)</v>
      </c>
      <c r="E2154" t="str">
        <f>IF($K2154="","",男子登録情報!$P2154)</f>
        <v>JPN</v>
      </c>
      <c r="F2154" t="str">
        <f t="shared" si="33"/>
        <v>1</v>
      </c>
      <c r="G2154">
        <f>IF($K2154="","",男子登録情報!$M2154)</f>
        <v>25</v>
      </c>
      <c r="H2154">
        <f>IF($K2154="","",男子登録情報!$A2154)</f>
        <v>492201</v>
      </c>
      <c r="K2154">
        <f>IF(男子登録情報!$C2154="","",男子登録情報!$C2154)</f>
        <v>2153</v>
      </c>
      <c r="M2154">
        <f>IFERROR(IF(AND(402&lt;=VALUE(RIGHT(男子登録情報!$F2154,4)),競技会情報!$E$3*100+競技会情報!$G$3&gt;=VALUE(RIGHT(男子登録情報!$F2154,4))),VALUE(男子登録情報!$G2154)+1,VALUE(男子登録情報!$G2154)),"")</f>
        <v>19</v>
      </c>
      <c r="N2154" t="str">
        <f>IF($K2154="","",IF(男子登録情報!$H2154="北海道",男子登録情報!$H2154,LEFT(男子登録情報!$H2154,LEN(男子登録情報!$H2154)-1)))</f>
        <v>京都</v>
      </c>
      <c r="O2154" t="str">
        <f>IF($K2154="","",IF(LEN($N2154)=2,LEFT($N2154,1)&amp;"　"&amp;RIGHT($N2154,1)&amp;"・"&amp;男子登録情報!$I2154,$N2154&amp;"・"&amp;男子登録情報!$I2154))</f>
        <v>京　都・龍谷大学附属平安</v>
      </c>
    </row>
    <row r="2155" spans="1:15" x14ac:dyDescent="0.55000000000000004">
      <c r="A2155">
        <f>IF($K2155="","",100000000+男子登録情報!$C2155)</f>
        <v>100002154</v>
      </c>
      <c r="B2155" t="str">
        <f>IF($K2155="","",男子登録情報!$D2155&amp;" ("&amp;男子登録情報!$K2155&amp;")")</f>
        <v>山本　康太 (1)</v>
      </c>
      <c r="C2155" t="str">
        <f>IF($K2155="","",男子登録情報!$E2155)</f>
        <v>ﾔﾏﾓﾄ ｺｳﾀ</v>
      </c>
      <c r="D2155" t="str">
        <f>IF($K2155="","",男子登録情報!$O2155&amp;" "&amp;男子登録情報!$N2155&amp;" ("&amp;LEFT(男子登録情報!$F2155,2)&amp;")")</f>
        <v>Kota YAMAMOTO (03)</v>
      </c>
      <c r="E2155" t="str">
        <f>IF($K2155="","",男子登録情報!$P2155)</f>
        <v>JPN</v>
      </c>
      <c r="F2155" t="str">
        <f t="shared" si="33"/>
        <v>1</v>
      </c>
      <c r="G2155">
        <f>IF($K2155="","",男子登録情報!$M2155)</f>
        <v>28</v>
      </c>
      <c r="H2155">
        <f>IF($K2155="","",男子登録情報!$A2155)</f>
        <v>492234</v>
      </c>
      <c r="K2155">
        <f>IF(男子登録情報!$C2155="","",男子登録情報!$C2155)</f>
        <v>2154</v>
      </c>
      <c r="M2155">
        <f>IFERROR(IF(AND(402&lt;=VALUE(RIGHT(男子登録情報!$F2155,4)),競技会情報!$E$3*100+競技会情報!$G$3&gt;=VALUE(RIGHT(男子登録情報!$F2155,4))),VALUE(男子登録情報!$G2155)+1,VALUE(男子登録情報!$G2155)),"")</f>
        <v>19</v>
      </c>
      <c r="N2155" t="str">
        <f>IF($K2155="","",IF(男子登録情報!$H2155="北海道",男子登録情報!$H2155,LEFT(男子登録情報!$H2155,LEN(男子登録情報!$H2155)-1)))</f>
        <v>兵庫</v>
      </c>
      <c r="O2155" t="str">
        <f>IF($K2155="","",IF(LEN($N2155)=2,LEFT($N2155,1)&amp;"　"&amp;RIGHT($N2155,1)&amp;"・"&amp;男子登録情報!$I2155,$N2155&amp;"・"&amp;男子登録情報!$I2155))</f>
        <v>兵　庫・神戸鈴蘭台</v>
      </c>
    </row>
    <row r="2156" spans="1:15" x14ac:dyDescent="0.55000000000000004">
      <c r="A2156">
        <f>IF($K2156="","",100000000+男子登録情報!$C2156)</f>
        <v>100002155</v>
      </c>
      <c r="B2156" t="str">
        <f>IF($K2156="","",男子登録情報!$D2156&amp;" ("&amp;男子登録情報!$K2156&amp;")")</f>
        <v>土屋　幸輝 (1)</v>
      </c>
      <c r="C2156" t="str">
        <f>IF($K2156="","",男子登録情報!$E2156)</f>
        <v>ﾂﾁﾔ ｺｳｷ</v>
      </c>
      <c r="D2156" t="str">
        <f>IF($K2156="","",男子登録情報!$O2156&amp;" "&amp;男子登録情報!$N2156&amp;" ("&amp;LEFT(男子登録情報!$F2156,2)&amp;")")</f>
        <v>Koki TSUCHIYA (03)</v>
      </c>
      <c r="E2156" t="str">
        <f>IF($K2156="","",男子登録情報!$P2156)</f>
        <v>JPN</v>
      </c>
      <c r="F2156" t="str">
        <f t="shared" si="33"/>
        <v>1</v>
      </c>
      <c r="G2156">
        <f>IF($K2156="","",男子登録情報!$M2156)</f>
        <v>28</v>
      </c>
      <c r="H2156">
        <f>IF($K2156="","",男子登録情報!$A2156)</f>
        <v>492234</v>
      </c>
      <c r="K2156">
        <f>IF(男子登録情報!$C2156="","",男子登録情報!$C2156)</f>
        <v>2155</v>
      </c>
      <c r="M2156">
        <f>IFERROR(IF(AND(402&lt;=VALUE(RIGHT(男子登録情報!$F2156,4)),競技会情報!$E$3*100+競技会情報!$G$3&gt;=VALUE(RIGHT(男子登録情報!$F2156,4))),VALUE(男子登録情報!$G2156)+1,VALUE(男子登録情報!$G2156)),"")</f>
        <v>18</v>
      </c>
      <c r="N2156" t="str">
        <f>IF($K2156="","",IF(男子登録情報!$H2156="北海道",男子登録情報!$H2156,LEFT(男子登録情報!$H2156,LEN(男子登録情報!$H2156)-1)))</f>
        <v>兵庫</v>
      </c>
      <c r="O2156" t="str">
        <f>IF($K2156="","",IF(LEN($N2156)=2,LEFT($N2156,1)&amp;"　"&amp;RIGHT($N2156,1)&amp;"・"&amp;男子登録情報!$I2156,$N2156&amp;"・"&amp;男子登録情報!$I2156))</f>
        <v>兵　庫・東播磨</v>
      </c>
    </row>
    <row r="2157" spans="1:15" x14ac:dyDescent="0.55000000000000004">
      <c r="A2157">
        <f>IF($K2157="","",100000000+男子登録情報!$C2157)</f>
        <v>100002156</v>
      </c>
      <c r="B2157" t="str">
        <f>IF($K2157="","",男子登録情報!$D2157&amp;" ("&amp;男子登録情報!$K2157&amp;")")</f>
        <v>大國　拓人 (1)</v>
      </c>
      <c r="C2157" t="str">
        <f>IF($K2157="","",男子登録情報!$E2157)</f>
        <v>ｵｵｸﾆ ﾀｸﾄ</v>
      </c>
      <c r="D2157" t="str">
        <f>IF($K2157="","",男子登録情報!$O2157&amp;" "&amp;男子登録情報!$N2157&amp;" ("&amp;LEFT(男子登録情報!$F2157,2)&amp;")")</f>
        <v>Takuto OKUNI (03)</v>
      </c>
      <c r="E2157" t="str">
        <f>IF($K2157="","",男子登録情報!$P2157)</f>
        <v>JPN</v>
      </c>
      <c r="F2157" t="str">
        <f t="shared" si="33"/>
        <v>1</v>
      </c>
      <c r="G2157">
        <f>IF($K2157="","",男子登録情報!$M2157)</f>
        <v>28</v>
      </c>
      <c r="H2157">
        <f>IF($K2157="","",男子登録情報!$A2157)</f>
        <v>492234</v>
      </c>
      <c r="K2157">
        <f>IF(男子登録情報!$C2157="","",男子登録情報!$C2157)</f>
        <v>2156</v>
      </c>
      <c r="M2157">
        <f>IFERROR(IF(AND(402&lt;=VALUE(RIGHT(男子登録情報!$F2157,4)),競技会情報!$E$3*100+競技会情報!$G$3&gt;=VALUE(RIGHT(男子登録情報!$F2157,4))),VALUE(男子登録情報!$G2157)+1,VALUE(男子登録情報!$G2157)),"")</f>
        <v>19</v>
      </c>
      <c r="N2157" t="str">
        <f>IF($K2157="","",IF(男子登録情報!$H2157="北海道",男子登録情報!$H2157,LEFT(男子登録情報!$H2157,LEN(男子登録情報!$H2157)-1)))</f>
        <v>兵庫</v>
      </c>
      <c r="O2157" t="str">
        <f>IF($K2157="","",IF(LEN($N2157)=2,LEFT($N2157,1)&amp;"　"&amp;RIGHT($N2157,1)&amp;"・"&amp;男子登録情報!$I2157,$N2157&amp;"・"&amp;男子登録情報!$I2157))</f>
        <v>兵　庫・尼崎</v>
      </c>
    </row>
    <row r="2158" spans="1:15" x14ac:dyDescent="0.55000000000000004">
      <c r="A2158">
        <f>IF($K2158="","",100000000+男子登録情報!$C2158)</f>
        <v>100002157</v>
      </c>
      <c r="B2158" t="str">
        <f>IF($K2158="","",男子登録情報!$D2158&amp;" ("&amp;男子登録情報!$K2158&amp;")")</f>
        <v>竹内　蓮 (1)</v>
      </c>
      <c r="C2158" t="str">
        <f>IF($K2158="","",男子登録情報!$E2158)</f>
        <v>ﾀｹｳﾁ ﾚﾝ</v>
      </c>
      <c r="D2158" t="str">
        <f>IF($K2158="","",男子登録情報!$O2158&amp;" "&amp;男子登録情報!$N2158&amp;" ("&amp;LEFT(男子登録情報!$F2158,2)&amp;")")</f>
        <v>Ren TAKEUCHI (04)</v>
      </c>
      <c r="E2158" t="str">
        <f>IF($K2158="","",男子登録情報!$P2158)</f>
        <v>JPN</v>
      </c>
      <c r="F2158" t="str">
        <f t="shared" si="33"/>
        <v>1</v>
      </c>
      <c r="G2158">
        <f>IF($K2158="","",男子登録情報!$M2158)</f>
        <v>27</v>
      </c>
      <c r="H2158">
        <f>IF($K2158="","",男子登録情報!$A2158)</f>
        <v>492234</v>
      </c>
      <c r="K2158">
        <f>IF(男子登録情報!$C2158="","",男子登録情報!$C2158)</f>
        <v>2157</v>
      </c>
      <c r="M2158">
        <f>IFERROR(IF(AND(402&lt;=VALUE(RIGHT(男子登録情報!$F2158,4)),競技会情報!$E$3*100+競技会情報!$G$3&gt;=VALUE(RIGHT(男子登録情報!$F2158,4))),VALUE(男子登録情報!$G2158)+1,VALUE(男子登録情報!$G2158)),"")</f>
        <v>18</v>
      </c>
      <c r="N2158" t="str">
        <f>IF($K2158="","",IF(男子登録情報!$H2158="北海道",男子登録情報!$H2158,LEFT(男子登録情報!$H2158,LEN(男子登録情報!$H2158)-1)))</f>
        <v>大阪</v>
      </c>
      <c r="O2158" t="str">
        <f>IF($K2158="","",IF(LEN($N2158)=2,LEFT($N2158,1)&amp;"　"&amp;RIGHT($N2158,1)&amp;"・"&amp;男子登録情報!$I2158,$N2158&amp;"・"&amp;男子登録情報!$I2158))</f>
        <v>大　阪・近畿大学附属</v>
      </c>
    </row>
    <row r="2159" spans="1:15" x14ac:dyDescent="0.55000000000000004">
      <c r="A2159">
        <f>IF($K2159="","",100000000+男子登録情報!$C2159)</f>
        <v>100002158</v>
      </c>
      <c r="B2159" t="str">
        <f>IF($K2159="","",男子登録情報!$D2159&amp;" ("&amp;男子登録情報!$K2159&amp;")")</f>
        <v>浅田　晃季 (1)</v>
      </c>
      <c r="C2159" t="str">
        <f>IF($K2159="","",男子登録情報!$E2159)</f>
        <v>ｱｻﾀﾞ ｺｳｷ</v>
      </c>
      <c r="D2159" t="str">
        <f>IF($K2159="","",男子登録情報!$O2159&amp;" "&amp;男子登録情報!$N2159&amp;" ("&amp;LEFT(男子登録情報!$F2159,2)&amp;")")</f>
        <v>Koki ASADA (03)</v>
      </c>
      <c r="E2159" t="str">
        <f>IF($K2159="","",男子登録情報!$P2159)</f>
        <v>JPN</v>
      </c>
      <c r="F2159" t="str">
        <f t="shared" si="33"/>
        <v>1</v>
      </c>
      <c r="G2159">
        <f>IF($K2159="","",男子登録情報!$M2159)</f>
        <v>27</v>
      </c>
      <c r="H2159">
        <f>IF($K2159="","",男子登録情報!$A2159)</f>
        <v>492234</v>
      </c>
      <c r="K2159">
        <f>IF(男子登録情報!$C2159="","",男子登録情報!$C2159)</f>
        <v>2158</v>
      </c>
      <c r="M2159">
        <f>IFERROR(IF(AND(402&lt;=VALUE(RIGHT(男子登録情報!$F2159,4)),競技会情報!$E$3*100+競技会情報!$G$3&gt;=VALUE(RIGHT(男子登録情報!$F2159,4))),VALUE(男子登録情報!$G2159)+1,VALUE(男子登録情報!$G2159)),"")</f>
        <v>19</v>
      </c>
      <c r="N2159" t="str">
        <f>IF($K2159="","",IF(男子登録情報!$H2159="北海道",男子登録情報!$H2159,LEFT(男子登録情報!$H2159,LEN(男子登録情報!$H2159)-1)))</f>
        <v>大阪</v>
      </c>
      <c r="O2159" t="str">
        <f>IF($K2159="","",IF(LEN($N2159)=2,LEFT($N2159,1)&amp;"　"&amp;RIGHT($N2159,1)&amp;"・"&amp;男子登録情報!$I2159,$N2159&amp;"・"&amp;男子登録情報!$I2159))</f>
        <v>大　阪・履正社</v>
      </c>
    </row>
    <row r="2160" spans="1:15" x14ac:dyDescent="0.55000000000000004">
      <c r="A2160">
        <f>IF($K2160="","",100000000+男子登録情報!$C2160)</f>
        <v>100002159</v>
      </c>
      <c r="B2160" t="str">
        <f>IF($K2160="","",男子登録情報!$D2160&amp;" ("&amp;男子登録情報!$K2160&amp;")")</f>
        <v>中原　隆満 (1)</v>
      </c>
      <c r="C2160" t="str">
        <f>IF($K2160="","",男子登録情報!$E2160)</f>
        <v>ﾅｶﾊﾗ ﾀｶﾐﾂ</v>
      </c>
      <c r="D2160" t="str">
        <f>IF($K2160="","",男子登録情報!$O2160&amp;" "&amp;男子登録情報!$N2160&amp;" ("&amp;LEFT(男子登録情報!$F2160,2)&amp;")")</f>
        <v>Takamitsu NAKAHARA (03)</v>
      </c>
      <c r="E2160" t="str">
        <f>IF($K2160="","",男子登録情報!$P2160)</f>
        <v>JPN</v>
      </c>
      <c r="F2160" t="str">
        <f t="shared" si="33"/>
        <v>1</v>
      </c>
      <c r="G2160">
        <f>IF($K2160="","",男子登録情報!$M2160)</f>
        <v>28</v>
      </c>
      <c r="H2160">
        <f>IF($K2160="","",男子登録情報!$A2160)</f>
        <v>492234</v>
      </c>
      <c r="K2160">
        <f>IF(男子登録情報!$C2160="","",男子登録情報!$C2160)</f>
        <v>2159</v>
      </c>
      <c r="M2160">
        <f>IFERROR(IF(AND(402&lt;=VALUE(RIGHT(男子登録情報!$F2160,4)),競技会情報!$E$3*100+競技会情報!$G$3&gt;=VALUE(RIGHT(男子登録情報!$F2160,4))),VALUE(男子登録情報!$G2160)+1,VALUE(男子登録情報!$G2160)),"")</f>
        <v>19</v>
      </c>
      <c r="N2160" t="str">
        <f>IF($K2160="","",IF(男子登録情報!$H2160="北海道",男子登録情報!$H2160,LEFT(男子登録情報!$H2160,LEN(男子登録情報!$H2160)-1)))</f>
        <v>兵庫</v>
      </c>
      <c r="O2160" t="str">
        <f>IF($K2160="","",IF(LEN($N2160)=2,LEFT($N2160,1)&amp;"　"&amp;RIGHT($N2160,1)&amp;"・"&amp;男子登録情報!$I2160,$N2160&amp;"・"&amp;男子登録情報!$I2160))</f>
        <v>兵　庫・西宮</v>
      </c>
    </row>
    <row r="2161" spans="1:15" x14ac:dyDescent="0.55000000000000004">
      <c r="A2161">
        <f>IF($K2161="","",100000000+男子登録情報!$C2161)</f>
        <v>100002160</v>
      </c>
      <c r="B2161" t="str">
        <f>IF($K2161="","",男子登録情報!$D2161&amp;" ("&amp;男子登録情報!$K2161&amp;")")</f>
        <v>古賀　天 (1)</v>
      </c>
      <c r="C2161" t="str">
        <f>IF($K2161="","",男子登録情報!$E2161)</f>
        <v>ｺｶﾞ ﾀｶﾄ</v>
      </c>
      <c r="D2161" t="str">
        <f>IF($K2161="","",男子登録情報!$O2161&amp;" "&amp;男子登録情報!$N2161&amp;" ("&amp;LEFT(男子登録情報!$F2161,2)&amp;")")</f>
        <v>Takato KOGA (03)</v>
      </c>
      <c r="E2161" t="str">
        <f>IF($K2161="","",男子登録情報!$P2161)</f>
        <v>JPN</v>
      </c>
      <c r="F2161" t="str">
        <f t="shared" si="33"/>
        <v>1</v>
      </c>
      <c r="G2161">
        <f>IF($K2161="","",男子登録情報!$M2161)</f>
        <v>28</v>
      </c>
      <c r="H2161">
        <f>IF($K2161="","",男子登録情報!$A2161)</f>
        <v>490054</v>
      </c>
      <c r="K2161">
        <f>IF(男子登録情報!$C2161="","",男子登録情報!$C2161)</f>
        <v>2160</v>
      </c>
      <c r="M2161">
        <f>IFERROR(IF(AND(402&lt;=VALUE(RIGHT(男子登録情報!$F2161,4)),競技会情報!$E$3*100+競技会情報!$G$3&gt;=VALUE(RIGHT(男子登録情報!$F2161,4))),VALUE(男子登録情報!$G2161)+1,VALUE(男子登録情報!$G2161)),"")</f>
        <v>19</v>
      </c>
      <c r="N2161" t="str">
        <f>IF($K2161="","",IF(男子登録情報!$H2161="北海道",男子登録情報!$H2161,LEFT(男子登録情報!$H2161,LEN(男子登録情報!$H2161)-1)))</f>
        <v>兵庫</v>
      </c>
      <c r="O2161" t="str">
        <f>IF($K2161="","",IF(LEN($N2161)=2,LEFT($N2161,1)&amp;"　"&amp;RIGHT($N2161,1)&amp;"・"&amp;男子登録情報!$I2161,$N2161&amp;"・"&amp;男子登録情報!$I2161))</f>
        <v>兵　庫・夢野台</v>
      </c>
    </row>
    <row r="2162" spans="1:15" x14ac:dyDescent="0.55000000000000004">
      <c r="A2162">
        <f>IF($K2162="","",100000000+男子登録情報!$C2162)</f>
        <v>100002161</v>
      </c>
      <c r="B2162" t="str">
        <f>IF($K2162="","",男子登録情報!$D2162&amp;" ("&amp;男子登録情報!$K2162&amp;")")</f>
        <v>出口　友淳 (1)</v>
      </c>
      <c r="C2162" t="str">
        <f>IF($K2162="","",男子登録情報!$E2162)</f>
        <v>ﾃﾞｸﾞﾁ ﾄﾓｱﾂ</v>
      </c>
      <c r="D2162" t="str">
        <f>IF($K2162="","",男子登録情報!$O2162&amp;" "&amp;男子登録情報!$N2162&amp;" ("&amp;LEFT(男子登録情報!$F2162,2)&amp;")")</f>
        <v>Tomoatsu DEGUCHI (03)</v>
      </c>
      <c r="E2162" t="str">
        <f>IF($K2162="","",男子登録情報!$P2162)</f>
        <v>JPN</v>
      </c>
      <c r="F2162" t="str">
        <f t="shared" si="33"/>
        <v>1</v>
      </c>
      <c r="G2162">
        <f>IF($K2162="","",男子登録情報!$M2162)</f>
        <v>28</v>
      </c>
      <c r="H2162">
        <f>IF($K2162="","",男子登録情報!$A2162)</f>
        <v>490054</v>
      </c>
      <c r="K2162">
        <f>IF(男子登録情報!$C2162="","",男子登録情報!$C2162)</f>
        <v>2161</v>
      </c>
      <c r="M2162">
        <f>IFERROR(IF(AND(402&lt;=VALUE(RIGHT(男子登録情報!$F2162,4)),競技会情報!$E$3*100+競技会情報!$G$3&gt;=VALUE(RIGHT(男子登録情報!$F2162,4))),VALUE(男子登録情報!$G2162)+1,VALUE(男子登録情報!$G2162)),"")</f>
        <v>19</v>
      </c>
      <c r="N2162" t="str">
        <f>IF($K2162="","",IF(男子登録情報!$H2162="北海道",男子登録情報!$H2162,LEFT(男子登録情報!$H2162,LEN(男子登録情報!$H2162)-1)))</f>
        <v>大阪</v>
      </c>
      <c r="O2162" t="str">
        <f>IF($K2162="","",IF(LEN($N2162)=2,LEFT($N2162,1)&amp;"　"&amp;RIGHT($N2162,1)&amp;"・"&amp;男子登録情報!$I2162,$N2162&amp;"・"&amp;男子登録情報!$I2162))</f>
        <v>大　阪・天王寺</v>
      </c>
    </row>
    <row r="2163" spans="1:15" x14ac:dyDescent="0.55000000000000004">
      <c r="A2163">
        <f>IF($K2163="","",100000000+男子登録情報!$C2163)</f>
        <v>100002162</v>
      </c>
      <c r="B2163" t="str">
        <f>IF($K2163="","",男子登録情報!$D2163&amp;" ("&amp;男子登録情報!$K2163&amp;")")</f>
        <v>西田　匠見 (1)</v>
      </c>
      <c r="C2163" t="str">
        <f>IF($K2163="","",男子登録情報!$E2163)</f>
        <v>ﾆｼﾀﾞ ﾀｸﾐ</v>
      </c>
      <c r="D2163" t="str">
        <f>IF($K2163="","",男子登録情報!$O2163&amp;" "&amp;男子登録情報!$N2163&amp;" ("&amp;LEFT(男子登録情報!$F2163,2)&amp;")")</f>
        <v>Takumi NISHIDA (03)</v>
      </c>
      <c r="E2163" t="str">
        <f>IF($K2163="","",男子登録情報!$P2163)</f>
        <v>JPN</v>
      </c>
      <c r="F2163" t="str">
        <f t="shared" si="33"/>
        <v>1</v>
      </c>
      <c r="G2163">
        <f>IF($K2163="","",男子登録情報!$M2163)</f>
        <v>28</v>
      </c>
      <c r="H2163">
        <f>IF($K2163="","",男子登録情報!$A2163)</f>
        <v>490054</v>
      </c>
      <c r="K2163">
        <f>IF(男子登録情報!$C2163="","",男子登録情報!$C2163)</f>
        <v>2162</v>
      </c>
      <c r="M2163">
        <f>IFERROR(IF(AND(402&lt;=VALUE(RIGHT(男子登録情報!$F2163,4)),競技会情報!$E$3*100+競技会情報!$G$3&gt;=VALUE(RIGHT(男子登録情報!$F2163,4))),VALUE(男子登録情報!$G2163)+1,VALUE(男子登録情報!$G2163)),"")</f>
        <v>19</v>
      </c>
      <c r="N2163" t="str">
        <f>IF($K2163="","",IF(男子登録情報!$H2163="北海道",男子登録情報!$H2163,LEFT(男子登録情報!$H2163,LEN(男子登録情報!$H2163)-1)))</f>
        <v>愛知</v>
      </c>
      <c r="O2163" t="str">
        <f>IF($K2163="","",IF(LEN($N2163)=2,LEFT($N2163,1)&amp;"　"&amp;RIGHT($N2163,1)&amp;"・"&amp;男子登録情報!$I2163,$N2163&amp;"・"&amp;男子登録情報!$I2163))</f>
        <v>愛　知・菊里</v>
      </c>
    </row>
    <row r="2164" spans="1:15" x14ac:dyDescent="0.55000000000000004">
      <c r="A2164">
        <f>IF($K2164="","",100000000+男子登録情報!$C2164)</f>
        <v>100002163</v>
      </c>
      <c r="B2164" t="str">
        <f>IF($K2164="","",男子登録情報!$D2164&amp;" ("&amp;男子登録情報!$K2164&amp;")")</f>
        <v>増田　圭紀 (1)</v>
      </c>
      <c r="C2164" t="str">
        <f>IF($K2164="","",男子登録情報!$E2164)</f>
        <v>ﾏｽﾀﾞ ﾖｼｷ</v>
      </c>
      <c r="D2164" t="str">
        <f>IF($K2164="","",男子登録情報!$O2164&amp;" "&amp;男子登録情報!$N2164&amp;" ("&amp;LEFT(男子登録情報!$F2164,2)&amp;")")</f>
        <v>Yoshiki MASUDA (02)</v>
      </c>
      <c r="E2164" t="str">
        <f>IF($K2164="","",男子登録情報!$P2164)</f>
        <v>JPN</v>
      </c>
      <c r="F2164" t="str">
        <f t="shared" si="33"/>
        <v>1</v>
      </c>
      <c r="G2164">
        <f>IF($K2164="","",男子登録情報!$M2164)</f>
        <v>27</v>
      </c>
      <c r="H2164">
        <f>IF($K2164="","",男子登録情報!$A2164)</f>
        <v>490054</v>
      </c>
      <c r="K2164">
        <f>IF(男子登録情報!$C2164="","",男子登録情報!$C2164)</f>
        <v>2163</v>
      </c>
      <c r="M2164">
        <f>IFERROR(IF(AND(402&lt;=VALUE(RIGHT(男子登録情報!$F2164,4)),競技会情報!$E$3*100+競技会情報!$G$3&gt;=VALUE(RIGHT(男子登録情報!$F2164,4))),VALUE(男子登録情報!$G2164)+1,VALUE(男子登録情報!$G2164)),"")</f>
        <v>20</v>
      </c>
      <c r="N2164" t="str">
        <f>IF($K2164="","",IF(男子登録情報!$H2164="北海道",男子登録情報!$H2164,LEFT(男子登録情報!$H2164,LEN(男子登録情報!$H2164)-1)))</f>
        <v>大阪</v>
      </c>
      <c r="O2164" t="str">
        <f>IF($K2164="","",IF(LEN($N2164)=2,LEFT($N2164,1)&amp;"　"&amp;RIGHT($N2164,1)&amp;"・"&amp;男子登録情報!$I2164,$N2164&amp;"・"&amp;男子登録情報!$I2164))</f>
        <v>大　阪・生野</v>
      </c>
    </row>
    <row r="2165" spans="1:15" x14ac:dyDescent="0.55000000000000004">
      <c r="A2165">
        <f>IF($K2165="","",100000000+男子登録情報!$C2165)</f>
        <v>100002164</v>
      </c>
      <c r="B2165" t="str">
        <f>IF($K2165="","",男子登録情報!$D2165&amp;" ("&amp;男子登録情報!$K2165&amp;")")</f>
        <v>宮阪　朋宏 (1)</v>
      </c>
      <c r="C2165" t="str">
        <f>IF($K2165="","",男子登録情報!$E2165)</f>
        <v>ﾐﾔｻｶ ﾄﾓﾋﾛ</v>
      </c>
      <c r="D2165" t="str">
        <f>IF($K2165="","",男子登録情報!$O2165&amp;" "&amp;男子登録情報!$N2165&amp;" ("&amp;LEFT(男子登録情報!$F2165,2)&amp;")")</f>
        <v>Tomohiro MIYASAKA (03)</v>
      </c>
      <c r="E2165" t="str">
        <f>IF($K2165="","",男子登録情報!$P2165)</f>
        <v>JPN</v>
      </c>
      <c r="F2165" t="str">
        <f t="shared" si="33"/>
        <v>1</v>
      </c>
      <c r="G2165">
        <f>IF($K2165="","",男子登録情報!$M2165)</f>
        <v>28</v>
      </c>
      <c r="H2165">
        <f>IF($K2165="","",男子登録情報!$A2165)</f>
        <v>490054</v>
      </c>
      <c r="K2165">
        <f>IF(男子登録情報!$C2165="","",男子登録情報!$C2165)</f>
        <v>2164</v>
      </c>
      <c r="M2165">
        <f>IFERROR(IF(AND(402&lt;=VALUE(RIGHT(男子登録情報!$F2165,4)),競技会情報!$E$3*100+競技会情報!$G$3&gt;=VALUE(RIGHT(男子登録情報!$F2165,4))),VALUE(男子登録情報!$G2165)+1,VALUE(男子登録情報!$G2165)),"")</f>
        <v>19</v>
      </c>
      <c r="N2165" t="str">
        <f>IF($K2165="","",IF(男子登録情報!$H2165="北海道",男子登録情報!$H2165,LEFT(男子登録情報!$H2165,LEN(男子登録情報!$H2165)-1)))</f>
        <v>岡山</v>
      </c>
      <c r="O2165" t="str">
        <f>IF($K2165="","",IF(LEN($N2165)=2,LEFT($N2165,1)&amp;"　"&amp;RIGHT($N2165,1)&amp;"・"&amp;男子登録情報!$I2165,$N2165&amp;"・"&amp;男子登録情報!$I2165))</f>
        <v>岡　山・津山</v>
      </c>
    </row>
    <row r="2166" spans="1:15" x14ac:dyDescent="0.55000000000000004">
      <c r="A2166">
        <f>IF($K2166="","",100000000+男子登録情報!$C2166)</f>
        <v>100002165</v>
      </c>
      <c r="B2166" t="str">
        <f>IF($K2166="","",男子登録情報!$D2166&amp;" ("&amp;男子登録情報!$K2166&amp;")")</f>
        <v>吉野　槙 (2)</v>
      </c>
      <c r="C2166" t="str">
        <f>IF($K2166="","",男子登録情報!$E2166)</f>
        <v>ﾖｼﾉ ｼﾝ</v>
      </c>
      <c r="D2166" t="str">
        <f>IF($K2166="","",男子登録情報!$O2166&amp;" "&amp;男子登録情報!$N2166&amp;" ("&amp;LEFT(男子登録情報!$F2166,2)&amp;")")</f>
        <v>Shin YOSHINO (02)</v>
      </c>
      <c r="E2166" t="str">
        <f>IF($K2166="","",男子登録情報!$P2166)</f>
        <v>JPN</v>
      </c>
      <c r="F2166" t="str">
        <f t="shared" si="33"/>
        <v>1</v>
      </c>
      <c r="G2166">
        <f>IF($K2166="","",男子登録情報!$M2166)</f>
        <v>27</v>
      </c>
      <c r="H2166">
        <f>IF($K2166="","",男子登録情報!$A2166)</f>
        <v>490054</v>
      </c>
      <c r="K2166">
        <f>IF(男子登録情報!$C2166="","",男子登録情報!$C2166)</f>
        <v>2165</v>
      </c>
      <c r="M2166">
        <f>IFERROR(IF(AND(402&lt;=VALUE(RIGHT(男子登録情報!$F2166,4)),競技会情報!$E$3*100+競技会情報!$G$3&gt;=VALUE(RIGHT(男子登録情報!$F2166,4))),VALUE(男子登録情報!$G2166)+1,VALUE(男子登録情報!$G2166)),"")</f>
        <v>20</v>
      </c>
      <c r="N2166" t="str">
        <f>IF($K2166="","",IF(男子登録情報!$H2166="北海道",男子登録情報!$H2166,LEFT(男子登録情報!$H2166,LEN(男子登録情報!$H2166)-1)))</f>
        <v>大阪</v>
      </c>
      <c r="O2166" t="str">
        <f>IF($K2166="","",IF(LEN($N2166)=2,LEFT($N2166,1)&amp;"　"&amp;RIGHT($N2166,1)&amp;"・"&amp;男子登録情報!$I2166,$N2166&amp;"・"&amp;男子登録情報!$I2166))</f>
        <v>大　阪・天王寺</v>
      </c>
    </row>
    <row r="2167" spans="1:15" x14ac:dyDescent="0.55000000000000004">
      <c r="A2167">
        <f>IF($K2167="","",100000000+男子登録情報!$C2167)</f>
        <v>100002166</v>
      </c>
      <c r="B2167" t="str">
        <f>IF($K2167="","",男子登録情報!$D2167&amp;" ("&amp;男子登録情報!$K2167&amp;")")</f>
        <v>平尾　瑛 (1)</v>
      </c>
      <c r="C2167" t="str">
        <f>IF($K2167="","",男子登録情報!$E2167)</f>
        <v>ﾋﾗｵ ｱｷﾗ</v>
      </c>
      <c r="D2167" t="str">
        <f>IF($K2167="","",男子登録情報!$O2167&amp;" "&amp;男子登録情報!$N2167&amp;" ("&amp;LEFT(男子登録情報!$F2167,2)&amp;")")</f>
        <v>Akira HIRAO (02)</v>
      </c>
      <c r="E2167" t="str">
        <f>IF($K2167="","",男子登録情報!$P2167)</f>
        <v>JPN</v>
      </c>
      <c r="F2167" t="str">
        <f t="shared" si="33"/>
        <v>1</v>
      </c>
      <c r="G2167">
        <f>IF($K2167="","",男子登録情報!$M2167)</f>
        <v>28</v>
      </c>
      <c r="H2167">
        <f>IF($K2167="","",男子登録情報!$A2167)</f>
        <v>490054</v>
      </c>
      <c r="K2167">
        <f>IF(男子登録情報!$C2167="","",男子登録情報!$C2167)</f>
        <v>2166</v>
      </c>
      <c r="M2167">
        <f>IFERROR(IF(AND(402&lt;=VALUE(RIGHT(男子登録情報!$F2167,4)),競技会情報!$E$3*100+競技会情報!$G$3&gt;=VALUE(RIGHT(男子登録情報!$F2167,4))),VALUE(男子登録情報!$G2167)+1,VALUE(男子登録情報!$G2167)),"")</f>
        <v>20</v>
      </c>
      <c r="N2167" t="str">
        <f>IF($K2167="","",IF(男子登録情報!$H2167="北海道",男子登録情報!$H2167,LEFT(男子登録情報!$H2167,LEN(男子登録情報!$H2167)-1)))</f>
        <v>大阪</v>
      </c>
      <c r="O2167" t="str">
        <f>IF($K2167="","",IF(LEN($N2167)=2,LEFT($N2167,1)&amp;"　"&amp;RIGHT($N2167,1)&amp;"・"&amp;男子登録情報!$I2167,$N2167&amp;"・"&amp;男子登録情報!$I2167))</f>
        <v>大　阪・生野</v>
      </c>
    </row>
    <row r="2168" spans="1:15" x14ac:dyDescent="0.55000000000000004">
      <c r="A2168">
        <f>IF($K2168="","",100000000+男子登録情報!$C2168)</f>
        <v>100002167</v>
      </c>
      <c r="B2168" t="str">
        <f>IF($K2168="","",男子登録情報!$D2168&amp;" ("&amp;男子登録情報!$K2168&amp;")")</f>
        <v>岡部　恵大 (1)</v>
      </c>
      <c r="C2168" t="str">
        <f>IF($K2168="","",男子登録情報!$E2168)</f>
        <v>ｵｶﾍﾞ ｹｲﾀ</v>
      </c>
      <c r="D2168" t="str">
        <f>IF($K2168="","",男子登録情報!$O2168&amp;" "&amp;男子登録情報!$N2168&amp;" ("&amp;LEFT(男子登録情報!$F2168,2)&amp;")")</f>
        <v>Keita OKABE (03)</v>
      </c>
      <c r="E2168" t="str">
        <f>IF($K2168="","",男子登録情報!$P2168)</f>
        <v>JPN</v>
      </c>
      <c r="F2168" t="str">
        <f t="shared" si="33"/>
        <v>1</v>
      </c>
      <c r="G2168">
        <f>IF($K2168="","",男子登録情報!$M2168)</f>
        <v>18</v>
      </c>
      <c r="H2168">
        <f>IF($K2168="","",男子登録情報!$A2168)</f>
        <v>490054</v>
      </c>
      <c r="K2168">
        <f>IF(男子登録情報!$C2168="","",男子登録情報!$C2168)</f>
        <v>2167</v>
      </c>
      <c r="M2168">
        <f>IFERROR(IF(AND(402&lt;=VALUE(RIGHT(男子登録情報!$F2168,4)),競技会情報!$E$3*100+競技会情報!$G$3&gt;=VALUE(RIGHT(男子登録情報!$F2168,4))),VALUE(男子登録情報!$G2168)+1,VALUE(男子登録情報!$G2168)),"")</f>
        <v>19</v>
      </c>
      <c r="N2168" t="str">
        <f>IF($K2168="","",IF(男子登録情報!$H2168="北海道",男子登録情報!$H2168,LEFT(男子登録情報!$H2168,LEN(男子登録情報!$H2168)-1)))</f>
        <v>福井</v>
      </c>
      <c r="O2168" t="str">
        <f>IF($K2168="","",IF(LEN($N2168)=2,LEFT($N2168,1)&amp;"　"&amp;RIGHT($N2168,1)&amp;"・"&amp;男子登録情報!$I2168,$N2168&amp;"・"&amp;男子登録情報!$I2168))</f>
        <v>福　井・藤島</v>
      </c>
    </row>
    <row r="2169" spans="1:15" x14ac:dyDescent="0.55000000000000004">
      <c r="A2169">
        <f>IF($K2169="","",100000000+男子登録情報!$C2169)</f>
        <v>100002168</v>
      </c>
      <c r="B2169" t="str">
        <f>IF($K2169="","",男子登録情報!$D2169&amp;" ("&amp;男子登録情報!$K2169&amp;")")</f>
        <v>岡田　亮太 (1)</v>
      </c>
      <c r="C2169" t="str">
        <f>IF($K2169="","",男子登録情報!$E2169)</f>
        <v>ｵｶﾀﾞ ﾘｮｳﾀ</v>
      </c>
      <c r="D2169" t="str">
        <f>IF($K2169="","",男子登録情報!$O2169&amp;" "&amp;男子登録情報!$N2169&amp;" ("&amp;LEFT(男子登録情報!$F2169,2)&amp;")")</f>
        <v>Ryota OKADA (03)</v>
      </c>
      <c r="E2169" t="str">
        <f>IF($K2169="","",男子登録情報!$P2169)</f>
        <v>JPN</v>
      </c>
      <c r="F2169" t="str">
        <f t="shared" si="33"/>
        <v>1</v>
      </c>
      <c r="G2169">
        <f>IF($K2169="","",男子登録情報!$M2169)</f>
        <v>29</v>
      </c>
      <c r="H2169">
        <f>IF($K2169="","",男子登録情報!$A2169)</f>
        <v>490054</v>
      </c>
      <c r="K2169">
        <f>IF(男子登録情報!$C2169="","",男子登録情報!$C2169)</f>
        <v>2168</v>
      </c>
      <c r="M2169">
        <f>IFERROR(IF(AND(402&lt;=VALUE(RIGHT(男子登録情報!$F2169,4)),競技会情報!$E$3*100+競技会情報!$G$3&gt;=VALUE(RIGHT(男子登録情報!$F2169,4))),VALUE(男子登録情報!$G2169)+1,VALUE(男子登録情報!$G2169)),"")</f>
        <v>19</v>
      </c>
      <c r="N2169" t="str">
        <f>IF($K2169="","",IF(男子登録情報!$H2169="北海道",男子登録情報!$H2169,LEFT(男子登録情報!$H2169,LEN(男子登録情報!$H2169)-1)))</f>
        <v>奈良</v>
      </c>
      <c r="O2169" t="str">
        <f>IF($K2169="","",IF(LEN($N2169)=2,LEFT($N2169,1)&amp;"　"&amp;RIGHT($N2169,1)&amp;"・"&amp;男子登録情報!$I2169,$N2169&amp;"・"&amp;男子登録情報!$I2169))</f>
        <v>奈　良・奈良学園登美ヶ丘</v>
      </c>
    </row>
    <row r="2170" spans="1:15" x14ac:dyDescent="0.55000000000000004">
      <c r="A2170">
        <f>IF($K2170="","",100000000+男子登録情報!$C2170)</f>
        <v>100002169</v>
      </c>
      <c r="B2170" t="str">
        <f>IF($K2170="","",男子登録情報!$D2170&amp;" ("&amp;男子登録情報!$K2170&amp;")")</f>
        <v>平井　康士朗 (1)</v>
      </c>
      <c r="C2170" t="str">
        <f>IF($K2170="","",男子登録情報!$E2170)</f>
        <v>ﾋﾗｲ ｺｳｼﾛｳ</v>
      </c>
      <c r="D2170" t="str">
        <f>IF($K2170="","",男子登録情報!$O2170&amp;" "&amp;男子登録情報!$N2170&amp;" ("&amp;LEFT(男子登録情報!$F2170,2)&amp;")")</f>
        <v>Koshiro HIRAI (03)</v>
      </c>
      <c r="E2170" t="str">
        <f>IF($K2170="","",男子登録情報!$P2170)</f>
        <v>JPN</v>
      </c>
      <c r="F2170" t="str">
        <f t="shared" si="33"/>
        <v>1</v>
      </c>
      <c r="G2170">
        <f>IF($K2170="","",男子登録情報!$M2170)</f>
        <v>28</v>
      </c>
      <c r="H2170">
        <f>IF($K2170="","",男子登録情報!$A2170)</f>
        <v>490054</v>
      </c>
      <c r="K2170">
        <f>IF(男子登録情報!$C2170="","",男子登録情報!$C2170)</f>
        <v>2169</v>
      </c>
      <c r="M2170">
        <f>IFERROR(IF(AND(402&lt;=VALUE(RIGHT(男子登録情報!$F2170,4)),競技会情報!$E$3*100+競技会情報!$G$3&gt;=VALUE(RIGHT(男子登録情報!$F2170,4))),VALUE(男子登録情報!$G2170)+1,VALUE(男子登録情報!$G2170)),"")</f>
        <v>19</v>
      </c>
      <c r="N2170" t="str">
        <f>IF($K2170="","",IF(男子登録情報!$H2170="北海道",男子登録情報!$H2170,LEFT(男子登録情報!$H2170,LEN(男子登録情報!$H2170)-1)))</f>
        <v>兵庫</v>
      </c>
      <c r="O2170" t="str">
        <f>IF($K2170="","",IF(LEN($N2170)=2,LEFT($N2170,1)&amp;"　"&amp;RIGHT($N2170,1)&amp;"・"&amp;男子登録情報!$I2170,$N2170&amp;"・"&amp;男子登録情報!$I2170))</f>
        <v>兵　庫・川西緑台</v>
      </c>
    </row>
    <row r="2171" spans="1:15" x14ac:dyDescent="0.55000000000000004">
      <c r="A2171">
        <f>IF($K2171="","",100000000+男子登録情報!$C2171)</f>
        <v>100002170</v>
      </c>
      <c r="B2171" t="str">
        <f>IF($K2171="","",男子登録情報!$D2171&amp;" ("&amp;男子登録情報!$K2171&amp;")")</f>
        <v>小田　悠汰 (1)</v>
      </c>
      <c r="C2171" t="str">
        <f>IF($K2171="","",男子登録情報!$E2171)</f>
        <v>ｵﾀﾞ ﾕｳﾀ</v>
      </c>
      <c r="D2171" t="str">
        <f>IF($K2171="","",男子登録情報!$O2171&amp;" "&amp;男子登録情報!$N2171&amp;" ("&amp;LEFT(男子登録情報!$F2171,2)&amp;")")</f>
        <v>Yuta ODA (03)</v>
      </c>
      <c r="E2171" t="str">
        <f>IF($K2171="","",男子登録情報!$P2171)</f>
        <v>JPN</v>
      </c>
      <c r="F2171" t="str">
        <f t="shared" si="33"/>
        <v>1</v>
      </c>
      <c r="G2171">
        <f>IF($K2171="","",男子登録情報!$M2171)</f>
        <v>27</v>
      </c>
      <c r="H2171">
        <f>IF($K2171="","",男子登録情報!$A2171)</f>
        <v>490054</v>
      </c>
      <c r="K2171">
        <f>IF(男子登録情報!$C2171="","",男子登録情報!$C2171)</f>
        <v>2170</v>
      </c>
      <c r="M2171">
        <f>IFERROR(IF(AND(402&lt;=VALUE(RIGHT(男子登録情報!$F2171,4)),競技会情報!$E$3*100+競技会情報!$G$3&gt;=VALUE(RIGHT(男子登録情報!$F2171,4))),VALUE(男子登録情報!$G2171)+1,VALUE(男子登録情報!$G2171)),"")</f>
        <v>18</v>
      </c>
      <c r="N2171" t="str">
        <f>IF($K2171="","",IF(男子登録情報!$H2171="北海道",男子登録情報!$H2171,LEFT(男子登録情報!$H2171,LEN(男子登録情報!$H2171)-1)))</f>
        <v>大阪</v>
      </c>
      <c r="O2171" t="str">
        <f>IF($K2171="","",IF(LEN($N2171)=2,LEFT($N2171,1)&amp;"　"&amp;RIGHT($N2171,1)&amp;"・"&amp;男子登録情報!$I2171,$N2171&amp;"・"&amp;男子登録情報!$I2171))</f>
        <v>大　阪・茨木</v>
      </c>
    </row>
    <row r="2172" spans="1:15" x14ac:dyDescent="0.55000000000000004">
      <c r="A2172">
        <f>IF($K2172="","",100000000+男子登録情報!$C2172)</f>
        <v>100002171</v>
      </c>
      <c r="B2172" t="str">
        <f>IF($K2172="","",男子登録情報!$D2172&amp;" ("&amp;男子登録情報!$K2172&amp;")")</f>
        <v>新谷　浩生 (1)</v>
      </c>
      <c r="C2172" t="str">
        <f>IF($K2172="","",男子登録情報!$E2172)</f>
        <v>ｼﾝﾀﾆ ﾋﾛｷ</v>
      </c>
      <c r="D2172" t="str">
        <f>IF($K2172="","",男子登録情報!$O2172&amp;" "&amp;男子登録情報!$N2172&amp;" ("&amp;LEFT(男子登録情報!$F2172,2)&amp;")")</f>
        <v>Hiroki SHINTANI (04)</v>
      </c>
      <c r="E2172" t="str">
        <f>IF($K2172="","",男子登録情報!$P2172)</f>
        <v>JPN</v>
      </c>
      <c r="F2172" t="str">
        <f t="shared" si="33"/>
        <v>1</v>
      </c>
      <c r="G2172">
        <f>IF($K2172="","",男子登録情報!$M2172)</f>
        <v>28</v>
      </c>
      <c r="H2172">
        <f>IF($K2172="","",男子登録情報!$A2172)</f>
        <v>490054</v>
      </c>
      <c r="K2172">
        <f>IF(男子登録情報!$C2172="","",男子登録情報!$C2172)</f>
        <v>2171</v>
      </c>
      <c r="M2172">
        <f>IFERROR(IF(AND(402&lt;=VALUE(RIGHT(男子登録情報!$F2172,4)),競技会情報!$E$3*100+競技会情報!$G$3&gt;=VALUE(RIGHT(男子登録情報!$F2172,4))),VALUE(男子登録情報!$G2172)+1,VALUE(男子登録情報!$G2172)),"")</f>
        <v>18</v>
      </c>
      <c r="N2172" t="str">
        <f>IF($K2172="","",IF(男子登録情報!$H2172="北海道",男子登録情報!$H2172,LEFT(男子登録情報!$H2172,LEN(男子登録情報!$H2172)-1)))</f>
        <v>大阪</v>
      </c>
      <c r="O2172" t="str">
        <f>IF($K2172="","",IF(LEN($N2172)=2,LEFT($N2172,1)&amp;"　"&amp;RIGHT($N2172,1)&amp;"・"&amp;男子登録情報!$I2172,$N2172&amp;"・"&amp;男子登録情報!$I2172))</f>
        <v>大　阪・関西大学北陽</v>
      </c>
    </row>
    <row r="2173" spans="1:15" x14ac:dyDescent="0.55000000000000004">
      <c r="A2173">
        <f>IF($K2173="","",100000000+男子登録情報!$C2173)</f>
        <v>100002172</v>
      </c>
      <c r="B2173" t="str">
        <f>IF($K2173="","",男子登録情報!$D2173&amp;" ("&amp;男子登録情報!$K2173&amp;")")</f>
        <v>唐治谷　翔大 (1)</v>
      </c>
      <c r="C2173" t="str">
        <f>IF($K2173="","",男子登録情報!$E2173)</f>
        <v>ﾄｼﾞﾀﾆ ｼｮｳﾀﾞｲ</v>
      </c>
      <c r="D2173" t="str">
        <f>IF($K2173="","",男子登録情報!$O2173&amp;" "&amp;男子登録情報!$N2173&amp;" ("&amp;LEFT(男子登録情報!$F2173,2)&amp;")")</f>
        <v>Shodai TOJITANI (02)</v>
      </c>
      <c r="E2173" t="str">
        <f>IF($K2173="","",男子登録情報!$P2173)</f>
        <v>JPN</v>
      </c>
      <c r="F2173" t="str">
        <f t="shared" si="33"/>
        <v>1</v>
      </c>
      <c r="G2173">
        <f>IF($K2173="","",男子登録情報!$M2173)</f>
        <v>28</v>
      </c>
      <c r="H2173">
        <f>IF($K2173="","",男子登録情報!$A2173)</f>
        <v>490054</v>
      </c>
      <c r="K2173">
        <f>IF(男子登録情報!$C2173="","",男子登録情報!$C2173)</f>
        <v>2172</v>
      </c>
      <c r="M2173">
        <f>IFERROR(IF(AND(402&lt;=VALUE(RIGHT(男子登録情報!$F2173,4)),競技会情報!$E$3*100+競技会情報!$G$3&gt;=VALUE(RIGHT(男子登録情報!$F2173,4))),VALUE(男子登録情報!$G2173)+1,VALUE(男子登録情報!$G2173)),"")</f>
        <v>20</v>
      </c>
      <c r="N2173" t="str">
        <f>IF($K2173="","",IF(男子登録情報!$H2173="北海道",男子登録情報!$H2173,LEFT(男子登録情報!$H2173,LEN(男子登録情報!$H2173)-1)))</f>
        <v>大阪</v>
      </c>
      <c r="O2173" t="str">
        <f>IF($K2173="","",IF(LEN($N2173)=2,LEFT($N2173,1)&amp;"　"&amp;RIGHT($N2173,1)&amp;"・"&amp;男子登録情報!$I2173,$N2173&amp;"・"&amp;男子登録情報!$I2173))</f>
        <v>大　阪・生野</v>
      </c>
    </row>
    <row r="2174" spans="1:15" x14ac:dyDescent="0.55000000000000004">
      <c r="A2174">
        <f>IF($K2174="","",100000000+男子登録情報!$C2174)</f>
        <v>100002173</v>
      </c>
      <c r="B2174" t="str">
        <f>IF($K2174="","",男子登録情報!$D2174&amp;" ("&amp;男子登録情報!$K2174&amp;")")</f>
        <v>山本　倫士 (1)</v>
      </c>
      <c r="C2174" t="str">
        <f>IF($K2174="","",男子登録情報!$E2174)</f>
        <v>ﾔﾏﾓﾄ ｻﾄｼ</v>
      </c>
      <c r="D2174" t="str">
        <f>IF($K2174="","",男子登録情報!$O2174&amp;" "&amp;男子登録情報!$N2174&amp;" ("&amp;LEFT(男子登録情報!$F2174,2)&amp;")")</f>
        <v>Satoshi YAMAMOTO (03)</v>
      </c>
      <c r="E2174" t="str">
        <f>IF($K2174="","",男子登録情報!$P2174)</f>
        <v>JPN</v>
      </c>
      <c r="F2174" t="str">
        <f t="shared" si="33"/>
        <v>1</v>
      </c>
      <c r="G2174">
        <f>IF($K2174="","",男子登録情報!$M2174)</f>
        <v>27</v>
      </c>
      <c r="H2174">
        <f>IF($K2174="","",男子登録情報!$A2174)</f>
        <v>490054</v>
      </c>
      <c r="K2174">
        <f>IF(男子登録情報!$C2174="","",男子登録情報!$C2174)</f>
        <v>2173</v>
      </c>
      <c r="M2174">
        <f>IFERROR(IF(AND(402&lt;=VALUE(RIGHT(男子登録情報!$F2174,4)),競技会情報!$E$3*100+競技会情報!$G$3&gt;=VALUE(RIGHT(男子登録情報!$F2174,4))),VALUE(男子登録情報!$G2174)+1,VALUE(男子登録情報!$G2174)),"")</f>
        <v>19</v>
      </c>
      <c r="N2174" t="str">
        <f>IF($K2174="","",IF(男子登録情報!$H2174="北海道",男子登録情報!$H2174,LEFT(男子登録情報!$H2174,LEN(男子登録情報!$H2174)-1)))</f>
        <v>大阪</v>
      </c>
      <c r="O2174" t="str">
        <f>IF($K2174="","",IF(LEN($N2174)=2,LEFT($N2174,1)&amp;"　"&amp;RIGHT($N2174,1)&amp;"・"&amp;男子登録情報!$I2174,$N2174&amp;"・"&amp;男子登録情報!$I2174))</f>
        <v>大　阪・茨木</v>
      </c>
    </row>
    <row r="2175" spans="1:15" x14ac:dyDescent="0.55000000000000004">
      <c r="A2175">
        <f>IF($K2175="","",100000000+男子登録情報!$C2175)</f>
        <v>100002174</v>
      </c>
      <c r="B2175" t="str">
        <f>IF($K2175="","",男子登録情報!$D2175&amp;" ("&amp;男子登録情報!$K2175&amp;")")</f>
        <v>段塚　夢叶 (1)</v>
      </c>
      <c r="C2175" t="str">
        <f>IF($K2175="","",男子登録情報!$E2175)</f>
        <v>ﾀﾞﾝﾂｶ ﾕｳﾄ</v>
      </c>
      <c r="D2175" t="str">
        <f>IF($K2175="","",男子登録情報!$O2175&amp;" "&amp;男子登録情報!$N2175&amp;" ("&amp;LEFT(男子登録情報!$F2175,2)&amp;")")</f>
        <v>Yuto DANTSUKA (03)</v>
      </c>
      <c r="E2175" t="str">
        <f>IF($K2175="","",男子登録情報!$P2175)</f>
        <v>JPN</v>
      </c>
      <c r="F2175" t="str">
        <f t="shared" si="33"/>
        <v>1</v>
      </c>
      <c r="G2175">
        <f>IF($K2175="","",男子登録情報!$M2175)</f>
        <v>28</v>
      </c>
      <c r="H2175">
        <f>IF($K2175="","",男子登録情報!$A2175)</f>
        <v>492237</v>
      </c>
      <c r="K2175">
        <f>IF(男子登録情報!$C2175="","",男子登録情報!$C2175)</f>
        <v>2174</v>
      </c>
      <c r="M2175">
        <f>IFERROR(IF(AND(402&lt;=VALUE(RIGHT(男子登録情報!$F2175,4)),競技会情報!$E$3*100+競技会情報!$G$3&gt;=VALUE(RIGHT(男子登録情報!$F2175,4))),VALUE(男子登録情報!$G2175)+1,VALUE(男子登録情報!$G2175)),"")</f>
        <v>19</v>
      </c>
      <c r="N2175" t="str">
        <f>IF($K2175="","",IF(男子登録情報!$H2175="北海道",男子登録情報!$H2175,LEFT(男子登録情報!$H2175,LEN(男子登録情報!$H2175)-1)))</f>
        <v>兵庫</v>
      </c>
      <c r="O2175" t="str">
        <f>IF($K2175="","",IF(LEN($N2175)=2,LEFT($N2175,1)&amp;"　"&amp;RIGHT($N2175,1)&amp;"・"&amp;男子登録情報!$I2175,$N2175&amp;"・"&amp;男子登録情報!$I2175))</f>
        <v>兵　庫・舞子</v>
      </c>
    </row>
    <row r="2176" spans="1:15" x14ac:dyDescent="0.55000000000000004">
      <c r="A2176">
        <f>IF($K2176="","",100000000+男子登録情報!$C2176)</f>
        <v>100002175</v>
      </c>
      <c r="B2176" t="str">
        <f>IF($K2176="","",男子登録情報!$D2176&amp;" ("&amp;男子登録情報!$K2176&amp;")")</f>
        <v>小西　勘太 (1)</v>
      </c>
      <c r="C2176" t="str">
        <f>IF($K2176="","",男子登録情報!$E2176)</f>
        <v>ｺﾆｼ ｶﾝﾀ</v>
      </c>
      <c r="D2176" t="str">
        <f>IF($K2176="","",男子登録情報!$O2176&amp;" "&amp;男子登録情報!$N2176&amp;" ("&amp;LEFT(男子登録情報!$F2176,2)&amp;")")</f>
        <v>Kanta KONISHI (03)</v>
      </c>
      <c r="E2176" t="str">
        <f>IF($K2176="","",男子登録情報!$P2176)</f>
        <v>JPN</v>
      </c>
      <c r="F2176" t="str">
        <f t="shared" si="33"/>
        <v>1</v>
      </c>
      <c r="G2176">
        <f>IF($K2176="","",男子登録情報!$M2176)</f>
        <v>28</v>
      </c>
      <c r="H2176">
        <f>IF($K2176="","",男子登録情報!$A2176)</f>
        <v>492237</v>
      </c>
      <c r="K2176">
        <f>IF(男子登録情報!$C2176="","",男子登録情報!$C2176)</f>
        <v>2175</v>
      </c>
      <c r="M2176">
        <f>IFERROR(IF(AND(402&lt;=VALUE(RIGHT(男子登録情報!$F2176,4)),競技会情報!$E$3*100+競技会情報!$G$3&gt;=VALUE(RIGHT(男子登録情報!$F2176,4))),VALUE(男子登録情報!$G2176)+1,VALUE(男子登録情報!$G2176)),"")</f>
        <v>19</v>
      </c>
      <c r="N2176" t="str">
        <f>IF($K2176="","",IF(男子登録情報!$H2176="北海道",男子登録情報!$H2176,LEFT(男子登録情報!$H2176,LEN(男子登録情報!$H2176)-1)))</f>
        <v>兵庫</v>
      </c>
      <c r="O2176" t="str">
        <f>IF($K2176="","",IF(LEN($N2176)=2,LEFT($N2176,1)&amp;"　"&amp;RIGHT($N2176,1)&amp;"・"&amp;男子登録情報!$I2176,$N2176&amp;"・"&amp;男子登録情報!$I2176))</f>
        <v>兵　庫・明石北</v>
      </c>
    </row>
    <row r="2177" spans="1:15" x14ac:dyDescent="0.55000000000000004">
      <c r="A2177">
        <f>IF($K2177="","",100000000+男子登録情報!$C2177)</f>
        <v>100002176</v>
      </c>
      <c r="B2177" t="str">
        <f>IF($K2177="","",男子登録情報!$D2177&amp;" ("&amp;男子登録情報!$K2177&amp;")")</f>
        <v>北浦　佑季 (1)</v>
      </c>
      <c r="C2177" t="str">
        <f>IF($K2177="","",男子登録情報!$E2177)</f>
        <v>ｷﾀｳﾗ ﾕｳｷ</v>
      </c>
      <c r="D2177" t="str">
        <f>IF($K2177="","",男子登録情報!$O2177&amp;" "&amp;男子登録情報!$N2177&amp;" ("&amp;LEFT(男子登録情報!$F2177,2)&amp;")")</f>
        <v>Yuki KITAURA (03)</v>
      </c>
      <c r="E2177" t="str">
        <f>IF($K2177="","",男子登録情報!$P2177)</f>
        <v>JPN</v>
      </c>
      <c r="F2177" t="str">
        <f t="shared" si="33"/>
        <v>1</v>
      </c>
      <c r="G2177">
        <f>IF($K2177="","",男子登録情報!$M2177)</f>
        <v>28</v>
      </c>
      <c r="H2177">
        <f>IF($K2177="","",男子登録情報!$A2177)</f>
        <v>492237</v>
      </c>
      <c r="K2177">
        <f>IF(男子登録情報!$C2177="","",男子登録情報!$C2177)</f>
        <v>2176</v>
      </c>
      <c r="M2177">
        <f>IFERROR(IF(AND(402&lt;=VALUE(RIGHT(男子登録情報!$F2177,4)),競技会情報!$E$3*100+競技会情報!$G$3&gt;=VALUE(RIGHT(男子登録情報!$F2177,4))),VALUE(男子登録情報!$G2177)+1,VALUE(男子登録情報!$G2177)),"")</f>
        <v>19</v>
      </c>
      <c r="N2177" t="str">
        <f>IF($K2177="","",IF(男子登録情報!$H2177="北海道",男子登録情報!$H2177,LEFT(男子登録情報!$H2177,LEN(男子登録情報!$H2177)-1)))</f>
        <v>大阪</v>
      </c>
      <c r="O2177" t="str">
        <f>IF($K2177="","",IF(LEN($N2177)=2,LEFT($N2177,1)&amp;"　"&amp;RIGHT($N2177,1)&amp;"・"&amp;男子登録情報!$I2177,$N2177&amp;"・"&amp;男子登録情報!$I2177))</f>
        <v>大　阪・箕面自由学園</v>
      </c>
    </row>
    <row r="2178" spans="1:15" x14ac:dyDescent="0.55000000000000004">
      <c r="A2178">
        <f>IF($K2178="","",100000000+男子登録情報!$C2178)</f>
        <v>100002177</v>
      </c>
      <c r="B2178" t="str">
        <f>IF($K2178="","",男子登録情報!$D2178&amp;" ("&amp;男子登録情報!$K2178&amp;")")</f>
        <v>久重　悠弥 (1)</v>
      </c>
      <c r="C2178" t="str">
        <f>IF($K2178="","",男子登録情報!$E2178)</f>
        <v>ﾋｻｼｹﾞ ﾕｳﾔ</v>
      </c>
      <c r="D2178" t="str">
        <f>IF($K2178="","",男子登録情報!$O2178&amp;" "&amp;男子登録情報!$N2178&amp;" ("&amp;LEFT(男子登録情報!$F2178,2)&amp;")")</f>
        <v>Yuya HISASHIGE (04)</v>
      </c>
      <c r="E2178" t="str">
        <f>IF($K2178="","",男子登録情報!$P2178)</f>
        <v>JPN</v>
      </c>
      <c r="F2178" t="str">
        <f t="shared" si="33"/>
        <v>1</v>
      </c>
      <c r="G2178">
        <f>IF($K2178="","",男子登録情報!$M2178)</f>
        <v>28</v>
      </c>
      <c r="H2178">
        <f>IF($K2178="","",男子登録情報!$A2178)</f>
        <v>492237</v>
      </c>
      <c r="K2178">
        <f>IF(男子登録情報!$C2178="","",男子登録情報!$C2178)</f>
        <v>2177</v>
      </c>
      <c r="M2178">
        <f>IFERROR(IF(AND(402&lt;=VALUE(RIGHT(男子登録情報!$F2178,4)),競技会情報!$E$3*100+競技会情報!$G$3&gt;=VALUE(RIGHT(男子登録情報!$F2178,4))),VALUE(男子登録情報!$G2178)+1,VALUE(男子登録情報!$G2178)),"")</f>
        <v>18</v>
      </c>
      <c r="N2178" t="str">
        <f>IF($K2178="","",IF(男子登録情報!$H2178="北海道",男子登録情報!$H2178,LEFT(男子登録情報!$H2178,LEN(男子登録情報!$H2178)-1)))</f>
        <v>兵庫</v>
      </c>
      <c r="O2178" t="str">
        <f>IF($K2178="","",IF(LEN($N2178)=2,LEFT($N2178,1)&amp;"　"&amp;RIGHT($N2178,1)&amp;"・"&amp;男子登録情報!$I2178,$N2178&amp;"・"&amp;男子登録情報!$I2178))</f>
        <v>兵　庫・伊川谷</v>
      </c>
    </row>
    <row r="2179" spans="1:15" x14ac:dyDescent="0.55000000000000004">
      <c r="A2179">
        <f>IF($K2179="","",100000000+男子登録情報!$C2179)</f>
        <v>100002178</v>
      </c>
      <c r="B2179" t="str">
        <f>IF($K2179="","",男子登録情報!$D2179&amp;" ("&amp;男子登録情報!$K2179&amp;")")</f>
        <v>ドロバット　黎 (1)</v>
      </c>
      <c r="C2179" t="str">
        <f>IF($K2179="","",男子登録情報!$E2179)</f>
        <v>ﾄﾞﾛﾊﾞｯﾄ ﾚｲ</v>
      </c>
      <c r="D2179" t="str">
        <f>IF($K2179="","",男子登録情報!$O2179&amp;" "&amp;男子登録情報!$N2179&amp;" ("&amp;LEFT(男子登録情報!$F2179,2)&amp;")")</f>
        <v>Rei DROBATTO (03)</v>
      </c>
      <c r="E2179" t="str">
        <f>IF($K2179="","",男子登録情報!$P2179)</f>
        <v>JPN</v>
      </c>
      <c r="F2179" t="str">
        <f t="shared" ref="F2179:F2242" si="34">IF($K2179="","","1")</f>
        <v>1</v>
      </c>
      <c r="G2179">
        <f>IF($K2179="","",男子登録情報!$M2179)</f>
        <v>28</v>
      </c>
      <c r="H2179">
        <f>IF($K2179="","",男子登録情報!$A2179)</f>
        <v>492237</v>
      </c>
      <c r="K2179">
        <f>IF(男子登録情報!$C2179="","",男子登録情報!$C2179)</f>
        <v>2178</v>
      </c>
      <c r="M2179">
        <f>IFERROR(IF(AND(402&lt;=VALUE(RIGHT(男子登録情報!$F2179,4)),競技会情報!$E$3*100+競技会情報!$G$3&gt;=VALUE(RIGHT(男子登録情報!$F2179,4))),VALUE(男子登録情報!$G2179)+1,VALUE(男子登録情報!$G2179)),"")</f>
        <v>19</v>
      </c>
      <c r="N2179" t="str">
        <f>IF($K2179="","",IF(男子登録情報!$H2179="北海道",男子登録情報!$H2179,LEFT(男子登録情報!$H2179,LEN(男子登録情報!$H2179)-1)))</f>
        <v>兵庫</v>
      </c>
      <c r="O2179" t="str">
        <f>IF($K2179="","",IF(LEN($N2179)=2,LEFT($N2179,1)&amp;"　"&amp;RIGHT($N2179,1)&amp;"・"&amp;男子登録情報!$I2179,$N2179&amp;"・"&amp;男子登録情報!$I2179))</f>
        <v>兵　庫・明石南</v>
      </c>
    </row>
    <row r="2180" spans="1:15" x14ac:dyDescent="0.55000000000000004">
      <c r="A2180">
        <f>IF($K2180="","",100000000+男子登録情報!$C2180)</f>
        <v>100002179</v>
      </c>
      <c r="B2180" t="str">
        <f>IF($K2180="","",男子登録情報!$D2180&amp;" ("&amp;男子登録情報!$K2180&amp;")")</f>
        <v>北村　拓斗 (1)</v>
      </c>
      <c r="C2180" t="str">
        <f>IF($K2180="","",男子登録情報!$E2180)</f>
        <v>ｷﾀﾑﾗ ﾀｸﾄ</v>
      </c>
      <c r="D2180" t="str">
        <f>IF($K2180="","",男子登録情報!$O2180&amp;" "&amp;男子登録情報!$N2180&amp;" ("&amp;LEFT(男子登録情報!$F2180,2)&amp;")")</f>
        <v>Takuto KITAMURA (03)</v>
      </c>
      <c r="E2180" t="str">
        <f>IF($K2180="","",男子登録情報!$P2180)</f>
        <v>JPN</v>
      </c>
      <c r="F2180" t="str">
        <f t="shared" si="34"/>
        <v>1</v>
      </c>
      <c r="G2180">
        <f>IF($K2180="","",男子登録情報!$M2180)</f>
        <v>28</v>
      </c>
      <c r="H2180">
        <f>IF($K2180="","",男子登録情報!$A2180)</f>
        <v>492237</v>
      </c>
      <c r="K2180">
        <f>IF(男子登録情報!$C2180="","",男子登録情報!$C2180)</f>
        <v>2179</v>
      </c>
      <c r="M2180">
        <f>IFERROR(IF(AND(402&lt;=VALUE(RIGHT(男子登録情報!$F2180,4)),競技会情報!$E$3*100+競技会情報!$G$3&gt;=VALUE(RIGHT(男子登録情報!$F2180,4))),VALUE(男子登録情報!$G2180)+1,VALUE(男子登録情報!$G2180)),"")</f>
        <v>19</v>
      </c>
      <c r="N2180" t="str">
        <f>IF($K2180="","",IF(男子登録情報!$H2180="北海道",男子登録情報!$H2180,LEFT(男子登録情報!$H2180,LEN(男子登録情報!$H2180)-1)))</f>
        <v>兵庫</v>
      </c>
      <c r="O2180" t="str">
        <f>IF($K2180="","",IF(LEN($N2180)=2,LEFT($N2180,1)&amp;"　"&amp;RIGHT($N2180,1)&amp;"・"&amp;男子登録情報!$I2180,$N2180&amp;"・"&amp;男子登録情報!$I2180))</f>
        <v>兵　庫・三木</v>
      </c>
    </row>
    <row r="2181" spans="1:15" x14ac:dyDescent="0.55000000000000004">
      <c r="A2181">
        <f>IF($K2181="","",100000000+男子登録情報!$C2181)</f>
        <v>100002180</v>
      </c>
      <c r="B2181" t="str">
        <f>IF($K2181="","",男子登録情報!$D2181&amp;" ("&amp;男子登録情報!$K2181&amp;")")</f>
        <v>谷西　祐哉 (M1)</v>
      </c>
      <c r="C2181" t="str">
        <f>IF($K2181="","",男子登録情報!$E2181)</f>
        <v>ﾀﾆﾆｼ ﾕｳﾔ</v>
      </c>
      <c r="D2181" t="str">
        <f>IF($K2181="","",男子登録情報!$O2181&amp;" "&amp;男子登録情報!$N2181&amp;" ("&amp;LEFT(男子登録情報!$F2181,2)&amp;")")</f>
        <v>Yuya TANINISHI (99)</v>
      </c>
      <c r="E2181" t="str">
        <f>IF($K2181="","",男子登録情報!$P2181)</f>
        <v>JPN</v>
      </c>
      <c r="F2181" t="str">
        <f t="shared" si="34"/>
        <v>1</v>
      </c>
      <c r="G2181">
        <f>IF($K2181="","",男子登録情報!$M2181)</f>
        <v>28</v>
      </c>
      <c r="H2181">
        <f>IF($K2181="","",男子登録情報!$A2181)</f>
        <v>492237</v>
      </c>
      <c r="K2181">
        <f>IF(男子登録情報!$C2181="","",男子登録情報!$C2181)</f>
        <v>2180</v>
      </c>
      <c r="M2181">
        <f>IFERROR(IF(AND(402&lt;=VALUE(RIGHT(男子登録情報!$F2181,4)),競技会情報!$E$3*100+競技会情報!$G$3&gt;=VALUE(RIGHT(男子登録情報!$F2181,4))),VALUE(男子登録情報!$G2181)+1,VALUE(男子登録情報!$G2181)),"")</f>
        <v>23</v>
      </c>
      <c r="N2181" t="str">
        <f>IF($K2181="","",IF(男子登録情報!$H2181="北海道",男子登録情報!$H2181,LEFT(男子登録情報!$H2181,LEN(男子登録情報!$H2181)-1)))</f>
        <v>兵庫</v>
      </c>
      <c r="O2181" t="str">
        <f>IF($K2181="","",IF(LEN($N2181)=2,LEFT($N2181,1)&amp;"　"&amp;RIGHT($N2181,1)&amp;"・"&amp;男子登録情報!$I2181,$N2181&amp;"・"&amp;男子登録情報!$I2181))</f>
        <v>兵　庫・須磨友が丘</v>
      </c>
    </row>
    <row r="2182" spans="1:15" x14ac:dyDescent="0.55000000000000004">
      <c r="A2182">
        <f>IF($K2182="","",100000000+男子登録情報!$C2182)</f>
        <v>100002181</v>
      </c>
      <c r="B2182" t="str">
        <f>IF($K2182="","",男子登録情報!$D2182&amp;" ("&amp;男子登録情報!$K2182&amp;")")</f>
        <v>濱上　剣 (2)</v>
      </c>
      <c r="C2182" t="str">
        <f>IF($K2182="","",男子登録情報!$E2182)</f>
        <v>ﾊﾏｶﾞﾐ ｹﾝ</v>
      </c>
      <c r="D2182" t="str">
        <f>IF($K2182="","",男子登録情報!$O2182&amp;" "&amp;男子登録情報!$N2182&amp;" ("&amp;LEFT(男子登録情報!$F2182,2)&amp;")")</f>
        <v>Ken HAMAGAMI (02)</v>
      </c>
      <c r="E2182" t="str">
        <f>IF($K2182="","",男子登録情報!$P2182)</f>
        <v>JPN</v>
      </c>
      <c r="F2182" t="str">
        <f t="shared" si="34"/>
        <v>1</v>
      </c>
      <c r="G2182">
        <f>IF($K2182="","",男子登録情報!$M2182)</f>
        <v>28</v>
      </c>
      <c r="H2182">
        <f>IF($K2182="","",男子登録情報!$A2182)</f>
        <v>492237</v>
      </c>
      <c r="K2182">
        <f>IF(男子登録情報!$C2182="","",男子登録情報!$C2182)</f>
        <v>2181</v>
      </c>
      <c r="M2182">
        <f>IFERROR(IF(AND(402&lt;=VALUE(RIGHT(男子登録情報!$F2182,4)),競技会情報!$E$3*100+競技会情報!$G$3&gt;=VALUE(RIGHT(男子登録情報!$F2182,4))),VALUE(男子登録情報!$G2182)+1,VALUE(男子登録情報!$G2182)),"")</f>
        <v>20</v>
      </c>
      <c r="N2182" t="str">
        <f>IF($K2182="","",IF(男子登録情報!$H2182="北海道",男子登録情報!$H2182,LEFT(男子登録情報!$H2182,LEN(男子登録情報!$H2182)-1)))</f>
        <v>兵庫</v>
      </c>
      <c r="O2182" t="str">
        <f>IF($K2182="","",IF(LEN($N2182)=2,LEFT($N2182,1)&amp;"　"&amp;RIGHT($N2182,1)&amp;"・"&amp;男子登録情報!$I2182,$N2182&amp;"・"&amp;男子登録情報!$I2182))</f>
        <v>兵　庫・西宮甲山</v>
      </c>
    </row>
    <row r="2183" spans="1:15" x14ac:dyDescent="0.55000000000000004">
      <c r="A2183">
        <f>IF($K2183="","",100000000+男子登録情報!$C2183)</f>
        <v>100002182</v>
      </c>
      <c r="B2183" t="str">
        <f>IF($K2183="","",男子登録情報!$D2183&amp;" ("&amp;男子登録情報!$K2183&amp;")")</f>
        <v>霞末　勇樹 (1)</v>
      </c>
      <c r="C2183" t="str">
        <f>IF($K2183="","",男子登録情報!$E2183)</f>
        <v>ｶｽｴ ﾕｳｷ</v>
      </c>
      <c r="D2183" t="str">
        <f>IF($K2183="","",男子登録情報!$O2183&amp;" "&amp;男子登録情報!$N2183&amp;" ("&amp;LEFT(男子登録情報!$F2183,2)&amp;")")</f>
        <v>Yuki KASUE (04)</v>
      </c>
      <c r="E2183" t="str">
        <f>IF($K2183="","",男子登録情報!$P2183)</f>
        <v>JPN</v>
      </c>
      <c r="F2183" t="str">
        <f t="shared" si="34"/>
        <v>1</v>
      </c>
      <c r="G2183">
        <f>IF($K2183="","",男子登録情報!$M2183)</f>
        <v>28</v>
      </c>
      <c r="H2183">
        <f>IF($K2183="","",男子登録情報!$A2183)</f>
        <v>492237</v>
      </c>
      <c r="K2183">
        <f>IF(男子登録情報!$C2183="","",男子登録情報!$C2183)</f>
        <v>2182</v>
      </c>
      <c r="M2183">
        <f>IFERROR(IF(AND(402&lt;=VALUE(RIGHT(男子登録情報!$F2183,4)),競技会情報!$E$3*100+競技会情報!$G$3&gt;=VALUE(RIGHT(男子登録情報!$F2183,4))),VALUE(男子登録情報!$G2183)+1,VALUE(男子登録情報!$G2183)),"")</f>
        <v>18</v>
      </c>
      <c r="N2183" t="str">
        <f>IF($K2183="","",IF(男子登録情報!$H2183="北海道",男子登録情報!$H2183,LEFT(男子登録情報!$H2183,LEN(男子登録情報!$H2183)-1)))</f>
        <v>兵庫</v>
      </c>
      <c r="O2183" t="str">
        <f>IF($K2183="","",IF(LEN($N2183)=2,LEFT($N2183,1)&amp;"　"&amp;RIGHT($N2183,1)&amp;"・"&amp;男子登録情報!$I2183,$N2183&amp;"・"&amp;男子登録情報!$I2183))</f>
        <v>兵　庫・神戸高塚</v>
      </c>
    </row>
    <row r="2184" spans="1:15" x14ac:dyDescent="0.55000000000000004">
      <c r="A2184">
        <f>IF($K2184="","",100000000+男子登録情報!$C2184)</f>
        <v>100002183</v>
      </c>
      <c r="B2184" t="str">
        <f>IF($K2184="","",男子登録情報!$D2184&amp;" ("&amp;男子登録情報!$K2184&amp;")")</f>
        <v>山崎　龍摩 (1)</v>
      </c>
      <c r="C2184" t="str">
        <f>IF($K2184="","",男子登録情報!$E2184)</f>
        <v>ﾔﾏｻｷ ﾘｮｳﾏ</v>
      </c>
      <c r="D2184" t="str">
        <f>IF($K2184="","",男子登録情報!$O2184&amp;" "&amp;男子登録情報!$N2184&amp;" ("&amp;LEFT(男子登録情報!$F2184,2)&amp;")")</f>
        <v>Ryoma YAMASAKI (04)</v>
      </c>
      <c r="E2184" t="str">
        <f>IF($K2184="","",男子登録情報!$P2184)</f>
        <v>JPN</v>
      </c>
      <c r="F2184" t="str">
        <f t="shared" si="34"/>
        <v>1</v>
      </c>
      <c r="G2184">
        <f>IF($K2184="","",男子登録情報!$M2184)</f>
        <v>28</v>
      </c>
      <c r="H2184">
        <f>IF($K2184="","",男子登録情報!$A2184)</f>
        <v>492237</v>
      </c>
      <c r="K2184">
        <f>IF(男子登録情報!$C2184="","",男子登録情報!$C2184)</f>
        <v>2183</v>
      </c>
      <c r="M2184">
        <f>IFERROR(IF(AND(402&lt;=VALUE(RIGHT(男子登録情報!$F2184,4)),競技会情報!$E$3*100+競技会情報!$G$3&gt;=VALUE(RIGHT(男子登録情報!$F2184,4))),VALUE(男子登録情報!$G2184)+1,VALUE(男子登録情報!$G2184)),"")</f>
        <v>18</v>
      </c>
      <c r="N2184" t="str">
        <f>IF($K2184="","",IF(男子登録情報!$H2184="北海道",男子登録情報!$H2184,LEFT(男子登録情報!$H2184,LEN(男子登録情報!$H2184)-1)))</f>
        <v>兵庫</v>
      </c>
      <c r="O2184" t="str">
        <f>IF($K2184="","",IF(LEN($N2184)=2,LEFT($N2184,1)&amp;"　"&amp;RIGHT($N2184,1)&amp;"・"&amp;男子登録情報!$I2184,$N2184&amp;"・"&amp;男子登録情報!$I2184))</f>
        <v>兵　庫・神港学園</v>
      </c>
    </row>
    <row r="2185" spans="1:15" x14ac:dyDescent="0.55000000000000004">
      <c r="A2185">
        <f>IF($K2185="","",100000000+男子登録情報!$C2185)</f>
        <v>100002184</v>
      </c>
      <c r="B2185" t="str">
        <f>IF($K2185="","",男子登録情報!$D2185&amp;" ("&amp;男子登録情報!$K2185&amp;")")</f>
        <v>加藤　輝 (1)</v>
      </c>
      <c r="C2185" t="str">
        <f>IF($K2185="","",男子登録情報!$E2185)</f>
        <v>ｶﾄｳ ｱｷﾗ</v>
      </c>
      <c r="D2185" t="str">
        <f>IF($K2185="","",男子登録情報!$O2185&amp;" "&amp;男子登録情報!$N2185&amp;" ("&amp;LEFT(男子登録情報!$F2185,2)&amp;")")</f>
        <v>Akira KATO (03)</v>
      </c>
      <c r="E2185" t="str">
        <f>IF($K2185="","",男子登録情報!$P2185)</f>
        <v>JPN</v>
      </c>
      <c r="F2185" t="str">
        <f t="shared" si="34"/>
        <v>1</v>
      </c>
      <c r="G2185">
        <f>IF($K2185="","",男子登録情報!$M2185)</f>
        <v>28</v>
      </c>
      <c r="H2185">
        <f>IF($K2185="","",男子登録情報!$A2185)</f>
        <v>492237</v>
      </c>
      <c r="K2185">
        <f>IF(男子登録情報!$C2185="","",男子登録情報!$C2185)</f>
        <v>2184</v>
      </c>
      <c r="M2185">
        <f>IFERROR(IF(AND(402&lt;=VALUE(RIGHT(男子登録情報!$F2185,4)),競技会情報!$E$3*100+競技会情報!$G$3&gt;=VALUE(RIGHT(男子登録情報!$F2185,4))),VALUE(男子登録情報!$G2185)+1,VALUE(男子登録情報!$G2185)),"")</f>
        <v>19</v>
      </c>
      <c r="N2185" t="str">
        <f>IF($K2185="","",IF(男子登録情報!$H2185="北海道",男子登録情報!$H2185,LEFT(男子登録情報!$H2185,LEN(男子登録情報!$H2185)-1)))</f>
        <v>兵庫</v>
      </c>
      <c r="O2185" t="str">
        <f>IF($K2185="","",IF(LEN($N2185)=2,LEFT($N2185,1)&amp;"　"&amp;RIGHT($N2185,1)&amp;"・"&amp;男子登録情報!$I2185,$N2185&amp;"・"&amp;男子登録情報!$I2185))</f>
        <v>兵　庫・神戸鈴蘭台</v>
      </c>
    </row>
    <row r="2186" spans="1:15" x14ac:dyDescent="0.55000000000000004">
      <c r="A2186">
        <f>IF($K2186="","",100000000+男子登録情報!$C2186)</f>
        <v>100002185</v>
      </c>
      <c r="B2186" t="str">
        <f>IF($K2186="","",男子登録情報!$D2186&amp;" ("&amp;男子登録情報!$K2186&amp;")")</f>
        <v>伴　直輝 (2)</v>
      </c>
      <c r="C2186" t="str">
        <f>IF($K2186="","",男子登録情報!$E2186)</f>
        <v>ﾊﾞﾝ ﾅｵｷ</v>
      </c>
      <c r="D2186" t="str">
        <f>IF($K2186="","",男子登録情報!$O2186&amp;" "&amp;男子登録情報!$N2186&amp;" ("&amp;LEFT(男子登録情報!$F2186,2)&amp;")")</f>
        <v>Naoki BAN (03)</v>
      </c>
      <c r="E2186" t="str">
        <f>IF($K2186="","",男子登録情報!$P2186)</f>
        <v>JPN</v>
      </c>
      <c r="F2186" t="str">
        <f t="shared" si="34"/>
        <v>1</v>
      </c>
      <c r="G2186">
        <f>IF($K2186="","",男子登録情報!$M2186)</f>
        <v>28</v>
      </c>
      <c r="H2186">
        <f>IF($K2186="","",男子登録情報!$A2186)</f>
        <v>492237</v>
      </c>
      <c r="K2186">
        <f>IF(男子登録情報!$C2186="","",男子登録情報!$C2186)</f>
        <v>2185</v>
      </c>
      <c r="M2186">
        <f>IFERROR(IF(AND(402&lt;=VALUE(RIGHT(男子登録情報!$F2186,4)),競技会情報!$E$3*100+競技会情報!$G$3&gt;=VALUE(RIGHT(男子登録情報!$F2186,4))),VALUE(男子登録情報!$G2186)+1,VALUE(男子登録情報!$G2186)),"")</f>
        <v>19</v>
      </c>
      <c r="N2186" t="str">
        <f>IF($K2186="","",IF(男子登録情報!$H2186="北海道",男子登録情報!$H2186,LEFT(男子登録情報!$H2186,LEN(男子登録情報!$H2186)-1)))</f>
        <v>兵庫</v>
      </c>
      <c r="O2186" t="str">
        <f>IF($K2186="","",IF(LEN($N2186)=2,LEFT($N2186,1)&amp;"　"&amp;RIGHT($N2186,1)&amp;"・"&amp;男子登録情報!$I2186,$N2186&amp;"・"&amp;男子登録情報!$I2186))</f>
        <v>兵　庫・滝川第二</v>
      </c>
    </row>
    <row r="2187" spans="1:15" x14ac:dyDescent="0.55000000000000004">
      <c r="A2187">
        <f>IF($K2187="","",100000000+男子登録情報!$C2187)</f>
        <v>100002186</v>
      </c>
      <c r="B2187" t="str">
        <f>IF($K2187="","",男子登録情報!$D2187&amp;" ("&amp;男子登録情報!$K2187&amp;")")</f>
        <v>三桝　環 (2)</v>
      </c>
      <c r="C2187" t="str">
        <f>IF($K2187="","",男子登録情報!$E2187)</f>
        <v>ﾐﾏｽ ﾀﾏｷ</v>
      </c>
      <c r="D2187" t="str">
        <f>IF($K2187="","",男子登録情報!$O2187&amp;" "&amp;男子登録情報!$N2187&amp;" ("&amp;LEFT(男子登録情報!$F2187,2)&amp;")")</f>
        <v>Tamaki MIMASU (02)</v>
      </c>
      <c r="E2187" t="str">
        <f>IF($K2187="","",男子登録情報!$P2187)</f>
        <v>JPN</v>
      </c>
      <c r="F2187" t="str">
        <f t="shared" si="34"/>
        <v>1</v>
      </c>
      <c r="G2187">
        <f>IF($K2187="","",男子登録情報!$M2187)</f>
        <v>28</v>
      </c>
      <c r="H2187">
        <f>IF($K2187="","",男子登録情報!$A2187)</f>
        <v>492237</v>
      </c>
      <c r="K2187">
        <f>IF(男子登録情報!$C2187="","",男子登録情報!$C2187)</f>
        <v>2186</v>
      </c>
      <c r="M2187">
        <f>IFERROR(IF(AND(402&lt;=VALUE(RIGHT(男子登録情報!$F2187,4)),競技会情報!$E$3*100+競技会情報!$G$3&gt;=VALUE(RIGHT(男子登録情報!$F2187,4))),VALUE(男子登録情報!$G2187)+1,VALUE(男子登録情報!$G2187)),"")</f>
        <v>20</v>
      </c>
      <c r="N2187" t="str">
        <f>IF($K2187="","",IF(男子登録情報!$H2187="北海道",男子登録情報!$H2187,LEFT(男子登録情報!$H2187,LEN(男子登録情報!$H2187)-1)))</f>
        <v>兵庫</v>
      </c>
      <c r="O2187" t="str">
        <f>IF($K2187="","",IF(LEN($N2187)=2,LEFT($N2187,1)&amp;"　"&amp;RIGHT($N2187,1)&amp;"・"&amp;男子登録情報!$I2187,$N2187&amp;"・"&amp;男子登録情報!$I2187))</f>
        <v>兵　庫・西宮今津</v>
      </c>
    </row>
    <row r="2188" spans="1:15" x14ac:dyDescent="0.55000000000000004">
      <c r="A2188">
        <f>IF($K2188="","",100000000+男子登録情報!$C2188)</f>
        <v>100002187</v>
      </c>
      <c r="B2188" t="str">
        <f>IF($K2188="","",男子登録情報!$D2188&amp;" ("&amp;男子登録情報!$K2188&amp;")")</f>
        <v>嶋　航暢 (1)</v>
      </c>
      <c r="C2188" t="str">
        <f>IF($K2188="","",男子登録情報!$E2188)</f>
        <v>ｼﾏ ｶｽﾞﾏｻ</v>
      </c>
      <c r="D2188" t="str">
        <f>IF($K2188="","",男子登録情報!$O2188&amp;" "&amp;男子登録情報!$N2188&amp;" ("&amp;LEFT(男子登録情報!$F2188,2)&amp;")")</f>
        <v>Kazumasa SHIMA (04)</v>
      </c>
      <c r="E2188" t="str">
        <f>IF($K2188="","",男子登録情報!$P2188)</f>
        <v>JPN</v>
      </c>
      <c r="F2188" t="str">
        <f t="shared" si="34"/>
        <v>1</v>
      </c>
      <c r="G2188">
        <f>IF($K2188="","",男子登録情報!$M2188)</f>
        <v>28</v>
      </c>
      <c r="H2188">
        <f>IF($K2188="","",男子登録情報!$A2188)</f>
        <v>492237</v>
      </c>
      <c r="K2188">
        <f>IF(男子登録情報!$C2188="","",男子登録情報!$C2188)</f>
        <v>2187</v>
      </c>
      <c r="M2188">
        <f>IFERROR(IF(AND(402&lt;=VALUE(RIGHT(男子登録情報!$F2188,4)),競技会情報!$E$3*100+競技会情報!$G$3&gt;=VALUE(RIGHT(男子登録情報!$F2188,4))),VALUE(男子登録情報!$G2188)+1,VALUE(男子登録情報!$G2188)),"")</f>
        <v>18</v>
      </c>
      <c r="N2188" t="str">
        <f>IF($K2188="","",IF(男子登録情報!$H2188="北海道",男子登録情報!$H2188,LEFT(男子登録情報!$H2188,LEN(男子登録情報!$H2188)-1)))</f>
        <v>兵庫</v>
      </c>
      <c r="O2188" t="str">
        <f>IF($K2188="","",IF(LEN($N2188)=2,LEFT($N2188,1)&amp;"　"&amp;RIGHT($N2188,1)&amp;"・"&amp;男子登録情報!$I2188,$N2188&amp;"・"&amp;男子登録情報!$I2188))</f>
        <v>兵　庫・神戸商業</v>
      </c>
    </row>
    <row r="2189" spans="1:15" x14ac:dyDescent="0.55000000000000004">
      <c r="A2189">
        <f>IF($K2189="","",100000000+男子登録情報!$C2189)</f>
        <v>100002188</v>
      </c>
      <c r="B2189" t="str">
        <f>IF($K2189="","",男子登録情報!$D2189&amp;" ("&amp;男子登録情報!$K2189&amp;")")</f>
        <v>平井　佑樹 (4)</v>
      </c>
      <c r="C2189" t="str">
        <f>IF($K2189="","",男子登録情報!$E2189)</f>
        <v>ﾋﾗｲ ﾕｳｷ</v>
      </c>
      <c r="D2189" t="str">
        <f>IF($K2189="","",男子登録情報!$O2189&amp;" "&amp;男子登録情報!$N2189&amp;" ("&amp;LEFT(男子登録情報!$F2189,2)&amp;")")</f>
        <v>Yuki HIRAI (00)</v>
      </c>
      <c r="E2189" t="str">
        <f>IF($K2189="","",男子登録情報!$P2189)</f>
        <v>JPN</v>
      </c>
      <c r="F2189" t="str">
        <f t="shared" si="34"/>
        <v>1</v>
      </c>
      <c r="G2189">
        <f>IF($K2189="","",男子登録情報!$M2189)</f>
        <v>28</v>
      </c>
      <c r="H2189">
        <f>IF($K2189="","",男子登録情報!$A2189)</f>
        <v>492237</v>
      </c>
      <c r="K2189">
        <f>IF(男子登録情報!$C2189="","",男子登録情報!$C2189)</f>
        <v>2188</v>
      </c>
      <c r="M2189">
        <f>IFERROR(IF(AND(402&lt;=VALUE(RIGHT(男子登録情報!$F2189,4)),競技会情報!$E$3*100+競技会情報!$G$3&gt;=VALUE(RIGHT(男子登録情報!$F2189,4))),VALUE(男子登録情報!$G2189)+1,VALUE(男子登録情報!$G2189)),"")</f>
        <v>22</v>
      </c>
      <c r="N2189" t="str">
        <f>IF($K2189="","",IF(男子登録情報!$H2189="北海道",男子登録情報!$H2189,LEFT(男子登録情報!$H2189,LEN(男子登録情報!$H2189)-1)))</f>
        <v>大阪</v>
      </c>
      <c r="O2189" t="str">
        <f>IF($K2189="","",IF(LEN($N2189)=2,LEFT($N2189,1)&amp;"　"&amp;RIGHT($N2189,1)&amp;"・"&amp;男子登録情報!$I2189,$N2189&amp;"・"&amp;男子登録情報!$I2189))</f>
        <v>大　阪・履正社</v>
      </c>
    </row>
    <row r="2190" spans="1:15" x14ac:dyDescent="0.55000000000000004">
      <c r="A2190">
        <f>IF($K2190="","",100000000+男子登録情報!$C2190)</f>
        <v>100002189</v>
      </c>
      <c r="B2190" t="str">
        <f>IF($K2190="","",男子登録情報!$D2190&amp;" ("&amp;男子登録情報!$K2190&amp;")")</f>
        <v>北島　侑生 (1)</v>
      </c>
      <c r="C2190" t="str">
        <f>IF($K2190="","",男子登録情報!$E2190)</f>
        <v>ｷﾀｼﾞﾏ ﾕｳｾｲ</v>
      </c>
      <c r="D2190" t="str">
        <f>IF($K2190="","",男子登録情報!$O2190&amp;" "&amp;男子登録情報!$N2190&amp;" ("&amp;LEFT(男子登録情報!$F2190,2)&amp;")")</f>
        <v>Yusei KITAJIMA (04)</v>
      </c>
      <c r="E2190" t="str">
        <f>IF($K2190="","",男子登録情報!$P2190)</f>
        <v>JPN</v>
      </c>
      <c r="F2190" t="str">
        <f t="shared" si="34"/>
        <v>1</v>
      </c>
      <c r="G2190">
        <f>IF($K2190="","",男子登録情報!$M2190)</f>
        <v>28</v>
      </c>
      <c r="H2190">
        <f>IF($K2190="","",男子登録情報!$A2190)</f>
        <v>492237</v>
      </c>
      <c r="K2190">
        <f>IF(男子登録情報!$C2190="","",男子登録情報!$C2190)</f>
        <v>2189</v>
      </c>
      <c r="M2190">
        <f>IFERROR(IF(AND(402&lt;=VALUE(RIGHT(男子登録情報!$F2190,4)),競技会情報!$E$3*100+競技会情報!$G$3&gt;=VALUE(RIGHT(男子登録情報!$F2190,4))),VALUE(男子登録情報!$G2190)+1,VALUE(男子登録情報!$G2190)),"")</f>
        <v>18</v>
      </c>
      <c r="N2190" t="str">
        <f>IF($K2190="","",IF(男子登録情報!$H2190="北海道",男子登録情報!$H2190,LEFT(男子登録情報!$H2190,LEN(男子登録情報!$H2190)-1)))</f>
        <v>兵庫</v>
      </c>
      <c r="O2190" t="str">
        <f>IF($K2190="","",IF(LEN($N2190)=2,LEFT($N2190,1)&amp;"　"&amp;RIGHT($N2190,1)&amp;"・"&amp;男子登録情報!$I2190,$N2190&amp;"・"&amp;男子登録情報!$I2190))</f>
        <v>兵　庫・須磨友が丘</v>
      </c>
    </row>
    <row r="2191" spans="1:15" x14ac:dyDescent="0.55000000000000004">
      <c r="A2191">
        <f>IF($K2191="","",100000000+男子登録情報!$C2191)</f>
        <v>100002190</v>
      </c>
      <c r="B2191" t="str">
        <f>IF($K2191="","",男子登録情報!$D2191&amp;" ("&amp;男子登録情報!$K2191&amp;")")</f>
        <v>廣畑　玖人 (1)</v>
      </c>
      <c r="C2191" t="str">
        <f>IF($K2191="","",男子登録情報!$E2191)</f>
        <v>ﾋﾛﾊﾀ ﾋｻﾄ</v>
      </c>
      <c r="D2191" t="str">
        <f>IF($K2191="","",男子登録情報!$O2191&amp;" "&amp;男子登録情報!$N2191&amp;" ("&amp;LEFT(男子登録情報!$F2191,2)&amp;")")</f>
        <v>Hisato HIROHATA (03)</v>
      </c>
      <c r="E2191" t="str">
        <f>IF($K2191="","",男子登録情報!$P2191)</f>
        <v>JPN</v>
      </c>
      <c r="F2191" t="str">
        <f t="shared" si="34"/>
        <v>1</v>
      </c>
      <c r="G2191">
        <f>IF($K2191="","",男子登録情報!$M2191)</f>
        <v>27</v>
      </c>
      <c r="H2191">
        <f>IF($K2191="","",男子登録情報!$A2191)</f>
        <v>492329</v>
      </c>
      <c r="K2191">
        <f>IF(男子登録情報!$C2191="","",男子登録情報!$C2191)</f>
        <v>2190</v>
      </c>
      <c r="M2191">
        <f>IFERROR(IF(AND(402&lt;=VALUE(RIGHT(男子登録情報!$F2191,4)),競技会情報!$E$3*100+競技会情報!$G$3&gt;=VALUE(RIGHT(男子登録情報!$F2191,4))),VALUE(男子登録情報!$G2191)+1,VALUE(男子登録情報!$G2191)),"")</f>
        <v>19</v>
      </c>
      <c r="N2191" t="str">
        <f>IF($K2191="","",IF(男子登録情報!$H2191="北海道",男子登録情報!$H2191,LEFT(男子登録情報!$H2191,LEN(男子登録情報!$H2191)-1)))</f>
        <v>大阪</v>
      </c>
      <c r="O2191" t="str">
        <f>IF($K2191="","",IF(LEN($N2191)=2,LEFT($N2191,1)&amp;"　"&amp;RIGHT($N2191,1)&amp;"・"&amp;男子登録情報!$I2191,$N2191&amp;"・"&amp;男子登録情報!$I2191))</f>
        <v>大　阪・長尾</v>
      </c>
    </row>
    <row r="2192" spans="1:15" x14ac:dyDescent="0.55000000000000004">
      <c r="A2192">
        <f>IF($K2192="","",100000000+男子登録情報!$C2192)</f>
        <v>100002191</v>
      </c>
      <c r="B2192" t="str">
        <f>IF($K2192="","",男子登録情報!$D2192&amp;" ("&amp;男子登録情報!$K2192&amp;")")</f>
        <v>岡本　怜士 (1)</v>
      </c>
      <c r="C2192" t="str">
        <f>IF($K2192="","",男子登録情報!$E2192)</f>
        <v>ｵｶﾓﾄ ﾚｲｼﾞ</v>
      </c>
      <c r="D2192" t="str">
        <f>IF($K2192="","",男子登録情報!$O2192&amp;" "&amp;男子登録情報!$N2192&amp;" ("&amp;LEFT(男子登録情報!$F2192,2)&amp;")")</f>
        <v>Reiji OKAMOTO (04)</v>
      </c>
      <c r="E2192" t="str">
        <f>IF($K2192="","",男子登録情報!$P2192)</f>
        <v>JPN</v>
      </c>
      <c r="F2192" t="str">
        <f t="shared" si="34"/>
        <v>1</v>
      </c>
      <c r="G2192">
        <f>IF($K2192="","",男子登録情報!$M2192)</f>
        <v>24</v>
      </c>
      <c r="H2192">
        <f>IF($K2192="","",男子登録情報!$A2192)</f>
        <v>492329</v>
      </c>
      <c r="K2192">
        <f>IF(男子登録情報!$C2192="","",男子登録情報!$C2192)</f>
        <v>2191</v>
      </c>
      <c r="M2192">
        <f>IFERROR(IF(AND(402&lt;=VALUE(RIGHT(男子登録情報!$F2192,4)),競技会情報!$E$3*100+競技会情報!$G$3&gt;=VALUE(RIGHT(男子登録情報!$F2192,4))),VALUE(男子登録情報!$G2192)+1,VALUE(男子登録情報!$G2192)),"")</f>
        <v>18</v>
      </c>
      <c r="N2192" t="str">
        <f>IF($K2192="","",IF(男子登録情報!$H2192="北海道",男子登録情報!$H2192,LEFT(男子登録情報!$H2192,LEN(男子登録情報!$H2192)-1)))</f>
        <v>三重</v>
      </c>
      <c r="O2192" t="str">
        <f>IF($K2192="","",IF(LEN($N2192)=2,LEFT($N2192,1)&amp;"　"&amp;RIGHT($N2192,1)&amp;"・"&amp;男子登録情報!$I2192,$N2192&amp;"・"&amp;男子登録情報!$I2192))</f>
        <v>三　重・いなべ総合学園高等学校</v>
      </c>
    </row>
    <row r="2193" spans="1:15" x14ac:dyDescent="0.55000000000000004">
      <c r="A2193">
        <f>IF($K2193="","",100000000+男子登録情報!$C2193)</f>
        <v>100002192</v>
      </c>
      <c r="B2193" t="str">
        <f>IF($K2193="","",男子登録情報!$D2193&amp;" ("&amp;男子登録情報!$K2193&amp;")")</f>
        <v>大谷　光希 (1)</v>
      </c>
      <c r="C2193" t="str">
        <f>IF($K2193="","",男子登録情報!$E2193)</f>
        <v>ｵｵﾀﾆ ｺｳｷ</v>
      </c>
      <c r="D2193" t="str">
        <f>IF($K2193="","",男子登録情報!$O2193&amp;" "&amp;男子登録情報!$N2193&amp;" ("&amp;LEFT(男子登録情報!$F2193,2)&amp;")")</f>
        <v>Koki OHTANI (03)</v>
      </c>
      <c r="E2193" t="str">
        <f>IF($K2193="","",男子登録情報!$P2193)</f>
        <v>JPN</v>
      </c>
      <c r="F2193" t="str">
        <f t="shared" si="34"/>
        <v>1</v>
      </c>
      <c r="G2193">
        <f>IF($K2193="","",男子登録情報!$M2193)</f>
        <v>27</v>
      </c>
      <c r="H2193">
        <f>IF($K2193="","",男子登録情報!$A2193)</f>
        <v>492355</v>
      </c>
      <c r="K2193">
        <f>IF(男子登録情報!$C2193="","",男子登録情報!$C2193)</f>
        <v>2192</v>
      </c>
      <c r="M2193">
        <f>IFERROR(IF(AND(402&lt;=VALUE(RIGHT(男子登録情報!$F2193,4)),競技会情報!$E$3*100+競技会情報!$G$3&gt;=VALUE(RIGHT(男子登録情報!$F2193,4))),VALUE(男子登録情報!$G2193)+1,VALUE(男子登録情報!$G2193)),"")</f>
        <v>19</v>
      </c>
      <c r="N2193" t="str">
        <f>IF($K2193="","",IF(男子登録情報!$H2193="北海道",男子登録情報!$H2193,LEFT(男子登録情報!$H2193,LEN(男子登録情報!$H2193)-1)))</f>
        <v>大阪</v>
      </c>
      <c r="O2193" t="str">
        <f>IF($K2193="","",IF(LEN($N2193)=2,LEFT($N2193,1)&amp;"　"&amp;RIGHT($N2193,1)&amp;"・"&amp;男子登録情報!$I2193,$N2193&amp;"・"&amp;男子登録情報!$I2193))</f>
        <v>大　阪・大塚</v>
      </c>
    </row>
    <row r="2194" spans="1:15" x14ac:dyDescent="0.55000000000000004">
      <c r="A2194">
        <f>IF($K2194="","",100000000+男子登録情報!$C2194)</f>
        <v>100002193</v>
      </c>
      <c r="B2194" t="str">
        <f>IF($K2194="","",男子登録情報!$D2194&amp;" ("&amp;男子登録情報!$K2194&amp;")")</f>
        <v>中西　壱馬 (1)</v>
      </c>
      <c r="C2194" t="str">
        <f>IF($K2194="","",男子登録情報!$E2194)</f>
        <v>ﾅｶﾆｼ ｶｽﾞﾏ</v>
      </c>
      <c r="D2194" t="str">
        <f>IF($K2194="","",男子登録情報!$O2194&amp;" "&amp;男子登録情報!$N2194&amp;" ("&amp;LEFT(男子登録情報!$F2194,2)&amp;")")</f>
        <v>Kazuma NAKANISHI (03)</v>
      </c>
      <c r="E2194" t="str">
        <f>IF($K2194="","",男子登録情報!$P2194)</f>
        <v>JPN</v>
      </c>
      <c r="F2194" t="str">
        <f t="shared" si="34"/>
        <v>1</v>
      </c>
      <c r="G2194">
        <f>IF($K2194="","",男子登録情報!$M2194)</f>
        <v>29</v>
      </c>
      <c r="H2194">
        <f>IF($K2194="","",男子登録情報!$A2194)</f>
        <v>492355</v>
      </c>
      <c r="K2194">
        <f>IF(男子登録情報!$C2194="","",男子登録情報!$C2194)</f>
        <v>2193</v>
      </c>
      <c r="M2194">
        <f>IFERROR(IF(AND(402&lt;=VALUE(RIGHT(男子登録情報!$F2194,4)),競技会情報!$E$3*100+競技会情報!$G$3&gt;=VALUE(RIGHT(男子登録情報!$F2194,4))),VALUE(男子登録情報!$G2194)+1,VALUE(男子登録情報!$G2194)),"")</f>
        <v>19</v>
      </c>
      <c r="N2194" t="str">
        <f>IF($K2194="","",IF(男子登録情報!$H2194="北海道",男子登録情報!$H2194,LEFT(男子登録情報!$H2194,LEN(男子登録情報!$H2194)-1)))</f>
        <v>奈良</v>
      </c>
      <c r="O2194" t="str">
        <f>IF($K2194="","",IF(LEN($N2194)=2,LEFT($N2194,1)&amp;"　"&amp;RIGHT($N2194,1)&amp;"・"&amp;男子登録情報!$I2194,$N2194&amp;"・"&amp;男子登録情報!$I2194))</f>
        <v>奈　良・添上</v>
      </c>
    </row>
    <row r="2195" spans="1:15" x14ac:dyDescent="0.55000000000000004">
      <c r="A2195">
        <f>IF($K2195="","",100000000+男子登録情報!$C2195)</f>
        <v>100002194</v>
      </c>
      <c r="B2195" t="str">
        <f>IF($K2195="","",男子登録情報!$D2195&amp;" ("&amp;男子登録情報!$K2195&amp;")")</f>
        <v>毛塚　貴雅 (1)</v>
      </c>
      <c r="C2195" t="str">
        <f>IF($K2195="","",男子登録情報!$E2195)</f>
        <v>ｹﾂﾞｶ ﾀｶﾏｻ</v>
      </c>
      <c r="D2195" t="str">
        <f>IF($K2195="","",男子登録情報!$O2195&amp;" "&amp;男子登録情報!$N2195&amp;" ("&amp;LEFT(男子登録情報!$F2195,2)&amp;")")</f>
        <v>Takamasa KEZUKA (03)</v>
      </c>
      <c r="E2195" t="str">
        <f>IF($K2195="","",男子登録情報!$P2195)</f>
        <v>JPN</v>
      </c>
      <c r="F2195" t="str">
        <f t="shared" si="34"/>
        <v>1</v>
      </c>
      <c r="G2195">
        <f>IF($K2195="","",男子登録情報!$M2195)</f>
        <v>27</v>
      </c>
      <c r="H2195">
        <f>IF($K2195="","",男子登録情報!$A2195)</f>
        <v>492355</v>
      </c>
      <c r="K2195">
        <f>IF(男子登録情報!$C2195="","",男子登録情報!$C2195)</f>
        <v>2194</v>
      </c>
      <c r="M2195">
        <f>IFERROR(IF(AND(402&lt;=VALUE(RIGHT(男子登録情報!$F2195,4)),競技会情報!$E$3*100+競技会情報!$G$3&gt;=VALUE(RIGHT(男子登録情報!$F2195,4))),VALUE(男子登録情報!$G2195)+1,VALUE(男子登録情報!$G2195)),"")</f>
        <v>19</v>
      </c>
      <c r="N2195" t="str">
        <f>IF($K2195="","",IF(男子登録情報!$H2195="北海道",男子登録情報!$H2195,LEFT(男子登録情報!$H2195,LEN(男子登録情報!$H2195)-1)))</f>
        <v>大阪</v>
      </c>
      <c r="O2195" t="str">
        <f>IF($K2195="","",IF(LEN($N2195)=2,LEFT($N2195,1)&amp;"　"&amp;RIGHT($N2195,1)&amp;"・"&amp;男子登録情報!$I2195,$N2195&amp;"・"&amp;男子登録情報!$I2195))</f>
        <v>大　阪・大塚</v>
      </c>
    </row>
    <row r="2196" spans="1:15" x14ac:dyDescent="0.55000000000000004">
      <c r="A2196">
        <f>IF($K2196="","",100000000+男子登録情報!$C2196)</f>
        <v>100002195</v>
      </c>
      <c r="B2196" t="str">
        <f>IF($K2196="","",男子登録情報!$D2196&amp;" ("&amp;男子登録情報!$K2196&amp;")")</f>
        <v>尾松　祐治 (1)</v>
      </c>
      <c r="C2196" t="str">
        <f>IF($K2196="","",男子登録情報!$E2196)</f>
        <v>ｵﾏﾂ ﾕｳｼﾞ</v>
      </c>
      <c r="D2196" t="str">
        <f>IF($K2196="","",男子登録情報!$O2196&amp;" "&amp;男子登録情報!$N2196&amp;" ("&amp;LEFT(男子登録情報!$F2196,2)&amp;")")</f>
        <v>Yuji OMATSU (03)</v>
      </c>
      <c r="E2196" t="str">
        <f>IF($K2196="","",男子登録情報!$P2196)</f>
        <v>JPN</v>
      </c>
      <c r="F2196" t="str">
        <f t="shared" si="34"/>
        <v>1</v>
      </c>
      <c r="G2196">
        <f>IF($K2196="","",男子登録情報!$M2196)</f>
        <v>26</v>
      </c>
      <c r="H2196">
        <f>IF($K2196="","",男子登録情報!$A2196)</f>
        <v>492355</v>
      </c>
      <c r="K2196">
        <f>IF(男子登録情報!$C2196="","",男子登録情報!$C2196)</f>
        <v>2195</v>
      </c>
      <c r="M2196">
        <f>IFERROR(IF(AND(402&lt;=VALUE(RIGHT(男子登録情報!$F2196,4)),競技会情報!$E$3*100+競技会情報!$G$3&gt;=VALUE(RIGHT(男子登録情報!$F2196,4))),VALUE(男子登録情報!$G2196)+1,VALUE(男子登録情報!$G2196)),"")</f>
        <v>19</v>
      </c>
      <c r="N2196" t="str">
        <f>IF($K2196="","",IF(男子登録情報!$H2196="北海道",男子登録情報!$H2196,LEFT(男子登録情報!$H2196,LEN(男子登録情報!$H2196)-1)))</f>
        <v>京都</v>
      </c>
      <c r="O2196" t="str">
        <f>IF($K2196="","",IF(LEN($N2196)=2,LEFT($N2196,1)&amp;"　"&amp;RIGHT($N2196,1)&amp;"・"&amp;男子登録情報!$I2196,$N2196&amp;"・"&amp;男子登録情報!$I2196))</f>
        <v>京　都・両洋</v>
      </c>
    </row>
    <row r="2197" spans="1:15" x14ac:dyDescent="0.55000000000000004">
      <c r="A2197">
        <f>IF($K2197="","",100000000+男子登録情報!$C2197)</f>
        <v>100002196</v>
      </c>
      <c r="B2197" t="str">
        <f>IF($K2197="","",男子登録情報!$D2197&amp;" ("&amp;男子登録情報!$K2197&amp;")")</f>
        <v>北本　雄士 (1)</v>
      </c>
      <c r="C2197" t="str">
        <f>IF($K2197="","",男子登録情報!$E2197)</f>
        <v>ｷﾀﾓﾄ ﾕｳｼﾞ</v>
      </c>
      <c r="D2197" t="str">
        <f>IF($K2197="","",男子登録情報!$O2197&amp;" "&amp;男子登録情報!$N2197&amp;" ("&amp;LEFT(男子登録情報!$F2197,2)&amp;")")</f>
        <v>Yuji KITAMOTO (03)</v>
      </c>
      <c r="E2197" t="str">
        <f>IF($K2197="","",男子登録情報!$P2197)</f>
        <v>JPN</v>
      </c>
      <c r="F2197" t="str">
        <f t="shared" si="34"/>
        <v>1</v>
      </c>
      <c r="G2197">
        <f>IF($K2197="","",男子登録情報!$M2197)</f>
        <v>27</v>
      </c>
      <c r="H2197">
        <f>IF($K2197="","",男子登録情報!$A2197)</f>
        <v>492355</v>
      </c>
      <c r="K2197">
        <f>IF(男子登録情報!$C2197="","",男子登録情報!$C2197)</f>
        <v>2196</v>
      </c>
      <c r="M2197">
        <f>IFERROR(IF(AND(402&lt;=VALUE(RIGHT(男子登録情報!$F2197,4)),競技会情報!$E$3*100+競技会情報!$G$3&gt;=VALUE(RIGHT(男子登録情報!$F2197,4))),VALUE(男子登録情報!$G2197)+1,VALUE(男子登録情報!$G2197)),"")</f>
        <v>19</v>
      </c>
      <c r="N2197" t="str">
        <f>IF($K2197="","",IF(男子登録情報!$H2197="北海道",男子登録情報!$H2197,LEFT(男子登録情報!$H2197,LEN(男子登録情報!$H2197)-1)))</f>
        <v>大阪</v>
      </c>
      <c r="O2197" t="str">
        <f>IF($K2197="","",IF(LEN($N2197)=2,LEFT($N2197,1)&amp;"　"&amp;RIGHT($N2197,1)&amp;"・"&amp;男子登録情報!$I2197,$N2197&amp;"・"&amp;男子登録情報!$I2197))</f>
        <v>大　阪・箕面自由学園</v>
      </c>
    </row>
    <row r="2198" spans="1:15" x14ac:dyDescent="0.55000000000000004">
      <c r="A2198">
        <f>IF($K2198="","",100000000+男子登録情報!$C2198)</f>
        <v>100002197</v>
      </c>
      <c r="B2198" t="str">
        <f>IF($K2198="","",男子登録情報!$D2198&amp;" ("&amp;男子登録情報!$K2198&amp;")")</f>
        <v>植田　絢慎 (1)</v>
      </c>
      <c r="C2198" t="str">
        <f>IF($K2198="","",男子登録情報!$E2198)</f>
        <v>ｳｴﾀﾞ ｹﾝｼﾝ</v>
      </c>
      <c r="D2198" t="str">
        <f>IF($K2198="","",男子登録情報!$O2198&amp;" "&amp;男子登録情報!$N2198&amp;" ("&amp;LEFT(男子登録情報!$F2198,2)&amp;")")</f>
        <v>Kenshin UEDA (03)</v>
      </c>
      <c r="E2198" t="str">
        <f>IF($K2198="","",男子登録情報!$P2198)</f>
        <v>JPN</v>
      </c>
      <c r="F2198" t="str">
        <f t="shared" si="34"/>
        <v>1</v>
      </c>
      <c r="G2198">
        <f>IF($K2198="","",男子登録情報!$M2198)</f>
        <v>27</v>
      </c>
      <c r="H2198">
        <f>IF($K2198="","",男子登録情報!$A2198)</f>
        <v>492355</v>
      </c>
      <c r="K2198">
        <f>IF(男子登録情報!$C2198="","",男子登録情報!$C2198)</f>
        <v>2197</v>
      </c>
      <c r="M2198">
        <f>IFERROR(IF(AND(402&lt;=VALUE(RIGHT(男子登録情報!$F2198,4)),競技会情報!$E$3*100+競技会情報!$G$3&gt;=VALUE(RIGHT(男子登録情報!$F2198,4))),VALUE(男子登録情報!$G2198)+1,VALUE(男子登録情報!$G2198)),"")</f>
        <v>19</v>
      </c>
      <c r="N2198" t="str">
        <f>IF($K2198="","",IF(男子登録情報!$H2198="北海道",男子登録情報!$H2198,LEFT(男子登録情報!$H2198,LEN(男子登録情報!$H2198)-1)))</f>
        <v>大阪</v>
      </c>
      <c r="O2198" t="str">
        <f>IF($K2198="","",IF(LEN($N2198)=2,LEFT($N2198,1)&amp;"　"&amp;RIGHT($N2198,1)&amp;"・"&amp;男子登録情報!$I2198,$N2198&amp;"・"&amp;男子登録情報!$I2198))</f>
        <v>大　阪・信太</v>
      </c>
    </row>
    <row r="2199" spans="1:15" x14ac:dyDescent="0.55000000000000004">
      <c r="A2199">
        <f>IF($K2199="","",100000000+男子登録情報!$C2199)</f>
        <v>100002198</v>
      </c>
      <c r="B2199" t="str">
        <f>IF($K2199="","",男子登録情報!$D2199&amp;" ("&amp;男子登録情報!$K2199&amp;")")</f>
        <v>伊藤　茜哉 (1)</v>
      </c>
      <c r="C2199" t="str">
        <f>IF($K2199="","",男子登録情報!$E2199)</f>
        <v>ｲﾄｳ ｾﾝﾔ</v>
      </c>
      <c r="D2199" t="str">
        <f>IF($K2199="","",男子登録情報!$O2199&amp;" "&amp;男子登録情報!$N2199&amp;" ("&amp;LEFT(男子登録情報!$F2199,2)&amp;")")</f>
        <v>Senya ITO (03)</v>
      </c>
      <c r="E2199" t="str">
        <f>IF($K2199="","",男子登録情報!$P2199)</f>
        <v>JPN</v>
      </c>
      <c r="F2199" t="str">
        <f t="shared" si="34"/>
        <v>1</v>
      </c>
      <c r="G2199">
        <f>IF($K2199="","",男子登録情報!$M2199)</f>
        <v>27</v>
      </c>
      <c r="H2199">
        <f>IF($K2199="","",男子登録情報!$A2199)</f>
        <v>492355</v>
      </c>
      <c r="K2199">
        <f>IF(男子登録情報!$C2199="","",男子登録情報!$C2199)</f>
        <v>2198</v>
      </c>
      <c r="M2199">
        <f>IFERROR(IF(AND(402&lt;=VALUE(RIGHT(男子登録情報!$F2199,4)),競技会情報!$E$3*100+競技会情報!$G$3&gt;=VALUE(RIGHT(男子登録情報!$F2199,4))),VALUE(男子登録情報!$G2199)+1,VALUE(男子登録情報!$G2199)),"")</f>
        <v>19</v>
      </c>
      <c r="N2199" t="str">
        <f>IF($K2199="","",IF(男子登録情報!$H2199="北海道",男子登録情報!$H2199,LEFT(男子登録情報!$H2199,LEN(男子登録情報!$H2199)-1)))</f>
        <v>大阪</v>
      </c>
      <c r="O2199" t="str">
        <f>IF($K2199="","",IF(LEN($N2199)=2,LEFT($N2199,1)&amp;"　"&amp;RIGHT($N2199,1)&amp;"・"&amp;男子登録情報!$I2199,$N2199&amp;"・"&amp;男子登録情報!$I2199))</f>
        <v>大　阪・摂津</v>
      </c>
    </row>
    <row r="2200" spans="1:15" x14ac:dyDescent="0.55000000000000004">
      <c r="A2200">
        <f>IF($K2200="","",100000000+男子登録情報!$C2200)</f>
        <v>100002199</v>
      </c>
      <c r="B2200" t="str">
        <f>IF($K2200="","",男子登録情報!$D2200&amp;" ("&amp;男子登録情報!$K2200&amp;")")</f>
        <v>東奥　倖希 (1)</v>
      </c>
      <c r="C2200" t="str">
        <f>IF($K2200="","",男子登録情報!$E2200)</f>
        <v>ﾋｶﾞｼｵｸ ｺｳｷ</v>
      </c>
      <c r="D2200" t="str">
        <f>IF($K2200="","",男子登録情報!$O2200&amp;" "&amp;男子登録情報!$N2200&amp;" ("&amp;LEFT(男子登録情報!$F2200,2)&amp;")")</f>
        <v>Koki HIGASHIOKU (03)</v>
      </c>
      <c r="E2200" t="str">
        <f>IF($K2200="","",男子登録情報!$P2200)</f>
        <v>JPN</v>
      </c>
      <c r="F2200" t="str">
        <f t="shared" si="34"/>
        <v>1</v>
      </c>
      <c r="G2200">
        <f>IF($K2200="","",男子登録情報!$M2200)</f>
        <v>29</v>
      </c>
      <c r="H2200">
        <f>IF($K2200="","",男子登録情報!$A2200)</f>
        <v>492249</v>
      </c>
      <c r="K2200">
        <f>IF(男子登録情報!$C2200="","",男子登録情報!$C2200)</f>
        <v>2199</v>
      </c>
      <c r="M2200">
        <f>IFERROR(IF(AND(402&lt;=VALUE(RIGHT(男子登録情報!$F2200,4)),競技会情報!$E$3*100+競技会情報!$G$3&gt;=VALUE(RIGHT(男子登録情報!$F2200,4))),VALUE(男子登録情報!$G2200)+1,VALUE(男子登録情報!$G2200)),"")</f>
        <v>19</v>
      </c>
      <c r="N2200" t="str">
        <f>IF($K2200="","",IF(男子登録情報!$H2200="北海道",男子登録情報!$H2200,LEFT(男子登録情報!$H2200,LEN(男子登録情報!$H2200)-1)))</f>
        <v>大阪</v>
      </c>
      <c r="O2200" t="str">
        <f>IF($K2200="","",IF(LEN($N2200)=2,LEFT($N2200,1)&amp;"　"&amp;RIGHT($N2200,1)&amp;"・"&amp;男子登録情報!$I2200,$N2200&amp;"・"&amp;男子登録情報!$I2200))</f>
        <v>大　阪・関西福祉科学大学</v>
      </c>
    </row>
    <row r="2201" spans="1:15" x14ac:dyDescent="0.55000000000000004">
      <c r="A2201">
        <f>IF($K2201="","",100000000+男子登録情報!$C2201)</f>
        <v>100002200</v>
      </c>
      <c r="B2201" t="str">
        <f>IF($K2201="","",男子登録情報!$D2201&amp;" ("&amp;男子登録情報!$K2201&amp;")")</f>
        <v>信正　颯太 (1)</v>
      </c>
      <c r="C2201" t="str">
        <f>IF($K2201="","",男子登録情報!$E2201)</f>
        <v>ﾉﾌﾞﾏｻ ｿｳﾀ</v>
      </c>
      <c r="D2201" t="str">
        <f>IF($K2201="","",男子登録情報!$O2201&amp;" "&amp;男子登録情報!$N2201&amp;" ("&amp;LEFT(男子登録情報!$F2201,2)&amp;")")</f>
        <v>Sota NOBUMASA (03)</v>
      </c>
      <c r="E2201" t="str">
        <f>IF($K2201="","",男子登録情報!$P2201)</f>
        <v>JPN</v>
      </c>
      <c r="F2201" t="str">
        <f t="shared" si="34"/>
        <v>1</v>
      </c>
      <c r="G2201">
        <f>IF($K2201="","",男子登録情報!$M2201)</f>
        <v>29</v>
      </c>
      <c r="H2201">
        <f>IF($K2201="","",男子登録情報!$A2201)</f>
        <v>492249</v>
      </c>
      <c r="K2201">
        <f>IF(男子登録情報!$C2201="","",男子登録情報!$C2201)</f>
        <v>2200</v>
      </c>
      <c r="M2201">
        <f>IFERROR(IF(AND(402&lt;=VALUE(RIGHT(男子登録情報!$F2201,4)),競技会情報!$E$3*100+競技会情報!$G$3&gt;=VALUE(RIGHT(男子登録情報!$F2201,4))),VALUE(男子登録情報!$G2201)+1,VALUE(男子登録情報!$G2201)),"")</f>
        <v>19</v>
      </c>
      <c r="N2201" t="str">
        <f>IF($K2201="","",IF(男子登録情報!$H2201="北海道",男子登録情報!$H2201,LEFT(男子登録情報!$H2201,LEN(男子登録情報!$H2201)-1)))</f>
        <v>奈良</v>
      </c>
      <c r="O2201" t="str">
        <f>IF($K2201="","",IF(LEN($N2201)=2,LEFT($N2201,1)&amp;"　"&amp;RIGHT($N2201,1)&amp;"・"&amp;男子登録情報!$I2201,$N2201&amp;"・"&amp;男子登録情報!$I2201))</f>
        <v>奈　良・榛生昇陽</v>
      </c>
    </row>
    <row r="2202" spans="1:15" x14ac:dyDescent="0.55000000000000004">
      <c r="A2202">
        <f>IF($K2202="","",100000000+男子登録情報!$C2202)</f>
        <v>100002201</v>
      </c>
      <c r="B2202" t="str">
        <f>IF($K2202="","",男子登録情報!$D2202&amp;" ("&amp;男子登録情報!$K2202&amp;")")</f>
        <v>清水　雄大 (1)</v>
      </c>
      <c r="C2202" t="str">
        <f>IF($K2202="","",男子登録情報!$E2202)</f>
        <v>ｼﾐｽﾞ ﾕｳﾀﾞｲ</v>
      </c>
      <c r="D2202" t="str">
        <f>IF($K2202="","",男子登録情報!$O2202&amp;" "&amp;男子登録情報!$N2202&amp;" ("&amp;LEFT(男子登録情報!$F2202,2)&amp;")")</f>
        <v>Yudai SHIMIZU (03)</v>
      </c>
      <c r="E2202" t="str">
        <f>IF($K2202="","",男子登録情報!$P2202)</f>
        <v>JPN</v>
      </c>
      <c r="F2202" t="str">
        <f t="shared" si="34"/>
        <v>1</v>
      </c>
      <c r="G2202">
        <f>IF($K2202="","",男子登録情報!$M2202)</f>
        <v>25</v>
      </c>
      <c r="H2202">
        <f>IF($K2202="","",男子登録情報!$A2202)</f>
        <v>492249</v>
      </c>
      <c r="K2202">
        <f>IF(男子登録情報!$C2202="","",男子登録情報!$C2202)</f>
        <v>2201</v>
      </c>
      <c r="M2202">
        <f>IFERROR(IF(AND(402&lt;=VALUE(RIGHT(男子登録情報!$F2202,4)),競技会情報!$E$3*100+競技会情報!$G$3&gt;=VALUE(RIGHT(男子登録情報!$F2202,4))),VALUE(男子登録情報!$G2202)+1,VALUE(男子登録情報!$G2202)),"")</f>
        <v>19</v>
      </c>
      <c r="N2202" t="str">
        <f>IF($K2202="","",IF(男子登録情報!$H2202="北海道",男子登録情報!$H2202,LEFT(男子登録情報!$H2202,LEN(男子登録情報!$H2202)-1)))</f>
        <v>滋賀</v>
      </c>
      <c r="O2202" t="str">
        <f>IF($K2202="","",IF(LEN($N2202)=2,LEFT($N2202,1)&amp;"　"&amp;RIGHT($N2202,1)&amp;"・"&amp;男子登録情報!$I2202,$N2202&amp;"・"&amp;男子登録情報!$I2202))</f>
        <v>滋　賀・水口</v>
      </c>
    </row>
    <row r="2203" spans="1:15" x14ac:dyDescent="0.55000000000000004">
      <c r="A2203">
        <f>IF($K2203="","",100000000+男子登録情報!$C2203)</f>
        <v>100002202</v>
      </c>
      <c r="B2203" t="str">
        <f>IF($K2203="","",男子登録情報!$D2203&amp;" ("&amp;男子登録情報!$K2203&amp;")")</f>
        <v>藤　幸太郎 (2)</v>
      </c>
      <c r="C2203" t="str">
        <f>IF($K2203="","",男子登録情報!$E2203)</f>
        <v>ﾌｼﾞ ｺｳﾀﾛｳ</v>
      </c>
      <c r="D2203" t="str">
        <f>IF($K2203="","",男子登録情報!$O2203&amp;" "&amp;男子登録情報!$N2203&amp;" ("&amp;LEFT(男子登録情報!$F2203,2)&amp;")")</f>
        <v>Kotaro FUJI (02)</v>
      </c>
      <c r="E2203" t="str">
        <f>IF($K2203="","",男子登録情報!$P2203)</f>
        <v>JPN</v>
      </c>
      <c r="F2203" t="str">
        <f t="shared" si="34"/>
        <v>1</v>
      </c>
      <c r="G2203">
        <f>IF($K2203="","",男子登録情報!$M2203)</f>
        <v>28</v>
      </c>
      <c r="H2203">
        <f>IF($K2203="","",男子登録情報!$A2203)</f>
        <v>492578</v>
      </c>
      <c r="K2203">
        <f>IF(男子登録情報!$C2203="","",男子登録情報!$C2203)</f>
        <v>2202</v>
      </c>
      <c r="M2203">
        <f>IFERROR(IF(AND(402&lt;=VALUE(RIGHT(男子登録情報!$F2203,4)),競技会情報!$E$3*100+競技会情報!$G$3&gt;=VALUE(RIGHT(男子登録情報!$F2203,4))),VALUE(男子登録情報!$G2203)+1,VALUE(男子登録情報!$G2203)),"")</f>
        <v>20</v>
      </c>
      <c r="N2203" t="str">
        <f>IF($K2203="","",IF(男子登録情報!$H2203="北海道",男子登録情報!$H2203,LEFT(男子登録情報!$H2203,LEN(男子登録情報!$H2203)-1)))</f>
        <v>兵庫</v>
      </c>
      <c r="O2203" t="str">
        <f>IF($K2203="","",IF(LEN($N2203)=2,LEFT($N2203,1)&amp;"　"&amp;RIGHT($N2203,1)&amp;"・"&amp;男子登録情報!$I2203,$N2203&amp;"・"&amp;男子登録情報!$I2203))</f>
        <v>兵　庫・報徳学園</v>
      </c>
    </row>
    <row r="2204" spans="1:15" x14ac:dyDescent="0.55000000000000004">
      <c r="A2204">
        <f>IF($K2204="","",100000000+男子登録情報!$C2204)</f>
        <v>100002203</v>
      </c>
      <c r="B2204" t="str">
        <f>IF($K2204="","",男子登録情報!$D2204&amp;" ("&amp;男子登録情報!$K2204&amp;")")</f>
        <v>濵木　遼太 (4)</v>
      </c>
      <c r="C2204" t="str">
        <f>IF($K2204="","",男子登録情報!$E2204)</f>
        <v>ﾊﾏｷ ﾘｮｳﾀ</v>
      </c>
      <c r="D2204" t="str">
        <f>IF($K2204="","",男子登録情報!$O2204&amp;" "&amp;男子登録情報!$N2204&amp;" ("&amp;LEFT(男子登録情報!$F2204,2)&amp;")")</f>
        <v>Ryota HAMAKI (00)</v>
      </c>
      <c r="E2204" t="str">
        <f>IF($K2204="","",男子登録情報!$P2204)</f>
        <v>JPN</v>
      </c>
      <c r="F2204" t="str">
        <f t="shared" si="34"/>
        <v>1</v>
      </c>
      <c r="G2204">
        <f>IF($K2204="","",男子登録情報!$M2204)</f>
        <v>27</v>
      </c>
      <c r="H2204">
        <f>IF($K2204="","",男子登録情報!$A2204)</f>
        <v>492578</v>
      </c>
      <c r="K2204">
        <f>IF(男子登録情報!$C2204="","",男子登録情報!$C2204)</f>
        <v>2203</v>
      </c>
      <c r="M2204">
        <f>IFERROR(IF(AND(402&lt;=VALUE(RIGHT(男子登録情報!$F2204,4)),競技会情報!$E$3*100+競技会情報!$G$3&gt;=VALUE(RIGHT(男子登録情報!$F2204,4))),VALUE(男子登録情報!$G2204)+1,VALUE(男子登録情報!$G2204)),"")</f>
        <v>21</v>
      </c>
      <c r="N2204" t="str">
        <f>IF($K2204="","",IF(男子登録情報!$H2204="北海道",男子登録情報!$H2204,LEFT(男子登録情報!$H2204,LEN(男子登録情報!$H2204)-1)))</f>
        <v>大阪</v>
      </c>
      <c r="O2204" t="str">
        <f>IF($K2204="","",IF(LEN($N2204)=2,LEFT($N2204,1)&amp;"　"&amp;RIGHT($N2204,1)&amp;"・"&amp;男子登録情報!$I2204,$N2204&amp;"・"&amp;男子登録情報!$I2204))</f>
        <v>大　阪・大阪府立堺西</v>
      </c>
    </row>
    <row r="2205" spans="1:15" x14ac:dyDescent="0.55000000000000004">
      <c r="A2205">
        <f>IF($K2205="","",100000000+男子登録情報!$C2205)</f>
        <v>100002204</v>
      </c>
      <c r="B2205" t="str">
        <f>IF($K2205="","",男子登録情報!$D2205&amp;" ("&amp;男子登録情報!$K2205&amp;")")</f>
        <v>小林　和貴 (4)</v>
      </c>
      <c r="C2205" t="str">
        <f>IF($K2205="","",男子登録情報!$E2205)</f>
        <v>ｺﾊﾞﾔｼ ｶｽﾞｷ</v>
      </c>
      <c r="D2205" t="str">
        <f>IF($K2205="","",男子登録情報!$O2205&amp;" "&amp;男子登録情報!$N2205&amp;" ("&amp;LEFT(男子登録情報!$F2205,2)&amp;")")</f>
        <v>Kazuki KOBAYASHI (00)</v>
      </c>
      <c r="E2205" t="str">
        <f>IF($K2205="","",男子登録情報!$P2205)</f>
        <v>JPN</v>
      </c>
      <c r="F2205" t="str">
        <f t="shared" si="34"/>
        <v>1</v>
      </c>
      <c r="G2205">
        <f>IF($K2205="","",男子登録情報!$M2205)</f>
        <v>27</v>
      </c>
      <c r="H2205">
        <f>IF($K2205="","",男子登録情報!$A2205)</f>
        <v>492578</v>
      </c>
      <c r="K2205">
        <f>IF(男子登録情報!$C2205="","",男子登録情報!$C2205)</f>
        <v>2204</v>
      </c>
      <c r="M2205">
        <f>IFERROR(IF(AND(402&lt;=VALUE(RIGHT(男子登録情報!$F2205,4)),競技会情報!$E$3*100+競技会情報!$G$3&gt;=VALUE(RIGHT(男子登録情報!$F2205,4))),VALUE(男子登録情報!$G2205)+1,VALUE(男子登録情報!$G2205)),"")</f>
        <v>22</v>
      </c>
      <c r="N2205" t="str">
        <f>IF($K2205="","",IF(男子登録情報!$H2205="北海道",男子登録情報!$H2205,LEFT(男子登録情報!$H2205,LEN(男子登録情報!$H2205)-1)))</f>
        <v>広島</v>
      </c>
      <c r="O2205" t="str">
        <f>IF($K2205="","",IF(LEN($N2205)=2,LEFT($N2205,1)&amp;"　"&amp;RIGHT($N2205,1)&amp;"・"&amp;男子登録情報!$I2205,$N2205&amp;"・"&amp;男子登録情報!$I2205))</f>
        <v>広　島・福山明王台</v>
      </c>
    </row>
    <row r="2206" spans="1:15" x14ac:dyDescent="0.55000000000000004">
      <c r="A2206">
        <f>IF($K2206="","",100000000+男子登録情報!$C2206)</f>
        <v>100002205</v>
      </c>
      <c r="B2206" t="str">
        <f>IF($K2206="","",男子登録情報!$D2206&amp;" ("&amp;男子登録情報!$K2206&amp;")")</f>
        <v>宮城　刀麻 (1)</v>
      </c>
      <c r="C2206" t="str">
        <f>IF($K2206="","",男子登録情報!$E2206)</f>
        <v>ﾐﾔｷﾞ ﾄｳﾏ</v>
      </c>
      <c r="D2206" t="str">
        <f>IF($K2206="","",男子登録情報!$O2206&amp;" "&amp;男子登録情報!$N2206&amp;" ("&amp;LEFT(男子登録情報!$F2206,2)&amp;")")</f>
        <v>Toma MIYAGI (03)</v>
      </c>
      <c r="E2206" t="str">
        <f>IF($K2206="","",男子登録情報!$P2206)</f>
        <v>JPN</v>
      </c>
      <c r="F2206" t="str">
        <f t="shared" si="34"/>
        <v>1</v>
      </c>
      <c r="G2206">
        <f>IF($K2206="","",男子登録情報!$M2206)</f>
        <v>27</v>
      </c>
      <c r="H2206">
        <f>IF($K2206="","",男子登録情報!$A2206)</f>
        <v>492578</v>
      </c>
      <c r="K2206">
        <f>IF(男子登録情報!$C2206="","",男子登録情報!$C2206)</f>
        <v>2205</v>
      </c>
      <c r="M2206">
        <f>IFERROR(IF(AND(402&lt;=VALUE(RIGHT(男子登録情報!$F2206,4)),競技会情報!$E$3*100+競技会情報!$G$3&gt;=VALUE(RIGHT(男子登録情報!$F2206,4))),VALUE(男子登録情報!$G2206)+1,VALUE(男子登録情報!$G2206)),"")</f>
        <v>19</v>
      </c>
      <c r="N2206" t="str">
        <f>IF($K2206="","",IF(男子登録情報!$H2206="北海道",男子登録情報!$H2206,LEFT(男子登録情報!$H2206,LEN(男子登録情報!$H2206)-1)))</f>
        <v>大阪</v>
      </c>
      <c r="O2206" t="str">
        <f>IF($K2206="","",IF(LEN($N2206)=2,LEFT($N2206,1)&amp;"　"&amp;RIGHT($N2206,1)&amp;"・"&amp;男子登録情報!$I2206,$N2206&amp;"・"&amp;男子登録情報!$I2206))</f>
        <v>大　阪・清明学院</v>
      </c>
    </row>
    <row r="2207" spans="1:15" x14ac:dyDescent="0.55000000000000004">
      <c r="A2207">
        <f>IF($K2207="","",100000000+男子登録情報!$C2207)</f>
        <v>100002206</v>
      </c>
      <c r="B2207" t="str">
        <f>IF($K2207="","",男子登録情報!$D2207&amp;" ("&amp;男子登録情報!$K2207&amp;")")</f>
        <v>奥田　一星 (4)</v>
      </c>
      <c r="C2207" t="str">
        <f>IF($K2207="","",男子登録情報!$E2207)</f>
        <v>ｵｸﾀﾞ ｲｯｾｲ</v>
      </c>
      <c r="D2207" t="str">
        <f>IF($K2207="","",男子登録情報!$O2207&amp;" "&amp;男子登録情報!$N2207&amp;" ("&amp;LEFT(男子登録情報!$F2207,2)&amp;")")</f>
        <v>Issei OKUDA  (00)</v>
      </c>
      <c r="E2207" t="str">
        <f>IF($K2207="","",男子登録情報!$P2207)</f>
        <v>JPN</v>
      </c>
      <c r="F2207" t="str">
        <f t="shared" si="34"/>
        <v>1</v>
      </c>
      <c r="G2207">
        <f>IF($K2207="","",男子登録情報!$M2207)</f>
        <v>29</v>
      </c>
      <c r="H2207">
        <f>IF($K2207="","",男子登録情報!$A2207)</f>
        <v>492578</v>
      </c>
      <c r="K2207">
        <f>IF(男子登録情報!$C2207="","",男子登録情報!$C2207)</f>
        <v>2206</v>
      </c>
      <c r="M2207">
        <f>IFERROR(IF(AND(402&lt;=VALUE(RIGHT(男子登録情報!$F2207,4)),競技会情報!$E$3*100+競技会情報!$G$3&gt;=VALUE(RIGHT(男子登録情報!$F2207,4))),VALUE(男子登録情報!$G2207)+1,VALUE(男子登録情報!$G2207)),"")</f>
        <v>22</v>
      </c>
      <c r="N2207" t="str">
        <f>IF($K2207="","",IF(男子登録情報!$H2207="北海道",男子登録情報!$H2207,LEFT(男子登録情報!$H2207,LEN(男子登録情報!$H2207)-1)))</f>
        <v>奈良</v>
      </c>
      <c r="O2207" t="str">
        <f>IF($K2207="","",IF(LEN($N2207)=2,LEFT($N2207,1)&amp;"　"&amp;RIGHT($N2207,1)&amp;"・"&amp;男子登録情報!$I2207,$N2207&amp;"・"&amp;男子登録情報!$I2207))</f>
        <v>奈　良・奈良育英</v>
      </c>
    </row>
    <row r="2208" spans="1:15" x14ac:dyDescent="0.55000000000000004">
      <c r="A2208">
        <f>IF($K2208="","",100000000+男子登録情報!$C2208)</f>
        <v>100002207</v>
      </c>
      <c r="B2208" t="str">
        <f>IF($K2208="","",男子登録情報!$D2208&amp;" ("&amp;男子登録情報!$K2208&amp;")")</f>
        <v>小走　厳太 (4)</v>
      </c>
      <c r="C2208" t="str">
        <f>IF($K2208="","",男子登録情報!$E2208)</f>
        <v>ｺﾊﾞｼﾘ ｹﾞﾝﾀ</v>
      </c>
      <c r="D2208" t="str">
        <f>IF($K2208="","",男子登録情報!$O2208&amp;" "&amp;男子登録情報!$N2208&amp;" ("&amp;LEFT(男子登録情報!$F2208,2)&amp;")")</f>
        <v>Genta KOBASHIRI (00)</v>
      </c>
      <c r="E2208" t="str">
        <f>IF($K2208="","",男子登録情報!$P2208)</f>
        <v>JPN</v>
      </c>
      <c r="F2208" t="str">
        <f t="shared" si="34"/>
        <v>1</v>
      </c>
      <c r="G2208">
        <f>IF($K2208="","",男子登録情報!$M2208)</f>
        <v>27</v>
      </c>
      <c r="H2208">
        <f>IF($K2208="","",男子登録情報!$A2208)</f>
        <v>492578</v>
      </c>
      <c r="K2208">
        <f>IF(男子登録情報!$C2208="","",男子登録情報!$C2208)</f>
        <v>2207</v>
      </c>
      <c r="M2208">
        <f>IFERROR(IF(AND(402&lt;=VALUE(RIGHT(男子登録情報!$F2208,4)),競技会情報!$E$3*100+競技会情報!$G$3&gt;=VALUE(RIGHT(男子登録情報!$F2208,4))),VALUE(男子登録情報!$G2208)+1,VALUE(男子登録情報!$G2208)),"")</f>
        <v>22</v>
      </c>
      <c r="N2208" t="str">
        <f>IF($K2208="","",IF(男子登録情報!$H2208="北海道",男子登録情報!$H2208,LEFT(男子登録情報!$H2208,LEN(男子登録情報!$H2208)-1)))</f>
        <v>大阪</v>
      </c>
      <c r="O2208" t="str">
        <f>IF($K2208="","",IF(LEN($N2208)=2,LEFT($N2208,1)&amp;"　"&amp;RIGHT($N2208,1)&amp;"・"&amp;男子登録情報!$I2208,$N2208&amp;"・"&amp;男子登録情報!$I2208))</f>
        <v>大　阪・摂南大学附属</v>
      </c>
    </row>
    <row r="2209" spans="1:15" x14ac:dyDescent="0.55000000000000004">
      <c r="A2209">
        <f>IF($K2209="","",100000000+男子登録情報!$C2209)</f>
        <v>100002208</v>
      </c>
      <c r="B2209" t="str">
        <f>IF($K2209="","",男子登録情報!$D2209&amp;" ("&amp;男子登録情報!$K2209&amp;")")</f>
        <v>小野　陽之 (4)</v>
      </c>
      <c r="C2209" t="str">
        <f>IF($K2209="","",男子登録情報!$E2209)</f>
        <v>ｵﾉ ﾊﾙﾕｷ</v>
      </c>
      <c r="D2209" t="str">
        <f>IF($K2209="","",男子登録情報!$O2209&amp;" "&amp;男子登録情報!$N2209&amp;" ("&amp;LEFT(男子登録情報!$F2209,2)&amp;")")</f>
        <v>Haruyuki ONO (00)</v>
      </c>
      <c r="E2209" t="str">
        <f>IF($K2209="","",男子登録情報!$P2209)</f>
        <v>JPN</v>
      </c>
      <c r="F2209" t="str">
        <f t="shared" si="34"/>
        <v>1</v>
      </c>
      <c r="G2209">
        <f>IF($K2209="","",男子登録情報!$M2209)</f>
        <v>28</v>
      </c>
      <c r="H2209">
        <f>IF($K2209="","",男子登録情報!$A2209)</f>
        <v>492578</v>
      </c>
      <c r="K2209">
        <f>IF(男子登録情報!$C2209="","",男子登録情報!$C2209)</f>
        <v>2208</v>
      </c>
      <c r="M2209">
        <f>IFERROR(IF(AND(402&lt;=VALUE(RIGHT(男子登録情報!$F2209,4)),競技会情報!$E$3*100+競技会情報!$G$3&gt;=VALUE(RIGHT(男子登録情報!$F2209,4))),VALUE(男子登録情報!$G2209)+1,VALUE(男子登録情報!$G2209)),"")</f>
        <v>22</v>
      </c>
      <c r="N2209" t="str">
        <f>IF($K2209="","",IF(男子登録情報!$H2209="北海道",男子登録情報!$H2209,LEFT(男子登録情報!$H2209,LEN(男子登録情報!$H2209)-1)))</f>
        <v>兵庫</v>
      </c>
      <c r="O2209" t="str">
        <f>IF($K2209="","",IF(LEN($N2209)=2,LEFT($N2209,1)&amp;"　"&amp;RIGHT($N2209,1)&amp;"・"&amp;男子登録情報!$I2209,$N2209&amp;"・"&amp;男子登録情報!$I2209))</f>
        <v>兵　庫・西宮南</v>
      </c>
    </row>
    <row r="2210" spans="1:15" x14ac:dyDescent="0.55000000000000004">
      <c r="A2210">
        <f>IF($K2210="","",100000000+男子登録情報!$C2210)</f>
        <v>100002209</v>
      </c>
      <c r="B2210" t="str">
        <f>IF($K2210="","",男子登録情報!$D2210&amp;" ("&amp;男子登録情報!$K2210&amp;")")</f>
        <v>河崎　侑真 (1)</v>
      </c>
      <c r="C2210" t="str">
        <f>IF($K2210="","",男子登録情報!$E2210)</f>
        <v>ｶﾜｻｷ ﾕｳﾏ</v>
      </c>
      <c r="D2210" t="str">
        <f>IF($K2210="","",男子登録情報!$O2210&amp;" "&amp;男子登録情報!$N2210&amp;" ("&amp;LEFT(男子登録情報!$F2210,2)&amp;")")</f>
        <v>Yuma KAWASAKI (03)</v>
      </c>
      <c r="E2210" t="str">
        <f>IF($K2210="","",男子登録情報!$P2210)</f>
        <v>JPN</v>
      </c>
      <c r="F2210" t="str">
        <f t="shared" si="34"/>
        <v>1</v>
      </c>
      <c r="G2210">
        <f>IF($K2210="","",男子登録情報!$M2210)</f>
        <v>27</v>
      </c>
      <c r="H2210">
        <f>IF($K2210="","",男子登録情報!$A2210)</f>
        <v>492523</v>
      </c>
      <c r="K2210">
        <f>IF(男子登録情報!$C2210="","",男子登録情報!$C2210)</f>
        <v>2209</v>
      </c>
      <c r="M2210">
        <f>IFERROR(IF(AND(402&lt;=VALUE(RIGHT(男子登録情報!$F2210,4)),競技会情報!$E$3*100+競技会情報!$G$3&gt;=VALUE(RIGHT(男子登録情報!$F2210,4))),VALUE(男子登録情報!$G2210)+1,VALUE(男子登録情報!$G2210)),"")</f>
        <v>19</v>
      </c>
      <c r="N2210" t="str">
        <f>IF($K2210="","",IF(男子登録情報!$H2210="北海道",男子登録情報!$H2210,LEFT(男子登録情報!$H2210,LEN(男子登録情報!$H2210)-1)))</f>
        <v>大阪</v>
      </c>
      <c r="O2210" t="str">
        <f>IF($K2210="","",IF(LEN($N2210)=2,LEFT($N2210,1)&amp;"　"&amp;RIGHT($N2210,1)&amp;"・"&amp;男子登録情報!$I2210,$N2210&amp;"・"&amp;男子登録情報!$I2210))</f>
        <v>大　阪・大阪商業大学</v>
      </c>
    </row>
    <row r="2211" spans="1:15" x14ac:dyDescent="0.55000000000000004">
      <c r="A2211">
        <f>IF($K2211="","",100000000+男子登録情報!$C2211)</f>
        <v>100002210</v>
      </c>
      <c r="B2211" t="str">
        <f>IF($K2211="","",男子登録情報!$D2211&amp;" ("&amp;男子登録情報!$K2211&amp;")")</f>
        <v>鎌田　倖 (1)</v>
      </c>
      <c r="C2211" t="str">
        <f>IF($K2211="","",男子登録情報!$E2211)</f>
        <v>ｶﾏﾀ ｺｳ</v>
      </c>
      <c r="D2211" t="str">
        <f>IF($K2211="","",男子登録情報!$O2211&amp;" "&amp;男子登録情報!$N2211&amp;" ("&amp;LEFT(男子登録情報!$F2211,2)&amp;")")</f>
        <v>Ko KAMATA (03)</v>
      </c>
      <c r="E2211" t="str">
        <f>IF($K2211="","",男子登録情報!$P2211)</f>
        <v>JPN</v>
      </c>
      <c r="F2211" t="str">
        <f t="shared" si="34"/>
        <v>1</v>
      </c>
      <c r="G2211">
        <f>IF($K2211="","",男子登録情報!$M2211)</f>
        <v>28</v>
      </c>
      <c r="H2211">
        <f>IF($K2211="","",男子登録情報!$A2211)</f>
        <v>492523</v>
      </c>
      <c r="K2211">
        <f>IF(男子登録情報!$C2211="","",男子登録情報!$C2211)</f>
        <v>2210</v>
      </c>
      <c r="M2211">
        <f>IFERROR(IF(AND(402&lt;=VALUE(RIGHT(男子登録情報!$F2211,4)),競技会情報!$E$3*100+競技会情報!$G$3&gt;=VALUE(RIGHT(男子登録情報!$F2211,4))),VALUE(男子登録情報!$G2211)+1,VALUE(男子登録情報!$G2211)),"")</f>
        <v>19</v>
      </c>
      <c r="N2211" t="str">
        <f>IF($K2211="","",IF(男子登録情報!$H2211="北海道",男子登録情報!$H2211,LEFT(男子登録情報!$H2211,LEN(男子登録情報!$H2211)-1)))</f>
        <v>兵庫</v>
      </c>
      <c r="O2211" t="str">
        <f>IF($K2211="","",IF(LEN($N2211)=2,LEFT($N2211,1)&amp;"　"&amp;RIGHT($N2211,1)&amp;"・"&amp;男子登録情報!$I2211,$N2211&amp;"・"&amp;男子登録情報!$I2211))</f>
        <v>兵　庫・尼崎西</v>
      </c>
    </row>
    <row r="2212" spans="1:15" x14ac:dyDescent="0.55000000000000004">
      <c r="A2212">
        <f>IF($K2212="","",100000000+男子登録情報!$C2212)</f>
        <v>100002211</v>
      </c>
      <c r="B2212" t="str">
        <f>IF($K2212="","",男子登録情報!$D2212&amp;" ("&amp;男子登録情報!$K2212&amp;")")</f>
        <v>前口　将志 (1)</v>
      </c>
      <c r="C2212" t="str">
        <f>IF($K2212="","",男子登録情報!$E2212)</f>
        <v>ﾏｴｸﾞﾁ ﾏｻｼ</v>
      </c>
      <c r="D2212" t="str">
        <f>IF($K2212="","",男子登録情報!$O2212&amp;" "&amp;男子登録情報!$N2212&amp;" ("&amp;LEFT(男子登録情報!$F2212,2)&amp;")")</f>
        <v>Masashi MAEGUCHI (04)</v>
      </c>
      <c r="E2212" t="str">
        <f>IF($K2212="","",男子登録情報!$P2212)</f>
        <v>JPN</v>
      </c>
      <c r="F2212" t="str">
        <f t="shared" si="34"/>
        <v>1</v>
      </c>
      <c r="G2212">
        <f>IF($K2212="","",男子登録情報!$M2212)</f>
        <v>27</v>
      </c>
      <c r="H2212">
        <f>IF($K2212="","",男子登録情報!$A2212)</f>
        <v>492523</v>
      </c>
      <c r="K2212">
        <f>IF(男子登録情報!$C2212="","",男子登録情報!$C2212)</f>
        <v>2211</v>
      </c>
      <c r="M2212">
        <f>IFERROR(IF(AND(402&lt;=VALUE(RIGHT(男子登録情報!$F2212,4)),競技会情報!$E$3*100+競技会情報!$G$3&gt;=VALUE(RIGHT(男子登録情報!$F2212,4))),VALUE(男子登録情報!$G2212)+1,VALUE(男子登録情報!$G2212)),"")</f>
        <v>18</v>
      </c>
      <c r="N2212" t="str">
        <f>IF($K2212="","",IF(男子登録情報!$H2212="北海道",男子登録情報!$H2212,LEFT(男子登録情報!$H2212,LEN(男子登録情報!$H2212)-1)))</f>
        <v>大阪</v>
      </c>
      <c r="O2212" t="str">
        <f>IF($K2212="","",IF(LEN($N2212)=2,LEFT($N2212,1)&amp;"　"&amp;RIGHT($N2212,1)&amp;"・"&amp;男子登録情報!$I2212,$N2212&amp;"・"&amp;男子登録情報!$I2212))</f>
        <v>大　阪・茨木西</v>
      </c>
    </row>
    <row r="2213" spans="1:15" x14ac:dyDescent="0.55000000000000004">
      <c r="A2213">
        <f>IF($K2213="","",100000000+男子登録情報!$C2213)</f>
        <v>100002212</v>
      </c>
      <c r="B2213" t="str">
        <f>IF($K2213="","",男子登録情報!$D2213&amp;" ("&amp;男子登録情報!$K2213&amp;")")</f>
        <v>宮本　将大 (1)</v>
      </c>
      <c r="C2213" t="str">
        <f>IF($K2213="","",男子登録情報!$E2213)</f>
        <v>ﾐﾔﾓﾄ ｼｮｳﾀ</v>
      </c>
      <c r="D2213" t="str">
        <f>IF($K2213="","",男子登録情報!$O2213&amp;" "&amp;男子登録情報!$N2213&amp;" ("&amp;LEFT(男子登録情報!$F2213,2)&amp;")")</f>
        <v>Shota MIYAMOTO (03)</v>
      </c>
      <c r="E2213" t="str">
        <f>IF($K2213="","",男子登録情報!$P2213)</f>
        <v>JPN</v>
      </c>
      <c r="F2213" t="str">
        <f t="shared" si="34"/>
        <v>1</v>
      </c>
      <c r="G2213">
        <f>IF($K2213="","",男子登録情報!$M2213)</f>
        <v>27</v>
      </c>
      <c r="H2213">
        <f>IF($K2213="","",男子登録情報!$A2213)</f>
        <v>492523</v>
      </c>
      <c r="K2213">
        <f>IF(男子登録情報!$C2213="","",男子登録情報!$C2213)</f>
        <v>2212</v>
      </c>
      <c r="M2213">
        <f>IFERROR(IF(AND(402&lt;=VALUE(RIGHT(男子登録情報!$F2213,4)),競技会情報!$E$3*100+競技会情報!$G$3&gt;=VALUE(RIGHT(男子登録情報!$F2213,4))),VALUE(男子登録情報!$G2213)+1,VALUE(男子登録情報!$G2213)),"")</f>
        <v>19</v>
      </c>
      <c r="N2213" t="str">
        <f>IF($K2213="","",IF(男子登録情報!$H2213="北海道",男子登録情報!$H2213,LEFT(男子登録情報!$H2213,LEN(男子登録情報!$H2213)-1)))</f>
        <v>京都</v>
      </c>
      <c r="O2213" t="str">
        <f>IF($K2213="","",IF(LEN($N2213)=2,LEFT($N2213,1)&amp;"　"&amp;RIGHT($N2213,1)&amp;"・"&amp;男子登録情報!$I2213,$N2213&amp;"・"&amp;男子登録情報!$I2213))</f>
        <v>京　都・綾部</v>
      </c>
    </row>
    <row r="2214" spans="1:15" x14ac:dyDescent="0.55000000000000004">
      <c r="A2214">
        <f>IF($K2214="","",100000000+男子登録情報!$C2214)</f>
        <v>100002213</v>
      </c>
      <c r="B2214" t="str">
        <f>IF($K2214="","",男子登録情報!$D2214&amp;" ("&amp;男子登録情報!$K2214&amp;")")</f>
        <v>有田　寛 (1)</v>
      </c>
      <c r="C2214" t="str">
        <f>IF($K2214="","",男子登録情報!$E2214)</f>
        <v>ｱﾘﾀ ﾋﾛ</v>
      </c>
      <c r="D2214" t="str">
        <f>IF($K2214="","",男子登録情報!$O2214&amp;" "&amp;男子登録情報!$N2214&amp;" ("&amp;LEFT(男子登録情報!$F2214,2)&amp;")")</f>
        <v>Hiro ARITA (03)</v>
      </c>
      <c r="E2214" t="str">
        <f>IF($K2214="","",男子登録情報!$P2214)</f>
        <v>JPN</v>
      </c>
      <c r="F2214" t="str">
        <f t="shared" si="34"/>
        <v>1</v>
      </c>
      <c r="G2214">
        <f>IF($K2214="","",男子登録情報!$M2214)</f>
        <v>25</v>
      </c>
      <c r="H2214">
        <f>IF($K2214="","",男子登録情報!$A2214)</f>
        <v>492195</v>
      </c>
      <c r="K2214">
        <f>IF(男子登録情報!$C2214="","",男子登録情報!$C2214)</f>
        <v>2213</v>
      </c>
      <c r="M2214">
        <f>IFERROR(IF(AND(402&lt;=VALUE(RIGHT(男子登録情報!$F2214,4)),競技会情報!$E$3*100+競技会情報!$G$3&gt;=VALUE(RIGHT(男子登録情報!$F2214,4))),VALUE(男子登録情報!$G2214)+1,VALUE(男子登録情報!$G2214)),"")</f>
        <v>19</v>
      </c>
      <c r="N2214" t="str">
        <f>IF($K2214="","",IF(男子登録情報!$H2214="北海道",男子登録情報!$H2214,LEFT(男子登録情報!$H2214,LEN(男子登録情報!$H2214)-1)))</f>
        <v>京都</v>
      </c>
      <c r="O2214" t="str">
        <f>IF($K2214="","",IF(LEN($N2214)=2,LEFT($N2214,1)&amp;"　"&amp;RIGHT($N2214,1)&amp;"・"&amp;男子登録情報!$I2214,$N2214&amp;"・"&amp;男子登録情報!$I2214))</f>
        <v>京　都・同志社</v>
      </c>
    </row>
    <row r="2215" spans="1:15" x14ac:dyDescent="0.55000000000000004">
      <c r="A2215">
        <f>IF($K2215="","",100000000+男子登録情報!$C2215)</f>
        <v>100002214</v>
      </c>
      <c r="B2215" t="str">
        <f>IF($K2215="","",男子登録情報!$D2215&amp;" ("&amp;男子登録情報!$K2215&amp;")")</f>
        <v>佐藤　優大 (1)</v>
      </c>
      <c r="C2215" t="str">
        <f>IF($K2215="","",男子登録情報!$E2215)</f>
        <v>ｻﾄｳ ﾏｵ</v>
      </c>
      <c r="D2215" t="str">
        <f>IF($K2215="","",男子登録情報!$O2215&amp;" "&amp;男子登録情報!$N2215&amp;" ("&amp;LEFT(男子登録情報!$F2215,2)&amp;")")</f>
        <v>Mao SATO (03)</v>
      </c>
      <c r="E2215" t="str">
        <f>IF($K2215="","",男子登録情報!$P2215)</f>
        <v>JPN</v>
      </c>
      <c r="F2215" t="str">
        <f t="shared" si="34"/>
        <v>1</v>
      </c>
      <c r="G2215">
        <f>IF($K2215="","",男子登録情報!$M2215)</f>
        <v>15</v>
      </c>
      <c r="H2215">
        <f>IF($K2215="","",男子登録情報!$A2215)</f>
        <v>492195</v>
      </c>
      <c r="K2215">
        <f>IF(男子登録情報!$C2215="","",男子登録情報!$C2215)</f>
        <v>2214</v>
      </c>
      <c r="M2215">
        <f>IFERROR(IF(AND(402&lt;=VALUE(RIGHT(男子登録情報!$F2215,4)),競技会情報!$E$3*100+競技会情報!$G$3&gt;=VALUE(RIGHT(男子登録情報!$F2215,4))),VALUE(男子登録情報!$G2215)+1,VALUE(男子登録情報!$G2215)),"")</f>
        <v>19</v>
      </c>
      <c r="N2215" t="str">
        <f>IF($K2215="","",IF(男子登録情報!$H2215="北海道",男子登録情報!$H2215,LEFT(男子登録情報!$H2215,LEN(男子登録情報!$H2215)-1)))</f>
        <v>新潟</v>
      </c>
      <c r="O2215" t="str">
        <f>IF($K2215="","",IF(LEN($N2215)=2,LEFT($N2215,1)&amp;"　"&amp;RIGHT($N2215,1)&amp;"・"&amp;男子登録情報!$I2215,$N2215&amp;"・"&amp;男子登録情報!$I2215))</f>
        <v>新　潟・新潟明訓</v>
      </c>
    </row>
    <row r="2216" spans="1:15" x14ac:dyDescent="0.55000000000000004">
      <c r="A2216">
        <f>IF($K2216="","",100000000+男子登録情報!$C2216)</f>
        <v>100002215</v>
      </c>
      <c r="B2216" t="str">
        <f>IF($K2216="","",男子登録情報!$D2216&amp;" ("&amp;男子登録情報!$K2216&amp;")")</f>
        <v>水田　陸斗 (1)</v>
      </c>
      <c r="C2216" t="str">
        <f>IF($K2216="","",男子登録情報!$E2216)</f>
        <v>ﾐｽﾞﾀ ﾘｸﾄ</v>
      </c>
      <c r="D2216" t="str">
        <f>IF($K2216="","",男子登録情報!$O2216&amp;" "&amp;男子登録情報!$N2216&amp;" ("&amp;LEFT(男子登録情報!$F2216,2)&amp;")")</f>
        <v>Rikuto MIZUTA (03)</v>
      </c>
      <c r="E2216" t="str">
        <f>IF($K2216="","",男子登録情報!$P2216)</f>
        <v>JPN</v>
      </c>
      <c r="F2216" t="str">
        <f t="shared" si="34"/>
        <v>1</v>
      </c>
      <c r="G2216">
        <f>IF($K2216="","",男子登録情報!$M2216)</f>
        <v>28</v>
      </c>
      <c r="H2216">
        <f>IF($K2216="","",男子登録情報!$A2216)</f>
        <v>492195</v>
      </c>
      <c r="K2216">
        <f>IF(男子登録情報!$C2216="","",男子登録情報!$C2216)</f>
        <v>2215</v>
      </c>
      <c r="M2216">
        <f>IFERROR(IF(AND(402&lt;=VALUE(RIGHT(男子登録情報!$F2216,4)),競技会情報!$E$3*100+競技会情報!$G$3&gt;=VALUE(RIGHT(男子登録情報!$F2216,4))),VALUE(男子登録情報!$G2216)+1,VALUE(男子登録情報!$G2216)),"")</f>
        <v>19</v>
      </c>
      <c r="N2216" t="str">
        <f>IF($K2216="","",IF(男子登録情報!$H2216="北海道",男子登録情報!$H2216,LEFT(男子登録情報!$H2216,LEN(男子登録情報!$H2216)-1)))</f>
        <v>兵庫</v>
      </c>
      <c r="O2216" t="str">
        <f>IF($K2216="","",IF(LEN($N2216)=2,LEFT($N2216,1)&amp;"　"&amp;RIGHT($N2216,1)&amp;"・"&amp;男子登録情報!$I2216,$N2216&amp;"・"&amp;男子登録情報!$I2216))</f>
        <v>兵　庫・豊岡</v>
      </c>
    </row>
    <row r="2217" spans="1:15" x14ac:dyDescent="0.55000000000000004">
      <c r="A2217">
        <f>IF($K2217="","",100000000+男子登録情報!$C2217)</f>
        <v>100002216</v>
      </c>
      <c r="B2217" t="str">
        <f>IF($K2217="","",男子登録情報!$D2217&amp;" ("&amp;男子登録情報!$K2217&amp;")")</f>
        <v>新本　寛起 (1)</v>
      </c>
      <c r="C2217" t="str">
        <f>IF($K2217="","",男子登録情報!$E2217)</f>
        <v>ｼﾝﾓﾄ ﾋﾛｷ</v>
      </c>
      <c r="D2217" t="str">
        <f>IF($K2217="","",男子登録情報!$O2217&amp;" "&amp;男子登録情報!$N2217&amp;" ("&amp;LEFT(男子登録情報!$F2217,2)&amp;")")</f>
        <v>Hiroki SHIMMOTO (03)</v>
      </c>
      <c r="E2217" t="str">
        <f>IF($K2217="","",男子登録情報!$P2217)</f>
        <v>JPN</v>
      </c>
      <c r="F2217" t="str">
        <f t="shared" si="34"/>
        <v>1</v>
      </c>
      <c r="G2217">
        <f>IF($K2217="","",男子登録情報!$M2217)</f>
        <v>29</v>
      </c>
      <c r="H2217">
        <f>IF($K2217="","",男子登録情報!$A2217)</f>
        <v>492195</v>
      </c>
      <c r="K2217">
        <f>IF(男子登録情報!$C2217="","",男子登録情報!$C2217)</f>
        <v>2216</v>
      </c>
      <c r="M2217">
        <f>IFERROR(IF(AND(402&lt;=VALUE(RIGHT(男子登録情報!$F2217,4)),競技会情報!$E$3*100+競技会情報!$G$3&gt;=VALUE(RIGHT(男子登録情報!$F2217,4))),VALUE(男子登録情報!$G2217)+1,VALUE(男子登録情報!$G2217)),"")</f>
        <v>19</v>
      </c>
      <c r="N2217" t="str">
        <f>IF($K2217="","",IF(男子登録情報!$H2217="北海道",男子登録情報!$H2217,LEFT(男子登録情報!$H2217,LEN(男子登録情報!$H2217)-1)))</f>
        <v>奈良</v>
      </c>
      <c r="O2217" t="str">
        <f>IF($K2217="","",IF(LEN($N2217)=2,LEFT($N2217,1)&amp;"　"&amp;RIGHT($N2217,1)&amp;"・"&amp;男子登録情報!$I2217,$N2217&amp;"・"&amp;男子登録情報!$I2217))</f>
        <v>奈　良・奈良</v>
      </c>
    </row>
    <row r="2218" spans="1:15" x14ac:dyDescent="0.55000000000000004">
      <c r="A2218">
        <f>IF($K2218="","",100000000+男子登録情報!$C2218)</f>
        <v>100002217</v>
      </c>
      <c r="B2218" t="str">
        <f>IF($K2218="","",男子登録情報!$D2218&amp;" ("&amp;男子登録情報!$K2218&amp;")")</f>
        <v>細川　剛 (1)</v>
      </c>
      <c r="C2218" t="str">
        <f>IF($K2218="","",男子登録情報!$E2218)</f>
        <v>ﾎｿｶﾜ ｺﾞｳ</v>
      </c>
      <c r="D2218" t="str">
        <f>IF($K2218="","",男子登録情報!$O2218&amp;" "&amp;男子登録情報!$N2218&amp;" ("&amp;LEFT(男子登録情報!$F2218,2)&amp;")")</f>
        <v>Go HOSOKAWA (03)</v>
      </c>
      <c r="E2218" t="str">
        <f>IF($K2218="","",男子登録情報!$P2218)</f>
        <v>JPN</v>
      </c>
      <c r="F2218" t="str">
        <f t="shared" si="34"/>
        <v>1</v>
      </c>
      <c r="G2218">
        <f>IF($K2218="","",男子登録情報!$M2218)</f>
        <v>38</v>
      </c>
      <c r="H2218">
        <f>IF($K2218="","",男子登録情報!$A2218)</f>
        <v>492195</v>
      </c>
      <c r="K2218">
        <f>IF(男子登録情報!$C2218="","",男子登録情報!$C2218)</f>
        <v>2217</v>
      </c>
      <c r="M2218">
        <f>IFERROR(IF(AND(402&lt;=VALUE(RIGHT(男子登録情報!$F2218,4)),競技会情報!$E$3*100+競技会情報!$G$3&gt;=VALUE(RIGHT(男子登録情報!$F2218,4))),VALUE(男子登録情報!$G2218)+1,VALUE(男子登録情報!$G2218)),"")</f>
        <v>19</v>
      </c>
      <c r="N2218" t="str">
        <f>IF($K2218="","",IF(男子登録情報!$H2218="北海道",男子登録情報!$H2218,LEFT(男子登録情報!$H2218,LEN(男子登録情報!$H2218)-1)))</f>
        <v>愛媛</v>
      </c>
      <c r="O2218" t="str">
        <f>IF($K2218="","",IF(LEN($N2218)=2,LEFT($N2218,1)&amp;"　"&amp;RIGHT($N2218,1)&amp;"・"&amp;男子登録情報!$I2218,$N2218&amp;"・"&amp;男子登録情報!$I2218))</f>
        <v>愛　媛・川之江</v>
      </c>
    </row>
    <row r="2219" spans="1:15" x14ac:dyDescent="0.55000000000000004">
      <c r="A2219">
        <f>IF($K2219="","",100000000+男子登録情報!$C2219)</f>
        <v>100002218</v>
      </c>
      <c r="B2219" t="str">
        <f>IF($K2219="","",男子登録情報!$D2219&amp;" ("&amp;男子登録情報!$K2219&amp;")")</f>
        <v>成田　賢信 (1)</v>
      </c>
      <c r="C2219" t="str">
        <f>IF($K2219="","",男子登録情報!$E2219)</f>
        <v>ﾅﾘﾀ ｹﾝｼﾝ</v>
      </c>
      <c r="D2219" t="str">
        <f>IF($K2219="","",男子登録情報!$O2219&amp;" "&amp;男子登録情報!$N2219&amp;" ("&amp;LEFT(男子登録情報!$F2219,2)&amp;")")</f>
        <v>Kenshin NARITA (03)</v>
      </c>
      <c r="E2219" t="str">
        <f>IF($K2219="","",男子登録情報!$P2219)</f>
        <v>JPN</v>
      </c>
      <c r="F2219" t="str">
        <f t="shared" si="34"/>
        <v>1</v>
      </c>
      <c r="G2219">
        <f>IF($K2219="","",男子登録情報!$M2219)</f>
        <v>27</v>
      </c>
      <c r="H2219">
        <f>IF($K2219="","",男子登録情報!$A2219)</f>
        <v>492195</v>
      </c>
      <c r="K2219">
        <f>IF(男子登録情報!$C2219="","",男子登録情報!$C2219)</f>
        <v>2218</v>
      </c>
      <c r="M2219">
        <f>IFERROR(IF(AND(402&lt;=VALUE(RIGHT(男子登録情報!$F2219,4)),競技会情報!$E$3*100+競技会情報!$G$3&gt;=VALUE(RIGHT(男子登録情報!$F2219,4))),VALUE(男子登録情報!$G2219)+1,VALUE(男子登録情報!$G2219)),"")</f>
        <v>19</v>
      </c>
      <c r="N2219" t="str">
        <f>IF($K2219="","",IF(男子登録情報!$H2219="北海道",男子登録情報!$H2219,LEFT(男子登録情報!$H2219,LEN(男子登録情報!$H2219)-1)))</f>
        <v>大阪</v>
      </c>
      <c r="O2219" t="str">
        <f>IF($K2219="","",IF(LEN($N2219)=2,LEFT($N2219,1)&amp;"　"&amp;RIGHT($N2219,1)&amp;"・"&amp;男子登録情報!$I2219,$N2219&amp;"・"&amp;男子登録情報!$I2219))</f>
        <v>大　阪・寝屋川</v>
      </c>
    </row>
    <row r="2220" spans="1:15" x14ac:dyDescent="0.55000000000000004">
      <c r="A2220">
        <f>IF($K2220="","",100000000+男子登録情報!$C2220)</f>
        <v>100002219</v>
      </c>
      <c r="B2220" t="str">
        <f>IF($K2220="","",男子登録情報!$D2220&amp;" ("&amp;男子登録情報!$K2220&amp;")")</f>
        <v>三越　匠真 (1)</v>
      </c>
      <c r="C2220" t="str">
        <f>IF($K2220="","",男子登録情報!$E2220)</f>
        <v>ﾐｺｼ ﾀｸﾏ</v>
      </c>
      <c r="D2220" t="str">
        <f>IF($K2220="","",男子登録情報!$O2220&amp;" "&amp;男子登録情報!$N2220&amp;" ("&amp;LEFT(男子登録情報!$F2220,2)&amp;")")</f>
        <v>Takuma MIKOSHI (03)</v>
      </c>
      <c r="E2220" t="str">
        <f>IF($K2220="","",男子登録情報!$P2220)</f>
        <v>JPN</v>
      </c>
      <c r="F2220" t="str">
        <f t="shared" si="34"/>
        <v>1</v>
      </c>
      <c r="G2220">
        <f>IF($K2220="","",男子登録情報!$M2220)</f>
        <v>28</v>
      </c>
      <c r="H2220">
        <f>IF($K2220="","",男子登録情報!$A2220)</f>
        <v>492195</v>
      </c>
      <c r="K2220">
        <f>IF(男子登録情報!$C2220="","",男子登録情報!$C2220)</f>
        <v>2219</v>
      </c>
      <c r="M2220">
        <f>IFERROR(IF(AND(402&lt;=VALUE(RIGHT(男子登録情報!$F2220,4)),競技会情報!$E$3*100+競技会情報!$G$3&gt;=VALUE(RIGHT(男子登録情報!$F2220,4))),VALUE(男子登録情報!$G2220)+1,VALUE(男子登録情報!$G2220)),"")</f>
        <v>19</v>
      </c>
      <c r="N2220" t="str">
        <f>IF($K2220="","",IF(男子登録情報!$H2220="北海道",男子登録情報!$H2220,LEFT(男子登録情報!$H2220,LEN(男子登録情報!$H2220)-1)))</f>
        <v>兵庫</v>
      </c>
      <c r="O2220" t="str">
        <f>IF($K2220="","",IF(LEN($N2220)=2,LEFT($N2220,1)&amp;"　"&amp;RIGHT($N2220,1)&amp;"・"&amp;男子登録情報!$I2220,$N2220&amp;"・"&amp;男子登録情報!$I2220))</f>
        <v>兵　庫・須磨東</v>
      </c>
    </row>
    <row r="2221" spans="1:15" x14ac:dyDescent="0.55000000000000004">
      <c r="A2221">
        <f>IF($K2221="","",100000000+男子登録情報!$C2221)</f>
        <v>100002220</v>
      </c>
      <c r="B2221" t="str">
        <f>IF($K2221="","",男子登録情報!$D2221&amp;" ("&amp;男子登録情報!$K2221&amp;")")</f>
        <v>前田　修冶 (1)</v>
      </c>
      <c r="C2221" t="str">
        <f>IF($K2221="","",男子登録情報!$E2221)</f>
        <v>ﾏｴﾀﾞ ｼｭｳﾔ</v>
      </c>
      <c r="D2221" t="str">
        <f>IF($K2221="","",男子登録情報!$O2221&amp;" "&amp;男子登録情報!$N2221&amp;" ("&amp;LEFT(男子登録情報!$F2221,2)&amp;")")</f>
        <v>Shuya MAEDA (03)</v>
      </c>
      <c r="E2221" t="str">
        <f>IF($K2221="","",男子登録情報!$P2221)</f>
        <v>JPN</v>
      </c>
      <c r="F2221" t="str">
        <f t="shared" si="34"/>
        <v>1</v>
      </c>
      <c r="G2221">
        <f>IF($K2221="","",男子登録情報!$M2221)</f>
        <v>27</v>
      </c>
      <c r="H2221">
        <f>IF($K2221="","",男子登録情報!$A2221)</f>
        <v>492195</v>
      </c>
      <c r="K2221">
        <f>IF(男子登録情報!$C2221="","",男子登録情報!$C2221)</f>
        <v>2220</v>
      </c>
      <c r="M2221">
        <f>IFERROR(IF(AND(402&lt;=VALUE(RIGHT(男子登録情報!$F2221,4)),競技会情報!$E$3*100+競技会情報!$G$3&gt;=VALUE(RIGHT(男子登録情報!$F2221,4))),VALUE(男子登録情報!$G2221)+1,VALUE(男子登録情報!$G2221)),"")</f>
        <v>19</v>
      </c>
      <c r="N2221" t="str">
        <f>IF($K2221="","",IF(男子登録情報!$H2221="北海道",男子登録情報!$H2221,LEFT(男子登録情報!$H2221,LEN(男子登録情報!$H2221)-1)))</f>
        <v>大阪</v>
      </c>
      <c r="O2221" t="str">
        <f>IF($K2221="","",IF(LEN($N2221)=2,LEFT($N2221,1)&amp;"　"&amp;RIGHT($N2221,1)&amp;"・"&amp;男子登録情報!$I2221,$N2221&amp;"・"&amp;男子登録情報!$I2221))</f>
        <v>大　阪・刀根山</v>
      </c>
    </row>
    <row r="2222" spans="1:15" x14ac:dyDescent="0.55000000000000004">
      <c r="A2222">
        <f>IF($K2222="","",100000000+男子登録情報!$C2222)</f>
        <v>100002221</v>
      </c>
      <c r="B2222" t="str">
        <f>IF($K2222="","",男子登録情報!$D2222&amp;" ("&amp;男子登録情報!$K2222&amp;")")</f>
        <v>服部　隼 (1)</v>
      </c>
      <c r="C2222" t="str">
        <f>IF($K2222="","",男子登録情報!$E2222)</f>
        <v>ﾊｯﾄﾘ ﾊﾔﾄ</v>
      </c>
      <c r="D2222" t="str">
        <f>IF($K2222="","",男子登録情報!$O2222&amp;" "&amp;男子登録情報!$N2222&amp;" ("&amp;LEFT(男子登録情報!$F2222,2)&amp;")")</f>
        <v>Hayato HATTORI (03)</v>
      </c>
      <c r="E2222" t="str">
        <f>IF($K2222="","",男子登録情報!$P2222)</f>
        <v>JPN</v>
      </c>
      <c r="F2222" t="str">
        <f t="shared" si="34"/>
        <v>1</v>
      </c>
      <c r="G2222">
        <f>IF($K2222="","",男子登録情報!$M2222)</f>
        <v>21</v>
      </c>
      <c r="H2222">
        <f>IF($K2222="","",男子登録情報!$A2222)</f>
        <v>492195</v>
      </c>
      <c r="K2222">
        <f>IF(男子登録情報!$C2222="","",男子登録情報!$C2222)</f>
        <v>2221</v>
      </c>
      <c r="M2222">
        <f>IFERROR(IF(AND(402&lt;=VALUE(RIGHT(男子登録情報!$F2222,4)),競技会情報!$E$3*100+競技会情報!$G$3&gt;=VALUE(RIGHT(男子登録情報!$F2222,4))),VALUE(男子登録情報!$G2222)+1,VALUE(男子登録情報!$G2222)),"")</f>
        <v>18</v>
      </c>
      <c r="N2222" t="str">
        <f>IF($K2222="","",IF(男子登録情報!$H2222="北海道",男子登録情報!$H2222,LEFT(男子登録情報!$H2222,LEN(男子登録情報!$H2222)-1)))</f>
        <v>岐阜</v>
      </c>
      <c r="O2222" t="str">
        <f>IF($K2222="","",IF(LEN($N2222)=2,LEFT($N2222,1)&amp;"　"&amp;RIGHT($N2222,1)&amp;"・"&amp;男子登録情報!$I2222,$N2222&amp;"・"&amp;男子登録情報!$I2222))</f>
        <v>岐　阜・麗沢端浪</v>
      </c>
    </row>
    <row r="2223" spans="1:15" x14ac:dyDescent="0.55000000000000004">
      <c r="A2223">
        <f>IF($K2223="","",100000000+男子登録情報!$C2223)</f>
        <v>100002222</v>
      </c>
      <c r="B2223" t="str">
        <f>IF($K2223="","",男子登録情報!$D2223&amp;" ("&amp;男子登録情報!$K2223&amp;")")</f>
        <v>喜多　博一 (1)</v>
      </c>
      <c r="C2223" t="str">
        <f>IF($K2223="","",男子登録情報!$E2223)</f>
        <v>ｷﾀ ﾋﾛｶｽﾞ</v>
      </c>
      <c r="D2223" t="str">
        <f>IF($K2223="","",男子登録情報!$O2223&amp;" "&amp;男子登録情報!$N2223&amp;" ("&amp;LEFT(男子登録情報!$F2223,2)&amp;")")</f>
        <v>Hirokazu KITA (03)</v>
      </c>
      <c r="E2223" t="str">
        <f>IF($K2223="","",男子登録情報!$P2223)</f>
        <v>JPN</v>
      </c>
      <c r="F2223" t="str">
        <f t="shared" si="34"/>
        <v>1</v>
      </c>
      <c r="G2223">
        <f>IF($K2223="","",男子登録情報!$M2223)</f>
        <v>27</v>
      </c>
      <c r="H2223">
        <f>IF($K2223="","",男子登録情報!$A2223)</f>
        <v>492195</v>
      </c>
      <c r="K2223">
        <f>IF(男子登録情報!$C2223="","",男子登録情報!$C2223)</f>
        <v>2222</v>
      </c>
      <c r="M2223">
        <f>IFERROR(IF(AND(402&lt;=VALUE(RIGHT(男子登録情報!$F2223,4)),競技会情報!$E$3*100+競技会情報!$G$3&gt;=VALUE(RIGHT(男子登録情報!$F2223,4))),VALUE(男子登録情報!$G2223)+1,VALUE(男子登録情報!$G2223)),"")</f>
        <v>19</v>
      </c>
      <c r="N2223" t="str">
        <f>IF($K2223="","",IF(男子登録情報!$H2223="北海道",男子登録情報!$H2223,LEFT(男子登録情報!$H2223,LEN(男子登録情報!$H2223)-1)))</f>
        <v>大阪</v>
      </c>
      <c r="O2223" t="str">
        <f>IF($K2223="","",IF(LEN($N2223)=2,LEFT($N2223,1)&amp;"　"&amp;RIGHT($N2223,1)&amp;"・"&amp;男子登録情報!$I2223,$N2223&amp;"・"&amp;男子登録情報!$I2223))</f>
        <v>大　阪・関西大学第一</v>
      </c>
    </row>
    <row r="2224" spans="1:15" x14ac:dyDescent="0.55000000000000004">
      <c r="A2224">
        <f>IF($K2224="","",100000000+男子登録情報!$C2224)</f>
        <v>100002223</v>
      </c>
      <c r="B2224" t="str">
        <f>IF($K2224="","",男子登録情報!$D2224&amp;" ("&amp;男子登録情報!$K2224&amp;")")</f>
        <v>福本　勇生 (1)</v>
      </c>
      <c r="C2224" t="str">
        <f>IF($K2224="","",男子登録情報!$E2224)</f>
        <v>ﾌｸﾓﾄ ﾕｳｾｲ</v>
      </c>
      <c r="D2224" t="str">
        <f>IF($K2224="","",男子登録情報!$O2224&amp;" "&amp;男子登録情報!$N2224&amp;" ("&amp;LEFT(男子登録情報!$F2224,2)&amp;")")</f>
        <v>Yuki FUKUMOTO (03)</v>
      </c>
      <c r="E2224" t="str">
        <f>IF($K2224="","",男子登録情報!$P2224)</f>
        <v>JPN</v>
      </c>
      <c r="F2224" t="str">
        <f t="shared" si="34"/>
        <v>1</v>
      </c>
      <c r="G2224">
        <f>IF($K2224="","",男子登録情報!$M2224)</f>
        <v>27</v>
      </c>
      <c r="H2224">
        <f>IF($K2224="","",男子登録情報!$A2224)</f>
        <v>492195</v>
      </c>
      <c r="K2224">
        <f>IF(男子登録情報!$C2224="","",男子登録情報!$C2224)</f>
        <v>2223</v>
      </c>
      <c r="M2224">
        <f>IFERROR(IF(AND(402&lt;=VALUE(RIGHT(男子登録情報!$F2224,4)),競技会情報!$E$3*100+競技会情報!$G$3&gt;=VALUE(RIGHT(男子登録情報!$F2224,4))),VALUE(男子登録情報!$G2224)+1,VALUE(男子登録情報!$G2224)),"")</f>
        <v>19</v>
      </c>
      <c r="N2224" t="str">
        <f>IF($K2224="","",IF(男子登録情報!$H2224="北海道",男子登録情報!$H2224,LEFT(男子登録情報!$H2224,LEN(男子登録情報!$H2224)-1)))</f>
        <v>大阪</v>
      </c>
      <c r="O2224" t="str">
        <f>IF($K2224="","",IF(LEN($N2224)=2,LEFT($N2224,1)&amp;"　"&amp;RIGHT($N2224,1)&amp;"・"&amp;男子登録情報!$I2224,$N2224&amp;"・"&amp;男子登録情報!$I2224))</f>
        <v>大　阪・布施</v>
      </c>
    </row>
    <row r="2225" spans="1:15" x14ac:dyDescent="0.55000000000000004">
      <c r="A2225">
        <f>IF($K2225="","",100000000+男子登録情報!$C2225)</f>
        <v>100002224</v>
      </c>
      <c r="B2225" t="str">
        <f>IF($K2225="","",男子登録情報!$D2225&amp;" ("&amp;男子登録情報!$K2225&amp;")")</f>
        <v>壷坂　嶺 (4)</v>
      </c>
      <c r="C2225" t="str">
        <f>IF($K2225="","",男子登録情報!$E2225)</f>
        <v>ﾂﾎﾞｻｶ ﾘｮｳ</v>
      </c>
      <c r="D2225" t="str">
        <f>IF($K2225="","",男子登録情報!$O2225&amp;" "&amp;男子登録情報!$N2225&amp;" ("&amp;LEFT(男子登録情報!$F2225,2)&amp;")")</f>
        <v>Ryo TSUBOSAKA (00)</v>
      </c>
      <c r="E2225" t="str">
        <f>IF($K2225="","",男子登録情報!$P2225)</f>
        <v>JPN</v>
      </c>
      <c r="F2225" t="str">
        <f t="shared" si="34"/>
        <v>1</v>
      </c>
      <c r="G2225">
        <f>IF($K2225="","",男子登録情報!$M2225)</f>
        <v>28</v>
      </c>
      <c r="H2225">
        <f>IF($K2225="","",男子登録情報!$A2225)</f>
        <v>491082</v>
      </c>
      <c r="K2225">
        <f>IF(男子登録情報!$C2225="","",男子登録情報!$C2225)</f>
        <v>2224</v>
      </c>
      <c r="M2225">
        <f>IFERROR(IF(AND(402&lt;=VALUE(RIGHT(男子登録情報!$F2225,4)),競技会情報!$E$3*100+競技会情報!$G$3&gt;=VALUE(RIGHT(男子登録情報!$F2225,4))),VALUE(男子登録情報!$G2225)+1,VALUE(男子登録情報!$G2225)),"")</f>
        <v>22</v>
      </c>
      <c r="N2225" t="str">
        <f>IF($K2225="","",IF(男子登録情報!$H2225="北海道",男子登録情報!$H2225,LEFT(男子登録情報!$H2225,LEN(男子登録情報!$H2225)-1)))</f>
        <v>兵庫</v>
      </c>
      <c r="O2225" t="str">
        <f>IF($K2225="","",IF(LEN($N2225)=2,LEFT($N2225,1)&amp;"　"&amp;RIGHT($N2225,1)&amp;"・"&amp;男子登録情報!$I2225,$N2225&amp;"・"&amp;男子登録情報!$I2225))</f>
        <v>兵　庫・星陵</v>
      </c>
    </row>
    <row r="2226" spans="1:15" x14ac:dyDescent="0.55000000000000004">
      <c r="A2226">
        <f>IF($K2226="","",100000000+男子登録情報!$C2226)</f>
        <v>100002225</v>
      </c>
      <c r="B2226" t="str">
        <f>IF($K2226="","",男子登録情報!$D2226&amp;" ("&amp;男子登録情報!$K2226&amp;")")</f>
        <v>石津　琢磨 (2)</v>
      </c>
      <c r="C2226" t="str">
        <f>IF($K2226="","",男子登録情報!$E2226)</f>
        <v>ｲｼﾂﾞ ﾀｸﾏ</v>
      </c>
      <c r="D2226" t="str">
        <f>IF($K2226="","",男子登録情報!$O2226&amp;" "&amp;男子登録情報!$N2226&amp;" ("&amp;LEFT(男子登録情報!$F2226,2)&amp;")")</f>
        <v>Takuma ISHIZU (03)</v>
      </c>
      <c r="E2226" t="str">
        <f>IF($K2226="","",男子登録情報!$P2226)</f>
        <v>JPN</v>
      </c>
      <c r="F2226" t="str">
        <f t="shared" si="34"/>
        <v>1</v>
      </c>
      <c r="G2226">
        <f>IF($K2226="","",男子登録情報!$M2226)</f>
        <v>28</v>
      </c>
      <c r="H2226">
        <f>IF($K2226="","",男子登録情報!$A2226)</f>
        <v>491082</v>
      </c>
      <c r="K2226">
        <f>IF(男子登録情報!$C2226="","",男子登録情報!$C2226)</f>
        <v>2225</v>
      </c>
      <c r="M2226">
        <f>IFERROR(IF(AND(402&lt;=VALUE(RIGHT(男子登録情報!$F2226,4)),競技会情報!$E$3*100+競技会情報!$G$3&gt;=VALUE(RIGHT(男子登録情報!$F2226,4))),VALUE(男子登録情報!$G2226)+1,VALUE(男子登録情報!$G2226)),"")</f>
        <v>19</v>
      </c>
      <c r="N2226" t="str">
        <f>IF($K2226="","",IF(男子登録情報!$H2226="北海道",男子登録情報!$H2226,LEFT(男子登録情報!$H2226,LEN(男子登録情報!$H2226)-1)))</f>
        <v>兵庫</v>
      </c>
      <c r="O2226" t="str">
        <f>IF($K2226="","",IF(LEN($N2226)=2,LEFT($N2226,1)&amp;"　"&amp;RIGHT($N2226,1)&amp;"・"&amp;男子登録情報!$I2226,$N2226&amp;"・"&amp;男子登録情報!$I2226))</f>
        <v>兵　庫・北摂三田</v>
      </c>
    </row>
    <row r="2227" spans="1:15" x14ac:dyDescent="0.55000000000000004">
      <c r="A2227">
        <f>IF($K2227="","",100000000+男子登録情報!$C2227)</f>
        <v>100002226</v>
      </c>
      <c r="B2227" t="str">
        <f>IF($K2227="","",男子登録情報!$D2227&amp;" ("&amp;男子登録情報!$K2227&amp;")")</f>
        <v>麻野　祥吾 (1)</v>
      </c>
      <c r="C2227" t="str">
        <f>IF($K2227="","",男子登録情報!$E2227)</f>
        <v>ｱｻﾉ ｼｮｳｺﾞ</v>
      </c>
      <c r="D2227" t="str">
        <f>IF($K2227="","",男子登録情報!$O2227&amp;" "&amp;男子登録情報!$N2227&amp;" ("&amp;LEFT(男子登録情報!$F2227,2)&amp;")")</f>
        <v>Shogo ASANO (03)</v>
      </c>
      <c r="E2227" t="str">
        <f>IF($K2227="","",男子登録情報!$P2227)</f>
        <v>JPN</v>
      </c>
      <c r="F2227" t="str">
        <f t="shared" si="34"/>
        <v>1</v>
      </c>
      <c r="G2227">
        <f>IF($K2227="","",男子登録情報!$M2227)</f>
        <v>28</v>
      </c>
      <c r="H2227">
        <f>IF($K2227="","",男子登録情報!$A2227)</f>
        <v>491082</v>
      </c>
      <c r="K2227">
        <f>IF(男子登録情報!$C2227="","",男子登録情報!$C2227)</f>
        <v>2226</v>
      </c>
      <c r="M2227">
        <f>IFERROR(IF(AND(402&lt;=VALUE(RIGHT(男子登録情報!$F2227,4)),競技会情報!$E$3*100+競技会情報!$G$3&gt;=VALUE(RIGHT(男子登録情報!$F2227,4))),VALUE(男子登録情報!$G2227)+1,VALUE(男子登録情報!$G2227)),"")</f>
        <v>19</v>
      </c>
      <c r="N2227" t="str">
        <f>IF($K2227="","",IF(男子登録情報!$H2227="北海道",男子登録情報!$H2227,LEFT(男子登録情報!$H2227,LEN(男子登録情報!$H2227)-1)))</f>
        <v>大阪</v>
      </c>
      <c r="O2227" t="str">
        <f>IF($K2227="","",IF(LEN($N2227)=2,LEFT($N2227,1)&amp;"　"&amp;RIGHT($N2227,1)&amp;"・"&amp;男子登録情報!$I2227,$N2227&amp;"・"&amp;男子登録情報!$I2227))</f>
        <v>大　阪・帝塚山学院泉ヶ丘</v>
      </c>
    </row>
    <row r="2228" spans="1:15" x14ac:dyDescent="0.55000000000000004">
      <c r="A2228">
        <f>IF($K2228="","",100000000+男子登録情報!$C2228)</f>
        <v>100002227</v>
      </c>
      <c r="B2228" t="str">
        <f>IF($K2228="","",男子登録情報!$D2228&amp;" ("&amp;男子登録情報!$K2228&amp;")")</f>
        <v>葛西　央明 (1)</v>
      </c>
      <c r="C2228" t="str">
        <f>IF($K2228="","",男子登録情報!$E2228)</f>
        <v>ｶｻｲ ﾋﾛｱｷ</v>
      </c>
      <c r="D2228" t="str">
        <f>IF($K2228="","",男子登録情報!$O2228&amp;" "&amp;男子登録情報!$N2228&amp;" ("&amp;LEFT(男子登録情報!$F2228,2)&amp;")")</f>
        <v>Hiroaki KASAI (04)</v>
      </c>
      <c r="E2228" t="str">
        <f>IF($K2228="","",男子登録情報!$P2228)</f>
        <v>JPN</v>
      </c>
      <c r="F2228" t="str">
        <f t="shared" si="34"/>
        <v>1</v>
      </c>
      <c r="G2228">
        <f>IF($K2228="","",男子登録情報!$M2228)</f>
        <v>28</v>
      </c>
      <c r="H2228">
        <f>IF($K2228="","",男子登録情報!$A2228)</f>
        <v>491082</v>
      </c>
      <c r="K2228">
        <f>IF(男子登録情報!$C2228="","",男子登録情報!$C2228)</f>
        <v>2227</v>
      </c>
      <c r="M2228">
        <f>IFERROR(IF(AND(402&lt;=VALUE(RIGHT(男子登録情報!$F2228,4)),競技会情報!$E$3*100+競技会情報!$G$3&gt;=VALUE(RIGHT(男子登録情報!$F2228,4))),VALUE(男子登録情報!$G2228)+1,VALUE(男子登録情報!$G2228)),"")</f>
        <v>18</v>
      </c>
      <c r="N2228" t="str">
        <f>IF($K2228="","",IF(男子登録情報!$H2228="北海道",男子登録情報!$H2228,LEFT(男子登録情報!$H2228,LEN(男子登録情報!$H2228)-1)))</f>
        <v>兵庫</v>
      </c>
      <c r="O2228" t="str">
        <f>IF($K2228="","",IF(LEN($N2228)=2,LEFT($N2228,1)&amp;"　"&amp;RIGHT($N2228,1)&amp;"・"&amp;男子登録情報!$I2228,$N2228&amp;"・"&amp;男子登録情報!$I2228))</f>
        <v>兵　庫・兵庫県立大学付属</v>
      </c>
    </row>
    <row r="2229" spans="1:15" x14ac:dyDescent="0.55000000000000004">
      <c r="A2229">
        <f>IF($K2229="","",100000000+男子登録情報!$C2229)</f>
        <v>100002228</v>
      </c>
      <c r="B2229" t="str">
        <f>IF($K2229="","",男子登録情報!$D2229&amp;" ("&amp;男子登録情報!$K2229&amp;")")</f>
        <v>北垣　拓己 (1)</v>
      </c>
      <c r="C2229" t="str">
        <f>IF($K2229="","",男子登録情報!$E2229)</f>
        <v>ｷﾀｶﾞｷ ﾀｸﾐ</v>
      </c>
      <c r="D2229" t="str">
        <f>IF($K2229="","",男子登録情報!$O2229&amp;" "&amp;男子登録情報!$N2229&amp;" ("&amp;LEFT(男子登録情報!$F2229,2)&amp;")")</f>
        <v>Takumi KITAGAKI (04)</v>
      </c>
      <c r="E2229" t="str">
        <f>IF($K2229="","",男子登録情報!$P2229)</f>
        <v>JPN</v>
      </c>
      <c r="F2229" t="str">
        <f t="shared" si="34"/>
        <v>1</v>
      </c>
      <c r="G2229">
        <f>IF($K2229="","",男子登録情報!$M2229)</f>
        <v>28</v>
      </c>
      <c r="H2229">
        <f>IF($K2229="","",男子登録情報!$A2229)</f>
        <v>491082</v>
      </c>
      <c r="K2229">
        <f>IF(男子登録情報!$C2229="","",男子登録情報!$C2229)</f>
        <v>2228</v>
      </c>
      <c r="M2229">
        <f>IFERROR(IF(AND(402&lt;=VALUE(RIGHT(男子登録情報!$F2229,4)),競技会情報!$E$3*100+競技会情報!$G$3&gt;=VALUE(RIGHT(男子登録情報!$F2229,4))),VALUE(男子登録情報!$G2229)+1,VALUE(男子登録情報!$G2229)),"")</f>
        <v>18</v>
      </c>
      <c r="N2229" t="str">
        <f>IF($K2229="","",IF(男子登録情報!$H2229="北海道",男子登録情報!$H2229,LEFT(男子登録情報!$H2229,LEN(男子登録情報!$H2229)-1)))</f>
        <v>兵庫</v>
      </c>
      <c r="O2229" t="str">
        <f>IF($K2229="","",IF(LEN($N2229)=2,LEFT($N2229,1)&amp;"　"&amp;RIGHT($N2229,1)&amp;"・"&amp;男子登録情報!$I2229,$N2229&amp;"・"&amp;男子登録情報!$I2229))</f>
        <v>兵　庫・明石城西</v>
      </c>
    </row>
    <row r="2230" spans="1:15" x14ac:dyDescent="0.55000000000000004">
      <c r="A2230">
        <f>IF($K2230="","",100000000+男子登録情報!$C2230)</f>
        <v>100002229</v>
      </c>
      <c r="B2230" t="str">
        <f>IF($K2230="","",男子登録情報!$D2230&amp;" ("&amp;男子登録情報!$K2230&amp;")")</f>
        <v>黒瀬　拓真 (1)</v>
      </c>
      <c r="C2230" t="str">
        <f>IF($K2230="","",男子登録情報!$E2230)</f>
        <v>ｸﾛｾ ﾀｸﾏ</v>
      </c>
      <c r="D2230" t="str">
        <f>IF($K2230="","",男子登録情報!$O2230&amp;" "&amp;男子登録情報!$N2230&amp;" ("&amp;LEFT(男子登録情報!$F2230,2)&amp;")")</f>
        <v>Takuma KUROSE (02)</v>
      </c>
      <c r="E2230" t="str">
        <f>IF($K2230="","",男子登録情報!$P2230)</f>
        <v>JPN</v>
      </c>
      <c r="F2230" t="str">
        <f t="shared" si="34"/>
        <v>1</v>
      </c>
      <c r="G2230">
        <f>IF($K2230="","",男子登録情報!$M2230)</f>
        <v>28</v>
      </c>
      <c r="H2230">
        <f>IF($K2230="","",男子登録情報!$A2230)</f>
        <v>491082</v>
      </c>
      <c r="K2230">
        <f>IF(男子登録情報!$C2230="","",男子登録情報!$C2230)</f>
        <v>2229</v>
      </c>
      <c r="M2230">
        <f>IFERROR(IF(AND(402&lt;=VALUE(RIGHT(男子登録情報!$F2230,4)),競技会情報!$E$3*100+競技会情報!$G$3&gt;=VALUE(RIGHT(男子登録情報!$F2230,4))),VALUE(男子登録情報!$G2230)+1,VALUE(男子登録情報!$G2230)),"")</f>
        <v>20</v>
      </c>
      <c r="N2230" t="str">
        <f>IF($K2230="","",IF(男子登録情報!$H2230="北海道",男子登録情報!$H2230,LEFT(男子登録情報!$H2230,LEN(男子登録情報!$H2230)-1)))</f>
        <v>兵庫</v>
      </c>
      <c r="O2230" t="str">
        <f>IF($K2230="","",IF(LEN($N2230)=2,LEFT($N2230,1)&amp;"　"&amp;RIGHT($N2230,1)&amp;"・"&amp;男子登録情報!$I2230,$N2230&amp;"・"&amp;男子登録情報!$I2230))</f>
        <v>兵　庫・県立西宮</v>
      </c>
    </row>
    <row r="2231" spans="1:15" x14ac:dyDescent="0.55000000000000004">
      <c r="A2231">
        <f>IF($K2231="","",100000000+男子登録情報!$C2231)</f>
        <v>100002230</v>
      </c>
      <c r="B2231" t="str">
        <f>IF($K2231="","",男子登録情報!$D2231&amp;" ("&amp;男子登録情報!$K2231&amp;")")</f>
        <v>近藤　啓太 (1)</v>
      </c>
      <c r="C2231" t="str">
        <f>IF($K2231="","",男子登録情報!$E2231)</f>
        <v>ｺﾝﾄﾞｳ ｹｲﾀ</v>
      </c>
      <c r="D2231" t="str">
        <f>IF($K2231="","",男子登録情報!$O2231&amp;" "&amp;男子登録情報!$N2231&amp;" ("&amp;LEFT(男子登録情報!$F2231,2)&amp;")")</f>
        <v>Keita KONDO (03)</v>
      </c>
      <c r="E2231" t="str">
        <f>IF($K2231="","",男子登録情報!$P2231)</f>
        <v>JPN</v>
      </c>
      <c r="F2231" t="str">
        <f t="shared" si="34"/>
        <v>1</v>
      </c>
      <c r="G2231">
        <f>IF($K2231="","",男子登録情報!$M2231)</f>
        <v>28</v>
      </c>
      <c r="H2231">
        <f>IF($K2231="","",男子登録情報!$A2231)</f>
        <v>491082</v>
      </c>
      <c r="K2231">
        <f>IF(男子登録情報!$C2231="","",男子登録情報!$C2231)</f>
        <v>2230</v>
      </c>
      <c r="M2231">
        <f>IFERROR(IF(AND(402&lt;=VALUE(RIGHT(男子登録情報!$F2231,4)),競技会情報!$E$3*100+競技会情報!$G$3&gt;=VALUE(RIGHT(男子登録情報!$F2231,4))),VALUE(男子登録情報!$G2231)+1,VALUE(男子登録情報!$G2231)),"")</f>
        <v>19</v>
      </c>
      <c r="N2231" t="str">
        <f>IF($K2231="","",IF(男子登録情報!$H2231="北海道",男子登録情報!$H2231,LEFT(男子登録情報!$H2231,LEN(男子登録情報!$H2231)-1)))</f>
        <v>大阪</v>
      </c>
      <c r="O2231" t="str">
        <f>IF($K2231="","",IF(LEN($N2231)=2,LEFT($N2231,1)&amp;"　"&amp;RIGHT($N2231,1)&amp;"・"&amp;男子登録情報!$I2231,$N2231&amp;"・"&amp;男子登録情報!$I2231))</f>
        <v>大　阪・青凌</v>
      </c>
    </row>
    <row r="2232" spans="1:15" x14ac:dyDescent="0.55000000000000004">
      <c r="A2232">
        <f>IF($K2232="","",100000000+男子登録情報!$C2232)</f>
        <v>100002231</v>
      </c>
      <c r="B2232" t="str">
        <f>IF($K2232="","",男子登録情報!$D2232&amp;" ("&amp;男子登録情報!$K2232&amp;")")</f>
        <v>森田　慧 (1)</v>
      </c>
      <c r="C2232" t="str">
        <f>IF($K2232="","",男子登録情報!$E2232)</f>
        <v>ﾓﾘﾀ ｹｲ</v>
      </c>
      <c r="D2232" t="str">
        <f>IF($K2232="","",男子登録情報!$O2232&amp;" "&amp;男子登録情報!$N2232&amp;" ("&amp;LEFT(男子登録情報!$F2232,2)&amp;")")</f>
        <v>Kei MORITA (03)</v>
      </c>
      <c r="E2232" t="str">
        <f>IF($K2232="","",男子登録情報!$P2232)</f>
        <v>JPN</v>
      </c>
      <c r="F2232" t="str">
        <f t="shared" si="34"/>
        <v>1</v>
      </c>
      <c r="G2232">
        <f>IF($K2232="","",男子登録情報!$M2232)</f>
        <v>28</v>
      </c>
      <c r="H2232">
        <f>IF($K2232="","",男子登録情報!$A2232)</f>
        <v>491082</v>
      </c>
      <c r="K2232">
        <f>IF(男子登録情報!$C2232="","",男子登録情報!$C2232)</f>
        <v>2231</v>
      </c>
      <c r="M2232">
        <f>IFERROR(IF(AND(402&lt;=VALUE(RIGHT(男子登録情報!$F2232,4)),競技会情報!$E$3*100+競技会情報!$G$3&gt;=VALUE(RIGHT(男子登録情報!$F2232,4))),VALUE(男子登録情報!$G2232)+1,VALUE(男子登録情報!$G2232)),"")</f>
        <v>19</v>
      </c>
      <c r="N2232" t="str">
        <f>IF($K2232="","",IF(男子登録情報!$H2232="北海道",男子登録情報!$H2232,LEFT(男子登録情報!$H2232,LEN(男子登録情報!$H2232)-1)))</f>
        <v>兵庫</v>
      </c>
      <c r="O2232" t="str">
        <f>IF($K2232="","",IF(LEN($N2232)=2,LEFT($N2232,1)&amp;"　"&amp;RIGHT($N2232,1)&amp;"・"&amp;男子登録情報!$I2232,$N2232&amp;"・"&amp;男子登録情報!$I2232))</f>
        <v>兵　庫・神戸</v>
      </c>
    </row>
    <row r="2233" spans="1:15" x14ac:dyDescent="0.55000000000000004">
      <c r="A2233">
        <f>IF($K2233="","",100000000+男子登録情報!$C2233)</f>
        <v>100002232</v>
      </c>
      <c r="B2233" t="str">
        <f>IF($K2233="","",男子登録情報!$D2233&amp;" ("&amp;男子登録情報!$K2233&amp;")")</f>
        <v>渡辺　直意 (1)</v>
      </c>
      <c r="C2233" t="str">
        <f>IF($K2233="","",男子登録情報!$E2233)</f>
        <v>ﾜﾀﾅﾍﾞ ﾅｵｲ</v>
      </c>
      <c r="D2233" t="str">
        <f>IF($K2233="","",男子登録情報!$O2233&amp;" "&amp;男子登録情報!$N2233&amp;" ("&amp;LEFT(男子登録情報!$F2233,2)&amp;")")</f>
        <v>Naoi WATANABE (03)</v>
      </c>
      <c r="E2233" t="str">
        <f>IF($K2233="","",男子登録情報!$P2233)</f>
        <v>JPN</v>
      </c>
      <c r="F2233" t="str">
        <f t="shared" si="34"/>
        <v>1</v>
      </c>
      <c r="G2233">
        <f>IF($K2233="","",男子登録情報!$M2233)</f>
        <v>28</v>
      </c>
      <c r="H2233">
        <f>IF($K2233="","",男子登録情報!$A2233)</f>
        <v>491082</v>
      </c>
      <c r="K2233">
        <f>IF(男子登録情報!$C2233="","",男子登録情報!$C2233)</f>
        <v>2232</v>
      </c>
      <c r="M2233">
        <f>IFERROR(IF(AND(402&lt;=VALUE(RIGHT(男子登録情報!$F2233,4)),競技会情報!$E$3*100+競技会情報!$G$3&gt;=VALUE(RIGHT(男子登録情報!$F2233,4))),VALUE(男子登録情報!$G2233)+1,VALUE(男子登録情報!$G2233)),"")</f>
        <v>18</v>
      </c>
      <c r="N2233" t="str">
        <f>IF($K2233="","",IF(男子登録情報!$H2233="北海道",男子登録情報!$H2233,LEFT(男子登録情報!$H2233,LEN(男子登録情報!$H2233)-1)))</f>
        <v>兵庫</v>
      </c>
      <c r="O2233" t="str">
        <f>IF($K2233="","",IF(LEN($N2233)=2,LEFT($N2233,1)&amp;"　"&amp;RIGHT($N2233,1)&amp;"・"&amp;男子登録情報!$I2233,$N2233&amp;"・"&amp;男子登録情報!$I2233))</f>
        <v>兵　庫・神戸</v>
      </c>
    </row>
    <row r="2234" spans="1:15" x14ac:dyDescent="0.55000000000000004">
      <c r="A2234">
        <f>IF($K2234="","",100000000+男子登録情報!$C2234)</f>
        <v>100002233</v>
      </c>
      <c r="B2234" t="str">
        <f>IF($K2234="","",男子登録情報!$D2234&amp;" ("&amp;男子登録情報!$K2234&amp;")")</f>
        <v>吉里　憧大 (1)</v>
      </c>
      <c r="C2234" t="str">
        <f>IF($K2234="","",男子登録情報!$E2234)</f>
        <v>ﾖｼｻﾞﾄ ｼｮｳﾀ</v>
      </c>
      <c r="D2234" t="str">
        <f>IF($K2234="","",男子登録情報!$O2234&amp;" "&amp;男子登録情報!$N2234&amp;" ("&amp;LEFT(男子登録情報!$F2234,2)&amp;")")</f>
        <v>Shota YOSHIZATO (03)</v>
      </c>
      <c r="E2234" t="str">
        <f>IF($K2234="","",男子登録情報!$P2234)</f>
        <v>JPN</v>
      </c>
      <c r="F2234" t="str">
        <f t="shared" si="34"/>
        <v>1</v>
      </c>
      <c r="G2234">
        <f>IF($K2234="","",男子登録情報!$M2234)</f>
        <v>30</v>
      </c>
      <c r="H2234">
        <f>IF($K2234="","",男子登録情報!$A2234)</f>
        <v>490058</v>
      </c>
      <c r="K2234">
        <f>IF(男子登録情報!$C2234="","",男子登録情報!$C2234)</f>
        <v>2233</v>
      </c>
      <c r="M2234">
        <f>IFERROR(IF(AND(402&lt;=VALUE(RIGHT(男子登録情報!$F2234,4)),競技会情報!$E$3*100+競技会情報!$G$3&gt;=VALUE(RIGHT(男子登録情報!$F2234,4))),VALUE(男子登録情報!$G2234)+1,VALUE(男子登録情報!$G2234)),"")</f>
        <v>19</v>
      </c>
      <c r="N2234" t="str">
        <f>IF($K2234="","",IF(男子登録情報!$H2234="北海道",男子登録情報!$H2234,LEFT(男子登録情報!$H2234,LEN(男子登録情報!$H2234)-1)))</f>
        <v>兵庫</v>
      </c>
      <c r="O2234" t="str">
        <f>IF($K2234="","",IF(LEN($N2234)=2,LEFT($N2234,1)&amp;"　"&amp;RIGHT($N2234,1)&amp;"・"&amp;男子登録情報!$I2234,$N2234&amp;"・"&amp;男子登録情報!$I2234))</f>
        <v>兵　庫・報徳学園</v>
      </c>
    </row>
    <row r="2235" spans="1:15" x14ac:dyDescent="0.55000000000000004">
      <c r="A2235">
        <f>IF($K2235="","",100000000+男子登録情報!$C2235)</f>
        <v>100002234</v>
      </c>
      <c r="B2235" t="str">
        <f>IF($K2235="","",男子登録情報!$D2235&amp;" ("&amp;男子登録情報!$K2235&amp;")")</f>
        <v>吉田　頼人 (1)</v>
      </c>
      <c r="C2235" t="str">
        <f>IF($K2235="","",男子登録情報!$E2235)</f>
        <v>ﾖｼﾀﾞ ﾗｲﾄ</v>
      </c>
      <c r="D2235" t="str">
        <f>IF($K2235="","",男子登録情報!$O2235&amp;" "&amp;男子登録情報!$N2235&amp;" ("&amp;LEFT(男子登録情報!$F2235,2)&amp;")")</f>
        <v>Raito YOSHIDA (03)</v>
      </c>
      <c r="E2235" t="str">
        <f>IF($K2235="","",男子登録情報!$P2235)</f>
        <v>JPN</v>
      </c>
      <c r="F2235" t="str">
        <f t="shared" si="34"/>
        <v>1</v>
      </c>
      <c r="G2235">
        <f>IF($K2235="","",男子登録情報!$M2235)</f>
        <v>30</v>
      </c>
      <c r="H2235">
        <f>IF($K2235="","",男子登録情報!$A2235)</f>
        <v>490058</v>
      </c>
      <c r="K2235">
        <f>IF(男子登録情報!$C2235="","",男子登録情報!$C2235)</f>
        <v>2234</v>
      </c>
      <c r="M2235">
        <f>IFERROR(IF(AND(402&lt;=VALUE(RIGHT(男子登録情報!$F2235,4)),競技会情報!$E$3*100+競技会情報!$G$3&gt;=VALUE(RIGHT(男子登録情報!$F2235,4))),VALUE(男子登録情報!$G2235)+1,VALUE(男子登録情報!$G2235)),"")</f>
        <v>19</v>
      </c>
      <c r="N2235" t="str">
        <f>IF($K2235="","",IF(男子登録情報!$H2235="北海道",男子登録情報!$H2235,LEFT(男子登録情報!$H2235,LEN(男子登録情報!$H2235)-1)))</f>
        <v>神奈川</v>
      </c>
      <c r="O2235" t="str">
        <f>IF($K2235="","",IF(LEN($N2235)=2,LEFT($N2235,1)&amp;"　"&amp;RIGHT($N2235,1)&amp;"・"&amp;男子登録情報!$I2235,$N2235&amp;"・"&amp;男子登録情報!$I2235))</f>
        <v>神奈川・柏陽</v>
      </c>
    </row>
    <row r="2236" spans="1:15" x14ac:dyDescent="0.55000000000000004">
      <c r="A2236">
        <f>IF($K2236="","",100000000+男子登録情報!$C2236)</f>
        <v>100002235</v>
      </c>
      <c r="B2236" t="str">
        <f>IF($K2236="","",男子登録情報!$D2236&amp;" ("&amp;男子登録情報!$K2236&amp;")")</f>
        <v>田村　蒼馬 (1)</v>
      </c>
      <c r="C2236" t="str">
        <f>IF($K2236="","",男子登録情報!$E2236)</f>
        <v>ﾀﾑﾗ ｿｳﾏ</v>
      </c>
      <c r="D2236" t="str">
        <f>IF($K2236="","",男子登録情報!$O2236&amp;" "&amp;男子登録情報!$N2236&amp;" ("&amp;LEFT(男子登録情報!$F2236,2)&amp;")")</f>
        <v>Soma TAMURA (04)</v>
      </c>
      <c r="E2236" t="str">
        <f>IF($K2236="","",男子登録情報!$P2236)</f>
        <v>JPN</v>
      </c>
      <c r="F2236" t="str">
        <f t="shared" si="34"/>
        <v>1</v>
      </c>
      <c r="G2236">
        <f>IF($K2236="","",男子登録情報!$M2236)</f>
        <v>30</v>
      </c>
      <c r="H2236">
        <f>IF($K2236="","",男子登録情報!$A2236)</f>
        <v>490058</v>
      </c>
      <c r="K2236">
        <f>IF(男子登録情報!$C2236="","",男子登録情報!$C2236)</f>
        <v>2235</v>
      </c>
      <c r="M2236">
        <f>IFERROR(IF(AND(402&lt;=VALUE(RIGHT(男子登録情報!$F2236,4)),競技会情報!$E$3*100+競技会情報!$G$3&gt;=VALUE(RIGHT(男子登録情報!$F2236,4))),VALUE(男子登録情報!$G2236)+1,VALUE(男子登録情報!$G2236)),"")</f>
        <v>18</v>
      </c>
      <c r="N2236" t="str">
        <f>IF($K2236="","",IF(男子登録情報!$H2236="北海道",男子登録情報!$H2236,LEFT(男子登録情報!$H2236,LEN(男子登録情報!$H2236)-1)))</f>
        <v>和歌山</v>
      </c>
      <c r="O2236" t="str">
        <f>IF($K2236="","",IF(LEN($N2236)=2,LEFT($N2236,1)&amp;"　"&amp;RIGHT($N2236,1)&amp;"・"&amp;男子登録情報!$I2236,$N2236&amp;"・"&amp;男子登録情報!$I2236))</f>
        <v>和歌山・星林</v>
      </c>
    </row>
    <row r="2237" spans="1:15" x14ac:dyDescent="0.55000000000000004">
      <c r="A2237">
        <f>IF($K2237="","",100000000+男子登録情報!$C2237)</f>
        <v>100002236</v>
      </c>
      <c r="B2237" t="str">
        <f>IF($K2237="","",男子登録情報!$D2237&amp;" ("&amp;男子登録情報!$K2237&amp;")")</f>
        <v>井上　悠夢 (1)</v>
      </c>
      <c r="C2237" t="str">
        <f>IF($K2237="","",男子登録情報!$E2237)</f>
        <v>ｲﾉｳｴ ﾕｳﾏ</v>
      </c>
      <c r="D2237" t="str">
        <f>IF($K2237="","",男子登録情報!$O2237&amp;" "&amp;男子登録情報!$N2237&amp;" ("&amp;LEFT(男子登録情報!$F2237,2)&amp;")")</f>
        <v>Yuma INOUE (03)</v>
      </c>
      <c r="E2237" t="str">
        <f>IF($K2237="","",男子登録情報!$P2237)</f>
        <v>JPN</v>
      </c>
      <c r="F2237" t="str">
        <f t="shared" si="34"/>
        <v>1</v>
      </c>
      <c r="G2237">
        <f>IF($K2237="","",男子登録情報!$M2237)</f>
        <v>30</v>
      </c>
      <c r="H2237">
        <f>IF($K2237="","",男子登録情報!$A2237)</f>
        <v>490058</v>
      </c>
      <c r="K2237">
        <f>IF(男子登録情報!$C2237="","",男子登録情報!$C2237)</f>
        <v>2236</v>
      </c>
      <c r="M2237">
        <f>IFERROR(IF(AND(402&lt;=VALUE(RIGHT(男子登録情報!$F2237,4)),競技会情報!$E$3*100+競技会情報!$G$3&gt;=VALUE(RIGHT(男子登録情報!$F2237,4))),VALUE(男子登録情報!$G2237)+1,VALUE(男子登録情報!$G2237)),"")</f>
        <v>19</v>
      </c>
      <c r="N2237" t="str">
        <f>IF($K2237="","",IF(男子登録情報!$H2237="北海道",男子登録情報!$H2237,LEFT(男子登録情報!$H2237,LEN(男子登録情報!$H2237)-1)))</f>
        <v>大阪</v>
      </c>
      <c r="O2237" t="str">
        <f>IF($K2237="","",IF(LEN($N2237)=2,LEFT($N2237,1)&amp;"　"&amp;RIGHT($N2237,1)&amp;"・"&amp;男子登録情報!$I2237,$N2237&amp;"・"&amp;男子登録情報!$I2237))</f>
        <v>大　阪・鳳</v>
      </c>
    </row>
    <row r="2238" spans="1:15" x14ac:dyDescent="0.55000000000000004">
      <c r="A2238">
        <f>IF($K2238="","",100000000+男子登録情報!$C2238)</f>
        <v>100002237</v>
      </c>
      <c r="B2238" t="str">
        <f>IF($K2238="","",男子登録情報!$D2238&amp;" ("&amp;男子登録情報!$K2238&amp;")")</f>
        <v>西谷　眞人 (1)</v>
      </c>
      <c r="C2238" t="str">
        <f>IF($K2238="","",男子登録情報!$E2238)</f>
        <v>ﾆｼﾀﾆ ﾏｻﾄ</v>
      </c>
      <c r="D2238" t="str">
        <f>IF($K2238="","",男子登録情報!$O2238&amp;" "&amp;男子登録情報!$N2238&amp;" ("&amp;LEFT(男子登録情報!$F2238,2)&amp;")")</f>
        <v>Masato NISHITANI (03)</v>
      </c>
      <c r="E2238" t="str">
        <f>IF($K2238="","",男子登録情報!$P2238)</f>
        <v>JPN</v>
      </c>
      <c r="F2238" t="str">
        <f t="shared" si="34"/>
        <v>1</v>
      </c>
      <c r="G2238">
        <f>IF($K2238="","",男子登録情報!$M2238)</f>
        <v>30</v>
      </c>
      <c r="H2238">
        <f>IF($K2238="","",男子登録情報!$A2238)</f>
        <v>490058</v>
      </c>
      <c r="K2238">
        <f>IF(男子登録情報!$C2238="","",男子登録情報!$C2238)</f>
        <v>2237</v>
      </c>
      <c r="M2238">
        <f>IFERROR(IF(AND(402&lt;=VALUE(RIGHT(男子登録情報!$F2238,4)),競技会情報!$E$3*100+競技会情報!$G$3&gt;=VALUE(RIGHT(男子登録情報!$F2238,4))),VALUE(男子登録情報!$G2238)+1,VALUE(男子登録情報!$G2238)),"")</f>
        <v>19</v>
      </c>
      <c r="N2238" t="str">
        <f>IF($K2238="","",IF(男子登録情報!$H2238="北海道",男子登録情報!$H2238,LEFT(男子登録情報!$H2238,LEN(男子登録情報!$H2238)-1)))</f>
        <v>奈良</v>
      </c>
      <c r="O2238" t="str">
        <f>IF($K2238="","",IF(LEN($N2238)=2,LEFT($N2238,1)&amp;"　"&amp;RIGHT($N2238,1)&amp;"・"&amp;男子登録情報!$I2238,$N2238&amp;"・"&amp;男子登録情報!$I2238))</f>
        <v>奈　良・奈良</v>
      </c>
    </row>
    <row r="2239" spans="1:15" x14ac:dyDescent="0.55000000000000004">
      <c r="A2239">
        <f>IF($K2239="","",100000000+男子登録情報!$C2239)</f>
        <v>100002238</v>
      </c>
      <c r="B2239" t="str">
        <f>IF($K2239="","",男子登録情報!$D2239&amp;" ("&amp;男子登録情報!$K2239&amp;")")</f>
        <v>水口　智貴 (1)</v>
      </c>
      <c r="C2239" t="str">
        <f>IF($K2239="","",男子登録情報!$E2239)</f>
        <v>ﾐｽﾞｸﾞﾁ ﾄﾓｷ</v>
      </c>
      <c r="D2239" t="str">
        <f>IF($K2239="","",男子登録情報!$O2239&amp;" "&amp;男子登録情報!$N2239&amp;" ("&amp;LEFT(男子登録情報!$F2239,2)&amp;")")</f>
        <v>Tomoki MIZUGUCHI (03)</v>
      </c>
      <c r="E2239" t="str">
        <f>IF($K2239="","",男子登録情報!$P2239)</f>
        <v>JPN</v>
      </c>
      <c r="F2239" t="str">
        <f t="shared" si="34"/>
        <v>1</v>
      </c>
      <c r="G2239">
        <f>IF($K2239="","",男子登録情報!$M2239)</f>
        <v>30</v>
      </c>
      <c r="H2239">
        <f>IF($K2239="","",男子登録情報!$A2239)</f>
        <v>490058</v>
      </c>
      <c r="K2239">
        <f>IF(男子登録情報!$C2239="","",男子登録情報!$C2239)</f>
        <v>2238</v>
      </c>
      <c r="M2239">
        <f>IFERROR(IF(AND(402&lt;=VALUE(RIGHT(男子登録情報!$F2239,4)),競技会情報!$E$3*100+競技会情報!$G$3&gt;=VALUE(RIGHT(男子登録情報!$F2239,4))),VALUE(男子登録情報!$G2239)+1,VALUE(男子登録情報!$G2239)),"")</f>
        <v>19</v>
      </c>
      <c r="N2239" t="str">
        <f>IF($K2239="","",IF(男子登録情報!$H2239="北海道",男子登録情報!$H2239,LEFT(男子登録情報!$H2239,LEN(男子登録情報!$H2239)-1)))</f>
        <v>和歌山</v>
      </c>
      <c r="O2239" t="str">
        <f>IF($K2239="","",IF(LEN($N2239)=2,LEFT($N2239,1)&amp;"　"&amp;RIGHT($N2239,1)&amp;"・"&amp;男子登録情報!$I2239,$N2239&amp;"・"&amp;男子登録情報!$I2239))</f>
        <v>和歌山・近畿大学付属和歌山</v>
      </c>
    </row>
    <row r="2240" spans="1:15" x14ac:dyDescent="0.55000000000000004">
      <c r="A2240">
        <f>IF($K2240="","",100000000+男子登録情報!$C2240)</f>
        <v>100002239</v>
      </c>
      <c r="B2240" t="str">
        <f>IF($K2240="","",男子登録情報!$D2240&amp;" ("&amp;男子登録情報!$K2240&amp;")")</f>
        <v>桑原　怜志 (1)</v>
      </c>
      <c r="C2240" t="str">
        <f>IF($K2240="","",男子登録情報!$E2240)</f>
        <v>ｸﾜﾊﾗ ｻﾄｼ</v>
      </c>
      <c r="D2240" t="str">
        <f>IF($K2240="","",男子登録情報!$O2240&amp;" "&amp;男子登録情報!$N2240&amp;" ("&amp;LEFT(男子登録情報!$F2240,2)&amp;")")</f>
        <v>Satoshi KUWAHARA (03)</v>
      </c>
      <c r="E2240" t="str">
        <f>IF($K2240="","",男子登録情報!$P2240)</f>
        <v>JPN</v>
      </c>
      <c r="F2240" t="str">
        <f t="shared" si="34"/>
        <v>1</v>
      </c>
      <c r="G2240">
        <f>IF($K2240="","",男子登録情報!$M2240)</f>
        <v>30</v>
      </c>
      <c r="H2240">
        <f>IF($K2240="","",男子登録情報!$A2240)</f>
        <v>490058</v>
      </c>
      <c r="K2240">
        <f>IF(男子登録情報!$C2240="","",男子登録情報!$C2240)</f>
        <v>2239</v>
      </c>
      <c r="M2240">
        <f>IFERROR(IF(AND(402&lt;=VALUE(RIGHT(男子登録情報!$F2240,4)),競技会情報!$E$3*100+競技会情報!$G$3&gt;=VALUE(RIGHT(男子登録情報!$F2240,4))),VALUE(男子登録情報!$G2240)+1,VALUE(男子登録情報!$G2240)),"")</f>
        <v>19</v>
      </c>
      <c r="N2240" t="str">
        <f>IF($K2240="","",IF(男子登録情報!$H2240="北海道",男子登録情報!$H2240,LEFT(男子登録情報!$H2240,LEN(男子登録情報!$H2240)-1)))</f>
        <v>大阪</v>
      </c>
      <c r="O2240" t="str">
        <f>IF($K2240="","",IF(LEN($N2240)=2,LEFT($N2240,1)&amp;"　"&amp;RIGHT($N2240,1)&amp;"・"&amp;男子登録情報!$I2240,$N2240&amp;"・"&amp;男子登録情報!$I2240))</f>
        <v>大　阪・帝塚山学院泉ヶ丘</v>
      </c>
    </row>
    <row r="2241" spans="1:15" x14ac:dyDescent="0.55000000000000004">
      <c r="A2241">
        <f>IF($K2241="","",100000000+男子登録情報!$C2241)</f>
        <v>100002240</v>
      </c>
      <c r="B2241" t="str">
        <f>IF($K2241="","",男子登録情報!$D2241&amp;" ("&amp;男子登録情報!$K2241&amp;")")</f>
        <v>高濱　俊輝 (1)</v>
      </c>
      <c r="C2241" t="str">
        <f>IF($K2241="","",男子登録情報!$E2241)</f>
        <v>ﾀｶﾊﾏ ﾄｼﾃﾙ</v>
      </c>
      <c r="D2241" t="str">
        <f>IF($K2241="","",男子登録情報!$O2241&amp;" "&amp;男子登録情報!$N2241&amp;" ("&amp;LEFT(男子登録情報!$F2241,2)&amp;")")</f>
        <v>Toshiteru TAKAHAMA (03)</v>
      </c>
      <c r="E2241" t="str">
        <f>IF($K2241="","",男子登録情報!$P2241)</f>
        <v>JPN</v>
      </c>
      <c r="F2241" t="str">
        <f t="shared" si="34"/>
        <v>1</v>
      </c>
      <c r="G2241">
        <f>IF($K2241="","",男子登録情報!$M2241)</f>
        <v>30</v>
      </c>
      <c r="H2241">
        <f>IF($K2241="","",男子登録情報!$A2241)</f>
        <v>490058</v>
      </c>
      <c r="K2241">
        <f>IF(男子登録情報!$C2241="","",男子登録情報!$C2241)</f>
        <v>2240</v>
      </c>
      <c r="M2241">
        <f>IFERROR(IF(AND(402&lt;=VALUE(RIGHT(男子登録情報!$F2241,4)),競技会情報!$E$3*100+競技会情報!$G$3&gt;=VALUE(RIGHT(男子登録情報!$F2241,4))),VALUE(男子登録情報!$G2241)+1,VALUE(男子登録情報!$G2241)),"")</f>
        <v>19</v>
      </c>
      <c r="N2241" t="str">
        <f>IF($K2241="","",IF(男子登録情報!$H2241="北海道",男子登録情報!$H2241,LEFT(男子登録情報!$H2241,LEN(男子登録情報!$H2241)-1)))</f>
        <v>大阪</v>
      </c>
      <c r="O2241" t="str">
        <f>IF($K2241="","",IF(LEN($N2241)=2,LEFT($N2241,1)&amp;"　"&amp;RIGHT($N2241,1)&amp;"・"&amp;男子登録情報!$I2241,$N2241&amp;"・"&amp;男子登録情報!$I2241))</f>
        <v>大　阪・東大谷</v>
      </c>
    </row>
    <row r="2242" spans="1:15" x14ac:dyDescent="0.55000000000000004">
      <c r="A2242">
        <f>IF($K2242="","",100000000+男子登録情報!$C2242)</f>
        <v>100002241</v>
      </c>
      <c r="B2242" t="str">
        <f>IF($K2242="","",男子登録情報!$D2242&amp;" ("&amp;男子登録情報!$K2242&amp;")")</f>
        <v>稲見　克宥 (1)</v>
      </c>
      <c r="C2242" t="str">
        <f>IF($K2242="","",男子登録情報!$E2242)</f>
        <v>ｲﾅﾐ ｶﾂﾋﾛ</v>
      </c>
      <c r="D2242" t="str">
        <f>IF($K2242="","",男子登録情報!$O2242&amp;" "&amp;男子登録情報!$N2242&amp;" ("&amp;LEFT(男子登録情報!$F2242,2)&amp;")")</f>
        <v>Katsuhiro INAMI (04)</v>
      </c>
      <c r="E2242" t="str">
        <f>IF($K2242="","",男子登録情報!$P2242)</f>
        <v>JPN</v>
      </c>
      <c r="F2242" t="str">
        <f t="shared" si="34"/>
        <v>1</v>
      </c>
      <c r="G2242">
        <f>IF($K2242="","",男子登録情報!$M2242)</f>
        <v>30</v>
      </c>
      <c r="H2242">
        <f>IF($K2242="","",男子登録情報!$A2242)</f>
        <v>490058</v>
      </c>
      <c r="K2242">
        <f>IF(男子登録情報!$C2242="","",男子登録情報!$C2242)</f>
        <v>2241</v>
      </c>
      <c r="M2242">
        <f>IFERROR(IF(AND(402&lt;=VALUE(RIGHT(男子登録情報!$F2242,4)),競技会情報!$E$3*100+競技会情報!$G$3&gt;=VALUE(RIGHT(男子登録情報!$F2242,4))),VALUE(男子登録情報!$G2242)+1,VALUE(男子登録情報!$G2242)),"")</f>
        <v>18</v>
      </c>
      <c r="N2242" t="str">
        <f>IF($K2242="","",IF(男子登録情報!$H2242="北海道",男子登録情報!$H2242,LEFT(男子登録情報!$H2242,LEN(男子登録情報!$H2242)-1)))</f>
        <v>北海道</v>
      </c>
      <c r="O2242" t="str">
        <f>IF($K2242="","",IF(LEN($N2242)=2,LEFT($N2242,1)&amp;"　"&amp;RIGHT($N2242,1)&amp;"・"&amp;男子登録情報!$I2242,$N2242&amp;"・"&amp;男子登録情報!$I2242))</f>
        <v>北海道・北海道帯広三条</v>
      </c>
    </row>
    <row r="2243" spans="1:15" x14ac:dyDescent="0.55000000000000004">
      <c r="A2243">
        <f>IF($K2243="","",100000000+男子登録情報!$C2243)</f>
        <v>100002242</v>
      </c>
      <c r="B2243" t="str">
        <f>IF($K2243="","",男子登録情報!$D2243&amp;" ("&amp;男子登録情報!$K2243&amp;")")</f>
        <v>久保山　智貴 (1)</v>
      </c>
      <c r="C2243" t="str">
        <f>IF($K2243="","",男子登録情報!$E2243)</f>
        <v>ｸﾎﾞﾔﾏ ﾄﾓｷ</v>
      </c>
      <c r="D2243" t="str">
        <f>IF($K2243="","",男子登録情報!$O2243&amp;" "&amp;男子登録情報!$N2243&amp;" ("&amp;LEFT(男子登録情報!$F2243,2)&amp;")")</f>
        <v>Tomoki KUBOYAMA (03)</v>
      </c>
      <c r="E2243" t="str">
        <f>IF($K2243="","",男子登録情報!$P2243)</f>
        <v>JPN</v>
      </c>
      <c r="F2243" t="str">
        <f t="shared" ref="F2243:F2306" si="35">IF($K2243="","","1")</f>
        <v>1</v>
      </c>
      <c r="G2243">
        <f>IF($K2243="","",男子登録情報!$M2243)</f>
        <v>27</v>
      </c>
      <c r="H2243">
        <f>IF($K2243="","",男子登録情報!$A2243)</f>
        <v>490053</v>
      </c>
      <c r="K2243">
        <f>IF(男子登録情報!$C2243="","",男子登録情報!$C2243)</f>
        <v>2242</v>
      </c>
      <c r="M2243">
        <f>IFERROR(IF(AND(402&lt;=VALUE(RIGHT(男子登録情報!$F2243,4)),競技会情報!$E$3*100+競技会情報!$G$3&gt;=VALUE(RIGHT(男子登録情報!$F2243,4))),VALUE(男子登録情報!$G2243)+1,VALUE(男子登録情報!$G2243)),"")</f>
        <v>19</v>
      </c>
      <c r="N2243" t="str">
        <f>IF($K2243="","",IF(男子登録情報!$H2243="北海道",男子登録情報!$H2243,LEFT(男子登録情報!$H2243,LEN(男子登録情報!$H2243)-1)))</f>
        <v>福岡</v>
      </c>
      <c r="O2243" t="str">
        <f>IF($K2243="","",IF(LEN($N2243)=2,LEFT($N2243,1)&amp;"　"&amp;RIGHT($N2243,1)&amp;"・"&amp;男子登録情報!$I2243,$N2243&amp;"・"&amp;男子登録情報!$I2243))</f>
        <v>福　岡・明善</v>
      </c>
    </row>
    <row r="2244" spans="1:15" x14ac:dyDescent="0.55000000000000004">
      <c r="A2244">
        <f>IF($K2244="","",100000000+男子登録情報!$C2244)</f>
        <v>100002243</v>
      </c>
      <c r="B2244" t="str">
        <f>IF($K2244="","",男子登録情報!$D2244&amp;" ("&amp;男子登録情報!$K2244&amp;")")</f>
        <v>末廣　歩夢 (1)</v>
      </c>
      <c r="C2244" t="str">
        <f>IF($K2244="","",男子登録情報!$E2244)</f>
        <v>ｽｴﾋﾛ ｱﾕﾑ</v>
      </c>
      <c r="D2244" t="str">
        <f>IF($K2244="","",男子登録情報!$O2244&amp;" "&amp;男子登録情報!$N2244&amp;" ("&amp;LEFT(男子登録情報!$F2244,2)&amp;")")</f>
        <v>Ayumu SUEHIRO (03)</v>
      </c>
      <c r="E2244" t="str">
        <f>IF($K2244="","",男子登録情報!$P2244)</f>
        <v>JPN</v>
      </c>
      <c r="F2244" t="str">
        <f t="shared" si="35"/>
        <v>1</v>
      </c>
      <c r="G2244">
        <f>IF($K2244="","",男子登録情報!$M2244)</f>
        <v>28</v>
      </c>
      <c r="H2244">
        <f>IF($K2244="","",男子登録情報!$A2244)</f>
        <v>490053</v>
      </c>
      <c r="K2244">
        <f>IF(男子登録情報!$C2244="","",男子登録情報!$C2244)</f>
        <v>2243</v>
      </c>
      <c r="M2244">
        <f>IFERROR(IF(AND(402&lt;=VALUE(RIGHT(男子登録情報!$F2244,4)),競技会情報!$E$3*100+競技会情報!$G$3&gt;=VALUE(RIGHT(男子登録情報!$F2244,4))),VALUE(男子登録情報!$G2244)+1,VALUE(男子登録情報!$G2244)),"")</f>
        <v>19</v>
      </c>
      <c r="N2244" t="str">
        <f>IF($K2244="","",IF(男子登録情報!$H2244="北海道",男子登録情報!$H2244,LEFT(男子登録情報!$H2244,LEN(男子登録情報!$H2244)-1)))</f>
        <v>兵庫</v>
      </c>
      <c r="O2244" t="str">
        <f>IF($K2244="","",IF(LEN($N2244)=2,LEFT($N2244,1)&amp;"　"&amp;RIGHT($N2244,1)&amp;"・"&amp;男子登録情報!$I2244,$N2244&amp;"・"&amp;男子登録情報!$I2244))</f>
        <v>兵　庫・尼崎稲園</v>
      </c>
    </row>
    <row r="2245" spans="1:15" x14ac:dyDescent="0.55000000000000004">
      <c r="A2245">
        <f>IF($K2245="","",100000000+男子登録情報!$C2245)</f>
        <v>100002244</v>
      </c>
      <c r="B2245" t="str">
        <f>IF($K2245="","",男子登録情報!$D2245&amp;" ("&amp;男子登録情報!$K2245&amp;")")</f>
        <v>西本　統士 (1)</v>
      </c>
      <c r="C2245" t="str">
        <f>IF($K2245="","",男子登録情報!$E2245)</f>
        <v>ﾆｼﾓﾄ ﾄｳｼﾞ</v>
      </c>
      <c r="D2245" t="str">
        <f>IF($K2245="","",男子登録情報!$O2245&amp;" "&amp;男子登録情報!$N2245&amp;" ("&amp;LEFT(男子登録情報!$F2245,2)&amp;")")</f>
        <v>Toji NISHIMOTO (03)</v>
      </c>
      <c r="E2245" t="str">
        <f>IF($K2245="","",男子登録情報!$P2245)</f>
        <v>JPN</v>
      </c>
      <c r="F2245" t="str">
        <f t="shared" si="35"/>
        <v>1</v>
      </c>
      <c r="G2245">
        <f>IF($K2245="","",男子登録情報!$M2245)</f>
        <v>29</v>
      </c>
      <c r="H2245">
        <f>IF($K2245="","",男子登録情報!$A2245)</f>
        <v>490053</v>
      </c>
      <c r="K2245">
        <f>IF(男子登録情報!$C2245="","",男子登録情報!$C2245)</f>
        <v>2244</v>
      </c>
      <c r="M2245">
        <f>IFERROR(IF(AND(402&lt;=VALUE(RIGHT(男子登録情報!$F2245,4)),競技会情報!$E$3*100+競技会情報!$G$3&gt;=VALUE(RIGHT(男子登録情報!$F2245,4))),VALUE(男子登録情報!$G2245)+1,VALUE(男子登録情報!$G2245)),"")</f>
        <v>19</v>
      </c>
      <c r="N2245" t="str">
        <f>IF($K2245="","",IF(男子登録情報!$H2245="北海道",男子登録情報!$H2245,LEFT(男子登録情報!$H2245,LEN(男子登録情報!$H2245)-1)))</f>
        <v>奈良</v>
      </c>
      <c r="O2245" t="str">
        <f>IF($K2245="","",IF(LEN($N2245)=2,LEFT($N2245,1)&amp;"　"&amp;RIGHT($N2245,1)&amp;"・"&amp;男子登録情報!$I2245,$N2245&amp;"・"&amp;男子登録情報!$I2245))</f>
        <v>奈　良・郡山</v>
      </c>
    </row>
    <row r="2246" spans="1:15" x14ac:dyDescent="0.55000000000000004">
      <c r="A2246">
        <f>IF($K2246="","",100000000+男子登録情報!$C2246)</f>
        <v>100002245</v>
      </c>
      <c r="B2246" t="str">
        <f>IF($K2246="","",男子登録情報!$D2246&amp;" ("&amp;男子登録情報!$K2246&amp;")")</f>
        <v>八重尾　鴻 (1)</v>
      </c>
      <c r="C2246" t="str">
        <f>IF($K2246="","",男子登録情報!$E2246)</f>
        <v>ﾔｴｵ ｺｳ</v>
      </c>
      <c r="D2246" t="str">
        <f>IF($K2246="","",男子登録情報!$O2246&amp;" "&amp;男子登録情報!$N2246&amp;" ("&amp;LEFT(男子登録情報!$F2246,2)&amp;")")</f>
        <v>Ko YAEO (04)</v>
      </c>
      <c r="E2246" t="str">
        <f>IF($K2246="","",男子登録情報!$P2246)</f>
        <v>JPN</v>
      </c>
      <c r="F2246" t="str">
        <f t="shared" si="35"/>
        <v>1</v>
      </c>
      <c r="G2246">
        <f>IF($K2246="","",男子登録情報!$M2246)</f>
        <v>45</v>
      </c>
      <c r="H2246">
        <f>IF($K2246="","",男子登録情報!$A2246)</f>
        <v>490053</v>
      </c>
      <c r="K2246">
        <f>IF(男子登録情報!$C2246="","",男子登録情報!$C2246)</f>
        <v>2245</v>
      </c>
      <c r="M2246">
        <f>IFERROR(IF(AND(402&lt;=VALUE(RIGHT(男子登録情報!$F2246,4)),競技会情報!$E$3*100+競技会情報!$G$3&gt;=VALUE(RIGHT(男子登録情報!$F2246,4))),VALUE(男子登録情報!$G2246)+1,VALUE(男子登録情報!$G2246)),"")</f>
        <v>18</v>
      </c>
      <c r="N2246" t="str">
        <f>IF($K2246="","",IF(男子登録情報!$H2246="北海道",男子登録情報!$H2246,LEFT(男子登録情報!$H2246,LEN(男子登録情報!$H2246)-1)))</f>
        <v>宮崎</v>
      </c>
      <c r="O2246" t="str">
        <f>IF($K2246="","",IF(LEN($N2246)=2,LEFT($N2246,1)&amp;"　"&amp;RIGHT($N2246,1)&amp;"・"&amp;男子登録情報!$I2246,$N2246&amp;"・"&amp;男子登録情報!$I2246))</f>
        <v>宮　崎・都城泉ヶ丘</v>
      </c>
    </row>
    <row r="2247" spans="1:15" x14ac:dyDescent="0.55000000000000004">
      <c r="A2247">
        <f>IF($K2247="","",100000000+男子登録情報!$C2247)</f>
        <v>100002246</v>
      </c>
      <c r="B2247" t="str">
        <f>IF($K2247="","",男子登録情報!$D2247&amp;" ("&amp;男子登録情報!$K2247&amp;")")</f>
        <v>今荘　樹輝 (3)</v>
      </c>
      <c r="C2247" t="str">
        <f>IF($K2247="","",男子登録情報!$E2247)</f>
        <v>ｲﾏｼﾞｮｳ ｲﾂｷ</v>
      </c>
      <c r="D2247" t="str">
        <f>IF($K2247="","",男子登録情報!$O2247&amp;" "&amp;男子登録情報!$N2247&amp;" ("&amp;LEFT(男子登録情報!$F2247,2)&amp;")")</f>
        <v>Itsuki IMAJO (01)</v>
      </c>
      <c r="E2247" t="str">
        <f>IF($K2247="","",男子登録情報!$P2247)</f>
        <v>JPN</v>
      </c>
      <c r="F2247" t="str">
        <f t="shared" si="35"/>
        <v>1</v>
      </c>
      <c r="G2247">
        <f>IF($K2247="","",男子登録情報!$M2247)</f>
        <v>25</v>
      </c>
      <c r="H2247">
        <f>IF($K2247="","",男子登録情報!$A2247)</f>
        <v>492186</v>
      </c>
      <c r="K2247">
        <f>IF(男子登録情報!$C2247="","",男子登録情報!$C2247)</f>
        <v>2246</v>
      </c>
      <c r="M2247">
        <f>IFERROR(IF(AND(402&lt;=VALUE(RIGHT(男子登録情報!$F2247,4)),競技会情報!$E$3*100+競技会情報!$G$3&gt;=VALUE(RIGHT(男子登録情報!$F2247,4))),VALUE(男子登録情報!$G2247)+1,VALUE(男子登録情報!$G2247)),"")</f>
        <v>21</v>
      </c>
      <c r="N2247" t="str">
        <f>IF($K2247="","",IF(男子登録情報!$H2247="北海道",男子登録情報!$H2247,LEFT(男子登録情報!$H2247,LEN(男子登録情報!$H2247)-1)))</f>
        <v>滋賀</v>
      </c>
      <c r="O2247" t="str">
        <f>IF($K2247="","",IF(LEN($N2247)=2,LEFT($N2247,1)&amp;"　"&amp;RIGHT($N2247,1)&amp;"・"&amp;男子登録情報!$I2247,$N2247&amp;"・"&amp;男子登録情報!$I2247))</f>
        <v>滋　賀・近江</v>
      </c>
    </row>
    <row r="2248" spans="1:15" x14ac:dyDescent="0.55000000000000004">
      <c r="A2248">
        <f>IF($K2248="","",100000000+男子登録情報!$C2248)</f>
        <v>100002247</v>
      </c>
      <c r="B2248" t="str">
        <f>IF($K2248="","",男子登録情報!$D2248&amp;" ("&amp;男子登録情報!$K2248&amp;")")</f>
        <v>渡辺　大星 (1)</v>
      </c>
      <c r="C2248" t="str">
        <f>IF($K2248="","",男子登録情報!$E2248)</f>
        <v>ﾜﾀﾅﾍﾞ ﾀｲｾｲ</v>
      </c>
      <c r="D2248" t="str">
        <f>IF($K2248="","",男子登録情報!$O2248&amp;" "&amp;男子登録情報!$N2248&amp;" ("&amp;LEFT(男子登録情報!$F2248,2)&amp;")")</f>
        <v>Taisei WATANABE (03)</v>
      </c>
      <c r="E2248" t="str">
        <f>IF($K2248="","",男子登録情報!$P2248)</f>
        <v>JPN</v>
      </c>
      <c r="F2248" t="str">
        <f t="shared" si="35"/>
        <v>1</v>
      </c>
      <c r="G2248">
        <f>IF($K2248="","",男子登録情報!$M2248)</f>
        <v>23</v>
      </c>
      <c r="H2248">
        <f>IF($K2248="","",男子登録情報!$A2248)</f>
        <v>492218</v>
      </c>
      <c r="K2248">
        <f>IF(男子登録情報!$C2248="","",男子登録情報!$C2248)</f>
        <v>2247</v>
      </c>
      <c r="M2248">
        <f>IFERROR(IF(AND(402&lt;=VALUE(RIGHT(男子登録情報!$F2248,4)),競技会情報!$E$3*100+競技会情報!$G$3&gt;=VALUE(RIGHT(男子登録情報!$F2248,4))),VALUE(男子登録情報!$G2248)+1,VALUE(男子登録情報!$G2248)),"")</f>
        <v>19</v>
      </c>
      <c r="N2248" t="str">
        <f>IF($K2248="","",IF(男子登録情報!$H2248="北海道",男子登録情報!$H2248,LEFT(男子登録情報!$H2248,LEN(男子登録情報!$H2248)-1)))</f>
        <v>愛知</v>
      </c>
      <c r="O2248" t="str">
        <f>IF($K2248="","",IF(LEN($N2248)=2,LEFT($N2248,1)&amp;"　"&amp;RIGHT($N2248,1)&amp;"・"&amp;男子登録情報!$I2248,$N2248&amp;"・"&amp;男子登録情報!$I2248))</f>
        <v>愛　知・時習館</v>
      </c>
    </row>
    <row r="2249" spans="1:15" x14ac:dyDescent="0.55000000000000004">
      <c r="A2249">
        <f>IF($K2249="","",100000000+男子登録情報!$C2249)</f>
        <v>100002248</v>
      </c>
      <c r="B2249" t="str">
        <f>IF($K2249="","",男子登録情報!$D2249&amp;" ("&amp;男子登録情報!$K2249&amp;")")</f>
        <v>桑水流　颯大 (1)</v>
      </c>
      <c r="C2249" t="str">
        <f>IF($K2249="","",男子登録情報!$E2249)</f>
        <v>ｸﾜｽﾞﾙ ｿｳﾀ</v>
      </c>
      <c r="D2249" t="str">
        <f>IF($K2249="","",男子登録情報!$O2249&amp;" "&amp;男子登録情報!$N2249&amp;" ("&amp;LEFT(男子登録情報!$F2249,2)&amp;")")</f>
        <v>Sota KUWAZURU (03)</v>
      </c>
      <c r="E2249" t="str">
        <f>IF($K2249="","",男子登録情報!$P2249)</f>
        <v>JPN</v>
      </c>
      <c r="F2249" t="str">
        <f t="shared" si="35"/>
        <v>1</v>
      </c>
      <c r="G2249">
        <f>IF($K2249="","",男子登録情報!$M2249)</f>
        <v>27</v>
      </c>
      <c r="H2249">
        <f>IF($K2249="","",男子登録情報!$A2249)</f>
        <v>492218</v>
      </c>
      <c r="K2249">
        <f>IF(男子登録情報!$C2249="","",男子登録情報!$C2249)</f>
        <v>2248</v>
      </c>
      <c r="M2249">
        <f>IFERROR(IF(AND(402&lt;=VALUE(RIGHT(男子登録情報!$F2249,4)),競技会情報!$E$3*100+競技会情報!$G$3&gt;=VALUE(RIGHT(男子登録情報!$F2249,4))),VALUE(男子登録情報!$G2249)+1,VALUE(男子登録情報!$G2249)),"")</f>
        <v>19</v>
      </c>
      <c r="N2249" t="str">
        <f>IF($K2249="","",IF(男子登録情報!$H2249="北海道",男子登録情報!$H2249,LEFT(男子登録情報!$H2249,LEN(男子登録情報!$H2249)-1)))</f>
        <v>大阪</v>
      </c>
      <c r="O2249" t="str">
        <f>IF($K2249="","",IF(LEN($N2249)=2,LEFT($N2249,1)&amp;"　"&amp;RIGHT($N2249,1)&amp;"・"&amp;男子登録情報!$I2249,$N2249&amp;"・"&amp;男子登録情報!$I2249))</f>
        <v>大　阪・関西大学第一</v>
      </c>
    </row>
    <row r="2250" spans="1:15" x14ac:dyDescent="0.55000000000000004">
      <c r="A2250">
        <f>IF($K2250="","",100000000+男子登録情報!$C2250)</f>
        <v>100002249</v>
      </c>
      <c r="B2250" t="str">
        <f>IF($K2250="","",男子登録情報!$D2250&amp;" ("&amp;男子登録情報!$K2250&amp;")")</f>
        <v>迫田　祥太 (1)</v>
      </c>
      <c r="C2250" t="str">
        <f>IF($K2250="","",男子登録情報!$E2250)</f>
        <v>ｻｺﾀﾞ ｼｮｳﾀ</v>
      </c>
      <c r="D2250" t="str">
        <f>IF($K2250="","",男子登録情報!$O2250&amp;" "&amp;男子登録情報!$N2250&amp;" ("&amp;LEFT(男子登録情報!$F2250,2)&amp;")")</f>
        <v>Shota SAKODA (03)</v>
      </c>
      <c r="E2250" t="str">
        <f>IF($K2250="","",男子登録情報!$P2250)</f>
        <v>JPN</v>
      </c>
      <c r="F2250" t="str">
        <f t="shared" si="35"/>
        <v>1</v>
      </c>
      <c r="G2250">
        <f>IF($K2250="","",男子登録情報!$M2250)</f>
        <v>27</v>
      </c>
      <c r="H2250">
        <f>IF($K2250="","",男子登録情報!$A2250)</f>
        <v>492218</v>
      </c>
      <c r="K2250">
        <f>IF(男子登録情報!$C2250="","",男子登録情報!$C2250)</f>
        <v>2249</v>
      </c>
      <c r="M2250">
        <f>IFERROR(IF(AND(402&lt;=VALUE(RIGHT(男子登録情報!$F2250,4)),競技会情報!$E$3*100+競技会情報!$G$3&gt;=VALUE(RIGHT(男子登録情報!$F2250,4))),VALUE(男子登録情報!$G2250)+1,VALUE(男子登録情報!$G2250)),"")</f>
        <v>19</v>
      </c>
      <c r="N2250" t="str">
        <f>IF($K2250="","",IF(男子登録情報!$H2250="北海道",男子登録情報!$H2250,LEFT(男子登録情報!$H2250,LEN(男子登録情報!$H2250)-1)))</f>
        <v>大阪</v>
      </c>
      <c r="O2250" t="str">
        <f>IF($K2250="","",IF(LEN($N2250)=2,LEFT($N2250,1)&amp;"　"&amp;RIGHT($N2250,1)&amp;"・"&amp;男子登録情報!$I2250,$N2250&amp;"・"&amp;男子登録情報!$I2250))</f>
        <v>大　阪・大阪青凌</v>
      </c>
    </row>
    <row r="2251" spans="1:15" x14ac:dyDescent="0.55000000000000004">
      <c r="A2251">
        <f>IF($K2251="","",100000000+男子登録情報!$C2251)</f>
        <v>100002250</v>
      </c>
      <c r="B2251" t="str">
        <f>IF($K2251="","",男子登録情報!$D2251&amp;" ("&amp;男子登録情報!$K2251&amp;")")</f>
        <v>登尾　元哉 (1)</v>
      </c>
      <c r="C2251" t="str">
        <f>IF($K2251="","",男子登録情報!$E2251)</f>
        <v>ﾉﾎﾞﾘｵ ﾓﾄﾔ</v>
      </c>
      <c r="D2251" t="str">
        <f>IF($K2251="","",男子登録情報!$O2251&amp;" "&amp;男子登録情報!$N2251&amp;" ("&amp;LEFT(男子登録情報!$F2251,2)&amp;")")</f>
        <v>Motoya NOBORIO (03)</v>
      </c>
      <c r="E2251" t="str">
        <f>IF($K2251="","",男子登録情報!$P2251)</f>
        <v>JPN</v>
      </c>
      <c r="F2251" t="str">
        <f t="shared" si="35"/>
        <v>1</v>
      </c>
      <c r="G2251">
        <f>IF($K2251="","",男子登録情報!$M2251)</f>
        <v>30</v>
      </c>
      <c r="H2251">
        <f>IF($K2251="","",男子登録情報!$A2251)</f>
        <v>492218</v>
      </c>
      <c r="K2251">
        <f>IF(男子登録情報!$C2251="","",男子登録情報!$C2251)</f>
        <v>2250</v>
      </c>
      <c r="M2251">
        <f>IFERROR(IF(AND(402&lt;=VALUE(RIGHT(男子登録情報!$F2251,4)),競技会情報!$E$3*100+競技会情報!$G$3&gt;=VALUE(RIGHT(男子登録情報!$F2251,4))),VALUE(男子登録情報!$G2251)+1,VALUE(男子登録情報!$G2251)),"")</f>
        <v>19</v>
      </c>
      <c r="N2251" t="str">
        <f>IF($K2251="","",IF(男子登録情報!$H2251="北海道",男子登録情報!$H2251,LEFT(男子登録情報!$H2251,LEN(男子登録情報!$H2251)-1)))</f>
        <v>和歌山</v>
      </c>
      <c r="O2251" t="str">
        <f>IF($K2251="","",IF(LEN($N2251)=2,LEFT($N2251,1)&amp;"　"&amp;RIGHT($N2251,1)&amp;"・"&amp;男子登録情報!$I2251,$N2251&amp;"・"&amp;男子登録情報!$I2251))</f>
        <v>和歌山・星林</v>
      </c>
    </row>
    <row r="2252" spans="1:15" x14ac:dyDescent="0.55000000000000004">
      <c r="A2252">
        <f>IF($K2252="","",100000000+男子登録情報!$C2252)</f>
        <v>100002251</v>
      </c>
      <c r="B2252" t="str">
        <f>IF($K2252="","",男子登録情報!$D2252&amp;" ("&amp;男子登録情報!$K2252&amp;")")</f>
        <v>中瀬　駿介 (1)</v>
      </c>
      <c r="C2252" t="str">
        <f>IF($K2252="","",男子登録情報!$E2252)</f>
        <v>ﾅｶｾ ｼｭﾝｽｹ</v>
      </c>
      <c r="D2252" t="str">
        <f>IF($K2252="","",男子登録情報!$O2252&amp;" "&amp;男子登録情報!$N2252&amp;" ("&amp;LEFT(男子登録情報!$F2252,2)&amp;")")</f>
        <v>Shunsuke NAKASE (02)</v>
      </c>
      <c r="E2252" t="str">
        <f>IF($K2252="","",男子登録情報!$P2252)</f>
        <v>JPN</v>
      </c>
      <c r="F2252" t="str">
        <f t="shared" si="35"/>
        <v>1</v>
      </c>
      <c r="G2252">
        <f>IF($K2252="","",男子登録情報!$M2252)</f>
        <v>27</v>
      </c>
      <c r="H2252">
        <f>IF($K2252="","",男子登録情報!$A2252)</f>
        <v>492218</v>
      </c>
      <c r="K2252">
        <f>IF(男子登録情報!$C2252="","",男子登録情報!$C2252)</f>
        <v>2251</v>
      </c>
      <c r="M2252">
        <f>IFERROR(IF(AND(402&lt;=VALUE(RIGHT(男子登録情報!$F2252,4)),競技会情報!$E$3*100+競技会情報!$G$3&gt;=VALUE(RIGHT(男子登録情報!$F2252,4))),VALUE(男子登録情報!$G2252)+1,VALUE(男子登録情報!$G2252)),"")</f>
        <v>20</v>
      </c>
      <c r="N2252" t="str">
        <f>IF($K2252="","",IF(男子登録情報!$H2252="北海道",男子登録情報!$H2252,LEFT(男子登録情報!$H2252,LEN(男子登録情報!$H2252)-1)))</f>
        <v>大阪</v>
      </c>
      <c r="O2252" t="str">
        <f>IF($K2252="","",IF(LEN($N2252)=2,LEFT($N2252,1)&amp;"　"&amp;RIGHT($N2252,1)&amp;"・"&amp;男子登録情報!$I2252,$N2252&amp;"・"&amp;男子登録情報!$I2252))</f>
        <v>大　阪・帝塚山学院泉ヶ丘</v>
      </c>
    </row>
    <row r="2253" spans="1:15" x14ac:dyDescent="0.55000000000000004">
      <c r="A2253">
        <f>IF($K2253="","",100000000+男子登録情報!$C2253)</f>
        <v>100002252</v>
      </c>
      <c r="B2253" t="str">
        <f>IF($K2253="","",男子登録情報!$D2253&amp;" ("&amp;男子登録情報!$K2253&amp;")")</f>
        <v>西岡　貴星翔 (1)</v>
      </c>
      <c r="C2253" t="str">
        <f>IF($K2253="","",男子登録情報!$E2253)</f>
        <v>ﾆｼｵｶ ｷﾗﾄ</v>
      </c>
      <c r="D2253" t="str">
        <f>IF($K2253="","",男子登録情報!$O2253&amp;" "&amp;男子登録情報!$N2253&amp;" ("&amp;LEFT(男子登録情報!$F2253,2)&amp;")")</f>
        <v>Kirato NISHIOKA (03)</v>
      </c>
      <c r="E2253" t="str">
        <f>IF($K2253="","",男子登録情報!$P2253)</f>
        <v>JPN</v>
      </c>
      <c r="F2253" t="str">
        <f t="shared" si="35"/>
        <v>1</v>
      </c>
      <c r="G2253">
        <f>IF($K2253="","",男子登録情報!$M2253)</f>
        <v>27</v>
      </c>
      <c r="H2253">
        <f>IF($K2253="","",男子登録情報!$A2253)</f>
        <v>492218</v>
      </c>
      <c r="K2253">
        <f>IF(男子登録情報!$C2253="","",男子登録情報!$C2253)</f>
        <v>2252</v>
      </c>
      <c r="M2253">
        <f>IFERROR(IF(AND(402&lt;=VALUE(RIGHT(男子登録情報!$F2253,4)),競技会情報!$E$3*100+競技会情報!$G$3&gt;=VALUE(RIGHT(男子登録情報!$F2253,4))),VALUE(男子登録情報!$G2253)+1,VALUE(男子登録情報!$G2253)),"")</f>
        <v>19</v>
      </c>
      <c r="N2253" t="str">
        <f>IF($K2253="","",IF(男子登録情報!$H2253="北海道",男子登録情報!$H2253,LEFT(男子登録情報!$H2253,LEN(男子登録情報!$H2253)-1)))</f>
        <v>大阪</v>
      </c>
      <c r="O2253" t="str">
        <f>IF($K2253="","",IF(LEN($N2253)=2,LEFT($N2253,1)&amp;"　"&amp;RIGHT($N2253,1)&amp;"・"&amp;男子登録情報!$I2253,$N2253&amp;"・"&amp;男子登録情報!$I2253))</f>
        <v>大　阪・泉北</v>
      </c>
    </row>
    <row r="2254" spans="1:15" x14ac:dyDescent="0.55000000000000004">
      <c r="A2254">
        <f>IF($K2254="","",100000000+男子登録情報!$C2254)</f>
        <v>100002253</v>
      </c>
      <c r="B2254" t="str">
        <f>IF($K2254="","",男子登録情報!$D2254&amp;" ("&amp;男子登録情報!$K2254&amp;")")</f>
        <v>蓮　陽向 (1)</v>
      </c>
      <c r="C2254" t="str">
        <f>IF($K2254="","",男子登録情報!$E2254)</f>
        <v>ﾊｽ ﾋﾅﾀ</v>
      </c>
      <c r="D2254" t="str">
        <f>IF($K2254="","",男子登録情報!$O2254&amp;" "&amp;男子登録情報!$N2254&amp;" ("&amp;LEFT(男子登録情報!$F2254,2)&amp;")")</f>
        <v>Hinata HASU (04)</v>
      </c>
      <c r="E2254" t="str">
        <f>IF($K2254="","",男子登録情報!$P2254)</f>
        <v>JPN</v>
      </c>
      <c r="F2254" t="str">
        <f t="shared" si="35"/>
        <v>1</v>
      </c>
      <c r="G2254">
        <f>IF($K2254="","",男子登録情報!$M2254)</f>
        <v>27</v>
      </c>
      <c r="H2254">
        <f>IF($K2254="","",男子登録情報!$A2254)</f>
        <v>492218</v>
      </c>
      <c r="K2254">
        <f>IF(男子登録情報!$C2254="","",男子登録情報!$C2254)</f>
        <v>2253</v>
      </c>
      <c r="M2254">
        <f>IFERROR(IF(AND(402&lt;=VALUE(RIGHT(男子登録情報!$F2254,4)),競技会情報!$E$3*100+競技会情報!$G$3&gt;=VALUE(RIGHT(男子登録情報!$F2254,4))),VALUE(男子登録情報!$G2254)+1,VALUE(男子登録情報!$G2254)),"")</f>
        <v>18</v>
      </c>
      <c r="N2254" t="str">
        <f>IF($K2254="","",IF(男子登録情報!$H2254="北海道",男子登録情報!$H2254,LEFT(男子登録情報!$H2254,LEN(男子登録情報!$H2254)-1)))</f>
        <v>滋賀</v>
      </c>
      <c r="O2254" t="str">
        <f>IF($K2254="","",IF(LEN($N2254)=2,LEFT($N2254,1)&amp;"　"&amp;RIGHT($N2254,1)&amp;"・"&amp;男子登録情報!$I2254,$N2254&amp;"・"&amp;男子登録情報!$I2254))</f>
        <v>滋　賀・光泉ｶﾄﾘｯｸ</v>
      </c>
    </row>
    <row r="2255" spans="1:15" x14ac:dyDescent="0.55000000000000004">
      <c r="A2255">
        <f>IF($K2255="","",100000000+男子登録情報!$C2255)</f>
        <v>100002254</v>
      </c>
      <c r="B2255" t="str">
        <f>IF($K2255="","",男子登録情報!$D2255&amp;" ("&amp;男子登録情報!$K2255&amp;")")</f>
        <v>池田　晃成 (1)</v>
      </c>
      <c r="C2255" t="str">
        <f>IF($K2255="","",男子登録情報!$E2255)</f>
        <v>ｲｹﾀﾞ ｺｳｾｲ</v>
      </c>
      <c r="D2255" t="str">
        <f>IF($K2255="","",男子登録情報!$O2255&amp;" "&amp;男子登録情報!$N2255&amp;" ("&amp;LEFT(男子登録情報!$F2255,2)&amp;")")</f>
        <v>Kosei IKEDA (03)</v>
      </c>
      <c r="E2255" t="str">
        <f>IF($K2255="","",男子登録情報!$P2255)</f>
        <v>JPN</v>
      </c>
      <c r="F2255" t="str">
        <f t="shared" si="35"/>
        <v>1</v>
      </c>
      <c r="G2255">
        <f>IF($K2255="","",男子登録情報!$M2255)</f>
        <v>27</v>
      </c>
      <c r="H2255">
        <f>IF($K2255="","",男子登録情報!$A2255)</f>
        <v>492218</v>
      </c>
      <c r="K2255">
        <f>IF(男子登録情報!$C2255="","",男子登録情報!$C2255)</f>
        <v>2254</v>
      </c>
      <c r="M2255">
        <f>IFERROR(IF(AND(402&lt;=VALUE(RIGHT(男子登録情報!$F2255,4)),競技会情報!$E$3*100+競技会情報!$G$3&gt;=VALUE(RIGHT(男子登録情報!$F2255,4))),VALUE(男子登録情報!$G2255)+1,VALUE(男子登録情報!$G2255)),"")</f>
        <v>19</v>
      </c>
      <c r="N2255" t="str">
        <f>IF($K2255="","",IF(男子登録情報!$H2255="北海道",男子登録情報!$H2255,LEFT(男子登録情報!$H2255,LEN(男子登録情報!$H2255)-1)))</f>
        <v>大阪</v>
      </c>
      <c r="O2255" t="str">
        <f>IF($K2255="","",IF(LEN($N2255)=2,LEFT($N2255,1)&amp;"　"&amp;RIGHT($N2255,1)&amp;"・"&amp;男子登録情報!$I2255,$N2255&amp;"・"&amp;男子登録情報!$I2255))</f>
        <v>大　阪・摂津</v>
      </c>
    </row>
    <row r="2256" spans="1:15" x14ac:dyDescent="0.55000000000000004">
      <c r="A2256">
        <f>IF($K2256="","",100000000+男子登録情報!$C2256)</f>
        <v>100002255</v>
      </c>
      <c r="B2256" t="str">
        <f>IF($K2256="","",男子登録情報!$D2256&amp;" ("&amp;男子登録情報!$K2256&amp;")")</f>
        <v>吉村　直仁 (1)</v>
      </c>
      <c r="C2256" t="str">
        <f>IF($K2256="","",男子登録情報!$E2256)</f>
        <v>ﾖｼﾑﾗ ﾅｵﾋﾄ</v>
      </c>
      <c r="D2256" t="str">
        <f>IF($K2256="","",男子登録情報!$O2256&amp;" "&amp;男子登録情報!$N2256&amp;" ("&amp;LEFT(男子登録情報!$F2256,2)&amp;")")</f>
        <v>Naohito YOSHIMURA (03)</v>
      </c>
      <c r="E2256" t="str">
        <f>IF($K2256="","",男子登録情報!$P2256)</f>
        <v>JPN</v>
      </c>
      <c r="F2256" t="str">
        <f t="shared" si="35"/>
        <v>1</v>
      </c>
      <c r="G2256">
        <f>IF($K2256="","",男子登録情報!$M2256)</f>
        <v>28</v>
      </c>
      <c r="H2256">
        <f>IF($K2256="","",男子登録情報!$A2256)</f>
        <v>492218</v>
      </c>
      <c r="K2256">
        <f>IF(男子登録情報!$C2256="","",男子登録情報!$C2256)</f>
        <v>2255</v>
      </c>
      <c r="M2256">
        <f>IFERROR(IF(AND(402&lt;=VALUE(RIGHT(男子登録情報!$F2256,4)),競技会情報!$E$3*100+競技会情報!$G$3&gt;=VALUE(RIGHT(男子登録情報!$F2256,4))),VALUE(男子登録情報!$G2256)+1,VALUE(男子登録情報!$G2256)),"")</f>
        <v>19</v>
      </c>
      <c r="N2256" t="str">
        <f>IF($K2256="","",IF(男子登録情報!$H2256="北海道",男子登録情報!$H2256,LEFT(男子登録情報!$H2256,LEN(男子登録情報!$H2256)-1)))</f>
        <v>兵庫</v>
      </c>
      <c r="O2256" t="str">
        <f>IF($K2256="","",IF(LEN($N2256)=2,LEFT($N2256,1)&amp;"　"&amp;RIGHT($N2256,1)&amp;"・"&amp;男子登録情報!$I2256,$N2256&amp;"・"&amp;男子登録情報!$I2256))</f>
        <v>兵　庫・宝塚北</v>
      </c>
    </row>
    <row r="2257" spans="1:15" x14ac:dyDescent="0.55000000000000004">
      <c r="A2257">
        <f>IF($K2257="","",100000000+男子登録情報!$C2257)</f>
        <v>100002256</v>
      </c>
      <c r="B2257" t="str">
        <f>IF($K2257="","",男子登録情報!$D2257&amp;" ("&amp;男子登録情報!$K2257&amp;")")</f>
        <v>鈴木　歩夢 (1)</v>
      </c>
      <c r="C2257" t="str">
        <f>IF($K2257="","",男子登録情報!$E2257)</f>
        <v>ｽｽﾞｷ ｱﾕﾑ</v>
      </c>
      <c r="D2257" t="str">
        <f>IF($K2257="","",男子登録情報!$O2257&amp;" "&amp;男子登録情報!$N2257&amp;" ("&amp;LEFT(男子登録情報!$F2257,2)&amp;")")</f>
        <v>Ayumu SUZUKI  (03)</v>
      </c>
      <c r="E2257" t="str">
        <f>IF($K2257="","",男子登録情報!$P2257)</f>
        <v>JPN</v>
      </c>
      <c r="F2257" t="str">
        <f t="shared" si="35"/>
        <v>1</v>
      </c>
      <c r="G2257">
        <f>IF($K2257="","",男子登録情報!$M2257)</f>
        <v>28</v>
      </c>
      <c r="H2257">
        <f>IF($K2257="","",男子登録情報!$A2257)</f>
        <v>492218</v>
      </c>
      <c r="K2257">
        <f>IF(男子登録情報!$C2257="","",男子登録情報!$C2257)</f>
        <v>2256</v>
      </c>
      <c r="M2257">
        <f>IFERROR(IF(AND(402&lt;=VALUE(RIGHT(男子登録情報!$F2257,4)),競技会情報!$E$3*100+競技会情報!$G$3&gt;=VALUE(RIGHT(男子登録情報!$F2257,4))),VALUE(男子登録情報!$G2257)+1,VALUE(男子登録情報!$G2257)),"")</f>
        <v>19</v>
      </c>
      <c r="N2257" t="str">
        <f>IF($K2257="","",IF(男子登録情報!$H2257="北海道",男子登録情報!$H2257,LEFT(男子登録情報!$H2257,LEN(男子登録情報!$H2257)-1)))</f>
        <v>兵庫</v>
      </c>
      <c r="O2257" t="str">
        <f>IF($K2257="","",IF(LEN($N2257)=2,LEFT($N2257,1)&amp;"　"&amp;RIGHT($N2257,1)&amp;"・"&amp;男子登録情報!$I2257,$N2257&amp;"・"&amp;男子登録情報!$I2257))</f>
        <v>兵　庫・滝川第二</v>
      </c>
    </row>
    <row r="2258" spans="1:15" x14ac:dyDescent="0.55000000000000004">
      <c r="A2258">
        <f>IF($K2258="","",100000000+男子登録情報!$C2258)</f>
        <v>100002257</v>
      </c>
      <c r="B2258" t="str">
        <f>IF($K2258="","",男子登録情報!$D2258&amp;" ("&amp;男子登録情報!$K2258&amp;")")</f>
        <v>伊藤　大雅 (1)</v>
      </c>
      <c r="C2258" t="str">
        <f>IF($K2258="","",男子登録情報!$E2258)</f>
        <v>ｲﾄｳ ﾀｲｶﾞ</v>
      </c>
      <c r="D2258" t="str">
        <f>IF($K2258="","",男子登録情報!$O2258&amp;" "&amp;男子登録情報!$N2258&amp;" ("&amp;LEFT(男子登録情報!$F2258,2)&amp;")")</f>
        <v>Taiga ITO (04)</v>
      </c>
      <c r="E2258" t="str">
        <f>IF($K2258="","",男子登録情報!$P2258)</f>
        <v>JPN</v>
      </c>
      <c r="F2258" t="str">
        <f t="shared" si="35"/>
        <v>1</v>
      </c>
      <c r="G2258">
        <f>IF($K2258="","",男子登録情報!$M2258)</f>
        <v>27</v>
      </c>
      <c r="H2258">
        <f>IF($K2258="","",男子登録情報!$A2258)</f>
        <v>492218</v>
      </c>
      <c r="K2258">
        <f>IF(男子登録情報!$C2258="","",男子登録情報!$C2258)</f>
        <v>2257</v>
      </c>
      <c r="M2258">
        <f>IFERROR(IF(AND(402&lt;=VALUE(RIGHT(男子登録情報!$F2258,4)),競技会情報!$E$3*100+競技会情報!$G$3&gt;=VALUE(RIGHT(男子登録情報!$F2258,4))),VALUE(男子登録情報!$G2258)+1,VALUE(男子登録情報!$G2258)),"")</f>
        <v>18</v>
      </c>
      <c r="N2258" t="str">
        <f>IF($K2258="","",IF(男子登録情報!$H2258="北海道",男子登録情報!$H2258,LEFT(男子登録情報!$H2258,LEN(男子登録情報!$H2258)-1)))</f>
        <v>大阪</v>
      </c>
      <c r="O2258" t="str">
        <f>IF($K2258="","",IF(LEN($N2258)=2,LEFT($N2258,1)&amp;"　"&amp;RIGHT($N2258,1)&amp;"・"&amp;男子登録情報!$I2258,$N2258&amp;"・"&amp;男子登録情報!$I2258))</f>
        <v>大　阪・寝屋川</v>
      </c>
    </row>
    <row r="2259" spans="1:15" x14ac:dyDescent="0.55000000000000004">
      <c r="A2259">
        <f>IF($K2259="","",100000000+男子登録情報!$C2259)</f>
        <v>100002258</v>
      </c>
      <c r="B2259" t="str">
        <f>IF($K2259="","",男子登録情報!$D2259&amp;" ("&amp;男子登録情報!$K2259&amp;")")</f>
        <v>藤井　洋輔 (1)</v>
      </c>
      <c r="C2259" t="str">
        <f>IF($K2259="","",男子登録情報!$E2259)</f>
        <v>ﾌｼﾞｲ ﾖｳｽｹ</v>
      </c>
      <c r="D2259" t="str">
        <f>IF($K2259="","",男子登録情報!$O2259&amp;" "&amp;男子登録情報!$N2259&amp;" ("&amp;LEFT(男子登録情報!$F2259,2)&amp;")")</f>
        <v>Yosuke FUJI (03)</v>
      </c>
      <c r="E2259" t="str">
        <f>IF($K2259="","",男子登録情報!$P2259)</f>
        <v>JPN</v>
      </c>
      <c r="F2259" t="str">
        <f t="shared" si="35"/>
        <v>1</v>
      </c>
      <c r="G2259">
        <f>IF($K2259="","",男子登録情報!$M2259)</f>
        <v>34</v>
      </c>
      <c r="H2259">
        <f>IF($K2259="","",男子登録情報!$A2259)</f>
        <v>492218</v>
      </c>
      <c r="K2259">
        <f>IF(男子登録情報!$C2259="","",男子登録情報!$C2259)</f>
        <v>2258</v>
      </c>
      <c r="M2259">
        <f>IFERROR(IF(AND(402&lt;=VALUE(RIGHT(男子登録情報!$F2259,4)),競技会情報!$E$3*100+競技会情報!$G$3&gt;=VALUE(RIGHT(男子登録情報!$F2259,4))),VALUE(男子登録情報!$G2259)+1,VALUE(男子登録情報!$G2259)),"")</f>
        <v>19</v>
      </c>
      <c r="N2259" t="str">
        <f>IF($K2259="","",IF(男子登録情報!$H2259="北海道",男子登録情報!$H2259,LEFT(男子登録情報!$H2259,LEN(男子登録情報!$H2259)-1)))</f>
        <v>広島</v>
      </c>
      <c r="O2259" t="str">
        <f>IF($K2259="","",IF(LEN($N2259)=2,LEFT($N2259,1)&amp;"　"&amp;RIGHT($N2259,1)&amp;"・"&amp;男子登録情報!$I2259,$N2259&amp;"・"&amp;男子登録情報!$I2259))</f>
        <v>広　島・崇徳</v>
      </c>
    </row>
    <row r="2260" spans="1:15" x14ac:dyDescent="0.55000000000000004">
      <c r="A2260">
        <f>IF($K2260="","",100000000+男子登録情報!$C2260)</f>
        <v>100002259</v>
      </c>
      <c r="B2260" t="str">
        <f>IF($K2260="","",男子登録情報!$D2260&amp;" ("&amp;男子登録情報!$K2260&amp;")")</f>
        <v>杉山　慧 (1)</v>
      </c>
      <c r="C2260" t="str">
        <f>IF($K2260="","",男子登録情報!$E2260)</f>
        <v>ｽｷﾞﾔﾏ ｻﾄﾙ</v>
      </c>
      <c r="D2260" t="str">
        <f>IF($K2260="","",男子登録情報!$O2260&amp;" "&amp;男子登録情報!$N2260&amp;" ("&amp;LEFT(男子登録情報!$F2260,2)&amp;")")</f>
        <v>Satoru SUGIYMA (03)</v>
      </c>
      <c r="E2260" t="str">
        <f>IF($K2260="","",男子登録情報!$P2260)</f>
        <v>JPN</v>
      </c>
      <c r="F2260" t="str">
        <f t="shared" si="35"/>
        <v>1</v>
      </c>
      <c r="G2260">
        <f>IF($K2260="","",男子登録情報!$M2260)</f>
        <v>27</v>
      </c>
      <c r="H2260">
        <f>IF($K2260="","",男子登録情報!$A2260)</f>
        <v>492218</v>
      </c>
      <c r="K2260">
        <f>IF(男子登録情報!$C2260="","",男子登録情報!$C2260)</f>
        <v>2259</v>
      </c>
      <c r="M2260">
        <f>IFERROR(IF(AND(402&lt;=VALUE(RIGHT(男子登録情報!$F2260,4)),競技会情報!$E$3*100+競技会情報!$G$3&gt;=VALUE(RIGHT(男子登録情報!$F2260,4))),VALUE(男子登録情報!$G2260)+1,VALUE(男子登録情報!$G2260)),"")</f>
        <v>18</v>
      </c>
      <c r="N2260" t="str">
        <f>IF($K2260="","",IF(男子登録情報!$H2260="北海道",男子登録情報!$H2260,LEFT(男子登録情報!$H2260,LEN(男子登録情報!$H2260)-1)))</f>
        <v>大阪</v>
      </c>
      <c r="O2260" t="str">
        <f>IF($K2260="","",IF(LEN($N2260)=2,LEFT($N2260,1)&amp;"　"&amp;RIGHT($N2260,1)&amp;"・"&amp;男子登録情報!$I2260,$N2260&amp;"・"&amp;男子登録情報!$I2260))</f>
        <v>大　阪・三島</v>
      </c>
    </row>
    <row r="2261" spans="1:15" x14ac:dyDescent="0.55000000000000004">
      <c r="A2261">
        <f>IF($K2261="","",100000000+男子登録情報!$C2261)</f>
        <v>100002260</v>
      </c>
      <c r="B2261" t="str">
        <f>IF($K2261="","",男子登録情報!$D2261&amp;" ("&amp;男子登録情報!$K2261&amp;")")</f>
        <v>中戸　大樹 (1)</v>
      </c>
      <c r="C2261" t="str">
        <f>IF($K2261="","",男子登録情報!$E2261)</f>
        <v>ﾅｶﾄ ﾀﾞｲｷ</v>
      </c>
      <c r="D2261" t="str">
        <f>IF($K2261="","",男子登録情報!$O2261&amp;" "&amp;男子登録情報!$N2261&amp;" ("&amp;LEFT(男子登録情報!$F2261,2)&amp;")")</f>
        <v>Daiki NAKATO (02)</v>
      </c>
      <c r="E2261" t="str">
        <f>IF($K2261="","",男子登録情報!$P2261)</f>
        <v>JPN</v>
      </c>
      <c r="F2261" t="str">
        <f t="shared" si="35"/>
        <v>1</v>
      </c>
      <c r="G2261">
        <f>IF($K2261="","",男子登録情報!$M2261)</f>
        <v>28</v>
      </c>
      <c r="H2261">
        <f>IF($K2261="","",男子登録情報!$A2261)</f>
        <v>492218</v>
      </c>
      <c r="K2261">
        <f>IF(男子登録情報!$C2261="","",男子登録情報!$C2261)</f>
        <v>2260</v>
      </c>
      <c r="M2261">
        <f>IFERROR(IF(AND(402&lt;=VALUE(RIGHT(男子登録情報!$F2261,4)),競技会情報!$E$3*100+競技会情報!$G$3&gt;=VALUE(RIGHT(男子登録情報!$F2261,4))),VALUE(男子登録情報!$G2261)+1,VALUE(男子登録情報!$G2261)),"")</f>
        <v>20</v>
      </c>
      <c r="N2261" t="str">
        <f>IF($K2261="","",IF(男子登録情報!$H2261="北海道",男子登録情報!$H2261,LEFT(男子登録情報!$H2261,LEN(男子登録情報!$H2261)-1)))</f>
        <v>兵庫</v>
      </c>
      <c r="O2261" t="str">
        <f>IF($K2261="","",IF(LEN($N2261)=2,LEFT($N2261,1)&amp;"　"&amp;RIGHT($N2261,1)&amp;"・"&amp;男子登録情報!$I2261,$N2261&amp;"・"&amp;男子登録情報!$I2261))</f>
        <v>兵　庫・明石南</v>
      </c>
    </row>
    <row r="2262" spans="1:15" x14ac:dyDescent="0.55000000000000004">
      <c r="A2262">
        <f>IF($K2262="","",100000000+男子登録情報!$C2262)</f>
        <v>100002261</v>
      </c>
      <c r="B2262" t="str">
        <f>IF($K2262="","",男子登録情報!$D2262&amp;" ("&amp;男子登録情報!$K2262&amp;")")</f>
        <v>西中　達哉 (1)</v>
      </c>
      <c r="C2262" t="str">
        <f>IF($K2262="","",男子登録情報!$E2262)</f>
        <v>ﾆｼﾅｶ ﾀﾂﾔ</v>
      </c>
      <c r="D2262" t="str">
        <f>IF($K2262="","",男子登録情報!$O2262&amp;" "&amp;男子登録情報!$N2262&amp;" ("&amp;LEFT(男子登録情報!$F2262,2)&amp;")")</f>
        <v>Tatsuya NISHINAKA (03)</v>
      </c>
      <c r="E2262" t="str">
        <f>IF($K2262="","",男子登録情報!$P2262)</f>
        <v>JPN</v>
      </c>
      <c r="F2262" t="str">
        <f t="shared" si="35"/>
        <v>1</v>
      </c>
      <c r="G2262">
        <f>IF($K2262="","",男子登録情報!$M2262)</f>
        <v>27</v>
      </c>
      <c r="H2262">
        <f>IF($K2262="","",男子登録情報!$A2262)</f>
        <v>492218</v>
      </c>
      <c r="K2262">
        <f>IF(男子登録情報!$C2262="","",男子登録情報!$C2262)</f>
        <v>2261</v>
      </c>
      <c r="M2262">
        <f>IFERROR(IF(AND(402&lt;=VALUE(RIGHT(男子登録情報!$F2262,4)),競技会情報!$E$3*100+競技会情報!$G$3&gt;=VALUE(RIGHT(男子登録情報!$F2262,4))),VALUE(男子登録情報!$G2262)+1,VALUE(男子登録情報!$G2262)),"")</f>
        <v>19</v>
      </c>
      <c r="N2262" t="str">
        <f>IF($K2262="","",IF(男子登録情報!$H2262="北海道",男子登録情報!$H2262,LEFT(男子登録情報!$H2262,LEN(男子登録情報!$H2262)-1)))</f>
        <v>大阪</v>
      </c>
      <c r="O2262" t="str">
        <f>IF($K2262="","",IF(LEN($N2262)=2,LEFT($N2262,1)&amp;"　"&amp;RIGHT($N2262,1)&amp;"・"&amp;男子登録情報!$I2262,$N2262&amp;"・"&amp;男子登録情報!$I2262))</f>
        <v>大　阪・関西大学北陽</v>
      </c>
    </row>
    <row r="2263" spans="1:15" x14ac:dyDescent="0.55000000000000004">
      <c r="A2263">
        <f>IF($K2263="","",100000000+男子登録情報!$C2263)</f>
        <v>100002262</v>
      </c>
      <c r="B2263" t="str">
        <f>IF($K2263="","",男子登録情報!$D2263&amp;" ("&amp;男子登録情報!$K2263&amp;")")</f>
        <v>山村　瞭太 (1)</v>
      </c>
      <c r="C2263" t="str">
        <f>IF($K2263="","",男子登録情報!$E2263)</f>
        <v>ﾔﾏﾑﾗ ﾘｮｳﾀ</v>
      </c>
      <c r="D2263" t="str">
        <f>IF($K2263="","",男子登録情報!$O2263&amp;" "&amp;男子登録情報!$N2263&amp;" ("&amp;LEFT(男子登録情報!$F2263,2)&amp;")")</f>
        <v>Ryota YAMAMURA (03)</v>
      </c>
      <c r="E2263" t="str">
        <f>IF($K2263="","",男子登録情報!$P2263)</f>
        <v>JPN</v>
      </c>
      <c r="F2263" t="str">
        <f t="shared" si="35"/>
        <v>1</v>
      </c>
      <c r="G2263">
        <f>IF($K2263="","",男子登録情報!$M2263)</f>
        <v>27</v>
      </c>
      <c r="H2263">
        <f>IF($K2263="","",男子登録情報!$A2263)</f>
        <v>492218</v>
      </c>
      <c r="K2263">
        <f>IF(男子登録情報!$C2263="","",男子登録情報!$C2263)</f>
        <v>2262</v>
      </c>
      <c r="M2263">
        <f>IFERROR(IF(AND(402&lt;=VALUE(RIGHT(男子登録情報!$F2263,4)),競技会情報!$E$3*100+競技会情報!$G$3&gt;=VALUE(RIGHT(男子登録情報!$F2263,4))),VALUE(男子登録情報!$G2263)+1,VALUE(男子登録情報!$G2263)),"")</f>
        <v>19</v>
      </c>
      <c r="N2263" t="str">
        <f>IF($K2263="","",IF(男子登録情報!$H2263="北海道",男子登録情報!$H2263,LEFT(男子登録情報!$H2263,LEN(男子登録情報!$H2263)-1)))</f>
        <v>大阪</v>
      </c>
      <c r="O2263" t="str">
        <f>IF($K2263="","",IF(LEN($N2263)=2,LEFT($N2263,1)&amp;"　"&amp;RIGHT($N2263,1)&amp;"・"&amp;男子登録情報!$I2263,$N2263&amp;"・"&amp;男子登録情報!$I2263))</f>
        <v>大　阪・東住吉</v>
      </c>
    </row>
    <row r="2264" spans="1:15" x14ac:dyDescent="0.55000000000000004">
      <c r="A2264">
        <f>IF($K2264="","",100000000+男子登録情報!$C2264)</f>
        <v>100002263</v>
      </c>
      <c r="B2264" t="str">
        <f>IF($K2264="","",男子登録情報!$D2264&amp;" ("&amp;男子登録情報!$K2264&amp;")")</f>
        <v>遠藤　瑞希 (1)</v>
      </c>
      <c r="C2264" t="str">
        <f>IF($K2264="","",男子登録情報!$E2264)</f>
        <v>ｴﾝﾄﾞｳ ﾐｽﾞｷ</v>
      </c>
      <c r="D2264" t="str">
        <f>IF($K2264="","",男子登録情報!$O2264&amp;" "&amp;男子登録情報!$N2264&amp;" ("&amp;LEFT(男子登録情報!$F2264,2)&amp;")")</f>
        <v>Mizuki ENDO (04)</v>
      </c>
      <c r="E2264" t="str">
        <f>IF($K2264="","",男子登録情報!$P2264)</f>
        <v>JPN</v>
      </c>
      <c r="F2264" t="str">
        <f t="shared" si="35"/>
        <v>1</v>
      </c>
      <c r="G2264">
        <f>IF($K2264="","",男子登録情報!$M2264)</f>
        <v>27</v>
      </c>
      <c r="H2264">
        <f>IF($K2264="","",男子登録情報!$A2264)</f>
        <v>492218</v>
      </c>
      <c r="K2264">
        <f>IF(男子登録情報!$C2264="","",男子登録情報!$C2264)</f>
        <v>2263</v>
      </c>
      <c r="M2264">
        <f>IFERROR(IF(AND(402&lt;=VALUE(RIGHT(男子登録情報!$F2264,4)),競技会情報!$E$3*100+競技会情報!$G$3&gt;=VALUE(RIGHT(男子登録情報!$F2264,4))),VALUE(男子登録情報!$G2264)+1,VALUE(男子登録情報!$G2264)),"")</f>
        <v>18</v>
      </c>
      <c r="N2264" t="str">
        <f>IF($K2264="","",IF(男子登録情報!$H2264="北海道",男子登録情報!$H2264,LEFT(男子登録情報!$H2264,LEN(男子登録情報!$H2264)-1)))</f>
        <v>大阪</v>
      </c>
      <c r="O2264" t="str">
        <f>IF($K2264="","",IF(LEN($N2264)=2,LEFT($N2264,1)&amp;"　"&amp;RIGHT($N2264,1)&amp;"・"&amp;男子登録情報!$I2264,$N2264&amp;"・"&amp;男子登録情報!$I2264))</f>
        <v>大　阪・佐野</v>
      </c>
    </row>
    <row r="2265" spans="1:15" x14ac:dyDescent="0.55000000000000004">
      <c r="A2265">
        <f>IF($K2265="","",100000000+男子登録情報!$C2265)</f>
        <v>100002264</v>
      </c>
      <c r="B2265" t="str">
        <f>IF($K2265="","",男子登録情報!$D2265&amp;" ("&amp;男子登録情報!$K2265&amp;")")</f>
        <v>山本　郁斗 (1)</v>
      </c>
      <c r="C2265" t="str">
        <f>IF($K2265="","",男子登録情報!$E2265)</f>
        <v>ﾔﾏﾓﾄ ｲｸﾄ</v>
      </c>
      <c r="D2265" t="str">
        <f>IF($K2265="","",男子登録情報!$O2265&amp;" "&amp;男子登録情報!$N2265&amp;" ("&amp;LEFT(男子登録情報!$F2265,2)&amp;")")</f>
        <v>Ikuto YAMAMOTO (03)</v>
      </c>
      <c r="E2265" t="str">
        <f>IF($K2265="","",男子登録情報!$P2265)</f>
        <v>JPN</v>
      </c>
      <c r="F2265" t="str">
        <f t="shared" si="35"/>
        <v>1</v>
      </c>
      <c r="G2265">
        <f>IF($K2265="","",男子登録情報!$M2265)</f>
        <v>27</v>
      </c>
      <c r="H2265">
        <f>IF($K2265="","",男子登録情報!$A2265)</f>
        <v>492218</v>
      </c>
      <c r="K2265">
        <f>IF(男子登録情報!$C2265="","",男子登録情報!$C2265)</f>
        <v>2264</v>
      </c>
      <c r="M2265">
        <f>IFERROR(IF(AND(402&lt;=VALUE(RIGHT(男子登録情報!$F2265,4)),競技会情報!$E$3*100+競技会情報!$G$3&gt;=VALUE(RIGHT(男子登録情報!$F2265,4))),VALUE(男子登録情報!$G2265)+1,VALUE(男子登録情報!$G2265)),"")</f>
        <v>19</v>
      </c>
      <c r="N2265" t="str">
        <f>IF($K2265="","",IF(男子登録情報!$H2265="北海道",男子登録情報!$H2265,LEFT(男子登録情報!$H2265,LEN(男子登録情報!$H2265)-1)))</f>
        <v>大阪</v>
      </c>
      <c r="O2265" t="str">
        <f>IF($K2265="","",IF(LEN($N2265)=2,LEFT($N2265,1)&amp;"　"&amp;RIGHT($N2265,1)&amp;"・"&amp;男子登録情報!$I2265,$N2265&amp;"・"&amp;男子登録情報!$I2265))</f>
        <v>大　阪・槻の木</v>
      </c>
    </row>
    <row r="2266" spans="1:15" x14ac:dyDescent="0.55000000000000004">
      <c r="A2266">
        <f>IF($K2266="","",100000000+男子登録情報!$C2266)</f>
        <v>100002265</v>
      </c>
      <c r="B2266" t="str">
        <f>IF($K2266="","",男子登録情報!$D2266&amp;" ("&amp;男子登録情報!$K2266&amp;")")</f>
        <v>南川　祐也 (1)</v>
      </c>
      <c r="C2266" t="str">
        <f>IF($K2266="","",男子登録情報!$E2266)</f>
        <v>ﾐﾅﾐｶﾞﾜ ﾕｳﾔ</v>
      </c>
      <c r="D2266" t="str">
        <f>IF($K2266="","",男子登録情報!$O2266&amp;" "&amp;男子登録情報!$N2266&amp;" ("&amp;LEFT(男子登録情報!$F2266,2)&amp;")")</f>
        <v>Yuya MINAMIGAWA (03)</v>
      </c>
      <c r="E2266" t="str">
        <f>IF($K2266="","",男子登録情報!$P2266)</f>
        <v>JPN</v>
      </c>
      <c r="F2266" t="str">
        <f t="shared" si="35"/>
        <v>1</v>
      </c>
      <c r="G2266">
        <f>IF($K2266="","",男子登録情報!$M2266)</f>
        <v>27</v>
      </c>
      <c r="H2266">
        <f>IF($K2266="","",男子登録情報!$A2266)</f>
        <v>492218</v>
      </c>
      <c r="K2266">
        <f>IF(男子登録情報!$C2266="","",男子登録情報!$C2266)</f>
        <v>2265</v>
      </c>
      <c r="M2266">
        <f>IFERROR(IF(AND(402&lt;=VALUE(RIGHT(男子登録情報!$F2266,4)),競技会情報!$E$3*100+競技会情報!$G$3&gt;=VALUE(RIGHT(男子登録情報!$F2266,4))),VALUE(男子登録情報!$G2266)+1,VALUE(男子登録情報!$G2266)),"")</f>
        <v>18</v>
      </c>
      <c r="N2266" t="str">
        <f>IF($K2266="","",IF(男子登録情報!$H2266="北海道",男子登録情報!$H2266,LEFT(男子登録情報!$H2266,LEN(男子登録情報!$H2266)-1)))</f>
        <v>大阪</v>
      </c>
      <c r="O2266" t="str">
        <f>IF($K2266="","",IF(LEN($N2266)=2,LEFT($N2266,1)&amp;"　"&amp;RIGHT($N2266,1)&amp;"・"&amp;男子登録情報!$I2266,$N2266&amp;"・"&amp;男子登録情報!$I2266))</f>
        <v>大　阪・金岡</v>
      </c>
    </row>
    <row r="2267" spans="1:15" x14ac:dyDescent="0.55000000000000004">
      <c r="A2267">
        <f>IF($K2267="","",100000000+男子登録情報!$C2267)</f>
        <v>100002266</v>
      </c>
      <c r="B2267" t="str">
        <f>IF($K2267="","",男子登録情報!$D2267&amp;" ("&amp;男子登録情報!$K2267&amp;")")</f>
        <v>山上　弘世 (6)</v>
      </c>
      <c r="C2267" t="str">
        <f>IF($K2267="","",男子登録情報!$E2267)</f>
        <v>ﾔﾏｼﾞｮｳ ｺｳｾｲ</v>
      </c>
      <c r="D2267" t="str">
        <f>IF($K2267="","",男子登録情報!$O2267&amp;" "&amp;男子登録情報!$N2267&amp;" ("&amp;LEFT(男子登録情報!$F2267,2)&amp;")")</f>
        <v>Kosei YAMAJO (96)</v>
      </c>
      <c r="E2267" t="str">
        <f>IF($K2267="","",男子登録情報!$P2267)</f>
        <v>JPN</v>
      </c>
      <c r="F2267" t="str">
        <f t="shared" si="35"/>
        <v>1</v>
      </c>
      <c r="G2267">
        <f>IF($K2267="","",男子登録情報!$M2267)</f>
        <v>27</v>
      </c>
      <c r="H2267">
        <f>IF($K2267="","",男子登録情報!$A2267)</f>
        <v>492219</v>
      </c>
      <c r="K2267">
        <f>IF(男子登録情報!$C2267="","",男子登録情報!$C2267)</f>
        <v>2266</v>
      </c>
      <c r="M2267">
        <f>IFERROR(IF(AND(402&lt;=VALUE(RIGHT(男子登録情報!$F2267,4)),競技会情報!$E$3*100+競技会情報!$G$3&gt;=VALUE(RIGHT(男子登録情報!$F2267,4))),VALUE(男子登録情報!$G2267)+1,VALUE(男子登録情報!$G2267)),"")</f>
        <v>26</v>
      </c>
      <c r="N2267" t="str">
        <f>IF($K2267="","",IF(男子登録情報!$H2267="北海道",男子登録情報!$H2267,LEFT(男子登録情報!$H2267,LEN(男子登録情報!$H2267)-1)))</f>
        <v>徳島</v>
      </c>
      <c r="O2267" t="str">
        <f>IF($K2267="","",IF(LEN($N2267)=2,LEFT($N2267,1)&amp;"　"&amp;RIGHT($N2267,1)&amp;"・"&amp;男子登録情報!$I2267,$N2267&amp;"・"&amp;男子登録情報!$I2267))</f>
        <v>徳　島・県立城南</v>
      </c>
    </row>
    <row r="2268" spans="1:15" x14ac:dyDescent="0.55000000000000004">
      <c r="A2268">
        <f>IF($K2268="","",100000000+男子登録情報!$C2268)</f>
        <v>100002267</v>
      </c>
      <c r="B2268" t="str">
        <f>IF($K2268="","",男子登録情報!$D2268&amp;" ("&amp;男子登録情報!$K2268&amp;")")</f>
        <v>大嶋　優哉 (6)</v>
      </c>
      <c r="C2268" t="str">
        <f>IF($K2268="","",男子登録情報!$E2268)</f>
        <v>ｵｵｼﾏ ﾕｳﾔ</v>
      </c>
      <c r="D2268" t="str">
        <f>IF($K2268="","",男子登録情報!$O2268&amp;" "&amp;男子登録情報!$N2268&amp;" ("&amp;LEFT(男子登録情報!$F2268,2)&amp;")")</f>
        <v>Yuya OSHIMA (98)</v>
      </c>
      <c r="E2268" t="str">
        <f>IF($K2268="","",男子登録情報!$P2268)</f>
        <v>JPN</v>
      </c>
      <c r="F2268" t="str">
        <f t="shared" si="35"/>
        <v>1</v>
      </c>
      <c r="G2268">
        <f>IF($K2268="","",男子登録情報!$M2268)</f>
        <v>27</v>
      </c>
      <c r="H2268">
        <f>IF($K2268="","",男子登録情報!$A2268)</f>
        <v>492219</v>
      </c>
      <c r="K2268">
        <f>IF(男子登録情報!$C2268="","",男子登録情報!$C2268)</f>
        <v>2267</v>
      </c>
      <c r="M2268">
        <f>IFERROR(IF(AND(402&lt;=VALUE(RIGHT(男子登録情報!$F2268,4)),競技会情報!$E$3*100+競技会情報!$G$3&gt;=VALUE(RIGHT(男子登録情報!$F2268,4))),VALUE(男子登録情報!$G2268)+1,VALUE(男子登録情報!$G2268)),"")</f>
        <v>24</v>
      </c>
      <c r="N2268" t="str">
        <f>IF($K2268="","",IF(男子登録情報!$H2268="北海道",男子登録情報!$H2268,LEFT(男子登録情報!$H2268,LEN(男子登録情報!$H2268)-1)))</f>
        <v>東京</v>
      </c>
      <c r="O2268" t="str">
        <f>IF($K2268="","",IF(LEN($N2268)=2,LEFT($N2268,1)&amp;"　"&amp;RIGHT($N2268,1)&amp;"・"&amp;男子登録情報!$I2268,$N2268&amp;"・"&amp;男子登録情報!$I2268))</f>
        <v>東　京・成城学園</v>
      </c>
    </row>
    <row r="2269" spans="1:15" x14ac:dyDescent="0.55000000000000004">
      <c r="A2269">
        <f>IF($K2269="","",100000000+男子登録情報!$C2269)</f>
        <v>100002268</v>
      </c>
      <c r="B2269" t="str">
        <f>IF($K2269="","",男子登録情報!$D2269&amp;" ("&amp;男子登録情報!$K2269&amp;")")</f>
        <v>上月　一輝 (5)</v>
      </c>
      <c r="C2269" t="str">
        <f>IF($K2269="","",男子登録情報!$E2269)</f>
        <v>ｺｳﾂﾞｷ ｶｽﾞｷ</v>
      </c>
      <c r="D2269" t="str">
        <f>IF($K2269="","",男子登録情報!$O2269&amp;" "&amp;男子登録情報!$N2269&amp;" ("&amp;LEFT(男子登録情報!$F2269,2)&amp;")")</f>
        <v>Kazuki KOZUKI (96)</v>
      </c>
      <c r="E2269" t="str">
        <f>IF($K2269="","",男子登録情報!$P2269)</f>
        <v>JPN</v>
      </c>
      <c r="F2269" t="str">
        <f t="shared" si="35"/>
        <v>1</v>
      </c>
      <c r="G2269">
        <f>IF($K2269="","",男子登録情報!$M2269)</f>
        <v>27</v>
      </c>
      <c r="H2269">
        <f>IF($K2269="","",男子登録情報!$A2269)</f>
        <v>492219</v>
      </c>
      <c r="K2269">
        <f>IF(男子登録情報!$C2269="","",男子登録情報!$C2269)</f>
        <v>2268</v>
      </c>
      <c r="M2269">
        <f>IFERROR(IF(AND(402&lt;=VALUE(RIGHT(男子登録情報!$F2269,4)),競技会情報!$E$3*100+競技会情報!$G$3&gt;=VALUE(RIGHT(男子登録情報!$F2269,4))),VALUE(男子登録情報!$G2269)+1,VALUE(男子登録情報!$G2269)),"")</f>
        <v>26</v>
      </c>
      <c r="N2269" t="str">
        <f>IF($K2269="","",IF(男子登録情報!$H2269="北海道",男子登録情報!$H2269,LEFT(男子登録情報!$H2269,LEN(男子登録情報!$H2269)-1)))</f>
        <v>大阪</v>
      </c>
      <c r="O2269" t="str">
        <f>IF($K2269="","",IF(LEN($N2269)=2,LEFT($N2269,1)&amp;"　"&amp;RIGHT($N2269,1)&amp;"・"&amp;男子登録情報!$I2269,$N2269&amp;"・"&amp;男子登録情報!$I2269))</f>
        <v>大　阪・豊中</v>
      </c>
    </row>
    <row r="2270" spans="1:15" x14ac:dyDescent="0.55000000000000004">
      <c r="A2270">
        <f>IF($K2270="","",100000000+男子登録情報!$C2270)</f>
        <v>100002269</v>
      </c>
      <c r="B2270" t="str">
        <f>IF($K2270="","",男子登録情報!$D2270&amp;" ("&amp;男子登録情報!$K2270&amp;")")</f>
        <v>西村　崇 (6)</v>
      </c>
      <c r="C2270" t="str">
        <f>IF($K2270="","",男子登録情報!$E2270)</f>
        <v>ﾆｼﾑﾗ ﾀｶｼ</v>
      </c>
      <c r="D2270" t="str">
        <f>IF($K2270="","",男子登録情報!$O2270&amp;" "&amp;男子登録情報!$N2270&amp;" ("&amp;LEFT(男子登録情報!$F2270,2)&amp;")")</f>
        <v>Takashi NISHIMURA (96)</v>
      </c>
      <c r="E2270" t="str">
        <f>IF($K2270="","",男子登録情報!$P2270)</f>
        <v>JPN</v>
      </c>
      <c r="F2270" t="str">
        <f t="shared" si="35"/>
        <v>1</v>
      </c>
      <c r="G2270">
        <f>IF($K2270="","",男子登録情報!$M2270)</f>
        <v>27</v>
      </c>
      <c r="H2270">
        <f>IF($K2270="","",男子登録情報!$A2270)</f>
        <v>492219</v>
      </c>
      <c r="K2270">
        <f>IF(男子登録情報!$C2270="","",男子登録情報!$C2270)</f>
        <v>2269</v>
      </c>
      <c r="M2270">
        <f>IFERROR(IF(AND(402&lt;=VALUE(RIGHT(男子登録情報!$F2270,4)),競技会情報!$E$3*100+競技会情報!$G$3&gt;=VALUE(RIGHT(男子登録情報!$F2270,4))),VALUE(男子登録情報!$G2270)+1,VALUE(男子登録情報!$G2270)),"")</f>
        <v>26</v>
      </c>
      <c r="N2270" t="str">
        <f>IF($K2270="","",IF(男子登録情報!$H2270="北海道",男子登録情報!$H2270,LEFT(男子登録情報!$H2270,LEN(男子登録情報!$H2270)-1)))</f>
        <v>大阪</v>
      </c>
      <c r="O2270" t="str">
        <f>IF($K2270="","",IF(LEN($N2270)=2,LEFT($N2270,1)&amp;"　"&amp;RIGHT($N2270,1)&amp;"・"&amp;男子登録情報!$I2270,$N2270&amp;"・"&amp;男子登録情報!$I2270))</f>
        <v>大　阪・天王寺</v>
      </c>
    </row>
    <row r="2271" spans="1:15" x14ac:dyDescent="0.55000000000000004">
      <c r="A2271">
        <f>IF($K2271="","",100000000+男子登録情報!$C2271)</f>
        <v>100002270</v>
      </c>
      <c r="B2271" t="str">
        <f>IF($K2271="","",男子登録情報!$D2271&amp;" ("&amp;男子登録情報!$K2271&amp;")")</f>
        <v>古田　直毅 (6)</v>
      </c>
      <c r="C2271" t="str">
        <f>IF($K2271="","",男子登録情報!$E2271)</f>
        <v>ﾌﾙﾀ ﾅｵｷ</v>
      </c>
      <c r="D2271" t="str">
        <f>IF($K2271="","",男子登録情報!$O2271&amp;" "&amp;男子登録情報!$N2271&amp;" ("&amp;LEFT(男子登録情報!$F2271,2)&amp;")")</f>
        <v>Naoki FURUTA (97)</v>
      </c>
      <c r="E2271" t="str">
        <f>IF($K2271="","",男子登録情報!$P2271)</f>
        <v>JPN</v>
      </c>
      <c r="F2271" t="str">
        <f t="shared" si="35"/>
        <v>1</v>
      </c>
      <c r="G2271">
        <f>IF($K2271="","",男子登録情報!$M2271)</f>
        <v>27</v>
      </c>
      <c r="H2271">
        <f>IF($K2271="","",男子登録情報!$A2271)</f>
        <v>492219</v>
      </c>
      <c r="K2271">
        <f>IF(男子登録情報!$C2271="","",男子登録情報!$C2271)</f>
        <v>2270</v>
      </c>
      <c r="M2271">
        <f>IFERROR(IF(AND(402&lt;=VALUE(RIGHT(男子登録情報!$F2271,4)),競技会情報!$E$3*100+競技会情報!$G$3&gt;=VALUE(RIGHT(男子登録情報!$F2271,4))),VALUE(男子登録情報!$G2271)+1,VALUE(男子登録情報!$G2271)),"")</f>
        <v>24</v>
      </c>
      <c r="N2271" t="str">
        <f>IF($K2271="","",IF(男子登録情報!$H2271="北海道",男子登録情報!$H2271,LEFT(男子登録情報!$H2271,LEN(男子登録情報!$H2271)-1)))</f>
        <v>大阪</v>
      </c>
      <c r="O2271" t="str">
        <f>IF($K2271="","",IF(LEN($N2271)=2,LEFT($N2271,1)&amp;"　"&amp;RIGHT($N2271,1)&amp;"・"&amp;男子登録情報!$I2271,$N2271&amp;"・"&amp;男子登録情報!$I2271))</f>
        <v>大　阪・高津</v>
      </c>
    </row>
    <row r="2272" spans="1:15" x14ac:dyDescent="0.55000000000000004">
      <c r="A2272">
        <f>IF($K2272="","",100000000+男子登録情報!$C2272)</f>
        <v>100002271</v>
      </c>
      <c r="B2272" t="str">
        <f>IF($K2272="","",男子登録情報!$D2272&amp;" ("&amp;男子登録情報!$K2272&amp;")")</f>
        <v>上田　浩平 (5)</v>
      </c>
      <c r="C2272" t="str">
        <f>IF($K2272="","",男子登録情報!$E2272)</f>
        <v>ｳｴﾀﾞ ｺｳﾍｲ</v>
      </c>
      <c r="D2272" t="str">
        <f>IF($K2272="","",男子登録情報!$O2272&amp;" "&amp;男子登録情報!$N2272&amp;" ("&amp;LEFT(男子登録情報!$F2272,2)&amp;")")</f>
        <v>Kohei UEDA (97)</v>
      </c>
      <c r="E2272" t="str">
        <f>IF($K2272="","",男子登録情報!$P2272)</f>
        <v>JPN</v>
      </c>
      <c r="F2272" t="str">
        <f t="shared" si="35"/>
        <v>1</v>
      </c>
      <c r="G2272">
        <f>IF($K2272="","",男子登録情報!$M2272)</f>
        <v>25</v>
      </c>
      <c r="H2272">
        <f>IF($K2272="","",男子登録情報!$A2272)</f>
        <v>492219</v>
      </c>
      <c r="K2272">
        <f>IF(男子登録情報!$C2272="","",男子登録情報!$C2272)</f>
        <v>2271</v>
      </c>
      <c r="M2272">
        <f>IFERROR(IF(AND(402&lt;=VALUE(RIGHT(男子登録情報!$F2272,4)),競技会情報!$E$3*100+競技会情報!$G$3&gt;=VALUE(RIGHT(男子登録情報!$F2272,4))),VALUE(男子登録情報!$G2272)+1,VALUE(男子登録情報!$G2272)),"")</f>
        <v>25</v>
      </c>
      <c r="N2272" t="str">
        <f>IF($K2272="","",IF(男子登録情報!$H2272="北海道",男子登録情報!$H2272,LEFT(男子登録情報!$H2272,LEN(男子登録情報!$H2272)-1)))</f>
        <v>滋賀</v>
      </c>
      <c r="O2272" t="str">
        <f>IF($K2272="","",IF(LEN($N2272)=2,LEFT($N2272,1)&amp;"　"&amp;RIGHT($N2272,1)&amp;"・"&amp;男子登録情報!$I2272,$N2272&amp;"・"&amp;男子登録情報!$I2272))</f>
        <v>滋　賀・膳所</v>
      </c>
    </row>
    <row r="2273" spans="1:15" x14ac:dyDescent="0.55000000000000004">
      <c r="A2273">
        <f>IF($K2273="","",100000000+男子登録情報!$C2273)</f>
        <v>100002272</v>
      </c>
      <c r="B2273" t="str">
        <f>IF($K2273="","",男子登録情報!$D2273&amp;" ("&amp;男子登録情報!$K2273&amp;")")</f>
        <v>前川　佑介 (5)</v>
      </c>
      <c r="C2273" t="str">
        <f>IF($K2273="","",男子登録情報!$E2273)</f>
        <v>ﾏｴｶﾞﾜ ﾕｳｽｹ</v>
      </c>
      <c r="D2273" t="str">
        <f>IF($K2273="","",男子登録情報!$O2273&amp;" "&amp;男子登録情報!$N2273&amp;" ("&amp;LEFT(男子登録情報!$F2273,2)&amp;")")</f>
        <v>Yusuke MAEGAWA (97)</v>
      </c>
      <c r="E2273" t="str">
        <f>IF($K2273="","",男子登録情報!$P2273)</f>
        <v>JPN</v>
      </c>
      <c r="F2273" t="str">
        <f t="shared" si="35"/>
        <v>1</v>
      </c>
      <c r="G2273">
        <f>IF($K2273="","",男子登録情報!$M2273)</f>
        <v>27</v>
      </c>
      <c r="H2273">
        <f>IF($K2273="","",男子登録情報!$A2273)</f>
        <v>492219</v>
      </c>
      <c r="K2273">
        <f>IF(男子登録情報!$C2273="","",男子登録情報!$C2273)</f>
        <v>2272</v>
      </c>
      <c r="M2273">
        <f>IFERROR(IF(AND(402&lt;=VALUE(RIGHT(男子登録情報!$F2273,4)),競技会情報!$E$3*100+競技会情報!$G$3&gt;=VALUE(RIGHT(男子登録情報!$F2273,4))),VALUE(男子登録情報!$G2273)+1,VALUE(男子登録情報!$G2273)),"")</f>
        <v>25</v>
      </c>
      <c r="N2273" t="str">
        <f>IF($K2273="","",IF(男子登録情報!$H2273="北海道",男子登録情報!$H2273,LEFT(男子登録情報!$H2273,LEN(男子登録情報!$H2273)-1)))</f>
        <v>三重</v>
      </c>
      <c r="O2273" t="str">
        <f>IF($K2273="","",IF(LEN($N2273)=2,LEFT($N2273,1)&amp;"　"&amp;RIGHT($N2273,1)&amp;"・"&amp;男子登録情報!$I2273,$N2273&amp;"・"&amp;男子登録情報!$I2273))</f>
        <v>三　重・高田</v>
      </c>
    </row>
    <row r="2274" spans="1:15" x14ac:dyDescent="0.55000000000000004">
      <c r="A2274">
        <f>IF($K2274="","",100000000+男子登録情報!$C2274)</f>
        <v>100002273</v>
      </c>
      <c r="B2274" t="str">
        <f>IF($K2274="","",男子登録情報!$D2274&amp;" ("&amp;男子登録情報!$K2274&amp;")")</f>
        <v>奥川　暁矢 (4)</v>
      </c>
      <c r="C2274" t="str">
        <f>IF($K2274="","",男子登録情報!$E2274)</f>
        <v>ｵｸｶﾞﾜ ｱｷﾔ</v>
      </c>
      <c r="D2274" t="str">
        <f>IF($K2274="","",男子登録情報!$O2274&amp;" "&amp;男子登録情報!$N2274&amp;" ("&amp;LEFT(男子登録情報!$F2274,2)&amp;")")</f>
        <v>Akiya OKUGAWA (98)</v>
      </c>
      <c r="E2274" t="str">
        <f>IF($K2274="","",男子登録情報!$P2274)</f>
        <v>JPN</v>
      </c>
      <c r="F2274" t="str">
        <f t="shared" si="35"/>
        <v>1</v>
      </c>
      <c r="G2274">
        <f>IF($K2274="","",男子登録情報!$M2274)</f>
        <v>27</v>
      </c>
      <c r="H2274">
        <f>IF($K2274="","",男子登録情報!$A2274)</f>
        <v>492219</v>
      </c>
      <c r="K2274">
        <f>IF(男子登録情報!$C2274="","",男子登録情報!$C2274)</f>
        <v>2273</v>
      </c>
      <c r="M2274">
        <f>IFERROR(IF(AND(402&lt;=VALUE(RIGHT(男子登録情報!$F2274,4)),競技会情報!$E$3*100+競技会情報!$G$3&gt;=VALUE(RIGHT(男子登録情報!$F2274,4))),VALUE(男子登録情報!$G2274)+1,VALUE(男子登録情報!$G2274)),"")</f>
        <v>24</v>
      </c>
      <c r="N2274" t="str">
        <f>IF($K2274="","",IF(男子登録情報!$H2274="北海道",男子登録情報!$H2274,LEFT(男子登録情報!$H2274,LEN(男子登録情報!$H2274)-1)))</f>
        <v>大阪</v>
      </c>
      <c r="O2274" t="str">
        <f>IF($K2274="","",IF(LEN($N2274)=2,LEFT($N2274,1)&amp;"　"&amp;RIGHT($N2274,1)&amp;"・"&amp;男子登録情報!$I2274,$N2274&amp;"・"&amp;男子登録情報!$I2274))</f>
        <v>大　阪・清風</v>
      </c>
    </row>
    <row r="2275" spans="1:15" x14ac:dyDescent="0.55000000000000004">
      <c r="A2275">
        <f>IF($K2275="","",100000000+男子登録情報!$C2275)</f>
        <v>100002274</v>
      </c>
      <c r="B2275" t="str">
        <f>IF($K2275="","",男子登録情報!$D2275&amp;" ("&amp;男子登録情報!$K2275&amp;")")</f>
        <v>嶋田　鉄男 (4)</v>
      </c>
      <c r="C2275" t="str">
        <f>IF($K2275="","",男子登録情報!$E2275)</f>
        <v>ｼﾏﾀﾞ ﾃﾂｵ</v>
      </c>
      <c r="D2275" t="str">
        <f>IF($K2275="","",男子登録情報!$O2275&amp;" "&amp;男子登録情報!$N2275&amp;" ("&amp;LEFT(男子登録情報!$F2275,2)&amp;")")</f>
        <v>Tetsuo SHIMADA (96)</v>
      </c>
      <c r="E2275" t="str">
        <f>IF($K2275="","",男子登録情報!$P2275)</f>
        <v>JPN</v>
      </c>
      <c r="F2275" t="str">
        <f t="shared" si="35"/>
        <v>1</v>
      </c>
      <c r="G2275">
        <f>IF($K2275="","",男子登録情報!$M2275)</f>
        <v>27</v>
      </c>
      <c r="H2275">
        <f>IF($K2275="","",男子登録情報!$A2275)</f>
        <v>492219</v>
      </c>
      <c r="K2275">
        <f>IF(男子登録情報!$C2275="","",男子登録情報!$C2275)</f>
        <v>2274</v>
      </c>
      <c r="M2275">
        <f>IFERROR(IF(AND(402&lt;=VALUE(RIGHT(男子登録情報!$F2275,4)),競技会情報!$E$3*100+競技会情報!$G$3&gt;=VALUE(RIGHT(男子登録情報!$F2275,4))),VALUE(男子登録情報!$G2275)+1,VALUE(男子登録情報!$G2275)),"")</f>
        <v>26</v>
      </c>
      <c r="N2275" t="str">
        <f>IF($K2275="","",IF(男子登録情報!$H2275="北海道",男子登録情報!$H2275,LEFT(男子登録情報!$H2275,LEN(男子登録情報!$H2275)-1)))</f>
        <v>福井</v>
      </c>
      <c r="O2275" t="str">
        <f>IF($K2275="","",IF(LEN($N2275)=2,LEFT($N2275,1)&amp;"　"&amp;RIGHT($N2275,1)&amp;"・"&amp;男子登録情報!$I2275,$N2275&amp;"・"&amp;男子登録情報!$I2275))</f>
        <v>福　井・北陸</v>
      </c>
    </row>
    <row r="2276" spans="1:15" x14ac:dyDescent="0.55000000000000004">
      <c r="A2276">
        <f>IF($K2276="","",100000000+男子登録情報!$C2276)</f>
        <v>100002275</v>
      </c>
      <c r="B2276" t="str">
        <f>IF($K2276="","",男子登録情報!$D2276&amp;" ("&amp;男子登録情報!$K2276&amp;")")</f>
        <v>和田　寛大 (4)</v>
      </c>
      <c r="C2276" t="str">
        <f>IF($K2276="","",男子登録情報!$E2276)</f>
        <v>ﾜﾀﾞ ｶﾝﾀ</v>
      </c>
      <c r="D2276" t="str">
        <f>IF($K2276="","",男子登録情報!$O2276&amp;" "&amp;男子登録情報!$N2276&amp;" ("&amp;LEFT(男子登録情報!$F2276,2)&amp;")")</f>
        <v>Kanta WADA (00)</v>
      </c>
      <c r="E2276" t="str">
        <f>IF($K2276="","",男子登録情報!$P2276)</f>
        <v>JPN</v>
      </c>
      <c r="F2276" t="str">
        <f t="shared" si="35"/>
        <v>1</v>
      </c>
      <c r="G2276">
        <f>IF($K2276="","",男子登録情報!$M2276)</f>
        <v>26</v>
      </c>
      <c r="H2276">
        <f>IF($K2276="","",男子登録情報!$A2276)</f>
        <v>492219</v>
      </c>
      <c r="K2276">
        <f>IF(男子登録情報!$C2276="","",男子登録情報!$C2276)</f>
        <v>2275</v>
      </c>
      <c r="M2276">
        <f>IFERROR(IF(AND(402&lt;=VALUE(RIGHT(男子登録情報!$F2276,4)),競技会情報!$E$3*100+競技会情報!$G$3&gt;=VALUE(RIGHT(男子登録情報!$F2276,4))),VALUE(男子登録情報!$G2276)+1,VALUE(男子登録情報!$G2276)),"")</f>
        <v>22</v>
      </c>
      <c r="N2276" t="str">
        <f>IF($K2276="","",IF(男子登録情報!$H2276="北海道",男子登録情報!$H2276,LEFT(男子登録情報!$H2276,LEN(男子登録情報!$H2276)-1)))</f>
        <v>京都</v>
      </c>
      <c r="O2276" t="str">
        <f>IF($K2276="","",IF(LEN($N2276)=2,LEFT($N2276,1)&amp;"　"&amp;RIGHT($N2276,1)&amp;"・"&amp;男子登録情報!$I2276,$N2276&amp;"・"&amp;男子登録情報!$I2276))</f>
        <v>京　都・京都市立西京</v>
      </c>
    </row>
    <row r="2277" spans="1:15" x14ac:dyDescent="0.55000000000000004">
      <c r="A2277">
        <f>IF($K2277="","",100000000+男子登録情報!$C2277)</f>
        <v>100002276</v>
      </c>
      <c r="B2277" t="str">
        <f>IF($K2277="","",男子登録情報!$D2277&amp;" ("&amp;男子登録情報!$K2277&amp;")")</f>
        <v>飯田　啓太 (2)</v>
      </c>
      <c r="C2277" t="str">
        <f>IF($K2277="","",男子登録情報!$E2277)</f>
        <v>ｲｲﾀﾞ ｹｲﾀ</v>
      </c>
      <c r="D2277" t="str">
        <f>IF($K2277="","",男子登録情報!$O2277&amp;" "&amp;男子登録情報!$N2277&amp;" ("&amp;LEFT(男子登録情報!$F2277,2)&amp;")")</f>
        <v>Keita IIDA (98)</v>
      </c>
      <c r="E2277" t="str">
        <f>IF($K2277="","",男子登録情報!$P2277)</f>
        <v>JPN</v>
      </c>
      <c r="F2277" t="str">
        <f t="shared" si="35"/>
        <v>1</v>
      </c>
      <c r="G2277">
        <f>IF($K2277="","",男子登録情報!$M2277)</f>
        <v>27</v>
      </c>
      <c r="H2277">
        <f>IF($K2277="","",男子登録情報!$A2277)</f>
        <v>492219</v>
      </c>
      <c r="K2277">
        <f>IF(男子登録情報!$C2277="","",男子登録情報!$C2277)</f>
        <v>2276</v>
      </c>
      <c r="M2277">
        <f>IFERROR(IF(AND(402&lt;=VALUE(RIGHT(男子登録情報!$F2277,4)),競技会情報!$E$3*100+競技会情報!$G$3&gt;=VALUE(RIGHT(男子登録情報!$F2277,4))),VALUE(男子登録情報!$G2277)+1,VALUE(男子登録情報!$G2277)),"")</f>
        <v>24</v>
      </c>
      <c r="N2277" t="str">
        <f>IF($K2277="","",IF(男子登録情報!$H2277="北海道",男子登録情報!$H2277,LEFT(男子登録情報!$H2277,LEN(男子登録情報!$H2277)-1)))</f>
        <v>千葉</v>
      </c>
      <c r="O2277" t="str">
        <f>IF($K2277="","",IF(LEN($N2277)=2,LEFT($N2277,1)&amp;"　"&amp;RIGHT($N2277,1)&amp;"・"&amp;男子登録情報!$I2277,$N2277&amp;"・"&amp;男子登録情報!$I2277))</f>
        <v>千　葉・長生</v>
      </c>
    </row>
    <row r="2278" spans="1:15" x14ac:dyDescent="0.55000000000000004">
      <c r="A2278">
        <f>IF($K2278="","",100000000+男子登録情報!$C2278)</f>
        <v>100002277</v>
      </c>
      <c r="B2278" t="str">
        <f>IF($K2278="","",男子登録情報!$D2278&amp;" ("&amp;男子登録情報!$K2278&amp;")")</f>
        <v>大西　慶 (2)</v>
      </c>
      <c r="C2278" t="str">
        <f>IF($K2278="","",男子登録情報!$E2278)</f>
        <v>ｵｵﾆｼ ｹｲ</v>
      </c>
      <c r="D2278" t="str">
        <f>IF($K2278="","",男子登録情報!$O2278&amp;" "&amp;男子登録情報!$N2278&amp;" ("&amp;LEFT(男子登録情報!$F2278,2)&amp;")")</f>
        <v>Kei ONISHI (00)</v>
      </c>
      <c r="E2278" t="str">
        <f>IF($K2278="","",男子登録情報!$P2278)</f>
        <v>JPN</v>
      </c>
      <c r="F2278" t="str">
        <f t="shared" si="35"/>
        <v>1</v>
      </c>
      <c r="G2278">
        <f>IF($K2278="","",男子登録情報!$M2278)</f>
        <v>27</v>
      </c>
      <c r="H2278">
        <f>IF($K2278="","",男子登録情報!$A2278)</f>
        <v>492219</v>
      </c>
      <c r="K2278">
        <f>IF(男子登録情報!$C2278="","",男子登録情報!$C2278)</f>
        <v>2277</v>
      </c>
      <c r="M2278">
        <f>IFERROR(IF(AND(402&lt;=VALUE(RIGHT(男子登録情報!$F2278,4)),競技会情報!$E$3*100+競技会情報!$G$3&gt;=VALUE(RIGHT(男子登録情報!$F2278,4))),VALUE(男子登録情報!$G2278)+1,VALUE(男子登録情報!$G2278)),"")</f>
        <v>22</v>
      </c>
      <c r="N2278" t="str">
        <f>IF($K2278="","",IF(男子登録情報!$H2278="北海道",男子登録情報!$H2278,LEFT(男子登録情報!$H2278,LEN(男子登録情報!$H2278)-1)))</f>
        <v>和歌山</v>
      </c>
      <c r="O2278" t="str">
        <f>IF($K2278="","",IF(LEN($N2278)=2,LEFT($N2278,1)&amp;"　"&amp;RIGHT($N2278,1)&amp;"・"&amp;男子登録情報!$I2278,$N2278&amp;"・"&amp;男子登録情報!$I2278))</f>
        <v>和歌山・智辯学園和歌山</v>
      </c>
    </row>
    <row r="2279" spans="1:15" x14ac:dyDescent="0.55000000000000004">
      <c r="A2279">
        <f>IF($K2279="","",100000000+男子登録情報!$C2279)</f>
        <v>100002278</v>
      </c>
      <c r="B2279" t="str">
        <f>IF($K2279="","",男子登録情報!$D2279&amp;" ("&amp;男子登録情報!$K2279&amp;")")</f>
        <v>重村　幸鷹 (2)</v>
      </c>
      <c r="C2279" t="str">
        <f>IF($K2279="","",男子登録情報!$E2279)</f>
        <v>ｼｹﾞﾑﾗ ｺｳﾖｳ</v>
      </c>
      <c r="D2279" t="str">
        <f>IF($K2279="","",男子登録情報!$O2279&amp;" "&amp;男子登録情報!$N2279&amp;" ("&amp;LEFT(男子登録情報!$F2279,2)&amp;")")</f>
        <v>Koyo SHIGEMURA (02)</v>
      </c>
      <c r="E2279" t="str">
        <f>IF($K2279="","",男子登録情報!$P2279)</f>
        <v>JPN</v>
      </c>
      <c r="F2279" t="str">
        <f t="shared" si="35"/>
        <v>1</v>
      </c>
      <c r="G2279">
        <f>IF($K2279="","",男子登録情報!$M2279)</f>
        <v>27</v>
      </c>
      <c r="H2279">
        <f>IF($K2279="","",男子登録情報!$A2279)</f>
        <v>492219</v>
      </c>
      <c r="K2279">
        <f>IF(男子登録情報!$C2279="","",男子登録情報!$C2279)</f>
        <v>2278</v>
      </c>
      <c r="M2279">
        <f>IFERROR(IF(AND(402&lt;=VALUE(RIGHT(男子登録情報!$F2279,4)),競技会情報!$E$3*100+競技会情報!$G$3&gt;=VALUE(RIGHT(男子登録情報!$F2279,4))),VALUE(男子登録情報!$G2279)+1,VALUE(男子登録情報!$G2279)),"")</f>
        <v>20</v>
      </c>
      <c r="N2279" t="str">
        <f>IF($K2279="","",IF(男子登録情報!$H2279="北海道",男子登録情報!$H2279,LEFT(男子登録情報!$H2279,LEN(男子登録情報!$H2279)-1)))</f>
        <v>大阪</v>
      </c>
      <c r="O2279" t="str">
        <f>IF($K2279="","",IF(LEN($N2279)=2,LEFT($N2279,1)&amp;"　"&amp;RIGHT($N2279,1)&amp;"・"&amp;男子登録情報!$I2279,$N2279&amp;"・"&amp;男子登録情報!$I2279))</f>
        <v>大　阪・清風</v>
      </c>
    </row>
    <row r="2280" spans="1:15" x14ac:dyDescent="0.55000000000000004">
      <c r="A2280">
        <f>IF($K2280="","",100000000+男子登録情報!$C2280)</f>
        <v>100002279</v>
      </c>
      <c r="B2280" t="str">
        <f>IF($K2280="","",男子登録情報!$D2280&amp;" ("&amp;男子登録情報!$K2280&amp;")")</f>
        <v>赤堀　大樹 (2)</v>
      </c>
      <c r="C2280" t="str">
        <f>IF($K2280="","",男子登録情報!$E2280)</f>
        <v>ｱｶﾎﾘ ﾀﾞｲｷ</v>
      </c>
      <c r="D2280" t="str">
        <f>IF($K2280="","",男子登録情報!$O2280&amp;" "&amp;男子登録情報!$N2280&amp;" ("&amp;LEFT(男子登録情報!$F2280,2)&amp;")")</f>
        <v>Daiki AKAHORI (02)</v>
      </c>
      <c r="E2280" t="str">
        <f>IF($K2280="","",男子登録情報!$P2280)</f>
        <v>JPN</v>
      </c>
      <c r="F2280" t="str">
        <f t="shared" si="35"/>
        <v>1</v>
      </c>
      <c r="G2280">
        <f>IF($K2280="","",男子登録情報!$M2280)</f>
        <v>27</v>
      </c>
      <c r="H2280">
        <f>IF($K2280="","",男子登録情報!$A2280)</f>
        <v>492219</v>
      </c>
      <c r="K2280">
        <f>IF(男子登録情報!$C2280="","",男子登録情報!$C2280)</f>
        <v>2279</v>
      </c>
      <c r="M2280">
        <f>IFERROR(IF(AND(402&lt;=VALUE(RIGHT(男子登録情報!$F2280,4)),競技会情報!$E$3*100+競技会情報!$G$3&gt;=VALUE(RIGHT(男子登録情報!$F2280,4))),VALUE(男子登録情報!$G2280)+1,VALUE(男子登録情報!$G2280)),"")</f>
        <v>20</v>
      </c>
      <c r="N2280" t="str">
        <f>IF($K2280="","",IF(男子登録情報!$H2280="北海道",男子登録情報!$H2280,LEFT(男子登録情報!$H2280,LEN(男子登録情報!$H2280)-1)))</f>
        <v>大阪</v>
      </c>
      <c r="O2280" t="str">
        <f>IF($K2280="","",IF(LEN($N2280)=2,LEFT($N2280,1)&amp;"　"&amp;RIGHT($N2280,1)&amp;"・"&amp;男子登録情報!$I2280,$N2280&amp;"・"&amp;男子登録情報!$I2280))</f>
        <v>大　阪・四条畷</v>
      </c>
    </row>
    <row r="2281" spans="1:15" x14ac:dyDescent="0.55000000000000004">
      <c r="A2281">
        <f>IF($K2281="","",100000000+男子登録情報!$C2281)</f>
        <v>100002280</v>
      </c>
      <c r="B2281" t="str">
        <f>IF($K2281="","",男子登録情報!$D2281&amp;" ("&amp;男子登録情報!$K2281&amp;")")</f>
        <v>福村　仁紀 (1)</v>
      </c>
      <c r="C2281" t="str">
        <f>IF($K2281="","",男子登録情報!$E2281)</f>
        <v>ﾌｸﾑﾗ ﾋﾄｷ</v>
      </c>
      <c r="D2281" t="str">
        <f>IF($K2281="","",男子登録情報!$O2281&amp;" "&amp;男子登録情報!$N2281&amp;" ("&amp;LEFT(男子登録情報!$F2281,2)&amp;")")</f>
        <v>Hitoki FUKUMURA (04)</v>
      </c>
      <c r="E2281" t="str">
        <f>IF($K2281="","",男子登録情報!$P2281)</f>
        <v>JPN</v>
      </c>
      <c r="F2281" t="str">
        <f t="shared" si="35"/>
        <v>1</v>
      </c>
      <c r="G2281">
        <f>IF($K2281="","",男子登録情報!$M2281)</f>
        <v>28</v>
      </c>
      <c r="H2281">
        <f>IF($K2281="","",男子登録情報!$A2281)</f>
        <v>492356</v>
      </c>
      <c r="K2281">
        <f>IF(男子登録情報!$C2281="","",男子登録情報!$C2281)</f>
        <v>2280</v>
      </c>
      <c r="M2281">
        <f>IFERROR(IF(AND(402&lt;=VALUE(RIGHT(男子登録情報!$F2281,4)),競技会情報!$E$3*100+競技会情報!$G$3&gt;=VALUE(RIGHT(男子登録情報!$F2281,4))),VALUE(男子登録情報!$G2281)+1,VALUE(男子登録情報!$G2281)),"")</f>
        <v>18</v>
      </c>
      <c r="N2281" t="str">
        <f>IF($K2281="","",IF(男子登録情報!$H2281="北海道",男子登録情報!$H2281,LEFT(男子登録情報!$H2281,LEN(男子登録情報!$H2281)-1)))</f>
        <v>兵庫</v>
      </c>
      <c r="O2281" t="str">
        <f>IF($K2281="","",IF(LEN($N2281)=2,LEFT($N2281,1)&amp;"　"&amp;RIGHT($N2281,1)&amp;"・"&amp;男子登録情報!$I2281,$N2281&amp;"・"&amp;男子登録情報!$I2281))</f>
        <v>兵　庫・兵庫工業</v>
      </c>
    </row>
    <row r="2282" spans="1:15" x14ac:dyDescent="0.55000000000000004">
      <c r="A2282">
        <f>IF($K2282="","",100000000+男子登録情報!$C2282)</f>
        <v>100002281</v>
      </c>
      <c r="B2282" t="str">
        <f>IF($K2282="","",男子登録情報!$D2282&amp;" ("&amp;男子登録情報!$K2282&amp;")")</f>
        <v>高寺　柊里 (1)</v>
      </c>
      <c r="C2282" t="str">
        <f>IF($K2282="","",男子登録情報!$E2282)</f>
        <v>ﾀｶﾃﾗ ｼｭﾘ</v>
      </c>
      <c r="D2282" t="str">
        <f>IF($K2282="","",男子登録情報!$O2282&amp;" "&amp;男子登録情報!$N2282&amp;" ("&amp;LEFT(男子登録情報!$F2282,2)&amp;")")</f>
        <v>Shuri TAKATERA (03)</v>
      </c>
      <c r="E2282" t="str">
        <f>IF($K2282="","",男子登録情報!$P2282)</f>
        <v>JPN</v>
      </c>
      <c r="F2282" t="str">
        <f t="shared" si="35"/>
        <v>1</v>
      </c>
      <c r="G2282">
        <f>IF($K2282="","",男子登録情報!$M2282)</f>
        <v>28</v>
      </c>
      <c r="H2282">
        <f>IF($K2282="","",男子登録情報!$A2282)</f>
        <v>492356</v>
      </c>
      <c r="K2282">
        <f>IF(男子登録情報!$C2282="","",男子登録情報!$C2282)</f>
        <v>2281</v>
      </c>
      <c r="M2282">
        <f>IFERROR(IF(AND(402&lt;=VALUE(RIGHT(男子登録情報!$F2282,4)),競技会情報!$E$3*100+競技会情報!$G$3&gt;=VALUE(RIGHT(男子登録情報!$F2282,4))),VALUE(男子登録情報!$G2282)+1,VALUE(男子登録情報!$G2282)),"")</f>
        <v>19</v>
      </c>
      <c r="N2282" t="str">
        <f>IF($K2282="","",IF(男子登録情報!$H2282="北海道",男子登録情報!$H2282,LEFT(男子登録情報!$H2282,LEN(男子登録情報!$H2282)-1)))</f>
        <v>兵庫</v>
      </c>
      <c r="O2282" t="str">
        <f>IF($K2282="","",IF(LEN($N2282)=2,LEFT($N2282,1)&amp;"　"&amp;RIGHT($N2282,1)&amp;"・"&amp;男子登録情報!$I2282,$N2282&amp;"・"&amp;男子登録情報!$I2282))</f>
        <v>兵　庫・滝川第二</v>
      </c>
    </row>
    <row r="2283" spans="1:15" x14ac:dyDescent="0.55000000000000004">
      <c r="A2283">
        <f>IF($K2283="","",100000000+男子登録情報!$C2283)</f>
        <v>100002282</v>
      </c>
      <c r="B2283" t="str">
        <f>IF($K2283="","",男子登録情報!$D2283&amp;" ("&amp;男子登録情報!$K2283&amp;")")</f>
        <v>関口　智輝 (1)</v>
      </c>
      <c r="C2283" t="str">
        <f>IF($K2283="","",男子登録情報!$E2283)</f>
        <v>ｾｷｸﾞﾁ ｻﾄｷ</v>
      </c>
      <c r="D2283" t="str">
        <f>IF($K2283="","",男子登録情報!$O2283&amp;" "&amp;男子登録情報!$N2283&amp;" ("&amp;LEFT(男子登録情報!$F2283,2)&amp;")")</f>
        <v>Satoki SEKIGUCHI (03)</v>
      </c>
      <c r="E2283" t="str">
        <f>IF($K2283="","",男子登録情報!$P2283)</f>
        <v>JPN</v>
      </c>
      <c r="F2283" t="str">
        <f t="shared" si="35"/>
        <v>1</v>
      </c>
      <c r="G2283">
        <f>IF($K2283="","",男子登録情報!$M2283)</f>
        <v>28</v>
      </c>
      <c r="H2283">
        <f>IF($K2283="","",男子登録情報!$A2283)</f>
        <v>492356</v>
      </c>
      <c r="K2283">
        <f>IF(男子登録情報!$C2283="","",男子登録情報!$C2283)</f>
        <v>2282</v>
      </c>
      <c r="M2283">
        <f>IFERROR(IF(AND(402&lt;=VALUE(RIGHT(男子登録情報!$F2283,4)),競技会情報!$E$3*100+競技会情報!$G$3&gt;=VALUE(RIGHT(男子登録情報!$F2283,4))),VALUE(男子登録情報!$G2283)+1,VALUE(男子登録情報!$G2283)),"")</f>
        <v>19</v>
      </c>
      <c r="N2283" t="str">
        <f>IF($K2283="","",IF(男子登録情報!$H2283="北海道",男子登録情報!$H2283,LEFT(男子登録情報!$H2283,LEN(男子登録情報!$H2283)-1)))</f>
        <v>兵庫</v>
      </c>
      <c r="O2283" t="str">
        <f>IF($K2283="","",IF(LEN($N2283)=2,LEFT($N2283,1)&amp;"　"&amp;RIGHT($N2283,1)&amp;"・"&amp;男子登録情報!$I2283,$N2283&amp;"・"&amp;男子登録情報!$I2283))</f>
        <v>兵　庫・神戸第一</v>
      </c>
    </row>
    <row r="2284" spans="1:15" x14ac:dyDescent="0.55000000000000004">
      <c r="A2284">
        <f>IF($K2284="","",100000000+男子登録情報!$C2284)</f>
        <v>100002283</v>
      </c>
      <c r="B2284" t="str">
        <f>IF($K2284="","",男子登録情報!$D2284&amp;" ("&amp;男子登録情報!$K2284&amp;")")</f>
        <v>宮園　晃人 (1)</v>
      </c>
      <c r="C2284" t="str">
        <f>IF($K2284="","",男子登録情報!$E2284)</f>
        <v>ﾐﾔｿﾞﾉ ｱｷﾄ</v>
      </c>
      <c r="D2284" t="str">
        <f>IF($K2284="","",男子登録情報!$O2284&amp;" "&amp;男子登録情報!$N2284&amp;" ("&amp;LEFT(男子登録情報!$F2284,2)&amp;")")</f>
        <v>Akito MIYAZONO (03)</v>
      </c>
      <c r="E2284" t="str">
        <f>IF($K2284="","",男子登録情報!$P2284)</f>
        <v>JPN</v>
      </c>
      <c r="F2284" t="str">
        <f t="shared" si="35"/>
        <v>1</v>
      </c>
      <c r="G2284">
        <f>IF($K2284="","",男子登録情報!$M2284)</f>
        <v>28</v>
      </c>
      <c r="H2284">
        <f>IF($K2284="","",男子登録情報!$A2284)</f>
        <v>492356</v>
      </c>
      <c r="K2284">
        <f>IF(男子登録情報!$C2284="","",男子登録情報!$C2284)</f>
        <v>2283</v>
      </c>
      <c r="M2284">
        <f>IFERROR(IF(AND(402&lt;=VALUE(RIGHT(男子登録情報!$F2284,4)),競技会情報!$E$3*100+競技会情報!$G$3&gt;=VALUE(RIGHT(男子登録情報!$F2284,4))),VALUE(男子登録情報!$G2284)+1,VALUE(男子登録情報!$G2284)),"")</f>
        <v>19</v>
      </c>
      <c r="N2284" t="str">
        <f>IF($K2284="","",IF(男子登録情報!$H2284="北海道",男子登録情報!$H2284,LEFT(男子登録情報!$H2284,LEN(男子登録情報!$H2284)-1)))</f>
        <v>兵庫</v>
      </c>
      <c r="O2284" t="str">
        <f>IF($K2284="","",IF(LEN($N2284)=2,LEFT($N2284,1)&amp;"　"&amp;RIGHT($N2284,1)&amp;"・"&amp;男子登録情報!$I2284,$N2284&amp;"・"&amp;男子登録情報!$I2284))</f>
        <v>兵　庫・神戸北</v>
      </c>
    </row>
    <row r="2285" spans="1:15" x14ac:dyDescent="0.55000000000000004">
      <c r="A2285">
        <f>IF($K2285="","",100000000+男子登録情報!$C2285)</f>
        <v>100002284</v>
      </c>
      <c r="B2285" t="str">
        <f>IF($K2285="","",男子登録情報!$D2285&amp;" ("&amp;男子登録情報!$K2285&amp;")")</f>
        <v>杉谷　将太 (1)</v>
      </c>
      <c r="C2285" t="str">
        <f>IF($K2285="","",男子登録情報!$E2285)</f>
        <v>ｽｷﾞﾀﾆ ｼｮｳﾀ</v>
      </c>
      <c r="D2285" t="str">
        <f>IF($K2285="","",男子登録情報!$O2285&amp;" "&amp;男子登録情報!$N2285&amp;" ("&amp;LEFT(男子登録情報!$F2285,2)&amp;")")</f>
        <v>Shota SUGITANI (03)</v>
      </c>
      <c r="E2285" t="str">
        <f>IF($K2285="","",男子登録情報!$P2285)</f>
        <v>JPN</v>
      </c>
      <c r="F2285" t="str">
        <f t="shared" si="35"/>
        <v>1</v>
      </c>
      <c r="G2285">
        <f>IF($K2285="","",男子登録情報!$M2285)</f>
        <v>28</v>
      </c>
      <c r="H2285">
        <f>IF($K2285="","",男子登録情報!$A2285)</f>
        <v>492356</v>
      </c>
      <c r="K2285">
        <f>IF(男子登録情報!$C2285="","",男子登録情報!$C2285)</f>
        <v>2284</v>
      </c>
      <c r="M2285">
        <f>IFERROR(IF(AND(402&lt;=VALUE(RIGHT(男子登録情報!$F2285,4)),競技会情報!$E$3*100+競技会情報!$G$3&gt;=VALUE(RIGHT(男子登録情報!$F2285,4))),VALUE(男子登録情報!$G2285)+1,VALUE(男子登録情報!$G2285)),"")</f>
        <v>19</v>
      </c>
      <c r="N2285" t="str">
        <f>IF($K2285="","",IF(男子登録情報!$H2285="北海道",男子登録情報!$H2285,LEFT(男子登録情報!$H2285,LEN(男子登録情報!$H2285)-1)))</f>
        <v>兵庫</v>
      </c>
      <c r="O2285" t="str">
        <f>IF($K2285="","",IF(LEN($N2285)=2,LEFT($N2285,1)&amp;"　"&amp;RIGHT($N2285,1)&amp;"・"&amp;男子登録情報!$I2285,$N2285&amp;"・"&amp;男子登録情報!$I2285))</f>
        <v>兵　庫・明石清水</v>
      </c>
    </row>
    <row r="2286" spans="1:15" x14ac:dyDescent="0.55000000000000004">
      <c r="A2286">
        <f>IF($K2286="","",100000000+男子登録情報!$C2286)</f>
        <v>100002285</v>
      </c>
      <c r="B2286" t="str">
        <f>IF($K2286="","",男子登録情報!$D2286&amp;" ("&amp;男子登録情報!$K2286&amp;")")</f>
        <v>藤井　実範 (1)</v>
      </c>
      <c r="C2286" t="str">
        <f>IF($K2286="","",男子登録情報!$E2286)</f>
        <v>ﾌｼﾞｲ ﾐﾉﾘ</v>
      </c>
      <c r="D2286" t="str">
        <f>IF($K2286="","",男子登録情報!$O2286&amp;" "&amp;男子登録情報!$N2286&amp;" ("&amp;LEFT(男子登録情報!$F2286,2)&amp;")")</f>
        <v>Minori FUJII (04)</v>
      </c>
      <c r="E2286" t="str">
        <f>IF($K2286="","",男子登録情報!$P2286)</f>
        <v>JPN</v>
      </c>
      <c r="F2286" t="str">
        <f t="shared" si="35"/>
        <v>1</v>
      </c>
      <c r="G2286">
        <f>IF($K2286="","",男子登録情報!$M2286)</f>
        <v>28</v>
      </c>
      <c r="H2286">
        <f>IF($K2286="","",男子登録情報!$A2286)</f>
        <v>492356</v>
      </c>
      <c r="K2286">
        <f>IF(男子登録情報!$C2286="","",男子登録情報!$C2286)</f>
        <v>2285</v>
      </c>
      <c r="M2286">
        <f>IFERROR(IF(AND(402&lt;=VALUE(RIGHT(男子登録情報!$F2286,4)),競技会情報!$E$3*100+競技会情報!$G$3&gt;=VALUE(RIGHT(男子登録情報!$F2286,4))),VALUE(男子登録情報!$G2286)+1,VALUE(男子登録情報!$G2286)),"")</f>
        <v>18</v>
      </c>
      <c r="N2286" t="str">
        <f>IF($K2286="","",IF(男子登録情報!$H2286="北海道",男子登録情報!$H2286,LEFT(男子登録情報!$H2286,LEN(男子登録情報!$H2286)-1)))</f>
        <v>兵庫</v>
      </c>
      <c r="O2286" t="str">
        <f>IF($K2286="","",IF(LEN($N2286)=2,LEFT($N2286,1)&amp;"　"&amp;RIGHT($N2286,1)&amp;"・"&amp;男子登録情報!$I2286,$N2286&amp;"・"&amp;男子登録情報!$I2286))</f>
        <v>兵　庫・西宮今津</v>
      </c>
    </row>
    <row r="2287" spans="1:15" x14ac:dyDescent="0.55000000000000004">
      <c r="A2287">
        <f>IF($K2287="","",100000000+男子登録情報!$C2287)</f>
        <v>100002286</v>
      </c>
      <c r="B2287" t="str">
        <f>IF($K2287="","",男子登録情報!$D2287&amp;" ("&amp;男子登録情報!$K2287&amp;")")</f>
        <v>吉村　聖也 (1)</v>
      </c>
      <c r="C2287" t="str">
        <f>IF($K2287="","",男子登録情報!$E2287)</f>
        <v>ﾖｼﾑﾗ ｾｲﾔ</v>
      </c>
      <c r="D2287" t="str">
        <f>IF($K2287="","",男子登録情報!$O2287&amp;" "&amp;男子登録情報!$N2287&amp;" ("&amp;LEFT(男子登録情報!$F2287,2)&amp;")")</f>
        <v>Seiya YOSHIMURA (04)</v>
      </c>
      <c r="E2287" t="str">
        <f>IF($K2287="","",男子登録情報!$P2287)</f>
        <v>JPN</v>
      </c>
      <c r="F2287" t="str">
        <f t="shared" si="35"/>
        <v>1</v>
      </c>
      <c r="G2287">
        <f>IF($K2287="","",男子登録情報!$M2287)</f>
        <v>28</v>
      </c>
      <c r="H2287">
        <f>IF($K2287="","",男子登録情報!$A2287)</f>
        <v>492356</v>
      </c>
      <c r="K2287">
        <f>IF(男子登録情報!$C2287="","",男子登録情報!$C2287)</f>
        <v>2286</v>
      </c>
      <c r="M2287">
        <f>IFERROR(IF(AND(402&lt;=VALUE(RIGHT(男子登録情報!$F2287,4)),競技会情報!$E$3*100+競技会情報!$G$3&gt;=VALUE(RIGHT(男子登録情報!$F2287,4))),VALUE(男子登録情報!$G2287)+1,VALUE(男子登録情報!$G2287)),"")</f>
        <v>18</v>
      </c>
      <c r="N2287" t="str">
        <f>IF($K2287="","",IF(男子登録情報!$H2287="北海道",男子登録情報!$H2287,LEFT(男子登録情報!$H2287,LEN(男子登録情報!$H2287)-1)))</f>
        <v>兵庫</v>
      </c>
      <c r="O2287" t="str">
        <f>IF($K2287="","",IF(LEN($N2287)=2,LEFT($N2287,1)&amp;"　"&amp;RIGHT($N2287,1)&amp;"・"&amp;男子登録情報!$I2287,$N2287&amp;"・"&amp;男子登録情報!$I2287))</f>
        <v>兵　庫・神戸弘陵学園</v>
      </c>
    </row>
    <row r="2288" spans="1:15" x14ac:dyDescent="0.55000000000000004">
      <c r="A2288">
        <f>IF($K2288="","",100000000+男子登録情報!$C2288)</f>
        <v>100002287</v>
      </c>
      <c r="B2288" t="str">
        <f>IF($K2288="","",男子登録情報!$D2288&amp;" ("&amp;男子登録情報!$K2288&amp;")")</f>
        <v>岡田　拓海 (1)</v>
      </c>
      <c r="C2288" t="str">
        <f>IF($K2288="","",男子登録情報!$E2288)</f>
        <v>ｵｶﾀﾞ ﾀｸﾐ</v>
      </c>
      <c r="D2288" t="str">
        <f>IF($K2288="","",男子登録情報!$O2288&amp;" "&amp;男子登録情報!$N2288&amp;" ("&amp;LEFT(男子登録情報!$F2288,2)&amp;")")</f>
        <v>Takumi OKADA (03)</v>
      </c>
      <c r="E2288" t="str">
        <f>IF($K2288="","",男子登録情報!$P2288)</f>
        <v>JPN</v>
      </c>
      <c r="F2288" t="str">
        <f t="shared" si="35"/>
        <v>1</v>
      </c>
      <c r="G2288">
        <f>IF($K2288="","",男子登録情報!$M2288)</f>
        <v>28</v>
      </c>
      <c r="H2288">
        <f>IF($K2288="","",男子登録情報!$A2288)</f>
        <v>492205</v>
      </c>
      <c r="K2288">
        <f>IF(男子登録情報!$C2288="","",男子登録情報!$C2288)</f>
        <v>2287</v>
      </c>
      <c r="M2288">
        <f>IFERROR(IF(AND(402&lt;=VALUE(RIGHT(男子登録情報!$F2288,4)),競技会情報!$E$3*100+競技会情報!$G$3&gt;=VALUE(RIGHT(男子登録情報!$F2288,4))),VALUE(男子登録情報!$G2288)+1,VALUE(男子登録情報!$G2288)),"")</f>
        <v>19</v>
      </c>
      <c r="N2288" t="str">
        <f>IF($K2288="","",IF(男子登録情報!$H2288="北海道",男子登録情報!$H2288,LEFT(男子登録情報!$H2288,LEN(男子登録情報!$H2288)-1)))</f>
        <v>兵庫</v>
      </c>
      <c r="O2288" t="str">
        <f>IF($K2288="","",IF(LEN($N2288)=2,LEFT($N2288,1)&amp;"　"&amp;RIGHT($N2288,1)&amp;"・"&amp;男子登録情報!$I2288,$N2288&amp;"・"&amp;男子登録情報!$I2288))</f>
        <v>兵　庫・社</v>
      </c>
    </row>
    <row r="2289" spans="1:15" x14ac:dyDescent="0.55000000000000004">
      <c r="A2289">
        <f>IF($K2289="","",100000000+男子登録情報!$C2289)</f>
        <v>100002288</v>
      </c>
      <c r="B2289" t="str">
        <f>IF($K2289="","",男子登録情報!$D2289&amp;" ("&amp;男子登録情報!$K2289&amp;")")</f>
        <v>妹尾　楓真 (1)</v>
      </c>
      <c r="C2289" t="str">
        <f>IF($K2289="","",男子登録情報!$E2289)</f>
        <v>ｾﾉｵ ﾌｳﾏ</v>
      </c>
      <c r="D2289" t="str">
        <f>IF($K2289="","",男子登録情報!$O2289&amp;" "&amp;男子登録情報!$N2289&amp;" ("&amp;LEFT(男子登録情報!$F2289,2)&amp;")")</f>
        <v>Fuma SENO (03)</v>
      </c>
      <c r="E2289" t="str">
        <f>IF($K2289="","",男子登録情報!$P2289)</f>
        <v>JPN</v>
      </c>
      <c r="F2289" t="str">
        <f t="shared" si="35"/>
        <v>1</v>
      </c>
      <c r="G2289">
        <f>IF($K2289="","",男子登録情報!$M2289)</f>
        <v>28</v>
      </c>
      <c r="H2289">
        <f>IF($K2289="","",男子登録情報!$A2289)</f>
        <v>492205</v>
      </c>
      <c r="K2289">
        <f>IF(男子登録情報!$C2289="","",男子登録情報!$C2289)</f>
        <v>2288</v>
      </c>
      <c r="M2289">
        <f>IFERROR(IF(AND(402&lt;=VALUE(RIGHT(男子登録情報!$F2289,4)),競技会情報!$E$3*100+競技会情報!$G$3&gt;=VALUE(RIGHT(男子登録情報!$F2289,4))),VALUE(男子登録情報!$G2289)+1,VALUE(男子登録情報!$G2289)),"")</f>
        <v>19</v>
      </c>
      <c r="N2289" t="str">
        <f>IF($K2289="","",IF(男子登録情報!$H2289="北海道",男子登録情報!$H2289,LEFT(男子登録情報!$H2289,LEN(男子登録情報!$H2289)-1)))</f>
        <v>兵庫</v>
      </c>
      <c r="O2289" t="str">
        <f>IF($K2289="","",IF(LEN($N2289)=2,LEFT($N2289,1)&amp;"　"&amp;RIGHT($N2289,1)&amp;"・"&amp;男子登録情報!$I2289,$N2289&amp;"・"&amp;男子登録情報!$I2289))</f>
        <v>兵　庫・姫路商業</v>
      </c>
    </row>
    <row r="2290" spans="1:15" x14ac:dyDescent="0.55000000000000004">
      <c r="A2290">
        <f>IF($K2290="","",100000000+男子登録情報!$C2290)</f>
        <v>100002289</v>
      </c>
      <c r="B2290" t="str">
        <f>IF($K2290="","",男子登録情報!$D2290&amp;" ("&amp;男子登録情報!$K2290&amp;")")</f>
        <v>城山　剛 (1)</v>
      </c>
      <c r="C2290" t="str">
        <f>IF($K2290="","",男子登録情報!$E2290)</f>
        <v>ｼﾞｮｳﾔﾏ ｺﾞｳ</v>
      </c>
      <c r="D2290" t="str">
        <f>IF($K2290="","",男子登録情報!$O2290&amp;" "&amp;男子登録情報!$N2290&amp;" ("&amp;LEFT(男子登録情報!$F2290,2)&amp;")")</f>
        <v>Go JOYAMA (04)</v>
      </c>
      <c r="E2290" t="str">
        <f>IF($K2290="","",男子登録情報!$P2290)</f>
        <v>JPN</v>
      </c>
      <c r="F2290" t="str">
        <f t="shared" si="35"/>
        <v>1</v>
      </c>
      <c r="G2290">
        <f>IF($K2290="","",男子登録情報!$M2290)</f>
        <v>34</v>
      </c>
      <c r="H2290">
        <f>IF($K2290="","",男子登録情報!$A2290)</f>
        <v>492205</v>
      </c>
      <c r="K2290">
        <f>IF(男子登録情報!$C2290="","",男子登録情報!$C2290)</f>
        <v>2289</v>
      </c>
      <c r="M2290">
        <f>IFERROR(IF(AND(402&lt;=VALUE(RIGHT(男子登録情報!$F2290,4)),競技会情報!$E$3*100+競技会情報!$G$3&gt;=VALUE(RIGHT(男子登録情報!$F2290,4))),VALUE(男子登録情報!$G2290)+1,VALUE(男子登録情報!$G2290)),"")</f>
        <v>18</v>
      </c>
      <c r="N2290" t="str">
        <f>IF($K2290="","",IF(男子登録情報!$H2290="北海道",男子登録情報!$H2290,LEFT(男子登録情報!$H2290,LEN(男子登録情報!$H2290)-1)))</f>
        <v>広島</v>
      </c>
      <c r="O2290" t="str">
        <f>IF($K2290="","",IF(LEN($N2290)=2,LEFT($N2290,1)&amp;"　"&amp;RIGHT($N2290,1)&amp;"・"&amp;男子登録情報!$I2290,$N2290&amp;"・"&amp;男子登録情報!$I2290))</f>
        <v>広　島・広島皆実</v>
      </c>
    </row>
    <row r="2291" spans="1:15" x14ac:dyDescent="0.55000000000000004">
      <c r="A2291">
        <f>IF($K2291="","",100000000+男子登録情報!$C2291)</f>
        <v>100002290</v>
      </c>
      <c r="B2291" t="str">
        <f>IF($K2291="","",男子登録情報!$D2291&amp;" ("&amp;男子登録情報!$K2291&amp;")")</f>
        <v>新　博貴 (1)</v>
      </c>
      <c r="C2291" t="str">
        <f>IF($K2291="","",男子登録情報!$E2291)</f>
        <v>ｼﾝ ﾋﾛｷ</v>
      </c>
      <c r="D2291" t="str">
        <f>IF($K2291="","",男子登録情報!$O2291&amp;" "&amp;男子登録情報!$N2291&amp;" ("&amp;LEFT(男子登録情報!$F2291,2)&amp;")")</f>
        <v>Hiroki SHIN (03)</v>
      </c>
      <c r="E2291" t="str">
        <f>IF($K2291="","",男子登録情報!$P2291)</f>
        <v>JPN</v>
      </c>
      <c r="F2291" t="str">
        <f t="shared" si="35"/>
        <v>1</v>
      </c>
      <c r="G2291">
        <f>IF($K2291="","",男子登録情報!$M2291)</f>
        <v>28</v>
      </c>
      <c r="H2291">
        <f>IF($K2291="","",男子登録情報!$A2291)</f>
        <v>492205</v>
      </c>
      <c r="K2291">
        <f>IF(男子登録情報!$C2291="","",男子登録情報!$C2291)</f>
        <v>2290</v>
      </c>
      <c r="M2291">
        <f>IFERROR(IF(AND(402&lt;=VALUE(RIGHT(男子登録情報!$F2291,4)),競技会情報!$E$3*100+競技会情報!$G$3&gt;=VALUE(RIGHT(男子登録情報!$F2291,4))),VALUE(男子登録情報!$G2291)+1,VALUE(男子登録情報!$G2291)),"")</f>
        <v>19</v>
      </c>
      <c r="N2291" t="str">
        <f>IF($K2291="","",IF(男子登録情報!$H2291="北海道",男子登録情報!$H2291,LEFT(男子登録情報!$H2291,LEN(男子登録情報!$H2291)-1)))</f>
        <v>兵庫</v>
      </c>
      <c r="O2291" t="str">
        <f>IF($K2291="","",IF(LEN($N2291)=2,LEFT($N2291,1)&amp;"　"&amp;RIGHT($N2291,1)&amp;"・"&amp;男子登録情報!$I2291,$N2291&amp;"・"&amp;男子登録情報!$I2291))</f>
        <v>兵　庫・西宮北</v>
      </c>
    </row>
    <row r="2292" spans="1:15" x14ac:dyDescent="0.55000000000000004">
      <c r="A2292">
        <f>IF($K2292="","",100000000+男子登録情報!$C2292)</f>
        <v>100002291</v>
      </c>
      <c r="B2292" t="str">
        <f>IF($K2292="","",男子登録情報!$D2292&amp;" ("&amp;男子登録情報!$K2292&amp;")")</f>
        <v>河井　颯 (1)</v>
      </c>
      <c r="C2292" t="str">
        <f>IF($K2292="","",男子登録情報!$E2292)</f>
        <v>ｶﾜｲ ﾊﾔﾃ</v>
      </c>
      <c r="D2292" t="str">
        <f>IF($K2292="","",男子登録情報!$O2292&amp;" "&amp;男子登録情報!$N2292&amp;" ("&amp;LEFT(男子登録情報!$F2292,2)&amp;")")</f>
        <v>Hayate KAWAI (03)</v>
      </c>
      <c r="E2292" t="str">
        <f>IF($K2292="","",男子登録情報!$P2292)</f>
        <v>JPN</v>
      </c>
      <c r="F2292" t="str">
        <f t="shared" si="35"/>
        <v>1</v>
      </c>
      <c r="G2292">
        <f>IF($K2292="","",男子登録情報!$M2292)</f>
        <v>27</v>
      </c>
      <c r="H2292">
        <f>IF($K2292="","",男子登録情報!$A2292)</f>
        <v>492205</v>
      </c>
      <c r="K2292">
        <f>IF(男子登録情報!$C2292="","",男子登録情報!$C2292)</f>
        <v>2291</v>
      </c>
      <c r="M2292">
        <f>IFERROR(IF(AND(402&lt;=VALUE(RIGHT(男子登録情報!$F2292,4)),競技会情報!$E$3*100+競技会情報!$G$3&gt;=VALUE(RIGHT(男子登録情報!$F2292,4))),VALUE(男子登録情報!$G2292)+1,VALUE(男子登録情報!$G2292)),"")</f>
        <v>19</v>
      </c>
      <c r="N2292" t="str">
        <f>IF($K2292="","",IF(男子登録情報!$H2292="北海道",男子登録情報!$H2292,LEFT(男子登録情報!$H2292,LEN(男子登録情報!$H2292)-1)))</f>
        <v>大阪</v>
      </c>
      <c r="O2292" t="str">
        <f>IF($K2292="","",IF(LEN($N2292)=2,LEFT($N2292,1)&amp;"　"&amp;RIGHT($N2292,1)&amp;"・"&amp;男子登録情報!$I2292,$N2292&amp;"・"&amp;男子登録情報!$I2292))</f>
        <v>大　阪・日根野</v>
      </c>
    </row>
    <row r="2293" spans="1:15" x14ac:dyDescent="0.55000000000000004">
      <c r="A2293">
        <f>IF($K2293="","",100000000+男子登録情報!$C2293)</f>
        <v>100002292</v>
      </c>
      <c r="B2293" t="str">
        <f>IF($K2293="","",男子登録情報!$D2293&amp;" ("&amp;男子登録情報!$K2293&amp;")")</f>
        <v>中井　真太郎 (1)</v>
      </c>
      <c r="C2293" t="str">
        <f>IF($K2293="","",男子登録情報!$E2293)</f>
        <v>ﾅｶｲ ｼﾝﾀﾛｳ</v>
      </c>
      <c r="D2293" t="str">
        <f>IF($K2293="","",男子登録情報!$O2293&amp;" "&amp;男子登録情報!$N2293&amp;" ("&amp;LEFT(男子登録情報!$F2293,2)&amp;")")</f>
        <v>Shintaro NAKAI (03)</v>
      </c>
      <c r="E2293" t="str">
        <f>IF($K2293="","",男子登録情報!$P2293)</f>
        <v>JPN</v>
      </c>
      <c r="F2293" t="str">
        <f t="shared" si="35"/>
        <v>1</v>
      </c>
      <c r="G2293">
        <f>IF($K2293="","",男子登録情報!$M2293)</f>
        <v>27</v>
      </c>
      <c r="H2293">
        <f>IF($K2293="","",男子登録情報!$A2293)</f>
        <v>492205</v>
      </c>
      <c r="K2293">
        <f>IF(男子登録情報!$C2293="","",男子登録情報!$C2293)</f>
        <v>2292</v>
      </c>
      <c r="M2293">
        <f>IFERROR(IF(AND(402&lt;=VALUE(RIGHT(男子登録情報!$F2293,4)),競技会情報!$E$3*100+競技会情報!$G$3&gt;=VALUE(RIGHT(男子登録情報!$F2293,4))),VALUE(男子登録情報!$G2293)+1,VALUE(男子登録情報!$G2293)),"")</f>
        <v>19</v>
      </c>
      <c r="N2293" t="str">
        <f>IF($K2293="","",IF(男子登録情報!$H2293="北海道",男子登録情報!$H2293,LEFT(男子登録情報!$H2293,LEN(男子登録情報!$H2293)-1)))</f>
        <v>大阪</v>
      </c>
      <c r="O2293" t="str">
        <f>IF($K2293="","",IF(LEN($N2293)=2,LEFT($N2293,1)&amp;"　"&amp;RIGHT($N2293,1)&amp;"・"&amp;男子登録情報!$I2293,$N2293&amp;"・"&amp;男子登録情報!$I2293))</f>
        <v>大　阪・吹田東</v>
      </c>
    </row>
    <row r="2294" spans="1:15" x14ac:dyDescent="0.55000000000000004">
      <c r="A2294">
        <f>IF($K2294="","",100000000+男子登録情報!$C2294)</f>
        <v>100002293</v>
      </c>
      <c r="B2294" t="str">
        <f>IF($K2294="","",男子登録情報!$D2294&amp;" ("&amp;男子登録情報!$K2294&amp;")")</f>
        <v>朝比奈　成紀 (3)</v>
      </c>
      <c r="C2294" t="str">
        <f>IF($K2294="","",男子登録情報!$E2294)</f>
        <v>ｱｻﾋﾅ ﾅﾙｷ</v>
      </c>
      <c r="D2294" t="str">
        <f>IF($K2294="","",男子登録情報!$O2294&amp;" "&amp;男子登録情報!$N2294&amp;" ("&amp;LEFT(男子登録情報!$F2294,2)&amp;")")</f>
        <v>Naruki ASAHINA (02)</v>
      </c>
      <c r="E2294" t="str">
        <f>IF($K2294="","",男子登録情報!$P2294)</f>
        <v>JPN</v>
      </c>
      <c r="F2294" t="str">
        <f t="shared" si="35"/>
        <v>1</v>
      </c>
      <c r="G2294">
        <f>IF($K2294="","",男子登録情報!$M2294)</f>
        <v>28</v>
      </c>
      <c r="H2294">
        <f>IF($K2294="","",男子登録情報!$A2294)</f>
        <v>492232</v>
      </c>
      <c r="K2294">
        <f>IF(男子登録情報!$C2294="","",男子登録情報!$C2294)</f>
        <v>2293</v>
      </c>
      <c r="M2294">
        <f>IFERROR(IF(AND(402&lt;=VALUE(RIGHT(男子登録情報!$F2294,4)),競技会情報!$E$3*100+競技会情報!$G$3&gt;=VALUE(RIGHT(男子登録情報!$F2294,4))),VALUE(男子登録情報!$G2294)+1,VALUE(男子登録情報!$G2294)),"")</f>
        <v>20</v>
      </c>
      <c r="N2294" t="str">
        <f>IF($K2294="","",IF(男子登録情報!$H2294="北海道",男子登録情報!$H2294,LEFT(男子登録情報!$H2294,LEN(男子登録情報!$H2294)-1)))</f>
        <v>兵庫</v>
      </c>
      <c r="O2294" t="str">
        <f>IF($K2294="","",IF(LEN($N2294)=2,LEFT($N2294,1)&amp;"　"&amp;RIGHT($N2294,1)&amp;"・"&amp;男子登録情報!$I2294,$N2294&amp;"・"&amp;男子登録情報!$I2294))</f>
        <v>兵　庫・三田学園</v>
      </c>
    </row>
    <row r="2295" spans="1:15" x14ac:dyDescent="0.55000000000000004">
      <c r="A2295">
        <f>IF($K2295="","",100000000+男子登録情報!$C2295)</f>
        <v>100002294</v>
      </c>
      <c r="B2295" t="str">
        <f>IF($K2295="","",男子登録情報!$D2295&amp;" ("&amp;男子登録情報!$K2295&amp;")")</f>
        <v>上野　竜樹 (2)</v>
      </c>
      <c r="C2295" t="str">
        <f>IF($K2295="","",男子登録情報!$E2295)</f>
        <v>ｳｴﾉ ﾀﾂｷ</v>
      </c>
      <c r="D2295" t="str">
        <f>IF($K2295="","",男子登録情報!$O2295&amp;" "&amp;男子登録情報!$N2295&amp;" ("&amp;LEFT(男子登録情報!$F2295,2)&amp;")")</f>
        <v>Tatsuki UENO (03)</v>
      </c>
      <c r="E2295" t="str">
        <f>IF($K2295="","",男子登録情報!$P2295)</f>
        <v>JPN</v>
      </c>
      <c r="F2295" t="str">
        <f t="shared" si="35"/>
        <v>1</v>
      </c>
      <c r="G2295">
        <f>IF($K2295="","",男子登録情報!$M2295)</f>
        <v>28</v>
      </c>
      <c r="H2295">
        <f>IF($K2295="","",男子登録情報!$A2295)</f>
        <v>492232</v>
      </c>
      <c r="K2295">
        <f>IF(男子登録情報!$C2295="","",男子登録情報!$C2295)</f>
        <v>2294</v>
      </c>
      <c r="M2295">
        <f>IFERROR(IF(AND(402&lt;=VALUE(RIGHT(男子登録情報!$F2295,4)),競技会情報!$E$3*100+競技会情報!$G$3&gt;=VALUE(RIGHT(男子登録情報!$F2295,4))),VALUE(男子登録情報!$G2295)+1,VALUE(男子登録情報!$G2295)),"")</f>
        <v>19</v>
      </c>
      <c r="N2295" t="str">
        <f>IF($K2295="","",IF(男子登録情報!$H2295="北海道",男子登録情報!$H2295,LEFT(男子登録情報!$H2295,LEN(男子登録情報!$H2295)-1)))</f>
        <v>兵庫</v>
      </c>
      <c r="O2295" t="str">
        <f>IF($K2295="","",IF(LEN($N2295)=2,LEFT($N2295,1)&amp;"　"&amp;RIGHT($N2295,1)&amp;"・"&amp;男子登録情報!$I2295,$N2295&amp;"・"&amp;男子登録情報!$I2295))</f>
        <v>兵　庫・尼崎稲園</v>
      </c>
    </row>
    <row r="2296" spans="1:15" x14ac:dyDescent="0.55000000000000004">
      <c r="A2296">
        <f>IF($K2296="","",100000000+男子登録情報!$C2296)</f>
        <v>100002295</v>
      </c>
      <c r="B2296" t="str">
        <f>IF($K2296="","",男子登録情報!$D2296&amp;" ("&amp;男子登録情報!$K2296&amp;")")</f>
        <v>西藤　聖弥 (1)</v>
      </c>
      <c r="C2296" t="str">
        <f>IF($K2296="","",男子登録情報!$E2296)</f>
        <v>ｻｲﾄｳ ｾｲﾔ</v>
      </c>
      <c r="D2296" t="str">
        <f>IF($K2296="","",男子登録情報!$O2296&amp;" "&amp;男子登録情報!$N2296&amp;" ("&amp;LEFT(男子登録情報!$F2296,2)&amp;")")</f>
        <v>Seiya SAITO (02)</v>
      </c>
      <c r="E2296" t="str">
        <f>IF($K2296="","",男子登録情報!$P2296)</f>
        <v>JPN</v>
      </c>
      <c r="F2296" t="str">
        <f t="shared" si="35"/>
        <v>1</v>
      </c>
      <c r="G2296">
        <f>IF($K2296="","",男子登録情報!$M2296)</f>
        <v>28</v>
      </c>
      <c r="H2296">
        <f>IF($K2296="","",男子登録情報!$A2296)</f>
        <v>492232</v>
      </c>
      <c r="K2296">
        <f>IF(男子登録情報!$C2296="","",男子登録情報!$C2296)</f>
        <v>2295</v>
      </c>
      <c r="M2296">
        <f>IFERROR(IF(AND(402&lt;=VALUE(RIGHT(男子登録情報!$F2296,4)),競技会情報!$E$3*100+競技会情報!$G$3&gt;=VALUE(RIGHT(男子登録情報!$F2296,4))),VALUE(男子登録情報!$G2296)+1,VALUE(男子登録情報!$G2296)),"")</f>
        <v>20</v>
      </c>
      <c r="N2296" t="str">
        <f>IF($K2296="","",IF(男子登録情報!$H2296="北海道",男子登録情報!$H2296,LEFT(男子登録情報!$H2296,LEN(男子登録情報!$H2296)-1)))</f>
        <v>兵庫</v>
      </c>
      <c r="O2296" t="str">
        <f>IF($K2296="","",IF(LEN($N2296)=2,LEFT($N2296,1)&amp;"　"&amp;RIGHT($N2296,1)&amp;"・"&amp;男子登録情報!$I2296,$N2296&amp;"・"&amp;男子登録情報!$I2296))</f>
        <v>兵　庫・北摂三田</v>
      </c>
    </row>
    <row r="2297" spans="1:15" x14ac:dyDescent="0.55000000000000004">
      <c r="A2297">
        <f>IF($K2297="","",100000000+男子登録情報!$C2297)</f>
        <v>100002296</v>
      </c>
      <c r="B2297" t="str">
        <f>IF($K2297="","",男子登録情報!$D2297&amp;" ("&amp;男子登録情報!$K2297&amp;")")</f>
        <v>塩見　遼平 (1)</v>
      </c>
      <c r="C2297" t="str">
        <f>IF($K2297="","",男子登録情報!$E2297)</f>
        <v>ｼｵﾐ ﾘｮｳﾍｲ</v>
      </c>
      <c r="D2297" t="str">
        <f>IF($K2297="","",男子登録情報!$O2297&amp;" "&amp;男子登録情報!$N2297&amp;" ("&amp;LEFT(男子登録情報!$F2297,2)&amp;")")</f>
        <v>Ryohei SHIOMI  (03)</v>
      </c>
      <c r="E2297" t="str">
        <f>IF($K2297="","",男子登録情報!$P2297)</f>
        <v>JPN</v>
      </c>
      <c r="F2297" t="str">
        <f t="shared" si="35"/>
        <v>1</v>
      </c>
      <c r="G2297">
        <f>IF($K2297="","",男子登録情報!$M2297)</f>
        <v>26</v>
      </c>
      <c r="H2297">
        <f>IF($K2297="","",男子登録情報!$A2297)</f>
        <v>492232</v>
      </c>
      <c r="K2297">
        <f>IF(男子登録情報!$C2297="","",男子登録情報!$C2297)</f>
        <v>2296</v>
      </c>
      <c r="M2297">
        <f>IFERROR(IF(AND(402&lt;=VALUE(RIGHT(男子登録情報!$F2297,4)),競技会情報!$E$3*100+競技会情報!$G$3&gt;=VALUE(RIGHT(男子登録情報!$F2297,4))),VALUE(男子登録情報!$G2297)+1,VALUE(男子登録情報!$G2297)),"")</f>
        <v>19</v>
      </c>
      <c r="N2297" t="str">
        <f>IF($K2297="","",IF(男子登録情報!$H2297="北海道",男子登録情報!$H2297,LEFT(男子登録情報!$H2297,LEN(男子登録情報!$H2297)-1)))</f>
        <v>京都</v>
      </c>
      <c r="O2297" t="str">
        <f>IF($K2297="","",IF(LEN($N2297)=2,LEFT($N2297,1)&amp;"　"&amp;RIGHT($N2297,1)&amp;"・"&amp;男子登録情報!$I2297,$N2297&amp;"・"&amp;男子登録情報!$I2297))</f>
        <v>京　都・東山</v>
      </c>
    </row>
    <row r="2298" spans="1:15" x14ac:dyDescent="0.55000000000000004">
      <c r="A2298">
        <f>IF($K2298="","",100000000+男子登録情報!$C2298)</f>
        <v>100002297</v>
      </c>
      <c r="B2298" t="str">
        <f>IF($K2298="","",男子登録情報!$D2298&amp;" ("&amp;男子登録情報!$K2298&amp;")")</f>
        <v>松村　大二郎 (1)</v>
      </c>
      <c r="C2298" t="str">
        <f>IF($K2298="","",男子登録情報!$E2298)</f>
        <v>ﾏﾂﾑﾗ ﾀﾞｲｼﾞﾛｳ</v>
      </c>
      <c r="D2298" t="str">
        <f>IF($K2298="","",男子登録情報!$O2298&amp;" "&amp;男子登録情報!$N2298&amp;" ("&amp;LEFT(男子登録情報!$F2298,2)&amp;")")</f>
        <v>Daijiro MATSUMURA (03)</v>
      </c>
      <c r="E2298" t="str">
        <f>IF($K2298="","",男子登録情報!$P2298)</f>
        <v>JPN</v>
      </c>
      <c r="F2298" t="str">
        <f t="shared" si="35"/>
        <v>1</v>
      </c>
      <c r="G2298">
        <f>IF($K2298="","",男子登録情報!$M2298)</f>
        <v>28</v>
      </c>
      <c r="H2298">
        <f>IF($K2298="","",男子登録情報!$A2298)</f>
        <v>492232</v>
      </c>
      <c r="K2298">
        <f>IF(男子登録情報!$C2298="","",男子登録情報!$C2298)</f>
        <v>2297</v>
      </c>
      <c r="M2298">
        <f>IFERROR(IF(AND(402&lt;=VALUE(RIGHT(男子登録情報!$F2298,4)),競技会情報!$E$3*100+競技会情報!$G$3&gt;=VALUE(RIGHT(男子登録情報!$F2298,4))),VALUE(男子登録情報!$G2298)+1,VALUE(男子登録情報!$G2298)),"")</f>
        <v>19</v>
      </c>
      <c r="N2298" t="str">
        <f>IF($K2298="","",IF(男子登録情報!$H2298="北海道",男子登録情報!$H2298,LEFT(男子登録情報!$H2298,LEN(男子登録情報!$H2298)-1)))</f>
        <v>兵庫</v>
      </c>
      <c r="O2298" t="str">
        <f>IF($K2298="","",IF(LEN($N2298)=2,LEFT($N2298,1)&amp;"　"&amp;RIGHT($N2298,1)&amp;"・"&amp;男子登録情報!$I2298,$N2298&amp;"・"&amp;男子登録情報!$I2298))</f>
        <v>兵　庫・神戸鈴蘭台</v>
      </c>
    </row>
    <row r="2299" spans="1:15" x14ac:dyDescent="0.55000000000000004">
      <c r="A2299">
        <f>IF($K2299="","",100000000+男子登録情報!$C2299)</f>
        <v>100002298</v>
      </c>
      <c r="B2299" t="str">
        <f>IF($K2299="","",男子登録情報!$D2299&amp;" ("&amp;男子登録情報!$K2299&amp;")")</f>
        <v>竹内　鴻 (1)</v>
      </c>
      <c r="C2299" t="str">
        <f>IF($K2299="","",男子登録情報!$E2299)</f>
        <v>ﾀｹｳﾁ ｺｳ</v>
      </c>
      <c r="D2299" t="str">
        <f>IF($K2299="","",男子登録情報!$O2299&amp;" "&amp;男子登録情報!$N2299&amp;" ("&amp;LEFT(男子登録情報!$F2299,2)&amp;")")</f>
        <v>Ko TAKEUCHI (03)</v>
      </c>
      <c r="E2299" t="str">
        <f>IF($K2299="","",男子登録情報!$P2299)</f>
        <v>JPN</v>
      </c>
      <c r="F2299" t="str">
        <f t="shared" si="35"/>
        <v>1</v>
      </c>
      <c r="G2299">
        <f>IF($K2299="","",男子登録情報!$M2299)</f>
        <v>34</v>
      </c>
      <c r="H2299">
        <f>IF($K2299="","",男子登録情報!$A2299)</f>
        <v>492232</v>
      </c>
      <c r="K2299">
        <f>IF(男子登録情報!$C2299="","",男子登録情報!$C2299)</f>
        <v>2298</v>
      </c>
      <c r="M2299">
        <f>IFERROR(IF(AND(402&lt;=VALUE(RIGHT(男子登録情報!$F2299,4)),競技会情報!$E$3*100+競技会情報!$G$3&gt;=VALUE(RIGHT(男子登録情報!$F2299,4))),VALUE(男子登録情報!$G2299)+1,VALUE(男子登録情報!$G2299)),"")</f>
        <v>19</v>
      </c>
      <c r="N2299" t="str">
        <f>IF($K2299="","",IF(男子登録情報!$H2299="北海道",男子登録情報!$H2299,LEFT(男子登録情報!$H2299,LEN(男子登録情報!$H2299)-1)))</f>
        <v>広島</v>
      </c>
      <c r="O2299" t="str">
        <f>IF($K2299="","",IF(LEN($N2299)=2,LEFT($N2299,1)&amp;"　"&amp;RIGHT($N2299,1)&amp;"・"&amp;男子登録情報!$I2299,$N2299&amp;"・"&amp;男子登録情報!$I2299))</f>
        <v>広　島・福山誠之館</v>
      </c>
    </row>
    <row r="2300" spans="1:15" x14ac:dyDescent="0.55000000000000004">
      <c r="A2300">
        <f>IF($K2300="","",100000000+男子登録情報!$C2300)</f>
        <v>100002299</v>
      </c>
      <c r="B2300" t="str">
        <f>IF($K2300="","",男子登録情報!$D2300&amp;" ("&amp;男子登録情報!$K2300&amp;")")</f>
        <v>藤原　巧 (1)</v>
      </c>
      <c r="C2300" t="str">
        <f>IF($K2300="","",男子登録情報!$E2300)</f>
        <v>ﾌｼﾞﾜﾗ ﾀｸﾐ</v>
      </c>
      <c r="D2300" t="str">
        <f>IF($K2300="","",男子登録情報!$O2300&amp;" "&amp;男子登録情報!$N2300&amp;" ("&amp;LEFT(男子登録情報!$F2300,2)&amp;")")</f>
        <v>Takumi FUJIWARA (03)</v>
      </c>
      <c r="E2300" t="str">
        <f>IF($K2300="","",男子登録情報!$P2300)</f>
        <v>JPN</v>
      </c>
      <c r="F2300" t="str">
        <f t="shared" si="35"/>
        <v>1</v>
      </c>
      <c r="G2300">
        <f>IF($K2300="","",男子登録情報!$M2300)</f>
        <v>28</v>
      </c>
      <c r="H2300">
        <f>IF($K2300="","",男子登録情報!$A2300)</f>
        <v>492232</v>
      </c>
      <c r="K2300">
        <f>IF(男子登録情報!$C2300="","",男子登録情報!$C2300)</f>
        <v>2299</v>
      </c>
      <c r="M2300">
        <f>IFERROR(IF(AND(402&lt;=VALUE(RIGHT(男子登録情報!$F2300,4)),競技会情報!$E$3*100+競技会情報!$G$3&gt;=VALUE(RIGHT(男子登録情報!$F2300,4))),VALUE(男子登録情報!$G2300)+1,VALUE(男子登録情報!$G2300)),"")</f>
        <v>18</v>
      </c>
      <c r="N2300" t="str">
        <f>IF($K2300="","",IF(男子登録情報!$H2300="北海道",男子登録情報!$H2300,LEFT(男子登録情報!$H2300,LEN(男子登録情報!$H2300)-1)))</f>
        <v>兵庫</v>
      </c>
      <c r="O2300" t="str">
        <f>IF($K2300="","",IF(LEN($N2300)=2,LEFT($N2300,1)&amp;"　"&amp;RIGHT($N2300,1)&amp;"・"&amp;男子登録情報!$I2300,$N2300&amp;"・"&amp;男子登録情報!$I2300))</f>
        <v>兵　庫・須磨東</v>
      </c>
    </row>
    <row r="2301" spans="1:15" x14ac:dyDescent="0.55000000000000004">
      <c r="A2301">
        <f>IF($K2301="","",100000000+男子登録情報!$C2301)</f>
        <v>100002300</v>
      </c>
      <c r="B2301" t="str">
        <f>IF($K2301="","",男子登録情報!$D2301&amp;" ("&amp;男子登録情報!$K2301&amp;")")</f>
        <v>三千田　雅治 (1)</v>
      </c>
      <c r="C2301" t="str">
        <f>IF($K2301="","",男子登録情報!$E2301)</f>
        <v>ﾐﾁﾀﾞ ﾏｻﾊﾙ</v>
      </c>
      <c r="D2301" t="str">
        <f>IF($K2301="","",男子登録情報!$O2301&amp;" "&amp;男子登録情報!$N2301&amp;" ("&amp;LEFT(男子登録情報!$F2301,2)&amp;")")</f>
        <v>Masaharu MICHIDA (03)</v>
      </c>
      <c r="E2301" t="str">
        <f>IF($K2301="","",男子登録情報!$P2301)</f>
        <v>JPN</v>
      </c>
      <c r="F2301" t="str">
        <f t="shared" si="35"/>
        <v>1</v>
      </c>
      <c r="G2301">
        <f>IF($K2301="","",男子登録情報!$M2301)</f>
        <v>28</v>
      </c>
      <c r="H2301">
        <f>IF($K2301="","",男子登録情報!$A2301)</f>
        <v>492232</v>
      </c>
      <c r="K2301">
        <f>IF(男子登録情報!$C2301="","",男子登録情報!$C2301)</f>
        <v>2300</v>
      </c>
      <c r="M2301">
        <f>IFERROR(IF(AND(402&lt;=VALUE(RIGHT(男子登録情報!$F2301,4)),競技会情報!$E$3*100+競技会情報!$G$3&gt;=VALUE(RIGHT(男子登録情報!$F2301,4))),VALUE(男子登録情報!$G2301)+1,VALUE(男子登録情報!$G2301)),"")</f>
        <v>19</v>
      </c>
      <c r="N2301" t="str">
        <f>IF($K2301="","",IF(男子登録情報!$H2301="北海道",男子登録情報!$H2301,LEFT(男子登録情報!$H2301,LEN(男子登録情報!$H2301)-1)))</f>
        <v>兵庫</v>
      </c>
      <c r="O2301" t="str">
        <f>IF($K2301="","",IF(LEN($N2301)=2,LEFT($N2301,1)&amp;"　"&amp;RIGHT($N2301,1)&amp;"・"&amp;男子登録情報!$I2301,$N2301&amp;"・"&amp;男子登録情報!$I2301))</f>
        <v>兵　庫・西宮北</v>
      </c>
    </row>
    <row r="2302" spans="1:15" x14ac:dyDescent="0.55000000000000004">
      <c r="A2302">
        <f>IF($K2302="","",100000000+男子登録情報!$C2302)</f>
        <v>100002301</v>
      </c>
      <c r="B2302" t="str">
        <f>IF($K2302="","",男子登録情報!$D2302&amp;" ("&amp;男子登録情報!$K2302&amp;")")</f>
        <v>高橋　周吾 (1)</v>
      </c>
      <c r="C2302" t="str">
        <f>IF($K2302="","",男子登録情報!$E2302)</f>
        <v>ﾀｶﾊｼ ｼｭｳｺﾞ</v>
      </c>
      <c r="D2302" t="str">
        <f>IF($K2302="","",男子登録情報!$O2302&amp;" "&amp;男子登録情報!$N2302&amp;" ("&amp;LEFT(男子登録情報!$F2302,2)&amp;")")</f>
        <v>Shugo TAKAHASHI (04)</v>
      </c>
      <c r="E2302" t="str">
        <f>IF($K2302="","",男子登録情報!$P2302)</f>
        <v>JPN</v>
      </c>
      <c r="F2302" t="str">
        <f t="shared" si="35"/>
        <v>1</v>
      </c>
      <c r="G2302">
        <f>IF($K2302="","",男子登録情報!$M2302)</f>
        <v>38</v>
      </c>
      <c r="H2302">
        <f>IF($K2302="","",男子登録情報!$A2302)</f>
        <v>492232</v>
      </c>
      <c r="K2302">
        <f>IF(男子登録情報!$C2302="","",男子登録情報!$C2302)</f>
        <v>2301</v>
      </c>
      <c r="M2302">
        <f>IFERROR(IF(AND(402&lt;=VALUE(RIGHT(男子登録情報!$F2302,4)),競技会情報!$E$3*100+競技会情報!$G$3&gt;=VALUE(RIGHT(男子登録情報!$F2302,4))),VALUE(男子登録情報!$G2302)+1,VALUE(男子登録情報!$G2302)),"")</f>
        <v>18</v>
      </c>
      <c r="N2302" t="str">
        <f>IF($K2302="","",IF(男子登録情報!$H2302="北海道",男子登録情報!$H2302,LEFT(男子登録情報!$H2302,LEN(男子登録情報!$H2302)-1)))</f>
        <v>愛媛</v>
      </c>
      <c r="O2302" t="str">
        <f>IF($K2302="","",IF(LEN($N2302)=2,LEFT($N2302,1)&amp;"　"&amp;RIGHT($N2302,1)&amp;"・"&amp;男子登録情報!$I2302,$N2302&amp;"・"&amp;男子登録情報!$I2302))</f>
        <v>愛　媛・新居浜西</v>
      </c>
    </row>
    <row r="2303" spans="1:15" x14ac:dyDescent="0.55000000000000004">
      <c r="A2303">
        <f>IF($K2303="","",100000000+男子登録情報!$C2303)</f>
        <v>100002302</v>
      </c>
      <c r="B2303" t="str">
        <f>IF($K2303="","",男子登録情報!$D2303&amp;" ("&amp;男子登録情報!$K2303&amp;")")</f>
        <v>清永　航平 (1)</v>
      </c>
      <c r="C2303" t="str">
        <f>IF($K2303="","",男子登録情報!$E2303)</f>
        <v>ｷﾖﾅｶﾞ ｺｳﾍｲ</v>
      </c>
      <c r="D2303" t="str">
        <f>IF($K2303="","",男子登録情報!$O2303&amp;" "&amp;男子登録情報!$N2303&amp;" ("&amp;LEFT(男子登録情報!$F2303,2)&amp;")")</f>
        <v>Kohei KIYONAGA (03)</v>
      </c>
      <c r="E2303" t="str">
        <f>IF($K2303="","",男子登録情報!$P2303)</f>
        <v>JPN</v>
      </c>
      <c r="F2303" t="str">
        <f t="shared" si="35"/>
        <v>1</v>
      </c>
      <c r="G2303">
        <f>IF($K2303="","",男子登録情報!$M2303)</f>
        <v>28</v>
      </c>
      <c r="H2303">
        <f>IF($K2303="","",男子登録情報!$A2303)</f>
        <v>492232</v>
      </c>
      <c r="K2303">
        <f>IF(男子登録情報!$C2303="","",男子登録情報!$C2303)</f>
        <v>2302</v>
      </c>
      <c r="M2303">
        <f>IFERROR(IF(AND(402&lt;=VALUE(RIGHT(男子登録情報!$F2303,4)),競技会情報!$E$3*100+競技会情報!$G$3&gt;=VALUE(RIGHT(男子登録情報!$F2303,4))),VALUE(男子登録情報!$G2303)+1,VALUE(男子登録情報!$G2303)),"")</f>
        <v>19</v>
      </c>
      <c r="N2303" t="str">
        <f>IF($K2303="","",IF(男子登録情報!$H2303="北海道",男子登録情報!$H2303,LEFT(男子登録情報!$H2303,LEN(男子登録情報!$H2303)-1)))</f>
        <v>兵庫</v>
      </c>
      <c r="O2303" t="str">
        <f>IF($K2303="","",IF(LEN($N2303)=2,LEFT($N2303,1)&amp;"　"&amp;RIGHT($N2303,1)&amp;"・"&amp;男子登録情報!$I2303,$N2303&amp;"・"&amp;男子登録情報!$I2303))</f>
        <v>兵　庫・関西学院</v>
      </c>
    </row>
    <row r="2304" spans="1:15" x14ac:dyDescent="0.55000000000000004">
      <c r="A2304">
        <f>IF($K2304="","",100000000+男子登録情報!$C2304)</f>
        <v>100002303</v>
      </c>
      <c r="B2304" t="str">
        <f>IF($K2304="","",男子登録情報!$D2304&amp;" ("&amp;男子登録情報!$K2304&amp;")")</f>
        <v>源　佳己 (1)</v>
      </c>
      <c r="C2304" t="str">
        <f>IF($K2304="","",男子登録情報!$E2304)</f>
        <v>ｹﾞﾝ ﾖｼｷ</v>
      </c>
      <c r="D2304" t="str">
        <f>IF($K2304="","",男子登録情報!$O2304&amp;" "&amp;男子登録情報!$N2304&amp;" ("&amp;LEFT(男子登録情報!$F2304,2)&amp;")")</f>
        <v>Yoshiki GEN (03)</v>
      </c>
      <c r="E2304" t="str">
        <f>IF($K2304="","",男子登録情報!$P2304)</f>
        <v>JPN</v>
      </c>
      <c r="F2304" t="str">
        <f t="shared" si="35"/>
        <v>1</v>
      </c>
      <c r="G2304">
        <f>IF($K2304="","",男子登録情報!$M2304)</f>
        <v>28</v>
      </c>
      <c r="H2304">
        <f>IF($K2304="","",男子登録情報!$A2304)</f>
        <v>492232</v>
      </c>
      <c r="K2304">
        <f>IF(男子登録情報!$C2304="","",男子登録情報!$C2304)</f>
        <v>2303</v>
      </c>
      <c r="M2304">
        <f>IFERROR(IF(AND(402&lt;=VALUE(RIGHT(男子登録情報!$F2304,4)),競技会情報!$E$3*100+競技会情報!$G$3&gt;=VALUE(RIGHT(男子登録情報!$F2304,4))),VALUE(男子登録情報!$G2304)+1,VALUE(男子登録情報!$G2304)),"")</f>
        <v>19</v>
      </c>
      <c r="N2304" t="str">
        <f>IF($K2304="","",IF(男子登録情報!$H2304="北海道",男子登録情報!$H2304,LEFT(男子登録情報!$H2304,LEN(男子登録情報!$H2304)-1)))</f>
        <v>富山</v>
      </c>
      <c r="O2304" t="str">
        <f>IF($K2304="","",IF(LEN($N2304)=2,LEFT($N2304,1)&amp;"　"&amp;RIGHT($N2304,1)&amp;"・"&amp;男子登録情報!$I2304,$N2304&amp;"・"&amp;男子登録情報!$I2304))</f>
        <v>富　山・県立高岡</v>
      </c>
    </row>
    <row r="2305" spans="1:15" x14ac:dyDescent="0.55000000000000004">
      <c r="A2305">
        <f>IF($K2305="","",100000000+男子登録情報!$C2305)</f>
        <v>100002304</v>
      </c>
      <c r="B2305" t="str">
        <f>IF($K2305="","",男子登録情報!$D2305&amp;" ("&amp;男子登録情報!$K2305&amp;")")</f>
        <v>籔内　允士 (1)</v>
      </c>
      <c r="C2305" t="str">
        <f>IF($K2305="","",男子登録情報!$E2305)</f>
        <v>ﾔﾌﾞｳﾁ ﾏｻｼ</v>
      </c>
      <c r="D2305" t="str">
        <f>IF($K2305="","",男子登録情報!$O2305&amp;" "&amp;男子登録情報!$N2305&amp;" ("&amp;LEFT(男子登録情報!$F2305,2)&amp;")")</f>
        <v>Masashi YABUUCHI (03)</v>
      </c>
      <c r="E2305" t="str">
        <f>IF($K2305="","",男子登録情報!$P2305)</f>
        <v>JPN</v>
      </c>
      <c r="F2305" t="str">
        <f t="shared" si="35"/>
        <v>1</v>
      </c>
      <c r="G2305">
        <f>IF($K2305="","",男子登録情報!$M2305)</f>
        <v>28</v>
      </c>
      <c r="H2305">
        <f>IF($K2305="","",男子登録情報!$A2305)</f>
        <v>492232</v>
      </c>
      <c r="K2305">
        <f>IF(男子登録情報!$C2305="","",男子登録情報!$C2305)</f>
        <v>2304</v>
      </c>
      <c r="M2305">
        <f>IFERROR(IF(AND(402&lt;=VALUE(RIGHT(男子登録情報!$F2305,4)),競技会情報!$E$3*100+競技会情報!$G$3&gt;=VALUE(RIGHT(男子登録情報!$F2305,4))),VALUE(男子登録情報!$G2305)+1,VALUE(男子登録情報!$G2305)),"")</f>
        <v>19</v>
      </c>
      <c r="N2305" t="str">
        <f>IF($K2305="","",IF(男子登録情報!$H2305="北海道",男子登録情報!$H2305,LEFT(男子登録情報!$H2305,LEN(男子登録情報!$H2305)-1)))</f>
        <v>大阪</v>
      </c>
      <c r="O2305" t="str">
        <f>IF($K2305="","",IF(LEN($N2305)=2,LEFT($N2305,1)&amp;"　"&amp;RIGHT($N2305,1)&amp;"・"&amp;男子登録情報!$I2305,$N2305&amp;"・"&amp;男子登録情報!$I2305))</f>
        <v>大　阪・関西大倉</v>
      </c>
    </row>
    <row r="2306" spans="1:15" x14ac:dyDescent="0.55000000000000004">
      <c r="A2306">
        <f>IF($K2306="","",100000000+男子登録情報!$C2306)</f>
        <v>100002305</v>
      </c>
      <c r="B2306" t="str">
        <f>IF($K2306="","",男子登録情報!$D2306&amp;" ("&amp;男子登録情報!$K2306&amp;")")</f>
        <v>羽田　怜遠 (1)</v>
      </c>
      <c r="C2306" t="str">
        <f>IF($K2306="","",男子登録情報!$E2306)</f>
        <v>ﾊﾀﾞ ﾚｵﾝ</v>
      </c>
      <c r="D2306" t="str">
        <f>IF($K2306="","",男子登録情報!$O2306&amp;" "&amp;男子登録情報!$N2306&amp;" ("&amp;LEFT(男子登録情報!$F2306,2)&amp;")")</f>
        <v>Reon HADA (03)</v>
      </c>
      <c r="E2306" t="str">
        <f>IF($K2306="","",男子登録情報!$P2306)</f>
        <v>JPN</v>
      </c>
      <c r="F2306" t="str">
        <f t="shared" si="35"/>
        <v>1</v>
      </c>
      <c r="G2306">
        <f>IF($K2306="","",男子登録情報!$M2306)</f>
        <v>28</v>
      </c>
      <c r="H2306">
        <f>IF($K2306="","",男子登録情報!$A2306)</f>
        <v>492232</v>
      </c>
      <c r="K2306">
        <f>IF(男子登録情報!$C2306="","",男子登録情報!$C2306)</f>
        <v>2305</v>
      </c>
      <c r="M2306">
        <f>IFERROR(IF(AND(402&lt;=VALUE(RIGHT(男子登録情報!$F2306,4)),競技会情報!$E$3*100+競技会情報!$G$3&gt;=VALUE(RIGHT(男子登録情報!$F2306,4))),VALUE(男子登録情報!$G2306)+1,VALUE(男子登録情報!$G2306)),"")</f>
        <v>19</v>
      </c>
      <c r="N2306" t="str">
        <f>IF($K2306="","",IF(男子登録情報!$H2306="北海道",男子登録情報!$H2306,LEFT(男子登録情報!$H2306,LEN(男子登録情報!$H2306)-1)))</f>
        <v>大阪</v>
      </c>
      <c r="O2306" t="str">
        <f>IF($K2306="","",IF(LEN($N2306)=2,LEFT($N2306,1)&amp;"　"&amp;RIGHT($N2306,1)&amp;"・"&amp;男子登録情報!$I2306,$N2306&amp;"・"&amp;男子登録情報!$I2306))</f>
        <v>大　阪・阿倍野</v>
      </c>
    </row>
    <row r="2307" spans="1:15" x14ac:dyDescent="0.55000000000000004">
      <c r="A2307">
        <f>IF($K2307="","",100000000+男子登録情報!$C2307)</f>
        <v>100002306</v>
      </c>
      <c r="B2307" t="str">
        <f>IF($K2307="","",男子登録情報!$D2307&amp;" ("&amp;男子登録情報!$K2307&amp;")")</f>
        <v>高森 心我 (1)</v>
      </c>
      <c r="C2307" t="str">
        <f>IF($K2307="","",男子登録情報!$E2307)</f>
        <v>ﾀｶﾓﾘ ｼﾝｶﾞ</v>
      </c>
      <c r="D2307" t="str">
        <f>IF($K2307="","",男子登録情報!$O2307&amp;" "&amp;男子登録情報!$N2307&amp;" ("&amp;LEFT(男子登録情報!$F2307,2)&amp;")")</f>
        <v>Shinga TAKAMORI (03)</v>
      </c>
      <c r="E2307" t="str">
        <f>IF($K2307="","",男子登録情報!$P2307)</f>
        <v>JPN</v>
      </c>
      <c r="F2307" t="str">
        <f t="shared" ref="F2307:F2370" si="36">IF($K2307="","","1")</f>
        <v>1</v>
      </c>
      <c r="G2307" t="str">
        <f>IF($K2307="","",男子登録情報!$M2307)</f>
        <v>04</v>
      </c>
      <c r="H2307">
        <f>IF($K2307="","",男子登録情報!$A2307)</f>
        <v>492232</v>
      </c>
      <c r="K2307">
        <f>IF(男子登録情報!$C2307="","",男子登録情報!$C2307)</f>
        <v>2306</v>
      </c>
      <c r="M2307">
        <f>IFERROR(IF(AND(402&lt;=VALUE(RIGHT(男子登録情報!$F2307,4)),競技会情報!$E$3*100+競技会情報!$G$3&gt;=VALUE(RIGHT(男子登録情報!$F2307,4))),VALUE(男子登録情報!$G2307)+1,VALUE(男子登録情報!$G2307)),"")</f>
        <v>19</v>
      </c>
      <c r="N2307" t="str">
        <f>IF($K2307="","",IF(男子登録情報!$H2307="北海道",男子登録情報!$H2307,LEFT(男子登録情報!$H2307,LEN(男子登録情報!$H2307)-1)))</f>
        <v>宮城</v>
      </c>
      <c r="O2307" t="str">
        <f>IF($K2307="","",IF(LEN($N2307)=2,LEFT($N2307,1)&amp;"　"&amp;RIGHT($N2307,1)&amp;"・"&amp;男子登録情報!$I2307,$N2307&amp;"・"&amp;男子登録情報!$I2307))</f>
        <v>宮　城・仙台育英</v>
      </c>
    </row>
    <row r="2308" spans="1:15" x14ac:dyDescent="0.55000000000000004">
      <c r="A2308">
        <f>IF($K2308="","",100000000+男子登録情報!$C2308)</f>
        <v>100002307</v>
      </c>
      <c r="B2308" t="str">
        <f>IF($K2308="","",男子登録情報!$D2308&amp;" ("&amp;男子登録情報!$K2308&amp;")")</f>
        <v>宮本　真久翔 (1)</v>
      </c>
      <c r="C2308" t="str">
        <f>IF($K2308="","",男子登録情報!$E2308)</f>
        <v>ﾐﾔﾓﾄ ﾏｸﾄ</v>
      </c>
      <c r="D2308" t="str">
        <f>IF($K2308="","",男子登録情報!$O2308&amp;" "&amp;男子登録情報!$N2308&amp;" ("&amp;LEFT(男子登録情報!$F2308,2)&amp;")")</f>
        <v>Makuto MIYAMOTO (03)</v>
      </c>
      <c r="E2308" t="str">
        <f>IF($K2308="","",男子登録情報!$P2308)</f>
        <v>JPN</v>
      </c>
      <c r="F2308" t="str">
        <f t="shared" si="36"/>
        <v>1</v>
      </c>
      <c r="G2308">
        <f>IF($K2308="","",男子登録情報!$M2308)</f>
        <v>37</v>
      </c>
      <c r="H2308">
        <f>IF($K2308="","",男子登録情報!$A2308)</f>
        <v>490049</v>
      </c>
      <c r="K2308">
        <f>IF(男子登録情報!$C2308="","",男子登録情報!$C2308)</f>
        <v>2307</v>
      </c>
      <c r="M2308">
        <f>IFERROR(IF(AND(402&lt;=VALUE(RIGHT(男子登録情報!$F2308,4)),競技会情報!$E$3*100+競技会情報!$G$3&gt;=VALUE(RIGHT(男子登録情報!$F2308,4))),VALUE(男子登録情報!$G2308)+1,VALUE(男子登録情報!$G2308)),"")</f>
        <v>19</v>
      </c>
      <c r="N2308" t="str">
        <f>IF($K2308="","",IF(男子登録情報!$H2308="北海道",男子登録情報!$H2308,LEFT(男子登録情報!$H2308,LEN(男子登録情報!$H2308)-1)))</f>
        <v>香川</v>
      </c>
      <c r="O2308" t="str">
        <f>IF($K2308="","",IF(LEN($N2308)=2,LEFT($N2308,1)&amp;"　"&amp;RIGHT($N2308,1)&amp;"・"&amp;男子登録情報!$I2308,$N2308&amp;"・"&amp;男子登録情報!$I2308))</f>
        <v>香　川・善通寺第一</v>
      </c>
    </row>
    <row r="2309" spans="1:15" x14ac:dyDescent="0.55000000000000004">
      <c r="A2309">
        <f>IF($K2309="","",100000000+男子登録情報!$C2309)</f>
        <v>100002308</v>
      </c>
      <c r="B2309" t="str">
        <f>IF($K2309="","",男子登録情報!$D2309&amp;" ("&amp;男子登録情報!$K2309&amp;")")</f>
        <v>大橋　星太 (1)</v>
      </c>
      <c r="C2309" t="str">
        <f>IF($K2309="","",男子登録情報!$E2309)</f>
        <v>ｵｵﾊｼ ｼｮｳﾀ</v>
      </c>
      <c r="D2309" t="str">
        <f>IF($K2309="","",男子登録情報!$O2309&amp;" "&amp;男子登録情報!$N2309&amp;" ("&amp;LEFT(男子登録情報!$F2309,2)&amp;")")</f>
        <v>Shota OHASHI (03)</v>
      </c>
      <c r="E2309" t="str">
        <f>IF($K2309="","",男子登録情報!$P2309)</f>
        <v>JPN</v>
      </c>
      <c r="F2309" t="str">
        <f t="shared" si="36"/>
        <v>1</v>
      </c>
      <c r="G2309">
        <f>IF($K2309="","",男子登録情報!$M2309)</f>
        <v>26</v>
      </c>
      <c r="H2309">
        <f>IF($K2309="","",男子登録情報!$A2309)</f>
        <v>490049</v>
      </c>
      <c r="K2309">
        <f>IF(男子登録情報!$C2309="","",男子登録情報!$C2309)</f>
        <v>2308</v>
      </c>
      <c r="M2309">
        <f>IFERROR(IF(AND(402&lt;=VALUE(RIGHT(男子登録情報!$F2309,4)),競技会情報!$E$3*100+競技会情報!$G$3&gt;=VALUE(RIGHT(男子登録情報!$F2309,4))),VALUE(男子登録情報!$G2309)+1,VALUE(男子登録情報!$G2309)),"")</f>
        <v>19</v>
      </c>
      <c r="N2309" t="str">
        <f>IF($K2309="","",IF(男子登録情報!$H2309="北海道",男子登録情報!$H2309,LEFT(男子登録情報!$H2309,LEN(男子登録情報!$H2309)-1)))</f>
        <v>京都</v>
      </c>
      <c r="O2309" t="str">
        <f>IF($K2309="","",IF(LEN($N2309)=2,LEFT($N2309,1)&amp;"　"&amp;RIGHT($N2309,1)&amp;"・"&amp;男子登録情報!$I2309,$N2309&amp;"・"&amp;男子登録情報!$I2309))</f>
        <v>京　都・鳥羽</v>
      </c>
    </row>
    <row r="2310" spans="1:15" x14ac:dyDescent="0.55000000000000004">
      <c r="A2310">
        <f>IF($K2310="","",100000000+男子登録情報!$C2310)</f>
        <v>100002309</v>
      </c>
      <c r="B2310" t="str">
        <f>IF($K2310="","",男子登録情報!$D2310&amp;" ("&amp;男子登録情報!$K2310&amp;")")</f>
        <v>井口　大地 (1)</v>
      </c>
      <c r="C2310" t="str">
        <f>IF($K2310="","",男子登録情報!$E2310)</f>
        <v>ｲｸﾞﾁ ﾀﾞｲﾁ</v>
      </c>
      <c r="D2310" t="str">
        <f>IF($K2310="","",男子登録情報!$O2310&amp;" "&amp;男子登録情報!$N2310&amp;" ("&amp;LEFT(男子登録情報!$F2310,2)&amp;")")</f>
        <v>Daichi IGUCHI (03)</v>
      </c>
      <c r="E2310" t="str">
        <f>IF($K2310="","",男子登録情報!$P2310)</f>
        <v>JPN</v>
      </c>
      <c r="F2310" t="str">
        <f t="shared" si="36"/>
        <v>1</v>
      </c>
      <c r="G2310">
        <f>IF($K2310="","",男子登録情報!$M2310)</f>
        <v>25</v>
      </c>
      <c r="H2310">
        <f>IF($K2310="","",男子登録情報!$A2310)</f>
        <v>490049</v>
      </c>
      <c r="K2310">
        <f>IF(男子登録情報!$C2310="","",男子登録情報!$C2310)</f>
        <v>2309</v>
      </c>
      <c r="M2310">
        <f>IFERROR(IF(AND(402&lt;=VALUE(RIGHT(男子登録情報!$F2310,4)),競技会情報!$E$3*100+競技会情報!$G$3&gt;=VALUE(RIGHT(男子登録情報!$F2310,4))),VALUE(男子登録情報!$G2310)+1,VALUE(男子登録情報!$G2310)),"")</f>
        <v>19</v>
      </c>
      <c r="N2310" t="str">
        <f>IF($K2310="","",IF(男子登録情報!$H2310="北海道",男子登録情報!$H2310,LEFT(男子登録情報!$H2310,LEN(男子登録情報!$H2310)-1)))</f>
        <v>滋賀</v>
      </c>
      <c r="O2310" t="str">
        <f>IF($K2310="","",IF(LEN($N2310)=2,LEFT($N2310,1)&amp;"　"&amp;RIGHT($N2310,1)&amp;"・"&amp;男子登録情報!$I2310,$N2310&amp;"・"&amp;男子登録情報!$I2310))</f>
        <v>滋　賀・米原</v>
      </c>
    </row>
    <row r="2311" spans="1:15" x14ac:dyDescent="0.55000000000000004">
      <c r="A2311">
        <f>IF($K2311="","",100000000+男子登録情報!$C2311)</f>
        <v>100002310</v>
      </c>
      <c r="B2311" t="str">
        <f>IF($K2311="","",男子登録情報!$D2311&amp;" ("&amp;男子登録情報!$K2311&amp;")")</f>
        <v>愚川　瑛晨 (1)</v>
      </c>
      <c r="C2311" t="str">
        <f>IF($K2311="","",男子登録情報!$E2311)</f>
        <v>ｸﾞｶﾜ ｴｲｷ</v>
      </c>
      <c r="D2311" t="str">
        <f>IF($K2311="","",男子登録情報!$O2311&amp;" "&amp;男子登録情報!$N2311&amp;" ("&amp;LEFT(男子登録情報!$F2311,2)&amp;")")</f>
        <v>Eiki GUKAWA (03)</v>
      </c>
      <c r="E2311" t="str">
        <f>IF($K2311="","",男子登録情報!$P2311)</f>
        <v>JPN</v>
      </c>
      <c r="F2311" t="str">
        <f t="shared" si="36"/>
        <v>1</v>
      </c>
      <c r="G2311">
        <f>IF($K2311="","",男子登録情報!$M2311)</f>
        <v>26</v>
      </c>
      <c r="H2311">
        <f>IF($K2311="","",男子登録情報!$A2311)</f>
        <v>490049</v>
      </c>
      <c r="K2311">
        <f>IF(男子登録情報!$C2311="","",男子登録情報!$C2311)</f>
        <v>2310</v>
      </c>
      <c r="M2311">
        <f>IFERROR(IF(AND(402&lt;=VALUE(RIGHT(男子登録情報!$F2311,4)),競技会情報!$E$3*100+競技会情報!$G$3&gt;=VALUE(RIGHT(男子登録情報!$F2311,4))),VALUE(男子登録情報!$G2311)+1,VALUE(男子登録情報!$G2311)),"")</f>
        <v>19</v>
      </c>
      <c r="N2311" t="str">
        <f>IF($K2311="","",IF(男子登録情報!$H2311="北海道",男子登録情報!$H2311,LEFT(男子登録情報!$H2311,LEN(男子登録情報!$H2311)-1)))</f>
        <v>京都</v>
      </c>
      <c r="O2311" t="str">
        <f>IF($K2311="","",IF(LEN($N2311)=2,LEFT($N2311,1)&amp;"　"&amp;RIGHT($N2311,1)&amp;"・"&amp;男子登録情報!$I2311,$N2311&amp;"・"&amp;男子登録情報!$I2311))</f>
        <v>京　都・桃山</v>
      </c>
    </row>
    <row r="2312" spans="1:15" x14ac:dyDescent="0.55000000000000004">
      <c r="A2312">
        <f>IF($K2312="","",100000000+男子登録情報!$C2312)</f>
        <v>100002311</v>
      </c>
      <c r="B2312" t="str">
        <f>IF($K2312="","",男子登録情報!$D2312&amp;" ("&amp;男子登録情報!$K2312&amp;")")</f>
        <v>大門　悟 (1)</v>
      </c>
      <c r="C2312" t="str">
        <f>IF($K2312="","",男子登録情報!$E2312)</f>
        <v>ﾀﾞｲﾓﾝ ｻﾄﾙ</v>
      </c>
      <c r="D2312" t="str">
        <f>IF($K2312="","",男子登録情報!$O2312&amp;" "&amp;男子登録情報!$N2312&amp;" ("&amp;LEFT(男子登録情報!$F2312,2)&amp;")")</f>
        <v>Satoru DAIMON (03)</v>
      </c>
      <c r="E2312" t="str">
        <f>IF($K2312="","",男子登録情報!$P2312)</f>
        <v>JPN</v>
      </c>
      <c r="F2312" t="str">
        <f t="shared" si="36"/>
        <v>1</v>
      </c>
      <c r="G2312">
        <f>IF($K2312="","",男子登録情報!$M2312)</f>
        <v>26</v>
      </c>
      <c r="H2312">
        <f>IF($K2312="","",男子登録情報!$A2312)</f>
        <v>490049</v>
      </c>
      <c r="K2312">
        <f>IF(男子登録情報!$C2312="","",男子登録情報!$C2312)</f>
        <v>2311</v>
      </c>
      <c r="M2312">
        <f>IFERROR(IF(AND(402&lt;=VALUE(RIGHT(男子登録情報!$F2312,4)),競技会情報!$E$3*100+競技会情報!$G$3&gt;=VALUE(RIGHT(男子登録情報!$F2312,4))),VALUE(男子登録情報!$G2312)+1,VALUE(男子登録情報!$G2312)),"")</f>
        <v>19</v>
      </c>
      <c r="N2312" t="str">
        <f>IF($K2312="","",IF(男子登録情報!$H2312="北海道",男子登録情報!$H2312,LEFT(男子登録情報!$H2312,LEN(男子登録情報!$H2312)-1)))</f>
        <v>兵庫</v>
      </c>
      <c r="O2312" t="str">
        <f>IF($K2312="","",IF(LEN($N2312)=2,LEFT($N2312,1)&amp;"　"&amp;RIGHT($N2312,1)&amp;"・"&amp;男子登録情報!$I2312,$N2312&amp;"・"&amp;男子登録情報!$I2312))</f>
        <v>兵　庫・県立西宮</v>
      </c>
    </row>
    <row r="2313" spans="1:15" x14ac:dyDescent="0.55000000000000004">
      <c r="A2313">
        <f>IF($K2313="","",100000000+男子登録情報!$C2313)</f>
        <v>100002312</v>
      </c>
      <c r="B2313" t="str">
        <f>IF($K2313="","",男子登録情報!$D2313&amp;" ("&amp;男子登録情報!$K2313&amp;")")</f>
        <v>吉田　篤郎 (1)</v>
      </c>
      <c r="C2313" t="str">
        <f>IF($K2313="","",男子登録情報!$E2313)</f>
        <v>ﾖｼﾀﾞ ｱﾂﾛｳ</v>
      </c>
      <c r="D2313" t="str">
        <f>IF($K2313="","",男子登録情報!$O2313&amp;" "&amp;男子登録情報!$N2313&amp;" ("&amp;LEFT(男子登録情報!$F2313,2)&amp;")")</f>
        <v>Atsuro YOSHIDA (03)</v>
      </c>
      <c r="E2313" t="str">
        <f>IF($K2313="","",男子登録情報!$P2313)</f>
        <v>JPN</v>
      </c>
      <c r="F2313" t="str">
        <f t="shared" si="36"/>
        <v>1</v>
      </c>
      <c r="G2313">
        <f>IF($K2313="","",男子登録情報!$M2313)</f>
        <v>16</v>
      </c>
      <c r="H2313">
        <f>IF($K2313="","",男子登録情報!$A2313)</f>
        <v>490049</v>
      </c>
      <c r="K2313">
        <f>IF(男子登録情報!$C2313="","",男子登録情報!$C2313)</f>
        <v>2312</v>
      </c>
      <c r="M2313">
        <f>IFERROR(IF(AND(402&lt;=VALUE(RIGHT(男子登録情報!$F2313,4)),競技会情報!$E$3*100+競技会情報!$G$3&gt;=VALUE(RIGHT(男子登録情報!$F2313,4))),VALUE(男子登録情報!$G2313)+1,VALUE(男子登録情報!$G2313)),"")</f>
        <v>19</v>
      </c>
      <c r="N2313" t="str">
        <f>IF($K2313="","",IF(男子登録情報!$H2313="北海道",男子登録情報!$H2313,LEFT(男子登録情報!$H2313,LEN(男子登録情報!$H2313)-1)))</f>
        <v>富山</v>
      </c>
      <c r="O2313" t="str">
        <f>IF($K2313="","",IF(LEN($N2313)=2,LEFT($N2313,1)&amp;"　"&amp;RIGHT($N2313,1)&amp;"・"&amp;男子登録情報!$I2313,$N2313&amp;"・"&amp;男子登録情報!$I2313))</f>
        <v>富　山・富山南</v>
      </c>
    </row>
    <row r="2314" spans="1:15" x14ac:dyDescent="0.55000000000000004">
      <c r="A2314">
        <f>IF($K2314="","",100000000+男子登録情報!$C2314)</f>
        <v>100002313</v>
      </c>
      <c r="B2314" t="str">
        <f>IF($K2314="","",男子登録情報!$D2314&amp;" ("&amp;男子登録情報!$K2314&amp;")")</f>
        <v>戸田　晶 (1)</v>
      </c>
      <c r="C2314" t="str">
        <f>IF($K2314="","",男子登録情報!$E2314)</f>
        <v>ﾄﾀﾞ ｱｷﾗ</v>
      </c>
      <c r="D2314" t="str">
        <f>IF($K2314="","",男子登録情報!$O2314&amp;" "&amp;男子登録情報!$N2314&amp;" ("&amp;LEFT(男子登録情報!$F2314,2)&amp;")")</f>
        <v>Akira TODA (03)</v>
      </c>
      <c r="E2314" t="str">
        <f>IF($K2314="","",男子登録情報!$P2314)</f>
        <v>JPN</v>
      </c>
      <c r="F2314" t="str">
        <f t="shared" si="36"/>
        <v>1</v>
      </c>
      <c r="G2314">
        <f>IF($K2314="","",男子登録情報!$M2314)</f>
        <v>27</v>
      </c>
      <c r="H2314">
        <f>IF($K2314="","",男子登録情報!$A2314)</f>
        <v>490049</v>
      </c>
      <c r="K2314">
        <f>IF(男子登録情報!$C2314="","",男子登録情報!$C2314)</f>
        <v>2313</v>
      </c>
      <c r="M2314">
        <f>IFERROR(IF(AND(402&lt;=VALUE(RIGHT(男子登録情報!$F2314,4)),競技会情報!$E$3*100+競技会情報!$G$3&gt;=VALUE(RIGHT(男子登録情報!$F2314,4))),VALUE(男子登録情報!$G2314)+1,VALUE(男子登録情報!$G2314)),"")</f>
        <v>19</v>
      </c>
      <c r="N2314" t="str">
        <f>IF($K2314="","",IF(男子登録情報!$H2314="北海道",男子登録情報!$H2314,LEFT(男子登録情報!$H2314,LEN(男子登録情報!$H2314)-1)))</f>
        <v>大阪</v>
      </c>
      <c r="O2314" t="str">
        <f>IF($K2314="","",IF(LEN($N2314)=2,LEFT($N2314,1)&amp;"　"&amp;RIGHT($N2314,1)&amp;"・"&amp;男子登録情報!$I2314,$N2314&amp;"・"&amp;男子登録情報!$I2314))</f>
        <v>大　阪・大阪府立大手前</v>
      </c>
    </row>
    <row r="2315" spans="1:15" x14ac:dyDescent="0.55000000000000004">
      <c r="A2315">
        <f>IF($K2315="","",100000000+男子登録情報!$C2315)</f>
        <v>100002314</v>
      </c>
      <c r="B2315" t="str">
        <f>IF($K2315="","",男子登録情報!$D2315&amp;" ("&amp;男子登録情報!$K2315&amp;")")</f>
        <v>宮森　崇広 (4)</v>
      </c>
      <c r="C2315" t="str">
        <f>IF($K2315="","",男子登録情報!$E2315)</f>
        <v>ﾐﾔﾓﾘ ﾀｶﾋﾛ</v>
      </c>
      <c r="D2315" t="str">
        <f>IF($K2315="","",男子登録情報!$O2315&amp;" "&amp;男子登録情報!$N2315&amp;" ("&amp;LEFT(男子登録情報!$F2315,2)&amp;")")</f>
        <v>Takahiro MIYAMORI  (00)</v>
      </c>
      <c r="E2315" t="str">
        <f>IF($K2315="","",男子登録情報!$P2315)</f>
        <v>JPN</v>
      </c>
      <c r="F2315" t="str">
        <f t="shared" si="36"/>
        <v>1</v>
      </c>
      <c r="G2315">
        <f>IF($K2315="","",男子登録情報!$M2315)</f>
        <v>27</v>
      </c>
      <c r="H2315">
        <f>IF($K2315="","",男子登録情報!$A2315)</f>
        <v>496998</v>
      </c>
      <c r="K2315">
        <f>IF(男子登録情報!$C2315="","",男子登録情報!$C2315)</f>
        <v>2314</v>
      </c>
      <c r="M2315">
        <f>IFERROR(IF(AND(402&lt;=VALUE(RIGHT(男子登録情報!$F2315,4)),競技会情報!$E$3*100+競技会情報!$G$3&gt;=VALUE(RIGHT(男子登録情報!$F2315,4))),VALUE(男子登録情報!$G2315)+1,VALUE(男子登録情報!$G2315)),"")</f>
        <v>22</v>
      </c>
      <c r="N2315" t="str">
        <f>IF($K2315="","",IF(男子登録情報!$H2315="北海道",男子登録情報!$H2315,LEFT(男子登録情報!$H2315,LEN(男子登録情報!$H2315)-1)))</f>
        <v>大阪</v>
      </c>
      <c r="O2315" t="str">
        <f>IF($K2315="","",IF(LEN($N2315)=2,LEFT($N2315,1)&amp;"　"&amp;RIGHT($N2315,1)&amp;"・"&amp;男子登録情報!$I2315,$N2315&amp;"・"&amp;男子登録情報!$I2315))</f>
        <v>大　阪・金岡</v>
      </c>
    </row>
    <row r="2316" spans="1:15" x14ac:dyDescent="0.55000000000000004">
      <c r="A2316">
        <f>IF($K2316="","",100000000+男子登録情報!$C2316)</f>
        <v>100002315</v>
      </c>
      <c r="B2316" t="str">
        <f>IF($K2316="","",男子登録情報!$D2316&amp;" ("&amp;男子登録情報!$K2316&amp;")")</f>
        <v>岡本　颯太 (3)</v>
      </c>
      <c r="C2316" t="str">
        <f>IF($K2316="","",男子登録情報!$E2316)</f>
        <v>ｵｶﾓﾄ ｿｳﾀ</v>
      </c>
      <c r="D2316" t="str">
        <f>IF($K2316="","",男子登録情報!$O2316&amp;" "&amp;男子登録情報!$N2316&amp;" ("&amp;LEFT(男子登録情報!$F2316,2)&amp;")")</f>
        <v>Sota OKAMOTO (01)</v>
      </c>
      <c r="E2316" t="str">
        <f>IF($K2316="","",男子登録情報!$P2316)</f>
        <v>JPN</v>
      </c>
      <c r="F2316" t="str">
        <f t="shared" si="36"/>
        <v>1</v>
      </c>
      <c r="G2316">
        <f>IF($K2316="","",男子登録情報!$M2316)</f>
        <v>27</v>
      </c>
      <c r="H2316">
        <f>IF($K2316="","",男子登録情報!$A2316)</f>
        <v>496998</v>
      </c>
      <c r="K2316">
        <f>IF(男子登録情報!$C2316="","",男子登録情報!$C2316)</f>
        <v>2315</v>
      </c>
      <c r="M2316">
        <f>IFERROR(IF(AND(402&lt;=VALUE(RIGHT(男子登録情報!$F2316,4)),競技会情報!$E$3*100+競技会情報!$G$3&gt;=VALUE(RIGHT(男子登録情報!$F2316,4))),VALUE(男子登録情報!$G2316)+1,VALUE(男子登録情報!$G2316)),"")</f>
        <v>21</v>
      </c>
      <c r="N2316" t="str">
        <f>IF($K2316="","",IF(男子登録情報!$H2316="北海道",男子登録情報!$H2316,LEFT(男子登録情報!$H2316,LEN(男子登録情報!$H2316)-1)))</f>
        <v>大阪</v>
      </c>
      <c r="O2316" t="str">
        <f>IF($K2316="","",IF(LEN($N2316)=2,LEFT($N2316,1)&amp;"　"&amp;RIGHT($N2316,1)&amp;"・"&amp;男子登録情報!$I2316,$N2316&amp;"・"&amp;男子登録情報!$I2316))</f>
        <v>大　阪・明星</v>
      </c>
    </row>
    <row r="2317" spans="1:15" x14ac:dyDescent="0.55000000000000004">
      <c r="A2317">
        <f>IF($K2317="","",100000000+男子登録情報!$C2317)</f>
        <v>100002316</v>
      </c>
      <c r="B2317" t="str">
        <f>IF($K2317="","",男子登録情報!$D2317&amp;" ("&amp;男子登録情報!$K2317&amp;")")</f>
        <v>徳田　天馬 (1)</v>
      </c>
      <c r="C2317" t="str">
        <f>IF($K2317="","",男子登録情報!$E2317)</f>
        <v>ﾄｸﾀ ﾃﾝﾏ</v>
      </c>
      <c r="D2317" t="str">
        <f>IF($K2317="","",男子登録情報!$O2317&amp;" "&amp;男子登録情報!$N2317&amp;" ("&amp;LEFT(男子登録情報!$F2317,2)&amp;")")</f>
        <v>Temma TOKUTA (04)</v>
      </c>
      <c r="E2317" t="str">
        <f>IF($K2317="","",男子登録情報!$P2317)</f>
        <v>JPN</v>
      </c>
      <c r="F2317" t="str">
        <f t="shared" si="36"/>
        <v>1</v>
      </c>
      <c r="G2317">
        <f>IF($K2317="","",男子登録情報!$M2317)</f>
        <v>28</v>
      </c>
      <c r="H2317">
        <f>IF($K2317="","",男子登録情報!$A2317)</f>
        <v>496998</v>
      </c>
      <c r="K2317">
        <f>IF(男子登録情報!$C2317="","",男子登録情報!$C2317)</f>
        <v>2316</v>
      </c>
      <c r="M2317">
        <f>IFERROR(IF(AND(402&lt;=VALUE(RIGHT(男子登録情報!$F2317,4)),競技会情報!$E$3*100+競技会情報!$G$3&gt;=VALUE(RIGHT(男子登録情報!$F2317,4))),VALUE(男子登録情報!$G2317)+1,VALUE(男子登録情報!$G2317)),"")</f>
        <v>18</v>
      </c>
      <c r="N2317" t="str">
        <f>IF($K2317="","",IF(男子登録情報!$H2317="北海道",男子登録情報!$H2317,LEFT(男子登録情報!$H2317,LEN(男子登録情報!$H2317)-1)))</f>
        <v>兵庫</v>
      </c>
      <c r="O2317" t="str">
        <f>IF($K2317="","",IF(LEN($N2317)=2,LEFT($N2317,1)&amp;"　"&amp;RIGHT($N2317,1)&amp;"・"&amp;男子登録情報!$I2317,$N2317&amp;"・"&amp;男子登録情報!$I2317))</f>
        <v>兵　庫・津名</v>
      </c>
    </row>
    <row r="2318" spans="1:15" x14ac:dyDescent="0.55000000000000004">
      <c r="A2318">
        <f>IF($K2318="","",100000000+男子登録情報!$C2318)</f>
        <v>100002317</v>
      </c>
      <c r="B2318" t="str">
        <f>IF($K2318="","",男子登録情報!$D2318&amp;" ("&amp;男子登録情報!$K2318&amp;")")</f>
        <v>下平　和委 (2)</v>
      </c>
      <c r="C2318" t="str">
        <f>IF($K2318="","",男子登録情報!$E2318)</f>
        <v>ｼﾓﾋﾗ ｶｽﾞｲ</v>
      </c>
      <c r="D2318" t="str">
        <f>IF($K2318="","",男子登録情報!$O2318&amp;" "&amp;男子登録情報!$N2318&amp;" ("&amp;LEFT(男子登録情報!$F2318,2)&amp;")")</f>
        <v>Kazui SHIMOHIRA (02)</v>
      </c>
      <c r="E2318" t="str">
        <f>IF($K2318="","",男子登録情報!$P2318)</f>
        <v>JPN</v>
      </c>
      <c r="F2318" t="str">
        <f t="shared" si="36"/>
        <v>1</v>
      </c>
      <c r="G2318">
        <f>IF($K2318="","",男子登録情報!$M2318)</f>
        <v>27</v>
      </c>
      <c r="H2318">
        <f>IF($K2318="","",男子登録情報!$A2318)</f>
        <v>496998</v>
      </c>
      <c r="K2318">
        <f>IF(男子登録情報!$C2318="","",男子登録情報!$C2318)</f>
        <v>2317</v>
      </c>
      <c r="M2318">
        <f>IFERROR(IF(AND(402&lt;=VALUE(RIGHT(男子登録情報!$F2318,4)),競技会情報!$E$3*100+競技会情報!$G$3&gt;=VALUE(RIGHT(男子登録情報!$F2318,4))),VALUE(男子登録情報!$G2318)+1,VALUE(男子登録情報!$G2318)),"")</f>
        <v>20</v>
      </c>
      <c r="N2318" t="str">
        <f>IF($K2318="","",IF(男子登録情報!$H2318="北海道",男子登録情報!$H2318,LEFT(男子登録情報!$H2318,LEN(男子登録情報!$H2318)-1)))</f>
        <v>大阪</v>
      </c>
      <c r="O2318" t="str">
        <f>IF($K2318="","",IF(LEN($N2318)=2,LEFT($N2318,1)&amp;"　"&amp;RIGHT($N2318,1)&amp;"・"&amp;男子登録情報!$I2318,$N2318&amp;"・"&amp;男子登録情報!$I2318))</f>
        <v>大　阪・北千里</v>
      </c>
    </row>
    <row r="2319" spans="1:15" x14ac:dyDescent="0.55000000000000004">
      <c r="A2319">
        <f>IF($K2319="","",100000000+男子登録情報!$C2319)</f>
        <v>100002318</v>
      </c>
      <c r="B2319" t="str">
        <f>IF($K2319="","",男子登録情報!$D2319&amp;" ("&amp;男子登録情報!$K2319&amp;")")</f>
        <v>岡田　友徳 (1)</v>
      </c>
      <c r="C2319" t="str">
        <f>IF($K2319="","",男子登録情報!$E2319)</f>
        <v>ｵｶﾀﾞ ﾄﾓﾉﾘ</v>
      </c>
      <c r="D2319" t="str">
        <f>IF($K2319="","",男子登録情報!$O2319&amp;" "&amp;男子登録情報!$N2319&amp;" ("&amp;LEFT(男子登録情報!$F2319,2)&amp;")")</f>
        <v>Tomonori OKADA (02)</v>
      </c>
      <c r="E2319" t="str">
        <f>IF($K2319="","",男子登録情報!$P2319)</f>
        <v>JPN</v>
      </c>
      <c r="F2319" t="str">
        <f t="shared" si="36"/>
        <v>1</v>
      </c>
      <c r="G2319">
        <f>IF($K2319="","",男子登録情報!$M2319)</f>
        <v>29</v>
      </c>
      <c r="H2319">
        <f>IF($K2319="","",男子登録情報!$A2319)</f>
        <v>496998</v>
      </c>
      <c r="K2319">
        <f>IF(男子登録情報!$C2319="","",男子登録情報!$C2319)</f>
        <v>2318</v>
      </c>
      <c r="M2319">
        <f>IFERROR(IF(AND(402&lt;=VALUE(RIGHT(男子登録情報!$F2319,4)),競技会情報!$E$3*100+競技会情報!$G$3&gt;=VALUE(RIGHT(男子登録情報!$F2319,4))),VALUE(男子登録情報!$G2319)+1,VALUE(男子登録情報!$G2319)),"")</f>
        <v>20</v>
      </c>
      <c r="N2319" t="str">
        <f>IF($K2319="","",IF(男子登録情報!$H2319="北海道",男子登録情報!$H2319,LEFT(男子登録情報!$H2319,LEN(男子登録情報!$H2319)-1)))</f>
        <v>奈良</v>
      </c>
      <c r="O2319" t="str">
        <f>IF($K2319="","",IF(LEN($N2319)=2,LEFT($N2319,1)&amp;"　"&amp;RIGHT($N2319,1)&amp;"・"&amp;男子登録情報!$I2319,$N2319&amp;"・"&amp;男子登録情報!$I2319))</f>
        <v>奈　良・登美ヶ丘</v>
      </c>
    </row>
    <row r="2320" spans="1:15" x14ac:dyDescent="0.55000000000000004">
      <c r="A2320">
        <f>IF($K2320="","",100000000+男子登録情報!$C2320)</f>
        <v>100002319</v>
      </c>
      <c r="B2320" t="str">
        <f>IF($K2320="","",男子登録情報!$D2320&amp;" ("&amp;男子登録情報!$K2320&amp;")")</f>
        <v>大須賀　空 (2)</v>
      </c>
      <c r="C2320" t="str">
        <f>IF($K2320="","",男子登録情報!$E2320)</f>
        <v>ｵｵｽｶﾞ ｿﾗ</v>
      </c>
      <c r="D2320" t="str">
        <f>IF($K2320="","",男子登録情報!$O2320&amp;" "&amp;男子登録情報!$N2320&amp;" ("&amp;LEFT(男子登録情報!$F2320,2)&amp;")")</f>
        <v>Sora OSUGA (02)</v>
      </c>
      <c r="E2320" t="str">
        <f>IF($K2320="","",男子登録情報!$P2320)</f>
        <v>JPN</v>
      </c>
      <c r="F2320" t="str">
        <f t="shared" si="36"/>
        <v>1</v>
      </c>
      <c r="G2320">
        <f>IF($K2320="","",男子登録情報!$M2320)</f>
        <v>25</v>
      </c>
      <c r="H2320">
        <f>IF($K2320="","",男子登録情報!$A2320)</f>
        <v>491054</v>
      </c>
      <c r="K2320">
        <f>IF(男子登録情報!$C2320="","",男子登録情報!$C2320)</f>
        <v>2319</v>
      </c>
      <c r="M2320">
        <f>IFERROR(IF(AND(402&lt;=VALUE(RIGHT(男子登録情報!$F2320,4)),競技会情報!$E$3*100+競技会情報!$G$3&gt;=VALUE(RIGHT(男子登録情報!$F2320,4))),VALUE(男子登録情報!$G2320)+1,VALUE(男子登録情報!$G2320)),"")</f>
        <v>20</v>
      </c>
      <c r="N2320" t="str">
        <f>IF($K2320="","",IF(男子登録情報!$H2320="北海道",男子登録情報!$H2320,LEFT(男子登録情報!$H2320,LEN(男子登録情報!$H2320)-1)))</f>
        <v>静岡</v>
      </c>
      <c r="O2320" t="str">
        <f>IF($K2320="","",IF(LEN($N2320)=2,LEFT($N2320,1)&amp;"　"&amp;RIGHT($N2320,1)&amp;"・"&amp;男子登録情報!$I2320,$N2320&amp;"・"&amp;男子登録情報!$I2320))</f>
        <v>静　岡・焼津中央</v>
      </c>
    </row>
    <row r="2321" spans="1:15" x14ac:dyDescent="0.55000000000000004">
      <c r="A2321">
        <f>IF($K2321="","",100000000+男子登録情報!$C2321)</f>
        <v>100002320</v>
      </c>
      <c r="B2321" t="str">
        <f>IF($K2321="","",男子登録情報!$D2321&amp;" ("&amp;男子登録情報!$K2321&amp;")")</f>
        <v>竹上　寛建 (1)</v>
      </c>
      <c r="C2321" t="str">
        <f>IF($K2321="","",男子登録情報!$E2321)</f>
        <v>ﾀｹｶﾞﾐ ｶﾝﾀ</v>
      </c>
      <c r="D2321" t="str">
        <f>IF($K2321="","",男子登録情報!$O2321&amp;" "&amp;男子登録情報!$N2321&amp;" ("&amp;LEFT(男子登録情報!$F2321,2)&amp;")")</f>
        <v>Kanta TAKEGAMI (03)</v>
      </c>
      <c r="E2321" t="str">
        <f>IF($K2321="","",男子登録情報!$P2321)</f>
        <v>JPN</v>
      </c>
      <c r="F2321" t="str">
        <f t="shared" si="36"/>
        <v>1</v>
      </c>
      <c r="G2321">
        <f>IF($K2321="","",男子登録情報!$M2321)</f>
        <v>25</v>
      </c>
      <c r="H2321">
        <f>IF($K2321="","",男子登録情報!$A2321)</f>
        <v>491054</v>
      </c>
      <c r="K2321">
        <f>IF(男子登録情報!$C2321="","",男子登録情報!$C2321)</f>
        <v>2320</v>
      </c>
      <c r="M2321">
        <f>IFERROR(IF(AND(402&lt;=VALUE(RIGHT(男子登録情報!$F2321,4)),競技会情報!$E$3*100+競技会情報!$G$3&gt;=VALUE(RIGHT(男子登録情報!$F2321,4))),VALUE(男子登録情報!$G2321)+1,VALUE(男子登録情報!$G2321)),"")</f>
        <v>19</v>
      </c>
      <c r="N2321" t="str">
        <f>IF($K2321="","",IF(男子登録情報!$H2321="北海道",男子登録情報!$H2321,LEFT(男子登録情報!$H2321,LEN(男子登録情報!$H2321)-1)))</f>
        <v>大阪</v>
      </c>
      <c r="O2321" t="str">
        <f>IF($K2321="","",IF(LEN($N2321)=2,LEFT($N2321,1)&amp;"　"&amp;RIGHT($N2321,1)&amp;"・"&amp;男子登録情報!$I2321,$N2321&amp;"・"&amp;男子登録情報!$I2321))</f>
        <v>大　阪・枚方</v>
      </c>
    </row>
    <row r="2322" spans="1:15" x14ac:dyDescent="0.55000000000000004">
      <c r="A2322">
        <f>IF($K2322="","",100000000+男子登録情報!$C2322)</f>
        <v>100002321</v>
      </c>
      <c r="B2322" t="str">
        <f>IF($K2322="","",男子登録情報!$D2322&amp;" ("&amp;男子登録情報!$K2322&amp;")")</f>
        <v>永春　宏治 (2)</v>
      </c>
      <c r="C2322" t="str">
        <f>IF($K2322="","",男子登録情報!$E2322)</f>
        <v>ﾅｶﾞﾊﾙ ｺｳｼﾞ</v>
      </c>
      <c r="D2322" t="str">
        <f>IF($K2322="","",男子登録情報!$O2322&amp;" "&amp;男子登録情報!$N2322&amp;" ("&amp;LEFT(男子登録情報!$F2322,2)&amp;")")</f>
        <v>Koji NAGAHARU (03)</v>
      </c>
      <c r="E2322" t="str">
        <f>IF($K2322="","",男子登録情報!$P2322)</f>
        <v>JPN</v>
      </c>
      <c r="F2322" t="str">
        <f t="shared" si="36"/>
        <v>1</v>
      </c>
      <c r="G2322">
        <f>IF($K2322="","",男子登録情報!$M2322)</f>
        <v>29</v>
      </c>
      <c r="H2322">
        <f>IF($K2322="","",男子登録情報!$A2322)</f>
        <v>490056</v>
      </c>
      <c r="K2322">
        <f>IF(男子登録情報!$C2322="","",男子登録情報!$C2322)</f>
        <v>2321</v>
      </c>
      <c r="M2322">
        <f>IFERROR(IF(AND(402&lt;=VALUE(RIGHT(男子登録情報!$F2322,4)),競技会情報!$E$3*100+競技会情報!$G$3&gt;=VALUE(RIGHT(男子登録情報!$F2322,4))),VALUE(男子登録情報!$G2322)+1,VALUE(男子登録情報!$G2322)),"")</f>
        <v>19</v>
      </c>
      <c r="N2322" t="str">
        <f>IF($K2322="","",IF(男子登録情報!$H2322="北海道",男子登録情報!$H2322,LEFT(男子登録情報!$H2322,LEN(男子登録情報!$H2322)-1)))</f>
        <v>大阪</v>
      </c>
      <c r="O2322" t="str">
        <f>IF($K2322="","",IF(LEN($N2322)=2,LEFT($N2322,1)&amp;"　"&amp;RIGHT($N2322,1)&amp;"・"&amp;男子登録情報!$I2322,$N2322&amp;"・"&amp;男子登録情報!$I2322))</f>
        <v>大　阪・八尾</v>
      </c>
    </row>
    <row r="2323" spans="1:15" x14ac:dyDescent="0.55000000000000004">
      <c r="A2323">
        <f>IF($K2323="","",100000000+男子登録情報!$C2323)</f>
        <v>100002322</v>
      </c>
      <c r="B2323" t="str">
        <f>IF($K2323="","",男子登録情報!$D2323&amp;" ("&amp;男子登録情報!$K2323&amp;")")</f>
        <v>藤原　健跳 (2)</v>
      </c>
      <c r="C2323" t="str">
        <f>IF($K2323="","",男子登録情報!$E2323)</f>
        <v>ﾌｼﾞﾜﾗ ｹﾝﾄ</v>
      </c>
      <c r="D2323" t="str">
        <f>IF($K2323="","",男子登録情報!$O2323&amp;" "&amp;男子登録情報!$N2323&amp;" ("&amp;LEFT(男子登録情報!$F2323,2)&amp;")")</f>
        <v>Kento FUJIWARA (01)</v>
      </c>
      <c r="E2323" t="str">
        <f>IF($K2323="","",男子登録情報!$P2323)</f>
        <v>JPN</v>
      </c>
      <c r="F2323" t="str">
        <f t="shared" si="36"/>
        <v>1</v>
      </c>
      <c r="G2323">
        <f>IF($K2323="","",男子登録情報!$M2323)</f>
        <v>29</v>
      </c>
      <c r="H2323">
        <f>IF($K2323="","",男子登録情報!$A2323)</f>
        <v>490056</v>
      </c>
      <c r="K2323">
        <f>IF(男子登録情報!$C2323="","",男子登録情報!$C2323)</f>
        <v>2322</v>
      </c>
      <c r="M2323">
        <f>IFERROR(IF(AND(402&lt;=VALUE(RIGHT(男子登録情報!$F2323,4)),競技会情報!$E$3*100+競技会情報!$G$3&gt;=VALUE(RIGHT(男子登録情報!$F2323,4))),VALUE(男子登録情報!$G2323)+1,VALUE(男子登録情報!$G2323)),"")</f>
        <v>21</v>
      </c>
      <c r="N2323" t="str">
        <f>IF($K2323="","",IF(男子登録情報!$H2323="北海道",男子登録情報!$H2323,LEFT(男子登録情報!$H2323,LEN(男子登録情報!$H2323)-1)))</f>
        <v>三重</v>
      </c>
      <c r="O2323" t="str">
        <f>IF($K2323="","",IF(LEN($N2323)=2,LEFT($N2323,1)&amp;"　"&amp;RIGHT($N2323,1)&amp;"・"&amp;男子登録情報!$I2323,$N2323&amp;"・"&amp;男子登録情報!$I2323))</f>
        <v>三　重・上野</v>
      </c>
    </row>
    <row r="2324" spans="1:15" x14ac:dyDescent="0.55000000000000004">
      <c r="A2324">
        <f>IF($K2324="","",100000000+男子登録情報!$C2324)</f>
        <v>100002323</v>
      </c>
      <c r="B2324" t="str">
        <f>IF($K2324="","",男子登録情報!$D2324&amp;" ("&amp;男子登録情報!$K2324&amp;")")</f>
        <v>森脇　拓未 (4)</v>
      </c>
      <c r="C2324" t="str">
        <f>IF($K2324="","",男子登録情報!$E2324)</f>
        <v>ﾓﾘﾜｷ ﾀｸﾐ</v>
      </c>
      <c r="D2324" t="str">
        <f>IF($K2324="","",男子登録情報!$O2324&amp;" "&amp;男子登録情報!$N2324&amp;" ("&amp;LEFT(男子登録情報!$F2324,2)&amp;")")</f>
        <v>Takumi MORIWAKI (00)</v>
      </c>
      <c r="E2324" t="str">
        <f>IF($K2324="","",男子登録情報!$P2324)</f>
        <v>JPN</v>
      </c>
      <c r="F2324" t="str">
        <f t="shared" si="36"/>
        <v>1</v>
      </c>
      <c r="G2324">
        <f>IF($K2324="","",男子登録情報!$M2324)</f>
        <v>29</v>
      </c>
      <c r="H2324">
        <f>IF($K2324="","",男子登録情報!$A2324)</f>
        <v>490056</v>
      </c>
      <c r="K2324">
        <f>IF(男子登録情報!$C2324="","",男子登録情報!$C2324)</f>
        <v>2323</v>
      </c>
      <c r="M2324">
        <f>IFERROR(IF(AND(402&lt;=VALUE(RIGHT(男子登録情報!$F2324,4)),競技会情報!$E$3*100+競技会情報!$G$3&gt;=VALUE(RIGHT(男子登録情報!$F2324,4))),VALUE(男子登録情報!$G2324)+1,VALUE(男子登録情報!$G2324)),"")</f>
        <v>22</v>
      </c>
      <c r="N2324" t="str">
        <f>IF($K2324="","",IF(男子登録情報!$H2324="北海道",男子登録情報!$H2324,LEFT(男子登録情報!$H2324,LEN(男子登録情報!$H2324)-1)))</f>
        <v>奈良</v>
      </c>
      <c r="O2324" t="str">
        <f>IF($K2324="","",IF(LEN($N2324)=2,LEFT($N2324,1)&amp;"　"&amp;RIGHT($N2324,1)&amp;"・"&amp;男子登録情報!$I2324,$N2324&amp;"・"&amp;男子登録情報!$I2324))</f>
        <v>奈　良・奈良</v>
      </c>
    </row>
    <row r="2325" spans="1:15" x14ac:dyDescent="0.55000000000000004">
      <c r="A2325">
        <f>IF($K2325="","",100000000+男子登録情報!$C2325)</f>
        <v>100002324</v>
      </c>
      <c r="B2325" t="str">
        <f>IF($K2325="","",男子登録情報!$D2325&amp;" ("&amp;男子登録情報!$K2325&amp;")")</f>
        <v>白髭　洋介 (3)</v>
      </c>
      <c r="C2325" t="str">
        <f>IF($K2325="","",男子登録情報!$E2325)</f>
        <v>ｼﾗﾋｹﾞ ﾖｳｽｹ</v>
      </c>
      <c r="D2325" t="str">
        <f>IF($K2325="","",男子登録情報!$O2325&amp;" "&amp;男子登録情報!$N2325&amp;" ("&amp;LEFT(男子登録情報!$F2325,2)&amp;")")</f>
        <v>Yosuke SHIRAHIGE (01)</v>
      </c>
      <c r="E2325" t="str">
        <f>IF($K2325="","",男子登録情報!$P2325)</f>
        <v>JPN</v>
      </c>
      <c r="F2325" t="str">
        <f t="shared" si="36"/>
        <v>1</v>
      </c>
      <c r="G2325">
        <f>IF($K2325="","",男子登録情報!$M2325)</f>
        <v>29</v>
      </c>
      <c r="H2325">
        <f>IF($K2325="","",男子登録情報!$A2325)</f>
        <v>490056</v>
      </c>
      <c r="K2325">
        <f>IF(男子登録情報!$C2325="","",男子登録情報!$C2325)</f>
        <v>2324</v>
      </c>
      <c r="M2325">
        <f>IFERROR(IF(AND(402&lt;=VALUE(RIGHT(男子登録情報!$F2325,4)),競技会情報!$E$3*100+競技会情報!$G$3&gt;=VALUE(RIGHT(男子登録情報!$F2325,4))),VALUE(男子登録情報!$G2325)+1,VALUE(男子登録情報!$G2325)),"")</f>
        <v>21</v>
      </c>
      <c r="N2325" t="str">
        <f>IF($K2325="","",IF(男子登録情報!$H2325="北海道",男子登録情報!$H2325,LEFT(男子登録情報!$H2325,LEN(男子登録情報!$H2325)-1)))</f>
        <v>奈良</v>
      </c>
      <c r="O2325" t="str">
        <f>IF($K2325="","",IF(LEN($N2325)=2,LEFT($N2325,1)&amp;"　"&amp;RIGHT($N2325,1)&amp;"・"&amp;男子登録情報!$I2325,$N2325&amp;"・"&amp;男子登録情報!$I2325))</f>
        <v>奈　良・天理</v>
      </c>
    </row>
    <row r="2326" spans="1:15" x14ac:dyDescent="0.55000000000000004">
      <c r="A2326">
        <f>IF($K2326="","",100000000+男子登録情報!$C2326)</f>
        <v>100002325</v>
      </c>
      <c r="B2326" t="str">
        <f>IF($K2326="","",男子登録情報!$D2326&amp;" ("&amp;男子登録情報!$K2326&amp;")")</f>
        <v>吉田　一貴 (1)</v>
      </c>
      <c r="C2326" t="str">
        <f>IF($K2326="","",男子登録情報!$E2326)</f>
        <v>ﾖｼﾀﾞ ｶｽﾞｷ</v>
      </c>
      <c r="D2326" t="str">
        <f>IF($K2326="","",男子登録情報!$O2326&amp;" "&amp;男子登録情報!$N2326&amp;" ("&amp;LEFT(男子登録情報!$F2326,2)&amp;")")</f>
        <v>Kazuki YOSHIDA (03)</v>
      </c>
      <c r="E2326" t="str">
        <f>IF($K2326="","",男子登録情報!$P2326)</f>
        <v>JPN</v>
      </c>
      <c r="F2326" t="str">
        <f t="shared" si="36"/>
        <v>1</v>
      </c>
      <c r="G2326">
        <f>IF($K2326="","",男子登録情報!$M2326)</f>
        <v>29</v>
      </c>
      <c r="H2326">
        <f>IF($K2326="","",男子登録情報!$A2326)</f>
        <v>490056</v>
      </c>
      <c r="K2326">
        <f>IF(男子登録情報!$C2326="","",男子登録情報!$C2326)</f>
        <v>2325</v>
      </c>
      <c r="M2326">
        <f>IFERROR(IF(AND(402&lt;=VALUE(RIGHT(男子登録情報!$F2326,4)),競技会情報!$E$3*100+競技会情報!$G$3&gt;=VALUE(RIGHT(男子登録情報!$F2326,4))),VALUE(男子登録情報!$G2326)+1,VALUE(男子登録情報!$G2326)),"")</f>
        <v>19</v>
      </c>
      <c r="N2326" t="str">
        <f>IF($K2326="","",IF(男子登録情報!$H2326="北海道",男子登録情報!$H2326,LEFT(男子登録情報!$H2326,LEN(男子登録情報!$H2326)-1)))</f>
        <v>奈良</v>
      </c>
      <c r="O2326" t="str">
        <f>IF($K2326="","",IF(LEN($N2326)=2,LEFT($N2326,1)&amp;"　"&amp;RIGHT($N2326,1)&amp;"・"&amp;男子登録情報!$I2326,$N2326&amp;"・"&amp;男子登録情報!$I2326))</f>
        <v>奈　良・郡山</v>
      </c>
    </row>
    <row r="2327" spans="1:15" x14ac:dyDescent="0.55000000000000004">
      <c r="A2327">
        <f>IF($K2327="","",100000000+男子登録情報!$C2327)</f>
        <v>100002326</v>
      </c>
      <c r="B2327" t="str">
        <f>IF($K2327="","",男子登録情報!$D2327&amp;" ("&amp;男子登録情報!$K2327&amp;")")</f>
        <v>貝出　智亮 (1)</v>
      </c>
      <c r="C2327" t="str">
        <f>IF($K2327="","",男子登録情報!$E2327)</f>
        <v>ｶｲﾃﾞ ﾄﾓｱｷ</v>
      </c>
      <c r="D2327" t="str">
        <f>IF($K2327="","",男子登録情報!$O2327&amp;" "&amp;男子登録情報!$N2327&amp;" ("&amp;LEFT(男子登録情報!$F2327,2)&amp;")")</f>
        <v>Tomoaki KAIDE (03)</v>
      </c>
      <c r="E2327" t="str">
        <f>IF($K2327="","",男子登録情報!$P2327)</f>
        <v>JPN</v>
      </c>
      <c r="F2327" t="str">
        <f t="shared" si="36"/>
        <v>1</v>
      </c>
      <c r="G2327">
        <f>IF($K2327="","",男子登録情報!$M2327)</f>
        <v>29</v>
      </c>
      <c r="H2327">
        <f>IF($K2327="","",男子登録情報!$A2327)</f>
        <v>490056</v>
      </c>
      <c r="K2327">
        <f>IF(男子登録情報!$C2327="","",男子登録情報!$C2327)</f>
        <v>2326</v>
      </c>
      <c r="M2327">
        <f>IFERROR(IF(AND(402&lt;=VALUE(RIGHT(男子登録情報!$F2327,4)),競技会情報!$E$3*100+競技会情報!$G$3&gt;=VALUE(RIGHT(男子登録情報!$F2327,4))),VALUE(男子登録情報!$G2327)+1,VALUE(男子登録情報!$G2327)),"")</f>
        <v>19</v>
      </c>
      <c r="N2327" t="str">
        <f>IF($K2327="","",IF(男子登録情報!$H2327="北海道",男子登録情報!$H2327,LEFT(男子登録情報!$H2327,LEN(男子登録情報!$H2327)-1)))</f>
        <v>徳島</v>
      </c>
      <c r="O2327" t="str">
        <f>IF($K2327="","",IF(LEN($N2327)=2,LEFT($N2327,1)&amp;"　"&amp;RIGHT($N2327,1)&amp;"・"&amp;男子登録情報!$I2327,$N2327&amp;"・"&amp;男子登録情報!$I2327))</f>
        <v>徳　島・城南</v>
      </c>
    </row>
    <row r="2328" spans="1:15" x14ac:dyDescent="0.55000000000000004">
      <c r="A2328">
        <f>IF($K2328="","",100000000+男子登録情報!$C2328)</f>
        <v>100002327</v>
      </c>
      <c r="B2328" t="str">
        <f>IF($K2328="","",男子登録情報!$D2328&amp;" ("&amp;男子登録情報!$K2328&amp;")")</f>
        <v>青谷　悠平 (1)</v>
      </c>
      <c r="C2328" t="str">
        <f>IF($K2328="","",男子登録情報!$E2328)</f>
        <v>ｱｵﾀﾆ ﾕｳﾍｲ</v>
      </c>
      <c r="D2328" t="str">
        <f>IF($K2328="","",男子登録情報!$O2328&amp;" "&amp;男子登録情報!$N2328&amp;" ("&amp;LEFT(男子登録情報!$F2328,2)&amp;")")</f>
        <v>Yuhei AOTANI (04)</v>
      </c>
      <c r="E2328" t="str">
        <f>IF($K2328="","",男子登録情報!$P2328)</f>
        <v>JPN</v>
      </c>
      <c r="F2328" t="str">
        <f t="shared" si="36"/>
        <v>1</v>
      </c>
      <c r="G2328">
        <f>IF($K2328="","",男子登録情報!$M2328)</f>
        <v>29</v>
      </c>
      <c r="H2328">
        <f>IF($K2328="","",男子登録情報!$A2328)</f>
        <v>490056</v>
      </c>
      <c r="K2328">
        <f>IF(男子登録情報!$C2328="","",男子登録情報!$C2328)</f>
        <v>2327</v>
      </c>
      <c r="M2328">
        <f>IFERROR(IF(AND(402&lt;=VALUE(RIGHT(男子登録情報!$F2328,4)),競技会情報!$E$3*100+競技会情報!$G$3&gt;=VALUE(RIGHT(男子登録情報!$F2328,4))),VALUE(男子登録情報!$G2328)+1,VALUE(男子登録情報!$G2328)),"")</f>
        <v>18</v>
      </c>
      <c r="N2328" t="str">
        <f>IF($K2328="","",IF(男子登録情報!$H2328="北海道",男子登録情報!$H2328,LEFT(男子登録情報!$H2328,LEN(男子登録情報!$H2328)-1)))</f>
        <v>奈良</v>
      </c>
      <c r="O2328" t="str">
        <f>IF($K2328="","",IF(LEN($N2328)=2,LEFT($N2328,1)&amp;"　"&amp;RIGHT($N2328,1)&amp;"・"&amp;男子登録情報!$I2328,$N2328&amp;"・"&amp;男子登録情報!$I2328))</f>
        <v>奈　良・郡山</v>
      </c>
    </row>
    <row r="2329" spans="1:15" x14ac:dyDescent="0.55000000000000004">
      <c r="A2329">
        <f>IF($K2329="","",100000000+男子登録情報!$C2329)</f>
        <v>100002328</v>
      </c>
      <c r="B2329" t="str">
        <f>IF($K2329="","",男子登録情報!$D2329&amp;" ("&amp;男子登録情報!$K2329&amp;")")</f>
        <v>上野　将大 (2)</v>
      </c>
      <c r="C2329" t="str">
        <f>IF($K2329="","",男子登録情報!$E2329)</f>
        <v>ｳｴﾉ ｼｮｳﾀﾞｲ</v>
      </c>
      <c r="D2329" t="str">
        <f>IF($K2329="","",男子登録情報!$O2329&amp;" "&amp;男子登録情報!$N2329&amp;" ("&amp;LEFT(男子登録情報!$F2329,2)&amp;")")</f>
        <v>Shodai UENO (02)</v>
      </c>
      <c r="E2329" t="str">
        <f>IF($K2329="","",男子登録情報!$P2329)</f>
        <v>JPN</v>
      </c>
      <c r="F2329" t="str">
        <f t="shared" si="36"/>
        <v>1</v>
      </c>
      <c r="G2329">
        <f>IF($K2329="","",男子登録情報!$M2329)</f>
        <v>29</v>
      </c>
      <c r="H2329">
        <f>IF($K2329="","",男子登録情報!$A2329)</f>
        <v>490056</v>
      </c>
      <c r="K2329">
        <f>IF(男子登録情報!$C2329="","",男子登録情報!$C2329)</f>
        <v>2328</v>
      </c>
      <c r="M2329">
        <f>IFERROR(IF(AND(402&lt;=VALUE(RIGHT(男子登録情報!$F2329,4)),競技会情報!$E$3*100+競技会情報!$G$3&gt;=VALUE(RIGHT(男子登録情報!$F2329,4))),VALUE(男子登録情報!$G2329)+1,VALUE(男子登録情報!$G2329)),"")</f>
        <v>20</v>
      </c>
      <c r="N2329" t="str">
        <f>IF($K2329="","",IF(男子登録情報!$H2329="北海道",男子登録情報!$H2329,LEFT(男子登録情報!$H2329,LEN(男子登録情報!$H2329)-1)))</f>
        <v>兵庫</v>
      </c>
      <c r="O2329" t="str">
        <f>IF($K2329="","",IF(LEN($N2329)=2,LEFT($N2329,1)&amp;"　"&amp;RIGHT($N2329,1)&amp;"・"&amp;男子登録情報!$I2329,$N2329&amp;"・"&amp;男子登録情報!$I2329))</f>
        <v>兵　庫・祥雲館</v>
      </c>
    </row>
    <row r="2330" spans="1:15" x14ac:dyDescent="0.55000000000000004">
      <c r="A2330">
        <f>IF($K2330="","",100000000+男子登録情報!$C2330)</f>
        <v>100002329</v>
      </c>
      <c r="B2330" t="str">
        <f>IF($K2330="","",男子登録情報!$D2330&amp;" ("&amp;男子登録情報!$K2330&amp;")")</f>
        <v>山本　侑大 (1)</v>
      </c>
      <c r="C2330" t="str">
        <f>IF($K2330="","",男子登録情報!$E2330)</f>
        <v>ﾔﾏﾓﾄ ﾕｳﾀﾞｲ</v>
      </c>
      <c r="D2330" t="str">
        <f>IF($K2330="","",男子登録情報!$O2330&amp;" "&amp;男子登録情報!$N2330&amp;" ("&amp;LEFT(男子登録情報!$F2330,2)&amp;")")</f>
        <v>Yudai YAMAMOTO (03)</v>
      </c>
      <c r="E2330" t="str">
        <f>IF($K2330="","",男子登録情報!$P2330)</f>
        <v>JPN</v>
      </c>
      <c r="F2330" t="str">
        <f t="shared" si="36"/>
        <v>1</v>
      </c>
      <c r="G2330">
        <f>IF($K2330="","",男子登録情報!$M2330)</f>
        <v>27</v>
      </c>
      <c r="H2330">
        <f>IF($K2330="","",男子登録情報!$A2330)</f>
        <v>490056</v>
      </c>
      <c r="K2330">
        <f>IF(男子登録情報!$C2330="","",男子登録情報!$C2330)</f>
        <v>2329</v>
      </c>
      <c r="M2330">
        <f>IFERROR(IF(AND(402&lt;=VALUE(RIGHT(男子登録情報!$F2330,4)),競技会情報!$E$3*100+競技会情報!$G$3&gt;=VALUE(RIGHT(男子登録情報!$F2330,4))),VALUE(男子登録情報!$G2330)+1,VALUE(男子登録情報!$G2330)),"")</f>
        <v>19</v>
      </c>
      <c r="N2330" t="str">
        <f>IF($K2330="","",IF(男子登録情報!$H2330="北海道",男子登録情報!$H2330,LEFT(男子登録情報!$H2330,LEN(男子登録情報!$H2330)-1)))</f>
        <v>大阪</v>
      </c>
      <c r="O2330" t="str">
        <f>IF($K2330="","",IF(LEN($N2330)=2,LEFT($N2330,1)&amp;"　"&amp;RIGHT($N2330,1)&amp;"・"&amp;男子登録情報!$I2330,$N2330&amp;"・"&amp;男子登録情報!$I2330))</f>
        <v>大　阪・天王寺</v>
      </c>
    </row>
    <row r="2331" spans="1:15" x14ac:dyDescent="0.55000000000000004">
      <c r="A2331">
        <f>IF($K2331="","",100000000+男子登録情報!$C2331)</f>
        <v>100002330</v>
      </c>
      <c r="B2331" t="str">
        <f>IF($K2331="","",男子登録情報!$D2331&amp;" ("&amp;男子登録情報!$K2331&amp;")")</f>
        <v>寺本　翔 (1)</v>
      </c>
      <c r="C2331" t="str">
        <f>IF($K2331="","",男子登録情報!$E2331)</f>
        <v>ﾃﾗﾓﾄ ｶｹﾙ</v>
      </c>
      <c r="D2331" t="str">
        <f>IF($K2331="","",男子登録情報!$O2331&amp;" "&amp;男子登録情報!$N2331&amp;" ("&amp;LEFT(男子登録情報!$F2331,2)&amp;")")</f>
        <v>Kakeru TERAMOTO (03)</v>
      </c>
      <c r="E2331" t="str">
        <f>IF($K2331="","",男子登録情報!$P2331)</f>
        <v>JPN</v>
      </c>
      <c r="F2331" t="str">
        <f t="shared" si="36"/>
        <v>1</v>
      </c>
      <c r="G2331">
        <f>IF($K2331="","",男子登録情報!$M2331)</f>
        <v>28</v>
      </c>
      <c r="H2331">
        <f>IF($K2331="","",男子登録情報!$A2331)</f>
        <v>490056</v>
      </c>
      <c r="K2331">
        <f>IF(男子登録情報!$C2331="","",男子登録情報!$C2331)</f>
        <v>2330</v>
      </c>
      <c r="M2331">
        <f>IFERROR(IF(AND(402&lt;=VALUE(RIGHT(男子登録情報!$F2331,4)),競技会情報!$E$3*100+競技会情報!$G$3&gt;=VALUE(RIGHT(男子登録情報!$F2331,4))),VALUE(男子登録情報!$G2331)+1,VALUE(男子登録情報!$G2331)),"")</f>
        <v>19</v>
      </c>
      <c r="N2331" t="str">
        <f>IF($K2331="","",IF(男子登録情報!$H2331="北海道",男子登録情報!$H2331,LEFT(男子登録情報!$H2331,LEN(男子登録情報!$H2331)-1)))</f>
        <v>兵庫</v>
      </c>
      <c r="O2331" t="str">
        <f>IF($K2331="","",IF(LEN($N2331)=2,LEFT($N2331,1)&amp;"　"&amp;RIGHT($N2331,1)&amp;"・"&amp;男子登録情報!$I2331,$N2331&amp;"・"&amp;男子登録情報!$I2331))</f>
        <v>兵　庫・姫路飾西</v>
      </c>
    </row>
    <row r="2332" spans="1:15" x14ac:dyDescent="0.55000000000000004">
      <c r="A2332">
        <f>IF($K2332="","",100000000+男子登録情報!$C2332)</f>
        <v>100002331</v>
      </c>
      <c r="B2332" t="str">
        <f>IF($K2332="","",男子登録情報!$D2332&amp;" ("&amp;男子登録情報!$K2332&amp;")")</f>
        <v>永山　翔貴 (1)</v>
      </c>
      <c r="C2332" t="str">
        <f>IF($K2332="","",男子登録情報!$E2332)</f>
        <v>ﾅｶﾞﾔﾏ ｼｮｳｷ</v>
      </c>
      <c r="D2332" t="str">
        <f>IF($K2332="","",男子登録情報!$O2332&amp;" "&amp;男子登録情報!$N2332&amp;" ("&amp;LEFT(男子登録情報!$F2332,2)&amp;")")</f>
        <v>Shoki NAGAYAMA (03)</v>
      </c>
      <c r="E2332" t="str">
        <f>IF($K2332="","",男子登録情報!$P2332)</f>
        <v>JPN</v>
      </c>
      <c r="F2332" t="str">
        <f t="shared" si="36"/>
        <v>1</v>
      </c>
      <c r="G2332">
        <f>IF($K2332="","",男子登録情報!$M2332)</f>
        <v>29</v>
      </c>
      <c r="H2332">
        <f>IF($K2332="","",男子登録情報!$A2332)</f>
        <v>490056</v>
      </c>
      <c r="K2332">
        <f>IF(男子登録情報!$C2332="","",男子登録情報!$C2332)</f>
        <v>2331</v>
      </c>
      <c r="M2332">
        <f>IFERROR(IF(AND(402&lt;=VALUE(RIGHT(男子登録情報!$F2332,4)),競技会情報!$E$3*100+競技会情報!$G$3&gt;=VALUE(RIGHT(男子登録情報!$F2332,4))),VALUE(男子登録情報!$G2332)+1,VALUE(男子登録情報!$G2332)),"")</f>
        <v>19</v>
      </c>
      <c r="N2332" t="str">
        <f>IF($K2332="","",IF(男子登録情報!$H2332="北海道",男子登録情報!$H2332,LEFT(男子登録情報!$H2332,LEN(男子登録情報!$H2332)-1)))</f>
        <v>大阪</v>
      </c>
      <c r="O2332" t="str">
        <f>IF($K2332="","",IF(LEN($N2332)=2,LEFT($N2332,1)&amp;"　"&amp;RIGHT($N2332,1)&amp;"・"&amp;男子登録情報!$I2332,$N2332&amp;"・"&amp;男子登録情報!$I2332))</f>
        <v>大　阪・四条畷</v>
      </c>
    </row>
    <row r="2333" spans="1:15" x14ac:dyDescent="0.55000000000000004">
      <c r="A2333">
        <f>IF($K2333="","",100000000+男子登録情報!$C2333)</f>
        <v>100002332</v>
      </c>
      <c r="B2333" t="str">
        <f>IF($K2333="","",男子登録情報!$D2333&amp;" ("&amp;男子登録情報!$K2333&amp;")")</f>
        <v>水谷　友哉 (1)</v>
      </c>
      <c r="C2333" t="str">
        <f>IF($K2333="","",男子登録情報!$E2333)</f>
        <v>ﾐｽﾞﾀﾆ ﾄﾓﾔ</v>
      </c>
      <c r="D2333" t="str">
        <f>IF($K2333="","",男子登録情報!$O2333&amp;" "&amp;男子登録情報!$N2333&amp;" ("&amp;LEFT(男子登録情報!$F2333,2)&amp;")")</f>
        <v>Tomoya MIZUTANI (03)</v>
      </c>
      <c r="E2333" t="str">
        <f>IF($K2333="","",男子登録情報!$P2333)</f>
        <v>JPN</v>
      </c>
      <c r="F2333" t="str">
        <f t="shared" si="36"/>
        <v>1</v>
      </c>
      <c r="G2333">
        <f>IF($K2333="","",男子登録情報!$M2333)</f>
        <v>29</v>
      </c>
      <c r="H2333">
        <f>IF($K2333="","",男子登録情報!$A2333)</f>
        <v>490056</v>
      </c>
      <c r="K2333">
        <f>IF(男子登録情報!$C2333="","",男子登録情報!$C2333)</f>
        <v>2332</v>
      </c>
      <c r="M2333">
        <f>IFERROR(IF(AND(402&lt;=VALUE(RIGHT(男子登録情報!$F2333,4)),競技会情報!$E$3*100+競技会情報!$G$3&gt;=VALUE(RIGHT(男子登録情報!$F2333,4))),VALUE(男子登録情報!$G2333)+1,VALUE(男子登録情報!$G2333)),"")</f>
        <v>19</v>
      </c>
      <c r="N2333" t="str">
        <f>IF($K2333="","",IF(男子登録情報!$H2333="北海道",男子登録情報!$H2333,LEFT(男子登録情報!$H2333,LEN(男子登録情報!$H2333)-1)))</f>
        <v>大阪</v>
      </c>
      <c r="O2333" t="str">
        <f>IF($K2333="","",IF(LEN($N2333)=2,LEFT($N2333,1)&amp;"　"&amp;RIGHT($N2333,1)&amp;"・"&amp;男子登録情報!$I2333,$N2333&amp;"・"&amp;男子登録情報!$I2333))</f>
        <v>大　阪・四条畷</v>
      </c>
    </row>
    <row r="2334" spans="1:15" x14ac:dyDescent="0.55000000000000004">
      <c r="A2334">
        <f>IF($K2334="","",100000000+男子登録情報!$C2334)</f>
        <v>100002333</v>
      </c>
      <c r="B2334" t="str">
        <f>IF($K2334="","",男子登録情報!$D2334&amp;" ("&amp;男子登録情報!$K2334&amp;")")</f>
        <v>今北　佑馬 (2)</v>
      </c>
      <c r="C2334" t="str">
        <f>IF($K2334="","",男子登録情報!$E2334)</f>
        <v>ｲﾏｷﾀ ﾕｳﾏ</v>
      </c>
      <c r="D2334" t="str">
        <f>IF($K2334="","",男子登録情報!$O2334&amp;" "&amp;男子登録情報!$N2334&amp;" ("&amp;LEFT(男子登録情報!$F2334,2)&amp;")")</f>
        <v>Yuma IMAKITA (02)</v>
      </c>
      <c r="E2334" t="str">
        <f>IF($K2334="","",男子登録情報!$P2334)</f>
        <v>JPN</v>
      </c>
      <c r="F2334" t="str">
        <f t="shared" si="36"/>
        <v>1</v>
      </c>
      <c r="G2334">
        <f>IF($K2334="","",男子登録情報!$M2334)</f>
        <v>29</v>
      </c>
      <c r="H2334">
        <f>IF($K2334="","",男子登録情報!$A2334)</f>
        <v>490056</v>
      </c>
      <c r="K2334">
        <f>IF(男子登録情報!$C2334="","",男子登録情報!$C2334)</f>
        <v>2333</v>
      </c>
      <c r="M2334">
        <f>IFERROR(IF(AND(402&lt;=VALUE(RIGHT(男子登録情報!$F2334,4)),競技会情報!$E$3*100+競技会情報!$G$3&gt;=VALUE(RIGHT(男子登録情報!$F2334,4))),VALUE(男子登録情報!$G2334)+1,VALUE(男子登録情報!$G2334)),"")</f>
        <v>20</v>
      </c>
      <c r="N2334" t="str">
        <f>IF($K2334="","",IF(男子登録情報!$H2334="北海道",男子登録情報!$H2334,LEFT(男子登録情報!$H2334,LEN(男子登録情報!$H2334)-1)))</f>
        <v>大阪</v>
      </c>
      <c r="O2334" t="str">
        <f>IF($K2334="","",IF(LEN($N2334)=2,LEFT($N2334,1)&amp;"　"&amp;RIGHT($N2334,1)&amp;"・"&amp;男子登録情報!$I2334,$N2334&amp;"・"&amp;男子登録情報!$I2334))</f>
        <v>大　阪・高津</v>
      </c>
    </row>
    <row r="2335" spans="1:15" x14ac:dyDescent="0.55000000000000004">
      <c r="A2335">
        <f>IF($K2335="","",100000000+男子登録情報!$C2335)</f>
        <v>100002334</v>
      </c>
      <c r="B2335" t="str">
        <f>IF($K2335="","",男子登録情報!$D2335&amp;" ("&amp;男子登録情報!$K2335&amp;")")</f>
        <v>滝本　恵果 (1)</v>
      </c>
      <c r="C2335" t="str">
        <f>IF($K2335="","",男子登録情報!$E2335)</f>
        <v>ﾀｷﾓﾄ ｹｲｶ</v>
      </c>
      <c r="D2335" t="str">
        <f>IF($K2335="","",男子登録情報!$O2335&amp;" "&amp;男子登録情報!$N2335&amp;" ("&amp;LEFT(男子登録情報!$F2335,2)&amp;")")</f>
        <v>Keika TAKIMOTO (03)</v>
      </c>
      <c r="E2335" t="str">
        <f>IF($K2335="","",男子登録情報!$P2335)</f>
        <v>JPN</v>
      </c>
      <c r="F2335" t="str">
        <f t="shared" si="36"/>
        <v>1</v>
      </c>
      <c r="G2335">
        <f>IF($K2335="","",男子登録情報!$M2335)</f>
        <v>27</v>
      </c>
      <c r="H2335">
        <f>IF($K2335="","",男子登録情報!$A2335)</f>
        <v>492217</v>
      </c>
      <c r="K2335">
        <f>IF(男子登録情報!$C2335="","",男子登録情報!$C2335)</f>
        <v>2334</v>
      </c>
      <c r="M2335">
        <f>IFERROR(IF(AND(402&lt;=VALUE(RIGHT(男子登録情報!$F2335,4)),競技会情報!$E$3*100+競技会情報!$G$3&gt;=VALUE(RIGHT(男子登録情報!$F2335,4))),VALUE(男子登録情報!$G2335)+1,VALUE(男子登録情報!$G2335)),"")</f>
        <v>19</v>
      </c>
      <c r="N2335" t="str">
        <f>IF($K2335="","",IF(男子登録情報!$H2335="北海道",男子登録情報!$H2335,LEFT(男子登録情報!$H2335,LEN(男子登録情報!$H2335)-1)))</f>
        <v>大阪</v>
      </c>
      <c r="O2335" t="str">
        <f>IF($K2335="","",IF(LEN($N2335)=2,LEFT($N2335,1)&amp;"　"&amp;RIGHT($N2335,1)&amp;"・"&amp;男子登録情報!$I2335,$N2335&amp;"・"&amp;男子登録情報!$I2335))</f>
        <v>大　阪・摂津</v>
      </c>
    </row>
    <row r="2336" spans="1:15" x14ac:dyDescent="0.55000000000000004">
      <c r="A2336">
        <f>IF($K2336="","",100000000+男子登録情報!$C2336)</f>
        <v>100002335</v>
      </c>
      <c r="B2336" t="str">
        <f>IF($K2336="","",男子登録情報!$D2336&amp;" ("&amp;男子登録情報!$K2336&amp;")")</f>
        <v>田中　大空 (1)</v>
      </c>
      <c r="C2336" t="str">
        <f>IF($K2336="","",男子登録情報!$E2336)</f>
        <v>ﾀﾅｶ ｿﾗ</v>
      </c>
      <c r="D2336" t="str">
        <f>IF($K2336="","",男子登録情報!$O2336&amp;" "&amp;男子登録情報!$N2336&amp;" ("&amp;LEFT(男子登録情報!$F2336,2)&amp;")")</f>
        <v>Sora TANAKA (03)</v>
      </c>
      <c r="E2336" t="str">
        <f>IF($K2336="","",男子登録情報!$P2336)</f>
        <v>JPN</v>
      </c>
      <c r="F2336" t="str">
        <f t="shared" si="36"/>
        <v>1</v>
      </c>
      <c r="G2336">
        <f>IF($K2336="","",男子登録情報!$M2336)</f>
        <v>27</v>
      </c>
      <c r="H2336">
        <f>IF($K2336="","",男子登録情報!$A2336)</f>
        <v>492217</v>
      </c>
      <c r="K2336">
        <f>IF(男子登録情報!$C2336="","",男子登録情報!$C2336)</f>
        <v>2335</v>
      </c>
      <c r="M2336">
        <f>IFERROR(IF(AND(402&lt;=VALUE(RIGHT(男子登録情報!$F2336,4)),競技会情報!$E$3*100+競技会情報!$G$3&gt;=VALUE(RIGHT(男子登録情報!$F2336,4))),VALUE(男子登録情報!$G2336)+1,VALUE(男子登録情報!$G2336)),"")</f>
        <v>19</v>
      </c>
      <c r="N2336" t="str">
        <f>IF($K2336="","",IF(男子登録情報!$H2336="北海道",男子登録情報!$H2336,LEFT(男子登録情報!$H2336,LEN(男子登録情報!$H2336)-1)))</f>
        <v>兵庫</v>
      </c>
      <c r="O2336" t="str">
        <f>IF($K2336="","",IF(LEN($N2336)=2,LEFT($N2336,1)&amp;"　"&amp;RIGHT($N2336,1)&amp;"・"&amp;男子登録情報!$I2336,$N2336&amp;"・"&amp;男子登録情報!$I2336))</f>
        <v>兵　庫・伊丹北</v>
      </c>
    </row>
    <row r="2337" spans="1:15" x14ac:dyDescent="0.55000000000000004">
      <c r="A2337">
        <f>IF($K2337="","",100000000+男子登録情報!$C2337)</f>
        <v>100002336</v>
      </c>
      <c r="B2337" t="str">
        <f>IF($K2337="","",男子登録情報!$D2337&amp;" ("&amp;男子登録情報!$K2337&amp;")")</f>
        <v>西濱　充 (1)</v>
      </c>
      <c r="C2337" t="str">
        <f>IF($K2337="","",男子登録情報!$E2337)</f>
        <v>ﾆｼﾊﾏ ﾐﾂﾙ</v>
      </c>
      <c r="D2337" t="str">
        <f>IF($K2337="","",男子登録情報!$O2337&amp;" "&amp;男子登録情報!$N2337&amp;" ("&amp;LEFT(男子登録情報!$F2337,2)&amp;")")</f>
        <v>Mitsuru NISHIHAMA (03)</v>
      </c>
      <c r="E2337" t="str">
        <f>IF($K2337="","",男子登録情報!$P2337)</f>
        <v>JPN</v>
      </c>
      <c r="F2337" t="str">
        <f t="shared" si="36"/>
        <v>1</v>
      </c>
      <c r="G2337">
        <f>IF($K2337="","",男子登録情報!$M2337)</f>
        <v>33</v>
      </c>
      <c r="H2337">
        <f>IF($K2337="","",男子登録情報!$A2337)</f>
        <v>492189</v>
      </c>
      <c r="K2337">
        <f>IF(男子登録情報!$C2337="","",男子登録情報!$C2337)</f>
        <v>2336</v>
      </c>
      <c r="M2337">
        <f>IFERROR(IF(AND(402&lt;=VALUE(RIGHT(男子登録情報!$F2337,4)),競技会情報!$E$3*100+競技会情報!$G$3&gt;=VALUE(RIGHT(男子登録情報!$F2337,4))),VALUE(男子登録情報!$G2337)+1,VALUE(男子登録情報!$G2337)),"")</f>
        <v>19</v>
      </c>
      <c r="N2337" t="str">
        <f>IF($K2337="","",IF(男子登録情報!$H2337="北海道",男子登録情報!$H2337,LEFT(男子登録情報!$H2337,LEN(男子登録情報!$H2337)-1)))</f>
        <v>岡山</v>
      </c>
      <c r="O2337" t="str">
        <f>IF($K2337="","",IF(LEN($N2337)=2,LEFT($N2337,1)&amp;"　"&amp;RIGHT($N2337,1)&amp;"・"&amp;男子登録情報!$I2337,$N2337&amp;"・"&amp;男子登録情報!$I2337))</f>
        <v>岡　山・倉敷古城池</v>
      </c>
    </row>
    <row r="2338" spans="1:15" x14ac:dyDescent="0.55000000000000004">
      <c r="A2338">
        <f>IF($K2338="","",100000000+男子登録情報!$C2338)</f>
        <v>100002337</v>
      </c>
      <c r="B2338" t="str">
        <f>IF($K2338="","",男子登録情報!$D2338&amp;" ("&amp;男子登録情報!$K2338&amp;")")</f>
        <v>綾野　蒼士 (1)</v>
      </c>
      <c r="C2338" t="str">
        <f>IF($K2338="","",男子登録情報!$E2338)</f>
        <v>ｱﾔﾉ ｿｳｼ</v>
      </c>
      <c r="D2338" t="str">
        <f>IF($K2338="","",男子登録情報!$O2338&amp;" "&amp;男子登録情報!$N2338&amp;" ("&amp;LEFT(男子登録情報!$F2338,2)&amp;")")</f>
        <v>Soshi AYANO (03)</v>
      </c>
      <c r="E2338" t="str">
        <f>IF($K2338="","",男子登録情報!$P2338)</f>
        <v>JPN</v>
      </c>
      <c r="F2338" t="str">
        <f t="shared" si="36"/>
        <v>1</v>
      </c>
      <c r="G2338">
        <f>IF($K2338="","",男子登録情報!$M2338)</f>
        <v>36</v>
      </c>
      <c r="H2338">
        <f>IF($K2338="","",男子登録情報!$A2338)</f>
        <v>492189</v>
      </c>
      <c r="K2338">
        <f>IF(男子登録情報!$C2338="","",男子登録情報!$C2338)</f>
        <v>2337</v>
      </c>
      <c r="M2338">
        <f>IFERROR(IF(AND(402&lt;=VALUE(RIGHT(男子登録情報!$F2338,4)),競技会情報!$E$3*100+競技会情報!$G$3&gt;=VALUE(RIGHT(男子登録情報!$F2338,4))),VALUE(男子登録情報!$G2338)+1,VALUE(男子登録情報!$G2338)),"")</f>
        <v>19</v>
      </c>
      <c r="N2338" t="str">
        <f>IF($K2338="","",IF(男子登録情報!$H2338="北海道",男子登録情報!$H2338,LEFT(男子登録情報!$H2338,LEN(男子登録情報!$H2338)-1)))</f>
        <v>徳島</v>
      </c>
      <c r="O2338" t="str">
        <f>IF($K2338="","",IF(LEN($N2338)=2,LEFT($N2338,1)&amp;"　"&amp;RIGHT($N2338,1)&amp;"・"&amp;男子登録情報!$I2338,$N2338&amp;"・"&amp;男子登録情報!$I2338))</f>
        <v>徳　島・城北</v>
      </c>
    </row>
    <row r="2339" spans="1:15" x14ac:dyDescent="0.55000000000000004">
      <c r="A2339">
        <f>IF($K2339="","",100000000+男子登録情報!$C2339)</f>
        <v>100002338</v>
      </c>
      <c r="B2339" t="str">
        <f>IF($K2339="","",男子登録情報!$D2339&amp;" ("&amp;男子登録情報!$K2339&amp;")")</f>
        <v>福本　陸晴 (1)</v>
      </c>
      <c r="C2339" t="str">
        <f>IF($K2339="","",男子登録情報!$E2339)</f>
        <v>ﾌｸﾓﾄ ﾘﾊﾞ</v>
      </c>
      <c r="D2339" t="str">
        <f>IF($K2339="","",男子登録情報!$O2339&amp;" "&amp;男子登録情報!$N2339&amp;" ("&amp;LEFT(男子登録情報!$F2339,2)&amp;")")</f>
        <v>Riba FUKUMOTO (03)</v>
      </c>
      <c r="E2339" t="str">
        <f>IF($K2339="","",男子登録情報!$P2339)</f>
        <v>JPN</v>
      </c>
      <c r="F2339" t="str">
        <f t="shared" si="36"/>
        <v>1</v>
      </c>
      <c r="G2339">
        <f>IF($K2339="","",男子登録情報!$M2339)</f>
        <v>26</v>
      </c>
      <c r="H2339">
        <f>IF($K2339="","",男子登録情報!$A2339)</f>
        <v>492189</v>
      </c>
      <c r="K2339">
        <f>IF(男子登録情報!$C2339="","",男子登録情報!$C2339)</f>
        <v>2338</v>
      </c>
      <c r="M2339">
        <f>IFERROR(IF(AND(402&lt;=VALUE(RIGHT(男子登録情報!$F2339,4)),競技会情報!$E$3*100+競技会情報!$G$3&gt;=VALUE(RIGHT(男子登録情報!$F2339,4))),VALUE(男子登録情報!$G2339)+1,VALUE(男子登録情報!$G2339)),"")</f>
        <v>19</v>
      </c>
      <c r="N2339" t="str">
        <f>IF($K2339="","",IF(男子登録情報!$H2339="北海道",男子登録情報!$H2339,LEFT(男子登録情報!$H2339,LEN(男子登録情報!$H2339)-1)))</f>
        <v>京都</v>
      </c>
      <c r="O2339" t="str">
        <f>IF($K2339="","",IF(LEN($N2339)=2,LEFT($N2339,1)&amp;"　"&amp;RIGHT($N2339,1)&amp;"・"&amp;男子登録情報!$I2339,$N2339&amp;"・"&amp;男子登録情報!$I2339))</f>
        <v>京　都・乙訓</v>
      </c>
    </row>
    <row r="2340" spans="1:15" x14ac:dyDescent="0.55000000000000004">
      <c r="A2340">
        <f>IF($K2340="","",100000000+男子登録情報!$C2340)</f>
        <v>100002339</v>
      </c>
      <c r="B2340" t="str">
        <f>IF($K2340="","",男子登録情報!$D2340&amp;" ("&amp;男子登録情報!$K2340&amp;")")</f>
        <v>野崎　景勝 (1)</v>
      </c>
      <c r="C2340" t="str">
        <f>IF($K2340="","",男子登録情報!$E2340)</f>
        <v>ﾉｻﾞｷ ｶｹﾞｶﾂ</v>
      </c>
      <c r="D2340" t="str">
        <f>IF($K2340="","",男子登録情報!$O2340&amp;" "&amp;男子登録情報!$N2340&amp;" ("&amp;LEFT(男子登録情報!$F2340,2)&amp;")")</f>
        <v>Kagekatsu NOZAKI (03)</v>
      </c>
      <c r="E2340" t="str">
        <f>IF($K2340="","",男子登録情報!$P2340)</f>
        <v>JPN</v>
      </c>
      <c r="F2340" t="str">
        <f t="shared" si="36"/>
        <v>1</v>
      </c>
      <c r="G2340">
        <f>IF($K2340="","",男子登録情報!$M2340)</f>
        <v>30</v>
      </c>
      <c r="H2340">
        <f>IF($K2340="","",男子登録情報!$A2340)</f>
        <v>492189</v>
      </c>
      <c r="K2340">
        <f>IF(男子登録情報!$C2340="","",男子登録情報!$C2340)</f>
        <v>2339</v>
      </c>
      <c r="M2340">
        <f>IFERROR(IF(AND(402&lt;=VALUE(RIGHT(男子登録情報!$F2340,4)),競技会情報!$E$3*100+競技会情報!$G$3&gt;=VALUE(RIGHT(男子登録情報!$F2340,4))),VALUE(男子登録情報!$G2340)+1,VALUE(男子登録情報!$G2340)),"")</f>
        <v>19</v>
      </c>
      <c r="N2340" t="str">
        <f>IF($K2340="","",IF(男子登録情報!$H2340="北海道",男子登録情報!$H2340,LEFT(男子登録情報!$H2340,LEN(男子登録情報!$H2340)-1)))</f>
        <v>和歌山</v>
      </c>
      <c r="O2340" t="str">
        <f>IF($K2340="","",IF(LEN($N2340)=2,LEFT($N2340,1)&amp;"　"&amp;RIGHT($N2340,1)&amp;"・"&amp;男子登録情報!$I2340,$N2340&amp;"・"&amp;男子登録情報!$I2340))</f>
        <v>和歌山・星林</v>
      </c>
    </row>
    <row r="2341" spans="1:15" x14ac:dyDescent="0.55000000000000004">
      <c r="A2341">
        <f>IF($K2341="","",100000000+男子登録情報!$C2341)</f>
        <v>100002340</v>
      </c>
      <c r="B2341" t="str">
        <f>IF($K2341="","",男子登録情報!$D2341&amp;" ("&amp;男子登録情報!$K2341&amp;")")</f>
        <v>中島　蒼 (4)</v>
      </c>
      <c r="C2341" t="str">
        <f>IF($K2341="","",男子登録情報!$E2341)</f>
        <v>ﾅｶｼﾏ ｿｳ</v>
      </c>
      <c r="D2341" t="str">
        <f>IF($K2341="","",男子登録情報!$O2341&amp;" "&amp;男子登録情報!$N2341&amp;" ("&amp;LEFT(男子登録情報!$F2341,2)&amp;")")</f>
        <v>So NAKASHIMA (00)</v>
      </c>
      <c r="E2341" t="str">
        <f>IF($K2341="","",男子登録情報!$P2341)</f>
        <v>JPN</v>
      </c>
      <c r="F2341" t="str">
        <f t="shared" si="36"/>
        <v>1</v>
      </c>
      <c r="G2341">
        <f>IF($K2341="","",男子登録情報!$M2341)</f>
        <v>28</v>
      </c>
      <c r="H2341">
        <f>IF($K2341="","",男子登録情報!$A2341)</f>
        <v>492208</v>
      </c>
      <c r="K2341">
        <f>IF(男子登録情報!$C2341="","",男子登録情報!$C2341)</f>
        <v>2340</v>
      </c>
      <c r="M2341">
        <f>IFERROR(IF(AND(402&lt;=VALUE(RIGHT(男子登録情報!$F2341,4)),競技会情報!$E$3*100+競技会情報!$G$3&gt;=VALUE(RIGHT(男子登録情報!$F2341,4))),VALUE(男子登録情報!$G2341)+1,VALUE(男子登録情報!$G2341)),"")</f>
        <v>22</v>
      </c>
      <c r="N2341" t="str">
        <f>IF($K2341="","",IF(男子登録情報!$H2341="北海道",男子登録情報!$H2341,LEFT(男子登録情報!$H2341,LEN(男子登録情報!$H2341)-1)))</f>
        <v>兵庫</v>
      </c>
      <c r="O2341" t="str">
        <f>IF($K2341="","",IF(LEN($N2341)=2,LEFT($N2341,1)&amp;"　"&amp;RIGHT($N2341,1)&amp;"・"&amp;男子登録情報!$I2341,$N2341&amp;"・"&amp;男子登録情報!$I2341))</f>
        <v>兵　庫・赤穂</v>
      </c>
    </row>
    <row r="2342" spans="1:15" x14ac:dyDescent="0.55000000000000004">
      <c r="A2342">
        <f>IF($K2342="","",100000000+男子登録情報!$C2342)</f>
        <v>100002341</v>
      </c>
      <c r="B2342" t="str">
        <f>IF($K2342="","",男子登録情報!$D2342&amp;" ("&amp;男子登録情報!$K2342&amp;")")</f>
        <v>平田　崇人 (1)</v>
      </c>
      <c r="C2342" t="str">
        <f>IF($K2342="","",男子登録情報!$E2342)</f>
        <v>ﾋﾗﾀ ﾀｶﾄ</v>
      </c>
      <c r="D2342" t="str">
        <f>IF($K2342="","",男子登録情報!$O2342&amp;" "&amp;男子登録情報!$N2342&amp;" ("&amp;LEFT(男子登録情報!$F2342,2)&amp;")")</f>
        <v>Takato HIRATA (03)</v>
      </c>
      <c r="E2342" t="str">
        <f>IF($K2342="","",男子登録情報!$P2342)</f>
        <v>JPN</v>
      </c>
      <c r="F2342" t="str">
        <f t="shared" si="36"/>
        <v>1</v>
      </c>
      <c r="G2342">
        <f>IF($K2342="","",男子登録情報!$M2342)</f>
        <v>28</v>
      </c>
      <c r="H2342">
        <f>IF($K2342="","",男子登録情報!$A2342)</f>
        <v>492208</v>
      </c>
      <c r="K2342">
        <f>IF(男子登録情報!$C2342="","",男子登録情報!$C2342)</f>
        <v>2341</v>
      </c>
      <c r="M2342">
        <f>IFERROR(IF(AND(402&lt;=VALUE(RIGHT(男子登録情報!$F2342,4)),競技会情報!$E$3*100+競技会情報!$G$3&gt;=VALUE(RIGHT(男子登録情報!$F2342,4))),VALUE(男子登録情報!$G2342)+1,VALUE(男子登録情報!$G2342)),"")</f>
        <v>19</v>
      </c>
      <c r="N2342" t="str">
        <f>IF($K2342="","",IF(男子登録情報!$H2342="北海道",男子登録情報!$H2342,LEFT(男子登録情報!$H2342,LEN(男子登録情報!$H2342)-1)))</f>
        <v>兵庫</v>
      </c>
      <c r="O2342" t="str">
        <f>IF($K2342="","",IF(LEN($N2342)=2,LEFT($N2342,1)&amp;"　"&amp;RIGHT($N2342,1)&amp;"・"&amp;男子登録情報!$I2342,$N2342&amp;"・"&amp;男子登録情報!$I2342))</f>
        <v>兵　庫・尼崎双星</v>
      </c>
    </row>
    <row r="2343" spans="1:15" x14ac:dyDescent="0.55000000000000004">
      <c r="A2343">
        <f>IF($K2343="","",100000000+男子登録情報!$C2343)</f>
        <v>100002342</v>
      </c>
      <c r="B2343" t="str">
        <f>IF($K2343="","",男子登録情報!$D2343&amp;" ("&amp;男子登録情報!$K2343&amp;")")</f>
        <v>澤田　潤 (1)</v>
      </c>
      <c r="C2343" t="str">
        <f>IF($K2343="","",男子登録情報!$E2343)</f>
        <v>ｻﾜﾀﾞ ｼﾞｭﾝ</v>
      </c>
      <c r="D2343" t="str">
        <f>IF($K2343="","",男子登録情報!$O2343&amp;" "&amp;男子登録情報!$N2343&amp;" ("&amp;LEFT(男子登録情報!$F2343,2)&amp;")")</f>
        <v>Jun SAWADA (03)</v>
      </c>
      <c r="E2343" t="str">
        <f>IF($K2343="","",男子登録情報!$P2343)</f>
        <v>JPN</v>
      </c>
      <c r="F2343" t="str">
        <f t="shared" si="36"/>
        <v>1</v>
      </c>
      <c r="G2343">
        <f>IF($K2343="","",男子登録情報!$M2343)</f>
        <v>25</v>
      </c>
      <c r="H2343">
        <f>IF($K2343="","",男子登録情報!$A2343)</f>
        <v>492200</v>
      </c>
      <c r="K2343">
        <f>IF(男子登録情報!$C2343="","",男子登録情報!$C2343)</f>
        <v>2342</v>
      </c>
      <c r="M2343">
        <f>IFERROR(IF(AND(402&lt;=VALUE(RIGHT(男子登録情報!$F2343,4)),競技会情報!$E$3*100+競技会情報!$G$3&gt;=VALUE(RIGHT(男子登録情報!$F2343,4))),VALUE(男子登録情報!$G2343)+1,VALUE(男子登録情報!$G2343)),"")</f>
        <v>19</v>
      </c>
      <c r="N2343" t="str">
        <f>IF($K2343="","",IF(男子登録情報!$H2343="北海道",男子登録情報!$H2343,LEFT(男子登録情報!$H2343,LEN(男子登録情報!$H2343)-1)))</f>
        <v>滋賀</v>
      </c>
      <c r="O2343" t="str">
        <f>IF($K2343="","",IF(LEN($N2343)=2,LEFT($N2343,1)&amp;"　"&amp;RIGHT($N2343,1)&amp;"・"&amp;男子登録情報!$I2343,$N2343&amp;"・"&amp;男子登録情報!$I2343))</f>
        <v>滋　賀・比叡山</v>
      </c>
    </row>
    <row r="2344" spans="1:15" x14ac:dyDescent="0.55000000000000004">
      <c r="A2344">
        <f>IF($K2344="","",100000000+男子登録情報!$C2344)</f>
        <v>100002343</v>
      </c>
      <c r="B2344" t="str">
        <f>IF($K2344="","",男子登録情報!$D2344&amp;" ("&amp;男子登録情報!$K2344&amp;")")</f>
        <v>岡本　祐輝 (1)</v>
      </c>
      <c r="C2344" t="str">
        <f>IF($K2344="","",男子登録情報!$E2344)</f>
        <v>ｵｶﾓﾄ ﾕｳｷ</v>
      </c>
      <c r="D2344" t="str">
        <f>IF($K2344="","",男子登録情報!$O2344&amp;" "&amp;男子登録情報!$N2344&amp;" ("&amp;LEFT(男子登録情報!$F2344,2)&amp;")")</f>
        <v>Yuki OKAMOTO (03)</v>
      </c>
      <c r="E2344" t="str">
        <f>IF($K2344="","",男子登録情報!$P2344)</f>
        <v>JPN</v>
      </c>
      <c r="F2344" t="str">
        <f t="shared" si="36"/>
        <v>1</v>
      </c>
      <c r="G2344">
        <f>IF($K2344="","",男子登録情報!$M2344)</f>
        <v>28</v>
      </c>
      <c r="H2344">
        <f>IF($K2344="","",男子登録情報!$A2344)</f>
        <v>492413</v>
      </c>
      <c r="K2344">
        <f>IF(男子登録情報!$C2344="","",男子登録情報!$C2344)</f>
        <v>2343</v>
      </c>
      <c r="M2344">
        <f>IFERROR(IF(AND(402&lt;=VALUE(RIGHT(男子登録情報!$F2344,4)),競技会情報!$E$3*100+競技会情報!$G$3&gt;=VALUE(RIGHT(男子登録情報!$F2344,4))),VALUE(男子登録情報!$G2344)+1,VALUE(男子登録情報!$G2344)),"")</f>
        <v>19</v>
      </c>
      <c r="N2344" t="str">
        <f>IF($K2344="","",IF(男子登録情報!$H2344="北海道",男子登録情報!$H2344,LEFT(男子登録情報!$H2344,LEN(男子登録情報!$H2344)-1)))</f>
        <v>兵庫</v>
      </c>
      <c r="O2344" t="str">
        <f>IF($K2344="","",IF(LEN($N2344)=2,LEFT($N2344,1)&amp;"　"&amp;RIGHT($N2344,1)&amp;"・"&amp;男子登録情報!$I2344,$N2344&amp;"・"&amp;男子登録情報!$I2344))</f>
        <v>兵　庫・洲本実業</v>
      </c>
    </row>
    <row r="2345" spans="1:15" x14ac:dyDescent="0.55000000000000004">
      <c r="A2345">
        <f>IF($K2345="","",100000000+男子登録情報!$C2345)</f>
        <v>100002344</v>
      </c>
      <c r="B2345" t="str">
        <f>IF($K2345="","",男子登録情報!$D2345&amp;" ("&amp;男子登録情報!$K2345&amp;")")</f>
        <v>渡　勇揮 (1)</v>
      </c>
      <c r="C2345" t="str">
        <f>IF($K2345="","",男子登録情報!$E2345)</f>
        <v>ﾜﾀﾘ ﾕｳｷ</v>
      </c>
      <c r="D2345" t="str">
        <f>IF($K2345="","",男子登録情報!$O2345&amp;" "&amp;男子登録情報!$N2345&amp;" ("&amp;LEFT(男子登録情報!$F2345,2)&amp;")")</f>
        <v>Yuki WATARI (03)</v>
      </c>
      <c r="E2345" t="str">
        <f>IF($K2345="","",男子登録情報!$P2345)</f>
        <v>JPN</v>
      </c>
      <c r="F2345" t="str">
        <f t="shared" si="36"/>
        <v>1</v>
      </c>
      <c r="G2345">
        <f>IF($K2345="","",男子登録情報!$M2345)</f>
        <v>25</v>
      </c>
      <c r="H2345">
        <f>IF($K2345="","",男子登録情報!$A2345)</f>
        <v>492186</v>
      </c>
      <c r="K2345">
        <f>IF(男子登録情報!$C2345="","",男子登録情報!$C2345)</f>
        <v>2344</v>
      </c>
      <c r="M2345">
        <f>IFERROR(IF(AND(402&lt;=VALUE(RIGHT(男子登録情報!$F2345,4)),競技会情報!$E$3*100+競技会情報!$G$3&gt;=VALUE(RIGHT(男子登録情報!$F2345,4))),VALUE(男子登録情報!$G2345)+1,VALUE(男子登録情報!$G2345)),"")</f>
        <v>19</v>
      </c>
      <c r="N2345" t="str">
        <f>IF($K2345="","",IF(男子登録情報!$H2345="北海道",男子登録情報!$H2345,LEFT(男子登録情報!$H2345,LEN(男子登録情報!$H2345)-1)))</f>
        <v>滋賀</v>
      </c>
      <c r="O2345" t="str">
        <f>IF($K2345="","",IF(LEN($N2345)=2,LEFT($N2345,1)&amp;"　"&amp;RIGHT($N2345,1)&amp;"・"&amp;男子登録情報!$I2345,$N2345&amp;"・"&amp;男子登録情報!$I2345))</f>
        <v>滋　賀・近江</v>
      </c>
    </row>
    <row r="2346" spans="1:15" x14ac:dyDescent="0.55000000000000004">
      <c r="A2346">
        <f>IF($K2346="","",100000000+男子登録情報!$C2346)</f>
        <v>100002345</v>
      </c>
      <c r="B2346" t="str">
        <f>IF($K2346="","",男子登録情報!$D2346&amp;" ("&amp;男子登録情報!$K2346&amp;")")</f>
        <v>大庭　侑也 (1)</v>
      </c>
      <c r="C2346" t="str">
        <f>IF($K2346="","",男子登録情報!$E2346)</f>
        <v>ｵｵﾊﾞ ﾕｳﾔ</v>
      </c>
      <c r="D2346" t="str">
        <f>IF($K2346="","",男子登録情報!$O2346&amp;" "&amp;男子登録情報!$N2346&amp;" ("&amp;LEFT(男子登録情報!$F2346,2)&amp;")")</f>
        <v>Yuya OBA (03)</v>
      </c>
      <c r="E2346" t="str">
        <f>IF($K2346="","",男子登録情報!$P2346)</f>
        <v>JPN</v>
      </c>
      <c r="F2346" t="str">
        <f t="shared" si="36"/>
        <v>1</v>
      </c>
      <c r="G2346">
        <f>IF($K2346="","",男子登録情報!$M2346)</f>
        <v>25</v>
      </c>
      <c r="H2346">
        <f>IF($K2346="","",男子登録情報!$A2346)</f>
        <v>490047</v>
      </c>
      <c r="K2346">
        <f>IF(男子登録情報!$C2346="","",男子登録情報!$C2346)</f>
        <v>2345</v>
      </c>
      <c r="M2346">
        <f>IFERROR(IF(AND(402&lt;=VALUE(RIGHT(男子登録情報!$F2346,4)),競技会情報!$E$3*100+競技会情報!$G$3&gt;=VALUE(RIGHT(男子登録情報!$F2346,4))),VALUE(男子登録情報!$G2346)+1,VALUE(男子登録情報!$G2346)),"")</f>
        <v>19</v>
      </c>
      <c r="N2346" t="str">
        <f>IF($K2346="","",IF(男子登録情報!$H2346="北海道",男子登録情報!$H2346,LEFT(男子登録情報!$H2346,LEN(男子登録情報!$H2346)-1)))</f>
        <v>京都</v>
      </c>
      <c r="O2346" t="str">
        <f>IF($K2346="","",IF(LEN($N2346)=2,LEFT($N2346,1)&amp;"　"&amp;RIGHT($N2346,1)&amp;"・"&amp;男子登録情報!$I2346,$N2346&amp;"・"&amp;男子登録情報!$I2346))</f>
        <v>京　都・西城陽</v>
      </c>
    </row>
    <row r="2347" spans="1:15" x14ac:dyDescent="0.55000000000000004">
      <c r="A2347">
        <f>IF($K2347="","",100000000+男子登録情報!$C2347)</f>
        <v>100002346</v>
      </c>
      <c r="B2347" t="str">
        <f>IF($K2347="","",男子登録情報!$D2347&amp;" ("&amp;男子登録情報!$K2347&amp;")")</f>
        <v>岩崎　海人 (1)</v>
      </c>
      <c r="C2347" t="str">
        <f>IF($K2347="","",男子登録情報!$E2347)</f>
        <v>ｲﾜｻｷ ｶｲﾄ</v>
      </c>
      <c r="D2347" t="str">
        <f>IF($K2347="","",男子登録情報!$O2347&amp;" "&amp;男子登録情報!$N2347&amp;" ("&amp;LEFT(男子登録情報!$F2347,2)&amp;")")</f>
        <v>Kaito IWASAKI (03)</v>
      </c>
      <c r="E2347" t="str">
        <f>IF($K2347="","",男子登録情報!$P2347)</f>
        <v>JPN</v>
      </c>
      <c r="F2347" t="str">
        <f t="shared" si="36"/>
        <v>1</v>
      </c>
      <c r="G2347">
        <f>IF($K2347="","",男子登録情報!$M2347)</f>
        <v>25</v>
      </c>
      <c r="H2347">
        <f>IF($K2347="","",男子登録情報!$A2347)</f>
        <v>490047</v>
      </c>
      <c r="K2347">
        <f>IF(男子登録情報!$C2347="","",男子登録情報!$C2347)</f>
        <v>2346</v>
      </c>
      <c r="M2347">
        <f>IFERROR(IF(AND(402&lt;=VALUE(RIGHT(男子登録情報!$F2347,4)),競技会情報!$E$3*100+競技会情報!$G$3&gt;=VALUE(RIGHT(男子登録情報!$F2347,4))),VALUE(男子登録情報!$G2347)+1,VALUE(男子登録情報!$G2347)),"")</f>
        <v>18</v>
      </c>
      <c r="N2347" t="str">
        <f>IF($K2347="","",IF(男子登録情報!$H2347="北海道",男子登録情報!$H2347,LEFT(男子登録情報!$H2347,LEN(男子登録情報!$H2347)-1)))</f>
        <v>鹿児島</v>
      </c>
      <c r="O2347" t="str">
        <f>IF($K2347="","",IF(LEN($N2347)=2,LEFT($N2347,1)&amp;"　"&amp;RIGHT($N2347,1)&amp;"・"&amp;男子登録情報!$I2347,$N2347&amp;"・"&amp;男子登録情報!$I2347))</f>
        <v>鹿児島・鹿児島</v>
      </c>
    </row>
    <row r="2348" spans="1:15" x14ac:dyDescent="0.55000000000000004">
      <c r="A2348">
        <f>IF($K2348="","",100000000+男子登録情報!$C2348)</f>
        <v>100002347</v>
      </c>
      <c r="B2348" t="str">
        <f>IF($K2348="","",男子登録情報!$D2348&amp;" ("&amp;男子登録情報!$K2348&amp;")")</f>
        <v>堀ノ内　駿登 (1)</v>
      </c>
      <c r="C2348" t="str">
        <f>IF($K2348="","",男子登録情報!$E2348)</f>
        <v>ﾎﾘﾉｳﾁ ﾊﾔﾄ</v>
      </c>
      <c r="D2348" t="str">
        <f>IF($K2348="","",男子登録情報!$O2348&amp;" "&amp;男子登録情報!$N2348&amp;" ("&amp;LEFT(男子登録情報!$F2348,2)&amp;")")</f>
        <v>Hayato HORINOUCHI (02)</v>
      </c>
      <c r="E2348" t="str">
        <f>IF($K2348="","",男子登録情報!$P2348)</f>
        <v>JPN</v>
      </c>
      <c r="F2348" t="str">
        <f t="shared" si="36"/>
        <v>1</v>
      </c>
      <c r="G2348">
        <f>IF($K2348="","",男子登録情報!$M2348)</f>
        <v>25</v>
      </c>
      <c r="H2348">
        <f>IF($K2348="","",男子登録情報!$A2348)</f>
        <v>490047</v>
      </c>
      <c r="K2348">
        <f>IF(男子登録情報!$C2348="","",男子登録情報!$C2348)</f>
        <v>2347</v>
      </c>
      <c r="M2348">
        <f>IFERROR(IF(AND(402&lt;=VALUE(RIGHT(男子登録情報!$F2348,4)),競技会情報!$E$3*100+競技会情報!$G$3&gt;=VALUE(RIGHT(男子登録情報!$F2348,4))),VALUE(男子登録情報!$G2348)+1,VALUE(男子登録情報!$G2348)),"")</f>
        <v>20</v>
      </c>
      <c r="N2348" t="str">
        <f>IF($K2348="","",IF(男子登録情報!$H2348="北海道",男子登録情報!$H2348,LEFT(男子登録情報!$H2348,LEN(男子登録情報!$H2348)-1)))</f>
        <v>宮崎</v>
      </c>
      <c r="O2348" t="str">
        <f>IF($K2348="","",IF(LEN($N2348)=2,LEFT($N2348,1)&amp;"　"&amp;RIGHT($N2348,1)&amp;"・"&amp;男子登録情報!$I2348,$N2348&amp;"・"&amp;男子登録情報!$I2348))</f>
        <v>宮　崎・都城泉ヶ丘</v>
      </c>
    </row>
    <row r="2349" spans="1:15" x14ac:dyDescent="0.55000000000000004">
      <c r="A2349">
        <f>IF($K2349="","",100000000+男子登録情報!$C2349)</f>
        <v>100002348</v>
      </c>
      <c r="B2349" t="str">
        <f>IF($K2349="","",男子登録情報!$D2349&amp;" ("&amp;男子登録情報!$K2349&amp;")")</f>
        <v>米山　竜也 (1)</v>
      </c>
      <c r="C2349" t="str">
        <f>IF($K2349="","",男子登録情報!$E2349)</f>
        <v>ﾖﾈﾔﾏ ﾀﾂﾔ</v>
      </c>
      <c r="D2349" t="str">
        <f>IF($K2349="","",男子登録情報!$O2349&amp;" "&amp;男子登録情報!$N2349&amp;" ("&amp;LEFT(男子登録情報!$F2349,2)&amp;")")</f>
        <v>Tatsuya YONEYAMA (02)</v>
      </c>
      <c r="E2349" t="str">
        <f>IF($K2349="","",男子登録情報!$P2349)</f>
        <v>JPN</v>
      </c>
      <c r="F2349" t="str">
        <f t="shared" si="36"/>
        <v>1</v>
      </c>
      <c r="G2349">
        <f>IF($K2349="","",男子登録情報!$M2349)</f>
        <v>25</v>
      </c>
      <c r="H2349">
        <f>IF($K2349="","",男子登録情報!$A2349)</f>
        <v>490047</v>
      </c>
      <c r="K2349">
        <f>IF(男子登録情報!$C2349="","",男子登録情報!$C2349)</f>
        <v>2348</v>
      </c>
      <c r="M2349">
        <f>IFERROR(IF(AND(402&lt;=VALUE(RIGHT(男子登録情報!$F2349,4)),競技会情報!$E$3*100+競技会情報!$G$3&gt;=VALUE(RIGHT(男子登録情報!$F2349,4))),VALUE(男子登録情報!$G2349)+1,VALUE(男子登録情報!$G2349)),"")</f>
        <v>20</v>
      </c>
      <c r="N2349" t="str">
        <f>IF($K2349="","",IF(男子登録情報!$H2349="北海道",男子登録情報!$H2349,LEFT(男子登録情報!$H2349,LEN(男子登録情報!$H2349)-1)))</f>
        <v>岡山</v>
      </c>
      <c r="O2349" t="str">
        <f>IF($K2349="","",IF(LEN($N2349)=2,LEFT($N2349,1)&amp;"　"&amp;RIGHT($N2349,1)&amp;"・"&amp;男子登録情報!$I2349,$N2349&amp;"・"&amp;男子登録情報!$I2349))</f>
        <v>岡　山・勝山</v>
      </c>
    </row>
    <row r="2350" spans="1:15" x14ac:dyDescent="0.55000000000000004">
      <c r="A2350">
        <f>IF($K2350="","",100000000+男子登録情報!$C2350)</f>
        <v>100002349</v>
      </c>
      <c r="B2350" t="str">
        <f>IF($K2350="","",男子登録情報!$D2350&amp;" ("&amp;男子登録情報!$K2350&amp;")")</f>
        <v>高見　俊樹 (1)</v>
      </c>
      <c r="C2350" t="str">
        <f>IF($K2350="","",男子登録情報!$E2350)</f>
        <v>ﾀｶﾐ ﾄｼｷ</v>
      </c>
      <c r="D2350" t="str">
        <f>IF($K2350="","",男子登録情報!$O2350&amp;" "&amp;男子登録情報!$N2350&amp;" ("&amp;LEFT(男子登録情報!$F2350,2)&amp;")")</f>
        <v>Toshiki TAKAMI (03)</v>
      </c>
      <c r="E2350" t="str">
        <f>IF($K2350="","",男子登録情報!$P2350)</f>
        <v>JPN</v>
      </c>
      <c r="F2350" t="str">
        <f t="shared" si="36"/>
        <v>1</v>
      </c>
      <c r="G2350">
        <f>IF($K2350="","",男子登録情報!$M2350)</f>
        <v>25</v>
      </c>
      <c r="H2350">
        <f>IF($K2350="","",男子登録情報!$A2350)</f>
        <v>490047</v>
      </c>
      <c r="K2350">
        <f>IF(男子登録情報!$C2350="","",男子登録情報!$C2350)</f>
        <v>2349</v>
      </c>
      <c r="M2350">
        <f>IFERROR(IF(AND(402&lt;=VALUE(RIGHT(男子登録情報!$F2350,4)),競技会情報!$E$3*100+競技会情報!$G$3&gt;=VALUE(RIGHT(男子登録情報!$F2350,4))),VALUE(男子登録情報!$G2350)+1,VALUE(男子登録情報!$G2350)),"")</f>
        <v>19</v>
      </c>
      <c r="N2350" t="str">
        <f>IF($K2350="","",IF(男子登録情報!$H2350="北海道",男子登録情報!$H2350,LEFT(男子登録情報!$H2350,LEN(男子登録情報!$H2350)-1)))</f>
        <v>兵庫</v>
      </c>
      <c r="O2350" t="str">
        <f>IF($K2350="","",IF(LEN($N2350)=2,LEFT($N2350,1)&amp;"　"&amp;RIGHT($N2350,1)&amp;"・"&amp;男子登録情報!$I2350,$N2350&amp;"・"&amp;男子登録情報!$I2350))</f>
        <v>兵　庫・西脇</v>
      </c>
    </row>
    <row r="2351" spans="1:15" x14ac:dyDescent="0.55000000000000004">
      <c r="A2351">
        <f>IF($K2351="","",100000000+男子登録情報!$C2351)</f>
        <v>100002350</v>
      </c>
      <c r="B2351" t="str">
        <f>IF($K2351="","",男子登録情報!$D2351&amp;" ("&amp;男子登録情報!$K2351&amp;")")</f>
        <v>北村　駿 (1)</v>
      </c>
      <c r="C2351" t="str">
        <f>IF($K2351="","",男子登録情報!$E2351)</f>
        <v>ｷﾀﾑﾗ ｼｭﾝ</v>
      </c>
      <c r="D2351" t="str">
        <f>IF($K2351="","",男子登録情報!$O2351&amp;" "&amp;男子登録情報!$N2351&amp;" ("&amp;LEFT(男子登録情報!$F2351,2)&amp;")")</f>
        <v>Shun KITAMURA (03)</v>
      </c>
      <c r="E2351" t="str">
        <f>IF($K2351="","",男子登録情報!$P2351)</f>
        <v>JPN</v>
      </c>
      <c r="F2351" t="str">
        <f t="shared" si="36"/>
        <v>1</v>
      </c>
      <c r="G2351">
        <f>IF($K2351="","",男子登録情報!$M2351)</f>
        <v>26</v>
      </c>
      <c r="H2351">
        <f>IF($K2351="","",男子登録情報!$A2351)</f>
        <v>490050</v>
      </c>
      <c r="K2351">
        <f>IF(男子登録情報!$C2351="","",男子登録情報!$C2351)</f>
        <v>2350</v>
      </c>
      <c r="M2351">
        <f>IFERROR(IF(AND(402&lt;=VALUE(RIGHT(男子登録情報!$F2351,4)),競技会情報!$E$3*100+競技会情報!$G$3&gt;=VALUE(RIGHT(男子登録情報!$F2351,4))),VALUE(男子登録情報!$G2351)+1,VALUE(男子登録情報!$G2351)),"")</f>
        <v>19</v>
      </c>
      <c r="N2351" t="str">
        <f>IF($K2351="","",IF(男子登録情報!$H2351="北海道",男子登録情報!$H2351,LEFT(男子登録情報!$H2351,LEN(男子登録情報!$H2351)-1)))</f>
        <v>京都</v>
      </c>
      <c r="O2351" t="str">
        <f>IF($K2351="","",IF(LEN($N2351)=2,LEFT($N2351,1)&amp;"　"&amp;RIGHT($N2351,1)&amp;"・"&amp;男子登録情報!$I2351,$N2351&amp;"・"&amp;男子登録情報!$I2351))</f>
        <v>京　都・紫野</v>
      </c>
    </row>
    <row r="2352" spans="1:15" x14ac:dyDescent="0.55000000000000004">
      <c r="A2352">
        <f>IF($K2352="","",100000000+男子登録情報!$C2352)</f>
        <v>100002351</v>
      </c>
      <c r="B2352" t="str">
        <f>IF($K2352="","",男子登録情報!$D2352&amp;" ("&amp;男子登録情報!$K2352&amp;")")</f>
        <v>森川　敬友 (1)</v>
      </c>
      <c r="C2352" t="str">
        <f>IF($K2352="","",男子登録情報!$E2352)</f>
        <v>ﾓﾘｶﾜ ｹｲｽｹ</v>
      </c>
      <c r="D2352" t="str">
        <f>IF($K2352="","",男子登録情報!$O2352&amp;" "&amp;男子登録情報!$N2352&amp;" ("&amp;LEFT(男子登録情報!$F2352,2)&amp;")")</f>
        <v>Keisuke MORIKAWA (02)</v>
      </c>
      <c r="E2352" t="str">
        <f>IF($K2352="","",男子登録情報!$P2352)</f>
        <v>JPN</v>
      </c>
      <c r="F2352" t="str">
        <f t="shared" si="36"/>
        <v>1</v>
      </c>
      <c r="G2352">
        <f>IF($K2352="","",男子登録情報!$M2352)</f>
        <v>26</v>
      </c>
      <c r="H2352">
        <f>IF($K2352="","",男子登録情報!$A2352)</f>
        <v>490050</v>
      </c>
      <c r="K2352">
        <f>IF(男子登録情報!$C2352="","",男子登録情報!$C2352)</f>
        <v>2351</v>
      </c>
      <c r="M2352">
        <f>IFERROR(IF(AND(402&lt;=VALUE(RIGHT(男子登録情報!$F2352,4)),競技会情報!$E$3*100+競技会情報!$G$3&gt;=VALUE(RIGHT(男子登録情報!$F2352,4))),VALUE(男子登録情報!$G2352)+1,VALUE(男子登録情報!$G2352)),"")</f>
        <v>20</v>
      </c>
      <c r="N2352" t="str">
        <f>IF($K2352="","",IF(男子登録情報!$H2352="北海道",男子登録情報!$H2352,LEFT(男子登録情報!$H2352,LEN(男子登録情報!$H2352)-1)))</f>
        <v>兵庫</v>
      </c>
      <c r="O2352" t="str">
        <f>IF($K2352="","",IF(LEN($N2352)=2,LEFT($N2352,1)&amp;"　"&amp;RIGHT($N2352,1)&amp;"・"&amp;男子登録情報!$I2352,$N2352&amp;"・"&amp;男子登録情報!$I2352))</f>
        <v>兵　庫・神戸大学附属</v>
      </c>
    </row>
    <row r="2353" spans="1:15" x14ac:dyDescent="0.55000000000000004">
      <c r="A2353">
        <f>IF($K2353="","",100000000+男子登録情報!$C2353)</f>
        <v>100002352</v>
      </c>
      <c r="B2353" t="str">
        <f>IF($K2353="","",男子登録情報!$D2353&amp;" ("&amp;男子登録情報!$K2353&amp;")")</f>
        <v>橋本　伊吹 (1)</v>
      </c>
      <c r="C2353" t="str">
        <f>IF($K2353="","",男子登録情報!$E2353)</f>
        <v>ﾊｼﾓﾄ ｲﾌﾞｷ</v>
      </c>
      <c r="D2353" t="str">
        <f>IF($K2353="","",男子登録情報!$O2353&amp;" "&amp;男子登録情報!$N2353&amp;" ("&amp;LEFT(男子登録情報!$F2353,2)&amp;")")</f>
        <v>Ibuki HASHIMOTO (03)</v>
      </c>
      <c r="E2353" t="str">
        <f>IF($K2353="","",男子登録情報!$P2353)</f>
        <v>JPN</v>
      </c>
      <c r="F2353" t="str">
        <f t="shared" si="36"/>
        <v>1</v>
      </c>
      <c r="G2353">
        <f>IF($K2353="","",男子登録情報!$M2353)</f>
        <v>26</v>
      </c>
      <c r="H2353">
        <f>IF($K2353="","",男子登録情報!$A2353)</f>
        <v>490050</v>
      </c>
      <c r="K2353">
        <f>IF(男子登録情報!$C2353="","",男子登録情報!$C2353)</f>
        <v>2352</v>
      </c>
      <c r="M2353">
        <f>IFERROR(IF(AND(402&lt;=VALUE(RIGHT(男子登録情報!$F2353,4)),競技会情報!$E$3*100+競技会情報!$G$3&gt;=VALUE(RIGHT(男子登録情報!$F2353,4))),VALUE(男子登録情報!$G2353)+1,VALUE(男子登録情報!$G2353)),"")</f>
        <v>19</v>
      </c>
      <c r="N2353" t="str">
        <f>IF($K2353="","",IF(男子登録情報!$H2353="北海道",男子登録情報!$H2353,LEFT(男子登録情報!$H2353,LEN(男子登録情報!$H2353)-1)))</f>
        <v>愛知</v>
      </c>
      <c r="O2353" t="str">
        <f>IF($K2353="","",IF(LEN($N2353)=2,LEFT($N2353,1)&amp;"　"&amp;RIGHT($N2353,1)&amp;"・"&amp;男子登録情報!$I2353,$N2353&amp;"・"&amp;男子登録情報!$I2353))</f>
        <v>愛　知・丹羽</v>
      </c>
    </row>
    <row r="2354" spans="1:15" x14ac:dyDescent="0.55000000000000004">
      <c r="A2354">
        <f>IF($K2354="","",100000000+男子登録情報!$C2354)</f>
        <v>100002353</v>
      </c>
      <c r="B2354" t="str">
        <f>IF($K2354="","",男子登録情報!$D2354&amp;" ("&amp;男子登録情報!$K2354&amp;")")</f>
        <v>東　洸生 (1)</v>
      </c>
      <c r="C2354" t="str">
        <f>IF($K2354="","",男子登録情報!$E2354)</f>
        <v>ｱｽﾞﾏ ｺｳｾｲ</v>
      </c>
      <c r="D2354" t="str">
        <f>IF($K2354="","",男子登録情報!$O2354&amp;" "&amp;男子登録情報!$N2354&amp;" ("&amp;LEFT(男子登録情報!$F2354,2)&amp;")")</f>
        <v>Kosei AZUMA (03)</v>
      </c>
      <c r="E2354" t="str">
        <f>IF($K2354="","",男子登録情報!$P2354)</f>
        <v>JPN</v>
      </c>
      <c r="F2354" t="str">
        <f t="shared" si="36"/>
        <v>1</v>
      </c>
      <c r="G2354">
        <f>IF($K2354="","",男子登録情報!$M2354)</f>
        <v>26</v>
      </c>
      <c r="H2354">
        <f>IF($K2354="","",男子登録情報!$A2354)</f>
        <v>490050</v>
      </c>
      <c r="K2354">
        <f>IF(男子登録情報!$C2354="","",男子登録情報!$C2354)</f>
        <v>2353</v>
      </c>
      <c r="M2354">
        <f>IFERROR(IF(AND(402&lt;=VALUE(RIGHT(男子登録情報!$F2354,4)),競技会情報!$E$3*100+競技会情報!$G$3&gt;=VALUE(RIGHT(男子登録情報!$F2354,4))),VALUE(男子登録情報!$G2354)+1,VALUE(男子登録情報!$G2354)),"")</f>
        <v>19</v>
      </c>
      <c r="N2354" t="str">
        <f>IF($K2354="","",IF(男子登録情報!$H2354="北海道",男子登録情報!$H2354,LEFT(男子登録情報!$H2354,LEN(男子登録情報!$H2354)-1)))</f>
        <v>京都</v>
      </c>
      <c r="O2354" t="str">
        <f>IF($K2354="","",IF(LEN($N2354)=2,LEFT($N2354,1)&amp;"　"&amp;RIGHT($N2354,1)&amp;"・"&amp;男子登録情報!$I2354,$N2354&amp;"・"&amp;男子登録情報!$I2354))</f>
        <v>京　都・嵯峨野</v>
      </c>
    </row>
    <row r="2355" spans="1:15" x14ac:dyDescent="0.55000000000000004">
      <c r="A2355">
        <f>IF($K2355="","",100000000+男子登録情報!$C2355)</f>
        <v>100002354</v>
      </c>
      <c r="B2355" t="str">
        <f>IF($K2355="","",男子登録情報!$D2355&amp;" ("&amp;男子登録情報!$K2355&amp;")")</f>
        <v>西口　優斗 (1)</v>
      </c>
      <c r="C2355" t="str">
        <f>IF($K2355="","",男子登録情報!$E2355)</f>
        <v>ﾆｼｸﾞﾁ ﾕｳﾄ</v>
      </c>
      <c r="D2355" t="str">
        <f>IF($K2355="","",男子登録情報!$O2355&amp;" "&amp;男子登録情報!$N2355&amp;" ("&amp;LEFT(男子登録情報!$F2355,2)&amp;")")</f>
        <v>Yuto NISHIGUCHI (04)</v>
      </c>
      <c r="E2355" t="str">
        <f>IF($K2355="","",男子登録情報!$P2355)</f>
        <v>JPN</v>
      </c>
      <c r="F2355" t="str">
        <f t="shared" si="36"/>
        <v>1</v>
      </c>
      <c r="G2355">
        <f>IF($K2355="","",男子登録情報!$M2355)</f>
        <v>29</v>
      </c>
      <c r="H2355">
        <f>IF($K2355="","",男子登録情報!$A2355)</f>
        <v>490050</v>
      </c>
      <c r="K2355">
        <f>IF(男子登録情報!$C2355="","",男子登録情報!$C2355)</f>
        <v>2354</v>
      </c>
      <c r="M2355">
        <f>IFERROR(IF(AND(402&lt;=VALUE(RIGHT(男子登録情報!$F2355,4)),競技会情報!$E$3*100+競技会情報!$G$3&gt;=VALUE(RIGHT(男子登録情報!$F2355,4))),VALUE(男子登録情報!$G2355)+1,VALUE(男子登録情報!$G2355)),"")</f>
        <v>18</v>
      </c>
      <c r="N2355" t="str">
        <f>IF($K2355="","",IF(男子登録情報!$H2355="北海道",男子登録情報!$H2355,LEFT(男子登録情報!$H2355,LEN(男子登録情報!$H2355)-1)))</f>
        <v>奈良</v>
      </c>
      <c r="O2355" t="str">
        <f>IF($K2355="","",IF(LEN($N2355)=2,LEFT($N2355,1)&amp;"　"&amp;RIGHT($N2355,1)&amp;"・"&amp;男子登録情報!$I2355,$N2355&amp;"・"&amp;男子登録情報!$I2355))</f>
        <v>奈　良・畝傍</v>
      </c>
    </row>
    <row r="2356" spans="1:15" x14ac:dyDescent="0.55000000000000004">
      <c r="A2356">
        <f>IF($K2356="","",100000000+男子登録情報!$C2356)</f>
        <v>100002355</v>
      </c>
      <c r="B2356" t="str">
        <f>IF($K2356="","",男子登録情報!$D2356&amp;" ("&amp;男子登録情報!$K2356&amp;")")</f>
        <v>関根　功織 (1)</v>
      </c>
      <c r="C2356" t="str">
        <f>IF($K2356="","",男子登録情報!$E2356)</f>
        <v>ｾｷﾈ ｲｵﾘ</v>
      </c>
      <c r="D2356" t="str">
        <f>IF($K2356="","",男子登録情報!$O2356&amp;" "&amp;男子登録情報!$N2356&amp;" ("&amp;LEFT(男子登録情報!$F2356,2)&amp;")")</f>
        <v>Iori SEKINE (02)</v>
      </c>
      <c r="E2356" t="str">
        <f>IF($K2356="","",男子登録情報!$P2356)</f>
        <v>JPN</v>
      </c>
      <c r="F2356" t="str">
        <f t="shared" si="36"/>
        <v>1</v>
      </c>
      <c r="G2356" t="str">
        <f>IF($K2356="","",男子登録情報!$M2356)</f>
        <v>09</v>
      </c>
      <c r="H2356">
        <f>IF($K2356="","",男子登録情報!$A2356)</f>
        <v>490051</v>
      </c>
      <c r="K2356">
        <f>IF(男子登録情報!$C2356="","",男子登録情報!$C2356)</f>
        <v>2355</v>
      </c>
      <c r="M2356">
        <f>IFERROR(IF(AND(402&lt;=VALUE(RIGHT(男子登録情報!$F2356,4)),競技会情報!$E$3*100+競技会情報!$G$3&gt;=VALUE(RIGHT(男子登録情報!$F2356,4))),VALUE(男子登録情報!$G2356)+1,VALUE(男子登録情報!$G2356)),"")</f>
        <v>20</v>
      </c>
      <c r="N2356" t="str">
        <f>IF($K2356="","",IF(男子登録情報!$H2356="北海道",男子登録情報!$H2356,LEFT(男子登録情報!$H2356,LEN(男子登録情報!$H2356)-1)))</f>
        <v>栃木</v>
      </c>
      <c r="O2356" t="str">
        <f>IF($K2356="","",IF(LEN($N2356)=2,LEFT($N2356,1)&amp;"　"&amp;RIGHT($N2356,1)&amp;"・"&amp;男子登録情報!$I2356,$N2356&amp;"・"&amp;男子登録情報!$I2356))</f>
        <v>栃　木・宇都宮</v>
      </c>
    </row>
    <row r="2357" spans="1:15" x14ac:dyDescent="0.55000000000000004">
      <c r="A2357">
        <f>IF($K2357="","",100000000+男子登録情報!$C2357)</f>
        <v>100002356</v>
      </c>
      <c r="B2357" t="str">
        <f>IF($K2357="","",男子登録情報!$D2357&amp;" ("&amp;男子登録情報!$K2357&amp;")")</f>
        <v>杉本　祥太 (2)</v>
      </c>
      <c r="C2357" t="str">
        <f>IF($K2357="","",男子登録情報!$E2357)</f>
        <v>ｽｷﾞﾓﾄ ｼｮｳﾀ</v>
      </c>
      <c r="D2357" t="str">
        <f>IF($K2357="","",男子登録情報!$O2357&amp;" "&amp;男子登録情報!$N2357&amp;" ("&amp;LEFT(男子登録情報!$F2357,2)&amp;")")</f>
        <v>Shota SUGIMOTO (02)</v>
      </c>
      <c r="E2357" t="str">
        <f>IF($K2357="","",男子登録情報!$P2357)</f>
        <v>JPN</v>
      </c>
      <c r="F2357" t="str">
        <f t="shared" si="36"/>
        <v>1</v>
      </c>
      <c r="G2357">
        <f>IF($K2357="","",男子登録情報!$M2357)</f>
        <v>27</v>
      </c>
      <c r="H2357">
        <f>IF($K2357="","",男子登録情報!$A2357)</f>
        <v>490051</v>
      </c>
      <c r="K2357">
        <f>IF(男子登録情報!$C2357="","",男子登録情報!$C2357)</f>
        <v>2356</v>
      </c>
      <c r="M2357">
        <f>IFERROR(IF(AND(402&lt;=VALUE(RIGHT(男子登録情報!$F2357,4)),競技会情報!$E$3*100+競技会情報!$G$3&gt;=VALUE(RIGHT(男子登録情報!$F2357,4))),VALUE(男子登録情報!$G2357)+1,VALUE(男子登録情報!$G2357)),"")</f>
        <v>20</v>
      </c>
      <c r="N2357" t="str">
        <f>IF($K2357="","",IF(男子登録情報!$H2357="北海道",男子登録情報!$H2357,LEFT(男子登録情報!$H2357,LEN(男子登録情報!$H2357)-1)))</f>
        <v>滋賀</v>
      </c>
      <c r="O2357" t="str">
        <f>IF($K2357="","",IF(LEN($N2357)=2,LEFT($N2357,1)&amp;"　"&amp;RIGHT($N2357,1)&amp;"・"&amp;男子登録情報!$I2357,$N2357&amp;"・"&amp;男子登録情報!$I2357))</f>
        <v>滋　賀・彦根東</v>
      </c>
    </row>
    <row r="2358" spans="1:15" x14ac:dyDescent="0.55000000000000004">
      <c r="A2358">
        <f>IF($K2358="","",100000000+男子登録情報!$C2358)</f>
        <v>100002357</v>
      </c>
      <c r="B2358" t="str">
        <f>IF($K2358="","",男子登録情報!$D2358&amp;" ("&amp;男子登録情報!$K2358&amp;")")</f>
        <v>渦岡　祐貴 (1)</v>
      </c>
      <c r="C2358" t="str">
        <f>IF($K2358="","",男子登録情報!$E2358)</f>
        <v>ｳｽﾞｵｶ ﾕｳｷ</v>
      </c>
      <c r="D2358" t="str">
        <f>IF($K2358="","",男子登録情報!$O2358&amp;" "&amp;男子登録情報!$N2358&amp;" ("&amp;LEFT(男子登録情報!$F2358,2)&amp;")")</f>
        <v>Yuki UZUOKA (03)</v>
      </c>
      <c r="E2358" t="str">
        <f>IF($K2358="","",男子登録情報!$P2358)</f>
        <v>JPN</v>
      </c>
      <c r="F2358" t="str">
        <f t="shared" si="36"/>
        <v>1</v>
      </c>
      <c r="G2358">
        <f>IF($K2358="","",男子登録情報!$M2358)</f>
        <v>37</v>
      </c>
      <c r="H2358">
        <f>IF($K2358="","",男子登録情報!$A2358)</f>
        <v>490051</v>
      </c>
      <c r="K2358">
        <f>IF(男子登録情報!$C2358="","",男子登録情報!$C2358)</f>
        <v>2357</v>
      </c>
      <c r="M2358">
        <f>IFERROR(IF(AND(402&lt;=VALUE(RIGHT(男子登録情報!$F2358,4)),競技会情報!$E$3*100+競技会情報!$G$3&gt;=VALUE(RIGHT(男子登録情報!$F2358,4))),VALUE(男子登録情報!$G2358)+1,VALUE(男子登録情報!$G2358)),"")</f>
        <v>19</v>
      </c>
      <c r="N2358" t="str">
        <f>IF($K2358="","",IF(男子登録情報!$H2358="北海道",男子登録情報!$H2358,LEFT(男子登録情報!$H2358,LEN(男子登録情報!$H2358)-1)))</f>
        <v>香川</v>
      </c>
      <c r="O2358" t="str">
        <f>IF($K2358="","",IF(LEN($N2358)=2,LEFT($N2358,1)&amp;"　"&amp;RIGHT($N2358,1)&amp;"・"&amp;男子登録情報!$I2358,$N2358&amp;"・"&amp;男子登録情報!$I2358))</f>
        <v>香　川・大手前高松</v>
      </c>
    </row>
    <row r="2359" spans="1:15" x14ac:dyDescent="0.55000000000000004">
      <c r="A2359">
        <f>IF($K2359="","",100000000+男子登録情報!$C2359)</f>
        <v>100002358</v>
      </c>
      <c r="B2359" t="str">
        <f>IF($K2359="","",男子登録情報!$D2359&amp;" ("&amp;男子登録情報!$K2359&amp;")")</f>
        <v>吉村　祐真 (1)</v>
      </c>
      <c r="C2359" t="str">
        <f>IF($K2359="","",男子登録情報!$E2359)</f>
        <v>ﾖｼﾑﾗ ﾕｳﾏ</v>
      </c>
      <c r="D2359" t="str">
        <f>IF($K2359="","",男子登録情報!$O2359&amp;" "&amp;男子登録情報!$N2359&amp;" ("&amp;LEFT(男子登録情報!$F2359,2)&amp;")")</f>
        <v>Yuma YOSHIMURA (02)</v>
      </c>
      <c r="E2359" t="str">
        <f>IF($K2359="","",男子登録情報!$P2359)</f>
        <v>JPN</v>
      </c>
      <c r="F2359" t="str">
        <f t="shared" si="36"/>
        <v>1</v>
      </c>
      <c r="G2359">
        <f>IF($K2359="","",男子登録情報!$M2359)</f>
        <v>27</v>
      </c>
      <c r="H2359">
        <f>IF($K2359="","",男子登録情報!$A2359)</f>
        <v>490051</v>
      </c>
      <c r="K2359">
        <f>IF(男子登録情報!$C2359="","",男子登録情報!$C2359)</f>
        <v>2358</v>
      </c>
      <c r="M2359">
        <f>IFERROR(IF(AND(402&lt;=VALUE(RIGHT(男子登録情報!$F2359,4)),競技会情報!$E$3*100+競技会情報!$G$3&gt;=VALUE(RIGHT(男子登録情報!$F2359,4))),VALUE(男子登録情報!$G2359)+1,VALUE(男子登録情報!$G2359)),"")</f>
        <v>20</v>
      </c>
      <c r="N2359" t="str">
        <f>IF($K2359="","",IF(男子登録情報!$H2359="北海道",男子登録情報!$H2359,LEFT(男子登録情報!$H2359,LEN(男子登録情報!$H2359)-1)))</f>
        <v>大阪</v>
      </c>
      <c r="O2359" t="str">
        <f>IF($K2359="","",IF(LEN($N2359)=2,LEFT($N2359,1)&amp;"　"&amp;RIGHT($N2359,1)&amp;"・"&amp;男子登録情報!$I2359,$N2359&amp;"・"&amp;男子登録情報!$I2359))</f>
        <v>大　阪・池田</v>
      </c>
    </row>
    <row r="2360" spans="1:15" x14ac:dyDescent="0.55000000000000004">
      <c r="A2360">
        <f>IF($K2360="","",100000000+男子登録情報!$C2360)</f>
        <v>100002359</v>
      </c>
      <c r="B2360" t="str">
        <f>IF($K2360="","",男子登録情報!$D2360&amp;" ("&amp;男子登録情報!$K2360&amp;")")</f>
        <v>谷口　彰悟 (1)</v>
      </c>
      <c r="C2360" t="str">
        <f>IF($K2360="","",男子登録情報!$E2360)</f>
        <v>ﾀﾆｸﾞﾁ ｼｮｳｺﾞ</v>
      </c>
      <c r="D2360" t="str">
        <f>IF($K2360="","",男子登録情報!$O2360&amp;" "&amp;男子登録情報!$N2360&amp;" ("&amp;LEFT(男子登録情報!$F2360,2)&amp;")")</f>
        <v>Shogo TANIGUCHI (03)</v>
      </c>
      <c r="E2360" t="str">
        <f>IF($K2360="","",男子登録情報!$P2360)</f>
        <v>JPN</v>
      </c>
      <c r="F2360" t="str">
        <f t="shared" si="36"/>
        <v>1</v>
      </c>
      <c r="G2360">
        <f>IF($K2360="","",男子登録情報!$M2360)</f>
        <v>37</v>
      </c>
      <c r="H2360">
        <f>IF($K2360="","",男子登録情報!$A2360)</f>
        <v>490051</v>
      </c>
      <c r="K2360">
        <f>IF(男子登録情報!$C2360="","",男子登録情報!$C2360)</f>
        <v>2359</v>
      </c>
      <c r="M2360">
        <f>IFERROR(IF(AND(402&lt;=VALUE(RIGHT(男子登録情報!$F2360,4)),競技会情報!$E$3*100+競技会情報!$G$3&gt;=VALUE(RIGHT(男子登録情報!$F2360,4))),VALUE(男子登録情報!$G2360)+1,VALUE(男子登録情報!$G2360)),"")</f>
        <v>19</v>
      </c>
      <c r="N2360" t="str">
        <f>IF($K2360="","",IF(男子登録情報!$H2360="北海道",男子登録情報!$H2360,LEFT(男子登録情報!$H2360,LEN(男子登録情報!$H2360)-1)))</f>
        <v>香川</v>
      </c>
      <c r="O2360" t="str">
        <f>IF($K2360="","",IF(LEN($N2360)=2,LEFT($N2360,1)&amp;"　"&amp;RIGHT($N2360,1)&amp;"・"&amp;男子登録情報!$I2360,$N2360&amp;"・"&amp;男子登録情報!$I2360))</f>
        <v>香　川・高松</v>
      </c>
    </row>
    <row r="2361" spans="1:15" x14ac:dyDescent="0.55000000000000004">
      <c r="A2361">
        <f>IF($K2361="","",100000000+男子登録情報!$C2361)</f>
        <v>100002360</v>
      </c>
      <c r="B2361" t="str">
        <f>IF($K2361="","",男子登録情報!$D2361&amp;" ("&amp;男子登録情報!$K2361&amp;")")</f>
        <v>那木　悠右 (1)</v>
      </c>
      <c r="C2361" t="str">
        <f>IF($K2361="","",男子登録情報!$E2361)</f>
        <v>ﾅｷﾞ ﾕｳｽｹ</v>
      </c>
      <c r="D2361" t="str">
        <f>IF($K2361="","",男子登録情報!$O2361&amp;" "&amp;男子登録情報!$N2361&amp;" ("&amp;LEFT(男子登録情報!$F2361,2)&amp;")")</f>
        <v>Yusuke NAGI (03)</v>
      </c>
      <c r="E2361" t="str">
        <f>IF($K2361="","",男子登録情報!$P2361)</f>
        <v>JPN</v>
      </c>
      <c r="F2361" t="str">
        <f t="shared" si="36"/>
        <v>1</v>
      </c>
      <c r="G2361">
        <f>IF($K2361="","",男子登録情報!$M2361)</f>
        <v>27</v>
      </c>
      <c r="H2361">
        <f>IF($K2361="","",男子登録情報!$A2361)</f>
        <v>490051</v>
      </c>
      <c r="K2361">
        <f>IF(男子登録情報!$C2361="","",男子登録情報!$C2361)</f>
        <v>2360</v>
      </c>
      <c r="M2361">
        <f>IFERROR(IF(AND(402&lt;=VALUE(RIGHT(男子登録情報!$F2361,4)),競技会情報!$E$3*100+競技会情報!$G$3&gt;=VALUE(RIGHT(男子登録情報!$F2361,4))),VALUE(男子登録情報!$G2361)+1,VALUE(男子登録情報!$G2361)),"")</f>
        <v>19</v>
      </c>
      <c r="N2361" t="str">
        <f>IF($K2361="","",IF(男子登録情報!$H2361="北海道",男子登録情報!$H2361,LEFT(男子登録情報!$H2361,LEN(男子登録情報!$H2361)-1)))</f>
        <v>大分</v>
      </c>
      <c r="O2361" t="str">
        <f>IF($K2361="","",IF(LEN($N2361)=2,LEFT($N2361,1)&amp;"　"&amp;RIGHT($N2361,1)&amp;"・"&amp;男子登録情報!$I2361,$N2361&amp;"・"&amp;男子登録情報!$I2361))</f>
        <v>大　分・大分上野丘</v>
      </c>
    </row>
    <row r="2362" spans="1:15" x14ac:dyDescent="0.55000000000000004">
      <c r="A2362">
        <f>IF($K2362="","",100000000+男子登録情報!$C2362)</f>
        <v>100002361</v>
      </c>
      <c r="B2362" t="str">
        <f>IF($K2362="","",男子登録情報!$D2362&amp;" ("&amp;男子登録情報!$K2362&amp;")")</f>
        <v>市川　達也 (1)</v>
      </c>
      <c r="C2362" t="str">
        <f>IF($K2362="","",男子登録情報!$E2362)</f>
        <v>ｲﾁｶﾜ ﾀﾂﾔ</v>
      </c>
      <c r="D2362" t="str">
        <f>IF($K2362="","",男子登録情報!$O2362&amp;" "&amp;男子登録情報!$N2362&amp;" ("&amp;LEFT(男子登録情報!$F2362,2)&amp;")")</f>
        <v>Tatsuya ICHIKAWA (03)</v>
      </c>
      <c r="E2362" t="str">
        <f>IF($K2362="","",男子登録情報!$P2362)</f>
        <v>JPN</v>
      </c>
      <c r="F2362" t="str">
        <f t="shared" si="36"/>
        <v>1</v>
      </c>
      <c r="G2362">
        <f>IF($K2362="","",男子登録情報!$M2362)</f>
        <v>27</v>
      </c>
      <c r="H2362">
        <f>IF($K2362="","",男子登録情報!$A2362)</f>
        <v>490051</v>
      </c>
      <c r="K2362">
        <f>IF(男子登録情報!$C2362="","",男子登録情報!$C2362)</f>
        <v>2361</v>
      </c>
      <c r="M2362">
        <f>IFERROR(IF(AND(402&lt;=VALUE(RIGHT(男子登録情報!$F2362,4)),競技会情報!$E$3*100+競技会情報!$G$3&gt;=VALUE(RIGHT(男子登録情報!$F2362,4))),VALUE(男子登録情報!$G2362)+1,VALUE(男子登録情報!$G2362)),"")</f>
        <v>19</v>
      </c>
      <c r="N2362" t="str">
        <f>IF($K2362="","",IF(男子登録情報!$H2362="北海道",男子登録情報!$H2362,LEFT(男子登録情報!$H2362,LEN(男子登録情報!$H2362)-1)))</f>
        <v>大阪</v>
      </c>
      <c r="O2362" t="str">
        <f>IF($K2362="","",IF(LEN($N2362)=2,LEFT($N2362,1)&amp;"　"&amp;RIGHT($N2362,1)&amp;"・"&amp;男子登録情報!$I2362,$N2362&amp;"・"&amp;男子登録情報!$I2362))</f>
        <v>大　阪・北野</v>
      </c>
    </row>
    <row r="2363" spans="1:15" x14ac:dyDescent="0.55000000000000004">
      <c r="A2363">
        <f>IF($K2363="","",100000000+男子登録情報!$C2363)</f>
        <v>100002362</v>
      </c>
      <c r="B2363" t="str">
        <f>IF($K2363="","",男子登録情報!$D2363&amp;" ("&amp;男子登録情報!$K2363&amp;")")</f>
        <v>岡田　一涛 (2)</v>
      </c>
      <c r="C2363" t="str">
        <f>IF($K2363="","",男子登録情報!$E2363)</f>
        <v>ｵｶﾀﾞ ｶｽﾞﾄ</v>
      </c>
      <c r="D2363" t="str">
        <f>IF($K2363="","",男子登録情報!$O2363&amp;" "&amp;男子登録情報!$N2363&amp;" ("&amp;LEFT(男子登録情報!$F2363,2)&amp;")")</f>
        <v>Kazuto OKADA (00)</v>
      </c>
      <c r="E2363" t="str">
        <f>IF($K2363="","",男子登録情報!$P2363)</f>
        <v>JPN</v>
      </c>
      <c r="F2363" t="str">
        <f t="shared" si="36"/>
        <v>1</v>
      </c>
      <c r="G2363">
        <f>IF($K2363="","",男子登録情報!$M2363)</f>
        <v>27</v>
      </c>
      <c r="H2363">
        <f>IF($K2363="","",男子登録情報!$A2363)</f>
        <v>490051</v>
      </c>
      <c r="K2363">
        <f>IF(男子登録情報!$C2363="","",男子登録情報!$C2363)</f>
        <v>2362</v>
      </c>
      <c r="M2363">
        <f>IFERROR(IF(AND(402&lt;=VALUE(RIGHT(男子登録情報!$F2363,4)),競技会情報!$E$3*100+競技会情報!$G$3&gt;=VALUE(RIGHT(男子登録情報!$F2363,4))),VALUE(男子登録情報!$G2363)+1,VALUE(男子登録情報!$G2363)),"")</f>
        <v>22</v>
      </c>
      <c r="N2363" t="str">
        <f>IF($K2363="","",IF(男子登録情報!$H2363="北海道",男子登録情報!$H2363,LEFT(男子登録情報!$H2363,LEN(男子登録情報!$H2363)-1)))</f>
        <v>大阪</v>
      </c>
      <c r="O2363" t="str">
        <f>IF($K2363="","",IF(LEN($N2363)=2,LEFT($N2363,1)&amp;"　"&amp;RIGHT($N2363,1)&amp;"・"&amp;男子登録情報!$I2363,$N2363&amp;"・"&amp;男子登録情報!$I2363))</f>
        <v>大　阪・近畿大学附属</v>
      </c>
    </row>
    <row r="2364" spans="1:15" x14ac:dyDescent="0.55000000000000004">
      <c r="A2364">
        <f>IF($K2364="","",100000000+男子登録情報!$C2364)</f>
        <v>100002363</v>
      </c>
      <c r="B2364" t="str">
        <f>IF($K2364="","",男子登録情報!$D2364&amp;" ("&amp;男子登録情報!$K2364&amp;")")</f>
        <v>濱田　誉生 (1)</v>
      </c>
      <c r="C2364" t="str">
        <f>IF($K2364="","",男子登録情報!$E2364)</f>
        <v>ﾊﾏﾀﾞ ﾎﾏﾚ</v>
      </c>
      <c r="D2364" t="str">
        <f>IF($K2364="","",男子登録情報!$O2364&amp;" "&amp;男子登録情報!$N2364&amp;" ("&amp;LEFT(男子登録情報!$F2364,2)&amp;")")</f>
        <v>Homare HAMADA (03)</v>
      </c>
      <c r="E2364" t="str">
        <f>IF($K2364="","",男子登録情報!$P2364)</f>
        <v>JPN</v>
      </c>
      <c r="F2364" t="str">
        <f t="shared" si="36"/>
        <v>1</v>
      </c>
      <c r="G2364">
        <f>IF($K2364="","",男子登録情報!$M2364)</f>
        <v>28</v>
      </c>
      <c r="H2364">
        <f>IF($K2364="","",男子登録情報!$A2364)</f>
        <v>492195</v>
      </c>
      <c r="K2364">
        <f>IF(男子登録情報!$C2364="","",男子登録情報!$C2364)</f>
        <v>2363</v>
      </c>
      <c r="M2364">
        <f>IFERROR(IF(AND(402&lt;=VALUE(RIGHT(男子登録情報!$F2364,4)),競技会情報!$E$3*100+競技会情報!$G$3&gt;=VALUE(RIGHT(男子登録情報!$F2364,4))),VALUE(男子登録情報!$G2364)+1,VALUE(男子登録情報!$G2364)),"")</f>
        <v>19</v>
      </c>
      <c r="N2364" t="str">
        <f>IF($K2364="","",IF(男子登録情報!$H2364="北海道",男子登録情報!$H2364,LEFT(男子登録情報!$H2364,LEN(男子登録情報!$H2364)-1)))</f>
        <v>兵庫</v>
      </c>
      <c r="O2364" t="str">
        <f>IF($K2364="","",IF(LEN($N2364)=2,LEFT($N2364,1)&amp;"　"&amp;RIGHT($N2364,1)&amp;"・"&amp;男子登録情報!$I2364,$N2364&amp;"・"&amp;男子登録情報!$I2364))</f>
        <v>兵　庫・加古川東</v>
      </c>
    </row>
    <row r="2365" spans="1:15" x14ac:dyDescent="0.55000000000000004">
      <c r="A2365">
        <f>IF($K2365="","",100000000+男子登録情報!$C2365)</f>
        <v>100002364</v>
      </c>
      <c r="B2365" t="str">
        <f>IF($K2365="","",男子登録情報!$D2365&amp;" ("&amp;男子登録情報!$K2365&amp;")")</f>
        <v>遠池　悠貴 (1)</v>
      </c>
      <c r="C2365" t="str">
        <f>IF($K2365="","",男子登録情報!$E2365)</f>
        <v>ﾄｵﾁ ﾕｳｷ</v>
      </c>
      <c r="D2365" t="str">
        <f>IF($K2365="","",男子登録情報!$O2365&amp;" "&amp;男子登録情報!$N2365&amp;" ("&amp;LEFT(男子登録情報!$F2365,2)&amp;")")</f>
        <v>Yuki TOCHI (03)</v>
      </c>
      <c r="E2365" t="str">
        <f>IF($K2365="","",男子登録情報!$P2365)</f>
        <v>JPN</v>
      </c>
      <c r="F2365" t="str">
        <f t="shared" si="36"/>
        <v>1</v>
      </c>
      <c r="G2365">
        <f>IF($K2365="","",男子登録情報!$M2365)</f>
        <v>28</v>
      </c>
      <c r="H2365">
        <f>IF($K2365="","",男子登録情報!$A2365)</f>
        <v>492195</v>
      </c>
      <c r="K2365">
        <f>IF(男子登録情報!$C2365="","",男子登録情報!$C2365)</f>
        <v>2364</v>
      </c>
      <c r="M2365">
        <f>IFERROR(IF(AND(402&lt;=VALUE(RIGHT(男子登録情報!$F2365,4)),競技会情報!$E$3*100+競技会情報!$G$3&gt;=VALUE(RIGHT(男子登録情報!$F2365,4))),VALUE(男子登録情報!$G2365)+1,VALUE(男子登録情報!$G2365)),"")</f>
        <v>19</v>
      </c>
      <c r="N2365" t="str">
        <f>IF($K2365="","",IF(男子登録情報!$H2365="北海道",男子登録情報!$H2365,LEFT(男子登録情報!$H2365,LEN(男子登録情報!$H2365)-1)))</f>
        <v>兵庫</v>
      </c>
      <c r="O2365" t="str">
        <f>IF($K2365="","",IF(LEN($N2365)=2,LEFT($N2365,1)&amp;"　"&amp;RIGHT($N2365,1)&amp;"・"&amp;男子登録情報!$I2365,$N2365&amp;"・"&amp;男子登録情報!$I2365))</f>
        <v>兵　庫・豊岡</v>
      </c>
    </row>
    <row r="2366" spans="1:15" x14ac:dyDescent="0.55000000000000004">
      <c r="A2366">
        <f>IF($K2366="","",100000000+男子登録情報!$C2366)</f>
        <v>100002365</v>
      </c>
      <c r="B2366" t="str">
        <f>IF($K2366="","",男子登録情報!$D2366&amp;" ("&amp;男子登録情報!$K2366&amp;")")</f>
        <v>前川　駿介 (1)</v>
      </c>
      <c r="C2366" t="str">
        <f>IF($K2366="","",男子登録情報!$E2366)</f>
        <v>ﾏｴｶﾜ ｼｭﾝｽｹ</v>
      </c>
      <c r="D2366" t="str">
        <f>IF($K2366="","",男子登録情報!$O2366&amp;" "&amp;男子登録情報!$N2366&amp;" ("&amp;LEFT(男子登録情報!$F2366,2)&amp;")")</f>
        <v>Shunsuke MAEKAWA (02)</v>
      </c>
      <c r="E2366" t="str">
        <f>IF($K2366="","",男子登録情報!$P2366)</f>
        <v>JPN</v>
      </c>
      <c r="F2366" t="str">
        <f t="shared" si="36"/>
        <v>1</v>
      </c>
      <c r="G2366">
        <f>IF($K2366="","",男子登録情報!$M2366)</f>
        <v>27</v>
      </c>
      <c r="H2366">
        <f>IF($K2366="","",男子登録情報!$A2366)</f>
        <v>492219</v>
      </c>
      <c r="K2366">
        <f>IF(男子登録情報!$C2366="","",男子登録情報!$C2366)</f>
        <v>2365</v>
      </c>
      <c r="M2366">
        <f>IFERROR(IF(AND(402&lt;=VALUE(RIGHT(男子登録情報!$F2366,4)),競技会情報!$E$3*100+競技会情報!$G$3&gt;=VALUE(RIGHT(男子登録情報!$F2366,4))),VALUE(男子登録情報!$G2366)+1,VALUE(男子登録情報!$G2366)),"")</f>
        <v>20</v>
      </c>
      <c r="N2366" t="str">
        <f>IF($K2366="","",IF(男子登録情報!$H2366="北海道",男子登録情報!$H2366,LEFT(男子登録情報!$H2366,LEN(男子登録情報!$H2366)-1)))</f>
        <v>大阪</v>
      </c>
      <c r="O2366" t="str">
        <f>IF($K2366="","",IF(LEN($N2366)=2,LEFT($N2366,1)&amp;"　"&amp;RIGHT($N2366,1)&amp;"・"&amp;男子登録情報!$I2366,$N2366&amp;"・"&amp;男子登録情報!$I2366))</f>
        <v>大　阪・明星</v>
      </c>
    </row>
    <row r="2367" spans="1:15" x14ac:dyDescent="0.55000000000000004">
      <c r="A2367">
        <f>IF($K2367="","",100000000+男子登録情報!$C2367)</f>
        <v>100002366</v>
      </c>
      <c r="B2367" t="str">
        <f>IF($K2367="","",男子登録情報!$D2367&amp;" ("&amp;男子登録情報!$K2367&amp;")")</f>
        <v>松村　安晃 (1)</v>
      </c>
      <c r="C2367" t="str">
        <f>IF($K2367="","",男子登録情報!$E2367)</f>
        <v>ﾏﾂﾑﾗ ﾔｽｱｷ</v>
      </c>
      <c r="D2367" t="str">
        <f>IF($K2367="","",男子登録情報!$O2367&amp;" "&amp;男子登録情報!$N2367&amp;" ("&amp;LEFT(男子登録情報!$F2367,2)&amp;")")</f>
        <v>Yasuaki MATSUMURA (02)</v>
      </c>
      <c r="E2367" t="str">
        <f>IF($K2367="","",男子登録情報!$P2367)</f>
        <v>JPN</v>
      </c>
      <c r="F2367" t="str">
        <f t="shared" si="36"/>
        <v>1</v>
      </c>
      <c r="G2367">
        <f>IF($K2367="","",男子登録情報!$M2367)</f>
        <v>27</v>
      </c>
      <c r="H2367">
        <f>IF($K2367="","",男子登録情報!$A2367)</f>
        <v>492219</v>
      </c>
      <c r="K2367">
        <f>IF(男子登録情報!$C2367="","",男子登録情報!$C2367)</f>
        <v>2366</v>
      </c>
      <c r="M2367">
        <f>IFERROR(IF(AND(402&lt;=VALUE(RIGHT(男子登録情報!$F2367,4)),競技会情報!$E$3*100+競技会情報!$G$3&gt;=VALUE(RIGHT(男子登録情報!$F2367,4))),VALUE(男子登録情報!$G2367)+1,VALUE(男子登録情報!$G2367)),"")</f>
        <v>20</v>
      </c>
      <c r="N2367" t="str">
        <f>IF($K2367="","",IF(男子登録情報!$H2367="北海道",男子登録情報!$H2367,LEFT(男子登録情報!$H2367,LEN(男子登録情報!$H2367)-1)))</f>
        <v>兵庫</v>
      </c>
      <c r="O2367" t="str">
        <f>IF($K2367="","",IF(LEN($N2367)=2,LEFT($N2367,1)&amp;"　"&amp;RIGHT($N2367,1)&amp;"・"&amp;男子登録情報!$I2367,$N2367&amp;"・"&amp;男子登録情報!$I2367))</f>
        <v>兵　庫・甲陽</v>
      </c>
    </row>
    <row r="2368" spans="1:15" x14ac:dyDescent="0.55000000000000004">
      <c r="A2368">
        <f>IF($K2368="","",100000000+男子登録情報!$C2368)</f>
        <v>100002367</v>
      </c>
      <c r="B2368" t="str">
        <f>IF($K2368="","",男子登録情報!$D2368&amp;" ("&amp;男子登録情報!$K2368&amp;")")</f>
        <v>加納　哲杜 (1)</v>
      </c>
      <c r="C2368" t="str">
        <f>IF($K2368="","",男子登録情報!$E2368)</f>
        <v>ｶﾉｳ ﾃﾂﾄ</v>
      </c>
      <c r="D2368" t="str">
        <f>IF($K2368="","",男子登録情報!$O2368&amp;" "&amp;男子登録情報!$N2368&amp;" ("&amp;LEFT(男子登録情報!$F2368,2)&amp;")")</f>
        <v>Tetsuto KANO (04)</v>
      </c>
      <c r="E2368" t="str">
        <f>IF($K2368="","",男子登録情報!$P2368)</f>
        <v>JPN</v>
      </c>
      <c r="F2368" t="str">
        <f t="shared" si="36"/>
        <v>1</v>
      </c>
      <c r="G2368">
        <f>IF($K2368="","",男子登録情報!$M2368)</f>
        <v>27</v>
      </c>
      <c r="H2368">
        <f>IF($K2368="","",男子登録情報!$A2368)</f>
        <v>492219</v>
      </c>
      <c r="K2368">
        <f>IF(男子登録情報!$C2368="","",男子登録情報!$C2368)</f>
        <v>2367</v>
      </c>
      <c r="M2368">
        <f>IFERROR(IF(AND(402&lt;=VALUE(RIGHT(男子登録情報!$F2368,4)),競技会情報!$E$3*100+競技会情報!$G$3&gt;=VALUE(RIGHT(男子登録情報!$F2368,4))),VALUE(男子登録情報!$G2368)+1,VALUE(男子登録情報!$G2368)),"")</f>
        <v>18</v>
      </c>
      <c r="N2368" t="str">
        <f>IF($K2368="","",IF(男子登録情報!$H2368="北海道",男子登録情報!$H2368,LEFT(男子登録情報!$H2368,LEN(男子登録情報!$H2368)-1)))</f>
        <v>大阪</v>
      </c>
      <c r="O2368" t="str">
        <f>IF($K2368="","",IF(LEN($N2368)=2,LEFT($N2368,1)&amp;"　"&amp;RIGHT($N2368,1)&amp;"・"&amp;男子登録情報!$I2368,$N2368&amp;"・"&amp;男子登録情報!$I2368))</f>
        <v>大　阪・久米田</v>
      </c>
    </row>
    <row r="2369" spans="1:15" x14ac:dyDescent="0.55000000000000004">
      <c r="A2369">
        <f>IF($K2369="","",100000000+男子登録情報!$C2369)</f>
        <v>100002368</v>
      </c>
      <c r="B2369" t="str">
        <f>IF($K2369="","",男子登録情報!$D2369&amp;" ("&amp;男子登録情報!$K2369&amp;")")</f>
        <v>齊藤　優斗 (1)</v>
      </c>
      <c r="C2369" t="str">
        <f>IF($K2369="","",男子登録情報!$E2369)</f>
        <v>ｻｲﾄｳ ﾕｳﾄ</v>
      </c>
      <c r="D2369" t="str">
        <f>IF($K2369="","",男子登録情報!$O2369&amp;" "&amp;男子登録情報!$N2369&amp;" ("&amp;LEFT(男子登録情報!$F2369,2)&amp;")")</f>
        <v>Yuto SAITO (03)</v>
      </c>
      <c r="E2369" t="str">
        <f>IF($K2369="","",男子登録情報!$P2369)</f>
        <v>JPN</v>
      </c>
      <c r="F2369" t="str">
        <f t="shared" si="36"/>
        <v>1</v>
      </c>
      <c r="G2369">
        <f>IF($K2369="","",男子登録情報!$M2369)</f>
        <v>27</v>
      </c>
      <c r="H2369">
        <f>IF($K2369="","",男子登録情報!$A2369)</f>
        <v>492219</v>
      </c>
      <c r="K2369">
        <f>IF(男子登録情報!$C2369="","",男子登録情報!$C2369)</f>
        <v>2368</v>
      </c>
      <c r="M2369">
        <f>IFERROR(IF(AND(402&lt;=VALUE(RIGHT(男子登録情報!$F2369,4)),競技会情報!$E$3*100+競技会情報!$G$3&gt;=VALUE(RIGHT(男子登録情報!$F2369,4))),VALUE(男子登録情報!$G2369)+1,VALUE(男子登録情報!$G2369)),"")</f>
        <v>19</v>
      </c>
      <c r="N2369" t="str">
        <f>IF($K2369="","",IF(男子登録情報!$H2369="北海道",男子登録情報!$H2369,LEFT(男子登録情報!$H2369,LEN(男子登録情報!$H2369)-1)))</f>
        <v>大阪</v>
      </c>
      <c r="O2369" t="str">
        <f>IF($K2369="","",IF(LEN($N2369)=2,LEFT($N2369,1)&amp;"　"&amp;RIGHT($N2369,1)&amp;"・"&amp;男子登録情報!$I2369,$N2369&amp;"・"&amp;男子登録情報!$I2369))</f>
        <v>大　阪・高石</v>
      </c>
    </row>
    <row r="2370" spans="1:15" x14ac:dyDescent="0.55000000000000004">
      <c r="A2370">
        <f>IF($K2370="","",100000000+男子登録情報!$C2370)</f>
        <v>100002369</v>
      </c>
      <c r="B2370" t="str">
        <f>IF($K2370="","",男子登録情報!$D2370&amp;" ("&amp;男子登録情報!$K2370&amp;")")</f>
        <v>高田　大也 (1)</v>
      </c>
      <c r="C2370" t="str">
        <f>IF($K2370="","",男子登録情報!$E2370)</f>
        <v>ﾀｶﾀ ﾏｻﾔ</v>
      </c>
      <c r="D2370" t="str">
        <f>IF($K2370="","",男子登録情報!$O2370&amp;" "&amp;男子登録情報!$N2370&amp;" ("&amp;LEFT(男子登録情報!$F2370,2)&amp;")")</f>
        <v>Masaya TAKATA (03)</v>
      </c>
      <c r="E2370" t="str">
        <f>IF($K2370="","",男子登録情報!$P2370)</f>
        <v>JPN</v>
      </c>
      <c r="F2370" t="str">
        <f t="shared" si="36"/>
        <v>1</v>
      </c>
      <c r="G2370">
        <f>IF($K2370="","",男子登録情報!$M2370)</f>
        <v>27</v>
      </c>
      <c r="H2370">
        <f>IF($K2370="","",男子登録情報!$A2370)</f>
        <v>492219</v>
      </c>
      <c r="K2370">
        <f>IF(男子登録情報!$C2370="","",男子登録情報!$C2370)</f>
        <v>2369</v>
      </c>
      <c r="M2370">
        <f>IFERROR(IF(AND(402&lt;=VALUE(RIGHT(男子登録情報!$F2370,4)),競技会情報!$E$3*100+競技会情報!$G$3&gt;=VALUE(RIGHT(男子登録情報!$F2370,4))),VALUE(男子登録情報!$G2370)+1,VALUE(男子登録情報!$G2370)),"")</f>
        <v>19</v>
      </c>
      <c r="N2370" t="str">
        <f>IF($K2370="","",IF(男子登録情報!$H2370="北海道",男子登録情報!$H2370,LEFT(男子登録情報!$H2370,LEN(男子登録情報!$H2370)-1)))</f>
        <v>兵庫</v>
      </c>
      <c r="O2370" t="str">
        <f>IF($K2370="","",IF(LEN($N2370)=2,LEFT($N2370,1)&amp;"　"&amp;RIGHT($N2370,1)&amp;"・"&amp;男子登録情報!$I2370,$N2370&amp;"・"&amp;男子登録情報!$I2370))</f>
        <v>兵　庫・飾磨</v>
      </c>
    </row>
    <row r="2371" spans="1:15" x14ac:dyDescent="0.55000000000000004">
      <c r="A2371">
        <f>IF($K2371="","",100000000+男子登録情報!$C2371)</f>
        <v>100002370</v>
      </c>
      <c r="B2371" t="str">
        <f>IF($K2371="","",男子登録情報!$D2371&amp;" ("&amp;男子登録情報!$K2371&amp;")")</f>
        <v>宮口　絹道 (1)</v>
      </c>
      <c r="C2371" t="str">
        <f>IF($K2371="","",男子登録情報!$E2371)</f>
        <v>ﾐﾔｸﾞﾁ ﾏｻﾐﾁ</v>
      </c>
      <c r="D2371" t="str">
        <f>IF($K2371="","",男子登録情報!$O2371&amp;" "&amp;男子登録情報!$N2371&amp;" ("&amp;LEFT(男子登録情報!$F2371,2)&amp;")")</f>
        <v>Masamichi MIYAGUCHI (03)</v>
      </c>
      <c r="E2371" t="str">
        <f>IF($K2371="","",男子登録情報!$P2371)</f>
        <v>JPN</v>
      </c>
      <c r="F2371" t="str">
        <f t="shared" ref="F2371:F2434" si="37">IF($K2371="","","1")</f>
        <v>1</v>
      </c>
      <c r="G2371">
        <f>IF($K2371="","",男子登録情報!$M2371)</f>
        <v>27</v>
      </c>
      <c r="H2371">
        <f>IF($K2371="","",男子登録情報!$A2371)</f>
        <v>492220</v>
      </c>
      <c r="K2371">
        <f>IF(男子登録情報!$C2371="","",男子登録情報!$C2371)</f>
        <v>2370</v>
      </c>
      <c r="M2371">
        <f>IFERROR(IF(AND(402&lt;=VALUE(RIGHT(男子登録情報!$F2371,4)),競技会情報!$E$3*100+競技会情報!$G$3&gt;=VALUE(RIGHT(男子登録情報!$F2371,4))),VALUE(男子登録情報!$G2371)+1,VALUE(男子登録情報!$G2371)),"")</f>
        <v>19</v>
      </c>
      <c r="N2371" t="str">
        <f>IF($K2371="","",IF(男子登録情報!$H2371="北海道",男子登録情報!$H2371,LEFT(男子登録情報!$H2371,LEN(男子登録情報!$H2371)-1)))</f>
        <v>長崎</v>
      </c>
      <c r="O2371" t="str">
        <f>IF($K2371="","",IF(LEN($N2371)=2,LEFT($N2371,1)&amp;"　"&amp;RIGHT($N2371,1)&amp;"・"&amp;男子登録情報!$I2371,$N2371&amp;"・"&amp;男子登録情報!$I2371))</f>
        <v>長　崎・長崎東</v>
      </c>
    </row>
    <row r="2372" spans="1:15" x14ac:dyDescent="0.55000000000000004">
      <c r="A2372">
        <f>IF($K2372="","",100000000+男子登録情報!$C2372)</f>
        <v>100002371</v>
      </c>
      <c r="B2372" t="str">
        <f>IF($K2372="","",男子登録情報!$D2372&amp;" ("&amp;男子登録情報!$K2372&amp;")")</f>
        <v>細川　怜央 (1)</v>
      </c>
      <c r="C2372" t="str">
        <f>IF($K2372="","",男子登録情報!$E2372)</f>
        <v>ﾎｿｶﾜ ﾚｵ</v>
      </c>
      <c r="D2372" t="str">
        <f>IF($K2372="","",男子登録情報!$O2372&amp;" "&amp;男子登録情報!$N2372&amp;" ("&amp;LEFT(男子登録情報!$F2372,2)&amp;")")</f>
        <v>Leo HOSOKAWA (03)</v>
      </c>
      <c r="E2372" t="str">
        <f>IF($K2372="","",男子登録情報!$P2372)</f>
        <v>JPN</v>
      </c>
      <c r="F2372" t="str">
        <f t="shared" si="37"/>
        <v>1</v>
      </c>
      <c r="G2372">
        <f>IF($K2372="","",男子登録情報!$M2372)</f>
        <v>27</v>
      </c>
      <c r="H2372">
        <f>IF($K2372="","",男子登録情報!$A2372)</f>
        <v>492220</v>
      </c>
      <c r="K2372">
        <f>IF(男子登録情報!$C2372="","",男子登録情報!$C2372)</f>
        <v>2371</v>
      </c>
      <c r="M2372">
        <f>IFERROR(IF(AND(402&lt;=VALUE(RIGHT(男子登録情報!$F2372,4)),競技会情報!$E$3*100+競技会情報!$G$3&gt;=VALUE(RIGHT(男子登録情報!$F2372,4))),VALUE(男子登録情報!$G2372)+1,VALUE(男子登録情報!$G2372)),"")</f>
        <v>19</v>
      </c>
      <c r="N2372" t="str">
        <f>IF($K2372="","",IF(男子登録情報!$H2372="北海道",男子登録情報!$H2372,LEFT(男子登録情報!$H2372,LEN(男子登録情報!$H2372)-1)))</f>
        <v>愛媛</v>
      </c>
      <c r="O2372" t="str">
        <f>IF($K2372="","",IF(LEN($N2372)=2,LEFT($N2372,1)&amp;"　"&amp;RIGHT($N2372,1)&amp;"・"&amp;男子登録情報!$I2372,$N2372&amp;"・"&amp;男子登録情報!$I2372))</f>
        <v>愛　媛・新居浜東</v>
      </c>
    </row>
    <row r="2373" spans="1:15" x14ac:dyDescent="0.55000000000000004">
      <c r="A2373">
        <f>IF($K2373="","",100000000+男子登録情報!$C2373)</f>
        <v>100002372</v>
      </c>
      <c r="B2373" t="str">
        <f>IF($K2373="","",男子登録情報!$D2373&amp;" ("&amp;男子登録情報!$K2373&amp;")")</f>
        <v>濱田　魁人 (1)</v>
      </c>
      <c r="C2373" t="str">
        <f>IF($K2373="","",男子登録情報!$E2373)</f>
        <v>ﾊﾏﾀﾞ ｶｲﾄ</v>
      </c>
      <c r="D2373" t="str">
        <f>IF($K2373="","",男子登録情報!$O2373&amp;" "&amp;男子登録情報!$N2373&amp;" ("&amp;LEFT(男子登録情報!$F2373,2)&amp;")")</f>
        <v>Kaito HAMADA (02)</v>
      </c>
      <c r="E2373" t="str">
        <f>IF($K2373="","",男子登録情報!$P2373)</f>
        <v>JPN</v>
      </c>
      <c r="F2373" t="str">
        <f t="shared" si="37"/>
        <v>1</v>
      </c>
      <c r="G2373">
        <f>IF($K2373="","",男子登録情報!$M2373)</f>
        <v>30</v>
      </c>
      <c r="H2373">
        <f>IF($K2373="","",男子登録情報!$A2373)</f>
        <v>492220</v>
      </c>
      <c r="K2373">
        <f>IF(男子登録情報!$C2373="","",男子登録情報!$C2373)</f>
        <v>2372</v>
      </c>
      <c r="M2373">
        <f>IFERROR(IF(AND(402&lt;=VALUE(RIGHT(男子登録情報!$F2373,4)),競技会情報!$E$3*100+競技会情報!$G$3&gt;=VALUE(RIGHT(男子登録情報!$F2373,4))),VALUE(男子登録情報!$G2373)+1,VALUE(男子登録情報!$G2373)),"")</f>
        <v>20</v>
      </c>
      <c r="N2373" t="str">
        <f>IF($K2373="","",IF(男子登録情報!$H2373="北海道",男子登録情報!$H2373,LEFT(男子登録情報!$H2373,LEN(男子登録情報!$H2373)-1)))</f>
        <v>和歌山</v>
      </c>
      <c r="O2373" t="str">
        <f>IF($K2373="","",IF(LEN($N2373)=2,LEFT($N2373,1)&amp;"　"&amp;RIGHT($N2373,1)&amp;"・"&amp;男子登録情報!$I2373,$N2373&amp;"・"&amp;男子登録情報!$I2373))</f>
        <v>和歌山・開智</v>
      </c>
    </row>
    <row r="2374" spans="1:15" x14ac:dyDescent="0.55000000000000004">
      <c r="A2374">
        <f>IF($K2374="","",100000000+男子登録情報!$C2374)</f>
        <v>100002373</v>
      </c>
      <c r="B2374" t="str">
        <f>IF($K2374="","",男子登録情報!$D2374&amp;" ("&amp;男子登録情報!$K2374&amp;")")</f>
        <v>白川　拓実 (1)</v>
      </c>
      <c r="C2374" t="str">
        <f>IF($K2374="","",男子登録情報!$E2374)</f>
        <v>ｼﾗｶﾜ ﾀｸﾐ</v>
      </c>
      <c r="D2374" t="str">
        <f>IF($K2374="","",男子登録情報!$O2374&amp;" "&amp;男子登録情報!$N2374&amp;" ("&amp;LEFT(男子登録情報!$F2374,2)&amp;")")</f>
        <v>Takumi SHIRAKAWA (03)</v>
      </c>
      <c r="E2374" t="str">
        <f>IF($K2374="","",男子登録情報!$P2374)</f>
        <v>JPN</v>
      </c>
      <c r="F2374" t="str">
        <f t="shared" si="37"/>
        <v>1</v>
      </c>
      <c r="G2374">
        <f>IF($K2374="","",男子登録情報!$M2374)</f>
        <v>27</v>
      </c>
      <c r="H2374">
        <f>IF($K2374="","",男子登録情報!$A2374)</f>
        <v>492220</v>
      </c>
      <c r="K2374">
        <f>IF(男子登録情報!$C2374="","",男子登録情報!$C2374)</f>
        <v>2373</v>
      </c>
      <c r="M2374">
        <f>IFERROR(IF(AND(402&lt;=VALUE(RIGHT(男子登録情報!$F2374,4)),競技会情報!$E$3*100+競技会情報!$G$3&gt;=VALUE(RIGHT(男子登録情報!$F2374,4))),VALUE(男子登録情報!$G2374)+1,VALUE(男子登録情報!$G2374)),"")</f>
        <v>19</v>
      </c>
      <c r="N2374" t="str">
        <f>IF($K2374="","",IF(男子登録情報!$H2374="北海道",男子登録情報!$H2374,LEFT(男子登録情報!$H2374,LEN(男子登録情報!$H2374)-1)))</f>
        <v>大阪</v>
      </c>
      <c r="O2374" t="str">
        <f>IF($K2374="","",IF(LEN($N2374)=2,LEFT($N2374,1)&amp;"　"&amp;RIGHT($N2374,1)&amp;"・"&amp;男子登録情報!$I2374,$N2374&amp;"・"&amp;男子登録情報!$I2374))</f>
        <v>大　阪・香里丘</v>
      </c>
    </row>
    <row r="2375" spans="1:15" x14ac:dyDescent="0.55000000000000004">
      <c r="A2375">
        <f>IF($K2375="","",100000000+男子登録情報!$C2375)</f>
        <v>100002374</v>
      </c>
      <c r="B2375" t="str">
        <f>IF($K2375="","",男子登録情報!$D2375&amp;" ("&amp;男子登録情報!$K2375&amp;")")</f>
        <v>北浦　成秀 (1)</v>
      </c>
      <c r="C2375" t="str">
        <f>IF($K2375="","",男子登録情報!$E2375)</f>
        <v>ｷﾀｳﾗ ｾｲｼｭｳ</v>
      </c>
      <c r="D2375" t="str">
        <f>IF($K2375="","",男子登録情報!$O2375&amp;" "&amp;男子登録情報!$N2375&amp;" ("&amp;LEFT(男子登録情報!$F2375,2)&amp;")")</f>
        <v>Seishu KITAURA (04)</v>
      </c>
      <c r="E2375" t="str">
        <f>IF($K2375="","",男子登録情報!$P2375)</f>
        <v>JPN</v>
      </c>
      <c r="F2375" t="str">
        <f t="shared" si="37"/>
        <v>1</v>
      </c>
      <c r="G2375">
        <f>IF($K2375="","",男子登録情報!$M2375)</f>
        <v>27</v>
      </c>
      <c r="H2375">
        <f>IF($K2375="","",男子登録情報!$A2375)</f>
        <v>492220</v>
      </c>
      <c r="K2375">
        <f>IF(男子登録情報!$C2375="","",男子登録情報!$C2375)</f>
        <v>2374</v>
      </c>
      <c r="M2375">
        <f>IFERROR(IF(AND(402&lt;=VALUE(RIGHT(男子登録情報!$F2375,4)),競技会情報!$E$3*100+競技会情報!$G$3&gt;=VALUE(RIGHT(男子登録情報!$F2375,4))),VALUE(男子登録情報!$G2375)+1,VALUE(男子登録情報!$G2375)),"")</f>
        <v>18</v>
      </c>
      <c r="N2375" t="str">
        <f>IF($K2375="","",IF(男子登録情報!$H2375="北海道",男子登録情報!$H2375,LEFT(男子登録情報!$H2375,LEN(男子登録情報!$H2375)-1)))</f>
        <v>大阪</v>
      </c>
      <c r="O2375" t="str">
        <f>IF($K2375="","",IF(LEN($N2375)=2,LEFT($N2375,1)&amp;"　"&amp;RIGHT($N2375,1)&amp;"・"&amp;男子登録情報!$I2375,$N2375&amp;"・"&amp;男子登録情報!$I2375))</f>
        <v>大　阪・大阪青凌</v>
      </c>
    </row>
    <row r="2376" spans="1:15" x14ac:dyDescent="0.55000000000000004">
      <c r="A2376">
        <f>IF($K2376="","",100000000+男子登録情報!$C2376)</f>
        <v>100002375</v>
      </c>
      <c r="B2376" t="str">
        <f>IF($K2376="","",男子登録情報!$D2376&amp;" ("&amp;男子登録情報!$K2376&amp;")")</f>
        <v>高山　佳紀 (1)</v>
      </c>
      <c r="C2376" t="str">
        <f>IF($K2376="","",男子登録情報!$E2376)</f>
        <v>ｺｳﾔﾏ ﾖｼｷ</v>
      </c>
      <c r="D2376" t="str">
        <f>IF($K2376="","",男子登録情報!$O2376&amp;" "&amp;男子登録情報!$N2376&amp;" ("&amp;LEFT(男子登録情報!$F2376,2)&amp;")")</f>
        <v>Yoshiki KOYAMA (03)</v>
      </c>
      <c r="E2376" t="str">
        <f>IF($K2376="","",男子登録情報!$P2376)</f>
        <v>JPN</v>
      </c>
      <c r="F2376" t="str">
        <f t="shared" si="37"/>
        <v>1</v>
      </c>
      <c r="G2376">
        <f>IF($K2376="","",男子登録情報!$M2376)</f>
        <v>28</v>
      </c>
      <c r="H2376">
        <f>IF($K2376="","",男子登録情報!$A2376)</f>
        <v>492220</v>
      </c>
      <c r="K2376">
        <f>IF(男子登録情報!$C2376="","",男子登録情報!$C2376)</f>
        <v>2375</v>
      </c>
      <c r="M2376">
        <f>IFERROR(IF(AND(402&lt;=VALUE(RIGHT(男子登録情報!$F2376,4)),競技会情報!$E$3*100+競技会情報!$G$3&gt;=VALUE(RIGHT(男子登録情報!$F2376,4))),VALUE(男子登録情報!$G2376)+1,VALUE(男子登録情報!$G2376)),"")</f>
        <v>19</v>
      </c>
      <c r="N2376" t="str">
        <f>IF($K2376="","",IF(男子登録情報!$H2376="北海道",男子登録情報!$H2376,LEFT(男子登録情報!$H2376,LEN(男子登録情報!$H2376)-1)))</f>
        <v>兵庫</v>
      </c>
      <c r="O2376" t="str">
        <f>IF($K2376="","",IF(LEN($N2376)=2,LEFT($N2376,1)&amp;"　"&amp;RIGHT($N2376,1)&amp;"・"&amp;男子登録情報!$I2376,$N2376&amp;"・"&amp;男子登録情報!$I2376))</f>
        <v>兵　庫・育英</v>
      </c>
    </row>
    <row r="2377" spans="1:15" x14ac:dyDescent="0.55000000000000004">
      <c r="A2377">
        <f>IF($K2377="","",100000000+男子登録情報!$C2377)</f>
        <v>100002376</v>
      </c>
      <c r="B2377" t="str">
        <f>IF($K2377="","",男子登録情報!$D2377&amp;" ("&amp;男子登録情報!$K2377&amp;")")</f>
        <v>難波　颯太 (1)</v>
      </c>
      <c r="C2377" t="str">
        <f>IF($K2377="","",男子登録情報!$E2377)</f>
        <v>ﾅﾝﾊﾞ ｿｳﾀ</v>
      </c>
      <c r="D2377" t="str">
        <f>IF($K2377="","",男子登録情報!$O2377&amp;" "&amp;男子登録情報!$N2377&amp;" ("&amp;LEFT(男子登録情報!$F2377,2)&amp;")")</f>
        <v>Sota NAMBA (04)</v>
      </c>
      <c r="E2377" t="str">
        <f>IF($K2377="","",男子登録情報!$P2377)</f>
        <v>JPN</v>
      </c>
      <c r="F2377" t="str">
        <f t="shared" si="37"/>
        <v>1</v>
      </c>
      <c r="G2377">
        <f>IF($K2377="","",男子登録情報!$M2377)</f>
        <v>28</v>
      </c>
      <c r="H2377">
        <f>IF($K2377="","",男子登録情報!$A2377)</f>
        <v>492220</v>
      </c>
      <c r="K2377">
        <f>IF(男子登録情報!$C2377="","",男子登録情報!$C2377)</f>
        <v>2376</v>
      </c>
      <c r="M2377">
        <f>IFERROR(IF(AND(402&lt;=VALUE(RIGHT(男子登録情報!$F2377,4)),競技会情報!$E$3*100+競技会情報!$G$3&gt;=VALUE(RIGHT(男子登録情報!$F2377,4))),VALUE(男子登録情報!$G2377)+1,VALUE(男子登録情報!$G2377)),"")</f>
        <v>18</v>
      </c>
      <c r="N2377" t="str">
        <f>IF($K2377="","",IF(男子登録情報!$H2377="北海道",男子登録情報!$H2377,LEFT(男子登録情報!$H2377,LEN(男子登録情報!$H2377)-1)))</f>
        <v>香川</v>
      </c>
      <c r="O2377" t="str">
        <f>IF($K2377="","",IF(LEN($N2377)=2,LEFT($N2377,1)&amp;"　"&amp;RIGHT($N2377,1)&amp;"・"&amp;男子登録情報!$I2377,$N2377&amp;"・"&amp;男子登録情報!$I2377))</f>
        <v>香　川・四国学院大香川西</v>
      </c>
    </row>
    <row r="2378" spans="1:15" x14ac:dyDescent="0.55000000000000004">
      <c r="A2378">
        <f>IF($K2378="","",100000000+男子登録情報!$C2378)</f>
        <v>100002377</v>
      </c>
      <c r="B2378" t="str">
        <f>IF($K2378="","",男子登録情報!$D2378&amp;" ("&amp;男子登録情報!$K2378&amp;")")</f>
        <v>前川　蒼空 (1)</v>
      </c>
      <c r="C2378" t="str">
        <f>IF($K2378="","",男子登録情報!$E2378)</f>
        <v>ﾏｴｶﾞﾜ ｱｵｲ</v>
      </c>
      <c r="D2378" t="str">
        <f>IF($K2378="","",男子登録情報!$O2378&amp;" "&amp;男子登録情報!$N2378&amp;" ("&amp;LEFT(男子登録情報!$F2378,2)&amp;")")</f>
        <v>Aoi MAEGAWA (03)</v>
      </c>
      <c r="E2378" t="str">
        <f>IF($K2378="","",男子登録情報!$P2378)</f>
        <v>JPN</v>
      </c>
      <c r="F2378" t="str">
        <f t="shared" si="37"/>
        <v>1</v>
      </c>
      <c r="G2378">
        <f>IF($K2378="","",男子登録情報!$M2378)</f>
        <v>28</v>
      </c>
      <c r="H2378">
        <f>IF($K2378="","",男子登録情報!$A2378)</f>
        <v>492220</v>
      </c>
      <c r="K2378">
        <f>IF(男子登録情報!$C2378="","",男子登録情報!$C2378)</f>
        <v>2377</v>
      </c>
      <c r="M2378">
        <f>IFERROR(IF(AND(402&lt;=VALUE(RIGHT(男子登録情報!$F2378,4)),競技会情報!$E$3*100+競技会情報!$G$3&gt;=VALUE(RIGHT(男子登録情報!$F2378,4))),VALUE(男子登録情報!$G2378)+1,VALUE(男子登録情報!$G2378)),"")</f>
        <v>19</v>
      </c>
      <c r="N2378" t="str">
        <f>IF($K2378="","",IF(男子登録情報!$H2378="北海道",男子登録情報!$H2378,LEFT(男子登録情報!$H2378,LEN(男子登録情報!$H2378)-1)))</f>
        <v>兵庫</v>
      </c>
      <c r="O2378" t="str">
        <f>IF($K2378="","",IF(LEN($N2378)=2,LEFT($N2378,1)&amp;"　"&amp;RIGHT($N2378,1)&amp;"・"&amp;男子登録情報!$I2378,$N2378&amp;"・"&amp;男子登録情報!$I2378))</f>
        <v>兵　庫・淡路三原</v>
      </c>
    </row>
    <row r="2379" spans="1:15" x14ac:dyDescent="0.55000000000000004">
      <c r="A2379">
        <f>IF($K2379="","",100000000+男子登録情報!$C2379)</f>
        <v>100002378</v>
      </c>
      <c r="B2379" t="str">
        <f>IF($K2379="","",男子登録情報!$D2379&amp;" ("&amp;男子登録情報!$K2379&amp;")")</f>
        <v>高田　虎雅 (1)</v>
      </c>
      <c r="C2379" t="str">
        <f>IF($K2379="","",男子登録情報!$E2379)</f>
        <v>ﾀｶﾀ ﾀｲｶﾞ</v>
      </c>
      <c r="D2379" t="str">
        <f>IF($K2379="","",男子登録情報!$O2379&amp;" "&amp;男子登録情報!$N2379&amp;" ("&amp;LEFT(男子登録情報!$F2379,2)&amp;")")</f>
        <v>Taiga TAKATA (03)</v>
      </c>
      <c r="E2379" t="str">
        <f>IF($K2379="","",男子登録情報!$P2379)</f>
        <v>JPN</v>
      </c>
      <c r="F2379" t="str">
        <f t="shared" si="37"/>
        <v>1</v>
      </c>
      <c r="G2379">
        <f>IF($K2379="","",男子登録情報!$M2379)</f>
        <v>26</v>
      </c>
      <c r="H2379">
        <f>IF($K2379="","",男子登録情報!$A2379)</f>
        <v>492220</v>
      </c>
      <c r="K2379">
        <f>IF(男子登録情報!$C2379="","",男子登録情報!$C2379)</f>
        <v>2378</v>
      </c>
      <c r="M2379">
        <f>IFERROR(IF(AND(402&lt;=VALUE(RIGHT(男子登録情報!$F2379,4)),競技会情報!$E$3*100+競技会情報!$G$3&gt;=VALUE(RIGHT(男子登録情報!$F2379,4))),VALUE(男子登録情報!$G2379)+1,VALUE(男子登録情報!$G2379)),"")</f>
        <v>19</v>
      </c>
      <c r="N2379" t="str">
        <f>IF($K2379="","",IF(男子登録情報!$H2379="北海道",男子登録情報!$H2379,LEFT(男子登録情報!$H2379,LEN(男子登録情報!$H2379)-1)))</f>
        <v>京都</v>
      </c>
      <c r="O2379" t="str">
        <f>IF($K2379="","",IF(LEN($N2379)=2,LEFT($N2379,1)&amp;"　"&amp;RIGHT($N2379,1)&amp;"・"&amp;男子登録情報!$I2379,$N2379&amp;"・"&amp;男子登録情報!$I2379))</f>
        <v>京　都・東稜</v>
      </c>
    </row>
    <row r="2380" spans="1:15" x14ac:dyDescent="0.55000000000000004">
      <c r="A2380">
        <f>IF($K2380="","",100000000+男子登録情報!$C2380)</f>
        <v>100002379</v>
      </c>
      <c r="B2380" t="str">
        <f>IF($K2380="","",男子登録情報!$D2380&amp;" ("&amp;男子登録情報!$K2380&amp;")")</f>
        <v>南　侑希 (1)</v>
      </c>
      <c r="C2380" t="str">
        <f>IF($K2380="","",男子登録情報!$E2380)</f>
        <v>ﾐﾅﾐ ﾕｳｷ</v>
      </c>
      <c r="D2380" t="str">
        <f>IF($K2380="","",男子登録情報!$O2380&amp;" "&amp;男子登録情報!$N2380&amp;" ("&amp;LEFT(男子登録情報!$F2380,2)&amp;")")</f>
        <v>Yuuki MINAMI (03)</v>
      </c>
      <c r="E2380" t="str">
        <f>IF($K2380="","",男子登録情報!$P2380)</f>
        <v>JPN</v>
      </c>
      <c r="F2380" t="str">
        <f t="shared" si="37"/>
        <v>1</v>
      </c>
      <c r="G2380">
        <f>IF($K2380="","",男子登録情報!$M2380)</f>
        <v>27</v>
      </c>
      <c r="H2380">
        <f>IF($K2380="","",男子登録情報!$A2380)</f>
        <v>492221</v>
      </c>
      <c r="K2380">
        <f>IF(男子登録情報!$C2380="","",男子登録情報!$C2380)</f>
        <v>2379</v>
      </c>
      <c r="M2380">
        <f>IFERROR(IF(AND(402&lt;=VALUE(RIGHT(男子登録情報!$F2380,4)),競技会情報!$E$3*100+競技会情報!$G$3&gt;=VALUE(RIGHT(男子登録情報!$F2380,4))),VALUE(男子登録情報!$G2380)+1,VALUE(男子登録情報!$G2380)),"")</f>
        <v>19</v>
      </c>
      <c r="N2380" t="str">
        <f>IF($K2380="","",IF(男子登録情報!$H2380="北海道",男子登録情報!$H2380,LEFT(男子登録情報!$H2380,LEN(男子登録情報!$H2380)-1)))</f>
        <v>大阪</v>
      </c>
      <c r="O2380" t="str">
        <f>IF($K2380="","",IF(LEN($N2380)=2,LEFT($N2380,1)&amp;"　"&amp;RIGHT($N2380,1)&amp;"・"&amp;男子登録情報!$I2380,$N2380&amp;"・"&amp;男子登録情報!$I2380))</f>
        <v>大　阪・近畿大学附属</v>
      </c>
    </row>
    <row r="2381" spans="1:15" x14ac:dyDescent="0.55000000000000004">
      <c r="A2381">
        <f>IF($K2381="","",100000000+男子登録情報!$C2381)</f>
        <v>100002380</v>
      </c>
      <c r="B2381" t="str">
        <f>IF($K2381="","",男子登録情報!$D2381&amp;" ("&amp;男子登録情報!$K2381&amp;")")</f>
        <v>大川　祥太 (1)</v>
      </c>
      <c r="C2381" t="str">
        <f>IF($K2381="","",男子登録情報!$E2381)</f>
        <v>ｵｵｶﾜ ｼｮｳﾀ</v>
      </c>
      <c r="D2381" t="str">
        <f>IF($K2381="","",男子登録情報!$O2381&amp;" "&amp;男子登録情報!$N2381&amp;" ("&amp;LEFT(男子登録情報!$F2381,2)&amp;")")</f>
        <v>Shota OKAWA (03)</v>
      </c>
      <c r="E2381" t="str">
        <f>IF($K2381="","",男子登録情報!$P2381)</f>
        <v>JPN</v>
      </c>
      <c r="F2381" t="str">
        <f t="shared" si="37"/>
        <v>1</v>
      </c>
      <c r="G2381">
        <f>IF($K2381="","",男子登録情報!$M2381)</f>
        <v>24</v>
      </c>
      <c r="H2381">
        <f>IF($K2381="","",男子登録情報!$A2381)</f>
        <v>492221</v>
      </c>
      <c r="K2381">
        <f>IF(男子登録情報!$C2381="","",男子登録情報!$C2381)</f>
        <v>2380</v>
      </c>
      <c r="M2381">
        <f>IFERROR(IF(AND(402&lt;=VALUE(RIGHT(男子登録情報!$F2381,4)),競技会情報!$E$3*100+競技会情報!$G$3&gt;=VALUE(RIGHT(男子登録情報!$F2381,4))),VALUE(男子登録情報!$G2381)+1,VALUE(男子登録情報!$G2381)),"")</f>
        <v>19</v>
      </c>
      <c r="N2381" t="str">
        <f>IF($K2381="","",IF(男子登録情報!$H2381="北海道",男子登録情報!$H2381,LEFT(男子登録情報!$H2381,LEN(男子登録情報!$H2381)-1)))</f>
        <v>三重</v>
      </c>
      <c r="O2381" t="str">
        <f>IF($K2381="","",IF(LEN($N2381)=2,LEFT($N2381,1)&amp;"　"&amp;RIGHT($N2381,1)&amp;"・"&amp;男子登録情報!$I2381,$N2381&amp;"・"&amp;男子登録情報!$I2381))</f>
        <v>三　重・皇學館</v>
      </c>
    </row>
    <row r="2382" spans="1:15" x14ac:dyDescent="0.55000000000000004">
      <c r="A2382">
        <f>IF($K2382="","",100000000+男子登録情報!$C2382)</f>
        <v>100002381</v>
      </c>
      <c r="B2382" t="str">
        <f>IF($K2382="","",男子登録情報!$D2382&amp;" ("&amp;男子登録情報!$K2382&amp;")")</f>
        <v>吉川　偉己 (1)</v>
      </c>
      <c r="C2382" t="str">
        <f>IF($K2382="","",男子登録情報!$E2382)</f>
        <v>ﾖｼｶﾜ ｲﾂｷ</v>
      </c>
      <c r="D2382" t="str">
        <f>IF($K2382="","",男子登録情報!$O2382&amp;" "&amp;男子登録情報!$N2382&amp;" ("&amp;LEFT(男子登録情報!$F2382,2)&amp;")")</f>
        <v>Itsuki YOSHIKAWA (03)</v>
      </c>
      <c r="E2382" t="str">
        <f>IF($K2382="","",男子登録情報!$P2382)</f>
        <v>JPN</v>
      </c>
      <c r="F2382" t="str">
        <f t="shared" si="37"/>
        <v>1</v>
      </c>
      <c r="G2382">
        <f>IF($K2382="","",男子登録情報!$M2382)</f>
        <v>27</v>
      </c>
      <c r="H2382">
        <f>IF($K2382="","",男子登録情報!$A2382)</f>
        <v>492221</v>
      </c>
      <c r="K2382">
        <f>IF(男子登録情報!$C2382="","",男子登録情報!$C2382)</f>
        <v>2381</v>
      </c>
      <c r="M2382">
        <f>IFERROR(IF(AND(402&lt;=VALUE(RIGHT(男子登録情報!$F2382,4)),競技会情報!$E$3*100+競技会情報!$G$3&gt;=VALUE(RIGHT(男子登録情報!$F2382,4))),VALUE(男子登録情報!$G2382)+1,VALUE(男子登録情報!$G2382)),"")</f>
        <v>19</v>
      </c>
      <c r="N2382" t="str">
        <f>IF($K2382="","",IF(男子登録情報!$H2382="北海道",男子登録情報!$H2382,LEFT(男子登録情報!$H2382,LEN(男子登録情報!$H2382)-1)))</f>
        <v>大阪</v>
      </c>
      <c r="O2382" t="str">
        <f>IF($K2382="","",IF(LEN($N2382)=2,LEFT($N2382,1)&amp;"　"&amp;RIGHT($N2382,1)&amp;"・"&amp;男子登録情報!$I2382,$N2382&amp;"・"&amp;男子登録情報!$I2382))</f>
        <v>大　阪・近畿大学附属</v>
      </c>
    </row>
    <row r="2383" spans="1:15" x14ac:dyDescent="0.55000000000000004">
      <c r="A2383">
        <f>IF($K2383="","",100000000+男子登録情報!$C2383)</f>
        <v>100002382</v>
      </c>
      <c r="B2383" t="str">
        <f>IF($K2383="","",男子登録情報!$D2383&amp;" ("&amp;男子登録情報!$K2383&amp;")")</f>
        <v>浅井　謙臣 (1)</v>
      </c>
      <c r="C2383" t="str">
        <f>IF($K2383="","",男子登録情報!$E2383)</f>
        <v>ｱｻｲ ｹﾝｼﾝ</v>
      </c>
      <c r="D2383" t="str">
        <f>IF($K2383="","",男子登録情報!$O2383&amp;" "&amp;男子登録情報!$N2383&amp;" ("&amp;LEFT(男子登録情報!$F2383,2)&amp;")")</f>
        <v>Kenshin ASAI (03)</v>
      </c>
      <c r="E2383" t="str">
        <f>IF($K2383="","",男子登録情報!$P2383)</f>
        <v>JPN</v>
      </c>
      <c r="F2383" t="str">
        <f t="shared" si="37"/>
        <v>1</v>
      </c>
      <c r="G2383">
        <f>IF($K2383="","",男子登録情報!$M2383)</f>
        <v>23</v>
      </c>
      <c r="H2383">
        <f>IF($K2383="","",男子登録情報!$A2383)</f>
        <v>492221</v>
      </c>
      <c r="K2383">
        <f>IF(男子登録情報!$C2383="","",男子登録情報!$C2383)</f>
        <v>2382</v>
      </c>
      <c r="M2383">
        <f>IFERROR(IF(AND(402&lt;=VALUE(RIGHT(男子登録情報!$F2383,4)),競技会情報!$E$3*100+競技会情報!$G$3&gt;=VALUE(RIGHT(男子登録情報!$F2383,4))),VALUE(男子登録情報!$G2383)+1,VALUE(男子登録情報!$G2383)),"")</f>
        <v>19</v>
      </c>
      <c r="N2383" t="str">
        <f>IF($K2383="","",IF(男子登録情報!$H2383="北海道",男子登録情報!$H2383,LEFT(男子登録情報!$H2383,LEN(男子登録情報!$H2383)-1)))</f>
        <v>愛知</v>
      </c>
      <c r="O2383" t="str">
        <f>IF($K2383="","",IF(LEN($N2383)=2,LEFT($N2383,1)&amp;"　"&amp;RIGHT($N2383,1)&amp;"・"&amp;男子登録情報!$I2383,$N2383&amp;"・"&amp;男子登録情報!$I2383))</f>
        <v>愛　知・名古屋</v>
      </c>
    </row>
    <row r="2384" spans="1:15" x14ac:dyDescent="0.55000000000000004">
      <c r="A2384">
        <f>IF($K2384="","",100000000+男子登録情報!$C2384)</f>
        <v>100002383</v>
      </c>
      <c r="B2384" t="str">
        <f>IF($K2384="","",男子登録情報!$D2384&amp;" ("&amp;男子登録情報!$K2384&amp;")")</f>
        <v>田中　修平 (1)</v>
      </c>
      <c r="C2384" t="str">
        <f>IF($K2384="","",男子登録情報!$E2384)</f>
        <v>ﾀﾅｶ ｼｭｳﾍｲ</v>
      </c>
      <c r="D2384" t="str">
        <f>IF($K2384="","",男子登録情報!$O2384&amp;" "&amp;男子登録情報!$N2384&amp;" ("&amp;LEFT(男子登録情報!$F2384,2)&amp;")")</f>
        <v>Shuhei TANAKA (03)</v>
      </c>
      <c r="E2384" t="str">
        <f>IF($K2384="","",男子登録情報!$P2384)</f>
        <v>JPN</v>
      </c>
      <c r="F2384" t="str">
        <f t="shared" si="37"/>
        <v>1</v>
      </c>
      <c r="G2384">
        <f>IF($K2384="","",男子登録情報!$M2384)</f>
        <v>28</v>
      </c>
      <c r="H2384">
        <f>IF($K2384="","",男子登録情報!$A2384)</f>
        <v>491082</v>
      </c>
      <c r="K2384">
        <f>IF(男子登録情報!$C2384="","",男子登録情報!$C2384)</f>
        <v>2383</v>
      </c>
      <c r="M2384">
        <f>IFERROR(IF(AND(402&lt;=VALUE(RIGHT(男子登録情報!$F2384,4)),競技会情報!$E$3*100+競技会情報!$G$3&gt;=VALUE(RIGHT(男子登録情報!$F2384,4))),VALUE(男子登録情報!$G2384)+1,VALUE(男子登録情報!$G2384)),"")</f>
        <v>19</v>
      </c>
      <c r="N2384" t="str">
        <f>IF($K2384="","",IF(男子登録情報!$H2384="北海道",男子登録情報!$H2384,LEFT(男子登録情報!$H2384,LEN(男子登録情報!$H2384)-1)))</f>
        <v>兵庫</v>
      </c>
      <c r="O2384" t="str">
        <f>IF($K2384="","",IF(LEN($N2384)=2,LEFT($N2384,1)&amp;"　"&amp;RIGHT($N2384,1)&amp;"・"&amp;男子登録情報!$I2384,$N2384&amp;"・"&amp;男子登録情報!$I2384))</f>
        <v>兵　庫・神戸</v>
      </c>
    </row>
    <row r="2385" spans="1:15" x14ac:dyDescent="0.55000000000000004">
      <c r="A2385">
        <f>IF($K2385="","",100000000+男子登録情報!$C2385)</f>
        <v>100002384</v>
      </c>
      <c r="B2385" t="str">
        <f>IF($K2385="","",男子登録情報!$D2385&amp;" ("&amp;男子登録情報!$K2385&amp;")")</f>
        <v>中井　琉人 (1)</v>
      </c>
      <c r="C2385" t="str">
        <f>IF($K2385="","",男子登録情報!$E2385)</f>
        <v>ﾅｶｲ ﾘｭｳﾄ</v>
      </c>
      <c r="D2385" t="str">
        <f>IF($K2385="","",男子登録情報!$O2385&amp;" "&amp;男子登録情報!$N2385&amp;" ("&amp;LEFT(男子登録情報!$F2385,2)&amp;")")</f>
        <v>Ryuto NAKAI (03)</v>
      </c>
      <c r="E2385" t="str">
        <f>IF($K2385="","",男子登録情報!$P2385)</f>
        <v>JPN</v>
      </c>
      <c r="F2385" t="str">
        <f t="shared" si="37"/>
        <v>1</v>
      </c>
      <c r="G2385">
        <f>IF($K2385="","",男子登録情報!$M2385)</f>
        <v>28</v>
      </c>
      <c r="H2385">
        <f>IF($K2385="","",男子登録情報!$A2385)</f>
        <v>491082</v>
      </c>
      <c r="K2385">
        <f>IF(男子登録情報!$C2385="","",男子登録情報!$C2385)</f>
        <v>2384</v>
      </c>
      <c r="M2385">
        <f>IFERROR(IF(AND(402&lt;=VALUE(RIGHT(男子登録情報!$F2385,4)),競技会情報!$E$3*100+競技会情報!$G$3&gt;=VALUE(RIGHT(男子登録情報!$F2385,4))),VALUE(男子登録情報!$G2385)+1,VALUE(男子登録情報!$G2385)),"")</f>
        <v>19</v>
      </c>
      <c r="N2385" t="str">
        <f>IF($K2385="","",IF(男子登録情報!$H2385="北海道",男子登録情報!$H2385,LEFT(男子登録情報!$H2385,LEN(男子登録情報!$H2385)-1)))</f>
        <v>大阪</v>
      </c>
      <c r="O2385" t="str">
        <f>IF($K2385="","",IF(LEN($N2385)=2,LEFT($N2385,1)&amp;"　"&amp;RIGHT($N2385,1)&amp;"・"&amp;男子登録情報!$I2385,$N2385&amp;"・"&amp;男子登録情報!$I2385))</f>
        <v>大　阪・茨木</v>
      </c>
    </row>
    <row r="2386" spans="1:15" x14ac:dyDescent="0.55000000000000004">
      <c r="A2386">
        <f>IF($K2386="","",100000000+男子登録情報!$C2386)</f>
        <v>100002385</v>
      </c>
      <c r="B2386" t="str">
        <f>IF($K2386="","",男子登録情報!$D2386&amp;" ("&amp;男子登録情報!$K2386&amp;")")</f>
        <v>畑　諒太郎 (1)</v>
      </c>
      <c r="C2386" t="str">
        <f>IF($K2386="","",男子登録情報!$E2386)</f>
        <v>ﾊﾀ ﾘｮｳﾀﾛｳ</v>
      </c>
      <c r="D2386" t="str">
        <f>IF($K2386="","",男子登録情報!$O2386&amp;" "&amp;男子登録情報!$N2386&amp;" ("&amp;LEFT(男子登録情報!$F2386,2)&amp;")")</f>
        <v>Ryotaro HATA (03)</v>
      </c>
      <c r="E2386" t="str">
        <f>IF($K2386="","",男子登録情報!$P2386)</f>
        <v>JPN</v>
      </c>
      <c r="F2386" t="str">
        <f t="shared" si="37"/>
        <v>1</v>
      </c>
      <c r="G2386">
        <f>IF($K2386="","",男子登録情報!$M2386)</f>
        <v>28</v>
      </c>
      <c r="H2386">
        <f>IF($K2386="","",男子登録情報!$A2386)</f>
        <v>491082</v>
      </c>
      <c r="K2386">
        <f>IF(男子登録情報!$C2386="","",男子登録情報!$C2386)</f>
        <v>2385</v>
      </c>
      <c r="M2386">
        <f>IFERROR(IF(AND(402&lt;=VALUE(RIGHT(男子登録情報!$F2386,4)),競技会情報!$E$3*100+競技会情報!$G$3&gt;=VALUE(RIGHT(男子登録情報!$F2386,4))),VALUE(男子登録情報!$G2386)+1,VALUE(男子登録情報!$G2386)),"")</f>
        <v>18</v>
      </c>
      <c r="N2386" t="str">
        <f>IF($K2386="","",IF(男子登録情報!$H2386="北海道",男子登録情報!$H2386,LEFT(男子登録情報!$H2386,LEN(男子登録情報!$H2386)-1)))</f>
        <v>兵庫</v>
      </c>
      <c r="O2386" t="str">
        <f>IF($K2386="","",IF(LEN($N2386)=2,LEFT($N2386,1)&amp;"　"&amp;RIGHT($N2386,1)&amp;"・"&amp;男子登録情報!$I2386,$N2386&amp;"・"&amp;男子登録情報!$I2386))</f>
        <v>兵　庫・柏原</v>
      </c>
    </row>
    <row r="2387" spans="1:15" x14ac:dyDescent="0.55000000000000004">
      <c r="A2387">
        <f>IF($K2387="","",100000000+男子登録情報!$C2387)</f>
        <v>100002386</v>
      </c>
      <c r="B2387" t="str">
        <f>IF($K2387="","",男子登録情報!$D2387&amp;" ("&amp;男子登録情報!$K2387&amp;")")</f>
        <v>山中　了 (1)</v>
      </c>
      <c r="C2387" t="str">
        <f>IF($K2387="","",男子登録情報!$E2387)</f>
        <v>ﾔﾏﾅｶ ﾘｮｳ</v>
      </c>
      <c r="D2387" t="str">
        <f>IF($K2387="","",男子登録情報!$O2387&amp;" "&amp;男子登録情報!$N2387&amp;" ("&amp;LEFT(男子登録情報!$F2387,2)&amp;")")</f>
        <v>Ryo YAMANAKA (02)</v>
      </c>
      <c r="E2387" t="str">
        <f>IF($K2387="","",男子登録情報!$P2387)</f>
        <v>JPN</v>
      </c>
      <c r="F2387" t="str">
        <f t="shared" si="37"/>
        <v>1</v>
      </c>
      <c r="G2387">
        <f>IF($K2387="","",男子登録情報!$M2387)</f>
        <v>28</v>
      </c>
      <c r="H2387">
        <f>IF($K2387="","",男子登録情報!$A2387)</f>
        <v>491082</v>
      </c>
      <c r="K2387">
        <f>IF(男子登録情報!$C2387="","",男子登録情報!$C2387)</f>
        <v>2386</v>
      </c>
      <c r="M2387">
        <f>IFERROR(IF(AND(402&lt;=VALUE(RIGHT(男子登録情報!$F2387,4)),競技会情報!$E$3*100+競技会情報!$G$3&gt;=VALUE(RIGHT(男子登録情報!$F2387,4))),VALUE(男子登録情報!$G2387)+1,VALUE(男子登録情報!$G2387)),"")</f>
        <v>20</v>
      </c>
      <c r="N2387" t="str">
        <f>IF($K2387="","",IF(男子登録情報!$H2387="北海道",男子登録情報!$H2387,LEFT(男子登録情報!$H2387,LEN(男子登録情報!$H2387)-1)))</f>
        <v>香川</v>
      </c>
      <c r="O2387" t="str">
        <f>IF($K2387="","",IF(LEN($N2387)=2,LEFT($N2387,1)&amp;"　"&amp;RIGHT($N2387,1)&amp;"・"&amp;男子登録情報!$I2387,$N2387&amp;"・"&amp;男子登録情報!$I2387))</f>
        <v>香　川・高松第一</v>
      </c>
    </row>
    <row r="2388" spans="1:15" x14ac:dyDescent="0.55000000000000004">
      <c r="A2388">
        <f>IF($K2388="","",100000000+男子登録情報!$C2388)</f>
        <v>100002387</v>
      </c>
      <c r="B2388" t="str">
        <f>IF($K2388="","",男子登録情報!$D2388&amp;" ("&amp;男子登録情報!$K2388&amp;")")</f>
        <v>荊木　勇登 (4)</v>
      </c>
      <c r="C2388" t="str">
        <f>IF($K2388="","",男子登録情報!$E2388)</f>
        <v>ｲﾊﾞﾗｷ ﾕｳﾄ</v>
      </c>
      <c r="D2388" t="str">
        <f>IF($K2388="","",男子登録情報!$O2388&amp;" "&amp;男子登録情報!$N2388&amp;" ("&amp;LEFT(男子登録情報!$F2388,2)&amp;")")</f>
        <v>Yuto IBARAKI (00)</v>
      </c>
      <c r="E2388" t="str">
        <f>IF($K2388="","",男子登録情報!$P2388)</f>
        <v>JPN</v>
      </c>
      <c r="F2388" t="str">
        <f t="shared" si="37"/>
        <v>1</v>
      </c>
      <c r="G2388">
        <f>IF($K2388="","",男子登録情報!$M2388)</f>
        <v>26</v>
      </c>
      <c r="H2388">
        <f>IF($K2388="","",男子登録情報!$A2388)</f>
        <v>490047</v>
      </c>
      <c r="K2388">
        <f>IF(男子登録情報!$C2388="","",男子登録情報!$C2388)</f>
        <v>2387</v>
      </c>
      <c r="M2388">
        <f>IFERROR(IF(AND(402&lt;=VALUE(RIGHT(男子登録情報!$F2388,4)),競技会情報!$E$3*100+競技会情報!$G$3&gt;=VALUE(RIGHT(男子登録情報!$F2388,4))),VALUE(男子登録情報!$G2388)+1,VALUE(男子登録情報!$G2388)),"")</f>
        <v>22</v>
      </c>
      <c r="N2388" t="str">
        <f>IF($K2388="","",IF(男子登録情報!$H2388="北海道",男子登録情報!$H2388,LEFT(男子登録情報!$H2388,LEN(男子登録情報!$H2388)-1)))</f>
        <v>京都</v>
      </c>
      <c r="O2388" t="str">
        <f>IF($K2388="","",IF(LEN($N2388)=2,LEFT($N2388,1)&amp;"　"&amp;RIGHT($N2388,1)&amp;"・"&amp;男子登録情報!$I2388,$N2388&amp;"・"&amp;男子登録情報!$I2388))</f>
        <v>京　都・塔南</v>
      </c>
    </row>
    <row r="2389" spans="1:15" x14ac:dyDescent="0.55000000000000004">
      <c r="A2389">
        <f>IF($K2389="","",100000000+男子登録情報!$C2389)</f>
        <v>100002388</v>
      </c>
      <c r="B2389" t="str">
        <f>IF($K2389="","",男子登録情報!$D2389&amp;" ("&amp;男子登録情報!$K2389&amp;")")</f>
        <v>荒木　厚紀 (1)</v>
      </c>
      <c r="C2389" t="str">
        <f>IF($K2389="","",男子登録情報!$E2389)</f>
        <v>ｱﾗｷ ｺｳｷ</v>
      </c>
      <c r="D2389" t="str">
        <f>IF($K2389="","",男子登録情報!$O2389&amp;" "&amp;男子登録情報!$N2389&amp;" ("&amp;LEFT(男子登録情報!$F2389,2)&amp;")")</f>
        <v>Koki ARAKI (03)</v>
      </c>
      <c r="E2389" t="str">
        <f>IF($K2389="","",男子登録情報!$P2389)</f>
        <v>JPN</v>
      </c>
      <c r="F2389" t="str">
        <f t="shared" si="37"/>
        <v>1</v>
      </c>
      <c r="G2389">
        <f>IF($K2389="","",男子登録情報!$M2389)</f>
        <v>25</v>
      </c>
      <c r="H2389">
        <f>IF($K2389="","",男子登録情報!$A2389)</f>
        <v>491054</v>
      </c>
      <c r="K2389">
        <f>IF(男子登録情報!$C2389="","",男子登録情報!$C2389)</f>
        <v>2388</v>
      </c>
      <c r="M2389">
        <f>IFERROR(IF(AND(402&lt;=VALUE(RIGHT(男子登録情報!$F2389,4)),競技会情報!$E$3*100+競技会情報!$G$3&gt;=VALUE(RIGHT(男子登録情報!$F2389,4))),VALUE(男子登録情報!$G2389)+1,VALUE(男子登録情報!$G2389)),"")</f>
        <v>19</v>
      </c>
      <c r="N2389" t="str">
        <f>IF($K2389="","",IF(男子登録情報!$H2389="北海道",男子登録情報!$H2389,LEFT(男子登録情報!$H2389,LEN(男子登録情報!$H2389)-1)))</f>
        <v>滋賀</v>
      </c>
      <c r="O2389" t="str">
        <f>IF($K2389="","",IF(LEN($N2389)=2,LEFT($N2389,1)&amp;"　"&amp;RIGHT($N2389,1)&amp;"・"&amp;男子登録情報!$I2389,$N2389&amp;"・"&amp;男子登録情報!$I2389))</f>
        <v>滋　賀・虎姫</v>
      </c>
    </row>
    <row r="2390" spans="1:15" x14ac:dyDescent="0.55000000000000004">
      <c r="A2390">
        <f>IF($K2390="","",100000000+男子登録情報!$C2390)</f>
        <v>100002389</v>
      </c>
      <c r="B2390" t="str">
        <f>IF($K2390="","",男子登録情報!$D2390&amp;" ("&amp;男子登録情報!$K2390&amp;")")</f>
        <v>浅沼　紀貴 (1)</v>
      </c>
      <c r="C2390" t="str">
        <f>IF($K2390="","",男子登録情報!$E2390)</f>
        <v>ｱｻﾇﾏ ﾄｼｷ</v>
      </c>
      <c r="D2390" t="str">
        <f>IF($K2390="","",男子登録情報!$O2390&amp;" "&amp;男子登録情報!$N2390&amp;" ("&amp;LEFT(男子登録情報!$F2390,2)&amp;")")</f>
        <v>Toshiki ASANUMA (03)</v>
      </c>
      <c r="E2390" t="str">
        <f>IF($K2390="","",男子登録情報!$P2390)</f>
        <v>JPN</v>
      </c>
      <c r="F2390" t="str">
        <f t="shared" si="37"/>
        <v>1</v>
      </c>
      <c r="G2390">
        <f>IF($K2390="","",男子登録情報!$M2390)</f>
        <v>25</v>
      </c>
      <c r="H2390">
        <f>IF($K2390="","",男子登録情報!$A2390)</f>
        <v>491054</v>
      </c>
      <c r="K2390">
        <f>IF(男子登録情報!$C2390="","",男子登録情報!$C2390)</f>
        <v>2389</v>
      </c>
      <c r="M2390">
        <f>IFERROR(IF(AND(402&lt;=VALUE(RIGHT(男子登録情報!$F2390,4)),競技会情報!$E$3*100+競技会情報!$G$3&gt;=VALUE(RIGHT(男子登録情報!$F2390,4))),VALUE(男子登録情報!$G2390)+1,VALUE(男子登録情報!$G2390)),"")</f>
        <v>19</v>
      </c>
      <c r="N2390" t="str">
        <f>IF($K2390="","",IF(男子登録情報!$H2390="北海道",男子登録情報!$H2390,LEFT(男子登録情報!$H2390,LEN(男子登録情報!$H2390)-1)))</f>
        <v>滋賀</v>
      </c>
      <c r="O2390" t="str">
        <f>IF($K2390="","",IF(LEN($N2390)=2,LEFT($N2390,1)&amp;"　"&amp;RIGHT($N2390,1)&amp;"・"&amp;男子登録情報!$I2390,$N2390&amp;"・"&amp;男子登録情報!$I2390))</f>
        <v>滋　賀・近江</v>
      </c>
    </row>
    <row r="2391" spans="1:15" x14ac:dyDescent="0.55000000000000004">
      <c r="A2391">
        <f>IF($K2391="","",100000000+男子登録情報!$C2391)</f>
        <v>100002390</v>
      </c>
      <c r="B2391" t="str">
        <f>IF($K2391="","",男子登録情報!$D2391&amp;" ("&amp;男子登録情報!$K2391&amp;")")</f>
        <v>八若　航平 (1)</v>
      </c>
      <c r="C2391" t="str">
        <f>IF($K2391="","",男子登録情報!$E2391)</f>
        <v>ﾔﾜｶ ｺｳﾍｲ</v>
      </c>
      <c r="D2391" t="str">
        <f>IF($K2391="","",男子登録情報!$O2391&amp;" "&amp;男子登録情報!$N2391&amp;" ("&amp;LEFT(男子登録情報!$F2391,2)&amp;")")</f>
        <v>Kohei YAWAKA (03)</v>
      </c>
      <c r="E2391" t="str">
        <f>IF($K2391="","",男子登録情報!$P2391)</f>
        <v>JPN</v>
      </c>
      <c r="F2391" t="str">
        <f t="shared" si="37"/>
        <v>1</v>
      </c>
      <c r="G2391">
        <f>IF($K2391="","",男子登録情報!$M2391)</f>
        <v>25</v>
      </c>
      <c r="H2391">
        <f>IF($K2391="","",男子登録情報!$A2391)</f>
        <v>491054</v>
      </c>
      <c r="K2391">
        <f>IF(男子登録情報!$C2391="","",男子登録情報!$C2391)</f>
        <v>2390</v>
      </c>
      <c r="M2391">
        <f>IFERROR(IF(AND(402&lt;=VALUE(RIGHT(男子登録情報!$F2391,4)),競技会情報!$E$3*100+競技会情報!$G$3&gt;=VALUE(RIGHT(男子登録情報!$F2391,4))),VALUE(男子登録情報!$G2391)+1,VALUE(男子登録情報!$G2391)),"")</f>
        <v>19</v>
      </c>
      <c r="N2391" t="str">
        <f>IF($K2391="","",IF(男子登録情報!$H2391="北海道",男子登録情報!$H2391,LEFT(男子登録情報!$H2391,LEN(男子登録情報!$H2391)-1)))</f>
        <v>滋賀</v>
      </c>
      <c r="O2391" t="str">
        <f>IF($K2391="","",IF(LEN($N2391)=2,LEFT($N2391,1)&amp;"　"&amp;RIGHT($N2391,1)&amp;"・"&amp;男子登録情報!$I2391,$N2391&amp;"・"&amp;男子登録情報!$I2391))</f>
        <v>滋　賀・米原</v>
      </c>
    </row>
    <row r="2392" spans="1:15" x14ac:dyDescent="0.55000000000000004">
      <c r="A2392">
        <f>IF($K2392="","",100000000+男子登録情報!$C2392)</f>
        <v>100002391</v>
      </c>
      <c r="B2392" t="str">
        <f>IF($K2392="","",男子登録情報!$D2392&amp;" ("&amp;男子登録情報!$K2392&amp;")")</f>
        <v>樋口　和真 (1)</v>
      </c>
      <c r="C2392" t="str">
        <f>IF($K2392="","",男子登録情報!$E2392)</f>
        <v>ﾋｸﾞﾁ ｶｽﾞﾏ</v>
      </c>
      <c r="D2392" t="str">
        <f>IF($K2392="","",男子登録情報!$O2392&amp;" "&amp;男子登録情報!$N2392&amp;" ("&amp;LEFT(男子登録情報!$F2392,2)&amp;")")</f>
        <v>Kazuma HIGUCHI (03)</v>
      </c>
      <c r="E2392" t="str">
        <f>IF($K2392="","",男子登録情報!$P2392)</f>
        <v>JPN</v>
      </c>
      <c r="F2392" t="str">
        <f t="shared" si="37"/>
        <v>1</v>
      </c>
      <c r="G2392">
        <f>IF($K2392="","",男子登録情報!$M2392)</f>
        <v>25</v>
      </c>
      <c r="H2392">
        <f>IF($K2392="","",男子登録情報!$A2392)</f>
        <v>491054</v>
      </c>
      <c r="K2392">
        <f>IF(男子登録情報!$C2392="","",男子登録情報!$C2392)</f>
        <v>2391</v>
      </c>
      <c r="M2392">
        <f>IFERROR(IF(AND(402&lt;=VALUE(RIGHT(男子登録情報!$F2392,4)),競技会情報!$E$3*100+競技会情報!$G$3&gt;=VALUE(RIGHT(男子登録情報!$F2392,4))),VALUE(男子登録情報!$G2392)+1,VALUE(男子登録情報!$G2392)),"")</f>
        <v>18</v>
      </c>
      <c r="N2392" t="str">
        <f>IF($K2392="","",IF(男子登録情報!$H2392="北海道",男子登録情報!$H2392,LEFT(男子登録情報!$H2392,LEN(男子登録情報!$H2392)-1)))</f>
        <v>大阪</v>
      </c>
      <c r="O2392" t="str">
        <f>IF($K2392="","",IF(LEN($N2392)=2,LEFT($N2392,1)&amp;"　"&amp;RIGHT($N2392,1)&amp;"・"&amp;男子登録情報!$I2392,$N2392&amp;"・"&amp;男子登録情報!$I2392))</f>
        <v>大　阪・金光八尾</v>
      </c>
    </row>
    <row r="2393" spans="1:15" x14ac:dyDescent="0.55000000000000004">
      <c r="A2393">
        <f>IF($K2393="","",100000000+男子登録情報!$C2393)</f>
        <v>100002392</v>
      </c>
      <c r="B2393" t="str">
        <f>IF($K2393="","",男子登録情報!$D2393&amp;" ("&amp;男子登録情報!$K2393&amp;")")</f>
        <v>森　颯人 (1)</v>
      </c>
      <c r="C2393" t="str">
        <f>IF($K2393="","",男子登録情報!$E2393)</f>
        <v>ﾓﾘ ﾊﾔﾄ</v>
      </c>
      <c r="D2393" t="str">
        <f>IF($K2393="","",男子登録情報!$O2393&amp;" "&amp;男子登録情報!$N2393&amp;" ("&amp;LEFT(男子登録情報!$F2393,2)&amp;")")</f>
        <v>Hayato MORI (03)</v>
      </c>
      <c r="E2393" t="str">
        <f>IF($K2393="","",男子登録情報!$P2393)</f>
        <v>JPN</v>
      </c>
      <c r="F2393" t="str">
        <f t="shared" si="37"/>
        <v>1</v>
      </c>
      <c r="G2393">
        <f>IF($K2393="","",男子登録情報!$M2393)</f>
        <v>25</v>
      </c>
      <c r="H2393">
        <f>IF($K2393="","",男子登録情報!$A2393)</f>
        <v>491054</v>
      </c>
      <c r="K2393">
        <f>IF(男子登録情報!$C2393="","",男子登録情報!$C2393)</f>
        <v>2392</v>
      </c>
      <c r="M2393">
        <f>IFERROR(IF(AND(402&lt;=VALUE(RIGHT(男子登録情報!$F2393,4)),競技会情報!$E$3*100+競技会情報!$G$3&gt;=VALUE(RIGHT(男子登録情報!$F2393,4))),VALUE(男子登録情報!$G2393)+1,VALUE(男子登録情報!$G2393)),"")</f>
        <v>19</v>
      </c>
      <c r="N2393" t="str">
        <f>IF($K2393="","",IF(男子登録情報!$H2393="北海道",男子登録情報!$H2393,LEFT(男子登録情報!$H2393,LEN(男子登録情報!$H2393)-1)))</f>
        <v>大阪</v>
      </c>
      <c r="O2393" t="str">
        <f>IF($K2393="","",IF(LEN($N2393)=2,LEFT($N2393,1)&amp;"　"&amp;RIGHT($N2393,1)&amp;"・"&amp;男子登録情報!$I2393,$N2393&amp;"・"&amp;男子登録情報!$I2393))</f>
        <v>大　阪・千里</v>
      </c>
    </row>
    <row r="2394" spans="1:15" x14ac:dyDescent="0.55000000000000004">
      <c r="A2394">
        <f>IF($K2394="","",100000000+男子登録情報!$C2394)</f>
        <v>100002393</v>
      </c>
      <c r="B2394" t="str">
        <f>IF($K2394="","",男子登録情報!$D2394&amp;" ("&amp;男子登録情報!$K2394&amp;")")</f>
        <v>井下　和輝 (4)</v>
      </c>
      <c r="C2394" t="str">
        <f>IF($K2394="","",男子登録情報!$E2394)</f>
        <v>ｲｼﾀ ｶｽﾞｷ</v>
      </c>
      <c r="D2394" t="str">
        <f>IF($K2394="","",男子登録情報!$O2394&amp;" "&amp;男子登録情報!$N2394&amp;" ("&amp;LEFT(男子登録情報!$F2394,2)&amp;")")</f>
        <v>Kazuki ISHITA (00)</v>
      </c>
      <c r="E2394" t="str">
        <f>IF($K2394="","",男子登録情報!$P2394)</f>
        <v>JPN</v>
      </c>
      <c r="F2394" t="str">
        <f t="shared" si="37"/>
        <v>1</v>
      </c>
      <c r="G2394">
        <f>IF($K2394="","",男子登録情報!$M2394)</f>
        <v>25</v>
      </c>
      <c r="H2394">
        <f>IF($K2394="","",男子登録情報!$A2394)</f>
        <v>491054</v>
      </c>
      <c r="K2394">
        <f>IF(男子登録情報!$C2394="","",男子登録情報!$C2394)</f>
        <v>2393</v>
      </c>
      <c r="M2394">
        <f>IFERROR(IF(AND(402&lt;=VALUE(RIGHT(男子登録情報!$F2394,4)),競技会情報!$E$3*100+競技会情報!$G$3&gt;=VALUE(RIGHT(男子登録情報!$F2394,4))),VALUE(男子登録情報!$G2394)+1,VALUE(男子登録情報!$G2394)),"")</f>
        <v>22</v>
      </c>
      <c r="N2394" t="str">
        <f>IF($K2394="","",IF(男子登録情報!$H2394="北海道",男子登録情報!$H2394,LEFT(男子登録情報!$H2394,LEN(男子登録情報!$H2394)-1)))</f>
        <v>愛知</v>
      </c>
      <c r="O2394" t="str">
        <f>IF($K2394="","",IF(LEN($N2394)=2,LEFT($N2394,1)&amp;"　"&amp;RIGHT($N2394,1)&amp;"・"&amp;男子登録情報!$I2394,$N2394&amp;"・"&amp;男子登録情報!$I2394))</f>
        <v>愛　知・国府</v>
      </c>
    </row>
    <row r="2395" spans="1:15" x14ac:dyDescent="0.55000000000000004">
      <c r="A2395">
        <f>IF($K2395="","",100000000+男子登録情報!$C2395)</f>
        <v>100002394</v>
      </c>
      <c r="B2395" t="str">
        <f>IF($K2395="","",男子登録情報!$D2395&amp;" ("&amp;男子登録情報!$K2395&amp;")")</f>
        <v>椿原　大洋 (1)</v>
      </c>
      <c r="C2395" t="str">
        <f>IF($K2395="","",男子登録情報!$E2395)</f>
        <v>ﾂﾊﾞｷﾊﾗ ﾀｲﾖｳ</v>
      </c>
      <c r="D2395" t="str">
        <f>IF($K2395="","",男子登録情報!$O2395&amp;" "&amp;男子登録情報!$N2395&amp;" ("&amp;LEFT(男子登録情報!$F2395,2)&amp;")")</f>
        <v>Taiyo TSUBAKIHARA (04)</v>
      </c>
      <c r="E2395" t="str">
        <f>IF($K2395="","",男子登録情報!$P2395)</f>
        <v>JPN</v>
      </c>
      <c r="F2395" t="str">
        <f t="shared" si="37"/>
        <v>1</v>
      </c>
      <c r="G2395">
        <f>IF($K2395="","",男子登録情報!$M2395)</f>
        <v>27</v>
      </c>
      <c r="H2395">
        <f>IF($K2395="","",男子登録情報!$A2395)</f>
        <v>500000</v>
      </c>
      <c r="K2395">
        <f>IF(男子登録情報!$C2395="","",男子登録情報!$C2395)</f>
        <v>2394</v>
      </c>
      <c r="M2395">
        <f>IFERROR(IF(AND(402&lt;=VALUE(RIGHT(男子登録情報!$F2395,4)),競技会情報!$E$3*100+競技会情報!$G$3&gt;=VALUE(RIGHT(男子登録情報!$F2395,4))),VALUE(男子登録情報!$G2395)+1,VALUE(男子登録情報!$G2395)),"")</f>
        <v>18</v>
      </c>
      <c r="N2395" t="str">
        <f>IF($K2395="","",IF(男子登録情報!$H2395="北海道",男子登録情報!$H2395,LEFT(男子登録情報!$H2395,LEN(男子登録情報!$H2395)-1)))</f>
        <v>大阪</v>
      </c>
      <c r="O2395" t="str">
        <f>IF($K2395="","",IF(LEN($N2395)=2,LEFT($N2395,1)&amp;"　"&amp;RIGHT($N2395,1)&amp;"・"&amp;男子登録情報!$I2395,$N2395&amp;"・"&amp;男子登録情報!$I2395))</f>
        <v>大　阪・生野</v>
      </c>
    </row>
    <row r="2396" spans="1:15" x14ac:dyDescent="0.55000000000000004">
      <c r="A2396">
        <f>IF($K2396="","",100000000+男子登録情報!$C2396)</f>
        <v>100002395</v>
      </c>
      <c r="B2396" t="str">
        <f>IF($K2396="","",男子登録情報!$D2396&amp;" ("&amp;男子登録情報!$K2396&amp;")")</f>
        <v>北川　勝久 (1)</v>
      </c>
      <c r="C2396" t="str">
        <f>IF($K2396="","",男子登録情報!$E2396)</f>
        <v>ｷﾀｶﾞﾜ ｶﾂﾋｻ</v>
      </c>
      <c r="D2396" t="str">
        <f>IF($K2396="","",男子登録情報!$O2396&amp;" "&amp;男子登録情報!$N2396&amp;" ("&amp;LEFT(男子登録情報!$F2396,2)&amp;")")</f>
        <v>Katsuhisa KITAGAWA (03)</v>
      </c>
      <c r="E2396" t="str">
        <f>IF($K2396="","",男子登録情報!$P2396)</f>
        <v>JPN</v>
      </c>
      <c r="F2396" t="str">
        <f t="shared" si="37"/>
        <v>1</v>
      </c>
      <c r="G2396">
        <f>IF($K2396="","",男子登録情報!$M2396)</f>
        <v>27</v>
      </c>
      <c r="H2396">
        <f>IF($K2396="","",男子登録情報!$A2396)</f>
        <v>500000</v>
      </c>
      <c r="K2396">
        <f>IF(男子登録情報!$C2396="","",男子登録情報!$C2396)</f>
        <v>2395</v>
      </c>
      <c r="M2396">
        <f>IFERROR(IF(AND(402&lt;=VALUE(RIGHT(男子登録情報!$F2396,4)),競技会情報!$E$3*100+競技会情報!$G$3&gt;=VALUE(RIGHT(男子登録情報!$F2396,4))),VALUE(男子登録情報!$G2396)+1,VALUE(男子登録情報!$G2396)),"")</f>
        <v>19</v>
      </c>
      <c r="N2396" t="str">
        <f>IF($K2396="","",IF(男子登録情報!$H2396="北海道",男子登録情報!$H2396,LEFT(男子登録情報!$H2396,LEN(男子登録情報!$H2396)-1)))</f>
        <v>大阪</v>
      </c>
      <c r="O2396" t="str">
        <f>IF($K2396="","",IF(LEN($N2396)=2,LEFT($N2396,1)&amp;"　"&amp;RIGHT($N2396,1)&amp;"・"&amp;男子登録情報!$I2396,$N2396&amp;"・"&amp;男子登録情報!$I2396))</f>
        <v>大　阪・天王寺</v>
      </c>
    </row>
    <row r="2397" spans="1:15" x14ac:dyDescent="0.55000000000000004">
      <c r="A2397">
        <f>IF($K2397="","",100000000+男子登録情報!$C2397)</f>
        <v>100002396</v>
      </c>
      <c r="B2397" t="str">
        <f>IF($K2397="","",男子登録情報!$D2397&amp;" ("&amp;男子登録情報!$K2397&amp;")")</f>
        <v>細谷　亮介 (1)</v>
      </c>
      <c r="C2397" t="str">
        <f>IF($K2397="","",男子登録情報!$E2397)</f>
        <v>ﾎｿﾔ ﾘｮｳｽｹ</v>
      </c>
      <c r="D2397" t="str">
        <f>IF($K2397="","",男子登録情報!$O2397&amp;" "&amp;男子登録情報!$N2397&amp;" ("&amp;LEFT(男子登録情報!$F2397,2)&amp;")")</f>
        <v>Ryosuke HOSOYA (03)</v>
      </c>
      <c r="E2397" t="str">
        <f>IF($K2397="","",男子登録情報!$P2397)</f>
        <v>JPN</v>
      </c>
      <c r="F2397" t="str">
        <f t="shared" si="37"/>
        <v>1</v>
      </c>
      <c r="G2397">
        <f>IF($K2397="","",男子登録情報!$M2397)</f>
        <v>27</v>
      </c>
      <c r="H2397">
        <f>IF($K2397="","",男子登録情報!$A2397)</f>
        <v>500000</v>
      </c>
      <c r="K2397">
        <f>IF(男子登録情報!$C2397="","",男子登録情報!$C2397)</f>
        <v>2396</v>
      </c>
      <c r="M2397">
        <f>IFERROR(IF(AND(402&lt;=VALUE(RIGHT(男子登録情報!$F2397,4)),競技会情報!$E$3*100+競技会情報!$G$3&gt;=VALUE(RIGHT(男子登録情報!$F2397,4))),VALUE(男子登録情報!$G2397)+1,VALUE(男子登録情報!$G2397)),"")</f>
        <v>19</v>
      </c>
      <c r="N2397" t="str">
        <f>IF($K2397="","",IF(男子登録情報!$H2397="北海道",男子登録情報!$H2397,LEFT(男子登録情報!$H2397,LEN(男子登録情報!$H2397)-1)))</f>
        <v>愛知</v>
      </c>
      <c r="O2397" t="str">
        <f>IF($K2397="","",IF(LEN($N2397)=2,LEFT($N2397,1)&amp;"　"&amp;RIGHT($N2397,1)&amp;"・"&amp;男子登録情報!$I2397,$N2397&amp;"・"&amp;男子登録情報!$I2397))</f>
        <v>愛　知・西春</v>
      </c>
    </row>
    <row r="2398" spans="1:15" x14ac:dyDescent="0.55000000000000004">
      <c r="A2398">
        <f>IF($K2398="","",100000000+男子登録情報!$C2398)</f>
        <v>100002397</v>
      </c>
      <c r="B2398" t="str">
        <f>IF($K2398="","",男子登録情報!$D2398&amp;" ("&amp;男子登録情報!$K2398&amp;")")</f>
        <v>米澤　晴惟 (1)</v>
      </c>
      <c r="C2398" t="str">
        <f>IF($K2398="","",男子登録情報!$E2398)</f>
        <v>ﾖﾈｻﾞﾜ ﾊﾙﾉﾌﾞ</v>
      </c>
      <c r="D2398" t="str">
        <f>IF($K2398="","",男子登録情報!$O2398&amp;" "&amp;男子登録情報!$N2398&amp;" ("&amp;LEFT(男子登録情報!$F2398,2)&amp;")")</f>
        <v>Harunobu YONEZAWA (03)</v>
      </c>
      <c r="E2398" t="str">
        <f>IF($K2398="","",男子登録情報!$P2398)</f>
        <v>JPN</v>
      </c>
      <c r="F2398" t="str">
        <f t="shared" si="37"/>
        <v>1</v>
      </c>
      <c r="G2398">
        <f>IF($K2398="","",男子登録情報!$M2398)</f>
        <v>27</v>
      </c>
      <c r="H2398">
        <f>IF($K2398="","",男子登録情報!$A2398)</f>
        <v>500000</v>
      </c>
      <c r="K2398">
        <f>IF(男子登録情報!$C2398="","",男子登録情報!$C2398)</f>
        <v>2397</v>
      </c>
      <c r="M2398">
        <f>IFERROR(IF(AND(402&lt;=VALUE(RIGHT(男子登録情報!$F2398,4)),競技会情報!$E$3*100+競技会情報!$G$3&gt;=VALUE(RIGHT(男子登録情報!$F2398,4))),VALUE(男子登録情報!$G2398)+1,VALUE(男子登録情報!$G2398)),"")</f>
        <v>19</v>
      </c>
      <c r="N2398" t="str">
        <f>IF($K2398="","",IF(男子登録情報!$H2398="北海道",男子登録情報!$H2398,LEFT(男子登録情報!$H2398,LEN(男子登録情報!$H2398)-1)))</f>
        <v>広島</v>
      </c>
      <c r="O2398" t="str">
        <f>IF($K2398="","",IF(LEN($N2398)=2,LEFT($N2398,1)&amp;"　"&amp;RIGHT($N2398,1)&amp;"・"&amp;男子登録情報!$I2398,$N2398&amp;"・"&amp;男子登録情報!$I2398))</f>
        <v>広　島・基町</v>
      </c>
    </row>
    <row r="2399" spans="1:15" x14ac:dyDescent="0.55000000000000004">
      <c r="A2399">
        <f>IF($K2399="","",100000000+男子登録情報!$C2399)</f>
        <v>100002398</v>
      </c>
      <c r="B2399" t="str">
        <f>IF($K2399="","",男子登録情報!$D2399&amp;" ("&amp;男子登録情報!$K2399&amp;")")</f>
        <v>大藪　敬二郎 (1)</v>
      </c>
      <c r="C2399" t="str">
        <f>IF($K2399="","",男子登録情報!$E2399)</f>
        <v>ｵｵﾔﾌﾞ ｹｲｼﾞﾛｳ</v>
      </c>
      <c r="D2399" t="str">
        <f>IF($K2399="","",男子登録情報!$O2399&amp;" "&amp;男子登録情報!$N2399&amp;" ("&amp;LEFT(男子登録情報!$F2399,2)&amp;")")</f>
        <v>Keijiro OYABU (03)</v>
      </c>
      <c r="E2399" t="str">
        <f>IF($K2399="","",男子登録情報!$P2399)</f>
        <v>JPN</v>
      </c>
      <c r="F2399" t="str">
        <f t="shared" si="37"/>
        <v>1</v>
      </c>
      <c r="G2399">
        <f>IF($K2399="","",男子登録情報!$M2399)</f>
        <v>27</v>
      </c>
      <c r="H2399">
        <f>IF($K2399="","",男子登録情報!$A2399)</f>
        <v>500000</v>
      </c>
      <c r="K2399">
        <f>IF(男子登録情報!$C2399="","",男子登録情報!$C2399)</f>
        <v>2398</v>
      </c>
      <c r="M2399">
        <f>IFERROR(IF(AND(402&lt;=VALUE(RIGHT(男子登録情報!$F2399,4)),競技会情報!$E$3*100+競技会情報!$G$3&gt;=VALUE(RIGHT(男子登録情報!$F2399,4))),VALUE(男子登録情報!$G2399)+1,VALUE(男子登録情報!$G2399)),"")</f>
        <v>19</v>
      </c>
      <c r="N2399" t="str">
        <f>IF($K2399="","",IF(男子登録情報!$H2399="北海道",男子登録情報!$H2399,LEFT(男子登録情報!$H2399,LEN(男子登録情報!$H2399)-1)))</f>
        <v>大阪</v>
      </c>
      <c r="O2399" t="str">
        <f>IF($K2399="","",IF(LEN($N2399)=2,LEFT($N2399,1)&amp;"　"&amp;RIGHT($N2399,1)&amp;"・"&amp;男子登録情報!$I2399,$N2399&amp;"・"&amp;男子登録情報!$I2399))</f>
        <v>大　阪・大阪星光学院</v>
      </c>
    </row>
    <row r="2400" spans="1:15" x14ac:dyDescent="0.55000000000000004">
      <c r="A2400">
        <f>IF($K2400="","",100000000+男子登録情報!$C2400)</f>
        <v>100002399</v>
      </c>
      <c r="B2400" t="str">
        <f>IF($K2400="","",男子登録情報!$D2400&amp;" ("&amp;男子登録情報!$K2400&amp;")")</f>
        <v>中松　秀樹 (2)</v>
      </c>
      <c r="C2400" t="str">
        <f>IF($K2400="","",男子登録情報!$E2400)</f>
        <v>ﾅｶﾏﾂ ｼｭｳｷ</v>
      </c>
      <c r="D2400" t="str">
        <f>IF($K2400="","",男子登録情報!$O2400&amp;" "&amp;男子登録情報!$N2400&amp;" ("&amp;LEFT(男子登録情報!$F2400,2)&amp;")")</f>
        <v>Shuki NAKAMATSU (02)</v>
      </c>
      <c r="E2400" t="str">
        <f>IF($K2400="","",男子登録情報!$P2400)</f>
        <v>JPN</v>
      </c>
      <c r="F2400" t="str">
        <f t="shared" si="37"/>
        <v>1</v>
      </c>
      <c r="G2400">
        <f>IF($K2400="","",男子登録情報!$M2400)</f>
        <v>27</v>
      </c>
      <c r="H2400">
        <f>IF($K2400="","",男子登録情報!$A2400)</f>
        <v>492186</v>
      </c>
      <c r="K2400">
        <f>IF(男子登録情報!$C2400="","",男子登録情報!$C2400)</f>
        <v>2399</v>
      </c>
      <c r="M2400">
        <f>IFERROR(IF(AND(402&lt;=VALUE(RIGHT(男子登録情報!$F2400,4)),競技会情報!$E$3*100+競技会情報!$G$3&gt;=VALUE(RIGHT(男子登録情報!$F2400,4))),VALUE(男子登録情報!$G2400)+1,VALUE(男子登録情報!$G2400)),"")</f>
        <v>20</v>
      </c>
      <c r="N2400" t="str">
        <f>IF($K2400="","",IF(男子登録情報!$H2400="北海道",男子登録情報!$H2400,LEFT(男子登録情報!$H2400,LEN(男子登録情報!$H2400)-1)))</f>
        <v>大阪</v>
      </c>
      <c r="O2400" t="str">
        <f>IF($K2400="","",IF(LEN($N2400)=2,LEFT($N2400,1)&amp;"　"&amp;RIGHT($N2400,1)&amp;"・"&amp;男子登録情報!$I2400,$N2400&amp;"・"&amp;男子登録情報!$I2400))</f>
        <v>大　阪・市岡</v>
      </c>
    </row>
    <row r="2401" spans="1:15" x14ac:dyDescent="0.55000000000000004">
      <c r="A2401">
        <f>IF($K2401="","",100000000+男子登録情報!$C2401)</f>
        <v>100002400</v>
      </c>
      <c r="B2401" t="str">
        <f>IF($K2401="","",男子登録情報!$D2401&amp;" ("&amp;男子登録情報!$K2401&amp;")")</f>
        <v>仲宗根　遼太郎 (3)</v>
      </c>
      <c r="C2401" t="str">
        <f>IF($K2401="","",男子登録情報!$E2401)</f>
        <v>ﾅｶｿﾈ ﾘｮｳﾀﾛｳ</v>
      </c>
      <c r="D2401" t="str">
        <f>IF($K2401="","",男子登録情報!$O2401&amp;" "&amp;男子登録情報!$N2401&amp;" ("&amp;LEFT(男子登録情報!$F2401,2)&amp;")")</f>
        <v>Ryotaro NAKASONE (00)</v>
      </c>
      <c r="E2401" t="str">
        <f>IF($K2401="","",男子登録情報!$P2401)</f>
        <v>JPN</v>
      </c>
      <c r="F2401" t="str">
        <f t="shared" si="37"/>
        <v>1</v>
      </c>
      <c r="G2401">
        <f>IF($K2401="","",男子登録情報!$M2401)</f>
        <v>27</v>
      </c>
      <c r="H2401">
        <f>IF($K2401="","",男子登録情報!$A2401)</f>
        <v>496999</v>
      </c>
      <c r="K2401">
        <f>IF(男子登録情報!$C2401="","",男子登録情報!$C2401)</f>
        <v>2400</v>
      </c>
      <c r="M2401">
        <f>IFERROR(IF(AND(402&lt;=VALUE(RIGHT(男子登録情報!$F2401,4)),競技会情報!$E$3*100+競技会情報!$G$3&gt;=VALUE(RIGHT(男子登録情報!$F2401,4))),VALUE(男子登録情報!$G2401)+1,VALUE(男子登録情報!$G2401)),"")</f>
        <v>22</v>
      </c>
      <c r="N2401" t="str">
        <f>IF($K2401="","",IF(男子登録情報!$H2401="北海道",男子登録情報!$H2401,LEFT(男子登録情報!$H2401,LEN(男子登録情報!$H2401)-1)))</f>
        <v>愛知</v>
      </c>
      <c r="O2401" t="str">
        <f>IF($K2401="","",IF(LEN($N2401)=2,LEFT($N2401,1)&amp;"　"&amp;RIGHT($N2401,1)&amp;"・"&amp;男子登録情報!$I2401,$N2401&amp;"・"&amp;男子登録情報!$I2401))</f>
        <v>愛　知・名古屋</v>
      </c>
    </row>
    <row r="2402" spans="1:15" x14ac:dyDescent="0.55000000000000004">
      <c r="A2402">
        <f>IF($K2402="","",100000000+男子登録情報!$C2402)</f>
        <v>100002401</v>
      </c>
      <c r="B2402" t="str">
        <f>IF($K2402="","",男子登録情報!$D2402&amp;" ("&amp;男子登録情報!$K2402&amp;")")</f>
        <v>趙　秀太 (1)</v>
      </c>
      <c r="C2402" t="str">
        <f>IF($K2402="","",男子登録情報!$E2402)</f>
        <v>ﾁｮｳ ｼｭｳﾀ</v>
      </c>
      <c r="D2402" t="str">
        <f>IF($K2402="","",男子登録情報!$O2402&amp;" "&amp;男子登録情報!$N2402&amp;" ("&amp;LEFT(男子登録情報!$F2402,2)&amp;")")</f>
        <v>Shuta CHO (03)</v>
      </c>
      <c r="E2402" t="str">
        <f>IF($K2402="","",男子登録情報!$P2402)</f>
        <v>JPN</v>
      </c>
      <c r="F2402" t="str">
        <f t="shared" si="37"/>
        <v>1</v>
      </c>
      <c r="G2402">
        <f>IF($K2402="","",男子登録情報!$M2402)</f>
        <v>27</v>
      </c>
      <c r="H2402">
        <f>IF($K2402="","",男子登録情報!$A2402)</f>
        <v>496999</v>
      </c>
      <c r="K2402">
        <f>IF(男子登録情報!$C2402="","",男子登録情報!$C2402)</f>
        <v>2401</v>
      </c>
      <c r="M2402">
        <f>IFERROR(IF(AND(402&lt;=VALUE(RIGHT(男子登録情報!$F2402,4)),競技会情報!$E$3*100+競技会情報!$G$3&gt;=VALUE(RIGHT(男子登録情報!$F2402,4))),VALUE(男子登録情報!$G2402)+1,VALUE(男子登録情報!$G2402)),"")</f>
        <v>19</v>
      </c>
      <c r="N2402" t="str">
        <f>IF($K2402="","",IF(男子登録情報!$H2402="北海道",男子登録情報!$H2402,LEFT(男子登録情報!$H2402,LEN(男子登録情報!$H2402)-1)))</f>
        <v>京都</v>
      </c>
      <c r="O2402" t="str">
        <f>IF($K2402="","",IF(LEN($N2402)=2,LEFT($N2402,1)&amp;"　"&amp;RIGHT($N2402,1)&amp;"・"&amp;男子登録情報!$I2402,$N2402&amp;"・"&amp;男子登録情報!$I2402))</f>
        <v>京　都・同志社</v>
      </c>
    </row>
    <row r="2403" spans="1:15" x14ac:dyDescent="0.55000000000000004">
      <c r="A2403">
        <f>IF($K2403="","",100000000+男子登録情報!$C2403)</f>
        <v>100002402</v>
      </c>
      <c r="B2403" t="str">
        <f>IF($K2403="","",男子登録情報!$D2403&amp;" ("&amp;男子登録情報!$K2403&amp;")")</f>
        <v>吉村　要 (1)</v>
      </c>
      <c r="C2403" t="str">
        <f>IF($K2403="","",男子登録情報!$E2403)</f>
        <v>ﾖｼﾑﾗ ｶﾅﾒ</v>
      </c>
      <c r="D2403" t="str">
        <f>IF($K2403="","",男子登録情報!$O2403&amp;" "&amp;男子登録情報!$N2403&amp;" ("&amp;LEFT(男子登録情報!$F2403,2)&amp;")")</f>
        <v>Kaname YOSHIMURA (02)</v>
      </c>
      <c r="E2403" t="str">
        <f>IF($K2403="","",男子登録情報!$P2403)</f>
        <v>JPN</v>
      </c>
      <c r="F2403" t="str">
        <f t="shared" si="37"/>
        <v>1</v>
      </c>
      <c r="G2403">
        <f>IF($K2403="","",男子登録情報!$M2403)</f>
        <v>26</v>
      </c>
      <c r="H2403">
        <f>IF($K2403="","",男子登録情報!$A2403)</f>
        <v>496999</v>
      </c>
      <c r="K2403">
        <f>IF(男子登録情報!$C2403="","",男子登録情報!$C2403)</f>
        <v>2402</v>
      </c>
      <c r="M2403">
        <f>IFERROR(IF(AND(402&lt;=VALUE(RIGHT(男子登録情報!$F2403,4)),競技会情報!$E$3*100+競技会情報!$G$3&gt;=VALUE(RIGHT(男子登録情報!$F2403,4))),VALUE(男子登録情報!$G2403)+1,VALUE(男子登録情報!$G2403)),"")</f>
        <v>20</v>
      </c>
      <c r="N2403" t="str">
        <f>IF($K2403="","",IF(男子登録情報!$H2403="北海道",男子登録情報!$H2403,LEFT(男子登録情報!$H2403,LEN(男子登録情報!$H2403)-1)))</f>
        <v>京都</v>
      </c>
      <c r="O2403" t="str">
        <f>IF($K2403="","",IF(LEN($N2403)=2,LEFT($N2403,1)&amp;"　"&amp;RIGHT($N2403,1)&amp;"・"&amp;男子登録情報!$I2403,$N2403&amp;"・"&amp;男子登録情報!$I2403))</f>
        <v>京　都・堀川</v>
      </c>
    </row>
    <row r="2404" spans="1:15" x14ac:dyDescent="0.55000000000000004">
      <c r="A2404">
        <f>IF($K2404="","",100000000+男子登録情報!$C2404)</f>
        <v>100002403</v>
      </c>
      <c r="B2404" t="str">
        <f>IF($K2404="","",男子登録情報!$D2404&amp;" ("&amp;男子登録情報!$K2404&amp;")")</f>
        <v>飯塚　翔平 (1)</v>
      </c>
      <c r="C2404" t="str">
        <f>IF($K2404="","",男子登録情報!$E2404)</f>
        <v>ｲｲﾂﾞｶ ｼｮｳﾍｲ</v>
      </c>
      <c r="D2404" t="str">
        <f>IF($K2404="","",男子登録情報!$O2404&amp;" "&amp;男子登録情報!$N2404&amp;" ("&amp;LEFT(男子登録情報!$F2404,2)&amp;")")</f>
        <v>Shohei IIZUKA (02)</v>
      </c>
      <c r="E2404" t="str">
        <f>IF($K2404="","",男子登録情報!$P2404)</f>
        <v>JPN</v>
      </c>
      <c r="F2404" t="str">
        <f t="shared" si="37"/>
        <v>1</v>
      </c>
      <c r="G2404">
        <f>IF($K2404="","",男子登録情報!$M2404)</f>
        <v>28</v>
      </c>
      <c r="H2404">
        <f>IF($K2404="","",男子登録情報!$A2404)</f>
        <v>492195</v>
      </c>
      <c r="K2404">
        <f>IF(男子登録情報!$C2404="","",男子登録情報!$C2404)</f>
        <v>2403</v>
      </c>
      <c r="M2404">
        <f>IFERROR(IF(AND(402&lt;=VALUE(RIGHT(男子登録情報!$F2404,4)),競技会情報!$E$3*100+競技会情報!$G$3&gt;=VALUE(RIGHT(男子登録情報!$F2404,4))),VALUE(男子登録情報!$G2404)+1,VALUE(男子登録情報!$G2404)),"")</f>
        <v>20</v>
      </c>
      <c r="N2404" t="str">
        <f>IF($K2404="","",IF(男子登録情報!$H2404="北海道",男子登録情報!$H2404,LEFT(男子登録情報!$H2404,LEN(男子登録情報!$H2404)-1)))</f>
        <v>兵庫</v>
      </c>
      <c r="O2404" t="str">
        <f>IF($K2404="","",IF(LEN($N2404)=2,LEFT($N2404,1)&amp;"　"&amp;RIGHT($N2404,1)&amp;"・"&amp;男子登録情報!$I2404,$N2404&amp;"・"&amp;男子登録情報!$I2404))</f>
        <v>兵　庫・星陵</v>
      </c>
    </row>
    <row r="2405" spans="1:15" x14ac:dyDescent="0.55000000000000004">
      <c r="A2405">
        <f>IF($K2405="","",100000000+男子登録情報!$C2405)</f>
        <v>100002404</v>
      </c>
      <c r="B2405" t="str">
        <f>IF($K2405="","",男子登録情報!$D2405&amp;" ("&amp;男子登録情報!$K2405&amp;")")</f>
        <v>小郷　翼 (1)</v>
      </c>
      <c r="C2405" t="str">
        <f>IF($K2405="","",男子登録情報!$E2405)</f>
        <v>ｵｺﾞｳ ﾂﾊﾞｻ</v>
      </c>
      <c r="D2405" t="str">
        <f>IF($K2405="","",男子登録情報!$O2405&amp;" "&amp;男子登録情報!$N2405&amp;" ("&amp;LEFT(男子登録情報!$F2405,2)&amp;")")</f>
        <v>Tsubasa OGO (04)</v>
      </c>
      <c r="E2405" t="str">
        <f>IF($K2405="","",男子登録情報!$P2405)</f>
        <v>JPN</v>
      </c>
      <c r="F2405" t="str">
        <f t="shared" si="37"/>
        <v>1</v>
      </c>
      <c r="G2405">
        <f>IF($K2405="","",男子登録情報!$M2405)</f>
        <v>28</v>
      </c>
      <c r="H2405">
        <f>IF($K2405="","",男子登録情報!$A2405)</f>
        <v>492218</v>
      </c>
      <c r="K2405">
        <f>IF(男子登録情報!$C2405="","",男子登録情報!$C2405)</f>
        <v>2404</v>
      </c>
      <c r="M2405">
        <f>IFERROR(IF(AND(402&lt;=VALUE(RIGHT(男子登録情報!$F2405,4)),競技会情報!$E$3*100+競技会情報!$G$3&gt;=VALUE(RIGHT(男子登録情報!$F2405,4))),VALUE(男子登録情報!$G2405)+1,VALUE(男子登録情報!$G2405)),"")</f>
        <v>18</v>
      </c>
      <c r="N2405" t="str">
        <f>IF($K2405="","",IF(男子登録情報!$H2405="北海道",男子登録情報!$H2405,LEFT(男子登録情報!$H2405,LEN(男子登録情報!$H2405)-1)))</f>
        <v>兵庫</v>
      </c>
      <c r="O2405" t="str">
        <f>IF($K2405="","",IF(LEN($N2405)=2,LEFT($N2405,1)&amp;"　"&amp;RIGHT($N2405,1)&amp;"・"&amp;男子登録情報!$I2405,$N2405&amp;"・"&amp;男子登録情報!$I2405))</f>
        <v>兵　庫・神戸鈴蘭台</v>
      </c>
    </row>
    <row r="2406" spans="1:15" x14ac:dyDescent="0.55000000000000004">
      <c r="A2406">
        <f>IF($K2406="","",100000000+男子登録情報!$C2406)</f>
        <v>100002405</v>
      </c>
      <c r="B2406" t="str">
        <f>IF($K2406="","",男子登録情報!$D2406&amp;" ("&amp;男子登録情報!$K2406&amp;")")</f>
        <v>金谷　拓弥 (1)</v>
      </c>
      <c r="C2406" t="str">
        <f>IF($K2406="","",男子登録情報!$E2406)</f>
        <v>ｶﾅﾀﾆ ﾀｸﾐ</v>
      </c>
      <c r="D2406" t="str">
        <f>IF($K2406="","",男子登録情報!$O2406&amp;" "&amp;男子登録情報!$N2406&amp;" ("&amp;LEFT(男子登録情報!$F2406,2)&amp;")")</f>
        <v>Takumi KANATANI (04)</v>
      </c>
      <c r="E2406" t="str">
        <f>IF($K2406="","",男子登録情報!$P2406)</f>
        <v>JPN</v>
      </c>
      <c r="F2406" t="str">
        <f t="shared" si="37"/>
        <v>1</v>
      </c>
      <c r="G2406">
        <f>IF($K2406="","",男子登録情報!$M2406)</f>
        <v>28</v>
      </c>
      <c r="H2406">
        <f>IF($K2406="","",男子登録情報!$A2406)</f>
        <v>492218</v>
      </c>
      <c r="K2406">
        <f>IF(男子登録情報!$C2406="","",男子登録情報!$C2406)</f>
        <v>2405</v>
      </c>
      <c r="M2406">
        <f>IFERROR(IF(AND(402&lt;=VALUE(RIGHT(男子登録情報!$F2406,4)),競技会情報!$E$3*100+競技会情報!$G$3&gt;=VALUE(RIGHT(男子登録情報!$F2406,4))),VALUE(男子登録情報!$G2406)+1,VALUE(男子登録情報!$G2406)),"")</f>
        <v>18</v>
      </c>
      <c r="N2406" t="str">
        <f>IF($K2406="","",IF(男子登録情報!$H2406="北海道",男子登録情報!$H2406,LEFT(男子登録情報!$H2406,LEN(男子登録情報!$H2406)-1)))</f>
        <v>兵庫</v>
      </c>
      <c r="O2406" t="str">
        <f>IF($K2406="","",IF(LEN($N2406)=2,LEFT($N2406,1)&amp;"　"&amp;RIGHT($N2406,1)&amp;"・"&amp;男子登録情報!$I2406,$N2406&amp;"・"&amp;男子登録情報!$I2406))</f>
        <v>兵　庫・神戸鈴蘭台</v>
      </c>
    </row>
    <row r="2407" spans="1:15" x14ac:dyDescent="0.55000000000000004">
      <c r="A2407">
        <f>IF($K2407="","",100000000+男子登録情報!$C2407)</f>
        <v>100002406</v>
      </c>
      <c r="B2407" t="str">
        <f>IF($K2407="","",男子登録情報!$D2407&amp;" ("&amp;男子登録情報!$K2407&amp;")")</f>
        <v>村上　将成 (2)</v>
      </c>
      <c r="C2407" t="str">
        <f>IF($K2407="","",男子登録情報!$E2407)</f>
        <v>ﾑﾗｶﾐ ﾏｻﾅﾘ</v>
      </c>
      <c r="D2407" t="str">
        <f>IF($K2407="","",男子登録情報!$O2407&amp;" "&amp;男子登録情報!$N2407&amp;" ("&amp;LEFT(男子登録情報!$F2407,2)&amp;")")</f>
        <v>Masanari MURAKAMI (02)</v>
      </c>
      <c r="E2407" t="str">
        <f>IF($K2407="","",男子登録情報!$P2407)</f>
        <v>JPN</v>
      </c>
      <c r="F2407" t="str">
        <f t="shared" si="37"/>
        <v>1</v>
      </c>
      <c r="G2407">
        <f>IF($K2407="","",男子登録情報!$M2407)</f>
        <v>27</v>
      </c>
      <c r="H2407">
        <f>IF($K2407="","",男子登録情報!$A2407)</f>
        <v>492218</v>
      </c>
      <c r="K2407">
        <f>IF(男子登録情報!$C2407="","",男子登録情報!$C2407)</f>
        <v>2406</v>
      </c>
      <c r="M2407">
        <f>IFERROR(IF(AND(402&lt;=VALUE(RIGHT(男子登録情報!$F2407,4)),競技会情報!$E$3*100+競技会情報!$G$3&gt;=VALUE(RIGHT(男子登録情報!$F2407,4))),VALUE(男子登録情報!$G2407)+1,VALUE(男子登録情報!$G2407)),"")</f>
        <v>20</v>
      </c>
      <c r="N2407" t="str">
        <f>IF($K2407="","",IF(男子登録情報!$H2407="北海道",男子登録情報!$H2407,LEFT(男子登録情報!$H2407,LEN(男子登録情報!$H2407)-1)))</f>
        <v>大阪</v>
      </c>
      <c r="O2407" t="str">
        <f>IF($K2407="","",IF(LEN($N2407)=2,LEFT($N2407,1)&amp;"　"&amp;RIGHT($N2407,1)&amp;"・"&amp;男子登録情報!$I2407,$N2407&amp;"・"&amp;男子登録情報!$I2407))</f>
        <v>大　阪・日根野</v>
      </c>
    </row>
    <row r="2408" spans="1:15" x14ac:dyDescent="0.55000000000000004">
      <c r="A2408">
        <f>IF($K2408="","",100000000+男子登録情報!$C2408)</f>
        <v>100002407</v>
      </c>
      <c r="B2408" t="str">
        <f>IF($K2408="","",男子登録情報!$D2408&amp;" ("&amp;男子登録情報!$K2408&amp;")")</f>
        <v>木村　駿太 (1)</v>
      </c>
      <c r="C2408" t="str">
        <f>IF($K2408="","",男子登録情報!$E2408)</f>
        <v>ｷﾑﾗ ｼｭﾝﾀ</v>
      </c>
      <c r="D2408" t="str">
        <f>IF($K2408="","",男子登録情報!$O2408&amp;" "&amp;男子登録情報!$N2408&amp;" ("&amp;LEFT(男子登録情報!$F2408,2)&amp;")")</f>
        <v>Syunta KIMURA (03)</v>
      </c>
      <c r="E2408" t="str">
        <f>IF($K2408="","",男子登録情報!$P2408)</f>
        <v>JPN</v>
      </c>
      <c r="F2408" t="str">
        <f t="shared" si="37"/>
        <v>1</v>
      </c>
      <c r="G2408">
        <f>IF($K2408="","",男子登録情報!$M2408)</f>
        <v>29</v>
      </c>
      <c r="H2408">
        <f>IF($K2408="","",男子登録情報!$A2408)</f>
        <v>492218</v>
      </c>
      <c r="K2408">
        <f>IF(男子登録情報!$C2408="","",男子登録情報!$C2408)</f>
        <v>2407</v>
      </c>
      <c r="M2408">
        <f>IFERROR(IF(AND(402&lt;=VALUE(RIGHT(男子登録情報!$F2408,4)),競技会情報!$E$3*100+競技会情報!$G$3&gt;=VALUE(RIGHT(男子登録情報!$F2408,4))),VALUE(男子登録情報!$G2408)+1,VALUE(男子登録情報!$G2408)),"")</f>
        <v>19</v>
      </c>
      <c r="N2408" t="str">
        <f>IF($K2408="","",IF(男子登録情報!$H2408="北海道",男子登録情報!$H2408,LEFT(男子登録情報!$H2408,LEN(男子登録情報!$H2408)-1)))</f>
        <v>奈良</v>
      </c>
      <c r="O2408" t="str">
        <f>IF($K2408="","",IF(LEN($N2408)=2,LEFT($N2408,1)&amp;"　"&amp;RIGHT($N2408,1)&amp;"・"&amp;男子登録情報!$I2408,$N2408&amp;"・"&amp;男子登録情報!$I2408))</f>
        <v>奈　良・一条</v>
      </c>
    </row>
    <row r="2409" spans="1:15" x14ac:dyDescent="0.55000000000000004">
      <c r="A2409">
        <f>IF($K2409="","",100000000+男子登録情報!$C2409)</f>
        <v>100002408</v>
      </c>
      <c r="B2409" t="str">
        <f>IF($K2409="","",男子登録情報!$D2409&amp;" ("&amp;男子登録情報!$K2409&amp;")")</f>
        <v>小島　大智 (1)</v>
      </c>
      <c r="C2409" t="str">
        <f>IF($K2409="","",男子登録情報!$E2409)</f>
        <v>ｺｼﾞﾏ ﾀﾞｲﾁ</v>
      </c>
      <c r="D2409" t="str">
        <f>IF($K2409="","",男子登録情報!$O2409&amp;" "&amp;男子登録情報!$N2409&amp;" ("&amp;LEFT(男子登録情報!$F2409,2)&amp;")")</f>
        <v>Daichi KOJIMA (03)</v>
      </c>
      <c r="E2409" t="str">
        <f>IF($K2409="","",男子登録情報!$P2409)</f>
        <v>JPN</v>
      </c>
      <c r="F2409" t="str">
        <f t="shared" si="37"/>
        <v>1</v>
      </c>
      <c r="G2409">
        <f>IF($K2409="","",男子登録情報!$M2409)</f>
        <v>27</v>
      </c>
      <c r="H2409">
        <f>IF($K2409="","",男子登録情報!$A2409)</f>
        <v>492217</v>
      </c>
      <c r="K2409">
        <f>IF(男子登録情報!$C2409="","",男子登録情報!$C2409)</f>
        <v>2408</v>
      </c>
      <c r="M2409">
        <f>IFERROR(IF(AND(402&lt;=VALUE(RIGHT(男子登録情報!$F2409,4)),競技会情報!$E$3*100+競技会情報!$G$3&gt;=VALUE(RIGHT(男子登録情報!$F2409,4))),VALUE(男子登録情報!$G2409)+1,VALUE(男子登録情報!$G2409)),"")</f>
        <v>19</v>
      </c>
      <c r="N2409" t="str">
        <f>IF($K2409="","",IF(男子登録情報!$H2409="北海道",男子登録情報!$H2409,LEFT(男子登録情報!$H2409,LEN(男子登録情報!$H2409)-1)))</f>
        <v>兵庫</v>
      </c>
      <c r="O2409" t="str">
        <f>IF($K2409="","",IF(LEN($N2409)=2,LEFT($N2409,1)&amp;"　"&amp;RIGHT($N2409,1)&amp;"・"&amp;男子登録情報!$I2409,$N2409&amp;"・"&amp;男子登録情報!$I2409))</f>
        <v>兵　庫・川西北稜</v>
      </c>
    </row>
    <row r="2410" spans="1:15" x14ac:dyDescent="0.55000000000000004">
      <c r="A2410">
        <f>IF($K2410="","",100000000+男子登録情報!$C2410)</f>
        <v>100002409</v>
      </c>
      <c r="B2410" t="str">
        <f>IF($K2410="","",男子登録情報!$D2410&amp;" ("&amp;男子登録情報!$K2410&amp;")")</f>
        <v>塩谷　直弥 (1)</v>
      </c>
      <c r="C2410" t="str">
        <f>IF($K2410="","",男子登録情報!$E2410)</f>
        <v>ｼｵﾀﾆ ﾅｵﾔ</v>
      </c>
      <c r="D2410" t="str">
        <f>IF($K2410="","",男子登録情報!$O2410&amp;" "&amp;男子登録情報!$N2410&amp;" ("&amp;LEFT(男子登録情報!$F2410,2)&amp;")")</f>
        <v>Naoya SHIOTANI (04)</v>
      </c>
      <c r="E2410" t="str">
        <f>IF($K2410="","",男子登録情報!$P2410)</f>
        <v>JPN</v>
      </c>
      <c r="F2410" t="str">
        <f t="shared" si="37"/>
        <v>1</v>
      </c>
      <c r="G2410">
        <f>IF($K2410="","",男子登録情報!$M2410)</f>
        <v>27</v>
      </c>
      <c r="H2410">
        <f>IF($K2410="","",男子登録情報!$A2410)</f>
        <v>492217</v>
      </c>
      <c r="K2410">
        <f>IF(男子登録情報!$C2410="","",男子登録情報!$C2410)</f>
        <v>2409</v>
      </c>
      <c r="M2410">
        <f>IFERROR(IF(AND(402&lt;=VALUE(RIGHT(男子登録情報!$F2410,4)),競技会情報!$E$3*100+競技会情報!$G$3&gt;=VALUE(RIGHT(男子登録情報!$F2410,4))),VALUE(男子登録情報!$G2410)+1,VALUE(男子登録情報!$G2410)),"")</f>
        <v>18</v>
      </c>
      <c r="N2410" t="str">
        <f>IF($K2410="","",IF(男子登録情報!$H2410="北海道",男子登録情報!$H2410,LEFT(男子登録情報!$H2410,LEN(男子登録情報!$H2410)-1)))</f>
        <v>大阪</v>
      </c>
      <c r="O2410" t="str">
        <f>IF($K2410="","",IF(LEN($N2410)=2,LEFT($N2410,1)&amp;"　"&amp;RIGHT($N2410,1)&amp;"・"&amp;男子登録情報!$I2410,$N2410&amp;"・"&amp;男子登録情報!$I2410))</f>
        <v>大　阪・貝塚南</v>
      </c>
    </row>
    <row r="2411" spans="1:15" x14ac:dyDescent="0.55000000000000004">
      <c r="A2411">
        <f>IF($K2411="","",100000000+男子登録情報!$C2411)</f>
        <v>100002410</v>
      </c>
      <c r="B2411" t="str">
        <f>IF($K2411="","",男子登録情報!$D2411&amp;" ("&amp;男子登録情報!$K2411&amp;")")</f>
        <v>長谷川　将士 (1)</v>
      </c>
      <c r="C2411" t="str">
        <f>IF($K2411="","",男子登録情報!$E2411)</f>
        <v>ﾊｾｶﾞﾜ ﾏｻﾄ</v>
      </c>
      <c r="D2411" t="str">
        <f>IF($K2411="","",男子登録情報!$O2411&amp;" "&amp;男子登録情報!$N2411&amp;" ("&amp;LEFT(男子登録情報!$F2411,2)&amp;")")</f>
        <v>Masato HASEGAWA (03)</v>
      </c>
      <c r="E2411" t="str">
        <f>IF($K2411="","",男子登録情報!$P2411)</f>
        <v>JPN</v>
      </c>
      <c r="F2411" t="str">
        <f t="shared" si="37"/>
        <v>1</v>
      </c>
      <c r="G2411">
        <f>IF($K2411="","",男子登録情報!$M2411)</f>
        <v>27</v>
      </c>
      <c r="H2411">
        <f>IF($K2411="","",男子登録情報!$A2411)</f>
        <v>492217</v>
      </c>
      <c r="K2411">
        <f>IF(男子登録情報!$C2411="","",男子登録情報!$C2411)</f>
        <v>2410</v>
      </c>
      <c r="M2411">
        <f>IFERROR(IF(AND(402&lt;=VALUE(RIGHT(男子登録情報!$F2411,4)),競技会情報!$E$3*100+競技会情報!$G$3&gt;=VALUE(RIGHT(男子登録情報!$F2411,4))),VALUE(男子登録情報!$G2411)+1,VALUE(男子登録情報!$G2411)),"")</f>
        <v>19</v>
      </c>
      <c r="N2411" t="str">
        <f>IF($K2411="","",IF(男子登録情報!$H2411="北海道",男子登録情報!$H2411,LEFT(男子登録情報!$H2411,LEN(男子登録情報!$H2411)-1)))</f>
        <v>兵庫</v>
      </c>
      <c r="O2411" t="str">
        <f>IF($K2411="","",IF(LEN($N2411)=2,LEFT($N2411,1)&amp;"　"&amp;RIGHT($N2411,1)&amp;"・"&amp;男子登録情報!$I2411,$N2411&amp;"・"&amp;男子登録情報!$I2411))</f>
        <v>兵　庫・川西北稜</v>
      </c>
    </row>
    <row r="2412" spans="1:15" x14ac:dyDescent="0.55000000000000004">
      <c r="A2412">
        <f>IF($K2412="","",100000000+男子登録情報!$C2412)</f>
        <v>100002411</v>
      </c>
      <c r="B2412" t="str">
        <f>IF($K2412="","",男子登録情報!$D2412&amp;" ("&amp;男子登録情報!$K2412&amp;")")</f>
        <v>山本　琉稀 (1)</v>
      </c>
      <c r="C2412" t="str">
        <f>IF($K2412="","",男子登録情報!$E2412)</f>
        <v>ﾔﾏﾓﾄ ﾘｭｳｷ</v>
      </c>
      <c r="D2412" t="str">
        <f>IF($K2412="","",男子登録情報!$O2412&amp;" "&amp;男子登録情報!$N2412&amp;" ("&amp;LEFT(男子登録情報!$F2412,2)&amp;")")</f>
        <v>Ryuki YAMAMOTO (03)</v>
      </c>
      <c r="E2412" t="str">
        <f>IF($K2412="","",男子登録情報!$P2412)</f>
        <v>JPN</v>
      </c>
      <c r="F2412" t="str">
        <f t="shared" si="37"/>
        <v>1</v>
      </c>
      <c r="G2412">
        <f>IF($K2412="","",男子登録情報!$M2412)</f>
        <v>27</v>
      </c>
      <c r="H2412">
        <f>IF($K2412="","",男子登録情報!$A2412)</f>
        <v>492217</v>
      </c>
      <c r="K2412">
        <f>IF(男子登録情報!$C2412="","",男子登録情報!$C2412)</f>
        <v>2411</v>
      </c>
      <c r="M2412">
        <f>IFERROR(IF(AND(402&lt;=VALUE(RIGHT(男子登録情報!$F2412,4)),競技会情報!$E$3*100+競技会情報!$G$3&gt;=VALUE(RIGHT(男子登録情報!$F2412,4))),VALUE(男子登録情報!$G2412)+1,VALUE(男子登録情報!$G2412)),"")</f>
        <v>19</v>
      </c>
      <c r="N2412" t="str">
        <f>IF($K2412="","",IF(男子登録情報!$H2412="北海道",男子登録情報!$H2412,LEFT(男子登録情報!$H2412,LEN(男子登録情報!$H2412)-1)))</f>
        <v>大阪</v>
      </c>
      <c r="O2412" t="str">
        <f>IF($K2412="","",IF(LEN($N2412)=2,LEFT($N2412,1)&amp;"　"&amp;RIGHT($N2412,1)&amp;"・"&amp;男子登録情報!$I2412,$N2412&amp;"・"&amp;男子登録情報!$I2412))</f>
        <v>大　阪・大阪</v>
      </c>
    </row>
    <row r="2413" spans="1:15" x14ac:dyDescent="0.55000000000000004">
      <c r="A2413">
        <f>IF($K2413="","",100000000+男子登録情報!$C2413)</f>
        <v>100002412</v>
      </c>
      <c r="B2413" t="str">
        <f>IF($K2413="","",男子登録情報!$D2413&amp;" ("&amp;男子登録情報!$K2413&amp;")")</f>
        <v>天野　孝紀 (1)</v>
      </c>
      <c r="C2413" t="str">
        <f>IF($K2413="","",男子登録情報!$E2413)</f>
        <v>ｱﾏﾉ ｺｳｷ</v>
      </c>
      <c r="D2413" t="str">
        <f>IF($K2413="","",男子登録情報!$O2413&amp;" "&amp;男子登録情報!$N2413&amp;" ("&amp;LEFT(男子登録情報!$F2413,2)&amp;")")</f>
        <v>Koki AMANO (03)</v>
      </c>
      <c r="E2413" t="str">
        <f>IF($K2413="","",男子登録情報!$P2413)</f>
        <v>JPN</v>
      </c>
      <c r="F2413" t="str">
        <f t="shared" si="37"/>
        <v>1</v>
      </c>
      <c r="G2413">
        <f>IF($K2413="","",男子登録情報!$M2413)</f>
        <v>29</v>
      </c>
      <c r="H2413">
        <f>IF($K2413="","",男子登録情報!$A2413)</f>
        <v>490053</v>
      </c>
      <c r="K2413">
        <f>IF(男子登録情報!$C2413="","",男子登録情報!$C2413)</f>
        <v>2412</v>
      </c>
      <c r="M2413">
        <f>IFERROR(IF(AND(402&lt;=VALUE(RIGHT(男子登録情報!$F2413,4)),競技会情報!$E$3*100+競技会情報!$G$3&gt;=VALUE(RIGHT(男子登録情報!$F2413,4))),VALUE(男子登録情報!$G2413)+1,VALUE(男子登録情報!$G2413)),"")</f>
        <v>19</v>
      </c>
      <c r="N2413" t="str">
        <f>IF($K2413="","",IF(男子登録情報!$H2413="北海道",男子登録情報!$H2413,LEFT(男子登録情報!$H2413,LEN(男子登録情報!$H2413)-1)))</f>
        <v>奈良</v>
      </c>
      <c r="O2413" t="str">
        <f>IF($K2413="","",IF(LEN($N2413)=2,LEFT($N2413,1)&amp;"　"&amp;RIGHT($N2413,1)&amp;"・"&amp;男子登録情報!$I2413,$N2413&amp;"・"&amp;男子登録情報!$I2413))</f>
        <v>奈　良・郡山</v>
      </c>
    </row>
    <row r="2414" spans="1:15" x14ac:dyDescent="0.55000000000000004">
      <c r="A2414">
        <f>IF($K2414="","",100000000+男子登録情報!$C2414)</f>
        <v>100002413</v>
      </c>
      <c r="B2414" t="str">
        <f>IF($K2414="","",男子登録情報!$D2414&amp;" ("&amp;男子登録情報!$K2414&amp;")")</f>
        <v>佐地　伸之輔 (1)</v>
      </c>
      <c r="C2414" t="str">
        <f>IF($K2414="","",男子登録情報!$E2414)</f>
        <v>ｻﾁ ｼﾝﾉｽｹ</v>
      </c>
      <c r="D2414" t="str">
        <f>IF($K2414="","",男子登録情報!$O2414&amp;" "&amp;男子登録情報!$N2414&amp;" ("&amp;LEFT(男子登録情報!$F2414,2)&amp;")")</f>
        <v>Shinnosuke SACHI (03)</v>
      </c>
      <c r="E2414" t="str">
        <f>IF($K2414="","",男子登録情報!$P2414)</f>
        <v>JPN</v>
      </c>
      <c r="F2414" t="str">
        <f t="shared" si="37"/>
        <v>1</v>
      </c>
      <c r="G2414">
        <f>IF($K2414="","",男子登録情報!$M2414)</f>
        <v>22</v>
      </c>
      <c r="H2414">
        <f>IF($K2414="","",男子登録情報!$A2414)</f>
        <v>492216</v>
      </c>
      <c r="K2414">
        <f>IF(男子登録情報!$C2414="","",男子登録情報!$C2414)</f>
        <v>2413</v>
      </c>
      <c r="M2414">
        <f>IFERROR(IF(AND(402&lt;=VALUE(RIGHT(男子登録情報!$F2414,4)),競技会情報!$E$3*100+競技会情報!$G$3&gt;=VALUE(RIGHT(男子登録情報!$F2414,4))),VALUE(男子登録情報!$G2414)+1,VALUE(男子登録情報!$G2414)),"")</f>
        <v>19</v>
      </c>
      <c r="N2414" t="str">
        <f>IF($K2414="","",IF(男子登録情報!$H2414="北海道",男子登録情報!$H2414,LEFT(男子登録情報!$H2414,LEN(男子登録情報!$H2414)-1)))</f>
        <v>静岡</v>
      </c>
      <c r="O2414" t="str">
        <f>IF($K2414="","",IF(LEN($N2414)=2,LEFT($N2414,1)&amp;"　"&amp;RIGHT($N2414,1)&amp;"・"&amp;男子登録情報!$I2414,$N2414&amp;"・"&amp;男子登録情報!$I2414))</f>
        <v>静　岡・静岡学園</v>
      </c>
    </row>
    <row r="2415" spans="1:15" x14ac:dyDescent="0.55000000000000004">
      <c r="A2415">
        <f>IF($K2415="","",100000000+男子登録情報!$C2415)</f>
        <v>100002414</v>
      </c>
      <c r="B2415" t="str">
        <f>IF($K2415="","",男子登録情報!$D2415&amp;" ("&amp;男子登録情報!$K2415&amp;")")</f>
        <v>森田　凌輔 (2)</v>
      </c>
      <c r="C2415" t="str">
        <f>IF($K2415="","",男子登録情報!$E2415)</f>
        <v>ﾓﾘﾀ ﾘｮｳｽｹ</v>
      </c>
      <c r="D2415" t="str">
        <f>IF($K2415="","",男子登録情報!$O2415&amp;" "&amp;男子登録情報!$N2415&amp;" ("&amp;LEFT(男子登録情報!$F2415,2)&amp;")")</f>
        <v>Ryosuke MORITA (02)</v>
      </c>
      <c r="E2415" t="str">
        <f>IF($K2415="","",男子登録情報!$P2415)</f>
        <v>JPN</v>
      </c>
      <c r="F2415" t="str">
        <f t="shared" si="37"/>
        <v>1</v>
      </c>
      <c r="G2415">
        <f>IF($K2415="","",男子登録情報!$M2415)</f>
        <v>27</v>
      </c>
      <c r="H2415">
        <f>IF($K2415="","",男子登録情報!$A2415)</f>
        <v>492216</v>
      </c>
      <c r="K2415">
        <f>IF(男子登録情報!$C2415="","",男子登録情報!$C2415)</f>
        <v>2414</v>
      </c>
      <c r="M2415">
        <f>IFERROR(IF(AND(402&lt;=VALUE(RIGHT(男子登録情報!$F2415,4)),競技会情報!$E$3*100+競技会情報!$G$3&gt;=VALUE(RIGHT(男子登録情報!$F2415,4))),VALUE(男子登録情報!$G2415)+1,VALUE(男子登録情報!$G2415)),"")</f>
        <v>20</v>
      </c>
      <c r="N2415" t="str">
        <f>IF($K2415="","",IF(男子登録情報!$H2415="北海道",男子登録情報!$H2415,LEFT(男子登録情報!$H2415,LEN(男子登録情報!$H2415)-1)))</f>
        <v>大阪</v>
      </c>
      <c r="O2415" t="str">
        <f>IF($K2415="","",IF(LEN($N2415)=2,LEFT($N2415,1)&amp;"　"&amp;RIGHT($N2415,1)&amp;"・"&amp;男子登録情報!$I2415,$N2415&amp;"・"&amp;男子登録情報!$I2415))</f>
        <v>大　阪・大阪府立堺西</v>
      </c>
    </row>
    <row r="2416" spans="1:15" x14ac:dyDescent="0.55000000000000004">
      <c r="A2416">
        <f>IF($K2416="","",100000000+男子登録情報!$C2416)</f>
        <v>100002415</v>
      </c>
      <c r="B2416" t="str">
        <f>IF($K2416="","",男子登録情報!$D2416&amp;" ("&amp;男子登録情報!$K2416&amp;")")</f>
        <v>山本　優希 (1)</v>
      </c>
      <c r="C2416" t="str">
        <f>IF($K2416="","",男子登録情報!$E2416)</f>
        <v>ﾔﾏﾓﾄ ﾕｳｷ</v>
      </c>
      <c r="D2416" t="str">
        <f>IF($K2416="","",男子登録情報!$O2416&amp;" "&amp;男子登録情報!$N2416&amp;" ("&amp;LEFT(男子登録情報!$F2416,2)&amp;")")</f>
        <v>Yuki YAMAMOTO (04)</v>
      </c>
      <c r="E2416" t="str">
        <f>IF($K2416="","",男子登録情報!$P2416)</f>
        <v>JPN</v>
      </c>
      <c r="F2416" t="str">
        <f t="shared" si="37"/>
        <v>1</v>
      </c>
      <c r="G2416">
        <f>IF($K2416="","",男子登録情報!$M2416)</f>
        <v>27</v>
      </c>
      <c r="H2416">
        <f>IF($K2416="","",男子登録情報!$A2416)</f>
        <v>492205</v>
      </c>
      <c r="K2416">
        <f>IF(男子登録情報!$C2416="","",男子登録情報!$C2416)</f>
        <v>2415</v>
      </c>
      <c r="M2416">
        <f>IFERROR(IF(AND(402&lt;=VALUE(RIGHT(男子登録情報!$F2416,4)),競技会情報!$E$3*100+競技会情報!$G$3&gt;=VALUE(RIGHT(男子登録情報!$F2416,4))),VALUE(男子登録情報!$G2416)+1,VALUE(男子登録情報!$G2416)),"")</f>
        <v>18</v>
      </c>
      <c r="N2416" t="str">
        <f>IF($K2416="","",IF(男子登録情報!$H2416="北海道",男子登録情報!$H2416,LEFT(男子登録情報!$H2416,LEN(男子登録情報!$H2416)-1)))</f>
        <v>大阪</v>
      </c>
      <c r="O2416" t="str">
        <f>IF($K2416="","",IF(LEN($N2416)=2,LEFT($N2416,1)&amp;"　"&amp;RIGHT($N2416,1)&amp;"・"&amp;男子登録情報!$I2416,$N2416&amp;"・"&amp;男子登録情報!$I2416))</f>
        <v>大　阪・大阪府立金岡高等学校</v>
      </c>
    </row>
    <row r="2417" spans="1:15" x14ac:dyDescent="0.55000000000000004">
      <c r="A2417">
        <f>IF($K2417="","",100000000+男子登録情報!$C2417)</f>
        <v>100002416</v>
      </c>
      <c r="B2417" t="str">
        <f>IF($K2417="","",男子登録情報!$D2417&amp;" ("&amp;男子登録情報!$K2417&amp;")")</f>
        <v>麻生　海斗 (1)</v>
      </c>
      <c r="C2417" t="str">
        <f>IF($K2417="","",男子登録情報!$E2417)</f>
        <v>ｱｿｳ ｶｲﾄ</v>
      </c>
      <c r="D2417" t="str">
        <f>IF($K2417="","",男子登録情報!$O2417&amp;" "&amp;男子登録情報!$N2417&amp;" ("&amp;LEFT(男子登録情報!$F2417,2)&amp;")")</f>
        <v>Kaito ASO  (03)</v>
      </c>
      <c r="E2417" t="str">
        <f>IF($K2417="","",男子登録情報!$P2417)</f>
        <v>JPN</v>
      </c>
      <c r="F2417" t="str">
        <f t="shared" si="37"/>
        <v>1</v>
      </c>
      <c r="G2417">
        <f>IF($K2417="","",男子登録情報!$M2417)</f>
        <v>27</v>
      </c>
      <c r="H2417">
        <f>IF($K2417="","",男子登録情報!$A2417)</f>
        <v>492205</v>
      </c>
      <c r="K2417">
        <f>IF(男子登録情報!$C2417="","",男子登録情報!$C2417)</f>
        <v>2416</v>
      </c>
      <c r="M2417">
        <f>IFERROR(IF(AND(402&lt;=VALUE(RIGHT(男子登録情報!$F2417,4)),競技会情報!$E$3*100+競技会情報!$G$3&gt;=VALUE(RIGHT(男子登録情報!$F2417,4))),VALUE(男子登録情報!$G2417)+1,VALUE(男子登録情報!$G2417)),"")</f>
        <v>19</v>
      </c>
      <c r="N2417" t="str">
        <f>IF($K2417="","",IF(男子登録情報!$H2417="北海道",男子登録情報!$H2417,LEFT(男子登録情報!$H2417,LEN(男子登録情報!$H2417)-1)))</f>
        <v>大阪</v>
      </c>
      <c r="O2417" t="str">
        <f>IF($K2417="","",IF(LEN($N2417)=2,LEFT($N2417,1)&amp;"　"&amp;RIGHT($N2417,1)&amp;"・"&amp;男子登録情報!$I2417,$N2417&amp;"・"&amp;男子登録情報!$I2417))</f>
        <v>大　阪・大阪府立門真なみはや高等学校</v>
      </c>
    </row>
    <row r="2418" spans="1:15" x14ac:dyDescent="0.55000000000000004">
      <c r="A2418">
        <f>IF($K2418="","",100000000+男子登録情報!$C2418)</f>
        <v>100002417</v>
      </c>
      <c r="B2418" t="str">
        <f>IF($K2418="","",男子登録情報!$D2418&amp;" ("&amp;男子登録情報!$K2418&amp;")")</f>
        <v>城谷　賢祐 (2)</v>
      </c>
      <c r="C2418" t="str">
        <f>IF($K2418="","",男子登録情報!$E2418)</f>
        <v>ｼﾛﾀﾆ ｹﾝｽｹ</v>
      </c>
      <c r="D2418" t="str">
        <f>IF($K2418="","",男子登録情報!$O2418&amp;" "&amp;男子登録情報!$N2418&amp;" ("&amp;LEFT(男子登録情報!$F2418,2)&amp;")")</f>
        <v>Kensuke SHIROTANI (01)</v>
      </c>
      <c r="E2418" t="str">
        <f>IF($K2418="","",男子登録情報!$P2418)</f>
        <v>JPN</v>
      </c>
      <c r="F2418" t="str">
        <f t="shared" si="37"/>
        <v>1</v>
      </c>
      <c r="G2418">
        <f>IF($K2418="","",男子登録情報!$M2418)</f>
        <v>29</v>
      </c>
      <c r="H2418">
        <f>IF($K2418="","",男子登録情報!$A2418)</f>
        <v>491023</v>
      </c>
      <c r="K2418">
        <f>IF(男子登録情報!$C2418="","",男子登録情報!$C2418)</f>
        <v>2417</v>
      </c>
      <c r="M2418">
        <f>IFERROR(IF(AND(402&lt;=VALUE(RIGHT(男子登録情報!$F2418,4)),競技会情報!$E$3*100+競技会情報!$G$3&gt;=VALUE(RIGHT(男子登録情報!$F2418,4))),VALUE(男子登録情報!$G2418)+1,VALUE(男子登録情報!$G2418)),"")</f>
        <v>21</v>
      </c>
      <c r="N2418" t="str">
        <f>IF($K2418="","",IF(男子登録情報!$H2418="北海道",男子登録情報!$H2418,LEFT(男子登録情報!$H2418,LEN(男子登録情報!$H2418)-1)))</f>
        <v>兵庫</v>
      </c>
      <c r="O2418" t="str">
        <f>IF($K2418="","",IF(LEN($N2418)=2,LEFT($N2418,1)&amp;"　"&amp;RIGHT($N2418,1)&amp;"・"&amp;男子登録情報!$I2418,$N2418&amp;"・"&amp;男子登録情報!$I2418))</f>
        <v>兵　庫・甲陽学院</v>
      </c>
    </row>
    <row r="2419" spans="1:15" x14ac:dyDescent="0.55000000000000004">
      <c r="A2419">
        <f>IF($K2419="","",100000000+男子登録情報!$C2419)</f>
        <v>100002418</v>
      </c>
      <c r="B2419" t="str">
        <f>IF($K2419="","",男子登録情報!$D2419&amp;" ("&amp;男子登録情報!$K2419&amp;")")</f>
        <v>広瀬　裕大 (1)</v>
      </c>
      <c r="C2419" t="str">
        <f>IF($K2419="","",男子登録情報!$E2419)</f>
        <v>ﾋﾛｾ ﾕｳﾀ</v>
      </c>
      <c r="D2419" t="str">
        <f>IF($K2419="","",男子登録情報!$O2419&amp;" "&amp;男子登録情報!$N2419&amp;" ("&amp;LEFT(男子登録情報!$F2419,2)&amp;")")</f>
        <v>Yuta HIROSE (03)</v>
      </c>
      <c r="E2419" t="str">
        <f>IF($K2419="","",男子登録情報!$P2419)</f>
        <v>JPN</v>
      </c>
      <c r="F2419" t="str">
        <f t="shared" si="37"/>
        <v>1</v>
      </c>
      <c r="G2419">
        <f>IF($K2419="","",男子登録情報!$M2419)</f>
        <v>26</v>
      </c>
      <c r="H2419">
        <f>IF($K2419="","",男子登録情報!$A2419)</f>
        <v>492355</v>
      </c>
      <c r="K2419">
        <f>IF(男子登録情報!$C2419="","",男子登録情報!$C2419)</f>
        <v>2418</v>
      </c>
      <c r="M2419">
        <f>IFERROR(IF(AND(402&lt;=VALUE(RIGHT(男子登録情報!$F2419,4)),競技会情報!$E$3*100+競技会情報!$G$3&gt;=VALUE(RIGHT(男子登録情報!$F2419,4))),VALUE(男子登録情報!$G2419)+1,VALUE(男子登録情報!$G2419)),"")</f>
        <v>19</v>
      </c>
      <c r="N2419" t="str">
        <f>IF($K2419="","",IF(男子登録情報!$H2419="北海道",男子登録情報!$H2419,LEFT(男子登録情報!$H2419,LEN(男子登録情報!$H2419)-1)))</f>
        <v>京都</v>
      </c>
      <c r="O2419" t="str">
        <f>IF($K2419="","",IF(LEN($N2419)=2,LEFT($N2419,1)&amp;"　"&amp;RIGHT($N2419,1)&amp;"・"&amp;男子登録情報!$I2419,$N2419&amp;"・"&amp;男子登録情報!$I2419))</f>
        <v>京　都・京都廣学館</v>
      </c>
    </row>
    <row r="2420" spans="1:15" x14ac:dyDescent="0.55000000000000004">
      <c r="A2420">
        <f>IF($K2420="","",100000000+男子登録情報!$C2420)</f>
        <v>100002419</v>
      </c>
      <c r="B2420" t="str">
        <f>IF($K2420="","",男子登録情報!$D2420&amp;" ("&amp;男子登録情報!$K2420&amp;")")</f>
        <v>室　公輔 (1)</v>
      </c>
      <c r="C2420" t="str">
        <f>IF($K2420="","",男子登録情報!$E2420)</f>
        <v>ﾑﾛ ｺｳｽｹ</v>
      </c>
      <c r="D2420" t="str">
        <f>IF($K2420="","",男子登録情報!$O2420&amp;" "&amp;男子登録情報!$N2420&amp;" ("&amp;LEFT(男子登録情報!$F2420,2)&amp;")")</f>
        <v>Kousuke MURO  (03)</v>
      </c>
      <c r="E2420" t="str">
        <f>IF($K2420="","",男子登録情報!$P2420)</f>
        <v>JPN</v>
      </c>
      <c r="F2420" t="str">
        <f t="shared" si="37"/>
        <v>1</v>
      </c>
      <c r="G2420">
        <f>IF($K2420="","",男子登録情報!$M2420)</f>
        <v>27</v>
      </c>
      <c r="H2420">
        <f>IF($K2420="","",男子登録情報!$A2420)</f>
        <v>492227</v>
      </c>
      <c r="K2420">
        <f>IF(男子登録情報!$C2420="","",男子登録情報!$C2420)</f>
        <v>2419</v>
      </c>
      <c r="M2420">
        <f>IFERROR(IF(AND(402&lt;=VALUE(RIGHT(男子登録情報!$F2420,4)),競技会情報!$E$3*100+競技会情報!$G$3&gt;=VALUE(RIGHT(男子登録情報!$F2420,4))),VALUE(男子登録情報!$G2420)+1,VALUE(男子登録情報!$G2420)),"")</f>
        <v>19</v>
      </c>
      <c r="N2420" t="str">
        <f>IF($K2420="","",IF(男子登録情報!$H2420="北海道",男子登録情報!$H2420,LEFT(男子登録情報!$H2420,LEN(男子登録情報!$H2420)-1)))</f>
        <v>広島</v>
      </c>
      <c r="O2420" t="str">
        <f>IF($K2420="","",IF(LEN($N2420)=2,LEFT($N2420,1)&amp;"　"&amp;RIGHT($N2420,1)&amp;"・"&amp;男子登録情報!$I2420,$N2420&amp;"・"&amp;男子登録情報!$I2420))</f>
        <v>広　島・広島国際学院</v>
      </c>
    </row>
    <row r="2421" spans="1:15" x14ac:dyDescent="0.55000000000000004">
      <c r="A2421">
        <f>IF($K2421="","",100000000+男子登録情報!$C2421)</f>
        <v>100002420</v>
      </c>
      <c r="B2421" t="str">
        <f>IF($K2421="","",男子登録情報!$D2421&amp;" ("&amp;男子登録情報!$K2421&amp;")")</f>
        <v>岡嶋 誠太郎 (1)</v>
      </c>
      <c r="C2421" t="str">
        <f>IF($K2421="","",男子登録情報!$E2421)</f>
        <v>ｵｶｼﾞﾏ ｾｲﾀﾛｳ</v>
      </c>
      <c r="D2421" t="str">
        <f>IF($K2421="","",男子登録情報!$O2421&amp;" "&amp;男子登録情報!$N2421&amp;" ("&amp;LEFT(男子登録情報!$F2421,2)&amp;")")</f>
        <v>Seitarou OKAJIMA (02)</v>
      </c>
      <c r="E2421" t="str">
        <f>IF($K2421="","",男子登録情報!$P2421)</f>
        <v>JPN</v>
      </c>
      <c r="F2421" t="str">
        <f t="shared" si="37"/>
        <v>1</v>
      </c>
      <c r="G2421">
        <f>IF($K2421="","",男子登録情報!$M2421)</f>
        <v>27</v>
      </c>
      <c r="H2421">
        <f>IF($K2421="","",男子登録情報!$A2421)</f>
        <v>492227</v>
      </c>
      <c r="K2421">
        <f>IF(男子登録情報!$C2421="","",男子登録情報!$C2421)</f>
        <v>2420</v>
      </c>
      <c r="M2421">
        <f>IFERROR(IF(AND(402&lt;=VALUE(RIGHT(男子登録情報!$F2421,4)),競技会情報!$E$3*100+競技会情報!$G$3&gt;=VALUE(RIGHT(男子登録情報!$F2421,4))),VALUE(男子登録情報!$G2421)+1,VALUE(男子登録情報!$G2421)),"")</f>
        <v>20</v>
      </c>
      <c r="N2421" t="str">
        <f>IF($K2421="","",IF(男子登録情報!$H2421="北海道",男子登録情報!$H2421,LEFT(男子登録情報!$H2421,LEN(男子登録情報!$H2421)-1)))</f>
        <v>大阪</v>
      </c>
      <c r="O2421" t="str">
        <f>IF($K2421="","",IF(LEN($N2421)=2,LEFT($N2421,1)&amp;"　"&amp;RIGHT($N2421,1)&amp;"・"&amp;男子登録情報!$I2421,$N2421&amp;"・"&amp;男子登録情報!$I2421))</f>
        <v>大　阪・岸和田市立産業</v>
      </c>
    </row>
    <row r="2422" spans="1:15" x14ac:dyDescent="0.55000000000000004">
      <c r="A2422">
        <f>IF($K2422="","",100000000+男子登録情報!$C2422)</f>
        <v>100002421</v>
      </c>
      <c r="B2422" t="str">
        <f>IF($K2422="","",男子登録情報!$D2422&amp;" ("&amp;男子登録情報!$K2422&amp;")")</f>
        <v>新庄　健 (1)</v>
      </c>
      <c r="C2422" t="str">
        <f>IF($K2422="","",男子登録情報!$E2422)</f>
        <v>ｼﾝｼﾞｮｳ ﾀｹｼ</v>
      </c>
      <c r="D2422" t="str">
        <f>IF($K2422="","",男子登録情報!$O2422&amp;" "&amp;男子登録情報!$N2422&amp;" ("&amp;LEFT(男子登録情報!$F2422,2)&amp;")")</f>
        <v>Takeshi SHINJO (04)</v>
      </c>
      <c r="E2422" t="str">
        <f>IF($K2422="","",男子登録情報!$P2422)</f>
        <v>JPN</v>
      </c>
      <c r="F2422" t="str">
        <f t="shared" si="37"/>
        <v>1</v>
      </c>
      <c r="G2422">
        <f>IF($K2422="","",男子登録情報!$M2422)</f>
        <v>34</v>
      </c>
      <c r="H2422">
        <f>IF($K2422="","",男子登録情報!$A2422)</f>
        <v>490048</v>
      </c>
      <c r="K2422">
        <f>IF(男子登録情報!$C2422="","",男子登録情報!$C2422)</f>
        <v>2421</v>
      </c>
      <c r="M2422">
        <f>IFERROR(IF(AND(402&lt;=VALUE(RIGHT(男子登録情報!$F2422,4)),競技会情報!$E$3*100+競技会情報!$G$3&gt;=VALUE(RIGHT(男子登録情報!$F2422,4))),VALUE(男子登録情報!$G2422)+1,VALUE(男子登録情報!$G2422)),"")</f>
        <v>18</v>
      </c>
      <c r="N2422" t="str">
        <f>IF($K2422="","",IF(男子登録情報!$H2422="北海道",男子登録情報!$H2422,LEFT(男子登録情報!$H2422,LEN(男子登録情報!$H2422)-1)))</f>
        <v>広島</v>
      </c>
      <c r="O2422" t="str">
        <f>IF($K2422="","",IF(LEN($N2422)=2,LEFT($N2422,1)&amp;"　"&amp;RIGHT($N2422,1)&amp;"・"&amp;男子登録情報!$I2422,$N2422&amp;"・"&amp;男子登録情報!$I2422))</f>
        <v>広　島・広島なぎさ</v>
      </c>
    </row>
    <row r="2423" spans="1:15" x14ac:dyDescent="0.55000000000000004">
      <c r="A2423">
        <f>IF($K2423="","",100000000+男子登録情報!$C2423)</f>
        <v>100002422</v>
      </c>
      <c r="B2423" t="str">
        <f>IF($K2423="","",男子登録情報!$D2423&amp;" ("&amp;男子登録情報!$K2423&amp;")")</f>
        <v>照山　潤 (1)</v>
      </c>
      <c r="C2423" t="str">
        <f>IF($K2423="","",男子登録情報!$E2423)</f>
        <v>ﾃﾙﾔﾏ ｼﾞｭﾝ</v>
      </c>
      <c r="D2423" t="str">
        <f>IF($K2423="","",男子登録情報!$O2423&amp;" "&amp;男子登録情報!$N2423&amp;" ("&amp;LEFT(男子登録情報!$F2423,2)&amp;")")</f>
        <v>Jun TERUYAMA (03)</v>
      </c>
      <c r="E2423" t="str">
        <f>IF($K2423="","",男子登録情報!$P2423)</f>
        <v>JPN</v>
      </c>
      <c r="F2423" t="str">
        <f t="shared" si="37"/>
        <v>1</v>
      </c>
      <c r="G2423">
        <f>IF($K2423="","",男子登録情報!$M2423)</f>
        <v>40</v>
      </c>
      <c r="H2423">
        <f>IF($K2423="","",男子登録情報!$A2423)</f>
        <v>490048</v>
      </c>
      <c r="K2423">
        <f>IF(男子登録情報!$C2423="","",男子登録情報!$C2423)</f>
        <v>2422</v>
      </c>
      <c r="M2423">
        <f>IFERROR(IF(AND(402&lt;=VALUE(RIGHT(男子登録情報!$F2423,4)),競技会情報!$E$3*100+競技会情報!$G$3&gt;=VALUE(RIGHT(男子登録情報!$F2423,4))),VALUE(男子登録情報!$G2423)+1,VALUE(男子登録情報!$G2423)),"")</f>
        <v>19</v>
      </c>
      <c r="N2423" t="str">
        <f>IF($K2423="","",IF(男子登録情報!$H2423="北海道",男子登録情報!$H2423,LEFT(男子登録情報!$H2423,LEN(男子登録情報!$H2423)-1)))</f>
        <v>福岡</v>
      </c>
      <c r="O2423" t="str">
        <f>IF($K2423="","",IF(LEN($N2423)=2,LEFT($N2423,1)&amp;"　"&amp;RIGHT($N2423,1)&amp;"・"&amp;男子登録情報!$I2423,$N2423&amp;"・"&amp;男子登録情報!$I2423))</f>
        <v>福　岡・小倉</v>
      </c>
    </row>
    <row r="2424" spans="1:15" x14ac:dyDescent="0.55000000000000004">
      <c r="A2424">
        <f>IF($K2424="","",100000000+男子登録情報!$C2424)</f>
        <v>100002423</v>
      </c>
      <c r="B2424" t="str">
        <f>IF($K2424="","",男子登録情報!$D2424&amp;" ("&amp;男子登録情報!$K2424&amp;")")</f>
        <v>稲田　正裕 (1)</v>
      </c>
      <c r="C2424" t="str">
        <f>IF($K2424="","",男子登録情報!$E2424)</f>
        <v>ｲﾅﾀﾞ ﾏｻﾋﾛ</v>
      </c>
      <c r="D2424" t="str">
        <f>IF($K2424="","",男子登録情報!$O2424&amp;" "&amp;男子登録情報!$N2424&amp;" ("&amp;LEFT(男子登録情報!$F2424,2)&amp;")")</f>
        <v>Masahiro INADA (03)</v>
      </c>
      <c r="E2424" t="str">
        <f>IF($K2424="","",男子登録情報!$P2424)</f>
        <v>JPN</v>
      </c>
      <c r="F2424" t="str">
        <f t="shared" si="37"/>
        <v>1</v>
      </c>
      <c r="G2424">
        <f>IF($K2424="","",男子登録情報!$M2424)</f>
        <v>28</v>
      </c>
      <c r="H2424">
        <f>IF($K2424="","",男子登録情報!$A2424)</f>
        <v>490048</v>
      </c>
      <c r="K2424">
        <f>IF(男子登録情報!$C2424="","",男子登録情報!$C2424)</f>
        <v>2423</v>
      </c>
      <c r="M2424">
        <f>IFERROR(IF(AND(402&lt;=VALUE(RIGHT(男子登録情報!$F2424,4)),競技会情報!$E$3*100+競技会情報!$G$3&gt;=VALUE(RIGHT(男子登録情報!$F2424,4))),VALUE(男子登録情報!$G2424)+1,VALUE(男子登録情報!$G2424)),"")</f>
        <v>19</v>
      </c>
      <c r="N2424" t="str">
        <f>IF($K2424="","",IF(男子登録情報!$H2424="北海道",男子登録情報!$H2424,LEFT(男子登録情報!$H2424,LEN(男子登録情報!$H2424)-1)))</f>
        <v>兵庫</v>
      </c>
      <c r="O2424" t="str">
        <f>IF($K2424="","",IF(LEN($N2424)=2,LEFT($N2424,1)&amp;"　"&amp;RIGHT($N2424,1)&amp;"・"&amp;男子登録情報!$I2424,$N2424&amp;"・"&amp;男子登録情報!$I2424))</f>
        <v>兵　庫・宝塚北</v>
      </c>
    </row>
    <row r="2425" spans="1:15" x14ac:dyDescent="0.55000000000000004">
      <c r="A2425">
        <f>IF($K2425="","",100000000+男子登録情報!$C2425)</f>
        <v>100002424</v>
      </c>
      <c r="B2425" t="str">
        <f>IF($K2425="","",男子登録情報!$D2425&amp;" ("&amp;男子登録情報!$K2425&amp;")")</f>
        <v>白星　祥吾 (1)</v>
      </c>
      <c r="C2425" t="str">
        <f>IF($K2425="","",男子登録情報!$E2425)</f>
        <v>ｼﾗﾎｼ ｼｮｳｺﾞ</v>
      </c>
      <c r="D2425" t="str">
        <f>IF($K2425="","",男子登録情報!$O2425&amp;" "&amp;男子登録情報!$N2425&amp;" ("&amp;LEFT(男子登録情報!$F2425,2)&amp;")")</f>
        <v>Shogo SHIRAHOSHI (02)</v>
      </c>
      <c r="E2425" t="str">
        <f>IF($K2425="","",男子登録情報!$P2425)</f>
        <v>JPN</v>
      </c>
      <c r="F2425" t="str">
        <f t="shared" si="37"/>
        <v>1</v>
      </c>
      <c r="G2425">
        <f>IF($K2425="","",男子登録情報!$M2425)</f>
        <v>26</v>
      </c>
      <c r="H2425">
        <f>IF($K2425="","",男子登録情報!$A2425)</f>
        <v>490048</v>
      </c>
      <c r="K2425">
        <f>IF(男子登録情報!$C2425="","",男子登録情報!$C2425)</f>
        <v>2424</v>
      </c>
      <c r="M2425">
        <f>IFERROR(IF(AND(402&lt;=VALUE(RIGHT(男子登録情報!$F2425,4)),競技会情報!$E$3*100+競技会情報!$G$3&gt;=VALUE(RIGHT(男子登録情報!$F2425,4))),VALUE(男子登録情報!$G2425)+1,VALUE(男子登録情報!$G2425)),"")</f>
        <v>20</v>
      </c>
      <c r="N2425" t="str">
        <f>IF($K2425="","",IF(男子登録情報!$H2425="北海道",男子登録情報!$H2425,LEFT(男子登録情報!$H2425,LEN(男子登録情報!$H2425)-1)))</f>
        <v>大分</v>
      </c>
      <c r="O2425" t="str">
        <f>IF($K2425="","",IF(LEN($N2425)=2,LEFT($N2425,1)&amp;"　"&amp;RIGHT($N2425,1)&amp;"・"&amp;男子登録情報!$I2425,$N2425&amp;"・"&amp;男子登録情報!$I2425))</f>
        <v>大　分・上野丘</v>
      </c>
    </row>
    <row r="2426" spans="1:15" x14ac:dyDescent="0.55000000000000004">
      <c r="A2426">
        <f>IF($K2426="","",100000000+男子登録情報!$C2426)</f>
        <v>100002425</v>
      </c>
      <c r="B2426" t="str">
        <f>IF($K2426="","",男子登録情報!$D2426&amp;" ("&amp;男子登録情報!$K2426&amp;")")</f>
        <v>松井　和輝 (1)</v>
      </c>
      <c r="C2426" t="str">
        <f>IF($K2426="","",男子登録情報!$E2426)</f>
        <v>ﾏﾂｲ ｶｽﾞｷ</v>
      </c>
      <c r="D2426" t="str">
        <f>IF($K2426="","",男子登録情報!$O2426&amp;" "&amp;男子登録情報!$N2426&amp;" ("&amp;LEFT(男子登録情報!$F2426,2)&amp;")")</f>
        <v>Kazuki MATSUI (02)</v>
      </c>
      <c r="E2426" t="str">
        <f>IF($K2426="","",男子登録情報!$P2426)</f>
        <v>JPN</v>
      </c>
      <c r="F2426" t="str">
        <f t="shared" si="37"/>
        <v>1</v>
      </c>
      <c r="G2426">
        <f>IF($K2426="","",男子登録情報!$M2426)</f>
        <v>27</v>
      </c>
      <c r="H2426">
        <f>IF($K2426="","",男子登録情報!$A2426)</f>
        <v>490048</v>
      </c>
      <c r="K2426">
        <f>IF(男子登録情報!$C2426="","",男子登録情報!$C2426)</f>
        <v>2425</v>
      </c>
      <c r="M2426">
        <f>IFERROR(IF(AND(402&lt;=VALUE(RIGHT(男子登録情報!$F2426,4)),競技会情報!$E$3*100+競技会情報!$G$3&gt;=VALUE(RIGHT(男子登録情報!$F2426,4))),VALUE(男子登録情報!$G2426)+1,VALUE(男子登録情報!$G2426)),"")</f>
        <v>20</v>
      </c>
      <c r="N2426" t="str">
        <f>IF($K2426="","",IF(男子登録情報!$H2426="北海道",男子登録情報!$H2426,LEFT(男子登録情報!$H2426,LEN(男子登録情報!$H2426)-1)))</f>
        <v>大阪</v>
      </c>
      <c r="O2426" t="str">
        <f>IF($K2426="","",IF(LEN($N2426)=2,LEFT($N2426,1)&amp;"　"&amp;RIGHT($N2426,1)&amp;"・"&amp;男子登録情報!$I2426,$N2426&amp;"・"&amp;男子登録情報!$I2426))</f>
        <v>大　阪・生野</v>
      </c>
    </row>
    <row r="2427" spans="1:15" x14ac:dyDescent="0.55000000000000004">
      <c r="A2427">
        <f>IF($K2427="","",100000000+男子登録情報!$C2427)</f>
        <v>100002426</v>
      </c>
      <c r="B2427" t="str">
        <f>IF($K2427="","",男子登録情報!$D2427&amp;" ("&amp;男子登録情報!$K2427&amp;")")</f>
        <v>服部　来羅 (1)</v>
      </c>
      <c r="C2427" t="str">
        <f>IF($K2427="","",男子登録情報!$E2427)</f>
        <v>ﾊｯﾄﾘ ﾗｲﾗ</v>
      </c>
      <c r="D2427" t="str">
        <f>IF($K2427="","",男子登録情報!$O2427&amp;" "&amp;男子登録情報!$N2427&amp;" ("&amp;LEFT(男子登録情報!$F2427,2)&amp;")")</f>
        <v>Raira HATTORI (03)</v>
      </c>
      <c r="E2427" t="str">
        <f>IF($K2427="","",男子登録情報!$P2427)</f>
        <v>JPN</v>
      </c>
      <c r="F2427" t="str">
        <f t="shared" si="37"/>
        <v>1</v>
      </c>
      <c r="G2427">
        <f>IF($K2427="","",男子登録情報!$M2427)</f>
        <v>26</v>
      </c>
      <c r="H2427">
        <f>IF($K2427="","",男子登録情報!$A2427)</f>
        <v>490048</v>
      </c>
      <c r="K2427">
        <f>IF(男子登録情報!$C2427="","",男子登録情報!$C2427)</f>
        <v>2426</v>
      </c>
      <c r="M2427">
        <f>IFERROR(IF(AND(402&lt;=VALUE(RIGHT(男子登録情報!$F2427,4)),競技会情報!$E$3*100+競技会情報!$G$3&gt;=VALUE(RIGHT(男子登録情報!$F2427,4))),VALUE(男子登録情報!$G2427)+1,VALUE(男子登録情報!$G2427)),"")</f>
        <v>19</v>
      </c>
      <c r="N2427" t="str">
        <f>IF($K2427="","",IF(男子登録情報!$H2427="北海道",男子登録情報!$H2427,LEFT(男子登録情報!$H2427,LEN(男子登録情報!$H2427)-1)))</f>
        <v>京都</v>
      </c>
      <c r="O2427" t="str">
        <f>IF($K2427="","",IF(LEN($N2427)=2,LEFT($N2427,1)&amp;"　"&amp;RIGHT($N2427,1)&amp;"・"&amp;男子登録情報!$I2427,$N2427&amp;"・"&amp;男子登録情報!$I2427))</f>
        <v>京　都・堀川</v>
      </c>
    </row>
    <row r="2428" spans="1:15" x14ac:dyDescent="0.55000000000000004">
      <c r="A2428">
        <f>IF($K2428="","",100000000+男子登録情報!$C2428)</f>
        <v>100002427</v>
      </c>
      <c r="B2428" t="str">
        <f>IF($K2428="","",男子登録情報!$D2428&amp;" ("&amp;男子登録情報!$K2428&amp;")")</f>
        <v>千代田　景悟 (1)</v>
      </c>
      <c r="C2428" t="str">
        <f>IF($K2428="","",男子登録情報!$E2428)</f>
        <v>ﾁﾖﾀﾞ ｹｲｺﾞ</v>
      </c>
      <c r="D2428" t="str">
        <f>IF($K2428="","",男子登録情報!$O2428&amp;" "&amp;男子登録情報!$N2428&amp;" ("&amp;LEFT(男子登録情報!$F2428,2)&amp;")")</f>
        <v>Keigo CHIYODA (03)</v>
      </c>
      <c r="E2428" t="str">
        <f>IF($K2428="","",男子登録情報!$P2428)</f>
        <v>JPN</v>
      </c>
      <c r="F2428" t="str">
        <f t="shared" si="37"/>
        <v>1</v>
      </c>
      <c r="G2428">
        <f>IF($K2428="","",男子登録情報!$M2428)</f>
        <v>26</v>
      </c>
      <c r="H2428">
        <f>IF($K2428="","",男子登録情報!$A2428)</f>
        <v>490048</v>
      </c>
      <c r="K2428">
        <f>IF(男子登録情報!$C2428="","",男子登録情報!$C2428)</f>
        <v>2427</v>
      </c>
      <c r="M2428">
        <f>IFERROR(IF(AND(402&lt;=VALUE(RIGHT(男子登録情報!$F2428,4)),競技会情報!$E$3*100+競技会情報!$G$3&gt;=VALUE(RIGHT(男子登録情報!$F2428,4))),VALUE(男子登録情報!$G2428)+1,VALUE(男子登録情報!$G2428)),"")</f>
        <v>19</v>
      </c>
      <c r="N2428" t="str">
        <f>IF($K2428="","",IF(男子登録情報!$H2428="北海道",男子登録情報!$H2428,LEFT(男子登録情報!$H2428,LEN(男子登録情報!$H2428)-1)))</f>
        <v>京都</v>
      </c>
      <c r="O2428" t="str">
        <f>IF($K2428="","",IF(LEN($N2428)=2,LEFT($N2428,1)&amp;"　"&amp;RIGHT($N2428,1)&amp;"・"&amp;男子登録情報!$I2428,$N2428&amp;"・"&amp;男子登録情報!$I2428))</f>
        <v>京　都・洛星</v>
      </c>
    </row>
    <row r="2429" spans="1:15" x14ac:dyDescent="0.55000000000000004">
      <c r="A2429">
        <f>IF($K2429="","",100000000+男子登録情報!$C2429)</f>
        <v>100002428</v>
      </c>
      <c r="B2429" t="str">
        <f>IF($K2429="","",男子登録情報!$D2429&amp;" ("&amp;男子登録情報!$K2429&amp;")")</f>
        <v>岡田　雅也 (1)</v>
      </c>
      <c r="C2429" t="str">
        <f>IF($K2429="","",男子登録情報!$E2429)</f>
        <v>ｵｶﾀﾞ ﾏｻﾔ</v>
      </c>
      <c r="D2429" t="str">
        <f>IF($K2429="","",男子登録情報!$O2429&amp;" "&amp;男子登録情報!$N2429&amp;" ("&amp;LEFT(男子登録情報!$F2429,2)&amp;")")</f>
        <v>Masaya OKADA (02)</v>
      </c>
      <c r="E2429" t="str">
        <f>IF($K2429="","",男子登録情報!$P2429)</f>
        <v>JPN</v>
      </c>
      <c r="F2429" t="str">
        <f t="shared" si="37"/>
        <v>1</v>
      </c>
      <c r="G2429">
        <f>IF($K2429="","",男子登録情報!$M2429)</f>
        <v>28</v>
      </c>
      <c r="H2429">
        <f>IF($K2429="","",男子登録情報!$A2429)</f>
        <v>490048</v>
      </c>
      <c r="K2429">
        <f>IF(男子登録情報!$C2429="","",男子登録情報!$C2429)</f>
        <v>2428</v>
      </c>
      <c r="M2429">
        <f>IFERROR(IF(AND(402&lt;=VALUE(RIGHT(男子登録情報!$F2429,4)),競技会情報!$E$3*100+競技会情報!$G$3&gt;=VALUE(RIGHT(男子登録情報!$F2429,4))),VALUE(男子登録情報!$G2429)+1,VALUE(男子登録情報!$G2429)),"")</f>
        <v>20</v>
      </c>
      <c r="N2429" t="str">
        <f>IF($K2429="","",IF(男子登録情報!$H2429="北海道",男子登録情報!$H2429,LEFT(男子登録情報!$H2429,LEN(男子登録情報!$H2429)-1)))</f>
        <v>兵庫</v>
      </c>
      <c r="O2429" t="str">
        <f>IF($K2429="","",IF(LEN($N2429)=2,LEFT($N2429,1)&amp;"　"&amp;RIGHT($N2429,1)&amp;"・"&amp;男子登録情報!$I2429,$N2429&amp;"・"&amp;男子登録情報!$I2429))</f>
        <v>兵　庫・甲陽学院</v>
      </c>
    </row>
    <row r="2430" spans="1:15" x14ac:dyDescent="0.55000000000000004">
      <c r="A2430">
        <f>IF($K2430="","",100000000+男子登録情報!$C2430)</f>
        <v>100002429</v>
      </c>
      <c r="B2430" t="str">
        <f>IF($K2430="","",男子登録情報!$D2430&amp;" ("&amp;男子登録情報!$K2430&amp;")")</f>
        <v>小森　隆史 (1)</v>
      </c>
      <c r="C2430" t="str">
        <f>IF($K2430="","",男子登録情報!$E2430)</f>
        <v>ｺﾓﾘ ﾀｶｼ</v>
      </c>
      <c r="D2430" t="str">
        <f>IF($K2430="","",男子登録情報!$O2430&amp;" "&amp;男子登録情報!$N2430&amp;" ("&amp;LEFT(男子登録情報!$F2430,2)&amp;")")</f>
        <v>Takashi KOMORI (03)</v>
      </c>
      <c r="E2430" t="str">
        <f>IF($K2430="","",男子登録情報!$P2430)</f>
        <v>JPN</v>
      </c>
      <c r="F2430" t="str">
        <f t="shared" si="37"/>
        <v>1</v>
      </c>
      <c r="G2430">
        <f>IF($K2430="","",男子登録情報!$M2430)</f>
        <v>26</v>
      </c>
      <c r="H2430">
        <f>IF($K2430="","",男子登録情報!$A2430)</f>
        <v>490048</v>
      </c>
      <c r="K2430">
        <f>IF(男子登録情報!$C2430="","",男子登録情報!$C2430)</f>
        <v>2429</v>
      </c>
      <c r="M2430">
        <f>IFERROR(IF(AND(402&lt;=VALUE(RIGHT(男子登録情報!$F2430,4)),競技会情報!$E$3*100+競技会情報!$G$3&gt;=VALUE(RIGHT(男子登録情報!$F2430,4))),VALUE(男子登録情報!$G2430)+1,VALUE(男子登録情報!$G2430)),"")</f>
        <v>19</v>
      </c>
      <c r="N2430" t="str">
        <f>IF($K2430="","",IF(男子登録情報!$H2430="北海道",男子登録情報!$H2430,LEFT(男子登録情報!$H2430,LEN(男子登録情報!$H2430)-1)))</f>
        <v>大阪</v>
      </c>
      <c r="O2430" t="str">
        <f>IF($K2430="","",IF(LEN($N2430)=2,LEFT($N2430,1)&amp;"　"&amp;RIGHT($N2430,1)&amp;"・"&amp;男子登録情報!$I2430,$N2430&amp;"・"&amp;男子登録情報!$I2430))</f>
        <v>大　阪・高津</v>
      </c>
    </row>
    <row r="2431" spans="1:15" x14ac:dyDescent="0.55000000000000004">
      <c r="A2431">
        <f>IF($K2431="","",100000000+男子登録情報!$C2431)</f>
        <v>100002430</v>
      </c>
      <c r="B2431" t="str">
        <f>IF($K2431="","",男子登録情報!$D2431&amp;" ("&amp;男子登録情報!$K2431&amp;")")</f>
        <v>橋本　慶太 (1)</v>
      </c>
      <c r="C2431" t="str">
        <f>IF($K2431="","",男子登録情報!$E2431)</f>
        <v>ﾊｼﾓﾄ ｹｲﾀ</v>
      </c>
      <c r="D2431" t="str">
        <f>IF($K2431="","",男子登録情報!$O2431&amp;" "&amp;男子登録情報!$N2431&amp;" ("&amp;LEFT(男子登録情報!$F2431,2)&amp;")")</f>
        <v>Keita HASHIMOTO (03)</v>
      </c>
      <c r="E2431" t="str">
        <f>IF($K2431="","",男子登録情報!$P2431)</f>
        <v>JPN</v>
      </c>
      <c r="F2431" t="str">
        <f t="shared" si="37"/>
        <v>1</v>
      </c>
      <c r="G2431">
        <f>IF($K2431="","",男子登録情報!$M2431)</f>
        <v>26</v>
      </c>
      <c r="H2431">
        <f>IF($K2431="","",男子登録情報!$A2431)</f>
        <v>490048</v>
      </c>
      <c r="K2431">
        <f>IF(男子登録情報!$C2431="","",男子登録情報!$C2431)</f>
        <v>2430</v>
      </c>
      <c r="M2431">
        <f>IFERROR(IF(AND(402&lt;=VALUE(RIGHT(男子登録情報!$F2431,4)),競技会情報!$E$3*100+競技会情報!$G$3&gt;=VALUE(RIGHT(男子登録情報!$F2431,4))),VALUE(男子登録情報!$G2431)+1,VALUE(男子登録情報!$G2431)),"")</f>
        <v>19</v>
      </c>
      <c r="N2431" t="str">
        <f>IF($K2431="","",IF(男子登録情報!$H2431="北海道",男子登録情報!$H2431,LEFT(男子登録情報!$H2431,LEN(男子登録情報!$H2431)-1)))</f>
        <v>神奈川</v>
      </c>
      <c r="O2431" t="str">
        <f>IF($K2431="","",IF(LEN($N2431)=2,LEFT($N2431,1)&amp;"　"&amp;RIGHT($N2431,1)&amp;"・"&amp;男子登録情報!$I2431,$N2431&amp;"・"&amp;男子登録情報!$I2431))</f>
        <v>神奈川・川和</v>
      </c>
    </row>
    <row r="2432" spans="1:15" x14ac:dyDescent="0.55000000000000004">
      <c r="A2432">
        <f>IF($K2432="","",100000000+男子登録情報!$C2432)</f>
        <v>100002431</v>
      </c>
      <c r="B2432" t="str">
        <f>IF($K2432="","",男子登録情報!$D2432&amp;" ("&amp;男子登録情報!$K2432&amp;")")</f>
        <v>吉冨　文暁 (1)</v>
      </c>
      <c r="C2432" t="str">
        <f>IF($K2432="","",男子登録情報!$E2432)</f>
        <v>ﾖｼﾄﾐ ﾌﾐｱｷ</v>
      </c>
      <c r="D2432" t="str">
        <f>IF($K2432="","",男子登録情報!$O2432&amp;" "&amp;男子登録情報!$N2432&amp;" ("&amp;LEFT(男子登録情報!$F2432,2)&amp;")")</f>
        <v>Fumiaki YOSHITOMI (03)</v>
      </c>
      <c r="E2432" t="str">
        <f>IF($K2432="","",男子登録情報!$P2432)</f>
        <v>JPN</v>
      </c>
      <c r="F2432" t="str">
        <f t="shared" si="37"/>
        <v>1</v>
      </c>
      <c r="G2432">
        <f>IF($K2432="","",男子登録情報!$M2432)</f>
        <v>27</v>
      </c>
      <c r="H2432">
        <f>IF($K2432="","",男子登録情報!$A2432)</f>
        <v>490048</v>
      </c>
      <c r="K2432">
        <f>IF(男子登録情報!$C2432="","",男子登録情報!$C2432)</f>
        <v>2431</v>
      </c>
      <c r="M2432">
        <f>IFERROR(IF(AND(402&lt;=VALUE(RIGHT(男子登録情報!$F2432,4)),競技会情報!$E$3*100+競技会情報!$G$3&gt;=VALUE(RIGHT(男子登録情報!$F2432,4))),VALUE(男子登録情報!$G2432)+1,VALUE(男子登録情報!$G2432)),"")</f>
        <v>19</v>
      </c>
      <c r="N2432" t="str">
        <f>IF($K2432="","",IF(男子登録情報!$H2432="北海道",男子登録情報!$H2432,LEFT(男子登録情報!$H2432,LEN(男子登録情報!$H2432)-1)))</f>
        <v>大阪</v>
      </c>
      <c r="O2432" t="str">
        <f>IF($K2432="","",IF(LEN($N2432)=2,LEFT($N2432,1)&amp;"　"&amp;RIGHT($N2432,1)&amp;"・"&amp;男子登録情報!$I2432,$N2432&amp;"・"&amp;男子登録情報!$I2432))</f>
        <v>大　阪・天王寺</v>
      </c>
    </row>
    <row r="2433" spans="1:15" x14ac:dyDescent="0.55000000000000004">
      <c r="A2433">
        <f>IF($K2433="","",100000000+男子登録情報!$C2433)</f>
        <v>100002432</v>
      </c>
      <c r="B2433" t="str">
        <f>IF($K2433="","",男子登録情報!$D2433&amp;" ("&amp;男子登録情報!$K2433&amp;")")</f>
        <v>川瀬　稔己 (1)</v>
      </c>
      <c r="C2433" t="str">
        <f>IF($K2433="","",男子登録情報!$E2433)</f>
        <v>ｶﾜｾ ﾄｼｷ</v>
      </c>
      <c r="D2433" t="str">
        <f>IF($K2433="","",男子登録情報!$O2433&amp;" "&amp;男子登録情報!$N2433&amp;" ("&amp;LEFT(男子登録情報!$F2433,2)&amp;")")</f>
        <v>Toshiki KAWASE (02)</v>
      </c>
      <c r="E2433" t="str">
        <f>IF($K2433="","",男子登録情報!$P2433)</f>
        <v>JPN</v>
      </c>
      <c r="F2433" t="str">
        <f t="shared" si="37"/>
        <v>1</v>
      </c>
      <c r="G2433">
        <f>IF($K2433="","",男子登録情報!$M2433)</f>
        <v>26</v>
      </c>
      <c r="H2433">
        <f>IF($K2433="","",男子登録情報!$A2433)</f>
        <v>490048</v>
      </c>
      <c r="K2433">
        <f>IF(男子登録情報!$C2433="","",男子登録情報!$C2433)</f>
        <v>2432</v>
      </c>
      <c r="M2433">
        <f>IFERROR(IF(AND(402&lt;=VALUE(RIGHT(男子登録情報!$F2433,4)),競技会情報!$E$3*100+競技会情報!$G$3&gt;=VALUE(RIGHT(男子登録情報!$F2433,4))),VALUE(男子登録情報!$G2433)+1,VALUE(男子登録情報!$G2433)),"")</f>
        <v>20</v>
      </c>
      <c r="N2433" t="str">
        <f>IF($K2433="","",IF(男子登録情報!$H2433="北海道",男子登録情報!$H2433,LEFT(男子登録情報!$H2433,LEN(男子登録情報!$H2433)-1)))</f>
        <v>岐阜</v>
      </c>
      <c r="O2433" t="str">
        <f>IF($K2433="","",IF(LEN($N2433)=2,LEFT($N2433,1)&amp;"　"&amp;RIGHT($N2433,1)&amp;"・"&amp;男子登録情報!$I2433,$N2433&amp;"・"&amp;男子登録情報!$I2433))</f>
        <v>岐　阜・大垣北</v>
      </c>
    </row>
    <row r="2434" spans="1:15" x14ac:dyDescent="0.55000000000000004">
      <c r="A2434">
        <f>IF($K2434="","",100000000+男子登録情報!$C2434)</f>
        <v>100002433</v>
      </c>
      <c r="B2434" t="str">
        <f>IF($K2434="","",男子登録情報!$D2434&amp;" ("&amp;男子登録情報!$K2434&amp;")")</f>
        <v>大住　圭樹 (2)</v>
      </c>
      <c r="C2434" t="str">
        <f>IF($K2434="","",男子登録情報!$E2434)</f>
        <v>ｵｵｽﾐ ｹｲｼﾞｭ</v>
      </c>
      <c r="D2434" t="str">
        <f>IF($K2434="","",男子登録情報!$O2434&amp;" "&amp;男子登録情報!$N2434&amp;" ("&amp;LEFT(男子登録情報!$F2434,2)&amp;")")</f>
        <v>Keiju OSUMI (01)</v>
      </c>
      <c r="E2434" t="str">
        <f>IF($K2434="","",男子登録情報!$P2434)</f>
        <v>JPN</v>
      </c>
      <c r="F2434" t="str">
        <f t="shared" si="37"/>
        <v>1</v>
      </c>
      <c r="G2434">
        <f>IF($K2434="","",男子登録情報!$M2434)</f>
        <v>29</v>
      </c>
      <c r="H2434">
        <f>IF($K2434="","",男子登録情報!$A2434)</f>
        <v>490048</v>
      </c>
      <c r="K2434">
        <f>IF(男子登録情報!$C2434="","",男子登録情報!$C2434)</f>
        <v>2433</v>
      </c>
      <c r="M2434">
        <f>IFERROR(IF(AND(402&lt;=VALUE(RIGHT(男子登録情報!$F2434,4)),競技会情報!$E$3*100+競技会情報!$G$3&gt;=VALUE(RIGHT(男子登録情報!$F2434,4))),VALUE(男子登録情報!$G2434)+1,VALUE(男子登録情報!$G2434)),"")</f>
        <v>21</v>
      </c>
      <c r="N2434" t="str">
        <f>IF($K2434="","",IF(男子登録情報!$H2434="北海道",男子登録情報!$H2434,LEFT(男子登録情報!$H2434,LEN(男子登録情報!$H2434)-1)))</f>
        <v>奈良</v>
      </c>
      <c r="O2434" t="str">
        <f>IF($K2434="","",IF(LEN($N2434)=2,LEFT($N2434,1)&amp;"　"&amp;RIGHT($N2434,1)&amp;"・"&amp;男子登録情報!$I2434,$N2434&amp;"・"&amp;男子登録情報!$I2434))</f>
        <v>奈　良・奈良</v>
      </c>
    </row>
    <row r="2435" spans="1:15" x14ac:dyDescent="0.55000000000000004">
      <c r="A2435">
        <f>IF($K2435="","",100000000+男子登録情報!$C2435)</f>
        <v>100002434</v>
      </c>
      <c r="B2435" t="str">
        <f>IF($K2435="","",男子登録情報!$D2435&amp;" ("&amp;男子登録情報!$K2435&amp;")")</f>
        <v>松本　遼一 (2)</v>
      </c>
      <c r="C2435" t="str">
        <f>IF($K2435="","",男子登録情報!$E2435)</f>
        <v>ﾏﾂﾓﾄ ﾘｮｳｲﾁ</v>
      </c>
      <c r="D2435" t="str">
        <f>IF($K2435="","",男子登録情報!$O2435&amp;" "&amp;男子登録情報!$N2435&amp;" ("&amp;LEFT(男子登録情報!$F2435,2)&amp;")")</f>
        <v>Ryoichi MATSUMOTO (02)</v>
      </c>
      <c r="E2435" t="str">
        <f>IF($K2435="","",男子登録情報!$P2435)</f>
        <v>JPN</v>
      </c>
      <c r="F2435" t="str">
        <f t="shared" ref="F2435:F2498" si="38">IF($K2435="","","1")</f>
        <v>1</v>
      </c>
      <c r="G2435">
        <f>IF($K2435="","",男子登録情報!$M2435)</f>
        <v>27</v>
      </c>
      <c r="H2435">
        <f>IF($K2435="","",男子登録情報!$A2435)</f>
        <v>496999</v>
      </c>
      <c r="K2435">
        <f>IF(男子登録情報!$C2435="","",男子登録情報!$C2435)</f>
        <v>2434</v>
      </c>
      <c r="M2435">
        <f>IFERROR(IF(AND(402&lt;=VALUE(RIGHT(男子登録情報!$F2435,4)),競技会情報!$E$3*100+競技会情報!$G$3&gt;=VALUE(RIGHT(男子登録情報!$F2435,4))),VALUE(男子登録情報!$G2435)+1,VALUE(男子登録情報!$G2435)),"")</f>
        <v>20</v>
      </c>
      <c r="N2435" t="str">
        <f>IF($K2435="","",IF(男子登録情報!$H2435="北海道",男子登録情報!$H2435,LEFT(男子登録情報!$H2435,LEN(男子登録情報!$H2435)-1)))</f>
        <v>大阪</v>
      </c>
      <c r="O2435" t="str">
        <f>IF($K2435="","",IF(LEN($N2435)=2,LEFT($N2435,1)&amp;"　"&amp;RIGHT($N2435,1)&amp;"・"&amp;男子登録情報!$I2435,$N2435&amp;"・"&amp;男子登録情報!$I2435))</f>
        <v>大　阪・夕陽丘</v>
      </c>
    </row>
    <row r="2436" spans="1:15" x14ac:dyDescent="0.55000000000000004">
      <c r="A2436">
        <f>IF($K2436="","",100000000+男子登録情報!$C2436)</f>
        <v>100002435</v>
      </c>
      <c r="B2436" t="str">
        <f>IF($K2436="","",男子登録情報!$D2436&amp;" ("&amp;男子登録情報!$K2436&amp;")")</f>
        <v>山藤　優斗 (1)</v>
      </c>
      <c r="C2436" t="str">
        <f>IF($K2436="","",男子登録情報!$E2436)</f>
        <v>ｻﾝﾄｳ ﾕｳﾄ</v>
      </c>
      <c r="D2436" t="str">
        <f>IF($K2436="","",男子登録情報!$O2436&amp;" "&amp;男子登録情報!$N2436&amp;" ("&amp;LEFT(男子登録情報!$F2436,2)&amp;")")</f>
        <v>Yuto SANTO (03)</v>
      </c>
      <c r="E2436" t="str">
        <f>IF($K2436="","",男子登録情報!$P2436)</f>
        <v>JPN</v>
      </c>
      <c r="F2436" t="str">
        <f t="shared" si="38"/>
        <v>1</v>
      </c>
      <c r="G2436">
        <f>IF($K2436="","",男子登録情報!$M2436)</f>
        <v>27</v>
      </c>
      <c r="H2436">
        <f>IF($K2436="","",男子登録情報!$A2436)</f>
        <v>496999</v>
      </c>
      <c r="K2436">
        <f>IF(男子登録情報!$C2436="","",男子登録情報!$C2436)</f>
        <v>2435</v>
      </c>
      <c r="M2436">
        <f>IFERROR(IF(AND(402&lt;=VALUE(RIGHT(男子登録情報!$F2436,4)),競技会情報!$E$3*100+競技会情報!$G$3&gt;=VALUE(RIGHT(男子登録情報!$F2436,4))),VALUE(男子登録情報!$G2436)+1,VALUE(男子登録情報!$G2436)),"")</f>
        <v>19</v>
      </c>
      <c r="N2436" t="str">
        <f>IF($K2436="","",IF(男子登録情報!$H2436="北海道",男子登録情報!$H2436,LEFT(男子登録情報!$H2436,LEN(男子登録情報!$H2436)-1)))</f>
        <v>大阪</v>
      </c>
      <c r="O2436" t="str">
        <f>IF($K2436="","",IF(LEN($N2436)=2,LEFT($N2436,1)&amp;"　"&amp;RIGHT($N2436,1)&amp;"・"&amp;男子登録情報!$I2436,$N2436&amp;"・"&amp;男子登録情報!$I2436))</f>
        <v>大　阪・上宮</v>
      </c>
    </row>
    <row r="2437" spans="1:15" x14ac:dyDescent="0.55000000000000004">
      <c r="A2437">
        <f>IF($K2437="","",100000000+男子登録情報!$C2437)</f>
        <v>100002436</v>
      </c>
      <c r="B2437" t="str">
        <f>IF($K2437="","",男子登録情報!$D2437&amp;" ("&amp;男子登録情報!$K2437&amp;")")</f>
        <v>溝尾　翔海 (2)</v>
      </c>
      <c r="C2437" t="str">
        <f>IF($K2437="","",男子登録情報!$E2437)</f>
        <v>ﾐｿﾞｵ ﾄﾜ</v>
      </c>
      <c r="D2437" t="str">
        <f>IF($K2437="","",男子登録情報!$O2437&amp;" "&amp;男子登録情報!$N2437&amp;" ("&amp;LEFT(男子登録情報!$F2437,2)&amp;")")</f>
        <v>Towa MIZOO (03)</v>
      </c>
      <c r="E2437" t="str">
        <f>IF($K2437="","",男子登録情報!$P2437)</f>
        <v>JPN</v>
      </c>
      <c r="F2437" t="str">
        <f t="shared" si="38"/>
        <v>1</v>
      </c>
      <c r="G2437">
        <f>IF($K2437="","",男子登録情報!$M2437)</f>
        <v>27</v>
      </c>
      <c r="H2437">
        <f>IF($K2437="","",男子登録情報!$A2437)</f>
        <v>496999</v>
      </c>
      <c r="K2437">
        <f>IF(男子登録情報!$C2437="","",男子登録情報!$C2437)</f>
        <v>2436</v>
      </c>
      <c r="M2437">
        <f>IFERROR(IF(AND(402&lt;=VALUE(RIGHT(男子登録情報!$F2437,4)),競技会情報!$E$3*100+競技会情報!$G$3&gt;=VALUE(RIGHT(男子登録情報!$F2437,4))),VALUE(男子登録情報!$G2437)+1,VALUE(男子登録情報!$G2437)),"")</f>
        <v>19</v>
      </c>
      <c r="N2437" t="str">
        <f>IF($K2437="","",IF(男子登録情報!$H2437="北海道",男子登録情報!$H2437,LEFT(男子登録情報!$H2437,LEN(男子登録情報!$H2437)-1)))</f>
        <v>兵庫</v>
      </c>
      <c r="O2437" t="str">
        <f>IF($K2437="","",IF(LEN($N2437)=2,LEFT($N2437,1)&amp;"　"&amp;RIGHT($N2437,1)&amp;"・"&amp;男子登録情報!$I2437,$N2437&amp;"・"&amp;男子登録情報!$I2437))</f>
        <v>兵　庫・御影</v>
      </c>
    </row>
    <row r="2438" spans="1:15" x14ac:dyDescent="0.55000000000000004">
      <c r="A2438">
        <f>IF($K2438="","",100000000+男子登録情報!$C2438)</f>
        <v>100002437</v>
      </c>
      <c r="B2438" t="str">
        <f>IF($K2438="","",男子登録情報!$D2438&amp;" ("&amp;男子登録情報!$K2438&amp;")")</f>
        <v>坂本　崇輔 (1)</v>
      </c>
      <c r="C2438" t="str">
        <f>IF($K2438="","",男子登録情報!$E2438)</f>
        <v>ｻｶﾓﾄ ｼｭｳｽｹ</v>
      </c>
      <c r="D2438" t="str">
        <f>IF($K2438="","",男子登録情報!$O2438&amp;" "&amp;男子登録情報!$N2438&amp;" ("&amp;LEFT(男子登録情報!$F2438,2)&amp;")")</f>
        <v>Shusuke SAKAMOTO (02)</v>
      </c>
      <c r="E2438" t="str">
        <f>IF($K2438="","",男子登録情報!$P2438)</f>
        <v>JPN</v>
      </c>
      <c r="F2438" t="str">
        <f t="shared" si="38"/>
        <v>1</v>
      </c>
      <c r="G2438">
        <f>IF($K2438="","",男子登録情報!$M2438)</f>
        <v>27</v>
      </c>
      <c r="H2438">
        <f>IF($K2438="","",男子登録情報!$A2438)</f>
        <v>496999</v>
      </c>
      <c r="K2438">
        <f>IF(男子登録情報!$C2438="","",男子登録情報!$C2438)</f>
        <v>2437</v>
      </c>
      <c r="M2438">
        <f>IFERROR(IF(AND(402&lt;=VALUE(RIGHT(男子登録情報!$F2438,4)),競技会情報!$E$3*100+競技会情報!$G$3&gt;=VALUE(RIGHT(男子登録情報!$F2438,4))),VALUE(男子登録情報!$G2438)+1,VALUE(男子登録情報!$G2438)),"")</f>
        <v>20</v>
      </c>
      <c r="N2438" t="str">
        <f>IF($K2438="","",IF(男子登録情報!$H2438="北海道",男子登録情報!$H2438,LEFT(男子登録情報!$H2438,LEN(男子登録情報!$H2438)-1)))</f>
        <v>高知</v>
      </c>
      <c r="O2438" t="str">
        <f>IF($K2438="","",IF(LEN($N2438)=2,LEFT($N2438,1)&amp;"　"&amp;RIGHT($N2438,1)&amp;"・"&amp;男子登録情報!$I2438,$N2438&amp;"・"&amp;男子登録情報!$I2438))</f>
        <v>高　知・土佐</v>
      </c>
    </row>
    <row r="2439" spans="1:15" x14ac:dyDescent="0.55000000000000004">
      <c r="A2439">
        <f>IF($K2439="","",100000000+男子登録情報!$C2439)</f>
        <v>100002438</v>
      </c>
      <c r="B2439" t="str">
        <f>IF($K2439="","",男子登録情報!$D2439&amp;" ("&amp;男子登録情報!$K2439&amp;")")</f>
        <v>松成　倖希 (1)</v>
      </c>
      <c r="C2439" t="str">
        <f>IF($K2439="","",男子登録情報!$E2439)</f>
        <v>ﾏﾂﾅﾘ ｺｳｷ</v>
      </c>
      <c r="D2439" t="str">
        <f>IF($K2439="","",男子登録情報!$O2439&amp;" "&amp;男子登録情報!$N2439&amp;" ("&amp;LEFT(男子登録情報!$F2439,2)&amp;")")</f>
        <v>Koki MATSUNARI (02)</v>
      </c>
      <c r="E2439" t="str">
        <f>IF($K2439="","",男子登録情報!$P2439)</f>
        <v>JPN</v>
      </c>
      <c r="F2439" t="str">
        <f t="shared" si="38"/>
        <v>1</v>
      </c>
      <c r="G2439">
        <f>IF($K2439="","",男子登録情報!$M2439)</f>
        <v>27</v>
      </c>
      <c r="H2439">
        <f>IF($K2439="","",男子登録情報!$A2439)</f>
        <v>496999</v>
      </c>
      <c r="K2439">
        <f>IF(男子登録情報!$C2439="","",男子登録情報!$C2439)</f>
        <v>2438</v>
      </c>
      <c r="M2439">
        <f>IFERROR(IF(AND(402&lt;=VALUE(RIGHT(男子登録情報!$F2439,4)),競技会情報!$E$3*100+競技会情報!$G$3&gt;=VALUE(RIGHT(男子登録情報!$F2439,4))),VALUE(男子登録情報!$G2439)+1,VALUE(男子登録情報!$G2439)),"")</f>
        <v>20</v>
      </c>
      <c r="N2439" t="str">
        <f>IF($K2439="","",IF(男子登録情報!$H2439="北海道",男子登録情報!$H2439,LEFT(男子登録情報!$H2439,LEN(男子登録情報!$H2439)-1)))</f>
        <v>京都</v>
      </c>
      <c r="O2439" t="str">
        <f>IF($K2439="","",IF(LEN($N2439)=2,LEFT($N2439,1)&amp;"　"&amp;RIGHT($N2439,1)&amp;"・"&amp;男子登録情報!$I2439,$N2439&amp;"・"&amp;男子登録情報!$I2439))</f>
        <v>京　都・南陽</v>
      </c>
    </row>
    <row r="2440" spans="1:15" x14ac:dyDescent="0.55000000000000004">
      <c r="A2440">
        <f>IF($K2440="","",100000000+男子登録情報!$C2440)</f>
        <v>100002439</v>
      </c>
      <c r="B2440" t="str">
        <f>IF($K2440="","",男子登録情報!$D2440&amp;" ("&amp;男子登録情報!$K2440&amp;")")</f>
        <v>蔵合　貴大 (1)</v>
      </c>
      <c r="C2440" t="str">
        <f>IF($K2440="","",男子登録情報!$E2440)</f>
        <v>ｿﾞｳｺﾞｳ ﾀｶﾋﾛ</v>
      </c>
      <c r="D2440" t="str">
        <f>IF($K2440="","",男子登録情報!$O2440&amp;" "&amp;男子登録情報!$N2440&amp;" ("&amp;LEFT(男子登録情報!$F2440,2)&amp;")")</f>
        <v>Takahiro ZOGO (03)</v>
      </c>
      <c r="E2440" t="str">
        <f>IF($K2440="","",男子登録情報!$P2440)</f>
        <v>JPN</v>
      </c>
      <c r="F2440" t="str">
        <f t="shared" si="38"/>
        <v>1</v>
      </c>
      <c r="G2440">
        <f>IF($K2440="","",男子登録情報!$M2440)</f>
        <v>27</v>
      </c>
      <c r="H2440">
        <f>IF($K2440="","",男子登録情報!$A2440)</f>
        <v>496999</v>
      </c>
      <c r="K2440">
        <f>IF(男子登録情報!$C2440="","",男子登録情報!$C2440)</f>
        <v>2439</v>
      </c>
      <c r="M2440">
        <f>IFERROR(IF(AND(402&lt;=VALUE(RIGHT(男子登録情報!$F2440,4)),競技会情報!$E$3*100+競技会情報!$G$3&gt;=VALUE(RIGHT(男子登録情報!$F2440,4))),VALUE(男子登録情報!$G2440)+1,VALUE(男子登録情報!$G2440)),"")</f>
        <v>19</v>
      </c>
      <c r="N2440" t="str">
        <f>IF($K2440="","",IF(男子登録情報!$H2440="北海道",男子登録情報!$H2440,LEFT(男子登録情報!$H2440,LEN(男子登録情報!$H2440)-1)))</f>
        <v>大阪</v>
      </c>
      <c r="O2440" t="str">
        <f>IF($K2440="","",IF(LEN($N2440)=2,LEFT($N2440,1)&amp;"　"&amp;RIGHT($N2440,1)&amp;"・"&amp;男子登録情報!$I2440,$N2440&amp;"・"&amp;男子登録情報!$I2440))</f>
        <v>大　阪・大阪桐蔭</v>
      </c>
    </row>
    <row r="2441" spans="1:15" x14ac:dyDescent="0.55000000000000004">
      <c r="A2441">
        <f>IF($K2441="","",100000000+男子登録情報!$C2441)</f>
        <v>100002440</v>
      </c>
      <c r="B2441" t="str">
        <f>IF($K2441="","",男子登録情報!$D2441&amp;" ("&amp;男子登録情報!$K2441&amp;")")</f>
        <v>池原　悠真 (1)</v>
      </c>
      <c r="C2441" t="str">
        <f>IF($K2441="","",男子登録情報!$E2441)</f>
        <v>ｲｹﾊﾗ ﾕｳﾏ</v>
      </c>
      <c r="D2441" t="str">
        <f>IF($K2441="","",男子登録情報!$O2441&amp;" "&amp;男子登録情報!$N2441&amp;" ("&amp;LEFT(男子登録情報!$F2441,2)&amp;")")</f>
        <v>Yuma IKEHARA (03)</v>
      </c>
      <c r="E2441" t="str">
        <f>IF($K2441="","",男子登録情報!$P2441)</f>
        <v>JPN</v>
      </c>
      <c r="F2441" t="str">
        <f t="shared" si="38"/>
        <v>1</v>
      </c>
      <c r="G2441">
        <f>IF($K2441="","",男子登録情報!$M2441)</f>
        <v>27</v>
      </c>
      <c r="H2441">
        <f>IF($K2441="","",男子登録情報!$A2441)</f>
        <v>496999</v>
      </c>
      <c r="K2441">
        <f>IF(男子登録情報!$C2441="","",男子登録情報!$C2441)</f>
        <v>2440</v>
      </c>
      <c r="M2441">
        <f>IFERROR(IF(AND(402&lt;=VALUE(RIGHT(男子登録情報!$F2441,4)),競技会情報!$E$3*100+競技会情報!$G$3&gt;=VALUE(RIGHT(男子登録情報!$F2441,4))),VALUE(男子登録情報!$G2441)+1,VALUE(男子登録情報!$G2441)),"")</f>
        <v>19</v>
      </c>
      <c r="N2441" t="str">
        <f>IF($K2441="","",IF(男子登録情報!$H2441="北海道",男子登録情報!$H2441,LEFT(男子登録情報!$H2441,LEN(男子登録情報!$H2441)-1)))</f>
        <v>滋賀</v>
      </c>
      <c r="O2441" t="str">
        <f>IF($K2441="","",IF(LEN($N2441)=2,LEFT($N2441,1)&amp;"　"&amp;RIGHT($N2441,1)&amp;"・"&amp;男子登録情報!$I2441,$N2441&amp;"・"&amp;男子登録情報!$I2441))</f>
        <v>滋　賀・膳所</v>
      </c>
    </row>
    <row r="2442" spans="1:15" x14ac:dyDescent="0.55000000000000004">
      <c r="A2442">
        <f>IF($K2442="","",100000000+男子登録情報!$C2442)</f>
        <v>100002441</v>
      </c>
      <c r="B2442" t="str">
        <f>IF($K2442="","",男子登録情報!$D2442&amp;" ("&amp;男子登録情報!$K2442&amp;")")</f>
        <v>田中　悠世 (3)</v>
      </c>
      <c r="C2442" t="str">
        <f>IF($K2442="","",男子登録情報!$E2442)</f>
        <v>ﾀﾅｶ ﾕｳｾｲ</v>
      </c>
      <c r="D2442" t="str">
        <f>IF($K2442="","",男子登録情報!$O2442&amp;" "&amp;男子登録情報!$N2442&amp;" ("&amp;LEFT(男子登録情報!$F2442,2)&amp;")")</f>
        <v>Yusei TANAKA (01)</v>
      </c>
      <c r="E2442" t="str">
        <f>IF($K2442="","",男子登録情報!$P2442)</f>
        <v>JPN</v>
      </c>
      <c r="F2442" t="str">
        <f t="shared" si="38"/>
        <v>1</v>
      </c>
      <c r="G2442">
        <f>IF($K2442="","",男子登録情報!$M2442)</f>
        <v>28</v>
      </c>
      <c r="H2442">
        <f>IF($K2442="","",男子登録情報!$A2442)</f>
        <v>492240</v>
      </c>
      <c r="K2442">
        <f>IF(男子登録情報!$C2442="","",男子登録情報!$C2442)</f>
        <v>2441</v>
      </c>
      <c r="M2442">
        <f>IFERROR(IF(AND(402&lt;=VALUE(RIGHT(男子登録情報!$F2442,4)),競技会情報!$E$3*100+競技会情報!$G$3&gt;=VALUE(RIGHT(男子登録情報!$F2442,4))),VALUE(男子登録情報!$G2442)+1,VALUE(男子登録情報!$G2442)),"")</f>
        <v>21</v>
      </c>
      <c r="N2442" t="str">
        <f>IF($K2442="","",IF(男子登録情報!$H2442="北海道",男子登録情報!$H2442,LEFT(男子登録情報!$H2442,LEN(男子登録情報!$H2442)-1)))</f>
        <v>兵庫</v>
      </c>
      <c r="O2442" t="str">
        <f>IF($K2442="","",IF(LEN($N2442)=2,LEFT($N2442,1)&amp;"　"&amp;RIGHT($N2442,1)&amp;"・"&amp;男子登録情報!$I2442,$N2442&amp;"・"&amp;男子登録情報!$I2442))</f>
        <v>兵　庫・柏原</v>
      </c>
    </row>
    <row r="2443" spans="1:15" x14ac:dyDescent="0.55000000000000004">
      <c r="A2443">
        <f>IF($K2443="","",100000000+男子登録情報!$C2443)</f>
        <v>100002442</v>
      </c>
      <c r="B2443" t="str">
        <f>IF($K2443="","",男子登録情報!$D2443&amp;" ("&amp;男子登録情報!$K2443&amp;")")</f>
        <v>増井　貴哉 (1)</v>
      </c>
      <c r="C2443" t="str">
        <f>IF($K2443="","",男子登録情報!$E2443)</f>
        <v>ﾏｽｲ ﾀｶﾔ</v>
      </c>
      <c r="D2443" t="str">
        <f>IF($K2443="","",男子登録情報!$O2443&amp;" "&amp;男子登録情報!$N2443&amp;" ("&amp;LEFT(男子登録情報!$F2443,2)&amp;")")</f>
        <v>Takaya MASUI (03)</v>
      </c>
      <c r="E2443" t="str">
        <f>IF($K2443="","",男子登録情報!$P2443)</f>
        <v>JPN</v>
      </c>
      <c r="F2443" t="str">
        <f t="shared" si="38"/>
        <v>1</v>
      </c>
      <c r="G2443">
        <f>IF($K2443="","",男子登録情報!$M2443)</f>
        <v>28</v>
      </c>
      <c r="H2443">
        <f>IF($K2443="","",男子登録情報!$A2443)</f>
        <v>492240</v>
      </c>
      <c r="K2443">
        <f>IF(男子登録情報!$C2443="","",男子登録情報!$C2443)</f>
        <v>2442</v>
      </c>
      <c r="M2443">
        <f>IFERROR(IF(AND(402&lt;=VALUE(RIGHT(男子登録情報!$F2443,4)),競技会情報!$E$3*100+競技会情報!$G$3&gt;=VALUE(RIGHT(男子登録情報!$F2443,4))),VALUE(男子登録情報!$G2443)+1,VALUE(男子登録情報!$G2443)),"")</f>
        <v>19</v>
      </c>
      <c r="N2443" t="str">
        <f>IF($K2443="","",IF(男子登録情報!$H2443="北海道",男子登録情報!$H2443,LEFT(男子登録情報!$H2443,LEN(男子登録情報!$H2443)-1)))</f>
        <v>大阪</v>
      </c>
      <c r="O2443" t="str">
        <f>IF($K2443="","",IF(LEN($N2443)=2,LEFT($N2443,1)&amp;"　"&amp;RIGHT($N2443,1)&amp;"・"&amp;男子登録情報!$I2443,$N2443&amp;"・"&amp;男子登録情報!$I2443))</f>
        <v>大　阪・北千里</v>
      </c>
    </row>
    <row r="2444" spans="1:15" x14ac:dyDescent="0.55000000000000004">
      <c r="A2444">
        <f>IF($K2444="","",100000000+男子登録情報!$C2444)</f>
        <v>100002443</v>
      </c>
      <c r="B2444" t="str">
        <f>IF($K2444="","",男子登録情報!$D2444&amp;" ("&amp;男子登録情報!$K2444&amp;")")</f>
        <v>森 輝也 (1)</v>
      </c>
      <c r="C2444" t="str">
        <f>IF($K2444="","",男子登録情報!$E2444)</f>
        <v>ﾓﾘ ｶｶﾞﾔ</v>
      </c>
      <c r="D2444" t="str">
        <f>IF($K2444="","",男子登録情報!$O2444&amp;" "&amp;男子登録情報!$N2444&amp;" ("&amp;LEFT(男子登録情報!$F2444,2)&amp;")")</f>
        <v>Kagaya MORI (03)</v>
      </c>
      <c r="E2444" t="str">
        <f>IF($K2444="","",男子登録情報!$P2444)</f>
        <v>JPN</v>
      </c>
      <c r="F2444" t="str">
        <f t="shared" si="38"/>
        <v>1</v>
      </c>
      <c r="G2444">
        <f>IF($K2444="","",男子登録情報!$M2444)</f>
        <v>41</v>
      </c>
      <c r="H2444">
        <f>IF($K2444="","",男子登録情報!$A2444)</f>
        <v>492232</v>
      </c>
      <c r="K2444">
        <f>IF(男子登録情報!$C2444="","",男子登録情報!$C2444)</f>
        <v>2443</v>
      </c>
      <c r="M2444">
        <f>IFERROR(IF(AND(402&lt;=VALUE(RIGHT(男子登録情報!$F2444,4)),競技会情報!$E$3*100+競技会情報!$G$3&gt;=VALUE(RIGHT(男子登録情報!$F2444,4))),VALUE(男子登録情報!$G2444)+1,VALUE(男子登録情報!$G2444)),"")</f>
        <v>19</v>
      </c>
      <c r="N2444" t="str">
        <f>IF($K2444="","",IF(男子登録情報!$H2444="北海道",男子登録情報!$H2444,LEFT(男子登録情報!$H2444,LEN(男子登録情報!$H2444)-1)))</f>
        <v>佐賀</v>
      </c>
      <c r="O2444" t="str">
        <f>IF($K2444="","",IF(LEN($N2444)=2,LEFT($N2444,1)&amp;"　"&amp;RIGHT($N2444,1)&amp;"・"&amp;男子登録情報!$I2444,$N2444&amp;"・"&amp;男子登録情報!$I2444))</f>
        <v>佐　賀・鳥栖</v>
      </c>
    </row>
    <row r="2445" spans="1:15" x14ac:dyDescent="0.55000000000000004">
      <c r="A2445">
        <f>IF($K2445="","",100000000+男子登録情報!$C2445)</f>
        <v>100002444</v>
      </c>
      <c r="B2445" t="str">
        <f>IF($K2445="","",男子登録情報!$D2445&amp;" ("&amp;男子登録情報!$K2445&amp;")")</f>
        <v>髙橋　遼馬 (1)</v>
      </c>
      <c r="C2445" t="str">
        <f>IF($K2445="","",男子登録情報!$E2445)</f>
        <v>ﾀｶﾊｼ ﾘｮｳﾏ</v>
      </c>
      <c r="D2445" t="str">
        <f>IF($K2445="","",男子登録情報!$O2445&amp;" "&amp;男子登録情報!$N2445&amp;" ("&amp;LEFT(男子登録情報!$F2445,2)&amp;")")</f>
        <v>Rtoma TAKAHASHI (04)</v>
      </c>
      <c r="E2445" t="str">
        <f>IF($K2445="","",男子登録情報!$P2445)</f>
        <v>JPN</v>
      </c>
      <c r="F2445" t="str">
        <f t="shared" si="38"/>
        <v>1</v>
      </c>
      <c r="G2445">
        <f>IF($K2445="","",男子登録情報!$M2445)</f>
        <v>25</v>
      </c>
      <c r="H2445">
        <f>IF($K2445="","",男子登録情報!$A2445)</f>
        <v>492232</v>
      </c>
      <c r="K2445">
        <f>IF(男子登録情報!$C2445="","",男子登録情報!$C2445)</f>
        <v>2444</v>
      </c>
      <c r="M2445">
        <f>IFERROR(IF(AND(402&lt;=VALUE(RIGHT(男子登録情報!$F2445,4)),競技会情報!$E$3*100+競技会情報!$G$3&gt;=VALUE(RIGHT(男子登録情報!$F2445,4))),VALUE(男子登録情報!$G2445)+1,VALUE(男子登録情報!$G2445)),"")</f>
        <v>18</v>
      </c>
      <c r="N2445" t="str">
        <f>IF($K2445="","",IF(男子登録情報!$H2445="北海道",男子登録情報!$H2445,LEFT(男子登録情報!$H2445,LEN(男子登録情報!$H2445)-1)))</f>
        <v>滋賀</v>
      </c>
      <c r="O2445" t="str">
        <f>IF($K2445="","",IF(LEN($N2445)=2,LEFT($N2445,1)&amp;"　"&amp;RIGHT($N2445,1)&amp;"・"&amp;男子登録情報!$I2445,$N2445&amp;"・"&amp;男子登録情報!$I2445))</f>
        <v>滋　賀・水口東</v>
      </c>
    </row>
    <row r="2446" spans="1:15" x14ac:dyDescent="0.55000000000000004">
      <c r="A2446">
        <f>IF($K2446="","",100000000+男子登録情報!$C2446)</f>
        <v>100002445</v>
      </c>
      <c r="B2446" t="str">
        <f>IF($K2446="","",男子登録情報!$D2446&amp;" ("&amp;男子登録情報!$K2446&amp;")")</f>
        <v>中田　力稀 (1)</v>
      </c>
      <c r="C2446" t="str">
        <f>IF($K2446="","",男子登録情報!$E2446)</f>
        <v>ﾅｶﾀ ﾘｷ</v>
      </c>
      <c r="D2446" t="str">
        <f>IF($K2446="","",男子登録情報!$O2446&amp;" "&amp;男子登録情報!$N2446&amp;" ("&amp;LEFT(男子登録情報!$F2446,2)&amp;")")</f>
        <v>Riki NAKATA (03)</v>
      </c>
      <c r="E2446" t="str">
        <f>IF($K2446="","",男子登録情報!$P2446)</f>
        <v>JPN</v>
      </c>
      <c r="F2446" t="str">
        <f t="shared" si="38"/>
        <v>1</v>
      </c>
      <c r="G2446">
        <f>IF($K2446="","",男子登録情報!$M2446)</f>
        <v>21</v>
      </c>
      <c r="H2446">
        <f>IF($K2446="","",男子登録情報!$A2446)</f>
        <v>492201</v>
      </c>
      <c r="K2446">
        <f>IF(男子登録情報!$C2446="","",男子登録情報!$C2446)</f>
        <v>2445</v>
      </c>
      <c r="M2446">
        <f>IFERROR(IF(AND(402&lt;=VALUE(RIGHT(男子登録情報!$F2446,4)),競技会情報!$E$3*100+競技会情報!$G$3&gt;=VALUE(RIGHT(男子登録情報!$F2446,4))),VALUE(男子登録情報!$G2446)+1,VALUE(男子登録情報!$G2446)),"")</f>
        <v>19</v>
      </c>
      <c r="N2446" t="str">
        <f>IF($K2446="","",IF(男子登録情報!$H2446="北海道",男子登録情報!$H2446,LEFT(男子登録情報!$H2446,LEN(男子登録情報!$H2446)-1)))</f>
        <v>岐阜</v>
      </c>
      <c r="O2446" t="str">
        <f>IF($K2446="","",IF(LEN($N2446)=2,LEFT($N2446,1)&amp;"　"&amp;RIGHT($N2446,1)&amp;"・"&amp;男子登録情報!$I2446,$N2446&amp;"・"&amp;男子登録情報!$I2446))</f>
        <v>岐　阜・岐阜聖徳</v>
      </c>
    </row>
    <row r="2447" spans="1:15" x14ac:dyDescent="0.55000000000000004">
      <c r="A2447">
        <f>IF($K2447="","",100000000+男子登録情報!$C2447)</f>
        <v>100002446</v>
      </c>
      <c r="B2447" t="str">
        <f>IF($K2447="","",男子登録情報!$D2447&amp;" ("&amp;男子登録情報!$K2447&amp;")")</f>
        <v>古田　萌人 (1)</v>
      </c>
      <c r="C2447" t="str">
        <f>IF($K2447="","",男子登録情報!$E2447)</f>
        <v>ﾌﾙﾀ ﾓｴﾄ</v>
      </c>
      <c r="D2447" t="str">
        <f>IF($K2447="","",男子登録情報!$O2447&amp;" "&amp;男子登録情報!$N2447&amp;" ("&amp;LEFT(男子登録情報!$F2447,2)&amp;")")</f>
        <v>Moeto FURUTA (03)</v>
      </c>
      <c r="E2447" t="str">
        <f>IF($K2447="","",男子登録情報!$P2447)</f>
        <v>JPN</v>
      </c>
      <c r="F2447" t="str">
        <f t="shared" si="38"/>
        <v>1</v>
      </c>
      <c r="G2447">
        <f>IF($K2447="","",男子登録情報!$M2447)</f>
        <v>26</v>
      </c>
      <c r="H2447">
        <f>IF($K2447="","",男子登録情報!$A2447)</f>
        <v>492201</v>
      </c>
      <c r="K2447">
        <f>IF(男子登録情報!$C2447="","",男子登録情報!$C2447)</f>
        <v>2446</v>
      </c>
      <c r="M2447">
        <f>IFERROR(IF(AND(402&lt;=VALUE(RIGHT(男子登録情報!$F2447,4)),競技会情報!$E$3*100+競技会情報!$G$3&gt;=VALUE(RIGHT(男子登録情報!$F2447,4))),VALUE(男子登録情報!$G2447)+1,VALUE(男子登録情報!$G2447)),"")</f>
        <v>19</v>
      </c>
      <c r="N2447" t="str">
        <f>IF($K2447="","",IF(男子登録情報!$H2447="北海道",男子登録情報!$H2447,LEFT(男子登録情報!$H2447,LEN(男子登録情報!$H2447)-1)))</f>
        <v>京都</v>
      </c>
      <c r="O2447" t="str">
        <f>IF($K2447="","",IF(LEN($N2447)=2,LEFT($N2447,1)&amp;"　"&amp;RIGHT($N2447,1)&amp;"・"&amp;男子登録情報!$I2447,$N2447&amp;"・"&amp;男子登録情報!$I2447))</f>
        <v>京　都・京都共栄学園</v>
      </c>
    </row>
    <row r="2448" spans="1:15" x14ac:dyDescent="0.55000000000000004">
      <c r="A2448">
        <f>IF($K2448="","",100000000+男子登録情報!$C2448)</f>
        <v>100002447</v>
      </c>
      <c r="B2448" t="str">
        <f>IF($K2448="","",男子登録情報!$D2448&amp;" ("&amp;男子登録情報!$K2448&amp;")")</f>
        <v>寺下　慶悟 (2)</v>
      </c>
      <c r="C2448" t="str">
        <f>IF($K2448="","",男子登録情報!$E2448)</f>
        <v>ﾃﾗｼﾀ ｹｲｺﾞ</v>
      </c>
      <c r="D2448" t="str">
        <f>IF($K2448="","",男子登録情報!$O2448&amp;" "&amp;男子登録情報!$N2448&amp;" ("&amp;LEFT(男子登録情報!$F2448,2)&amp;")")</f>
        <v>Keigo TERASHITA (02)</v>
      </c>
      <c r="E2448" t="str">
        <f>IF($K2448="","",男子登録情報!$P2448)</f>
        <v>JPN</v>
      </c>
      <c r="F2448" t="str">
        <f t="shared" si="38"/>
        <v>1</v>
      </c>
      <c r="G2448">
        <f>IF($K2448="","",男子登録情報!$M2448)</f>
        <v>27</v>
      </c>
      <c r="H2448">
        <f>IF($K2448="","",男子登録情報!$A2448)</f>
        <v>499999</v>
      </c>
      <c r="K2448">
        <f>IF(男子登録情報!$C2448="","",男子登録情報!$C2448)</f>
        <v>2447</v>
      </c>
      <c r="M2448">
        <f>IFERROR(IF(AND(402&lt;=VALUE(RIGHT(男子登録情報!$F2448,4)),競技会情報!$E$3*100+競技会情報!$G$3&gt;=VALUE(RIGHT(男子登録情報!$F2448,4))),VALUE(男子登録情報!$G2448)+1,VALUE(男子登録情報!$G2448)),"")</f>
        <v>20</v>
      </c>
      <c r="N2448" t="str">
        <f>IF($K2448="","",IF(男子登録情報!$H2448="北海道",男子登録情報!$H2448,LEFT(男子登録情報!$H2448,LEN(男子登録情報!$H2448)-1)))</f>
        <v>大阪</v>
      </c>
      <c r="O2448" t="str">
        <f>IF($K2448="","",IF(LEN($N2448)=2,LEFT($N2448,1)&amp;"　"&amp;RIGHT($N2448,1)&amp;"・"&amp;男子登録情報!$I2448,$N2448&amp;"・"&amp;男子登録情報!$I2448))</f>
        <v>大　阪・久米田</v>
      </c>
    </row>
    <row r="2449" spans="1:15" x14ac:dyDescent="0.55000000000000004">
      <c r="A2449">
        <f>IF($K2449="","",100000000+男子登録情報!$C2449)</f>
        <v>100002448</v>
      </c>
      <c r="B2449" t="str">
        <f>IF($K2449="","",男子登録情報!$D2449&amp;" ("&amp;男子登録情報!$K2449&amp;")")</f>
        <v>楓　龍之介 (2)</v>
      </c>
      <c r="C2449" t="str">
        <f>IF($K2449="","",男子登録情報!$E2449)</f>
        <v>ｶｴﾃﾞ ﾘｭｳﾉｽｹ</v>
      </c>
      <c r="D2449" t="str">
        <f>IF($K2449="","",男子登録情報!$O2449&amp;" "&amp;男子登録情報!$N2449&amp;" ("&amp;LEFT(男子登録情報!$F2449,2)&amp;")")</f>
        <v>Ryunosuke KAEDE (02)</v>
      </c>
      <c r="E2449" t="str">
        <f>IF($K2449="","",男子登録情報!$P2449)</f>
        <v>JPN</v>
      </c>
      <c r="F2449" t="str">
        <f t="shared" si="38"/>
        <v>1</v>
      </c>
      <c r="G2449">
        <f>IF($K2449="","",男子登録情報!$M2449)</f>
        <v>27</v>
      </c>
      <c r="H2449">
        <f>IF($K2449="","",男子登録情報!$A2449)</f>
        <v>499999</v>
      </c>
      <c r="K2449">
        <f>IF(男子登録情報!$C2449="","",男子登録情報!$C2449)</f>
        <v>2448</v>
      </c>
      <c r="M2449">
        <f>IFERROR(IF(AND(402&lt;=VALUE(RIGHT(男子登録情報!$F2449,4)),競技会情報!$E$3*100+競技会情報!$G$3&gt;=VALUE(RIGHT(男子登録情報!$F2449,4))),VALUE(男子登録情報!$G2449)+1,VALUE(男子登録情報!$G2449)),"")</f>
        <v>20</v>
      </c>
      <c r="N2449" t="str">
        <f>IF($K2449="","",IF(男子登録情報!$H2449="北海道",男子登録情報!$H2449,LEFT(男子登録情報!$H2449,LEN(男子登録情報!$H2449)-1)))</f>
        <v>兵庫</v>
      </c>
      <c r="O2449" t="str">
        <f>IF($K2449="","",IF(LEN($N2449)=2,LEFT($N2449,1)&amp;"　"&amp;RIGHT($N2449,1)&amp;"・"&amp;男子登録情報!$I2449,$N2449&amp;"・"&amp;男子登録情報!$I2449))</f>
        <v>兵　庫・尼崎</v>
      </c>
    </row>
    <row r="2450" spans="1:15" x14ac:dyDescent="0.55000000000000004">
      <c r="A2450">
        <f>IF($K2450="","",100000000+男子登録情報!$C2450)</f>
        <v>100002449</v>
      </c>
      <c r="B2450" t="str">
        <f>IF($K2450="","",男子登録情報!$D2450&amp;" ("&amp;男子登録情報!$K2450&amp;")")</f>
        <v>山下　優貴 (1)</v>
      </c>
      <c r="C2450" t="str">
        <f>IF($K2450="","",男子登録情報!$E2450)</f>
        <v>ﾔﾏｼﾀ ﾕｳｷ</v>
      </c>
      <c r="D2450" t="str">
        <f>IF($K2450="","",男子登録情報!$O2450&amp;" "&amp;男子登録情報!$N2450&amp;" ("&amp;LEFT(男子登録情報!$F2450,2)&amp;")")</f>
        <v>Yuki YAMASHITA (03)</v>
      </c>
      <c r="E2450" t="str">
        <f>IF($K2450="","",男子登録情報!$P2450)</f>
        <v>JPN</v>
      </c>
      <c r="F2450" t="str">
        <f t="shared" si="38"/>
        <v>1</v>
      </c>
      <c r="G2450">
        <f>IF($K2450="","",男子登録情報!$M2450)</f>
        <v>25</v>
      </c>
      <c r="H2450">
        <f>IF($K2450="","",男子登録情報!$A2450)</f>
        <v>490047</v>
      </c>
      <c r="K2450">
        <f>IF(男子登録情報!$C2450="","",男子登録情報!$C2450)</f>
        <v>2449</v>
      </c>
      <c r="M2450">
        <f>IFERROR(IF(AND(402&lt;=VALUE(RIGHT(男子登録情報!$F2450,4)),競技会情報!$E$3*100+競技会情報!$G$3&gt;=VALUE(RIGHT(男子登録情報!$F2450,4))),VALUE(男子登録情報!$G2450)+1,VALUE(男子登録情報!$G2450)),"")</f>
        <v>18</v>
      </c>
      <c r="N2450" t="str">
        <f>IF($K2450="","",IF(男子登録情報!$H2450="北海道",男子登録情報!$H2450,LEFT(男子登録情報!$H2450,LEN(男子登録情報!$H2450)-1)))</f>
        <v>京都</v>
      </c>
      <c r="O2450" t="str">
        <f>IF($K2450="","",IF(LEN($N2450)=2,LEFT($N2450,1)&amp;"　"&amp;RIGHT($N2450,1)&amp;"・"&amp;男子登録情報!$I2450,$N2450&amp;"・"&amp;男子登録情報!$I2450))</f>
        <v>京　都・紫野</v>
      </c>
    </row>
    <row r="2451" spans="1:15" x14ac:dyDescent="0.55000000000000004">
      <c r="A2451">
        <f>IF($K2451="","",100000000+男子登録情報!$C2451)</f>
        <v>100002450</v>
      </c>
      <c r="B2451" t="str">
        <f>IF($K2451="","",男子登録情報!$D2451&amp;" ("&amp;男子登録情報!$K2451&amp;")")</f>
        <v>田中　亜周 (1)</v>
      </c>
      <c r="C2451" t="str">
        <f>IF($K2451="","",男子登録情報!$E2451)</f>
        <v>ﾀﾅｶ ｱｼｭｳ</v>
      </c>
      <c r="D2451" t="str">
        <f>IF($K2451="","",男子登録情報!$O2451&amp;" "&amp;男子登録情報!$N2451&amp;" ("&amp;LEFT(男子登録情報!$F2451,2)&amp;")")</f>
        <v>Ashu TANAKA (04)</v>
      </c>
      <c r="E2451" t="str">
        <f>IF($K2451="","",男子登録情報!$P2451)</f>
        <v>JPN</v>
      </c>
      <c r="F2451" t="str">
        <f t="shared" si="38"/>
        <v>1</v>
      </c>
      <c r="G2451">
        <f>IF($K2451="","",男子登録情報!$M2451)</f>
        <v>25</v>
      </c>
      <c r="H2451">
        <f>IF($K2451="","",男子登録情報!$A2451)</f>
        <v>490047</v>
      </c>
      <c r="K2451">
        <f>IF(男子登録情報!$C2451="","",男子登録情報!$C2451)</f>
        <v>2450</v>
      </c>
      <c r="M2451">
        <f>IFERROR(IF(AND(402&lt;=VALUE(RIGHT(男子登録情報!$F2451,4)),競技会情報!$E$3*100+競技会情報!$G$3&gt;=VALUE(RIGHT(男子登録情報!$F2451,4))),VALUE(男子登録情報!$G2451)+1,VALUE(男子登録情報!$G2451)),"")</f>
        <v>18</v>
      </c>
      <c r="N2451" t="str">
        <f>IF($K2451="","",IF(男子登録情報!$H2451="北海道",男子登録情報!$H2451,LEFT(男子登録情報!$H2451,LEN(男子登録情報!$H2451)-1)))</f>
        <v>京都</v>
      </c>
      <c r="O2451" t="str">
        <f>IF($K2451="","",IF(LEN($N2451)=2,LEFT($N2451,1)&amp;"　"&amp;RIGHT($N2451,1)&amp;"・"&amp;男子登録情報!$I2451,$N2451&amp;"・"&amp;男子登録情報!$I2451))</f>
        <v>京　都・乙訓</v>
      </c>
    </row>
    <row r="2452" spans="1:15" x14ac:dyDescent="0.55000000000000004">
      <c r="A2452">
        <f>IF($K2452="","",100000000+男子登録情報!$C2452)</f>
        <v>100002451</v>
      </c>
      <c r="B2452" t="str">
        <f>IF($K2452="","",男子登録情報!$D2452&amp;" ("&amp;男子登録情報!$K2452&amp;")")</f>
        <v>佐野　祐大 (1)</v>
      </c>
      <c r="C2452" t="str">
        <f>IF($K2452="","",男子登録情報!$E2452)</f>
        <v>ｻﾉ ﾕｳﾀ</v>
      </c>
      <c r="D2452" t="str">
        <f>IF($K2452="","",男子登録情報!$O2452&amp;" "&amp;男子登録情報!$N2452&amp;" ("&amp;LEFT(男子登録情報!$F2452,2)&amp;")")</f>
        <v>Yuta SANO (04)</v>
      </c>
      <c r="E2452" t="str">
        <f>IF($K2452="","",男子登録情報!$P2452)</f>
        <v>JPN</v>
      </c>
      <c r="F2452" t="str">
        <f t="shared" si="38"/>
        <v>1</v>
      </c>
      <c r="G2452">
        <f>IF($K2452="","",男子登録情報!$M2452)</f>
        <v>25</v>
      </c>
      <c r="H2452">
        <f>IF($K2452="","",男子登録情報!$A2452)</f>
        <v>490047</v>
      </c>
      <c r="K2452">
        <f>IF(男子登録情報!$C2452="","",男子登録情報!$C2452)</f>
        <v>2451</v>
      </c>
      <c r="M2452">
        <f>IFERROR(IF(AND(402&lt;=VALUE(RIGHT(男子登録情報!$F2452,4)),競技会情報!$E$3*100+競技会情報!$G$3&gt;=VALUE(RIGHT(男子登録情報!$F2452,4))),VALUE(男子登録情報!$G2452)+1,VALUE(男子登録情報!$G2452)),"")</f>
        <v>18</v>
      </c>
      <c r="N2452" t="str">
        <f>IF($K2452="","",IF(男子登録情報!$H2452="北海道",男子登録情報!$H2452,LEFT(男子登録情報!$H2452,LEN(男子登録情報!$H2452)-1)))</f>
        <v>兵庫</v>
      </c>
      <c r="O2452" t="str">
        <f>IF($K2452="","",IF(LEN($N2452)=2,LEFT($N2452,1)&amp;"　"&amp;RIGHT($N2452,1)&amp;"・"&amp;男子登録情報!$I2452,$N2452&amp;"・"&amp;男子登録情報!$I2452))</f>
        <v>兵　庫・尼崎北</v>
      </c>
    </row>
    <row r="2453" spans="1:15" x14ac:dyDescent="0.55000000000000004">
      <c r="A2453">
        <f>IF($K2453="","",100000000+男子登録情報!$C2453)</f>
        <v>100002452</v>
      </c>
      <c r="B2453" t="str">
        <f>IF($K2453="","",男子登録情報!$D2453&amp;" ("&amp;男子登録情報!$K2453&amp;")")</f>
        <v>松葉　吏玖 (1)</v>
      </c>
      <c r="C2453" t="str">
        <f>IF($K2453="","",男子登録情報!$E2453)</f>
        <v>ﾏﾂﾊﾞ ﾘｸ</v>
      </c>
      <c r="D2453" t="str">
        <f>IF($K2453="","",男子登録情報!$O2453&amp;" "&amp;男子登録情報!$N2453&amp;" ("&amp;LEFT(男子登録情報!$F2453,2)&amp;")")</f>
        <v>Riku MATSUBA (04)</v>
      </c>
      <c r="E2453" t="str">
        <f>IF($K2453="","",男子登録情報!$P2453)</f>
        <v>JPN</v>
      </c>
      <c r="F2453" t="str">
        <f t="shared" si="38"/>
        <v>1</v>
      </c>
      <c r="G2453">
        <f>IF($K2453="","",男子登録情報!$M2453)</f>
        <v>27</v>
      </c>
      <c r="H2453">
        <f>IF($K2453="","",男子登録情報!$A2453)</f>
        <v>492213</v>
      </c>
      <c r="K2453">
        <f>IF(男子登録情報!$C2453="","",男子登録情報!$C2453)</f>
        <v>2452</v>
      </c>
      <c r="M2453">
        <f>IFERROR(IF(AND(402&lt;=VALUE(RIGHT(男子登録情報!$F2453,4)),競技会情報!$E$3*100+競技会情報!$G$3&gt;=VALUE(RIGHT(男子登録情報!$F2453,4))),VALUE(男子登録情報!$G2453)+1,VALUE(男子登録情報!$G2453)),"")</f>
        <v>18</v>
      </c>
      <c r="N2453" t="str">
        <f>IF($K2453="","",IF(男子登録情報!$H2453="北海道",男子登録情報!$H2453,LEFT(男子登録情報!$H2453,LEN(男子登録情報!$H2453)-1)))</f>
        <v>大阪</v>
      </c>
      <c r="O2453" t="str">
        <f>IF($K2453="","",IF(LEN($N2453)=2,LEFT($N2453,1)&amp;"　"&amp;RIGHT($N2453,1)&amp;"・"&amp;男子登録情報!$I2453,$N2453&amp;"・"&amp;男子登録情報!$I2453))</f>
        <v>大　阪・泉北</v>
      </c>
    </row>
    <row r="2454" spans="1:15" x14ac:dyDescent="0.55000000000000004">
      <c r="A2454">
        <f>IF($K2454="","",100000000+男子登録情報!$C2454)</f>
        <v>100002453</v>
      </c>
      <c r="B2454" t="str">
        <f>IF($K2454="","",男子登録情報!$D2454&amp;" ("&amp;男子登録情報!$K2454&amp;")")</f>
        <v>藤岡　聡太 (1)</v>
      </c>
      <c r="C2454" t="str">
        <f>IF($K2454="","",男子登録情報!$E2454)</f>
        <v>ﾌｼﾞｵｶ ｿｳﾀ</v>
      </c>
      <c r="D2454" t="str">
        <f>IF($K2454="","",男子登録情報!$O2454&amp;" "&amp;男子登録情報!$N2454&amp;" ("&amp;LEFT(男子登録情報!$F2454,2)&amp;")")</f>
        <v>Sota FUJIOKA (02)</v>
      </c>
      <c r="E2454" t="str">
        <f>IF($K2454="","",男子登録情報!$P2454)</f>
        <v>JPN</v>
      </c>
      <c r="F2454" t="str">
        <f t="shared" si="38"/>
        <v>1</v>
      </c>
      <c r="G2454">
        <f>IF($K2454="","",男子登録情報!$M2454)</f>
        <v>28</v>
      </c>
      <c r="H2454">
        <f>IF($K2454="","",男子登録情報!$A2454)</f>
        <v>492213</v>
      </c>
      <c r="K2454">
        <f>IF(男子登録情報!$C2454="","",男子登録情報!$C2454)</f>
        <v>2453</v>
      </c>
      <c r="M2454">
        <f>IFERROR(IF(AND(402&lt;=VALUE(RIGHT(男子登録情報!$F2454,4)),競技会情報!$E$3*100+競技会情報!$G$3&gt;=VALUE(RIGHT(男子登録情報!$F2454,4))),VALUE(男子登録情報!$G2454)+1,VALUE(男子登録情報!$G2454)),"")</f>
        <v>20</v>
      </c>
      <c r="N2454" t="str">
        <f>IF($K2454="","",IF(男子登録情報!$H2454="北海道",男子登録情報!$H2454,LEFT(男子登録情報!$H2454,LEN(男子登録情報!$H2454)-1)))</f>
        <v>兵庫</v>
      </c>
      <c r="O2454" t="str">
        <f>IF($K2454="","",IF(LEN($N2454)=2,LEFT($N2454,1)&amp;"　"&amp;RIGHT($N2454,1)&amp;"・"&amp;男子登録情報!$I2454,$N2454&amp;"・"&amp;男子登録情報!$I2454))</f>
        <v>兵　庫・舞子</v>
      </c>
    </row>
    <row r="2455" spans="1:15" x14ac:dyDescent="0.55000000000000004">
      <c r="A2455">
        <f>IF($K2455="","",100000000+男子登録情報!$C2455)</f>
        <v>100002454</v>
      </c>
      <c r="B2455" t="str">
        <f>IF($K2455="","",男子登録情報!$D2455&amp;" ("&amp;男子登録情報!$K2455&amp;")")</f>
        <v>春名　友貴 (1)</v>
      </c>
      <c r="C2455" t="str">
        <f>IF($K2455="","",男子登録情報!$E2455)</f>
        <v>ﾊﾙﾅ ﾄﾓｷ</v>
      </c>
      <c r="D2455" t="str">
        <f>IF($K2455="","",男子登録情報!$O2455&amp;" "&amp;男子登録情報!$N2455&amp;" ("&amp;LEFT(男子登録情報!$F2455,2)&amp;")")</f>
        <v>Tomoki HARUNA (03)</v>
      </c>
      <c r="E2455" t="str">
        <f>IF($K2455="","",男子登録情報!$P2455)</f>
        <v>JPN</v>
      </c>
      <c r="F2455" t="str">
        <f t="shared" si="38"/>
        <v>1</v>
      </c>
      <c r="G2455">
        <f>IF($K2455="","",男子登録情報!$M2455)</f>
        <v>28</v>
      </c>
      <c r="H2455">
        <f>IF($K2455="","",男子登録情報!$A2455)</f>
        <v>492213</v>
      </c>
      <c r="K2455">
        <f>IF(男子登録情報!$C2455="","",男子登録情報!$C2455)</f>
        <v>2454</v>
      </c>
      <c r="M2455">
        <f>IFERROR(IF(AND(402&lt;=VALUE(RIGHT(男子登録情報!$F2455,4)),競技会情報!$E$3*100+競技会情報!$G$3&gt;=VALUE(RIGHT(男子登録情報!$F2455,4))),VALUE(男子登録情報!$G2455)+1,VALUE(男子登録情報!$G2455)),"")</f>
        <v>19</v>
      </c>
      <c r="N2455" t="str">
        <f>IF($K2455="","",IF(男子登録情報!$H2455="北海道",男子登録情報!$H2455,LEFT(男子登録情報!$H2455,LEN(男子登録情報!$H2455)-1)))</f>
        <v>兵庫</v>
      </c>
      <c r="O2455" t="str">
        <f>IF($K2455="","",IF(LEN($N2455)=2,LEFT($N2455,1)&amp;"　"&amp;RIGHT($N2455,1)&amp;"・"&amp;男子登録情報!$I2455,$N2455&amp;"・"&amp;男子登録情報!$I2455))</f>
        <v>兵　庫・加古川北</v>
      </c>
    </row>
    <row r="2456" spans="1:15" x14ac:dyDescent="0.55000000000000004">
      <c r="A2456">
        <f>IF($K2456="","",100000000+男子登録情報!$C2456)</f>
        <v>100002455</v>
      </c>
      <c r="B2456" t="str">
        <f>IF($K2456="","",男子登録情報!$D2456&amp;" ("&amp;男子登録情報!$K2456&amp;")")</f>
        <v>古谷　将大 (1)</v>
      </c>
      <c r="C2456" t="str">
        <f>IF($K2456="","",男子登録情報!$E2456)</f>
        <v>ﾌﾙﾔ ｼｮｳﾀﾞｲ</v>
      </c>
      <c r="D2456" t="str">
        <f>IF($K2456="","",男子登録情報!$O2456&amp;" "&amp;男子登録情報!$N2456&amp;" ("&amp;LEFT(男子登録情報!$F2456,2)&amp;")")</f>
        <v>Syodai FURUYA (03)</v>
      </c>
      <c r="E2456" t="str">
        <f>IF($K2456="","",男子登録情報!$P2456)</f>
        <v>JPN</v>
      </c>
      <c r="F2456" t="str">
        <f t="shared" si="38"/>
        <v>1</v>
      </c>
      <c r="G2456">
        <f>IF($K2456="","",男子登録情報!$M2456)</f>
        <v>27</v>
      </c>
      <c r="H2456">
        <f>IF($K2456="","",男子登録情報!$A2456)</f>
        <v>492213</v>
      </c>
      <c r="K2456">
        <f>IF(男子登録情報!$C2456="","",男子登録情報!$C2456)</f>
        <v>2455</v>
      </c>
      <c r="M2456">
        <f>IFERROR(IF(AND(402&lt;=VALUE(RIGHT(男子登録情報!$F2456,4)),競技会情報!$E$3*100+競技会情報!$G$3&gt;=VALUE(RIGHT(男子登録情報!$F2456,4))),VALUE(男子登録情報!$G2456)+1,VALUE(男子登録情報!$G2456)),"")</f>
        <v>19</v>
      </c>
      <c r="N2456" t="str">
        <f>IF($K2456="","",IF(男子登録情報!$H2456="北海道",男子登録情報!$H2456,LEFT(男子登録情報!$H2456,LEN(男子登録情報!$H2456)-1)))</f>
        <v>大阪</v>
      </c>
      <c r="O2456" t="str">
        <f>IF($K2456="","",IF(LEN($N2456)=2,LEFT($N2456,1)&amp;"　"&amp;RIGHT($N2456,1)&amp;"・"&amp;男子登録情報!$I2456,$N2456&amp;"・"&amp;男子登録情報!$I2456))</f>
        <v>大　阪・大阪体育大学浪商</v>
      </c>
    </row>
    <row r="2457" spans="1:15" x14ac:dyDescent="0.55000000000000004">
      <c r="A2457">
        <f>IF($K2457="","",100000000+男子登録情報!$C2457)</f>
        <v>100002456</v>
      </c>
      <c r="B2457" t="str">
        <f>IF($K2457="","",男子登録情報!$D2457&amp;" ("&amp;男子登録情報!$K2457&amp;")")</f>
        <v>米川　拓摩 (4)</v>
      </c>
      <c r="C2457" t="str">
        <f>IF($K2457="","",男子登録情報!$E2457)</f>
        <v>ﾖﾈｶﾜ ﾀｸﾏ</v>
      </c>
      <c r="D2457" t="str">
        <f>IF($K2457="","",男子登録情報!$O2457&amp;" "&amp;男子登録情報!$N2457&amp;" ("&amp;LEFT(男子登録情報!$F2457,2)&amp;")")</f>
        <v>Takuma YONEKAWA (00)</v>
      </c>
      <c r="E2457" t="str">
        <f>IF($K2457="","",男子登録情報!$P2457)</f>
        <v>JPN</v>
      </c>
      <c r="F2457" t="str">
        <f t="shared" si="38"/>
        <v>1</v>
      </c>
      <c r="G2457">
        <f>IF($K2457="","",男子登録情報!$M2457)</f>
        <v>24</v>
      </c>
      <c r="H2457">
        <f>IF($K2457="","",男子登録情報!$A2457)</f>
        <v>492213</v>
      </c>
      <c r="K2457">
        <f>IF(男子登録情報!$C2457="","",男子登録情報!$C2457)</f>
        <v>2456</v>
      </c>
      <c r="M2457">
        <f>IFERROR(IF(AND(402&lt;=VALUE(RIGHT(男子登録情報!$F2457,4)),競技会情報!$E$3*100+競技会情報!$G$3&gt;=VALUE(RIGHT(男子登録情報!$F2457,4))),VALUE(男子登録情報!$G2457)+1,VALUE(男子登録情報!$G2457)),"")</f>
        <v>22</v>
      </c>
      <c r="N2457" t="str">
        <f>IF($K2457="","",IF(男子登録情報!$H2457="北海道",男子登録情報!$H2457,LEFT(男子登録情報!$H2457,LEN(男子登録情報!$H2457)-1)))</f>
        <v>三重</v>
      </c>
      <c r="O2457" t="str">
        <f>IF($K2457="","",IF(LEN($N2457)=2,LEFT($N2457,1)&amp;"　"&amp;RIGHT($N2457,1)&amp;"・"&amp;男子登録情報!$I2457,$N2457&amp;"・"&amp;男子登録情報!$I2457))</f>
        <v>三　重・神戸</v>
      </c>
    </row>
    <row r="2458" spans="1:15" x14ac:dyDescent="0.55000000000000004">
      <c r="A2458">
        <f>IF($K2458="","",100000000+男子登録情報!$C2458)</f>
        <v>100002457</v>
      </c>
      <c r="B2458" t="str">
        <f>IF($K2458="","",男子登録情報!$D2458&amp;" ("&amp;男子登録情報!$K2458&amp;")")</f>
        <v>宮川　寛太郎 (4)</v>
      </c>
      <c r="C2458" t="str">
        <f>IF($K2458="","",男子登録情報!$E2458)</f>
        <v>ﾐﾔｶﾞﾜ ｶﾝﾀﾛｳ</v>
      </c>
      <c r="D2458" t="str">
        <f>IF($K2458="","",男子登録情報!$O2458&amp;" "&amp;男子登録情報!$N2458&amp;" ("&amp;LEFT(男子登録情報!$F2458,2)&amp;")")</f>
        <v>Kantaro MIYAGAWA (00)</v>
      </c>
      <c r="E2458" t="str">
        <f>IF($K2458="","",男子登録情報!$P2458)</f>
        <v>JPN</v>
      </c>
      <c r="F2458" t="str">
        <f t="shared" si="38"/>
        <v>1</v>
      </c>
      <c r="G2458">
        <f>IF($K2458="","",男子登録情報!$M2458)</f>
        <v>27</v>
      </c>
      <c r="H2458">
        <f>IF($K2458="","",男子登録情報!$A2458)</f>
        <v>492213</v>
      </c>
      <c r="K2458">
        <f>IF(男子登録情報!$C2458="","",男子登録情報!$C2458)</f>
        <v>2457</v>
      </c>
      <c r="M2458">
        <f>IFERROR(IF(AND(402&lt;=VALUE(RIGHT(男子登録情報!$F2458,4)),競技会情報!$E$3*100+競技会情報!$G$3&gt;=VALUE(RIGHT(男子登録情報!$F2458,4))),VALUE(男子登録情報!$G2458)+1,VALUE(男子登録情報!$G2458)),"")</f>
        <v>21</v>
      </c>
      <c r="N2458" t="str">
        <f>IF($K2458="","",IF(男子登録情報!$H2458="北海道",男子登録情報!$H2458,LEFT(男子登録情報!$H2458,LEN(男子登録情報!$H2458)-1)))</f>
        <v>大阪</v>
      </c>
      <c r="O2458" t="str">
        <f>IF($K2458="","",IF(LEN($N2458)=2,LEFT($N2458,1)&amp;"　"&amp;RIGHT($N2458,1)&amp;"・"&amp;男子登録情報!$I2458,$N2458&amp;"・"&amp;男子登録情報!$I2458))</f>
        <v>大　阪・大塚</v>
      </c>
    </row>
    <row r="2459" spans="1:15" x14ac:dyDescent="0.55000000000000004">
      <c r="A2459">
        <f>IF($K2459="","",100000000+男子登録情報!$C2459)</f>
        <v>100002458</v>
      </c>
      <c r="B2459" t="str">
        <f>IF($K2459="","",男子登録情報!$D2459&amp;" ("&amp;男子登録情報!$K2459&amp;")")</f>
        <v>大坪　一生 (1)</v>
      </c>
      <c r="C2459" t="str">
        <f>IF($K2459="","",男子登録情報!$E2459)</f>
        <v>ｵｵﾂﾎﾞ ｲｯｾｲ</v>
      </c>
      <c r="D2459" t="str">
        <f>IF($K2459="","",男子登録情報!$O2459&amp;" "&amp;男子登録情報!$N2459&amp;" ("&amp;LEFT(男子登録情報!$F2459,2)&amp;")")</f>
        <v>Issei OTSUBO (03)</v>
      </c>
      <c r="E2459" t="str">
        <f>IF($K2459="","",男子登録情報!$P2459)</f>
        <v>JPN</v>
      </c>
      <c r="F2459" t="str">
        <f t="shared" si="38"/>
        <v>1</v>
      </c>
      <c r="G2459">
        <f>IF($K2459="","",男子登録情報!$M2459)</f>
        <v>28</v>
      </c>
      <c r="H2459">
        <f>IF($K2459="","",男子登録情報!$A2459)</f>
        <v>492213</v>
      </c>
      <c r="K2459">
        <f>IF(男子登録情報!$C2459="","",男子登録情報!$C2459)</f>
        <v>2458</v>
      </c>
      <c r="M2459">
        <f>IFERROR(IF(AND(402&lt;=VALUE(RIGHT(男子登録情報!$F2459,4)),競技会情報!$E$3*100+競技会情報!$G$3&gt;=VALUE(RIGHT(男子登録情報!$F2459,4))),VALUE(男子登録情報!$G2459)+1,VALUE(男子登録情報!$G2459)),"")</f>
        <v>19</v>
      </c>
      <c r="N2459" t="str">
        <f>IF($K2459="","",IF(男子登録情報!$H2459="北海道",男子登録情報!$H2459,LEFT(男子登録情報!$H2459,LEN(男子登録情報!$H2459)-1)))</f>
        <v>兵庫</v>
      </c>
      <c r="O2459" t="str">
        <f>IF($K2459="","",IF(LEN($N2459)=2,LEFT($N2459,1)&amp;"　"&amp;RIGHT($N2459,1)&amp;"・"&amp;男子登録情報!$I2459,$N2459&amp;"・"&amp;男子登録情報!$I2459))</f>
        <v>兵　庫・明石</v>
      </c>
    </row>
    <row r="2460" spans="1:15" x14ac:dyDescent="0.55000000000000004">
      <c r="A2460">
        <f>IF($K2460="","",100000000+男子登録情報!$C2460)</f>
        <v>100002459</v>
      </c>
      <c r="B2460" t="str">
        <f>IF($K2460="","",男子登録情報!$D2460&amp;" ("&amp;男子登録情報!$K2460&amp;")")</f>
        <v>萩　大輔 (1)</v>
      </c>
      <c r="C2460" t="str">
        <f>IF($K2460="","",男子登録情報!$E2460)</f>
        <v>ﾊｷﾞ ﾀﾞｲｽｹ</v>
      </c>
      <c r="D2460" t="str">
        <f>IF($K2460="","",男子登録情報!$O2460&amp;" "&amp;男子登録情報!$N2460&amp;" ("&amp;LEFT(男子登録情報!$F2460,2)&amp;")")</f>
        <v>Daisuke HAGI (03)</v>
      </c>
      <c r="E2460" t="str">
        <f>IF($K2460="","",男子登録情報!$P2460)</f>
        <v>JPN</v>
      </c>
      <c r="F2460" t="str">
        <f t="shared" si="38"/>
        <v>1</v>
      </c>
      <c r="G2460">
        <f>IF($K2460="","",男子登録情報!$M2460)</f>
        <v>29</v>
      </c>
      <c r="H2460">
        <f>IF($K2460="","",男子登録情報!$A2460)</f>
        <v>492249</v>
      </c>
      <c r="K2460">
        <f>IF(男子登録情報!$C2460="","",男子登録情報!$C2460)</f>
        <v>2459</v>
      </c>
      <c r="M2460">
        <f>IFERROR(IF(AND(402&lt;=VALUE(RIGHT(男子登録情報!$F2460,4)),競技会情報!$E$3*100+競技会情報!$G$3&gt;=VALUE(RIGHT(男子登録情報!$F2460,4))),VALUE(男子登録情報!$G2460)+1,VALUE(男子登録情報!$G2460)),"")</f>
        <v>19</v>
      </c>
      <c r="N2460" t="str">
        <f>IF($K2460="","",IF(男子登録情報!$H2460="北海道",男子登録情報!$H2460,LEFT(男子登録情報!$H2460,LEN(男子登録情報!$H2460)-1)))</f>
        <v>三重</v>
      </c>
      <c r="O2460" t="str">
        <f>IF($K2460="","",IF(LEN($N2460)=2,LEFT($N2460,1)&amp;"　"&amp;RIGHT($N2460,1)&amp;"・"&amp;男子登録情報!$I2460,$N2460&amp;"・"&amp;男子登録情報!$I2460))</f>
        <v>三　重・海星</v>
      </c>
    </row>
    <row r="2461" spans="1:15" x14ac:dyDescent="0.55000000000000004">
      <c r="A2461">
        <f>IF($K2461="","",100000000+男子登録情報!$C2461)</f>
        <v>100002460</v>
      </c>
      <c r="B2461" t="str">
        <f>IF($K2461="","",男子登録情報!$D2461&amp;" ("&amp;男子登録情報!$K2461&amp;")")</f>
        <v>甲斐　悠 (2)</v>
      </c>
      <c r="C2461" t="str">
        <f>IF($K2461="","",男子登録情報!$E2461)</f>
        <v>ｶｲ ﾊﾙｶ</v>
      </c>
      <c r="D2461" t="str">
        <f>IF($K2461="","",男子登録情報!$O2461&amp;" "&amp;男子登録情報!$N2461&amp;" ("&amp;LEFT(男子登録情報!$F2461,2)&amp;")")</f>
        <v>Haruka KAI (02)</v>
      </c>
      <c r="E2461" t="str">
        <f>IF($K2461="","",男子登録情報!$P2461)</f>
        <v>JPN</v>
      </c>
      <c r="F2461" t="str">
        <f t="shared" si="38"/>
        <v>1</v>
      </c>
      <c r="G2461">
        <f>IF($K2461="","",男子登録情報!$M2461)</f>
        <v>27</v>
      </c>
      <c r="H2461">
        <f>IF($K2461="","",男子登録情報!$A2461)</f>
        <v>492216</v>
      </c>
      <c r="K2461">
        <f>IF(男子登録情報!$C2461="","",男子登録情報!$C2461)</f>
        <v>2460</v>
      </c>
      <c r="M2461">
        <f>IFERROR(IF(AND(402&lt;=VALUE(RIGHT(男子登録情報!$F2461,4)),競技会情報!$E$3*100+競技会情報!$G$3&gt;=VALUE(RIGHT(男子登録情報!$F2461,4))),VALUE(男子登録情報!$G2461)+1,VALUE(男子登録情報!$G2461)),"")</f>
        <v>20</v>
      </c>
      <c r="N2461" t="str">
        <f>IF($K2461="","",IF(男子登録情報!$H2461="北海道",男子登録情報!$H2461,LEFT(男子登録情報!$H2461,LEN(男子登録情報!$H2461)-1)))</f>
        <v>大阪</v>
      </c>
      <c r="O2461" t="str">
        <f>IF($K2461="","",IF(LEN($N2461)=2,LEFT($N2461,1)&amp;"　"&amp;RIGHT($N2461,1)&amp;"・"&amp;男子登録情報!$I2461,$N2461&amp;"・"&amp;男子登録情報!$I2461))</f>
        <v>大　阪・大阪府立金岡</v>
      </c>
    </row>
    <row r="2462" spans="1:15" x14ac:dyDescent="0.55000000000000004">
      <c r="A2462">
        <f>IF($K2462="","",100000000+男子登録情報!$C2462)</f>
        <v>100002461</v>
      </c>
      <c r="B2462" t="str">
        <f>IF($K2462="","",男子登録情報!$D2462&amp;" ("&amp;男子登録情報!$K2462&amp;")")</f>
        <v>中川　洸希 (1)</v>
      </c>
      <c r="C2462" t="str">
        <f>IF($K2462="","",男子登録情報!$E2462)</f>
        <v>ﾅｶｶﾞﾜ ｺｳｷ</v>
      </c>
      <c r="D2462" t="str">
        <f>IF($K2462="","",男子登録情報!$O2462&amp;" "&amp;男子登録情報!$N2462&amp;" ("&amp;LEFT(男子登録情報!$F2462,2)&amp;")")</f>
        <v>Koki NAKAGAWA (03)</v>
      </c>
      <c r="E2462" t="str">
        <f>IF($K2462="","",男子登録情報!$P2462)</f>
        <v>JPN</v>
      </c>
      <c r="F2462" t="str">
        <f t="shared" si="38"/>
        <v>1</v>
      </c>
      <c r="G2462">
        <f>IF($K2462="","",男子登録情報!$M2462)</f>
        <v>28</v>
      </c>
      <c r="H2462">
        <f>IF($K2462="","",男子登録情報!$A2462)</f>
        <v>492221</v>
      </c>
      <c r="K2462">
        <f>IF(男子登録情報!$C2462="","",男子登録情報!$C2462)</f>
        <v>2461</v>
      </c>
      <c r="M2462">
        <f>IFERROR(IF(AND(402&lt;=VALUE(RIGHT(男子登録情報!$F2462,4)),競技会情報!$E$3*100+競技会情報!$G$3&gt;=VALUE(RIGHT(男子登録情報!$F2462,4))),VALUE(男子登録情報!$G2462)+1,VALUE(男子登録情報!$G2462)),"")</f>
        <v>19</v>
      </c>
      <c r="N2462" t="str">
        <f>IF($K2462="","",IF(男子登録情報!$H2462="北海道",男子登録情報!$H2462,LEFT(男子登録情報!$H2462,LEN(男子登録情報!$H2462)-1)))</f>
        <v>兵庫</v>
      </c>
      <c r="O2462" t="str">
        <f>IF($K2462="","",IF(LEN($N2462)=2,LEFT($N2462,1)&amp;"　"&amp;RIGHT($N2462,1)&amp;"・"&amp;男子登録情報!$I2462,$N2462&amp;"・"&amp;男子登録情報!$I2462))</f>
        <v>兵　庫・近畿大学付属豊岡</v>
      </c>
    </row>
    <row r="2463" spans="1:15" x14ac:dyDescent="0.55000000000000004">
      <c r="A2463">
        <f>IF($K2463="","",100000000+男子登録情報!$C2463)</f>
        <v>100002462</v>
      </c>
      <c r="B2463" t="str">
        <f>IF($K2463="","",男子登録情報!$D2463&amp;" ("&amp;男子登録情報!$K2463&amp;")")</f>
        <v>寺村　滉平 (1)</v>
      </c>
      <c r="C2463" t="str">
        <f>IF($K2463="","",男子登録情報!$E2463)</f>
        <v>ﾃﾗﾑﾗ ｺｳﾍｲ</v>
      </c>
      <c r="D2463" t="str">
        <f>IF($K2463="","",男子登録情報!$O2463&amp;" "&amp;男子登録情報!$N2463&amp;" ("&amp;LEFT(男子登録情報!$F2463,2)&amp;")")</f>
        <v>Kohei TERAMURA (01)</v>
      </c>
      <c r="E2463" t="str">
        <f>IF($K2463="","",男子登録情報!$P2463)</f>
        <v>JPN</v>
      </c>
      <c r="F2463" t="str">
        <f t="shared" si="38"/>
        <v>1</v>
      </c>
      <c r="G2463">
        <f>IF($K2463="","",男子登録情報!$M2463)</f>
        <v>25</v>
      </c>
      <c r="H2463">
        <f>IF($K2463="","",男子登録情報!$A2463)</f>
        <v>492189</v>
      </c>
      <c r="K2463">
        <f>IF(男子登録情報!$C2463="","",男子登録情報!$C2463)</f>
        <v>2462</v>
      </c>
      <c r="M2463">
        <f>IFERROR(IF(AND(402&lt;=VALUE(RIGHT(男子登録情報!$F2463,4)),競技会情報!$E$3*100+競技会情報!$G$3&gt;=VALUE(RIGHT(男子登録情報!$F2463,4))),VALUE(男子登録情報!$G2463)+1,VALUE(男子登録情報!$G2463)),"")</f>
        <v>21</v>
      </c>
      <c r="N2463" t="str">
        <f>IF($K2463="","",IF(男子登録情報!$H2463="北海道",男子登録情報!$H2463,LEFT(男子登録情報!$H2463,LEN(男子登録情報!$H2463)-1)))</f>
        <v>京都</v>
      </c>
      <c r="O2463" t="str">
        <f>IF($K2463="","",IF(LEN($N2463)=2,LEFT($N2463,1)&amp;"　"&amp;RIGHT($N2463,1)&amp;"・"&amp;男子登録情報!$I2463,$N2463&amp;"・"&amp;男子登録情報!$I2463))</f>
        <v>京　都・京都文教</v>
      </c>
    </row>
    <row r="2464" spans="1:15" x14ac:dyDescent="0.55000000000000004">
      <c r="A2464">
        <f>IF($K2464="","",100000000+男子登録情報!$C2464)</f>
        <v>100002463</v>
      </c>
      <c r="B2464" t="str">
        <f>IF($K2464="","",男子登録情報!$D2464&amp;" ("&amp;男子登録情報!$K2464&amp;")")</f>
        <v>中谷　優斗 (1)</v>
      </c>
      <c r="C2464" t="str">
        <f>IF($K2464="","",男子登録情報!$E2464)</f>
        <v>ﾅｶﾀﾆ ﾕｳﾄ</v>
      </c>
      <c r="D2464" t="str">
        <f>IF($K2464="","",男子登録情報!$O2464&amp;" "&amp;男子登録情報!$N2464&amp;" ("&amp;LEFT(男子登録情報!$F2464,2)&amp;")")</f>
        <v>Yuto NAKATANI (04)</v>
      </c>
      <c r="E2464" t="str">
        <f>IF($K2464="","",男子登録情報!$P2464)</f>
        <v>JPN</v>
      </c>
      <c r="F2464" t="str">
        <f t="shared" si="38"/>
        <v>1</v>
      </c>
      <c r="G2464">
        <f>IF($K2464="","",男子登録情報!$M2464)</f>
        <v>29</v>
      </c>
      <c r="H2464">
        <f>IF($K2464="","",男子登録情報!$A2464)</f>
        <v>492189</v>
      </c>
      <c r="K2464">
        <f>IF(男子登録情報!$C2464="","",男子登録情報!$C2464)</f>
        <v>2463</v>
      </c>
      <c r="M2464">
        <f>IFERROR(IF(AND(402&lt;=VALUE(RIGHT(男子登録情報!$F2464,4)),競技会情報!$E$3*100+競技会情報!$G$3&gt;=VALUE(RIGHT(男子登録情報!$F2464,4))),VALUE(男子登録情報!$G2464)+1,VALUE(男子登録情報!$G2464)),"")</f>
        <v>18</v>
      </c>
      <c r="N2464" t="str">
        <f>IF($K2464="","",IF(男子登録情報!$H2464="北海道",男子登録情報!$H2464,LEFT(男子登録情報!$H2464,LEN(男子登録情報!$H2464)-1)))</f>
        <v>奈良</v>
      </c>
      <c r="O2464" t="str">
        <f>IF($K2464="","",IF(LEN($N2464)=2,LEFT($N2464,1)&amp;"　"&amp;RIGHT($N2464,1)&amp;"・"&amp;男子登録情報!$I2464,$N2464&amp;"・"&amp;男子登録情報!$I2464))</f>
        <v>奈　良・奈良大学付属</v>
      </c>
    </row>
    <row r="2465" spans="1:15" x14ac:dyDescent="0.55000000000000004">
      <c r="A2465">
        <f>IF($K2465="","",100000000+男子登録情報!$C2465)</f>
        <v>100002464</v>
      </c>
      <c r="B2465" t="str">
        <f>IF($K2465="","",男子登録情報!$D2465&amp;" ("&amp;男子登録情報!$K2465&amp;")")</f>
        <v>山本　浩平 (1)</v>
      </c>
      <c r="C2465" t="str">
        <f>IF($K2465="","",男子登録情報!$E2465)</f>
        <v>ﾔﾏﾓﾄ ｺﾍｲ</v>
      </c>
      <c r="D2465" t="str">
        <f>IF($K2465="","",男子登録情報!$O2465&amp;" "&amp;男子登録情報!$N2465&amp;" ("&amp;LEFT(男子登録情報!$F2465,2)&amp;")")</f>
        <v>Kohei YAMAMOTO (03)</v>
      </c>
      <c r="E2465" t="str">
        <f>IF($K2465="","",男子登録情報!$P2465)</f>
        <v>JPN</v>
      </c>
      <c r="F2465" t="str">
        <f t="shared" si="38"/>
        <v>1</v>
      </c>
      <c r="G2465">
        <f>IF($K2465="","",男子登録情報!$M2465)</f>
        <v>35</v>
      </c>
      <c r="H2465">
        <f>IF($K2465="","",男子登録情報!$A2465)</f>
        <v>492189</v>
      </c>
      <c r="K2465">
        <f>IF(男子登録情報!$C2465="","",男子登録情報!$C2465)</f>
        <v>2464</v>
      </c>
      <c r="M2465">
        <f>IFERROR(IF(AND(402&lt;=VALUE(RIGHT(男子登録情報!$F2465,4)),競技会情報!$E$3*100+競技会情報!$G$3&gt;=VALUE(RIGHT(男子登録情報!$F2465,4))),VALUE(男子登録情報!$G2465)+1,VALUE(男子登録情報!$G2465)),"")</f>
        <v>19</v>
      </c>
      <c r="N2465" t="str">
        <f>IF($K2465="","",IF(男子登録情報!$H2465="北海道",男子登録情報!$H2465,LEFT(男子登録情報!$H2465,LEN(男子登録情報!$H2465)-1)))</f>
        <v>山口</v>
      </c>
      <c r="O2465" t="str">
        <f>IF($K2465="","",IF(LEN($N2465)=2,LEFT($N2465,1)&amp;"　"&amp;RIGHT($N2465,1)&amp;"・"&amp;男子登録情報!$I2465,$N2465&amp;"・"&amp;男子登録情報!$I2465))</f>
        <v>山　口・宇部鴻場</v>
      </c>
    </row>
    <row r="2466" spans="1:15" x14ac:dyDescent="0.55000000000000004">
      <c r="A2466">
        <f>IF($K2466="","",100000000+男子登録情報!$C2466)</f>
        <v>100002465</v>
      </c>
      <c r="B2466" t="str">
        <f>IF($K2466="","",男子登録情報!$D2466&amp;" ("&amp;男子登録情報!$K2466&amp;")")</f>
        <v>久良木　大地 (1)</v>
      </c>
      <c r="C2466" t="str">
        <f>IF($K2466="","",男子登録情報!$E2466)</f>
        <v>ｷｭｳﾗｷﾞ ﾀﾞｲﾁ</v>
      </c>
      <c r="D2466" t="str">
        <f>IF($K2466="","",男子登録情報!$O2466&amp;" "&amp;男子登録情報!$N2466&amp;" ("&amp;LEFT(男子登録情報!$F2466,2)&amp;")")</f>
        <v>Daichi KYURAGI (02)</v>
      </c>
      <c r="E2466" t="str">
        <f>IF($K2466="","",男子登録情報!$P2466)</f>
        <v>JPN</v>
      </c>
      <c r="F2466" t="str">
        <f t="shared" si="38"/>
        <v>1</v>
      </c>
      <c r="G2466">
        <f>IF($K2466="","",男子登録情報!$M2466)</f>
        <v>27</v>
      </c>
      <c r="H2466">
        <f>IF($K2466="","",男子登録情報!$A2466)</f>
        <v>490051</v>
      </c>
      <c r="K2466">
        <f>IF(男子登録情報!$C2466="","",男子登録情報!$C2466)</f>
        <v>2465</v>
      </c>
      <c r="M2466">
        <f>IFERROR(IF(AND(402&lt;=VALUE(RIGHT(男子登録情報!$F2466,4)),競技会情報!$E$3*100+競技会情報!$G$3&gt;=VALUE(RIGHT(男子登録情報!$F2466,4))),VALUE(男子登録情報!$G2466)+1,VALUE(男子登録情報!$G2466)),"")</f>
        <v>20</v>
      </c>
      <c r="N2466" t="str">
        <f>IF($K2466="","",IF(男子登録情報!$H2466="北海道",男子登録情報!$H2466,LEFT(男子登録情報!$H2466,LEN(男子登録情報!$H2466)-1)))</f>
        <v>福岡</v>
      </c>
      <c r="O2466" t="str">
        <f>IF($K2466="","",IF(LEN($N2466)=2,LEFT($N2466,1)&amp;"　"&amp;RIGHT($N2466,1)&amp;"・"&amp;男子登録情報!$I2466,$N2466&amp;"・"&amp;男子登録情報!$I2466))</f>
        <v>福　岡・筑紫丘</v>
      </c>
    </row>
    <row r="2467" spans="1:15" x14ac:dyDescent="0.55000000000000004">
      <c r="A2467">
        <f>IF($K2467="","",100000000+男子登録情報!$C2467)</f>
        <v>100002466</v>
      </c>
      <c r="B2467" t="str">
        <f>IF($K2467="","",男子登録情報!$D2467&amp;" ("&amp;男子登録情報!$K2467&amp;")")</f>
        <v>宮成　輝一 (1)</v>
      </c>
      <c r="C2467" t="str">
        <f>IF($K2467="","",男子登録情報!$E2467)</f>
        <v>ﾐﾔﾅﾘ ｷｲﾁ</v>
      </c>
      <c r="D2467" t="str">
        <f>IF($K2467="","",男子登録情報!$O2467&amp;" "&amp;男子登録情報!$N2467&amp;" ("&amp;LEFT(男子登録情報!$F2467,2)&amp;")")</f>
        <v>Kiichi MIYANARI (03)</v>
      </c>
      <c r="E2467" t="str">
        <f>IF($K2467="","",男子登録情報!$P2467)</f>
        <v>JPN</v>
      </c>
      <c r="F2467" t="str">
        <f t="shared" si="38"/>
        <v>1</v>
      </c>
      <c r="G2467">
        <f>IF($K2467="","",男子登録情報!$M2467)</f>
        <v>27</v>
      </c>
      <c r="H2467">
        <f>IF($K2467="","",男子登録情報!$A2467)</f>
        <v>490051</v>
      </c>
      <c r="K2467">
        <f>IF(男子登録情報!$C2467="","",男子登録情報!$C2467)</f>
        <v>2466</v>
      </c>
      <c r="M2467">
        <f>IFERROR(IF(AND(402&lt;=VALUE(RIGHT(男子登録情報!$F2467,4)),競技会情報!$E$3*100+競技会情報!$G$3&gt;=VALUE(RIGHT(男子登録情報!$F2467,4))),VALUE(男子登録情報!$G2467)+1,VALUE(男子登録情報!$G2467)),"")</f>
        <v>18</v>
      </c>
      <c r="N2467" t="str">
        <f>IF($K2467="","",IF(男子登録情報!$H2467="北海道",男子登録情報!$H2467,LEFT(男子登録情報!$H2467,LEN(男子登録情報!$H2467)-1)))</f>
        <v>徳島</v>
      </c>
      <c r="O2467" t="str">
        <f>IF($K2467="","",IF(LEN($N2467)=2,LEFT($N2467,1)&amp;"　"&amp;RIGHT($N2467,1)&amp;"・"&amp;男子登録情報!$I2467,$N2467&amp;"・"&amp;男子登録情報!$I2467))</f>
        <v>徳　島・脇町</v>
      </c>
    </row>
    <row r="2468" spans="1:15" x14ac:dyDescent="0.55000000000000004">
      <c r="A2468">
        <f>IF($K2468="","",100000000+男子登録情報!$C2468)</f>
        <v>100002467</v>
      </c>
      <c r="B2468" t="str">
        <f>IF($K2468="","",男子登録情報!$D2468&amp;" ("&amp;男子登録情報!$K2468&amp;")")</f>
        <v>高橋　晴 (1)</v>
      </c>
      <c r="C2468" t="str">
        <f>IF($K2468="","",男子登録情報!$E2468)</f>
        <v>ﾀｶﾊｼ ﾊﾙ</v>
      </c>
      <c r="D2468" t="str">
        <f>IF($K2468="","",男子登録情報!$O2468&amp;" "&amp;男子登録情報!$N2468&amp;" ("&amp;LEFT(男子登録情報!$F2468,2)&amp;")")</f>
        <v>Haru TAKAHASHI (03)</v>
      </c>
      <c r="E2468" t="str">
        <f>IF($K2468="","",男子登録情報!$P2468)</f>
        <v>JPN</v>
      </c>
      <c r="F2468" t="str">
        <f t="shared" si="38"/>
        <v>1</v>
      </c>
      <c r="G2468">
        <f>IF($K2468="","",男子登録情報!$M2468)</f>
        <v>29</v>
      </c>
      <c r="H2468">
        <f>IF($K2468="","",男子登録情報!$A2468)</f>
        <v>490051</v>
      </c>
      <c r="K2468">
        <f>IF(男子登録情報!$C2468="","",男子登録情報!$C2468)</f>
        <v>2467</v>
      </c>
      <c r="M2468">
        <f>IFERROR(IF(AND(402&lt;=VALUE(RIGHT(男子登録情報!$F2468,4)),競技会情報!$E$3*100+競技会情報!$G$3&gt;=VALUE(RIGHT(男子登録情報!$F2468,4))),VALUE(男子登録情報!$G2468)+1,VALUE(男子登録情報!$G2468)),"")</f>
        <v>19</v>
      </c>
      <c r="N2468" t="str">
        <f>IF($K2468="","",IF(男子登録情報!$H2468="北海道",男子登録情報!$H2468,LEFT(男子登録情報!$H2468,LEN(男子登録情報!$H2468)-1)))</f>
        <v>奈良</v>
      </c>
      <c r="O2468" t="str">
        <f>IF($K2468="","",IF(LEN($N2468)=2,LEFT($N2468,1)&amp;"　"&amp;RIGHT($N2468,1)&amp;"・"&amp;男子登録情報!$I2468,$N2468&amp;"・"&amp;男子登録情報!$I2468))</f>
        <v>奈　良・奈良</v>
      </c>
    </row>
    <row r="2469" spans="1:15" x14ac:dyDescent="0.55000000000000004">
      <c r="A2469">
        <f>IF($K2469="","",100000000+男子登録情報!$C2469)</f>
        <v>100002468</v>
      </c>
      <c r="B2469" t="str">
        <f>IF($K2469="","",男子登録情報!$D2469&amp;" ("&amp;男子登録情報!$K2469&amp;")")</f>
        <v>杉浦　知寛 (1)</v>
      </c>
      <c r="C2469" t="str">
        <f>IF($K2469="","",男子登録情報!$E2469)</f>
        <v>ｽｷﾞｳﾗ ﾄﾓﾋﾛ</v>
      </c>
      <c r="D2469" t="str">
        <f>IF($K2469="","",男子登録情報!$O2469&amp;" "&amp;男子登録情報!$N2469&amp;" ("&amp;LEFT(男子登録情報!$F2469,2)&amp;")")</f>
        <v>Tomohiro SUGIURA (03)</v>
      </c>
      <c r="E2469" t="str">
        <f>IF($K2469="","",男子登録情報!$P2469)</f>
        <v>JPN</v>
      </c>
      <c r="F2469" t="str">
        <f t="shared" si="38"/>
        <v>1</v>
      </c>
      <c r="G2469">
        <f>IF($K2469="","",男子登録情報!$M2469)</f>
        <v>28</v>
      </c>
      <c r="H2469">
        <f>IF($K2469="","",男子登録情報!$A2469)</f>
        <v>490051</v>
      </c>
      <c r="K2469">
        <f>IF(男子登録情報!$C2469="","",男子登録情報!$C2469)</f>
        <v>2468</v>
      </c>
      <c r="M2469">
        <f>IFERROR(IF(AND(402&lt;=VALUE(RIGHT(男子登録情報!$F2469,4)),競技会情報!$E$3*100+競技会情報!$G$3&gt;=VALUE(RIGHT(男子登録情報!$F2469,4))),VALUE(男子登録情報!$G2469)+1,VALUE(男子登録情報!$G2469)),"")</f>
        <v>19</v>
      </c>
      <c r="N2469" t="str">
        <f>IF($K2469="","",IF(男子登録情報!$H2469="北海道",男子登録情報!$H2469,LEFT(男子登録情報!$H2469,LEN(男子登録情報!$H2469)-1)))</f>
        <v>兵庫</v>
      </c>
      <c r="O2469" t="str">
        <f>IF($K2469="","",IF(LEN($N2469)=2,LEFT($N2469,1)&amp;"　"&amp;RIGHT($N2469,1)&amp;"・"&amp;男子登録情報!$I2469,$N2469&amp;"・"&amp;男子登録情報!$I2469))</f>
        <v>兵　庫・神戸大学附属中等教育学校</v>
      </c>
    </row>
    <row r="2470" spans="1:15" x14ac:dyDescent="0.55000000000000004">
      <c r="A2470">
        <f>IF($K2470="","",100000000+男子登録情報!$C2470)</f>
        <v>100002469</v>
      </c>
      <c r="B2470" t="str">
        <f>IF($K2470="","",男子登録情報!$D2470&amp;" ("&amp;男子登録情報!$K2470&amp;")")</f>
        <v>国吉　遼河 (1)</v>
      </c>
      <c r="C2470" t="str">
        <f>IF($K2470="","",男子登録情報!$E2470)</f>
        <v>ｸﾆﾖｼ ﾘｮｳｶﾞ</v>
      </c>
      <c r="D2470" t="str">
        <f>IF($K2470="","",男子登録情報!$O2470&amp;" "&amp;男子登録情報!$N2470&amp;" ("&amp;LEFT(男子登録情報!$F2470,2)&amp;")")</f>
        <v>Ryoga KUNIYOSHI (03)</v>
      </c>
      <c r="E2470" t="str">
        <f>IF($K2470="","",男子登録情報!$P2470)</f>
        <v>JPN</v>
      </c>
      <c r="F2470" t="str">
        <f t="shared" si="38"/>
        <v>1</v>
      </c>
      <c r="G2470">
        <f>IF($K2470="","",男子登録情報!$M2470)</f>
        <v>27</v>
      </c>
      <c r="H2470">
        <f>IF($K2470="","",男子登録情報!$A2470)</f>
        <v>490051</v>
      </c>
      <c r="K2470">
        <f>IF(男子登録情報!$C2470="","",男子登録情報!$C2470)</f>
        <v>2469</v>
      </c>
      <c r="M2470">
        <f>IFERROR(IF(AND(402&lt;=VALUE(RIGHT(男子登録情報!$F2470,4)),競技会情報!$E$3*100+競技会情報!$G$3&gt;=VALUE(RIGHT(男子登録情報!$F2470,4))),VALUE(男子登録情報!$G2470)+1,VALUE(男子登録情報!$G2470)),"")</f>
        <v>19</v>
      </c>
      <c r="N2470" t="str">
        <f>IF($K2470="","",IF(男子登録情報!$H2470="北海道",男子登録情報!$H2470,LEFT(男子登録情報!$H2470,LEN(男子登録情報!$H2470)-1)))</f>
        <v>大阪</v>
      </c>
      <c r="O2470" t="str">
        <f>IF($K2470="","",IF(LEN($N2470)=2,LEFT($N2470,1)&amp;"　"&amp;RIGHT($N2470,1)&amp;"・"&amp;男子登録情報!$I2470,$N2470&amp;"・"&amp;男子登録情報!$I2470))</f>
        <v>大　阪・高津</v>
      </c>
    </row>
    <row r="2471" spans="1:15" x14ac:dyDescent="0.55000000000000004">
      <c r="A2471">
        <f>IF($K2471="","",100000000+男子登録情報!$C2471)</f>
        <v>100002470</v>
      </c>
      <c r="B2471" t="str">
        <f>IF($K2471="","",男子登録情報!$D2471&amp;" ("&amp;男子登録情報!$K2471&amp;")")</f>
        <v>中治　秀朗 (1)</v>
      </c>
      <c r="C2471" t="str">
        <f>IF($K2471="","",男子登録情報!$E2471)</f>
        <v>ﾅｶｼﾞ ﾋﾃﾞｱｷ</v>
      </c>
      <c r="D2471" t="str">
        <f>IF($K2471="","",男子登録情報!$O2471&amp;" "&amp;男子登録情報!$N2471&amp;" ("&amp;LEFT(男子登録情報!$F2471,2)&amp;")")</f>
        <v>Hideaki NAKAJI (03)</v>
      </c>
      <c r="E2471" t="str">
        <f>IF($K2471="","",男子登録情報!$P2471)</f>
        <v>JPN</v>
      </c>
      <c r="F2471" t="str">
        <f t="shared" si="38"/>
        <v>1</v>
      </c>
      <c r="G2471">
        <f>IF($K2471="","",男子登録情報!$M2471)</f>
        <v>28</v>
      </c>
      <c r="H2471">
        <f>IF($K2471="","",男子登録情報!$A2471)</f>
        <v>490051</v>
      </c>
      <c r="K2471">
        <f>IF(男子登録情報!$C2471="","",男子登録情報!$C2471)</f>
        <v>2470</v>
      </c>
      <c r="M2471">
        <f>IFERROR(IF(AND(402&lt;=VALUE(RIGHT(男子登録情報!$F2471,4)),競技会情報!$E$3*100+競技会情報!$G$3&gt;=VALUE(RIGHT(男子登録情報!$F2471,4))),VALUE(男子登録情報!$G2471)+1,VALUE(男子登録情報!$G2471)),"")</f>
        <v>19</v>
      </c>
      <c r="N2471" t="str">
        <f>IF($K2471="","",IF(男子登録情報!$H2471="北海道",男子登録情報!$H2471,LEFT(男子登録情報!$H2471,LEN(男子登録情報!$H2471)-1)))</f>
        <v>兵庫</v>
      </c>
      <c r="O2471" t="str">
        <f>IF($K2471="","",IF(LEN($N2471)=2,LEFT($N2471,1)&amp;"　"&amp;RIGHT($N2471,1)&amp;"・"&amp;男子登録情報!$I2471,$N2471&amp;"・"&amp;男子登録情報!$I2471))</f>
        <v>兵　庫・長田</v>
      </c>
    </row>
    <row r="2472" spans="1:15" x14ac:dyDescent="0.55000000000000004">
      <c r="A2472">
        <f>IF($K2472="","",100000000+男子登録情報!$C2472)</f>
        <v>100002471</v>
      </c>
      <c r="B2472" t="str">
        <f>IF($K2472="","",男子登録情報!$D2472&amp;" ("&amp;男子登録情報!$K2472&amp;")")</f>
        <v>貞好　亜星 (4)</v>
      </c>
      <c r="C2472" t="str">
        <f>IF($K2472="","",男子登録情報!$E2472)</f>
        <v>ｻﾀﾞﾖｼ ｱｾｲ</v>
      </c>
      <c r="D2472" t="str">
        <f>IF($K2472="","",男子登録情報!$O2472&amp;" "&amp;男子登録情報!$N2472&amp;" ("&amp;LEFT(男子登録情報!$F2472,2)&amp;")")</f>
        <v>Asei SADAYOSHI (00)</v>
      </c>
      <c r="E2472" t="str">
        <f>IF($K2472="","",男子登録情報!$P2472)</f>
        <v>JPN</v>
      </c>
      <c r="F2472" t="str">
        <f t="shared" si="38"/>
        <v>1</v>
      </c>
      <c r="G2472">
        <f>IF($K2472="","",男子登録情報!$M2472)</f>
        <v>28</v>
      </c>
      <c r="H2472">
        <f>IF($K2472="","",男子登録情報!$A2472)</f>
        <v>490051</v>
      </c>
      <c r="K2472">
        <f>IF(男子登録情報!$C2472="","",男子登録情報!$C2472)</f>
        <v>2471</v>
      </c>
      <c r="M2472">
        <f>IFERROR(IF(AND(402&lt;=VALUE(RIGHT(男子登録情報!$F2472,4)),競技会情報!$E$3*100+競技会情報!$G$3&gt;=VALUE(RIGHT(男子登録情報!$F2472,4))),VALUE(男子登録情報!$G2472)+1,VALUE(男子登録情報!$G2472)),"")</f>
        <v>22</v>
      </c>
      <c r="N2472" t="str">
        <f>IF($K2472="","",IF(男子登録情報!$H2472="北海道",男子登録情報!$H2472,LEFT(男子登録情報!$H2472,LEN(男子登録情報!$H2472)-1)))</f>
        <v>兵庫</v>
      </c>
      <c r="O2472" t="str">
        <f>IF($K2472="","",IF(LEN($N2472)=2,LEFT($N2472,1)&amp;"　"&amp;RIGHT($N2472,1)&amp;"・"&amp;男子登録情報!$I2472,$N2472&amp;"・"&amp;男子登録情報!$I2472))</f>
        <v>兵　庫・神戸</v>
      </c>
    </row>
    <row r="2473" spans="1:15" x14ac:dyDescent="0.55000000000000004">
      <c r="A2473">
        <f>IF($K2473="","",100000000+男子登録情報!$C2473)</f>
        <v>100002472</v>
      </c>
      <c r="B2473" t="str">
        <f>IF($K2473="","",男子登録情報!$D2473&amp;" ("&amp;男子登録情報!$K2473&amp;")")</f>
        <v>奥村　知央 (M2)</v>
      </c>
      <c r="C2473" t="str">
        <f>IF($K2473="","",男子登録情報!$E2473)</f>
        <v>ｵｸﾑﾗ ﾄﾓﾋｻ</v>
      </c>
      <c r="D2473" t="str">
        <f>IF($K2473="","",男子登録情報!$O2473&amp;" "&amp;男子登録情報!$N2473&amp;" ("&amp;LEFT(男子登録情報!$F2473,2)&amp;")")</f>
        <v>Tomohisa OKUMURA (98)</v>
      </c>
      <c r="E2473" t="str">
        <f>IF($K2473="","",男子登録情報!$P2473)</f>
        <v>JPN</v>
      </c>
      <c r="F2473" t="str">
        <f t="shared" si="38"/>
        <v>1</v>
      </c>
      <c r="G2473">
        <f>IF($K2473="","",男子登録情報!$M2473)</f>
        <v>26</v>
      </c>
      <c r="H2473">
        <f>IF($K2473="","",男子登録情報!$A2473)</f>
        <v>490051</v>
      </c>
      <c r="K2473">
        <f>IF(男子登録情報!$C2473="","",男子登録情報!$C2473)</f>
        <v>2472</v>
      </c>
      <c r="M2473">
        <f>IFERROR(IF(AND(402&lt;=VALUE(RIGHT(男子登録情報!$F2473,4)),競技会情報!$E$3*100+競技会情報!$G$3&gt;=VALUE(RIGHT(男子登録情報!$F2473,4))),VALUE(男子登録情報!$G2473)+1,VALUE(男子登録情報!$G2473)),"")</f>
        <v>24</v>
      </c>
      <c r="N2473" t="str">
        <f>IF($K2473="","",IF(男子登録情報!$H2473="北海道",男子登録情報!$H2473,LEFT(男子登録情報!$H2473,LEN(男子登録情報!$H2473)-1)))</f>
        <v>京都</v>
      </c>
      <c r="O2473" t="str">
        <f>IF($K2473="","",IF(LEN($N2473)=2,LEFT($N2473,1)&amp;"　"&amp;RIGHT($N2473,1)&amp;"・"&amp;男子登録情報!$I2473,$N2473&amp;"・"&amp;男子登録情報!$I2473))</f>
        <v>京　都・堀川</v>
      </c>
    </row>
    <row r="2474" spans="1:15" x14ac:dyDescent="0.55000000000000004">
      <c r="A2474">
        <f>IF($K2474="","",100000000+男子登録情報!$C2474)</f>
        <v>100002473</v>
      </c>
      <c r="B2474" t="str">
        <f>IF($K2474="","",男子登録情報!$D2474&amp;" ("&amp;男子登録情報!$K2474&amp;")")</f>
        <v>姫田　瑛斗 (1)</v>
      </c>
      <c r="C2474" t="str">
        <f>IF($K2474="","",男子登録情報!$E2474)</f>
        <v>ﾋﾒﾀﾞ ｴｲﾄ</v>
      </c>
      <c r="D2474" t="str">
        <f>IF($K2474="","",男子登録情報!$O2474&amp;" "&amp;男子登録情報!$N2474&amp;" ("&amp;LEFT(男子登録情報!$F2474,2)&amp;")")</f>
        <v>Eito HIMEDA (04)</v>
      </c>
      <c r="E2474" t="str">
        <f>IF($K2474="","",男子登録情報!$P2474)</f>
        <v>JPN</v>
      </c>
      <c r="F2474" t="str">
        <f t="shared" si="38"/>
        <v>1</v>
      </c>
      <c r="G2474">
        <f>IF($K2474="","",男子登録情報!$M2474)</f>
        <v>28</v>
      </c>
      <c r="H2474">
        <f>IF($K2474="","",男子登録情報!$A2474)</f>
        <v>492234</v>
      </c>
      <c r="K2474">
        <f>IF(男子登録情報!$C2474="","",男子登録情報!$C2474)</f>
        <v>2473</v>
      </c>
      <c r="M2474">
        <f>IFERROR(IF(AND(402&lt;=VALUE(RIGHT(男子登録情報!$F2474,4)),競技会情報!$E$3*100+競技会情報!$G$3&gt;=VALUE(RIGHT(男子登録情報!$F2474,4))),VALUE(男子登録情報!$G2474)+1,VALUE(男子登録情報!$G2474)),"")</f>
        <v>18</v>
      </c>
      <c r="N2474" t="str">
        <f>IF($K2474="","",IF(男子登録情報!$H2474="北海道",男子登録情報!$H2474,LEFT(男子登録情報!$H2474,LEN(男子登録情報!$H2474)-1)))</f>
        <v>徳島</v>
      </c>
      <c r="O2474" t="str">
        <f>IF($K2474="","",IF(LEN($N2474)=2,LEFT($N2474,1)&amp;"　"&amp;RIGHT($N2474,1)&amp;"・"&amp;男子登録情報!$I2474,$N2474&amp;"・"&amp;男子登録情報!$I2474))</f>
        <v>徳　島・鳴門</v>
      </c>
    </row>
    <row r="2475" spans="1:15" x14ac:dyDescent="0.55000000000000004">
      <c r="A2475">
        <f>IF($K2475="","",100000000+男子登録情報!$C2475)</f>
        <v>100002474</v>
      </c>
      <c r="B2475" t="str">
        <f>IF($K2475="","",男子登録情報!$D2475&amp;" ("&amp;男子登録情報!$K2475&amp;")")</f>
        <v>桝谷　佳生 (1)</v>
      </c>
      <c r="C2475" t="str">
        <f>IF($K2475="","",男子登録情報!$E2475)</f>
        <v>ﾏｽﾀﾆ ｶｲ</v>
      </c>
      <c r="D2475" t="str">
        <f>IF($K2475="","",男子登録情報!$O2475&amp;" "&amp;男子登録情報!$N2475&amp;" ("&amp;LEFT(男子登録情報!$F2475,2)&amp;")")</f>
        <v>Kai MASUTANI (03)</v>
      </c>
      <c r="E2475" t="str">
        <f>IF($K2475="","",男子登録情報!$P2475)</f>
        <v>JPN</v>
      </c>
      <c r="F2475" t="str">
        <f t="shared" si="38"/>
        <v>1</v>
      </c>
      <c r="G2475">
        <f>IF($K2475="","",男子登録情報!$M2475)</f>
        <v>28</v>
      </c>
      <c r="H2475">
        <f>IF($K2475="","",男子登録情報!$A2475)</f>
        <v>492237</v>
      </c>
      <c r="K2475">
        <f>IF(男子登録情報!$C2475="","",男子登録情報!$C2475)</f>
        <v>2474</v>
      </c>
      <c r="M2475">
        <f>IFERROR(IF(AND(402&lt;=VALUE(RIGHT(男子登録情報!$F2475,4)),競技会情報!$E$3*100+競技会情報!$G$3&gt;=VALUE(RIGHT(男子登録情報!$F2475,4))),VALUE(男子登録情報!$G2475)+1,VALUE(男子登録情報!$G2475)),"")</f>
        <v>19</v>
      </c>
      <c r="N2475" t="str">
        <f>IF($K2475="","",IF(男子登録情報!$H2475="北海道",男子登録情報!$H2475,LEFT(男子登録情報!$H2475,LEN(男子登録情報!$H2475)-1)))</f>
        <v>兵庫</v>
      </c>
      <c r="O2475" t="str">
        <f>IF($K2475="","",IF(LEN($N2475)=2,LEFT($N2475,1)&amp;"　"&amp;RIGHT($N2475,1)&amp;"・"&amp;男子登録情報!$I2475,$N2475&amp;"・"&amp;男子登録情報!$I2475))</f>
        <v>兵　庫・尼崎西</v>
      </c>
    </row>
    <row r="2476" spans="1:15" x14ac:dyDescent="0.55000000000000004">
      <c r="A2476">
        <f>IF($K2476="","",100000000+男子登録情報!$C2476)</f>
        <v>100002475</v>
      </c>
      <c r="B2476" t="str">
        <f>IF($K2476="","",男子登録情報!$D2476&amp;" ("&amp;男子登録情報!$K2476&amp;")")</f>
        <v>神澤　圭太朗 (1)</v>
      </c>
      <c r="C2476" t="str">
        <f>IF($K2476="","",男子登録情報!$E2476)</f>
        <v>ｶﾝｻﾞﾜ ｹｲﾀﾛｳ</v>
      </c>
      <c r="D2476" t="str">
        <f>IF($K2476="","",男子登録情報!$O2476&amp;" "&amp;男子登録情報!$N2476&amp;" ("&amp;LEFT(男子登録情報!$F2476,2)&amp;")")</f>
        <v>Keitaro KANZAWA (03)</v>
      </c>
      <c r="E2476" t="str">
        <f>IF($K2476="","",男子登録情報!$P2476)</f>
        <v>JPN</v>
      </c>
      <c r="F2476" t="str">
        <f t="shared" si="38"/>
        <v>1</v>
      </c>
      <c r="G2476">
        <f>IF($K2476="","",男子登録情報!$M2476)</f>
        <v>28</v>
      </c>
      <c r="H2476">
        <f>IF($K2476="","",男子登録情報!$A2476)</f>
        <v>492237</v>
      </c>
      <c r="K2476">
        <f>IF(男子登録情報!$C2476="","",男子登録情報!$C2476)</f>
        <v>2475</v>
      </c>
      <c r="M2476">
        <f>IFERROR(IF(AND(402&lt;=VALUE(RIGHT(男子登録情報!$F2476,4)),競技会情報!$E$3*100+競技会情報!$G$3&gt;=VALUE(RIGHT(男子登録情報!$F2476,4))),VALUE(男子登録情報!$G2476)+1,VALUE(男子登録情報!$G2476)),"")</f>
        <v>19</v>
      </c>
      <c r="N2476" t="str">
        <f>IF($K2476="","",IF(男子登録情報!$H2476="北海道",男子登録情報!$H2476,LEFT(男子登録情報!$H2476,LEN(男子登録情報!$H2476)-1)))</f>
        <v>兵庫</v>
      </c>
      <c r="O2476" t="str">
        <f>IF($K2476="","",IF(LEN($N2476)=2,LEFT($N2476,1)&amp;"　"&amp;RIGHT($N2476,1)&amp;"・"&amp;男子登録情報!$I2476,$N2476&amp;"・"&amp;男子登録情報!$I2476))</f>
        <v>兵　庫・滝川第二</v>
      </c>
    </row>
    <row r="2477" spans="1:15" x14ac:dyDescent="0.55000000000000004">
      <c r="A2477">
        <f>IF($K2477="","",100000000+男子登録情報!$C2477)</f>
        <v>100002476</v>
      </c>
      <c r="B2477" t="str">
        <f>IF($K2477="","",男子登録情報!$D2477&amp;" ("&amp;男子登録情報!$K2477&amp;")")</f>
        <v>吉津　心雄 (1)</v>
      </c>
      <c r="C2477" t="str">
        <f>IF($K2477="","",男子登録情報!$E2477)</f>
        <v>ﾖｼﾂﾞ ｼﾕｳ</v>
      </c>
      <c r="D2477" t="str">
        <f>IF($K2477="","",男子登録情報!$O2477&amp;" "&amp;男子登録情報!$N2477&amp;" ("&amp;LEFT(男子登録情報!$F2477,2)&amp;")")</f>
        <v>Shiyuu YOSHIDU (04)</v>
      </c>
      <c r="E2477" t="str">
        <f>IF($K2477="","",男子登録情報!$P2477)</f>
        <v>JPN</v>
      </c>
      <c r="F2477" t="str">
        <f t="shared" si="38"/>
        <v>1</v>
      </c>
      <c r="G2477">
        <f>IF($K2477="","",男子登録情報!$M2477)</f>
        <v>27</v>
      </c>
      <c r="H2477">
        <f>IF($K2477="","",男子登録情報!$A2477)</f>
        <v>492213</v>
      </c>
      <c r="K2477">
        <f>IF(男子登録情報!$C2477="","",男子登録情報!$C2477)</f>
        <v>2476</v>
      </c>
      <c r="M2477">
        <f>IFERROR(IF(AND(402&lt;=VALUE(RIGHT(男子登録情報!$F2477,4)),競技会情報!$E$3*100+競技会情報!$G$3&gt;=VALUE(RIGHT(男子登録情報!$F2477,4))),VALUE(男子登録情報!$G2477)+1,VALUE(男子登録情報!$G2477)),"")</f>
        <v>18</v>
      </c>
      <c r="N2477" t="str">
        <f>IF($K2477="","",IF(男子登録情報!$H2477="北海道",男子登録情報!$H2477,LEFT(男子登録情報!$H2477,LEN(男子登録情報!$H2477)-1)))</f>
        <v>大阪</v>
      </c>
      <c r="O2477" t="str">
        <f>IF($K2477="","",IF(LEN($N2477)=2,LEFT($N2477,1)&amp;"　"&amp;RIGHT($N2477,1)&amp;"・"&amp;男子登録情報!$I2477,$N2477&amp;"・"&amp;男子登録情報!$I2477))</f>
        <v>大　阪・大阪体育大学浪商</v>
      </c>
    </row>
    <row r="2478" spans="1:15" x14ac:dyDescent="0.55000000000000004">
      <c r="A2478">
        <f>IF($K2478="","",100000000+男子登録情報!$C2478)</f>
        <v>100002477</v>
      </c>
      <c r="B2478" t="str">
        <f>IF($K2478="","",男子登録情報!$D2478&amp;" ("&amp;男子登録情報!$K2478&amp;")")</f>
        <v>望月　輝良 (1)</v>
      </c>
      <c r="C2478" t="str">
        <f>IF($K2478="","",男子登録情報!$E2478)</f>
        <v>ﾓﾁﾂﾞｷ ｱｷﾗ</v>
      </c>
      <c r="D2478" t="str">
        <f>IF($K2478="","",男子登録情報!$O2478&amp;" "&amp;男子登録情報!$N2478&amp;" ("&amp;LEFT(男子登録情報!$F2478,2)&amp;")")</f>
        <v>Akira MOCHIZUKI (04)</v>
      </c>
      <c r="E2478" t="str">
        <f>IF($K2478="","",男子登録情報!$P2478)</f>
        <v>JPN</v>
      </c>
      <c r="F2478" t="str">
        <f t="shared" si="38"/>
        <v>1</v>
      </c>
      <c r="G2478">
        <f>IF($K2478="","",男子登録情報!$M2478)</f>
        <v>26</v>
      </c>
      <c r="H2478">
        <f>IF($K2478="","",男子登録情報!$A2478)</f>
        <v>492191</v>
      </c>
      <c r="K2478">
        <f>IF(男子登録情報!$C2478="","",男子登録情報!$C2478)</f>
        <v>2477</v>
      </c>
      <c r="M2478">
        <f>IFERROR(IF(AND(402&lt;=VALUE(RIGHT(男子登録情報!$F2478,4)),競技会情報!$E$3*100+競技会情報!$G$3&gt;=VALUE(RIGHT(男子登録情報!$F2478,4))),VALUE(男子登録情報!$G2478)+1,VALUE(男子登録情報!$G2478)),"")</f>
        <v>18</v>
      </c>
      <c r="N2478" t="str">
        <f>IF($K2478="","",IF(男子登録情報!$H2478="北海道",男子登録情報!$H2478,LEFT(男子登録情報!$H2478,LEN(男子登録情報!$H2478)-1)))</f>
        <v>静岡</v>
      </c>
      <c r="O2478" t="str">
        <f>IF($K2478="","",IF(LEN($N2478)=2,LEFT($N2478,1)&amp;"　"&amp;RIGHT($N2478,1)&amp;"・"&amp;男子登録情報!$I2478,$N2478&amp;"・"&amp;男子登録情報!$I2478))</f>
        <v>静　岡・藤枝東</v>
      </c>
    </row>
    <row r="2479" spans="1:15" x14ac:dyDescent="0.55000000000000004">
      <c r="A2479">
        <f>IF($K2479="","",100000000+男子登録情報!$C2479)</f>
        <v>100002478</v>
      </c>
      <c r="B2479" t="str">
        <f>IF($K2479="","",男子登録情報!$D2479&amp;" ("&amp;男子登録情報!$K2479&amp;")")</f>
        <v>無藤　駿 (1)</v>
      </c>
      <c r="C2479" t="str">
        <f>IF($K2479="","",男子登録情報!$E2479)</f>
        <v>ﾑﾄｳ ｼｭﾝ</v>
      </c>
      <c r="D2479" t="str">
        <f>IF($K2479="","",男子登録情報!$O2479&amp;" "&amp;男子登録情報!$N2479&amp;" ("&amp;LEFT(男子登録情報!$F2479,2)&amp;")")</f>
        <v>Shun MUTO (02)</v>
      </c>
      <c r="E2479" t="str">
        <f>IF($K2479="","",男子登録情報!$P2479)</f>
        <v>JPN</v>
      </c>
      <c r="F2479" t="str">
        <f t="shared" si="38"/>
        <v>1</v>
      </c>
      <c r="G2479">
        <f>IF($K2479="","",男子登録情報!$M2479)</f>
        <v>26</v>
      </c>
      <c r="H2479">
        <f>IF($K2479="","",男子登録情報!$A2479)</f>
        <v>492191</v>
      </c>
      <c r="K2479">
        <f>IF(男子登録情報!$C2479="","",男子登録情報!$C2479)</f>
        <v>2478</v>
      </c>
      <c r="M2479">
        <f>IFERROR(IF(AND(402&lt;=VALUE(RIGHT(男子登録情報!$F2479,4)),競技会情報!$E$3*100+競技会情報!$G$3&gt;=VALUE(RIGHT(男子登録情報!$F2479,4))),VALUE(男子登録情報!$G2479)+1,VALUE(男子登録情報!$G2479)),"")</f>
        <v>20</v>
      </c>
      <c r="N2479" t="str">
        <f>IF($K2479="","",IF(男子登録情報!$H2479="北海道",男子登録情報!$H2479,LEFT(男子登録情報!$H2479,LEN(男子登録情報!$H2479)-1)))</f>
        <v>京都</v>
      </c>
      <c r="O2479" t="str">
        <f>IF($K2479="","",IF(LEN($N2479)=2,LEFT($N2479,1)&amp;"　"&amp;RIGHT($N2479,1)&amp;"・"&amp;男子登録情報!$I2479,$N2479&amp;"・"&amp;男子登録情報!$I2479))</f>
        <v>京　都・東山</v>
      </c>
    </row>
    <row r="2480" spans="1:15" x14ac:dyDescent="0.55000000000000004">
      <c r="A2480">
        <f>IF($K2480="","",100000000+男子登録情報!$C2480)</f>
        <v>100002479</v>
      </c>
      <c r="B2480" t="str">
        <f>IF($K2480="","",男子登録情報!$D2480&amp;" ("&amp;男子登録情報!$K2480&amp;")")</f>
        <v>阿部　慶己 (1)</v>
      </c>
      <c r="C2480" t="str">
        <f>IF($K2480="","",男子登録情報!$E2480)</f>
        <v>ｱﾍﾞ ﾖｼｷ</v>
      </c>
      <c r="D2480" t="str">
        <f>IF($K2480="","",男子登録情報!$O2480&amp;" "&amp;男子登録情報!$N2480&amp;" ("&amp;LEFT(男子登録情報!$F2480,2)&amp;")")</f>
        <v>Yoshiki ABE (03)</v>
      </c>
      <c r="E2480" t="str">
        <f>IF($K2480="","",男子登録情報!$P2480)</f>
        <v>JPN</v>
      </c>
      <c r="F2480" t="str">
        <f t="shared" si="38"/>
        <v>1</v>
      </c>
      <c r="G2480">
        <f>IF($K2480="","",男子登録情報!$M2480)</f>
        <v>36</v>
      </c>
      <c r="H2480">
        <f>IF($K2480="","",男子登録情報!$A2480)</f>
        <v>492523</v>
      </c>
      <c r="K2480">
        <f>IF(男子登録情報!$C2480="","",男子登録情報!$C2480)</f>
        <v>2479</v>
      </c>
      <c r="M2480">
        <f>IFERROR(IF(AND(402&lt;=VALUE(RIGHT(男子登録情報!$F2480,4)),競技会情報!$E$3*100+競技会情報!$G$3&gt;=VALUE(RIGHT(男子登録情報!$F2480,4))),VALUE(男子登録情報!$G2480)+1,VALUE(男子登録情報!$G2480)),"")</f>
        <v>19</v>
      </c>
      <c r="N2480" t="str">
        <f>IF($K2480="","",IF(男子登録情報!$H2480="北海道",男子登録情報!$H2480,LEFT(男子登録情報!$H2480,LEN(男子登録情報!$H2480)-1)))</f>
        <v>徳島</v>
      </c>
      <c r="O2480" t="str">
        <f>IF($K2480="","",IF(LEN($N2480)=2,LEFT($N2480,1)&amp;"　"&amp;RIGHT($N2480,1)&amp;"・"&amp;男子登録情報!$I2480,$N2480&amp;"・"&amp;男子登録情報!$I2480))</f>
        <v>徳　島・阿波</v>
      </c>
    </row>
    <row r="2481" spans="1:15" x14ac:dyDescent="0.55000000000000004">
      <c r="A2481">
        <f>IF($K2481="","",100000000+男子登録情報!$C2481)</f>
        <v>100002480</v>
      </c>
      <c r="B2481" t="str">
        <f>IF($K2481="","",男子登録情報!$D2481&amp;" ("&amp;男子登録情報!$K2481&amp;")")</f>
        <v>大久保　颯眞 (1)</v>
      </c>
      <c r="C2481" t="str">
        <f>IF($K2481="","",男子登録情報!$E2481)</f>
        <v>ｵｵｸﾎﾞ ｿｳﾏ</v>
      </c>
      <c r="D2481" t="str">
        <f>IF($K2481="","",男子登録情報!$O2481&amp;" "&amp;男子登録情報!$N2481&amp;" ("&amp;LEFT(男子登録情報!$F2481,2)&amp;")")</f>
        <v>Soma OKUBO (03)</v>
      </c>
      <c r="E2481" t="str">
        <f>IF($K2481="","",男子登録情報!$P2481)</f>
        <v>JPN</v>
      </c>
      <c r="F2481" t="str">
        <f t="shared" si="38"/>
        <v>1</v>
      </c>
      <c r="G2481">
        <f>IF($K2481="","",男子登録情報!$M2481)</f>
        <v>27</v>
      </c>
      <c r="H2481">
        <f>IF($K2481="","",男子登録情報!$A2481)</f>
        <v>492523</v>
      </c>
      <c r="K2481">
        <f>IF(男子登録情報!$C2481="","",男子登録情報!$C2481)</f>
        <v>2480</v>
      </c>
      <c r="M2481">
        <f>IFERROR(IF(AND(402&lt;=VALUE(RIGHT(男子登録情報!$F2481,4)),競技会情報!$E$3*100+競技会情報!$G$3&gt;=VALUE(RIGHT(男子登録情報!$F2481,4))),VALUE(男子登録情報!$G2481)+1,VALUE(男子登録情報!$G2481)),"")</f>
        <v>19</v>
      </c>
      <c r="N2481" t="str">
        <f>IF($K2481="","",IF(男子登録情報!$H2481="北海道",男子登録情報!$H2481,LEFT(男子登録情報!$H2481,LEN(男子登録情報!$H2481)-1)))</f>
        <v>高知</v>
      </c>
      <c r="O2481" t="str">
        <f>IF($K2481="","",IF(LEN($N2481)=2,LEFT($N2481,1)&amp;"　"&amp;RIGHT($N2481,1)&amp;"・"&amp;男子登録情報!$I2481,$N2481&amp;"・"&amp;男子登録情報!$I2481))</f>
        <v>高　知・岡豊</v>
      </c>
    </row>
    <row r="2482" spans="1:15" x14ac:dyDescent="0.55000000000000004">
      <c r="A2482">
        <f>IF($K2482="","",100000000+男子登録情報!$C2482)</f>
        <v>100002481</v>
      </c>
      <c r="B2482" t="str">
        <f>IF($K2482="","",男子登録情報!$D2482&amp;" ("&amp;男子登録情報!$K2482&amp;")")</f>
        <v>楠本　昂也 (2)</v>
      </c>
      <c r="C2482" t="str">
        <f>IF($K2482="","",男子登録情報!$E2482)</f>
        <v>ｸｽﾓﾄ ﾀｶﾔ</v>
      </c>
      <c r="D2482" t="str">
        <f>IF($K2482="","",男子登録情報!$O2482&amp;" "&amp;男子登録情報!$N2482&amp;" ("&amp;LEFT(男子登録情報!$F2482,2)&amp;")")</f>
        <v>Takaya KUSUMOTO (02)</v>
      </c>
      <c r="E2482" t="str">
        <f>IF($K2482="","",男子登録情報!$P2482)</f>
        <v>JPN</v>
      </c>
      <c r="F2482" t="str">
        <f t="shared" si="38"/>
        <v>1</v>
      </c>
      <c r="G2482">
        <f>IF($K2482="","",男子登録情報!$M2482)</f>
        <v>27</v>
      </c>
      <c r="H2482">
        <f>IF($K2482="","",男子登録情報!$A2482)</f>
        <v>496999</v>
      </c>
      <c r="K2482">
        <f>IF(男子登録情報!$C2482="","",男子登録情報!$C2482)</f>
        <v>2481</v>
      </c>
      <c r="M2482">
        <f>IFERROR(IF(AND(402&lt;=VALUE(RIGHT(男子登録情報!$F2482,4)),競技会情報!$E$3*100+競技会情報!$G$3&gt;=VALUE(RIGHT(男子登録情報!$F2482,4))),VALUE(男子登録情報!$G2482)+1,VALUE(男子登録情報!$G2482)),"")</f>
        <v>20</v>
      </c>
      <c r="N2482" t="str">
        <f>IF($K2482="","",IF(男子登録情報!$H2482="北海道",男子登録情報!$H2482,LEFT(男子登録情報!$H2482,LEN(男子登録情報!$H2482)-1)))</f>
        <v>和歌山</v>
      </c>
      <c r="O2482" t="str">
        <f>IF($K2482="","",IF(LEN($N2482)=2,LEFT($N2482,1)&amp;"　"&amp;RIGHT($N2482,1)&amp;"・"&amp;男子登録情報!$I2482,$N2482&amp;"・"&amp;男子登録情報!$I2482))</f>
        <v>和歌山・近畿大学附属和歌山</v>
      </c>
    </row>
    <row r="2483" spans="1:15" x14ac:dyDescent="0.55000000000000004">
      <c r="A2483">
        <f>IF($K2483="","",100000000+男子登録情報!$C2483)</f>
        <v>100002482</v>
      </c>
      <c r="B2483" t="str">
        <f>IF($K2483="","",男子登録情報!$D2483&amp;" ("&amp;男子登録情報!$K2483&amp;")")</f>
        <v>田中　聖也 (2)</v>
      </c>
      <c r="C2483" t="str">
        <f>IF($K2483="","",男子登録情報!$E2483)</f>
        <v>ﾀﾅｶ ｾｲﾔ</v>
      </c>
      <c r="D2483" t="str">
        <f>IF($K2483="","",男子登録情報!$O2483&amp;" "&amp;男子登録情報!$N2483&amp;" ("&amp;LEFT(男子登録情報!$F2483,2)&amp;")")</f>
        <v>Seiya TANAKA (02)</v>
      </c>
      <c r="E2483" t="str">
        <f>IF($K2483="","",男子登録情報!$P2483)</f>
        <v>JPN</v>
      </c>
      <c r="F2483" t="str">
        <f t="shared" si="38"/>
        <v>1</v>
      </c>
      <c r="G2483">
        <f>IF($K2483="","",男子登録情報!$M2483)</f>
        <v>27</v>
      </c>
      <c r="H2483">
        <f>IF($K2483="","",男子登録情報!$A2483)</f>
        <v>492208</v>
      </c>
      <c r="K2483">
        <f>IF(男子登録情報!$C2483="","",男子登録情報!$C2483)</f>
        <v>2482</v>
      </c>
      <c r="M2483">
        <f>IFERROR(IF(AND(402&lt;=VALUE(RIGHT(男子登録情報!$F2483,4)),競技会情報!$E$3*100+競技会情報!$G$3&gt;=VALUE(RIGHT(男子登録情報!$F2483,4))),VALUE(男子登録情報!$G2483)+1,VALUE(男子登録情報!$G2483)),"")</f>
        <v>20</v>
      </c>
      <c r="N2483" t="str">
        <f>IF($K2483="","",IF(男子登録情報!$H2483="北海道",男子登録情報!$H2483,LEFT(男子登録情報!$H2483,LEN(男子登録情報!$H2483)-1)))</f>
        <v>大阪</v>
      </c>
      <c r="O2483" t="str">
        <f>IF($K2483="","",IF(LEN($N2483)=2,LEFT($N2483,1)&amp;"　"&amp;RIGHT($N2483,1)&amp;"・"&amp;男子登録情報!$I2483,$N2483&amp;"・"&amp;男子登録情報!$I2483))</f>
        <v>大　阪・今宮工科</v>
      </c>
    </row>
    <row r="2484" spans="1:15" x14ac:dyDescent="0.55000000000000004">
      <c r="A2484">
        <f>IF($K2484="","",100000000+男子登録情報!$C2484)</f>
        <v>100002483</v>
      </c>
      <c r="B2484" t="str">
        <f>IF($K2484="","",男子登録情報!$D2484&amp;" ("&amp;男子登録情報!$K2484&amp;")")</f>
        <v>田中　翔 (2)</v>
      </c>
      <c r="C2484" t="str">
        <f>IF($K2484="","",男子登録情報!$E2484)</f>
        <v>ﾀﾅｶ ｶｹﾙ</v>
      </c>
      <c r="D2484" t="str">
        <f>IF($K2484="","",男子登録情報!$O2484&amp;" "&amp;男子登録情報!$N2484&amp;" ("&amp;LEFT(男子登録情報!$F2484,2)&amp;")")</f>
        <v>Kakeru TANAKA (03)</v>
      </c>
      <c r="E2484" t="str">
        <f>IF($K2484="","",男子登録情報!$P2484)</f>
        <v>JPN</v>
      </c>
      <c r="F2484" t="str">
        <f t="shared" si="38"/>
        <v>1</v>
      </c>
      <c r="G2484">
        <f>IF($K2484="","",男子登録情報!$M2484)</f>
        <v>27</v>
      </c>
      <c r="H2484">
        <f>IF($K2484="","",男子登録情報!$A2484)</f>
        <v>492208</v>
      </c>
      <c r="K2484">
        <f>IF(男子登録情報!$C2484="","",男子登録情報!$C2484)</f>
        <v>2483</v>
      </c>
      <c r="M2484">
        <f>IFERROR(IF(AND(402&lt;=VALUE(RIGHT(男子登録情報!$F2484,4)),競技会情報!$E$3*100+競技会情報!$G$3&gt;=VALUE(RIGHT(男子登録情報!$F2484,4))),VALUE(男子登録情報!$G2484)+1,VALUE(男子登録情報!$G2484)),"")</f>
        <v>19</v>
      </c>
      <c r="N2484" t="str">
        <f>IF($K2484="","",IF(男子登録情報!$H2484="北海道",男子登録情報!$H2484,LEFT(男子登録情報!$H2484,LEN(男子登録情報!$H2484)-1)))</f>
        <v>大阪</v>
      </c>
      <c r="O2484" t="str">
        <f>IF($K2484="","",IF(LEN($N2484)=2,LEFT($N2484,1)&amp;"　"&amp;RIGHT($N2484,1)&amp;"・"&amp;男子登録情報!$I2484,$N2484&amp;"・"&amp;男子登録情報!$I2484))</f>
        <v>大　阪・興國</v>
      </c>
    </row>
    <row r="2485" spans="1:15" x14ac:dyDescent="0.55000000000000004">
      <c r="A2485">
        <f>IF($K2485="","",100000000+男子登録情報!$C2485)</f>
        <v>100002484</v>
      </c>
      <c r="B2485" t="str">
        <f>IF($K2485="","",男子登録情報!$D2485&amp;" ("&amp;男子登録情報!$K2485&amp;")")</f>
        <v>三富　慎 (1)</v>
      </c>
      <c r="C2485" t="str">
        <f>IF($K2485="","",男子登録情報!$E2485)</f>
        <v>ﾐﾄﾐ ｼﾝ</v>
      </c>
      <c r="D2485" t="str">
        <f>IF($K2485="","",男子登録情報!$O2485&amp;" "&amp;男子登録情報!$N2485&amp;" ("&amp;LEFT(男子登録情報!$F2485,2)&amp;")")</f>
        <v>Sin MITOMI (04)</v>
      </c>
      <c r="E2485" t="str">
        <f>IF($K2485="","",男子登録情報!$P2485)</f>
        <v>JPN</v>
      </c>
      <c r="F2485" t="str">
        <f t="shared" si="38"/>
        <v>1</v>
      </c>
      <c r="G2485">
        <f>IF($K2485="","",男子登録情報!$M2485)</f>
        <v>28</v>
      </c>
      <c r="H2485">
        <f>IF($K2485="","",男子登録情報!$A2485)</f>
        <v>492208</v>
      </c>
      <c r="K2485">
        <f>IF(男子登録情報!$C2485="","",男子登録情報!$C2485)</f>
        <v>2484</v>
      </c>
      <c r="M2485">
        <f>IFERROR(IF(AND(402&lt;=VALUE(RIGHT(男子登録情報!$F2485,4)),競技会情報!$E$3*100+競技会情報!$G$3&gt;=VALUE(RIGHT(男子登録情報!$F2485,4))),VALUE(男子登録情報!$G2485)+1,VALUE(男子登録情報!$G2485)),"")</f>
        <v>18</v>
      </c>
      <c r="N2485" t="str">
        <f>IF($K2485="","",IF(男子登録情報!$H2485="北海道",男子登録情報!$H2485,LEFT(男子登録情報!$H2485,LEN(男子登録情報!$H2485)-1)))</f>
        <v>兵庫</v>
      </c>
      <c r="O2485" t="str">
        <f>IF($K2485="","",IF(LEN($N2485)=2,LEFT($N2485,1)&amp;"　"&amp;RIGHT($N2485,1)&amp;"・"&amp;男子登録情報!$I2485,$N2485&amp;"・"&amp;男子登録情報!$I2485))</f>
        <v>兵　庫・加古川北</v>
      </c>
    </row>
    <row r="2486" spans="1:15" x14ac:dyDescent="0.55000000000000004">
      <c r="A2486">
        <f>IF($K2486="","",100000000+男子登録情報!$C2486)</f>
        <v>100002485</v>
      </c>
      <c r="B2486" t="str">
        <f>IF($K2486="","",男子登録情報!$D2486&amp;" ("&amp;男子登録情報!$K2486&amp;")")</f>
        <v>古閑　翔大 (1)</v>
      </c>
      <c r="C2486" t="str">
        <f>IF($K2486="","",男子登録情報!$E2486)</f>
        <v>ｺｶﾞ ｼｮｳﾀ</v>
      </c>
      <c r="D2486" t="str">
        <f>IF($K2486="","",男子登録情報!$O2486&amp;" "&amp;男子登録情報!$N2486&amp;" ("&amp;LEFT(男子登録情報!$F2486,2)&amp;")")</f>
        <v>Syota KOGA (03)</v>
      </c>
      <c r="E2486" t="str">
        <f>IF($K2486="","",男子登録情報!$P2486)</f>
        <v>JPN</v>
      </c>
      <c r="F2486" t="str">
        <f t="shared" si="38"/>
        <v>1</v>
      </c>
      <c r="G2486">
        <f>IF($K2486="","",男子登録情報!$M2486)</f>
        <v>27</v>
      </c>
      <c r="H2486">
        <f>IF($K2486="","",男子登録情報!$A2486)</f>
        <v>492208</v>
      </c>
      <c r="K2486">
        <f>IF(男子登録情報!$C2486="","",男子登録情報!$C2486)</f>
        <v>2485</v>
      </c>
      <c r="M2486">
        <f>IFERROR(IF(AND(402&lt;=VALUE(RIGHT(男子登録情報!$F2486,4)),競技会情報!$E$3*100+競技会情報!$G$3&gt;=VALUE(RIGHT(男子登録情報!$F2486,4))),VALUE(男子登録情報!$G2486)+1,VALUE(男子登録情報!$G2486)),"")</f>
        <v>19</v>
      </c>
      <c r="N2486" t="str">
        <f>IF($K2486="","",IF(男子登録情報!$H2486="北海道",男子登録情報!$H2486,LEFT(男子登録情報!$H2486,LEN(男子登録情報!$H2486)-1)))</f>
        <v>大阪</v>
      </c>
      <c r="O2486" t="str">
        <f>IF($K2486="","",IF(LEN($N2486)=2,LEFT($N2486,1)&amp;"　"&amp;RIGHT($N2486,1)&amp;"・"&amp;男子登録情報!$I2486,$N2486&amp;"・"&amp;男子登録情報!$I2486))</f>
        <v>大　阪・香里丘</v>
      </c>
    </row>
    <row r="2487" spans="1:15" x14ac:dyDescent="0.55000000000000004">
      <c r="A2487">
        <f>IF($K2487="","",100000000+男子登録情報!$C2487)</f>
        <v>100002486</v>
      </c>
      <c r="B2487" t="str">
        <f>IF($K2487="","",男子登録情報!$D2487&amp;" ("&amp;男子登録情報!$K2487&amp;")")</f>
        <v>岡林　正也 (4)</v>
      </c>
      <c r="C2487" t="str">
        <f>IF($K2487="","",男子登録情報!$E2487)</f>
        <v>ｵｶﾊﾞﾔｼ ﾏｻﾔ</v>
      </c>
      <c r="D2487" t="str">
        <f>IF($K2487="","",男子登録情報!$O2487&amp;" "&amp;男子登録情報!$N2487&amp;" ("&amp;LEFT(男子登録情報!$F2487,2)&amp;")")</f>
        <v>Masaya OKABAYASHI (01)</v>
      </c>
      <c r="E2487" t="str">
        <f>IF($K2487="","",男子登録情報!$P2487)</f>
        <v>JPN</v>
      </c>
      <c r="F2487" t="str">
        <f t="shared" si="38"/>
        <v>1</v>
      </c>
      <c r="G2487">
        <f>IF($K2487="","",男子登録情報!$M2487)</f>
        <v>28</v>
      </c>
      <c r="H2487">
        <f>IF($K2487="","",男子登録情報!$A2487)</f>
        <v>492493</v>
      </c>
      <c r="K2487">
        <f>IF(男子登録情報!$C2487="","",男子登録情報!$C2487)</f>
        <v>2486</v>
      </c>
      <c r="M2487">
        <f>IFERROR(IF(AND(402&lt;=VALUE(RIGHT(男子登録情報!$F2487,4)),競技会情報!$E$3*100+競技会情報!$G$3&gt;=VALUE(RIGHT(男子登録情報!$F2487,4))),VALUE(男子登録情報!$G2487)+1,VALUE(男子登録情報!$G2487)),"")</f>
        <v>21</v>
      </c>
      <c r="N2487" t="str">
        <f>IF($K2487="","",IF(男子登録情報!$H2487="北海道",男子登録情報!$H2487,LEFT(男子登録情報!$H2487,LEN(男子登録情報!$H2487)-1)))</f>
        <v>兵庫</v>
      </c>
      <c r="O2487" t="str">
        <f>IF($K2487="","",IF(LEN($N2487)=2,LEFT($N2487,1)&amp;"　"&amp;RIGHT($N2487,1)&amp;"・"&amp;男子登録情報!$I2487,$N2487&amp;"・"&amp;男子登録情報!$I2487))</f>
        <v>兵　庫・報徳学園</v>
      </c>
    </row>
    <row r="2488" spans="1:15" x14ac:dyDescent="0.55000000000000004">
      <c r="A2488">
        <f>IF($K2488="","",100000000+男子登録情報!$C2488)</f>
        <v>100002487</v>
      </c>
      <c r="B2488" t="str">
        <f>IF($K2488="","",男子登録情報!$D2488&amp;" ("&amp;男子登録情報!$K2488&amp;")")</f>
        <v>青柳　勇輝 (1)</v>
      </c>
      <c r="C2488" t="str">
        <f>IF($K2488="","",男子登録情報!$E2488)</f>
        <v>ｱｵﾔｷﾞ ﾕｳｷ</v>
      </c>
      <c r="D2488" t="str">
        <f>IF($K2488="","",男子登録情報!$O2488&amp;" "&amp;男子登録情報!$N2488&amp;" ("&amp;LEFT(男子登録情報!$F2488,2)&amp;")")</f>
        <v>Yuki AOYAGI (03)</v>
      </c>
      <c r="E2488" t="str">
        <f>IF($K2488="","",男子登録情報!$P2488)</f>
        <v>JPN</v>
      </c>
      <c r="F2488" t="str">
        <f t="shared" si="38"/>
        <v>1</v>
      </c>
      <c r="G2488">
        <f>IF($K2488="","",男子登録情報!$M2488)</f>
        <v>27</v>
      </c>
      <c r="H2488">
        <f>IF($K2488="","",男子登録情報!$A2488)</f>
        <v>492493</v>
      </c>
      <c r="K2488">
        <f>IF(男子登録情報!$C2488="","",男子登録情報!$C2488)</f>
        <v>2487</v>
      </c>
      <c r="M2488">
        <f>IFERROR(IF(AND(402&lt;=VALUE(RIGHT(男子登録情報!$F2488,4)),競技会情報!$E$3*100+競技会情報!$G$3&gt;=VALUE(RIGHT(男子登録情報!$F2488,4))),VALUE(男子登録情報!$G2488)+1,VALUE(男子登録情報!$G2488)),"")</f>
        <v>19</v>
      </c>
      <c r="N2488" t="str">
        <f>IF($K2488="","",IF(男子登録情報!$H2488="北海道",男子登録情報!$H2488,LEFT(男子登録情報!$H2488,LEN(男子登録情報!$H2488)-1)))</f>
        <v>大阪</v>
      </c>
      <c r="O2488" t="str">
        <f>IF($K2488="","",IF(LEN($N2488)=2,LEFT($N2488,1)&amp;"　"&amp;RIGHT($N2488,1)&amp;"・"&amp;男子登録情報!$I2488,$N2488&amp;"・"&amp;男子登録情報!$I2488))</f>
        <v>大　阪・あべの翔学</v>
      </c>
    </row>
    <row r="2489" spans="1:15" x14ac:dyDescent="0.55000000000000004">
      <c r="A2489">
        <f>IF($K2489="","",100000000+男子登録情報!$C2489)</f>
        <v>100002488</v>
      </c>
      <c r="B2489" t="str">
        <f>IF($K2489="","",男子登録情報!$D2489&amp;" ("&amp;男子登録情報!$K2489&amp;")")</f>
        <v>寺田　翔真 (1)</v>
      </c>
      <c r="C2489" t="str">
        <f>IF($K2489="","",男子登録情報!$E2489)</f>
        <v>ﾃﾗﾀﾞ ｼｮｳﾏ</v>
      </c>
      <c r="D2489" t="str">
        <f>IF($K2489="","",男子登録情報!$O2489&amp;" "&amp;男子登録情報!$N2489&amp;" ("&amp;LEFT(男子登録情報!$F2489,2)&amp;")")</f>
        <v>Syoma TERADA (03)</v>
      </c>
      <c r="E2489" t="str">
        <f>IF($K2489="","",男子登録情報!$P2489)</f>
        <v>JPN</v>
      </c>
      <c r="F2489" t="str">
        <f t="shared" si="38"/>
        <v>1</v>
      </c>
      <c r="G2489">
        <f>IF($K2489="","",男子登録情報!$M2489)</f>
        <v>27</v>
      </c>
      <c r="H2489">
        <f>IF($K2489="","",男子登録情報!$A2489)</f>
        <v>492493</v>
      </c>
      <c r="K2489">
        <f>IF(男子登録情報!$C2489="","",男子登録情報!$C2489)</f>
        <v>2488</v>
      </c>
      <c r="M2489">
        <f>IFERROR(IF(AND(402&lt;=VALUE(RIGHT(男子登録情報!$F2489,4)),競技会情報!$E$3*100+競技会情報!$G$3&gt;=VALUE(RIGHT(男子登録情報!$F2489,4))),VALUE(男子登録情報!$G2489)+1,VALUE(男子登録情報!$G2489)),"")</f>
        <v>19</v>
      </c>
      <c r="N2489" t="str">
        <f>IF($K2489="","",IF(男子登録情報!$H2489="北海道",男子登録情報!$H2489,LEFT(男子登録情報!$H2489,LEN(男子登録情報!$H2489)-1)))</f>
        <v>大阪</v>
      </c>
      <c r="O2489" t="str">
        <f>IF($K2489="","",IF(LEN($N2489)=2,LEFT($N2489,1)&amp;"　"&amp;RIGHT($N2489,1)&amp;"・"&amp;男子登録情報!$I2489,$N2489&amp;"・"&amp;男子登録情報!$I2489))</f>
        <v>大　阪・山本</v>
      </c>
    </row>
    <row r="2490" spans="1:15" x14ac:dyDescent="0.55000000000000004">
      <c r="A2490">
        <f>IF($K2490="","",100000000+男子登録情報!$C2490)</f>
        <v>100002489</v>
      </c>
      <c r="B2490" t="str">
        <f>IF($K2490="","",男子登録情報!$D2490&amp;" ("&amp;男子登録情報!$K2490&amp;")")</f>
        <v>藤本　翔太 (2)</v>
      </c>
      <c r="C2490" t="str">
        <f>IF($K2490="","",男子登録情報!$E2490)</f>
        <v>ﾌｼﾞﾓﾄ ｼｮｳﾀ</v>
      </c>
      <c r="D2490" t="str">
        <f>IF($K2490="","",男子登録情報!$O2490&amp;" "&amp;男子登録情報!$N2490&amp;" ("&amp;LEFT(男子登録情報!$F2490,2)&amp;")")</f>
        <v>Shota HUJIMOTO (02)</v>
      </c>
      <c r="E2490" t="str">
        <f>IF($K2490="","",男子登録情報!$P2490)</f>
        <v>JPN</v>
      </c>
      <c r="F2490" t="str">
        <f t="shared" si="38"/>
        <v>1</v>
      </c>
      <c r="G2490">
        <f>IF($K2490="","",男子登録情報!$M2490)</f>
        <v>29</v>
      </c>
      <c r="H2490">
        <f>IF($K2490="","",男子登録情報!$A2490)</f>
        <v>492250</v>
      </c>
      <c r="K2490">
        <f>IF(男子登録情報!$C2490="","",男子登録情報!$C2490)</f>
        <v>2489</v>
      </c>
      <c r="M2490">
        <f>IFERROR(IF(AND(402&lt;=VALUE(RIGHT(男子登録情報!$F2490,4)),競技会情報!$E$3*100+競技会情報!$G$3&gt;=VALUE(RIGHT(男子登録情報!$F2490,4))),VALUE(男子登録情報!$G2490)+1,VALUE(男子登録情報!$G2490)),"")</f>
        <v>20</v>
      </c>
      <c r="N2490" t="str">
        <f>IF($K2490="","",IF(男子登録情報!$H2490="北海道",男子登録情報!$H2490,LEFT(男子登録情報!$H2490,LEN(男子登録情報!$H2490)-1)))</f>
        <v>山口</v>
      </c>
      <c r="O2490" t="str">
        <f>IF($K2490="","",IF(LEN($N2490)=2,LEFT($N2490,1)&amp;"　"&amp;RIGHT($N2490,1)&amp;"・"&amp;男子登録情報!$I2490,$N2490&amp;"・"&amp;男子登録情報!$I2490))</f>
        <v>山　口・小野田</v>
      </c>
    </row>
    <row r="2491" spans="1:15" x14ac:dyDescent="0.55000000000000004">
      <c r="A2491">
        <f>IF($K2491="","",100000000+男子登録情報!$C2491)</f>
        <v>100002490</v>
      </c>
      <c r="B2491" t="str">
        <f>IF($K2491="","",男子登録情報!$D2491&amp;" ("&amp;男子登録情報!$K2491&amp;")")</f>
        <v>石田　蓮 (2)</v>
      </c>
      <c r="C2491" t="str">
        <f>IF($K2491="","",男子登録情報!$E2491)</f>
        <v>ｲｼﾀﾞ ﾚﾝ</v>
      </c>
      <c r="D2491" t="str">
        <f>IF($K2491="","",男子登録情報!$O2491&amp;" "&amp;男子登録情報!$N2491&amp;" ("&amp;LEFT(男子登録情報!$F2491,2)&amp;")")</f>
        <v>Ren ISHIDA (03)</v>
      </c>
      <c r="E2491" t="str">
        <f>IF($K2491="","",男子登録情報!$P2491)</f>
        <v>JPN</v>
      </c>
      <c r="F2491" t="str">
        <f t="shared" si="38"/>
        <v>1</v>
      </c>
      <c r="G2491">
        <f>IF($K2491="","",男子登録情報!$M2491)</f>
        <v>29</v>
      </c>
      <c r="H2491">
        <f>IF($K2491="","",男子登録情報!$A2491)</f>
        <v>492250</v>
      </c>
      <c r="K2491">
        <f>IF(男子登録情報!$C2491="","",男子登録情報!$C2491)</f>
        <v>2490</v>
      </c>
      <c r="M2491">
        <f>IFERROR(IF(AND(402&lt;=VALUE(RIGHT(男子登録情報!$F2491,4)),競技会情報!$E$3*100+競技会情報!$G$3&gt;=VALUE(RIGHT(男子登録情報!$F2491,4))),VALUE(男子登録情報!$G2491)+1,VALUE(男子登録情報!$G2491)),"")</f>
        <v>19</v>
      </c>
      <c r="N2491" t="str">
        <f>IF($K2491="","",IF(男子登録情報!$H2491="北海道",男子登録情報!$H2491,LEFT(男子登録情報!$H2491,LEN(男子登録情報!$H2491)-1)))</f>
        <v>山口</v>
      </c>
      <c r="O2491" t="str">
        <f>IF($K2491="","",IF(LEN($N2491)=2,LEFT($N2491,1)&amp;"　"&amp;RIGHT($N2491,1)&amp;"・"&amp;男子登録情報!$I2491,$N2491&amp;"・"&amp;男子登録情報!$I2491))</f>
        <v>山　口・山口中央</v>
      </c>
    </row>
    <row r="2492" spans="1:15" x14ac:dyDescent="0.55000000000000004">
      <c r="A2492">
        <f>IF($K2492="","",100000000+男子登録情報!$C2492)</f>
        <v>100002491</v>
      </c>
      <c r="B2492" t="str">
        <f>IF($K2492="","",男子登録情報!$D2492&amp;" ("&amp;男子登録情報!$K2492&amp;")")</f>
        <v>神谷　和翔 (2)</v>
      </c>
      <c r="C2492" t="str">
        <f>IF($K2492="","",男子登録情報!$E2492)</f>
        <v>ｶﾐﾔ ｱｲﾄ</v>
      </c>
      <c r="D2492" t="str">
        <f>IF($K2492="","",男子登録情報!$O2492&amp;" "&amp;男子登録情報!$N2492&amp;" ("&amp;LEFT(男子登録情報!$F2492,2)&amp;")")</f>
        <v>Aito KAMIYA (02)</v>
      </c>
      <c r="E2492" t="str">
        <f>IF($K2492="","",男子登録情報!$P2492)</f>
        <v>JPN</v>
      </c>
      <c r="F2492" t="str">
        <f t="shared" si="38"/>
        <v>1</v>
      </c>
      <c r="G2492">
        <f>IF($K2492="","",男子登録情報!$M2492)</f>
        <v>29</v>
      </c>
      <c r="H2492">
        <f>IF($K2492="","",男子登録情報!$A2492)</f>
        <v>492250</v>
      </c>
      <c r="K2492">
        <f>IF(男子登録情報!$C2492="","",男子登録情報!$C2492)</f>
        <v>2491</v>
      </c>
      <c r="M2492">
        <f>IFERROR(IF(AND(402&lt;=VALUE(RIGHT(男子登録情報!$F2492,4)),競技会情報!$E$3*100+競技会情報!$G$3&gt;=VALUE(RIGHT(男子登録情報!$F2492,4))),VALUE(男子登録情報!$G2492)+1,VALUE(男子登録情報!$G2492)),"")</f>
        <v>19</v>
      </c>
      <c r="N2492" t="str">
        <f>IF($K2492="","",IF(男子登録情報!$H2492="北海道",男子登録情報!$H2492,LEFT(男子登録情報!$H2492,LEN(男子登録情報!$H2492)-1)))</f>
        <v>愛知</v>
      </c>
      <c r="O2492" t="str">
        <f>IF($K2492="","",IF(LEN($N2492)=2,LEFT($N2492,1)&amp;"　"&amp;RIGHT($N2492,1)&amp;"・"&amp;男子登録情報!$I2492,$N2492&amp;"・"&amp;男子登録情報!$I2492))</f>
        <v>愛　知・大府東</v>
      </c>
    </row>
    <row r="2493" spans="1:15" x14ac:dyDescent="0.55000000000000004">
      <c r="A2493">
        <f>IF($K2493="","",100000000+男子登録情報!$C2493)</f>
        <v>100002492</v>
      </c>
      <c r="B2493" t="str">
        <f>IF($K2493="","",男子登録情報!$D2493&amp;" ("&amp;男子登録情報!$K2493&amp;")")</f>
        <v>箕川　陽向 (1)</v>
      </c>
      <c r="C2493" t="str">
        <f>IF($K2493="","",男子登録情報!$E2493)</f>
        <v>ﾐｶﾜ ﾋﾅﾀ</v>
      </c>
      <c r="D2493" t="str">
        <f>IF($K2493="","",男子登録情報!$O2493&amp;" "&amp;男子登録情報!$N2493&amp;" ("&amp;LEFT(男子登録情報!$F2493,2)&amp;")")</f>
        <v>Hinata MIKAWA (04)</v>
      </c>
      <c r="E2493" t="str">
        <f>IF($K2493="","",男子登録情報!$P2493)</f>
        <v>JPN</v>
      </c>
      <c r="F2493" t="str">
        <f t="shared" si="38"/>
        <v>1</v>
      </c>
      <c r="G2493">
        <f>IF($K2493="","",男子登録情報!$M2493)</f>
        <v>29</v>
      </c>
      <c r="H2493">
        <f>IF($K2493="","",男子登録情報!$A2493)</f>
        <v>492250</v>
      </c>
      <c r="K2493">
        <f>IF(男子登録情報!$C2493="","",男子登録情報!$C2493)</f>
        <v>2492</v>
      </c>
      <c r="M2493">
        <f>IFERROR(IF(AND(402&lt;=VALUE(RIGHT(男子登録情報!$F2493,4)),競技会情報!$E$3*100+競技会情報!$G$3&gt;=VALUE(RIGHT(男子登録情報!$F2493,4))),VALUE(男子登録情報!$G2493)+1,VALUE(男子登録情報!$G2493)),"")</f>
        <v>18</v>
      </c>
      <c r="N2493" t="str">
        <f>IF($K2493="","",IF(男子登録情報!$H2493="北海道",男子登録情報!$H2493,LEFT(男子登録情報!$H2493,LEN(男子登録情報!$H2493)-1)))</f>
        <v>茨城</v>
      </c>
      <c r="O2493" t="str">
        <f>IF($K2493="","",IF(LEN($N2493)=2,LEFT($N2493,1)&amp;"　"&amp;RIGHT($N2493,1)&amp;"・"&amp;男子登録情報!$I2493,$N2493&amp;"・"&amp;男子登録情報!$I2493))</f>
        <v>茨　城・常磐大学</v>
      </c>
    </row>
    <row r="2494" spans="1:15" x14ac:dyDescent="0.55000000000000004">
      <c r="A2494">
        <f>IF($K2494="","",100000000+男子登録情報!$C2494)</f>
        <v>100002493</v>
      </c>
      <c r="B2494" t="str">
        <f>IF($K2494="","",男子登録情報!$D2494&amp;" ("&amp;男子登録情報!$K2494&amp;")")</f>
        <v>広瀬　陽希 (2)</v>
      </c>
      <c r="C2494" t="str">
        <f>IF($K2494="","",男子登録情報!$E2494)</f>
        <v>ﾋﾛｾ ﾊﾙｷ</v>
      </c>
      <c r="D2494" t="str">
        <f>IF($K2494="","",男子登録情報!$O2494&amp;" "&amp;男子登録情報!$N2494&amp;" ("&amp;LEFT(男子登録情報!$F2494,2)&amp;")")</f>
        <v>Haruki HIROSE (02)</v>
      </c>
      <c r="E2494" t="str">
        <f>IF($K2494="","",男子登録情報!$P2494)</f>
        <v>JPN</v>
      </c>
      <c r="F2494" t="str">
        <f t="shared" si="38"/>
        <v>1</v>
      </c>
      <c r="G2494">
        <f>IF($K2494="","",男子登録情報!$M2494)</f>
        <v>29</v>
      </c>
      <c r="H2494">
        <f>IF($K2494="","",男子登録情報!$A2494)</f>
        <v>490056</v>
      </c>
      <c r="K2494">
        <f>IF(男子登録情報!$C2494="","",男子登録情報!$C2494)</f>
        <v>2493</v>
      </c>
      <c r="M2494">
        <f>IFERROR(IF(AND(402&lt;=VALUE(RIGHT(男子登録情報!$F2494,4)),競技会情報!$E$3*100+競技会情報!$G$3&gt;=VALUE(RIGHT(男子登録情報!$F2494,4))),VALUE(男子登録情報!$G2494)+1,VALUE(男子登録情報!$G2494)),"")</f>
        <v>20</v>
      </c>
      <c r="N2494" t="str">
        <f>IF($K2494="","",IF(男子登録情報!$H2494="北海道",男子登録情報!$H2494,LEFT(男子登録情報!$H2494,LEN(男子登録情報!$H2494)-1)))</f>
        <v>大阪</v>
      </c>
      <c r="O2494" t="str">
        <f>IF($K2494="","",IF(LEN($N2494)=2,LEFT($N2494,1)&amp;"　"&amp;RIGHT($N2494,1)&amp;"・"&amp;男子登録情報!$I2494,$N2494&amp;"・"&amp;男子登録情報!$I2494))</f>
        <v>大　阪・寝屋川</v>
      </c>
    </row>
    <row r="2495" spans="1:15" x14ac:dyDescent="0.55000000000000004">
      <c r="A2495">
        <f>IF($K2495="","",100000000+男子登録情報!$C2495)</f>
        <v>100002494</v>
      </c>
      <c r="B2495" t="str">
        <f>IF($K2495="","",男子登録情報!$D2495&amp;" ("&amp;男子登録情報!$K2495&amp;")")</f>
        <v>小林　祐誌 (4)</v>
      </c>
      <c r="C2495" t="str">
        <f>IF($K2495="","",男子登録情報!$E2495)</f>
        <v>ｺﾊﾞﾔｼ ﾕｳｼﾞ</v>
      </c>
      <c r="D2495" t="str">
        <f>IF($K2495="","",男子登録情報!$O2495&amp;" "&amp;男子登録情報!$N2495&amp;" ("&amp;LEFT(男子登録情報!$F2495,2)&amp;")")</f>
        <v>Yuji KOBAYASHI (00)</v>
      </c>
      <c r="E2495" t="str">
        <f>IF($K2495="","",男子登録情報!$P2495)</f>
        <v>JPN</v>
      </c>
      <c r="F2495" t="str">
        <f t="shared" si="38"/>
        <v>1</v>
      </c>
      <c r="G2495">
        <f>IF($K2495="","",男子登録情報!$M2495)</f>
        <v>28</v>
      </c>
      <c r="H2495">
        <f>IF($K2495="","",男子登録情報!$A2495)</f>
        <v>492578</v>
      </c>
      <c r="K2495">
        <f>IF(男子登録情報!$C2495="","",男子登録情報!$C2495)</f>
        <v>2494</v>
      </c>
      <c r="M2495">
        <f>IFERROR(IF(AND(402&lt;=VALUE(RIGHT(男子登録情報!$F2495,4)),競技会情報!$E$3*100+競技会情報!$G$3&gt;=VALUE(RIGHT(男子登録情報!$F2495,4))),VALUE(男子登録情報!$G2495)+1,VALUE(男子登録情報!$G2495)),"")</f>
        <v>22</v>
      </c>
      <c r="N2495" t="str">
        <f>IF($K2495="","",IF(男子登録情報!$H2495="北海道",男子登録情報!$H2495,LEFT(男子登録情報!$H2495,LEN(男子登録情報!$H2495)-1)))</f>
        <v>兵庫</v>
      </c>
      <c r="O2495" t="str">
        <f>IF($K2495="","",IF(LEN($N2495)=2,LEFT($N2495,1)&amp;"　"&amp;RIGHT($N2495,1)&amp;"・"&amp;男子登録情報!$I2495,$N2495&amp;"・"&amp;男子登録情報!$I2495))</f>
        <v>兵　庫・兵庫県立社</v>
      </c>
    </row>
    <row r="2496" spans="1:15" x14ac:dyDescent="0.55000000000000004">
      <c r="A2496">
        <f>IF($K2496="","",100000000+男子登録情報!$C2496)</f>
        <v>100002495</v>
      </c>
      <c r="B2496" t="str">
        <f>IF($K2496="","",男子登録情報!$D2496&amp;" ("&amp;男子登録情報!$K2496&amp;")")</f>
        <v>岡本　海渡 (1)</v>
      </c>
      <c r="C2496" t="str">
        <f>IF($K2496="","",男子登録情報!$E2496)</f>
        <v>ｵｶﾓﾄ ｶｲﾄ</v>
      </c>
      <c r="D2496" t="str">
        <f>IF($K2496="","",男子登録情報!$O2496&amp;" "&amp;男子登録情報!$N2496&amp;" ("&amp;LEFT(男子登録情報!$F2496,2)&amp;")")</f>
        <v>Kaito OKAMOTO (03)</v>
      </c>
      <c r="E2496" t="str">
        <f>IF($K2496="","",男子登録情報!$P2496)</f>
        <v>JPN</v>
      </c>
      <c r="F2496" t="str">
        <f t="shared" si="38"/>
        <v>1</v>
      </c>
      <c r="G2496">
        <f>IF($K2496="","",男子登録情報!$M2496)</f>
        <v>27</v>
      </c>
      <c r="H2496">
        <f>IF($K2496="","",男子登録情報!$A2496)</f>
        <v>492578</v>
      </c>
      <c r="K2496">
        <f>IF(男子登録情報!$C2496="","",男子登録情報!$C2496)</f>
        <v>2495</v>
      </c>
      <c r="M2496">
        <f>IFERROR(IF(AND(402&lt;=VALUE(RIGHT(男子登録情報!$F2496,4)),競技会情報!$E$3*100+競技会情報!$G$3&gt;=VALUE(RIGHT(男子登録情報!$F2496,4))),VALUE(男子登録情報!$G2496)+1,VALUE(男子登録情報!$G2496)),"")</f>
        <v>19</v>
      </c>
      <c r="N2496" t="str">
        <f>IF($K2496="","",IF(男子登録情報!$H2496="北海道",男子登録情報!$H2496,LEFT(男子登録情報!$H2496,LEN(男子登録情報!$H2496)-1)))</f>
        <v>大阪</v>
      </c>
      <c r="O2496" t="str">
        <f>IF($K2496="","",IF(LEN($N2496)=2,LEFT($N2496,1)&amp;"　"&amp;RIGHT($N2496,1)&amp;"・"&amp;男子登録情報!$I2496,$N2496&amp;"・"&amp;男子登録情報!$I2496))</f>
        <v>大　阪・東海大学付属大阪仰星</v>
      </c>
    </row>
    <row r="2497" spans="1:15" x14ac:dyDescent="0.55000000000000004">
      <c r="A2497">
        <f>IF($K2497="","",100000000+男子登録情報!$C2497)</f>
        <v>100002496</v>
      </c>
      <c r="B2497" t="str">
        <f>IF($K2497="","",男子登録情報!$D2497&amp;" ("&amp;男子登録情報!$K2497&amp;")")</f>
        <v>蟻田　提人 (4)</v>
      </c>
      <c r="C2497" t="str">
        <f>IF($K2497="","",男子登録情報!$E2497)</f>
        <v>ｱﾘﾀ ﾀﾞｲﾄ</v>
      </c>
      <c r="D2497" t="str">
        <f>IF($K2497="","",男子登録情報!$O2497&amp;" "&amp;男子登録情報!$N2497&amp;" ("&amp;LEFT(男子登録情報!$F2497,2)&amp;")")</f>
        <v>Daito ARITA (01)</v>
      </c>
      <c r="E2497" t="str">
        <f>IF($K2497="","",男子登録情報!$P2497)</f>
        <v>JPN</v>
      </c>
      <c r="F2497" t="str">
        <f t="shared" si="38"/>
        <v>1</v>
      </c>
      <c r="G2497">
        <f>IF($K2497="","",男子登録情報!$M2497)</f>
        <v>27</v>
      </c>
      <c r="H2497">
        <f>IF($K2497="","",男子登録情報!$A2497)</f>
        <v>492578</v>
      </c>
      <c r="K2497">
        <f>IF(男子登録情報!$C2497="","",男子登録情報!$C2497)</f>
        <v>2496</v>
      </c>
      <c r="M2497">
        <f>IFERROR(IF(AND(402&lt;=VALUE(RIGHT(男子登録情報!$F2497,4)),競技会情報!$E$3*100+競技会情報!$G$3&gt;=VALUE(RIGHT(男子登録情報!$F2497,4))),VALUE(男子登録情報!$G2497)+1,VALUE(男子登録情報!$G2497)),"")</f>
        <v>21</v>
      </c>
      <c r="N2497" t="str">
        <f>IF($K2497="","",IF(男子登録情報!$H2497="北海道",男子登録情報!$H2497,LEFT(男子登録情報!$H2497,LEN(男子登録情報!$H2497)-1)))</f>
        <v>大阪</v>
      </c>
      <c r="O2497" t="str">
        <f>IF($K2497="","",IF(LEN($N2497)=2,LEFT($N2497,1)&amp;"　"&amp;RIGHT($N2497,1)&amp;"・"&amp;男子登録情報!$I2497,$N2497&amp;"・"&amp;男子登録情報!$I2497))</f>
        <v>大　阪・大阪府立堺西</v>
      </c>
    </row>
    <row r="2498" spans="1:15" x14ac:dyDescent="0.55000000000000004">
      <c r="A2498">
        <f>IF($K2498="","",100000000+男子登録情報!$C2498)</f>
        <v>100002497</v>
      </c>
      <c r="B2498" t="str">
        <f>IF($K2498="","",男子登録情報!$D2498&amp;" ("&amp;男子登録情報!$K2498&amp;")")</f>
        <v>石田　侑輝 (1)</v>
      </c>
      <c r="C2498" t="str">
        <f>IF($K2498="","",男子登録情報!$E2498)</f>
        <v>ｲｼﾀﾞ ﾕｳｷ</v>
      </c>
      <c r="D2498" t="str">
        <f>IF($K2498="","",男子登録情報!$O2498&amp;" "&amp;男子登録情報!$N2498&amp;" ("&amp;LEFT(男子登録情報!$F2498,2)&amp;")")</f>
        <v>Yuki ISHIDA (03)</v>
      </c>
      <c r="E2498" t="str">
        <f>IF($K2498="","",男子登録情報!$P2498)</f>
        <v>JPN</v>
      </c>
      <c r="F2498" t="str">
        <f t="shared" si="38"/>
        <v>1</v>
      </c>
      <c r="G2498">
        <f>IF($K2498="","",男子登録情報!$M2498)</f>
        <v>27</v>
      </c>
      <c r="H2498">
        <f>IF($K2498="","",男子登録情報!$A2498)</f>
        <v>492212</v>
      </c>
      <c r="K2498">
        <f>IF(男子登録情報!$C2498="","",男子登録情報!$C2498)</f>
        <v>2497</v>
      </c>
      <c r="M2498">
        <f>IFERROR(IF(AND(402&lt;=VALUE(RIGHT(男子登録情報!$F2498,4)),競技会情報!$E$3*100+競技会情報!$G$3&gt;=VALUE(RIGHT(男子登録情報!$F2498,4))),VALUE(男子登録情報!$G2498)+1,VALUE(男子登録情報!$G2498)),"")</f>
        <v>19</v>
      </c>
      <c r="N2498" t="str">
        <f>IF($K2498="","",IF(男子登録情報!$H2498="北海道",男子登録情報!$H2498,LEFT(男子登録情報!$H2498,LEN(男子登録情報!$H2498)-1)))</f>
        <v>大阪</v>
      </c>
      <c r="O2498" t="str">
        <f>IF($K2498="","",IF(LEN($N2498)=2,LEFT($N2498,1)&amp;"　"&amp;RIGHT($N2498,1)&amp;"・"&amp;男子登録情報!$I2498,$N2498&amp;"・"&amp;男子登録情報!$I2498))</f>
        <v>大　阪・大阪商業大学堺</v>
      </c>
    </row>
    <row r="2499" spans="1:15" x14ac:dyDescent="0.55000000000000004">
      <c r="A2499">
        <f>IF($K2499="","",100000000+男子登録情報!$C2499)</f>
        <v>100002498</v>
      </c>
      <c r="B2499" t="str">
        <f>IF($K2499="","",男子登録情報!$D2499&amp;" ("&amp;男子登録情報!$K2499&amp;")")</f>
        <v>鍋谷　陸斗 (1)</v>
      </c>
      <c r="C2499" t="str">
        <f>IF($K2499="","",男子登録情報!$E2499)</f>
        <v>ﾅﾍﾞﾀﾆ ﾘｸﾄ</v>
      </c>
      <c r="D2499" t="str">
        <f>IF($K2499="","",男子登録情報!$O2499&amp;" "&amp;男子登録情報!$N2499&amp;" ("&amp;LEFT(男子登録情報!$F2499,2)&amp;")")</f>
        <v>Rikuto NABETANI (03)</v>
      </c>
      <c r="E2499" t="str">
        <f>IF($K2499="","",男子登録情報!$P2499)</f>
        <v>JPN</v>
      </c>
      <c r="F2499" t="str">
        <f t="shared" ref="F2499:F2562" si="39">IF($K2499="","","1")</f>
        <v>1</v>
      </c>
      <c r="G2499">
        <f>IF($K2499="","",男子登録情報!$M2499)</f>
        <v>27</v>
      </c>
      <c r="H2499">
        <f>IF($K2499="","",男子登録情報!$A2499)</f>
        <v>492212</v>
      </c>
      <c r="K2499">
        <f>IF(男子登録情報!$C2499="","",男子登録情報!$C2499)</f>
        <v>2498</v>
      </c>
      <c r="M2499">
        <f>IFERROR(IF(AND(402&lt;=VALUE(RIGHT(男子登録情報!$F2499,4)),競技会情報!$E$3*100+競技会情報!$G$3&gt;=VALUE(RIGHT(男子登録情報!$F2499,4))),VALUE(男子登録情報!$G2499)+1,VALUE(男子登録情報!$G2499)),"")</f>
        <v>19</v>
      </c>
      <c r="N2499" t="str">
        <f>IF($K2499="","",IF(男子登録情報!$H2499="北海道",男子登録情報!$H2499,LEFT(男子登録情報!$H2499,LEN(男子登録情報!$H2499)-1)))</f>
        <v>奈良</v>
      </c>
      <c r="O2499" t="str">
        <f>IF($K2499="","",IF(LEN($N2499)=2,LEFT($N2499,1)&amp;"　"&amp;RIGHT($N2499,1)&amp;"・"&amp;男子登録情報!$I2499,$N2499&amp;"・"&amp;男子登録情報!$I2499))</f>
        <v>奈　良・榛生昇陽</v>
      </c>
    </row>
    <row r="2500" spans="1:15" x14ac:dyDescent="0.55000000000000004">
      <c r="A2500">
        <f>IF($K2500="","",100000000+男子登録情報!$C2500)</f>
        <v>100002499</v>
      </c>
      <c r="B2500" t="str">
        <f>IF($K2500="","",男子登録情報!$D2500&amp;" ("&amp;男子登録情報!$K2500&amp;")")</f>
        <v>松下　優輝 (1)</v>
      </c>
      <c r="C2500" t="str">
        <f>IF($K2500="","",男子登録情報!$E2500)</f>
        <v>ﾏﾂｼﾀ ﾕｳｷ</v>
      </c>
      <c r="D2500" t="str">
        <f>IF($K2500="","",男子登録情報!$O2500&amp;" "&amp;男子登録情報!$N2500&amp;" ("&amp;LEFT(男子登録情報!$F2500,2)&amp;")")</f>
        <v>Yuki MATSUSHITA (03)</v>
      </c>
      <c r="E2500" t="str">
        <f>IF($K2500="","",男子登録情報!$P2500)</f>
        <v>JPN</v>
      </c>
      <c r="F2500" t="str">
        <f t="shared" si="39"/>
        <v>1</v>
      </c>
      <c r="G2500">
        <f>IF($K2500="","",男子登録情報!$M2500)</f>
        <v>27</v>
      </c>
      <c r="H2500">
        <f>IF($K2500="","",男子登録情報!$A2500)</f>
        <v>492212</v>
      </c>
      <c r="K2500">
        <f>IF(男子登録情報!$C2500="","",男子登録情報!$C2500)</f>
        <v>2499</v>
      </c>
      <c r="M2500">
        <f>IFERROR(IF(AND(402&lt;=VALUE(RIGHT(男子登録情報!$F2500,4)),競技会情報!$E$3*100+競技会情報!$G$3&gt;=VALUE(RIGHT(男子登録情報!$F2500,4))),VALUE(男子登録情報!$G2500)+1,VALUE(男子登録情報!$G2500)),"")</f>
        <v>19</v>
      </c>
      <c r="N2500" t="str">
        <f>IF($K2500="","",IF(男子登録情報!$H2500="北海道",男子登録情報!$H2500,LEFT(男子登録情報!$H2500,LEN(男子登録情報!$H2500)-1)))</f>
        <v>大阪</v>
      </c>
      <c r="O2500" t="str">
        <f>IF($K2500="","",IF(LEN($N2500)=2,LEFT($N2500,1)&amp;"　"&amp;RIGHT($N2500,1)&amp;"・"&amp;男子登録情報!$I2500,$N2500&amp;"・"&amp;男子登録情報!$I2500))</f>
        <v>大　阪・大阪商業大学堺</v>
      </c>
    </row>
    <row r="2501" spans="1:15" x14ac:dyDescent="0.55000000000000004">
      <c r="A2501">
        <f>IF($K2501="","",100000000+男子登録情報!$C2501)</f>
        <v>100002500</v>
      </c>
      <c r="B2501" t="str">
        <f>IF($K2501="","",男子登録情報!$D2501&amp;" ("&amp;男子登録情報!$K2501&amp;")")</f>
        <v>保田　吉輝 (1)</v>
      </c>
      <c r="C2501" t="str">
        <f>IF($K2501="","",男子登録情報!$E2501)</f>
        <v>ﾔｽﾀﾞ ﾖｼｷ</v>
      </c>
      <c r="D2501" t="str">
        <f>IF($K2501="","",男子登録情報!$O2501&amp;" "&amp;男子登録情報!$N2501&amp;" ("&amp;LEFT(男子登録情報!$F2501,2)&amp;")")</f>
        <v>Yoshiki YASUDA (03)</v>
      </c>
      <c r="E2501" t="str">
        <f>IF($K2501="","",男子登録情報!$P2501)</f>
        <v>JPN</v>
      </c>
      <c r="F2501" t="str">
        <f t="shared" si="39"/>
        <v>1</v>
      </c>
      <c r="G2501">
        <f>IF($K2501="","",男子登録情報!$M2501)</f>
        <v>27</v>
      </c>
      <c r="H2501">
        <f>IF($K2501="","",男子登録情報!$A2501)</f>
        <v>492212</v>
      </c>
      <c r="K2501">
        <f>IF(男子登録情報!$C2501="","",男子登録情報!$C2501)</f>
        <v>2500</v>
      </c>
      <c r="M2501">
        <f>IFERROR(IF(AND(402&lt;=VALUE(RIGHT(男子登録情報!$F2501,4)),競技会情報!$E$3*100+競技会情報!$G$3&gt;=VALUE(RIGHT(男子登録情報!$F2501,4))),VALUE(男子登録情報!$G2501)+1,VALUE(男子登録情報!$G2501)),"")</f>
        <v>19</v>
      </c>
      <c r="N2501" t="str">
        <f>IF($K2501="","",IF(男子登録情報!$H2501="北海道",男子登録情報!$H2501,LEFT(男子登録情報!$H2501,LEN(男子登録情報!$H2501)-1)))</f>
        <v>和歌山</v>
      </c>
      <c r="O2501" t="str">
        <f>IF($K2501="","",IF(LEN($N2501)=2,LEFT($N2501,1)&amp;"　"&amp;RIGHT($N2501,1)&amp;"・"&amp;男子登録情報!$I2501,$N2501&amp;"・"&amp;男子登録情報!$I2501))</f>
        <v>和歌山・簑島</v>
      </c>
    </row>
    <row r="2502" spans="1:15" x14ac:dyDescent="0.55000000000000004">
      <c r="A2502">
        <f>IF($K2502="","",100000000+男子登録情報!$C2502)</f>
        <v>100002501</v>
      </c>
      <c r="B2502" t="str">
        <f>IF($K2502="","",男子登録情報!$D2502&amp;" ("&amp;男子登録情報!$K2502&amp;")")</f>
        <v>東　勇太 (1)</v>
      </c>
      <c r="C2502" t="str">
        <f>IF($K2502="","",男子登録情報!$E2502)</f>
        <v>ﾋｶﾞｼ ﾕｳﾀ</v>
      </c>
      <c r="D2502" t="str">
        <f>IF($K2502="","",男子登録情報!$O2502&amp;" "&amp;男子登録情報!$N2502&amp;" ("&amp;LEFT(男子登録情報!$F2502,2)&amp;")")</f>
        <v>Yuta HIGASHI (03)</v>
      </c>
      <c r="E2502" t="str">
        <f>IF($K2502="","",男子登録情報!$P2502)</f>
        <v>JPN</v>
      </c>
      <c r="F2502" t="str">
        <f t="shared" si="39"/>
        <v>1</v>
      </c>
      <c r="G2502">
        <f>IF($K2502="","",男子登録情報!$M2502)</f>
        <v>29</v>
      </c>
      <c r="H2502">
        <f>IF($K2502="","",男子登録情報!$A2502)</f>
        <v>492209</v>
      </c>
      <c r="K2502">
        <f>IF(男子登録情報!$C2502="","",男子登録情報!$C2502)</f>
        <v>2501</v>
      </c>
      <c r="M2502">
        <f>IFERROR(IF(AND(402&lt;=VALUE(RIGHT(男子登録情報!$F2502,4)),競技会情報!$E$3*100+競技会情報!$G$3&gt;=VALUE(RIGHT(男子登録情報!$F2502,4))),VALUE(男子登録情報!$G2502)+1,VALUE(男子登録情報!$G2502)),"")</f>
        <v>19</v>
      </c>
      <c r="N2502" t="str">
        <f>IF($K2502="","",IF(男子登録情報!$H2502="北海道",男子登録情報!$H2502,LEFT(男子登録情報!$H2502,LEN(男子登録情報!$H2502)-1)))</f>
        <v>奈良</v>
      </c>
      <c r="O2502" t="str">
        <f>IF($K2502="","",IF(LEN($N2502)=2,LEFT($N2502,1)&amp;"　"&amp;RIGHT($N2502,1)&amp;"・"&amp;男子登録情報!$I2502,$N2502&amp;"・"&amp;男子登録情報!$I2502))</f>
        <v>奈　良・橿原学院</v>
      </c>
    </row>
    <row r="2503" spans="1:15" x14ac:dyDescent="0.55000000000000004">
      <c r="A2503">
        <f>IF($K2503="","",100000000+男子登録情報!$C2503)</f>
        <v>100002502</v>
      </c>
      <c r="B2503" t="str">
        <f>IF($K2503="","",男子登録情報!$D2503&amp;" ("&amp;男子登録情報!$K2503&amp;")")</f>
        <v>白石　宗一郎 (1)</v>
      </c>
      <c r="C2503" t="str">
        <f>IF($K2503="","",男子登録情報!$E2503)</f>
        <v>ｼﾗｲ ｿｳｲﾁﾛｳ</v>
      </c>
      <c r="D2503" t="str">
        <f>IF($K2503="","",男子登録情報!$O2503&amp;" "&amp;男子登録情報!$N2503&amp;" ("&amp;LEFT(男子登録情報!$F2503,2)&amp;")")</f>
        <v>Soiciro SHIRAI (00)</v>
      </c>
      <c r="E2503" t="str">
        <f>IF($K2503="","",男子登録情報!$P2503)</f>
        <v>JPN</v>
      </c>
      <c r="F2503" t="str">
        <f t="shared" si="39"/>
        <v>1</v>
      </c>
      <c r="G2503">
        <f>IF($K2503="","",男子登録情報!$M2503)</f>
        <v>25</v>
      </c>
      <c r="H2503">
        <f>IF($K2503="","",男子登録情報!$A2503)</f>
        <v>492209</v>
      </c>
      <c r="K2503">
        <f>IF(男子登録情報!$C2503="","",男子登録情報!$C2503)</f>
        <v>2502</v>
      </c>
      <c r="M2503">
        <f>IFERROR(IF(AND(402&lt;=VALUE(RIGHT(男子登録情報!$F2503,4)),競技会情報!$E$3*100+競技会情報!$G$3&gt;=VALUE(RIGHT(男子登録情報!$F2503,4))),VALUE(男子登録情報!$G2503)+1,VALUE(男子登録情報!$G2503)),"")</f>
        <v>22</v>
      </c>
      <c r="N2503" t="str">
        <f>IF($K2503="","",IF(男子登録情報!$H2503="北海道",男子登録情報!$H2503,LEFT(男子登録情報!$H2503,LEN(男子登録情報!$H2503)-1)))</f>
        <v>滋賀</v>
      </c>
      <c r="O2503" t="str">
        <f>IF($K2503="","",IF(LEN($N2503)=2,LEFT($N2503,1)&amp;"　"&amp;RIGHT($N2503,1)&amp;"・"&amp;男子登録情報!$I2503,$N2503&amp;"・"&amp;男子登録情報!$I2503))</f>
        <v>滋　賀・比叡山</v>
      </c>
    </row>
    <row r="2504" spans="1:15" x14ac:dyDescent="0.55000000000000004">
      <c r="A2504">
        <f>IF($K2504="","",100000000+男子登録情報!$C2504)</f>
        <v>100002503</v>
      </c>
      <c r="B2504" t="str">
        <f>IF($K2504="","",男子登録情報!$D2504&amp;" ("&amp;男子登録情報!$K2504&amp;")")</f>
        <v>成田　啓史 (1)</v>
      </c>
      <c r="C2504" t="str">
        <f>IF($K2504="","",男子登録情報!$E2504)</f>
        <v>ﾅﾘﾀ ｻﾄｼ</v>
      </c>
      <c r="D2504" t="str">
        <f>IF($K2504="","",男子登録情報!$O2504&amp;" "&amp;男子登録情報!$N2504&amp;" ("&amp;LEFT(男子登録情報!$F2504,2)&amp;")")</f>
        <v>Satoshi NARITA (03)</v>
      </c>
      <c r="E2504" t="str">
        <f>IF($K2504="","",男子登録情報!$P2504)</f>
        <v>JPN</v>
      </c>
      <c r="F2504" t="str">
        <f t="shared" si="39"/>
        <v>1</v>
      </c>
      <c r="G2504">
        <f>IF($K2504="","",男子登録情報!$M2504)</f>
        <v>23</v>
      </c>
      <c r="H2504">
        <f>IF($K2504="","",男子登録情報!$A2504)</f>
        <v>492195</v>
      </c>
      <c r="K2504">
        <f>IF(男子登録情報!$C2504="","",男子登録情報!$C2504)</f>
        <v>2503</v>
      </c>
      <c r="M2504">
        <f>IFERROR(IF(AND(402&lt;=VALUE(RIGHT(男子登録情報!$F2504,4)),競技会情報!$E$3*100+競技会情報!$G$3&gt;=VALUE(RIGHT(男子登録情報!$F2504,4))),VALUE(男子登録情報!$G2504)+1,VALUE(男子登録情報!$G2504)),"")</f>
        <v>19</v>
      </c>
      <c r="N2504" t="str">
        <f>IF($K2504="","",IF(男子登録情報!$H2504="北海道",男子登録情報!$H2504,LEFT(男子登録情報!$H2504,LEN(男子登録情報!$H2504)-1)))</f>
        <v>愛知</v>
      </c>
      <c r="O2504" t="str">
        <f>IF($K2504="","",IF(LEN($N2504)=2,LEFT($N2504,1)&amp;"　"&amp;RIGHT($N2504,1)&amp;"・"&amp;男子登録情報!$I2504,$N2504&amp;"・"&amp;男子登録情報!$I2504))</f>
        <v>愛　知・名古屋</v>
      </c>
    </row>
    <row r="2505" spans="1:15" x14ac:dyDescent="0.55000000000000004">
      <c r="A2505">
        <f>IF($K2505="","",100000000+男子登録情報!$C2505)</f>
        <v>100002504</v>
      </c>
      <c r="B2505" t="str">
        <f>IF($K2505="","",男子登録情報!$D2505&amp;" ("&amp;男子登録情報!$K2505&amp;")")</f>
        <v>芹澤　柊飛 (1)</v>
      </c>
      <c r="C2505" t="str">
        <f>IF($K2505="","",男子登録情報!$E2505)</f>
        <v>ｾﾘｻﾞﾜ ｼｭｳﾄ</v>
      </c>
      <c r="D2505" t="str">
        <f>IF($K2505="","",男子登録情報!$O2505&amp;" "&amp;男子登録情報!$N2505&amp;" ("&amp;LEFT(男子登録情報!$F2505,2)&amp;")")</f>
        <v>Shuto SERIZAWA (04)</v>
      </c>
      <c r="E2505" t="str">
        <f>IF($K2505="","",男子登録情報!$P2505)</f>
        <v>JPN</v>
      </c>
      <c r="F2505" t="str">
        <f t="shared" si="39"/>
        <v>1</v>
      </c>
      <c r="G2505">
        <f>IF($K2505="","",男子登録情報!$M2505)</f>
        <v>27</v>
      </c>
      <c r="H2505">
        <f>IF($K2505="","",男子登録情報!$A2505)</f>
        <v>492218</v>
      </c>
      <c r="K2505">
        <f>IF(男子登録情報!$C2505="","",男子登録情報!$C2505)</f>
        <v>2504</v>
      </c>
      <c r="M2505">
        <f>IFERROR(IF(AND(402&lt;=VALUE(RIGHT(男子登録情報!$F2505,4)),競技会情報!$E$3*100+競技会情報!$G$3&gt;=VALUE(RIGHT(男子登録情報!$F2505,4))),VALUE(男子登録情報!$G2505)+1,VALUE(男子登録情報!$G2505)),"")</f>
        <v>18</v>
      </c>
      <c r="N2505" t="str">
        <f>IF($K2505="","",IF(男子登録情報!$H2505="北海道",男子登録情報!$H2505,LEFT(男子登録情報!$H2505,LEN(男子登録情報!$H2505)-1)))</f>
        <v>大阪</v>
      </c>
      <c r="O2505" t="str">
        <f>IF($K2505="","",IF(LEN($N2505)=2,LEFT($N2505,1)&amp;"　"&amp;RIGHT($N2505,1)&amp;"・"&amp;男子登録情報!$I2505,$N2505&amp;"・"&amp;男子登録情報!$I2505))</f>
        <v>大　阪・関大北陽</v>
      </c>
    </row>
    <row r="2506" spans="1:15" x14ac:dyDescent="0.55000000000000004">
      <c r="A2506">
        <f>IF($K2506="","",100000000+男子登録情報!$C2506)</f>
        <v>100002505</v>
      </c>
      <c r="B2506" t="str">
        <f>IF($K2506="","",男子登録情報!$D2506&amp;" ("&amp;男子登録情報!$K2506&amp;")")</f>
        <v>北埜　一真 (1)</v>
      </c>
      <c r="C2506" t="str">
        <f>IF($K2506="","",男子登録情報!$E2506)</f>
        <v>ｷﾀﾉ ｶｽﾞﾏ</v>
      </c>
      <c r="D2506" t="str">
        <f>IF($K2506="","",男子登録情報!$O2506&amp;" "&amp;男子登録情報!$N2506&amp;" ("&amp;LEFT(男子登録情報!$F2506,2)&amp;")")</f>
        <v>Kazuma KITANO (03)</v>
      </c>
      <c r="E2506" t="str">
        <f>IF($K2506="","",男子登録情報!$P2506)</f>
        <v>JPN</v>
      </c>
      <c r="F2506" t="str">
        <f t="shared" si="39"/>
        <v>1</v>
      </c>
      <c r="G2506">
        <f>IF($K2506="","",男子登録情報!$M2506)</f>
        <v>27</v>
      </c>
      <c r="H2506">
        <f>IF($K2506="","",男子登録情報!$A2506)</f>
        <v>492205</v>
      </c>
      <c r="K2506">
        <f>IF(男子登録情報!$C2506="","",男子登録情報!$C2506)</f>
        <v>2505</v>
      </c>
      <c r="M2506">
        <f>IFERROR(IF(AND(402&lt;=VALUE(RIGHT(男子登録情報!$F2506,4)),競技会情報!$E$3*100+競技会情報!$G$3&gt;=VALUE(RIGHT(男子登録情報!$F2506,4))),VALUE(男子登録情報!$G2506)+1,VALUE(男子登録情報!$G2506)),"")</f>
        <v>19</v>
      </c>
      <c r="N2506" t="str">
        <f>IF($K2506="","",IF(男子登録情報!$H2506="北海道",男子登録情報!$H2506,LEFT(男子登録情報!$H2506,LEN(男子登録情報!$H2506)-1)))</f>
        <v>大阪</v>
      </c>
      <c r="O2506" t="str">
        <f>IF($K2506="","",IF(LEN($N2506)=2,LEFT($N2506,1)&amp;"　"&amp;RIGHT($N2506,1)&amp;"・"&amp;男子登録情報!$I2506,$N2506&amp;"・"&amp;男子登録情報!$I2506))</f>
        <v>大　阪・布施</v>
      </c>
    </row>
    <row r="2507" spans="1:15" x14ac:dyDescent="0.55000000000000004">
      <c r="A2507">
        <f>IF($K2507="","",100000000+男子登録情報!$C2507)</f>
        <v>100002506</v>
      </c>
      <c r="B2507" t="str">
        <f>IF($K2507="","",男子登録情報!$D2507&amp;" ("&amp;男子登録情報!$K2507&amp;")")</f>
        <v>藤原　悠成 (1)</v>
      </c>
      <c r="C2507" t="str">
        <f>IF($K2507="","",男子登録情報!$E2507)</f>
        <v>ﾌｼﾞﾜﾗ ﾕｳｾｲ</v>
      </c>
      <c r="D2507" t="str">
        <f>IF($K2507="","",男子登録情報!$O2507&amp;" "&amp;男子登録情報!$N2507&amp;" ("&amp;LEFT(男子登録情報!$F2507,2)&amp;")")</f>
        <v>Yusei FUJIWARA (03)</v>
      </c>
      <c r="E2507" t="str">
        <f>IF($K2507="","",男子登録情報!$P2507)</f>
        <v>JPN</v>
      </c>
      <c r="F2507" t="str">
        <f t="shared" si="39"/>
        <v>1</v>
      </c>
      <c r="G2507">
        <f>IF($K2507="","",男子登録情報!$M2507)</f>
        <v>27</v>
      </c>
      <c r="H2507">
        <f>IF($K2507="","",男子登録情報!$A2507)</f>
        <v>492205</v>
      </c>
      <c r="K2507">
        <f>IF(男子登録情報!$C2507="","",男子登録情報!$C2507)</f>
        <v>2506</v>
      </c>
      <c r="M2507">
        <f>IFERROR(IF(AND(402&lt;=VALUE(RIGHT(男子登録情報!$F2507,4)),競技会情報!$E$3*100+競技会情報!$G$3&gt;=VALUE(RIGHT(男子登録情報!$F2507,4))),VALUE(男子登録情報!$G2507)+1,VALUE(男子登録情報!$G2507)),"")</f>
        <v>18</v>
      </c>
      <c r="N2507" t="str">
        <f>IF($K2507="","",IF(男子登録情報!$H2507="北海道",男子登録情報!$H2507,LEFT(男子登録情報!$H2507,LEN(男子登録情報!$H2507)-1)))</f>
        <v>大阪</v>
      </c>
      <c r="O2507" t="str">
        <f>IF($K2507="","",IF(LEN($N2507)=2,LEFT($N2507,1)&amp;"　"&amp;RIGHT($N2507,1)&amp;"・"&amp;男子登録情報!$I2507,$N2507&amp;"・"&amp;男子登録情報!$I2507))</f>
        <v>大　阪・旭</v>
      </c>
    </row>
    <row r="2508" spans="1:15" x14ac:dyDescent="0.55000000000000004">
      <c r="A2508">
        <f>IF($K2508="","",100000000+男子登録情報!$C2508)</f>
        <v>100002507</v>
      </c>
      <c r="B2508" t="str">
        <f>IF($K2508="","",男子登録情報!$D2508&amp;" ("&amp;男子登録情報!$K2508&amp;")")</f>
        <v>田岡　信一 (1)</v>
      </c>
      <c r="C2508" t="str">
        <f>IF($K2508="","",男子登録情報!$E2508)</f>
        <v>ﾀｵｶ ｼﾝｲﾁ</v>
      </c>
      <c r="D2508" t="str">
        <f>IF($K2508="","",男子登録情報!$O2508&amp;" "&amp;男子登録情報!$N2508&amp;" ("&amp;LEFT(男子登録情報!$F2508,2)&amp;")")</f>
        <v>Shinichi TAOKA (03)</v>
      </c>
      <c r="E2508" t="str">
        <f>IF($K2508="","",男子登録情報!$P2508)</f>
        <v>JPN</v>
      </c>
      <c r="F2508" t="str">
        <f t="shared" si="39"/>
        <v>1</v>
      </c>
      <c r="G2508">
        <f>IF($K2508="","",男子登録情報!$M2508)</f>
        <v>26</v>
      </c>
      <c r="H2508">
        <f>IF($K2508="","",男子登録情報!$A2508)</f>
        <v>491015</v>
      </c>
      <c r="K2508">
        <f>IF(男子登録情報!$C2508="","",男子登録情報!$C2508)</f>
        <v>2507</v>
      </c>
      <c r="M2508">
        <f>IFERROR(IF(AND(402&lt;=VALUE(RIGHT(男子登録情報!$F2508,4)),競技会情報!$E$3*100+競技会情報!$G$3&gt;=VALUE(RIGHT(男子登録情報!$F2508,4))),VALUE(男子登録情報!$G2508)+1,VALUE(男子登録情報!$G2508)),"")</f>
        <v>19</v>
      </c>
      <c r="N2508" t="str">
        <f>IF($K2508="","",IF(男子登録情報!$H2508="北海道",男子登録情報!$H2508,LEFT(男子登録情報!$H2508,LEN(男子登録情報!$H2508)-1)))</f>
        <v>徳島</v>
      </c>
      <c r="O2508" t="str">
        <f>IF($K2508="","",IF(LEN($N2508)=2,LEFT($N2508,1)&amp;"　"&amp;RIGHT($N2508,1)&amp;"・"&amp;男子登録情報!$I2508,$N2508&amp;"・"&amp;男子登録情報!$I2508))</f>
        <v>徳　島・徳島県立脇町</v>
      </c>
    </row>
    <row r="2509" spans="1:15" x14ac:dyDescent="0.55000000000000004">
      <c r="A2509">
        <f>IF($K2509="","",100000000+男子登録情報!$C2509)</f>
        <v>100002508</v>
      </c>
      <c r="B2509" t="str">
        <f>IF($K2509="","",男子登録情報!$D2509&amp;" ("&amp;男子登録情報!$K2509&amp;")")</f>
        <v>牧田　武陽心 (1)</v>
      </c>
      <c r="C2509" t="str">
        <f>IF($K2509="","",男子登録情報!$E2509)</f>
        <v>ﾏｷﾀ ﾀｹﾋｺ</v>
      </c>
      <c r="D2509" t="str">
        <f>IF($K2509="","",男子登録情報!$O2509&amp;" "&amp;男子登録情報!$N2509&amp;" ("&amp;LEFT(男子登録情報!$F2509,2)&amp;")")</f>
        <v>Takehiko MAKITA (04)</v>
      </c>
      <c r="E2509" t="str">
        <f>IF($K2509="","",男子登録情報!$P2509)</f>
        <v>JPN</v>
      </c>
      <c r="F2509" t="str">
        <f t="shared" si="39"/>
        <v>1</v>
      </c>
      <c r="G2509">
        <f>IF($K2509="","",男子登録情報!$M2509)</f>
        <v>26</v>
      </c>
      <c r="H2509">
        <f>IF($K2509="","",男子登録情報!$A2509)</f>
        <v>491015</v>
      </c>
      <c r="K2509">
        <f>IF(男子登録情報!$C2509="","",男子登録情報!$C2509)</f>
        <v>2508</v>
      </c>
      <c r="M2509">
        <f>IFERROR(IF(AND(402&lt;=VALUE(RIGHT(男子登録情報!$F2509,4)),競技会情報!$E$3*100+競技会情報!$G$3&gt;=VALUE(RIGHT(男子登録情報!$F2509,4))),VALUE(男子登録情報!$G2509)+1,VALUE(男子登録情報!$G2509)),"")</f>
        <v>18</v>
      </c>
      <c r="N2509" t="str">
        <f>IF($K2509="","",IF(男子登録情報!$H2509="北海道",男子登録情報!$H2509,LEFT(男子登録情報!$H2509,LEN(男子登録情報!$H2509)-1)))</f>
        <v>京都</v>
      </c>
      <c r="O2509" t="str">
        <f>IF($K2509="","",IF(LEN($N2509)=2,LEFT($N2509,1)&amp;"　"&amp;RIGHT($N2509,1)&amp;"・"&amp;男子登録情報!$I2509,$N2509&amp;"・"&amp;男子登録情報!$I2509))</f>
        <v>京　都・京都府立福知山</v>
      </c>
    </row>
    <row r="2510" spans="1:15" x14ac:dyDescent="0.55000000000000004">
      <c r="A2510">
        <f>IF($K2510="","",100000000+男子登録情報!$C2510)</f>
        <v>100002509</v>
      </c>
      <c r="B2510" t="str">
        <f>IF($K2510="","",男子登録情報!$D2510&amp;" ("&amp;男子登録情報!$K2510&amp;")")</f>
        <v>四ツ谷　康汰 (1)</v>
      </c>
      <c r="C2510" t="str">
        <f>IF($K2510="","",男子登録情報!$E2510)</f>
        <v>ﾖﾂﾀﾆ ｺｳﾀ</v>
      </c>
      <c r="D2510" t="str">
        <f>IF($K2510="","",男子登録情報!$O2510&amp;" "&amp;男子登録情報!$N2510&amp;" ("&amp;LEFT(男子登録情報!$F2510,2)&amp;")")</f>
        <v>Kota YOTSUTANI (02)</v>
      </c>
      <c r="E2510" t="str">
        <f>IF($K2510="","",男子登録情報!$P2510)</f>
        <v>JPN</v>
      </c>
      <c r="F2510" t="str">
        <f t="shared" si="39"/>
        <v>1</v>
      </c>
      <c r="G2510">
        <f>IF($K2510="","",男子登録情報!$M2510)</f>
        <v>30</v>
      </c>
      <c r="H2510">
        <f>IF($K2510="","",男子登録情報!$A2510)</f>
        <v>490058</v>
      </c>
      <c r="K2510">
        <f>IF(男子登録情報!$C2510="","",男子登録情報!$C2510)</f>
        <v>2509</v>
      </c>
      <c r="M2510">
        <f>IFERROR(IF(AND(402&lt;=VALUE(RIGHT(男子登録情報!$F2510,4)),競技会情報!$E$3*100+競技会情報!$G$3&gt;=VALUE(RIGHT(男子登録情報!$F2510,4))),VALUE(男子登録情報!$G2510)+1,VALUE(男子登録情報!$G2510)),"")</f>
        <v>20</v>
      </c>
      <c r="N2510" t="str">
        <f>IF($K2510="","",IF(男子登録情報!$H2510="北海道",男子登録情報!$H2510,LEFT(男子登録情報!$H2510,LEN(男子登録情報!$H2510)-1)))</f>
        <v>大阪</v>
      </c>
      <c r="O2510" t="str">
        <f>IF($K2510="","",IF(LEN($N2510)=2,LEFT($N2510,1)&amp;"　"&amp;RIGHT($N2510,1)&amp;"・"&amp;男子登録情報!$I2510,$N2510&amp;"・"&amp;男子登録情報!$I2510))</f>
        <v>大　阪・八尾</v>
      </c>
    </row>
    <row r="2511" spans="1:15" x14ac:dyDescent="0.55000000000000004">
      <c r="A2511">
        <f>IF($K2511="","",100000000+男子登録情報!$C2511)</f>
        <v>100002510</v>
      </c>
      <c r="B2511" t="str">
        <f>IF($K2511="","",男子登録情報!$D2511&amp;" ("&amp;男子登録情報!$K2511&amp;")")</f>
        <v>嘉納　良太 (2)</v>
      </c>
      <c r="C2511" t="str">
        <f>IF($K2511="","",男子登録情報!$E2511)</f>
        <v>ｶﾉｳ ﾘｮｳﾀ</v>
      </c>
      <c r="D2511" t="str">
        <f>IF($K2511="","",男子登録情報!$O2511&amp;" "&amp;男子登録情報!$N2511&amp;" ("&amp;LEFT(男子登録情報!$F2511,2)&amp;")")</f>
        <v>Ryota KANO (03)</v>
      </c>
      <c r="E2511" t="str">
        <f>IF($K2511="","",男子登録情報!$P2511)</f>
        <v>JPN</v>
      </c>
      <c r="F2511" t="str">
        <f t="shared" si="39"/>
        <v>1</v>
      </c>
      <c r="G2511">
        <f>IF($K2511="","",男子登録情報!$M2511)</f>
        <v>27</v>
      </c>
      <c r="H2511">
        <f>IF($K2511="","",男子登録情報!$A2511)</f>
        <v>492187</v>
      </c>
      <c r="K2511">
        <f>IF(男子登録情報!$C2511="","",男子登録情報!$C2511)</f>
        <v>2510</v>
      </c>
      <c r="M2511">
        <f>IFERROR(IF(AND(402&lt;=VALUE(RIGHT(男子登録情報!$F2511,4)),競技会情報!$E$3*100+競技会情報!$G$3&gt;=VALUE(RIGHT(男子登録情報!$F2511,4))),VALUE(男子登録情報!$G2511)+1,VALUE(男子登録情報!$G2511)),"")</f>
        <v>19</v>
      </c>
      <c r="N2511" t="str">
        <f>IF($K2511="","",IF(男子登録情報!$H2511="北海道",男子登録情報!$H2511,LEFT(男子登録情報!$H2511,LEN(男子登録情報!$H2511)-1)))</f>
        <v>大阪</v>
      </c>
      <c r="O2511" t="str">
        <f>IF($K2511="","",IF(LEN($N2511)=2,LEFT($N2511,1)&amp;"　"&amp;RIGHT($N2511,1)&amp;"・"&amp;男子登録情報!$I2511,$N2511&amp;"・"&amp;男子登録情報!$I2511))</f>
        <v>大　阪・常翔学園</v>
      </c>
    </row>
    <row r="2512" spans="1:15" x14ac:dyDescent="0.55000000000000004">
      <c r="A2512">
        <f>IF($K2512="","",100000000+男子登録情報!$C2512)</f>
        <v>100002511</v>
      </c>
      <c r="B2512" t="str">
        <f>IF($K2512="","",男子登録情報!$D2512&amp;" ("&amp;男子登録情報!$K2512&amp;")")</f>
        <v>黒木　俊吾 (1)</v>
      </c>
      <c r="C2512" t="str">
        <f>IF($K2512="","",男子登録情報!$E2512)</f>
        <v>ｸﾛｷ ｼｭﾝｺﾞ</v>
      </c>
      <c r="D2512" t="str">
        <f>IF($K2512="","",男子登録情報!$O2512&amp;" "&amp;男子登録情報!$N2512&amp;" ("&amp;LEFT(男子登録情報!$F2512,2)&amp;")")</f>
        <v>Shungo KUROKI (03)</v>
      </c>
      <c r="E2512" t="str">
        <f>IF($K2512="","",男子登録情報!$P2512)</f>
        <v>JPN</v>
      </c>
      <c r="F2512" t="str">
        <f t="shared" si="39"/>
        <v>1</v>
      </c>
      <c r="G2512">
        <f>IF($K2512="","",男子登録情報!$M2512)</f>
        <v>26</v>
      </c>
      <c r="H2512">
        <f>IF($K2512="","",男子登録情報!$A2512)</f>
        <v>492187</v>
      </c>
      <c r="K2512">
        <f>IF(男子登録情報!$C2512="","",男子登録情報!$C2512)</f>
        <v>2511</v>
      </c>
      <c r="M2512">
        <f>IFERROR(IF(AND(402&lt;=VALUE(RIGHT(男子登録情報!$F2512,4)),競技会情報!$E$3*100+競技会情報!$G$3&gt;=VALUE(RIGHT(男子登録情報!$F2512,4))),VALUE(男子登録情報!$G2512)+1,VALUE(男子登録情報!$G2512)),"")</f>
        <v>19</v>
      </c>
      <c r="N2512" t="str">
        <f>IF($K2512="","",IF(男子登録情報!$H2512="北海道",男子登録情報!$H2512,LEFT(男子登録情報!$H2512,LEN(男子登録情報!$H2512)-1)))</f>
        <v>福岡</v>
      </c>
      <c r="O2512" t="str">
        <f>IF($K2512="","",IF(LEN($N2512)=2,LEFT($N2512,1)&amp;"　"&amp;RIGHT($N2512,1)&amp;"・"&amp;男子登録情報!$I2512,$N2512&amp;"・"&amp;男子登録情報!$I2512))</f>
        <v>福　岡・上智福岡</v>
      </c>
    </row>
    <row r="2513" spans="1:15" x14ac:dyDescent="0.55000000000000004">
      <c r="A2513">
        <f>IF($K2513="","",100000000+男子登録情報!$C2513)</f>
        <v>100002512</v>
      </c>
      <c r="B2513" t="str">
        <f>IF($K2513="","",男子登録情報!$D2513&amp;" ("&amp;男子登録情報!$K2513&amp;")")</f>
        <v>島　向陽 (1)</v>
      </c>
      <c r="C2513" t="str">
        <f>IF($K2513="","",男子登録情報!$E2513)</f>
        <v>ｼﾏ ﾋﾅﾀ</v>
      </c>
      <c r="D2513" t="str">
        <f>IF($K2513="","",男子登録情報!$O2513&amp;" "&amp;男子登録情報!$N2513&amp;" ("&amp;LEFT(男子登録情報!$F2513,2)&amp;")")</f>
        <v>Hinata SHIMA (04)</v>
      </c>
      <c r="E2513" t="str">
        <f>IF($K2513="","",男子登録情報!$P2513)</f>
        <v>JPN</v>
      </c>
      <c r="F2513" t="str">
        <f t="shared" si="39"/>
        <v>1</v>
      </c>
      <c r="G2513">
        <f>IF($K2513="","",男子登録情報!$M2513)</f>
        <v>26</v>
      </c>
      <c r="H2513">
        <f>IF($K2513="","",男子登録情報!$A2513)</f>
        <v>492187</v>
      </c>
      <c r="K2513">
        <f>IF(男子登録情報!$C2513="","",男子登録情報!$C2513)</f>
        <v>2512</v>
      </c>
      <c r="M2513">
        <f>IFERROR(IF(AND(402&lt;=VALUE(RIGHT(男子登録情報!$F2513,4)),競技会情報!$E$3*100+競技会情報!$G$3&gt;=VALUE(RIGHT(男子登録情報!$F2513,4))),VALUE(男子登録情報!$G2513)+1,VALUE(男子登録情報!$G2513)),"")</f>
        <v>18</v>
      </c>
      <c r="N2513" t="str">
        <f>IF($K2513="","",IF(男子登録情報!$H2513="北海道",男子登録情報!$H2513,LEFT(男子登録情報!$H2513,LEN(男子登録情報!$H2513)-1)))</f>
        <v>奈良</v>
      </c>
      <c r="O2513" t="str">
        <f>IF($K2513="","",IF(LEN($N2513)=2,LEFT($N2513,1)&amp;"　"&amp;RIGHT($N2513,1)&amp;"・"&amp;男子登録情報!$I2513,$N2513&amp;"・"&amp;男子登録情報!$I2513))</f>
        <v>奈　良・奈良朱雀</v>
      </c>
    </row>
    <row r="2514" spans="1:15" x14ac:dyDescent="0.55000000000000004">
      <c r="A2514">
        <f>IF($K2514="","",100000000+男子登録情報!$C2514)</f>
        <v>100002513</v>
      </c>
      <c r="B2514" t="str">
        <f>IF($K2514="","",男子登録情報!$D2514&amp;" ("&amp;男子登録情報!$K2514&amp;")")</f>
        <v>安田　椋賀 (1)</v>
      </c>
      <c r="C2514" t="str">
        <f>IF($K2514="","",男子登録情報!$E2514)</f>
        <v>ﾔｽﾀﾞ ﾘｮｳｶﾞ</v>
      </c>
      <c r="D2514" t="str">
        <f>IF($K2514="","",男子登録情報!$O2514&amp;" "&amp;男子登録情報!$N2514&amp;" ("&amp;LEFT(男子登録情報!$F2514,2)&amp;")")</f>
        <v>Ryoga YASUDA (03)</v>
      </c>
      <c r="E2514" t="str">
        <f>IF($K2514="","",男子登録情報!$P2514)</f>
        <v>JPN</v>
      </c>
      <c r="F2514" t="str">
        <f t="shared" si="39"/>
        <v>1</v>
      </c>
      <c r="G2514">
        <f>IF($K2514="","",男子登録情報!$M2514)</f>
        <v>29</v>
      </c>
      <c r="H2514">
        <f>IF($K2514="","",男子登録情報!$A2514)</f>
        <v>492187</v>
      </c>
      <c r="K2514">
        <f>IF(男子登録情報!$C2514="","",男子登録情報!$C2514)</f>
        <v>2513</v>
      </c>
      <c r="M2514">
        <f>IFERROR(IF(AND(402&lt;=VALUE(RIGHT(男子登録情報!$F2514,4)),競技会情報!$E$3*100+競技会情報!$G$3&gt;=VALUE(RIGHT(男子登録情報!$F2514,4))),VALUE(男子登録情報!$G2514)+1,VALUE(男子登録情報!$G2514)),"")</f>
        <v>19</v>
      </c>
      <c r="N2514" t="str">
        <f>IF($K2514="","",IF(男子登録情報!$H2514="北海道",男子登録情報!$H2514,LEFT(男子登録情報!$H2514,LEN(男子登録情報!$H2514)-1)))</f>
        <v>奈良</v>
      </c>
      <c r="O2514" t="str">
        <f>IF($K2514="","",IF(LEN($N2514)=2,LEFT($N2514,1)&amp;"　"&amp;RIGHT($N2514,1)&amp;"・"&amp;男子登録情報!$I2514,$N2514&amp;"・"&amp;男子登録情報!$I2514))</f>
        <v>奈　良・橿原</v>
      </c>
    </row>
    <row r="2515" spans="1:15" x14ac:dyDescent="0.55000000000000004">
      <c r="A2515">
        <f>IF($K2515="","",100000000+男子登録情報!$C2515)</f>
        <v>100002514</v>
      </c>
      <c r="B2515" t="str">
        <f>IF($K2515="","",男子登録情報!$D2515&amp;" ("&amp;男子登録情報!$K2515&amp;")")</f>
        <v>宮本　裕也 (1)</v>
      </c>
      <c r="C2515" t="str">
        <f>IF($K2515="","",男子登録情報!$E2515)</f>
        <v>ﾐﾔﾓﾄ ﾕｳﾔ</v>
      </c>
      <c r="D2515" t="str">
        <f>IF($K2515="","",男子登録情報!$O2515&amp;" "&amp;男子登録情報!$N2515&amp;" ("&amp;LEFT(男子登録情報!$F2515,2)&amp;")")</f>
        <v>Yuya MIYAMOTO (03)</v>
      </c>
      <c r="E2515" t="str">
        <f>IF($K2515="","",男子登録情報!$P2515)</f>
        <v>JPN</v>
      </c>
      <c r="F2515" t="str">
        <f t="shared" si="39"/>
        <v>1</v>
      </c>
      <c r="G2515">
        <f>IF($K2515="","",男子登録情報!$M2515)</f>
        <v>26</v>
      </c>
      <c r="H2515">
        <f>IF($K2515="","",男子登録情報!$A2515)</f>
        <v>492187</v>
      </c>
      <c r="K2515">
        <f>IF(男子登録情報!$C2515="","",男子登録情報!$C2515)</f>
        <v>2514</v>
      </c>
      <c r="M2515">
        <f>IFERROR(IF(AND(402&lt;=VALUE(RIGHT(男子登録情報!$F2515,4)),競技会情報!$E$3*100+競技会情報!$G$3&gt;=VALUE(RIGHT(男子登録情報!$F2515,4))),VALUE(男子登録情報!$G2515)+1,VALUE(男子登録情報!$G2515)),"")</f>
        <v>19</v>
      </c>
      <c r="N2515" t="str">
        <f>IF($K2515="","",IF(男子登録情報!$H2515="北海道",男子登録情報!$H2515,LEFT(男子登録情報!$H2515,LEN(男子登録情報!$H2515)-1)))</f>
        <v>広島</v>
      </c>
      <c r="O2515" t="str">
        <f>IF($K2515="","",IF(LEN($N2515)=2,LEFT($N2515,1)&amp;"　"&amp;RIGHT($N2515,1)&amp;"・"&amp;男子登録情報!$I2515,$N2515&amp;"・"&amp;男子登録情報!$I2515))</f>
        <v>広　島・広島桜が丘</v>
      </c>
    </row>
    <row r="2516" spans="1:15" x14ac:dyDescent="0.55000000000000004">
      <c r="A2516">
        <f>IF($K2516="","",100000000+男子登録情報!$C2516)</f>
        <v>100002515</v>
      </c>
      <c r="B2516" t="str">
        <f>IF($K2516="","",男子登録情報!$D2516&amp;" ("&amp;男子登録情報!$K2516&amp;")")</f>
        <v>坪田　悟志 (1)</v>
      </c>
      <c r="C2516" t="str">
        <f>IF($K2516="","",男子登録情報!$E2516)</f>
        <v>ﾂﾎﾞﾀ ｻﾄｼ</v>
      </c>
      <c r="D2516" t="str">
        <f>IF($K2516="","",男子登録情報!$O2516&amp;" "&amp;男子登録情報!$N2516&amp;" ("&amp;LEFT(男子登録情報!$F2516,2)&amp;")")</f>
        <v>Satoshi TSUBOTA (03)</v>
      </c>
      <c r="E2516" t="str">
        <f>IF($K2516="","",男子登録情報!$P2516)</f>
        <v>JPN</v>
      </c>
      <c r="F2516" t="str">
        <f t="shared" si="39"/>
        <v>1</v>
      </c>
      <c r="G2516">
        <f>IF($K2516="","",男子登録情報!$M2516)</f>
        <v>18</v>
      </c>
      <c r="H2516">
        <f>IF($K2516="","",男子登録情報!$A2516)</f>
        <v>492187</v>
      </c>
      <c r="K2516">
        <f>IF(男子登録情報!$C2516="","",男子登録情報!$C2516)</f>
        <v>2515</v>
      </c>
      <c r="M2516">
        <f>IFERROR(IF(AND(402&lt;=VALUE(RIGHT(男子登録情報!$F2516,4)),競技会情報!$E$3*100+競技会情報!$G$3&gt;=VALUE(RIGHT(男子登録情報!$F2516,4))),VALUE(男子登録情報!$G2516)+1,VALUE(男子登録情報!$G2516)),"")</f>
        <v>19</v>
      </c>
      <c r="N2516" t="str">
        <f>IF($K2516="","",IF(男子登録情報!$H2516="北海道",男子登録情報!$H2516,LEFT(男子登録情報!$H2516,LEN(男子登録情報!$H2516)-1)))</f>
        <v>福井</v>
      </c>
      <c r="O2516" t="str">
        <f>IF($K2516="","",IF(LEN($N2516)=2,LEFT($N2516,1)&amp;"　"&amp;RIGHT($N2516,1)&amp;"・"&amp;男子登録情報!$I2516,$N2516&amp;"・"&amp;男子登録情報!$I2516))</f>
        <v>福　井・福井商業</v>
      </c>
    </row>
    <row r="2517" spans="1:15" x14ac:dyDescent="0.55000000000000004">
      <c r="A2517">
        <f>IF($K2517="","",100000000+男子登録情報!$C2517)</f>
        <v>100002516</v>
      </c>
      <c r="B2517" t="str">
        <f>IF($K2517="","",男子登録情報!$D2517&amp;" ("&amp;男子登録情報!$K2517&amp;")")</f>
        <v>大塚　芳史 (1)</v>
      </c>
      <c r="C2517" t="str">
        <f>IF($K2517="","",男子登録情報!$E2517)</f>
        <v>ｵｵﾂｶ ﾖｼﾋﾄ</v>
      </c>
      <c r="D2517" t="str">
        <f>IF($K2517="","",男子登録情報!$O2517&amp;" "&amp;男子登録情報!$N2517&amp;" ("&amp;LEFT(男子登録情報!$F2517,2)&amp;")")</f>
        <v>Yoshihito OTSUKA (04)</v>
      </c>
      <c r="E2517" t="str">
        <f>IF($K2517="","",男子登録情報!$P2517)</f>
        <v>JPN</v>
      </c>
      <c r="F2517" t="str">
        <f t="shared" si="39"/>
        <v>1</v>
      </c>
      <c r="G2517">
        <f>IF($K2517="","",男子登録情報!$M2517)</f>
        <v>26</v>
      </c>
      <c r="H2517">
        <f>IF($K2517="","",男子登録情報!$A2517)</f>
        <v>492187</v>
      </c>
      <c r="K2517">
        <f>IF(男子登録情報!$C2517="","",男子登録情報!$C2517)</f>
        <v>2516</v>
      </c>
      <c r="M2517">
        <f>IFERROR(IF(AND(402&lt;=VALUE(RIGHT(男子登録情報!$F2517,4)),競技会情報!$E$3*100+競技会情報!$G$3&gt;=VALUE(RIGHT(男子登録情報!$F2517,4))),VALUE(男子登録情報!$G2517)+1,VALUE(男子登録情報!$G2517)),"")</f>
        <v>18</v>
      </c>
      <c r="N2517" t="str">
        <f>IF($K2517="","",IF(男子登録情報!$H2517="北海道",男子登録情報!$H2517,LEFT(男子登録情報!$H2517,LEN(男子登録情報!$H2517)-1)))</f>
        <v>徳島</v>
      </c>
      <c r="O2517" t="str">
        <f>IF($K2517="","",IF(LEN($N2517)=2,LEFT($N2517,1)&amp;"　"&amp;RIGHT($N2517,1)&amp;"・"&amp;男子登録情報!$I2517,$N2517&amp;"・"&amp;男子登録情報!$I2517))</f>
        <v>徳　島・城北</v>
      </c>
    </row>
    <row r="2518" spans="1:15" x14ac:dyDescent="0.55000000000000004">
      <c r="A2518">
        <f>IF($K2518="","",100000000+男子登録情報!$C2518)</f>
        <v>100002517</v>
      </c>
      <c r="B2518" t="str">
        <f>IF($K2518="","",男子登録情報!$D2518&amp;" ("&amp;男子登録情報!$K2518&amp;")")</f>
        <v>杉本　蓮 (1)</v>
      </c>
      <c r="C2518" t="str">
        <f>IF($K2518="","",男子登録情報!$E2518)</f>
        <v>ｽｷﾞﾓﾄ ﾚﾝ</v>
      </c>
      <c r="D2518" t="str">
        <f>IF($K2518="","",男子登録情報!$O2518&amp;" "&amp;男子登録情報!$N2518&amp;" ("&amp;LEFT(男子登録情報!$F2518,2)&amp;")")</f>
        <v>Ren SUGIMOTO (03)</v>
      </c>
      <c r="E2518" t="str">
        <f>IF($K2518="","",男子登録情報!$P2518)</f>
        <v>JPN</v>
      </c>
      <c r="F2518" t="str">
        <f t="shared" si="39"/>
        <v>1</v>
      </c>
      <c r="G2518">
        <f>IF($K2518="","",男子登録情報!$M2518)</f>
        <v>29</v>
      </c>
      <c r="H2518">
        <f>IF($K2518="","",男子登録情報!$A2518)</f>
        <v>490048</v>
      </c>
      <c r="K2518">
        <f>IF(男子登録情報!$C2518="","",男子登録情報!$C2518)</f>
        <v>2517</v>
      </c>
      <c r="M2518">
        <f>IFERROR(IF(AND(402&lt;=VALUE(RIGHT(男子登録情報!$F2518,4)),競技会情報!$E$3*100+競技会情報!$G$3&gt;=VALUE(RIGHT(男子登録情報!$F2518,4))),VALUE(男子登録情報!$G2518)+1,VALUE(男子登録情報!$G2518)),"")</f>
        <v>19</v>
      </c>
      <c r="N2518" t="str">
        <f>IF($K2518="","",IF(男子登録情報!$H2518="北海道",男子登録情報!$H2518,LEFT(男子登録情報!$H2518,LEN(男子登録情報!$H2518)-1)))</f>
        <v>奈良</v>
      </c>
      <c r="O2518" t="str">
        <f>IF($K2518="","",IF(LEN($N2518)=2,LEFT($N2518,1)&amp;"　"&amp;RIGHT($N2518,1)&amp;"・"&amp;男子登録情報!$I2518,$N2518&amp;"・"&amp;男子登録情報!$I2518))</f>
        <v>奈　良・東大寺学園</v>
      </c>
    </row>
    <row r="2519" spans="1:15" x14ac:dyDescent="0.55000000000000004">
      <c r="A2519">
        <f>IF($K2519="","",100000000+男子登録情報!$C2519)</f>
        <v>100002518</v>
      </c>
      <c r="B2519" t="str">
        <f>IF($K2519="","",男子登録情報!$D2519&amp;" ("&amp;男子登録情報!$K2519&amp;")")</f>
        <v>市田　俊輔 (1)</v>
      </c>
      <c r="C2519" t="str">
        <f>IF($K2519="","",男子登録情報!$E2519)</f>
        <v>ｲﾁﾀﾞ ｼｭﾝｽｹ</v>
      </c>
      <c r="D2519" t="str">
        <f>IF($K2519="","",男子登録情報!$O2519&amp;" "&amp;男子登録情報!$N2519&amp;" ("&amp;LEFT(男子登録情報!$F2519,2)&amp;")")</f>
        <v>Syunsuke ICHIDA (03)</v>
      </c>
      <c r="E2519" t="str">
        <f>IF($K2519="","",男子登録情報!$P2519)</f>
        <v>JPN</v>
      </c>
      <c r="F2519" t="str">
        <f t="shared" si="39"/>
        <v>1</v>
      </c>
      <c r="G2519">
        <f>IF($K2519="","",男子登録情報!$M2519)</f>
        <v>25</v>
      </c>
      <c r="H2519">
        <f>IF($K2519="","",男子登録情報!$A2519)</f>
        <v>492199</v>
      </c>
      <c r="K2519">
        <f>IF(男子登録情報!$C2519="","",男子登録情報!$C2519)</f>
        <v>2518</v>
      </c>
      <c r="M2519">
        <f>IFERROR(IF(AND(402&lt;=VALUE(RIGHT(男子登録情報!$F2519,4)),競技会情報!$E$3*100+競技会情報!$G$3&gt;=VALUE(RIGHT(男子登録情報!$F2519,4))),VALUE(男子登録情報!$G2519)+1,VALUE(男子登録情報!$G2519)),"")</f>
        <v>19</v>
      </c>
      <c r="N2519" t="str">
        <f>IF($K2519="","",IF(男子登録情報!$H2519="北海道",男子登録情報!$H2519,LEFT(男子登録情報!$H2519,LEN(男子登録情報!$H2519)-1)))</f>
        <v>滋賀</v>
      </c>
      <c r="O2519" t="str">
        <f>IF($K2519="","",IF(LEN($N2519)=2,LEFT($N2519,1)&amp;"　"&amp;RIGHT($N2519,1)&amp;"・"&amp;男子登録情報!$I2519,$N2519&amp;"・"&amp;男子登録情報!$I2519))</f>
        <v>滋　賀・水口東</v>
      </c>
    </row>
    <row r="2520" spans="1:15" x14ac:dyDescent="0.55000000000000004">
      <c r="A2520">
        <f>IF($K2520="","",100000000+男子登録情報!$C2520)</f>
        <v>100002519</v>
      </c>
      <c r="B2520" t="str">
        <f>IF($K2520="","",男子登録情報!$D2520&amp;" ("&amp;男子登録情報!$K2520&amp;")")</f>
        <v>近藤　善行 (1)</v>
      </c>
      <c r="C2520" t="str">
        <f>IF($K2520="","",男子登録情報!$E2520)</f>
        <v>ｺﾝﾄﾞｳ ﾖｼﾕｷ</v>
      </c>
      <c r="D2520" t="str">
        <f>IF($K2520="","",男子登録情報!$O2520&amp;" "&amp;男子登録情報!$N2520&amp;" ("&amp;LEFT(男子登録情報!$F2520,2)&amp;")")</f>
        <v>Yoshiyuki KONDO (03)</v>
      </c>
      <c r="E2520" t="str">
        <f>IF($K2520="","",男子登録情報!$P2520)</f>
        <v>JPN</v>
      </c>
      <c r="F2520" t="str">
        <f t="shared" si="39"/>
        <v>1</v>
      </c>
      <c r="G2520">
        <f>IF($K2520="","",男子登録情報!$M2520)</f>
        <v>26</v>
      </c>
      <c r="H2520">
        <f>IF($K2520="","",男子登録情報!$A2520)</f>
        <v>492201</v>
      </c>
      <c r="K2520">
        <f>IF(男子登録情報!$C2520="","",男子登録情報!$C2520)</f>
        <v>2519</v>
      </c>
      <c r="M2520">
        <f>IFERROR(IF(AND(402&lt;=VALUE(RIGHT(男子登録情報!$F2520,4)),競技会情報!$E$3*100+競技会情報!$G$3&gt;=VALUE(RIGHT(男子登録情報!$F2520,4))),VALUE(男子登録情報!$G2520)+1,VALUE(男子登録情報!$G2520)),"")</f>
        <v>19</v>
      </c>
      <c r="N2520" t="str">
        <f>IF($K2520="","",IF(男子登録情報!$H2520="北海道",男子登録情報!$H2520,LEFT(男子登録情報!$H2520,LEN(男子登録情報!$H2520)-1)))</f>
        <v>京都</v>
      </c>
      <c r="O2520" t="str">
        <f>IF($K2520="","",IF(LEN($N2520)=2,LEFT($N2520,1)&amp;"　"&amp;RIGHT($N2520,1)&amp;"・"&amp;男子登録情報!$I2520,$N2520&amp;"・"&amp;男子登録情報!$I2520))</f>
        <v>京　都・東宇治</v>
      </c>
    </row>
    <row r="2521" spans="1:15" x14ac:dyDescent="0.55000000000000004">
      <c r="A2521">
        <f>IF($K2521="","",100000000+男子登録情報!$C2521)</f>
        <v>100002520</v>
      </c>
      <c r="B2521" t="str">
        <f>IF($K2521="","",男子登録情報!$D2521&amp;" ("&amp;男子登録情報!$K2521&amp;")")</f>
        <v>南垣　斗磨 (1)</v>
      </c>
      <c r="C2521" t="str">
        <f>IF($K2521="","",男子登録情報!$E2521)</f>
        <v>ﾐﾅﾐｶﾞｷ ﾄｳﾏ</v>
      </c>
      <c r="D2521" t="str">
        <f>IF($K2521="","",男子登録情報!$O2521&amp;" "&amp;男子登録情報!$N2521&amp;" ("&amp;LEFT(男子登録情報!$F2521,2)&amp;")")</f>
        <v>Touma MINAMIGAKI (03)</v>
      </c>
      <c r="E2521" t="str">
        <f>IF($K2521="","",男子登録情報!$P2521)</f>
        <v>JPN</v>
      </c>
      <c r="F2521" t="str">
        <f t="shared" si="39"/>
        <v>1</v>
      </c>
      <c r="G2521">
        <f>IF($K2521="","",男子登録情報!$M2521)</f>
        <v>28</v>
      </c>
      <c r="H2521">
        <f>IF($K2521="","",男子登録情報!$A2521)</f>
        <v>492213</v>
      </c>
      <c r="K2521">
        <f>IF(男子登録情報!$C2521="","",男子登録情報!$C2521)</f>
        <v>2520</v>
      </c>
      <c r="M2521">
        <f>IFERROR(IF(AND(402&lt;=VALUE(RIGHT(男子登録情報!$F2521,4)),競技会情報!$E$3*100+競技会情報!$G$3&gt;=VALUE(RIGHT(男子登録情報!$F2521,4))),VALUE(男子登録情報!$G2521)+1,VALUE(男子登録情報!$G2521)),"")</f>
        <v>19</v>
      </c>
      <c r="N2521" t="str">
        <f>IF($K2521="","",IF(男子登録情報!$H2521="北海道",男子登録情報!$H2521,LEFT(男子登録情報!$H2521,LEN(男子登録情報!$H2521)-1)))</f>
        <v>兵庫</v>
      </c>
      <c r="O2521" t="str">
        <f>IF($K2521="","",IF(LEN($N2521)=2,LEFT($N2521,1)&amp;"　"&amp;RIGHT($N2521,1)&amp;"・"&amp;男子登録情報!$I2521,$N2521&amp;"・"&amp;男子登録情報!$I2521))</f>
        <v>兵　庫・兵庫県立村岡高等学校</v>
      </c>
    </row>
    <row r="2522" spans="1:15" x14ac:dyDescent="0.55000000000000004">
      <c r="A2522">
        <f>IF($K2522="","",100000000+男子登録情報!$C2522)</f>
        <v>100002521</v>
      </c>
      <c r="B2522" t="str">
        <f>IF($K2522="","",男子登録情報!$D2522&amp;" ("&amp;男子登録情報!$K2522&amp;")")</f>
        <v>角倉　範至 (4)</v>
      </c>
      <c r="C2522" t="str">
        <f>IF($K2522="","",男子登録情報!$E2522)</f>
        <v>ｶﾄﾞｸﾗ ﾉﾘﾕｷ</v>
      </c>
      <c r="D2522" t="str">
        <f>IF($K2522="","",男子登録情報!$O2522&amp;" "&amp;男子登録情報!$N2522&amp;" ("&amp;LEFT(男子登録情報!$F2522,2)&amp;")")</f>
        <v>Noriyuki KADOKURA (01)</v>
      </c>
      <c r="E2522" t="str">
        <f>IF($K2522="","",男子登録情報!$P2522)</f>
        <v>JPN</v>
      </c>
      <c r="F2522" t="str">
        <f t="shared" si="39"/>
        <v>1</v>
      </c>
      <c r="G2522">
        <f>IF($K2522="","",男子登録情報!$M2522)</f>
        <v>28</v>
      </c>
      <c r="H2522">
        <f>IF($K2522="","",男子登録情報!$A2522)</f>
        <v>500001</v>
      </c>
      <c r="K2522">
        <f>IF(男子登録情報!$C2522="","",男子登録情報!$C2522)</f>
        <v>2521</v>
      </c>
      <c r="M2522">
        <f>IFERROR(IF(AND(402&lt;=VALUE(RIGHT(男子登録情報!$F2522,4)),競技会情報!$E$3*100+競技会情報!$G$3&gt;=VALUE(RIGHT(男子登録情報!$F2522,4))),VALUE(男子登録情報!$G2522)+1,VALUE(男子登録情報!$G2522)),"")</f>
        <v>21</v>
      </c>
      <c r="N2522" t="str">
        <f>IF($K2522="","",IF(男子登録情報!$H2522="北海道",男子登録情報!$H2522,LEFT(男子登録情報!$H2522,LEN(男子登録情報!$H2522)-1)))</f>
        <v>兵庫</v>
      </c>
      <c r="O2522" t="str">
        <f>IF($K2522="","",IF(LEN($N2522)=2,LEFT($N2522,1)&amp;"　"&amp;RIGHT($N2522,1)&amp;"・"&amp;男子登録情報!$I2522,$N2522&amp;"・"&amp;男子登録情報!$I2522))</f>
        <v>兵　庫・上郡</v>
      </c>
    </row>
    <row r="2523" spans="1:15" x14ac:dyDescent="0.55000000000000004">
      <c r="A2523">
        <f>IF($K2523="","",100000000+男子登録情報!$C2523)</f>
        <v>100002522</v>
      </c>
      <c r="B2523" t="str">
        <f>IF($K2523="","",男子登録情報!$D2523&amp;" ("&amp;男子登録情報!$K2523&amp;")")</f>
        <v>保利　佳祐 (4)</v>
      </c>
      <c r="C2523" t="str">
        <f>IF($K2523="","",男子登録情報!$E2523)</f>
        <v>ﾎﾘ ｹｲｽｹ</v>
      </c>
      <c r="D2523" t="str">
        <f>IF($K2523="","",男子登録情報!$O2523&amp;" "&amp;男子登録情報!$N2523&amp;" ("&amp;LEFT(男子登録情報!$F2523,2)&amp;")")</f>
        <v>Keisuke HORI (01)</v>
      </c>
      <c r="E2523" t="str">
        <f>IF($K2523="","",男子登録情報!$P2523)</f>
        <v>JPN</v>
      </c>
      <c r="F2523" t="str">
        <f t="shared" si="39"/>
        <v>1</v>
      </c>
      <c r="G2523">
        <f>IF($K2523="","",男子登録情報!$M2523)</f>
        <v>28</v>
      </c>
      <c r="H2523">
        <f>IF($K2523="","",男子登録情報!$A2523)</f>
        <v>500001</v>
      </c>
      <c r="K2523">
        <f>IF(男子登録情報!$C2523="","",男子登録情報!$C2523)</f>
        <v>2522</v>
      </c>
      <c r="M2523">
        <f>IFERROR(IF(AND(402&lt;=VALUE(RIGHT(男子登録情報!$F2523,4)),競技会情報!$E$3*100+競技会情報!$G$3&gt;=VALUE(RIGHT(男子登録情報!$F2523,4))),VALUE(男子登録情報!$G2523)+1,VALUE(男子登録情報!$G2523)),"")</f>
        <v>21</v>
      </c>
      <c r="N2523" t="str">
        <f>IF($K2523="","",IF(男子登録情報!$H2523="北海道",男子登録情報!$H2523,LEFT(男子登録情報!$H2523,LEN(男子登録情報!$H2523)-1)))</f>
        <v>兵庫</v>
      </c>
      <c r="O2523" t="str">
        <f>IF($K2523="","",IF(LEN($N2523)=2,LEFT($N2523,1)&amp;"　"&amp;RIGHT($N2523,1)&amp;"・"&amp;男子登録情報!$I2523,$N2523&amp;"・"&amp;男子登録情報!$I2523))</f>
        <v>兵　庫・氷上</v>
      </c>
    </row>
    <row r="2524" spans="1:15" x14ac:dyDescent="0.55000000000000004">
      <c r="A2524">
        <f>IF($K2524="","",100000000+男子登録情報!$C2524)</f>
        <v>100002523</v>
      </c>
      <c r="B2524" t="str">
        <f>IF($K2524="","",男子登録情報!$D2524&amp;" ("&amp;男子登録情報!$K2524&amp;")")</f>
        <v>中西　晃 (3)</v>
      </c>
      <c r="C2524" t="str">
        <f>IF($K2524="","",男子登録情報!$E2524)</f>
        <v>ﾅｶﾆｼ ｱｷﾗ</v>
      </c>
      <c r="D2524" t="str">
        <f>IF($K2524="","",男子登録情報!$O2524&amp;" "&amp;男子登録情報!$N2524&amp;" ("&amp;LEFT(男子登録情報!$F2524,2)&amp;")")</f>
        <v>Akira NAKANISHI (01)</v>
      </c>
      <c r="E2524" t="str">
        <f>IF($K2524="","",男子登録情報!$P2524)</f>
        <v>JPN</v>
      </c>
      <c r="F2524" t="str">
        <f t="shared" si="39"/>
        <v>1</v>
      </c>
      <c r="G2524">
        <f>IF($K2524="","",男子登録情報!$M2524)</f>
        <v>28</v>
      </c>
      <c r="H2524">
        <f>IF($K2524="","",男子登録情報!$A2524)</f>
        <v>500001</v>
      </c>
      <c r="K2524">
        <f>IF(男子登録情報!$C2524="","",男子登録情報!$C2524)</f>
        <v>2523</v>
      </c>
      <c r="M2524">
        <f>IFERROR(IF(AND(402&lt;=VALUE(RIGHT(男子登録情報!$F2524,4)),競技会情報!$E$3*100+競技会情報!$G$3&gt;=VALUE(RIGHT(男子登録情報!$F2524,4))),VALUE(男子登録情報!$G2524)+1,VALUE(男子登録情報!$G2524)),"")</f>
        <v>21</v>
      </c>
      <c r="N2524" t="str">
        <f>IF($K2524="","",IF(男子登録情報!$H2524="北海道",男子登録情報!$H2524,LEFT(男子登録情報!$H2524,LEN(男子登録情報!$H2524)-1)))</f>
        <v>岡山</v>
      </c>
      <c r="O2524" t="str">
        <f>IF($K2524="","",IF(LEN($N2524)=2,LEFT($N2524,1)&amp;"　"&amp;RIGHT($N2524,1)&amp;"・"&amp;男子登録情報!$I2524,$N2524&amp;"・"&amp;男子登録情報!$I2524))</f>
        <v>岡　山・岡山商科大学附属</v>
      </c>
    </row>
    <row r="2525" spans="1:15" x14ac:dyDescent="0.55000000000000004">
      <c r="A2525">
        <f>IF($K2525="","",100000000+男子登録情報!$C2525)</f>
        <v>100002524</v>
      </c>
      <c r="B2525" t="str">
        <f>IF($K2525="","",男子登録情報!$D2525&amp;" ("&amp;男子登録情報!$K2525&amp;")")</f>
        <v>大西　来夢 (1)</v>
      </c>
      <c r="C2525" t="str">
        <f>IF($K2525="","",男子登録情報!$E2525)</f>
        <v>ｵｵﾆｼ ﾗｲﾑ</v>
      </c>
      <c r="D2525" t="str">
        <f>IF($K2525="","",男子登録情報!$O2525&amp;" "&amp;男子登録情報!$N2525&amp;" ("&amp;LEFT(男子登録情報!$F2525,2)&amp;")")</f>
        <v>Raimu OONISI (03)</v>
      </c>
      <c r="E2525" t="str">
        <f>IF($K2525="","",男子登録情報!$P2525)</f>
        <v>JPN</v>
      </c>
      <c r="F2525" t="str">
        <f t="shared" si="39"/>
        <v>1</v>
      </c>
      <c r="G2525">
        <f>IF($K2525="","",男子登録情報!$M2525)</f>
        <v>28</v>
      </c>
      <c r="H2525">
        <f>IF($K2525="","",男子登録情報!$A2525)</f>
        <v>500001</v>
      </c>
      <c r="K2525">
        <f>IF(男子登録情報!$C2525="","",男子登録情報!$C2525)</f>
        <v>2524</v>
      </c>
      <c r="M2525">
        <f>IFERROR(IF(AND(402&lt;=VALUE(RIGHT(男子登録情報!$F2525,4)),競技会情報!$E$3*100+競技会情報!$G$3&gt;=VALUE(RIGHT(男子登録情報!$F2525,4))),VALUE(男子登録情報!$G2525)+1,VALUE(男子登録情報!$G2525)),"")</f>
        <v>19</v>
      </c>
      <c r="N2525" t="str">
        <f>IF($K2525="","",IF(男子登録情報!$H2525="北海道",男子登録情報!$H2525,LEFT(男子登録情報!$H2525,LEN(男子登録情報!$H2525)-1)))</f>
        <v>兵庫</v>
      </c>
      <c r="O2525" t="str">
        <f>IF($K2525="","",IF(LEN($N2525)=2,LEFT($N2525,1)&amp;"　"&amp;RIGHT($N2525,1)&amp;"・"&amp;男子登録情報!$I2525,$N2525&amp;"・"&amp;男子登録情報!$I2525))</f>
        <v>兵　庫・市川</v>
      </c>
    </row>
    <row r="2526" spans="1:15" x14ac:dyDescent="0.55000000000000004">
      <c r="A2526">
        <f>IF($K2526="","",100000000+男子登録情報!$C2526)</f>
        <v>100002525</v>
      </c>
      <c r="B2526" t="str">
        <f>IF($K2526="","",男子登録情報!$D2526&amp;" ("&amp;男子登録情報!$K2526&amp;")")</f>
        <v>下川 夏輝 (1)</v>
      </c>
      <c r="C2526" t="str">
        <f>IF($K2526="","",男子登録情報!$E2526)</f>
        <v>ｼﾓｶﾜ ﾅﾂｷ</v>
      </c>
      <c r="D2526" t="str">
        <f>IF($K2526="","",男子登録情報!$O2526&amp;" "&amp;男子登録情報!$N2526&amp;" ("&amp;LEFT(男子登録情報!$F2526,2)&amp;")")</f>
        <v>Natsuki SHIMOKAWA  (03)</v>
      </c>
      <c r="E2526" t="str">
        <f>IF($K2526="","",男子登録情報!$P2526)</f>
        <v>JPN</v>
      </c>
      <c r="F2526" t="str">
        <f t="shared" si="39"/>
        <v>1</v>
      </c>
      <c r="G2526">
        <f>IF($K2526="","",男子登録情報!$M2526)</f>
        <v>27</v>
      </c>
      <c r="H2526">
        <f>IF($K2526="","",男子登録情報!$A2526)</f>
        <v>492195</v>
      </c>
      <c r="K2526">
        <f>IF(男子登録情報!$C2526="","",男子登録情報!$C2526)</f>
        <v>2525</v>
      </c>
      <c r="M2526">
        <f>IFERROR(IF(AND(402&lt;=VALUE(RIGHT(男子登録情報!$F2526,4)),競技会情報!$E$3*100+競技会情報!$G$3&gt;=VALUE(RIGHT(男子登録情報!$F2526,4))),VALUE(男子登録情報!$G2526)+1,VALUE(男子登録情報!$G2526)),"")</f>
        <v>19</v>
      </c>
      <c r="N2526" t="str">
        <f>IF($K2526="","",IF(男子登録情報!$H2526="北海道",男子登録情報!$H2526,LEFT(男子登録情報!$H2526,LEN(男子登録情報!$H2526)-1)))</f>
        <v>大阪</v>
      </c>
      <c r="O2526" t="str">
        <f>IF($K2526="","",IF(LEN($N2526)=2,LEFT($N2526,1)&amp;"　"&amp;RIGHT($N2526,1)&amp;"・"&amp;男子登録情報!$I2526,$N2526&amp;"・"&amp;男子登録情報!$I2526))</f>
        <v>大　阪・高槻北</v>
      </c>
    </row>
    <row r="2527" spans="1:15" x14ac:dyDescent="0.55000000000000004">
      <c r="A2527">
        <f>IF($K2527="","",100000000+男子登録情報!$C2527)</f>
        <v>100002526</v>
      </c>
      <c r="B2527" t="str">
        <f>IF($K2527="","",男子登録情報!$D2527&amp;" ("&amp;男子登録情報!$K2527&amp;")")</f>
        <v>菊河　隼人 (1)</v>
      </c>
      <c r="C2527" t="str">
        <f>IF($K2527="","",男子登録情報!$E2527)</f>
        <v>ｷｸｶﾜ ﾊﾔﾄ</v>
      </c>
      <c r="D2527" t="str">
        <f>IF($K2527="","",男子登録情報!$O2527&amp;" "&amp;男子登録情報!$N2527&amp;" ("&amp;LEFT(男子登録情報!$F2527,2)&amp;")")</f>
        <v>Hayato KIKUKAWA  (03)</v>
      </c>
      <c r="E2527" t="str">
        <f>IF($K2527="","",男子登録情報!$P2527)</f>
        <v>JPN</v>
      </c>
      <c r="F2527" t="str">
        <f t="shared" si="39"/>
        <v>1</v>
      </c>
      <c r="G2527">
        <f>IF($K2527="","",男子登録情報!$M2527)</f>
        <v>25</v>
      </c>
      <c r="H2527">
        <f>IF($K2527="","",男子登録情報!$A2527)</f>
        <v>492204</v>
      </c>
      <c r="K2527">
        <f>IF(男子登録情報!$C2527="","",男子登録情報!$C2527)</f>
        <v>2526</v>
      </c>
      <c r="M2527">
        <f>IFERROR(IF(AND(402&lt;=VALUE(RIGHT(男子登録情報!$F2527,4)),競技会情報!$E$3*100+競技会情報!$G$3&gt;=VALUE(RIGHT(男子登録情報!$F2527,4))),VALUE(男子登録情報!$G2527)+1,VALUE(男子登録情報!$G2527)),"")</f>
        <v>19</v>
      </c>
      <c r="N2527" t="str">
        <f>IF($K2527="","",IF(男子登録情報!$H2527="北海道",男子登録情報!$H2527,LEFT(男子登録情報!$H2527,LEN(男子登録情報!$H2527)-1)))</f>
        <v>滋賀</v>
      </c>
      <c r="O2527" t="str">
        <f>IF($K2527="","",IF(LEN($N2527)=2,LEFT($N2527,1)&amp;"　"&amp;RIGHT($N2527,1)&amp;"・"&amp;男子登録情報!$I2527,$N2527&amp;"・"&amp;男子登録情報!$I2527))</f>
        <v>滋　賀・近江</v>
      </c>
    </row>
    <row r="2528" spans="1:15" x14ac:dyDescent="0.55000000000000004">
      <c r="A2528" t="str">
        <f>IF($K2528="","",100000000+男子登録情報!$C2528)</f>
        <v/>
      </c>
      <c r="B2528" t="str">
        <f>IF($K2528="","",男子登録情報!$D2528&amp;" ("&amp;男子登録情報!$K2528&amp;")")</f>
        <v/>
      </c>
      <c r="C2528" t="str">
        <f>IF($K2528="","",男子登録情報!$E2528)</f>
        <v/>
      </c>
      <c r="D2528" t="str">
        <f>IF($K2528="","",男子登録情報!$O2528&amp;" "&amp;男子登録情報!$N2528&amp;" ("&amp;LEFT(男子登録情報!$F2528,2)&amp;")")</f>
        <v/>
      </c>
      <c r="E2528" t="str">
        <f>IF($K2528="","",男子登録情報!$P2528)</f>
        <v/>
      </c>
      <c r="F2528" t="str">
        <f t="shared" si="39"/>
        <v/>
      </c>
      <c r="G2528" t="str">
        <f>IF($K2528="","",男子登録情報!$M2528)</f>
        <v/>
      </c>
      <c r="H2528" t="str">
        <f>IF($K2528="","",男子登録情報!$A2528)</f>
        <v/>
      </c>
      <c r="K2528" t="str">
        <f>IF(男子登録情報!$C2528="","",男子登録情報!$C2528)</f>
        <v/>
      </c>
      <c r="M2528" t="str">
        <f>IFERROR(IF(AND(402&lt;=VALUE(RIGHT(男子登録情報!$F2528,4)),競技会情報!$E$3*100+競技会情報!$G$3&gt;=VALUE(RIGHT(男子登録情報!$F2528,4))),VALUE(男子登録情報!$G2528)+1,VALUE(男子登録情報!$G2528)),"")</f>
        <v/>
      </c>
      <c r="N2528" t="str">
        <f>IF($K2528="","",IF(男子登録情報!$H2528="北海道",男子登録情報!$H2528,LEFT(男子登録情報!$H2528,LEN(男子登録情報!$H2528)-1)))</f>
        <v/>
      </c>
      <c r="O2528" t="str">
        <f>IF($K2528="","",IF(LEN($N2528)=2,LEFT($N2528,1)&amp;"　"&amp;RIGHT($N2528,1)&amp;"・"&amp;男子登録情報!$I2528,$N2528&amp;"・"&amp;男子登録情報!$I2528))</f>
        <v/>
      </c>
    </row>
    <row r="2529" spans="1:15" x14ac:dyDescent="0.55000000000000004">
      <c r="A2529" t="str">
        <f>IF($K2529="","",100000000+男子登録情報!$C2529)</f>
        <v/>
      </c>
      <c r="B2529" t="str">
        <f>IF($K2529="","",男子登録情報!$D2529&amp;" ("&amp;男子登録情報!$K2529&amp;")")</f>
        <v/>
      </c>
      <c r="C2529" t="str">
        <f>IF($K2529="","",男子登録情報!$E2529)</f>
        <v/>
      </c>
      <c r="D2529" t="str">
        <f>IF($K2529="","",男子登録情報!$O2529&amp;" "&amp;男子登録情報!$N2529&amp;" ("&amp;LEFT(男子登録情報!$F2529,2)&amp;")")</f>
        <v/>
      </c>
      <c r="E2529" t="str">
        <f>IF($K2529="","",男子登録情報!$P2529)</f>
        <v/>
      </c>
      <c r="F2529" t="str">
        <f t="shared" si="39"/>
        <v/>
      </c>
      <c r="G2529" t="str">
        <f>IF($K2529="","",男子登録情報!$M2529)</f>
        <v/>
      </c>
      <c r="H2529" t="str">
        <f>IF($K2529="","",男子登録情報!$A2529)</f>
        <v/>
      </c>
      <c r="K2529" t="str">
        <f>IF(男子登録情報!$C2529="","",男子登録情報!$C2529)</f>
        <v/>
      </c>
      <c r="M2529" t="str">
        <f>IFERROR(IF(AND(402&lt;=VALUE(RIGHT(男子登録情報!$F2529,4)),競技会情報!$E$3*100+競技会情報!$G$3&gt;=VALUE(RIGHT(男子登録情報!$F2529,4))),VALUE(男子登録情報!$G2529)+1,VALUE(男子登録情報!$G2529)),"")</f>
        <v/>
      </c>
      <c r="N2529" t="str">
        <f>IF($K2529="","",IF(男子登録情報!$H2529="北海道",男子登録情報!$H2529,LEFT(男子登録情報!$H2529,LEN(男子登録情報!$H2529)-1)))</f>
        <v/>
      </c>
      <c r="O2529" t="str">
        <f>IF($K2529="","",IF(LEN($N2529)=2,LEFT($N2529,1)&amp;"　"&amp;RIGHT($N2529,1)&amp;"・"&amp;男子登録情報!$I2529,$N2529&amp;"・"&amp;男子登録情報!$I2529))</f>
        <v/>
      </c>
    </row>
    <row r="2530" spans="1:15" x14ac:dyDescent="0.55000000000000004">
      <c r="A2530" t="str">
        <f>IF($K2530="","",100000000+男子登録情報!$C2530)</f>
        <v/>
      </c>
      <c r="B2530" t="str">
        <f>IF($K2530="","",男子登録情報!$D2530&amp;" ("&amp;男子登録情報!$K2530&amp;")")</f>
        <v/>
      </c>
      <c r="C2530" t="str">
        <f>IF($K2530="","",男子登録情報!$E2530)</f>
        <v/>
      </c>
      <c r="D2530" t="str">
        <f>IF($K2530="","",男子登録情報!$O2530&amp;" "&amp;男子登録情報!$N2530&amp;" ("&amp;LEFT(男子登録情報!$F2530,2)&amp;")")</f>
        <v/>
      </c>
      <c r="E2530" t="str">
        <f>IF($K2530="","",男子登録情報!$P2530)</f>
        <v/>
      </c>
      <c r="F2530" t="str">
        <f t="shared" si="39"/>
        <v/>
      </c>
      <c r="G2530" t="str">
        <f>IF($K2530="","",男子登録情報!$M2530)</f>
        <v/>
      </c>
      <c r="H2530" t="str">
        <f>IF($K2530="","",男子登録情報!$A2530)</f>
        <v/>
      </c>
      <c r="K2530" t="str">
        <f>IF(男子登録情報!$C2530="","",男子登録情報!$C2530)</f>
        <v/>
      </c>
      <c r="M2530" t="str">
        <f>IFERROR(IF(AND(402&lt;=VALUE(RIGHT(男子登録情報!$F2530,4)),競技会情報!$E$3*100+競技会情報!$G$3&gt;=VALUE(RIGHT(男子登録情報!$F2530,4))),VALUE(男子登録情報!$G2530)+1,VALUE(男子登録情報!$G2530)),"")</f>
        <v/>
      </c>
      <c r="N2530" t="str">
        <f>IF($K2530="","",IF(男子登録情報!$H2530="北海道",男子登録情報!$H2530,LEFT(男子登録情報!$H2530,LEN(男子登録情報!$H2530)-1)))</f>
        <v/>
      </c>
      <c r="O2530" t="str">
        <f>IF($K2530="","",IF(LEN($N2530)=2,LEFT($N2530,1)&amp;"　"&amp;RIGHT($N2530,1)&amp;"・"&amp;男子登録情報!$I2530,$N2530&amp;"・"&amp;男子登録情報!$I2530))</f>
        <v/>
      </c>
    </row>
    <row r="2531" spans="1:15" x14ac:dyDescent="0.55000000000000004">
      <c r="A2531" t="str">
        <f>IF($K2531="","",100000000+男子登録情報!$C2531)</f>
        <v/>
      </c>
      <c r="B2531" t="str">
        <f>IF($K2531="","",男子登録情報!$D2531&amp;" ("&amp;男子登録情報!$K2531&amp;")")</f>
        <v/>
      </c>
      <c r="C2531" t="str">
        <f>IF($K2531="","",男子登録情報!$E2531)</f>
        <v/>
      </c>
      <c r="D2531" t="str">
        <f>IF($K2531="","",男子登録情報!$O2531&amp;" "&amp;男子登録情報!$N2531&amp;" ("&amp;LEFT(男子登録情報!$F2531,2)&amp;")")</f>
        <v/>
      </c>
      <c r="E2531" t="str">
        <f>IF($K2531="","",男子登録情報!$P2531)</f>
        <v/>
      </c>
      <c r="F2531" t="str">
        <f t="shared" si="39"/>
        <v/>
      </c>
      <c r="G2531" t="str">
        <f>IF($K2531="","",男子登録情報!$M2531)</f>
        <v/>
      </c>
      <c r="H2531" t="str">
        <f>IF($K2531="","",男子登録情報!$A2531)</f>
        <v/>
      </c>
      <c r="K2531" t="str">
        <f>IF(男子登録情報!$C2531="","",男子登録情報!$C2531)</f>
        <v/>
      </c>
      <c r="M2531" t="str">
        <f>IFERROR(IF(AND(402&lt;=VALUE(RIGHT(男子登録情報!$F2531,4)),競技会情報!$E$3*100+競技会情報!$G$3&gt;=VALUE(RIGHT(男子登録情報!$F2531,4))),VALUE(男子登録情報!$G2531)+1,VALUE(男子登録情報!$G2531)),"")</f>
        <v/>
      </c>
      <c r="N2531" t="str">
        <f>IF($K2531="","",IF(男子登録情報!$H2531="北海道",男子登録情報!$H2531,LEFT(男子登録情報!$H2531,LEN(男子登録情報!$H2531)-1)))</f>
        <v/>
      </c>
      <c r="O2531" t="str">
        <f>IF($K2531="","",IF(LEN($N2531)=2,LEFT($N2531,1)&amp;"　"&amp;RIGHT($N2531,1)&amp;"・"&amp;男子登録情報!$I2531,$N2531&amp;"・"&amp;男子登録情報!$I2531))</f>
        <v/>
      </c>
    </row>
    <row r="2532" spans="1:15" x14ac:dyDescent="0.55000000000000004">
      <c r="A2532" t="str">
        <f>IF($K2532="","",100000000+男子登録情報!$C2532)</f>
        <v/>
      </c>
      <c r="B2532" t="str">
        <f>IF($K2532="","",男子登録情報!$D2532&amp;" ("&amp;男子登録情報!$K2532&amp;")")</f>
        <v/>
      </c>
      <c r="C2532" t="str">
        <f>IF($K2532="","",男子登録情報!$E2532)</f>
        <v/>
      </c>
      <c r="D2532" t="str">
        <f>IF($K2532="","",男子登録情報!$O2532&amp;" "&amp;男子登録情報!$N2532&amp;" ("&amp;LEFT(男子登録情報!$F2532,2)&amp;")")</f>
        <v/>
      </c>
      <c r="E2532" t="str">
        <f>IF($K2532="","",男子登録情報!$P2532)</f>
        <v/>
      </c>
      <c r="F2532" t="str">
        <f t="shared" si="39"/>
        <v/>
      </c>
      <c r="G2532" t="str">
        <f>IF($K2532="","",男子登録情報!$M2532)</f>
        <v/>
      </c>
      <c r="H2532" t="str">
        <f>IF($K2532="","",男子登録情報!$A2532)</f>
        <v/>
      </c>
      <c r="K2532" t="str">
        <f>IF(男子登録情報!$C2532="","",男子登録情報!$C2532)</f>
        <v/>
      </c>
      <c r="M2532" t="str">
        <f>IFERROR(IF(AND(402&lt;=VALUE(RIGHT(男子登録情報!$F2532,4)),競技会情報!$E$3*100+競技会情報!$G$3&gt;=VALUE(RIGHT(男子登録情報!$F2532,4))),VALUE(男子登録情報!$G2532)+1,VALUE(男子登録情報!$G2532)),"")</f>
        <v/>
      </c>
      <c r="N2532" t="str">
        <f>IF($K2532="","",IF(男子登録情報!$H2532="北海道",男子登録情報!$H2532,LEFT(男子登録情報!$H2532,LEN(男子登録情報!$H2532)-1)))</f>
        <v/>
      </c>
      <c r="O2532" t="str">
        <f>IF($K2532="","",IF(LEN($N2532)=2,LEFT($N2532,1)&amp;"　"&amp;RIGHT($N2532,1)&amp;"・"&amp;男子登録情報!$I2532,$N2532&amp;"・"&amp;男子登録情報!$I2532))</f>
        <v/>
      </c>
    </row>
    <row r="2533" spans="1:15" x14ac:dyDescent="0.55000000000000004">
      <c r="A2533" t="str">
        <f>IF($K2533="","",100000000+男子登録情報!$C2533)</f>
        <v/>
      </c>
      <c r="B2533" t="str">
        <f>IF($K2533="","",男子登録情報!$D2533&amp;" ("&amp;男子登録情報!$K2533&amp;")")</f>
        <v/>
      </c>
      <c r="C2533" t="str">
        <f>IF($K2533="","",男子登録情報!$E2533)</f>
        <v/>
      </c>
      <c r="D2533" t="str">
        <f>IF($K2533="","",男子登録情報!$O2533&amp;" "&amp;男子登録情報!$N2533&amp;" ("&amp;LEFT(男子登録情報!$F2533,2)&amp;")")</f>
        <v/>
      </c>
      <c r="E2533" t="str">
        <f>IF($K2533="","",男子登録情報!$P2533)</f>
        <v/>
      </c>
      <c r="F2533" t="str">
        <f t="shared" si="39"/>
        <v/>
      </c>
      <c r="G2533" t="str">
        <f>IF($K2533="","",男子登録情報!$M2533)</f>
        <v/>
      </c>
      <c r="H2533" t="str">
        <f>IF($K2533="","",男子登録情報!$A2533)</f>
        <v/>
      </c>
      <c r="K2533" t="str">
        <f>IF(男子登録情報!$C2533="","",男子登録情報!$C2533)</f>
        <v/>
      </c>
      <c r="M2533" t="str">
        <f>IFERROR(IF(AND(402&lt;=VALUE(RIGHT(男子登録情報!$F2533,4)),競技会情報!$E$3*100+競技会情報!$G$3&gt;=VALUE(RIGHT(男子登録情報!$F2533,4))),VALUE(男子登録情報!$G2533)+1,VALUE(男子登録情報!$G2533)),"")</f>
        <v/>
      </c>
      <c r="N2533" t="str">
        <f>IF($K2533="","",IF(男子登録情報!$H2533="北海道",男子登録情報!$H2533,LEFT(男子登録情報!$H2533,LEN(男子登録情報!$H2533)-1)))</f>
        <v/>
      </c>
      <c r="O2533" t="str">
        <f>IF($K2533="","",IF(LEN($N2533)=2,LEFT($N2533,1)&amp;"　"&amp;RIGHT($N2533,1)&amp;"・"&amp;男子登録情報!$I2533,$N2533&amp;"・"&amp;男子登録情報!$I2533))</f>
        <v/>
      </c>
    </row>
    <row r="2534" spans="1:15" x14ac:dyDescent="0.55000000000000004">
      <c r="A2534" t="str">
        <f>IF($K2534="","",100000000+男子登録情報!$C2534)</f>
        <v/>
      </c>
      <c r="B2534" t="str">
        <f>IF($K2534="","",男子登録情報!$D2534&amp;" ("&amp;男子登録情報!$K2534&amp;")")</f>
        <v/>
      </c>
      <c r="C2534" t="str">
        <f>IF($K2534="","",男子登録情報!$E2534)</f>
        <v/>
      </c>
      <c r="D2534" t="str">
        <f>IF($K2534="","",男子登録情報!$O2534&amp;" "&amp;男子登録情報!$N2534&amp;" ("&amp;LEFT(男子登録情報!$F2534,2)&amp;")")</f>
        <v/>
      </c>
      <c r="E2534" t="str">
        <f>IF($K2534="","",男子登録情報!$P2534)</f>
        <v/>
      </c>
      <c r="F2534" t="str">
        <f t="shared" si="39"/>
        <v/>
      </c>
      <c r="G2534" t="str">
        <f>IF($K2534="","",男子登録情報!$M2534)</f>
        <v/>
      </c>
      <c r="H2534" t="str">
        <f>IF($K2534="","",男子登録情報!$A2534)</f>
        <v/>
      </c>
      <c r="K2534" t="str">
        <f>IF(男子登録情報!$C2534="","",男子登録情報!$C2534)</f>
        <v/>
      </c>
      <c r="M2534" t="str">
        <f>IFERROR(IF(AND(402&lt;=VALUE(RIGHT(男子登録情報!$F2534,4)),競技会情報!$E$3*100+競技会情報!$G$3&gt;=VALUE(RIGHT(男子登録情報!$F2534,4))),VALUE(男子登録情報!$G2534)+1,VALUE(男子登録情報!$G2534)),"")</f>
        <v/>
      </c>
      <c r="N2534" t="str">
        <f>IF($K2534="","",IF(男子登録情報!$H2534="北海道",男子登録情報!$H2534,LEFT(男子登録情報!$H2534,LEN(男子登録情報!$H2534)-1)))</f>
        <v/>
      </c>
      <c r="O2534" t="str">
        <f>IF($K2534="","",IF(LEN($N2534)=2,LEFT($N2534,1)&amp;"　"&amp;RIGHT($N2534,1)&amp;"・"&amp;男子登録情報!$I2534,$N2534&amp;"・"&amp;男子登録情報!$I2534))</f>
        <v/>
      </c>
    </row>
    <row r="2535" spans="1:15" x14ac:dyDescent="0.55000000000000004">
      <c r="A2535" t="str">
        <f>IF($K2535="","",100000000+男子登録情報!$C2535)</f>
        <v/>
      </c>
      <c r="B2535" t="str">
        <f>IF($K2535="","",男子登録情報!$D2535&amp;" ("&amp;男子登録情報!$K2535&amp;")")</f>
        <v/>
      </c>
      <c r="C2535" t="str">
        <f>IF($K2535="","",男子登録情報!$E2535)</f>
        <v/>
      </c>
      <c r="D2535" t="str">
        <f>IF($K2535="","",男子登録情報!$O2535&amp;" "&amp;男子登録情報!$N2535&amp;" ("&amp;LEFT(男子登録情報!$F2535,2)&amp;")")</f>
        <v/>
      </c>
      <c r="E2535" t="str">
        <f>IF($K2535="","",男子登録情報!$P2535)</f>
        <v/>
      </c>
      <c r="F2535" t="str">
        <f t="shared" si="39"/>
        <v/>
      </c>
      <c r="G2535" t="str">
        <f>IF($K2535="","",男子登録情報!$M2535)</f>
        <v/>
      </c>
      <c r="H2535" t="str">
        <f>IF($K2535="","",男子登録情報!$A2535)</f>
        <v/>
      </c>
      <c r="K2535" t="str">
        <f>IF(男子登録情報!$C2535="","",男子登録情報!$C2535)</f>
        <v/>
      </c>
      <c r="M2535" t="str">
        <f>IFERROR(IF(AND(402&lt;=VALUE(RIGHT(男子登録情報!$F2535,4)),競技会情報!$E$3*100+競技会情報!$G$3&gt;=VALUE(RIGHT(男子登録情報!$F2535,4))),VALUE(男子登録情報!$G2535)+1,VALUE(男子登録情報!$G2535)),"")</f>
        <v/>
      </c>
      <c r="N2535" t="str">
        <f>IF($K2535="","",IF(男子登録情報!$H2535="北海道",男子登録情報!$H2535,LEFT(男子登録情報!$H2535,LEN(男子登録情報!$H2535)-1)))</f>
        <v/>
      </c>
      <c r="O2535" t="str">
        <f>IF($K2535="","",IF(LEN($N2535)=2,LEFT($N2535,1)&amp;"　"&amp;RIGHT($N2535,1)&amp;"・"&amp;男子登録情報!$I2535,$N2535&amp;"・"&amp;男子登録情報!$I2535))</f>
        <v/>
      </c>
    </row>
    <row r="2536" spans="1:15" x14ac:dyDescent="0.55000000000000004">
      <c r="A2536" t="str">
        <f>IF($K2536="","",100000000+男子登録情報!$C2536)</f>
        <v/>
      </c>
      <c r="B2536" t="str">
        <f>IF($K2536="","",男子登録情報!$D2536&amp;" ("&amp;男子登録情報!$K2536&amp;")")</f>
        <v/>
      </c>
      <c r="C2536" t="str">
        <f>IF($K2536="","",男子登録情報!$E2536)</f>
        <v/>
      </c>
      <c r="D2536" t="str">
        <f>IF($K2536="","",男子登録情報!$O2536&amp;" "&amp;男子登録情報!$N2536&amp;" ("&amp;LEFT(男子登録情報!$F2536,2)&amp;")")</f>
        <v/>
      </c>
      <c r="E2536" t="str">
        <f>IF($K2536="","",男子登録情報!$P2536)</f>
        <v/>
      </c>
      <c r="F2536" t="str">
        <f t="shared" si="39"/>
        <v/>
      </c>
      <c r="G2536" t="str">
        <f>IF($K2536="","",男子登録情報!$M2536)</f>
        <v/>
      </c>
      <c r="H2536" t="str">
        <f>IF($K2536="","",男子登録情報!$A2536)</f>
        <v/>
      </c>
      <c r="K2536" t="str">
        <f>IF(男子登録情報!$C2536="","",男子登録情報!$C2536)</f>
        <v/>
      </c>
      <c r="M2536" t="str">
        <f>IFERROR(IF(AND(402&lt;=VALUE(RIGHT(男子登録情報!$F2536,4)),競技会情報!$E$3*100+競技会情報!$G$3&gt;=VALUE(RIGHT(男子登録情報!$F2536,4))),VALUE(男子登録情報!$G2536)+1,VALUE(男子登録情報!$G2536)),"")</f>
        <v/>
      </c>
      <c r="N2536" t="str">
        <f>IF($K2536="","",IF(男子登録情報!$H2536="北海道",男子登録情報!$H2536,LEFT(男子登録情報!$H2536,LEN(男子登録情報!$H2536)-1)))</f>
        <v/>
      </c>
      <c r="O2536" t="str">
        <f>IF($K2536="","",IF(LEN($N2536)=2,LEFT($N2536,1)&amp;"　"&amp;RIGHT($N2536,1)&amp;"・"&amp;男子登録情報!$I2536,$N2536&amp;"・"&amp;男子登録情報!$I2536))</f>
        <v/>
      </c>
    </row>
    <row r="2537" spans="1:15" x14ac:dyDescent="0.55000000000000004">
      <c r="A2537" t="str">
        <f>IF($K2537="","",100000000+男子登録情報!$C2537)</f>
        <v/>
      </c>
      <c r="B2537" t="str">
        <f>IF($K2537="","",男子登録情報!$D2537&amp;" ("&amp;男子登録情報!$K2537&amp;")")</f>
        <v/>
      </c>
      <c r="C2537" t="str">
        <f>IF($K2537="","",男子登録情報!$E2537)</f>
        <v/>
      </c>
      <c r="D2537" t="str">
        <f>IF($K2537="","",男子登録情報!$O2537&amp;" "&amp;男子登録情報!$N2537&amp;" ("&amp;LEFT(男子登録情報!$F2537,2)&amp;")")</f>
        <v/>
      </c>
      <c r="E2537" t="str">
        <f>IF($K2537="","",男子登録情報!$P2537)</f>
        <v/>
      </c>
      <c r="F2537" t="str">
        <f t="shared" si="39"/>
        <v/>
      </c>
      <c r="G2537" t="str">
        <f>IF($K2537="","",男子登録情報!$M2537)</f>
        <v/>
      </c>
      <c r="H2537" t="str">
        <f>IF($K2537="","",男子登録情報!$A2537)</f>
        <v/>
      </c>
      <c r="K2537" t="str">
        <f>IF(男子登録情報!$C2537="","",男子登録情報!$C2537)</f>
        <v/>
      </c>
      <c r="M2537" t="str">
        <f>IFERROR(IF(AND(402&lt;=VALUE(RIGHT(男子登録情報!$F2537,4)),競技会情報!$E$3*100+競技会情報!$G$3&gt;=VALUE(RIGHT(男子登録情報!$F2537,4))),VALUE(男子登録情報!$G2537)+1,VALUE(男子登録情報!$G2537)),"")</f>
        <v/>
      </c>
      <c r="N2537" t="str">
        <f>IF($K2537="","",IF(男子登録情報!$H2537="北海道",男子登録情報!$H2537,LEFT(男子登録情報!$H2537,LEN(男子登録情報!$H2537)-1)))</f>
        <v/>
      </c>
      <c r="O2537" t="str">
        <f>IF($K2537="","",IF(LEN($N2537)=2,LEFT($N2537,1)&amp;"　"&amp;RIGHT($N2537,1)&amp;"・"&amp;男子登録情報!$I2537,$N2537&amp;"・"&amp;男子登録情報!$I2537))</f>
        <v/>
      </c>
    </row>
    <row r="2538" spans="1:15" x14ac:dyDescent="0.55000000000000004">
      <c r="A2538" t="str">
        <f>IF($K2538="","",100000000+男子登録情報!$C2538)</f>
        <v/>
      </c>
      <c r="B2538" t="str">
        <f>IF($K2538="","",男子登録情報!$D2538&amp;" ("&amp;男子登録情報!$K2538&amp;")")</f>
        <v/>
      </c>
      <c r="C2538" t="str">
        <f>IF($K2538="","",男子登録情報!$E2538)</f>
        <v/>
      </c>
      <c r="D2538" t="str">
        <f>IF($K2538="","",男子登録情報!$O2538&amp;" "&amp;男子登録情報!$N2538&amp;" ("&amp;LEFT(男子登録情報!$F2538,2)&amp;")")</f>
        <v/>
      </c>
      <c r="E2538" t="str">
        <f>IF($K2538="","",男子登録情報!$P2538)</f>
        <v/>
      </c>
      <c r="F2538" t="str">
        <f t="shared" si="39"/>
        <v/>
      </c>
      <c r="G2538" t="str">
        <f>IF($K2538="","",男子登録情報!$M2538)</f>
        <v/>
      </c>
      <c r="H2538" t="str">
        <f>IF($K2538="","",男子登録情報!$A2538)</f>
        <v/>
      </c>
      <c r="K2538" t="str">
        <f>IF(男子登録情報!$C2538="","",男子登録情報!$C2538)</f>
        <v/>
      </c>
      <c r="M2538" t="str">
        <f>IFERROR(IF(AND(402&lt;=VALUE(RIGHT(男子登録情報!$F2538,4)),競技会情報!$E$3*100+競技会情報!$G$3&gt;=VALUE(RIGHT(男子登録情報!$F2538,4))),VALUE(男子登録情報!$G2538)+1,VALUE(男子登録情報!$G2538)),"")</f>
        <v/>
      </c>
      <c r="N2538" t="str">
        <f>IF($K2538="","",IF(男子登録情報!$H2538="北海道",男子登録情報!$H2538,LEFT(男子登録情報!$H2538,LEN(男子登録情報!$H2538)-1)))</f>
        <v/>
      </c>
      <c r="O2538" t="str">
        <f>IF($K2538="","",IF(LEN($N2538)=2,LEFT($N2538,1)&amp;"　"&amp;RIGHT($N2538,1)&amp;"・"&amp;男子登録情報!$I2538,$N2538&amp;"・"&amp;男子登録情報!$I2538))</f>
        <v/>
      </c>
    </row>
    <row r="2539" spans="1:15" x14ac:dyDescent="0.55000000000000004">
      <c r="A2539" t="str">
        <f>IF($K2539="","",100000000+男子登録情報!$C2539)</f>
        <v/>
      </c>
      <c r="B2539" t="str">
        <f>IF($K2539="","",男子登録情報!$D2539&amp;" ("&amp;男子登録情報!$K2539&amp;")")</f>
        <v/>
      </c>
      <c r="C2539" t="str">
        <f>IF($K2539="","",男子登録情報!$E2539)</f>
        <v/>
      </c>
      <c r="D2539" t="str">
        <f>IF($K2539="","",男子登録情報!$O2539&amp;" "&amp;男子登録情報!$N2539&amp;" ("&amp;LEFT(男子登録情報!$F2539,2)&amp;")")</f>
        <v/>
      </c>
      <c r="E2539" t="str">
        <f>IF($K2539="","",男子登録情報!$P2539)</f>
        <v/>
      </c>
      <c r="F2539" t="str">
        <f t="shared" si="39"/>
        <v/>
      </c>
      <c r="G2539" t="str">
        <f>IF($K2539="","",男子登録情報!$M2539)</f>
        <v/>
      </c>
      <c r="H2539" t="str">
        <f>IF($K2539="","",男子登録情報!$A2539)</f>
        <v/>
      </c>
      <c r="K2539" t="str">
        <f>IF(男子登録情報!$C2539="","",男子登録情報!$C2539)</f>
        <v/>
      </c>
      <c r="M2539" t="str">
        <f>IFERROR(IF(AND(402&lt;=VALUE(RIGHT(男子登録情報!$F2539,4)),競技会情報!$E$3*100+競技会情報!$G$3&gt;=VALUE(RIGHT(男子登録情報!$F2539,4))),VALUE(男子登録情報!$G2539)+1,VALUE(男子登録情報!$G2539)),"")</f>
        <v/>
      </c>
      <c r="N2539" t="str">
        <f>IF($K2539="","",IF(男子登録情報!$H2539="北海道",男子登録情報!$H2539,LEFT(男子登録情報!$H2539,LEN(男子登録情報!$H2539)-1)))</f>
        <v/>
      </c>
      <c r="O2539" t="str">
        <f>IF($K2539="","",IF(LEN($N2539)=2,LEFT($N2539,1)&amp;"　"&amp;RIGHT($N2539,1)&amp;"・"&amp;男子登録情報!$I2539,$N2539&amp;"・"&amp;男子登録情報!$I2539))</f>
        <v/>
      </c>
    </row>
    <row r="2540" spans="1:15" x14ac:dyDescent="0.55000000000000004">
      <c r="A2540" t="str">
        <f>IF($K2540="","",100000000+男子登録情報!$C2540)</f>
        <v/>
      </c>
      <c r="B2540" t="str">
        <f>IF($K2540="","",男子登録情報!$D2540&amp;" ("&amp;男子登録情報!$K2540&amp;")")</f>
        <v/>
      </c>
      <c r="C2540" t="str">
        <f>IF($K2540="","",男子登録情報!$E2540)</f>
        <v/>
      </c>
      <c r="D2540" t="str">
        <f>IF($K2540="","",男子登録情報!$O2540&amp;" "&amp;男子登録情報!$N2540&amp;" ("&amp;LEFT(男子登録情報!$F2540,2)&amp;")")</f>
        <v/>
      </c>
      <c r="E2540" t="str">
        <f>IF($K2540="","",男子登録情報!$P2540)</f>
        <v/>
      </c>
      <c r="F2540" t="str">
        <f t="shared" si="39"/>
        <v/>
      </c>
      <c r="G2540" t="str">
        <f>IF($K2540="","",男子登録情報!$M2540)</f>
        <v/>
      </c>
      <c r="H2540" t="str">
        <f>IF($K2540="","",男子登録情報!$A2540)</f>
        <v/>
      </c>
      <c r="K2540" t="str">
        <f>IF(男子登録情報!$C2540="","",男子登録情報!$C2540)</f>
        <v/>
      </c>
      <c r="M2540" t="str">
        <f>IFERROR(IF(AND(402&lt;=VALUE(RIGHT(男子登録情報!$F2540,4)),競技会情報!$E$3*100+競技会情報!$G$3&gt;=VALUE(RIGHT(男子登録情報!$F2540,4))),VALUE(男子登録情報!$G2540)+1,VALUE(男子登録情報!$G2540)),"")</f>
        <v/>
      </c>
      <c r="N2540" t="str">
        <f>IF($K2540="","",IF(男子登録情報!$H2540="北海道",男子登録情報!$H2540,LEFT(男子登録情報!$H2540,LEN(男子登録情報!$H2540)-1)))</f>
        <v/>
      </c>
      <c r="O2540" t="str">
        <f>IF($K2540="","",IF(LEN($N2540)=2,LEFT($N2540,1)&amp;"　"&amp;RIGHT($N2540,1)&amp;"・"&amp;男子登録情報!$I2540,$N2540&amp;"・"&amp;男子登録情報!$I2540))</f>
        <v/>
      </c>
    </row>
    <row r="2541" spans="1:15" x14ac:dyDescent="0.55000000000000004">
      <c r="A2541" t="str">
        <f>IF($K2541="","",100000000+男子登録情報!$C2541)</f>
        <v/>
      </c>
      <c r="B2541" t="str">
        <f>IF($K2541="","",男子登録情報!$D2541&amp;" ("&amp;男子登録情報!$K2541&amp;")")</f>
        <v/>
      </c>
      <c r="C2541" t="str">
        <f>IF($K2541="","",男子登録情報!$E2541)</f>
        <v/>
      </c>
      <c r="D2541" t="str">
        <f>IF($K2541="","",男子登録情報!$O2541&amp;" "&amp;男子登録情報!$N2541&amp;" ("&amp;LEFT(男子登録情報!$F2541,2)&amp;")")</f>
        <v/>
      </c>
      <c r="E2541" t="str">
        <f>IF($K2541="","",男子登録情報!$P2541)</f>
        <v/>
      </c>
      <c r="F2541" t="str">
        <f t="shared" si="39"/>
        <v/>
      </c>
      <c r="G2541" t="str">
        <f>IF($K2541="","",男子登録情報!$M2541)</f>
        <v/>
      </c>
      <c r="H2541" t="str">
        <f>IF($K2541="","",男子登録情報!$A2541)</f>
        <v/>
      </c>
      <c r="K2541" t="str">
        <f>IF(男子登録情報!$C2541="","",男子登録情報!$C2541)</f>
        <v/>
      </c>
      <c r="M2541" t="str">
        <f>IFERROR(IF(AND(402&lt;=VALUE(RIGHT(男子登録情報!$F2541,4)),競技会情報!$E$3*100+競技会情報!$G$3&gt;=VALUE(RIGHT(男子登録情報!$F2541,4))),VALUE(男子登録情報!$G2541)+1,VALUE(男子登録情報!$G2541)),"")</f>
        <v/>
      </c>
      <c r="N2541" t="str">
        <f>IF($K2541="","",IF(男子登録情報!$H2541="北海道",男子登録情報!$H2541,LEFT(男子登録情報!$H2541,LEN(男子登録情報!$H2541)-1)))</f>
        <v/>
      </c>
      <c r="O2541" t="str">
        <f>IF($K2541="","",IF(LEN($N2541)=2,LEFT($N2541,1)&amp;"　"&amp;RIGHT($N2541,1)&amp;"・"&amp;男子登録情報!$I2541,$N2541&amp;"・"&amp;男子登録情報!$I2541))</f>
        <v/>
      </c>
    </row>
    <row r="2542" spans="1:15" x14ac:dyDescent="0.55000000000000004">
      <c r="A2542" t="str">
        <f>IF($K2542="","",100000000+男子登録情報!$C2542)</f>
        <v/>
      </c>
      <c r="B2542" t="str">
        <f>IF($K2542="","",男子登録情報!$D2542&amp;" ("&amp;男子登録情報!$K2542&amp;")")</f>
        <v/>
      </c>
      <c r="C2542" t="str">
        <f>IF($K2542="","",男子登録情報!$E2542)</f>
        <v/>
      </c>
      <c r="D2542" t="str">
        <f>IF($K2542="","",男子登録情報!$O2542&amp;" "&amp;男子登録情報!$N2542&amp;" ("&amp;LEFT(男子登録情報!$F2542,2)&amp;")")</f>
        <v/>
      </c>
      <c r="E2542" t="str">
        <f>IF($K2542="","",男子登録情報!$P2542)</f>
        <v/>
      </c>
      <c r="F2542" t="str">
        <f t="shared" si="39"/>
        <v/>
      </c>
      <c r="G2542" t="str">
        <f>IF($K2542="","",男子登録情報!$M2542)</f>
        <v/>
      </c>
      <c r="H2542" t="str">
        <f>IF($K2542="","",男子登録情報!$A2542)</f>
        <v/>
      </c>
      <c r="K2542" t="str">
        <f>IF(男子登録情報!$C2542="","",男子登録情報!$C2542)</f>
        <v/>
      </c>
      <c r="M2542" t="str">
        <f>IFERROR(IF(AND(402&lt;=VALUE(RIGHT(男子登録情報!$F2542,4)),競技会情報!$E$3*100+競技会情報!$G$3&gt;=VALUE(RIGHT(男子登録情報!$F2542,4))),VALUE(男子登録情報!$G2542)+1,VALUE(男子登録情報!$G2542)),"")</f>
        <v/>
      </c>
      <c r="N2542" t="str">
        <f>IF($K2542="","",IF(男子登録情報!$H2542="北海道",男子登録情報!$H2542,LEFT(男子登録情報!$H2542,LEN(男子登録情報!$H2542)-1)))</f>
        <v/>
      </c>
      <c r="O2542" t="str">
        <f>IF($K2542="","",IF(LEN($N2542)=2,LEFT($N2542,1)&amp;"　"&amp;RIGHT($N2542,1)&amp;"・"&amp;男子登録情報!$I2542,$N2542&amp;"・"&amp;男子登録情報!$I2542))</f>
        <v/>
      </c>
    </row>
    <row r="2543" spans="1:15" x14ac:dyDescent="0.55000000000000004">
      <c r="A2543" t="str">
        <f>IF($K2543="","",100000000+男子登録情報!$C2543)</f>
        <v/>
      </c>
      <c r="B2543" t="str">
        <f>IF($K2543="","",男子登録情報!$D2543&amp;" ("&amp;男子登録情報!$K2543&amp;")")</f>
        <v/>
      </c>
      <c r="C2543" t="str">
        <f>IF($K2543="","",男子登録情報!$E2543)</f>
        <v/>
      </c>
      <c r="D2543" t="str">
        <f>IF($K2543="","",男子登録情報!$O2543&amp;" "&amp;男子登録情報!$N2543&amp;" ("&amp;LEFT(男子登録情報!$F2543,2)&amp;")")</f>
        <v/>
      </c>
      <c r="E2543" t="str">
        <f>IF($K2543="","",男子登録情報!$P2543)</f>
        <v/>
      </c>
      <c r="F2543" t="str">
        <f t="shared" si="39"/>
        <v/>
      </c>
      <c r="G2543" t="str">
        <f>IF($K2543="","",男子登録情報!$M2543)</f>
        <v/>
      </c>
      <c r="H2543" t="str">
        <f>IF($K2543="","",男子登録情報!$A2543)</f>
        <v/>
      </c>
      <c r="K2543" t="str">
        <f>IF(男子登録情報!$C2543="","",男子登録情報!$C2543)</f>
        <v/>
      </c>
      <c r="M2543" t="str">
        <f>IFERROR(IF(AND(402&lt;=VALUE(RIGHT(男子登録情報!$F2543,4)),競技会情報!$E$3*100+競技会情報!$G$3&gt;=VALUE(RIGHT(男子登録情報!$F2543,4))),VALUE(男子登録情報!$G2543)+1,VALUE(男子登録情報!$G2543)),"")</f>
        <v/>
      </c>
      <c r="N2543" t="str">
        <f>IF($K2543="","",IF(男子登録情報!$H2543="北海道",男子登録情報!$H2543,LEFT(男子登録情報!$H2543,LEN(男子登録情報!$H2543)-1)))</f>
        <v/>
      </c>
      <c r="O2543" t="str">
        <f>IF($K2543="","",IF(LEN($N2543)=2,LEFT($N2543,1)&amp;"　"&amp;RIGHT($N2543,1)&amp;"・"&amp;男子登録情報!$I2543,$N2543&amp;"・"&amp;男子登録情報!$I2543))</f>
        <v/>
      </c>
    </row>
    <row r="2544" spans="1:15" x14ac:dyDescent="0.55000000000000004">
      <c r="A2544" t="str">
        <f>IF($K2544="","",100000000+男子登録情報!$C2544)</f>
        <v/>
      </c>
      <c r="B2544" t="str">
        <f>IF($K2544="","",男子登録情報!$D2544&amp;" ("&amp;男子登録情報!$K2544&amp;")")</f>
        <v/>
      </c>
      <c r="C2544" t="str">
        <f>IF($K2544="","",男子登録情報!$E2544)</f>
        <v/>
      </c>
      <c r="D2544" t="str">
        <f>IF($K2544="","",男子登録情報!$O2544&amp;" "&amp;男子登録情報!$N2544&amp;" ("&amp;LEFT(男子登録情報!$F2544,2)&amp;")")</f>
        <v/>
      </c>
      <c r="E2544" t="str">
        <f>IF($K2544="","",男子登録情報!$P2544)</f>
        <v/>
      </c>
      <c r="F2544" t="str">
        <f t="shared" si="39"/>
        <v/>
      </c>
      <c r="G2544" t="str">
        <f>IF($K2544="","",男子登録情報!$M2544)</f>
        <v/>
      </c>
      <c r="H2544" t="str">
        <f>IF($K2544="","",男子登録情報!$A2544)</f>
        <v/>
      </c>
      <c r="K2544" t="str">
        <f>IF(男子登録情報!$C2544="","",男子登録情報!$C2544)</f>
        <v/>
      </c>
      <c r="M2544" t="str">
        <f>IFERROR(IF(AND(402&lt;=VALUE(RIGHT(男子登録情報!$F2544,4)),競技会情報!$E$3*100+競技会情報!$G$3&gt;=VALUE(RIGHT(男子登録情報!$F2544,4))),VALUE(男子登録情報!$G2544)+1,VALUE(男子登録情報!$G2544)),"")</f>
        <v/>
      </c>
      <c r="N2544" t="str">
        <f>IF($K2544="","",IF(男子登録情報!$H2544="北海道",男子登録情報!$H2544,LEFT(男子登録情報!$H2544,LEN(男子登録情報!$H2544)-1)))</f>
        <v/>
      </c>
      <c r="O2544" t="str">
        <f>IF($K2544="","",IF(LEN($N2544)=2,LEFT($N2544,1)&amp;"　"&amp;RIGHT($N2544,1)&amp;"・"&amp;男子登録情報!$I2544,$N2544&amp;"・"&amp;男子登録情報!$I2544))</f>
        <v/>
      </c>
    </row>
    <row r="2545" spans="1:15" x14ac:dyDescent="0.55000000000000004">
      <c r="A2545" t="str">
        <f>IF($K2545="","",100000000+男子登録情報!$C2545)</f>
        <v/>
      </c>
      <c r="B2545" t="str">
        <f>IF($K2545="","",男子登録情報!$D2545&amp;" ("&amp;男子登録情報!$K2545&amp;")")</f>
        <v/>
      </c>
      <c r="C2545" t="str">
        <f>IF($K2545="","",男子登録情報!$E2545)</f>
        <v/>
      </c>
      <c r="D2545" t="str">
        <f>IF($K2545="","",男子登録情報!$O2545&amp;" "&amp;男子登録情報!$N2545&amp;" ("&amp;LEFT(男子登録情報!$F2545,2)&amp;")")</f>
        <v/>
      </c>
      <c r="E2545" t="str">
        <f>IF($K2545="","",男子登録情報!$P2545)</f>
        <v/>
      </c>
      <c r="F2545" t="str">
        <f t="shared" si="39"/>
        <v/>
      </c>
      <c r="G2545" t="str">
        <f>IF($K2545="","",男子登録情報!$M2545)</f>
        <v/>
      </c>
      <c r="H2545" t="str">
        <f>IF($K2545="","",男子登録情報!$A2545)</f>
        <v/>
      </c>
      <c r="K2545" t="str">
        <f>IF(男子登録情報!$C2545="","",男子登録情報!$C2545)</f>
        <v/>
      </c>
      <c r="M2545" t="str">
        <f>IFERROR(IF(AND(402&lt;=VALUE(RIGHT(男子登録情報!$F2545,4)),競技会情報!$E$3*100+競技会情報!$G$3&gt;=VALUE(RIGHT(男子登録情報!$F2545,4))),VALUE(男子登録情報!$G2545)+1,VALUE(男子登録情報!$G2545)),"")</f>
        <v/>
      </c>
      <c r="N2545" t="str">
        <f>IF($K2545="","",IF(男子登録情報!$H2545="北海道",男子登録情報!$H2545,LEFT(男子登録情報!$H2545,LEN(男子登録情報!$H2545)-1)))</f>
        <v/>
      </c>
      <c r="O2545" t="str">
        <f>IF($K2545="","",IF(LEN($N2545)=2,LEFT($N2545,1)&amp;"　"&amp;RIGHT($N2545,1)&amp;"・"&amp;男子登録情報!$I2545,$N2545&amp;"・"&amp;男子登録情報!$I2545))</f>
        <v/>
      </c>
    </row>
    <row r="2546" spans="1:15" x14ac:dyDescent="0.55000000000000004">
      <c r="A2546" t="str">
        <f>IF($K2546="","",100000000+男子登録情報!$C2546)</f>
        <v/>
      </c>
      <c r="B2546" t="str">
        <f>IF($K2546="","",男子登録情報!$D2546&amp;" ("&amp;男子登録情報!$K2546&amp;")")</f>
        <v/>
      </c>
      <c r="C2546" t="str">
        <f>IF($K2546="","",男子登録情報!$E2546)</f>
        <v/>
      </c>
      <c r="D2546" t="str">
        <f>IF($K2546="","",男子登録情報!$O2546&amp;" "&amp;男子登録情報!$N2546&amp;" ("&amp;LEFT(男子登録情報!$F2546,2)&amp;")")</f>
        <v/>
      </c>
      <c r="E2546" t="str">
        <f>IF($K2546="","",男子登録情報!$P2546)</f>
        <v/>
      </c>
      <c r="F2546" t="str">
        <f t="shared" si="39"/>
        <v/>
      </c>
      <c r="G2546" t="str">
        <f>IF($K2546="","",男子登録情報!$M2546)</f>
        <v/>
      </c>
      <c r="H2546" t="str">
        <f>IF($K2546="","",男子登録情報!$A2546)</f>
        <v/>
      </c>
      <c r="K2546" t="str">
        <f>IF(男子登録情報!$C2546="","",男子登録情報!$C2546)</f>
        <v/>
      </c>
      <c r="M2546" t="str">
        <f>IFERROR(IF(AND(402&lt;=VALUE(RIGHT(男子登録情報!$F2546,4)),競技会情報!$E$3*100+競技会情報!$G$3&gt;=VALUE(RIGHT(男子登録情報!$F2546,4))),VALUE(男子登録情報!$G2546)+1,VALUE(男子登録情報!$G2546)),"")</f>
        <v/>
      </c>
      <c r="N2546" t="str">
        <f>IF($K2546="","",IF(男子登録情報!$H2546="北海道",男子登録情報!$H2546,LEFT(男子登録情報!$H2546,LEN(男子登録情報!$H2546)-1)))</f>
        <v/>
      </c>
      <c r="O2546" t="str">
        <f>IF($K2546="","",IF(LEN($N2546)=2,LEFT($N2546,1)&amp;"　"&amp;RIGHT($N2546,1)&amp;"・"&amp;男子登録情報!$I2546,$N2546&amp;"・"&amp;男子登録情報!$I2546))</f>
        <v/>
      </c>
    </row>
    <row r="2547" spans="1:15" x14ac:dyDescent="0.55000000000000004">
      <c r="A2547" t="str">
        <f>IF($K2547="","",100000000+男子登録情報!$C2547)</f>
        <v/>
      </c>
      <c r="B2547" t="str">
        <f>IF($K2547="","",男子登録情報!$D2547&amp;" ("&amp;男子登録情報!$K2547&amp;")")</f>
        <v/>
      </c>
      <c r="C2547" t="str">
        <f>IF($K2547="","",男子登録情報!$E2547)</f>
        <v/>
      </c>
      <c r="D2547" t="str">
        <f>IF($K2547="","",男子登録情報!$O2547&amp;" "&amp;男子登録情報!$N2547&amp;" ("&amp;LEFT(男子登録情報!$F2547,2)&amp;")")</f>
        <v/>
      </c>
      <c r="E2547" t="str">
        <f>IF($K2547="","",男子登録情報!$P2547)</f>
        <v/>
      </c>
      <c r="F2547" t="str">
        <f t="shared" si="39"/>
        <v/>
      </c>
      <c r="G2547" t="str">
        <f>IF($K2547="","",男子登録情報!$M2547)</f>
        <v/>
      </c>
      <c r="H2547" t="str">
        <f>IF($K2547="","",男子登録情報!$A2547)</f>
        <v/>
      </c>
      <c r="K2547" t="str">
        <f>IF(男子登録情報!$C2547="","",男子登録情報!$C2547)</f>
        <v/>
      </c>
      <c r="M2547" t="str">
        <f>IFERROR(IF(AND(402&lt;=VALUE(RIGHT(男子登録情報!$F2547,4)),競技会情報!$E$3*100+競技会情報!$G$3&gt;=VALUE(RIGHT(男子登録情報!$F2547,4))),VALUE(男子登録情報!$G2547)+1,VALUE(男子登録情報!$G2547)),"")</f>
        <v/>
      </c>
      <c r="N2547" t="str">
        <f>IF($K2547="","",IF(男子登録情報!$H2547="北海道",男子登録情報!$H2547,LEFT(男子登録情報!$H2547,LEN(男子登録情報!$H2547)-1)))</f>
        <v/>
      </c>
      <c r="O2547" t="str">
        <f>IF($K2547="","",IF(LEN($N2547)=2,LEFT($N2547,1)&amp;"　"&amp;RIGHT($N2547,1)&amp;"・"&amp;男子登録情報!$I2547,$N2547&amp;"・"&amp;男子登録情報!$I2547))</f>
        <v/>
      </c>
    </row>
    <row r="2548" spans="1:15" x14ac:dyDescent="0.55000000000000004">
      <c r="A2548" t="str">
        <f>IF($K2548="","",100000000+男子登録情報!$C2548)</f>
        <v/>
      </c>
      <c r="B2548" t="str">
        <f>IF($K2548="","",男子登録情報!$D2548&amp;" ("&amp;男子登録情報!$K2548&amp;")")</f>
        <v/>
      </c>
      <c r="C2548" t="str">
        <f>IF($K2548="","",男子登録情報!$E2548)</f>
        <v/>
      </c>
      <c r="D2548" t="str">
        <f>IF($K2548="","",男子登録情報!$O2548&amp;" "&amp;男子登録情報!$N2548&amp;" ("&amp;LEFT(男子登録情報!$F2548,2)&amp;")")</f>
        <v/>
      </c>
      <c r="E2548" t="str">
        <f>IF($K2548="","",男子登録情報!$P2548)</f>
        <v/>
      </c>
      <c r="F2548" t="str">
        <f t="shared" si="39"/>
        <v/>
      </c>
      <c r="G2548" t="str">
        <f>IF($K2548="","",男子登録情報!$M2548)</f>
        <v/>
      </c>
      <c r="H2548" t="str">
        <f>IF($K2548="","",男子登録情報!$A2548)</f>
        <v/>
      </c>
      <c r="K2548" t="str">
        <f>IF(男子登録情報!$C2548="","",男子登録情報!$C2548)</f>
        <v/>
      </c>
      <c r="M2548" t="str">
        <f>IFERROR(IF(AND(402&lt;=VALUE(RIGHT(男子登録情報!$F2548,4)),競技会情報!$E$3*100+競技会情報!$G$3&gt;=VALUE(RIGHT(男子登録情報!$F2548,4))),VALUE(男子登録情報!$G2548)+1,VALUE(男子登録情報!$G2548)),"")</f>
        <v/>
      </c>
      <c r="N2548" t="str">
        <f>IF($K2548="","",IF(男子登録情報!$H2548="北海道",男子登録情報!$H2548,LEFT(男子登録情報!$H2548,LEN(男子登録情報!$H2548)-1)))</f>
        <v/>
      </c>
      <c r="O2548" t="str">
        <f>IF($K2548="","",IF(LEN($N2548)=2,LEFT($N2548,1)&amp;"　"&amp;RIGHT($N2548,1)&amp;"・"&amp;男子登録情報!$I2548,$N2548&amp;"・"&amp;男子登録情報!$I2548))</f>
        <v/>
      </c>
    </row>
    <row r="2549" spans="1:15" x14ac:dyDescent="0.55000000000000004">
      <c r="A2549" t="str">
        <f>IF($K2549="","",100000000+男子登録情報!$C2549)</f>
        <v/>
      </c>
      <c r="B2549" t="str">
        <f>IF($K2549="","",男子登録情報!$D2549&amp;" ("&amp;男子登録情報!$K2549&amp;")")</f>
        <v/>
      </c>
      <c r="C2549" t="str">
        <f>IF($K2549="","",男子登録情報!$E2549)</f>
        <v/>
      </c>
      <c r="D2549" t="str">
        <f>IF($K2549="","",男子登録情報!$O2549&amp;" "&amp;男子登録情報!$N2549&amp;" ("&amp;LEFT(男子登録情報!$F2549,2)&amp;")")</f>
        <v/>
      </c>
      <c r="E2549" t="str">
        <f>IF($K2549="","",男子登録情報!$P2549)</f>
        <v/>
      </c>
      <c r="F2549" t="str">
        <f t="shared" si="39"/>
        <v/>
      </c>
      <c r="G2549" t="str">
        <f>IF($K2549="","",男子登録情報!$M2549)</f>
        <v/>
      </c>
      <c r="H2549" t="str">
        <f>IF($K2549="","",男子登録情報!$A2549)</f>
        <v/>
      </c>
      <c r="K2549" t="str">
        <f>IF(男子登録情報!$C2549="","",男子登録情報!$C2549)</f>
        <v/>
      </c>
      <c r="M2549" t="str">
        <f>IFERROR(IF(AND(402&lt;=VALUE(RIGHT(男子登録情報!$F2549,4)),競技会情報!$E$3*100+競技会情報!$G$3&gt;=VALUE(RIGHT(男子登録情報!$F2549,4))),VALUE(男子登録情報!$G2549)+1,VALUE(男子登録情報!$G2549)),"")</f>
        <v/>
      </c>
      <c r="N2549" t="str">
        <f>IF($K2549="","",IF(男子登録情報!$H2549="北海道",男子登録情報!$H2549,LEFT(男子登録情報!$H2549,LEN(男子登録情報!$H2549)-1)))</f>
        <v/>
      </c>
      <c r="O2549" t="str">
        <f>IF($K2549="","",IF(LEN($N2549)=2,LEFT($N2549,1)&amp;"　"&amp;RIGHT($N2549,1)&amp;"・"&amp;男子登録情報!$I2549,$N2549&amp;"・"&amp;男子登録情報!$I2549))</f>
        <v/>
      </c>
    </row>
    <row r="2550" spans="1:15" x14ac:dyDescent="0.55000000000000004">
      <c r="A2550" t="str">
        <f>IF($K2550="","",100000000+男子登録情報!$C2550)</f>
        <v/>
      </c>
      <c r="B2550" t="str">
        <f>IF($K2550="","",男子登録情報!$D2550&amp;" ("&amp;男子登録情報!$K2550&amp;")")</f>
        <v/>
      </c>
      <c r="C2550" t="str">
        <f>IF($K2550="","",男子登録情報!$E2550)</f>
        <v/>
      </c>
      <c r="D2550" t="str">
        <f>IF($K2550="","",男子登録情報!$O2550&amp;" "&amp;男子登録情報!$N2550&amp;" ("&amp;LEFT(男子登録情報!$F2550,2)&amp;")")</f>
        <v/>
      </c>
      <c r="E2550" t="str">
        <f>IF($K2550="","",男子登録情報!$P2550)</f>
        <v/>
      </c>
      <c r="F2550" t="str">
        <f t="shared" si="39"/>
        <v/>
      </c>
      <c r="G2550" t="str">
        <f>IF($K2550="","",男子登録情報!$M2550)</f>
        <v/>
      </c>
      <c r="H2550" t="str">
        <f>IF($K2550="","",男子登録情報!$A2550)</f>
        <v/>
      </c>
      <c r="K2550" t="str">
        <f>IF(男子登録情報!$C2550="","",男子登録情報!$C2550)</f>
        <v/>
      </c>
      <c r="M2550" t="str">
        <f>IFERROR(IF(AND(402&lt;=VALUE(RIGHT(男子登録情報!$F2550,4)),競技会情報!$E$3*100+競技会情報!$G$3&gt;=VALUE(RIGHT(男子登録情報!$F2550,4))),VALUE(男子登録情報!$G2550)+1,VALUE(男子登録情報!$G2550)),"")</f>
        <v/>
      </c>
      <c r="N2550" t="str">
        <f>IF($K2550="","",IF(男子登録情報!$H2550="北海道",男子登録情報!$H2550,LEFT(男子登録情報!$H2550,LEN(男子登録情報!$H2550)-1)))</f>
        <v/>
      </c>
      <c r="O2550" t="str">
        <f>IF($K2550="","",IF(LEN($N2550)=2,LEFT($N2550,1)&amp;"　"&amp;RIGHT($N2550,1)&amp;"・"&amp;男子登録情報!$I2550,$N2550&amp;"・"&amp;男子登録情報!$I2550))</f>
        <v/>
      </c>
    </row>
    <row r="2551" spans="1:15" x14ac:dyDescent="0.55000000000000004">
      <c r="A2551" t="str">
        <f>IF($K2551="","",100000000+男子登録情報!$C2551)</f>
        <v/>
      </c>
      <c r="B2551" t="str">
        <f>IF($K2551="","",男子登録情報!$D2551&amp;" ("&amp;男子登録情報!$K2551&amp;")")</f>
        <v/>
      </c>
      <c r="C2551" t="str">
        <f>IF($K2551="","",男子登録情報!$E2551)</f>
        <v/>
      </c>
      <c r="D2551" t="str">
        <f>IF($K2551="","",男子登録情報!$O2551&amp;" "&amp;男子登録情報!$N2551&amp;" ("&amp;LEFT(男子登録情報!$F2551,2)&amp;")")</f>
        <v/>
      </c>
      <c r="E2551" t="str">
        <f>IF($K2551="","",男子登録情報!$P2551)</f>
        <v/>
      </c>
      <c r="F2551" t="str">
        <f t="shared" si="39"/>
        <v/>
      </c>
      <c r="G2551" t="str">
        <f>IF($K2551="","",男子登録情報!$M2551)</f>
        <v/>
      </c>
      <c r="H2551" t="str">
        <f>IF($K2551="","",男子登録情報!$A2551)</f>
        <v/>
      </c>
      <c r="K2551" t="str">
        <f>IF(男子登録情報!$C2551="","",男子登録情報!$C2551)</f>
        <v/>
      </c>
      <c r="M2551" t="str">
        <f>IFERROR(IF(AND(402&lt;=VALUE(RIGHT(男子登録情報!$F2551,4)),競技会情報!$E$3*100+競技会情報!$G$3&gt;=VALUE(RIGHT(男子登録情報!$F2551,4))),VALUE(男子登録情報!$G2551)+1,VALUE(男子登録情報!$G2551)),"")</f>
        <v/>
      </c>
      <c r="N2551" t="str">
        <f>IF($K2551="","",IF(男子登録情報!$H2551="北海道",男子登録情報!$H2551,LEFT(男子登録情報!$H2551,LEN(男子登録情報!$H2551)-1)))</f>
        <v/>
      </c>
      <c r="O2551" t="str">
        <f>IF($K2551="","",IF(LEN($N2551)=2,LEFT($N2551,1)&amp;"　"&amp;RIGHT($N2551,1)&amp;"・"&amp;男子登録情報!$I2551,$N2551&amp;"・"&amp;男子登録情報!$I2551))</f>
        <v/>
      </c>
    </row>
    <row r="2552" spans="1:15" x14ac:dyDescent="0.55000000000000004">
      <c r="A2552" t="str">
        <f>IF($K2552="","",100000000+男子登録情報!$C2552)</f>
        <v/>
      </c>
      <c r="B2552" t="str">
        <f>IF($K2552="","",男子登録情報!$D2552&amp;" ("&amp;男子登録情報!$K2552&amp;")")</f>
        <v/>
      </c>
      <c r="C2552" t="str">
        <f>IF($K2552="","",男子登録情報!$E2552)</f>
        <v/>
      </c>
      <c r="D2552" t="str">
        <f>IF($K2552="","",男子登録情報!$O2552&amp;" "&amp;男子登録情報!$N2552&amp;" ("&amp;LEFT(男子登録情報!$F2552,2)&amp;")")</f>
        <v/>
      </c>
      <c r="E2552" t="str">
        <f>IF($K2552="","",男子登録情報!$P2552)</f>
        <v/>
      </c>
      <c r="F2552" t="str">
        <f t="shared" si="39"/>
        <v/>
      </c>
      <c r="G2552" t="str">
        <f>IF($K2552="","",男子登録情報!$M2552)</f>
        <v/>
      </c>
      <c r="H2552" t="str">
        <f>IF($K2552="","",男子登録情報!$A2552)</f>
        <v/>
      </c>
      <c r="K2552" t="str">
        <f>IF(男子登録情報!$C2552="","",男子登録情報!$C2552)</f>
        <v/>
      </c>
      <c r="M2552" t="str">
        <f>IFERROR(IF(AND(402&lt;=VALUE(RIGHT(男子登録情報!$F2552,4)),競技会情報!$E$3*100+競技会情報!$G$3&gt;=VALUE(RIGHT(男子登録情報!$F2552,4))),VALUE(男子登録情報!$G2552)+1,VALUE(男子登録情報!$G2552)),"")</f>
        <v/>
      </c>
      <c r="N2552" t="str">
        <f>IF($K2552="","",IF(男子登録情報!$H2552="北海道",男子登録情報!$H2552,LEFT(男子登録情報!$H2552,LEN(男子登録情報!$H2552)-1)))</f>
        <v/>
      </c>
      <c r="O2552" t="str">
        <f>IF($K2552="","",IF(LEN($N2552)=2,LEFT($N2552,1)&amp;"　"&amp;RIGHT($N2552,1)&amp;"・"&amp;男子登録情報!$I2552,$N2552&amp;"・"&amp;男子登録情報!$I2552))</f>
        <v/>
      </c>
    </row>
    <row r="2553" spans="1:15" x14ac:dyDescent="0.55000000000000004">
      <c r="A2553" t="str">
        <f>IF($K2553="","",100000000+男子登録情報!$C2553)</f>
        <v/>
      </c>
      <c r="B2553" t="str">
        <f>IF($K2553="","",男子登録情報!$D2553&amp;" ("&amp;男子登録情報!$K2553&amp;")")</f>
        <v/>
      </c>
      <c r="C2553" t="str">
        <f>IF($K2553="","",男子登録情報!$E2553)</f>
        <v/>
      </c>
      <c r="D2553" t="str">
        <f>IF($K2553="","",男子登録情報!$O2553&amp;" "&amp;男子登録情報!$N2553&amp;" ("&amp;LEFT(男子登録情報!$F2553,2)&amp;")")</f>
        <v/>
      </c>
      <c r="E2553" t="str">
        <f>IF($K2553="","",男子登録情報!$P2553)</f>
        <v/>
      </c>
      <c r="F2553" t="str">
        <f t="shared" si="39"/>
        <v/>
      </c>
      <c r="G2553" t="str">
        <f>IF($K2553="","",男子登録情報!$M2553)</f>
        <v/>
      </c>
      <c r="H2553" t="str">
        <f>IF($K2553="","",男子登録情報!$A2553)</f>
        <v/>
      </c>
      <c r="K2553" t="str">
        <f>IF(男子登録情報!$C2553="","",男子登録情報!$C2553)</f>
        <v/>
      </c>
      <c r="M2553" t="str">
        <f>IFERROR(IF(AND(402&lt;=VALUE(RIGHT(男子登録情報!$F2553,4)),競技会情報!$E$3*100+競技会情報!$G$3&gt;=VALUE(RIGHT(男子登録情報!$F2553,4))),VALUE(男子登録情報!$G2553)+1,VALUE(男子登録情報!$G2553)),"")</f>
        <v/>
      </c>
      <c r="N2553" t="str">
        <f>IF($K2553="","",IF(男子登録情報!$H2553="北海道",男子登録情報!$H2553,LEFT(男子登録情報!$H2553,LEN(男子登録情報!$H2553)-1)))</f>
        <v/>
      </c>
      <c r="O2553" t="str">
        <f>IF($K2553="","",IF(LEN($N2553)=2,LEFT($N2553,1)&amp;"　"&amp;RIGHT($N2553,1)&amp;"・"&amp;男子登録情報!$I2553,$N2553&amp;"・"&amp;男子登録情報!$I2553))</f>
        <v/>
      </c>
    </row>
    <row r="2554" spans="1:15" x14ac:dyDescent="0.55000000000000004">
      <c r="A2554" t="str">
        <f>IF($K2554="","",100000000+男子登録情報!$C2554)</f>
        <v/>
      </c>
      <c r="B2554" t="str">
        <f>IF($K2554="","",男子登録情報!$D2554&amp;" ("&amp;男子登録情報!$K2554&amp;")")</f>
        <v/>
      </c>
      <c r="C2554" t="str">
        <f>IF($K2554="","",男子登録情報!$E2554)</f>
        <v/>
      </c>
      <c r="D2554" t="str">
        <f>IF($K2554="","",男子登録情報!$O2554&amp;" "&amp;男子登録情報!$N2554&amp;" ("&amp;LEFT(男子登録情報!$F2554,2)&amp;")")</f>
        <v/>
      </c>
      <c r="E2554" t="str">
        <f>IF($K2554="","",男子登録情報!$P2554)</f>
        <v/>
      </c>
      <c r="F2554" t="str">
        <f t="shared" si="39"/>
        <v/>
      </c>
      <c r="G2554" t="str">
        <f>IF($K2554="","",男子登録情報!$M2554)</f>
        <v/>
      </c>
      <c r="H2554" t="str">
        <f>IF($K2554="","",男子登録情報!$A2554)</f>
        <v/>
      </c>
      <c r="K2554" t="str">
        <f>IF(男子登録情報!$C2554="","",男子登録情報!$C2554)</f>
        <v/>
      </c>
      <c r="M2554" t="str">
        <f>IFERROR(IF(AND(402&lt;=VALUE(RIGHT(男子登録情報!$F2554,4)),競技会情報!$E$3*100+競技会情報!$G$3&gt;=VALUE(RIGHT(男子登録情報!$F2554,4))),VALUE(男子登録情報!$G2554)+1,VALUE(男子登録情報!$G2554)),"")</f>
        <v/>
      </c>
      <c r="N2554" t="str">
        <f>IF($K2554="","",IF(男子登録情報!$H2554="北海道",男子登録情報!$H2554,LEFT(男子登録情報!$H2554,LEN(男子登録情報!$H2554)-1)))</f>
        <v/>
      </c>
      <c r="O2554" t="str">
        <f>IF($K2554="","",IF(LEN($N2554)=2,LEFT($N2554,1)&amp;"　"&amp;RIGHT($N2554,1)&amp;"・"&amp;男子登録情報!$I2554,$N2554&amp;"・"&amp;男子登録情報!$I2554))</f>
        <v/>
      </c>
    </row>
    <row r="2555" spans="1:15" x14ac:dyDescent="0.55000000000000004">
      <c r="A2555" t="str">
        <f>IF($K2555="","",100000000+男子登録情報!$C2555)</f>
        <v/>
      </c>
      <c r="B2555" t="str">
        <f>IF($K2555="","",男子登録情報!$D2555&amp;" ("&amp;男子登録情報!$K2555&amp;")")</f>
        <v/>
      </c>
      <c r="C2555" t="str">
        <f>IF($K2555="","",男子登録情報!$E2555)</f>
        <v/>
      </c>
      <c r="D2555" t="str">
        <f>IF($K2555="","",男子登録情報!$O2555&amp;" "&amp;男子登録情報!$N2555&amp;" ("&amp;LEFT(男子登録情報!$F2555,2)&amp;")")</f>
        <v/>
      </c>
      <c r="E2555" t="str">
        <f>IF($K2555="","",男子登録情報!$P2555)</f>
        <v/>
      </c>
      <c r="F2555" t="str">
        <f t="shared" si="39"/>
        <v/>
      </c>
      <c r="G2555" t="str">
        <f>IF($K2555="","",男子登録情報!$M2555)</f>
        <v/>
      </c>
      <c r="H2555" t="str">
        <f>IF($K2555="","",男子登録情報!$A2555)</f>
        <v/>
      </c>
      <c r="K2555" t="str">
        <f>IF(男子登録情報!$C2555="","",男子登録情報!$C2555)</f>
        <v/>
      </c>
      <c r="M2555" t="str">
        <f>IFERROR(IF(AND(402&lt;=VALUE(RIGHT(男子登録情報!$F2555,4)),競技会情報!$E$3*100+競技会情報!$G$3&gt;=VALUE(RIGHT(男子登録情報!$F2555,4))),VALUE(男子登録情報!$G2555)+1,VALUE(男子登録情報!$G2555)),"")</f>
        <v/>
      </c>
      <c r="N2555" t="str">
        <f>IF($K2555="","",IF(男子登録情報!$H2555="北海道",男子登録情報!$H2555,LEFT(男子登録情報!$H2555,LEN(男子登録情報!$H2555)-1)))</f>
        <v/>
      </c>
      <c r="O2555" t="str">
        <f>IF($K2555="","",IF(LEN($N2555)=2,LEFT($N2555,1)&amp;"　"&amp;RIGHT($N2555,1)&amp;"・"&amp;男子登録情報!$I2555,$N2555&amp;"・"&amp;男子登録情報!$I2555))</f>
        <v/>
      </c>
    </row>
    <row r="2556" spans="1:15" x14ac:dyDescent="0.55000000000000004">
      <c r="A2556" t="str">
        <f>IF($K2556="","",100000000+男子登録情報!$C2556)</f>
        <v/>
      </c>
      <c r="B2556" t="str">
        <f>IF($K2556="","",男子登録情報!$D2556&amp;" ("&amp;男子登録情報!$K2556&amp;")")</f>
        <v/>
      </c>
      <c r="C2556" t="str">
        <f>IF($K2556="","",男子登録情報!$E2556)</f>
        <v/>
      </c>
      <c r="D2556" t="str">
        <f>IF($K2556="","",男子登録情報!$O2556&amp;" "&amp;男子登録情報!$N2556&amp;" ("&amp;LEFT(男子登録情報!$F2556,2)&amp;")")</f>
        <v/>
      </c>
      <c r="E2556" t="str">
        <f>IF($K2556="","",男子登録情報!$P2556)</f>
        <v/>
      </c>
      <c r="F2556" t="str">
        <f t="shared" si="39"/>
        <v/>
      </c>
      <c r="G2556" t="str">
        <f>IF($K2556="","",男子登録情報!$M2556)</f>
        <v/>
      </c>
      <c r="H2556" t="str">
        <f>IF($K2556="","",男子登録情報!$A2556)</f>
        <v/>
      </c>
      <c r="K2556" t="str">
        <f>IF(男子登録情報!$C2556="","",男子登録情報!$C2556)</f>
        <v/>
      </c>
      <c r="M2556" t="str">
        <f>IFERROR(IF(AND(402&lt;=VALUE(RIGHT(男子登録情報!$F2556,4)),競技会情報!$E$3*100+競技会情報!$G$3&gt;=VALUE(RIGHT(男子登録情報!$F2556,4))),VALUE(男子登録情報!$G2556)+1,VALUE(男子登録情報!$G2556)),"")</f>
        <v/>
      </c>
      <c r="N2556" t="str">
        <f>IF($K2556="","",IF(男子登録情報!$H2556="北海道",男子登録情報!$H2556,LEFT(男子登録情報!$H2556,LEN(男子登録情報!$H2556)-1)))</f>
        <v/>
      </c>
      <c r="O2556" t="str">
        <f>IF($K2556="","",IF(LEN($N2556)=2,LEFT($N2556,1)&amp;"　"&amp;RIGHT($N2556,1)&amp;"・"&amp;男子登録情報!$I2556,$N2556&amp;"・"&amp;男子登録情報!$I2556))</f>
        <v/>
      </c>
    </row>
    <row r="2557" spans="1:15" x14ac:dyDescent="0.55000000000000004">
      <c r="A2557" t="str">
        <f>IF($K2557="","",100000000+男子登録情報!$C2557)</f>
        <v/>
      </c>
      <c r="B2557" t="str">
        <f>IF($K2557="","",男子登録情報!$D2557&amp;" ("&amp;男子登録情報!$K2557&amp;")")</f>
        <v/>
      </c>
      <c r="C2557" t="str">
        <f>IF($K2557="","",男子登録情報!$E2557)</f>
        <v/>
      </c>
      <c r="D2557" t="str">
        <f>IF($K2557="","",男子登録情報!$O2557&amp;" "&amp;男子登録情報!$N2557&amp;" ("&amp;LEFT(男子登録情報!$F2557,2)&amp;")")</f>
        <v/>
      </c>
      <c r="E2557" t="str">
        <f>IF($K2557="","",男子登録情報!$P2557)</f>
        <v/>
      </c>
      <c r="F2557" t="str">
        <f t="shared" si="39"/>
        <v/>
      </c>
      <c r="G2557" t="str">
        <f>IF($K2557="","",男子登録情報!$M2557)</f>
        <v/>
      </c>
      <c r="H2557" t="str">
        <f>IF($K2557="","",男子登録情報!$A2557)</f>
        <v/>
      </c>
      <c r="K2557" t="str">
        <f>IF(男子登録情報!$C2557="","",男子登録情報!$C2557)</f>
        <v/>
      </c>
      <c r="M2557" t="str">
        <f>IFERROR(IF(AND(402&lt;=VALUE(RIGHT(男子登録情報!$F2557,4)),競技会情報!$E$3*100+競技会情報!$G$3&gt;=VALUE(RIGHT(男子登録情報!$F2557,4))),VALUE(男子登録情報!$G2557)+1,VALUE(男子登録情報!$G2557)),"")</f>
        <v/>
      </c>
      <c r="N2557" t="str">
        <f>IF($K2557="","",IF(男子登録情報!$H2557="北海道",男子登録情報!$H2557,LEFT(男子登録情報!$H2557,LEN(男子登録情報!$H2557)-1)))</f>
        <v/>
      </c>
      <c r="O2557" t="str">
        <f>IF($K2557="","",IF(LEN($N2557)=2,LEFT($N2557,1)&amp;"　"&amp;RIGHT($N2557,1)&amp;"・"&amp;男子登録情報!$I2557,$N2557&amp;"・"&amp;男子登録情報!$I2557))</f>
        <v/>
      </c>
    </row>
    <row r="2558" spans="1:15" x14ac:dyDescent="0.55000000000000004">
      <c r="A2558" t="str">
        <f>IF($K2558="","",100000000+男子登録情報!$C2558)</f>
        <v/>
      </c>
      <c r="B2558" t="str">
        <f>IF($K2558="","",男子登録情報!$D2558&amp;" ("&amp;男子登録情報!$K2558&amp;")")</f>
        <v/>
      </c>
      <c r="C2558" t="str">
        <f>IF($K2558="","",男子登録情報!$E2558)</f>
        <v/>
      </c>
      <c r="D2558" t="str">
        <f>IF($K2558="","",男子登録情報!$O2558&amp;" "&amp;男子登録情報!$N2558&amp;" ("&amp;LEFT(男子登録情報!$F2558,2)&amp;")")</f>
        <v/>
      </c>
      <c r="E2558" t="str">
        <f>IF($K2558="","",男子登録情報!$P2558)</f>
        <v/>
      </c>
      <c r="F2558" t="str">
        <f t="shared" si="39"/>
        <v/>
      </c>
      <c r="G2558" t="str">
        <f>IF($K2558="","",男子登録情報!$M2558)</f>
        <v/>
      </c>
      <c r="H2558" t="str">
        <f>IF($K2558="","",男子登録情報!$A2558)</f>
        <v/>
      </c>
      <c r="K2558" t="str">
        <f>IF(男子登録情報!$C2558="","",男子登録情報!$C2558)</f>
        <v/>
      </c>
      <c r="M2558" t="str">
        <f>IFERROR(IF(AND(402&lt;=VALUE(RIGHT(男子登録情報!$F2558,4)),競技会情報!$E$3*100+競技会情報!$G$3&gt;=VALUE(RIGHT(男子登録情報!$F2558,4))),VALUE(男子登録情報!$G2558)+1,VALUE(男子登録情報!$G2558)),"")</f>
        <v/>
      </c>
      <c r="N2558" t="str">
        <f>IF($K2558="","",IF(男子登録情報!$H2558="北海道",男子登録情報!$H2558,LEFT(男子登録情報!$H2558,LEN(男子登録情報!$H2558)-1)))</f>
        <v/>
      </c>
      <c r="O2558" t="str">
        <f>IF($K2558="","",IF(LEN($N2558)=2,LEFT($N2558,1)&amp;"　"&amp;RIGHT($N2558,1)&amp;"・"&amp;男子登録情報!$I2558,$N2558&amp;"・"&amp;男子登録情報!$I2558))</f>
        <v/>
      </c>
    </row>
    <row r="2559" spans="1:15" x14ac:dyDescent="0.55000000000000004">
      <c r="A2559" t="str">
        <f>IF($K2559="","",100000000+男子登録情報!$C2559)</f>
        <v/>
      </c>
      <c r="B2559" t="str">
        <f>IF($K2559="","",男子登録情報!$D2559&amp;" ("&amp;男子登録情報!$K2559&amp;")")</f>
        <v/>
      </c>
      <c r="C2559" t="str">
        <f>IF($K2559="","",男子登録情報!$E2559)</f>
        <v/>
      </c>
      <c r="D2559" t="str">
        <f>IF($K2559="","",男子登録情報!$O2559&amp;" "&amp;男子登録情報!$N2559&amp;" ("&amp;LEFT(男子登録情報!$F2559,2)&amp;")")</f>
        <v/>
      </c>
      <c r="E2559" t="str">
        <f>IF($K2559="","",男子登録情報!$P2559)</f>
        <v/>
      </c>
      <c r="F2559" t="str">
        <f t="shared" si="39"/>
        <v/>
      </c>
      <c r="G2559" t="str">
        <f>IF($K2559="","",男子登録情報!$M2559)</f>
        <v/>
      </c>
      <c r="H2559" t="str">
        <f>IF($K2559="","",男子登録情報!$A2559)</f>
        <v/>
      </c>
      <c r="K2559" t="str">
        <f>IF(男子登録情報!$C2559="","",男子登録情報!$C2559)</f>
        <v/>
      </c>
      <c r="M2559" t="str">
        <f>IFERROR(IF(AND(402&lt;=VALUE(RIGHT(男子登録情報!$F2559,4)),競技会情報!$E$3*100+競技会情報!$G$3&gt;=VALUE(RIGHT(男子登録情報!$F2559,4))),VALUE(男子登録情報!$G2559)+1,VALUE(男子登録情報!$G2559)),"")</f>
        <v/>
      </c>
      <c r="N2559" t="str">
        <f>IF($K2559="","",IF(男子登録情報!$H2559="北海道",男子登録情報!$H2559,LEFT(男子登録情報!$H2559,LEN(男子登録情報!$H2559)-1)))</f>
        <v/>
      </c>
      <c r="O2559" t="str">
        <f>IF($K2559="","",IF(LEN($N2559)=2,LEFT($N2559,1)&amp;"　"&amp;RIGHT($N2559,1)&amp;"・"&amp;男子登録情報!$I2559,$N2559&amp;"・"&amp;男子登録情報!$I2559))</f>
        <v/>
      </c>
    </row>
    <row r="2560" spans="1:15" x14ac:dyDescent="0.55000000000000004">
      <c r="A2560" t="str">
        <f>IF($K2560="","",100000000+男子登録情報!$C2560)</f>
        <v/>
      </c>
      <c r="B2560" t="str">
        <f>IF($K2560="","",男子登録情報!$D2560&amp;" ("&amp;男子登録情報!$K2560&amp;")")</f>
        <v/>
      </c>
      <c r="C2560" t="str">
        <f>IF($K2560="","",男子登録情報!$E2560)</f>
        <v/>
      </c>
      <c r="D2560" t="str">
        <f>IF($K2560="","",男子登録情報!$O2560&amp;" "&amp;男子登録情報!$N2560&amp;" ("&amp;LEFT(男子登録情報!$F2560,2)&amp;")")</f>
        <v/>
      </c>
      <c r="E2560" t="str">
        <f>IF($K2560="","",男子登録情報!$P2560)</f>
        <v/>
      </c>
      <c r="F2560" t="str">
        <f t="shared" si="39"/>
        <v/>
      </c>
      <c r="G2560" t="str">
        <f>IF($K2560="","",男子登録情報!$M2560)</f>
        <v/>
      </c>
      <c r="H2560" t="str">
        <f>IF($K2560="","",男子登録情報!$A2560)</f>
        <v/>
      </c>
      <c r="K2560" t="str">
        <f>IF(男子登録情報!$C2560="","",男子登録情報!$C2560)</f>
        <v/>
      </c>
      <c r="M2560" t="str">
        <f>IFERROR(IF(AND(402&lt;=VALUE(RIGHT(男子登録情報!$F2560,4)),競技会情報!$E$3*100+競技会情報!$G$3&gt;=VALUE(RIGHT(男子登録情報!$F2560,4))),VALUE(男子登録情報!$G2560)+1,VALUE(男子登録情報!$G2560)),"")</f>
        <v/>
      </c>
      <c r="N2560" t="str">
        <f>IF($K2560="","",IF(男子登録情報!$H2560="北海道",男子登録情報!$H2560,LEFT(男子登録情報!$H2560,LEN(男子登録情報!$H2560)-1)))</f>
        <v/>
      </c>
      <c r="O2560" t="str">
        <f>IF($K2560="","",IF(LEN($N2560)=2,LEFT($N2560,1)&amp;"　"&amp;RIGHT($N2560,1)&amp;"・"&amp;男子登録情報!$I2560,$N2560&amp;"・"&amp;男子登録情報!$I2560))</f>
        <v/>
      </c>
    </row>
    <row r="2561" spans="1:15" x14ac:dyDescent="0.55000000000000004">
      <c r="A2561" t="str">
        <f>IF($K2561="","",100000000+男子登録情報!$C2561)</f>
        <v/>
      </c>
      <c r="B2561" t="str">
        <f>IF($K2561="","",男子登録情報!$D2561&amp;" ("&amp;男子登録情報!$K2561&amp;")")</f>
        <v/>
      </c>
      <c r="C2561" t="str">
        <f>IF($K2561="","",男子登録情報!$E2561)</f>
        <v/>
      </c>
      <c r="D2561" t="str">
        <f>IF($K2561="","",男子登録情報!$O2561&amp;" "&amp;男子登録情報!$N2561&amp;" ("&amp;LEFT(男子登録情報!$F2561,2)&amp;")")</f>
        <v/>
      </c>
      <c r="E2561" t="str">
        <f>IF($K2561="","",男子登録情報!$P2561)</f>
        <v/>
      </c>
      <c r="F2561" t="str">
        <f t="shared" si="39"/>
        <v/>
      </c>
      <c r="G2561" t="str">
        <f>IF($K2561="","",男子登録情報!$M2561)</f>
        <v/>
      </c>
      <c r="H2561" t="str">
        <f>IF($K2561="","",男子登録情報!$A2561)</f>
        <v/>
      </c>
      <c r="K2561" t="str">
        <f>IF(男子登録情報!$C2561="","",男子登録情報!$C2561)</f>
        <v/>
      </c>
      <c r="M2561" t="str">
        <f>IFERROR(IF(AND(402&lt;=VALUE(RIGHT(男子登録情報!$F2561,4)),競技会情報!$E$3*100+競技会情報!$G$3&gt;=VALUE(RIGHT(男子登録情報!$F2561,4))),VALUE(男子登録情報!$G2561)+1,VALUE(男子登録情報!$G2561)),"")</f>
        <v/>
      </c>
      <c r="N2561" t="str">
        <f>IF($K2561="","",IF(男子登録情報!$H2561="北海道",男子登録情報!$H2561,LEFT(男子登録情報!$H2561,LEN(男子登録情報!$H2561)-1)))</f>
        <v/>
      </c>
      <c r="O2561" t="str">
        <f>IF($K2561="","",IF(LEN($N2561)=2,LEFT($N2561,1)&amp;"　"&amp;RIGHT($N2561,1)&amp;"・"&amp;男子登録情報!$I2561,$N2561&amp;"・"&amp;男子登録情報!$I2561))</f>
        <v/>
      </c>
    </row>
    <row r="2562" spans="1:15" x14ac:dyDescent="0.55000000000000004">
      <c r="A2562" t="str">
        <f>IF($K2562="","",100000000+男子登録情報!$C2562)</f>
        <v/>
      </c>
      <c r="B2562" t="str">
        <f>IF($K2562="","",男子登録情報!$D2562&amp;" ("&amp;男子登録情報!$K2562&amp;")")</f>
        <v/>
      </c>
      <c r="C2562" t="str">
        <f>IF($K2562="","",男子登録情報!$E2562)</f>
        <v/>
      </c>
      <c r="D2562" t="str">
        <f>IF($K2562="","",男子登録情報!$O2562&amp;" "&amp;男子登録情報!$N2562&amp;" ("&amp;LEFT(男子登録情報!$F2562,2)&amp;")")</f>
        <v/>
      </c>
      <c r="E2562" t="str">
        <f>IF($K2562="","",男子登録情報!$P2562)</f>
        <v/>
      </c>
      <c r="F2562" t="str">
        <f t="shared" si="39"/>
        <v/>
      </c>
      <c r="G2562" t="str">
        <f>IF($K2562="","",男子登録情報!$M2562)</f>
        <v/>
      </c>
      <c r="H2562" t="str">
        <f>IF($K2562="","",男子登録情報!$A2562)</f>
        <v/>
      </c>
      <c r="K2562" t="str">
        <f>IF(男子登録情報!$C2562="","",男子登録情報!$C2562)</f>
        <v/>
      </c>
      <c r="M2562" t="str">
        <f>IFERROR(IF(AND(402&lt;=VALUE(RIGHT(男子登録情報!$F2562,4)),競技会情報!$E$3*100+競技会情報!$G$3&gt;=VALUE(RIGHT(男子登録情報!$F2562,4))),VALUE(男子登録情報!$G2562)+1,VALUE(男子登録情報!$G2562)),"")</f>
        <v/>
      </c>
      <c r="N2562" t="str">
        <f>IF($K2562="","",IF(男子登録情報!$H2562="北海道",男子登録情報!$H2562,LEFT(男子登録情報!$H2562,LEN(男子登録情報!$H2562)-1)))</f>
        <v/>
      </c>
      <c r="O2562" t="str">
        <f>IF($K2562="","",IF(LEN($N2562)=2,LEFT($N2562,1)&amp;"　"&amp;RIGHT($N2562,1)&amp;"・"&amp;男子登録情報!$I2562,$N2562&amp;"・"&amp;男子登録情報!$I2562))</f>
        <v/>
      </c>
    </row>
    <row r="2563" spans="1:15" x14ac:dyDescent="0.55000000000000004">
      <c r="A2563" t="str">
        <f>IF($K2563="","",100000000+男子登録情報!$C2563)</f>
        <v/>
      </c>
      <c r="B2563" t="str">
        <f>IF($K2563="","",男子登録情報!$D2563&amp;" ("&amp;男子登録情報!$K2563&amp;")")</f>
        <v/>
      </c>
      <c r="C2563" t="str">
        <f>IF($K2563="","",男子登録情報!$E2563)</f>
        <v/>
      </c>
      <c r="D2563" t="str">
        <f>IF($K2563="","",男子登録情報!$O2563&amp;" "&amp;男子登録情報!$N2563&amp;" ("&amp;LEFT(男子登録情報!$F2563,2)&amp;")")</f>
        <v/>
      </c>
      <c r="E2563" t="str">
        <f>IF($K2563="","",男子登録情報!$P2563)</f>
        <v/>
      </c>
      <c r="F2563" t="str">
        <f t="shared" ref="F2563:F2626" si="40">IF($K2563="","","1")</f>
        <v/>
      </c>
      <c r="G2563" t="str">
        <f>IF($K2563="","",男子登録情報!$M2563)</f>
        <v/>
      </c>
      <c r="H2563" t="str">
        <f>IF($K2563="","",男子登録情報!$A2563)</f>
        <v/>
      </c>
      <c r="K2563" t="str">
        <f>IF(男子登録情報!$C2563="","",男子登録情報!$C2563)</f>
        <v/>
      </c>
      <c r="M2563" t="str">
        <f>IFERROR(IF(AND(402&lt;=VALUE(RIGHT(男子登録情報!$F2563,4)),競技会情報!$E$3*100+競技会情報!$G$3&gt;=VALUE(RIGHT(男子登録情報!$F2563,4))),VALUE(男子登録情報!$G2563)+1,VALUE(男子登録情報!$G2563)),"")</f>
        <v/>
      </c>
      <c r="N2563" t="str">
        <f>IF($K2563="","",IF(男子登録情報!$H2563="北海道",男子登録情報!$H2563,LEFT(男子登録情報!$H2563,LEN(男子登録情報!$H2563)-1)))</f>
        <v/>
      </c>
      <c r="O2563" t="str">
        <f>IF($K2563="","",IF(LEN($N2563)=2,LEFT($N2563,1)&amp;"　"&amp;RIGHT($N2563,1)&amp;"・"&amp;男子登録情報!$I2563,$N2563&amp;"・"&amp;男子登録情報!$I2563))</f>
        <v/>
      </c>
    </row>
    <row r="2564" spans="1:15" x14ac:dyDescent="0.55000000000000004">
      <c r="A2564" t="str">
        <f>IF($K2564="","",100000000+男子登録情報!$C2564)</f>
        <v/>
      </c>
      <c r="B2564" t="str">
        <f>IF($K2564="","",男子登録情報!$D2564&amp;" ("&amp;男子登録情報!$K2564&amp;")")</f>
        <v/>
      </c>
      <c r="C2564" t="str">
        <f>IF($K2564="","",男子登録情報!$E2564)</f>
        <v/>
      </c>
      <c r="D2564" t="str">
        <f>IF($K2564="","",男子登録情報!$O2564&amp;" "&amp;男子登録情報!$N2564&amp;" ("&amp;LEFT(男子登録情報!$F2564,2)&amp;")")</f>
        <v/>
      </c>
      <c r="E2564" t="str">
        <f>IF($K2564="","",男子登録情報!$P2564)</f>
        <v/>
      </c>
      <c r="F2564" t="str">
        <f t="shared" si="40"/>
        <v/>
      </c>
      <c r="G2564" t="str">
        <f>IF($K2564="","",男子登録情報!$M2564)</f>
        <v/>
      </c>
      <c r="H2564" t="str">
        <f>IF($K2564="","",男子登録情報!$A2564)</f>
        <v/>
      </c>
      <c r="K2564" t="str">
        <f>IF(男子登録情報!$C2564="","",男子登録情報!$C2564)</f>
        <v/>
      </c>
      <c r="M2564" t="str">
        <f>IFERROR(IF(AND(402&lt;=VALUE(RIGHT(男子登録情報!$F2564,4)),競技会情報!$E$3*100+競技会情報!$G$3&gt;=VALUE(RIGHT(男子登録情報!$F2564,4))),VALUE(男子登録情報!$G2564)+1,VALUE(男子登録情報!$G2564)),"")</f>
        <v/>
      </c>
      <c r="N2564" t="str">
        <f>IF($K2564="","",IF(男子登録情報!$H2564="北海道",男子登録情報!$H2564,LEFT(男子登録情報!$H2564,LEN(男子登録情報!$H2564)-1)))</f>
        <v/>
      </c>
      <c r="O2564" t="str">
        <f>IF($K2564="","",IF(LEN($N2564)=2,LEFT($N2564,1)&amp;"　"&amp;RIGHT($N2564,1)&amp;"・"&amp;男子登録情報!$I2564,$N2564&amp;"・"&amp;男子登録情報!$I2564))</f>
        <v/>
      </c>
    </row>
    <row r="2565" spans="1:15" x14ac:dyDescent="0.55000000000000004">
      <c r="A2565" t="str">
        <f>IF($K2565="","",100000000+男子登録情報!$C2565)</f>
        <v/>
      </c>
      <c r="B2565" t="str">
        <f>IF($K2565="","",男子登録情報!$D2565&amp;" ("&amp;男子登録情報!$K2565&amp;")")</f>
        <v/>
      </c>
      <c r="C2565" t="str">
        <f>IF($K2565="","",男子登録情報!$E2565)</f>
        <v/>
      </c>
      <c r="D2565" t="str">
        <f>IF($K2565="","",男子登録情報!$O2565&amp;" "&amp;男子登録情報!$N2565&amp;" ("&amp;LEFT(男子登録情報!$F2565,2)&amp;")")</f>
        <v/>
      </c>
      <c r="E2565" t="str">
        <f>IF($K2565="","",男子登録情報!$P2565)</f>
        <v/>
      </c>
      <c r="F2565" t="str">
        <f t="shared" si="40"/>
        <v/>
      </c>
      <c r="G2565" t="str">
        <f>IF($K2565="","",男子登録情報!$M2565)</f>
        <v/>
      </c>
      <c r="H2565" t="str">
        <f>IF($K2565="","",男子登録情報!$A2565)</f>
        <v/>
      </c>
      <c r="K2565" t="str">
        <f>IF(男子登録情報!$C2565="","",男子登録情報!$C2565)</f>
        <v/>
      </c>
      <c r="M2565" t="str">
        <f>IFERROR(IF(AND(402&lt;=VALUE(RIGHT(男子登録情報!$F2565,4)),競技会情報!$E$3*100+競技会情報!$G$3&gt;=VALUE(RIGHT(男子登録情報!$F2565,4))),VALUE(男子登録情報!$G2565)+1,VALUE(男子登録情報!$G2565)),"")</f>
        <v/>
      </c>
      <c r="N2565" t="str">
        <f>IF($K2565="","",IF(男子登録情報!$H2565="北海道",男子登録情報!$H2565,LEFT(男子登録情報!$H2565,LEN(男子登録情報!$H2565)-1)))</f>
        <v/>
      </c>
      <c r="O2565" t="str">
        <f>IF($K2565="","",IF(LEN($N2565)=2,LEFT($N2565,1)&amp;"　"&amp;RIGHT($N2565,1)&amp;"・"&amp;男子登録情報!$I2565,$N2565&amp;"・"&amp;男子登録情報!$I2565))</f>
        <v/>
      </c>
    </row>
    <row r="2566" spans="1:15" x14ac:dyDescent="0.55000000000000004">
      <c r="A2566" t="str">
        <f>IF($K2566="","",100000000+男子登録情報!$C2566)</f>
        <v/>
      </c>
      <c r="B2566" t="str">
        <f>IF($K2566="","",男子登録情報!$D2566&amp;" ("&amp;男子登録情報!$K2566&amp;")")</f>
        <v/>
      </c>
      <c r="C2566" t="str">
        <f>IF($K2566="","",男子登録情報!$E2566)</f>
        <v/>
      </c>
      <c r="D2566" t="str">
        <f>IF($K2566="","",男子登録情報!$O2566&amp;" "&amp;男子登録情報!$N2566&amp;" ("&amp;LEFT(男子登録情報!$F2566,2)&amp;")")</f>
        <v/>
      </c>
      <c r="E2566" t="str">
        <f>IF($K2566="","",男子登録情報!$P2566)</f>
        <v/>
      </c>
      <c r="F2566" t="str">
        <f t="shared" si="40"/>
        <v/>
      </c>
      <c r="G2566" t="str">
        <f>IF($K2566="","",男子登録情報!$M2566)</f>
        <v/>
      </c>
      <c r="H2566" t="str">
        <f>IF($K2566="","",男子登録情報!$A2566)</f>
        <v/>
      </c>
      <c r="K2566" t="str">
        <f>IF(男子登録情報!$C2566="","",男子登録情報!$C2566)</f>
        <v/>
      </c>
      <c r="M2566" t="str">
        <f>IFERROR(IF(AND(402&lt;=VALUE(RIGHT(男子登録情報!$F2566,4)),競技会情報!$E$3*100+競技会情報!$G$3&gt;=VALUE(RIGHT(男子登録情報!$F2566,4))),VALUE(男子登録情報!$G2566)+1,VALUE(男子登録情報!$G2566)),"")</f>
        <v/>
      </c>
      <c r="N2566" t="str">
        <f>IF($K2566="","",IF(男子登録情報!$H2566="北海道",男子登録情報!$H2566,LEFT(男子登録情報!$H2566,LEN(男子登録情報!$H2566)-1)))</f>
        <v/>
      </c>
      <c r="O2566" t="str">
        <f>IF($K2566="","",IF(LEN($N2566)=2,LEFT($N2566,1)&amp;"　"&amp;RIGHT($N2566,1)&amp;"・"&amp;男子登録情報!$I2566,$N2566&amp;"・"&amp;男子登録情報!$I2566))</f>
        <v/>
      </c>
    </row>
    <row r="2567" spans="1:15" x14ac:dyDescent="0.55000000000000004">
      <c r="A2567" t="str">
        <f>IF($K2567="","",100000000+男子登録情報!$C2567)</f>
        <v/>
      </c>
      <c r="B2567" t="str">
        <f>IF($K2567="","",男子登録情報!$D2567&amp;" ("&amp;男子登録情報!$K2567&amp;")")</f>
        <v/>
      </c>
      <c r="C2567" t="str">
        <f>IF($K2567="","",男子登録情報!$E2567)</f>
        <v/>
      </c>
      <c r="D2567" t="str">
        <f>IF($K2567="","",男子登録情報!$O2567&amp;" "&amp;男子登録情報!$N2567&amp;" ("&amp;LEFT(男子登録情報!$F2567,2)&amp;")")</f>
        <v/>
      </c>
      <c r="E2567" t="str">
        <f>IF($K2567="","",男子登録情報!$P2567)</f>
        <v/>
      </c>
      <c r="F2567" t="str">
        <f t="shared" si="40"/>
        <v/>
      </c>
      <c r="G2567" t="str">
        <f>IF($K2567="","",男子登録情報!$M2567)</f>
        <v/>
      </c>
      <c r="H2567" t="str">
        <f>IF($K2567="","",男子登録情報!$A2567)</f>
        <v/>
      </c>
      <c r="K2567" t="str">
        <f>IF(男子登録情報!$C2567="","",男子登録情報!$C2567)</f>
        <v/>
      </c>
      <c r="M2567" t="str">
        <f>IFERROR(IF(AND(402&lt;=VALUE(RIGHT(男子登録情報!$F2567,4)),競技会情報!$E$3*100+競技会情報!$G$3&gt;=VALUE(RIGHT(男子登録情報!$F2567,4))),VALUE(男子登録情報!$G2567)+1,VALUE(男子登録情報!$G2567)),"")</f>
        <v/>
      </c>
      <c r="N2567" t="str">
        <f>IF($K2567="","",IF(男子登録情報!$H2567="北海道",男子登録情報!$H2567,LEFT(男子登録情報!$H2567,LEN(男子登録情報!$H2567)-1)))</f>
        <v/>
      </c>
      <c r="O2567" t="str">
        <f>IF($K2567="","",IF(LEN($N2567)=2,LEFT($N2567,1)&amp;"　"&amp;RIGHT($N2567,1)&amp;"・"&amp;男子登録情報!$I2567,$N2567&amp;"・"&amp;男子登録情報!$I2567))</f>
        <v/>
      </c>
    </row>
    <row r="2568" spans="1:15" x14ac:dyDescent="0.55000000000000004">
      <c r="A2568" t="str">
        <f>IF($K2568="","",100000000+男子登録情報!$C2568)</f>
        <v/>
      </c>
      <c r="B2568" t="str">
        <f>IF($K2568="","",男子登録情報!$D2568&amp;" ("&amp;男子登録情報!$K2568&amp;")")</f>
        <v/>
      </c>
      <c r="C2568" t="str">
        <f>IF($K2568="","",男子登録情報!$E2568)</f>
        <v/>
      </c>
      <c r="D2568" t="str">
        <f>IF($K2568="","",男子登録情報!$O2568&amp;" "&amp;男子登録情報!$N2568&amp;" ("&amp;LEFT(男子登録情報!$F2568,2)&amp;")")</f>
        <v/>
      </c>
      <c r="E2568" t="str">
        <f>IF($K2568="","",男子登録情報!$P2568)</f>
        <v/>
      </c>
      <c r="F2568" t="str">
        <f t="shared" si="40"/>
        <v/>
      </c>
      <c r="G2568" t="str">
        <f>IF($K2568="","",男子登録情報!$M2568)</f>
        <v/>
      </c>
      <c r="H2568" t="str">
        <f>IF($K2568="","",男子登録情報!$A2568)</f>
        <v/>
      </c>
      <c r="K2568" t="str">
        <f>IF(男子登録情報!$C2568="","",男子登録情報!$C2568)</f>
        <v/>
      </c>
      <c r="M2568" t="str">
        <f>IFERROR(IF(AND(402&lt;=VALUE(RIGHT(男子登録情報!$F2568,4)),競技会情報!$E$3*100+競技会情報!$G$3&gt;=VALUE(RIGHT(男子登録情報!$F2568,4))),VALUE(男子登録情報!$G2568)+1,VALUE(男子登録情報!$G2568)),"")</f>
        <v/>
      </c>
      <c r="N2568" t="str">
        <f>IF($K2568="","",IF(男子登録情報!$H2568="北海道",男子登録情報!$H2568,LEFT(男子登録情報!$H2568,LEN(男子登録情報!$H2568)-1)))</f>
        <v/>
      </c>
      <c r="O2568" t="str">
        <f>IF($K2568="","",IF(LEN($N2568)=2,LEFT($N2568,1)&amp;"　"&amp;RIGHT($N2568,1)&amp;"・"&amp;男子登録情報!$I2568,$N2568&amp;"・"&amp;男子登録情報!$I2568))</f>
        <v/>
      </c>
    </row>
    <row r="2569" spans="1:15" x14ac:dyDescent="0.55000000000000004">
      <c r="A2569" t="str">
        <f>IF($K2569="","",100000000+男子登録情報!$C2569)</f>
        <v/>
      </c>
      <c r="B2569" t="str">
        <f>IF($K2569="","",男子登録情報!$D2569&amp;" ("&amp;男子登録情報!$K2569&amp;")")</f>
        <v/>
      </c>
      <c r="C2569" t="str">
        <f>IF($K2569="","",男子登録情報!$E2569)</f>
        <v/>
      </c>
      <c r="D2569" t="str">
        <f>IF($K2569="","",男子登録情報!$O2569&amp;" "&amp;男子登録情報!$N2569&amp;" ("&amp;LEFT(男子登録情報!$F2569,2)&amp;")")</f>
        <v/>
      </c>
      <c r="E2569" t="str">
        <f>IF($K2569="","",男子登録情報!$P2569)</f>
        <v/>
      </c>
      <c r="F2569" t="str">
        <f t="shared" si="40"/>
        <v/>
      </c>
      <c r="G2569" t="str">
        <f>IF($K2569="","",男子登録情報!$M2569)</f>
        <v/>
      </c>
      <c r="H2569" t="str">
        <f>IF($K2569="","",男子登録情報!$A2569)</f>
        <v/>
      </c>
      <c r="K2569" t="str">
        <f>IF(男子登録情報!$C2569="","",男子登録情報!$C2569)</f>
        <v/>
      </c>
      <c r="M2569" t="str">
        <f>IFERROR(IF(AND(402&lt;=VALUE(RIGHT(男子登録情報!$F2569,4)),競技会情報!$E$3*100+競技会情報!$G$3&gt;=VALUE(RIGHT(男子登録情報!$F2569,4))),VALUE(男子登録情報!$G2569)+1,VALUE(男子登録情報!$G2569)),"")</f>
        <v/>
      </c>
      <c r="N2569" t="str">
        <f>IF($K2569="","",IF(男子登録情報!$H2569="北海道",男子登録情報!$H2569,LEFT(男子登録情報!$H2569,LEN(男子登録情報!$H2569)-1)))</f>
        <v/>
      </c>
      <c r="O2569" t="str">
        <f>IF($K2569="","",IF(LEN($N2569)=2,LEFT($N2569,1)&amp;"　"&amp;RIGHT($N2569,1)&amp;"・"&amp;男子登録情報!$I2569,$N2569&amp;"・"&amp;男子登録情報!$I2569))</f>
        <v/>
      </c>
    </row>
    <row r="2570" spans="1:15" x14ac:dyDescent="0.55000000000000004">
      <c r="A2570" t="str">
        <f>IF($K2570="","",100000000+男子登録情報!$C2570)</f>
        <v/>
      </c>
      <c r="B2570" t="str">
        <f>IF($K2570="","",男子登録情報!$D2570&amp;" ("&amp;男子登録情報!$K2570&amp;")")</f>
        <v/>
      </c>
      <c r="C2570" t="str">
        <f>IF($K2570="","",男子登録情報!$E2570)</f>
        <v/>
      </c>
      <c r="D2570" t="str">
        <f>IF($K2570="","",男子登録情報!$O2570&amp;" "&amp;男子登録情報!$N2570&amp;" ("&amp;LEFT(男子登録情報!$F2570,2)&amp;")")</f>
        <v/>
      </c>
      <c r="E2570" t="str">
        <f>IF($K2570="","",男子登録情報!$P2570)</f>
        <v/>
      </c>
      <c r="F2570" t="str">
        <f t="shared" si="40"/>
        <v/>
      </c>
      <c r="G2570" t="str">
        <f>IF($K2570="","",男子登録情報!$M2570)</f>
        <v/>
      </c>
      <c r="H2570" t="str">
        <f>IF($K2570="","",男子登録情報!$A2570)</f>
        <v/>
      </c>
      <c r="K2570" t="str">
        <f>IF(男子登録情報!$C2570="","",男子登録情報!$C2570)</f>
        <v/>
      </c>
      <c r="M2570" t="str">
        <f>IFERROR(IF(AND(402&lt;=VALUE(RIGHT(男子登録情報!$F2570,4)),競技会情報!$E$3*100+競技会情報!$G$3&gt;=VALUE(RIGHT(男子登録情報!$F2570,4))),VALUE(男子登録情報!$G2570)+1,VALUE(男子登録情報!$G2570)),"")</f>
        <v/>
      </c>
      <c r="N2570" t="str">
        <f>IF($K2570="","",IF(男子登録情報!$H2570="北海道",男子登録情報!$H2570,LEFT(男子登録情報!$H2570,LEN(男子登録情報!$H2570)-1)))</f>
        <v/>
      </c>
      <c r="O2570" t="str">
        <f>IF($K2570="","",IF(LEN($N2570)=2,LEFT($N2570,1)&amp;"　"&amp;RIGHT($N2570,1)&amp;"・"&amp;男子登録情報!$I2570,$N2570&amp;"・"&amp;男子登録情報!$I2570))</f>
        <v/>
      </c>
    </row>
    <row r="2571" spans="1:15" x14ac:dyDescent="0.55000000000000004">
      <c r="A2571" t="str">
        <f>IF($K2571="","",100000000+男子登録情報!$C2571)</f>
        <v/>
      </c>
      <c r="B2571" t="str">
        <f>IF($K2571="","",男子登録情報!$D2571&amp;" ("&amp;男子登録情報!$K2571&amp;")")</f>
        <v/>
      </c>
      <c r="C2571" t="str">
        <f>IF($K2571="","",男子登録情報!$E2571)</f>
        <v/>
      </c>
      <c r="D2571" t="str">
        <f>IF($K2571="","",男子登録情報!$O2571&amp;" "&amp;男子登録情報!$N2571&amp;" ("&amp;LEFT(男子登録情報!$F2571,2)&amp;")")</f>
        <v/>
      </c>
      <c r="E2571" t="str">
        <f>IF($K2571="","",男子登録情報!$P2571)</f>
        <v/>
      </c>
      <c r="F2571" t="str">
        <f t="shared" si="40"/>
        <v/>
      </c>
      <c r="G2571" t="str">
        <f>IF($K2571="","",男子登録情報!$M2571)</f>
        <v/>
      </c>
      <c r="H2571" t="str">
        <f>IF($K2571="","",男子登録情報!$A2571)</f>
        <v/>
      </c>
      <c r="K2571" t="str">
        <f>IF(男子登録情報!$C2571="","",男子登録情報!$C2571)</f>
        <v/>
      </c>
      <c r="M2571" t="str">
        <f>IFERROR(IF(AND(402&lt;=VALUE(RIGHT(男子登録情報!$F2571,4)),競技会情報!$E$3*100+競技会情報!$G$3&gt;=VALUE(RIGHT(男子登録情報!$F2571,4))),VALUE(男子登録情報!$G2571)+1,VALUE(男子登録情報!$G2571)),"")</f>
        <v/>
      </c>
      <c r="N2571" t="str">
        <f>IF($K2571="","",IF(男子登録情報!$H2571="北海道",男子登録情報!$H2571,LEFT(男子登録情報!$H2571,LEN(男子登録情報!$H2571)-1)))</f>
        <v/>
      </c>
      <c r="O2571" t="str">
        <f>IF($K2571="","",IF(LEN($N2571)=2,LEFT($N2571,1)&amp;"　"&amp;RIGHT($N2571,1)&amp;"・"&amp;男子登録情報!$I2571,$N2571&amp;"・"&amp;男子登録情報!$I2571))</f>
        <v/>
      </c>
    </row>
    <row r="2572" spans="1:15" x14ac:dyDescent="0.55000000000000004">
      <c r="A2572" t="str">
        <f>IF($K2572="","",100000000+男子登録情報!$C2572)</f>
        <v/>
      </c>
      <c r="B2572" t="str">
        <f>IF($K2572="","",男子登録情報!$D2572&amp;" ("&amp;男子登録情報!$K2572&amp;")")</f>
        <v/>
      </c>
      <c r="C2572" t="str">
        <f>IF($K2572="","",男子登録情報!$E2572)</f>
        <v/>
      </c>
      <c r="D2572" t="str">
        <f>IF($K2572="","",男子登録情報!$O2572&amp;" "&amp;男子登録情報!$N2572&amp;" ("&amp;LEFT(男子登録情報!$F2572,2)&amp;")")</f>
        <v/>
      </c>
      <c r="E2572" t="str">
        <f>IF($K2572="","",男子登録情報!$P2572)</f>
        <v/>
      </c>
      <c r="F2572" t="str">
        <f t="shared" si="40"/>
        <v/>
      </c>
      <c r="G2572" t="str">
        <f>IF($K2572="","",男子登録情報!$M2572)</f>
        <v/>
      </c>
      <c r="H2572" t="str">
        <f>IF($K2572="","",男子登録情報!$A2572)</f>
        <v/>
      </c>
      <c r="K2572" t="str">
        <f>IF(男子登録情報!$C2572="","",男子登録情報!$C2572)</f>
        <v/>
      </c>
      <c r="M2572" t="str">
        <f>IFERROR(IF(AND(402&lt;=VALUE(RIGHT(男子登録情報!$F2572,4)),競技会情報!$E$3*100+競技会情報!$G$3&gt;=VALUE(RIGHT(男子登録情報!$F2572,4))),VALUE(男子登録情報!$G2572)+1,VALUE(男子登録情報!$G2572)),"")</f>
        <v/>
      </c>
      <c r="N2572" t="str">
        <f>IF($K2572="","",IF(男子登録情報!$H2572="北海道",男子登録情報!$H2572,LEFT(男子登録情報!$H2572,LEN(男子登録情報!$H2572)-1)))</f>
        <v/>
      </c>
      <c r="O2572" t="str">
        <f>IF($K2572="","",IF(LEN($N2572)=2,LEFT($N2572,1)&amp;"　"&amp;RIGHT($N2572,1)&amp;"・"&amp;男子登録情報!$I2572,$N2572&amp;"・"&amp;男子登録情報!$I2572))</f>
        <v/>
      </c>
    </row>
    <row r="2573" spans="1:15" x14ac:dyDescent="0.55000000000000004">
      <c r="A2573" t="str">
        <f>IF($K2573="","",100000000+男子登録情報!$C2573)</f>
        <v/>
      </c>
      <c r="B2573" t="str">
        <f>IF($K2573="","",男子登録情報!$D2573&amp;" ("&amp;男子登録情報!$K2573&amp;")")</f>
        <v/>
      </c>
      <c r="C2573" t="str">
        <f>IF($K2573="","",男子登録情報!$E2573)</f>
        <v/>
      </c>
      <c r="D2573" t="str">
        <f>IF($K2573="","",男子登録情報!$O2573&amp;" "&amp;男子登録情報!$N2573&amp;" ("&amp;LEFT(男子登録情報!$F2573,2)&amp;")")</f>
        <v/>
      </c>
      <c r="E2573" t="str">
        <f>IF($K2573="","",男子登録情報!$P2573)</f>
        <v/>
      </c>
      <c r="F2573" t="str">
        <f t="shared" si="40"/>
        <v/>
      </c>
      <c r="G2573" t="str">
        <f>IF($K2573="","",男子登録情報!$M2573)</f>
        <v/>
      </c>
      <c r="H2573" t="str">
        <f>IF($K2573="","",男子登録情報!$A2573)</f>
        <v/>
      </c>
      <c r="K2573" t="str">
        <f>IF(男子登録情報!$C2573="","",男子登録情報!$C2573)</f>
        <v/>
      </c>
      <c r="M2573" t="str">
        <f>IFERROR(IF(AND(402&lt;=VALUE(RIGHT(男子登録情報!$F2573,4)),競技会情報!$E$3*100+競技会情報!$G$3&gt;=VALUE(RIGHT(男子登録情報!$F2573,4))),VALUE(男子登録情報!$G2573)+1,VALUE(男子登録情報!$G2573)),"")</f>
        <v/>
      </c>
      <c r="N2573" t="str">
        <f>IF($K2573="","",IF(男子登録情報!$H2573="北海道",男子登録情報!$H2573,LEFT(男子登録情報!$H2573,LEN(男子登録情報!$H2573)-1)))</f>
        <v/>
      </c>
      <c r="O2573" t="str">
        <f>IF($K2573="","",IF(LEN($N2573)=2,LEFT($N2573,1)&amp;"　"&amp;RIGHT($N2573,1)&amp;"・"&amp;男子登録情報!$I2573,$N2573&amp;"・"&amp;男子登録情報!$I2573))</f>
        <v/>
      </c>
    </row>
    <row r="2574" spans="1:15" x14ac:dyDescent="0.55000000000000004">
      <c r="A2574" t="str">
        <f>IF($K2574="","",100000000+男子登録情報!$C2574)</f>
        <v/>
      </c>
      <c r="B2574" t="str">
        <f>IF($K2574="","",男子登録情報!$D2574&amp;" ("&amp;男子登録情報!$K2574&amp;")")</f>
        <v/>
      </c>
      <c r="C2574" t="str">
        <f>IF($K2574="","",男子登録情報!$E2574)</f>
        <v/>
      </c>
      <c r="D2574" t="str">
        <f>IF($K2574="","",男子登録情報!$O2574&amp;" "&amp;男子登録情報!$N2574&amp;" ("&amp;LEFT(男子登録情報!$F2574,2)&amp;")")</f>
        <v/>
      </c>
      <c r="E2574" t="str">
        <f>IF($K2574="","",男子登録情報!$P2574)</f>
        <v/>
      </c>
      <c r="F2574" t="str">
        <f t="shared" si="40"/>
        <v/>
      </c>
      <c r="G2574" t="str">
        <f>IF($K2574="","",男子登録情報!$M2574)</f>
        <v/>
      </c>
      <c r="H2574" t="str">
        <f>IF($K2574="","",男子登録情報!$A2574)</f>
        <v/>
      </c>
      <c r="K2574" t="str">
        <f>IF(男子登録情報!$C2574="","",男子登録情報!$C2574)</f>
        <v/>
      </c>
      <c r="M2574" t="str">
        <f>IFERROR(IF(AND(402&lt;=VALUE(RIGHT(男子登録情報!$F2574,4)),競技会情報!$E$3*100+競技会情報!$G$3&gt;=VALUE(RIGHT(男子登録情報!$F2574,4))),VALUE(男子登録情報!$G2574)+1,VALUE(男子登録情報!$G2574)),"")</f>
        <v/>
      </c>
      <c r="N2574" t="str">
        <f>IF($K2574="","",IF(男子登録情報!$H2574="北海道",男子登録情報!$H2574,LEFT(男子登録情報!$H2574,LEN(男子登録情報!$H2574)-1)))</f>
        <v/>
      </c>
      <c r="O2574" t="str">
        <f>IF($K2574="","",IF(LEN($N2574)=2,LEFT($N2574,1)&amp;"　"&amp;RIGHT($N2574,1)&amp;"・"&amp;男子登録情報!$I2574,$N2574&amp;"・"&amp;男子登録情報!$I2574))</f>
        <v/>
      </c>
    </row>
    <row r="2575" spans="1:15" x14ac:dyDescent="0.55000000000000004">
      <c r="A2575" t="str">
        <f>IF($K2575="","",100000000+男子登録情報!$C2575)</f>
        <v/>
      </c>
      <c r="B2575" t="str">
        <f>IF($K2575="","",男子登録情報!$D2575&amp;" ("&amp;男子登録情報!$K2575&amp;")")</f>
        <v/>
      </c>
      <c r="C2575" t="str">
        <f>IF($K2575="","",男子登録情報!$E2575)</f>
        <v/>
      </c>
      <c r="D2575" t="str">
        <f>IF($K2575="","",男子登録情報!$O2575&amp;" "&amp;男子登録情報!$N2575&amp;" ("&amp;LEFT(男子登録情報!$F2575,2)&amp;")")</f>
        <v/>
      </c>
      <c r="E2575" t="str">
        <f>IF($K2575="","",男子登録情報!$P2575)</f>
        <v/>
      </c>
      <c r="F2575" t="str">
        <f t="shared" si="40"/>
        <v/>
      </c>
      <c r="G2575" t="str">
        <f>IF($K2575="","",男子登録情報!$M2575)</f>
        <v/>
      </c>
      <c r="H2575" t="str">
        <f>IF($K2575="","",男子登録情報!$A2575)</f>
        <v/>
      </c>
      <c r="K2575" t="str">
        <f>IF(男子登録情報!$C2575="","",男子登録情報!$C2575)</f>
        <v/>
      </c>
      <c r="M2575" t="str">
        <f>IFERROR(IF(AND(402&lt;=VALUE(RIGHT(男子登録情報!$F2575,4)),競技会情報!$E$3*100+競技会情報!$G$3&gt;=VALUE(RIGHT(男子登録情報!$F2575,4))),VALUE(男子登録情報!$G2575)+1,VALUE(男子登録情報!$G2575)),"")</f>
        <v/>
      </c>
      <c r="N2575" t="str">
        <f>IF($K2575="","",IF(男子登録情報!$H2575="北海道",男子登録情報!$H2575,LEFT(男子登録情報!$H2575,LEN(男子登録情報!$H2575)-1)))</f>
        <v/>
      </c>
      <c r="O2575" t="str">
        <f>IF($K2575="","",IF(LEN($N2575)=2,LEFT($N2575,1)&amp;"　"&amp;RIGHT($N2575,1)&amp;"・"&amp;男子登録情報!$I2575,$N2575&amp;"・"&amp;男子登録情報!$I2575))</f>
        <v/>
      </c>
    </row>
    <row r="2576" spans="1:15" x14ac:dyDescent="0.55000000000000004">
      <c r="A2576" t="str">
        <f>IF($K2576="","",100000000+男子登録情報!$C2576)</f>
        <v/>
      </c>
      <c r="B2576" t="str">
        <f>IF($K2576="","",男子登録情報!$D2576&amp;" ("&amp;男子登録情報!$K2576&amp;")")</f>
        <v/>
      </c>
      <c r="C2576" t="str">
        <f>IF($K2576="","",男子登録情報!$E2576)</f>
        <v/>
      </c>
      <c r="D2576" t="str">
        <f>IF($K2576="","",男子登録情報!$O2576&amp;" "&amp;男子登録情報!$N2576&amp;" ("&amp;LEFT(男子登録情報!$F2576,2)&amp;")")</f>
        <v/>
      </c>
      <c r="E2576" t="str">
        <f>IF($K2576="","",男子登録情報!$P2576)</f>
        <v/>
      </c>
      <c r="F2576" t="str">
        <f t="shared" si="40"/>
        <v/>
      </c>
      <c r="G2576" t="str">
        <f>IF($K2576="","",男子登録情報!$M2576)</f>
        <v/>
      </c>
      <c r="H2576" t="str">
        <f>IF($K2576="","",男子登録情報!$A2576)</f>
        <v/>
      </c>
      <c r="K2576" t="str">
        <f>IF(男子登録情報!$C2576="","",男子登録情報!$C2576)</f>
        <v/>
      </c>
      <c r="M2576" t="str">
        <f>IFERROR(IF(AND(402&lt;=VALUE(RIGHT(男子登録情報!$F2576,4)),競技会情報!$E$3*100+競技会情報!$G$3&gt;=VALUE(RIGHT(男子登録情報!$F2576,4))),VALUE(男子登録情報!$G2576)+1,VALUE(男子登録情報!$G2576)),"")</f>
        <v/>
      </c>
      <c r="N2576" t="str">
        <f>IF($K2576="","",IF(男子登録情報!$H2576="北海道",男子登録情報!$H2576,LEFT(男子登録情報!$H2576,LEN(男子登録情報!$H2576)-1)))</f>
        <v/>
      </c>
      <c r="O2576" t="str">
        <f>IF($K2576="","",IF(LEN($N2576)=2,LEFT($N2576,1)&amp;"　"&amp;RIGHT($N2576,1)&amp;"・"&amp;男子登録情報!$I2576,$N2576&amp;"・"&amp;男子登録情報!$I2576))</f>
        <v/>
      </c>
    </row>
    <row r="2577" spans="1:15" x14ac:dyDescent="0.55000000000000004">
      <c r="A2577" t="str">
        <f>IF($K2577="","",100000000+男子登録情報!$C2577)</f>
        <v/>
      </c>
      <c r="B2577" t="str">
        <f>IF($K2577="","",男子登録情報!$D2577&amp;" ("&amp;男子登録情報!$K2577&amp;")")</f>
        <v/>
      </c>
      <c r="C2577" t="str">
        <f>IF($K2577="","",男子登録情報!$E2577)</f>
        <v/>
      </c>
      <c r="D2577" t="str">
        <f>IF($K2577="","",男子登録情報!$O2577&amp;" "&amp;男子登録情報!$N2577&amp;" ("&amp;LEFT(男子登録情報!$F2577,2)&amp;")")</f>
        <v/>
      </c>
      <c r="E2577" t="str">
        <f>IF($K2577="","",男子登録情報!$P2577)</f>
        <v/>
      </c>
      <c r="F2577" t="str">
        <f t="shared" si="40"/>
        <v/>
      </c>
      <c r="G2577" t="str">
        <f>IF($K2577="","",男子登録情報!$M2577)</f>
        <v/>
      </c>
      <c r="H2577" t="str">
        <f>IF($K2577="","",男子登録情報!$A2577)</f>
        <v/>
      </c>
      <c r="K2577" t="str">
        <f>IF(男子登録情報!$C2577="","",男子登録情報!$C2577)</f>
        <v/>
      </c>
      <c r="M2577" t="str">
        <f>IFERROR(IF(AND(402&lt;=VALUE(RIGHT(男子登録情報!$F2577,4)),競技会情報!$E$3*100+競技会情報!$G$3&gt;=VALUE(RIGHT(男子登録情報!$F2577,4))),VALUE(男子登録情報!$G2577)+1,VALUE(男子登録情報!$G2577)),"")</f>
        <v/>
      </c>
      <c r="N2577" t="str">
        <f>IF($K2577="","",IF(男子登録情報!$H2577="北海道",男子登録情報!$H2577,LEFT(男子登録情報!$H2577,LEN(男子登録情報!$H2577)-1)))</f>
        <v/>
      </c>
      <c r="O2577" t="str">
        <f>IF($K2577="","",IF(LEN($N2577)=2,LEFT($N2577,1)&amp;"　"&amp;RIGHT($N2577,1)&amp;"・"&amp;男子登録情報!$I2577,$N2577&amp;"・"&amp;男子登録情報!$I2577))</f>
        <v/>
      </c>
    </row>
    <row r="2578" spans="1:15" x14ac:dyDescent="0.55000000000000004">
      <c r="A2578" t="str">
        <f>IF($K2578="","",100000000+男子登録情報!$C2578)</f>
        <v/>
      </c>
      <c r="B2578" t="str">
        <f>IF($K2578="","",男子登録情報!$D2578&amp;" ("&amp;男子登録情報!$K2578&amp;")")</f>
        <v/>
      </c>
      <c r="C2578" t="str">
        <f>IF($K2578="","",男子登録情報!$E2578)</f>
        <v/>
      </c>
      <c r="D2578" t="str">
        <f>IF($K2578="","",男子登録情報!$O2578&amp;" "&amp;男子登録情報!$N2578&amp;" ("&amp;LEFT(男子登録情報!$F2578,2)&amp;")")</f>
        <v/>
      </c>
      <c r="E2578" t="str">
        <f>IF($K2578="","",男子登録情報!$P2578)</f>
        <v/>
      </c>
      <c r="F2578" t="str">
        <f t="shared" si="40"/>
        <v/>
      </c>
      <c r="G2578" t="str">
        <f>IF($K2578="","",男子登録情報!$M2578)</f>
        <v/>
      </c>
      <c r="H2578" t="str">
        <f>IF($K2578="","",男子登録情報!$A2578)</f>
        <v/>
      </c>
      <c r="K2578" t="str">
        <f>IF(男子登録情報!$C2578="","",男子登録情報!$C2578)</f>
        <v/>
      </c>
      <c r="M2578" t="str">
        <f>IFERROR(IF(AND(402&lt;=VALUE(RIGHT(男子登録情報!$F2578,4)),競技会情報!$E$3*100+競技会情報!$G$3&gt;=VALUE(RIGHT(男子登録情報!$F2578,4))),VALUE(男子登録情報!$G2578)+1,VALUE(男子登録情報!$G2578)),"")</f>
        <v/>
      </c>
      <c r="N2578" t="str">
        <f>IF($K2578="","",IF(男子登録情報!$H2578="北海道",男子登録情報!$H2578,LEFT(男子登録情報!$H2578,LEN(男子登録情報!$H2578)-1)))</f>
        <v/>
      </c>
      <c r="O2578" t="str">
        <f>IF($K2578="","",IF(LEN($N2578)=2,LEFT($N2578,1)&amp;"　"&amp;RIGHT($N2578,1)&amp;"・"&amp;男子登録情報!$I2578,$N2578&amp;"・"&amp;男子登録情報!$I2578))</f>
        <v/>
      </c>
    </row>
    <row r="2579" spans="1:15" x14ac:dyDescent="0.55000000000000004">
      <c r="A2579" t="str">
        <f>IF($K2579="","",100000000+男子登録情報!$C2579)</f>
        <v/>
      </c>
      <c r="B2579" t="str">
        <f>IF($K2579="","",男子登録情報!$D2579&amp;" ("&amp;男子登録情報!$K2579&amp;")")</f>
        <v/>
      </c>
      <c r="C2579" t="str">
        <f>IF($K2579="","",男子登録情報!$E2579)</f>
        <v/>
      </c>
      <c r="D2579" t="str">
        <f>IF($K2579="","",男子登録情報!$O2579&amp;" "&amp;男子登録情報!$N2579&amp;" ("&amp;LEFT(男子登録情報!$F2579,2)&amp;")")</f>
        <v/>
      </c>
      <c r="E2579" t="str">
        <f>IF($K2579="","",男子登録情報!$P2579)</f>
        <v/>
      </c>
      <c r="F2579" t="str">
        <f t="shared" si="40"/>
        <v/>
      </c>
      <c r="G2579" t="str">
        <f>IF($K2579="","",男子登録情報!$M2579)</f>
        <v/>
      </c>
      <c r="H2579" t="str">
        <f>IF($K2579="","",男子登録情報!$A2579)</f>
        <v/>
      </c>
      <c r="K2579" t="str">
        <f>IF(男子登録情報!$C2579="","",男子登録情報!$C2579)</f>
        <v/>
      </c>
      <c r="M2579" t="str">
        <f>IFERROR(IF(AND(402&lt;=VALUE(RIGHT(男子登録情報!$F2579,4)),競技会情報!$E$3*100+競技会情報!$G$3&gt;=VALUE(RIGHT(男子登録情報!$F2579,4))),VALUE(男子登録情報!$G2579)+1,VALUE(男子登録情報!$G2579)),"")</f>
        <v/>
      </c>
      <c r="N2579" t="str">
        <f>IF($K2579="","",IF(男子登録情報!$H2579="北海道",男子登録情報!$H2579,LEFT(男子登録情報!$H2579,LEN(男子登録情報!$H2579)-1)))</f>
        <v/>
      </c>
      <c r="O2579" t="str">
        <f>IF($K2579="","",IF(LEN($N2579)=2,LEFT($N2579,1)&amp;"　"&amp;RIGHT($N2579,1)&amp;"・"&amp;男子登録情報!$I2579,$N2579&amp;"・"&amp;男子登録情報!$I2579))</f>
        <v/>
      </c>
    </row>
    <row r="2580" spans="1:15" x14ac:dyDescent="0.55000000000000004">
      <c r="A2580" t="str">
        <f>IF($K2580="","",100000000+男子登録情報!$C2580)</f>
        <v/>
      </c>
      <c r="B2580" t="str">
        <f>IF($K2580="","",男子登録情報!$D2580&amp;" ("&amp;男子登録情報!$K2580&amp;")")</f>
        <v/>
      </c>
      <c r="C2580" t="str">
        <f>IF($K2580="","",男子登録情報!$E2580)</f>
        <v/>
      </c>
      <c r="D2580" t="str">
        <f>IF($K2580="","",男子登録情報!$O2580&amp;" "&amp;男子登録情報!$N2580&amp;" ("&amp;LEFT(男子登録情報!$F2580,2)&amp;")")</f>
        <v/>
      </c>
      <c r="E2580" t="str">
        <f>IF($K2580="","",男子登録情報!$P2580)</f>
        <v/>
      </c>
      <c r="F2580" t="str">
        <f t="shared" si="40"/>
        <v/>
      </c>
      <c r="G2580" t="str">
        <f>IF($K2580="","",男子登録情報!$M2580)</f>
        <v/>
      </c>
      <c r="H2580" t="str">
        <f>IF($K2580="","",男子登録情報!$A2580)</f>
        <v/>
      </c>
      <c r="K2580" t="str">
        <f>IF(男子登録情報!$C2580="","",男子登録情報!$C2580)</f>
        <v/>
      </c>
      <c r="M2580" t="str">
        <f>IFERROR(IF(AND(402&lt;=VALUE(RIGHT(男子登録情報!$F2580,4)),競技会情報!$E$3*100+競技会情報!$G$3&gt;=VALUE(RIGHT(男子登録情報!$F2580,4))),VALUE(男子登録情報!$G2580)+1,VALUE(男子登録情報!$G2580)),"")</f>
        <v/>
      </c>
      <c r="N2580" t="str">
        <f>IF($K2580="","",IF(男子登録情報!$H2580="北海道",男子登録情報!$H2580,LEFT(男子登録情報!$H2580,LEN(男子登録情報!$H2580)-1)))</f>
        <v/>
      </c>
      <c r="O2580" t="str">
        <f>IF($K2580="","",IF(LEN($N2580)=2,LEFT($N2580,1)&amp;"　"&amp;RIGHT($N2580,1)&amp;"・"&amp;男子登録情報!$I2580,$N2580&amp;"・"&amp;男子登録情報!$I2580))</f>
        <v/>
      </c>
    </row>
    <row r="2581" spans="1:15" x14ac:dyDescent="0.55000000000000004">
      <c r="A2581" t="str">
        <f>IF($K2581="","",100000000+男子登録情報!$C2581)</f>
        <v/>
      </c>
      <c r="B2581" t="str">
        <f>IF($K2581="","",男子登録情報!$D2581&amp;" ("&amp;男子登録情報!$K2581&amp;")")</f>
        <v/>
      </c>
      <c r="C2581" t="str">
        <f>IF($K2581="","",男子登録情報!$E2581)</f>
        <v/>
      </c>
      <c r="D2581" t="str">
        <f>IF($K2581="","",男子登録情報!$O2581&amp;" "&amp;男子登録情報!$N2581&amp;" ("&amp;LEFT(男子登録情報!$F2581,2)&amp;")")</f>
        <v/>
      </c>
      <c r="E2581" t="str">
        <f>IF($K2581="","",男子登録情報!$P2581)</f>
        <v/>
      </c>
      <c r="F2581" t="str">
        <f t="shared" si="40"/>
        <v/>
      </c>
      <c r="G2581" t="str">
        <f>IF($K2581="","",男子登録情報!$M2581)</f>
        <v/>
      </c>
      <c r="H2581" t="str">
        <f>IF($K2581="","",男子登録情報!$A2581)</f>
        <v/>
      </c>
      <c r="K2581" t="str">
        <f>IF(男子登録情報!$C2581="","",男子登録情報!$C2581)</f>
        <v/>
      </c>
      <c r="M2581" t="str">
        <f>IFERROR(IF(AND(402&lt;=VALUE(RIGHT(男子登録情報!$F2581,4)),競技会情報!$E$3*100+競技会情報!$G$3&gt;=VALUE(RIGHT(男子登録情報!$F2581,4))),VALUE(男子登録情報!$G2581)+1,VALUE(男子登録情報!$G2581)),"")</f>
        <v/>
      </c>
      <c r="N2581" t="str">
        <f>IF($K2581="","",IF(男子登録情報!$H2581="北海道",男子登録情報!$H2581,LEFT(男子登録情報!$H2581,LEN(男子登録情報!$H2581)-1)))</f>
        <v/>
      </c>
      <c r="O2581" t="str">
        <f>IF($K2581="","",IF(LEN($N2581)=2,LEFT($N2581,1)&amp;"　"&amp;RIGHT($N2581,1)&amp;"・"&amp;男子登録情報!$I2581,$N2581&amp;"・"&amp;男子登録情報!$I2581))</f>
        <v/>
      </c>
    </row>
    <row r="2582" spans="1:15" x14ac:dyDescent="0.55000000000000004">
      <c r="A2582" t="str">
        <f>IF($K2582="","",100000000+男子登録情報!$C2582)</f>
        <v/>
      </c>
      <c r="B2582" t="str">
        <f>IF($K2582="","",男子登録情報!$D2582&amp;" ("&amp;男子登録情報!$K2582&amp;")")</f>
        <v/>
      </c>
      <c r="C2582" t="str">
        <f>IF($K2582="","",男子登録情報!$E2582)</f>
        <v/>
      </c>
      <c r="D2582" t="str">
        <f>IF($K2582="","",男子登録情報!$O2582&amp;" "&amp;男子登録情報!$N2582&amp;" ("&amp;LEFT(男子登録情報!$F2582,2)&amp;")")</f>
        <v/>
      </c>
      <c r="E2582" t="str">
        <f>IF($K2582="","",男子登録情報!$P2582)</f>
        <v/>
      </c>
      <c r="F2582" t="str">
        <f t="shared" si="40"/>
        <v/>
      </c>
      <c r="G2582" t="str">
        <f>IF($K2582="","",男子登録情報!$M2582)</f>
        <v/>
      </c>
      <c r="H2582" t="str">
        <f>IF($K2582="","",男子登録情報!$A2582)</f>
        <v/>
      </c>
      <c r="K2582" t="str">
        <f>IF(男子登録情報!$C2582="","",男子登録情報!$C2582)</f>
        <v/>
      </c>
      <c r="M2582" t="str">
        <f>IFERROR(IF(AND(402&lt;=VALUE(RIGHT(男子登録情報!$F2582,4)),競技会情報!$E$3*100+競技会情報!$G$3&gt;=VALUE(RIGHT(男子登録情報!$F2582,4))),VALUE(男子登録情報!$G2582)+1,VALUE(男子登録情報!$G2582)),"")</f>
        <v/>
      </c>
      <c r="N2582" t="str">
        <f>IF($K2582="","",IF(男子登録情報!$H2582="北海道",男子登録情報!$H2582,LEFT(男子登録情報!$H2582,LEN(男子登録情報!$H2582)-1)))</f>
        <v/>
      </c>
      <c r="O2582" t="str">
        <f>IF($K2582="","",IF(LEN($N2582)=2,LEFT($N2582,1)&amp;"　"&amp;RIGHT($N2582,1)&amp;"・"&amp;男子登録情報!$I2582,$N2582&amp;"・"&amp;男子登録情報!$I2582))</f>
        <v/>
      </c>
    </row>
    <row r="2583" spans="1:15" x14ac:dyDescent="0.55000000000000004">
      <c r="A2583" t="str">
        <f>IF($K2583="","",100000000+男子登録情報!$C2583)</f>
        <v/>
      </c>
      <c r="B2583" t="str">
        <f>IF($K2583="","",男子登録情報!$D2583&amp;" ("&amp;男子登録情報!$K2583&amp;")")</f>
        <v/>
      </c>
      <c r="C2583" t="str">
        <f>IF($K2583="","",男子登録情報!$E2583)</f>
        <v/>
      </c>
      <c r="D2583" t="str">
        <f>IF($K2583="","",男子登録情報!$O2583&amp;" "&amp;男子登録情報!$N2583&amp;" ("&amp;LEFT(男子登録情報!$F2583,2)&amp;")")</f>
        <v/>
      </c>
      <c r="E2583" t="str">
        <f>IF($K2583="","",男子登録情報!$P2583)</f>
        <v/>
      </c>
      <c r="F2583" t="str">
        <f t="shared" si="40"/>
        <v/>
      </c>
      <c r="G2583" t="str">
        <f>IF($K2583="","",男子登録情報!$M2583)</f>
        <v/>
      </c>
      <c r="H2583" t="str">
        <f>IF($K2583="","",男子登録情報!$A2583)</f>
        <v/>
      </c>
      <c r="K2583" t="str">
        <f>IF(男子登録情報!$C2583="","",男子登録情報!$C2583)</f>
        <v/>
      </c>
      <c r="M2583" t="str">
        <f>IFERROR(IF(AND(402&lt;=VALUE(RIGHT(男子登録情報!$F2583,4)),競技会情報!$E$3*100+競技会情報!$G$3&gt;=VALUE(RIGHT(男子登録情報!$F2583,4))),VALUE(男子登録情報!$G2583)+1,VALUE(男子登録情報!$G2583)),"")</f>
        <v/>
      </c>
      <c r="N2583" t="str">
        <f>IF($K2583="","",IF(男子登録情報!$H2583="北海道",男子登録情報!$H2583,LEFT(男子登録情報!$H2583,LEN(男子登録情報!$H2583)-1)))</f>
        <v/>
      </c>
      <c r="O2583" t="str">
        <f>IF($K2583="","",IF(LEN($N2583)=2,LEFT($N2583,1)&amp;"　"&amp;RIGHT($N2583,1)&amp;"・"&amp;男子登録情報!$I2583,$N2583&amp;"・"&amp;男子登録情報!$I2583))</f>
        <v/>
      </c>
    </row>
    <row r="2584" spans="1:15" x14ac:dyDescent="0.55000000000000004">
      <c r="A2584" t="str">
        <f>IF($K2584="","",100000000+男子登録情報!$C2584)</f>
        <v/>
      </c>
      <c r="B2584" t="str">
        <f>IF($K2584="","",男子登録情報!$D2584&amp;" ("&amp;男子登録情報!$K2584&amp;")")</f>
        <v/>
      </c>
      <c r="C2584" t="str">
        <f>IF($K2584="","",男子登録情報!$E2584)</f>
        <v/>
      </c>
      <c r="D2584" t="str">
        <f>IF($K2584="","",男子登録情報!$O2584&amp;" "&amp;男子登録情報!$N2584&amp;" ("&amp;LEFT(男子登録情報!$F2584,2)&amp;")")</f>
        <v/>
      </c>
      <c r="E2584" t="str">
        <f>IF($K2584="","",男子登録情報!$P2584)</f>
        <v/>
      </c>
      <c r="F2584" t="str">
        <f t="shared" si="40"/>
        <v/>
      </c>
      <c r="G2584" t="str">
        <f>IF($K2584="","",男子登録情報!$M2584)</f>
        <v/>
      </c>
      <c r="H2584" t="str">
        <f>IF($K2584="","",男子登録情報!$A2584)</f>
        <v/>
      </c>
      <c r="K2584" t="str">
        <f>IF(男子登録情報!$C2584="","",男子登録情報!$C2584)</f>
        <v/>
      </c>
      <c r="M2584" t="str">
        <f>IFERROR(IF(AND(402&lt;=VALUE(RIGHT(男子登録情報!$F2584,4)),競技会情報!$E$3*100+競技会情報!$G$3&gt;=VALUE(RIGHT(男子登録情報!$F2584,4))),VALUE(男子登録情報!$G2584)+1,VALUE(男子登録情報!$G2584)),"")</f>
        <v/>
      </c>
      <c r="N2584" t="str">
        <f>IF($K2584="","",IF(男子登録情報!$H2584="北海道",男子登録情報!$H2584,LEFT(男子登録情報!$H2584,LEN(男子登録情報!$H2584)-1)))</f>
        <v/>
      </c>
      <c r="O2584" t="str">
        <f>IF($K2584="","",IF(LEN($N2584)=2,LEFT($N2584,1)&amp;"　"&amp;RIGHT($N2584,1)&amp;"・"&amp;男子登録情報!$I2584,$N2584&amp;"・"&amp;男子登録情報!$I2584))</f>
        <v/>
      </c>
    </row>
    <row r="2585" spans="1:15" x14ac:dyDescent="0.55000000000000004">
      <c r="A2585" t="str">
        <f>IF($K2585="","",100000000+男子登録情報!$C2585)</f>
        <v/>
      </c>
      <c r="B2585" t="str">
        <f>IF($K2585="","",男子登録情報!$D2585&amp;" ("&amp;男子登録情報!$K2585&amp;")")</f>
        <v/>
      </c>
      <c r="C2585" t="str">
        <f>IF($K2585="","",男子登録情報!$E2585)</f>
        <v/>
      </c>
      <c r="D2585" t="str">
        <f>IF($K2585="","",男子登録情報!$O2585&amp;" "&amp;男子登録情報!$N2585&amp;" ("&amp;LEFT(男子登録情報!$F2585,2)&amp;")")</f>
        <v/>
      </c>
      <c r="E2585" t="str">
        <f>IF($K2585="","",男子登録情報!$P2585)</f>
        <v/>
      </c>
      <c r="F2585" t="str">
        <f t="shared" si="40"/>
        <v/>
      </c>
      <c r="G2585" t="str">
        <f>IF($K2585="","",男子登録情報!$M2585)</f>
        <v/>
      </c>
      <c r="H2585" t="str">
        <f>IF($K2585="","",男子登録情報!$A2585)</f>
        <v/>
      </c>
      <c r="K2585" t="str">
        <f>IF(男子登録情報!$C2585="","",男子登録情報!$C2585)</f>
        <v/>
      </c>
      <c r="M2585" t="str">
        <f>IFERROR(IF(AND(402&lt;=VALUE(RIGHT(男子登録情報!$F2585,4)),競技会情報!$E$3*100+競技会情報!$G$3&gt;=VALUE(RIGHT(男子登録情報!$F2585,4))),VALUE(男子登録情報!$G2585)+1,VALUE(男子登録情報!$G2585)),"")</f>
        <v/>
      </c>
      <c r="N2585" t="str">
        <f>IF($K2585="","",IF(男子登録情報!$H2585="北海道",男子登録情報!$H2585,LEFT(男子登録情報!$H2585,LEN(男子登録情報!$H2585)-1)))</f>
        <v/>
      </c>
      <c r="O2585" t="str">
        <f>IF($K2585="","",IF(LEN($N2585)=2,LEFT($N2585,1)&amp;"　"&amp;RIGHT($N2585,1)&amp;"・"&amp;男子登録情報!$I2585,$N2585&amp;"・"&amp;男子登録情報!$I2585))</f>
        <v/>
      </c>
    </row>
    <row r="2586" spans="1:15" x14ac:dyDescent="0.55000000000000004">
      <c r="A2586" t="str">
        <f>IF($K2586="","",100000000+男子登録情報!$C2586)</f>
        <v/>
      </c>
      <c r="B2586" t="str">
        <f>IF($K2586="","",男子登録情報!$D2586&amp;" ("&amp;男子登録情報!$K2586&amp;")")</f>
        <v/>
      </c>
      <c r="C2586" t="str">
        <f>IF($K2586="","",男子登録情報!$E2586)</f>
        <v/>
      </c>
      <c r="D2586" t="str">
        <f>IF($K2586="","",男子登録情報!$O2586&amp;" "&amp;男子登録情報!$N2586&amp;" ("&amp;LEFT(男子登録情報!$F2586,2)&amp;")")</f>
        <v/>
      </c>
      <c r="E2586" t="str">
        <f>IF($K2586="","",男子登録情報!$P2586)</f>
        <v/>
      </c>
      <c r="F2586" t="str">
        <f t="shared" si="40"/>
        <v/>
      </c>
      <c r="G2586" t="str">
        <f>IF($K2586="","",男子登録情報!$M2586)</f>
        <v/>
      </c>
      <c r="H2586" t="str">
        <f>IF($K2586="","",男子登録情報!$A2586)</f>
        <v/>
      </c>
      <c r="K2586" t="str">
        <f>IF(男子登録情報!$C2586="","",男子登録情報!$C2586)</f>
        <v/>
      </c>
      <c r="M2586" t="str">
        <f>IFERROR(IF(AND(402&lt;=VALUE(RIGHT(男子登録情報!$F2586,4)),競技会情報!$E$3*100+競技会情報!$G$3&gt;=VALUE(RIGHT(男子登録情報!$F2586,4))),VALUE(男子登録情報!$G2586)+1,VALUE(男子登録情報!$G2586)),"")</f>
        <v/>
      </c>
      <c r="N2586" t="str">
        <f>IF($K2586="","",IF(男子登録情報!$H2586="北海道",男子登録情報!$H2586,LEFT(男子登録情報!$H2586,LEN(男子登録情報!$H2586)-1)))</f>
        <v/>
      </c>
      <c r="O2586" t="str">
        <f>IF($K2586="","",IF(LEN($N2586)=2,LEFT($N2586,1)&amp;"　"&amp;RIGHT($N2586,1)&amp;"・"&amp;男子登録情報!$I2586,$N2586&amp;"・"&amp;男子登録情報!$I2586))</f>
        <v/>
      </c>
    </row>
    <row r="2587" spans="1:15" x14ac:dyDescent="0.55000000000000004">
      <c r="A2587" t="str">
        <f>IF($K2587="","",100000000+男子登録情報!$C2587)</f>
        <v/>
      </c>
      <c r="B2587" t="str">
        <f>IF($K2587="","",男子登録情報!$D2587&amp;" ("&amp;男子登録情報!$K2587&amp;")")</f>
        <v/>
      </c>
      <c r="C2587" t="str">
        <f>IF($K2587="","",男子登録情報!$E2587)</f>
        <v/>
      </c>
      <c r="D2587" t="str">
        <f>IF($K2587="","",男子登録情報!$O2587&amp;" "&amp;男子登録情報!$N2587&amp;" ("&amp;LEFT(男子登録情報!$F2587,2)&amp;")")</f>
        <v/>
      </c>
      <c r="E2587" t="str">
        <f>IF($K2587="","",男子登録情報!$P2587)</f>
        <v/>
      </c>
      <c r="F2587" t="str">
        <f t="shared" si="40"/>
        <v/>
      </c>
      <c r="G2587" t="str">
        <f>IF($K2587="","",男子登録情報!$M2587)</f>
        <v/>
      </c>
      <c r="H2587" t="str">
        <f>IF($K2587="","",男子登録情報!$A2587)</f>
        <v/>
      </c>
      <c r="K2587" t="str">
        <f>IF(男子登録情報!$C2587="","",男子登録情報!$C2587)</f>
        <v/>
      </c>
      <c r="M2587" t="str">
        <f>IFERROR(IF(AND(402&lt;=VALUE(RIGHT(男子登録情報!$F2587,4)),競技会情報!$E$3*100+競技会情報!$G$3&gt;=VALUE(RIGHT(男子登録情報!$F2587,4))),VALUE(男子登録情報!$G2587)+1,VALUE(男子登録情報!$G2587)),"")</f>
        <v/>
      </c>
      <c r="N2587" t="str">
        <f>IF($K2587="","",IF(男子登録情報!$H2587="北海道",男子登録情報!$H2587,LEFT(男子登録情報!$H2587,LEN(男子登録情報!$H2587)-1)))</f>
        <v/>
      </c>
      <c r="O2587" t="str">
        <f>IF($K2587="","",IF(LEN($N2587)=2,LEFT($N2587,1)&amp;"　"&amp;RIGHT($N2587,1)&amp;"・"&amp;男子登録情報!$I2587,$N2587&amp;"・"&amp;男子登録情報!$I2587))</f>
        <v/>
      </c>
    </row>
    <row r="2588" spans="1:15" x14ac:dyDescent="0.55000000000000004">
      <c r="A2588" t="str">
        <f>IF($K2588="","",100000000+男子登録情報!$C2588)</f>
        <v/>
      </c>
      <c r="B2588" t="str">
        <f>IF($K2588="","",男子登録情報!$D2588&amp;" ("&amp;男子登録情報!$K2588&amp;")")</f>
        <v/>
      </c>
      <c r="C2588" t="str">
        <f>IF($K2588="","",男子登録情報!$E2588)</f>
        <v/>
      </c>
      <c r="D2588" t="str">
        <f>IF($K2588="","",男子登録情報!$O2588&amp;" "&amp;男子登録情報!$N2588&amp;" ("&amp;LEFT(男子登録情報!$F2588,2)&amp;")")</f>
        <v/>
      </c>
      <c r="E2588" t="str">
        <f>IF($K2588="","",男子登録情報!$P2588)</f>
        <v/>
      </c>
      <c r="F2588" t="str">
        <f t="shared" si="40"/>
        <v/>
      </c>
      <c r="G2588" t="str">
        <f>IF($K2588="","",男子登録情報!$M2588)</f>
        <v/>
      </c>
      <c r="H2588" t="str">
        <f>IF($K2588="","",男子登録情報!$A2588)</f>
        <v/>
      </c>
      <c r="K2588" t="str">
        <f>IF(男子登録情報!$C2588="","",男子登録情報!$C2588)</f>
        <v/>
      </c>
      <c r="M2588" t="str">
        <f>IFERROR(IF(AND(402&lt;=VALUE(RIGHT(男子登録情報!$F2588,4)),競技会情報!$E$3*100+競技会情報!$G$3&gt;=VALUE(RIGHT(男子登録情報!$F2588,4))),VALUE(男子登録情報!$G2588)+1,VALUE(男子登録情報!$G2588)),"")</f>
        <v/>
      </c>
      <c r="N2588" t="str">
        <f>IF($K2588="","",IF(男子登録情報!$H2588="北海道",男子登録情報!$H2588,LEFT(男子登録情報!$H2588,LEN(男子登録情報!$H2588)-1)))</f>
        <v/>
      </c>
      <c r="O2588" t="str">
        <f>IF($K2588="","",IF(LEN($N2588)=2,LEFT($N2588,1)&amp;"　"&amp;RIGHT($N2588,1)&amp;"・"&amp;男子登録情報!$I2588,$N2588&amp;"・"&amp;男子登録情報!$I2588))</f>
        <v/>
      </c>
    </row>
    <row r="2589" spans="1:15" x14ac:dyDescent="0.55000000000000004">
      <c r="A2589" t="str">
        <f>IF($K2589="","",100000000+男子登録情報!$C2589)</f>
        <v/>
      </c>
      <c r="B2589" t="str">
        <f>IF($K2589="","",男子登録情報!$D2589&amp;" ("&amp;男子登録情報!$K2589&amp;")")</f>
        <v/>
      </c>
      <c r="C2589" t="str">
        <f>IF($K2589="","",男子登録情報!$E2589)</f>
        <v/>
      </c>
      <c r="D2589" t="str">
        <f>IF($K2589="","",男子登録情報!$O2589&amp;" "&amp;男子登録情報!$N2589&amp;" ("&amp;LEFT(男子登録情報!$F2589,2)&amp;")")</f>
        <v/>
      </c>
      <c r="E2589" t="str">
        <f>IF($K2589="","",男子登録情報!$P2589)</f>
        <v/>
      </c>
      <c r="F2589" t="str">
        <f t="shared" si="40"/>
        <v/>
      </c>
      <c r="G2589" t="str">
        <f>IF($K2589="","",男子登録情報!$M2589)</f>
        <v/>
      </c>
      <c r="H2589" t="str">
        <f>IF($K2589="","",男子登録情報!$A2589)</f>
        <v/>
      </c>
      <c r="K2589" t="str">
        <f>IF(男子登録情報!$C2589="","",男子登録情報!$C2589)</f>
        <v/>
      </c>
      <c r="M2589" t="str">
        <f>IFERROR(IF(AND(402&lt;=VALUE(RIGHT(男子登録情報!$F2589,4)),競技会情報!$E$3*100+競技会情報!$G$3&gt;=VALUE(RIGHT(男子登録情報!$F2589,4))),VALUE(男子登録情報!$G2589)+1,VALUE(男子登録情報!$G2589)),"")</f>
        <v/>
      </c>
      <c r="N2589" t="str">
        <f>IF($K2589="","",IF(男子登録情報!$H2589="北海道",男子登録情報!$H2589,LEFT(男子登録情報!$H2589,LEN(男子登録情報!$H2589)-1)))</f>
        <v/>
      </c>
      <c r="O2589" t="str">
        <f>IF($K2589="","",IF(LEN($N2589)=2,LEFT($N2589,1)&amp;"　"&amp;RIGHT($N2589,1)&amp;"・"&amp;男子登録情報!$I2589,$N2589&amp;"・"&amp;男子登録情報!$I2589))</f>
        <v/>
      </c>
    </row>
    <row r="2590" spans="1:15" x14ac:dyDescent="0.55000000000000004">
      <c r="A2590" t="str">
        <f>IF($K2590="","",100000000+男子登録情報!$C2590)</f>
        <v/>
      </c>
      <c r="B2590" t="str">
        <f>IF($K2590="","",男子登録情報!$D2590&amp;" ("&amp;男子登録情報!$K2590&amp;")")</f>
        <v/>
      </c>
      <c r="C2590" t="str">
        <f>IF($K2590="","",男子登録情報!$E2590)</f>
        <v/>
      </c>
      <c r="D2590" t="str">
        <f>IF($K2590="","",男子登録情報!$O2590&amp;" "&amp;男子登録情報!$N2590&amp;" ("&amp;LEFT(男子登録情報!$F2590,2)&amp;")")</f>
        <v/>
      </c>
      <c r="E2590" t="str">
        <f>IF($K2590="","",男子登録情報!$P2590)</f>
        <v/>
      </c>
      <c r="F2590" t="str">
        <f t="shared" si="40"/>
        <v/>
      </c>
      <c r="G2590" t="str">
        <f>IF($K2590="","",男子登録情報!$M2590)</f>
        <v/>
      </c>
      <c r="H2590" t="str">
        <f>IF($K2590="","",男子登録情報!$A2590)</f>
        <v/>
      </c>
      <c r="K2590" t="str">
        <f>IF(男子登録情報!$C2590="","",男子登録情報!$C2590)</f>
        <v/>
      </c>
      <c r="M2590" t="str">
        <f>IFERROR(IF(AND(402&lt;=VALUE(RIGHT(男子登録情報!$F2590,4)),競技会情報!$E$3*100+競技会情報!$G$3&gt;=VALUE(RIGHT(男子登録情報!$F2590,4))),VALUE(男子登録情報!$G2590)+1,VALUE(男子登録情報!$G2590)),"")</f>
        <v/>
      </c>
      <c r="N2590" t="str">
        <f>IF($K2590="","",IF(男子登録情報!$H2590="北海道",男子登録情報!$H2590,LEFT(男子登録情報!$H2590,LEN(男子登録情報!$H2590)-1)))</f>
        <v/>
      </c>
      <c r="O2590" t="str">
        <f>IF($K2590="","",IF(LEN($N2590)=2,LEFT($N2590,1)&amp;"　"&amp;RIGHT($N2590,1)&amp;"・"&amp;男子登録情報!$I2590,$N2590&amp;"・"&amp;男子登録情報!$I2590))</f>
        <v/>
      </c>
    </row>
    <row r="2591" spans="1:15" x14ac:dyDescent="0.55000000000000004">
      <c r="A2591" t="str">
        <f>IF($K2591="","",100000000+男子登録情報!$C2591)</f>
        <v/>
      </c>
      <c r="B2591" t="str">
        <f>IF($K2591="","",男子登録情報!$D2591&amp;" ("&amp;男子登録情報!$K2591&amp;")")</f>
        <v/>
      </c>
      <c r="C2591" t="str">
        <f>IF($K2591="","",男子登録情報!$E2591)</f>
        <v/>
      </c>
      <c r="D2591" t="str">
        <f>IF($K2591="","",男子登録情報!$O2591&amp;" "&amp;男子登録情報!$N2591&amp;" ("&amp;LEFT(男子登録情報!$F2591,2)&amp;")")</f>
        <v/>
      </c>
      <c r="E2591" t="str">
        <f>IF($K2591="","",男子登録情報!$P2591)</f>
        <v/>
      </c>
      <c r="F2591" t="str">
        <f t="shared" si="40"/>
        <v/>
      </c>
      <c r="G2591" t="str">
        <f>IF($K2591="","",男子登録情報!$M2591)</f>
        <v/>
      </c>
      <c r="H2591" t="str">
        <f>IF($K2591="","",男子登録情報!$A2591)</f>
        <v/>
      </c>
      <c r="K2591" t="str">
        <f>IF(男子登録情報!$C2591="","",男子登録情報!$C2591)</f>
        <v/>
      </c>
      <c r="M2591" t="str">
        <f>IFERROR(IF(AND(402&lt;=VALUE(RIGHT(男子登録情報!$F2591,4)),競技会情報!$E$3*100+競技会情報!$G$3&gt;=VALUE(RIGHT(男子登録情報!$F2591,4))),VALUE(男子登録情報!$G2591)+1,VALUE(男子登録情報!$G2591)),"")</f>
        <v/>
      </c>
      <c r="N2591" t="str">
        <f>IF($K2591="","",IF(男子登録情報!$H2591="北海道",男子登録情報!$H2591,LEFT(男子登録情報!$H2591,LEN(男子登録情報!$H2591)-1)))</f>
        <v/>
      </c>
      <c r="O2591" t="str">
        <f>IF($K2591="","",IF(LEN($N2591)=2,LEFT($N2591,1)&amp;"　"&amp;RIGHT($N2591,1)&amp;"・"&amp;男子登録情報!$I2591,$N2591&amp;"・"&amp;男子登録情報!$I2591))</f>
        <v/>
      </c>
    </row>
    <row r="2592" spans="1:15" x14ac:dyDescent="0.55000000000000004">
      <c r="A2592" t="str">
        <f>IF($K2592="","",100000000+男子登録情報!$C2592)</f>
        <v/>
      </c>
      <c r="B2592" t="str">
        <f>IF($K2592="","",男子登録情報!$D2592&amp;" ("&amp;男子登録情報!$K2592&amp;")")</f>
        <v/>
      </c>
      <c r="C2592" t="str">
        <f>IF($K2592="","",男子登録情報!$E2592)</f>
        <v/>
      </c>
      <c r="D2592" t="str">
        <f>IF($K2592="","",男子登録情報!$O2592&amp;" "&amp;男子登録情報!$N2592&amp;" ("&amp;LEFT(男子登録情報!$F2592,2)&amp;")")</f>
        <v/>
      </c>
      <c r="E2592" t="str">
        <f>IF($K2592="","",男子登録情報!$P2592)</f>
        <v/>
      </c>
      <c r="F2592" t="str">
        <f t="shared" si="40"/>
        <v/>
      </c>
      <c r="G2592" t="str">
        <f>IF($K2592="","",男子登録情報!$M2592)</f>
        <v/>
      </c>
      <c r="H2592" t="str">
        <f>IF($K2592="","",男子登録情報!$A2592)</f>
        <v/>
      </c>
      <c r="K2592" t="str">
        <f>IF(男子登録情報!$C2592="","",男子登録情報!$C2592)</f>
        <v/>
      </c>
      <c r="M2592" t="str">
        <f>IFERROR(IF(AND(402&lt;=VALUE(RIGHT(男子登録情報!$F2592,4)),競技会情報!$E$3*100+競技会情報!$G$3&gt;=VALUE(RIGHT(男子登録情報!$F2592,4))),VALUE(男子登録情報!$G2592)+1,VALUE(男子登録情報!$G2592)),"")</f>
        <v/>
      </c>
      <c r="N2592" t="str">
        <f>IF($K2592="","",IF(男子登録情報!$H2592="北海道",男子登録情報!$H2592,LEFT(男子登録情報!$H2592,LEN(男子登録情報!$H2592)-1)))</f>
        <v/>
      </c>
      <c r="O2592" t="str">
        <f>IF($K2592="","",IF(LEN($N2592)=2,LEFT($N2592,1)&amp;"　"&amp;RIGHT($N2592,1)&amp;"・"&amp;男子登録情報!$I2592,$N2592&amp;"・"&amp;男子登録情報!$I2592))</f>
        <v/>
      </c>
    </row>
    <row r="2593" spans="1:15" x14ac:dyDescent="0.55000000000000004">
      <c r="A2593" t="str">
        <f>IF($K2593="","",100000000+男子登録情報!$C2593)</f>
        <v/>
      </c>
      <c r="B2593" t="str">
        <f>IF($K2593="","",男子登録情報!$D2593&amp;" ("&amp;男子登録情報!$K2593&amp;")")</f>
        <v/>
      </c>
      <c r="C2593" t="str">
        <f>IF($K2593="","",男子登録情報!$E2593)</f>
        <v/>
      </c>
      <c r="D2593" t="str">
        <f>IF($K2593="","",男子登録情報!$O2593&amp;" "&amp;男子登録情報!$N2593&amp;" ("&amp;LEFT(男子登録情報!$F2593,2)&amp;")")</f>
        <v/>
      </c>
      <c r="E2593" t="str">
        <f>IF($K2593="","",男子登録情報!$P2593)</f>
        <v/>
      </c>
      <c r="F2593" t="str">
        <f t="shared" si="40"/>
        <v/>
      </c>
      <c r="G2593" t="str">
        <f>IF($K2593="","",男子登録情報!$M2593)</f>
        <v/>
      </c>
      <c r="H2593" t="str">
        <f>IF($K2593="","",男子登録情報!$A2593)</f>
        <v/>
      </c>
      <c r="K2593" t="str">
        <f>IF(男子登録情報!$C2593="","",男子登録情報!$C2593)</f>
        <v/>
      </c>
      <c r="M2593" t="str">
        <f>IFERROR(IF(AND(402&lt;=VALUE(RIGHT(男子登録情報!$F2593,4)),競技会情報!$E$3*100+競技会情報!$G$3&gt;=VALUE(RIGHT(男子登録情報!$F2593,4))),VALUE(男子登録情報!$G2593)+1,VALUE(男子登録情報!$G2593)),"")</f>
        <v/>
      </c>
      <c r="N2593" t="str">
        <f>IF($K2593="","",IF(男子登録情報!$H2593="北海道",男子登録情報!$H2593,LEFT(男子登録情報!$H2593,LEN(男子登録情報!$H2593)-1)))</f>
        <v/>
      </c>
      <c r="O2593" t="str">
        <f>IF($K2593="","",IF(LEN($N2593)=2,LEFT($N2593,1)&amp;"　"&amp;RIGHT($N2593,1)&amp;"・"&amp;男子登録情報!$I2593,$N2593&amp;"・"&amp;男子登録情報!$I2593))</f>
        <v/>
      </c>
    </row>
    <row r="2594" spans="1:15" x14ac:dyDescent="0.55000000000000004">
      <c r="A2594" t="str">
        <f>IF($K2594="","",100000000+男子登録情報!$C2594)</f>
        <v/>
      </c>
      <c r="B2594" t="str">
        <f>IF($K2594="","",男子登録情報!$D2594&amp;" ("&amp;男子登録情報!$K2594&amp;")")</f>
        <v/>
      </c>
      <c r="C2594" t="str">
        <f>IF($K2594="","",男子登録情報!$E2594)</f>
        <v/>
      </c>
      <c r="D2594" t="str">
        <f>IF($K2594="","",男子登録情報!$O2594&amp;" "&amp;男子登録情報!$N2594&amp;" ("&amp;LEFT(男子登録情報!$F2594,2)&amp;")")</f>
        <v/>
      </c>
      <c r="E2594" t="str">
        <f>IF($K2594="","",男子登録情報!$P2594)</f>
        <v/>
      </c>
      <c r="F2594" t="str">
        <f t="shared" si="40"/>
        <v/>
      </c>
      <c r="G2594" t="str">
        <f>IF($K2594="","",男子登録情報!$M2594)</f>
        <v/>
      </c>
      <c r="H2594" t="str">
        <f>IF($K2594="","",男子登録情報!$A2594)</f>
        <v/>
      </c>
      <c r="K2594" t="str">
        <f>IF(男子登録情報!$C2594="","",男子登録情報!$C2594)</f>
        <v/>
      </c>
      <c r="M2594" t="str">
        <f>IFERROR(IF(AND(402&lt;=VALUE(RIGHT(男子登録情報!$F2594,4)),競技会情報!$E$3*100+競技会情報!$G$3&gt;=VALUE(RIGHT(男子登録情報!$F2594,4))),VALUE(男子登録情報!$G2594)+1,VALUE(男子登録情報!$G2594)),"")</f>
        <v/>
      </c>
      <c r="N2594" t="str">
        <f>IF($K2594="","",IF(男子登録情報!$H2594="北海道",男子登録情報!$H2594,LEFT(男子登録情報!$H2594,LEN(男子登録情報!$H2594)-1)))</f>
        <v/>
      </c>
      <c r="O2594" t="str">
        <f>IF($K2594="","",IF(LEN($N2594)=2,LEFT($N2594,1)&amp;"　"&amp;RIGHT($N2594,1)&amp;"・"&amp;男子登録情報!$I2594,$N2594&amp;"・"&amp;男子登録情報!$I2594))</f>
        <v/>
      </c>
    </row>
    <row r="2595" spans="1:15" x14ac:dyDescent="0.55000000000000004">
      <c r="A2595" t="str">
        <f>IF($K2595="","",100000000+男子登録情報!$C2595)</f>
        <v/>
      </c>
      <c r="B2595" t="str">
        <f>IF($K2595="","",男子登録情報!$D2595&amp;" ("&amp;男子登録情報!$K2595&amp;")")</f>
        <v/>
      </c>
      <c r="C2595" t="str">
        <f>IF($K2595="","",男子登録情報!$E2595)</f>
        <v/>
      </c>
      <c r="D2595" t="str">
        <f>IF($K2595="","",男子登録情報!$O2595&amp;" "&amp;男子登録情報!$N2595&amp;" ("&amp;LEFT(男子登録情報!$F2595,2)&amp;")")</f>
        <v/>
      </c>
      <c r="E2595" t="str">
        <f>IF($K2595="","",男子登録情報!$P2595)</f>
        <v/>
      </c>
      <c r="F2595" t="str">
        <f t="shared" si="40"/>
        <v/>
      </c>
      <c r="G2595" t="str">
        <f>IF($K2595="","",男子登録情報!$M2595)</f>
        <v/>
      </c>
      <c r="H2595" t="str">
        <f>IF($K2595="","",男子登録情報!$A2595)</f>
        <v/>
      </c>
      <c r="K2595" t="str">
        <f>IF(男子登録情報!$C2595="","",男子登録情報!$C2595)</f>
        <v/>
      </c>
      <c r="M2595" t="str">
        <f>IFERROR(IF(AND(402&lt;=VALUE(RIGHT(男子登録情報!$F2595,4)),競技会情報!$E$3*100+競技会情報!$G$3&gt;=VALUE(RIGHT(男子登録情報!$F2595,4))),VALUE(男子登録情報!$G2595)+1,VALUE(男子登録情報!$G2595)),"")</f>
        <v/>
      </c>
      <c r="N2595" t="str">
        <f>IF($K2595="","",IF(男子登録情報!$H2595="北海道",男子登録情報!$H2595,LEFT(男子登録情報!$H2595,LEN(男子登録情報!$H2595)-1)))</f>
        <v/>
      </c>
      <c r="O2595" t="str">
        <f>IF($K2595="","",IF(LEN($N2595)=2,LEFT($N2595,1)&amp;"　"&amp;RIGHT($N2595,1)&amp;"・"&amp;男子登録情報!$I2595,$N2595&amp;"・"&amp;男子登録情報!$I2595))</f>
        <v/>
      </c>
    </row>
    <row r="2596" spans="1:15" x14ac:dyDescent="0.55000000000000004">
      <c r="A2596" t="str">
        <f>IF($K2596="","",100000000+男子登録情報!$C2596)</f>
        <v/>
      </c>
      <c r="B2596" t="str">
        <f>IF($K2596="","",男子登録情報!$D2596&amp;" ("&amp;男子登録情報!$K2596&amp;")")</f>
        <v/>
      </c>
      <c r="C2596" t="str">
        <f>IF($K2596="","",男子登録情報!$E2596)</f>
        <v/>
      </c>
      <c r="D2596" t="str">
        <f>IF($K2596="","",男子登録情報!$O2596&amp;" "&amp;男子登録情報!$N2596&amp;" ("&amp;LEFT(男子登録情報!$F2596,2)&amp;")")</f>
        <v/>
      </c>
      <c r="E2596" t="str">
        <f>IF($K2596="","",男子登録情報!$P2596)</f>
        <v/>
      </c>
      <c r="F2596" t="str">
        <f t="shared" si="40"/>
        <v/>
      </c>
      <c r="G2596" t="str">
        <f>IF($K2596="","",男子登録情報!$M2596)</f>
        <v/>
      </c>
      <c r="H2596" t="str">
        <f>IF($K2596="","",男子登録情報!$A2596)</f>
        <v/>
      </c>
      <c r="K2596" t="str">
        <f>IF(男子登録情報!$C2596="","",男子登録情報!$C2596)</f>
        <v/>
      </c>
      <c r="M2596" t="str">
        <f>IFERROR(IF(AND(402&lt;=VALUE(RIGHT(男子登録情報!$F2596,4)),競技会情報!$E$3*100+競技会情報!$G$3&gt;=VALUE(RIGHT(男子登録情報!$F2596,4))),VALUE(男子登録情報!$G2596)+1,VALUE(男子登録情報!$G2596)),"")</f>
        <v/>
      </c>
      <c r="N2596" t="str">
        <f>IF($K2596="","",IF(男子登録情報!$H2596="北海道",男子登録情報!$H2596,LEFT(男子登録情報!$H2596,LEN(男子登録情報!$H2596)-1)))</f>
        <v/>
      </c>
      <c r="O2596" t="str">
        <f>IF($K2596="","",IF(LEN($N2596)=2,LEFT($N2596,1)&amp;"　"&amp;RIGHT($N2596,1)&amp;"・"&amp;男子登録情報!$I2596,$N2596&amp;"・"&amp;男子登録情報!$I2596))</f>
        <v/>
      </c>
    </row>
    <row r="2597" spans="1:15" x14ac:dyDescent="0.55000000000000004">
      <c r="A2597" t="str">
        <f>IF($K2597="","",100000000+男子登録情報!$C2597)</f>
        <v/>
      </c>
      <c r="B2597" t="str">
        <f>IF($K2597="","",男子登録情報!$D2597&amp;" ("&amp;男子登録情報!$K2597&amp;")")</f>
        <v/>
      </c>
      <c r="C2597" t="str">
        <f>IF($K2597="","",男子登録情報!$E2597)</f>
        <v/>
      </c>
      <c r="D2597" t="str">
        <f>IF($K2597="","",男子登録情報!$O2597&amp;" "&amp;男子登録情報!$N2597&amp;" ("&amp;LEFT(男子登録情報!$F2597,2)&amp;")")</f>
        <v/>
      </c>
      <c r="E2597" t="str">
        <f>IF($K2597="","",男子登録情報!$P2597)</f>
        <v/>
      </c>
      <c r="F2597" t="str">
        <f t="shared" si="40"/>
        <v/>
      </c>
      <c r="G2597" t="str">
        <f>IF($K2597="","",男子登録情報!$M2597)</f>
        <v/>
      </c>
      <c r="H2597" t="str">
        <f>IF($K2597="","",男子登録情報!$A2597)</f>
        <v/>
      </c>
      <c r="K2597" t="str">
        <f>IF(男子登録情報!$C2597="","",男子登録情報!$C2597)</f>
        <v/>
      </c>
      <c r="M2597" t="str">
        <f>IFERROR(IF(AND(402&lt;=VALUE(RIGHT(男子登録情報!$F2597,4)),競技会情報!$E$3*100+競技会情報!$G$3&gt;=VALUE(RIGHT(男子登録情報!$F2597,4))),VALUE(男子登録情報!$G2597)+1,VALUE(男子登録情報!$G2597)),"")</f>
        <v/>
      </c>
      <c r="N2597" t="str">
        <f>IF($K2597="","",IF(男子登録情報!$H2597="北海道",男子登録情報!$H2597,LEFT(男子登録情報!$H2597,LEN(男子登録情報!$H2597)-1)))</f>
        <v/>
      </c>
      <c r="O2597" t="str">
        <f>IF($K2597="","",IF(LEN($N2597)=2,LEFT($N2597,1)&amp;"　"&amp;RIGHT($N2597,1)&amp;"・"&amp;男子登録情報!$I2597,$N2597&amp;"・"&amp;男子登録情報!$I2597))</f>
        <v/>
      </c>
    </row>
    <row r="2598" spans="1:15" x14ac:dyDescent="0.55000000000000004">
      <c r="A2598" t="str">
        <f>IF($K2598="","",100000000+男子登録情報!$C2598)</f>
        <v/>
      </c>
      <c r="B2598" t="str">
        <f>IF($K2598="","",男子登録情報!$D2598&amp;" ("&amp;男子登録情報!$K2598&amp;")")</f>
        <v/>
      </c>
      <c r="C2598" t="str">
        <f>IF($K2598="","",男子登録情報!$E2598)</f>
        <v/>
      </c>
      <c r="D2598" t="str">
        <f>IF($K2598="","",男子登録情報!$O2598&amp;" "&amp;男子登録情報!$N2598&amp;" ("&amp;LEFT(男子登録情報!$F2598,2)&amp;")")</f>
        <v/>
      </c>
      <c r="E2598" t="str">
        <f>IF($K2598="","",男子登録情報!$P2598)</f>
        <v/>
      </c>
      <c r="F2598" t="str">
        <f t="shared" si="40"/>
        <v/>
      </c>
      <c r="G2598" t="str">
        <f>IF($K2598="","",男子登録情報!$M2598)</f>
        <v/>
      </c>
      <c r="H2598" t="str">
        <f>IF($K2598="","",男子登録情報!$A2598)</f>
        <v/>
      </c>
      <c r="K2598" t="str">
        <f>IF(男子登録情報!$C2598="","",男子登録情報!$C2598)</f>
        <v/>
      </c>
      <c r="M2598" t="str">
        <f>IFERROR(IF(AND(402&lt;=VALUE(RIGHT(男子登録情報!$F2598,4)),競技会情報!$E$3*100+競技会情報!$G$3&gt;=VALUE(RIGHT(男子登録情報!$F2598,4))),VALUE(男子登録情報!$G2598)+1,VALUE(男子登録情報!$G2598)),"")</f>
        <v/>
      </c>
      <c r="N2598" t="str">
        <f>IF($K2598="","",IF(男子登録情報!$H2598="北海道",男子登録情報!$H2598,LEFT(男子登録情報!$H2598,LEN(男子登録情報!$H2598)-1)))</f>
        <v/>
      </c>
      <c r="O2598" t="str">
        <f>IF($K2598="","",IF(LEN($N2598)=2,LEFT($N2598,1)&amp;"　"&amp;RIGHT($N2598,1)&amp;"・"&amp;男子登録情報!$I2598,$N2598&amp;"・"&amp;男子登録情報!$I2598))</f>
        <v/>
      </c>
    </row>
    <row r="2599" spans="1:15" x14ac:dyDescent="0.55000000000000004">
      <c r="A2599" t="str">
        <f>IF($K2599="","",100000000+男子登録情報!$C2599)</f>
        <v/>
      </c>
      <c r="B2599" t="str">
        <f>IF($K2599="","",男子登録情報!$D2599&amp;" ("&amp;男子登録情報!$K2599&amp;")")</f>
        <v/>
      </c>
      <c r="C2599" t="str">
        <f>IF($K2599="","",男子登録情報!$E2599)</f>
        <v/>
      </c>
      <c r="D2599" t="str">
        <f>IF($K2599="","",男子登録情報!$O2599&amp;" "&amp;男子登録情報!$N2599&amp;" ("&amp;LEFT(男子登録情報!$F2599,2)&amp;")")</f>
        <v/>
      </c>
      <c r="E2599" t="str">
        <f>IF($K2599="","",男子登録情報!$P2599)</f>
        <v/>
      </c>
      <c r="F2599" t="str">
        <f t="shared" si="40"/>
        <v/>
      </c>
      <c r="G2599" t="str">
        <f>IF($K2599="","",男子登録情報!$M2599)</f>
        <v/>
      </c>
      <c r="H2599" t="str">
        <f>IF($K2599="","",男子登録情報!$A2599)</f>
        <v/>
      </c>
      <c r="K2599" t="str">
        <f>IF(男子登録情報!$C2599="","",男子登録情報!$C2599)</f>
        <v/>
      </c>
      <c r="M2599" t="str">
        <f>IFERROR(IF(AND(402&lt;=VALUE(RIGHT(男子登録情報!$F2599,4)),競技会情報!$E$3*100+競技会情報!$G$3&gt;=VALUE(RIGHT(男子登録情報!$F2599,4))),VALUE(男子登録情報!$G2599)+1,VALUE(男子登録情報!$G2599)),"")</f>
        <v/>
      </c>
      <c r="N2599" t="str">
        <f>IF($K2599="","",IF(男子登録情報!$H2599="北海道",男子登録情報!$H2599,LEFT(男子登録情報!$H2599,LEN(男子登録情報!$H2599)-1)))</f>
        <v/>
      </c>
      <c r="O2599" t="str">
        <f>IF($K2599="","",IF(LEN($N2599)=2,LEFT($N2599,1)&amp;"　"&amp;RIGHT($N2599,1)&amp;"・"&amp;男子登録情報!$I2599,$N2599&amp;"・"&amp;男子登録情報!$I2599))</f>
        <v/>
      </c>
    </row>
    <row r="2600" spans="1:15" x14ac:dyDescent="0.55000000000000004">
      <c r="A2600" t="str">
        <f>IF($K2600="","",100000000+男子登録情報!$C2600)</f>
        <v/>
      </c>
      <c r="B2600" t="str">
        <f>IF($K2600="","",男子登録情報!$D2600&amp;" ("&amp;男子登録情報!$K2600&amp;")")</f>
        <v/>
      </c>
      <c r="C2600" t="str">
        <f>IF($K2600="","",男子登録情報!$E2600)</f>
        <v/>
      </c>
      <c r="D2600" t="str">
        <f>IF($K2600="","",男子登録情報!$O2600&amp;" "&amp;男子登録情報!$N2600&amp;" ("&amp;LEFT(男子登録情報!$F2600,2)&amp;")")</f>
        <v/>
      </c>
      <c r="E2600" t="str">
        <f>IF($K2600="","",男子登録情報!$P2600)</f>
        <v/>
      </c>
      <c r="F2600" t="str">
        <f t="shared" si="40"/>
        <v/>
      </c>
      <c r="G2600" t="str">
        <f>IF($K2600="","",男子登録情報!$M2600)</f>
        <v/>
      </c>
      <c r="H2600" t="str">
        <f>IF($K2600="","",男子登録情報!$A2600)</f>
        <v/>
      </c>
      <c r="K2600" t="str">
        <f>IF(男子登録情報!$C2600="","",男子登録情報!$C2600)</f>
        <v/>
      </c>
      <c r="M2600" t="str">
        <f>IFERROR(IF(AND(402&lt;=VALUE(RIGHT(男子登録情報!$F2600,4)),競技会情報!$E$3*100+競技会情報!$G$3&gt;=VALUE(RIGHT(男子登録情報!$F2600,4))),VALUE(男子登録情報!$G2600)+1,VALUE(男子登録情報!$G2600)),"")</f>
        <v/>
      </c>
      <c r="N2600" t="str">
        <f>IF($K2600="","",IF(男子登録情報!$H2600="北海道",男子登録情報!$H2600,LEFT(男子登録情報!$H2600,LEN(男子登録情報!$H2600)-1)))</f>
        <v/>
      </c>
      <c r="O2600" t="str">
        <f>IF($K2600="","",IF(LEN($N2600)=2,LEFT($N2600,1)&amp;"　"&amp;RIGHT($N2600,1)&amp;"・"&amp;男子登録情報!$I2600,$N2600&amp;"・"&amp;男子登録情報!$I2600))</f>
        <v/>
      </c>
    </row>
    <row r="2601" spans="1:15" x14ac:dyDescent="0.55000000000000004">
      <c r="A2601" t="str">
        <f>IF($K2601="","",100000000+男子登録情報!$C2601)</f>
        <v/>
      </c>
      <c r="B2601" t="str">
        <f>IF($K2601="","",男子登録情報!$D2601&amp;" ("&amp;男子登録情報!$K2601&amp;")")</f>
        <v/>
      </c>
      <c r="C2601" t="str">
        <f>IF($K2601="","",男子登録情報!$E2601)</f>
        <v/>
      </c>
      <c r="D2601" t="str">
        <f>IF($K2601="","",男子登録情報!$O2601&amp;" "&amp;男子登録情報!$N2601&amp;" ("&amp;LEFT(男子登録情報!$F2601,2)&amp;")")</f>
        <v/>
      </c>
      <c r="E2601" t="str">
        <f>IF($K2601="","",男子登録情報!$P2601)</f>
        <v/>
      </c>
      <c r="F2601" t="str">
        <f t="shared" si="40"/>
        <v/>
      </c>
      <c r="G2601" t="str">
        <f>IF($K2601="","",男子登録情報!$M2601)</f>
        <v/>
      </c>
      <c r="H2601" t="str">
        <f>IF($K2601="","",男子登録情報!$A2601)</f>
        <v/>
      </c>
      <c r="K2601" t="str">
        <f>IF(男子登録情報!$C2601="","",男子登録情報!$C2601)</f>
        <v/>
      </c>
      <c r="M2601" t="str">
        <f>IFERROR(IF(AND(402&lt;=VALUE(RIGHT(男子登録情報!$F2601,4)),競技会情報!$E$3*100+競技会情報!$G$3&gt;=VALUE(RIGHT(男子登録情報!$F2601,4))),VALUE(男子登録情報!$G2601)+1,VALUE(男子登録情報!$G2601)),"")</f>
        <v/>
      </c>
      <c r="N2601" t="str">
        <f>IF($K2601="","",IF(男子登録情報!$H2601="北海道",男子登録情報!$H2601,LEFT(男子登録情報!$H2601,LEN(男子登録情報!$H2601)-1)))</f>
        <v/>
      </c>
      <c r="O2601" t="str">
        <f>IF($K2601="","",IF(LEN($N2601)=2,LEFT($N2601,1)&amp;"　"&amp;RIGHT($N2601,1)&amp;"・"&amp;男子登録情報!$I2601,$N2601&amp;"・"&amp;男子登録情報!$I2601))</f>
        <v/>
      </c>
    </row>
    <row r="2602" spans="1:15" x14ac:dyDescent="0.55000000000000004">
      <c r="A2602" t="str">
        <f>IF($K2602="","",100000000+男子登録情報!$C2602)</f>
        <v/>
      </c>
      <c r="B2602" t="str">
        <f>IF($K2602="","",男子登録情報!$D2602&amp;" ("&amp;男子登録情報!$K2602&amp;")")</f>
        <v/>
      </c>
      <c r="C2602" t="str">
        <f>IF($K2602="","",男子登録情報!$E2602)</f>
        <v/>
      </c>
      <c r="D2602" t="str">
        <f>IF($K2602="","",男子登録情報!$O2602&amp;" "&amp;男子登録情報!$N2602&amp;" ("&amp;LEFT(男子登録情報!$F2602,2)&amp;")")</f>
        <v/>
      </c>
      <c r="E2602" t="str">
        <f>IF($K2602="","",男子登録情報!$P2602)</f>
        <v/>
      </c>
      <c r="F2602" t="str">
        <f t="shared" si="40"/>
        <v/>
      </c>
      <c r="G2602" t="str">
        <f>IF($K2602="","",男子登録情報!$M2602)</f>
        <v/>
      </c>
      <c r="H2602" t="str">
        <f>IF($K2602="","",男子登録情報!$A2602)</f>
        <v/>
      </c>
      <c r="K2602" t="str">
        <f>IF(男子登録情報!$C2602="","",男子登録情報!$C2602)</f>
        <v/>
      </c>
      <c r="M2602" t="str">
        <f>IFERROR(IF(AND(402&lt;=VALUE(RIGHT(男子登録情報!$F2602,4)),競技会情報!$E$3*100+競技会情報!$G$3&gt;=VALUE(RIGHT(男子登録情報!$F2602,4))),VALUE(男子登録情報!$G2602)+1,VALUE(男子登録情報!$G2602)),"")</f>
        <v/>
      </c>
      <c r="N2602" t="str">
        <f>IF($K2602="","",IF(男子登録情報!$H2602="北海道",男子登録情報!$H2602,LEFT(男子登録情報!$H2602,LEN(男子登録情報!$H2602)-1)))</f>
        <v/>
      </c>
      <c r="O2602" t="str">
        <f>IF($K2602="","",IF(LEN($N2602)=2,LEFT($N2602,1)&amp;"　"&amp;RIGHT($N2602,1)&amp;"・"&amp;男子登録情報!$I2602,$N2602&amp;"・"&amp;男子登録情報!$I2602))</f>
        <v/>
      </c>
    </row>
    <row r="2603" spans="1:15" x14ac:dyDescent="0.55000000000000004">
      <c r="A2603" t="str">
        <f>IF($K2603="","",100000000+男子登録情報!$C2603)</f>
        <v/>
      </c>
      <c r="B2603" t="str">
        <f>IF($K2603="","",男子登録情報!$D2603&amp;" ("&amp;男子登録情報!$K2603&amp;")")</f>
        <v/>
      </c>
      <c r="C2603" t="str">
        <f>IF($K2603="","",男子登録情報!$E2603)</f>
        <v/>
      </c>
      <c r="D2603" t="str">
        <f>IF($K2603="","",男子登録情報!$O2603&amp;" "&amp;男子登録情報!$N2603&amp;" ("&amp;LEFT(男子登録情報!$F2603,2)&amp;")")</f>
        <v/>
      </c>
      <c r="E2603" t="str">
        <f>IF($K2603="","",男子登録情報!$P2603)</f>
        <v/>
      </c>
      <c r="F2603" t="str">
        <f t="shared" si="40"/>
        <v/>
      </c>
      <c r="G2603" t="str">
        <f>IF($K2603="","",男子登録情報!$M2603)</f>
        <v/>
      </c>
      <c r="H2603" t="str">
        <f>IF($K2603="","",男子登録情報!$A2603)</f>
        <v/>
      </c>
      <c r="K2603" t="str">
        <f>IF(男子登録情報!$C2603="","",男子登録情報!$C2603)</f>
        <v/>
      </c>
      <c r="M2603" t="str">
        <f>IFERROR(IF(AND(402&lt;=VALUE(RIGHT(男子登録情報!$F2603,4)),競技会情報!$E$3*100+競技会情報!$G$3&gt;=VALUE(RIGHT(男子登録情報!$F2603,4))),VALUE(男子登録情報!$G2603)+1,VALUE(男子登録情報!$G2603)),"")</f>
        <v/>
      </c>
      <c r="N2603" t="str">
        <f>IF($K2603="","",IF(男子登録情報!$H2603="北海道",男子登録情報!$H2603,LEFT(男子登録情報!$H2603,LEN(男子登録情報!$H2603)-1)))</f>
        <v/>
      </c>
      <c r="O2603" t="str">
        <f>IF($K2603="","",IF(LEN($N2603)=2,LEFT($N2603,1)&amp;"　"&amp;RIGHT($N2603,1)&amp;"・"&amp;男子登録情報!$I2603,$N2603&amp;"・"&amp;男子登録情報!$I2603))</f>
        <v/>
      </c>
    </row>
    <row r="2604" spans="1:15" x14ac:dyDescent="0.55000000000000004">
      <c r="A2604" t="str">
        <f>IF($K2604="","",100000000+男子登録情報!$C2604)</f>
        <v/>
      </c>
      <c r="B2604" t="str">
        <f>IF($K2604="","",男子登録情報!$D2604&amp;" ("&amp;男子登録情報!$K2604&amp;")")</f>
        <v/>
      </c>
      <c r="C2604" t="str">
        <f>IF($K2604="","",男子登録情報!$E2604)</f>
        <v/>
      </c>
      <c r="D2604" t="str">
        <f>IF($K2604="","",男子登録情報!$O2604&amp;" "&amp;男子登録情報!$N2604&amp;" ("&amp;LEFT(男子登録情報!$F2604,2)&amp;")")</f>
        <v/>
      </c>
      <c r="E2604" t="str">
        <f>IF($K2604="","",男子登録情報!$P2604)</f>
        <v/>
      </c>
      <c r="F2604" t="str">
        <f t="shared" si="40"/>
        <v/>
      </c>
      <c r="G2604" t="str">
        <f>IF($K2604="","",男子登録情報!$M2604)</f>
        <v/>
      </c>
      <c r="H2604" t="str">
        <f>IF($K2604="","",男子登録情報!$A2604)</f>
        <v/>
      </c>
      <c r="K2604" t="str">
        <f>IF(男子登録情報!$C2604="","",男子登録情報!$C2604)</f>
        <v/>
      </c>
      <c r="M2604" t="str">
        <f>IFERROR(IF(AND(402&lt;=VALUE(RIGHT(男子登録情報!$F2604,4)),競技会情報!$E$3*100+競技会情報!$G$3&gt;=VALUE(RIGHT(男子登録情報!$F2604,4))),VALUE(男子登録情報!$G2604)+1,VALUE(男子登録情報!$G2604)),"")</f>
        <v/>
      </c>
      <c r="N2604" t="str">
        <f>IF($K2604="","",IF(男子登録情報!$H2604="北海道",男子登録情報!$H2604,LEFT(男子登録情報!$H2604,LEN(男子登録情報!$H2604)-1)))</f>
        <v/>
      </c>
      <c r="O2604" t="str">
        <f>IF($K2604="","",IF(LEN($N2604)=2,LEFT($N2604,1)&amp;"　"&amp;RIGHT($N2604,1)&amp;"・"&amp;男子登録情報!$I2604,$N2604&amp;"・"&amp;男子登録情報!$I2604))</f>
        <v/>
      </c>
    </row>
    <row r="2605" spans="1:15" x14ac:dyDescent="0.55000000000000004">
      <c r="A2605" t="str">
        <f>IF($K2605="","",100000000+男子登録情報!$C2605)</f>
        <v/>
      </c>
      <c r="B2605" t="str">
        <f>IF($K2605="","",男子登録情報!$D2605&amp;" ("&amp;男子登録情報!$K2605&amp;")")</f>
        <v/>
      </c>
      <c r="C2605" t="str">
        <f>IF($K2605="","",男子登録情報!$E2605)</f>
        <v/>
      </c>
      <c r="D2605" t="str">
        <f>IF($K2605="","",男子登録情報!$O2605&amp;" "&amp;男子登録情報!$N2605&amp;" ("&amp;LEFT(男子登録情報!$F2605,2)&amp;")")</f>
        <v/>
      </c>
      <c r="E2605" t="str">
        <f>IF($K2605="","",男子登録情報!$P2605)</f>
        <v/>
      </c>
      <c r="F2605" t="str">
        <f t="shared" si="40"/>
        <v/>
      </c>
      <c r="G2605" t="str">
        <f>IF($K2605="","",男子登録情報!$M2605)</f>
        <v/>
      </c>
      <c r="H2605" t="str">
        <f>IF($K2605="","",男子登録情報!$A2605)</f>
        <v/>
      </c>
      <c r="K2605" t="str">
        <f>IF(男子登録情報!$C2605="","",男子登録情報!$C2605)</f>
        <v/>
      </c>
      <c r="M2605" t="str">
        <f>IFERROR(IF(AND(402&lt;=VALUE(RIGHT(男子登録情報!$F2605,4)),競技会情報!$E$3*100+競技会情報!$G$3&gt;=VALUE(RIGHT(男子登録情報!$F2605,4))),VALUE(男子登録情報!$G2605)+1,VALUE(男子登録情報!$G2605)),"")</f>
        <v/>
      </c>
      <c r="N2605" t="str">
        <f>IF($K2605="","",IF(男子登録情報!$H2605="北海道",男子登録情報!$H2605,LEFT(男子登録情報!$H2605,LEN(男子登録情報!$H2605)-1)))</f>
        <v/>
      </c>
      <c r="O2605" t="str">
        <f>IF($K2605="","",IF(LEN($N2605)=2,LEFT($N2605,1)&amp;"　"&amp;RIGHT($N2605,1)&amp;"・"&amp;男子登録情報!$I2605,$N2605&amp;"・"&amp;男子登録情報!$I2605))</f>
        <v/>
      </c>
    </row>
    <row r="2606" spans="1:15" x14ac:dyDescent="0.55000000000000004">
      <c r="A2606" t="str">
        <f>IF($K2606="","",100000000+男子登録情報!$C2606)</f>
        <v/>
      </c>
      <c r="B2606" t="str">
        <f>IF($K2606="","",男子登録情報!$D2606&amp;" ("&amp;男子登録情報!$K2606&amp;")")</f>
        <v/>
      </c>
      <c r="C2606" t="str">
        <f>IF($K2606="","",男子登録情報!$E2606)</f>
        <v/>
      </c>
      <c r="D2606" t="str">
        <f>IF($K2606="","",男子登録情報!$O2606&amp;" "&amp;男子登録情報!$N2606&amp;" ("&amp;LEFT(男子登録情報!$F2606,2)&amp;")")</f>
        <v/>
      </c>
      <c r="E2606" t="str">
        <f>IF($K2606="","",男子登録情報!$P2606)</f>
        <v/>
      </c>
      <c r="F2606" t="str">
        <f t="shared" si="40"/>
        <v/>
      </c>
      <c r="G2606" t="str">
        <f>IF($K2606="","",男子登録情報!$M2606)</f>
        <v/>
      </c>
      <c r="H2606" t="str">
        <f>IF($K2606="","",男子登録情報!$A2606)</f>
        <v/>
      </c>
      <c r="K2606" t="str">
        <f>IF(男子登録情報!$C2606="","",男子登録情報!$C2606)</f>
        <v/>
      </c>
      <c r="M2606" t="str">
        <f>IFERROR(IF(AND(402&lt;=VALUE(RIGHT(男子登録情報!$F2606,4)),競技会情報!$E$3*100+競技会情報!$G$3&gt;=VALUE(RIGHT(男子登録情報!$F2606,4))),VALUE(男子登録情報!$G2606)+1,VALUE(男子登録情報!$G2606)),"")</f>
        <v/>
      </c>
      <c r="N2606" t="str">
        <f>IF($K2606="","",IF(男子登録情報!$H2606="北海道",男子登録情報!$H2606,LEFT(男子登録情報!$H2606,LEN(男子登録情報!$H2606)-1)))</f>
        <v/>
      </c>
      <c r="O2606" t="str">
        <f>IF($K2606="","",IF(LEN($N2606)=2,LEFT($N2606,1)&amp;"　"&amp;RIGHT($N2606,1)&amp;"・"&amp;男子登録情報!$I2606,$N2606&amp;"・"&amp;男子登録情報!$I2606))</f>
        <v/>
      </c>
    </row>
    <row r="2607" spans="1:15" x14ac:dyDescent="0.55000000000000004">
      <c r="A2607" t="str">
        <f>IF($K2607="","",100000000+男子登録情報!$C2607)</f>
        <v/>
      </c>
      <c r="B2607" t="str">
        <f>IF($K2607="","",男子登録情報!$D2607&amp;" ("&amp;男子登録情報!$K2607&amp;")")</f>
        <v/>
      </c>
      <c r="C2607" t="str">
        <f>IF($K2607="","",男子登録情報!$E2607)</f>
        <v/>
      </c>
      <c r="D2607" t="str">
        <f>IF($K2607="","",男子登録情報!$O2607&amp;" "&amp;男子登録情報!$N2607&amp;" ("&amp;LEFT(男子登録情報!$F2607,2)&amp;")")</f>
        <v/>
      </c>
      <c r="E2607" t="str">
        <f>IF($K2607="","",男子登録情報!$P2607)</f>
        <v/>
      </c>
      <c r="F2607" t="str">
        <f t="shared" si="40"/>
        <v/>
      </c>
      <c r="G2607" t="str">
        <f>IF($K2607="","",男子登録情報!$M2607)</f>
        <v/>
      </c>
      <c r="H2607" t="str">
        <f>IF($K2607="","",男子登録情報!$A2607)</f>
        <v/>
      </c>
      <c r="K2607" t="str">
        <f>IF(男子登録情報!$C2607="","",男子登録情報!$C2607)</f>
        <v/>
      </c>
      <c r="M2607" t="str">
        <f>IFERROR(IF(AND(402&lt;=VALUE(RIGHT(男子登録情報!$F2607,4)),競技会情報!$E$3*100+競技会情報!$G$3&gt;=VALUE(RIGHT(男子登録情報!$F2607,4))),VALUE(男子登録情報!$G2607)+1,VALUE(男子登録情報!$G2607)),"")</f>
        <v/>
      </c>
      <c r="N2607" t="str">
        <f>IF($K2607="","",IF(男子登録情報!$H2607="北海道",男子登録情報!$H2607,LEFT(男子登録情報!$H2607,LEN(男子登録情報!$H2607)-1)))</f>
        <v/>
      </c>
      <c r="O2607" t="str">
        <f>IF($K2607="","",IF(LEN($N2607)=2,LEFT($N2607,1)&amp;"　"&amp;RIGHT($N2607,1)&amp;"・"&amp;男子登録情報!$I2607,$N2607&amp;"・"&amp;男子登録情報!$I2607))</f>
        <v/>
      </c>
    </row>
    <row r="2608" spans="1:15" x14ac:dyDescent="0.55000000000000004">
      <c r="A2608" t="str">
        <f>IF($K2608="","",100000000+男子登録情報!$C2608)</f>
        <v/>
      </c>
      <c r="B2608" t="str">
        <f>IF($K2608="","",男子登録情報!$D2608&amp;" ("&amp;男子登録情報!$K2608&amp;")")</f>
        <v/>
      </c>
      <c r="C2608" t="str">
        <f>IF($K2608="","",男子登録情報!$E2608)</f>
        <v/>
      </c>
      <c r="D2608" t="str">
        <f>IF($K2608="","",男子登録情報!$O2608&amp;" "&amp;男子登録情報!$N2608&amp;" ("&amp;LEFT(男子登録情報!$F2608,2)&amp;")")</f>
        <v/>
      </c>
      <c r="E2608" t="str">
        <f>IF($K2608="","",男子登録情報!$P2608)</f>
        <v/>
      </c>
      <c r="F2608" t="str">
        <f t="shared" si="40"/>
        <v/>
      </c>
      <c r="G2608" t="str">
        <f>IF($K2608="","",男子登録情報!$M2608)</f>
        <v/>
      </c>
      <c r="H2608" t="str">
        <f>IF($K2608="","",男子登録情報!$A2608)</f>
        <v/>
      </c>
      <c r="K2608" t="str">
        <f>IF(男子登録情報!$C2608="","",男子登録情報!$C2608)</f>
        <v/>
      </c>
      <c r="M2608" t="str">
        <f>IFERROR(IF(AND(402&lt;=VALUE(RIGHT(男子登録情報!$F2608,4)),競技会情報!$E$3*100+競技会情報!$G$3&gt;=VALUE(RIGHT(男子登録情報!$F2608,4))),VALUE(男子登録情報!$G2608)+1,VALUE(男子登録情報!$G2608)),"")</f>
        <v/>
      </c>
      <c r="N2608" t="str">
        <f>IF($K2608="","",IF(男子登録情報!$H2608="北海道",男子登録情報!$H2608,LEFT(男子登録情報!$H2608,LEN(男子登録情報!$H2608)-1)))</f>
        <v/>
      </c>
      <c r="O2608" t="str">
        <f>IF($K2608="","",IF(LEN($N2608)=2,LEFT($N2608,1)&amp;"　"&amp;RIGHT($N2608,1)&amp;"・"&amp;男子登録情報!$I2608,$N2608&amp;"・"&amp;男子登録情報!$I2608))</f>
        <v/>
      </c>
    </row>
    <row r="2609" spans="1:15" x14ac:dyDescent="0.55000000000000004">
      <c r="A2609" t="str">
        <f>IF($K2609="","",100000000+男子登録情報!$C2609)</f>
        <v/>
      </c>
      <c r="B2609" t="str">
        <f>IF($K2609="","",男子登録情報!$D2609&amp;" ("&amp;男子登録情報!$K2609&amp;")")</f>
        <v/>
      </c>
      <c r="C2609" t="str">
        <f>IF($K2609="","",男子登録情報!$E2609)</f>
        <v/>
      </c>
      <c r="D2609" t="str">
        <f>IF($K2609="","",男子登録情報!$O2609&amp;" "&amp;男子登録情報!$N2609&amp;" ("&amp;LEFT(男子登録情報!$F2609,2)&amp;")")</f>
        <v/>
      </c>
      <c r="E2609" t="str">
        <f>IF($K2609="","",男子登録情報!$P2609)</f>
        <v/>
      </c>
      <c r="F2609" t="str">
        <f t="shared" si="40"/>
        <v/>
      </c>
      <c r="G2609" t="str">
        <f>IF($K2609="","",男子登録情報!$M2609)</f>
        <v/>
      </c>
      <c r="H2609" t="str">
        <f>IF($K2609="","",男子登録情報!$A2609)</f>
        <v/>
      </c>
      <c r="K2609" t="str">
        <f>IF(男子登録情報!$C2609="","",男子登録情報!$C2609)</f>
        <v/>
      </c>
      <c r="M2609" t="str">
        <f>IFERROR(IF(AND(402&lt;=VALUE(RIGHT(男子登録情報!$F2609,4)),競技会情報!$E$3*100+競技会情報!$G$3&gt;=VALUE(RIGHT(男子登録情報!$F2609,4))),VALUE(男子登録情報!$G2609)+1,VALUE(男子登録情報!$G2609)),"")</f>
        <v/>
      </c>
      <c r="N2609" t="str">
        <f>IF($K2609="","",IF(男子登録情報!$H2609="北海道",男子登録情報!$H2609,LEFT(男子登録情報!$H2609,LEN(男子登録情報!$H2609)-1)))</f>
        <v/>
      </c>
      <c r="O2609" t="str">
        <f>IF($K2609="","",IF(LEN($N2609)=2,LEFT($N2609,1)&amp;"　"&amp;RIGHT($N2609,1)&amp;"・"&amp;男子登録情報!$I2609,$N2609&amp;"・"&amp;男子登録情報!$I2609))</f>
        <v/>
      </c>
    </row>
    <row r="2610" spans="1:15" x14ac:dyDescent="0.55000000000000004">
      <c r="A2610" t="str">
        <f>IF($K2610="","",100000000+男子登録情報!$C2610)</f>
        <v/>
      </c>
      <c r="B2610" t="str">
        <f>IF($K2610="","",男子登録情報!$D2610&amp;" ("&amp;男子登録情報!$K2610&amp;")")</f>
        <v/>
      </c>
      <c r="C2610" t="str">
        <f>IF($K2610="","",男子登録情報!$E2610)</f>
        <v/>
      </c>
      <c r="D2610" t="str">
        <f>IF($K2610="","",男子登録情報!$O2610&amp;" "&amp;男子登録情報!$N2610&amp;" ("&amp;LEFT(男子登録情報!$F2610,2)&amp;")")</f>
        <v/>
      </c>
      <c r="E2610" t="str">
        <f>IF($K2610="","",男子登録情報!$P2610)</f>
        <v/>
      </c>
      <c r="F2610" t="str">
        <f t="shared" si="40"/>
        <v/>
      </c>
      <c r="G2610" t="str">
        <f>IF($K2610="","",男子登録情報!$M2610)</f>
        <v/>
      </c>
      <c r="H2610" t="str">
        <f>IF($K2610="","",男子登録情報!$A2610)</f>
        <v/>
      </c>
      <c r="K2610" t="str">
        <f>IF(男子登録情報!$C2610="","",男子登録情報!$C2610)</f>
        <v/>
      </c>
      <c r="M2610" t="str">
        <f>IFERROR(IF(AND(402&lt;=VALUE(RIGHT(男子登録情報!$F2610,4)),競技会情報!$E$3*100+競技会情報!$G$3&gt;=VALUE(RIGHT(男子登録情報!$F2610,4))),VALUE(男子登録情報!$G2610)+1,VALUE(男子登録情報!$G2610)),"")</f>
        <v/>
      </c>
      <c r="N2610" t="str">
        <f>IF($K2610="","",IF(男子登録情報!$H2610="北海道",男子登録情報!$H2610,LEFT(男子登録情報!$H2610,LEN(男子登録情報!$H2610)-1)))</f>
        <v/>
      </c>
      <c r="O2610" t="str">
        <f>IF($K2610="","",IF(LEN($N2610)=2,LEFT($N2610,1)&amp;"　"&amp;RIGHT($N2610,1)&amp;"・"&amp;男子登録情報!$I2610,$N2610&amp;"・"&amp;男子登録情報!$I2610))</f>
        <v/>
      </c>
    </row>
    <row r="2611" spans="1:15" x14ac:dyDescent="0.55000000000000004">
      <c r="A2611" t="str">
        <f>IF($K2611="","",100000000+男子登録情報!$C2611)</f>
        <v/>
      </c>
      <c r="B2611" t="str">
        <f>IF($K2611="","",男子登録情報!$D2611&amp;" ("&amp;男子登録情報!$K2611&amp;")")</f>
        <v/>
      </c>
      <c r="C2611" t="str">
        <f>IF($K2611="","",男子登録情報!$E2611)</f>
        <v/>
      </c>
      <c r="D2611" t="str">
        <f>IF($K2611="","",男子登録情報!$O2611&amp;" "&amp;男子登録情報!$N2611&amp;" ("&amp;LEFT(男子登録情報!$F2611,2)&amp;")")</f>
        <v/>
      </c>
      <c r="E2611" t="str">
        <f>IF($K2611="","",男子登録情報!$P2611)</f>
        <v/>
      </c>
      <c r="F2611" t="str">
        <f t="shared" si="40"/>
        <v/>
      </c>
      <c r="G2611" t="str">
        <f>IF($K2611="","",男子登録情報!$M2611)</f>
        <v/>
      </c>
      <c r="H2611" t="str">
        <f>IF($K2611="","",男子登録情報!$A2611)</f>
        <v/>
      </c>
      <c r="K2611" t="str">
        <f>IF(男子登録情報!$C2611="","",男子登録情報!$C2611)</f>
        <v/>
      </c>
      <c r="M2611" t="str">
        <f>IFERROR(IF(AND(402&lt;=VALUE(RIGHT(男子登録情報!$F2611,4)),競技会情報!$E$3*100+競技会情報!$G$3&gt;=VALUE(RIGHT(男子登録情報!$F2611,4))),VALUE(男子登録情報!$G2611)+1,VALUE(男子登録情報!$G2611)),"")</f>
        <v/>
      </c>
      <c r="N2611" t="str">
        <f>IF($K2611="","",IF(男子登録情報!$H2611="北海道",男子登録情報!$H2611,LEFT(男子登録情報!$H2611,LEN(男子登録情報!$H2611)-1)))</f>
        <v/>
      </c>
      <c r="O2611" t="str">
        <f>IF($K2611="","",IF(LEN($N2611)=2,LEFT($N2611,1)&amp;"　"&amp;RIGHT($N2611,1)&amp;"・"&amp;男子登録情報!$I2611,$N2611&amp;"・"&amp;男子登録情報!$I2611))</f>
        <v/>
      </c>
    </row>
    <row r="2612" spans="1:15" x14ac:dyDescent="0.55000000000000004">
      <c r="A2612" t="str">
        <f>IF($K2612="","",100000000+男子登録情報!$C2612)</f>
        <v/>
      </c>
      <c r="B2612" t="str">
        <f>IF($K2612="","",男子登録情報!$D2612&amp;" ("&amp;男子登録情報!$K2612&amp;")")</f>
        <v/>
      </c>
      <c r="C2612" t="str">
        <f>IF($K2612="","",男子登録情報!$E2612)</f>
        <v/>
      </c>
      <c r="D2612" t="str">
        <f>IF($K2612="","",男子登録情報!$O2612&amp;" "&amp;男子登録情報!$N2612&amp;" ("&amp;LEFT(男子登録情報!$F2612,2)&amp;")")</f>
        <v/>
      </c>
      <c r="E2612" t="str">
        <f>IF($K2612="","",男子登録情報!$P2612)</f>
        <v/>
      </c>
      <c r="F2612" t="str">
        <f t="shared" si="40"/>
        <v/>
      </c>
      <c r="G2612" t="str">
        <f>IF($K2612="","",男子登録情報!$M2612)</f>
        <v/>
      </c>
      <c r="H2612" t="str">
        <f>IF($K2612="","",男子登録情報!$A2612)</f>
        <v/>
      </c>
      <c r="K2612" t="str">
        <f>IF(男子登録情報!$C2612="","",男子登録情報!$C2612)</f>
        <v/>
      </c>
      <c r="M2612" t="str">
        <f>IFERROR(IF(AND(402&lt;=VALUE(RIGHT(男子登録情報!$F2612,4)),競技会情報!$E$3*100+競技会情報!$G$3&gt;=VALUE(RIGHT(男子登録情報!$F2612,4))),VALUE(男子登録情報!$G2612)+1,VALUE(男子登録情報!$G2612)),"")</f>
        <v/>
      </c>
      <c r="N2612" t="str">
        <f>IF($K2612="","",IF(男子登録情報!$H2612="北海道",男子登録情報!$H2612,LEFT(男子登録情報!$H2612,LEN(男子登録情報!$H2612)-1)))</f>
        <v/>
      </c>
      <c r="O2612" t="str">
        <f>IF($K2612="","",IF(LEN($N2612)=2,LEFT($N2612,1)&amp;"　"&amp;RIGHT($N2612,1)&amp;"・"&amp;男子登録情報!$I2612,$N2612&amp;"・"&amp;男子登録情報!$I2612))</f>
        <v/>
      </c>
    </row>
    <row r="2613" spans="1:15" x14ac:dyDescent="0.55000000000000004">
      <c r="A2613" t="str">
        <f>IF($K2613="","",100000000+男子登録情報!$C2613)</f>
        <v/>
      </c>
      <c r="B2613" t="str">
        <f>IF($K2613="","",男子登録情報!$D2613&amp;" ("&amp;男子登録情報!$K2613&amp;")")</f>
        <v/>
      </c>
      <c r="C2613" t="str">
        <f>IF($K2613="","",男子登録情報!$E2613)</f>
        <v/>
      </c>
      <c r="D2613" t="str">
        <f>IF($K2613="","",男子登録情報!$O2613&amp;" "&amp;男子登録情報!$N2613&amp;" ("&amp;LEFT(男子登録情報!$F2613,2)&amp;")")</f>
        <v/>
      </c>
      <c r="E2613" t="str">
        <f>IF($K2613="","",男子登録情報!$P2613)</f>
        <v/>
      </c>
      <c r="F2613" t="str">
        <f t="shared" si="40"/>
        <v/>
      </c>
      <c r="G2613" t="str">
        <f>IF($K2613="","",男子登録情報!$M2613)</f>
        <v/>
      </c>
      <c r="H2613" t="str">
        <f>IF($K2613="","",男子登録情報!$A2613)</f>
        <v/>
      </c>
      <c r="K2613" t="str">
        <f>IF(男子登録情報!$C2613="","",男子登録情報!$C2613)</f>
        <v/>
      </c>
      <c r="M2613" t="str">
        <f>IFERROR(IF(AND(402&lt;=VALUE(RIGHT(男子登録情報!$F2613,4)),競技会情報!$E$3*100+競技会情報!$G$3&gt;=VALUE(RIGHT(男子登録情報!$F2613,4))),VALUE(男子登録情報!$G2613)+1,VALUE(男子登録情報!$G2613)),"")</f>
        <v/>
      </c>
      <c r="N2613" t="str">
        <f>IF($K2613="","",IF(男子登録情報!$H2613="北海道",男子登録情報!$H2613,LEFT(男子登録情報!$H2613,LEN(男子登録情報!$H2613)-1)))</f>
        <v/>
      </c>
      <c r="O2613" t="str">
        <f>IF($K2613="","",IF(LEN($N2613)=2,LEFT($N2613,1)&amp;"　"&amp;RIGHT($N2613,1)&amp;"・"&amp;男子登録情報!$I2613,$N2613&amp;"・"&amp;男子登録情報!$I2613))</f>
        <v/>
      </c>
    </row>
    <row r="2614" spans="1:15" x14ac:dyDescent="0.55000000000000004">
      <c r="A2614" t="str">
        <f>IF($K2614="","",100000000+男子登録情報!$C2614)</f>
        <v/>
      </c>
      <c r="B2614" t="str">
        <f>IF($K2614="","",男子登録情報!$D2614&amp;" ("&amp;男子登録情報!$K2614&amp;")")</f>
        <v/>
      </c>
      <c r="C2614" t="str">
        <f>IF($K2614="","",男子登録情報!$E2614)</f>
        <v/>
      </c>
      <c r="D2614" t="str">
        <f>IF($K2614="","",男子登録情報!$O2614&amp;" "&amp;男子登録情報!$N2614&amp;" ("&amp;LEFT(男子登録情報!$F2614,2)&amp;")")</f>
        <v/>
      </c>
      <c r="E2614" t="str">
        <f>IF($K2614="","",男子登録情報!$P2614)</f>
        <v/>
      </c>
      <c r="F2614" t="str">
        <f t="shared" si="40"/>
        <v/>
      </c>
      <c r="G2614" t="str">
        <f>IF($K2614="","",男子登録情報!$M2614)</f>
        <v/>
      </c>
      <c r="H2614" t="str">
        <f>IF($K2614="","",男子登録情報!$A2614)</f>
        <v/>
      </c>
      <c r="K2614" t="str">
        <f>IF(男子登録情報!$C2614="","",男子登録情報!$C2614)</f>
        <v/>
      </c>
      <c r="M2614" t="str">
        <f>IFERROR(IF(AND(402&lt;=VALUE(RIGHT(男子登録情報!$F2614,4)),競技会情報!$E$3*100+競技会情報!$G$3&gt;=VALUE(RIGHT(男子登録情報!$F2614,4))),VALUE(男子登録情報!$G2614)+1,VALUE(男子登録情報!$G2614)),"")</f>
        <v/>
      </c>
      <c r="N2614" t="str">
        <f>IF($K2614="","",IF(男子登録情報!$H2614="北海道",男子登録情報!$H2614,LEFT(男子登録情報!$H2614,LEN(男子登録情報!$H2614)-1)))</f>
        <v/>
      </c>
      <c r="O2614" t="str">
        <f>IF($K2614="","",IF(LEN($N2614)=2,LEFT($N2614,1)&amp;"　"&amp;RIGHT($N2614,1)&amp;"・"&amp;男子登録情報!$I2614,$N2614&amp;"・"&amp;男子登録情報!$I2614))</f>
        <v/>
      </c>
    </row>
    <row r="2615" spans="1:15" x14ac:dyDescent="0.55000000000000004">
      <c r="A2615" t="str">
        <f>IF($K2615="","",100000000+男子登録情報!$C2615)</f>
        <v/>
      </c>
      <c r="B2615" t="str">
        <f>IF($K2615="","",男子登録情報!$D2615&amp;" ("&amp;男子登録情報!$K2615&amp;")")</f>
        <v/>
      </c>
      <c r="C2615" t="str">
        <f>IF($K2615="","",男子登録情報!$E2615)</f>
        <v/>
      </c>
      <c r="D2615" t="str">
        <f>IF($K2615="","",男子登録情報!$O2615&amp;" "&amp;男子登録情報!$N2615&amp;" ("&amp;LEFT(男子登録情報!$F2615,2)&amp;")")</f>
        <v/>
      </c>
      <c r="E2615" t="str">
        <f>IF($K2615="","",男子登録情報!$P2615)</f>
        <v/>
      </c>
      <c r="F2615" t="str">
        <f t="shared" si="40"/>
        <v/>
      </c>
      <c r="G2615" t="str">
        <f>IF($K2615="","",男子登録情報!$M2615)</f>
        <v/>
      </c>
      <c r="H2615" t="str">
        <f>IF($K2615="","",男子登録情報!$A2615)</f>
        <v/>
      </c>
      <c r="K2615" t="str">
        <f>IF(男子登録情報!$C2615="","",男子登録情報!$C2615)</f>
        <v/>
      </c>
      <c r="M2615" t="str">
        <f>IFERROR(IF(AND(402&lt;=VALUE(RIGHT(男子登録情報!$F2615,4)),競技会情報!$E$3*100+競技会情報!$G$3&gt;=VALUE(RIGHT(男子登録情報!$F2615,4))),VALUE(男子登録情報!$G2615)+1,VALUE(男子登録情報!$G2615)),"")</f>
        <v/>
      </c>
      <c r="N2615" t="str">
        <f>IF($K2615="","",IF(男子登録情報!$H2615="北海道",男子登録情報!$H2615,LEFT(男子登録情報!$H2615,LEN(男子登録情報!$H2615)-1)))</f>
        <v/>
      </c>
      <c r="O2615" t="str">
        <f>IF($K2615="","",IF(LEN($N2615)=2,LEFT($N2615,1)&amp;"　"&amp;RIGHT($N2615,1)&amp;"・"&amp;男子登録情報!$I2615,$N2615&amp;"・"&amp;男子登録情報!$I2615))</f>
        <v/>
      </c>
    </row>
    <row r="2616" spans="1:15" x14ac:dyDescent="0.55000000000000004">
      <c r="A2616" t="str">
        <f>IF($K2616="","",100000000+男子登録情報!$C2616)</f>
        <v/>
      </c>
      <c r="B2616" t="str">
        <f>IF($K2616="","",男子登録情報!$D2616&amp;" ("&amp;男子登録情報!$K2616&amp;")")</f>
        <v/>
      </c>
      <c r="C2616" t="str">
        <f>IF($K2616="","",男子登録情報!$E2616)</f>
        <v/>
      </c>
      <c r="D2616" t="str">
        <f>IF($K2616="","",男子登録情報!$O2616&amp;" "&amp;男子登録情報!$N2616&amp;" ("&amp;LEFT(男子登録情報!$F2616,2)&amp;")")</f>
        <v/>
      </c>
      <c r="E2616" t="str">
        <f>IF($K2616="","",男子登録情報!$P2616)</f>
        <v/>
      </c>
      <c r="F2616" t="str">
        <f t="shared" si="40"/>
        <v/>
      </c>
      <c r="G2616" t="str">
        <f>IF($K2616="","",男子登録情報!$M2616)</f>
        <v/>
      </c>
      <c r="H2616" t="str">
        <f>IF($K2616="","",男子登録情報!$A2616)</f>
        <v/>
      </c>
      <c r="K2616" t="str">
        <f>IF(男子登録情報!$C2616="","",男子登録情報!$C2616)</f>
        <v/>
      </c>
      <c r="M2616" t="str">
        <f>IFERROR(IF(AND(402&lt;=VALUE(RIGHT(男子登録情報!$F2616,4)),競技会情報!$E$3*100+競技会情報!$G$3&gt;=VALUE(RIGHT(男子登録情報!$F2616,4))),VALUE(男子登録情報!$G2616)+1,VALUE(男子登録情報!$G2616)),"")</f>
        <v/>
      </c>
      <c r="N2616" t="str">
        <f>IF($K2616="","",IF(男子登録情報!$H2616="北海道",男子登録情報!$H2616,LEFT(男子登録情報!$H2616,LEN(男子登録情報!$H2616)-1)))</f>
        <v/>
      </c>
      <c r="O2616" t="str">
        <f>IF($K2616="","",IF(LEN($N2616)=2,LEFT($N2616,1)&amp;"　"&amp;RIGHT($N2616,1)&amp;"・"&amp;男子登録情報!$I2616,$N2616&amp;"・"&amp;男子登録情報!$I2616))</f>
        <v/>
      </c>
    </row>
    <row r="2617" spans="1:15" x14ac:dyDescent="0.55000000000000004">
      <c r="A2617" t="str">
        <f>IF($K2617="","",100000000+男子登録情報!$C2617)</f>
        <v/>
      </c>
      <c r="B2617" t="str">
        <f>IF($K2617="","",男子登録情報!$D2617&amp;" ("&amp;男子登録情報!$K2617&amp;")")</f>
        <v/>
      </c>
      <c r="C2617" t="str">
        <f>IF($K2617="","",男子登録情報!$E2617)</f>
        <v/>
      </c>
      <c r="D2617" t="str">
        <f>IF($K2617="","",男子登録情報!$O2617&amp;" "&amp;男子登録情報!$N2617&amp;" ("&amp;LEFT(男子登録情報!$F2617,2)&amp;")")</f>
        <v/>
      </c>
      <c r="E2617" t="str">
        <f>IF($K2617="","",男子登録情報!$P2617)</f>
        <v/>
      </c>
      <c r="F2617" t="str">
        <f t="shared" si="40"/>
        <v/>
      </c>
      <c r="G2617" t="str">
        <f>IF($K2617="","",男子登録情報!$M2617)</f>
        <v/>
      </c>
      <c r="H2617" t="str">
        <f>IF($K2617="","",男子登録情報!$A2617)</f>
        <v/>
      </c>
      <c r="K2617" t="str">
        <f>IF(男子登録情報!$C2617="","",男子登録情報!$C2617)</f>
        <v/>
      </c>
      <c r="M2617" t="str">
        <f>IFERROR(IF(AND(402&lt;=VALUE(RIGHT(男子登録情報!$F2617,4)),競技会情報!$E$3*100+競技会情報!$G$3&gt;=VALUE(RIGHT(男子登録情報!$F2617,4))),VALUE(男子登録情報!$G2617)+1,VALUE(男子登録情報!$G2617)),"")</f>
        <v/>
      </c>
      <c r="N2617" t="str">
        <f>IF($K2617="","",IF(男子登録情報!$H2617="北海道",男子登録情報!$H2617,LEFT(男子登録情報!$H2617,LEN(男子登録情報!$H2617)-1)))</f>
        <v/>
      </c>
      <c r="O2617" t="str">
        <f>IF($K2617="","",IF(LEN($N2617)=2,LEFT($N2617,1)&amp;"　"&amp;RIGHT($N2617,1)&amp;"・"&amp;男子登録情報!$I2617,$N2617&amp;"・"&amp;男子登録情報!$I2617))</f>
        <v/>
      </c>
    </row>
    <row r="2618" spans="1:15" x14ac:dyDescent="0.55000000000000004">
      <c r="A2618" t="str">
        <f>IF($K2618="","",100000000+男子登録情報!$C2618)</f>
        <v/>
      </c>
      <c r="B2618" t="str">
        <f>IF($K2618="","",男子登録情報!$D2618&amp;" ("&amp;男子登録情報!$K2618&amp;")")</f>
        <v/>
      </c>
      <c r="C2618" t="str">
        <f>IF($K2618="","",男子登録情報!$E2618)</f>
        <v/>
      </c>
      <c r="D2618" t="str">
        <f>IF($K2618="","",男子登録情報!$O2618&amp;" "&amp;男子登録情報!$N2618&amp;" ("&amp;LEFT(男子登録情報!$F2618,2)&amp;")")</f>
        <v/>
      </c>
      <c r="E2618" t="str">
        <f>IF($K2618="","",男子登録情報!$P2618)</f>
        <v/>
      </c>
      <c r="F2618" t="str">
        <f t="shared" si="40"/>
        <v/>
      </c>
      <c r="G2618" t="str">
        <f>IF($K2618="","",男子登録情報!$M2618)</f>
        <v/>
      </c>
      <c r="H2618" t="str">
        <f>IF($K2618="","",男子登録情報!$A2618)</f>
        <v/>
      </c>
      <c r="K2618" t="str">
        <f>IF(男子登録情報!$C2618="","",男子登録情報!$C2618)</f>
        <v/>
      </c>
      <c r="M2618" t="str">
        <f>IFERROR(IF(AND(402&lt;=VALUE(RIGHT(男子登録情報!$F2618,4)),競技会情報!$E$3*100+競技会情報!$G$3&gt;=VALUE(RIGHT(男子登録情報!$F2618,4))),VALUE(男子登録情報!$G2618)+1,VALUE(男子登録情報!$G2618)),"")</f>
        <v/>
      </c>
      <c r="N2618" t="str">
        <f>IF($K2618="","",IF(男子登録情報!$H2618="北海道",男子登録情報!$H2618,LEFT(男子登録情報!$H2618,LEN(男子登録情報!$H2618)-1)))</f>
        <v/>
      </c>
      <c r="O2618" t="str">
        <f>IF($K2618="","",IF(LEN($N2618)=2,LEFT($N2618,1)&amp;"　"&amp;RIGHT($N2618,1)&amp;"・"&amp;男子登録情報!$I2618,$N2618&amp;"・"&amp;男子登録情報!$I2618))</f>
        <v/>
      </c>
    </row>
    <row r="2619" spans="1:15" x14ac:dyDescent="0.55000000000000004">
      <c r="A2619" t="str">
        <f>IF($K2619="","",100000000+男子登録情報!$C2619)</f>
        <v/>
      </c>
      <c r="B2619" t="str">
        <f>IF($K2619="","",男子登録情報!$D2619&amp;" ("&amp;男子登録情報!$K2619&amp;")")</f>
        <v/>
      </c>
      <c r="C2619" t="str">
        <f>IF($K2619="","",男子登録情報!$E2619)</f>
        <v/>
      </c>
      <c r="D2619" t="str">
        <f>IF($K2619="","",男子登録情報!$O2619&amp;" "&amp;男子登録情報!$N2619&amp;" ("&amp;LEFT(男子登録情報!$F2619,2)&amp;")")</f>
        <v/>
      </c>
      <c r="E2619" t="str">
        <f>IF($K2619="","",男子登録情報!$P2619)</f>
        <v/>
      </c>
      <c r="F2619" t="str">
        <f t="shared" si="40"/>
        <v/>
      </c>
      <c r="G2619" t="str">
        <f>IF($K2619="","",男子登録情報!$M2619)</f>
        <v/>
      </c>
      <c r="H2619" t="str">
        <f>IF($K2619="","",男子登録情報!$A2619)</f>
        <v/>
      </c>
      <c r="K2619" t="str">
        <f>IF(男子登録情報!$C2619="","",男子登録情報!$C2619)</f>
        <v/>
      </c>
      <c r="M2619" t="str">
        <f>IFERROR(IF(AND(402&lt;=VALUE(RIGHT(男子登録情報!$F2619,4)),競技会情報!$E$3*100+競技会情報!$G$3&gt;=VALUE(RIGHT(男子登録情報!$F2619,4))),VALUE(男子登録情報!$G2619)+1,VALUE(男子登録情報!$G2619)),"")</f>
        <v/>
      </c>
      <c r="N2619" t="str">
        <f>IF($K2619="","",IF(男子登録情報!$H2619="北海道",男子登録情報!$H2619,LEFT(男子登録情報!$H2619,LEN(男子登録情報!$H2619)-1)))</f>
        <v/>
      </c>
      <c r="O2619" t="str">
        <f>IF($K2619="","",IF(LEN($N2619)=2,LEFT($N2619,1)&amp;"　"&amp;RIGHT($N2619,1)&amp;"・"&amp;男子登録情報!$I2619,$N2619&amp;"・"&amp;男子登録情報!$I2619))</f>
        <v/>
      </c>
    </row>
    <row r="2620" spans="1:15" x14ac:dyDescent="0.55000000000000004">
      <c r="A2620" t="str">
        <f>IF($K2620="","",100000000+男子登録情報!$C2620)</f>
        <v/>
      </c>
      <c r="B2620" t="str">
        <f>IF($K2620="","",男子登録情報!$D2620&amp;" ("&amp;男子登録情報!$K2620&amp;")")</f>
        <v/>
      </c>
      <c r="C2620" t="str">
        <f>IF($K2620="","",男子登録情報!$E2620)</f>
        <v/>
      </c>
      <c r="D2620" t="str">
        <f>IF($K2620="","",男子登録情報!$O2620&amp;" "&amp;男子登録情報!$N2620&amp;" ("&amp;LEFT(男子登録情報!$F2620,2)&amp;")")</f>
        <v/>
      </c>
      <c r="E2620" t="str">
        <f>IF($K2620="","",男子登録情報!$P2620)</f>
        <v/>
      </c>
      <c r="F2620" t="str">
        <f t="shared" si="40"/>
        <v/>
      </c>
      <c r="G2620" t="str">
        <f>IF($K2620="","",男子登録情報!$M2620)</f>
        <v/>
      </c>
      <c r="H2620" t="str">
        <f>IF($K2620="","",男子登録情報!$A2620)</f>
        <v/>
      </c>
      <c r="K2620" t="str">
        <f>IF(男子登録情報!$C2620="","",男子登録情報!$C2620)</f>
        <v/>
      </c>
      <c r="M2620" t="str">
        <f>IFERROR(IF(AND(402&lt;=VALUE(RIGHT(男子登録情報!$F2620,4)),競技会情報!$E$3*100+競技会情報!$G$3&gt;=VALUE(RIGHT(男子登録情報!$F2620,4))),VALUE(男子登録情報!$G2620)+1,VALUE(男子登録情報!$G2620)),"")</f>
        <v/>
      </c>
      <c r="N2620" t="str">
        <f>IF($K2620="","",IF(男子登録情報!$H2620="北海道",男子登録情報!$H2620,LEFT(男子登録情報!$H2620,LEN(男子登録情報!$H2620)-1)))</f>
        <v/>
      </c>
      <c r="O2620" t="str">
        <f>IF($K2620="","",IF(LEN($N2620)=2,LEFT($N2620,1)&amp;"　"&amp;RIGHT($N2620,1)&amp;"・"&amp;男子登録情報!$I2620,$N2620&amp;"・"&amp;男子登録情報!$I2620))</f>
        <v/>
      </c>
    </row>
    <row r="2621" spans="1:15" x14ac:dyDescent="0.55000000000000004">
      <c r="A2621" t="str">
        <f>IF($K2621="","",100000000+男子登録情報!$C2621)</f>
        <v/>
      </c>
      <c r="B2621" t="str">
        <f>IF($K2621="","",男子登録情報!$D2621&amp;" ("&amp;男子登録情報!$K2621&amp;")")</f>
        <v/>
      </c>
      <c r="C2621" t="str">
        <f>IF($K2621="","",男子登録情報!$E2621)</f>
        <v/>
      </c>
      <c r="D2621" t="str">
        <f>IF($K2621="","",男子登録情報!$O2621&amp;" "&amp;男子登録情報!$N2621&amp;" ("&amp;LEFT(男子登録情報!$F2621,2)&amp;")")</f>
        <v/>
      </c>
      <c r="E2621" t="str">
        <f>IF($K2621="","",男子登録情報!$P2621)</f>
        <v/>
      </c>
      <c r="F2621" t="str">
        <f t="shared" si="40"/>
        <v/>
      </c>
      <c r="G2621" t="str">
        <f>IF($K2621="","",男子登録情報!$M2621)</f>
        <v/>
      </c>
      <c r="H2621" t="str">
        <f>IF($K2621="","",男子登録情報!$A2621)</f>
        <v/>
      </c>
      <c r="K2621" t="str">
        <f>IF(男子登録情報!$C2621="","",男子登録情報!$C2621)</f>
        <v/>
      </c>
      <c r="M2621" t="str">
        <f>IFERROR(IF(AND(402&lt;=VALUE(RIGHT(男子登録情報!$F2621,4)),競技会情報!$E$3*100+競技会情報!$G$3&gt;=VALUE(RIGHT(男子登録情報!$F2621,4))),VALUE(男子登録情報!$G2621)+1,VALUE(男子登録情報!$G2621)),"")</f>
        <v/>
      </c>
      <c r="N2621" t="str">
        <f>IF($K2621="","",IF(男子登録情報!$H2621="北海道",男子登録情報!$H2621,LEFT(男子登録情報!$H2621,LEN(男子登録情報!$H2621)-1)))</f>
        <v/>
      </c>
      <c r="O2621" t="str">
        <f>IF($K2621="","",IF(LEN($N2621)=2,LEFT($N2621,1)&amp;"　"&amp;RIGHT($N2621,1)&amp;"・"&amp;男子登録情報!$I2621,$N2621&amp;"・"&amp;男子登録情報!$I2621))</f>
        <v/>
      </c>
    </row>
    <row r="2622" spans="1:15" x14ac:dyDescent="0.55000000000000004">
      <c r="A2622" t="str">
        <f>IF($K2622="","",100000000+男子登録情報!$C2622)</f>
        <v/>
      </c>
      <c r="B2622" t="str">
        <f>IF($K2622="","",男子登録情報!$D2622&amp;" ("&amp;男子登録情報!$K2622&amp;")")</f>
        <v/>
      </c>
      <c r="C2622" t="str">
        <f>IF($K2622="","",男子登録情報!$E2622)</f>
        <v/>
      </c>
      <c r="D2622" t="str">
        <f>IF($K2622="","",男子登録情報!$O2622&amp;" "&amp;男子登録情報!$N2622&amp;" ("&amp;LEFT(男子登録情報!$F2622,2)&amp;")")</f>
        <v/>
      </c>
      <c r="E2622" t="str">
        <f>IF($K2622="","",男子登録情報!$P2622)</f>
        <v/>
      </c>
      <c r="F2622" t="str">
        <f t="shared" si="40"/>
        <v/>
      </c>
      <c r="G2622" t="str">
        <f>IF($K2622="","",男子登録情報!$M2622)</f>
        <v/>
      </c>
      <c r="H2622" t="str">
        <f>IF($K2622="","",男子登録情報!$A2622)</f>
        <v/>
      </c>
      <c r="K2622" t="str">
        <f>IF(男子登録情報!$C2622="","",男子登録情報!$C2622)</f>
        <v/>
      </c>
      <c r="M2622" t="str">
        <f>IFERROR(IF(AND(402&lt;=VALUE(RIGHT(男子登録情報!$F2622,4)),競技会情報!$E$3*100+競技会情報!$G$3&gt;=VALUE(RIGHT(男子登録情報!$F2622,4))),VALUE(男子登録情報!$G2622)+1,VALUE(男子登録情報!$G2622)),"")</f>
        <v/>
      </c>
      <c r="N2622" t="str">
        <f>IF($K2622="","",IF(男子登録情報!$H2622="北海道",男子登録情報!$H2622,LEFT(男子登録情報!$H2622,LEN(男子登録情報!$H2622)-1)))</f>
        <v/>
      </c>
      <c r="O2622" t="str">
        <f>IF($K2622="","",IF(LEN($N2622)=2,LEFT($N2622,1)&amp;"　"&amp;RIGHT($N2622,1)&amp;"・"&amp;男子登録情報!$I2622,$N2622&amp;"・"&amp;男子登録情報!$I2622))</f>
        <v/>
      </c>
    </row>
    <row r="2623" spans="1:15" x14ac:dyDescent="0.55000000000000004">
      <c r="A2623" t="str">
        <f>IF($K2623="","",100000000+男子登録情報!$C2623)</f>
        <v/>
      </c>
      <c r="B2623" t="str">
        <f>IF($K2623="","",男子登録情報!$D2623&amp;" ("&amp;男子登録情報!$K2623&amp;")")</f>
        <v/>
      </c>
      <c r="C2623" t="str">
        <f>IF($K2623="","",男子登録情報!$E2623)</f>
        <v/>
      </c>
      <c r="D2623" t="str">
        <f>IF($K2623="","",男子登録情報!$O2623&amp;" "&amp;男子登録情報!$N2623&amp;" ("&amp;LEFT(男子登録情報!$F2623,2)&amp;")")</f>
        <v/>
      </c>
      <c r="E2623" t="str">
        <f>IF($K2623="","",男子登録情報!$P2623)</f>
        <v/>
      </c>
      <c r="F2623" t="str">
        <f t="shared" si="40"/>
        <v/>
      </c>
      <c r="G2623" t="str">
        <f>IF($K2623="","",男子登録情報!$M2623)</f>
        <v/>
      </c>
      <c r="H2623" t="str">
        <f>IF($K2623="","",男子登録情報!$A2623)</f>
        <v/>
      </c>
      <c r="K2623" t="str">
        <f>IF(男子登録情報!$C2623="","",男子登録情報!$C2623)</f>
        <v/>
      </c>
      <c r="M2623" t="str">
        <f>IFERROR(IF(AND(402&lt;=VALUE(RIGHT(男子登録情報!$F2623,4)),競技会情報!$E$3*100+競技会情報!$G$3&gt;=VALUE(RIGHT(男子登録情報!$F2623,4))),VALUE(男子登録情報!$G2623)+1,VALUE(男子登録情報!$G2623)),"")</f>
        <v/>
      </c>
      <c r="N2623" t="str">
        <f>IF($K2623="","",IF(男子登録情報!$H2623="北海道",男子登録情報!$H2623,LEFT(男子登録情報!$H2623,LEN(男子登録情報!$H2623)-1)))</f>
        <v/>
      </c>
      <c r="O2623" t="str">
        <f>IF($K2623="","",IF(LEN($N2623)=2,LEFT($N2623,1)&amp;"　"&amp;RIGHT($N2623,1)&amp;"・"&amp;男子登録情報!$I2623,$N2623&amp;"・"&amp;男子登録情報!$I2623))</f>
        <v/>
      </c>
    </row>
    <row r="2624" spans="1:15" x14ac:dyDescent="0.55000000000000004">
      <c r="A2624" t="str">
        <f>IF($K2624="","",100000000+男子登録情報!$C2624)</f>
        <v/>
      </c>
      <c r="B2624" t="str">
        <f>IF($K2624="","",男子登録情報!$D2624&amp;" ("&amp;男子登録情報!$K2624&amp;")")</f>
        <v/>
      </c>
      <c r="C2624" t="str">
        <f>IF($K2624="","",男子登録情報!$E2624)</f>
        <v/>
      </c>
      <c r="D2624" t="str">
        <f>IF($K2624="","",男子登録情報!$O2624&amp;" "&amp;男子登録情報!$N2624&amp;" ("&amp;LEFT(男子登録情報!$F2624,2)&amp;")")</f>
        <v/>
      </c>
      <c r="E2624" t="str">
        <f>IF($K2624="","",男子登録情報!$P2624)</f>
        <v/>
      </c>
      <c r="F2624" t="str">
        <f t="shared" si="40"/>
        <v/>
      </c>
      <c r="G2624" t="str">
        <f>IF($K2624="","",男子登録情報!$M2624)</f>
        <v/>
      </c>
      <c r="H2624" t="str">
        <f>IF($K2624="","",男子登録情報!$A2624)</f>
        <v/>
      </c>
      <c r="K2624" t="str">
        <f>IF(男子登録情報!$C2624="","",男子登録情報!$C2624)</f>
        <v/>
      </c>
      <c r="M2624" t="str">
        <f>IFERROR(IF(AND(402&lt;=VALUE(RIGHT(男子登録情報!$F2624,4)),競技会情報!$E$3*100+競技会情報!$G$3&gt;=VALUE(RIGHT(男子登録情報!$F2624,4))),VALUE(男子登録情報!$G2624)+1,VALUE(男子登録情報!$G2624)),"")</f>
        <v/>
      </c>
      <c r="N2624" t="str">
        <f>IF($K2624="","",IF(男子登録情報!$H2624="北海道",男子登録情報!$H2624,LEFT(男子登録情報!$H2624,LEN(男子登録情報!$H2624)-1)))</f>
        <v/>
      </c>
      <c r="O2624" t="str">
        <f>IF($K2624="","",IF(LEN($N2624)=2,LEFT($N2624,1)&amp;"　"&amp;RIGHT($N2624,1)&amp;"・"&amp;男子登録情報!$I2624,$N2624&amp;"・"&amp;男子登録情報!$I2624))</f>
        <v/>
      </c>
    </row>
    <row r="2625" spans="1:15" x14ac:dyDescent="0.55000000000000004">
      <c r="A2625" t="str">
        <f>IF($K2625="","",100000000+男子登録情報!$C2625)</f>
        <v/>
      </c>
      <c r="B2625" t="str">
        <f>IF($K2625="","",男子登録情報!$D2625&amp;" ("&amp;男子登録情報!$K2625&amp;")")</f>
        <v/>
      </c>
      <c r="C2625" t="str">
        <f>IF($K2625="","",男子登録情報!$E2625)</f>
        <v/>
      </c>
      <c r="D2625" t="str">
        <f>IF($K2625="","",男子登録情報!$O2625&amp;" "&amp;男子登録情報!$N2625&amp;" ("&amp;LEFT(男子登録情報!$F2625,2)&amp;")")</f>
        <v/>
      </c>
      <c r="E2625" t="str">
        <f>IF($K2625="","",男子登録情報!$P2625)</f>
        <v/>
      </c>
      <c r="F2625" t="str">
        <f t="shared" si="40"/>
        <v/>
      </c>
      <c r="G2625" t="str">
        <f>IF($K2625="","",男子登録情報!$M2625)</f>
        <v/>
      </c>
      <c r="H2625" t="str">
        <f>IF($K2625="","",男子登録情報!$A2625)</f>
        <v/>
      </c>
      <c r="K2625" t="str">
        <f>IF(男子登録情報!$C2625="","",男子登録情報!$C2625)</f>
        <v/>
      </c>
      <c r="M2625" t="str">
        <f>IFERROR(IF(AND(402&lt;=VALUE(RIGHT(男子登録情報!$F2625,4)),競技会情報!$E$3*100+競技会情報!$G$3&gt;=VALUE(RIGHT(男子登録情報!$F2625,4))),VALUE(男子登録情報!$G2625)+1,VALUE(男子登録情報!$G2625)),"")</f>
        <v/>
      </c>
      <c r="N2625" t="str">
        <f>IF($K2625="","",IF(男子登録情報!$H2625="北海道",男子登録情報!$H2625,LEFT(男子登録情報!$H2625,LEN(男子登録情報!$H2625)-1)))</f>
        <v/>
      </c>
      <c r="O2625" t="str">
        <f>IF($K2625="","",IF(LEN($N2625)=2,LEFT($N2625,1)&amp;"　"&amp;RIGHT($N2625,1)&amp;"・"&amp;男子登録情報!$I2625,$N2625&amp;"・"&amp;男子登録情報!$I2625))</f>
        <v/>
      </c>
    </row>
    <row r="2626" spans="1:15" x14ac:dyDescent="0.55000000000000004">
      <c r="A2626" t="str">
        <f>IF($K2626="","",100000000+男子登録情報!$C2626)</f>
        <v/>
      </c>
      <c r="B2626" t="str">
        <f>IF($K2626="","",男子登録情報!$D2626&amp;" ("&amp;男子登録情報!$K2626&amp;")")</f>
        <v/>
      </c>
      <c r="C2626" t="str">
        <f>IF($K2626="","",男子登録情報!$E2626)</f>
        <v/>
      </c>
      <c r="D2626" t="str">
        <f>IF($K2626="","",男子登録情報!$O2626&amp;" "&amp;男子登録情報!$N2626&amp;" ("&amp;LEFT(男子登録情報!$F2626,2)&amp;")")</f>
        <v/>
      </c>
      <c r="E2626" t="str">
        <f>IF($K2626="","",男子登録情報!$P2626)</f>
        <v/>
      </c>
      <c r="F2626" t="str">
        <f t="shared" si="40"/>
        <v/>
      </c>
      <c r="G2626" t="str">
        <f>IF($K2626="","",男子登録情報!$M2626)</f>
        <v/>
      </c>
      <c r="H2626" t="str">
        <f>IF($K2626="","",男子登録情報!$A2626)</f>
        <v/>
      </c>
      <c r="K2626" t="str">
        <f>IF(男子登録情報!$C2626="","",男子登録情報!$C2626)</f>
        <v/>
      </c>
      <c r="M2626" t="str">
        <f>IFERROR(IF(AND(402&lt;=VALUE(RIGHT(男子登録情報!$F2626,4)),競技会情報!$E$3*100+競技会情報!$G$3&gt;=VALUE(RIGHT(男子登録情報!$F2626,4))),VALUE(男子登録情報!$G2626)+1,VALUE(男子登録情報!$G2626)),"")</f>
        <v/>
      </c>
      <c r="N2626" t="str">
        <f>IF($K2626="","",IF(男子登録情報!$H2626="北海道",男子登録情報!$H2626,LEFT(男子登録情報!$H2626,LEN(男子登録情報!$H2626)-1)))</f>
        <v/>
      </c>
      <c r="O2626" t="str">
        <f>IF($K2626="","",IF(LEN($N2626)=2,LEFT($N2626,1)&amp;"　"&amp;RIGHT($N2626,1)&amp;"・"&amp;男子登録情報!$I2626,$N2626&amp;"・"&amp;男子登録情報!$I2626))</f>
        <v/>
      </c>
    </row>
    <row r="2627" spans="1:15" x14ac:dyDescent="0.55000000000000004">
      <c r="A2627" t="str">
        <f>IF($K2627="","",100000000+男子登録情報!$C2627)</f>
        <v/>
      </c>
      <c r="B2627" t="str">
        <f>IF($K2627="","",男子登録情報!$D2627&amp;" ("&amp;男子登録情報!$K2627&amp;")")</f>
        <v/>
      </c>
      <c r="C2627" t="str">
        <f>IF($K2627="","",男子登録情報!$E2627)</f>
        <v/>
      </c>
      <c r="D2627" t="str">
        <f>IF($K2627="","",男子登録情報!$O2627&amp;" "&amp;男子登録情報!$N2627&amp;" ("&amp;LEFT(男子登録情報!$F2627,2)&amp;")")</f>
        <v/>
      </c>
      <c r="E2627" t="str">
        <f>IF($K2627="","",男子登録情報!$P2627)</f>
        <v/>
      </c>
      <c r="F2627" t="str">
        <f t="shared" ref="F2627:F2690" si="41">IF($K2627="","","1")</f>
        <v/>
      </c>
      <c r="G2627" t="str">
        <f>IF($K2627="","",男子登録情報!$M2627)</f>
        <v/>
      </c>
      <c r="H2627" t="str">
        <f>IF($K2627="","",男子登録情報!$A2627)</f>
        <v/>
      </c>
      <c r="K2627" t="str">
        <f>IF(男子登録情報!$C2627="","",男子登録情報!$C2627)</f>
        <v/>
      </c>
      <c r="M2627" t="str">
        <f>IFERROR(IF(AND(402&lt;=VALUE(RIGHT(男子登録情報!$F2627,4)),競技会情報!$E$3*100+競技会情報!$G$3&gt;=VALUE(RIGHT(男子登録情報!$F2627,4))),VALUE(男子登録情報!$G2627)+1,VALUE(男子登録情報!$G2627)),"")</f>
        <v/>
      </c>
      <c r="N2627" t="str">
        <f>IF($K2627="","",IF(男子登録情報!$H2627="北海道",男子登録情報!$H2627,LEFT(男子登録情報!$H2627,LEN(男子登録情報!$H2627)-1)))</f>
        <v/>
      </c>
      <c r="O2627" t="str">
        <f>IF($K2627="","",IF(LEN($N2627)=2,LEFT($N2627,1)&amp;"　"&amp;RIGHT($N2627,1)&amp;"・"&amp;男子登録情報!$I2627,$N2627&amp;"・"&amp;男子登録情報!$I2627))</f>
        <v/>
      </c>
    </row>
    <row r="2628" spans="1:15" x14ac:dyDescent="0.55000000000000004">
      <c r="A2628" t="str">
        <f>IF($K2628="","",100000000+男子登録情報!$C2628)</f>
        <v/>
      </c>
      <c r="B2628" t="str">
        <f>IF($K2628="","",男子登録情報!$D2628&amp;" ("&amp;男子登録情報!$K2628&amp;")")</f>
        <v/>
      </c>
      <c r="C2628" t="str">
        <f>IF($K2628="","",男子登録情報!$E2628)</f>
        <v/>
      </c>
      <c r="D2628" t="str">
        <f>IF($K2628="","",男子登録情報!$O2628&amp;" "&amp;男子登録情報!$N2628&amp;" ("&amp;LEFT(男子登録情報!$F2628,2)&amp;")")</f>
        <v/>
      </c>
      <c r="E2628" t="str">
        <f>IF($K2628="","",男子登録情報!$P2628)</f>
        <v/>
      </c>
      <c r="F2628" t="str">
        <f t="shared" si="41"/>
        <v/>
      </c>
      <c r="G2628" t="str">
        <f>IF($K2628="","",男子登録情報!$M2628)</f>
        <v/>
      </c>
      <c r="H2628" t="str">
        <f>IF($K2628="","",男子登録情報!$A2628)</f>
        <v/>
      </c>
      <c r="K2628" t="str">
        <f>IF(男子登録情報!$C2628="","",男子登録情報!$C2628)</f>
        <v/>
      </c>
      <c r="M2628" t="str">
        <f>IFERROR(IF(AND(402&lt;=VALUE(RIGHT(男子登録情報!$F2628,4)),競技会情報!$E$3*100+競技会情報!$G$3&gt;=VALUE(RIGHT(男子登録情報!$F2628,4))),VALUE(男子登録情報!$G2628)+1,VALUE(男子登録情報!$G2628)),"")</f>
        <v/>
      </c>
      <c r="N2628" t="str">
        <f>IF($K2628="","",IF(男子登録情報!$H2628="北海道",男子登録情報!$H2628,LEFT(男子登録情報!$H2628,LEN(男子登録情報!$H2628)-1)))</f>
        <v/>
      </c>
      <c r="O2628" t="str">
        <f>IF($K2628="","",IF(LEN($N2628)=2,LEFT($N2628,1)&amp;"　"&amp;RIGHT($N2628,1)&amp;"・"&amp;男子登録情報!$I2628,$N2628&amp;"・"&amp;男子登録情報!$I2628))</f>
        <v/>
      </c>
    </row>
    <row r="2629" spans="1:15" x14ac:dyDescent="0.55000000000000004">
      <c r="A2629" t="str">
        <f>IF($K2629="","",100000000+男子登録情報!$C2629)</f>
        <v/>
      </c>
      <c r="B2629" t="str">
        <f>IF($K2629="","",男子登録情報!$D2629&amp;" ("&amp;男子登録情報!$K2629&amp;")")</f>
        <v/>
      </c>
      <c r="C2629" t="str">
        <f>IF($K2629="","",男子登録情報!$E2629)</f>
        <v/>
      </c>
      <c r="D2629" t="str">
        <f>IF($K2629="","",男子登録情報!$O2629&amp;" "&amp;男子登録情報!$N2629&amp;" ("&amp;LEFT(男子登録情報!$F2629,2)&amp;")")</f>
        <v/>
      </c>
      <c r="E2629" t="str">
        <f>IF($K2629="","",男子登録情報!$P2629)</f>
        <v/>
      </c>
      <c r="F2629" t="str">
        <f t="shared" si="41"/>
        <v/>
      </c>
      <c r="G2629" t="str">
        <f>IF($K2629="","",男子登録情報!$M2629)</f>
        <v/>
      </c>
      <c r="H2629" t="str">
        <f>IF($K2629="","",男子登録情報!$A2629)</f>
        <v/>
      </c>
      <c r="K2629" t="str">
        <f>IF(男子登録情報!$C2629="","",男子登録情報!$C2629)</f>
        <v/>
      </c>
      <c r="M2629" t="str">
        <f>IFERROR(IF(AND(402&lt;=VALUE(RIGHT(男子登録情報!$F2629,4)),競技会情報!$E$3*100+競技会情報!$G$3&gt;=VALUE(RIGHT(男子登録情報!$F2629,4))),VALUE(男子登録情報!$G2629)+1,VALUE(男子登録情報!$G2629)),"")</f>
        <v/>
      </c>
      <c r="N2629" t="str">
        <f>IF($K2629="","",IF(男子登録情報!$H2629="北海道",男子登録情報!$H2629,LEFT(男子登録情報!$H2629,LEN(男子登録情報!$H2629)-1)))</f>
        <v/>
      </c>
      <c r="O2629" t="str">
        <f>IF($K2629="","",IF(LEN($N2629)=2,LEFT($N2629,1)&amp;"　"&amp;RIGHT($N2629,1)&amp;"・"&amp;男子登録情報!$I2629,$N2629&amp;"・"&amp;男子登録情報!$I2629))</f>
        <v/>
      </c>
    </row>
    <row r="2630" spans="1:15" x14ac:dyDescent="0.55000000000000004">
      <c r="A2630" t="str">
        <f>IF($K2630="","",100000000+男子登録情報!$C2630)</f>
        <v/>
      </c>
      <c r="B2630" t="str">
        <f>IF($K2630="","",男子登録情報!$D2630&amp;" ("&amp;男子登録情報!$K2630&amp;")")</f>
        <v/>
      </c>
      <c r="C2630" t="str">
        <f>IF($K2630="","",男子登録情報!$E2630)</f>
        <v/>
      </c>
      <c r="D2630" t="str">
        <f>IF($K2630="","",男子登録情報!$O2630&amp;" "&amp;男子登録情報!$N2630&amp;" ("&amp;LEFT(男子登録情報!$F2630,2)&amp;")")</f>
        <v/>
      </c>
      <c r="E2630" t="str">
        <f>IF($K2630="","",男子登録情報!$P2630)</f>
        <v/>
      </c>
      <c r="F2630" t="str">
        <f t="shared" si="41"/>
        <v/>
      </c>
      <c r="G2630" t="str">
        <f>IF($K2630="","",男子登録情報!$M2630)</f>
        <v/>
      </c>
      <c r="H2630" t="str">
        <f>IF($K2630="","",男子登録情報!$A2630)</f>
        <v/>
      </c>
      <c r="K2630" t="str">
        <f>IF(男子登録情報!$C2630="","",男子登録情報!$C2630)</f>
        <v/>
      </c>
      <c r="M2630" t="str">
        <f>IFERROR(IF(AND(402&lt;=VALUE(RIGHT(男子登録情報!$F2630,4)),競技会情報!$E$3*100+競技会情報!$G$3&gt;=VALUE(RIGHT(男子登録情報!$F2630,4))),VALUE(男子登録情報!$G2630)+1,VALUE(男子登録情報!$G2630)),"")</f>
        <v/>
      </c>
      <c r="N2630" t="str">
        <f>IF($K2630="","",IF(男子登録情報!$H2630="北海道",男子登録情報!$H2630,LEFT(男子登録情報!$H2630,LEN(男子登録情報!$H2630)-1)))</f>
        <v/>
      </c>
      <c r="O2630" t="str">
        <f>IF($K2630="","",IF(LEN($N2630)=2,LEFT($N2630,1)&amp;"　"&amp;RIGHT($N2630,1)&amp;"・"&amp;男子登録情報!$I2630,$N2630&amp;"・"&amp;男子登録情報!$I2630))</f>
        <v/>
      </c>
    </row>
    <row r="2631" spans="1:15" x14ac:dyDescent="0.55000000000000004">
      <c r="A2631" t="str">
        <f>IF($K2631="","",100000000+男子登録情報!$C2631)</f>
        <v/>
      </c>
      <c r="B2631" t="str">
        <f>IF($K2631="","",男子登録情報!$D2631&amp;" ("&amp;男子登録情報!$K2631&amp;")")</f>
        <v/>
      </c>
      <c r="C2631" t="str">
        <f>IF($K2631="","",男子登録情報!$E2631)</f>
        <v/>
      </c>
      <c r="D2631" t="str">
        <f>IF($K2631="","",男子登録情報!$O2631&amp;" "&amp;男子登録情報!$N2631&amp;" ("&amp;LEFT(男子登録情報!$F2631,2)&amp;")")</f>
        <v/>
      </c>
      <c r="E2631" t="str">
        <f>IF($K2631="","",男子登録情報!$P2631)</f>
        <v/>
      </c>
      <c r="F2631" t="str">
        <f t="shared" si="41"/>
        <v/>
      </c>
      <c r="G2631" t="str">
        <f>IF($K2631="","",男子登録情報!$M2631)</f>
        <v/>
      </c>
      <c r="H2631" t="str">
        <f>IF($K2631="","",男子登録情報!$A2631)</f>
        <v/>
      </c>
      <c r="K2631" t="str">
        <f>IF(男子登録情報!$C2631="","",男子登録情報!$C2631)</f>
        <v/>
      </c>
      <c r="M2631" t="str">
        <f>IFERROR(IF(AND(402&lt;=VALUE(RIGHT(男子登録情報!$F2631,4)),競技会情報!$E$3*100+競技会情報!$G$3&gt;=VALUE(RIGHT(男子登録情報!$F2631,4))),VALUE(男子登録情報!$G2631)+1,VALUE(男子登録情報!$G2631)),"")</f>
        <v/>
      </c>
      <c r="N2631" t="str">
        <f>IF($K2631="","",IF(男子登録情報!$H2631="北海道",男子登録情報!$H2631,LEFT(男子登録情報!$H2631,LEN(男子登録情報!$H2631)-1)))</f>
        <v/>
      </c>
      <c r="O2631" t="str">
        <f>IF($K2631="","",IF(LEN($N2631)=2,LEFT($N2631,1)&amp;"　"&amp;RIGHT($N2631,1)&amp;"・"&amp;男子登録情報!$I2631,$N2631&amp;"・"&amp;男子登録情報!$I2631))</f>
        <v/>
      </c>
    </row>
    <row r="2632" spans="1:15" x14ac:dyDescent="0.55000000000000004">
      <c r="A2632" t="str">
        <f>IF($K2632="","",100000000+男子登録情報!$C2632)</f>
        <v/>
      </c>
      <c r="B2632" t="str">
        <f>IF($K2632="","",男子登録情報!$D2632&amp;" ("&amp;男子登録情報!$K2632&amp;")")</f>
        <v/>
      </c>
      <c r="C2632" t="str">
        <f>IF($K2632="","",男子登録情報!$E2632)</f>
        <v/>
      </c>
      <c r="D2632" t="str">
        <f>IF($K2632="","",男子登録情報!$O2632&amp;" "&amp;男子登録情報!$N2632&amp;" ("&amp;LEFT(男子登録情報!$F2632,2)&amp;")")</f>
        <v/>
      </c>
      <c r="E2632" t="str">
        <f>IF($K2632="","",男子登録情報!$P2632)</f>
        <v/>
      </c>
      <c r="F2632" t="str">
        <f t="shared" si="41"/>
        <v/>
      </c>
      <c r="G2632" t="str">
        <f>IF($K2632="","",男子登録情報!$M2632)</f>
        <v/>
      </c>
      <c r="H2632" t="str">
        <f>IF($K2632="","",男子登録情報!$A2632)</f>
        <v/>
      </c>
      <c r="K2632" t="str">
        <f>IF(男子登録情報!$C2632="","",男子登録情報!$C2632)</f>
        <v/>
      </c>
      <c r="M2632" t="str">
        <f>IFERROR(IF(AND(402&lt;=VALUE(RIGHT(男子登録情報!$F2632,4)),競技会情報!$E$3*100+競技会情報!$G$3&gt;=VALUE(RIGHT(男子登録情報!$F2632,4))),VALUE(男子登録情報!$G2632)+1,VALUE(男子登録情報!$G2632)),"")</f>
        <v/>
      </c>
      <c r="N2632" t="str">
        <f>IF($K2632="","",IF(男子登録情報!$H2632="北海道",男子登録情報!$H2632,LEFT(男子登録情報!$H2632,LEN(男子登録情報!$H2632)-1)))</f>
        <v/>
      </c>
      <c r="O2632" t="str">
        <f>IF($K2632="","",IF(LEN($N2632)=2,LEFT($N2632,1)&amp;"　"&amp;RIGHT($N2632,1)&amp;"・"&amp;男子登録情報!$I2632,$N2632&amp;"・"&amp;男子登録情報!$I2632))</f>
        <v/>
      </c>
    </row>
    <row r="2633" spans="1:15" x14ac:dyDescent="0.55000000000000004">
      <c r="A2633" t="str">
        <f>IF($K2633="","",100000000+男子登録情報!$C2633)</f>
        <v/>
      </c>
      <c r="B2633" t="str">
        <f>IF($K2633="","",男子登録情報!$D2633&amp;" ("&amp;男子登録情報!$K2633&amp;")")</f>
        <v/>
      </c>
      <c r="C2633" t="str">
        <f>IF($K2633="","",男子登録情報!$E2633)</f>
        <v/>
      </c>
      <c r="D2633" t="str">
        <f>IF($K2633="","",男子登録情報!$O2633&amp;" "&amp;男子登録情報!$N2633&amp;" ("&amp;LEFT(男子登録情報!$F2633,2)&amp;")")</f>
        <v/>
      </c>
      <c r="E2633" t="str">
        <f>IF($K2633="","",男子登録情報!$P2633)</f>
        <v/>
      </c>
      <c r="F2633" t="str">
        <f t="shared" si="41"/>
        <v/>
      </c>
      <c r="G2633" t="str">
        <f>IF($K2633="","",男子登録情報!$M2633)</f>
        <v/>
      </c>
      <c r="H2633" t="str">
        <f>IF($K2633="","",男子登録情報!$A2633)</f>
        <v/>
      </c>
      <c r="K2633" t="str">
        <f>IF(男子登録情報!$C2633="","",男子登録情報!$C2633)</f>
        <v/>
      </c>
      <c r="M2633" t="str">
        <f>IFERROR(IF(AND(402&lt;=VALUE(RIGHT(男子登録情報!$F2633,4)),競技会情報!$E$3*100+競技会情報!$G$3&gt;=VALUE(RIGHT(男子登録情報!$F2633,4))),VALUE(男子登録情報!$G2633)+1,VALUE(男子登録情報!$G2633)),"")</f>
        <v/>
      </c>
      <c r="N2633" t="str">
        <f>IF($K2633="","",IF(男子登録情報!$H2633="北海道",男子登録情報!$H2633,LEFT(男子登録情報!$H2633,LEN(男子登録情報!$H2633)-1)))</f>
        <v/>
      </c>
      <c r="O2633" t="str">
        <f>IF($K2633="","",IF(LEN($N2633)=2,LEFT($N2633,1)&amp;"　"&amp;RIGHT($N2633,1)&amp;"・"&amp;男子登録情報!$I2633,$N2633&amp;"・"&amp;男子登録情報!$I2633))</f>
        <v/>
      </c>
    </row>
    <row r="2634" spans="1:15" x14ac:dyDescent="0.55000000000000004">
      <c r="A2634" t="str">
        <f>IF($K2634="","",100000000+男子登録情報!$C2634)</f>
        <v/>
      </c>
      <c r="B2634" t="str">
        <f>IF($K2634="","",男子登録情報!$D2634&amp;" ("&amp;男子登録情報!$K2634&amp;")")</f>
        <v/>
      </c>
      <c r="C2634" t="str">
        <f>IF($K2634="","",男子登録情報!$E2634)</f>
        <v/>
      </c>
      <c r="D2634" t="str">
        <f>IF($K2634="","",男子登録情報!$O2634&amp;" "&amp;男子登録情報!$N2634&amp;" ("&amp;LEFT(男子登録情報!$F2634,2)&amp;")")</f>
        <v/>
      </c>
      <c r="E2634" t="str">
        <f>IF($K2634="","",男子登録情報!$P2634)</f>
        <v/>
      </c>
      <c r="F2634" t="str">
        <f t="shared" si="41"/>
        <v/>
      </c>
      <c r="G2634" t="str">
        <f>IF($K2634="","",男子登録情報!$M2634)</f>
        <v/>
      </c>
      <c r="H2634" t="str">
        <f>IF($K2634="","",男子登録情報!$A2634)</f>
        <v/>
      </c>
      <c r="K2634" t="str">
        <f>IF(男子登録情報!$C2634="","",男子登録情報!$C2634)</f>
        <v/>
      </c>
      <c r="M2634" t="str">
        <f>IFERROR(IF(AND(402&lt;=VALUE(RIGHT(男子登録情報!$F2634,4)),競技会情報!$E$3*100+競技会情報!$G$3&gt;=VALUE(RIGHT(男子登録情報!$F2634,4))),VALUE(男子登録情報!$G2634)+1,VALUE(男子登録情報!$G2634)),"")</f>
        <v/>
      </c>
      <c r="N2634" t="str">
        <f>IF($K2634="","",IF(男子登録情報!$H2634="北海道",男子登録情報!$H2634,LEFT(男子登録情報!$H2634,LEN(男子登録情報!$H2634)-1)))</f>
        <v/>
      </c>
      <c r="O2634" t="str">
        <f>IF($K2634="","",IF(LEN($N2634)=2,LEFT($N2634,1)&amp;"　"&amp;RIGHT($N2634,1)&amp;"・"&amp;男子登録情報!$I2634,$N2634&amp;"・"&amp;男子登録情報!$I2634))</f>
        <v/>
      </c>
    </row>
    <row r="2635" spans="1:15" x14ac:dyDescent="0.55000000000000004">
      <c r="A2635" t="str">
        <f>IF($K2635="","",100000000+男子登録情報!$C2635)</f>
        <v/>
      </c>
      <c r="B2635" t="str">
        <f>IF($K2635="","",男子登録情報!$D2635&amp;" ("&amp;男子登録情報!$K2635&amp;")")</f>
        <v/>
      </c>
      <c r="C2635" t="str">
        <f>IF($K2635="","",男子登録情報!$E2635)</f>
        <v/>
      </c>
      <c r="D2635" t="str">
        <f>IF($K2635="","",男子登録情報!$O2635&amp;" "&amp;男子登録情報!$N2635&amp;" ("&amp;LEFT(男子登録情報!$F2635,2)&amp;")")</f>
        <v/>
      </c>
      <c r="E2635" t="str">
        <f>IF($K2635="","",男子登録情報!$P2635)</f>
        <v/>
      </c>
      <c r="F2635" t="str">
        <f t="shared" si="41"/>
        <v/>
      </c>
      <c r="G2635" t="str">
        <f>IF($K2635="","",男子登録情報!$M2635)</f>
        <v/>
      </c>
      <c r="H2635" t="str">
        <f>IF($K2635="","",男子登録情報!$A2635)</f>
        <v/>
      </c>
      <c r="K2635" t="str">
        <f>IF(男子登録情報!$C2635="","",男子登録情報!$C2635)</f>
        <v/>
      </c>
      <c r="M2635" t="str">
        <f>IFERROR(IF(AND(402&lt;=VALUE(RIGHT(男子登録情報!$F2635,4)),競技会情報!$E$3*100+競技会情報!$G$3&gt;=VALUE(RIGHT(男子登録情報!$F2635,4))),VALUE(男子登録情報!$G2635)+1,VALUE(男子登録情報!$G2635)),"")</f>
        <v/>
      </c>
      <c r="N2635" t="str">
        <f>IF($K2635="","",IF(男子登録情報!$H2635="北海道",男子登録情報!$H2635,LEFT(男子登録情報!$H2635,LEN(男子登録情報!$H2635)-1)))</f>
        <v/>
      </c>
      <c r="O2635" t="str">
        <f>IF($K2635="","",IF(LEN($N2635)=2,LEFT($N2635,1)&amp;"　"&amp;RIGHT($N2635,1)&amp;"・"&amp;男子登録情報!$I2635,$N2635&amp;"・"&amp;男子登録情報!$I2635))</f>
        <v/>
      </c>
    </row>
    <row r="2636" spans="1:15" x14ac:dyDescent="0.55000000000000004">
      <c r="A2636" t="str">
        <f>IF($K2636="","",100000000+男子登録情報!$C2636)</f>
        <v/>
      </c>
      <c r="B2636" t="str">
        <f>IF($K2636="","",男子登録情報!$D2636&amp;" ("&amp;男子登録情報!$K2636&amp;")")</f>
        <v/>
      </c>
      <c r="C2636" t="str">
        <f>IF($K2636="","",男子登録情報!$E2636)</f>
        <v/>
      </c>
      <c r="D2636" t="str">
        <f>IF($K2636="","",男子登録情報!$O2636&amp;" "&amp;男子登録情報!$N2636&amp;" ("&amp;LEFT(男子登録情報!$F2636,2)&amp;")")</f>
        <v/>
      </c>
      <c r="E2636" t="str">
        <f>IF($K2636="","",男子登録情報!$P2636)</f>
        <v/>
      </c>
      <c r="F2636" t="str">
        <f t="shared" si="41"/>
        <v/>
      </c>
      <c r="G2636" t="str">
        <f>IF($K2636="","",男子登録情報!$M2636)</f>
        <v/>
      </c>
      <c r="H2636" t="str">
        <f>IF($K2636="","",男子登録情報!$A2636)</f>
        <v/>
      </c>
      <c r="K2636" t="str">
        <f>IF(男子登録情報!$C2636="","",男子登録情報!$C2636)</f>
        <v/>
      </c>
      <c r="M2636" t="str">
        <f>IFERROR(IF(AND(402&lt;=VALUE(RIGHT(男子登録情報!$F2636,4)),競技会情報!$E$3*100+競技会情報!$G$3&gt;=VALUE(RIGHT(男子登録情報!$F2636,4))),VALUE(男子登録情報!$G2636)+1,VALUE(男子登録情報!$G2636)),"")</f>
        <v/>
      </c>
      <c r="N2636" t="str">
        <f>IF($K2636="","",IF(男子登録情報!$H2636="北海道",男子登録情報!$H2636,LEFT(男子登録情報!$H2636,LEN(男子登録情報!$H2636)-1)))</f>
        <v/>
      </c>
      <c r="O2636" t="str">
        <f>IF($K2636="","",IF(LEN($N2636)=2,LEFT($N2636,1)&amp;"　"&amp;RIGHT($N2636,1)&amp;"・"&amp;男子登録情報!$I2636,$N2636&amp;"・"&amp;男子登録情報!$I2636))</f>
        <v/>
      </c>
    </row>
    <row r="2637" spans="1:15" x14ac:dyDescent="0.55000000000000004">
      <c r="A2637" t="str">
        <f>IF($K2637="","",100000000+男子登録情報!$C2637)</f>
        <v/>
      </c>
      <c r="B2637" t="str">
        <f>IF($K2637="","",男子登録情報!$D2637&amp;" ("&amp;男子登録情報!$K2637&amp;")")</f>
        <v/>
      </c>
      <c r="C2637" t="str">
        <f>IF($K2637="","",男子登録情報!$E2637)</f>
        <v/>
      </c>
      <c r="D2637" t="str">
        <f>IF($K2637="","",男子登録情報!$O2637&amp;" "&amp;男子登録情報!$N2637&amp;" ("&amp;LEFT(男子登録情報!$F2637,2)&amp;")")</f>
        <v/>
      </c>
      <c r="E2637" t="str">
        <f>IF($K2637="","",男子登録情報!$P2637)</f>
        <v/>
      </c>
      <c r="F2637" t="str">
        <f t="shared" si="41"/>
        <v/>
      </c>
      <c r="G2637" t="str">
        <f>IF($K2637="","",男子登録情報!$M2637)</f>
        <v/>
      </c>
      <c r="H2637" t="str">
        <f>IF($K2637="","",男子登録情報!$A2637)</f>
        <v/>
      </c>
      <c r="K2637" t="str">
        <f>IF(男子登録情報!$C2637="","",男子登録情報!$C2637)</f>
        <v/>
      </c>
      <c r="M2637" t="str">
        <f>IFERROR(IF(AND(402&lt;=VALUE(RIGHT(男子登録情報!$F2637,4)),競技会情報!$E$3*100+競技会情報!$G$3&gt;=VALUE(RIGHT(男子登録情報!$F2637,4))),VALUE(男子登録情報!$G2637)+1,VALUE(男子登録情報!$G2637)),"")</f>
        <v/>
      </c>
      <c r="N2637" t="str">
        <f>IF($K2637="","",IF(男子登録情報!$H2637="北海道",男子登録情報!$H2637,LEFT(男子登録情報!$H2637,LEN(男子登録情報!$H2637)-1)))</f>
        <v/>
      </c>
      <c r="O2637" t="str">
        <f>IF($K2637="","",IF(LEN($N2637)=2,LEFT($N2637,1)&amp;"　"&amp;RIGHT($N2637,1)&amp;"・"&amp;男子登録情報!$I2637,$N2637&amp;"・"&amp;男子登録情報!$I2637))</f>
        <v/>
      </c>
    </row>
    <row r="2638" spans="1:15" x14ac:dyDescent="0.55000000000000004">
      <c r="A2638" t="str">
        <f>IF($K2638="","",100000000+男子登録情報!$C2638)</f>
        <v/>
      </c>
      <c r="B2638" t="str">
        <f>IF($K2638="","",男子登録情報!$D2638&amp;" ("&amp;男子登録情報!$K2638&amp;")")</f>
        <v/>
      </c>
      <c r="C2638" t="str">
        <f>IF($K2638="","",男子登録情報!$E2638)</f>
        <v/>
      </c>
      <c r="D2638" t="str">
        <f>IF($K2638="","",男子登録情報!$O2638&amp;" "&amp;男子登録情報!$N2638&amp;" ("&amp;LEFT(男子登録情報!$F2638,2)&amp;")")</f>
        <v/>
      </c>
      <c r="E2638" t="str">
        <f>IF($K2638="","",男子登録情報!$P2638)</f>
        <v/>
      </c>
      <c r="F2638" t="str">
        <f t="shared" si="41"/>
        <v/>
      </c>
      <c r="G2638" t="str">
        <f>IF($K2638="","",男子登録情報!$M2638)</f>
        <v/>
      </c>
      <c r="H2638" t="str">
        <f>IF($K2638="","",男子登録情報!$A2638)</f>
        <v/>
      </c>
      <c r="K2638" t="str">
        <f>IF(男子登録情報!$C2638="","",男子登録情報!$C2638)</f>
        <v/>
      </c>
      <c r="M2638" t="str">
        <f>IFERROR(IF(AND(402&lt;=VALUE(RIGHT(男子登録情報!$F2638,4)),競技会情報!$E$3*100+競技会情報!$G$3&gt;=VALUE(RIGHT(男子登録情報!$F2638,4))),VALUE(男子登録情報!$G2638)+1,VALUE(男子登録情報!$G2638)),"")</f>
        <v/>
      </c>
      <c r="N2638" t="str">
        <f>IF($K2638="","",IF(男子登録情報!$H2638="北海道",男子登録情報!$H2638,LEFT(男子登録情報!$H2638,LEN(男子登録情報!$H2638)-1)))</f>
        <v/>
      </c>
      <c r="O2638" t="str">
        <f>IF($K2638="","",IF(LEN($N2638)=2,LEFT($N2638,1)&amp;"　"&amp;RIGHT($N2638,1)&amp;"・"&amp;男子登録情報!$I2638,$N2638&amp;"・"&amp;男子登録情報!$I2638))</f>
        <v/>
      </c>
    </row>
    <row r="2639" spans="1:15" x14ac:dyDescent="0.55000000000000004">
      <c r="A2639" t="str">
        <f>IF($K2639="","",100000000+男子登録情報!$C2639)</f>
        <v/>
      </c>
      <c r="B2639" t="str">
        <f>IF($K2639="","",男子登録情報!$D2639&amp;" ("&amp;男子登録情報!$K2639&amp;")")</f>
        <v/>
      </c>
      <c r="C2639" t="str">
        <f>IF($K2639="","",男子登録情報!$E2639)</f>
        <v/>
      </c>
      <c r="D2639" t="str">
        <f>IF($K2639="","",男子登録情報!$O2639&amp;" "&amp;男子登録情報!$N2639&amp;" ("&amp;LEFT(男子登録情報!$F2639,2)&amp;")")</f>
        <v/>
      </c>
      <c r="E2639" t="str">
        <f>IF($K2639="","",男子登録情報!$P2639)</f>
        <v/>
      </c>
      <c r="F2639" t="str">
        <f t="shared" si="41"/>
        <v/>
      </c>
      <c r="G2639" t="str">
        <f>IF($K2639="","",男子登録情報!$M2639)</f>
        <v/>
      </c>
      <c r="H2639" t="str">
        <f>IF($K2639="","",男子登録情報!$A2639)</f>
        <v/>
      </c>
      <c r="K2639" t="str">
        <f>IF(男子登録情報!$C2639="","",男子登録情報!$C2639)</f>
        <v/>
      </c>
      <c r="M2639" t="str">
        <f>IFERROR(IF(AND(402&lt;=VALUE(RIGHT(男子登録情報!$F2639,4)),競技会情報!$E$3*100+競技会情報!$G$3&gt;=VALUE(RIGHT(男子登録情報!$F2639,4))),VALUE(男子登録情報!$G2639)+1,VALUE(男子登録情報!$G2639)),"")</f>
        <v/>
      </c>
      <c r="N2639" t="str">
        <f>IF($K2639="","",IF(男子登録情報!$H2639="北海道",男子登録情報!$H2639,LEFT(男子登録情報!$H2639,LEN(男子登録情報!$H2639)-1)))</f>
        <v/>
      </c>
      <c r="O2639" t="str">
        <f>IF($K2639="","",IF(LEN($N2639)=2,LEFT($N2639,1)&amp;"　"&amp;RIGHT($N2639,1)&amp;"・"&amp;男子登録情報!$I2639,$N2639&amp;"・"&amp;男子登録情報!$I2639))</f>
        <v/>
      </c>
    </row>
    <row r="2640" spans="1:15" x14ac:dyDescent="0.55000000000000004">
      <c r="A2640" t="str">
        <f>IF($K2640="","",100000000+男子登録情報!$C2640)</f>
        <v/>
      </c>
      <c r="B2640" t="str">
        <f>IF($K2640="","",男子登録情報!$D2640&amp;" ("&amp;男子登録情報!$K2640&amp;")")</f>
        <v/>
      </c>
      <c r="C2640" t="str">
        <f>IF($K2640="","",男子登録情報!$E2640)</f>
        <v/>
      </c>
      <c r="D2640" t="str">
        <f>IF($K2640="","",男子登録情報!$O2640&amp;" "&amp;男子登録情報!$N2640&amp;" ("&amp;LEFT(男子登録情報!$F2640,2)&amp;")")</f>
        <v/>
      </c>
      <c r="E2640" t="str">
        <f>IF($K2640="","",男子登録情報!$P2640)</f>
        <v/>
      </c>
      <c r="F2640" t="str">
        <f t="shared" si="41"/>
        <v/>
      </c>
      <c r="G2640" t="str">
        <f>IF($K2640="","",男子登録情報!$M2640)</f>
        <v/>
      </c>
      <c r="H2640" t="str">
        <f>IF($K2640="","",男子登録情報!$A2640)</f>
        <v/>
      </c>
      <c r="K2640" t="str">
        <f>IF(男子登録情報!$C2640="","",男子登録情報!$C2640)</f>
        <v/>
      </c>
      <c r="M2640" t="str">
        <f>IFERROR(IF(AND(402&lt;=VALUE(RIGHT(男子登録情報!$F2640,4)),競技会情報!$E$3*100+競技会情報!$G$3&gt;=VALUE(RIGHT(男子登録情報!$F2640,4))),VALUE(男子登録情報!$G2640)+1,VALUE(男子登録情報!$G2640)),"")</f>
        <v/>
      </c>
      <c r="N2640" t="str">
        <f>IF($K2640="","",IF(男子登録情報!$H2640="北海道",男子登録情報!$H2640,LEFT(男子登録情報!$H2640,LEN(男子登録情報!$H2640)-1)))</f>
        <v/>
      </c>
      <c r="O2640" t="str">
        <f>IF($K2640="","",IF(LEN($N2640)=2,LEFT($N2640,1)&amp;"　"&amp;RIGHT($N2640,1)&amp;"・"&amp;男子登録情報!$I2640,$N2640&amp;"・"&amp;男子登録情報!$I2640))</f>
        <v/>
      </c>
    </row>
    <row r="2641" spans="1:15" x14ac:dyDescent="0.55000000000000004">
      <c r="A2641" t="str">
        <f>IF($K2641="","",100000000+男子登録情報!$C2641)</f>
        <v/>
      </c>
      <c r="B2641" t="str">
        <f>IF($K2641="","",男子登録情報!$D2641&amp;" ("&amp;男子登録情報!$K2641&amp;")")</f>
        <v/>
      </c>
      <c r="C2641" t="str">
        <f>IF($K2641="","",男子登録情報!$E2641)</f>
        <v/>
      </c>
      <c r="D2641" t="str">
        <f>IF($K2641="","",男子登録情報!$O2641&amp;" "&amp;男子登録情報!$N2641&amp;" ("&amp;LEFT(男子登録情報!$F2641,2)&amp;")")</f>
        <v/>
      </c>
      <c r="E2641" t="str">
        <f>IF($K2641="","",男子登録情報!$P2641)</f>
        <v/>
      </c>
      <c r="F2641" t="str">
        <f t="shared" si="41"/>
        <v/>
      </c>
      <c r="G2641" t="str">
        <f>IF($K2641="","",男子登録情報!$M2641)</f>
        <v/>
      </c>
      <c r="H2641" t="str">
        <f>IF($K2641="","",男子登録情報!$A2641)</f>
        <v/>
      </c>
      <c r="K2641" t="str">
        <f>IF(男子登録情報!$C2641="","",男子登録情報!$C2641)</f>
        <v/>
      </c>
      <c r="M2641" t="str">
        <f>IFERROR(IF(AND(402&lt;=VALUE(RIGHT(男子登録情報!$F2641,4)),競技会情報!$E$3*100+競技会情報!$G$3&gt;=VALUE(RIGHT(男子登録情報!$F2641,4))),VALUE(男子登録情報!$G2641)+1,VALUE(男子登録情報!$G2641)),"")</f>
        <v/>
      </c>
      <c r="N2641" t="str">
        <f>IF($K2641="","",IF(男子登録情報!$H2641="北海道",男子登録情報!$H2641,LEFT(男子登録情報!$H2641,LEN(男子登録情報!$H2641)-1)))</f>
        <v/>
      </c>
      <c r="O2641" t="str">
        <f>IF($K2641="","",IF(LEN($N2641)=2,LEFT($N2641,1)&amp;"　"&amp;RIGHT($N2641,1)&amp;"・"&amp;男子登録情報!$I2641,$N2641&amp;"・"&amp;男子登録情報!$I2641))</f>
        <v/>
      </c>
    </row>
    <row r="2642" spans="1:15" x14ac:dyDescent="0.55000000000000004">
      <c r="A2642" t="str">
        <f>IF($K2642="","",100000000+男子登録情報!$C2642)</f>
        <v/>
      </c>
      <c r="B2642" t="str">
        <f>IF($K2642="","",男子登録情報!$D2642&amp;" ("&amp;男子登録情報!$K2642&amp;")")</f>
        <v/>
      </c>
      <c r="C2642" t="str">
        <f>IF($K2642="","",男子登録情報!$E2642)</f>
        <v/>
      </c>
      <c r="D2642" t="str">
        <f>IF($K2642="","",男子登録情報!$O2642&amp;" "&amp;男子登録情報!$N2642&amp;" ("&amp;LEFT(男子登録情報!$F2642,2)&amp;")")</f>
        <v/>
      </c>
      <c r="E2642" t="str">
        <f>IF($K2642="","",男子登録情報!$P2642)</f>
        <v/>
      </c>
      <c r="F2642" t="str">
        <f t="shared" si="41"/>
        <v/>
      </c>
      <c r="G2642" t="str">
        <f>IF($K2642="","",男子登録情報!$M2642)</f>
        <v/>
      </c>
      <c r="H2642" t="str">
        <f>IF($K2642="","",男子登録情報!$A2642)</f>
        <v/>
      </c>
      <c r="K2642" t="str">
        <f>IF(男子登録情報!$C2642="","",男子登録情報!$C2642)</f>
        <v/>
      </c>
      <c r="M2642" t="str">
        <f>IFERROR(IF(AND(402&lt;=VALUE(RIGHT(男子登録情報!$F2642,4)),競技会情報!$E$3*100+競技会情報!$G$3&gt;=VALUE(RIGHT(男子登録情報!$F2642,4))),VALUE(男子登録情報!$G2642)+1,VALUE(男子登録情報!$G2642)),"")</f>
        <v/>
      </c>
      <c r="N2642" t="str">
        <f>IF($K2642="","",IF(男子登録情報!$H2642="北海道",男子登録情報!$H2642,LEFT(男子登録情報!$H2642,LEN(男子登録情報!$H2642)-1)))</f>
        <v/>
      </c>
      <c r="O2642" t="str">
        <f>IF($K2642="","",IF(LEN($N2642)=2,LEFT($N2642,1)&amp;"　"&amp;RIGHT($N2642,1)&amp;"・"&amp;男子登録情報!$I2642,$N2642&amp;"・"&amp;男子登録情報!$I2642))</f>
        <v/>
      </c>
    </row>
    <row r="2643" spans="1:15" x14ac:dyDescent="0.55000000000000004">
      <c r="A2643" t="str">
        <f>IF($K2643="","",100000000+男子登録情報!$C2643)</f>
        <v/>
      </c>
      <c r="B2643" t="str">
        <f>IF($K2643="","",男子登録情報!$D2643&amp;" ("&amp;男子登録情報!$K2643&amp;")")</f>
        <v/>
      </c>
      <c r="C2643" t="str">
        <f>IF($K2643="","",男子登録情報!$E2643)</f>
        <v/>
      </c>
      <c r="D2643" t="str">
        <f>IF($K2643="","",男子登録情報!$O2643&amp;" "&amp;男子登録情報!$N2643&amp;" ("&amp;LEFT(男子登録情報!$F2643,2)&amp;")")</f>
        <v/>
      </c>
      <c r="E2643" t="str">
        <f>IF($K2643="","",男子登録情報!$P2643)</f>
        <v/>
      </c>
      <c r="F2643" t="str">
        <f t="shared" si="41"/>
        <v/>
      </c>
      <c r="G2643" t="str">
        <f>IF($K2643="","",男子登録情報!$M2643)</f>
        <v/>
      </c>
      <c r="H2643" t="str">
        <f>IF($K2643="","",男子登録情報!$A2643)</f>
        <v/>
      </c>
      <c r="K2643" t="str">
        <f>IF(男子登録情報!$C2643="","",男子登録情報!$C2643)</f>
        <v/>
      </c>
      <c r="M2643" t="str">
        <f>IFERROR(IF(AND(402&lt;=VALUE(RIGHT(男子登録情報!$F2643,4)),競技会情報!$E$3*100+競技会情報!$G$3&gt;=VALUE(RIGHT(男子登録情報!$F2643,4))),VALUE(男子登録情報!$G2643)+1,VALUE(男子登録情報!$G2643)),"")</f>
        <v/>
      </c>
      <c r="N2643" t="str">
        <f>IF($K2643="","",IF(男子登録情報!$H2643="北海道",男子登録情報!$H2643,LEFT(男子登録情報!$H2643,LEN(男子登録情報!$H2643)-1)))</f>
        <v/>
      </c>
      <c r="O2643" t="str">
        <f>IF($K2643="","",IF(LEN($N2643)=2,LEFT($N2643,1)&amp;"　"&amp;RIGHT($N2643,1)&amp;"・"&amp;男子登録情報!$I2643,$N2643&amp;"・"&amp;男子登録情報!$I2643))</f>
        <v/>
      </c>
    </row>
    <row r="2644" spans="1:15" x14ac:dyDescent="0.55000000000000004">
      <c r="A2644" t="str">
        <f>IF($K2644="","",100000000+男子登録情報!$C2644)</f>
        <v/>
      </c>
      <c r="B2644" t="str">
        <f>IF($K2644="","",男子登録情報!$D2644&amp;" ("&amp;男子登録情報!$K2644&amp;")")</f>
        <v/>
      </c>
      <c r="C2644" t="str">
        <f>IF($K2644="","",男子登録情報!$E2644)</f>
        <v/>
      </c>
      <c r="D2644" t="str">
        <f>IF($K2644="","",男子登録情報!$O2644&amp;" "&amp;男子登録情報!$N2644&amp;" ("&amp;LEFT(男子登録情報!$F2644,2)&amp;")")</f>
        <v/>
      </c>
      <c r="E2644" t="str">
        <f>IF($K2644="","",男子登録情報!$P2644)</f>
        <v/>
      </c>
      <c r="F2644" t="str">
        <f t="shared" si="41"/>
        <v/>
      </c>
      <c r="G2644" t="str">
        <f>IF($K2644="","",男子登録情報!$M2644)</f>
        <v/>
      </c>
      <c r="H2644" t="str">
        <f>IF($K2644="","",男子登録情報!$A2644)</f>
        <v/>
      </c>
      <c r="K2644" t="str">
        <f>IF(男子登録情報!$C2644="","",男子登録情報!$C2644)</f>
        <v/>
      </c>
      <c r="M2644" t="str">
        <f>IFERROR(IF(AND(402&lt;=VALUE(RIGHT(男子登録情報!$F2644,4)),競技会情報!$E$3*100+競技会情報!$G$3&gt;=VALUE(RIGHT(男子登録情報!$F2644,4))),VALUE(男子登録情報!$G2644)+1,VALUE(男子登録情報!$G2644)),"")</f>
        <v/>
      </c>
      <c r="N2644" t="str">
        <f>IF($K2644="","",IF(男子登録情報!$H2644="北海道",男子登録情報!$H2644,LEFT(男子登録情報!$H2644,LEN(男子登録情報!$H2644)-1)))</f>
        <v/>
      </c>
      <c r="O2644" t="str">
        <f>IF($K2644="","",IF(LEN($N2644)=2,LEFT($N2644,1)&amp;"　"&amp;RIGHT($N2644,1)&amp;"・"&amp;男子登録情報!$I2644,$N2644&amp;"・"&amp;男子登録情報!$I2644))</f>
        <v/>
      </c>
    </row>
    <row r="2645" spans="1:15" x14ac:dyDescent="0.55000000000000004">
      <c r="A2645" t="str">
        <f>IF($K2645="","",100000000+男子登録情報!$C2645)</f>
        <v/>
      </c>
      <c r="B2645" t="str">
        <f>IF($K2645="","",男子登録情報!$D2645&amp;" ("&amp;男子登録情報!$K2645&amp;")")</f>
        <v/>
      </c>
      <c r="C2645" t="str">
        <f>IF($K2645="","",男子登録情報!$E2645)</f>
        <v/>
      </c>
      <c r="D2645" t="str">
        <f>IF($K2645="","",男子登録情報!$O2645&amp;" "&amp;男子登録情報!$N2645&amp;" ("&amp;LEFT(男子登録情報!$F2645,2)&amp;")")</f>
        <v/>
      </c>
      <c r="E2645" t="str">
        <f>IF($K2645="","",男子登録情報!$P2645)</f>
        <v/>
      </c>
      <c r="F2645" t="str">
        <f t="shared" si="41"/>
        <v/>
      </c>
      <c r="G2645" t="str">
        <f>IF($K2645="","",男子登録情報!$M2645)</f>
        <v/>
      </c>
      <c r="H2645" t="str">
        <f>IF($K2645="","",男子登録情報!$A2645)</f>
        <v/>
      </c>
      <c r="K2645" t="str">
        <f>IF(男子登録情報!$C2645="","",男子登録情報!$C2645)</f>
        <v/>
      </c>
      <c r="M2645" t="str">
        <f>IFERROR(IF(AND(402&lt;=VALUE(RIGHT(男子登録情報!$F2645,4)),競技会情報!$E$3*100+競技会情報!$G$3&gt;=VALUE(RIGHT(男子登録情報!$F2645,4))),VALUE(男子登録情報!$G2645)+1,VALUE(男子登録情報!$G2645)),"")</f>
        <v/>
      </c>
      <c r="N2645" t="str">
        <f>IF($K2645="","",IF(男子登録情報!$H2645="北海道",男子登録情報!$H2645,LEFT(男子登録情報!$H2645,LEN(男子登録情報!$H2645)-1)))</f>
        <v/>
      </c>
      <c r="O2645" t="str">
        <f>IF($K2645="","",IF(LEN($N2645)=2,LEFT($N2645,1)&amp;"　"&amp;RIGHT($N2645,1)&amp;"・"&amp;男子登録情報!$I2645,$N2645&amp;"・"&amp;男子登録情報!$I2645))</f>
        <v/>
      </c>
    </row>
    <row r="2646" spans="1:15" x14ac:dyDescent="0.55000000000000004">
      <c r="A2646" t="str">
        <f>IF($K2646="","",100000000+男子登録情報!$C2646)</f>
        <v/>
      </c>
      <c r="B2646" t="str">
        <f>IF($K2646="","",男子登録情報!$D2646&amp;" ("&amp;男子登録情報!$K2646&amp;")")</f>
        <v/>
      </c>
      <c r="C2646" t="str">
        <f>IF($K2646="","",男子登録情報!$E2646)</f>
        <v/>
      </c>
      <c r="D2646" t="str">
        <f>IF($K2646="","",男子登録情報!$O2646&amp;" "&amp;男子登録情報!$N2646&amp;" ("&amp;LEFT(男子登録情報!$F2646,2)&amp;")")</f>
        <v/>
      </c>
      <c r="E2646" t="str">
        <f>IF($K2646="","",男子登録情報!$P2646)</f>
        <v/>
      </c>
      <c r="F2646" t="str">
        <f t="shared" si="41"/>
        <v/>
      </c>
      <c r="G2646" t="str">
        <f>IF($K2646="","",男子登録情報!$M2646)</f>
        <v/>
      </c>
      <c r="H2646" t="str">
        <f>IF($K2646="","",男子登録情報!$A2646)</f>
        <v/>
      </c>
      <c r="K2646" t="str">
        <f>IF(男子登録情報!$C2646="","",男子登録情報!$C2646)</f>
        <v/>
      </c>
      <c r="M2646" t="str">
        <f>IFERROR(IF(AND(402&lt;=VALUE(RIGHT(男子登録情報!$F2646,4)),競技会情報!$E$3*100+競技会情報!$G$3&gt;=VALUE(RIGHT(男子登録情報!$F2646,4))),VALUE(男子登録情報!$G2646)+1,VALUE(男子登録情報!$G2646)),"")</f>
        <v/>
      </c>
      <c r="N2646" t="str">
        <f>IF($K2646="","",IF(男子登録情報!$H2646="北海道",男子登録情報!$H2646,LEFT(男子登録情報!$H2646,LEN(男子登録情報!$H2646)-1)))</f>
        <v/>
      </c>
      <c r="O2646" t="str">
        <f>IF($K2646="","",IF(LEN($N2646)=2,LEFT($N2646,1)&amp;"　"&amp;RIGHT($N2646,1)&amp;"・"&amp;男子登録情報!$I2646,$N2646&amp;"・"&amp;男子登録情報!$I2646))</f>
        <v/>
      </c>
    </row>
    <row r="2647" spans="1:15" x14ac:dyDescent="0.55000000000000004">
      <c r="A2647" t="str">
        <f>IF($K2647="","",100000000+男子登録情報!$C2647)</f>
        <v/>
      </c>
      <c r="B2647" t="str">
        <f>IF($K2647="","",男子登録情報!$D2647&amp;" ("&amp;男子登録情報!$K2647&amp;")")</f>
        <v/>
      </c>
      <c r="C2647" t="str">
        <f>IF($K2647="","",男子登録情報!$E2647)</f>
        <v/>
      </c>
      <c r="D2647" t="str">
        <f>IF($K2647="","",男子登録情報!$O2647&amp;" "&amp;男子登録情報!$N2647&amp;" ("&amp;LEFT(男子登録情報!$F2647,2)&amp;")")</f>
        <v/>
      </c>
      <c r="E2647" t="str">
        <f>IF($K2647="","",男子登録情報!$P2647)</f>
        <v/>
      </c>
      <c r="F2647" t="str">
        <f t="shared" si="41"/>
        <v/>
      </c>
      <c r="G2647" t="str">
        <f>IF($K2647="","",男子登録情報!$M2647)</f>
        <v/>
      </c>
      <c r="H2647" t="str">
        <f>IF($K2647="","",男子登録情報!$A2647)</f>
        <v/>
      </c>
      <c r="K2647" t="str">
        <f>IF(男子登録情報!$C2647="","",男子登録情報!$C2647)</f>
        <v/>
      </c>
      <c r="M2647" t="str">
        <f>IFERROR(IF(AND(402&lt;=VALUE(RIGHT(男子登録情報!$F2647,4)),競技会情報!$E$3*100+競技会情報!$G$3&gt;=VALUE(RIGHT(男子登録情報!$F2647,4))),VALUE(男子登録情報!$G2647)+1,VALUE(男子登録情報!$G2647)),"")</f>
        <v/>
      </c>
      <c r="N2647" t="str">
        <f>IF($K2647="","",IF(男子登録情報!$H2647="北海道",男子登録情報!$H2647,LEFT(男子登録情報!$H2647,LEN(男子登録情報!$H2647)-1)))</f>
        <v/>
      </c>
      <c r="O2647" t="str">
        <f>IF($K2647="","",IF(LEN($N2647)=2,LEFT($N2647,1)&amp;"　"&amp;RIGHT($N2647,1)&amp;"・"&amp;男子登録情報!$I2647,$N2647&amp;"・"&amp;男子登録情報!$I2647))</f>
        <v/>
      </c>
    </row>
    <row r="2648" spans="1:15" x14ac:dyDescent="0.55000000000000004">
      <c r="A2648" t="str">
        <f>IF($K2648="","",100000000+男子登録情報!$C2648)</f>
        <v/>
      </c>
      <c r="B2648" t="str">
        <f>IF($K2648="","",男子登録情報!$D2648&amp;" ("&amp;男子登録情報!$K2648&amp;")")</f>
        <v/>
      </c>
      <c r="C2648" t="str">
        <f>IF($K2648="","",男子登録情報!$E2648)</f>
        <v/>
      </c>
      <c r="D2648" t="str">
        <f>IF($K2648="","",男子登録情報!$O2648&amp;" "&amp;男子登録情報!$N2648&amp;" ("&amp;LEFT(男子登録情報!$F2648,2)&amp;")")</f>
        <v/>
      </c>
      <c r="E2648" t="str">
        <f>IF($K2648="","",男子登録情報!$P2648)</f>
        <v/>
      </c>
      <c r="F2648" t="str">
        <f t="shared" si="41"/>
        <v/>
      </c>
      <c r="G2648" t="str">
        <f>IF($K2648="","",男子登録情報!$M2648)</f>
        <v/>
      </c>
      <c r="H2648" t="str">
        <f>IF($K2648="","",男子登録情報!$A2648)</f>
        <v/>
      </c>
      <c r="K2648" t="str">
        <f>IF(男子登録情報!$C2648="","",男子登録情報!$C2648)</f>
        <v/>
      </c>
      <c r="M2648" t="str">
        <f>IFERROR(IF(AND(402&lt;=VALUE(RIGHT(男子登録情報!$F2648,4)),競技会情報!$E$3*100+競技会情報!$G$3&gt;=VALUE(RIGHT(男子登録情報!$F2648,4))),VALUE(男子登録情報!$G2648)+1,VALUE(男子登録情報!$G2648)),"")</f>
        <v/>
      </c>
      <c r="N2648" t="str">
        <f>IF($K2648="","",IF(男子登録情報!$H2648="北海道",男子登録情報!$H2648,LEFT(男子登録情報!$H2648,LEN(男子登録情報!$H2648)-1)))</f>
        <v/>
      </c>
      <c r="O2648" t="str">
        <f>IF($K2648="","",IF(LEN($N2648)=2,LEFT($N2648,1)&amp;"　"&amp;RIGHT($N2648,1)&amp;"・"&amp;男子登録情報!$I2648,$N2648&amp;"・"&amp;男子登録情報!$I2648))</f>
        <v/>
      </c>
    </row>
    <row r="2649" spans="1:15" x14ac:dyDescent="0.55000000000000004">
      <c r="A2649" t="str">
        <f>IF($K2649="","",100000000+男子登録情報!$C2649)</f>
        <v/>
      </c>
      <c r="B2649" t="str">
        <f>IF($K2649="","",男子登録情報!$D2649&amp;" ("&amp;男子登録情報!$K2649&amp;")")</f>
        <v/>
      </c>
      <c r="C2649" t="str">
        <f>IF($K2649="","",男子登録情報!$E2649)</f>
        <v/>
      </c>
      <c r="D2649" t="str">
        <f>IF($K2649="","",男子登録情報!$O2649&amp;" "&amp;男子登録情報!$N2649&amp;" ("&amp;LEFT(男子登録情報!$F2649,2)&amp;")")</f>
        <v/>
      </c>
      <c r="E2649" t="str">
        <f>IF($K2649="","",男子登録情報!$P2649)</f>
        <v/>
      </c>
      <c r="F2649" t="str">
        <f t="shared" si="41"/>
        <v/>
      </c>
      <c r="G2649" t="str">
        <f>IF($K2649="","",男子登録情報!$M2649)</f>
        <v/>
      </c>
      <c r="H2649" t="str">
        <f>IF($K2649="","",男子登録情報!$A2649)</f>
        <v/>
      </c>
      <c r="K2649" t="str">
        <f>IF(男子登録情報!$C2649="","",男子登録情報!$C2649)</f>
        <v/>
      </c>
      <c r="M2649" t="str">
        <f>IFERROR(IF(AND(402&lt;=VALUE(RIGHT(男子登録情報!$F2649,4)),競技会情報!$E$3*100+競技会情報!$G$3&gt;=VALUE(RIGHT(男子登録情報!$F2649,4))),VALUE(男子登録情報!$G2649)+1,VALUE(男子登録情報!$G2649)),"")</f>
        <v/>
      </c>
      <c r="N2649" t="str">
        <f>IF($K2649="","",IF(男子登録情報!$H2649="北海道",男子登録情報!$H2649,LEFT(男子登録情報!$H2649,LEN(男子登録情報!$H2649)-1)))</f>
        <v/>
      </c>
      <c r="O2649" t="str">
        <f>IF($K2649="","",IF(LEN($N2649)=2,LEFT($N2649,1)&amp;"　"&amp;RIGHT($N2649,1)&amp;"・"&amp;男子登録情報!$I2649,$N2649&amp;"・"&amp;男子登録情報!$I2649))</f>
        <v/>
      </c>
    </row>
    <row r="2650" spans="1:15" x14ac:dyDescent="0.55000000000000004">
      <c r="A2650" t="str">
        <f>IF($K2650="","",100000000+男子登録情報!$C2650)</f>
        <v/>
      </c>
      <c r="B2650" t="str">
        <f>IF($K2650="","",男子登録情報!$D2650&amp;" ("&amp;男子登録情報!$K2650&amp;")")</f>
        <v/>
      </c>
      <c r="C2650" t="str">
        <f>IF($K2650="","",男子登録情報!$E2650)</f>
        <v/>
      </c>
      <c r="D2650" t="str">
        <f>IF($K2650="","",男子登録情報!$O2650&amp;" "&amp;男子登録情報!$N2650&amp;" ("&amp;LEFT(男子登録情報!$F2650,2)&amp;")")</f>
        <v/>
      </c>
      <c r="E2650" t="str">
        <f>IF($K2650="","",男子登録情報!$P2650)</f>
        <v/>
      </c>
      <c r="F2650" t="str">
        <f t="shared" si="41"/>
        <v/>
      </c>
      <c r="G2650" t="str">
        <f>IF($K2650="","",男子登録情報!$M2650)</f>
        <v/>
      </c>
      <c r="H2650" t="str">
        <f>IF($K2650="","",男子登録情報!$A2650)</f>
        <v/>
      </c>
      <c r="K2650" t="str">
        <f>IF(男子登録情報!$C2650="","",男子登録情報!$C2650)</f>
        <v/>
      </c>
      <c r="M2650" t="str">
        <f>IFERROR(IF(AND(402&lt;=VALUE(RIGHT(男子登録情報!$F2650,4)),競技会情報!$E$3*100+競技会情報!$G$3&gt;=VALUE(RIGHT(男子登録情報!$F2650,4))),VALUE(男子登録情報!$G2650)+1,VALUE(男子登録情報!$G2650)),"")</f>
        <v/>
      </c>
      <c r="N2650" t="str">
        <f>IF($K2650="","",IF(男子登録情報!$H2650="北海道",男子登録情報!$H2650,LEFT(男子登録情報!$H2650,LEN(男子登録情報!$H2650)-1)))</f>
        <v/>
      </c>
      <c r="O2650" t="str">
        <f>IF($K2650="","",IF(LEN($N2650)=2,LEFT($N2650,1)&amp;"　"&amp;RIGHT($N2650,1)&amp;"・"&amp;男子登録情報!$I2650,$N2650&amp;"・"&amp;男子登録情報!$I2650))</f>
        <v/>
      </c>
    </row>
    <row r="2651" spans="1:15" x14ac:dyDescent="0.55000000000000004">
      <c r="A2651" t="str">
        <f>IF($K2651="","",100000000+男子登録情報!$C2651)</f>
        <v/>
      </c>
      <c r="B2651" t="str">
        <f>IF($K2651="","",男子登録情報!$D2651&amp;" ("&amp;男子登録情報!$K2651&amp;")")</f>
        <v/>
      </c>
      <c r="C2651" t="str">
        <f>IF($K2651="","",男子登録情報!$E2651)</f>
        <v/>
      </c>
      <c r="D2651" t="str">
        <f>IF($K2651="","",男子登録情報!$O2651&amp;" "&amp;男子登録情報!$N2651&amp;" ("&amp;LEFT(男子登録情報!$F2651,2)&amp;")")</f>
        <v/>
      </c>
      <c r="E2651" t="str">
        <f>IF($K2651="","",男子登録情報!$P2651)</f>
        <v/>
      </c>
      <c r="F2651" t="str">
        <f t="shared" si="41"/>
        <v/>
      </c>
      <c r="G2651" t="str">
        <f>IF($K2651="","",男子登録情報!$M2651)</f>
        <v/>
      </c>
      <c r="H2651" t="str">
        <f>IF($K2651="","",男子登録情報!$A2651)</f>
        <v/>
      </c>
      <c r="K2651" t="str">
        <f>IF(男子登録情報!$C2651="","",男子登録情報!$C2651)</f>
        <v/>
      </c>
      <c r="M2651" t="str">
        <f>IFERROR(IF(AND(402&lt;=VALUE(RIGHT(男子登録情報!$F2651,4)),競技会情報!$E$3*100+競技会情報!$G$3&gt;=VALUE(RIGHT(男子登録情報!$F2651,4))),VALUE(男子登録情報!$G2651)+1,VALUE(男子登録情報!$G2651)),"")</f>
        <v/>
      </c>
      <c r="N2651" t="str">
        <f>IF($K2651="","",IF(男子登録情報!$H2651="北海道",男子登録情報!$H2651,LEFT(男子登録情報!$H2651,LEN(男子登録情報!$H2651)-1)))</f>
        <v/>
      </c>
      <c r="O2651" t="str">
        <f>IF($K2651="","",IF(LEN($N2651)=2,LEFT($N2651,1)&amp;"　"&amp;RIGHT($N2651,1)&amp;"・"&amp;男子登録情報!$I2651,$N2651&amp;"・"&amp;男子登録情報!$I2651))</f>
        <v/>
      </c>
    </row>
    <row r="2652" spans="1:15" x14ac:dyDescent="0.55000000000000004">
      <c r="A2652" t="str">
        <f>IF($K2652="","",100000000+男子登録情報!$C2652)</f>
        <v/>
      </c>
      <c r="B2652" t="str">
        <f>IF($K2652="","",男子登録情報!$D2652&amp;" ("&amp;男子登録情報!$K2652&amp;")")</f>
        <v/>
      </c>
      <c r="C2652" t="str">
        <f>IF($K2652="","",男子登録情報!$E2652)</f>
        <v/>
      </c>
      <c r="D2652" t="str">
        <f>IF($K2652="","",男子登録情報!$O2652&amp;" "&amp;男子登録情報!$N2652&amp;" ("&amp;LEFT(男子登録情報!$F2652,2)&amp;")")</f>
        <v/>
      </c>
      <c r="E2652" t="str">
        <f>IF($K2652="","",男子登録情報!$P2652)</f>
        <v/>
      </c>
      <c r="F2652" t="str">
        <f t="shared" si="41"/>
        <v/>
      </c>
      <c r="G2652" t="str">
        <f>IF($K2652="","",男子登録情報!$M2652)</f>
        <v/>
      </c>
      <c r="H2652" t="str">
        <f>IF($K2652="","",男子登録情報!$A2652)</f>
        <v/>
      </c>
      <c r="K2652" t="str">
        <f>IF(男子登録情報!$C2652="","",男子登録情報!$C2652)</f>
        <v/>
      </c>
      <c r="M2652" t="str">
        <f>IFERROR(IF(AND(402&lt;=VALUE(RIGHT(男子登録情報!$F2652,4)),競技会情報!$E$3*100+競技会情報!$G$3&gt;=VALUE(RIGHT(男子登録情報!$F2652,4))),VALUE(男子登録情報!$G2652)+1,VALUE(男子登録情報!$G2652)),"")</f>
        <v/>
      </c>
      <c r="N2652" t="str">
        <f>IF($K2652="","",IF(男子登録情報!$H2652="北海道",男子登録情報!$H2652,LEFT(男子登録情報!$H2652,LEN(男子登録情報!$H2652)-1)))</f>
        <v/>
      </c>
      <c r="O2652" t="str">
        <f>IF($K2652="","",IF(LEN($N2652)=2,LEFT($N2652,1)&amp;"　"&amp;RIGHT($N2652,1)&amp;"・"&amp;男子登録情報!$I2652,$N2652&amp;"・"&amp;男子登録情報!$I2652))</f>
        <v/>
      </c>
    </row>
    <row r="2653" spans="1:15" x14ac:dyDescent="0.55000000000000004">
      <c r="A2653" t="str">
        <f>IF($K2653="","",100000000+男子登録情報!$C2653)</f>
        <v/>
      </c>
      <c r="B2653" t="str">
        <f>IF($K2653="","",男子登録情報!$D2653&amp;" ("&amp;男子登録情報!$K2653&amp;")")</f>
        <v/>
      </c>
      <c r="C2653" t="str">
        <f>IF($K2653="","",男子登録情報!$E2653)</f>
        <v/>
      </c>
      <c r="D2653" t="str">
        <f>IF($K2653="","",男子登録情報!$O2653&amp;" "&amp;男子登録情報!$N2653&amp;" ("&amp;LEFT(男子登録情報!$F2653,2)&amp;")")</f>
        <v/>
      </c>
      <c r="E2653" t="str">
        <f>IF($K2653="","",男子登録情報!$P2653)</f>
        <v/>
      </c>
      <c r="F2653" t="str">
        <f t="shared" si="41"/>
        <v/>
      </c>
      <c r="G2653" t="str">
        <f>IF($K2653="","",男子登録情報!$M2653)</f>
        <v/>
      </c>
      <c r="H2653" t="str">
        <f>IF($K2653="","",男子登録情報!$A2653)</f>
        <v/>
      </c>
      <c r="K2653" t="str">
        <f>IF(男子登録情報!$C2653="","",男子登録情報!$C2653)</f>
        <v/>
      </c>
      <c r="M2653" t="str">
        <f>IFERROR(IF(AND(402&lt;=VALUE(RIGHT(男子登録情報!$F2653,4)),競技会情報!$E$3*100+競技会情報!$G$3&gt;=VALUE(RIGHT(男子登録情報!$F2653,4))),VALUE(男子登録情報!$G2653)+1,VALUE(男子登録情報!$G2653)),"")</f>
        <v/>
      </c>
      <c r="N2653" t="str">
        <f>IF($K2653="","",IF(男子登録情報!$H2653="北海道",男子登録情報!$H2653,LEFT(男子登録情報!$H2653,LEN(男子登録情報!$H2653)-1)))</f>
        <v/>
      </c>
      <c r="O2653" t="str">
        <f>IF($K2653="","",IF(LEN($N2653)=2,LEFT($N2653,1)&amp;"　"&amp;RIGHT($N2653,1)&amp;"・"&amp;男子登録情報!$I2653,$N2653&amp;"・"&amp;男子登録情報!$I2653))</f>
        <v/>
      </c>
    </row>
    <row r="2654" spans="1:15" x14ac:dyDescent="0.55000000000000004">
      <c r="A2654" t="str">
        <f>IF($K2654="","",100000000+男子登録情報!$C2654)</f>
        <v/>
      </c>
      <c r="B2654" t="str">
        <f>IF($K2654="","",男子登録情報!$D2654&amp;" ("&amp;男子登録情報!$K2654&amp;")")</f>
        <v/>
      </c>
      <c r="C2654" t="str">
        <f>IF($K2654="","",男子登録情報!$E2654)</f>
        <v/>
      </c>
      <c r="D2654" t="str">
        <f>IF($K2654="","",男子登録情報!$O2654&amp;" "&amp;男子登録情報!$N2654&amp;" ("&amp;LEFT(男子登録情報!$F2654,2)&amp;")")</f>
        <v/>
      </c>
      <c r="E2654" t="str">
        <f>IF($K2654="","",男子登録情報!$P2654)</f>
        <v/>
      </c>
      <c r="F2654" t="str">
        <f t="shared" si="41"/>
        <v/>
      </c>
      <c r="G2654" t="str">
        <f>IF($K2654="","",男子登録情報!$M2654)</f>
        <v/>
      </c>
      <c r="H2654" t="str">
        <f>IF($K2654="","",男子登録情報!$A2654)</f>
        <v/>
      </c>
      <c r="K2654" t="str">
        <f>IF(男子登録情報!$C2654="","",男子登録情報!$C2654)</f>
        <v/>
      </c>
      <c r="M2654" t="str">
        <f>IFERROR(IF(AND(402&lt;=VALUE(RIGHT(男子登録情報!$F2654,4)),競技会情報!$E$3*100+競技会情報!$G$3&gt;=VALUE(RIGHT(男子登録情報!$F2654,4))),VALUE(男子登録情報!$G2654)+1,VALUE(男子登録情報!$G2654)),"")</f>
        <v/>
      </c>
      <c r="N2654" t="str">
        <f>IF($K2654="","",IF(男子登録情報!$H2654="北海道",男子登録情報!$H2654,LEFT(男子登録情報!$H2654,LEN(男子登録情報!$H2654)-1)))</f>
        <v/>
      </c>
      <c r="O2654" t="str">
        <f>IF($K2654="","",IF(LEN($N2654)=2,LEFT($N2654,1)&amp;"　"&amp;RIGHT($N2654,1)&amp;"・"&amp;男子登録情報!$I2654,$N2654&amp;"・"&amp;男子登録情報!$I2654))</f>
        <v/>
      </c>
    </row>
    <row r="2655" spans="1:15" x14ac:dyDescent="0.55000000000000004">
      <c r="A2655" t="str">
        <f>IF($K2655="","",100000000+男子登録情報!$C2655)</f>
        <v/>
      </c>
      <c r="B2655" t="str">
        <f>IF($K2655="","",男子登録情報!$D2655&amp;" ("&amp;男子登録情報!$K2655&amp;")")</f>
        <v/>
      </c>
      <c r="C2655" t="str">
        <f>IF($K2655="","",男子登録情報!$E2655)</f>
        <v/>
      </c>
      <c r="D2655" t="str">
        <f>IF($K2655="","",男子登録情報!$O2655&amp;" "&amp;男子登録情報!$N2655&amp;" ("&amp;LEFT(男子登録情報!$F2655,2)&amp;")")</f>
        <v/>
      </c>
      <c r="E2655" t="str">
        <f>IF($K2655="","",男子登録情報!$P2655)</f>
        <v/>
      </c>
      <c r="F2655" t="str">
        <f t="shared" si="41"/>
        <v/>
      </c>
      <c r="G2655" t="str">
        <f>IF($K2655="","",男子登録情報!$M2655)</f>
        <v/>
      </c>
      <c r="H2655" t="str">
        <f>IF($K2655="","",男子登録情報!$A2655)</f>
        <v/>
      </c>
      <c r="K2655" t="str">
        <f>IF(男子登録情報!$C2655="","",男子登録情報!$C2655)</f>
        <v/>
      </c>
      <c r="M2655" t="str">
        <f>IFERROR(IF(AND(402&lt;=VALUE(RIGHT(男子登録情報!$F2655,4)),競技会情報!$E$3*100+競技会情報!$G$3&gt;=VALUE(RIGHT(男子登録情報!$F2655,4))),VALUE(男子登録情報!$G2655)+1,VALUE(男子登録情報!$G2655)),"")</f>
        <v/>
      </c>
      <c r="N2655" t="str">
        <f>IF($K2655="","",IF(男子登録情報!$H2655="北海道",男子登録情報!$H2655,LEFT(男子登録情報!$H2655,LEN(男子登録情報!$H2655)-1)))</f>
        <v/>
      </c>
      <c r="O2655" t="str">
        <f>IF($K2655="","",IF(LEN($N2655)=2,LEFT($N2655,1)&amp;"　"&amp;RIGHT($N2655,1)&amp;"・"&amp;男子登録情報!$I2655,$N2655&amp;"・"&amp;男子登録情報!$I2655))</f>
        <v/>
      </c>
    </row>
    <row r="2656" spans="1:15" x14ac:dyDescent="0.55000000000000004">
      <c r="A2656" t="str">
        <f>IF($K2656="","",100000000+男子登録情報!$C2656)</f>
        <v/>
      </c>
      <c r="B2656" t="str">
        <f>IF($K2656="","",男子登録情報!$D2656&amp;" ("&amp;男子登録情報!$K2656&amp;")")</f>
        <v/>
      </c>
      <c r="C2656" t="str">
        <f>IF($K2656="","",男子登録情報!$E2656)</f>
        <v/>
      </c>
      <c r="D2656" t="str">
        <f>IF($K2656="","",男子登録情報!$O2656&amp;" "&amp;男子登録情報!$N2656&amp;" ("&amp;LEFT(男子登録情報!$F2656,2)&amp;")")</f>
        <v/>
      </c>
      <c r="E2656" t="str">
        <f>IF($K2656="","",男子登録情報!$P2656)</f>
        <v/>
      </c>
      <c r="F2656" t="str">
        <f t="shared" si="41"/>
        <v/>
      </c>
      <c r="G2656" t="str">
        <f>IF($K2656="","",男子登録情報!$M2656)</f>
        <v/>
      </c>
      <c r="H2656" t="str">
        <f>IF($K2656="","",男子登録情報!$A2656)</f>
        <v/>
      </c>
      <c r="K2656" t="str">
        <f>IF(男子登録情報!$C2656="","",男子登録情報!$C2656)</f>
        <v/>
      </c>
      <c r="M2656" t="str">
        <f>IFERROR(IF(AND(402&lt;=VALUE(RIGHT(男子登録情報!$F2656,4)),競技会情報!$E$3*100+競技会情報!$G$3&gt;=VALUE(RIGHT(男子登録情報!$F2656,4))),VALUE(男子登録情報!$G2656)+1,VALUE(男子登録情報!$G2656)),"")</f>
        <v/>
      </c>
      <c r="N2656" t="str">
        <f>IF($K2656="","",IF(男子登録情報!$H2656="北海道",男子登録情報!$H2656,LEFT(男子登録情報!$H2656,LEN(男子登録情報!$H2656)-1)))</f>
        <v/>
      </c>
      <c r="O2656" t="str">
        <f>IF($K2656="","",IF(LEN($N2656)=2,LEFT($N2656,1)&amp;"　"&amp;RIGHT($N2656,1)&amp;"・"&amp;男子登録情報!$I2656,$N2656&amp;"・"&amp;男子登録情報!$I2656))</f>
        <v/>
      </c>
    </row>
    <row r="2657" spans="1:15" x14ac:dyDescent="0.55000000000000004">
      <c r="A2657" t="str">
        <f>IF($K2657="","",100000000+男子登録情報!$C2657)</f>
        <v/>
      </c>
      <c r="B2657" t="str">
        <f>IF($K2657="","",男子登録情報!$D2657&amp;" ("&amp;男子登録情報!$K2657&amp;")")</f>
        <v/>
      </c>
      <c r="C2657" t="str">
        <f>IF($K2657="","",男子登録情報!$E2657)</f>
        <v/>
      </c>
      <c r="D2657" t="str">
        <f>IF($K2657="","",男子登録情報!$O2657&amp;" "&amp;男子登録情報!$N2657&amp;" ("&amp;LEFT(男子登録情報!$F2657,2)&amp;")")</f>
        <v/>
      </c>
      <c r="E2657" t="str">
        <f>IF($K2657="","",男子登録情報!$P2657)</f>
        <v/>
      </c>
      <c r="F2657" t="str">
        <f t="shared" si="41"/>
        <v/>
      </c>
      <c r="G2657" t="str">
        <f>IF($K2657="","",男子登録情報!$M2657)</f>
        <v/>
      </c>
      <c r="H2657" t="str">
        <f>IF($K2657="","",男子登録情報!$A2657)</f>
        <v/>
      </c>
      <c r="K2657" t="str">
        <f>IF(男子登録情報!$C2657="","",男子登録情報!$C2657)</f>
        <v/>
      </c>
      <c r="M2657" t="str">
        <f>IFERROR(IF(AND(402&lt;=VALUE(RIGHT(男子登録情報!$F2657,4)),競技会情報!$E$3*100+競技会情報!$G$3&gt;=VALUE(RIGHT(男子登録情報!$F2657,4))),VALUE(男子登録情報!$G2657)+1,VALUE(男子登録情報!$G2657)),"")</f>
        <v/>
      </c>
      <c r="N2657" t="str">
        <f>IF($K2657="","",IF(男子登録情報!$H2657="北海道",男子登録情報!$H2657,LEFT(男子登録情報!$H2657,LEN(男子登録情報!$H2657)-1)))</f>
        <v/>
      </c>
      <c r="O2657" t="str">
        <f>IF($K2657="","",IF(LEN($N2657)=2,LEFT($N2657,1)&amp;"　"&amp;RIGHT($N2657,1)&amp;"・"&amp;男子登録情報!$I2657,$N2657&amp;"・"&amp;男子登録情報!$I2657))</f>
        <v/>
      </c>
    </row>
    <row r="2658" spans="1:15" x14ac:dyDescent="0.55000000000000004">
      <c r="A2658" t="str">
        <f>IF($K2658="","",100000000+男子登録情報!$C2658)</f>
        <v/>
      </c>
      <c r="B2658" t="str">
        <f>IF($K2658="","",男子登録情報!$D2658&amp;" ("&amp;男子登録情報!$K2658&amp;")")</f>
        <v/>
      </c>
      <c r="C2658" t="str">
        <f>IF($K2658="","",男子登録情報!$E2658)</f>
        <v/>
      </c>
      <c r="D2658" t="str">
        <f>IF($K2658="","",男子登録情報!$O2658&amp;" "&amp;男子登録情報!$N2658&amp;" ("&amp;LEFT(男子登録情報!$F2658,2)&amp;")")</f>
        <v/>
      </c>
      <c r="E2658" t="str">
        <f>IF($K2658="","",男子登録情報!$P2658)</f>
        <v/>
      </c>
      <c r="F2658" t="str">
        <f t="shared" si="41"/>
        <v/>
      </c>
      <c r="G2658" t="str">
        <f>IF($K2658="","",男子登録情報!$M2658)</f>
        <v/>
      </c>
      <c r="H2658" t="str">
        <f>IF($K2658="","",男子登録情報!$A2658)</f>
        <v/>
      </c>
      <c r="K2658" t="str">
        <f>IF(男子登録情報!$C2658="","",男子登録情報!$C2658)</f>
        <v/>
      </c>
      <c r="M2658" t="str">
        <f>IFERROR(IF(AND(402&lt;=VALUE(RIGHT(男子登録情報!$F2658,4)),競技会情報!$E$3*100+競技会情報!$G$3&gt;=VALUE(RIGHT(男子登録情報!$F2658,4))),VALUE(男子登録情報!$G2658)+1,VALUE(男子登録情報!$G2658)),"")</f>
        <v/>
      </c>
      <c r="N2658" t="str">
        <f>IF($K2658="","",IF(男子登録情報!$H2658="北海道",男子登録情報!$H2658,LEFT(男子登録情報!$H2658,LEN(男子登録情報!$H2658)-1)))</f>
        <v/>
      </c>
      <c r="O2658" t="str">
        <f>IF($K2658="","",IF(LEN($N2658)=2,LEFT($N2658,1)&amp;"　"&amp;RIGHT($N2658,1)&amp;"・"&amp;男子登録情報!$I2658,$N2658&amp;"・"&amp;男子登録情報!$I2658))</f>
        <v/>
      </c>
    </row>
    <row r="2659" spans="1:15" x14ac:dyDescent="0.55000000000000004">
      <c r="A2659" t="str">
        <f>IF($K2659="","",100000000+男子登録情報!$C2659)</f>
        <v/>
      </c>
      <c r="B2659" t="str">
        <f>IF($K2659="","",男子登録情報!$D2659&amp;" ("&amp;男子登録情報!$K2659&amp;")")</f>
        <v/>
      </c>
      <c r="C2659" t="str">
        <f>IF($K2659="","",男子登録情報!$E2659)</f>
        <v/>
      </c>
      <c r="D2659" t="str">
        <f>IF($K2659="","",男子登録情報!$O2659&amp;" "&amp;男子登録情報!$N2659&amp;" ("&amp;LEFT(男子登録情報!$F2659,2)&amp;")")</f>
        <v/>
      </c>
      <c r="E2659" t="str">
        <f>IF($K2659="","",男子登録情報!$P2659)</f>
        <v/>
      </c>
      <c r="F2659" t="str">
        <f t="shared" si="41"/>
        <v/>
      </c>
      <c r="G2659" t="str">
        <f>IF($K2659="","",男子登録情報!$M2659)</f>
        <v/>
      </c>
      <c r="H2659" t="str">
        <f>IF($K2659="","",男子登録情報!$A2659)</f>
        <v/>
      </c>
      <c r="K2659" t="str">
        <f>IF(男子登録情報!$C2659="","",男子登録情報!$C2659)</f>
        <v/>
      </c>
      <c r="M2659" t="str">
        <f>IFERROR(IF(AND(402&lt;=VALUE(RIGHT(男子登録情報!$F2659,4)),競技会情報!$E$3*100+競技会情報!$G$3&gt;=VALUE(RIGHT(男子登録情報!$F2659,4))),VALUE(男子登録情報!$G2659)+1,VALUE(男子登録情報!$G2659)),"")</f>
        <v/>
      </c>
      <c r="N2659" t="str">
        <f>IF($K2659="","",IF(男子登録情報!$H2659="北海道",男子登録情報!$H2659,LEFT(男子登録情報!$H2659,LEN(男子登録情報!$H2659)-1)))</f>
        <v/>
      </c>
      <c r="O2659" t="str">
        <f>IF($K2659="","",IF(LEN($N2659)=2,LEFT($N2659,1)&amp;"　"&amp;RIGHT($N2659,1)&amp;"・"&amp;男子登録情報!$I2659,$N2659&amp;"・"&amp;男子登録情報!$I2659))</f>
        <v/>
      </c>
    </row>
    <row r="2660" spans="1:15" x14ac:dyDescent="0.55000000000000004">
      <c r="A2660" t="str">
        <f>IF($K2660="","",100000000+男子登録情報!$C2660)</f>
        <v/>
      </c>
      <c r="B2660" t="str">
        <f>IF($K2660="","",男子登録情報!$D2660&amp;" ("&amp;男子登録情報!$K2660&amp;")")</f>
        <v/>
      </c>
      <c r="C2660" t="str">
        <f>IF($K2660="","",男子登録情報!$E2660)</f>
        <v/>
      </c>
      <c r="D2660" t="str">
        <f>IF($K2660="","",男子登録情報!$O2660&amp;" "&amp;男子登録情報!$N2660&amp;" ("&amp;LEFT(男子登録情報!$F2660,2)&amp;")")</f>
        <v/>
      </c>
      <c r="E2660" t="str">
        <f>IF($K2660="","",男子登録情報!$P2660)</f>
        <v/>
      </c>
      <c r="F2660" t="str">
        <f t="shared" si="41"/>
        <v/>
      </c>
      <c r="G2660" t="str">
        <f>IF($K2660="","",男子登録情報!$M2660)</f>
        <v/>
      </c>
      <c r="H2660" t="str">
        <f>IF($K2660="","",男子登録情報!$A2660)</f>
        <v/>
      </c>
      <c r="K2660" t="str">
        <f>IF(男子登録情報!$C2660="","",男子登録情報!$C2660)</f>
        <v/>
      </c>
      <c r="M2660" t="str">
        <f>IFERROR(IF(AND(402&lt;=VALUE(RIGHT(男子登録情報!$F2660,4)),競技会情報!$E$3*100+競技会情報!$G$3&gt;=VALUE(RIGHT(男子登録情報!$F2660,4))),VALUE(男子登録情報!$G2660)+1,VALUE(男子登録情報!$G2660)),"")</f>
        <v/>
      </c>
      <c r="N2660" t="str">
        <f>IF($K2660="","",IF(男子登録情報!$H2660="北海道",男子登録情報!$H2660,LEFT(男子登録情報!$H2660,LEN(男子登録情報!$H2660)-1)))</f>
        <v/>
      </c>
      <c r="O2660" t="str">
        <f>IF($K2660="","",IF(LEN($N2660)=2,LEFT($N2660,1)&amp;"　"&amp;RIGHT($N2660,1)&amp;"・"&amp;男子登録情報!$I2660,$N2660&amp;"・"&amp;男子登録情報!$I2660))</f>
        <v/>
      </c>
    </row>
    <row r="2661" spans="1:15" x14ac:dyDescent="0.55000000000000004">
      <c r="A2661" t="str">
        <f>IF($K2661="","",100000000+男子登録情報!$C2661)</f>
        <v/>
      </c>
      <c r="B2661" t="str">
        <f>IF($K2661="","",男子登録情報!$D2661&amp;" ("&amp;男子登録情報!$K2661&amp;")")</f>
        <v/>
      </c>
      <c r="C2661" t="str">
        <f>IF($K2661="","",男子登録情報!$E2661)</f>
        <v/>
      </c>
      <c r="D2661" t="str">
        <f>IF($K2661="","",男子登録情報!$O2661&amp;" "&amp;男子登録情報!$N2661&amp;" ("&amp;LEFT(男子登録情報!$F2661,2)&amp;")")</f>
        <v/>
      </c>
      <c r="E2661" t="str">
        <f>IF($K2661="","",男子登録情報!$P2661)</f>
        <v/>
      </c>
      <c r="F2661" t="str">
        <f t="shared" si="41"/>
        <v/>
      </c>
      <c r="G2661" t="str">
        <f>IF($K2661="","",男子登録情報!$M2661)</f>
        <v/>
      </c>
      <c r="H2661" t="str">
        <f>IF($K2661="","",男子登録情報!$A2661)</f>
        <v/>
      </c>
      <c r="K2661" t="str">
        <f>IF(男子登録情報!$C2661="","",男子登録情報!$C2661)</f>
        <v/>
      </c>
      <c r="M2661" t="str">
        <f>IFERROR(IF(AND(402&lt;=VALUE(RIGHT(男子登録情報!$F2661,4)),競技会情報!$E$3*100+競技会情報!$G$3&gt;=VALUE(RIGHT(男子登録情報!$F2661,4))),VALUE(男子登録情報!$G2661)+1,VALUE(男子登録情報!$G2661)),"")</f>
        <v/>
      </c>
      <c r="N2661" t="str">
        <f>IF($K2661="","",IF(男子登録情報!$H2661="北海道",男子登録情報!$H2661,LEFT(男子登録情報!$H2661,LEN(男子登録情報!$H2661)-1)))</f>
        <v/>
      </c>
      <c r="O2661" t="str">
        <f>IF($K2661="","",IF(LEN($N2661)=2,LEFT($N2661,1)&amp;"　"&amp;RIGHT($N2661,1)&amp;"・"&amp;男子登録情報!$I2661,$N2661&amp;"・"&amp;男子登録情報!$I2661))</f>
        <v/>
      </c>
    </row>
    <row r="2662" spans="1:15" x14ac:dyDescent="0.55000000000000004">
      <c r="A2662" t="str">
        <f>IF($K2662="","",100000000+男子登録情報!$C2662)</f>
        <v/>
      </c>
      <c r="B2662" t="str">
        <f>IF($K2662="","",男子登録情報!$D2662&amp;" ("&amp;男子登録情報!$K2662&amp;")")</f>
        <v/>
      </c>
      <c r="C2662" t="str">
        <f>IF($K2662="","",男子登録情報!$E2662)</f>
        <v/>
      </c>
      <c r="D2662" t="str">
        <f>IF($K2662="","",男子登録情報!$O2662&amp;" "&amp;男子登録情報!$N2662&amp;" ("&amp;LEFT(男子登録情報!$F2662,2)&amp;")")</f>
        <v/>
      </c>
      <c r="E2662" t="str">
        <f>IF($K2662="","",男子登録情報!$P2662)</f>
        <v/>
      </c>
      <c r="F2662" t="str">
        <f t="shared" si="41"/>
        <v/>
      </c>
      <c r="G2662" t="str">
        <f>IF($K2662="","",男子登録情報!$M2662)</f>
        <v/>
      </c>
      <c r="H2662" t="str">
        <f>IF($K2662="","",男子登録情報!$A2662)</f>
        <v/>
      </c>
      <c r="K2662" t="str">
        <f>IF(男子登録情報!$C2662="","",男子登録情報!$C2662)</f>
        <v/>
      </c>
      <c r="M2662" t="str">
        <f>IFERROR(IF(AND(402&lt;=VALUE(RIGHT(男子登録情報!$F2662,4)),競技会情報!$E$3*100+競技会情報!$G$3&gt;=VALUE(RIGHT(男子登録情報!$F2662,4))),VALUE(男子登録情報!$G2662)+1,VALUE(男子登録情報!$G2662)),"")</f>
        <v/>
      </c>
      <c r="N2662" t="str">
        <f>IF($K2662="","",IF(男子登録情報!$H2662="北海道",男子登録情報!$H2662,LEFT(男子登録情報!$H2662,LEN(男子登録情報!$H2662)-1)))</f>
        <v/>
      </c>
      <c r="O2662" t="str">
        <f>IF($K2662="","",IF(LEN($N2662)=2,LEFT($N2662,1)&amp;"　"&amp;RIGHT($N2662,1)&amp;"・"&amp;男子登録情報!$I2662,$N2662&amp;"・"&amp;男子登録情報!$I2662))</f>
        <v/>
      </c>
    </row>
    <row r="2663" spans="1:15" x14ac:dyDescent="0.55000000000000004">
      <c r="A2663" t="str">
        <f>IF($K2663="","",100000000+男子登録情報!$C2663)</f>
        <v/>
      </c>
      <c r="B2663" t="str">
        <f>IF($K2663="","",男子登録情報!$D2663&amp;" ("&amp;男子登録情報!$K2663&amp;")")</f>
        <v/>
      </c>
      <c r="C2663" t="str">
        <f>IF($K2663="","",男子登録情報!$E2663)</f>
        <v/>
      </c>
      <c r="D2663" t="str">
        <f>IF($K2663="","",男子登録情報!$O2663&amp;" "&amp;男子登録情報!$N2663&amp;" ("&amp;LEFT(男子登録情報!$F2663,2)&amp;")")</f>
        <v/>
      </c>
      <c r="E2663" t="str">
        <f>IF($K2663="","",男子登録情報!$P2663)</f>
        <v/>
      </c>
      <c r="F2663" t="str">
        <f t="shared" si="41"/>
        <v/>
      </c>
      <c r="G2663" t="str">
        <f>IF($K2663="","",男子登録情報!$M2663)</f>
        <v/>
      </c>
      <c r="H2663" t="str">
        <f>IF($K2663="","",男子登録情報!$A2663)</f>
        <v/>
      </c>
      <c r="K2663" t="str">
        <f>IF(男子登録情報!$C2663="","",男子登録情報!$C2663)</f>
        <v/>
      </c>
      <c r="M2663" t="str">
        <f>IFERROR(IF(AND(402&lt;=VALUE(RIGHT(男子登録情報!$F2663,4)),競技会情報!$E$3*100+競技会情報!$G$3&gt;=VALUE(RIGHT(男子登録情報!$F2663,4))),VALUE(男子登録情報!$G2663)+1,VALUE(男子登録情報!$G2663)),"")</f>
        <v/>
      </c>
      <c r="N2663" t="str">
        <f>IF($K2663="","",IF(男子登録情報!$H2663="北海道",男子登録情報!$H2663,LEFT(男子登録情報!$H2663,LEN(男子登録情報!$H2663)-1)))</f>
        <v/>
      </c>
      <c r="O2663" t="str">
        <f>IF($K2663="","",IF(LEN($N2663)=2,LEFT($N2663,1)&amp;"　"&amp;RIGHT($N2663,1)&amp;"・"&amp;男子登録情報!$I2663,$N2663&amp;"・"&amp;男子登録情報!$I2663))</f>
        <v/>
      </c>
    </row>
    <row r="2664" spans="1:15" x14ac:dyDescent="0.55000000000000004">
      <c r="A2664" t="str">
        <f>IF($K2664="","",100000000+男子登録情報!$C2664)</f>
        <v/>
      </c>
      <c r="B2664" t="str">
        <f>IF($K2664="","",男子登録情報!$D2664&amp;" ("&amp;男子登録情報!$K2664&amp;")")</f>
        <v/>
      </c>
      <c r="C2664" t="str">
        <f>IF($K2664="","",男子登録情報!$E2664)</f>
        <v/>
      </c>
      <c r="D2664" t="str">
        <f>IF($K2664="","",男子登録情報!$O2664&amp;" "&amp;男子登録情報!$N2664&amp;" ("&amp;LEFT(男子登録情報!$F2664,2)&amp;")")</f>
        <v/>
      </c>
      <c r="E2664" t="str">
        <f>IF($K2664="","",男子登録情報!$P2664)</f>
        <v/>
      </c>
      <c r="F2664" t="str">
        <f t="shared" si="41"/>
        <v/>
      </c>
      <c r="G2664" t="str">
        <f>IF($K2664="","",男子登録情報!$M2664)</f>
        <v/>
      </c>
      <c r="H2664" t="str">
        <f>IF($K2664="","",男子登録情報!$A2664)</f>
        <v/>
      </c>
      <c r="K2664" t="str">
        <f>IF(男子登録情報!$C2664="","",男子登録情報!$C2664)</f>
        <v/>
      </c>
      <c r="M2664" t="str">
        <f>IFERROR(IF(AND(402&lt;=VALUE(RIGHT(男子登録情報!$F2664,4)),競技会情報!$E$3*100+競技会情報!$G$3&gt;=VALUE(RIGHT(男子登録情報!$F2664,4))),VALUE(男子登録情報!$G2664)+1,VALUE(男子登録情報!$G2664)),"")</f>
        <v/>
      </c>
      <c r="N2664" t="str">
        <f>IF($K2664="","",IF(男子登録情報!$H2664="北海道",男子登録情報!$H2664,LEFT(男子登録情報!$H2664,LEN(男子登録情報!$H2664)-1)))</f>
        <v/>
      </c>
      <c r="O2664" t="str">
        <f>IF($K2664="","",IF(LEN($N2664)=2,LEFT($N2664,1)&amp;"　"&amp;RIGHT($N2664,1)&amp;"・"&amp;男子登録情報!$I2664,$N2664&amp;"・"&amp;男子登録情報!$I2664))</f>
        <v/>
      </c>
    </row>
    <row r="2665" spans="1:15" x14ac:dyDescent="0.55000000000000004">
      <c r="A2665" t="str">
        <f>IF($K2665="","",100000000+男子登録情報!$C2665)</f>
        <v/>
      </c>
      <c r="B2665" t="str">
        <f>IF($K2665="","",男子登録情報!$D2665&amp;" ("&amp;男子登録情報!$K2665&amp;")")</f>
        <v/>
      </c>
      <c r="C2665" t="str">
        <f>IF($K2665="","",男子登録情報!$E2665)</f>
        <v/>
      </c>
      <c r="D2665" t="str">
        <f>IF($K2665="","",男子登録情報!$O2665&amp;" "&amp;男子登録情報!$N2665&amp;" ("&amp;LEFT(男子登録情報!$F2665,2)&amp;")")</f>
        <v/>
      </c>
      <c r="E2665" t="str">
        <f>IF($K2665="","",男子登録情報!$P2665)</f>
        <v/>
      </c>
      <c r="F2665" t="str">
        <f t="shared" si="41"/>
        <v/>
      </c>
      <c r="G2665" t="str">
        <f>IF($K2665="","",男子登録情報!$M2665)</f>
        <v/>
      </c>
      <c r="H2665" t="str">
        <f>IF($K2665="","",男子登録情報!$A2665)</f>
        <v/>
      </c>
      <c r="K2665" t="str">
        <f>IF(男子登録情報!$C2665="","",男子登録情報!$C2665)</f>
        <v/>
      </c>
      <c r="M2665" t="str">
        <f>IFERROR(IF(AND(402&lt;=VALUE(RIGHT(男子登録情報!$F2665,4)),競技会情報!$E$3*100+競技会情報!$G$3&gt;=VALUE(RIGHT(男子登録情報!$F2665,4))),VALUE(男子登録情報!$G2665)+1,VALUE(男子登録情報!$G2665)),"")</f>
        <v/>
      </c>
      <c r="N2665" t="str">
        <f>IF($K2665="","",IF(男子登録情報!$H2665="北海道",男子登録情報!$H2665,LEFT(男子登録情報!$H2665,LEN(男子登録情報!$H2665)-1)))</f>
        <v/>
      </c>
      <c r="O2665" t="str">
        <f>IF($K2665="","",IF(LEN($N2665)=2,LEFT($N2665,1)&amp;"　"&amp;RIGHT($N2665,1)&amp;"・"&amp;男子登録情報!$I2665,$N2665&amp;"・"&amp;男子登録情報!$I2665))</f>
        <v/>
      </c>
    </row>
    <row r="2666" spans="1:15" x14ac:dyDescent="0.55000000000000004">
      <c r="A2666" t="str">
        <f>IF($K2666="","",100000000+男子登録情報!$C2666)</f>
        <v/>
      </c>
      <c r="B2666" t="str">
        <f>IF($K2666="","",男子登録情報!$D2666&amp;" ("&amp;男子登録情報!$K2666&amp;")")</f>
        <v/>
      </c>
      <c r="C2666" t="str">
        <f>IF($K2666="","",男子登録情報!$E2666)</f>
        <v/>
      </c>
      <c r="D2666" t="str">
        <f>IF($K2666="","",男子登録情報!$O2666&amp;" "&amp;男子登録情報!$N2666&amp;" ("&amp;LEFT(男子登録情報!$F2666,2)&amp;")")</f>
        <v/>
      </c>
      <c r="E2666" t="str">
        <f>IF($K2666="","",男子登録情報!$P2666)</f>
        <v/>
      </c>
      <c r="F2666" t="str">
        <f t="shared" si="41"/>
        <v/>
      </c>
      <c r="G2666" t="str">
        <f>IF($K2666="","",男子登録情報!$M2666)</f>
        <v/>
      </c>
      <c r="H2666" t="str">
        <f>IF($K2666="","",男子登録情報!$A2666)</f>
        <v/>
      </c>
      <c r="K2666" t="str">
        <f>IF(男子登録情報!$C2666="","",男子登録情報!$C2666)</f>
        <v/>
      </c>
      <c r="M2666" t="str">
        <f>IFERROR(IF(AND(402&lt;=VALUE(RIGHT(男子登録情報!$F2666,4)),競技会情報!$E$3*100+競技会情報!$G$3&gt;=VALUE(RIGHT(男子登録情報!$F2666,4))),VALUE(男子登録情報!$G2666)+1,VALUE(男子登録情報!$G2666)),"")</f>
        <v/>
      </c>
      <c r="N2666" t="str">
        <f>IF($K2666="","",IF(男子登録情報!$H2666="北海道",男子登録情報!$H2666,LEFT(男子登録情報!$H2666,LEN(男子登録情報!$H2666)-1)))</f>
        <v/>
      </c>
      <c r="O2666" t="str">
        <f>IF($K2666="","",IF(LEN($N2666)=2,LEFT($N2666,1)&amp;"　"&amp;RIGHT($N2666,1)&amp;"・"&amp;男子登録情報!$I2666,$N2666&amp;"・"&amp;男子登録情報!$I2666))</f>
        <v/>
      </c>
    </row>
    <row r="2667" spans="1:15" x14ac:dyDescent="0.55000000000000004">
      <c r="A2667" t="str">
        <f>IF($K2667="","",100000000+男子登録情報!$C2667)</f>
        <v/>
      </c>
      <c r="B2667" t="str">
        <f>IF($K2667="","",男子登録情報!$D2667&amp;" ("&amp;男子登録情報!$K2667&amp;")")</f>
        <v/>
      </c>
      <c r="C2667" t="str">
        <f>IF($K2667="","",男子登録情報!$E2667)</f>
        <v/>
      </c>
      <c r="D2667" t="str">
        <f>IF($K2667="","",男子登録情報!$O2667&amp;" "&amp;男子登録情報!$N2667&amp;" ("&amp;LEFT(男子登録情報!$F2667,2)&amp;")")</f>
        <v/>
      </c>
      <c r="E2667" t="str">
        <f>IF($K2667="","",男子登録情報!$P2667)</f>
        <v/>
      </c>
      <c r="F2667" t="str">
        <f t="shared" si="41"/>
        <v/>
      </c>
      <c r="G2667" t="str">
        <f>IF($K2667="","",男子登録情報!$M2667)</f>
        <v/>
      </c>
      <c r="H2667" t="str">
        <f>IF($K2667="","",男子登録情報!$A2667)</f>
        <v/>
      </c>
      <c r="K2667" t="str">
        <f>IF(男子登録情報!$C2667="","",男子登録情報!$C2667)</f>
        <v/>
      </c>
      <c r="M2667" t="str">
        <f>IFERROR(IF(AND(402&lt;=VALUE(RIGHT(男子登録情報!$F2667,4)),競技会情報!$E$3*100+競技会情報!$G$3&gt;=VALUE(RIGHT(男子登録情報!$F2667,4))),VALUE(男子登録情報!$G2667)+1,VALUE(男子登録情報!$G2667)),"")</f>
        <v/>
      </c>
      <c r="N2667" t="str">
        <f>IF($K2667="","",IF(男子登録情報!$H2667="北海道",男子登録情報!$H2667,LEFT(男子登録情報!$H2667,LEN(男子登録情報!$H2667)-1)))</f>
        <v/>
      </c>
      <c r="O2667" t="str">
        <f>IF($K2667="","",IF(LEN($N2667)=2,LEFT($N2667,1)&amp;"　"&amp;RIGHT($N2667,1)&amp;"・"&amp;男子登録情報!$I2667,$N2667&amp;"・"&amp;男子登録情報!$I2667))</f>
        <v/>
      </c>
    </row>
    <row r="2668" spans="1:15" x14ac:dyDescent="0.55000000000000004">
      <c r="A2668" t="str">
        <f>IF($K2668="","",100000000+男子登録情報!$C2668)</f>
        <v/>
      </c>
      <c r="B2668" t="str">
        <f>IF($K2668="","",男子登録情報!$D2668&amp;" ("&amp;男子登録情報!$K2668&amp;")")</f>
        <v/>
      </c>
      <c r="C2668" t="str">
        <f>IF($K2668="","",男子登録情報!$E2668)</f>
        <v/>
      </c>
      <c r="D2668" t="str">
        <f>IF($K2668="","",男子登録情報!$O2668&amp;" "&amp;男子登録情報!$N2668&amp;" ("&amp;LEFT(男子登録情報!$F2668,2)&amp;")")</f>
        <v/>
      </c>
      <c r="E2668" t="str">
        <f>IF($K2668="","",男子登録情報!$P2668)</f>
        <v/>
      </c>
      <c r="F2668" t="str">
        <f t="shared" si="41"/>
        <v/>
      </c>
      <c r="G2668" t="str">
        <f>IF($K2668="","",男子登録情報!$M2668)</f>
        <v/>
      </c>
      <c r="H2668" t="str">
        <f>IF($K2668="","",男子登録情報!$A2668)</f>
        <v/>
      </c>
      <c r="K2668" t="str">
        <f>IF(男子登録情報!$C2668="","",男子登録情報!$C2668)</f>
        <v/>
      </c>
      <c r="M2668" t="str">
        <f>IFERROR(IF(AND(402&lt;=VALUE(RIGHT(男子登録情報!$F2668,4)),競技会情報!$E$3*100+競技会情報!$G$3&gt;=VALUE(RIGHT(男子登録情報!$F2668,4))),VALUE(男子登録情報!$G2668)+1,VALUE(男子登録情報!$G2668)),"")</f>
        <v/>
      </c>
      <c r="N2668" t="str">
        <f>IF($K2668="","",IF(男子登録情報!$H2668="北海道",男子登録情報!$H2668,LEFT(男子登録情報!$H2668,LEN(男子登録情報!$H2668)-1)))</f>
        <v/>
      </c>
      <c r="O2668" t="str">
        <f>IF($K2668="","",IF(LEN($N2668)=2,LEFT($N2668,1)&amp;"　"&amp;RIGHT($N2668,1)&amp;"・"&amp;男子登録情報!$I2668,$N2668&amp;"・"&amp;男子登録情報!$I2668))</f>
        <v/>
      </c>
    </row>
    <row r="2669" spans="1:15" x14ac:dyDescent="0.55000000000000004">
      <c r="A2669" t="str">
        <f>IF($K2669="","",100000000+男子登録情報!$C2669)</f>
        <v/>
      </c>
      <c r="B2669" t="str">
        <f>IF($K2669="","",男子登録情報!$D2669&amp;" ("&amp;男子登録情報!$K2669&amp;")")</f>
        <v/>
      </c>
      <c r="C2669" t="str">
        <f>IF($K2669="","",男子登録情報!$E2669)</f>
        <v/>
      </c>
      <c r="D2669" t="str">
        <f>IF($K2669="","",男子登録情報!$O2669&amp;" "&amp;男子登録情報!$N2669&amp;" ("&amp;LEFT(男子登録情報!$F2669,2)&amp;")")</f>
        <v/>
      </c>
      <c r="E2669" t="str">
        <f>IF($K2669="","",男子登録情報!$P2669)</f>
        <v/>
      </c>
      <c r="F2669" t="str">
        <f t="shared" si="41"/>
        <v/>
      </c>
      <c r="G2669" t="str">
        <f>IF($K2669="","",男子登録情報!$M2669)</f>
        <v/>
      </c>
      <c r="H2669" t="str">
        <f>IF($K2669="","",男子登録情報!$A2669)</f>
        <v/>
      </c>
      <c r="K2669" t="str">
        <f>IF(男子登録情報!$C2669="","",男子登録情報!$C2669)</f>
        <v/>
      </c>
      <c r="M2669" t="str">
        <f>IFERROR(IF(AND(402&lt;=VALUE(RIGHT(男子登録情報!$F2669,4)),競技会情報!$E$3*100+競技会情報!$G$3&gt;=VALUE(RIGHT(男子登録情報!$F2669,4))),VALUE(男子登録情報!$G2669)+1,VALUE(男子登録情報!$G2669)),"")</f>
        <v/>
      </c>
      <c r="N2669" t="str">
        <f>IF($K2669="","",IF(男子登録情報!$H2669="北海道",男子登録情報!$H2669,LEFT(男子登録情報!$H2669,LEN(男子登録情報!$H2669)-1)))</f>
        <v/>
      </c>
      <c r="O2669" t="str">
        <f>IF($K2669="","",IF(LEN($N2669)=2,LEFT($N2669,1)&amp;"　"&amp;RIGHT($N2669,1)&amp;"・"&amp;男子登録情報!$I2669,$N2669&amp;"・"&amp;男子登録情報!$I2669))</f>
        <v/>
      </c>
    </row>
    <row r="2670" spans="1:15" x14ac:dyDescent="0.55000000000000004">
      <c r="A2670" t="str">
        <f>IF($K2670="","",100000000+男子登録情報!$C2670)</f>
        <v/>
      </c>
      <c r="B2670" t="str">
        <f>IF($K2670="","",男子登録情報!$D2670&amp;" ("&amp;男子登録情報!$K2670&amp;")")</f>
        <v/>
      </c>
      <c r="C2670" t="str">
        <f>IF($K2670="","",男子登録情報!$E2670)</f>
        <v/>
      </c>
      <c r="D2670" t="str">
        <f>IF($K2670="","",男子登録情報!$O2670&amp;" "&amp;男子登録情報!$N2670&amp;" ("&amp;LEFT(男子登録情報!$F2670,2)&amp;")")</f>
        <v/>
      </c>
      <c r="E2670" t="str">
        <f>IF($K2670="","",男子登録情報!$P2670)</f>
        <v/>
      </c>
      <c r="F2670" t="str">
        <f t="shared" si="41"/>
        <v/>
      </c>
      <c r="G2670" t="str">
        <f>IF($K2670="","",男子登録情報!$M2670)</f>
        <v/>
      </c>
      <c r="H2670" t="str">
        <f>IF($K2670="","",男子登録情報!$A2670)</f>
        <v/>
      </c>
      <c r="K2670" t="str">
        <f>IF(男子登録情報!$C2670="","",男子登録情報!$C2670)</f>
        <v/>
      </c>
      <c r="M2670" t="str">
        <f>IFERROR(IF(AND(402&lt;=VALUE(RIGHT(男子登録情報!$F2670,4)),競技会情報!$E$3*100+競技会情報!$G$3&gt;=VALUE(RIGHT(男子登録情報!$F2670,4))),VALUE(男子登録情報!$G2670)+1,VALUE(男子登録情報!$G2670)),"")</f>
        <v/>
      </c>
      <c r="N2670" t="str">
        <f>IF($K2670="","",IF(男子登録情報!$H2670="北海道",男子登録情報!$H2670,LEFT(男子登録情報!$H2670,LEN(男子登録情報!$H2670)-1)))</f>
        <v/>
      </c>
      <c r="O2670" t="str">
        <f>IF($K2670="","",IF(LEN($N2670)=2,LEFT($N2670,1)&amp;"　"&amp;RIGHT($N2670,1)&amp;"・"&amp;男子登録情報!$I2670,$N2670&amp;"・"&amp;男子登録情報!$I2670))</f>
        <v/>
      </c>
    </row>
    <row r="2671" spans="1:15" x14ac:dyDescent="0.55000000000000004">
      <c r="A2671" t="str">
        <f>IF($K2671="","",100000000+男子登録情報!$C2671)</f>
        <v/>
      </c>
      <c r="B2671" t="str">
        <f>IF($K2671="","",男子登録情報!$D2671&amp;" ("&amp;男子登録情報!$K2671&amp;")")</f>
        <v/>
      </c>
      <c r="C2671" t="str">
        <f>IF($K2671="","",男子登録情報!$E2671)</f>
        <v/>
      </c>
      <c r="D2671" t="str">
        <f>IF($K2671="","",男子登録情報!$O2671&amp;" "&amp;男子登録情報!$N2671&amp;" ("&amp;LEFT(男子登録情報!$F2671,2)&amp;")")</f>
        <v/>
      </c>
      <c r="E2671" t="str">
        <f>IF($K2671="","",男子登録情報!$P2671)</f>
        <v/>
      </c>
      <c r="F2671" t="str">
        <f t="shared" si="41"/>
        <v/>
      </c>
      <c r="G2671" t="str">
        <f>IF($K2671="","",男子登録情報!$M2671)</f>
        <v/>
      </c>
      <c r="H2671" t="str">
        <f>IF($K2671="","",男子登録情報!$A2671)</f>
        <v/>
      </c>
      <c r="K2671" t="str">
        <f>IF(男子登録情報!$C2671="","",男子登録情報!$C2671)</f>
        <v/>
      </c>
      <c r="M2671" t="str">
        <f>IFERROR(IF(AND(402&lt;=VALUE(RIGHT(男子登録情報!$F2671,4)),競技会情報!$E$3*100+競技会情報!$G$3&gt;=VALUE(RIGHT(男子登録情報!$F2671,4))),VALUE(男子登録情報!$G2671)+1,VALUE(男子登録情報!$G2671)),"")</f>
        <v/>
      </c>
      <c r="N2671" t="str">
        <f>IF($K2671="","",IF(男子登録情報!$H2671="北海道",男子登録情報!$H2671,LEFT(男子登録情報!$H2671,LEN(男子登録情報!$H2671)-1)))</f>
        <v/>
      </c>
      <c r="O2671" t="str">
        <f>IF($K2671="","",IF(LEN($N2671)=2,LEFT($N2671,1)&amp;"　"&amp;RIGHT($N2671,1)&amp;"・"&amp;男子登録情報!$I2671,$N2671&amp;"・"&amp;男子登録情報!$I2671))</f>
        <v/>
      </c>
    </row>
    <row r="2672" spans="1:15" x14ac:dyDescent="0.55000000000000004">
      <c r="A2672" t="str">
        <f>IF($K2672="","",100000000+男子登録情報!$C2672)</f>
        <v/>
      </c>
      <c r="B2672" t="str">
        <f>IF($K2672="","",男子登録情報!$D2672&amp;" ("&amp;男子登録情報!$K2672&amp;")")</f>
        <v/>
      </c>
      <c r="C2672" t="str">
        <f>IF($K2672="","",男子登録情報!$E2672)</f>
        <v/>
      </c>
      <c r="D2672" t="str">
        <f>IF($K2672="","",男子登録情報!$O2672&amp;" "&amp;男子登録情報!$N2672&amp;" ("&amp;LEFT(男子登録情報!$F2672,2)&amp;")")</f>
        <v/>
      </c>
      <c r="E2672" t="str">
        <f>IF($K2672="","",男子登録情報!$P2672)</f>
        <v/>
      </c>
      <c r="F2672" t="str">
        <f t="shared" si="41"/>
        <v/>
      </c>
      <c r="G2672" t="str">
        <f>IF($K2672="","",男子登録情報!$M2672)</f>
        <v/>
      </c>
      <c r="H2672" t="str">
        <f>IF($K2672="","",男子登録情報!$A2672)</f>
        <v/>
      </c>
      <c r="K2672" t="str">
        <f>IF(男子登録情報!$C2672="","",男子登録情報!$C2672)</f>
        <v/>
      </c>
      <c r="M2672" t="str">
        <f>IFERROR(IF(AND(402&lt;=VALUE(RIGHT(男子登録情報!$F2672,4)),競技会情報!$E$3*100+競技会情報!$G$3&gt;=VALUE(RIGHT(男子登録情報!$F2672,4))),VALUE(男子登録情報!$G2672)+1,VALUE(男子登録情報!$G2672)),"")</f>
        <v/>
      </c>
      <c r="N2672" t="str">
        <f>IF($K2672="","",IF(男子登録情報!$H2672="北海道",男子登録情報!$H2672,LEFT(男子登録情報!$H2672,LEN(男子登録情報!$H2672)-1)))</f>
        <v/>
      </c>
      <c r="O2672" t="str">
        <f>IF($K2672="","",IF(LEN($N2672)=2,LEFT($N2672,1)&amp;"　"&amp;RIGHT($N2672,1)&amp;"・"&amp;男子登録情報!$I2672,$N2672&amp;"・"&amp;男子登録情報!$I2672))</f>
        <v/>
      </c>
    </row>
    <row r="2673" spans="1:15" x14ac:dyDescent="0.55000000000000004">
      <c r="A2673" t="str">
        <f>IF($K2673="","",100000000+男子登録情報!$C2673)</f>
        <v/>
      </c>
      <c r="B2673" t="str">
        <f>IF($K2673="","",男子登録情報!$D2673&amp;" ("&amp;男子登録情報!$K2673&amp;")")</f>
        <v/>
      </c>
      <c r="C2673" t="str">
        <f>IF($K2673="","",男子登録情報!$E2673)</f>
        <v/>
      </c>
      <c r="D2673" t="str">
        <f>IF($K2673="","",男子登録情報!$O2673&amp;" "&amp;男子登録情報!$N2673&amp;" ("&amp;LEFT(男子登録情報!$F2673,2)&amp;")")</f>
        <v/>
      </c>
      <c r="E2673" t="str">
        <f>IF($K2673="","",男子登録情報!$P2673)</f>
        <v/>
      </c>
      <c r="F2673" t="str">
        <f t="shared" si="41"/>
        <v/>
      </c>
      <c r="G2673" t="str">
        <f>IF($K2673="","",男子登録情報!$M2673)</f>
        <v/>
      </c>
      <c r="H2673" t="str">
        <f>IF($K2673="","",男子登録情報!$A2673)</f>
        <v/>
      </c>
      <c r="K2673" t="str">
        <f>IF(男子登録情報!$C2673="","",男子登録情報!$C2673)</f>
        <v/>
      </c>
      <c r="M2673" t="str">
        <f>IFERROR(IF(AND(402&lt;=VALUE(RIGHT(男子登録情報!$F2673,4)),競技会情報!$E$3*100+競技会情報!$G$3&gt;=VALUE(RIGHT(男子登録情報!$F2673,4))),VALUE(男子登録情報!$G2673)+1,VALUE(男子登録情報!$G2673)),"")</f>
        <v/>
      </c>
      <c r="N2673" t="str">
        <f>IF($K2673="","",IF(男子登録情報!$H2673="北海道",男子登録情報!$H2673,LEFT(男子登録情報!$H2673,LEN(男子登録情報!$H2673)-1)))</f>
        <v/>
      </c>
      <c r="O2673" t="str">
        <f>IF($K2673="","",IF(LEN($N2673)=2,LEFT($N2673,1)&amp;"　"&amp;RIGHT($N2673,1)&amp;"・"&amp;男子登録情報!$I2673,$N2673&amp;"・"&amp;男子登録情報!$I2673))</f>
        <v/>
      </c>
    </row>
    <row r="2674" spans="1:15" x14ac:dyDescent="0.55000000000000004">
      <c r="A2674" t="str">
        <f>IF($K2674="","",100000000+男子登録情報!$C2674)</f>
        <v/>
      </c>
      <c r="B2674" t="str">
        <f>IF($K2674="","",男子登録情報!$D2674&amp;" ("&amp;男子登録情報!$K2674&amp;")")</f>
        <v/>
      </c>
      <c r="C2674" t="str">
        <f>IF($K2674="","",男子登録情報!$E2674)</f>
        <v/>
      </c>
      <c r="D2674" t="str">
        <f>IF($K2674="","",男子登録情報!$O2674&amp;" "&amp;男子登録情報!$N2674&amp;" ("&amp;LEFT(男子登録情報!$F2674,2)&amp;")")</f>
        <v/>
      </c>
      <c r="E2674" t="str">
        <f>IF($K2674="","",男子登録情報!$P2674)</f>
        <v/>
      </c>
      <c r="F2674" t="str">
        <f t="shared" si="41"/>
        <v/>
      </c>
      <c r="G2674" t="str">
        <f>IF($K2674="","",男子登録情報!$M2674)</f>
        <v/>
      </c>
      <c r="H2674" t="str">
        <f>IF($K2674="","",男子登録情報!$A2674)</f>
        <v/>
      </c>
      <c r="K2674" t="str">
        <f>IF(男子登録情報!$C2674="","",男子登録情報!$C2674)</f>
        <v/>
      </c>
      <c r="M2674" t="str">
        <f>IFERROR(IF(AND(402&lt;=VALUE(RIGHT(男子登録情報!$F2674,4)),競技会情報!$E$3*100+競技会情報!$G$3&gt;=VALUE(RIGHT(男子登録情報!$F2674,4))),VALUE(男子登録情報!$G2674)+1,VALUE(男子登録情報!$G2674)),"")</f>
        <v/>
      </c>
      <c r="N2674" t="str">
        <f>IF($K2674="","",IF(男子登録情報!$H2674="北海道",男子登録情報!$H2674,LEFT(男子登録情報!$H2674,LEN(男子登録情報!$H2674)-1)))</f>
        <v/>
      </c>
      <c r="O2674" t="str">
        <f>IF($K2674="","",IF(LEN($N2674)=2,LEFT($N2674,1)&amp;"　"&amp;RIGHT($N2674,1)&amp;"・"&amp;男子登録情報!$I2674,$N2674&amp;"・"&amp;男子登録情報!$I2674))</f>
        <v/>
      </c>
    </row>
    <row r="2675" spans="1:15" x14ac:dyDescent="0.55000000000000004">
      <c r="A2675" t="str">
        <f>IF($K2675="","",100000000+男子登録情報!$C2675)</f>
        <v/>
      </c>
      <c r="B2675" t="str">
        <f>IF($K2675="","",男子登録情報!$D2675&amp;" ("&amp;男子登録情報!$K2675&amp;")")</f>
        <v/>
      </c>
      <c r="C2675" t="str">
        <f>IF($K2675="","",男子登録情報!$E2675)</f>
        <v/>
      </c>
      <c r="D2675" t="str">
        <f>IF($K2675="","",男子登録情報!$O2675&amp;" "&amp;男子登録情報!$N2675&amp;" ("&amp;LEFT(男子登録情報!$F2675,2)&amp;")")</f>
        <v/>
      </c>
      <c r="E2675" t="str">
        <f>IF($K2675="","",男子登録情報!$P2675)</f>
        <v/>
      </c>
      <c r="F2675" t="str">
        <f t="shared" si="41"/>
        <v/>
      </c>
      <c r="G2675" t="str">
        <f>IF($K2675="","",男子登録情報!$M2675)</f>
        <v/>
      </c>
      <c r="H2675" t="str">
        <f>IF($K2675="","",男子登録情報!$A2675)</f>
        <v/>
      </c>
      <c r="K2675" t="str">
        <f>IF(男子登録情報!$C2675="","",男子登録情報!$C2675)</f>
        <v/>
      </c>
      <c r="M2675" t="str">
        <f>IFERROR(IF(AND(402&lt;=VALUE(RIGHT(男子登録情報!$F2675,4)),競技会情報!$E$3*100+競技会情報!$G$3&gt;=VALUE(RIGHT(男子登録情報!$F2675,4))),VALUE(男子登録情報!$G2675)+1,VALUE(男子登録情報!$G2675)),"")</f>
        <v/>
      </c>
      <c r="N2675" t="str">
        <f>IF($K2675="","",IF(男子登録情報!$H2675="北海道",男子登録情報!$H2675,LEFT(男子登録情報!$H2675,LEN(男子登録情報!$H2675)-1)))</f>
        <v/>
      </c>
      <c r="O2675" t="str">
        <f>IF($K2675="","",IF(LEN($N2675)=2,LEFT($N2675,1)&amp;"　"&amp;RIGHT($N2675,1)&amp;"・"&amp;男子登録情報!$I2675,$N2675&amp;"・"&amp;男子登録情報!$I2675))</f>
        <v/>
      </c>
    </row>
    <row r="2676" spans="1:15" x14ac:dyDescent="0.55000000000000004">
      <c r="A2676" t="str">
        <f>IF($K2676="","",100000000+男子登録情報!$C2676)</f>
        <v/>
      </c>
      <c r="B2676" t="str">
        <f>IF($K2676="","",男子登録情報!$D2676&amp;" ("&amp;男子登録情報!$K2676&amp;")")</f>
        <v/>
      </c>
      <c r="C2676" t="str">
        <f>IF($K2676="","",男子登録情報!$E2676)</f>
        <v/>
      </c>
      <c r="D2676" t="str">
        <f>IF($K2676="","",男子登録情報!$O2676&amp;" "&amp;男子登録情報!$N2676&amp;" ("&amp;LEFT(男子登録情報!$F2676,2)&amp;")")</f>
        <v/>
      </c>
      <c r="E2676" t="str">
        <f>IF($K2676="","",男子登録情報!$P2676)</f>
        <v/>
      </c>
      <c r="F2676" t="str">
        <f t="shared" si="41"/>
        <v/>
      </c>
      <c r="G2676" t="str">
        <f>IF($K2676="","",男子登録情報!$M2676)</f>
        <v/>
      </c>
      <c r="H2676" t="str">
        <f>IF($K2676="","",男子登録情報!$A2676)</f>
        <v/>
      </c>
      <c r="K2676" t="str">
        <f>IF(男子登録情報!$C2676="","",男子登録情報!$C2676)</f>
        <v/>
      </c>
      <c r="M2676" t="str">
        <f>IFERROR(IF(AND(402&lt;=VALUE(RIGHT(男子登録情報!$F2676,4)),競技会情報!$E$3*100+競技会情報!$G$3&gt;=VALUE(RIGHT(男子登録情報!$F2676,4))),VALUE(男子登録情報!$G2676)+1,VALUE(男子登録情報!$G2676)),"")</f>
        <v/>
      </c>
      <c r="N2676" t="str">
        <f>IF($K2676="","",IF(男子登録情報!$H2676="北海道",男子登録情報!$H2676,LEFT(男子登録情報!$H2676,LEN(男子登録情報!$H2676)-1)))</f>
        <v/>
      </c>
      <c r="O2676" t="str">
        <f>IF($K2676="","",IF(LEN($N2676)=2,LEFT($N2676,1)&amp;"　"&amp;RIGHT($N2676,1)&amp;"・"&amp;男子登録情報!$I2676,$N2676&amp;"・"&amp;男子登録情報!$I2676))</f>
        <v/>
      </c>
    </row>
    <row r="2677" spans="1:15" x14ac:dyDescent="0.55000000000000004">
      <c r="A2677" t="str">
        <f>IF($K2677="","",100000000+男子登録情報!$C2677)</f>
        <v/>
      </c>
      <c r="B2677" t="str">
        <f>IF($K2677="","",男子登録情報!$D2677&amp;" ("&amp;男子登録情報!$K2677&amp;")")</f>
        <v/>
      </c>
      <c r="C2677" t="str">
        <f>IF($K2677="","",男子登録情報!$E2677)</f>
        <v/>
      </c>
      <c r="D2677" t="str">
        <f>IF($K2677="","",男子登録情報!$O2677&amp;" "&amp;男子登録情報!$N2677&amp;" ("&amp;LEFT(男子登録情報!$F2677,2)&amp;")")</f>
        <v/>
      </c>
      <c r="E2677" t="str">
        <f>IF($K2677="","",男子登録情報!$P2677)</f>
        <v/>
      </c>
      <c r="F2677" t="str">
        <f t="shared" si="41"/>
        <v/>
      </c>
      <c r="G2677" t="str">
        <f>IF($K2677="","",男子登録情報!$M2677)</f>
        <v/>
      </c>
      <c r="H2677" t="str">
        <f>IF($K2677="","",男子登録情報!$A2677)</f>
        <v/>
      </c>
      <c r="K2677" t="str">
        <f>IF(男子登録情報!$C2677="","",男子登録情報!$C2677)</f>
        <v/>
      </c>
      <c r="M2677" t="str">
        <f>IFERROR(IF(AND(402&lt;=VALUE(RIGHT(男子登録情報!$F2677,4)),競技会情報!$E$3*100+競技会情報!$G$3&gt;=VALUE(RIGHT(男子登録情報!$F2677,4))),VALUE(男子登録情報!$G2677)+1,VALUE(男子登録情報!$G2677)),"")</f>
        <v/>
      </c>
      <c r="N2677" t="str">
        <f>IF($K2677="","",IF(男子登録情報!$H2677="北海道",男子登録情報!$H2677,LEFT(男子登録情報!$H2677,LEN(男子登録情報!$H2677)-1)))</f>
        <v/>
      </c>
      <c r="O2677" t="str">
        <f>IF($K2677="","",IF(LEN($N2677)=2,LEFT($N2677,1)&amp;"　"&amp;RIGHT($N2677,1)&amp;"・"&amp;男子登録情報!$I2677,$N2677&amp;"・"&amp;男子登録情報!$I2677))</f>
        <v/>
      </c>
    </row>
    <row r="2678" spans="1:15" x14ac:dyDescent="0.55000000000000004">
      <c r="A2678" t="str">
        <f>IF($K2678="","",100000000+男子登録情報!$C2678)</f>
        <v/>
      </c>
      <c r="B2678" t="str">
        <f>IF($K2678="","",男子登録情報!$D2678&amp;" ("&amp;男子登録情報!$K2678&amp;")")</f>
        <v/>
      </c>
      <c r="C2678" t="str">
        <f>IF($K2678="","",男子登録情報!$E2678)</f>
        <v/>
      </c>
      <c r="D2678" t="str">
        <f>IF($K2678="","",男子登録情報!$O2678&amp;" "&amp;男子登録情報!$N2678&amp;" ("&amp;LEFT(男子登録情報!$F2678,2)&amp;")")</f>
        <v/>
      </c>
      <c r="E2678" t="str">
        <f>IF($K2678="","",男子登録情報!$P2678)</f>
        <v/>
      </c>
      <c r="F2678" t="str">
        <f t="shared" si="41"/>
        <v/>
      </c>
      <c r="G2678" t="str">
        <f>IF($K2678="","",男子登録情報!$M2678)</f>
        <v/>
      </c>
      <c r="H2678" t="str">
        <f>IF($K2678="","",男子登録情報!$A2678)</f>
        <v/>
      </c>
      <c r="K2678" t="str">
        <f>IF(男子登録情報!$C2678="","",男子登録情報!$C2678)</f>
        <v/>
      </c>
      <c r="M2678" t="str">
        <f>IFERROR(IF(AND(402&lt;=VALUE(RIGHT(男子登録情報!$F2678,4)),競技会情報!$E$3*100+競技会情報!$G$3&gt;=VALUE(RIGHT(男子登録情報!$F2678,4))),VALUE(男子登録情報!$G2678)+1,VALUE(男子登録情報!$G2678)),"")</f>
        <v/>
      </c>
      <c r="N2678" t="str">
        <f>IF($K2678="","",IF(男子登録情報!$H2678="北海道",男子登録情報!$H2678,LEFT(男子登録情報!$H2678,LEN(男子登録情報!$H2678)-1)))</f>
        <v/>
      </c>
      <c r="O2678" t="str">
        <f>IF($K2678="","",IF(LEN($N2678)=2,LEFT($N2678,1)&amp;"　"&amp;RIGHT($N2678,1)&amp;"・"&amp;男子登録情報!$I2678,$N2678&amp;"・"&amp;男子登録情報!$I2678))</f>
        <v/>
      </c>
    </row>
    <row r="2679" spans="1:15" x14ac:dyDescent="0.55000000000000004">
      <c r="A2679" t="str">
        <f>IF($K2679="","",100000000+男子登録情報!$C2679)</f>
        <v/>
      </c>
      <c r="B2679" t="str">
        <f>IF($K2679="","",男子登録情報!$D2679&amp;" ("&amp;男子登録情報!$K2679&amp;")")</f>
        <v/>
      </c>
      <c r="C2679" t="str">
        <f>IF($K2679="","",男子登録情報!$E2679)</f>
        <v/>
      </c>
      <c r="D2679" t="str">
        <f>IF($K2679="","",男子登録情報!$O2679&amp;" "&amp;男子登録情報!$N2679&amp;" ("&amp;LEFT(男子登録情報!$F2679,2)&amp;")")</f>
        <v/>
      </c>
      <c r="E2679" t="str">
        <f>IF($K2679="","",男子登録情報!$P2679)</f>
        <v/>
      </c>
      <c r="F2679" t="str">
        <f t="shared" si="41"/>
        <v/>
      </c>
      <c r="G2679" t="str">
        <f>IF($K2679="","",男子登録情報!$M2679)</f>
        <v/>
      </c>
      <c r="H2679" t="str">
        <f>IF($K2679="","",男子登録情報!$A2679)</f>
        <v/>
      </c>
      <c r="K2679" t="str">
        <f>IF(男子登録情報!$C2679="","",男子登録情報!$C2679)</f>
        <v/>
      </c>
      <c r="M2679" t="str">
        <f>IFERROR(IF(AND(402&lt;=VALUE(RIGHT(男子登録情報!$F2679,4)),競技会情報!$E$3*100+競技会情報!$G$3&gt;=VALUE(RIGHT(男子登録情報!$F2679,4))),VALUE(男子登録情報!$G2679)+1,VALUE(男子登録情報!$G2679)),"")</f>
        <v/>
      </c>
      <c r="N2679" t="str">
        <f>IF($K2679="","",IF(男子登録情報!$H2679="北海道",男子登録情報!$H2679,LEFT(男子登録情報!$H2679,LEN(男子登録情報!$H2679)-1)))</f>
        <v/>
      </c>
      <c r="O2679" t="str">
        <f>IF($K2679="","",IF(LEN($N2679)=2,LEFT($N2679,1)&amp;"　"&amp;RIGHT($N2679,1)&amp;"・"&amp;男子登録情報!$I2679,$N2679&amp;"・"&amp;男子登録情報!$I2679))</f>
        <v/>
      </c>
    </row>
    <row r="2680" spans="1:15" x14ac:dyDescent="0.55000000000000004">
      <c r="A2680" t="str">
        <f>IF($K2680="","",100000000+男子登録情報!$C2680)</f>
        <v/>
      </c>
      <c r="B2680" t="str">
        <f>IF($K2680="","",男子登録情報!$D2680&amp;" ("&amp;男子登録情報!$K2680&amp;")")</f>
        <v/>
      </c>
      <c r="C2680" t="str">
        <f>IF($K2680="","",男子登録情報!$E2680)</f>
        <v/>
      </c>
      <c r="D2680" t="str">
        <f>IF($K2680="","",男子登録情報!$O2680&amp;" "&amp;男子登録情報!$N2680&amp;" ("&amp;LEFT(男子登録情報!$F2680,2)&amp;")")</f>
        <v/>
      </c>
      <c r="E2680" t="str">
        <f>IF($K2680="","",男子登録情報!$P2680)</f>
        <v/>
      </c>
      <c r="F2680" t="str">
        <f t="shared" si="41"/>
        <v/>
      </c>
      <c r="G2680" t="str">
        <f>IF($K2680="","",男子登録情報!$M2680)</f>
        <v/>
      </c>
      <c r="H2680" t="str">
        <f>IF($K2680="","",男子登録情報!$A2680)</f>
        <v/>
      </c>
      <c r="K2680" t="str">
        <f>IF(男子登録情報!$C2680="","",男子登録情報!$C2680)</f>
        <v/>
      </c>
      <c r="M2680" t="str">
        <f>IFERROR(IF(AND(402&lt;=VALUE(RIGHT(男子登録情報!$F2680,4)),競技会情報!$E$3*100+競技会情報!$G$3&gt;=VALUE(RIGHT(男子登録情報!$F2680,4))),VALUE(男子登録情報!$G2680)+1,VALUE(男子登録情報!$G2680)),"")</f>
        <v/>
      </c>
      <c r="N2680" t="str">
        <f>IF($K2680="","",IF(男子登録情報!$H2680="北海道",男子登録情報!$H2680,LEFT(男子登録情報!$H2680,LEN(男子登録情報!$H2680)-1)))</f>
        <v/>
      </c>
      <c r="O2680" t="str">
        <f>IF($K2680="","",IF(LEN($N2680)=2,LEFT($N2680,1)&amp;"　"&amp;RIGHT($N2680,1)&amp;"・"&amp;男子登録情報!$I2680,$N2680&amp;"・"&amp;男子登録情報!$I2680))</f>
        <v/>
      </c>
    </row>
    <row r="2681" spans="1:15" x14ac:dyDescent="0.55000000000000004">
      <c r="A2681" t="str">
        <f>IF($K2681="","",100000000+男子登録情報!$C2681)</f>
        <v/>
      </c>
      <c r="B2681" t="str">
        <f>IF($K2681="","",男子登録情報!$D2681&amp;" ("&amp;男子登録情報!$K2681&amp;")")</f>
        <v/>
      </c>
      <c r="C2681" t="str">
        <f>IF($K2681="","",男子登録情報!$E2681)</f>
        <v/>
      </c>
      <c r="D2681" t="str">
        <f>IF($K2681="","",男子登録情報!$O2681&amp;" "&amp;男子登録情報!$N2681&amp;" ("&amp;LEFT(男子登録情報!$F2681,2)&amp;")")</f>
        <v/>
      </c>
      <c r="E2681" t="str">
        <f>IF($K2681="","",男子登録情報!$P2681)</f>
        <v/>
      </c>
      <c r="F2681" t="str">
        <f t="shared" si="41"/>
        <v/>
      </c>
      <c r="G2681" t="str">
        <f>IF($K2681="","",男子登録情報!$M2681)</f>
        <v/>
      </c>
      <c r="H2681" t="str">
        <f>IF($K2681="","",男子登録情報!$A2681)</f>
        <v/>
      </c>
      <c r="K2681" t="str">
        <f>IF(男子登録情報!$C2681="","",男子登録情報!$C2681)</f>
        <v/>
      </c>
      <c r="M2681" t="str">
        <f>IFERROR(IF(AND(402&lt;=VALUE(RIGHT(男子登録情報!$F2681,4)),競技会情報!$E$3*100+競技会情報!$G$3&gt;=VALUE(RIGHT(男子登録情報!$F2681,4))),VALUE(男子登録情報!$G2681)+1,VALUE(男子登録情報!$G2681)),"")</f>
        <v/>
      </c>
      <c r="N2681" t="str">
        <f>IF($K2681="","",IF(男子登録情報!$H2681="北海道",男子登録情報!$H2681,LEFT(男子登録情報!$H2681,LEN(男子登録情報!$H2681)-1)))</f>
        <v/>
      </c>
      <c r="O2681" t="str">
        <f>IF($K2681="","",IF(LEN($N2681)=2,LEFT($N2681,1)&amp;"　"&amp;RIGHT($N2681,1)&amp;"・"&amp;男子登録情報!$I2681,$N2681&amp;"・"&amp;男子登録情報!$I2681))</f>
        <v/>
      </c>
    </row>
    <row r="2682" spans="1:15" x14ac:dyDescent="0.55000000000000004">
      <c r="A2682" t="str">
        <f>IF($K2682="","",100000000+男子登録情報!$C2682)</f>
        <v/>
      </c>
      <c r="B2682" t="str">
        <f>IF($K2682="","",男子登録情報!$D2682&amp;" ("&amp;男子登録情報!$K2682&amp;")")</f>
        <v/>
      </c>
      <c r="C2682" t="str">
        <f>IF($K2682="","",男子登録情報!$E2682)</f>
        <v/>
      </c>
      <c r="D2682" t="str">
        <f>IF($K2682="","",男子登録情報!$O2682&amp;" "&amp;男子登録情報!$N2682&amp;" ("&amp;LEFT(男子登録情報!$F2682,2)&amp;")")</f>
        <v/>
      </c>
      <c r="E2682" t="str">
        <f>IF($K2682="","",男子登録情報!$P2682)</f>
        <v/>
      </c>
      <c r="F2682" t="str">
        <f t="shared" si="41"/>
        <v/>
      </c>
      <c r="G2682" t="str">
        <f>IF($K2682="","",男子登録情報!$M2682)</f>
        <v/>
      </c>
      <c r="H2682" t="str">
        <f>IF($K2682="","",男子登録情報!$A2682)</f>
        <v/>
      </c>
      <c r="K2682" t="str">
        <f>IF(男子登録情報!$C2682="","",男子登録情報!$C2682)</f>
        <v/>
      </c>
      <c r="M2682" t="str">
        <f>IFERROR(IF(AND(402&lt;=VALUE(RIGHT(男子登録情報!$F2682,4)),競技会情報!$E$3*100+競技会情報!$G$3&gt;=VALUE(RIGHT(男子登録情報!$F2682,4))),VALUE(男子登録情報!$G2682)+1,VALUE(男子登録情報!$G2682)),"")</f>
        <v/>
      </c>
      <c r="N2682" t="str">
        <f>IF($K2682="","",IF(男子登録情報!$H2682="北海道",男子登録情報!$H2682,LEFT(男子登録情報!$H2682,LEN(男子登録情報!$H2682)-1)))</f>
        <v/>
      </c>
      <c r="O2682" t="str">
        <f>IF($K2682="","",IF(LEN($N2682)=2,LEFT($N2682,1)&amp;"　"&amp;RIGHT($N2682,1)&amp;"・"&amp;男子登録情報!$I2682,$N2682&amp;"・"&amp;男子登録情報!$I2682))</f>
        <v/>
      </c>
    </row>
    <row r="2683" spans="1:15" x14ac:dyDescent="0.55000000000000004">
      <c r="A2683" t="str">
        <f>IF($K2683="","",100000000+男子登録情報!$C2683)</f>
        <v/>
      </c>
      <c r="B2683" t="str">
        <f>IF($K2683="","",男子登録情報!$D2683&amp;" ("&amp;男子登録情報!$K2683&amp;")")</f>
        <v/>
      </c>
      <c r="C2683" t="str">
        <f>IF($K2683="","",男子登録情報!$E2683)</f>
        <v/>
      </c>
      <c r="D2683" t="str">
        <f>IF($K2683="","",男子登録情報!$O2683&amp;" "&amp;男子登録情報!$N2683&amp;" ("&amp;LEFT(男子登録情報!$F2683,2)&amp;")")</f>
        <v/>
      </c>
      <c r="E2683" t="str">
        <f>IF($K2683="","",男子登録情報!$P2683)</f>
        <v/>
      </c>
      <c r="F2683" t="str">
        <f t="shared" si="41"/>
        <v/>
      </c>
      <c r="G2683" t="str">
        <f>IF($K2683="","",男子登録情報!$M2683)</f>
        <v/>
      </c>
      <c r="H2683" t="str">
        <f>IF($K2683="","",男子登録情報!$A2683)</f>
        <v/>
      </c>
      <c r="K2683" t="str">
        <f>IF(男子登録情報!$C2683="","",男子登録情報!$C2683)</f>
        <v/>
      </c>
      <c r="M2683" t="str">
        <f>IFERROR(IF(AND(402&lt;=VALUE(RIGHT(男子登録情報!$F2683,4)),競技会情報!$E$3*100+競技会情報!$G$3&gt;=VALUE(RIGHT(男子登録情報!$F2683,4))),VALUE(男子登録情報!$G2683)+1,VALUE(男子登録情報!$G2683)),"")</f>
        <v/>
      </c>
      <c r="N2683" t="str">
        <f>IF($K2683="","",IF(男子登録情報!$H2683="北海道",男子登録情報!$H2683,LEFT(男子登録情報!$H2683,LEN(男子登録情報!$H2683)-1)))</f>
        <v/>
      </c>
      <c r="O2683" t="str">
        <f>IF($K2683="","",IF(LEN($N2683)=2,LEFT($N2683,1)&amp;"　"&amp;RIGHT($N2683,1)&amp;"・"&amp;男子登録情報!$I2683,$N2683&amp;"・"&amp;男子登録情報!$I2683))</f>
        <v/>
      </c>
    </row>
    <row r="2684" spans="1:15" x14ac:dyDescent="0.55000000000000004">
      <c r="A2684" t="str">
        <f>IF($K2684="","",100000000+男子登録情報!$C2684)</f>
        <v/>
      </c>
      <c r="B2684" t="str">
        <f>IF($K2684="","",男子登録情報!$D2684&amp;" ("&amp;男子登録情報!$K2684&amp;")")</f>
        <v/>
      </c>
      <c r="C2684" t="str">
        <f>IF($K2684="","",男子登録情報!$E2684)</f>
        <v/>
      </c>
      <c r="D2684" t="str">
        <f>IF($K2684="","",男子登録情報!$O2684&amp;" "&amp;男子登録情報!$N2684&amp;" ("&amp;LEFT(男子登録情報!$F2684,2)&amp;")")</f>
        <v/>
      </c>
      <c r="E2684" t="str">
        <f>IF($K2684="","",男子登録情報!$P2684)</f>
        <v/>
      </c>
      <c r="F2684" t="str">
        <f t="shared" si="41"/>
        <v/>
      </c>
      <c r="G2684" t="str">
        <f>IF($K2684="","",男子登録情報!$M2684)</f>
        <v/>
      </c>
      <c r="H2684" t="str">
        <f>IF($K2684="","",男子登録情報!$A2684)</f>
        <v/>
      </c>
      <c r="K2684" t="str">
        <f>IF(男子登録情報!$C2684="","",男子登録情報!$C2684)</f>
        <v/>
      </c>
      <c r="M2684" t="str">
        <f>IFERROR(IF(AND(402&lt;=VALUE(RIGHT(男子登録情報!$F2684,4)),競技会情報!$E$3*100+競技会情報!$G$3&gt;=VALUE(RIGHT(男子登録情報!$F2684,4))),VALUE(男子登録情報!$G2684)+1,VALUE(男子登録情報!$G2684)),"")</f>
        <v/>
      </c>
      <c r="N2684" t="str">
        <f>IF($K2684="","",IF(男子登録情報!$H2684="北海道",男子登録情報!$H2684,LEFT(男子登録情報!$H2684,LEN(男子登録情報!$H2684)-1)))</f>
        <v/>
      </c>
      <c r="O2684" t="str">
        <f>IF($K2684="","",IF(LEN($N2684)=2,LEFT($N2684,1)&amp;"　"&amp;RIGHT($N2684,1)&amp;"・"&amp;男子登録情報!$I2684,$N2684&amp;"・"&amp;男子登録情報!$I2684))</f>
        <v/>
      </c>
    </row>
    <row r="2685" spans="1:15" x14ac:dyDescent="0.55000000000000004">
      <c r="A2685" t="str">
        <f>IF($K2685="","",100000000+男子登録情報!$C2685)</f>
        <v/>
      </c>
      <c r="B2685" t="str">
        <f>IF($K2685="","",男子登録情報!$D2685&amp;" ("&amp;男子登録情報!$K2685&amp;")")</f>
        <v/>
      </c>
      <c r="C2685" t="str">
        <f>IF($K2685="","",男子登録情報!$E2685)</f>
        <v/>
      </c>
      <c r="D2685" t="str">
        <f>IF($K2685="","",男子登録情報!$O2685&amp;" "&amp;男子登録情報!$N2685&amp;" ("&amp;LEFT(男子登録情報!$F2685,2)&amp;")")</f>
        <v/>
      </c>
      <c r="E2685" t="str">
        <f>IF($K2685="","",男子登録情報!$P2685)</f>
        <v/>
      </c>
      <c r="F2685" t="str">
        <f t="shared" si="41"/>
        <v/>
      </c>
      <c r="G2685" t="str">
        <f>IF($K2685="","",男子登録情報!$M2685)</f>
        <v/>
      </c>
      <c r="H2685" t="str">
        <f>IF($K2685="","",男子登録情報!$A2685)</f>
        <v/>
      </c>
      <c r="K2685" t="str">
        <f>IF(男子登録情報!$C2685="","",男子登録情報!$C2685)</f>
        <v/>
      </c>
      <c r="M2685" t="str">
        <f>IFERROR(IF(AND(402&lt;=VALUE(RIGHT(男子登録情報!$F2685,4)),競技会情報!$E$3*100+競技会情報!$G$3&gt;=VALUE(RIGHT(男子登録情報!$F2685,4))),VALUE(男子登録情報!$G2685)+1,VALUE(男子登録情報!$G2685)),"")</f>
        <v/>
      </c>
      <c r="N2685" t="str">
        <f>IF($K2685="","",IF(男子登録情報!$H2685="北海道",男子登録情報!$H2685,LEFT(男子登録情報!$H2685,LEN(男子登録情報!$H2685)-1)))</f>
        <v/>
      </c>
      <c r="O2685" t="str">
        <f>IF($K2685="","",IF(LEN($N2685)=2,LEFT($N2685,1)&amp;"　"&amp;RIGHT($N2685,1)&amp;"・"&amp;男子登録情報!$I2685,$N2685&amp;"・"&amp;男子登録情報!$I2685))</f>
        <v/>
      </c>
    </row>
    <row r="2686" spans="1:15" x14ac:dyDescent="0.55000000000000004">
      <c r="A2686" t="str">
        <f>IF($K2686="","",100000000+男子登録情報!$C2686)</f>
        <v/>
      </c>
      <c r="B2686" t="str">
        <f>IF($K2686="","",男子登録情報!$D2686&amp;" ("&amp;男子登録情報!$K2686&amp;")")</f>
        <v/>
      </c>
      <c r="C2686" t="str">
        <f>IF($K2686="","",男子登録情報!$E2686)</f>
        <v/>
      </c>
      <c r="D2686" t="str">
        <f>IF($K2686="","",男子登録情報!$O2686&amp;" "&amp;男子登録情報!$N2686&amp;" ("&amp;LEFT(男子登録情報!$F2686,2)&amp;")")</f>
        <v/>
      </c>
      <c r="E2686" t="str">
        <f>IF($K2686="","",男子登録情報!$P2686)</f>
        <v/>
      </c>
      <c r="F2686" t="str">
        <f t="shared" si="41"/>
        <v/>
      </c>
      <c r="G2686" t="str">
        <f>IF($K2686="","",男子登録情報!$M2686)</f>
        <v/>
      </c>
      <c r="H2686" t="str">
        <f>IF($K2686="","",男子登録情報!$A2686)</f>
        <v/>
      </c>
      <c r="K2686" t="str">
        <f>IF(男子登録情報!$C2686="","",男子登録情報!$C2686)</f>
        <v/>
      </c>
      <c r="M2686" t="str">
        <f>IFERROR(IF(AND(402&lt;=VALUE(RIGHT(男子登録情報!$F2686,4)),競技会情報!$E$3*100+競技会情報!$G$3&gt;=VALUE(RIGHT(男子登録情報!$F2686,4))),VALUE(男子登録情報!$G2686)+1,VALUE(男子登録情報!$G2686)),"")</f>
        <v/>
      </c>
      <c r="N2686" t="str">
        <f>IF($K2686="","",IF(男子登録情報!$H2686="北海道",男子登録情報!$H2686,LEFT(男子登録情報!$H2686,LEN(男子登録情報!$H2686)-1)))</f>
        <v/>
      </c>
      <c r="O2686" t="str">
        <f>IF($K2686="","",IF(LEN($N2686)=2,LEFT($N2686,1)&amp;"　"&amp;RIGHT($N2686,1)&amp;"・"&amp;男子登録情報!$I2686,$N2686&amp;"・"&amp;男子登録情報!$I2686))</f>
        <v/>
      </c>
    </row>
    <row r="2687" spans="1:15" x14ac:dyDescent="0.55000000000000004">
      <c r="A2687" t="str">
        <f>IF($K2687="","",100000000+男子登録情報!$C2687)</f>
        <v/>
      </c>
      <c r="B2687" t="str">
        <f>IF($K2687="","",男子登録情報!$D2687&amp;" ("&amp;男子登録情報!$K2687&amp;")")</f>
        <v/>
      </c>
      <c r="C2687" t="str">
        <f>IF($K2687="","",男子登録情報!$E2687)</f>
        <v/>
      </c>
      <c r="D2687" t="str">
        <f>IF($K2687="","",男子登録情報!$O2687&amp;" "&amp;男子登録情報!$N2687&amp;" ("&amp;LEFT(男子登録情報!$F2687,2)&amp;")")</f>
        <v/>
      </c>
      <c r="E2687" t="str">
        <f>IF($K2687="","",男子登録情報!$P2687)</f>
        <v/>
      </c>
      <c r="F2687" t="str">
        <f t="shared" si="41"/>
        <v/>
      </c>
      <c r="G2687" t="str">
        <f>IF($K2687="","",男子登録情報!$M2687)</f>
        <v/>
      </c>
      <c r="H2687" t="str">
        <f>IF($K2687="","",男子登録情報!$A2687)</f>
        <v/>
      </c>
      <c r="K2687" t="str">
        <f>IF(男子登録情報!$C2687="","",男子登録情報!$C2687)</f>
        <v/>
      </c>
      <c r="M2687" t="str">
        <f>IFERROR(IF(AND(402&lt;=VALUE(RIGHT(男子登録情報!$F2687,4)),競技会情報!$E$3*100+競技会情報!$G$3&gt;=VALUE(RIGHT(男子登録情報!$F2687,4))),VALUE(男子登録情報!$G2687)+1,VALUE(男子登録情報!$G2687)),"")</f>
        <v/>
      </c>
      <c r="N2687" t="str">
        <f>IF($K2687="","",IF(男子登録情報!$H2687="北海道",男子登録情報!$H2687,LEFT(男子登録情報!$H2687,LEN(男子登録情報!$H2687)-1)))</f>
        <v/>
      </c>
      <c r="O2687" t="str">
        <f>IF($K2687="","",IF(LEN($N2687)=2,LEFT($N2687,1)&amp;"　"&amp;RIGHT($N2687,1)&amp;"・"&amp;男子登録情報!$I2687,$N2687&amp;"・"&amp;男子登録情報!$I2687))</f>
        <v/>
      </c>
    </row>
    <row r="2688" spans="1:15" x14ac:dyDescent="0.55000000000000004">
      <c r="A2688" t="str">
        <f>IF($K2688="","",100000000+男子登録情報!$C2688)</f>
        <v/>
      </c>
      <c r="B2688" t="str">
        <f>IF($K2688="","",男子登録情報!$D2688&amp;" ("&amp;男子登録情報!$K2688&amp;")")</f>
        <v/>
      </c>
      <c r="C2688" t="str">
        <f>IF($K2688="","",男子登録情報!$E2688)</f>
        <v/>
      </c>
      <c r="D2688" t="str">
        <f>IF($K2688="","",男子登録情報!$O2688&amp;" "&amp;男子登録情報!$N2688&amp;" ("&amp;LEFT(男子登録情報!$F2688,2)&amp;")")</f>
        <v/>
      </c>
      <c r="E2688" t="str">
        <f>IF($K2688="","",男子登録情報!$P2688)</f>
        <v/>
      </c>
      <c r="F2688" t="str">
        <f t="shared" si="41"/>
        <v/>
      </c>
      <c r="G2688" t="str">
        <f>IF($K2688="","",男子登録情報!$M2688)</f>
        <v/>
      </c>
      <c r="H2688" t="str">
        <f>IF($K2688="","",男子登録情報!$A2688)</f>
        <v/>
      </c>
      <c r="K2688" t="str">
        <f>IF(男子登録情報!$C2688="","",男子登録情報!$C2688)</f>
        <v/>
      </c>
      <c r="M2688" t="str">
        <f>IFERROR(IF(AND(402&lt;=VALUE(RIGHT(男子登録情報!$F2688,4)),競技会情報!$E$3*100+競技会情報!$G$3&gt;=VALUE(RIGHT(男子登録情報!$F2688,4))),VALUE(男子登録情報!$G2688)+1,VALUE(男子登録情報!$G2688)),"")</f>
        <v/>
      </c>
      <c r="N2688" t="str">
        <f>IF($K2688="","",IF(男子登録情報!$H2688="北海道",男子登録情報!$H2688,LEFT(男子登録情報!$H2688,LEN(男子登録情報!$H2688)-1)))</f>
        <v/>
      </c>
      <c r="O2688" t="str">
        <f>IF($K2688="","",IF(LEN($N2688)=2,LEFT($N2688,1)&amp;"　"&amp;RIGHT($N2688,1)&amp;"・"&amp;男子登録情報!$I2688,$N2688&amp;"・"&amp;男子登録情報!$I2688))</f>
        <v/>
      </c>
    </row>
    <row r="2689" spans="1:15" x14ac:dyDescent="0.55000000000000004">
      <c r="A2689" t="str">
        <f>IF($K2689="","",100000000+男子登録情報!$C2689)</f>
        <v/>
      </c>
      <c r="B2689" t="str">
        <f>IF($K2689="","",男子登録情報!$D2689&amp;" ("&amp;男子登録情報!$K2689&amp;")")</f>
        <v/>
      </c>
      <c r="C2689" t="str">
        <f>IF($K2689="","",男子登録情報!$E2689)</f>
        <v/>
      </c>
      <c r="D2689" t="str">
        <f>IF($K2689="","",男子登録情報!$O2689&amp;" "&amp;男子登録情報!$N2689&amp;" ("&amp;LEFT(男子登録情報!$F2689,2)&amp;")")</f>
        <v/>
      </c>
      <c r="E2689" t="str">
        <f>IF($K2689="","",男子登録情報!$P2689)</f>
        <v/>
      </c>
      <c r="F2689" t="str">
        <f t="shared" si="41"/>
        <v/>
      </c>
      <c r="G2689" t="str">
        <f>IF($K2689="","",男子登録情報!$M2689)</f>
        <v/>
      </c>
      <c r="H2689" t="str">
        <f>IF($K2689="","",男子登録情報!$A2689)</f>
        <v/>
      </c>
      <c r="K2689" t="str">
        <f>IF(男子登録情報!$C2689="","",男子登録情報!$C2689)</f>
        <v/>
      </c>
      <c r="M2689" t="str">
        <f>IFERROR(IF(AND(402&lt;=VALUE(RIGHT(男子登録情報!$F2689,4)),競技会情報!$E$3*100+競技会情報!$G$3&gt;=VALUE(RIGHT(男子登録情報!$F2689,4))),VALUE(男子登録情報!$G2689)+1,VALUE(男子登録情報!$G2689)),"")</f>
        <v/>
      </c>
      <c r="N2689" t="str">
        <f>IF($K2689="","",IF(男子登録情報!$H2689="北海道",男子登録情報!$H2689,LEFT(男子登録情報!$H2689,LEN(男子登録情報!$H2689)-1)))</f>
        <v/>
      </c>
      <c r="O2689" t="str">
        <f>IF($K2689="","",IF(LEN($N2689)=2,LEFT($N2689,1)&amp;"　"&amp;RIGHT($N2689,1)&amp;"・"&amp;男子登録情報!$I2689,$N2689&amp;"・"&amp;男子登録情報!$I2689))</f>
        <v/>
      </c>
    </row>
    <row r="2690" spans="1:15" x14ac:dyDescent="0.55000000000000004">
      <c r="A2690" t="str">
        <f>IF($K2690="","",100000000+男子登録情報!$C2690)</f>
        <v/>
      </c>
      <c r="B2690" t="str">
        <f>IF($K2690="","",男子登録情報!$D2690&amp;" ("&amp;男子登録情報!$K2690&amp;")")</f>
        <v/>
      </c>
      <c r="C2690" t="str">
        <f>IF($K2690="","",男子登録情報!$E2690)</f>
        <v/>
      </c>
      <c r="D2690" t="str">
        <f>IF($K2690="","",男子登録情報!$O2690&amp;" "&amp;男子登録情報!$N2690&amp;" ("&amp;LEFT(男子登録情報!$F2690,2)&amp;")")</f>
        <v/>
      </c>
      <c r="E2690" t="str">
        <f>IF($K2690="","",男子登録情報!$P2690)</f>
        <v/>
      </c>
      <c r="F2690" t="str">
        <f t="shared" si="41"/>
        <v/>
      </c>
      <c r="G2690" t="str">
        <f>IF($K2690="","",男子登録情報!$M2690)</f>
        <v/>
      </c>
      <c r="H2690" t="str">
        <f>IF($K2690="","",男子登録情報!$A2690)</f>
        <v/>
      </c>
      <c r="K2690" t="str">
        <f>IF(男子登録情報!$C2690="","",男子登録情報!$C2690)</f>
        <v/>
      </c>
      <c r="M2690" t="str">
        <f>IFERROR(IF(AND(402&lt;=VALUE(RIGHT(男子登録情報!$F2690,4)),競技会情報!$E$3*100+競技会情報!$G$3&gt;=VALUE(RIGHT(男子登録情報!$F2690,4))),VALUE(男子登録情報!$G2690)+1,VALUE(男子登録情報!$G2690)),"")</f>
        <v/>
      </c>
      <c r="N2690" t="str">
        <f>IF($K2690="","",IF(男子登録情報!$H2690="北海道",男子登録情報!$H2690,LEFT(男子登録情報!$H2690,LEN(男子登録情報!$H2690)-1)))</f>
        <v/>
      </c>
      <c r="O2690" t="str">
        <f>IF($K2690="","",IF(LEN($N2690)=2,LEFT($N2690,1)&amp;"　"&amp;RIGHT($N2690,1)&amp;"・"&amp;男子登録情報!$I2690,$N2690&amp;"・"&amp;男子登録情報!$I2690))</f>
        <v/>
      </c>
    </row>
    <row r="2691" spans="1:15" x14ac:dyDescent="0.55000000000000004">
      <c r="A2691" t="str">
        <f>IF($K2691="","",100000000+男子登録情報!$C2691)</f>
        <v/>
      </c>
      <c r="B2691" t="str">
        <f>IF($K2691="","",男子登録情報!$D2691&amp;" ("&amp;男子登録情報!$K2691&amp;")")</f>
        <v/>
      </c>
      <c r="C2691" t="str">
        <f>IF($K2691="","",男子登録情報!$E2691)</f>
        <v/>
      </c>
      <c r="D2691" t="str">
        <f>IF($K2691="","",男子登録情報!$O2691&amp;" "&amp;男子登録情報!$N2691&amp;" ("&amp;LEFT(男子登録情報!$F2691,2)&amp;")")</f>
        <v/>
      </c>
      <c r="E2691" t="str">
        <f>IF($K2691="","",男子登録情報!$P2691)</f>
        <v/>
      </c>
      <c r="F2691" t="str">
        <f t="shared" ref="F2691:F2754" si="42">IF($K2691="","","1")</f>
        <v/>
      </c>
      <c r="G2691" t="str">
        <f>IF($K2691="","",男子登録情報!$M2691)</f>
        <v/>
      </c>
      <c r="H2691" t="str">
        <f>IF($K2691="","",男子登録情報!$A2691)</f>
        <v/>
      </c>
      <c r="K2691" t="str">
        <f>IF(男子登録情報!$C2691="","",男子登録情報!$C2691)</f>
        <v/>
      </c>
      <c r="M2691" t="str">
        <f>IFERROR(IF(AND(402&lt;=VALUE(RIGHT(男子登録情報!$F2691,4)),競技会情報!$E$3*100+競技会情報!$G$3&gt;=VALUE(RIGHT(男子登録情報!$F2691,4))),VALUE(男子登録情報!$G2691)+1,VALUE(男子登録情報!$G2691)),"")</f>
        <v/>
      </c>
      <c r="N2691" t="str">
        <f>IF($K2691="","",IF(男子登録情報!$H2691="北海道",男子登録情報!$H2691,LEFT(男子登録情報!$H2691,LEN(男子登録情報!$H2691)-1)))</f>
        <v/>
      </c>
      <c r="O2691" t="str">
        <f>IF($K2691="","",IF(LEN($N2691)=2,LEFT($N2691,1)&amp;"　"&amp;RIGHT($N2691,1)&amp;"・"&amp;男子登録情報!$I2691,$N2691&amp;"・"&amp;男子登録情報!$I2691))</f>
        <v/>
      </c>
    </row>
    <row r="2692" spans="1:15" x14ac:dyDescent="0.55000000000000004">
      <c r="A2692" t="str">
        <f>IF($K2692="","",100000000+男子登録情報!$C2692)</f>
        <v/>
      </c>
      <c r="B2692" t="str">
        <f>IF($K2692="","",男子登録情報!$D2692&amp;" ("&amp;男子登録情報!$K2692&amp;")")</f>
        <v/>
      </c>
      <c r="C2692" t="str">
        <f>IF($K2692="","",男子登録情報!$E2692)</f>
        <v/>
      </c>
      <c r="D2692" t="str">
        <f>IF($K2692="","",男子登録情報!$O2692&amp;" "&amp;男子登録情報!$N2692&amp;" ("&amp;LEFT(男子登録情報!$F2692,2)&amp;")")</f>
        <v/>
      </c>
      <c r="E2692" t="str">
        <f>IF($K2692="","",男子登録情報!$P2692)</f>
        <v/>
      </c>
      <c r="F2692" t="str">
        <f t="shared" si="42"/>
        <v/>
      </c>
      <c r="G2692" t="str">
        <f>IF($K2692="","",男子登録情報!$M2692)</f>
        <v/>
      </c>
      <c r="H2692" t="str">
        <f>IF($K2692="","",男子登録情報!$A2692)</f>
        <v/>
      </c>
      <c r="K2692" t="str">
        <f>IF(男子登録情報!$C2692="","",男子登録情報!$C2692)</f>
        <v/>
      </c>
      <c r="M2692" t="str">
        <f>IFERROR(IF(AND(402&lt;=VALUE(RIGHT(男子登録情報!$F2692,4)),競技会情報!$E$3*100+競技会情報!$G$3&gt;=VALUE(RIGHT(男子登録情報!$F2692,4))),VALUE(男子登録情報!$G2692)+1,VALUE(男子登録情報!$G2692)),"")</f>
        <v/>
      </c>
      <c r="N2692" t="str">
        <f>IF($K2692="","",IF(男子登録情報!$H2692="北海道",男子登録情報!$H2692,LEFT(男子登録情報!$H2692,LEN(男子登録情報!$H2692)-1)))</f>
        <v/>
      </c>
      <c r="O2692" t="str">
        <f>IF($K2692="","",IF(LEN($N2692)=2,LEFT($N2692,1)&amp;"　"&amp;RIGHT($N2692,1)&amp;"・"&amp;男子登録情報!$I2692,$N2692&amp;"・"&amp;男子登録情報!$I2692))</f>
        <v/>
      </c>
    </row>
    <row r="2693" spans="1:15" x14ac:dyDescent="0.55000000000000004">
      <c r="A2693" t="str">
        <f>IF($K2693="","",100000000+男子登録情報!$C2693)</f>
        <v/>
      </c>
      <c r="B2693" t="str">
        <f>IF($K2693="","",男子登録情報!$D2693&amp;" ("&amp;男子登録情報!$K2693&amp;")")</f>
        <v/>
      </c>
      <c r="C2693" t="str">
        <f>IF($K2693="","",男子登録情報!$E2693)</f>
        <v/>
      </c>
      <c r="D2693" t="str">
        <f>IF($K2693="","",男子登録情報!$O2693&amp;" "&amp;男子登録情報!$N2693&amp;" ("&amp;LEFT(男子登録情報!$F2693,2)&amp;")")</f>
        <v/>
      </c>
      <c r="E2693" t="str">
        <f>IF($K2693="","",男子登録情報!$P2693)</f>
        <v/>
      </c>
      <c r="F2693" t="str">
        <f t="shared" si="42"/>
        <v/>
      </c>
      <c r="G2693" t="str">
        <f>IF($K2693="","",男子登録情報!$M2693)</f>
        <v/>
      </c>
      <c r="H2693" t="str">
        <f>IF($K2693="","",男子登録情報!$A2693)</f>
        <v/>
      </c>
      <c r="K2693" t="str">
        <f>IF(男子登録情報!$C2693="","",男子登録情報!$C2693)</f>
        <v/>
      </c>
      <c r="M2693" t="str">
        <f>IFERROR(IF(AND(402&lt;=VALUE(RIGHT(男子登録情報!$F2693,4)),競技会情報!$E$3*100+競技会情報!$G$3&gt;=VALUE(RIGHT(男子登録情報!$F2693,4))),VALUE(男子登録情報!$G2693)+1,VALUE(男子登録情報!$G2693)),"")</f>
        <v/>
      </c>
      <c r="N2693" t="str">
        <f>IF($K2693="","",IF(男子登録情報!$H2693="北海道",男子登録情報!$H2693,LEFT(男子登録情報!$H2693,LEN(男子登録情報!$H2693)-1)))</f>
        <v/>
      </c>
      <c r="O2693" t="str">
        <f>IF($K2693="","",IF(LEN($N2693)=2,LEFT($N2693,1)&amp;"　"&amp;RIGHT($N2693,1)&amp;"・"&amp;男子登録情報!$I2693,$N2693&amp;"・"&amp;男子登録情報!$I2693))</f>
        <v/>
      </c>
    </row>
    <row r="2694" spans="1:15" x14ac:dyDescent="0.55000000000000004">
      <c r="A2694" t="str">
        <f>IF($K2694="","",100000000+男子登録情報!$C2694)</f>
        <v/>
      </c>
      <c r="B2694" t="str">
        <f>IF($K2694="","",男子登録情報!$D2694&amp;" ("&amp;男子登録情報!$K2694&amp;")")</f>
        <v/>
      </c>
      <c r="C2694" t="str">
        <f>IF($K2694="","",男子登録情報!$E2694)</f>
        <v/>
      </c>
      <c r="D2694" t="str">
        <f>IF($K2694="","",男子登録情報!$O2694&amp;" "&amp;男子登録情報!$N2694&amp;" ("&amp;LEFT(男子登録情報!$F2694,2)&amp;")")</f>
        <v/>
      </c>
      <c r="E2694" t="str">
        <f>IF($K2694="","",男子登録情報!$P2694)</f>
        <v/>
      </c>
      <c r="F2694" t="str">
        <f t="shared" si="42"/>
        <v/>
      </c>
      <c r="G2694" t="str">
        <f>IF($K2694="","",男子登録情報!$M2694)</f>
        <v/>
      </c>
      <c r="H2694" t="str">
        <f>IF($K2694="","",男子登録情報!$A2694)</f>
        <v/>
      </c>
      <c r="K2694" t="str">
        <f>IF(男子登録情報!$C2694="","",男子登録情報!$C2694)</f>
        <v/>
      </c>
      <c r="M2694" t="str">
        <f>IFERROR(IF(AND(402&lt;=VALUE(RIGHT(男子登録情報!$F2694,4)),競技会情報!$E$3*100+競技会情報!$G$3&gt;=VALUE(RIGHT(男子登録情報!$F2694,4))),VALUE(男子登録情報!$G2694)+1,VALUE(男子登録情報!$G2694)),"")</f>
        <v/>
      </c>
      <c r="N2694" t="str">
        <f>IF($K2694="","",IF(男子登録情報!$H2694="北海道",男子登録情報!$H2694,LEFT(男子登録情報!$H2694,LEN(男子登録情報!$H2694)-1)))</f>
        <v/>
      </c>
      <c r="O2694" t="str">
        <f>IF($K2694="","",IF(LEN($N2694)=2,LEFT($N2694,1)&amp;"　"&amp;RIGHT($N2694,1)&amp;"・"&amp;男子登録情報!$I2694,$N2694&amp;"・"&amp;男子登録情報!$I2694))</f>
        <v/>
      </c>
    </row>
    <row r="2695" spans="1:15" x14ac:dyDescent="0.55000000000000004">
      <c r="A2695" t="str">
        <f>IF($K2695="","",100000000+男子登録情報!$C2695)</f>
        <v/>
      </c>
      <c r="B2695" t="str">
        <f>IF($K2695="","",男子登録情報!$D2695&amp;" ("&amp;男子登録情報!$K2695&amp;")")</f>
        <v/>
      </c>
      <c r="C2695" t="str">
        <f>IF($K2695="","",男子登録情報!$E2695)</f>
        <v/>
      </c>
      <c r="D2695" t="str">
        <f>IF($K2695="","",男子登録情報!$O2695&amp;" "&amp;男子登録情報!$N2695&amp;" ("&amp;LEFT(男子登録情報!$F2695,2)&amp;")")</f>
        <v/>
      </c>
      <c r="E2695" t="str">
        <f>IF($K2695="","",男子登録情報!$P2695)</f>
        <v/>
      </c>
      <c r="F2695" t="str">
        <f t="shared" si="42"/>
        <v/>
      </c>
      <c r="G2695" t="str">
        <f>IF($K2695="","",男子登録情報!$M2695)</f>
        <v/>
      </c>
      <c r="H2695" t="str">
        <f>IF($K2695="","",男子登録情報!$A2695)</f>
        <v/>
      </c>
      <c r="K2695" t="str">
        <f>IF(男子登録情報!$C2695="","",男子登録情報!$C2695)</f>
        <v/>
      </c>
      <c r="M2695" t="str">
        <f>IFERROR(IF(AND(402&lt;=VALUE(RIGHT(男子登録情報!$F2695,4)),競技会情報!$E$3*100+競技会情報!$G$3&gt;=VALUE(RIGHT(男子登録情報!$F2695,4))),VALUE(男子登録情報!$G2695)+1,VALUE(男子登録情報!$G2695)),"")</f>
        <v/>
      </c>
      <c r="N2695" t="str">
        <f>IF($K2695="","",IF(男子登録情報!$H2695="北海道",男子登録情報!$H2695,LEFT(男子登録情報!$H2695,LEN(男子登録情報!$H2695)-1)))</f>
        <v/>
      </c>
      <c r="O2695" t="str">
        <f>IF($K2695="","",IF(LEN($N2695)=2,LEFT($N2695,1)&amp;"　"&amp;RIGHT($N2695,1)&amp;"・"&amp;男子登録情報!$I2695,$N2695&amp;"・"&amp;男子登録情報!$I2695))</f>
        <v/>
      </c>
    </row>
    <row r="2696" spans="1:15" x14ac:dyDescent="0.55000000000000004">
      <c r="A2696" t="str">
        <f>IF($K2696="","",100000000+男子登録情報!$C2696)</f>
        <v/>
      </c>
      <c r="B2696" t="str">
        <f>IF($K2696="","",男子登録情報!$D2696&amp;" ("&amp;男子登録情報!$K2696&amp;")")</f>
        <v/>
      </c>
      <c r="C2696" t="str">
        <f>IF($K2696="","",男子登録情報!$E2696)</f>
        <v/>
      </c>
      <c r="D2696" t="str">
        <f>IF($K2696="","",男子登録情報!$O2696&amp;" "&amp;男子登録情報!$N2696&amp;" ("&amp;LEFT(男子登録情報!$F2696,2)&amp;")")</f>
        <v/>
      </c>
      <c r="E2696" t="str">
        <f>IF($K2696="","",男子登録情報!$P2696)</f>
        <v/>
      </c>
      <c r="F2696" t="str">
        <f t="shared" si="42"/>
        <v/>
      </c>
      <c r="G2696" t="str">
        <f>IF($K2696="","",男子登録情報!$M2696)</f>
        <v/>
      </c>
      <c r="H2696" t="str">
        <f>IF($K2696="","",男子登録情報!$A2696)</f>
        <v/>
      </c>
      <c r="K2696" t="str">
        <f>IF(男子登録情報!$C2696="","",男子登録情報!$C2696)</f>
        <v/>
      </c>
      <c r="M2696" t="str">
        <f>IFERROR(IF(AND(402&lt;=VALUE(RIGHT(男子登録情報!$F2696,4)),競技会情報!$E$3*100+競技会情報!$G$3&gt;=VALUE(RIGHT(男子登録情報!$F2696,4))),VALUE(男子登録情報!$G2696)+1,VALUE(男子登録情報!$G2696)),"")</f>
        <v/>
      </c>
      <c r="N2696" t="str">
        <f>IF($K2696="","",IF(男子登録情報!$H2696="北海道",男子登録情報!$H2696,LEFT(男子登録情報!$H2696,LEN(男子登録情報!$H2696)-1)))</f>
        <v/>
      </c>
      <c r="O2696" t="str">
        <f>IF($K2696="","",IF(LEN($N2696)=2,LEFT($N2696,1)&amp;"　"&amp;RIGHT($N2696,1)&amp;"・"&amp;男子登録情報!$I2696,$N2696&amp;"・"&amp;男子登録情報!$I2696))</f>
        <v/>
      </c>
    </row>
    <row r="2697" spans="1:15" x14ac:dyDescent="0.55000000000000004">
      <c r="A2697" t="str">
        <f>IF($K2697="","",100000000+男子登録情報!$C2697)</f>
        <v/>
      </c>
      <c r="B2697" t="str">
        <f>IF($K2697="","",男子登録情報!$D2697&amp;" ("&amp;男子登録情報!$K2697&amp;")")</f>
        <v/>
      </c>
      <c r="C2697" t="str">
        <f>IF($K2697="","",男子登録情報!$E2697)</f>
        <v/>
      </c>
      <c r="D2697" t="str">
        <f>IF($K2697="","",男子登録情報!$O2697&amp;" "&amp;男子登録情報!$N2697&amp;" ("&amp;LEFT(男子登録情報!$F2697,2)&amp;")")</f>
        <v/>
      </c>
      <c r="E2697" t="str">
        <f>IF($K2697="","",男子登録情報!$P2697)</f>
        <v/>
      </c>
      <c r="F2697" t="str">
        <f t="shared" si="42"/>
        <v/>
      </c>
      <c r="G2697" t="str">
        <f>IF($K2697="","",男子登録情報!$M2697)</f>
        <v/>
      </c>
      <c r="H2697" t="str">
        <f>IF($K2697="","",男子登録情報!$A2697)</f>
        <v/>
      </c>
      <c r="K2697" t="str">
        <f>IF(男子登録情報!$C2697="","",男子登録情報!$C2697)</f>
        <v/>
      </c>
      <c r="M2697" t="str">
        <f>IFERROR(IF(AND(402&lt;=VALUE(RIGHT(男子登録情報!$F2697,4)),競技会情報!$E$3*100+競技会情報!$G$3&gt;=VALUE(RIGHT(男子登録情報!$F2697,4))),VALUE(男子登録情報!$G2697)+1,VALUE(男子登録情報!$G2697)),"")</f>
        <v/>
      </c>
      <c r="N2697" t="str">
        <f>IF($K2697="","",IF(男子登録情報!$H2697="北海道",男子登録情報!$H2697,LEFT(男子登録情報!$H2697,LEN(男子登録情報!$H2697)-1)))</f>
        <v/>
      </c>
      <c r="O2697" t="str">
        <f>IF($K2697="","",IF(LEN($N2697)=2,LEFT($N2697,1)&amp;"　"&amp;RIGHT($N2697,1)&amp;"・"&amp;男子登録情報!$I2697,$N2697&amp;"・"&amp;男子登録情報!$I2697))</f>
        <v/>
      </c>
    </row>
    <row r="2698" spans="1:15" x14ac:dyDescent="0.55000000000000004">
      <c r="A2698" t="str">
        <f>IF($K2698="","",100000000+男子登録情報!$C2698)</f>
        <v/>
      </c>
      <c r="B2698" t="str">
        <f>IF($K2698="","",男子登録情報!$D2698&amp;" ("&amp;男子登録情報!$K2698&amp;")")</f>
        <v/>
      </c>
      <c r="C2698" t="str">
        <f>IF($K2698="","",男子登録情報!$E2698)</f>
        <v/>
      </c>
      <c r="D2698" t="str">
        <f>IF($K2698="","",男子登録情報!$O2698&amp;" "&amp;男子登録情報!$N2698&amp;" ("&amp;LEFT(男子登録情報!$F2698,2)&amp;")")</f>
        <v/>
      </c>
      <c r="E2698" t="str">
        <f>IF($K2698="","",男子登録情報!$P2698)</f>
        <v/>
      </c>
      <c r="F2698" t="str">
        <f t="shared" si="42"/>
        <v/>
      </c>
      <c r="G2698" t="str">
        <f>IF($K2698="","",男子登録情報!$M2698)</f>
        <v/>
      </c>
      <c r="H2698" t="str">
        <f>IF($K2698="","",男子登録情報!$A2698)</f>
        <v/>
      </c>
      <c r="K2698" t="str">
        <f>IF(男子登録情報!$C2698="","",男子登録情報!$C2698)</f>
        <v/>
      </c>
      <c r="M2698" t="str">
        <f>IFERROR(IF(AND(402&lt;=VALUE(RIGHT(男子登録情報!$F2698,4)),競技会情報!$E$3*100+競技会情報!$G$3&gt;=VALUE(RIGHT(男子登録情報!$F2698,4))),VALUE(男子登録情報!$G2698)+1,VALUE(男子登録情報!$G2698)),"")</f>
        <v/>
      </c>
      <c r="N2698" t="str">
        <f>IF($K2698="","",IF(男子登録情報!$H2698="北海道",男子登録情報!$H2698,LEFT(男子登録情報!$H2698,LEN(男子登録情報!$H2698)-1)))</f>
        <v/>
      </c>
      <c r="O2698" t="str">
        <f>IF($K2698="","",IF(LEN($N2698)=2,LEFT($N2698,1)&amp;"　"&amp;RIGHT($N2698,1)&amp;"・"&amp;男子登録情報!$I2698,$N2698&amp;"・"&amp;男子登録情報!$I2698))</f>
        <v/>
      </c>
    </row>
    <row r="2699" spans="1:15" x14ac:dyDescent="0.55000000000000004">
      <c r="A2699" t="str">
        <f>IF($K2699="","",100000000+男子登録情報!$C2699)</f>
        <v/>
      </c>
      <c r="B2699" t="str">
        <f>IF($K2699="","",男子登録情報!$D2699&amp;" ("&amp;男子登録情報!$K2699&amp;")")</f>
        <v/>
      </c>
      <c r="C2699" t="str">
        <f>IF($K2699="","",男子登録情報!$E2699)</f>
        <v/>
      </c>
      <c r="D2699" t="str">
        <f>IF($K2699="","",男子登録情報!$O2699&amp;" "&amp;男子登録情報!$N2699&amp;" ("&amp;LEFT(男子登録情報!$F2699,2)&amp;")")</f>
        <v/>
      </c>
      <c r="E2699" t="str">
        <f>IF($K2699="","",男子登録情報!$P2699)</f>
        <v/>
      </c>
      <c r="F2699" t="str">
        <f t="shared" si="42"/>
        <v/>
      </c>
      <c r="G2699" t="str">
        <f>IF($K2699="","",男子登録情報!$M2699)</f>
        <v/>
      </c>
      <c r="H2699" t="str">
        <f>IF($K2699="","",男子登録情報!$A2699)</f>
        <v/>
      </c>
      <c r="K2699" t="str">
        <f>IF(男子登録情報!$C2699="","",男子登録情報!$C2699)</f>
        <v/>
      </c>
      <c r="M2699" t="str">
        <f>IFERROR(IF(AND(402&lt;=VALUE(RIGHT(男子登録情報!$F2699,4)),競技会情報!$E$3*100+競技会情報!$G$3&gt;=VALUE(RIGHT(男子登録情報!$F2699,4))),VALUE(男子登録情報!$G2699)+1,VALUE(男子登録情報!$G2699)),"")</f>
        <v/>
      </c>
      <c r="N2699" t="str">
        <f>IF($K2699="","",IF(男子登録情報!$H2699="北海道",男子登録情報!$H2699,LEFT(男子登録情報!$H2699,LEN(男子登録情報!$H2699)-1)))</f>
        <v/>
      </c>
      <c r="O2699" t="str">
        <f>IF($K2699="","",IF(LEN($N2699)=2,LEFT($N2699,1)&amp;"　"&amp;RIGHT($N2699,1)&amp;"・"&amp;男子登録情報!$I2699,$N2699&amp;"・"&amp;男子登録情報!$I2699))</f>
        <v/>
      </c>
    </row>
    <row r="2700" spans="1:15" x14ac:dyDescent="0.55000000000000004">
      <c r="A2700" t="str">
        <f>IF($K2700="","",100000000+男子登録情報!$C2700)</f>
        <v/>
      </c>
      <c r="B2700" t="str">
        <f>IF($K2700="","",男子登録情報!$D2700&amp;" ("&amp;男子登録情報!$K2700&amp;")")</f>
        <v/>
      </c>
      <c r="C2700" t="str">
        <f>IF($K2700="","",男子登録情報!$E2700)</f>
        <v/>
      </c>
      <c r="D2700" t="str">
        <f>IF($K2700="","",男子登録情報!$O2700&amp;" "&amp;男子登録情報!$N2700&amp;" ("&amp;LEFT(男子登録情報!$F2700,2)&amp;")")</f>
        <v/>
      </c>
      <c r="E2700" t="str">
        <f>IF($K2700="","",男子登録情報!$P2700)</f>
        <v/>
      </c>
      <c r="F2700" t="str">
        <f t="shared" si="42"/>
        <v/>
      </c>
      <c r="G2700" t="str">
        <f>IF($K2700="","",男子登録情報!$M2700)</f>
        <v/>
      </c>
      <c r="H2700" t="str">
        <f>IF($K2700="","",男子登録情報!$A2700)</f>
        <v/>
      </c>
      <c r="K2700" t="str">
        <f>IF(男子登録情報!$C2700="","",男子登録情報!$C2700)</f>
        <v/>
      </c>
      <c r="M2700" t="str">
        <f>IFERROR(IF(AND(402&lt;=VALUE(RIGHT(男子登録情報!$F2700,4)),競技会情報!$E$3*100+競技会情報!$G$3&gt;=VALUE(RIGHT(男子登録情報!$F2700,4))),VALUE(男子登録情報!$G2700)+1,VALUE(男子登録情報!$G2700)),"")</f>
        <v/>
      </c>
      <c r="N2700" t="str">
        <f>IF($K2700="","",IF(男子登録情報!$H2700="北海道",男子登録情報!$H2700,LEFT(男子登録情報!$H2700,LEN(男子登録情報!$H2700)-1)))</f>
        <v/>
      </c>
      <c r="O2700" t="str">
        <f>IF($K2700="","",IF(LEN($N2700)=2,LEFT($N2700,1)&amp;"　"&amp;RIGHT($N2700,1)&amp;"・"&amp;男子登録情報!$I2700,$N2700&amp;"・"&amp;男子登録情報!$I2700))</f>
        <v/>
      </c>
    </row>
    <row r="2701" spans="1:15" x14ac:dyDescent="0.55000000000000004">
      <c r="A2701" t="str">
        <f>IF($K2701="","",100000000+男子登録情報!$C2701)</f>
        <v/>
      </c>
      <c r="B2701" t="str">
        <f>IF($K2701="","",男子登録情報!$D2701&amp;" ("&amp;男子登録情報!$K2701&amp;")")</f>
        <v/>
      </c>
      <c r="C2701" t="str">
        <f>IF($K2701="","",男子登録情報!$E2701)</f>
        <v/>
      </c>
      <c r="D2701" t="str">
        <f>IF($K2701="","",男子登録情報!$O2701&amp;" "&amp;男子登録情報!$N2701&amp;" ("&amp;LEFT(男子登録情報!$F2701,2)&amp;")")</f>
        <v/>
      </c>
      <c r="E2701" t="str">
        <f>IF($K2701="","",男子登録情報!$P2701)</f>
        <v/>
      </c>
      <c r="F2701" t="str">
        <f t="shared" si="42"/>
        <v/>
      </c>
      <c r="G2701" t="str">
        <f>IF($K2701="","",男子登録情報!$M2701)</f>
        <v/>
      </c>
      <c r="H2701" t="str">
        <f>IF($K2701="","",男子登録情報!$A2701)</f>
        <v/>
      </c>
      <c r="K2701" t="str">
        <f>IF(男子登録情報!$C2701="","",男子登録情報!$C2701)</f>
        <v/>
      </c>
      <c r="M2701" t="str">
        <f>IFERROR(IF(AND(402&lt;=VALUE(RIGHT(男子登録情報!$F2701,4)),競技会情報!$E$3*100+競技会情報!$G$3&gt;=VALUE(RIGHT(男子登録情報!$F2701,4))),VALUE(男子登録情報!$G2701)+1,VALUE(男子登録情報!$G2701)),"")</f>
        <v/>
      </c>
      <c r="N2701" t="str">
        <f>IF($K2701="","",IF(男子登録情報!$H2701="北海道",男子登録情報!$H2701,LEFT(男子登録情報!$H2701,LEN(男子登録情報!$H2701)-1)))</f>
        <v/>
      </c>
      <c r="O2701" t="str">
        <f>IF($K2701="","",IF(LEN($N2701)=2,LEFT($N2701,1)&amp;"　"&amp;RIGHT($N2701,1)&amp;"・"&amp;男子登録情報!$I2701,$N2701&amp;"・"&amp;男子登録情報!$I2701))</f>
        <v/>
      </c>
    </row>
    <row r="2702" spans="1:15" x14ac:dyDescent="0.55000000000000004">
      <c r="A2702" t="str">
        <f>IF($K2702="","",100000000+男子登録情報!$C2702)</f>
        <v/>
      </c>
      <c r="B2702" t="str">
        <f>IF($K2702="","",男子登録情報!$D2702&amp;" ("&amp;男子登録情報!$K2702&amp;")")</f>
        <v/>
      </c>
      <c r="C2702" t="str">
        <f>IF($K2702="","",男子登録情報!$E2702)</f>
        <v/>
      </c>
      <c r="D2702" t="str">
        <f>IF($K2702="","",男子登録情報!$O2702&amp;" "&amp;男子登録情報!$N2702&amp;" ("&amp;LEFT(男子登録情報!$F2702,2)&amp;")")</f>
        <v/>
      </c>
      <c r="E2702" t="str">
        <f>IF($K2702="","",男子登録情報!$P2702)</f>
        <v/>
      </c>
      <c r="F2702" t="str">
        <f t="shared" si="42"/>
        <v/>
      </c>
      <c r="G2702" t="str">
        <f>IF($K2702="","",男子登録情報!$M2702)</f>
        <v/>
      </c>
      <c r="H2702" t="str">
        <f>IF($K2702="","",男子登録情報!$A2702)</f>
        <v/>
      </c>
      <c r="K2702" t="str">
        <f>IF(男子登録情報!$C2702="","",男子登録情報!$C2702)</f>
        <v/>
      </c>
      <c r="M2702" t="str">
        <f>IFERROR(IF(AND(402&lt;=VALUE(RIGHT(男子登録情報!$F2702,4)),競技会情報!$E$3*100+競技会情報!$G$3&gt;=VALUE(RIGHT(男子登録情報!$F2702,4))),VALUE(男子登録情報!$G2702)+1,VALUE(男子登録情報!$G2702)),"")</f>
        <v/>
      </c>
      <c r="N2702" t="str">
        <f>IF($K2702="","",IF(男子登録情報!$H2702="北海道",男子登録情報!$H2702,LEFT(男子登録情報!$H2702,LEN(男子登録情報!$H2702)-1)))</f>
        <v/>
      </c>
      <c r="O2702" t="str">
        <f>IF($K2702="","",IF(LEN($N2702)=2,LEFT($N2702,1)&amp;"　"&amp;RIGHT($N2702,1)&amp;"・"&amp;男子登録情報!$I2702,$N2702&amp;"・"&amp;男子登録情報!$I2702))</f>
        <v/>
      </c>
    </row>
    <row r="2703" spans="1:15" x14ac:dyDescent="0.55000000000000004">
      <c r="A2703" t="str">
        <f>IF($K2703="","",100000000+男子登録情報!$C2703)</f>
        <v/>
      </c>
      <c r="B2703" t="str">
        <f>IF($K2703="","",男子登録情報!$D2703&amp;" ("&amp;男子登録情報!$K2703&amp;")")</f>
        <v/>
      </c>
      <c r="C2703" t="str">
        <f>IF($K2703="","",男子登録情報!$E2703)</f>
        <v/>
      </c>
      <c r="D2703" t="str">
        <f>IF($K2703="","",男子登録情報!$O2703&amp;" "&amp;男子登録情報!$N2703&amp;" ("&amp;LEFT(男子登録情報!$F2703,2)&amp;")")</f>
        <v/>
      </c>
      <c r="E2703" t="str">
        <f>IF($K2703="","",男子登録情報!$P2703)</f>
        <v/>
      </c>
      <c r="F2703" t="str">
        <f t="shared" si="42"/>
        <v/>
      </c>
      <c r="G2703" t="str">
        <f>IF($K2703="","",男子登録情報!$M2703)</f>
        <v/>
      </c>
      <c r="H2703" t="str">
        <f>IF($K2703="","",男子登録情報!$A2703)</f>
        <v/>
      </c>
      <c r="K2703" t="str">
        <f>IF(男子登録情報!$C2703="","",男子登録情報!$C2703)</f>
        <v/>
      </c>
      <c r="M2703" t="str">
        <f>IFERROR(IF(AND(402&lt;=VALUE(RIGHT(男子登録情報!$F2703,4)),競技会情報!$E$3*100+競技会情報!$G$3&gt;=VALUE(RIGHT(男子登録情報!$F2703,4))),VALUE(男子登録情報!$G2703)+1,VALUE(男子登録情報!$G2703)),"")</f>
        <v/>
      </c>
      <c r="N2703" t="str">
        <f>IF($K2703="","",IF(男子登録情報!$H2703="北海道",男子登録情報!$H2703,LEFT(男子登録情報!$H2703,LEN(男子登録情報!$H2703)-1)))</f>
        <v/>
      </c>
      <c r="O2703" t="str">
        <f>IF($K2703="","",IF(LEN($N2703)=2,LEFT($N2703,1)&amp;"　"&amp;RIGHT($N2703,1)&amp;"・"&amp;男子登録情報!$I2703,$N2703&amp;"・"&amp;男子登録情報!$I2703))</f>
        <v/>
      </c>
    </row>
    <row r="2704" spans="1:15" x14ac:dyDescent="0.55000000000000004">
      <c r="A2704" t="str">
        <f>IF($K2704="","",100000000+男子登録情報!$C2704)</f>
        <v/>
      </c>
      <c r="B2704" t="str">
        <f>IF($K2704="","",男子登録情報!$D2704&amp;" ("&amp;男子登録情報!$K2704&amp;")")</f>
        <v/>
      </c>
      <c r="C2704" t="str">
        <f>IF($K2704="","",男子登録情報!$E2704)</f>
        <v/>
      </c>
      <c r="D2704" t="str">
        <f>IF($K2704="","",男子登録情報!$O2704&amp;" "&amp;男子登録情報!$N2704&amp;" ("&amp;LEFT(男子登録情報!$F2704,2)&amp;")")</f>
        <v/>
      </c>
      <c r="E2704" t="str">
        <f>IF($K2704="","",男子登録情報!$P2704)</f>
        <v/>
      </c>
      <c r="F2704" t="str">
        <f t="shared" si="42"/>
        <v/>
      </c>
      <c r="G2704" t="str">
        <f>IF($K2704="","",男子登録情報!$M2704)</f>
        <v/>
      </c>
      <c r="H2704" t="str">
        <f>IF($K2704="","",男子登録情報!$A2704)</f>
        <v/>
      </c>
      <c r="K2704" t="str">
        <f>IF(男子登録情報!$C2704="","",男子登録情報!$C2704)</f>
        <v/>
      </c>
      <c r="M2704" t="str">
        <f>IFERROR(IF(AND(402&lt;=VALUE(RIGHT(男子登録情報!$F2704,4)),競技会情報!$E$3*100+競技会情報!$G$3&gt;=VALUE(RIGHT(男子登録情報!$F2704,4))),VALUE(男子登録情報!$G2704)+1,VALUE(男子登録情報!$G2704)),"")</f>
        <v/>
      </c>
      <c r="N2704" t="str">
        <f>IF($K2704="","",IF(男子登録情報!$H2704="北海道",男子登録情報!$H2704,LEFT(男子登録情報!$H2704,LEN(男子登録情報!$H2704)-1)))</f>
        <v/>
      </c>
      <c r="O2704" t="str">
        <f>IF($K2704="","",IF(LEN($N2704)=2,LEFT($N2704,1)&amp;"　"&amp;RIGHT($N2704,1)&amp;"・"&amp;男子登録情報!$I2704,$N2704&amp;"・"&amp;男子登録情報!$I2704))</f>
        <v/>
      </c>
    </row>
    <row r="2705" spans="1:15" x14ac:dyDescent="0.55000000000000004">
      <c r="A2705" t="str">
        <f>IF($K2705="","",100000000+男子登録情報!$C2705)</f>
        <v/>
      </c>
      <c r="B2705" t="str">
        <f>IF($K2705="","",男子登録情報!$D2705&amp;" ("&amp;男子登録情報!$K2705&amp;")")</f>
        <v/>
      </c>
      <c r="C2705" t="str">
        <f>IF($K2705="","",男子登録情報!$E2705)</f>
        <v/>
      </c>
      <c r="D2705" t="str">
        <f>IF($K2705="","",男子登録情報!$O2705&amp;" "&amp;男子登録情報!$N2705&amp;" ("&amp;LEFT(男子登録情報!$F2705,2)&amp;")")</f>
        <v/>
      </c>
      <c r="E2705" t="str">
        <f>IF($K2705="","",男子登録情報!$P2705)</f>
        <v/>
      </c>
      <c r="F2705" t="str">
        <f t="shared" si="42"/>
        <v/>
      </c>
      <c r="G2705" t="str">
        <f>IF($K2705="","",男子登録情報!$M2705)</f>
        <v/>
      </c>
      <c r="H2705" t="str">
        <f>IF($K2705="","",男子登録情報!$A2705)</f>
        <v/>
      </c>
      <c r="K2705" t="str">
        <f>IF(男子登録情報!$C2705="","",男子登録情報!$C2705)</f>
        <v/>
      </c>
      <c r="M2705" t="str">
        <f>IFERROR(IF(AND(402&lt;=VALUE(RIGHT(男子登録情報!$F2705,4)),競技会情報!$E$3*100+競技会情報!$G$3&gt;=VALUE(RIGHT(男子登録情報!$F2705,4))),VALUE(男子登録情報!$G2705)+1,VALUE(男子登録情報!$G2705)),"")</f>
        <v/>
      </c>
      <c r="N2705" t="str">
        <f>IF($K2705="","",IF(男子登録情報!$H2705="北海道",男子登録情報!$H2705,LEFT(男子登録情報!$H2705,LEN(男子登録情報!$H2705)-1)))</f>
        <v/>
      </c>
      <c r="O2705" t="str">
        <f>IF($K2705="","",IF(LEN($N2705)=2,LEFT($N2705,1)&amp;"　"&amp;RIGHT($N2705,1)&amp;"・"&amp;男子登録情報!$I2705,$N2705&amp;"・"&amp;男子登録情報!$I2705))</f>
        <v/>
      </c>
    </row>
    <row r="2706" spans="1:15" x14ac:dyDescent="0.55000000000000004">
      <c r="A2706" t="str">
        <f>IF($K2706="","",100000000+男子登録情報!$C2706)</f>
        <v/>
      </c>
      <c r="B2706" t="str">
        <f>IF($K2706="","",男子登録情報!$D2706&amp;" ("&amp;男子登録情報!$K2706&amp;")")</f>
        <v/>
      </c>
      <c r="C2706" t="str">
        <f>IF($K2706="","",男子登録情報!$E2706)</f>
        <v/>
      </c>
      <c r="D2706" t="str">
        <f>IF($K2706="","",男子登録情報!$O2706&amp;" "&amp;男子登録情報!$N2706&amp;" ("&amp;LEFT(男子登録情報!$F2706,2)&amp;")")</f>
        <v/>
      </c>
      <c r="E2706" t="str">
        <f>IF($K2706="","",男子登録情報!$P2706)</f>
        <v/>
      </c>
      <c r="F2706" t="str">
        <f t="shared" si="42"/>
        <v/>
      </c>
      <c r="G2706" t="str">
        <f>IF($K2706="","",男子登録情報!$M2706)</f>
        <v/>
      </c>
      <c r="H2706" t="str">
        <f>IF($K2706="","",男子登録情報!$A2706)</f>
        <v/>
      </c>
      <c r="K2706" t="str">
        <f>IF(男子登録情報!$C2706="","",男子登録情報!$C2706)</f>
        <v/>
      </c>
      <c r="M2706" t="str">
        <f>IFERROR(IF(AND(402&lt;=VALUE(RIGHT(男子登録情報!$F2706,4)),競技会情報!$E$3*100+競技会情報!$G$3&gt;=VALUE(RIGHT(男子登録情報!$F2706,4))),VALUE(男子登録情報!$G2706)+1,VALUE(男子登録情報!$G2706)),"")</f>
        <v/>
      </c>
      <c r="N2706" t="str">
        <f>IF($K2706="","",IF(男子登録情報!$H2706="北海道",男子登録情報!$H2706,LEFT(男子登録情報!$H2706,LEN(男子登録情報!$H2706)-1)))</f>
        <v/>
      </c>
      <c r="O2706" t="str">
        <f>IF($K2706="","",IF(LEN($N2706)=2,LEFT($N2706,1)&amp;"　"&amp;RIGHT($N2706,1)&amp;"・"&amp;男子登録情報!$I2706,$N2706&amp;"・"&amp;男子登録情報!$I2706))</f>
        <v/>
      </c>
    </row>
    <row r="2707" spans="1:15" x14ac:dyDescent="0.55000000000000004">
      <c r="A2707" t="str">
        <f>IF($K2707="","",100000000+男子登録情報!$C2707)</f>
        <v/>
      </c>
      <c r="B2707" t="str">
        <f>IF($K2707="","",男子登録情報!$D2707&amp;" ("&amp;男子登録情報!$K2707&amp;")")</f>
        <v/>
      </c>
      <c r="C2707" t="str">
        <f>IF($K2707="","",男子登録情報!$E2707)</f>
        <v/>
      </c>
      <c r="D2707" t="str">
        <f>IF($K2707="","",男子登録情報!$O2707&amp;" "&amp;男子登録情報!$N2707&amp;" ("&amp;LEFT(男子登録情報!$F2707,2)&amp;")")</f>
        <v/>
      </c>
      <c r="E2707" t="str">
        <f>IF($K2707="","",男子登録情報!$P2707)</f>
        <v/>
      </c>
      <c r="F2707" t="str">
        <f t="shared" si="42"/>
        <v/>
      </c>
      <c r="G2707" t="str">
        <f>IF($K2707="","",男子登録情報!$M2707)</f>
        <v/>
      </c>
      <c r="H2707" t="str">
        <f>IF($K2707="","",男子登録情報!$A2707)</f>
        <v/>
      </c>
      <c r="K2707" t="str">
        <f>IF(男子登録情報!$C2707="","",男子登録情報!$C2707)</f>
        <v/>
      </c>
      <c r="M2707" t="str">
        <f>IFERROR(IF(AND(402&lt;=VALUE(RIGHT(男子登録情報!$F2707,4)),競技会情報!$E$3*100+競技会情報!$G$3&gt;=VALUE(RIGHT(男子登録情報!$F2707,4))),VALUE(男子登録情報!$G2707)+1,VALUE(男子登録情報!$G2707)),"")</f>
        <v/>
      </c>
      <c r="N2707" t="str">
        <f>IF($K2707="","",IF(男子登録情報!$H2707="北海道",男子登録情報!$H2707,LEFT(男子登録情報!$H2707,LEN(男子登録情報!$H2707)-1)))</f>
        <v/>
      </c>
      <c r="O2707" t="str">
        <f>IF($K2707="","",IF(LEN($N2707)=2,LEFT($N2707,1)&amp;"　"&amp;RIGHT($N2707,1)&amp;"・"&amp;男子登録情報!$I2707,$N2707&amp;"・"&amp;男子登録情報!$I2707))</f>
        <v/>
      </c>
    </row>
    <row r="2708" spans="1:15" x14ac:dyDescent="0.55000000000000004">
      <c r="A2708" t="str">
        <f>IF($K2708="","",100000000+男子登録情報!$C2708)</f>
        <v/>
      </c>
      <c r="B2708" t="str">
        <f>IF($K2708="","",男子登録情報!$D2708&amp;" ("&amp;男子登録情報!$K2708&amp;")")</f>
        <v/>
      </c>
      <c r="C2708" t="str">
        <f>IF($K2708="","",男子登録情報!$E2708)</f>
        <v/>
      </c>
      <c r="D2708" t="str">
        <f>IF($K2708="","",男子登録情報!$O2708&amp;" "&amp;男子登録情報!$N2708&amp;" ("&amp;LEFT(男子登録情報!$F2708,2)&amp;")")</f>
        <v/>
      </c>
      <c r="E2708" t="str">
        <f>IF($K2708="","",男子登録情報!$P2708)</f>
        <v/>
      </c>
      <c r="F2708" t="str">
        <f t="shared" si="42"/>
        <v/>
      </c>
      <c r="G2708" t="str">
        <f>IF($K2708="","",男子登録情報!$M2708)</f>
        <v/>
      </c>
      <c r="H2708" t="str">
        <f>IF($K2708="","",男子登録情報!$A2708)</f>
        <v/>
      </c>
      <c r="K2708" t="str">
        <f>IF(男子登録情報!$C2708="","",男子登録情報!$C2708)</f>
        <v/>
      </c>
      <c r="M2708" t="str">
        <f>IFERROR(IF(AND(402&lt;=VALUE(RIGHT(男子登録情報!$F2708,4)),競技会情報!$E$3*100+競技会情報!$G$3&gt;=VALUE(RIGHT(男子登録情報!$F2708,4))),VALUE(男子登録情報!$G2708)+1,VALUE(男子登録情報!$G2708)),"")</f>
        <v/>
      </c>
      <c r="N2708" t="str">
        <f>IF($K2708="","",IF(男子登録情報!$H2708="北海道",男子登録情報!$H2708,LEFT(男子登録情報!$H2708,LEN(男子登録情報!$H2708)-1)))</f>
        <v/>
      </c>
      <c r="O2708" t="str">
        <f>IF($K2708="","",IF(LEN($N2708)=2,LEFT($N2708,1)&amp;"　"&amp;RIGHT($N2708,1)&amp;"・"&amp;男子登録情報!$I2708,$N2708&amp;"・"&amp;男子登録情報!$I2708))</f>
        <v/>
      </c>
    </row>
    <row r="2709" spans="1:15" x14ac:dyDescent="0.55000000000000004">
      <c r="A2709" t="str">
        <f>IF($K2709="","",100000000+男子登録情報!$C2709)</f>
        <v/>
      </c>
      <c r="B2709" t="str">
        <f>IF($K2709="","",男子登録情報!$D2709&amp;" ("&amp;男子登録情報!$K2709&amp;")")</f>
        <v/>
      </c>
      <c r="C2709" t="str">
        <f>IF($K2709="","",男子登録情報!$E2709)</f>
        <v/>
      </c>
      <c r="D2709" t="str">
        <f>IF($K2709="","",男子登録情報!$O2709&amp;" "&amp;男子登録情報!$N2709&amp;" ("&amp;LEFT(男子登録情報!$F2709,2)&amp;")")</f>
        <v/>
      </c>
      <c r="E2709" t="str">
        <f>IF($K2709="","",男子登録情報!$P2709)</f>
        <v/>
      </c>
      <c r="F2709" t="str">
        <f t="shared" si="42"/>
        <v/>
      </c>
      <c r="G2709" t="str">
        <f>IF($K2709="","",男子登録情報!$M2709)</f>
        <v/>
      </c>
      <c r="H2709" t="str">
        <f>IF($K2709="","",男子登録情報!$A2709)</f>
        <v/>
      </c>
      <c r="K2709" t="str">
        <f>IF(男子登録情報!$C2709="","",男子登録情報!$C2709)</f>
        <v/>
      </c>
      <c r="M2709" t="str">
        <f>IFERROR(IF(AND(402&lt;=VALUE(RIGHT(男子登録情報!$F2709,4)),競技会情報!$E$3*100+競技会情報!$G$3&gt;=VALUE(RIGHT(男子登録情報!$F2709,4))),VALUE(男子登録情報!$G2709)+1,VALUE(男子登録情報!$G2709)),"")</f>
        <v/>
      </c>
      <c r="N2709" t="str">
        <f>IF($K2709="","",IF(男子登録情報!$H2709="北海道",男子登録情報!$H2709,LEFT(男子登録情報!$H2709,LEN(男子登録情報!$H2709)-1)))</f>
        <v/>
      </c>
      <c r="O2709" t="str">
        <f>IF($K2709="","",IF(LEN($N2709)=2,LEFT($N2709,1)&amp;"　"&amp;RIGHT($N2709,1)&amp;"・"&amp;男子登録情報!$I2709,$N2709&amp;"・"&amp;男子登録情報!$I2709))</f>
        <v/>
      </c>
    </row>
    <row r="2710" spans="1:15" x14ac:dyDescent="0.55000000000000004">
      <c r="A2710" t="str">
        <f>IF($K2710="","",100000000+男子登録情報!$C2710)</f>
        <v/>
      </c>
      <c r="B2710" t="str">
        <f>IF($K2710="","",男子登録情報!$D2710&amp;" ("&amp;男子登録情報!$K2710&amp;")")</f>
        <v/>
      </c>
      <c r="C2710" t="str">
        <f>IF($K2710="","",男子登録情報!$E2710)</f>
        <v/>
      </c>
      <c r="D2710" t="str">
        <f>IF($K2710="","",男子登録情報!$O2710&amp;" "&amp;男子登録情報!$N2710&amp;" ("&amp;LEFT(男子登録情報!$F2710,2)&amp;")")</f>
        <v/>
      </c>
      <c r="E2710" t="str">
        <f>IF($K2710="","",男子登録情報!$P2710)</f>
        <v/>
      </c>
      <c r="F2710" t="str">
        <f t="shared" si="42"/>
        <v/>
      </c>
      <c r="G2710" t="str">
        <f>IF($K2710="","",男子登録情報!$M2710)</f>
        <v/>
      </c>
      <c r="H2710" t="str">
        <f>IF($K2710="","",男子登録情報!$A2710)</f>
        <v/>
      </c>
      <c r="K2710" t="str">
        <f>IF(男子登録情報!$C2710="","",男子登録情報!$C2710)</f>
        <v/>
      </c>
      <c r="M2710" t="str">
        <f>IFERROR(IF(AND(402&lt;=VALUE(RIGHT(男子登録情報!$F2710,4)),競技会情報!$E$3*100+競技会情報!$G$3&gt;=VALUE(RIGHT(男子登録情報!$F2710,4))),VALUE(男子登録情報!$G2710)+1,VALUE(男子登録情報!$G2710)),"")</f>
        <v/>
      </c>
      <c r="N2710" t="str">
        <f>IF($K2710="","",IF(男子登録情報!$H2710="北海道",男子登録情報!$H2710,LEFT(男子登録情報!$H2710,LEN(男子登録情報!$H2710)-1)))</f>
        <v/>
      </c>
      <c r="O2710" t="str">
        <f>IF($K2710="","",IF(LEN($N2710)=2,LEFT($N2710,1)&amp;"　"&amp;RIGHT($N2710,1)&amp;"・"&amp;男子登録情報!$I2710,$N2710&amp;"・"&amp;男子登録情報!$I2710))</f>
        <v/>
      </c>
    </row>
    <row r="2711" spans="1:15" x14ac:dyDescent="0.55000000000000004">
      <c r="A2711" t="str">
        <f>IF($K2711="","",100000000+男子登録情報!$C2711)</f>
        <v/>
      </c>
      <c r="B2711" t="str">
        <f>IF($K2711="","",男子登録情報!$D2711&amp;" ("&amp;男子登録情報!$K2711&amp;")")</f>
        <v/>
      </c>
      <c r="C2711" t="str">
        <f>IF($K2711="","",男子登録情報!$E2711)</f>
        <v/>
      </c>
      <c r="D2711" t="str">
        <f>IF($K2711="","",男子登録情報!$O2711&amp;" "&amp;男子登録情報!$N2711&amp;" ("&amp;LEFT(男子登録情報!$F2711,2)&amp;")")</f>
        <v/>
      </c>
      <c r="E2711" t="str">
        <f>IF($K2711="","",男子登録情報!$P2711)</f>
        <v/>
      </c>
      <c r="F2711" t="str">
        <f t="shared" si="42"/>
        <v/>
      </c>
      <c r="G2711" t="str">
        <f>IF($K2711="","",男子登録情報!$M2711)</f>
        <v/>
      </c>
      <c r="H2711" t="str">
        <f>IF($K2711="","",男子登録情報!$A2711)</f>
        <v/>
      </c>
      <c r="K2711" t="str">
        <f>IF(男子登録情報!$C2711="","",男子登録情報!$C2711)</f>
        <v/>
      </c>
      <c r="M2711" t="str">
        <f>IFERROR(IF(AND(402&lt;=VALUE(RIGHT(男子登録情報!$F2711,4)),競技会情報!$E$3*100+競技会情報!$G$3&gt;=VALUE(RIGHT(男子登録情報!$F2711,4))),VALUE(男子登録情報!$G2711)+1,VALUE(男子登録情報!$G2711)),"")</f>
        <v/>
      </c>
      <c r="N2711" t="str">
        <f>IF($K2711="","",IF(男子登録情報!$H2711="北海道",男子登録情報!$H2711,LEFT(男子登録情報!$H2711,LEN(男子登録情報!$H2711)-1)))</f>
        <v/>
      </c>
      <c r="O2711" t="str">
        <f>IF($K2711="","",IF(LEN($N2711)=2,LEFT($N2711,1)&amp;"　"&amp;RIGHT($N2711,1)&amp;"・"&amp;男子登録情報!$I2711,$N2711&amp;"・"&amp;男子登録情報!$I2711))</f>
        <v/>
      </c>
    </row>
    <row r="2712" spans="1:15" x14ac:dyDescent="0.55000000000000004">
      <c r="A2712" t="str">
        <f>IF($K2712="","",100000000+男子登録情報!$C2712)</f>
        <v/>
      </c>
      <c r="B2712" t="str">
        <f>IF($K2712="","",男子登録情報!$D2712&amp;" ("&amp;男子登録情報!$K2712&amp;")")</f>
        <v/>
      </c>
      <c r="C2712" t="str">
        <f>IF($K2712="","",男子登録情報!$E2712)</f>
        <v/>
      </c>
      <c r="D2712" t="str">
        <f>IF($K2712="","",男子登録情報!$O2712&amp;" "&amp;男子登録情報!$N2712&amp;" ("&amp;LEFT(男子登録情報!$F2712,2)&amp;")")</f>
        <v/>
      </c>
      <c r="E2712" t="str">
        <f>IF($K2712="","",男子登録情報!$P2712)</f>
        <v/>
      </c>
      <c r="F2712" t="str">
        <f t="shared" si="42"/>
        <v/>
      </c>
      <c r="G2712" t="str">
        <f>IF($K2712="","",男子登録情報!$M2712)</f>
        <v/>
      </c>
      <c r="H2712" t="str">
        <f>IF($K2712="","",男子登録情報!$A2712)</f>
        <v/>
      </c>
      <c r="K2712" t="str">
        <f>IF(男子登録情報!$C2712="","",男子登録情報!$C2712)</f>
        <v/>
      </c>
      <c r="M2712" t="str">
        <f>IFERROR(IF(AND(402&lt;=VALUE(RIGHT(男子登録情報!$F2712,4)),競技会情報!$E$3*100+競技会情報!$G$3&gt;=VALUE(RIGHT(男子登録情報!$F2712,4))),VALUE(男子登録情報!$G2712)+1,VALUE(男子登録情報!$G2712)),"")</f>
        <v/>
      </c>
      <c r="N2712" t="str">
        <f>IF($K2712="","",IF(男子登録情報!$H2712="北海道",男子登録情報!$H2712,LEFT(男子登録情報!$H2712,LEN(男子登録情報!$H2712)-1)))</f>
        <v/>
      </c>
      <c r="O2712" t="str">
        <f>IF($K2712="","",IF(LEN($N2712)=2,LEFT($N2712,1)&amp;"　"&amp;RIGHT($N2712,1)&amp;"・"&amp;男子登録情報!$I2712,$N2712&amp;"・"&amp;男子登録情報!$I2712))</f>
        <v/>
      </c>
    </row>
    <row r="2713" spans="1:15" x14ac:dyDescent="0.55000000000000004">
      <c r="A2713" t="str">
        <f>IF($K2713="","",100000000+男子登録情報!$C2713)</f>
        <v/>
      </c>
      <c r="B2713" t="str">
        <f>IF($K2713="","",男子登録情報!$D2713&amp;" ("&amp;男子登録情報!$K2713&amp;")")</f>
        <v/>
      </c>
      <c r="C2713" t="str">
        <f>IF($K2713="","",男子登録情報!$E2713)</f>
        <v/>
      </c>
      <c r="D2713" t="str">
        <f>IF($K2713="","",男子登録情報!$O2713&amp;" "&amp;男子登録情報!$N2713&amp;" ("&amp;LEFT(男子登録情報!$F2713,2)&amp;")")</f>
        <v/>
      </c>
      <c r="E2713" t="str">
        <f>IF($K2713="","",男子登録情報!$P2713)</f>
        <v/>
      </c>
      <c r="F2713" t="str">
        <f t="shared" si="42"/>
        <v/>
      </c>
      <c r="G2713" t="str">
        <f>IF($K2713="","",男子登録情報!$M2713)</f>
        <v/>
      </c>
      <c r="H2713" t="str">
        <f>IF($K2713="","",男子登録情報!$A2713)</f>
        <v/>
      </c>
      <c r="K2713" t="str">
        <f>IF(男子登録情報!$C2713="","",男子登録情報!$C2713)</f>
        <v/>
      </c>
      <c r="M2713" t="str">
        <f>IFERROR(IF(AND(402&lt;=VALUE(RIGHT(男子登録情報!$F2713,4)),競技会情報!$E$3*100+競技会情報!$G$3&gt;=VALUE(RIGHT(男子登録情報!$F2713,4))),VALUE(男子登録情報!$G2713)+1,VALUE(男子登録情報!$G2713)),"")</f>
        <v/>
      </c>
      <c r="N2713" t="str">
        <f>IF($K2713="","",IF(男子登録情報!$H2713="北海道",男子登録情報!$H2713,LEFT(男子登録情報!$H2713,LEN(男子登録情報!$H2713)-1)))</f>
        <v/>
      </c>
      <c r="O2713" t="str">
        <f>IF($K2713="","",IF(LEN($N2713)=2,LEFT($N2713,1)&amp;"　"&amp;RIGHT($N2713,1)&amp;"・"&amp;男子登録情報!$I2713,$N2713&amp;"・"&amp;男子登録情報!$I2713))</f>
        <v/>
      </c>
    </row>
    <row r="2714" spans="1:15" x14ac:dyDescent="0.55000000000000004">
      <c r="A2714" t="str">
        <f>IF($K2714="","",100000000+男子登録情報!$C2714)</f>
        <v/>
      </c>
      <c r="B2714" t="str">
        <f>IF($K2714="","",男子登録情報!$D2714&amp;" ("&amp;男子登録情報!$K2714&amp;")")</f>
        <v/>
      </c>
      <c r="C2714" t="str">
        <f>IF($K2714="","",男子登録情報!$E2714)</f>
        <v/>
      </c>
      <c r="D2714" t="str">
        <f>IF($K2714="","",男子登録情報!$O2714&amp;" "&amp;男子登録情報!$N2714&amp;" ("&amp;LEFT(男子登録情報!$F2714,2)&amp;")")</f>
        <v/>
      </c>
      <c r="E2714" t="str">
        <f>IF($K2714="","",男子登録情報!$P2714)</f>
        <v/>
      </c>
      <c r="F2714" t="str">
        <f t="shared" si="42"/>
        <v/>
      </c>
      <c r="G2714" t="str">
        <f>IF($K2714="","",男子登録情報!$M2714)</f>
        <v/>
      </c>
      <c r="H2714" t="str">
        <f>IF($K2714="","",男子登録情報!$A2714)</f>
        <v/>
      </c>
      <c r="K2714" t="str">
        <f>IF(男子登録情報!$C2714="","",男子登録情報!$C2714)</f>
        <v/>
      </c>
      <c r="M2714" t="str">
        <f>IFERROR(IF(AND(402&lt;=VALUE(RIGHT(男子登録情報!$F2714,4)),競技会情報!$E$3*100+競技会情報!$G$3&gt;=VALUE(RIGHT(男子登録情報!$F2714,4))),VALUE(男子登録情報!$G2714)+1,VALUE(男子登録情報!$G2714)),"")</f>
        <v/>
      </c>
      <c r="N2714" t="str">
        <f>IF($K2714="","",IF(男子登録情報!$H2714="北海道",男子登録情報!$H2714,LEFT(男子登録情報!$H2714,LEN(男子登録情報!$H2714)-1)))</f>
        <v/>
      </c>
      <c r="O2714" t="str">
        <f>IF($K2714="","",IF(LEN($N2714)=2,LEFT($N2714,1)&amp;"　"&amp;RIGHT($N2714,1)&amp;"・"&amp;男子登録情報!$I2714,$N2714&amp;"・"&amp;男子登録情報!$I2714))</f>
        <v/>
      </c>
    </row>
    <row r="2715" spans="1:15" x14ac:dyDescent="0.55000000000000004">
      <c r="A2715" t="str">
        <f>IF($K2715="","",100000000+男子登録情報!$C2715)</f>
        <v/>
      </c>
      <c r="B2715" t="str">
        <f>IF($K2715="","",男子登録情報!$D2715&amp;" ("&amp;男子登録情報!$K2715&amp;")")</f>
        <v/>
      </c>
      <c r="C2715" t="str">
        <f>IF($K2715="","",男子登録情報!$E2715)</f>
        <v/>
      </c>
      <c r="D2715" t="str">
        <f>IF($K2715="","",男子登録情報!$O2715&amp;" "&amp;男子登録情報!$N2715&amp;" ("&amp;LEFT(男子登録情報!$F2715,2)&amp;")")</f>
        <v/>
      </c>
      <c r="E2715" t="str">
        <f>IF($K2715="","",男子登録情報!$P2715)</f>
        <v/>
      </c>
      <c r="F2715" t="str">
        <f t="shared" si="42"/>
        <v/>
      </c>
      <c r="G2715" t="str">
        <f>IF($K2715="","",男子登録情報!$M2715)</f>
        <v/>
      </c>
      <c r="H2715" t="str">
        <f>IF($K2715="","",男子登録情報!$A2715)</f>
        <v/>
      </c>
      <c r="K2715" t="str">
        <f>IF(男子登録情報!$C2715="","",男子登録情報!$C2715)</f>
        <v/>
      </c>
      <c r="M2715" t="str">
        <f>IFERROR(IF(AND(402&lt;=VALUE(RIGHT(男子登録情報!$F2715,4)),競技会情報!$E$3*100+競技会情報!$G$3&gt;=VALUE(RIGHT(男子登録情報!$F2715,4))),VALUE(男子登録情報!$G2715)+1,VALUE(男子登録情報!$G2715)),"")</f>
        <v/>
      </c>
      <c r="N2715" t="str">
        <f>IF($K2715="","",IF(男子登録情報!$H2715="北海道",男子登録情報!$H2715,LEFT(男子登録情報!$H2715,LEN(男子登録情報!$H2715)-1)))</f>
        <v/>
      </c>
      <c r="O2715" t="str">
        <f>IF($K2715="","",IF(LEN($N2715)=2,LEFT($N2715,1)&amp;"　"&amp;RIGHT($N2715,1)&amp;"・"&amp;男子登録情報!$I2715,$N2715&amp;"・"&amp;男子登録情報!$I2715))</f>
        <v/>
      </c>
    </row>
    <row r="2716" spans="1:15" x14ac:dyDescent="0.55000000000000004">
      <c r="A2716" t="str">
        <f>IF($K2716="","",100000000+男子登録情報!$C2716)</f>
        <v/>
      </c>
      <c r="B2716" t="str">
        <f>IF($K2716="","",男子登録情報!$D2716&amp;" ("&amp;男子登録情報!$K2716&amp;")")</f>
        <v/>
      </c>
      <c r="C2716" t="str">
        <f>IF($K2716="","",男子登録情報!$E2716)</f>
        <v/>
      </c>
      <c r="D2716" t="str">
        <f>IF($K2716="","",男子登録情報!$O2716&amp;" "&amp;男子登録情報!$N2716&amp;" ("&amp;LEFT(男子登録情報!$F2716,2)&amp;")")</f>
        <v/>
      </c>
      <c r="E2716" t="str">
        <f>IF($K2716="","",男子登録情報!$P2716)</f>
        <v/>
      </c>
      <c r="F2716" t="str">
        <f t="shared" si="42"/>
        <v/>
      </c>
      <c r="G2716" t="str">
        <f>IF($K2716="","",男子登録情報!$M2716)</f>
        <v/>
      </c>
      <c r="H2716" t="str">
        <f>IF($K2716="","",男子登録情報!$A2716)</f>
        <v/>
      </c>
      <c r="K2716" t="str">
        <f>IF(男子登録情報!$C2716="","",男子登録情報!$C2716)</f>
        <v/>
      </c>
      <c r="M2716" t="str">
        <f>IFERROR(IF(AND(402&lt;=VALUE(RIGHT(男子登録情報!$F2716,4)),競技会情報!$E$3*100+競技会情報!$G$3&gt;=VALUE(RIGHT(男子登録情報!$F2716,4))),VALUE(男子登録情報!$G2716)+1,VALUE(男子登録情報!$G2716)),"")</f>
        <v/>
      </c>
      <c r="N2716" t="str">
        <f>IF($K2716="","",IF(男子登録情報!$H2716="北海道",男子登録情報!$H2716,LEFT(男子登録情報!$H2716,LEN(男子登録情報!$H2716)-1)))</f>
        <v/>
      </c>
      <c r="O2716" t="str">
        <f>IF($K2716="","",IF(LEN($N2716)=2,LEFT($N2716,1)&amp;"　"&amp;RIGHT($N2716,1)&amp;"・"&amp;男子登録情報!$I2716,$N2716&amp;"・"&amp;男子登録情報!$I2716))</f>
        <v/>
      </c>
    </row>
    <row r="2717" spans="1:15" x14ac:dyDescent="0.55000000000000004">
      <c r="A2717" t="str">
        <f>IF($K2717="","",100000000+男子登録情報!$C2717)</f>
        <v/>
      </c>
      <c r="B2717" t="str">
        <f>IF($K2717="","",男子登録情報!$D2717&amp;" ("&amp;男子登録情報!$K2717&amp;")")</f>
        <v/>
      </c>
      <c r="C2717" t="str">
        <f>IF($K2717="","",男子登録情報!$E2717)</f>
        <v/>
      </c>
      <c r="D2717" t="str">
        <f>IF($K2717="","",男子登録情報!$O2717&amp;" "&amp;男子登録情報!$N2717&amp;" ("&amp;LEFT(男子登録情報!$F2717,2)&amp;")")</f>
        <v/>
      </c>
      <c r="E2717" t="str">
        <f>IF($K2717="","",男子登録情報!$P2717)</f>
        <v/>
      </c>
      <c r="F2717" t="str">
        <f t="shared" si="42"/>
        <v/>
      </c>
      <c r="G2717" t="str">
        <f>IF($K2717="","",男子登録情報!$M2717)</f>
        <v/>
      </c>
      <c r="H2717" t="str">
        <f>IF($K2717="","",男子登録情報!$A2717)</f>
        <v/>
      </c>
      <c r="K2717" t="str">
        <f>IF(男子登録情報!$C2717="","",男子登録情報!$C2717)</f>
        <v/>
      </c>
      <c r="M2717" t="str">
        <f>IFERROR(IF(AND(402&lt;=VALUE(RIGHT(男子登録情報!$F2717,4)),競技会情報!$E$3*100+競技会情報!$G$3&gt;=VALUE(RIGHT(男子登録情報!$F2717,4))),VALUE(男子登録情報!$G2717)+1,VALUE(男子登録情報!$G2717)),"")</f>
        <v/>
      </c>
      <c r="N2717" t="str">
        <f>IF($K2717="","",IF(男子登録情報!$H2717="北海道",男子登録情報!$H2717,LEFT(男子登録情報!$H2717,LEN(男子登録情報!$H2717)-1)))</f>
        <v/>
      </c>
      <c r="O2717" t="str">
        <f>IF($K2717="","",IF(LEN($N2717)=2,LEFT($N2717,1)&amp;"　"&amp;RIGHT($N2717,1)&amp;"・"&amp;男子登録情報!$I2717,$N2717&amp;"・"&amp;男子登録情報!$I2717))</f>
        <v/>
      </c>
    </row>
    <row r="2718" spans="1:15" x14ac:dyDescent="0.55000000000000004">
      <c r="A2718" t="str">
        <f>IF($K2718="","",100000000+男子登録情報!$C2718)</f>
        <v/>
      </c>
      <c r="B2718" t="str">
        <f>IF($K2718="","",男子登録情報!$D2718&amp;" ("&amp;男子登録情報!$K2718&amp;")")</f>
        <v/>
      </c>
      <c r="C2718" t="str">
        <f>IF($K2718="","",男子登録情報!$E2718)</f>
        <v/>
      </c>
      <c r="D2718" t="str">
        <f>IF($K2718="","",男子登録情報!$O2718&amp;" "&amp;男子登録情報!$N2718&amp;" ("&amp;LEFT(男子登録情報!$F2718,2)&amp;")")</f>
        <v/>
      </c>
      <c r="E2718" t="str">
        <f>IF($K2718="","",男子登録情報!$P2718)</f>
        <v/>
      </c>
      <c r="F2718" t="str">
        <f t="shared" si="42"/>
        <v/>
      </c>
      <c r="G2718" t="str">
        <f>IF($K2718="","",男子登録情報!$M2718)</f>
        <v/>
      </c>
      <c r="H2718" t="str">
        <f>IF($K2718="","",男子登録情報!$A2718)</f>
        <v/>
      </c>
      <c r="K2718" t="str">
        <f>IF(男子登録情報!$C2718="","",男子登録情報!$C2718)</f>
        <v/>
      </c>
      <c r="M2718" t="str">
        <f>IFERROR(IF(AND(402&lt;=VALUE(RIGHT(男子登録情報!$F2718,4)),競技会情報!$E$3*100+競技会情報!$G$3&gt;=VALUE(RIGHT(男子登録情報!$F2718,4))),VALUE(男子登録情報!$G2718)+1,VALUE(男子登録情報!$G2718)),"")</f>
        <v/>
      </c>
      <c r="N2718" t="str">
        <f>IF($K2718="","",IF(男子登録情報!$H2718="北海道",男子登録情報!$H2718,LEFT(男子登録情報!$H2718,LEN(男子登録情報!$H2718)-1)))</f>
        <v/>
      </c>
      <c r="O2718" t="str">
        <f>IF($K2718="","",IF(LEN($N2718)=2,LEFT($N2718,1)&amp;"　"&amp;RIGHT($N2718,1)&amp;"・"&amp;男子登録情報!$I2718,$N2718&amp;"・"&amp;男子登録情報!$I2718))</f>
        <v/>
      </c>
    </row>
    <row r="2719" spans="1:15" x14ac:dyDescent="0.55000000000000004">
      <c r="A2719" t="str">
        <f>IF($K2719="","",100000000+男子登録情報!$C2719)</f>
        <v/>
      </c>
      <c r="B2719" t="str">
        <f>IF($K2719="","",男子登録情報!$D2719&amp;" ("&amp;男子登録情報!$K2719&amp;")")</f>
        <v/>
      </c>
      <c r="C2719" t="str">
        <f>IF($K2719="","",男子登録情報!$E2719)</f>
        <v/>
      </c>
      <c r="D2719" t="str">
        <f>IF($K2719="","",男子登録情報!$O2719&amp;" "&amp;男子登録情報!$N2719&amp;" ("&amp;LEFT(男子登録情報!$F2719,2)&amp;")")</f>
        <v/>
      </c>
      <c r="E2719" t="str">
        <f>IF($K2719="","",男子登録情報!$P2719)</f>
        <v/>
      </c>
      <c r="F2719" t="str">
        <f t="shared" si="42"/>
        <v/>
      </c>
      <c r="G2719" t="str">
        <f>IF($K2719="","",男子登録情報!$M2719)</f>
        <v/>
      </c>
      <c r="H2719" t="str">
        <f>IF($K2719="","",男子登録情報!$A2719)</f>
        <v/>
      </c>
      <c r="K2719" t="str">
        <f>IF(男子登録情報!$C2719="","",男子登録情報!$C2719)</f>
        <v/>
      </c>
      <c r="M2719" t="str">
        <f>IFERROR(IF(AND(402&lt;=VALUE(RIGHT(男子登録情報!$F2719,4)),競技会情報!$E$3*100+競技会情報!$G$3&gt;=VALUE(RIGHT(男子登録情報!$F2719,4))),VALUE(男子登録情報!$G2719)+1,VALUE(男子登録情報!$G2719)),"")</f>
        <v/>
      </c>
      <c r="N2719" t="str">
        <f>IF($K2719="","",IF(男子登録情報!$H2719="北海道",男子登録情報!$H2719,LEFT(男子登録情報!$H2719,LEN(男子登録情報!$H2719)-1)))</f>
        <v/>
      </c>
      <c r="O2719" t="str">
        <f>IF($K2719="","",IF(LEN($N2719)=2,LEFT($N2719,1)&amp;"　"&amp;RIGHT($N2719,1)&amp;"・"&amp;男子登録情報!$I2719,$N2719&amp;"・"&amp;男子登録情報!$I2719))</f>
        <v/>
      </c>
    </row>
    <row r="2720" spans="1:15" x14ac:dyDescent="0.55000000000000004">
      <c r="A2720" t="str">
        <f>IF($K2720="","",100000000+男子登録情報!$C2720)</f>
        <v/>
      </c>
      <c r="B2720" t="str">
        <f>IF($K2720="","",男子登録情報!$D2720&amp;" ("&amp;男子登録情報!$K2720&amp;")")</f>
        <v/>
      </c>
      <c r="C2720" t="str">
        <f>IF($K2720="","",男子登録情報!$E2720)</f>
        <v/>
      </c>
      <c r="D2720" t="str">
        <f>IF($K2720="","",男子登録情報!$O2720&amp;" "&amp;男子登録情報!$N2720&amp;" ("&amp;LEFT(男子登録情報!$F2720,2)&amp;")")</f>
        <v/>
      </c>
      <c r="E2720" t="str">
        <f>IF($K2720="","",男子登録情報!$P2720)</f>
        <v/>
      </c>
      <c r="F2720" t="str">
        <f t="shared" si="42"/>
        <v/>
      </c>
      <c r="G2720" t="str">
        <f>IF($K2720="","",男子登録情報!$M2720)</f>
        <v/>
      </c>
      <c r="H2720" t="str">
        <f>IF($K2720="","",男子登録情報!$A2720)</f>
        <v/>
      </c>
      <c r="K2720" t="str">
        <f>IF(男子登録情報!$C2720="","",男子登録情報!$C2720)</f>
        <v/>
      </c>
      <c r="M2720" t="str">
        <f>IFERROR(IF(AND(402&lt;=VALUE(RIGHT(男子登録情報!$F2720,4)),競技会情報!$E$3*100+競技会情報!$G$3&gt;=VALUE(RIGHT(男子登録情報!$F2720,4))),VALUE(男子登録情報!$G2720)+1,VALUE(男子登録情報!$G2720)),"")</f>
        <v/>
      </c>
      <c r="N2720" t="str">
        <f>IF($K2720="","",IF(男子登録情報!$H2720="北海道",男子登録情報!$H2720,LEFT(男子登録情報!$H2720,LEN(男子登録情報!$H2720)-1)))</f>
        <v/>
      </c>
      <c r="O2720" t="str">
        <f>IF($K2720="","",IF(LEN($N2720)=2,LEFT($N2720,1)&amp;"　"&amp;RIGHT($N2720,1)&amp;"・"&amp;男子登録情報!$I2720,$N2720&amp;"・"&amp;男子登録情報!$I2720))</f>
        <v/>
      </c>
    </row>
    <row r="2721" spans="1:15" x14ac:dyDescent="0.55000000000000004">
      <c r="A2721" t="str">
        <f>IF($K2721="","",100000000+男子登録情報!$C2721)</f>
        <v/>
      </c>
      <c r="B2721" t="str">
        <f>IF($K2721="","",男子登録情報!$D2721&amp;" ("&amp;男子登録情報!$K2721&amp;")")</f>
        <v/>
      </c>
      <c r="C2721" t="str">
        <f>IF($K2721="","",男子登録情報!$E2721)</f>
        <v/>
      </c>
      <c r="D2721" t="str">
        <f>IF($K2721="","",男子登録情報!$O2721&amp;" "&amp;男子登録情報!$N2721&amp;" ("&amp;LEFT(男子登録情報!$F2721,2)&amp;")")</f>
        <v/>
      </c>
      <c r="E2721" t="str">
        <f>IF($K2721="","",男子登録情報!$P2721)</f>
        <v/>
      </c>
      <c r="F2721" t="str">
        <f t="shared" si="42"/>
        <v/>
      </c>
      <c r="G2721" t="str">
        <f>IF($K2721="","",男子登録情報!$M2721)</f>
        <v/>
      </c>
      <c r="H2721" t="str">
        <f>IF($K2721="","",男子登録情報!$A2721)</f>
        <v/>
      </c>
      <c r="K2721" t="str">
        <f>IF(男子登録情報!$C2721="","",男子登録情報!$C2721)</f>
        <v/>
      </c>
      <c r="M2721" t="str">
        <f>IFERROR(IF(AND(402&lt;=VALUE(RIGHT(男子登録情報!$F2721,4)),競技会情報!$E$3*100+競技会情報!$G$3&gt;=VALUE(RIGHT(男子登録情報!$F2721,4))),VALUE(男子登録情報!$G2721)+1,VALUE(男子登録情報!$G2721)),"")</f>
        <v/>
      </c>
      <c r="N2721" t="str">
        <f>IF($K2721="","",IF(男子登録情報!$H2721="北海道",男子登録情報!$H2721,LEFT(男子登録情報!$H2721,LEN(男子登録情報!$H2721)-1)))</f>
        <v/>
      </c>
      <c r="O2721" t="str">
        <f>IF($K2721="","",IF(LEN($N2721)=2,LEFT($N2721,1)&amp;"　"&amp;RIGHT($N2721,1)&amp;"・"&amp;男子登録情報!$I2721,$N2721&amp;"・"&amp;男子登録情報!$I2721))</f>
        <v/>
      </c>
    </row>
    <row r="2722" spans="1:15" x14ac:dyDescent="0.55000000000000004">
      <c r="A2722" t="str">
        <f>IF($K2722="","",100000000+男子登録情報!$C2722)</f>
        <v/>
      </c>
      <c r="B2722" t="str">
        <f>IF($K2722="","",男子登録情報!$D2722&amp;" ("&amp;男子登録情報!$K2722&amp;")")</f>
        <v/>
      </c>
      <c r="C2722" t="str">
        <f>IF($K2722="","",男子登録情報!$E2722)</f>
        <v/>
      </c>
      <c r="D2722" t="str">
        <f>IF($K2722="","",男子登録情報!$O2722&amp;" "&amp;男子登録情報!$N2722&amp;" ("&amp;LEFT(男子登録情報!$F2722,2)&amp;")")</f>
        <v/>
      </c>
      <c r="E2722" t="str">
        <f>IF($K2722="","",男子登録情報!$P2722)</f>
        <v/>
      </c>
      <c r="F2722" t="str">
        <f t="shared" si="42"/>
        <v/>
      </c>
      <c r="G2722" t="str">
        <f>IF($K2722="","",男子登録情報!$M2722)</f>
        <v/>
      </c>
      <c r="H2722" t="str">
        <f>IF($K2722="","",男子登録情報!$A2722)</f>
        <v/>
      </c>
      <c r="K2722" t="str">
        <f>IF(男子登録情報!$C2722="","",男子登録情報!$C2722)</f>
        <v/>
      </c>
      <c r="M2722" t="str">
        <f>IFERROR(IF(AND(402&lt;=VALUE(RIGHT(男子登録情報!$F2722,4)),競技会情報!$E$3*100+競技会情報!$G$3&gt;=VALUE(RIGHT(男子登録情報!$F2722,4))),VALUE(男子登録情報!$G2722)+1,VALUE(男子登録情報!$G2722)),"")</f>
        <v/>
      </c>
      <c r="N2722" t="str">
        <f>IF($K2722="","",IF(男子登録情報!$H2722="北海道",男子登録情報!$H2722,LEFT(男子登録情報!$H2722,LEN(男子登録情報!$H2722)-1)))</f>
        <v/>
      </c>
      <c r="O2722" t="str">
        <f>IF($K2722="","",IF(LEN($N2722)=2,LEFT($N2722,1)&amp;"　"&amp;RIGHT($N2722,1)&amp;"・"&amp;男子登録情報!$I2722,$N2722&amp;"・"&amp;男子登録情報!$I2722))</f>
        <v/>
      </c>
    </row>
    <row r="2723" spans="1:15" x14ac:dyDescent="0.55000000000000004">
      <c r="A2723" t="str">
        <f>IF($K2723="","",100000000+男子登録情報!$C2723)</f>
        <v/>
      </c>
      <c r="B2723" t="str">
        <f>IF($K2723="","",男子登録情報!$D2723&amp;" ("&amp;男子登録情報!$K2723&amp;")")</f>
        <v/>
      </c>
      <c r="C2723" t="str">
        <f>IF($K2723="","",男子登録情報!$E2723)</f>
        <v/>
      </c>
      <c r="D2723" t="str">
        <f>IF($K2723="","",男子登録情報!$O2723&amp;" "&amp;男子登録情報!$N2723&amp;" ("&amp;LEFT(男子登録情報!$F2723,2)&amp;")")</f>
        <v/>
      </c>
      <c r="E2723" t="str">
        <f>IF($K2723="","",男子登録情報!$P2723)</f>
        <v/>
      </c>
      <c r="F2723" t="str">
        <f t="shared" si="42"/>
        <v/>
      </c>
      <c r="G2723" t="str">
        <f>IF($K2723="","",男子登録情報!$M2723)</f>
        <v/>
      </c>
      <c r="H2723" t="str">
        <f>IF($K2723="","",男子登録情報!$A2723)</f>
        <v/>
      </c>
      <c r="K2723" t="str">
        <f>IF(男子登録情報!$C2723="","",男子登録情報!$C2723)</f>
        <v/>
      </c>
      <c r="M2723" t="str">
        <f>IFERROR(IF(AND(402&lt;=VALUE(RIGHT(男子登録情報!$F2723,4)),競技会情報!$E$3*100+競技会情報!$G$3&gt;=VALUE(RIGHT(男子登録情報!$F2723,4))),VALUE(男子登録情報!$G2723)+1,VALUE(男子登録情報!$G2723)),"")</f>
        <v/>
      </c>
      <c r="N2723" t="str">
        <f>IF($K2723="","",IF(男子登録情報!$H2723="北海道",男子登録情報!$H2723,LEFT(男子登録情報!$H2723,LEN(男子登録情報!$H2723)-1)))</f>
        <v/>
      </c>
      <c r="O2723" t="str">
        <f>IF($K2723="","",IF(LEN($N2723)=2,LEFT($N2723,1)&amp;"　"&amp;RIGHT($N2723,1)&amp;"・"&amp;男子登録情報!$I2723,$N2723&amp;"・"&amp;男子登録情報!$I2723))</f>
        <v/>
      </c>
    </row>
    <row r="2724" spans="1:15" x14ac:dyDescent="0.55000000000000004">
      <c r="A2724" t="str">
        <f>IF($K2724="","",100000000+男子登録情報!$C2724)</f>
        <v/>
      </c>
      <c r="B2724" t="str">
        <f>IF($K2724="","",男子登録情報!$D2724&amp;" ("&amp;男子登録情報!$K2724&amp;")")</f>
        <v/>
      </c>
      <c r="C2724" t="str">
        <f>IF($K2724="","",男子登録情報!$E2724)</f>
        <v/>
      </c>
      <c r="D2724" t="str">
        <f>IF($K2724="","",男子登録情報!$O2724&amp;" "&amp;男子登録情報!$N2724&amp;" ("&amp;LEFT(男子登録情報!$F2724,2)&amp;")")</f>
        <v/>
      </c>
      <c r="E2724" t="str">
        <f>IF($K2724="","",男子登録情報!$P2724)</f>
        <v/>
      </c>
      <c r="F2724" t="str">
        <f t="shared" si="42"/>
        <v/>
      </c>
      <c r="G2724" t="str">
        <f>IF($K2724="","",男子登録情報!$M2724)</f>
        <v/>
      </c>
      <c r="H2724" t="str">
        <f>IF($K2724="","",男子登録情報!$A2724)</f>
        <v/>
      </c>
      <c r="K2724" t="str">
        <f>IF(男子登録情報!$C2724="","",男子登録情報!$C2724)</f>
        <v/>
      </c>
      <c r="M2724" t="str">
        <f>IFERROR(IF(AND(402&lt;=VALUE(RIGHT(男子登録情報!$F2724,4)),競技会情報!$E$3*100+競技会情報!$G$3&gt;=VALUE(RIGHT(男子登録情報!$F2724,4))),VALUE(男子登録情報!$G2724)+1,VALUE(男子登録情報!$G2724)),"")</f>
        <v/>
      </c>
      <c r="N2724" t="str">
        <f>IF($K2724="","",IF(男子登録情報!$H2724="北海道",男子登録情報!$H2724,LEFT(男子登録情報!$H2724,LEN(男子登録情報!$H2724)-1)))</f>
        <v/>
      </c>
      <c r="O2724" t="str">
        <f>IF($K2724="","",IF(LEN($N2724)=2,LEFT($N2724,1)&amp;"　"&amp;RIGHT($N2724,1)&amp;"・"&amp;男子登録情報!$I2724,$N2724&amp;"・"&amp;男子登録情報!$I2724))</f>
        <v/>
      </c>
    </row>
    <row r="2725" spans="1:15" x14ac:dyDescent="0.55000000000000004">
      <c r="A2725" t="str">
        <f>IF($K2725="","",100000000+男子登録情報!$C2725)</f>
        <v/>
      </c>
      <c r="B2725" t="str">
        <f>IF($K2725="","",男子登録情報!$D2725&amp;" ("&amp;男子登録情報!$K2725&amp;")")</f>
        <v/>
      </c>
      <c r="C2725" t="str">
        <f>IF($K2725="","",男子登録情報!$E2725)</f>
        <v/>
      </c>
      <c r="D2725" t="str">
        <f>IF($K2725="","",男子登録情報!$O2725&amp;" "&amp;男子登録情報!$N2725&amp;" ("&amp;LEFT(男子登録情報!$F2725,2)&amp;")")</f>
        <v/>
      </c>
      <c r="E2725" t="str">
        <f>IF($K2725="","",男子登録情報!$P2725)</f>
        <v/>
      </c>
      <c r="F2725" t="str">
        <f t="shared" si="42"/>
        <v/>
      </c>
      <c r="G2725" t="str">
        <f>IF($K2725="","",男子登録情報!$M2725)</f>
        <v/>
      </c>
      <c r="H2725" t="str">
        <f>IF($K2725="","",男子登録情報!$A2725)</f>
        <v/>
      </c>
      <c r="K2725" t="str">
        <f>IF(男子登録情報!$C2725="","",男子登録情報!$C2725)</f>
        <v/>
      </c>
      <c r="M2725" t="str">
        <f>IFERROR(IF(AND(402&lt;=VALUE(RIGHT(男子登録情報!$F2725,4)),競技会情報!$E$3*100+競技会情報!$G$3&gt;=VALUE(RIGHT(男子登録情報!$F2725,4))),VALUE(男子登録情報!$G2725)+1,VALUE(男子登録情報!$G2725)),"")</f>
        <v/>
      </c>
      <c r="N2725" t="str">
        <f>IF($K2725="","",IF(男子登録情報!$H2725="北海道",男子登録情報!$H2725,LEFT(男子登録情報!$H2725,LEN(男子登録情報!$H2725)-1)))</f>
        <v/>
      </c>
      <c r="O2725" t="str">
        <f>IF($K2725="","",IF(LEN($N2725)=2,LEFT($N2725,1)&amp;"　"&amp;RIGHT($N2725,1)&amp;"・"&amp;男子登録情報!$I2725,$N2725&amp;"・"&amp;男子登録情報!$I2725))</f>
        <v/>
      </c>
    </row>
    <row r="2726" spans="1:15" x14ac:dyDescent="0.55000000000000004">
      <c r="A2726" t="str">
        <f>IF($K2726="","",100000000+男子登録情報!$C2726)</f>
        <v/>
      </c>
      <c r="B2726" t="str">
        <f>IF($K2726="","",男子登録情報!$D2726&amp;" ("&amp;男子登録情報!$K2726&amp;")")</f>
        <v/>
      </c>
      <c r="C2726" t="str">
        <f>IF($K2726="","",男子登録情報!$E2726)</f>
        <v/>
      </c>
      <c r="D2726" t="str">
        <f>IF($K2726="","",男子登録情報!$O2726&amp;" "&amp;男子登録情報!$N2726&amp;" ("&amp;LEFT(男子登録情報!$F2726,2)&amp;")")</f>
        <v/>
      </c>
      <c r="E2726" t="str">
        <f>IF($K2726="","",男子登録情報!$P2726)</f>
        <v/>
      </c>
      <c r="F2726" t="str">
        <f t="shared" si="42"/>
        <v/>
      </c>
      <c r="G2726" t="str">
        <f>IF($K2726="","",男子登録情報!$M2726)</f>
        <v/>
      </c>
      <c r="H2726" t="str">
        <f>IF($K2726="","",男子登録情報!$A2726)</f>
        <v/>
      </c>
      <c r="K2726" t="str">
        <f>IF(男子登録情報!$C2726="","",男子登録情報!$C2726)</f>
        <v/>
      </c>
      <c r="M2726" t="str">
        <f>IFERROR(IF(AND(402&lt;=VALUE(RIGHT(男子登録情報!$F2726,4)),競技会情報!$E$3*100+競技会情報!$G$3&gt;=VALUE(RIGHT(男子登録情報!$F2726,4))),VALUE(男子登録情報!$G2726)+1,VALUE(男子登録情報!$G2726)),"")</f>
        <v/>
      </c>
      <c r="N2726" t="str">
        <f>IF($K2726="","",IF(男子登録情報!$H2726="北海道",男子登録情報!$H2726,LEFT(男子登録情報!$H2726,LEN(男子登録情報!$H2726)-1)))</f>
        <v/>
      </c>
      <c r="O2726" t="str">
        <f>IF($K2726="","",IF(LEN($N2726)=2,LEFT($N2726,1)&amp;"　"&amp;RIGHT($N2726,1)&amp;"・"&amp;男子登録情報!$I2726,$N2726&amp;"・"&amp;男子登録情報!$I2726))</f>
        <v/>
      </c>
    </row>
    <row r="2727" spans="1:15" x14ac:dyDescent="0.55000000000000004">
      <c r="A2727" t="str">
        <f>IF($K2727="","",100000000+男子登録情報!$C2727)</f>
        <v/>
      </c>
      <c r="B2727" t="str">
        <f>IF($K2727="","",男子登録情報!$D2727&amp;" ("&amp;男子登録情報!$K2727&amp;")")</f>
        <v/>
      </c>
      <c r="C2727" t="str">
        <f>IF($K2727="","",男子登録情報!$E2727)</f>
        <v/>
      </c>
      <c r="D2727" t="str">
        <f>IF($K2727="","",男子登録情報!$O2727&amp;" "&amp;男子登録情報!$N2727&amp;" ("&amp;LEFT(男子登録情報!$F2727,2)&amp;")")</f>
        <v/>
      </c>
      <c r="E2727" t="str">
        <f>IF($K2727="","",男子登録情報!$P2727)</f>
        <v/>
      </c>
      <c r="F2727" t="str">
        <f t="shared" si="42"/>
        <v/>
      </c>
      <c r="G2727" t="str">
        <f>IF($K2727="","",男子登録情報!$M2727)</f>
        <v/>
      </c>
      <c r="H2727" t="str">
        <f>IF($K2727="","",男子登録情報!$A2727)</f>
        <v/>
      </c>
      <c r="K2727" t="str">
        <f>IF(男子登録情報!$C2727="","",男子登録情報!$C2727)</f>
        <v/>
      </c>
      <c r="M2727" t="str">
        <f>IFERROR(IF(AND(402&lt;=VALUE(RIGHT(男子登録情報!$F2727,4)),競技会情報!$E$3*100+競技会情報!$G$3&gt;=VALUE(RIGHT(男子登録情報!$F2727,4))),VALUE(男子登録情報!$G2727)+1,VALUE(男子登録情報!$G2727)),"")</f>
        <v/>
      </c>
      <c r="N2727" t="str">
        <f>IF($K2727="","",IF(男子登録情報!$H2727="北海道",男子登録情報!$H2727,LEFT(男子登録情報!$H2727,LEN(男子登録情報!$H2727)-1)))</f>
        <v/>
      </c>
      <c r="O2727" t="str">
        <f>IF($K2727="","",IF(LEN($N2727)=2,LEFT($N2727,1)&amp;"　"&amp;RIGHT($N2727,1)&amp;"・"&amp;男子登録情報!$I2727,$N2727&amp;"・"&amp;男子登録情報!$I2727))</f>
        <v/>
      </c>
    </row>
    <row r="2728" spans="1:15" x14ac:dyDescent="0.55000000000000004">
      <c r="A2728" t="str">
        <f>IF($K2728="","",100000000+男子登録情報!$C2728)</f>
        <v/>
      </c>
      <c r="B2728" t="str">
        <f>IF($K2728="","",男子登録情報!$D2728&amp;" ("&amp;男子登録情報!$K2728&amp;")")</f>
        <v/>
      </c>
      <c r="C2728" t="str">
        <f>IF($K2728="","",男子登録情報!$E2728)</f>
        <v/>
      </c>
      <c r="D2728" t="str">
        <f>IF($K2728="","",男子登録情報!$O2728&amp;" "&amp;男子登録情報!$N2728&amp;" ("&amp;LEFT(男子登録情報!$F2728,2)&amp;")")</f>
        <v/>
      </c>
      <c r="E2728" t="str">
        <f>IF($K2728="","",男子登録情報!$P2728)</f>
        <v/>
      </c>
      <c r="F2728" t="str">
        <f t="shared" si="42"/>
        <v/>
      </c>
      <c r="G2728" t="str">
        <f>IF($K2728="","",男子登録情報!$M2728)</f>
        <v/>
      </c>
      <c r="H2728" t="str">
        <f>IF($K2728="","",男子登録情報!$A2728)</f>
        <v/>
      </c>
      <c r="K2728" t="str">
        <f>IF(男子登録情報!$C2728="","",男子登録情報!$C2728)</f>
        <v/>
      </c>
      <c r="M2728" t="str">
        <f>IFERROR(IF(AND(402&lt;=VALUE(RIGHT(男子登録情報!$F2728,4)),競技会情報!$E$3*100+競技会情報!$G$3&gt;=VALUE(RIGHT(男子登録情報!$F2728,4))),VALUE(男子登録情報!$G2728)+1,VALUE(男子登録情報!$G2728)),"")</f>
        <v/>
      </c>
      <c r="N2728" t="str">
        <f>IF($K2728="","",IF(男子登録情報!$H2728="北海道",男子登録情報!$H2728,LEFT(男子登録情報!$H2728,LEN(男子登録情報!$H2728)-1)))</f>
        <v/>
      </c>
      <c r="O2728" t="str">
        <f>IF($K2728="","",IF(LEN($N2728)=2,LEFT($N2728,1)&amp;"　"&amp;RIGHT($N2728,1)&amp;"・"&amp;男子登録情報!$I2728,$N2728&amp;"・"&amp;男子登録情報!$I2728))</f>
        <v/>
      </c>
    </row>
    <row r="2729" spans="1:15" x14ac:dyDescent="0.55000000000000004">
      <c r="A2729" t="str">
        <f>IF($K2729="","",100000000+男子登録情報!$C2729)</f>
        <v/>
      </c>
      <c r="B2729" t="str">
        <f>IF($K2729="","",男子登録情報!$D2729&amp;" ("&amp;男子登録情報!$K2729&amp;")")</f>
        <v/>
      </c>
      <c r="C2729" t="str">
        <f>IF($K2729="","",男子登録情報!$E2729)</f>
        <v/>
      </c>
      <c r="D2729" t="str">
        <f>IF($K2729="","",男子登録情報!$O2729&amp;" "&amp;男子登録情報!$N2729&amp;" ("&amp;LEFT(男子登録情報!$F2729,2)&amp;")")</f>
        <v/>
      </c>
      <c r="E2729" t="str">
        <f>IF($K2729="","",男子登録情報!$P2729)</f>
        <v/>
      </c>
      <c r="F2729" t="str">
        <f t="shared" si="42"/>
        <v/>
      </c>
      <c r="G2729" t="str">
        <f>IF($K2729="","",男子登録情報!$M2729)</f>
        <v/>
      </c>
      <c r="H2729" t="str">
        <f>IF($K2729="","",男子登録情報!$A2729)</f>
        <v/>
      </c>
      <c r="K2729" t="str">
        <f>IF(男子登録情報!$C2729="","",男子登録情報!$C2729)</f>
        <v/>
      </c>
      <c r="M2729" t="str">
        <f>IFERROR(IF(AND(402&lt;=VALUE(RIGHT(男子登録情報!$F2729,4)),競技会情報!$E$3*100+競技会情報!$G$3&gt;=VALUE(RIGHT(男子登録情報!$F2729,4))),VALUE(男子登録情報!$G2729)+1,VALUE(男子登録情報!$G2729)),"")</f>
        <v/>
      </c>
      <c r="N2729" t="str">
        <f>IF($K2729="","",IF(男子登録情報!$H2729="北海道",男子登録情報!$H2729,LEFT(男子登録情報!$H2729,LEN(男子登録情報!$H2729)-1)))</f>
        <v/>
      </c>
      <c r="O2729" t="str">
        <f>IF($K2729="","",IF(LEN($N2729)=2,LEFT($N2729,1)&amp;"　"&amp;RIGHT($N2729,1)&amp;"・"&amp;男子登録情報!$I2729,$N2729&amp;"・"&amp;男子登録情報!$I2729))</f>
        <v/>
      </c>
    </row>
    <row r="2730" spans="1:15" x14ac:dyDescent="0.55000000000000004">
      <c r="A2730" t="str">
        <f>IF($K2730="","",100000000+男子登録情報!$C2730)</f>
        <v/>
      </c>
      <c r="B2730" t="str">
        <f>IF($K2730="","",男子登録情報!$D2730&amp;" ("&amp;男子登録情報!$K2730&amp;")")</f>
        <v/>
      </c>
      <c r="C2730" t="str">
        <f>IF($K2730="","",男子登録情報!$E2730)</f>
        <v/>
      </c>
      <c r="D2730" t="str">
        <f>IF($K2730="","",男子登録情報!$O2730&amp;" "&amp;男子登録情報!$N2730&amp;" ("&amp;LEFT(男子登録情報!$F2730,2)&amp;")")</f>
        <v/>
      </c>
      <c r="E2730" t="str">
        <f>IF($K2730="","",男子登録情報!$P2730)</f>
        <v/>
      </c>
      <c r="F2730" t="str">
        <f t="shared" si="42"/>
        <v/>
      </c>
      <c r="G2730" t="str">
        <f>IF($K2730="","",男子登録情報!$M2730)</f>
        <v/>
      </c>
      <c r="H2730" t="str">
        <f>IF($K2730="","",男子登録情報!$A2730)</f>
        <v/>
      </c>
      <c r="K2730" t="str">
        <f>IF(男子登録情報!$C2730="","",男子登録情報!$C2730)</f>
        <v/>
      </c>
      <c r="M2730" t="str">
        <f>IFERROR(IF(AND(402&lt;=VALUE(RIGHT(男子登録情報!$F2730,4)),競技会情報!$E$3*100+競技会情報!$G$3&gt;=VALUE(RIGHT(男子登録情報!$F2730,4))),VALUE(男子登録情報!$G2730)+1,VALUE(男子登録情報!$G2730)),"")</f>
        <v/>
      </c>
      <c r="N2730" t="str">
        <f>IF($K2730="","",IF(男子登録情報!$H2730="北海道",男子登録情報!$H2730,LEFT(男子登録情報!$H2730,LEN(男子登録情報!$H2730)-1)))</f>
        <v/>
      </c>
      <c r="O2730" t="str">
        <f>IF($K2730="","",IF(LEN($N2730)=2,LEFT($N2730,1)&amp;"　"&amp;RIGHT($N2730,1)&amp;"・"&amp;男子登録情報!$I2730,$N2730&amp;"・"&amp;男子登録情報!$I2730))</f>
        <v/>
      </c>
    </row>
    <row r="2731" spans="1:15" x14ac:dyDescent="0.55000000000000004">
      <c r="A2731" t="str">
        <f>IF($K2731="","",100000000+男子登録情報!$C2731)</f>
        <v/>
      </c>
      <c r="B2731" t="str">
        <f>IF($K2731="","",男子登録情報!$D2731&amp;" ("&amp;男子登録情報!$K2731&amp;")")</f>
        <v/>
      </c>
      <c r="C2731" t="str">
        <f>IF($K2731="","",男子登録情報!$E2731)</f>
        <v/>
      </c>
      <c r="D2731" t="str">
        <f>IF($K2731="","",男子登録情報!$O2731&amp;" "&amp;男子登録情報!$N2731&amp;" ("&amp;LEFT(男子登録情報!$F2731,2)&amp;")")</f>
        <v/>
      </c>
      <c r="E2731" t="str">
        <f>IF($K2731="","",男子登録情報!$P2731)</f>
        <v/>
      </c>
      <c r="F2731" t="str">
        <f t="shared" si="42"/>
        <v/>
      </c>
      <c r="G2731" t="str">
        <f>IF($K2731="","",男子登録情報!$M2731)</f>
        <v/>
      </c>
      <c r="H2731" t="str">
        <f>IF($K2731="","",男子登録情報!$A2731)</f>
        <v/>
      </c>
      <c r="K2731" t="str">
        <f>IF(男子登録情報!$C2731="","",男子登録情報!$C2731)</f>
        <v/>
      </c>
      <c r="M2731" t="str">
        <f>IFERROR(IF(AND(402&lt;=VALUE(RIGHT(男子登録情報!$F2731,4)),競技会情報!$E$3*100+競技会情報!$G$3&gt;=VALUE(RIGHT(男子登録情報!$F2731,4))),VALUE(男子登録情報!$G2731)+1,VALUE(男子登録情報!$G2731)),"")</f>
        <v/>
      </c>
      <c r="N2731" t="str">
        <f>IF($K2731="","",IF(男子登録情報!$H2731="北海道",男子登録情報!$H2731,LEFT(男子登録情報!$H2731,LEN(男子登録情報!$H2731)-1)))</f>
        <v/>
      </c>
      <c r="O2731" t="str">
        <f>IF($K2731="","",IF(LEN($N2731)=2,LEFT($N2731,1)&amp;"　"&amp;RIGHT($N2731,1)&amp;"・"&amp;男子登録情報!$I2731,$N2731&amp;"・"&amp;男子登録情報!$I2731))</f>
        <v/>
      </c>
    </row>
    <row r="2732" spans="1:15" x14ac:dyDescent="0.55000000000000004">
      <c r="A2732" t="str">
        <f>IF($K2732="","",100000000+男子登録情報!$C2732)</f>
        <v/>
      </c>
      <c r="B2732" t="str">
        <f>IF($K2732="","",男子登録情報!$D2732&amp;" ("&amp;男子登録情報!$K2732&amp;")")</f>
        <v/>
      </c>
      <c r="C2732" t="str">
        <f>IF($K2732="","",男子登録情報!$E2732)</f>
        <v/>
      </c>
      <c r="D2732" t="str">
        <f>IF($K2732="","",男子登録情報!$O2732&amp;" "&amp;男子登録情報!$N2732&amp;" ("&amp;LEFT(男子登録情報!$F2732,2)&amp;")")</f>
        <v/>
      </c>
      <c r="E2732" t="str">
        <f>IF($K2732="","",男子登録情報!$P2732)</f>
        <v/>
      </c>
      <c r="F2732" t="str">
        <f t="shared" si="42"/>
        <v/>
      </c>
      <c r="G2732" t="str">
        <f>IF($K2732="","",男子登録情報!$M2732)</f>
        <v/>
      </c>
      <c r="H2732" t="str">
        <f>IF($K2732="","",男子登録情報!$A2732)</f>
        <v/>
      </c>
      <c r="K2732" t="str">
        <f>IF(男子登録情報!$C2732="","",男子登録情報!$C2732)</f>
        <v/>
      </c>
      <c r="M2732" t="str">
        <f>IFERROR(IF(AND(402&lt;=VALUE(RIGHT(男子登録情報!$F2732,4)),競技会情報!$E$3*100+競技会情報!$G$3&gt;=VALUE(RIGHT(男子登録情報!$F2732,4))),VALUE(男子登録情報!$G2732)+1,VALUE(男子登録情報!$G2732)),"")</f>
        <v/>
      </c>
      <c r="N2732" t="str">
        <f>IF($K2732="","",IF(男子登録情報!$H2732="北海道",男子登録情報!$H2732,LEFT(男子登録情報!$H2732,LEN(男子登録情報!$H2732)-1)))</f>
        <v/>
      </c>
      <c r="O2732" t="str">
        <f>IF($K2732="","",IF(LEN($N2732)=2,LEFT($N2732,1)&amp;"　"&amp;RIGHT($N2732,1)&amp;"・"&amp;男子登録情報!$I2732,$N2732&amp;"・"&amp;男子登録情報!$I2732))</f>
        <v/>
      </c>
    </row>
    <row r="2733" spans="1:15" x14ac:dyDescent="0.55000000000000004">
      <c r="A2733" t="str">
        <f>IF($K2733="","",100000000+男子登録情報!$C2733)</f>
        <v/>
      </c>
      <c r="B2733" t="str">
        <f>IF($K2733="","",男子登録情報!$D2733&amp;" ("&amp;男子登録情報!$K2733&amp;")")</f>
        <v/>
      </c>
      <c r="C2733" t="str">
        <f>IF($K2733="","",男子登録情報!$E2733)</f>
        <v/>
      </c>
      <c r="D2733" t="str">
        <f>IF($K2733="","",男子登録情報!$O2733&amp;" "&amp;男子登録情報!$N2733&amp;" ("&amp;LEFT(男子登録情報!$F2733,2)&amp;")")</f>
        <v/>
      </c>
      <c r="E2733" t="str">
        <f>IF($K2733="","",男子登録情報!$P2733)</f>
        <v/>
      </c>
      <c r="F2733" t="str">
        <f t="shared" si="42"/>
        <v/>
      </c>
      <c r="G2733" t="str">
        <f>IF($K2733="","",男子登録情報!$M2733)</f>
        <v/>
      </c>
      <c r="H2733" t="str">
        <f>IF($K2733="","",男子登録情報!$A2733)</f>
        <v/>
      </c>
      <c r="K2733" t="str">
        <f>IF(男子登録情報!$C2733="","",男子登録情報!$C2733)</f>
        <v/>
      </c>
      <c r="M2733" t="str">
        <f>IFERROR(IF(AND(402&lt;=VALUE(RIGHT(男子登録情報!$F2733,4)),競技会情報!$E$3*100+競技会情報!$G$3&gt;=VALUE(RIGHT(男子登録情報!$F2733,4))),VALUE(男子登録情報!$G2733)+1,VALUE(男子登録情報!$G2733)),"")</f>
        <v/>
      </c>
      <c r="N2733" t="str">
        <f>IF($K2733="","",IF(男子登録情報!$H2733="北海道",男子登録情報!$H2733,LEFT(男子登録情報!$H2733,LEN(男子登録情報!$H2733)-1)))</f>
        <v/>
      </c>
      <c r="O2733" t="str">
        <f>IF($K2733="","",IF(LEN($N2733)=2,LEFT($N2733,1)&amp;"　"&amp;RIGHT($N2733,1)&amp;"・"&amp;男子登録情報!$I2733,$N2733&amp;"・"&amp;男子登録情報!$I2733))</f>
        <v/>
      </c>
    </row>
    <row r="2734" spans="1:15" x14ac:dyDescent="0.55000000000000004">
      <c r="A2734" t="str">
        <f>IF($K2734="","",100000000+男子登録情報!$C2734)</f>
        <v/>
      </c>
      <c r="B2734" t="str">
        <f>IF($K2734="","",男子登録情報!$D2734&amp;" ("&amp;男子登録情報!$K2734&amp;")")</f>
        <v/>
      </c>
      <c r="C2734" t="str">
        <f>IF($K2734="","",男子登録情報!$E2734)</f>
        <v/>
      </c>
      <c r="D2734" t="str">
        <f>IF($K2734="","",男子登録情報!$O2734&amp;" "&amp;男子登録情報!$N2734&amp;" ("&amp;LEFT(男子登録情報!$F2734,2)&amp;")")</f>
        <v/>
      </c>
      <c r="E2734" t="str">
        <f>IF($K2734="","",男子登録情報!$P2734)</f>
        <v/>
      </c>
      <c r="F2734" t="str">
        <f t="shared" si="42"/>
        <v/>
      </c>
      <c r="G2734" t="str">
        <f>IF($K2734="","",男子登録情報!$M2734)</f>
        <v/>
      </c>
      <c r="H2734" t="str">
        <f>IF($K2734="","",男子登録情報!$A2734)</f>
        <v/>
      </c>
      <c r="K2734" t="str">
        <f>IF(男子登録情報!$C2734="","",男子登録情報!$C2734)</f>
        <v/>
      </c>
      <c r="M2734" t="str">
        <f>IFERROR(IF(AND(402&lt;=VALUE(RIGHT(男子登録情報!$F2734,4)),競技会情報!$E$3*100+競技会情報!$G$3&gt;=VALUE(RIGHT(男子登録情報!$F2734,4))),VALUE(男子登録情報!$G2734)+1,VALUE(男子登録情報!$G2734)),"")</f>
        <v/>
      </c>
      <c r="N2734" t="str">
        <f>IF($K2734="","",IF(男子登録情報!$H2734="北海道",男子登録情報!$H2734,LEFT(男子登録情報!$H2734,LEN(男子登録情報!$H2734)-1)))</f>
        <v/>
      </c>
      <c r="O2734" t="str">
        <f>IF($K2734="","",IF(LEN($N2734)=2,LEFT($N2734,1)&amp;"　"&amp;RIGHT($N2734,1)&amp;"・"&amp;男子登録情報!$I2734,$N2734&amp;"・"&amp;男子登録情報!$I2734))</f>
        <v/>
      </c>
    </row>
    <row r="2735" spans="1:15" x14ac:dyDescent="0.55000000000000004">
      <c r="A2735" t="str">
        <f>IF($K2735="","",100000000+男子登録情報!$C2735)</f>
        <v/>
      </c>
      <c r="B2735" t="str">
        <f>IF($K2735="","",男子登録情報!$D2735&amp;" ("&amp;男子登録情報!$K2735&amp;")")</f>
        <v/>
      </c>
      <c r="C2735" t="str">
        <f>IF($K2735="","",男子登録情報!$E2735)</f>
        <v/>
      </c>
      <c r="D2735" t="str">
        <f>IF($K2735="","",男子登録情報!$O2735&amp;" "&amp;男子登録情報!$N2735&amp;" ("&amp;LEFT(男子登録情報!$F2735,2)&amp;")")</f>
        <v/>
      </c>
      <c r="E2735" t="str">
        <f>IF($K2735="","",男子登録情報!$P2735)</f>
        <v/>
      </c>
      <c r="F2735" t="str">
        <f t="shared" si="42"/>
        <v/>
      </c>
      <c r="G2735" t="str">
        <f>IF($K2735="","",男子登録情報!$M2735)</f>
        <v/>
      </c>
      <c r="H2735" t="str">
        <f>IF($K2735="","",男子登録情報!$A2735)</f>
        <v/>
      </c>
      <c r="K2735" t="str">
        <f>IF(男子登録情報!$C2735="","",男子登録情報!$C2735)</f>
        <v/>
      </c>
      <c r="M2735" t="str">
        <f>IFERROR(IF(AND(402&lt;=VALUE(RIGHT(男子登録情報!$F2735,4)),競技会情報!$E$3*100+競技会情報!$G$3&gt;=VALUE(RIGHT(男子登録情報!$F2735,4))),VALUE(男子登録情報!$G2735)+1,VALUE(男子登録情報!$G2735)),"")</f>
        <v/>
      </c>
      <c r="N2735" t="str">
        <f>IF($K2735="","",IF(男子登録情報!$H2735="北海道",男子登録情報!$H2735,LEFT(男子登録情報!$H2735,LEN(男子登録情報!$H2735)-1)))</f>
        <v/>
      </c>
      <c r="O2735" t="str">
        <f>IF($K2735="","",IF(LEN($N2735)=2,LEFT($N2735,1)&amp;"　"&amp;RIGHT($N2735,1)&amp;"・"&amp;男子登録情報!$I2735,$N2735&amp;"・"&amp;男子登録情報!$I2735))</f>
        <v/>
      </c>
    </row>
    <row r="2736" spans="1:15" x14ac:dyDescent="0.55000000000000004">
      <c r="A2736" t="str">
        <f>IF($K2736="","",100000000+男子登録情報!$C2736)</f>
        <v/>
      </c>
      <c r="B2736" t="str">
        <f>IF($K2736="","",男子登録情報!$D2736&amp;" ("&amp;男子登録情報!$K2736&amp;")")</f>
        <v/>
      </c>
      <c r="C2736" t="str">
        <f>IF($K2736="","",男子登録情報!$E2736)</f>
        <v/>
      </c>
      <c r="D2736" t="str">
        <f>IF($K2736="","",男子登録情報!$O2736&amp;" "&amp;男子登録情報!$N2736&amp;" ("&amp;LEFT(男子登録情報!$F2736,2)&amp;")")</f>
        <v/>
      </c>
      <c r="E2736" t="str">
        <f>IF($K2736="","",男子登録情報!$P2736)</f>
        <v/>
      </c>
      <c r="F2736" t="str">
        <f t="shared" si="42"/>
        <v/>
      </c>
      <c r="G2736" t="str">
        <f>IF($K2736="","",男子登録情報!$M2736)</f>
        <v/>
      </c>
      <c r="H2736" t="str">
        <f>IF($K2736="","",男子登録情報!$A2736)</f>
        <v/>
      </c>
      <c r="K2736" t="str">
        <f>IF(男子登録情報!$C2736="","",男子登録情報!$C2736)</f>
        <v/>
      </c>
      <c r="M2736" t="str">
        <f>IFERROR(IF(AND(402&lt;=VALUE(RIGHT(男子登録情報!$F2736,4)),競技会情報!$E$3*100+競技会情報!$G$3&gt;=VALUE(RIGHT(男子登録情報!$F2736,4))),VALUE(男子登録情報!$G2736)+1,VALUE(男子登録情報!$G2736)),"")</f>
        <v/>
      </c>
      <c r="N2736" t="str">
        <f>IF($K2736="","",IF(男子登録情報!$H2736="北海道",男子登録情報!$H2736,LEFT(男子登録情報!$H2736,LEN(男子登録情報!$H2736)-1)))</f>
        <v/>
      </c>
      <c r="O2736" t="str">
        <f>IF($K2736="","",IF(LEN($N2736)=2,LEFT($N2736,1)&amp;"　"&amp;RIGHT($N2736,1)&amp;"・"&amp;男子登録情報!$I2736,$N2736&amp;"・"&amp;男子登録情報!$I2736))</f>
        <v/>
      </c>
    </row>
    <row r="2737" spans="1:15" x14ac:dyDescent="0.55000000000000004">
      <c r="A2737" t="str">
        <f>IF($K2737="","",100000000+男子登録情報!$C2737)</f>
        <v/>
      </c>
      <c r="B2737" t="str">
        <f>IF($K2737="","",男子登録情報!$D2737&amp;" ("&amp;男子登録情報!$K2737&amp;")")</f>
        <v/>
      </c>
      <c r="C2737" t="str">
        <f>IF($K2737="","",男子登録情報!$E2737)</f>
        <v/>
      </c>
      <c r="D2737" t="str">
        <f>IF($K2737="","",男子登録情報!$O2737&amp;" "&amp;男子登録情報!$N2737&amp;" ("&amp;LEFT(男子登録情報!$F2737,2)&amp;")")</f>
        <v/>
      </c>
      <c r="E2737" t="str">
        <f>IF($K2737="","",男子登録情報!$P2737)</f>
        <v/>
      </c>
      <c r="F2737" t="str">
        <f t="shared" si="42"/>
        <v/>
      </c>
      <c r="G2737" t="str">
        <f>IF($K2737="","",男子登録情報!$M2737)</f>
        <v/>
      </c>
      <c r="H2737" t="str">
        <f>IF($K2737="","",男子登録情報!$A2737)</f>
        <v/>
      </c>
      <c r="K2737" t="str">
        <f>IF(男子登録情報!$C2737="","",男子登録情報!$C2737)</f>
        <v/>
      </c>
      <c r="M2737" t="str">
        <f>IFERROR(IF(AND(402&lt;=VALUE(RIGHT(男子登録情報!$F2737,4)),競技会情報!$E$3*100+競技会情報!$G$3&gt;=VALUE(RIGHT(男子登録情報!$F2737,4))),VALUE(男子登録情報!$G2737)+1,VALUE(男子登録情報!$G2737)),"")</f>
        <v/>
      </c>
      <c r="N2737" t="str">
        <f>IF($K2737="","",IF(男子登録情報!$H2737="北海道",男子登録情報!$H2737,LEFT(男子登録情報!$H2737,LEN(男子登録情報!$H2737)-1)))</f>
        <v/>
      </c>
      <c r="O2737" t="str">
        <f>IF($K2737="","",IF(LEN($N2737)=2,LEFT($N2737,1)&amp;"　"&amp;RIGHT($N2737,1)&amp;"・"&amp;男子登録情報!$I2737,$N2737&amp;"・"&amp;男子登録情報!$I2737))</f>
        <v/>
      </c>
    </row>
    <row r="2738" spans="1:15" x14ac:dyDescent="0.55000000000000004">
      <c r="A2738" t="str">
        <f>IF($K2738="","",100000000+男子登録情報!$C2738)</f>
        <v/>
      </c>
      <c r="B2738" t="str">
        <f>IF($K2738="","",男子登録情報!$D2738&amp;" ("&amp;男子登録情報!$K2738&amp;")")</f>
        <v/>
      </c>
      <c r="C2738" t="str">
        <f>IF($K2738="","",男子登録情報!$E2738)</f>
        <v/>
      </c>
      <c r="D2738" t="str">
        <f>IF($K2738="","",男子登録情報!$O2738&amp;" "&amp;男子登録情報!$N2738&amp;" ("&amp;LEFT(男子登録情報!$F2738,2)&amp;")")</f>
        <v/>
      </c>
      <c r="E2738" t="str">
        <f>IF($K2738="","",男子登録情報!$P2738)</f>
        <v/>
      </c>
      <c r="F2738" t="str">
        <f t="shared" si="42"/>
        <v/>
      </c>
      <c r="G2738" t="str">
        <f>IF($K2738="","",男子登録情報!$M2738)</f>
        <v/>
      </c>
      <c r="H2738" t="str">
        <f>IF($K2738="","",男子登録情報!$A2738)</f>
        <v/>
      </c>
      <c r="K2738" t="str">
        <f>IF(男子登録情報!$C2738="","",男子登録情報!$C2738)</f>
        <v/>
      </c>
      <c r="M2738" t="str">
        <f>IFERROR(IF(AND(402&lt;=VALUE(RIGHT(男子登録情報!$F2738,4)),競技会情報!$E$3*100+競技会情報!$G$3&gt;=VALUE(RIGHT(男子登録情報!$F2738,4))),VALUE(男子登録情報!$G2738)+1,VALUE(男子登録情報!$G2738)),"")</f>
        <v/>
      </c>
      <c r="N2738" t="str">
        <f>IF($K2738="","",IF(男子登録情報!$H2738="北海道",男子登録情報!$H2738,LEFT(男子登録情報!$H2738,LEN(男子登録情報!$H2738)-1)))</f>
        <v/>
      </c>
      <c r="O2738" t="str">
        <f>IF($K2738="","",IF(LEN($N2738)=2,LEFT($N2738,1)&amp;"　"&amp;RIGHT($N2738,1)&amp;"・"&amp;男子登録情報!$I2738,$N2738&amp;"・"&amp;男子登録情報!$I2738))</f>
        <v/>
      </c>
    </row>
    <row r="2739" spans="1:15" x14ac:dyDescent="0.55000000000000004">
      <c r="A2739" t="str">
        <f>IF($K2739="","",100000000+男子登録情報!$C2739)</f>
        <v/>
      </c>
      <c r="B2739" t="str">
        <f>IF($K2739="","",男子登録情報!$D2739&amp;" ("&amp;男子登録情報!$K2739&amp;")")</f>
        <v/>
      </c>
      <c r="C2739" t="str">
        <f>IF($K2739="","",男子登録情報!$E2739)</f>
        <v/>
      </c>
      <c r="D2739" t="str">
        <f>IF($K2739="","",男子登録情報!$O2739&amp;" "&amp;男子登録情報!$N2739&amp;" ("&amp;LEFT(男子登録情報!$F2739,2)&amp;")")</f>
        <v/>
      </c>
      <c r="E2739" t="str">
        <f>IF($K2739="","",男子登録情報!$P2739)</f>
        <v/>
      </c>
      <c r="F2739" t="str">
        <f t="shared" si="42"/>
        <v/>
      </c>
      <c r="G2739" t="str">
        <f>IF($K2739="","",男子登録情報!$M2739)</f>
        <v/>
      </c>
      <c r="H2739" t="str">
        <f>IF($K2739="","",男子登録情報!$A2739)</f>
        <v/>
      </c>
      <c r="K2739" t="str">
        <f>IF(男子登録情報!$C2739="","",男子登録情報!$C2739)</f>
        <v/>
      </c>
      <c r="M2739" t="str">
        <f>IFERROR(IF(AND(402&lt;=VALUE(RIGHT(男子登録情報!$F2739,4)),競技会情報!$E$3*100+競技会情報!$G$3&gt;=VALUE(RIGHT(男子登録情報!$F2739,4))),VALUE(男子登録情報!$G2739)+1,VALUE(男子登録情報!$G2739)),"")</f>
        <v/>
      </c>
      <c r="N2739" t="str">
        <f>IF($K2739="","",IF(男子登録情報!$H2739="北海道",男子登録情報!$H2739,LEFT(男子登録情報!$H2739,LEN(男子登録情報!$H2739)-1)))</f>
        <v/>
      </c>
      <c r="O2739" t="str">
        <f>IF($K2739="","",IF(LEN($N2739)=2,LEFT($N2739,1)&amp;"　"&amp;RIGHT($N2739,1)&amp;"・"&amp;男子登録情報!$I2739,$N2739&amp;"・"&amp;男子登録情報!$I2739))</f>
        <v/>
      </c>
    </row>
    <row r="2740" spans="1:15" x14ac:dyDescent="0.55000000000000004">
      <c r="A2740" t="str">
        <f>IF($K2740="","",100000000+男子登録情報!$C2740)</f>
        <v/>
      </c>
      <c r="B2740" t="str">
        <f>IF($K2740="","",男子登録情報!$D2740&amp;" ("&amp;男子登録情報!$K2740&amp;")")</f>
        <v/>
      </c>
      <c r="C2740" t="str">
        <f>IF($K2740="","",男子登録情報!$E2740)</f>
        <v/>
      </c>
      <c r="D2740" t="str">
        <f>IF($K2740="","",男子登録情報!$O2740&amp;" "&amp;男子登録情報!$N2740&amp;" ("&amp;LEFT(男子登録情報!$F2740,2)&amp;")")</f>
        <v/>
      </c>
      <c r="E2740" t="str">
        <f>IF($K2740="","",男子登録情報!$P2740)</f>
        <v/>
      </c>
      <c r="F2740" t="str">
        <f t="shared" si="42"/>
        <v/>
      </c>
      <c r="G2740" t="str">
        <f>IF($K2740="","",男子登録情報!$M2740)</f>
        <v/>
      </c>
      <c r="H2740" t="str">
        <f>IF($K2740="","",男子登録情報!$A2740)</f>
        <v/>
      </c>
      <c r="K2740" t="str">
        <f>IF(男子登録情報!$C2740="","",男子登録情報!$C2740)</f>
        <v/>
      </c>
      <c r="M2740" t="str">
        <f>IFERROR(IF(AND(402&lt;=VALUE(RIGHT(男子登録情報!$F2740,4)),競技会情報!$E$3*100+競技会情報!$G$3&gt;=VALUE(RIGHT(男子登録情報!$F2740,4))),VALUE(男子登録情報!$G2740)+1,VALUE(男子登録情報!$G2740)),"")</f>
        <v/>
      </c>
      <c r="N2740" t="str">
        <f>IF($K2740="","",IF(男子登録情報!$H2740="北海道",男子登録情報!$H2740,LEFT(男子登録情報!$H2740,LEN(男子登録情報!$H2740)-1)))</f>
        <v/>
      </c>
      <c r="O2740" t="str">
        <f>IF($K2740="","",IF(LEN($N2740)=2,LEFT($N2740,1)&amp;"　"&amp;RIGHT($N2740,1)&amp;"・"&amp;男子登録情報!$I2740,$N2740&amp;"・"&amp;男子登録情報!$I2740))</f>
        <v/>
      </c>
    </row>
    <row r="2741" spans="1:15" x14ac:dyDescent="0.55000000000000004">
      <c r="A2741" t="str">
        <f>IF($K2741="","",100000000+男子登録情報!$C2741)</f>
        <v/>
      </c>
      <c r="B2741" t="str">
        <f>IF($K2741="","",男子登録情報!$D2741&amp;" ("&amp;男子登録情報!$K2741&amp;")")</f>
        <v/>
      </c>
      <c r="C2741" t="str">
        <f>IF($K2741="","",男子登録情報!$E2741)</f>
        <v/>
      </c>
      <c r="D2741" t="str">
        <f>IF($K2741="","",男子登録情報!$O2741&amp;" "&amp;男子登録情報!$N2741&amp;" ("&amp;LEFT(男子登録情報!$F2741,2)&amp;")")</f>
        <v/>
      </c>
      <c r="E2741" t="str">
        <f>IF($K2741="","",男子登録情報!$P2741)</f>
        <v/>
      </c>
      <c r="F2741" t="str">
        <f t="shared" si="42"/>
        <v/>
      </c>
      <c r="G2741" t="str">
        <f>IF($K2741="","",男子登録情報!$M2741)</f>
        <v/>
      </c>
      <c r="H2741" t="str">
        <f>IF($K2741="","",男子登録情報!$A2741)</f>
        <v/>
      </c>
      <c r="K2741" t="str">
        <f>IF(男子登録情報!$C2741="","",男子登録情報!$C2741)</f>
        <v/>
      </c>
      <c r="M2741" t="str">
        <f>IFERROR(IF(AND(402&lt;=VALUE(RIGHT(男子登録情報!$F2741,4)),競技会情報!$E$3*100+競技会情報!$G$3&gt;=VALUE(RIGHT(男子登録情報!$F2741,4))),VALUE(男子登録情報!$G2741)+1,VALUE(男子登録情報!$G2741)),"")</f>
        <v/>
      </c>
      <c r="N2741" t="str">
        <f>IF($K2741="","",IF(男子登録情報!$H2741="北海道",男子登録情報!$H2741,LEFT(男子登録情報!$H2741,LEN(男子登録情報!$H2741)-1)))</f>
        <v/>
      </c>
      <c r="O2741" t="str">
        <f>IF($K2741="","",IF(LEN($N2741)=2,LEFT($N2741,1)&amp;"　"&amp;RIGHT($N2741,1)&amp;"・"&amp;男子登録情報!$I2741,$N2741&amp;"・"&amp;男子登録情報!$I2741))</f>
        <v/>
      </c>
    </row>
    <row r="2742" spans="1:15" x14ac:dyDescent="0.55000000000000004">
      <c r="A2742" t="str">
        <f>IF($K2742="","",100000000+男子登録情報!$C2742)</f>
        <v/>
      </c>
      <c r="B2742" t="str">
        <f>IF($K2742="","",男子登録情報!$D2742&amp;" ("&amp;男子登録情報!$K2742&amp;")")</f>
        <v/>
      </c>
      <c r="C2742" t="str">
        <f>IF($K2742="","",男子登録情報!$E2742)</f>
        <v/>
      </c>
      <c r="D2742" t="str">
        <f>IF($K2742="","",男子登録情報!$O2742&amp;" "&amp;男子登録情報!$N2742&amp;" ("&amp;LEFT(男子登録情報!$F2742,2)&amp;")")</f>
        <v/>
      </c>
      <c r="E2742" t="str">
        <f>IF($K2742="","",男子登録情報!$P2742)</f>
        <v/>
      </c>
      <c r="F2742" t="str">
        <f t="shared" si="42"/>
        <v/>
      </c>
      <c r="G2742" t="str">
        <f>IF($K2742="","",男子登録情報!$M2742)</f>
        <v/>
      </c>
      <c r="H2742" t="str">
        <f>IF($K2742="","",男子登録情報!$A2742)</f>
        <v/>
      </c>
      <c r="K2742" t="str">
        <f>IF(男子登録情報!$C2742="","",男子登録情報!$C2742)</f>
        <v/>
      </c>
      <c r="M2742" t="str">
        <f>IFERROR(IF(AND(402&lt;=VALUE(RIGHT(男子登録情報!$F2742,4)),競技会情報!$E$3*100+競技会情報!$G$3&gt;=VALUE(RIGHT(男子登録情報!$F2742,4))),VALUE(男子登録情報!$G2742)+1,VALUE(男子登録情報!$G2742)),"")</f>
        <v/>
      </c>
      <c r="N2742" t="str">
        <f>IF($K2742="","",IF(男子登録情報!$H2742="北海道",男子登録情報!$H2742,LEFT(男子登録情報!$H2742,LEN(男子登録情報!$H2742)-1)))</f>
        <v/>
      </c>
      <c r="O2742" t="str">
        <f>IF($K2742="","",IF(LEN($N2742)=2,LEFT($N2742,1)&amp;"　"&amp;RIGHT($N2742,1)&amp;"・"&amp;男子登録情報!$I2742,$N2742&amp;"・"&amp;男子登録情報!$I2742))</f>
        <v/>
      </c>
    </row>
    <row r="2743" spans="1:15" x14ac:dyDescent="0.55000000000000004">
      <c r="A2743" t="str">
        <f>IF($K2743="","",100000000+男子登録情報!$C2743)</f>
        <v/>
      </c>
      <c r="B2743" t="str">
        <f>IF($K2743="","",男子登録情報!$D2743&amp;" ("&amp;男子登録情報!$K2743&amp;")")</f>
        <v/>
      </c>
      <c r="C2743" t="str">
        <f>IF($K2743="","",男子登録情報!$E2743)</f>
        <v/>
      </c>
      <c r="D2743" t="str">
        <f>IF($K2743="","",男子登録情報!$O2743&amp;" "&amp;男子登録情報!$N2743&amp;" ("&amp;LEFT(男子登録情報!$F2743,2)&amp;")")</f>
        <v/>
      </c>
      <c r="E2743" t="str">
        <f>IF($K2743="","",男子登録情報!$P2743)</f>
        <v/>
      </c>
      <c r="F2743" t="str">
        <f t="shared" si="42"/>
        <v/>
      </c>
      <c r="G2743" t="str">
        <f>IF($K2743="","",男子登録情報!$M2743)</f>
        <v/>
      </c>
      <c r="H2743" t="str">
        <f>IF($K2743="","",男子登録情報!$A2743)</f>
        <v/>
      </c>
      <c r="K2743" t="str">
        <f>IF(男子登録情報!$C2743="","",男子登録情報!$C2743)</f>
        <v/>
      </c>
      <c r="M2743" t="str">
        <f>IFERROR(IF(AND(402&lt;=VALUE(RIGHT(男子登録情報!$F2743,4)),競技会情報!$E$3*100+競技会情報!$G$3&gt;=VALUE(RIGHT(男子登録情報!$F2743,4))),VALUE(男子登録情報!$G2743)+1,VALUE(男子登録情報!$G2743)),"")</f>
        <v/>
      </c>
      <c r="N2743" t="str">
        <f>IF($K2743="","",IF(男子登録情報!$H2743="北海道",男子登録情報!$H2743,LEFT(男子登録情報!$H2743,LEN(男子登録情報!$H2743)-1)))</f>
        <v/>
      </c>
      <c r="O2743" t="str">
        <f>IF($K2743="","",IF(LEN($N2743)=2,LEFT($N2743,1)&amp;"　"&amp;RIGHT($N2743,1)&amp;"・"&amp;男子登録情報!$I2743,$N2743&amp;"・"&amp;男子登録情報!$I2743))</f>
        <v/>
      </c>
    </row>
    <row r="2744" spans="1:15" x14ac:dyDescent="0.55000000000000004">
      <c r="A2744" t="str">
        <f>IF($K2744="","",100000000+男子登録情報!$C2744)</f>
        <v/>
      </c>
      <c r="B2744" t="str">
        <f>IF($K2744="","",男子登録情報!$D2744&amp;" ("&amp;男子登録情報!$K2744&amp;")")</f>
        <v/>
      </c>
      <c r="C2744" t="str">
        <f>IF($K2744="","",男子登録情報!$E2744)</f>
        <v/>
      </c>
      <c r="D2744" t="str">
        <f>IF($K2744="","",男子登録情報!$O2744&amp;" "&amp;男子登録情報!$N2744&amp;" ("&amp;LEFT(男子登録情報!$F2744,2)&amp;")")</f>
        <v/>
      </c>
      <c r="E2744" t="str">
        <f>IF($K2744="","",男子登録情報!$P2744)</f>
        <v/>
      </c>
      <c r="F2744" t="str">
        <f t="shared" si="42"/>
        <v/>
      </c>
      <c r="G2744" t="str">
        <f>IF($K2744="","",男子登録情報!$M2744)</f>
        <v/>
      </c>
      <c r="H2744" t="str">
        <f>IF($K2744="","",男子登録情報!$A2744)</f>
        <v/>
      </c>
      <c r="K2744" t="str">
        <f>IF(男子登録情報!$C2744="","",男子登録情報!$C2744)</f>
        <v/>
      </c>
      <c r="M2744" t="str">
        <f>IFERROR(IF(AND(402&lt;=VALUE(RIGHT(男子登録情報!$F2744,4)),競技会情報!$E$3*100+競技会情報!$G$3&gt;=VALUE(RIGHT(男子登録情報!$F2744,4))),VALUE(男子登録情報!$G2744)+1,VALUE(男子登録情報!$G2744)),"")</f>
        <v/>
      </c>
      <c r="N2744" t="str">
        <f>IF($K2744="","",IF(男子登録情報!$H2744="北海道",男子登録情報!$H2744,LEFT(男子登録情報!$H2744,LEN(男子登録情報!$H2744)-1)))</f>
        <v/>
      </c>
      <c r="O2744" t="str">
        <f>IF($K2744="","",IF(LEN($N2744)=2,LEFT($N2744,1)&amp;"　"&amp;RIGHT($N2744,1)&amp;"・"&amp;男子登録情報!$I2744,$N2744&amp;"・"&amp;男子登録情報!$I2744))</f>
        <v/>
      </c>
    </row>
    <row r="2745" spans="1:15" x14ac:dyDescent="0.55000000000000004">
      <c r="A2745" t="str">
        <f>IF($K2745="","",100000000+男子登録情報!$C2745)</f>
        <v/>
      </c>
      <c r="B2745" t="str">
        <f>IF($K2745="","",男子登録情報!$D2745&amp;" ("&amp;男子登録情報!$K2745&amp;")")</f>
        <v/>
      </c>
      <c r="C2745" t="str">
        <f>IF($K2745="","",男子登録情報!$E2745)</f>
        <v/>
      </c>
      <c r="D2745" t="str">
        <f>IF($K2745="","",男子登録情報!$O2745&amp;" "&amp;男子登録情報!$N2745&amp;" ("&amp;LEFT(男子登録情報!$F2745,2)&amp;")")</f>
        <v/>
      </c>
      <c r="E2745" t="str">
        <f>IF($K2745="","",男子登録情報!$P2745)</f>
        <v/>
      </c>
      <c r="F2745" t="str">
        <f t="shared" si="42"/>
        <v/>
      </c>
      <c r="G2745" t="str">
        <f>IF($K2745="","",男子登録情報!$M2745)</f>
        <v/>
      </c>
      <c r="H2745" t="str">
        <f>IF($K2745="","",男子登録情報!$A2745)</f>
        <v/>
      </c>
      <c r="K2745" t="str">
        <f>IF(男子登録情報!$C2745="","",男子登録情報!$C2745)</f>
        <v/>
      </c>
      <c r="M2745" t="str">
        <f>IFERROR(IF(AND(402&lt;=VALUE(RIGHT(男子登録情報!$F2745,4)),競技会情報!$E$3*100+競技会情報!$G$3&gt;=VALUE(RIGHT(男子登録情報!$F2745,4))),VALUE(男子登録情報!$G2745)+1,VALUE(男子登録情報!$G2745)),"")</f>
        <v/>
      </c>
      <c r="N2745" t="str">
        <f>IF($K2745="","",IF(男子登録情報!$H2745="北海道",男子登録情報!$H2745,LEFT(男子登録情報!$H2745,LEN(男子登録情報!$H2745)-1)))</f>
        <v/>
      </c>
      <c r="O2745" t="str">
        <f>IF($K2745="","",IF(LEN($N2745)=2,LEFT($N2745,1)&amp;"　"&amp;RIGHT($N2745,1)&amp;"・"&amp;男子登録情報!$I2745,$N2745&amp;"・"&amp;男子登録情報!$I2745))</f>
        <v/>
      </c>
    </row>
    <row r="2746" spans="1:15" x14ac:dyDescent="0.55000000000000004">
      <c r="A2746" t="str">
        <f>IF($K2746="","",100000000+男子登録情報!$C2746)</f>
        <v/>
      </c>
      <c r="B2746" t="str">
        <f>IF($K2746="","",男子登録情報!$D2746&amp;" ("&amp;男子登録情報!$K2746&amp;")")</f>
        <v/>
      </c>
      <c r="C2746" t="str">
        <f>IF($K2746="","",男子登録情報!$E2746)</f>
        <v/>
      </c>
      <c r="D2746" t="str">
        <f>IF($K2746="","",男子登録情報!$O2746&amp;" "&amp;男子登録情報!$N2746&amp;" ("&amp;LEFT(男子登録情報!$F2746,2)&amp;")")</f>
        <v/>
      </c>
      <c r="E2746" t="str">
        <f>IF($K2746="","",男子登録情報!$P2746)</f>
        <v/>
      </c>
      <c r="F2746" t="str">
        <f t="shared" si="42"/>
        <v/>
      </c>
      <c r="G2746" t="str">
        <f>IF($K2746="","",男子登録情報!$M2746)</f>
        <v/>
      </c>
      <c r="H2746" t="str">
        <f>IF($K2746="","",男子登録情報!$A2746)</f>
        <v/>
      </c>
      <c r="K2746" t="str">
        <f>IF(男子登録情報!$C2746="","",男子登録情報!$C2746)</f>
        <v/>
      </c>
      <c r="M2746" t="str">
        <f>IFERROR(IF(AND(402&lt;=VALUE(RIGHT(男子登録情報!$F2746,4)),競技会情報!$E$3*100+競技会情報!$G$3&gt;=VALUE(RIGHT(男子登録情報!$F2746,4))),VALUE(男子登録情報!$G2746)+1,VALUE(男子登録情報!$G2746)),"")</f>
        <v/>
      </c>
      <c r="N2746" t="str">
        <f>IF($K2746="","",IF(男子登録情報!$H2746="北海道",男子登録情報!$H2746,LEFT(男子登録情報!$H2746,LEN(男子登録情報!$H2746)-1)))</f>
        <v/>
      </c>
      <c r="O2746" t="str">
        <f>IF($K2746="","",IF(LEN($N2746)=2,LEFT($N2746,1)&amp;"　"&amp;RIGHT($N2746,1)&amp;"・"&amp;男子登録情報!$I2746,$N2746&amp;"・"&amp;男子登録情報!$I2746))</f>
        <v/>
      </c>
    </row>
    <row r="2747" spans="1:15" x14ac:dyDescent="0.55000000000000004">
      <c r="A2747" t="str">
        <f>IF($K2747="","",100000000+男子登録情報!$C2747)</f>
        <v/>
      </c>
      <c r="B2747" t="str">
        <f>IF($K2747="","",男子登録情報!$D2747&amp;" ("&amp;男子登録情報!$K2747&amp;")")</f>
        <v/>
      </c>
      <c r="C2747" t="str">
        <f>IF($K2747="","",男子登録情報!$E2747)</f>
        <v/>
      </c>
      <c r="D2747" t="str">
        <f>IF($K2747="","",男子登録情報!$O2747&amp;" "&amp;男子登録情報!$N2747&amp;" ("&amp;LEFT(男子登録情報!$F2747,2)&amp;")")</f>
        <v/>
      </c>
      <c r="E2747" t="str">
        <f>IF($K2747="","",男子登録情報!$P2747)</f>
        <v/>
      </c>
      <c r="F2747" t="str">
        <f t="shared" si="42"/>
        <v/>
      </c>
      <c r="G2747" t="str">
        <f>IF($K2747="","",男子登録情報!$M2747)</f>
        <v/>
      </c>
      <c r="H2747" t="str">
        <f>IF($K2747="","",男子登録情報!$A2747)</f>
        <v/>
      </c>
      <c r="K2747" t="str">
        <f>IF(男子登録情報!$C2747="","",男子登録情報!$C2747)</f>
        <v/>
      </c>
      <c r="M2747" t="str">
        <f>IFERROR(IF(AND(402&lt;=VALUE(RIGHT(男子登録情報!$F2747,4)),競技会情報!$E$3*100+競技会情報!$G$3&gt;=VALUE(RIGHT(男子登録情報!$F2747,4))),VALUE(男子登録情報!$G2747)+1,VALUE(男子登録情報!$G2747)),"")</f>
        <v/>
      </c>
      <c r="N2747" t="str">
        <f>IF($K2747="","",IF(男子登録情報!$H2747="北海道",男子登録情報!$H2747,LEFT(男子登録情報!$H2747,LEN(男子登録情報!$H2747)-1)))</f>
        <v/>
      </c>
      <c r="O2747" t="str">
        <f>IF($K2747="","",IF(LEN($N2747)=2,LEFT($N2747,1)&amp;"　"&amp;RIGHT($N2747,1)&amp;"・"&amp;男子登録情報!$I2747,$N2747&amp;"・"&amp;男子登録情報!$I2747))</f>
        <v/>
      </c>
    </row>
    <row r="2748" spans="1:15" x14ac:dyDescent="0.55000000000000004">
      <c r="A2748" t="str">
        <f>IF($K2748="","",100000000+男子登録情報!$C2748)</f>
        <v/>
      </c>
      <c r="B2748" t="str">
        <f>IF($K2748="","",男子登録情報!$D2748&amp;" ("&amp;男子登録情報!$K2748&amp;")")</f>
        <v/>
      </c>
      <c r="C2748" t="str">
        <f>IF($K2748="","",男子登録情報!$E2748)</f>
        <v/>
      </c>
      <c r="D2748" t="str">
        <f>IF($K2748="","",男子登録情報!$O2748&amp;" "&amp;男子登録情報!$N2748&amp;" ("&amp;LEFT(男子登録情報!$F2748,2)&amp;")")</f>
        <v/>
      </c>
      <c r="E2748" t="str">
        <f>IF($K2748="","",男子登録情報!$P2748)</f>
        <v/>
      </c>
      <c r="F2748" t="str">
        <f t="shared" si="42"/>
        <v/>
      </c>
      <c r="G2748" t="str">
        <f>IF($K2748="","",男子登録情報!$M2748)</f>
        <v/>
      </c>
      <c r="H2748" t="str">
        <f>IF($K2748="","",男子登録情報!$A2748)</f>
        <v/>
      </c>
      <c r="K2748" t="str">
        <f>IF(男子登録情報!$C2748="","",男子登録情報!$C2748)</f>
        <v/>
      </c>
      <c r="M2748" t="str">
        <f>IFERROR(IF(AND(402&lt;=VALUE(RIGHT(男子登録情報!$F2748,4)),競技会情報!$E$3*100+競技会情報!$G$3&gt;=VALUE(RIGHT(男子登録情報!$F2748,4))),VALUE(男子登録情報!$G2748)+1,VALUE(男子登録情報!$G2748)),"")</f>
        <v/>
      </c>
      <c r="N2748" t="str">
        <f>IF($K2748="","",IF(男子登録情報!$H2748="北海道",男子登録情報!$H2748,LEFT(男子登録情報!$H2748,LEN(男子登録情報!$H2748)-1)))</f>
        <v/>
      </c>
      <c r="O2748" t="str">
        <f>IF($K2748="","",IF(LEN($N2748)=2,LEFT($N2748,1)&amp;"　"&amp;RIGHT($N2748,1)&amp;"・"&amp;男子登録情報!$I2748,$N2748&amp;"・"&amp;男子登録情報!$I2748))</f>
        <v/>
      </c>
    </row>
    <row r="2749" spans="1:15" x14ac:dyDescent="0.55000000000000004">
      <c r="A2749" t="str">
        <f>IF($K2749="","",100000000+男子登録情報!$C2749)</f>
        <v/>
      </c>
      <c r="B2749" t="str">
        <f>IF($K2749="","",男子登録情報!$D2749&amp;" ("&amp;男子登録情報!$K2749&amp;")")</f>
        <v/>
      </c>
      <c r="C2749" t="str">
        <f>IF($K2749="","",男子登録情報!$E2749)</f>
        <v/>
      </c>
      <c r="D2749" t="str">
        <f>IF($K2749="","",男子登録情報!$O2749&amp;" "&amp;男子登録情報!$N2749&amp;" ("&amp;LEFT(男子登録情報!$F2749,2)&amp;")")</f>
        <v/>
      </c>
      <c r="E2749" t="str">
        <f>IF($K2749="","",男子登録情報!$P2749)</f>
        <v/>
      </c>
      <c r="F2749" t="str">
        <f t="shared" si="42"/>
        <v/>
      </c>
      <c r="G2749" t="str">
        <f>IF($K2749="","",男子登録情報!$M2749)</f>
        <v/>
      </c>
      <c r="H2749" t="str">
        <f>IF($K2749="","",男子登録情報!$A2749)</f>
        <v/>
      </c>
      <c r="K2749" t="str">
        <f>IF(男子登録情報!$C2749="","",男子登録情報!$C2749)</f>
        <v/>
      </c>
      <c r="M2749" t="str">
        <f>IFERROR(IF(AND(402&lt;=VALUE(RIGHT(男子登録情報!$F2749,4)),競技会情報!$E$3*100+競技会情報!$G$3&gt;=VALUE(RIGHT(男子登録情報!$F2749,4))),VALUE(男子登録情報!$G2749)+1,VALUE(男子登録情報!$G2749)),"")</f>
        <v/>
      </c>
      <c r="N2749" t="str">
        <f>IF($K2749="","",IF(男子登録情報!$H2749="北海道",男子登録情報!$H2749,LEFT(男子登録情報!$H2749,LEN(男子登録情報!$H2749)-1)))</f>
        <v/>
      </c>
      <c r="O2749" t="str">
        <f>IF($K2749="","",IF(LEN($N2749)=2,LEFT($N2749,1)&amp;"　"&amp;RIGHT($N2749,1)&amp;"・"&amp;男子登録情報!$I2749,$N2749&amp;"・"&amp;男子登録情報!$I2749))</f>
        <v/>
      </c>
    </row>
    <row r="2750" spans="1:15" x14ac:dyDescent="0.55000000000000004">
      <c r="A2750" t="str">
        <f>IF($K2750="","",100000000+男子登録情報!$C2750)</f>
        <v/>
      </c>
      <c r="B2750" t="str">
        <f>IF($K2750="","",男子登録情報!$D2750&amp;" ("&amp;男子登録情報!$K2750&amp;")")</f>
        <v/>
      </c>
      <c r="C2750" t="str">
        <f>IF($K2750="","",男子登録情報!$E2750)</f>
        <v/>
      </c>
      <c r="D2750" t="str">
        <f>IF($K2750="","",男子登録情報!$O2750&amp;" "&amp;男子登録情報!$N2750&amp;" ("&amp;LEFT(男子登録情報!$F2750,2)&amp;")")</f>
        <v/>
      </c>
      <c r="E2750" t="str">
        <f>IF($K2750="","",男子登録情報!$P2750)</f>
        <v/>
      </c>
      <c r="F2750" t="str">
        <f t="shared" si="42"/>
        <v/>
      </c>
      <c r="G2750" t="str">
        <f>IF($K2750="","",男子登録情報!$M2750)</f>
        <v/>
      </c>
      <c r="H2750" t="str">
        <f>IF($K2750="","",男子登録情報!$A2750)</f>
        <v/>
      </c>
      <c r="K2750" t="str">
        <f>IF(男子登録情報!$C2750="","",男子登録情報!$C2750)</f>
        <v/>
      </c>
      <c r="M2750" t="str">
        <f>IFERROR(IF(AND(402&lt;=VALUE(RIGHT(男子登録情報!$F2750,4)),競技会情報!$E$3*100+競技会情報!$G$3&gt;=VALUE(RIGHT(男子登録情報!$F2750,4))),VALUE(男子登録情報!$G2750)+1,VALUE(男子登録情報!$G2750)),"")</f>
        <v/>
      </c>
      <c r="N2750" t="str">
        <f>IF($K2750="","",IF(男子登録情報!$H2750="北海道",男子登録情報!$H2750,LEFT(男子登録情報!$H2750,LEN(男子登録情報!$H2750)-1)))</f>
        <v/>
      </c>
      <c r="O2750" t="str">
        <f>IF($K2750="","",IF(LEN($N2750)=2,LEFT($N2750,1)&amp;"　"&amp;RIGHT($N2750,1)&amp;"・"&amp;男子登録情報!$I2750,$N2750&amp;"・"&amp;男子登録情報!$I2750))</f>
        <v/>
      </c>
    </row>
    <row r="2751" spans="1:15" x14ac:dyDescent="0.55000000000000004">
      <c r="A2751" t="str">
        <f>IF($K2751="","",100000000+男子登録情報!$C2751)</f>
        <v/>
      </c>
      <c r="B2751" t="str">
        <f>IF($K2751="","",男子登録情報!$D2751&amp;" ("&amp;男子登録情報!$K2751&amp;")")</f>
        <v/>
      </c>
      <c r="C2751" t="str">
        <f>IF($K2751="","",男子登録情報!$E2751)</f>
        <v/>
      </c>
      <c r="D2751" t="str">
        <f>IF($K2751="","",男子登録情報!$O2751&amp;" "&amp;男子登録情報!$N2751&amp;" ("&amp;LEFT(男子登録情報!$F2751,2)&amp;")")</f>
        <v/>
      </c>
      <c r="E2751" t="str">
        <f>IF($K2751="","",男子登録情報!$P2751)</f>
        <v/>
      </c>
      <c r="F2751" t="str">
        <f t="shared" si="42"/>
        <v/>
      </c>
      <c r="G2751" t="str">
        <f>IF($K2751="","",男子登録情報!$M2751)</f>
        <v/>
      </c>
      <c r="H2751" t="str">
        <f>IF($K2751="","",男子登録情報!$A2751)</f>
        <v/>
      </c>
      <c r="K2751" t="str">
        <f>IF(男子登録情報!$C2751="","",男子登録情報!$C2751)</f>
        <v/>
      </c>
      <c r="M2751" t="str">
        <f>IFERROR(IF(AND(402&lt;=VALUE(RIGHT(男子登録情報!$F2751,4)),競技会情報!$E$3*100+競技会情報!$G$3&gt;=VALUE(RIGHT(男子登録情報!$F2751,4))),VALUE(男子登録情報!$G2751)+1,VALUE(男子登録情報!$G2751)),"")</f>
        <v/>
      </c>
      <c r="N2751" t="str">
        <f>IF($K2751="","",IF(男子登録情報!$H2751="北海道",男子登録情報!$H2751,LEFT(男子登録情報!$H2751,LEN(男子登録情報!$H2751)-1)))</f>
        <v/>
      </c>
      <c r="O2751" t="str">
        <f>IF($K2751="","",IF(LEN($N2751)=2,LEFT($N2751,1)&amp;"　"&amp;RIGHT($N2751,1)&amp;"・"&amp;男子登録情報!$I2751,$N2751&amp;"・"&amp;男子登録情報!$I2751))</f>
        <v/>
      </c>
    </row>
    <row r="2752" spans="1:15" x14ac:dyDescent="0.55000000000000004">
      <c r="A2752" t="str">
        <f>IF($K2752="","",100000000+男子登録情報!$C2752)</f>
        <v/>
      </c>
      <c r="B2752" t="str">
        <f>IF($K2752="","",男子登録情報!$D2752&amp;" ("&amp;男子登録情報!$K2752&amp;")")</f>
        <v/>
      </c>
      <c r="C2752" t="str">
        <f>IF($K2752="","",男子登録情報!$E2752)</f>
        <v/>
      </c>
      <c r="D2752" t="str">
        <f>IF($K2752="","",男子登録情報!$O2752&amp;" "&amp;男子登録情報!$N2752&amp;" ("&amp;LEFT(男子登録情報!$F2752,2)&amp;")")</f>
        <v/>
      </c>
      <c r="E2752" t="str">
        <f>IF($K2752="","",男子登録情報!$P2752)</f>
        <v/>
      </c>
      <c r="F2752" t="str">
        <f t="shared" si="42"/>
        <v/>
      </c>
      <c r="G2752" t="str">
        <f>IF($K2752="","",男子登録情報!$M2752)</f>
        <v/>
      </c>
      <c r="H2752" t="str">
        <f>IF($K2752="","",男子登録情報!$A2752)</f>
        <v/>
      </c>
      <c r="K2752" t="str">
        <f>IF(男子登録情報!$C2752="","",男子登録情報!$C2752)</f>
        <v/>
      </c>
      <c r="M2752" t="str">
        <f>IFERROR(IF(AND(402&lt;=VALUE(RIGHT(男子登録情報!$F2752,4)),競技会情報!$E$3*100+競技会情報!$G$3&gt;=VALUE(RIGHT(男子登録情報!$F2752,4))),VALUE(男子登録情報!$G2752)+1,VALUE(男子登録情報!$G2752)),"")</f>
        <v/>
      </c>
      <c r="N2752" t="str">
        <f>IF($K2752="","",IF(男子登録情報!$H2752="北海道",男子登録情報!$H2752,LEFT(男子登録情報!$H2752,LEN(男子登録情報!$H2752)-1)))</f>
        <v/>
      </c>
      <c r="O2752" t="str">
        <f>IF($K2752="","",IF(LEN($N2752)=2,LEFT($N2752,1)&amp;"　"&amp;RIGHT($N2752,1)&amp;"・"&amp;男子登録情報!$I2752,$N2752&amp;"・"&amp;男子登録情報!$I2752))</f>
        <v/>
      </c>
    </row>
    <row r="2753" spans="1:15" x14ac:dyDescent="0.55000000000000004">
      <c r="A2753" t="str">
        <f>IF($K2753="","",100000000+男子登録情報!$C2753)</f>
        <v/>
      </c>
      <c r="B2753" t="str">
        <f>IF($K2753="","",男子登録情報!$D2753&amp;" ("&amp;男子登録情報!$K2753&amp;")")</f>
        <v/>
      </c>
      <c r="C2753" t="str">
        <f>IF($K2753="","",男子登録情報!$E2753)</f>
        <v/>
      </c>
      <c r="D2753" t="str">
        <f>IF($K2753="","",男子登録情報!$O2753&amp;" "&amp;男子登録情報!$N2753&amp;" ("&amp;LEFT(男子登録情報!$F2753,2)&amp;")")</f>
        <v/>
      </c>
      <c r="E2753" t="str">
        <f>IF($K2753="","",男子登録情報!$P2753)</f>
        <v/>
      </c>
      <c r="F2753" t="str">
        <f t="shared" si="42"/>
        <v/>
      </c>
      <c r="G2753" t="str">
        <f>IF($K2753="","",男子登録情報!$M2753)</f>
        <v/>
      </c>
      <c r="H2753" t="str">
        <f>IF($K2753="","",男子登録情報!$A2753)</f>
        <v/>
      </c>
      <c r="K2753" t="str">
        <f>IF(男子登録情報!$C2753="","",男子登録情報!$C2753)</f>
        <v/>
      </c>
      <c r="M2753" t="str">
        <f>IFERROR(IF(AND(402&lt;=VALUE(RIGHT(男子登録情報!$F2753,4)),競技会情報!$E$3*100+競技会情報!$G$3&gt;=VALUE(RIGHT(男子登録情報!$F2753,4))),VALUE(男子登録情報!$G2753)+1,VALUE(男子登録情報!$G2753)),"")</f>
        <v/>
      </c>
      <c r="N2753" t="str">
        <f>IF($K2753="","",IF(男子登録情報!$H2753="北海道",男子登録情報!$H2753,LEFT(男子登録情報!$H2753,LEN(男子登録情報!$H2753)-1)))</f>
        <v/>
      </c>
      <c r="O2753" t="str">
        <f>IF($K2753="","",IF(LEN($N2753)=2,LEFT($N2753,1)&amp;"　"&amp;RIGHT($N2753,1)&amp;"・"&amp;男子登録情報!$I2753,$N2753&amp;"・"&amp;男子登録情報!$I2753))</f>
        <v/>
      </c>
    </row>
    <row r="2754" spans="1:15" x14ac:dyDescent="0.55000000000000004">
      <c r="A2754" t="str">
        <f>IF($K2754="","",100000000+男子登録情報!$C2754)</f>
        <v/>
      </c>
      <c r="B2754" t="str">
        <f>IF($K2754="","",男子登録情報!$D2754&amp;" ("&amp;男子登録情報!$K2754&amp;")")</f>
        <v/>
      </c>
      <c r="C2754" t="str">
        <f>IF($K2754="","",男子登録情報!$E2754)</f>
        <v/>
      </c>
      <c r="D2754" t="str">
        <f>IF($K2754="","",男子登録情報!$O2754&amp;" "&amp;男子登録情報!$N2754&amp;" ("&amp;LEFT(男子登録情報!$F2754,2)&amp;")")</f>
        <v/>
      </c>
      <c r="E2754" t="str">
        <f>IF($K2754="","",男子登録情報!$P2754)</f>
        <v/>
      </c>
      <c r="F2754" t="str">
        <f t="shared" si="42"/>
        <v/>
      </c>
      <c r="G2754" t="str">
        <f>IF($K2754="","",男子登録情報!$M2754)</f>
        <v/>
      </c>
      <c r="H2754" t="str">
        <f>IF($K2754="","",男子登録情報!$A2754)</f>
        <v/>
      </c>
      <c r="K2754" t="str">
        <f>IF(男子登録情報!$C2754="","",男子登録情報!$C2754)</f>
        <v/>
      </c>
      <c r="M2754" t="str">
        <f>IFERROR(IF(AND(402&lt;=VALUE(RIGHT(男子登録情報!$F2754,4)),競技会情報!$E$3*100+競技会情報!$G$3&gt;=VALUE(RIGHT(男子登録情報!$F2754,4))),VALUE(男子登録情報!$G2754)+1,VALUE(男子登録情報!$G2754)),"")</f>
        <v/>
      </c>
      <c r="N2754" t="str">
        <f>IF($K2754="","",IF(男子登録情報!$H2754="北海道",男子登録情報!$H2754,LEFT(男子登録情報!$H2754,LEN(男子登録情報!$H2754)-1)))</f>
        <v/>
      </c>
      <c r="O2754" t="str">
        <f>IF($K2754="","",IF(LEN($N2754)=2,LEFT($N2754,1)&amp;"　"&amp;RIGHT($N2754,1)&amp;"・"&amp;男子登録情報!$I2754,$N2754&amp;"・"&amp;男子登録情報!$I2754))</f>
        <v/>
      </c>
    </row>
    <row r="2755" spans="1:15" x14ac:dyDescent="0.55000000000000004">
      <c r="A2755" t="str">
        <f>IF($K2755="","",100000000+男子登録情報!$C2755)</f>
        <v/>
      </c>
      <c r="B2755" t="str">
        <f>IF($K2755="","",男子登録情報!$D2755&amp;" ("&amp;男子登録情報!$K2755&amp;")")</f>
        <v/>
      </c>
      <c r="C2755" t="str">
        <f>IF($K2755="","",男子登録情報!$E2755)</f>
        <v/>
      </c>
      <c r="D2755" t="str">
        <f>IF($K2755="","",男子登録情報!$O2755&amp;" "&amp;男子登録情報!$N2755&amp;" ("&amp;LEFT(男子登録情報!$F2755,2)&amp;")")</f>
        <v/>
      </c>
      <c r="E2755" t="str">
        <f>IF($K2755="","",男子登録情報!$P2755)</f>
        <v/>
      </c>
      <c r="F2755" t="str">
        <f t="shared" ref="F2755:F2818" si="43">IF($K2755="","","1")</f>
        <v/>
      </c>
      <c r="G2755" t="str">
        <f>IF($K2755="","",男子登録情報!$M2755)</f>
        <v/>
      </c>
      <c r="H2755" t="str">
        <f>IF($K2755="","",男子登録情報!$A2755)</f>
        <v/>
      </c>
      <c r="K2755" t="str">
        <f>IF(男子登録情報!$C2755="","",男子登録情報!$C2755)</f>
        <v/>
      </c>
      <c r="M2755" t="str">
        <f>IFERROR(IF(AND(402&lt;=VALUE(RIGHT(男子登録情報!$F2755,4)),競技会情報!$E$3*100+競技会情報!$G$3&gt;=VALUE(RIGHT(男子登録情報!$F2755,4))),VALUE(男子登録情報!$G2755)+1,VALUE(男子登録情報!$G2755)),"")</f>
        <v/>
      </c>
      <c r="N2755" t="str">
        <f>IF($K2755="","",IF(男子登録情報!$H2755="北海道",男子登録情報!$H2755,LEFT(男子登録情報!$H2755,LEN(男子登録情報!$H2755)-1)))</f>
        <v/>
      </c>
      <c r="O2755" t="str">
        <f>IF($K2755="","",IF(LEN($N2755)=2,LEFT($N2755,1)&amp;"　"&amp;RIGHT($N2755,1)&amp;"・"&amp;男子登録情報!$I2755,$N2755&amp;"・"&amp;男子登録情報!$I2755))</f>
        <v/>
      </c>
    </row>
    <row r="2756" spans="1:15" x14ac:dyDescent="0.55000000000000004">
      <c r="A2756" t="str">
        <f>IF($K2756="","",100000000+男子登録情報!$C2756)</f>
        <v/>
      </c>
      <c r="B2756" t="str">
        <f>IF($K2756="","",男子登録情報!$D2756&amp;" ("&amp;男子登録情報!$K2756&amp;")")</f>
        <v/>
      </c>
      <c r="C2756" t="str">
        <f>IF($K2756="","",男子登録情報!$E2756)</f>
        <v/>
      </c>
      <c r="D2756" t="str">
        <f>IF($K2756="","",男子登録情報!$O2756&amp;" "&amp;男子登録情報!$N2756&amp;" ("&amp;LEFT(男子登録情報!$F2756,2)&amp;")")</f>
        <v/>
      </c>
      <c r="E2756" t="str">
        <f>IF($K2756="","",男子登録情報!$P2756)</f>
        <v/>
      </c>
      <c r="F2756" t="str">
        <f t="shared" si="43"/>
        <v/>
      </c>
      <c r="G2756" t="str">
        <f>IF($K2756="","",男子登録情報!$M2756)</f>
        <v/>
      </c>
      <c r="H2756" t="str">
        <f>IF($K2756="","",男子登録情報!$A2756)</f>
        <v/>
      </c>
      <c r="K2756" t="str">
        <f>IF(男子登録情報!$C2756="","",男子登録情報!$C2756)</f>
        <v/>
      </c>
      <c r="M2756" t="str">
        <f>IFERROR(IF(AND(402&lt;=VALUE(RIGHT(男子登録情報!$F2756,4)),競技会情報!$E$3*100+競技会情報!$G$3&gt;=VALUE(RIGHT(男子登録情報!$F2756,4))),VALUE(男子登録情報!$G2756)+1,VALUE(男子登録情報!$G2756)),"")</f>
        <v/>
      </c>
      <c r="N2756" t="str">
        <f>IF($K2756="","",IF(男子登録情報!$H2756="北海道",男子登録情報!$H2756,LEFT(男子登録情報!$H2756,LEN(男子登録情報!$H2756)-1)))</f>
        <v/>
      </c>
      <c r="O2756" t="str">
        <f>IF($K2756="","",IF(LEN($N2756)=2,LEFT($N2756,1)&amp;"　"&amp;RIGHT($N2756,1)&amp;"・"&amp;男子登録情報!$I2756,$N2756&amp;"・"&amp;男子登録情報!$I2756))</f>
        <v/>
      </c>
    </row>
    <row r="2757" spans="1:15" x14ac:dyDescent="0.55000000000000004">
      <c r="A2757" t="str">
        <f>IF($K2757="","",100000000+男子登録情報!$C2757)</f>
        <v/>
      </c>
      <c r="B2757" t="str">
        <f>IF($K2757="","",男子登録情報!$D2757&amp;" ("&amp;男子登録情報!$K2757&amp;")")</f>
        <v/>
      </c>
      <c r="C2757" t="str">
        <f>IF($K2757="","",男子登録情報!$E2757)</f>
        <v/>
      </c>
      <c r="D2757" t="str">
        <f>IF($K2757="","",男子登録情報!$O2757&amp;" "&amp;男子登録情報!$N2757&amp;" ("&amp;LEFT(男子登録情報!$F2757,2)&amp;")")</f>
        <v/>
      </c>
      <c r="E2757" t="str">
        <f>IF($K2757="","",男子登録情報!$P2757)</f>
        <v/>
      </c>
      <c r="F2757" t="str">
        <f t="shared" si="43"/>
        <v/>
      </c>
      <c r="G2757" t="str">
        <f>IF($K2757="","",男子登録情報!$M2757)</f>
        <v/>
      </c>
      <c r="H2757" t="str">
        <f>IF($K2757="","",男子登録情報!$A2757)</f>
        <v/>
      </c>
      <c r="K2757" t="str">
        <f>IF(男子登録情報!$C2757="","",男子登録情報!$C2757)</f>
        <v/>
      </c>
      <c r="M2757" t="str">
        <f>IFERROR(IF(AND(402&lt;=VALUE(RIGHT(男子登録情報!$F2757,4)),競技会情報!$E$3*100+競技会情報!$G$3&gt;=VALUE(RIGHT(男子登録情報!$F2757,4))),VALUE(男子登録情報!$G2757)+1,VALUE(男子登録情報!$G2757)),"")</f>
        <v/>
      </c>
      <c r="N2757" t="str">
        <f>IF($K2757="","",IF(男子登録情報!$H2757="北海道",男子登録情報!$H2757,LEFT(男子登録情報!$H2757,LEN(男子登録情報!$H2757)-1)))</f>
        <v/>
      </c>
      <c r="O2757" t="str">
        <f>IF($K2757="","",IF(LEN($N2757)=2,LEFT($N2757,1)&amp;"　"&amp;RIGHT($N2757,1)&amp;"・"&amp;男子登録情報!$I2757,$N2757&amp;"・"&amp;男子登録情報!$I2757))</f>
        <v/>
      </c>
    </row>
    <row r="2758" spans="1:15" x14ac:dyDescent="0.55000000000000004">
      <c r="A2758" t="str">
        <f>IF($K2758="","",100000000+男子登録情報!$C2758)</f>
        <v/>
      </c>
      <c r="B2758" t="str">
        <f>IF($K2758="","",男子登録情報!$D2758&amp;" ("&amp;男子登録情報!$K2758&amp;")")</f>
        <v/>
      </c>
      <c r="C2758" t="str">
        <f>IF($K2758="","",男子登録情報!$E2758)</f>
        <v/>
      </c>
      <c r="D2758" t="str">
        <f>IF($K2758="","",男子登録情報!$O2758&amp;" "&amp;男子登録情報!$N2758&amp;" ("&amp;LEFT(男子登録情報!$F2758,2)&amp;")")</f>
        <v/>
      </c>
      <c r="E2758" t="str">
        <f>IF($K2758="","",男子登録情報!$P2758)</f>
        <v/>
      </c>
      <c r="F2758" t="str">
        <f t="shared" si="43"/>
        <v/>
      </c>
      <c r="G2758" t="str">
        <f>IF($K2758="","",男子登録情報!$M2758)</f>
        <v/>
      </c>
      <c r="H2758" t="str">
        <f>IF($K2758="","",男子登録情報!$A2758)</f>
        <v/>
      </c>
      <c r="K2758" t="str">
        <f>IF(男子登録情報!$C2758="","",男子登録情報!$C2758)</f>
        <v/>
      </c>
      <c r="M2758" t="str">
        <f>IFERROR(IF(AND(402&lt;=VALUE(RIGHT(男子登録情報!$F2758,4)),競技会情報!$E$3*100+競技会情報!$G$3&gt;=VALUE(RIGHT(男子登録情報!$F2758,4))),VALUE(男子登録情報!$G2758)+1,VALUE(男子登録情報!$G2758)),"")</f>
        <v/>
      </c>
      <c r="N2758" t="str">
        <f>IF($K2758="","",IF(男子登録情報!$H2758="北海道",男子登録情報!$H2758,LEFT(男子登録情報!$H2758,LEN(男子登録情報!$H2758)-1)))</f>
        <v/>
      </c>
      <c r="O2758" t="str">
        <f>IF($K2758="","",IF(LEN($N2758)=2,LEFT($N2758,1)&amp;"　"&amp;RIGHT($N2758,1)&amp;"・"&amp;男子登録情報!$I2758,$N2758&amp;"・"&amp;男子登録情報!$I2758))</f>
        <v/>
      </c>
    </row>
    <row r="2759" spans="1:15" x14ac:dyDescent="0.55000000000000004">
      <c r="A2759" t="str">
        <f>IF($K2759="","",100000000+男子登録情報!$C2759)</f>
        <v/>
      </c>
      <c r="B2759" t="str">
        <f>IF($K2759="","",男子登録情報!$D2759&amp;" ("&amp;男子登録情報!$K2759&amp;")")</f>
        <v/>
      </c>
      <c r="C2759" t="str">
        <f>IF($K2759="","",男子登録情報!$E2759)</f>
        <v/>
      </c>
      <c r="D2759" t="str">
        <f>IF($K2759="","",男子登録情報!$O2759&amp;" "&amp;男子登録情報!$N2759&amp;" ("&amp;LEFT(男子登録情報!$F2759,2)&amp;")")</f>
        <v/>
      </c>
      <c r="E2759" t="str">
        <f>IF($K2759="","",男子登録情報!$P2759)</f>
        <v/>
      </c>
      <c r="F2759" t="str">
        <f t="shared" si="43"/>
        <v/>
      </c>
      <c r="G2759" t="str">
        <f>IF($K2759="","",男子登録情報!$M2759)</f>
        <v/>
      </c>
      <c r="H2759" t="str">
        <f>IF($K2759="","",男子登録情報!$A2759)</f>
        <v/>
      </c>
      <c r="K2759" t="str">
        <f>IF(男子登録情報!$C2759="","",男子登録情報!$C2759)</f>
        <v/>
      </c>
      <c r="M2759" t="str">
        <f>IFERROR(IF(AND(402&lt;=VALUE(RIGHT(男子登録情報!$F2759,4)),競技会情報!$E$3*100+競技会情報!$G$3&gt;=VALUE(RIGHT(男子登録情報!$F2759,4))),VALUE(男子登録情報!$G2759)+1,VALUE(男子登録情報!$G2759)),"")</f>
        <v/>
      </c>
      <c r="N2759" t="str">
        <f>IF($K2759="","",IF(男子登録情報!$H2759="北海道",男子登録情報!$H2759,LEFT(男子登録情報!$H2759,LEN(男子登録情報!$H2759)-1)))</f>
        <v/>
      </c>
      <c r="O2759" t="str">
        <f>IF($K2759="","",IF(LEN($N2759)=2,LEFT($N2759,1)&amp;"　"&amp;RIGHT($N2759,1)&amp;"・"&amp;男子登録情報!$I2759,$N2759&amp;"・"&amp;男子登録情報!$I2759))</f>
        <v/>
      </c>
    </row>
    <row r="2760" spans="1:15" x14ac:dyDescent="0.55000000000000004">
      <c r="A2760" t="str">
        <f>IF($K2760="","",100000000+男子登録情報!$C2760)</f>
        <v/>
      </c>
      <c r="B2760" t="str">
        <f>IF($K2760="","",男子登録情報!$D2760&amp;" ("&amp;男子登録情報!$K2760&amp;")")</f>
        <v/>
      </c>
      <c r="C2760" t="str">
        <f>IF($K2760="","",男子登録情報!$E2760)</f>
        <v/>
      </c>
      <c r="D2760" t="str">
        <f>IF($K2760="","",男子登録情報!$O2760&amp;" "&amp;男子登録情報!$N2760&amp;" ("&amp;LEFT(男子登録情報!$F2760,2)&amp;")")</f>
        <v/>
      </c>
      <c r="E2760" t="str">
        <f>IF($K2760="","",男子登録情報!$P2760)</f>
        <v/>
      </c>
      <c r="F2760" t="str">
        <f t="shared" si="43"/>
        <v/>
      </c>
      <c r="G2760" t="str">
        <f>IF($K2760="","",男子登録情報!$M2760)</f>
        <v/>
      </c>
      <c r="H2760" t="str">
        <f>IF($K2760="","",男子登録情報!$A2760)</f>
        <v/>
      </c>
      <c r="K2760" t="str">
        <f>IF(男子登録情報!$C2760="","",男子登録情報!$C2760)</f>
        <v/>
      </c>
      <c r="M2760" t="str">
        <f>IFERROR(IF(AND(402&lt;=VALUE(RIGHT(男子登録情報!$F2760,4)),競技会情報!$E$3*100+競技会情報!$G$3&gt;=VALUE(RIGHT(男子登録情報!$F2760,4))),VALUE(男子登録情報!$G2760)+1,VALUE(男子登録情報!$G2760)),"")</f>
        <v/>
      </c>
      <c r="N2760" t="str">
        <f>IF($K2760="","",IF(男子登録情報!$H2760="北海道",男子登録情報!$H2760,LEFT(男子登録情報!$H2760,LEN(男子登録情報!$H2760)-1)))</f>
        <v/>
      </c>
      <c r="O2760" t="str">
        <f>IF($K2760="","",IF(LEN($N2760)=2,LEFT($N2760,1)&amp;"　"&amp;RIGHT($N2760,1)&amp;"・"&amp;男子登録情報!$I2760,$N2760&amp;"・"&amp;男子登録情報!$I2760))</f>
        <v/>
      </c>
    </row>
    <row r="2761" spans="1:15" x14ac:dyDescent="0.55000000000000004">
      <c r="A2761" t="str">
        <f>IF($K2761="","",100000000+男子登録情報!$C2761)</f>
        <v/>
      </c>
      <c r="B2761" t="str">
        <f>IF($K2761="","",男子登録情報!$D2761&amp;" ("&amp;男子登録情報!$K2761&amp;")")</f>
        <v/>
      </c>
      <c r="C2761" t="str">
        <f>IF($K2761="","",男子登録情報!$E2761)</f>
        <v/>
      </c>
      <c r="D2761" t="str">
        <f>IF($K2761="","",男子登録情報!$O2761&amp;" "&amp;男子登録情報!$N2761&amp;" ("&amp;LEFT(男子登録情報!$F2761,2)&amp;")")</f>
        <v/>
      </c>
      <c r="E2761" t="str">
        <f>IF($K2761="","",男子登録情報!$P2761)</f>
        <v/>
      </c>
      <c r="F2761" t="str">
        <f t="shared" si="43"/>
        <v/>
      </c>
      <c r="G2761" t="str">
        <f>IF($K2761="","",男子登録情報!$M2761)</f>
        <v/>
      </c>
      <c r="H2761" t="str">
        <f>IF($K2761="","",男子登録情報!$A2761)</f>
        <v/>
      </c>
      <c r="K2761" t="str">
        <f>IF(男子登録情報!$C2761="","",男子登録情報!$C2761)</f>
        <v/>
      </c>
      <c r="M2761" t="str">
        <f>IFERROR(IF(AND(402&lt;=VALUE(RIGHT(男子登録情報!$F2761,4)),競技会情報!$E$3*100+競技会情報!$G$3&gt;=VALUE(RIGHT(男子登録情報!$F2761,4))),VALUE(男子登録情報!$G2761)+1,VALUE(男子登録情報!$G2761)),"")</f>
        <v/>
      </c>
      <c r="N2761" t="str">
        <f>IF($K2761="","",IF(男子登録情報!$H2761="北海道",男子登録情報!$H2761,LEFT(男子登録情報!$H2761,LEN(男子登録情報!$H2761)-1)))</f>
        <v/>
      </c>
      <c r="O2761" t="str">
        <f>IF($K2761="","",IF(LEN($N2761)=2,LEFT($N2761,1)&amp;"　"&amp;RIGHT($N2761,1)&amp;"・"&amp;男子登録情報!$I2761,$N2761&amp;"・"&amp;男子登録情報!$I2761))</f>
        <v/>
      </c>
    </row>
    <row r="2762" spans="1:15" x14ac:dyDescent="0.55000000000000004">
      <c r="A2762" t="str">
        <f>IF($K2762="","",100000000+男子登録情報!$C2762)</f>
        <v/>
      </c>
      <c r="B2762" t="str">
        <f>IF($K2762="","",男子登録情報!$D2762&amp;" ("&amp;男子登録情報!$K2762&amp;")")</f>
        <v/>
      </c>
      <c r="C2762" t="str">
        <f>IF($K2762="","",男子登録情報!$E2762)</f>
        <v/>
      </c>
      <c r="D2762" t="str">
        <f>IF($K2762="","",男子登録情報!$O2762&amp;" "&amp;男子登録情報!$N2762&amp;" ("&amp;LEFT(男子登録情報!$F2762,2)&amp;")")</f>
        <v/>
      </c>
      <c r="E2762" t="str">
        <f>IF($K2762="","",男子登録情報!$P2762)</f>
        <v/>
      </c>
      <c r="F2762" t="str">
        <f t="shared" si="43"/>
        <v/>
      </c>
      <c r="G2762" t="str">
        <f>IF($K2762="","",男子登録情報!$M2762)</f>
        <v/>
      </c>
      <c r="H2762" t="str">
        <f>IF($K2762="","",男子登録情報!$A2762)</f>
        <v/>
      </c>
      <c r="K2762" t="str">
        <f>IF(男子登録情報!$C2762="","",男子登録情報!$C2762)</f>
        <v/>
      </c>
      <c r="M2762" t="str">
        <f>IFERROR(IF(AND(402&lt;=VALUE(RIGHT(男子登録情報!$F2762,4)),競技会情報!$E$3*100+競技会情報!$G$3&gt;=VALUE(RIGHT(男子登録情報!$F2762,4))),VALUE(男子登録情報!$G2762)+1,VALUE(男子登録情報!$G2762)),"")</f>
        <v/>
      </c>
      <c r="N2762" t="str">
        <f>IF($K2762="","",IF(男子登録情報!$H2762="北海道",男子登録情報!$H2762,LEFT(男子登録情報!$H2762,LEN(男子登録情報!$H2762)-1)))</f>
        <v/>
      </c>
      <c r="O2762" t="str">
        <f>IF($K2762="","",IF(LEN($N2762)=2,LEFT($N2762,1)&amp;"　"&amp;RIGHT($N2762,1)&amp;"・"&amp;男子登録情報!$I2762,$N2762&amp;"・"&amp;男子登録情報!$I2762))</f>
        <v/>
      </c>
    </row>
    <row r="2763" spans="1:15" x14ac:dyDescent="0.55000000000000004">
      <c r="A2763" t="str">
        <f>IF($K2763="","",100000000+男子登録情報!$C2763)</f>
        <v/>
      </c>
      <c r="B2763" t="str">
        <f>IF($K2763="","",男子登録情報!$D2763&amp;" ("&amp;男子登録情報!$K2763&amp;")")</f>
        <v/>
      </c>
      <c r="C2763" t="str">
        <f>IF($K2763="","",男子登録情報!$E2763)</f>
        <v/>
      </c>
      <c r="D2763" t="str">
        <f>IF($K2763="","",男子登録情報!$O2763&amp;" "&amp;男子登録情報!$N2763&amp;" ("&amp;LEFT(男子登録情報!$F2763,2)&amp;")")</f>
        <v/>
      </c>
      <c r="E2763" t="str">
        <f>IF($K2763="","",男子登録情報!$P2763)</f>
        <v/>
      </c>
      <c r="F2763" t="str">
        <f t="shared" si="43"/>
        <v/>
      </c>
      <c r="G2763" t="str">
        <f>IF($K2763="","",男子登録情報!$M2763)</f>
        <v/>
      </c>
      <c r="H2763" t="str">
        <f>IF($K2763="","",男子登録情報!$A2763)</f>
        <v/>
      </c>
      <c r="K2763" t="str">
        <f>IF(男子登録情報!$C2763="","",男子登録情報!$C2763)</f>
        <v/>
      </c>
      <c r="M2763" t="str">
        <f>IFERROR(IF(AND(402&lt;=VALUE(RIGHT(男子登録情報!$F2763,4)),競技会情報!$E$3*100+競技会情報!$G$3&gt;=VALUE(RIGHT(男子登録情報!$F2763,4))),VALUE(男子登録情報!$G2763)+1,VALUE(男子登録情報!$G2763)),"")</f>
        <v/>
      </c>
      <c r="N2763" t="str">
        <f>IF($K2763="","",IF(男子登録情報!$H2763="北海道",男子登録情報!$H2763,LEFT(男子登録情報!$H2763,LEN(男子登録情報!$H2763)-1)))</f>
        <v/>
      </c>
      <c r="O2763" t="str">
        <f>IF($K2763="","",IF(LEN($N2763)=2,LEFT($N2763,1)&amp;"　"&amp;RIGHT($N2763,1)&amp;"・"&amp;男子登録情報!$I2763,$N2763&amp;"・"&amp;男子登録情報!$I2763))</f>
        <v/>
      </c>
    </row>
    <row r="2764" spans="1:15" x14ac:dyDescent="0.55000000000000004">
      <c r="A2764" t="str">
        <f>IF($K2764="","",100000000+男子登録情報!$C2764)</f>
        <v/>
      </c>
      <c r="B2764" t="str">
        <f>IF($K2764="","",男子登録情報!$D2764&amp;" ("&amp;男子登録情報!$K2764&amp;")")</f>
        <v/>
      </c>
      <c r="C2764" t="str">
        <f>IF($K2764="","",男子登録情報!$E2764)</f>
        <v/>
      </c>
      <c r="D2764" t="str">
        <f>IF($K2764="","",男子登録情報!$O2764&amp;" "&amp;男子登録情報!$N2764&amp;" ("&amp;LEFT(男子登録情報!$F2764,2)&amp;")")</f>
        <v/>
      </c>
      <c r="E2764" t="str">
        <f>IF($K2764="","",男子登録情報!$P2764)</f>
        <v/>
      </c>
      <c r="F2764" t="str">
        <f t="shared" si="43"/>
        <v/>
      </c>
      <c r="G2764" t="str">
        <f>IF($K2764="","",男子登録情報!$M2764)</f>
        <v/>
      </c>
      <c r="H2764" t="str">
        <f>IF($K2764="","",男子登録情報!$A2764)</f>
        <v/>
      </c>
      <c r="K2764" t="str">
        <f>IF(男子登録情報!$C2764="","",男子登録情報!$C2764)</f>
        <v/>
      </c>
      <c r="M2764" t="str">
        <f>IFERROR(IF(AND(402&lt;=VALUE(RIGHT(男子登録情報!$F2764,4)),競技会情報!$E$3*100+競技会情報!$G$3&gt;=VALUE(RIGHT(男子登録情報!$F2764,4))),VALUE(男子登録情報!$G2764)+1,VALUE(男子登録情報!$G2764)),"")</f>
        <v/>
      </c>
      <c r="N2764" t="str">
        <f>IF($K2764="","",IF(男子登録情報!$H2764="北海道",男子登録情報!$H2764,LEFT(男子登録情報!$H2764,LEN(男子登録情報!$H2764)-1)))</f>
        <v/>
      </c>
      <c r="O2764" t="str">
        <f>IF($K2764="","",IF(LEN($N2764)=2,LEFT($N2764,1)&amp;"　"&amp;RIGHT($N2764,1)&amp;"・"&amp;男子登録情報!$I2764,$N2764&amp;"・"&amp;男子登録情報!$I2764))</f>
        <v/>
      </c>
    </row>
    <row r="2765" spans="1:15" x14ac:dyDescent="0.55000000000000004">
      <c r="A2765" t="str">
        <f>IF($K2765="","",100000000+男子登録情報!$C2765)</f>
        <v/>
      </c>
      <c r="B2765" t="str">
        <f>IF($K2765="","",男子登録情報!$D2765&amp;" ("&amp;男子登録情報!$K2765&amp;")")</f>
        <v/>
      </c>
      <c r="C2765" t="str">
        <f>IF($K2765="","",男子登録情報!$E2765)</f>
        <v/>
      </c>
      <c r="D2765" t="str">
        <f>IF($K2765="","",男子登録情報!$O2765&amp;" "&amp;男子登録情報!$N2765&amp;" ("&amp;LEFT(男子登録情報!$F2765,2)&amp;")")</f>
        <v/>
      </c>
      <c r="E2765" t="str">
        <f>IF($K2765="","",男子登録情報!$P2765)</f>
        <v/>
      </c>
      <c r="F2765" t="str">
        <f t="shared" si="43"/>
        <v/>
      </c>
      <c r="G2765" t="str">
        <f>IF($K2765="","",男子登録情報!$M2765)</f>
        <v/>
      </c>
      <c r="H2765" t="str">
        <f>IF($K2765="","",男子登録情報!$A2765)</f>
        <v/>
      </c>
      <c r="K2765" t="str">
        <f>IF(男子登録情報!$C2765="","",男子登録情報!$C2765)</f>
        <v/>
      </c>
      <c r="M2765" t="str">
        <f>IFERROR(IF(AND(402&lt;=VALUE(RIGHT(男子登録情報!$F2765,4)),競技会情報!$E$3*100+競技会情報!$G$3&gt;=VALUE(RIGHT(男子登録情報!$F2765,4))),VALUE(男子登録情報!$G2765)+1,VALUE(男子登録情報!$G2765)),"")</f>
        <v/>
      </c>
      <c r="N2765" t="str">
        <f>IF($K2765="","",IF(男子登録情報!$H2765="北海道",男子登録情報!$H2765,LEFT(男子登録情報!$H2765,LEN(男子登録情報!$H2765)-1)))</f>
        <v/>
      </c>
      <c r="O2765" t="str">
        <f>IF($K2765="","",IF(LEN($N2765)=2,LEFT($N2765,1)&amp;"　"&amp;RIGHT($N2765,1)&amp;"・"&amp;男子登録情報!$I2765,$N2765&amp;"・"&amp;男子登録情報!$I2765))</f>
        <v/>
      </c>
    </row>
    <row r="2766" spans="1:15" x14ac:dyDescent="0.55000000000000004">
      <c r="A2766" t="str">
        <f>IF($K2766="","",100000000+男子登録情報!$C2766)</f>
        <v/>
      </c>
      <c r="B2766" t="str">
        <f>IF($K2766="","",男子登録情報!$D2766&amp;" ("&amp;男子登録情報!$K2766&amp;")")</f>
        <v/>
      </c>
      <c r="C2766" t="str">
        <f>IF($K2766="","",男子登録情報!$E2766)</f>
        <v/>
      </c>
      <c r="D2766" t="str">
        <f>IF($K2766="","",男子登録情報!$O2766&amp;" "&amp;男子登録情報!$N2766&amp;" ("&amp;LEFT(男子登録情報!$F2766,2)&amp;")")</f>
        <v/>
      </c>
      <c r="E2766" t="str">
        <f>IF($K2766="","",男子登録情報!$P2766)</f>
        <v/>
      </c>
      <c r="F2766" t="str">
        <f t="shared" si="43"/>
        <v/>
      </c>
      <c r="G2766" t="str">
        <f>IF($K2766="","",男子登録情報!$M2766)</f>
        <v/>
      </c>
      <c r="H2766" t="str">
        <f>IF($K2766="","",男子登録情報!$A2766)</f>
        <v/>
      </c>
      <c r="K2766" t="str">
        <f>IF(男子登録情報!$C2766="","",男子登録情報!$C2766)</f>
        <v/>
      </c>
      <c r="M2766" t="str">
        <f>IFERROR(IF(AND(402&lt;=VALUE(RIGHT(男子登録情報!$F2766,4)),競技会情報!$E$3*100+競技会情報!$G$3&gt;=VALUE(RIGHT(男子登録情報!$F2766,4))),VALUE(男子登録情報!$G2766)+1,VALUE(男子登録情報!$G2766)),"")</f>
        <v/>
      </c>
      <c r="N2766" t="str">
        <f>IF($K2766="","",IF(男子登録情報!$H2766="北海道",男子登録情報!$H2766,LEFT(男子登録情報!$H2766,LEN(男子登録情報!$H2766)-1)))</f>
        <v/>
      </c>
      <c r="O2766" t="str">
        <f>IF($K2766="","",IF(LEN($N2766)=2,LEFT($N2766,1)&amp;"　"&amp;RIGHT($N2766,1)&amp;"・"&amp;男子登録情報!$I2766,$N2766&amp;"・"&amp;男子登録情報!$I2766))</f>
        <v/>
      </c>
    </row>
    <row r="2767" spans="1:15" x14ac:dyDescent="0.55000000000000004">
      <c r="A2767" t="str">
        <f>IF($K2767="","",100000000+男子登録情報!$C2767)</f>
        <v/>
      </c>
      <c r="B2767" t="str">
        <f>IF($K2767="","",男子登録情報!$D2767&amp;" ("&amp;男子登録情報!$K2767&amp;")")</f>
        <v/>
      </c>
      <c r="C2767" t="str">
        <f>IF($K2767="","",男子登録情報!$E2767)</f>
        <v/>
      </c>
      <c r="D2767" t="str">
        <f>IF($K2767="","",男子登録情報!$O2767&amp;" "&amp;男子登録情報!$N2767&amp;" ("&amp;LEFT(男子登録情報!$F2767,2)&amp;")")</f>
        <v/>
      </c>
      <c r="E2767" t="str">
        <f>IF($K2767="","",男子登録情報!$P2767)</f>
        <v/>
      </c>
      <c r="F2767" t="str">
        <f t="shared" si="43"/>
        <v/>
      </c>
      <c r="G2767" t="str">
        <f>IF($K2767="","",男子登録情報!$M2767)</f>
        <v/>
      </c>
      <c r="H2767" t="str">
        <f>IF($K2767="","",男子登録情報!$A2767)</f>
        <v/>
      </c>
      <c r="K2767" t="str">
        <f>IF(男子登録情報!$C2767="","",男子登録情報!$C2767)</f>
        <v/>
      </c>
      <c r="M2767" t="str">
        <f>IFERROR(IF(AND(402&lt;=VALUE(RIGHT(男子登録情報!$F2767,4)),競技会情報!$E$3*100+競技会情報!$G$3&gt;=VALUE(RIGHT(男子登録情報!$F2767,4))),VALUE(男子登録情報!$G2767)+1,VALUE(男子登録情報!$G2767)),"")</f>
        <v/>
      </c>
      <c r="N2767" t="str">
        <f>IF($K2767="","",IF(男子登録情報!$H2767="北海道",男子登録情報!$H2767,LEFT(男子登録情報!$H2767,LEN(男子登録情報!$H2767)-1)))</f>
        <v/>
      </c>
      <c r="O2767" t="str">
        <f>IF($K2767="","",IF(LEN($N2767)=2,LEFT($N2767,1)&amp;"　"&amp;RIGHT($N2767,1)&amp;"・"&amp;男子登録情報!$I2767,$N2767&amp;"・"&amp;男子登録情報!$I2767))</f>
        <v/>
      </c>
    </row>
    <row r="2768" spans="1:15" x14ac:dyDescent="0.55000000000000004">
      <c r="A2768" t="str">
        <f>IF($K2768="","",100000000+男子登録情報!$C2768)</f>
        <v/>
      </c>
      <c r="B2768" t="str">
        <f>IF($K2768="","",男子登録情報!$D2768&amp;" ("&amp;男子登録情報!$K2768&amp;")")</f>
        <v/>
      </c>
      <c r="C2768" t="str">
        <f>IF($K2768="","",男子登録情報!$E2768)</f>
        <v/>
      </c>
      <c r="D2768" t="str">
        <f>IF($K2768="","",男子登録情報!$O2768&amp;" "&amp;男子登録情報!$N2768&amp;" ("&amp;LEFT(男子登録情報!$F2768,2)&amp;")")</f>
        <v/>
      </c>
      <c r="E2768" t="str">
        <f>IF($K2768="","",男子登録情報!$P2768)</f>
        <v/>
      </c>
      <c r="F2768" t="str">
        <f t="shared" si="43"/>
        <v/>
      </c>
      <c r="G2768" t="str">
        <f>IF($K2768="","",男子登録情報!$M2768)</f>
        <v/>
      </c>
      <c r="H2768" t="str">
        <f>IF($K2768="","",男子登録情報!$A2768)</f>
        <v/>
      </c>
      <c r="K2768" t="str">
        <f>IF(男子登録情報!$C2768="","",男子登録情報!$C2768)</f>
        <v/>
      </c>
      <c r="M2768" t="str">
        <f>IFERROR(IF(AND(402&lt;=VALUE(RIGHT(男子登録情報!$F2768,4)),競技会情報!$E$3*100+競技会情報!$G$3&gt;=VALUE(RIGHT(男子登録情報!$F2768,4))),VALUE(男子登録情報!$G2768)+1,VALUE(男子登録情報!$G2768)),"")</f>
        <v/>
      </c>
      <c r="N2768" t="str">
        <f>IF($K2768="","",IF(男子登録情報!$H2768="北海道",男子登録情報!$H2768,LEFT(男子登録情報!$H2768,LEN(男子登録情報!$H2768)-1)))</f>
        <v/>
      </c>
      <c r="O2768" t="str">
        <f>IF($K2768="","",IF(LEN($N2768)=2,LEFT($N2768,1)&amp;"　"&amp;RIGHT($N2768,1)&amp;"・"&amp;男子登録情報!$I2768,$N2768&amp;"・"&amp;男子登録情報!$I2768))</f>
        <v/>
      </c>
    </row>
    <row r="2769" spans="1:15" x14ac:dyDescent="0.55000000000000004">
      <c r="A2769" t="str">
        <f>IF($K2769="","",100000000+男子登録情報!$C2769)</f>
        <v/>
      </c>
      <c r="B2769" t="str">
        <f>IF($K2769="","",男子登録情報!$D2769&amp;" ("&amp;男子登録情報!$K2769&amp;")")</f>
        <v/>
      </c>
      <c r="C2769" t="str">
        <f>IF($K2769="","",男子登録情報!$E2769)</f>
        <v/>
      </c>
      <c r="D2769" t="str">
        <f>IF($K2769="","",男子登録情報!$O2769&amp;" "&amp;男子登録情報!$N2769&amp;" ("&amp;LEFT(男子登録情報!$F2769,2)&amp;")")</f>
        <v/>
      </c>
      <c r="E2769" t="str">
        <f>IF($K2769="","",男子登録情報!$P2769)</f>
        <v/>
      </c>
      <c r="F2769" t="str">
        <f t="shared" si="43"/>
        <v/>
      </c>
      <c r="G2769" t="str">
        <f>IF($K2769="","",男子登録情報!$M2769)</f>
        <v/>
      </c>
      <c r="H2769" t="str">
        <f>IF($K2769="","",男子登録情報!$A2769)</f>
        <v/>
      </c>
      <c r="K2769" t="str">
        <f>IF(男子登録情報!$C2769="","",男子登録情報!$C2769)</f>
        <v/>
      </c>
      <c r="M2769" t="str">
        <f>IFERROR(IF(AND(402&lt;=VALUE(RIGHT(男子登録情報!$F2769,4)),競技会情報!$E$3*100+競技会情報!$G$3&gt;=VALUE(RIGHT(男子登録情報!$F2769,4))),VALUE(男子登録情報!$G2769)+1,VALUE(男子登録情報!$G2769)),"")</f>
        <v/>
      </c>
      <c r="N2769" t="str">
        <f>IF($K2769="","",IF(男子登録情報!$H2769="北海道",男子登録情報!$H2769,LEFT(男子登録情報!$H2769,LEN(男子登録情報!$H2769)-1)))</f>
        <v/>
      </c>
      <c r="O2769" t="str">
        <f>IF($K2769="","",IF(LEN($N2769)=2,LEFT($N2769,1)&amp;"　"&amp;RIGHT($N2769,1)&amp;"・"&amp;男子登録情報!$I2769,$N2769&amp;"・"&amp;男子登録情報!$I2769))</f>
        <v/>
      </c>
    </row>
    <row r="2770" spans="1:15" x14ac:dyDescent="0.55000000000000004">
      <c r="A2770" t="str">
        <f>IF($K2770="","",100000000+男子登録情報!$C2770)</f>
        <v/>
      </c>
      <c r="B2770" t="str">
        <f>IF($K2770="","",男子登録情報!$D2770&amp;" ("&amp;男子登録情報!$K2770&amp;")")</f>
        <v/>
      </c>
      <c r="C2770" t="str">
        <f>IF($K2770="","",男子登録情報!$E2770)</f>
        <v/>
      </c>
      <c r="D2770" t="str">
        <f>IF($K2770="","",男子登録情報!$O2770&amp;" "&amp;男子登録情報!$N2770&amp;" ("&amp;LEFT(男子登録情報!$F2770,2)&amp;")")</f>
        <v/>
      </c>
      <c r="E2770" t="str">
        <f>IF($K2770="","",男子登録情報!$P2770)</f>
        <v/>
      </c>
      <c r="F2770" t="str">
        <f t="shared" si="43"/>
        <v/>
      </c>
      <c r="G2770" t="str">
        <f>IF($K2770="","",男子登録情報!$M2770)</f>
        <v/>
      </c>
      <c r="H2770" t="str">
        <f>IF($K2770="","",男子登録情報!$A2770)</f>
        <v/>
      </c>
      <c r="K2770" t="str">
        <f>IF(男子登録情報!$C2770="","",男子登録情報!$C2770)</f>
        <v/>
      </c>
      <c r="M2770" t="str">
        <f>IFERROR(IF(AND(402&lt;=VALUE(RIGHT(男子登録情報!$F2770,4)),競技会情報!$E$3*100+競技会情報!$G$3&gt;=VALUE(RIGHT(男子登録情報!$F2770,4))),VALUE(男子登録情報!$G2770)+1,VALUE(男子登録情報!$G2770)),"")</f>
        <v/>
      </c>
      <c r="N2770" t="str">
        <f>IF($K2770="","",IF(男子登録情報!$H2770="北海道",男子登録情報!$H2770,LEFT(男子登録情報!$H2770,LEN(男子登録情報!$H2770)-1)))</f>
        <v/>
      </c>
      <c r="O2770" t="str">
        <f>IF($K2770="","",IF(LEN($N2770)=2,LEFT($N2770,1)&amp;"　"&amp;RIGHT($N2770,1)&amp;"・"&amp;男子登録情報!$I2770,$N2770&amp;"・"&amp;男子登録情報!$I2770))</f>
        <v/>
      </c>
    </row>
    <row r="2771" spans="1:15" x14ac:dyDescent="0.55000000000000004">
      <c r="A2771" t="str">
        <f>IF($K2771="","",100000000+男子登録情報!$C2771)</f>
        <v/>
      </c>
      <c r="B2771" t="str">
        <f>IF($K2771="","",男子登録情報!$D2771&amp;" ("&amp;男子登録情報!$K2771&amp;")")</f>
        <v/>
      </c>
      <c r="C2771" t="str">
        <f>IF($K2771="","",男子登録情報!$E2771)</f>
        <v/>
      </c>
      <c r="D2771" t="str">
        <f>IF($K2771="","",男子登録情報!$O2771&amp;" "&amp;男子登録情報!$N2771&amp;" ("&amp;LEFT(男子登録情報!$F2771,2)&amp;")")</f>
        <v/>
      </c>
      <c r="E2771" t="str">
        <f>IF($K2771="","",男子登録情報!$P2771)</f>
        <v/>
      </c>
      <c r="F2771" t="str">
        <f t="shared" si="43"/>
        <v/>
      </c>
      <c r="G2771" t="str">
        <f>IF($K2771="","",男子登録情報!$M2771)</f>
        <v/>
      </c>
      <c r="H2771" t="str">
        <f>IF($K2771="","",男子登録情報!$A2771)</f>
        <v/>
      </c>
      <c r="K2771" t="str">
        <f>IF(男子登録情報!$C2771="","",男子登録情報!$C2771)</f>
        <v/>
      </c>
      <c r="M2771" t="str">
        <f>IFERROR(IF(AND(402&lt;=VALUE(RIGHT(男子登録情報!$F2771,4)),競技会情報!$E$3*100+競技会情報!$G$3&gt;=VALUE(RIGHT(男子登録情報!$F2771,4))),VALUE(男子登録情報!$G2771)+1,VALUE(男子登録情報!$G2771)),"")</f>
        <v/>
      </c>
      <c r="N2771" t="str">
        <f>IF($K2771="","",IF(男子登録情報!$H2771="北海道",男子登録情報!$H2771,LEFT(男子登録情報!$H2771,LEN(男子登録情報!$H2771)-1)))</f>
        <v/>
      </c>
      <c r="O2771" t="str">
        <f>IF($K2771="","",IF(LEN($N2771)=2,LEFT($N2771,1)&amp;"　"&amp;RIGHT($N2771,1)&amp;"・"&amp;男子登録情報!$I2771,$N2771&amp;"・"&amp;男子登録情報!$I2771))</f>
        <v/>
      </c>
    </row>
    <row r="2772" spans="1:15" x14ac:dyDescent="0.55000000000000004">
      <c r="A2772" t="str">
        <f>IF($K2772="","",100000000+男子登録情報!$C2772)</f>
        <v/>
      </c>
      <c r="B2772" t="str">
        <f>IF($K2772="","",男子登録情報!$D2772&amp;" ("&amp;男子登録情報!$K2772&amp;")")</f>
        <v/>
      </c>
      <c r="C2772" t="str">
        <f>IF($K2772="","",男子登録情報!$E2772)</f>
        <v/>
      </c>
      <c r="D2772" t="str">
        <f>IF($K2772="","",男子登録情報!$O2772&amp;" "&amp;男子登録情報!$N2772&amp;" ("&amp;LEFT(男子登録情報!$F2772,2)&amp;")")</f>
        <v/>
      </c>
      <c r="E2772" t="str">
        <f>IF($K2772="","",男子登録情報!$P2772)</f>
        <v/>
      </c>
      <c r="F2772" t="str">
        <f t="shared" si="43"/>
        <v/>
      </c>
      <c r="G2772" t="str">
        <f>IF($K2772="","",男子登録情報!$M2772)</f>
        <v/>
      </c>
      <c r="H2772" t="str">
        <f>IF($K2772="","",男子登録情報!$A2772)</f>
        <v/>
      </c>
      <c r="K2772" t="str">
        <f>IF(男子登録情報!$C2772="","",男子登録情報!$C2772)</f>
        <v/>
      </c>
      <c r="M2772" t="str">
        <f>IFERROR(IF(AND(402&lt;=VALUE(RIGHT(男子登録情報!$F2772,4)),競技会情報!$E$3*100+競技会情報!$G$3&gt;=VALUE(RIGHT(男子登録情報!$F2772,4))),VALUE(男子登録情報!$G2772)+1,VALUE(男子登録情報!$G2772)),"")</f>
        <v/>
      </c>
      <c r="N2772" t="str">
        <f>IF($K2772="","",IF(男子登録情報!$H2772="北海道",男子登録情報!$H2772,LEFT(男子登録情報!$H2772,LEN(男子登録情報!$H2772)-1)))</f>
        <v/>
      </c>
      <c r="O2772" t="str">
        <f>IF($K2772="","",IF(LEN($N2772)=2,LEFT($N2772,1)&amp;"　"&amp;RIGHT($N2772,1)&amp;"・"&amp;男子登録情報!$I2772,$N2772&amp;"・"&amp;男子登録情報!$I2772))</f>
        <v/>
      </c>
    </row>
    <row r="2773" spans="1:15" x14ac:dyDescent="0.55000000000000004">
      <c r="A2773" t="str">
        <f>IF($K2773="","",100000000+男子登録情報!$C2773)</f>
        <v/>
      </c>
      <c r="B2773" t="str">
        <f>IF($K2773="","",男子登録情報!$D2773&amp;" ("&amp;男子登録情報!$K2773&amp;")")</f>
        <v/>
      </c>
      <c r="C2773" t="str">
        <f>IF($K2773="","",男子登録情報!$E2773)</f>
        <v/>
      </c>
      <c r="D2773" t="str">
        <f>IF($K2773="","",男子登録情報!$O2773&amp;" "&amp;男子登録情報!$N2773&amp;" ("&amp;LEFT(男子登録情報!$F2773,2)&amp;")")</f>
        <v/>
      </c>
      <c r="E2773" t="str">
        <f>IF($K2773="","",男子登録情報!$P2773)</f>
        <v/>
      </c>
      <c r="F2773" t="str">
        <f t="shared" si="43"/>
        <v/>
      </c>
      <c r="G2773" t="str">
        <f>IF($K2773="","",男子登録情報!$M2773)</f>
        <v/>
      </c>
      <c r="H2773" t="str">
        <f>IF($K2773="","",男子登録情報!$A2773)</f>
        <v/>
      </c>
      <c r="K2773" t="str">
        <f>IF(男子登録情報!$C2773="","",男子登録情報!$C2773)</f>
        <v/>
      </c>
      <c r="M2773" t="str">
        <f>IFERROR(IF(AND(402&lt;=VALUE(RIGHT(男子登録情報!$F2773,4)),競技会情報!$E$3*100+競技会情報!$G$3&gt;=VALUE(RIGHT(男子登録情報!$F2773,4))),VALUE(男子登録情報!$G2773)+1,VALUE(男子登録情報!$G2773)),"")</f>
        <v/>
      </c>
      <c r="N2773" t="str">
        <f>IF($K2773="","",IF(男子登録情報!$H2773="北海道",男子登録情報!$H2773,LEFT(男子登録情報!$H2773,LEN(男子登録情報!$H2773)-1)))</f>
        <v/>
      </c>
      <c r="O2773" t="str">
        <f>IF($K2773="","",IF(LEN($N2773)=2,LEFT($N2773,1)&amp;"　"&amp;RIGHT($N2773,1)&amp;"・"&amp;男子登録情報!$I2773,$N2773&amp;"・"&amp;男子登録情報!$I2773))</f>
        <v/>
      </c>
    </row>
    <row r="2774" spans="1:15" x14ac:dyDescent="0.55000000000000004">
      <c r="A2774" t="str">
        <f>IF($K2774="","",100000000+男子登録情報!$C2774)</f>
        <v/>
      </c>
      <c r="B2774" t="str">
        <f>IF($K2774="","",男子登録情報!$D2774&amp;" ("&amp;男子登録情報!$K2774&amp;")")</f>
        <v/>
      </c>
      <c r="C2774" t="str">
        <f>IF($K2774="","",男子登録情報!$E2774)</f>
        <v/>
      </c>
      <c r="D2774" t="str">
        <f>IF($K2774="","",男子登録情報!$O2774&amp;" "&amp;男子登録情報!$N2774&amp;" ("&amp;LEFT(男子登録情報!$F2774,2)&amp;")")</f>
        <v/>
      </c>
      <c r="E2774" t="str">
        <f>IF($K2774="","",男子登録情報!$P2774)</f>
        <v/>
      </c>
      <c r="F2774" t="str">
        <f t="shared" si="43"/>
        <v/>
      </c>
      <c r="G2774" t="str">
        <f>IF($K2774="","",男子登録情報!$M2774)</f>
        <v/>
      </c>
      <c r="H2774" t="str">
        <f>IF($K2774="","",男子登録情報!$A2774)</f>
        <v/>
      </c>
      <c r="K2774" t="str">
        <f>IF(男子登録情報!$C2774="","",男子登録情報!$C2774)</f>
        <v/>
      </c>
      <c r="M2774" t="str">
        <f>IFERROR(IF(AND(402&lt;=VALUE(RIGHT(男子登録情報!$F2774,4)),競技会情報!$E$3*100+競技会情報!$G$3&gt;=VALUE(RIGHT(男子登録情報!$F2774,4))),VALUE(男子登録情報!$G2774)+1,VALUE(男子登録情報!$G2774)),"")</f>
        <v/>
      </c>
      <c r="N2774" t="str">
        <f>IF($K2774="","",IF(男子登録情報!$H2774="北海道",男子登録情報!$H2774,LEFT(男子登録情報!$H2774,LEN(男子登録情報!$H2774)-1)))</f>
        <v/>
      </c>
      <c r="O2774" t="str">
        <f>IF($K2774="","",IF(LEN($N2774)=2,LEFT($N2774,1)&amp;"　"&amp;RIGHT($N2774,1)&amp;"・"&amp;男子登録情報!$I2774,$N2774&amp;"・"&amp;男子登録情報!$I2774))</f>
        <v/>
      </c>
    </row>
    <row r="2775" spans="1:15" x14ac:dyDescent="0.55000000000000004">
      <c r="A2775" t="str">
        <f>IF($K2775="","",100000000+男子登録情報!$C2775)</f>
        <v/>
      </c>
      <c r="B2775" t="str">
        <f>IF($K2775="","",男子登録情報!$D2775&amp;" ("&amp;男子登録情報!$K2775&amp;")")</f>
        <v/>
      </c>
      <c r="C2775" t="str">
        <f>IF($K2775="","",男子登録情報!$E2775)</f>
        <v/>
      </c>
      <c r="D2775" t="str">
        <f>IF($K2775="","",男子登録情報!$O2775&amp;" "&amp;男子登録情報!$N2775&amp;" ("&amp;LEFT(男子登録情報!$F2775,2)&amp;")")</f>
        <v/>
      </c>
      <c r="E2775" t="str">
        <f>IF($K2775="","",男子登録情報!$P2775)</f>
        <v/>
      </c>
      <c r="F2775" t="str">
        <f t="shared" si="43"/>
        <v/>
      </c>
      <c r="G2775" t="str">
        <f>IF($K2775="","",男子登録情報!$M2775)</f>
        <v/>
      </c>
      <c r="H2775" t="str">
        <f>IF($K2775="","",男子登録情報!$A2775)</f>
        <v/>
      </c>
      <c r="K2775" t="str">
        <f>IF(男子登録情報!$C2775="","",男子登録情報!$C2775)</f>
        <v/>
      </c>
      <c r="M2775" t="str">
        <f>IFERROR(IF(AND(402&lt;=VALUE(RIGHT(男子登録情報!$F2775,4)),競技会情報!$E$3*100+競技会情報!$G$3&gt;=VALUE(RIGHT(男子登録情報!$F2775,4))),VALUE(男子登録情報!$G2775)+1,VALUE(男子登録情報!$G2775)),"")</f>
        <v/>
      </c>
      <c r="N2775" t="str">
        <f>IF($K2775="","",IF(男子登録情報!$H2775="北海道",男子登録情報!$H2775,LEFT(男子登録情報!$H2775,LEN(男子登録情報!$H2775)-1)))</f>
        <v/>
      </c>
      <c r="O2775" t="str">
        <f>IF($K2775="","",IF(LEN($N2775)=2,LEFT($N2775,1)&amp;"　"&amp;RIGHT($N2775,1)&amp;"・"&amp;男子登録情報!$I2775,$N2775&amp;"・"&amp;男子登録情報!$I2775))</f>
        <v/>
      </c>
    </row>
    <row r="2776" spans="1:15" x14ac:dyDescent="0.55000000000000004">
      <c r="A2776" t="str">
        <f>IF($K2776="","",100000000+男子登録情報!$C2776)</f>
        <v/>
      </c>
      <c r="B2776" t="str">
        <f>IF($K2776="","",男子登録情報!$D2776&amp;" ("&amp;男子登録情報!$K2776&amp;")")</f>
        <v/>
      </c>
      <c r="C2776" t="str">
        <f>IF($K2776="","",男子登録情報!$E2776)</f>
        <v/>
      </c>
      <c r="D2776" t="str">
        <f>IF($K2776="","",男子登録情報!$O2776&amp;" "&amp;男子登録情報!$N2776&amp;" ("&amp;LEFT(男子登録情報!$F2776,2)&amp;")")</f>
        <v/>
      </c>
      <c r="E2776" t="str">
        <f>IF($K2776="","",男子登録情報!$P2776)</f>
        <v/>
      </c>
      <c r="F2776" t="str">
        <f t="shared" si="43"/>
        <v/>
      </c>
      <c r="G2776" t="str">
        <f>IF($K2776="","",男子登録情報!$M2776)</f>
        <v/>
      </c>
      <c r="H2776" t="str">
        <f>IF($K2776="","",男子登録情報!$A2776)</f>
        <v/>
      </c>
      <c r="K2776" t="str">
        <f>IF(男子登録情報!$C2776="","",男子登録情報!$C2776)</f>
        <v/>
      </c>
      <c r="M2776" t="str">
        <f>IFERROR(IF(AND(402&lt;=VALUE(RIGHT(男子登録情報!$F2776,4)),競技会情報!$E$3*100+競技会情報!$G$3&gt;=VALUE(RIGHT(男子登録情報!$F2776,4))),VALUE(男子登録情報!$G2776)+1,VALUE(男子登録情報!$G2776)),"")</f>
        <v/>
      </c>
      <c r="N2776" t="str">
        <f>IF($K2776="","",IF(男子登録情報!$H2776="北海道",男子登録情報!$H2776,LEFT(男子登録情報!$H2776,LEN(男子登録情報!$H2776)-1)))</f>
        <v/>
      </c>
      <c r="O2776" t="str">
        <f>IF($K2776="","",IF(LEN($N2776)=2,LEFT($N2776,1)&amp;"　"&amp;RIGHT($N2776,1)&amp;"・"&amp;男子登録情報!$I2776,$N2776&amp;"・"&amp;男子登録情報!$I2776))</f>
        <v/>
      </c>
    </row>
    <row r="2777" spans="1:15" x14ac:dyDescent="0.55000000000000004">
      <c r="A2777" t="str">
        <f>IF($K2777="","",100000000+男子登録情報!$C2777)</f>
        <v/>
      </c>
      <c r="B2777" t="str">
        <f>IF($K2777="","",男子登録情報!$D2777&amp;" ("&amp;男子登録情報!$K2777&amp;")")</f>
        <v/>
      </c>
      <c r="C2777" t="str">
        <f>IF($K2777="","",男子登録情報!$E2777)</f>
        <v/>
      </c>
      <c r="D2777" t="str">
        <f>IF($K2777="","",男子登録情報!$O2777&amp;" "&amp;男子登録情報!$N2777&amp;" ("&amp;LEFT(男子登録情報!$F2777,2)&amp;")")</f>
        <v/>
      </c>
      <c r="E2777" t="str">
        <f>IF($K2777="","",男子登録情報!$P2777)</f>
        <v/>
      </c>
      <c r="F2777" t="str">
        <f t="shared" si="43"/>
        <v/>
      </c>
      <c r="G2777" t="str">
        <f>IF($K2777="","",男子登録情報!$M2777)</f>
        <v/>
      </c>
      <c r="H2777" t="str">
        <f>IF($K2777="","",男子登録情報!$A2777)</f>
        <v/>
      </c>
      <c r="K2777" t="str">
        <f>IF(男子登録情報!$C2777="","",男子登録情報!$C2777)</f>
        <v/>
      </c>
      <c r="M2777" t="str">
        <f>IFERROR(IF(AND(402&lt;=VALUE(RIGHT(男子登録情報!$F2777,4)),競技会情報!$E$3*100+競技会情報!$G$3&gt;=VALUE(RIGHT(男子登録情報!$F2777,4))),VALUE(男子登録情報!$G2777)+1,VALUE(男子登録情報!$G2777)),"")</f>
        <v/>
      </c>
      <c r="N2777" t="str">
        <f>IF($K2777="","",IF(男子登録情報!$H2777="北海道",男子登録情報!$H2777,LEFT(男子登録情報!$H2777,LEN(男子登録情報!$H2777)-1)))</f>
        <v/>
      </c>
      <c r="O2777" t="str">
        <f>IF($K2777="","",IF(LEN($N2777)=2,LEFT($N2777,1)&amp;"　"&amp;RIGHT($N2777,1)&amp;"・"&amp;男子登録情報!$I2777,$N2777&amp;"・"&amp;男子登録情報!$I2777))</f>
        <v/>
      </c>
    </row>
    <row r="2778" spans="1:15" x14ac:dyDescent="0.55000000000000004">
      <c r="A2778" t="str">
        <f>IF($K2778="","",100000000+男子登録情報!$C2778)</f>
        <v/>
      </c>
      <c r="B2778" t="str">
        <f>IF($K2778="","",男子登録情報!$D2778&amp;" ("&amp;男子登録情報!$K2778&amp;")")</f>
        <v/>
      </c>
      <c r="C2778" t="str">
        <f>IF($K2778="","",男子登録情報!$E2778)</f>
        <v/>
      </c>
      <c r="D2778" t="str">
        <f>IF($K2778="","",男子登録情報!$O2778&amp;" "&amp;男子登録情報!$N2778&amp;" ("&amp;LEFT(男子登録情報!$F2778,2)&amp;")")</f>
        <v/>
      </c>
      <c r="E2778" t="str">
        <f>IF($K2778="","",男子登録情報!$P2778)</f>
        <v/>
      </c>
      <c r="F2778" t="str">
        <f t="shared" si="43"/>
        <v/>
      </c>
      <c r="G2778" t="str">
        <f>IF($K2778="","",男子登録情報!$M2778)</f>
        <v/>
      </c>
      <c r="H2778" t="str">
        <f>IF($K2778="","",男子登録情報!$A2778)</f>
        <v/>
      </c>
      <c r="K2778" t="str">
        <f>IF(男子登録情報!$C2778="","",男子登録情報!$C2778)</f>
        <v/>
      </c>
      <c r="M2778" t="str">
        <f>IFERROR(IF(AND(402&lt;=VALUE(RIGHT(男子登録情報!$F2778,4)),競技会情報!$E$3*100+競技会情報!$G$3&gt;=VALUE(RIGHT(男子登録情報!$F2778,4))),VALUE(男子登録情報!$G2778)+1,VALUE(男子登録情報!$G2778)),"")</f>
        <v/>
      </c>
      <c r="N2778" t="str">
        <f>IF($K2778="","",IF(男子登録情報!$H2778="北海道",男子登録情報!$H2778,LEFT(男子登録情報!$H2778,LEN(男子登録情報!$H2778)-1)))</f>
        <v/>
      </c>
      <c r="O2778" t="str">
        <f>IF($K2778="","",IF(LEN($N2778)=2,LEFT($N2778,1)&amp;"　"&amp;RIGHT($N2778,1)&amp;"・"&amp;男子登録情報!$I2778,$N2778&amp;"・"&amp;男子登録情報!$I2778))</f>
        <v/>
      </c>
    </row>
    <row r="2779" spans="1:15" x14ac:dyDescent="0.55000000000000004">
      <c r="A2779" t="str">
        <f>IF($K2779="","",100000000+男子登録情報!$C2779)</f>
        <v/>
      </c>
      <c r="B2779" t="str">
        <f>IF($K2779="","",男子登録情報!$D2779&amp;" ("&amp;男子登録情報!$K2779&amp;")")</f>
        <v/>
      </c>
      <c r="C2779" t="str">
        <f>IF($K2779="","",男子登録情報!$E2779)</f>
        <v/>
      </c>
      <c r="D2779" t="str">
        <f>IF($K2779="","",男子登録情報!$O2779&amp;" "&amp;男子登録情報!$N2779&amp;" ("&amp;LEFT(男子登録情報!$F2779,2)&amp;")")</f>
        <v/>
      </c>
      <c r="E2779" t="str">
        <f>IF($K2779="","",男子登録情報!$P2779)</f>
        <v/>
      </c>
      <c r="F2779" t="str">
        <f t="shared" si="43"/>
        <v/>
      </c>
      <c r="G2779" t="str">
        <f>IF($K2779="","",男子登録情報!$M2779)</f>
        <v/>
      </c>
      <c r="H2779" t="str">
        <f>IF($K2779="","",男子登録情報!$A2779)</f>
        <v/>
      </c>
      <c r="K2779" t="str">
        <f>IF(男子登録情報!$C2779="","",男子登録情報!$C2779)</f>
        <v/>
      </c>
      <c r="M2779" t="str">
        <f>IFERROR(IF(AND(402&lt;=VALUE(RIGHT(男子登録情報!$F2779,4)),競技会情報!$E$3*100+競技会情報!$G$3&gt;=VALUE(RIGHT(男子登録情報!$F2779,4))),VALUE(男子登録情報!$G2779)+1,VALUE(男子登録情報!$G2779)),"")</f>
        <v/>
      </c>
      <c r="N2779" t="str">
        <f>IF($K2779="","",IF(男子登録情報!$H2779="北海道",男子登録情報!$H2779,LEFT(男子登録情報!$H2779,LEN(男子登録情報!$H2779)-1)))</f>
        <v/>
      </c>
      <c r="O2779" t="str">
        <f>IF($K2779="","",IF(LEN($N2779)=2,LEFT($N2779,1)&amp;"　"&amp;RIGHT($N2779,1)&amp;"・"&amp;男子登録情報!$I2779,$N2779&amp;"・"&amp;男子登録情報!$I2779))</f>
        <v/>
      </c>
    </row>
    <row r="2780" spans="1:15" x14ac:dyDescent="0.55000000000000004">
      <c r="A2780" t="str">
        <f>IF($K2780="","",100000000+男子登録情報!$C2780)</f>
        <v/>
      </c>
      <c r="B2780" t="str">
        <f>IF($K2780="","",男子登録情報!$D2780&amp;" ("&amp;男子登録情報!$K2780&amp;")")</f>
        <v/>
      </c>
      <c r="C2780" t="str">
        <f>IF($K2780="","",男子登録情報!$E2780)</f>
        <v/>
      </c>
      <c r="D2780" t="str">
        <f>IF($K2780="","",男子登録情報!$O2780&amp;" "&amp;男子登録情報!$N2780&amp;" ("&amp;LEFT(男子登録情報!$F2780,2)&amp;")")</f>
        <v/>
      </c>
      <c r="E2780" t="str">
        <f>IF($K2780="","",男子登録情報!$P2780)</f>
        <v/>
      </c>
      <c r="F2780" t="str">
        <f t="shared" si="43"/>
        <v/>
      </c>
      <c r="G2780" t="str">
        <f>IF($K2780="","",男子登録情報!$M2780)</f>
        <v/>
      </c>
      <c r="H2780" t="str">
        <f>IF($K2780="","",男子登録情報!$A2780)</f>
        <v/>
      </c>
      <c r="K2780" t="str">
        <f>IF(男子登録情報!$C2780="","",男子登録情報!$C2780)</f>
        <v/>
      </c>
      <c r="M2780" t="str">
        <f>IFERROR(IF(AND(402&lt;=VALUE(RIGHT(男子登録情報!$F2780,4)),競技会情報!$E$3*100+競技会情報!$G$3&gt;=VALUE(RIGHT(男子登録情報!$F2780,4))),VALUE(男子登録情報!$G2780)+1,VALUE(男子登録情報!$G2780)),"")</f>
        <v/>
      </c>
      <c r="N2780" t="str">
        <f>IF($K2780="","",IF(男子登録情報!$H2780="北海道",男子登録情報!$H2780,LEFT(男子登録情報!$H2780,LEN(男子登録情報!$H2780)-1)))</f>
        <v/>
      </c>
      <c r="O2780" t="str">
        <f>IF($K2780="","",IF(LEN($N2780)=2,LEFT($N2780,1)&amp;"　"&amp;RIGHT($N2780,1)&amp;"・"&amp;男子登録情報!$I2780,$N2780&amp;"・"&amp;男子登録情報!$I2780))</f>
        <v/>
      </c>
    </row>
    <row r="2781" spans="1:15" x14ac:dyDescent="0.55000000000000004">
      <c r="A2781" t="str">
        <f>IF($K2781="","",100000000+男子登録情報!$C2781)</f>
        <v/>
      </c>
      <c r="B2781" t="str">
        <f>IF($K2781="","",男子登録情報!$D2781&amp;" ("&amp;男子登録情報!$K2781&amp;")")</f>
        <v/>
      </c>
      <c r="C2781" t="str">
        <f>IF($K2781="","",男子登録情報!$E2781)</f>
        <v/>
      </c>
      <c r="D2781" t="str">
        <f>IF($K2781="","",男子登録情報!$O2781&amp;" "&amp;男子登録情報!$N2781&amp;" ("&amp;LEFT(男子登録情報!$F2781,2)&amp;")")</f>
        <v/>
      </c>
      <c r="E2781" t="str">
        <f>IF($K2781="","",男子登録情報!$P2781)</f>
        <v/>
      </c>
      <c r="F2781" t="str">
        <f t="shared" si="43"/>
        <v/>
      </c>
      <c r="G2781" t="str">
        <f>IF($K2781="","",男子登録情報!$M2781)</f>
        <v/>
      </c>
      <c r="H2781" t="str">
        <f>IF($K2781="","",男子登録情報!$A2781)</f>
        <v/>
      </c>
      <c r="K2781" t="str">
        <f>IF(男子登録情報!$C2781="","",男子登録情報!$C2781)</f>
        <v/>
      </c>
      <c r="M2781" t="str">
        <f>IFERROR(IF(AND(402&lt;=VALUE(RIGHT(男子登録情報!$F2781,4)),競技会情報!$E$3*100+競技会情報!$G$3&gt;=VALUE(RIGHT(男子登録情報!$F2781,4))),VALUE(男子登録情報!$G2781)+1,VALUE(男子登録情報!$G2781)),"")</f>
        <v/>
      </c>
      <c r="N2781" t="str">
        <f>IF($K2781="","",IF(男子登録情報!$H2781="北海道",男子登録情報!$H2781,LEFT(男子登録情報!$H2781,LEN(男子登録情報!$H2781)-1)))</f>
        <v/>
      </c>
      <c r="O2781" t="str">
        <f>IF($K2781="","",IF(LEN($N2781)=2,LEFT($N2781,1)&amp;"　"&amp;RIGHT($N2781,1)&amp;"・"&amp;男子登録情報!$I2781,$N2781&amp;"・"&amp;男子登録情報!$I2781))</f>
        <v/>
      </c>
    </row>
    <row r="2782" spans="1:15" x14ac:dyDescent="0.55000000000000004">
      <c r="A2782" t="str">
        <f>IF($K2782="","",100000000+男子登録情報!$C2782)</f>
        <v/>
      </c>
      <c r="B2782" t="str">
        <f>IF($K2782="","",男子登録情報!$D2782&amp;" ("&amp;男子登録情報!$K2782&amp;")")</f>
        <v/>
      </c>
      <c r="C2782" t="str">
        <f>IF($K2782="","",男子登録情報!$E2782)</f>
        <v/>
      </c>
      <c r="D2782" t="str">
        <f>IF($K2782="","",男子登録情報!$O2782&amp;" "&amp;男子登録情報!$N2782&amp;" ("&amp;LEFT(男子登録情報!$F2782,2)&amp;")")</f>
        <v/>
      </c>
      <c r="E2782" t="str">
        <f>IF($K2782="","",男子登録情報!$P2782)</f>
        <v/>
      </c>
      <c r="F2782" t="str">
        <f t="shared" si="43"/>
        <v/>
      </c>
      <c r="G2782" t="str">
        <f>IF($K2782="","",男子登録情報!$M2782)</f>
        <v/>
      </c>
      <c r="H2782" t="str">
        <f>IF($K2782="","",男子登録情報!$A2782)</f>
        <v/>
      </c>
      <c r="K2782" t="str">
        <f>IF(男子登録情報!$C2782="","",男子登録情報!$C2782)</f>
        <v/>
      </c>
      <c r="M2782" t="str">
        <f>IFERROR(IF(AND(402&lt;=VALUE(RIGHT(男子登録情報!$F2782,4)),競技会情報!$E$3*100+競技会情報!$G$3&gt;=VALUE(RIGHT(男子登録情報!$F2782,4))),VALUE(男子登録情報!$G2782)+1,VALUE(男子登録情報!$G2782)),"")</f>
        <v/>
      </c>
      <c r="N2782" t="str">
        <f>IF($K2782="","",IF(男子登録情報!$H2782="北海道",男子登録情報!$H2782,LEFT(男子登録情報!$H2782,LEN(男子登録情報!$H2782)-1)))</f>
        <v/>
      </c>
      <c r="O2782" t="str">
        <f>IF($K2782="","",IF(LEN($N2782)=2,LEFT($N2782,1)&amp;"　"&amp;RIGHT($N2782,1)&amp;"・"&amp;男子登録情報!$I2782,$N2782&amp;"・"&amp;男子登録情報!$I2782))</f>
        <v/>
      </c>
    </row>
    <row r="2783" spans="1:15" x14ac:dyDescent="0.55000000000000004">
      <c r="A2783" t="str">
        <f>IF($K2783="","",100000000+男子登録情報!$C2783)</f>
        <v/>
      </c>
      <c r="B2783" t="str">
        <f>IF($K2783="","",男子登録情報!$D2783&amp;" ("&amp;男子登録情報!$K2783&amp;")")</f>
        <v/>
      </c>
      <c r="C2783" t="str">
        <f>IF($K2783="","",男子登録情報!$E2783)</f>
        <v/>
      </c>
      <c r="D2783" t="str">
        <f>IF($K2783="","",男子登録情報!$O2783&amp;" "&amp;男子登録情報!$N2783&amp;" ("&amp;LEFT(男子登録情報!$F2783,2)&amp;")")</f>
        <v/>
      </c>
      <c r="E2783" t="str">
        <f>IF($K2783="","",男子登録情報!$P2783)</f>
        <v/>
      </c>
      <c r="F2783" t="str">
        <f t="shared" si="43"/>
        <v/>
      </c>
      <c r="G2783" t="str">
        <f>IF($K2783="","",男子登録情報!$M2783)</f>
        <v/>
      </c>
      <c r="H2783" t="str">
        <f>IF($K2783="","",男子登録情報!$A2783)</f>
        <v/>
      </c>
      <c r="K2783" t="str">
        <f>IF(男子登録情報!$C2783="","",男子登録情報!$C2783)</f>
        <v/>
      </c>
      <c r="M2783" t="str">
        <f>IFERROR(IF(AND(402&lt;=VALUE(RIGHT(男子登録情報!$F2783,4)),競技会情報!$E$3*100+競技会情報!$G$3&gt;=VALUE(RIGHT(男子登録情報!$F2783,4))),VALUE(男子登録情報!$G2783)+1,VALUE(男子登録情報!$G2783)),"")</f>
        <v/>
      </c>
      <c r="N2783" t="str">
        <f>IF($K2783="","",IF(男子登録情報!$H2783="北海道",男子登録情報!$H2783,LEFT(男子登録情報!$H2783,LEN(男子登録情報!$H2783)-1)))</f>
        <v/>
      </c>
      <c r="O2783" t="str">
        <f>IF($K2783="","",IF(LEN($N2783)=2,LEFT($N2783,1)&amp;"　"&amp;RIGHT($N2783,1)&amp;"・"&amp;男子登録情報!$I2783,$N2783&amp;"・"&amp;男子登録情報!$I2783))</f>
        <v/>
      </c>
    </row>
    <row r="2784" spans="1:15" x14ac:dyDescent="0.55000000000000004">
      <c r="A2784" t="str">
        <f>IF($K2784="","",100000000+男子登録情報!$C2784)</f>
        <v/>
      </c>
      <c r="B2784" t="str">
        <f>IF($K2784="","",男子登録情報!$D2784&amp;" ("&amp;男子登録情報!$K2784&amp;")")</f>
        <v/>
      </c>
      <c r="C2784" t="str">
        <f>IF($K2784="","",男子登録情報!$E2784)</f>
        <v/>
      </c>
      <c r="D2784" t="str">
        <f>IF($K2784="","",男子登録情報!$O2784&amp;" "&amp;男子登録情報!$N2784&amp;" ("&amp;LEFT(男子登録情報!$F2784,2)&amp;")")</f>
        <v/>
      </c>
      <c r="E2784" t="str">
        <f>IF($K2784="","",男子登録情報!$P2784)</f>
        <v/>
      </c>
      <c r="F2784" t="str">
        <f t="shared" si="43"/>
        <v/>
      </c>
      <c r="G2784" t="str">
        <f>IF($K2784="","",男子登録情報!$M2784)</f>
        <v/>
      </c>
      <c r="H2784" t="str">
        <f>IF($K2784="","",男子登録情報!$A2784)</f>
        <v/>
      </c>
      <c r="K2784" t="str">
        <f>IF(男子登録情報!$C2784="","",男子登録情報!$C2784)</f>
        <v/>
      </c>
      <c r="M2784" t="str">
        <f>IFERROR(IF(AND(402&lt;=VALUE(RIGHT(男子登録情報!$F2784,4)),競技会情報!$E$3*100+競技会情報!$G$3&gt;=VALUE(RIGHT(男子登録情報!$F2784,4))),VALUE(男子登録情報!$G2784)+1,VALUE(男子登録情報!$G2784)),"")</f>
        <v/>
      </c>
      <c r="N2784" t="str">
        <f>IF($K2784="","",IF(男子登録情報!$H2784="北海道",男子登録情報!$H2784,LEFT(男子登録情報!$H2784,LEN(男子登録情報!$H2784)-1)))</f>
        <v/>
      </c>
      <c r="O2784" t="str">
        <f>IF($K2784="","",IF(LEN($N2784)=2,LEFT($N2784,1)&amp;"　"&amp;RIGHT($N2784,1)&amp;"・"&amp;男子登録情報!$I2784,$N2784&amp;"・"&amp;男子登録情報!$I2784))</f>
        <v/>
      </c>
    </row>
    <row r="2785" spans="1:15" x14ac:dyDescent="0.55000000000000004">
      <c r="A2785" t="str">
        <f>IF($K2785="","",100000000+男子登録情報!$C2785)</f>
        <v/>
      </c>
      <c r="B2785" t="str">
        <f>IF($K2785="","",男子登録情報!$D2785&amp;" ("&amp;男子登録情報!$K2785&amp;")")</f>
        <v/>
      </c>
      <c r="C2785" t="str">
        <f>IF($K2785="","",男子登録情報!$E2785)</f>
        <v/>
      </c>
      <c r="D2785" t="str">
        <f>IF($K2785="","",男子登録情報!$O2785&amp;" "&amp;男子登録情報!$N2785&amp;" ("&amp;LEFT(男子登録情報!$F2785,2)&amp;")")</f>
        <v/>
      </c>
      <c r="E2785" t="str">
        <f>IF($K2785="","",男子登録情報!$P2785)</f>
        <v/>
      </c>
      <c r="F2785" t="str">
        <f t="shared" si="43"/>
        <v/>
      </c>
      <c r="G2785" t="str">
        <f>IF($K2785="","",男子登録情報!$M2785)</f>
        <v/>
      </c>
      <c r="H2785" t="str">
        <f>IF($K2785="","",男子登録情報!$A2785)</f>
        <v/>
      </c>
      <c r="K2785" t="str">
        <f>IF(男子登録情報!$C2785="","",男子登録情報!$C2785)</f>
        <v/>
      </c>
      <c r="M2785" t="str">
        <f>IFERROR(IF(AND(402&lt;=VALUE(RIGHT(男子登録情報!$F2785,4)),競技会情報!$E$3*100+競技会情報!$G$3&gt;=VALUE(RIGHT(男子登録情報!$F2785,4))),VALUE(男子登録情報!$G2785)+1,VALUE(男子登録情報!$G2785)),"")</f>
        <v/>
      </c>
      <c r="N2785" t="str">
        <f>IF($K2785="","",IF(男子登録情報!$H2785="北海道",男子登録情報!$H2785,LEFT(男子登録情報!$H2785,LEN(男子登録情報!$H2785)-1)))</f>
        <v/>
      </c>
      <c r="O2785" t="str">
        <f>IF($K2785="","",IF(LEN($N2785)=2,LEFT($N2785,1)&amp;"　"&amp;RIGHT($N2785,1)&amp;"・"&amp;男子登録情報!$I2785,$N2785&amp;"・"&amp;男子登録情報!$I2785))</f>
        <v/>
      </c>
    </row>
    <row r="2786" spans="1:15" x14ac:dyDescent="0.55000000000000004">
      <c r="A2786" t="str">
        <f>IF($K2786="","",100000000+男子登録情報!$C2786)</f>
        <v/>
      </c>
      <c r="B2786" t="str">
        <f>IF($K2786="","",男子登録情報!$D2786&amp;" ("&amp;男子登録情報!$K2786&amp;")")</f>
        <v/>
      </c>
      <c r="C2786" t="str">
        <f>IF($K2786="","",男子登録情報!$E2786)</f>
        <v/>
      </c>
      <c r="D2786" t="str">
        <f>IF($K2786="","",男子登録情報!$O2786&amp;" "&amp;男子登録情報!$N2786&amp;" ("&amp;LEFT(男子登録情報!$F2786,2)&amp;")")</f>
        <v/>
      </c>
      <c r="E2786" t="str">
        <f>IF($K2786="","",男子登録情報!$P2786)</f>
        <v/>
      </c>
      <c r="F2786" t="str">
        <f t="shared" si="43"/>
        <v/>
      </c>
      <c r="G2786" t="str">
        <f>IF($K2786="","",男子登録情報!$M2786)</f>
        <v/>
      </c>
      <c r="H2786" t="str">
        <f>IF($K2786="","",男子登録情報!$A2786)</f>
        <v/>
      </c>
      <c r="K2786" t="str">
        <f>IF(男子登録情報!$C2786="","",男子登録情報!$C2786)</f>
        <v/>
      </c>
      <c r="M2786" t="str">
        <f>IFERROR(IF(AND(402&lt;=VALUE(RIGHT(男子登録情報!$F2786,4)),競技会情報!$E$3*100+競技会情報!$G$3&gt;=VALUE(RIGHT(男子登録情報!$F2786,4))),VALUE(男子登録情報!$G2786)+1,VALUE(男子登録情報!$G2786)),"")</f>
        <v/>
      </c>
      <c r="N2786" t="str">
        <f>IF($K2786="","",IF(男子登録情報!$H2786="北海道",男子登録情報!$H2786,LEFT(男子登録情報!$H2786,LEN(男子登録情報!$H2786)-1)))</f>
        <v/>
      </c>
      <c r="O2786" t="str">
        <f>IF($K2786="","",IF(LEN($N2786)=2,LEFT($N2786,1)&amp;"　"&amp;RIGHT($N2786,1)&amp;"・"&amp;男子登録情報!$I2786,$N2786&amp;"・"&amp;男子登録情報!$I2786))</f>
        <v/>
      </c>
    </row>
    <row r="2787" spans="1:15" x14ac:dyDescent="0.55000000000000004">
      <c r="A2787" t="str">
        <f>IF($K2787="","",100000000+男子登録情報!$C2787)</f>
        <v/>
      </c>
      <c r="B2787" t="str">
        <f>IF($K2787="","",男子登録情報!$D2787&amp;" ("&amp;男子登録情報!$K2787&amp;")")</f>
        <v/>
      </c>
      <c r="C2787" t="str">
        <f>IF($K2787="","",男子登録情報!$E2787)</f>
        <v/>
      </c>
      <c r="D2787" t="str">
        <f>IF($K2787="","",男子登録情報!$O2787&amp;" "&amp;男子登録情報!$N2787&amp;" ("&amp;LEFT(男子登録情報!$F2787,2)&amp;")")</f>
        <v/>
      </c>
      <c r="E2787" t="str">
        <f>IF($K2787="","",男子登録情報!$P2787)</f>
        <v/>
      </c>
      <c r="F2787" t="str">
        <f t="shared" si="43"/>
        <v/>
      </c>
      <c r="G2787" t="str">
        <f>IF($K2787="","",男子登録情報!$M2787)</f>
        <v/>
      </c>
      <c r="H2787" t="str">
        <f>IF($K2787="","",男子登録情報!$A2787)</f>
        <v/>
      </c>
      <c r="K2787" t="str">
        <f>IF(男子登録情報!$C2787="","",男子登録情報!$C2787)</f>
        <v/>
      </c>
      <c r="M2787" t="str">
        <f>IFERROR(IF(AND(402&lt;=VALUE(RIGHT(男子登録情報!$F2787,4)),競技会情報!$E$3*100+競技会情報!$G$3&gt;=VALUE(RIGHT(男子登録情報!$F2787,4))),VALUE(男子登録情報!$G2787)+1,VALUE(男子登録情報!$G2787)),"")</f>
        <v/>
      </c>
      <c r="N2787" t="str">
        <f>IF($K2787="","",IF(男子登録情報!$H2787="北海道",男子登録情報!$H2787,LEFT(男子登録情報!$H2787,LEN(男子登録情報!$H2787)-1)))</f>
        <v/>
      </c>
      <c r="O2787" t="str">
        <f>IF($K2787="","",IF(LEN($N2787)=2,LEFT($N2787,1)&amp;"　"&amp;RIGHT($N2787,1)&amp;"・"&amp;男子登録情報!$I2787,$N2787&amp;"・"&amp;男子登録情報!$I2787))</f>
        <v/>
      </c>
    </row>
    <row r="2788" spans="1:15" x14ac:dyDescent="0.55000000000000004">
      <c r="A2788" t="str">
        <f>IF($K2788="","",100000000+男子登録情報!$C2788)</f>
        <v/>
      </c>
      <c r="B2788" t="str">
        <f>IF($K2788="","",男子登録情報!$D2788&amp;" ("&amp;男子登録情報!$K2788&amp;")")</f>
        <v/>
      </c>
      <c r="C2788" t="str">
        <f>IF($K2788="","",男子登録情報!$E2788)</f>
        <v/>
      </c>
      <c r="D2788" t="str">
        <f>IF($K2788="","",男子登録情報!$O2788&amp;" "&amp;男子登録情報!$N2788&amp;" ("&amp;LEFT(男子登録情報!$F2788,2)&amp;")")</f>
        <v/>
      </c>
      <c r="E2788" t="str">
        <f>IF($K2788="","",男子登録情報!$P2788)</f>
        <v/>
      </c>
      <c r="F2788" t="str">
        <f t="shared" si="43"/>
        <v/>
      </c>
      <c r="G2788" t="str">
        <f>IF($K2788="","",男子登録情報!$M2788)</f>
        <v/>
      </c>
      <c r="H2788" t="str">
        <f>IF($K2788="","",男子登録情報!$A2788)</f>
        <v/>
      </c>
      <c r="K2788" t="str">
        <f>IF(男子登録情報!$C2788="","",男子登録情報!$C2788)</f>
        <v/>
      </c>
      <c r="M2788" t="str">
        <f>IFERROR(IF(AND(402&lt;=VALUE(RIGHT(男子登録情報!$F2788,4)),競技会情報!$E$3*100+競技会情報!$G$3&gt;=VALUE(RIGHT(男子登録情報!$F2788,4))),VALUE(男子登録情報!$G2788)+1,VALUE(男子登録情報!$G2788)),"")</f>
        <v/>
      </c>
      <c r="N2788" t="str">
        <f>IF($K2788="","",IF(男子登録情報!$H2788="北海道",男子登録情報!$H2788,LEFT(男子登録情報!$H2788,LEN(男子登録情報!$H2788)-1)))</f>
        <v/>
      </c>
      <c r="O2788" t="str">
        <f>IF($K2788="","",IF(LEN($N2788)=2,LEFT($N2788,1)&amp;"　"&amp;RIGHT($N2788,1)&amp;"・"&amp;男子登録情報!$I2788,$N2788&amp;"・"&amp;男子登録情報!$I2788))</f>
        <v/>
      </c>
    </row>
    <row r="2789" spans="1:15" x14ac:dyDescent="0.55000000000000004">
      <c r="A2789" t="str">
        <f>IF($K2789="","",100000000+男子登録情報!$C2789)</f>
        <v/>
      </c>
      <c r="B2789" t="str">
        <f>IF($K2789="","",男子登録情報!$D2789&amp;" ("&amp;男子登録情報!$K2789&amp;")")</f>
        <v/>
      </c>
      <c r="C2789" t="str">
        <f>IF($K2789="","",男子登録情報!$E2789)</f>
        <v/>
      </c>
      <c r="D2789" t="str">
        <f>IF($K2789="","",男子登録情報!$O2789&amp;" "&amp;男子登録情報!$N2789&amp;" ("&amp;LEFT(男子登録情報!$F2789,2)&amp;")")</f>
        <v/>
      </c>
      <c r="E2789" t="str">
        <f>IF($K2789="","",男子登録情報!$P2789)</f>
        <v/>
      </c>
      <c r="F2789" t="str">
        <f t="shared" si="43"/>
        <v/>
      </c>
      <c r="G2789" t="str">
        <f>IF($K2789="","",男子登録情報!$M2789)</f>
        <v/>
      </c>
      <c r="H2789" t="str">
        <f>IF($K2789="","",男子登録情報!$A2789)</f>
        <v/>
      </c>
      <c r="K2789" t="str">
        <f>IF(男子登録情報!$C2789="","",男子登録情報!$C2789)</f>
        <v/>
      </c>
      <c r="M2789" t="str">
        <f>IFERROR(IF(AND(402&lt;=VALUE(RIGHT(男子登録情報!$F2789,4)),競技会情報!$E$3*100+競技会情報!$G$3&gt;=VALUE(RIGHT(男子登録情報!$F2789,4))),VALUE(男子登録情報!$G2789)+1,VALUE(男子登録情報!$G2789)),"")</f>
        <v/>
      </c>
      <c r="N2789" t="str">
        <f>IF($K2789="","",IF(男子登録情報!$H2789="北海道",男子登録情報!$H2789,LEFT(男子登録情報!$H2789,LEN(男子登録情報!$H2789)-1)))</f>
        <v/>
      </c>
      <c r="O2789" t="str">
        <f>IF($K2789="","",IF(LEN($N2789)=2,LEFT($N2789,1)&amp;"　"&amp;RIGHT($N2789,1)&amp;"・"&amp;男子登録情報!$I2789,$N2789&amp;"・"&amp;男子登録情報!$I2789))</f>
        <v/>
      </c>
    </row>
    <row r="2790" spans="1:15" x14ac:dyDescent="0.55000000000000004">
      <c r="A2790" t="str">
        <f>IF($K2790="","",100000000+男子登録情報!$C2790)</f>
        <v/>
      </c>
      <c r="B2790" t="str">
        <f>IF($K2790="","",男子登録情報!$D2790&amp;" ("&amp;男子登録情報!$K2790&amp;")")</f>
        <v/>
      </c>
      <c r="C2790" t="str">
        <f>IF($K2790="","",男子登録情報!$E2790)</f>
        <v/>
      </c>
      <c r="D2790" t="str">
        <f>IF($K2790="","",男子登録情報!$O2790&amp;" "&amp;男子登録情報!$N2790&amp;" ("&amp;LEFT(男子登録情報!$F2790,2)&amp;")")</f>
        <v/>
      </c>
      <c r="E2790" t="str">
        <f>IF($K2790="","",男子登録情報!$P2790)</f>
        <v/>
      </c>
      <c r="F2790" t="str">
        <f t="shared" si="43"/>
        <v/>
      </c>
      <c r="G2790" t="str">
        <f>IF($K2790="","",男子登録情報!$M2790)</f>
        <v/>
      </c>
      <c r="H2790" t="str">
        <f>IF($K2790="","",男子登録情報!$A2790)</f>
        <v/>
      </c>
      <c r="K2790" t="str">
        <f>IF(男子登録情報!$C2790="","",男子登録情報!$C2790)</f>
        <v/>
      </c>
      <c r="M2790" t="str">
        <f>IFERROR(IF(AND(402&lt;=VALUE(RIGHT(男子登録情報!$F2790,4)),競技会情報!$E$3*100+競技会情報!$G$3&gt;=VALUE(RIGHT(男子登録情報!$F2790,4))),VALUE(男子登録情報!$G2790)+1,VALUE(男子登録情報!$G2790)),"")</f>
        <v/>
      </c>
      <c r="N2790" t="str">
        <f>IF($K2790="","",IF(男子登録情報!$H2790="北海道",男子登録情報!$H2790,LEFT(男子登録情報!$H2790,LEN(男子登録情報!$H2790)-1)))</f>
        <v/>
      </c>
      <c r="O2790" t="str">
        <f>IF($K2790="","",IF(LEN($N2790)=2,LEFT($N2790,1)&amp;"　"&amp;RIGHT($N2790,1)&amp;"・"&amp;男子登録情報!$I2790,$N2790&amp;"・"&amp;男子登録情報!$I2790))</f>
        <v/>
      </c>
    </row>
    <row r="2791" spans="1:15" x14ac:dyDescent="0.55000000000000004">
      <c r="A2791" t="str">
        <f>IF($K2791="","",100000000+男子登録情報!$C2791)</f>
        <v/>
      </c>
      <c r="B2791" t="str">
        <f>IF($K2791="","",男子登録情報!$D2791&amp;" ("&amp;男子登録情報!$K2791&amp;")")</f>
        <v/>
      </c>
      <c r="C2791" t="str">
        <f>IF($K2791="","",男子登録情報!$E2791)</f>
        <v/>
      </c>
      <c r="D2791" t="str">
        <f>IF($K2791="","",男子登録情報!$O2791&amp;" "&amp;男子登録情報!$N2791&amp;" ("&amp;LEFT(男子登録情報!$F2791,2)&amp;")")</f>
        <v/>
      </c>
      <c r="E2791" t="str">
        <f>IF($K2791="","",男子登録情報!$P2791)</f>
        <v/>
      </c>
      <c r="F2791" t="str">
        <f t="shared" si="43"/>
        <v/>
      </c>
      <c r="G2791" t="str">
        <f>IF($K2791="","",男子登録情報!$M2791)</f>
        <v/>
      </c>
      <c r="H2791" t="str">
        <f>IF($K2791="","",男子登録情報!$A2791)</f>
        <v/>
      </c>
      <c r="K2791" t="str">
        <f>IF(男子登録情報!$C2791="","",男子登録情報!$C2791)</f>
        <v/>
      </c>
      <c r="M2791" t="str">
        <f>IFERROR(IF(AND(402&lt;=VALUE(RIGHT(男子登録情報!$F2791,4)),競技会情報!$E$3*100+競技会情報!$G$3&gt;=VALUE(RIGHT(男子登録情報!$F2791,4))),VALUE(男子登録情報!$G2791)+1,VALUE(男子登録情報!$G2791)),"")</f>
        <v/>
      </c>
      <c r="N2791" t="str">
        <f>IF($K2791="","",IF(男子登録情報!$H2791="北海道",男子登録情報!$H2791,LEFT(男子登録情報!$H2791,LEN(男子登録情報!$H2791)-1)))</f>
        <v/>
      </c>
      <c r="O2791" t="str">
        <f>IF($K2791="","",IF(LEN($N2791)=2,LEFT($N2791,1)&amp;"　"&amp;RIGHT($N2791,1)&amp;"・"&amp;男子登録情報!$I2791,$N2791&amp;"・"&amp;男子登録情報!$I2791))</f>
        <v/>
      </c>
    </row>
    <row r="2792" spans="1:15" x14ac:dyDescent="0.55000000000000004">
      <c r="A2792" t="str">
        <f>IF($K2792="","",100000000+男子登録情報!$C2792)</f>
        <v/>
      </c>
      <c r="B2792" t="str">
        <f>IF($K2792="","",男子登録情報!$D2792&amp;" ("&amp;男子登録情報!$K2792&amp;")")</f>
        <v/>
      </c>
      <c r="C2792" t="str">
        <f>IF($K2792="","",男子登録情報!$E2792)</f>
        <v/>
      </c>
      <c r="D2792" t="str">
        <f>IF($K2792="","",男子登録情報!$O2792&amp;" "&amp;男子登録情報!$N2792&amp;" ("&amp;LEFT(男子登録情報!$F2792,2)&amp;")")</f>
        <v/>
      </c>
      <c r="E2792" t="str">
        <f>IF($K2792="","",男子登録情報!$P2792)</f>
        <v/>
      </c>
      <c r="F2792" t="str">
        <f t="shared" si="43"/>
        <v/>
      </c>
      <c r="G2792" t="str">
        <f>IF($K2792="","",男子登録情報!$M2792)</f>
        <v/>
      </c>
      <c r="H2792" t="str">
        <f>IF($K2792="","",男子登録情報!$A2792)</f>
        <v/>
      </c>
      <c r="K2792" t="str">
        <f>IF(男子登録情報!$C2792="","",男子登録情報!$C2792)</f>
        <v/>
      </c>
      <c r="M2792" t="str">
        <f>IFERROR(IF(AND(402&lt;=VALUE(RIGHT(男子登録情報!$F2792,4)),競技会情報!$E$3*100+競技会情報!$G$3&gt;=VALUE(RIGHT(男子登録情報!$F2792,4))),VALUE(男子登録情報!$G2792)+1,VALUE(男子登録情報!$G2792)),"")</f>
        <v/>
      </c>
      <c r="N2792" t="str">
        <f>IF($K2792="","",IF(男子登録情報!$H2792="北海道",男子登録情報!$H2792,LEFT(男子登録情報!$H2792,LEN(男子登録情報!$H2792)-1)))</f>
        <v/>
      </c>
      <c r="O2792" t="str">
        <f>IF($K2792="","",IF(LEN($N2792)=2,LEFT($N2792,1)&amp;"　"&amp;RIGHT($N2792,1)&amp;"・"&amp;男子登録情報!$I2792,$N2792&amp;"・"&amp;男子登録情報!$I2792))</f>
        <v/>
      </c>
    </row>
    <row r="2793" spans="1:15" x14ac:dyDescent="0.55000000000000004">
      <c r="A2793" t="str">
        <f>IF($K2793="","",100000000+男子登録情報!$C2793)</f>
        <v/>
      </c>
      <c r="B2793" t="str">
        <f>IF($K2793="","",男子登録情報!$D2793&amp;" ("&amp;男子登録情報!$K2793&amp;")")</f>
        <v/>
      </c>
      <c r="C2793" t="str">
        <f>IF($K2793="","",男子登録情報!$E2793)</f>
        <v/>
      </c>
      <c r="D2793" t="str">
        <f>IF($K2793="","",男子登録情報!$O2793&amp;" "&amp;男子登録情報!$N2793&amp;" ("&amp;LEFT(男子登録情報!$F2793,2)&amp;")")</f>
        <v/>
      </c>
      <c r="E2793" t="str">
        <f>IF($K2793="","",男子登録情報!$P2793)</f>
        <v/>
      </c>
      <c r="F2793" t="str">
        <f t="shared" si="43"/>
        <v/>
      </c>
      <c r="G2793" t="str">
        <f>IF($K2793="","",男子登録情報!$M2793)</f>
        <v/>
      </c>
      <c r="H2793" t="str">
        <f>IF($K2793="","",男子登録情報!$A2793)</f>
        <v/>
      </c>
      <c r="K2793" t="str">
        <f>IF(男子登録情報!$C2793="","",男子登録情報!$C2793)</f>
        <v/>
      </c>
      <c r="M2793" t="str">
        <f>IFERROR(IF(AND(402&lt;=VALUE(RIGHT(男子登録情報!$F2793,4)),競技会情報!$E$3*100+競技会情報!$G$3&gt;=VALUE(RIGHT(男子登録情報!$F2793,4))),VALUE(男子登録情報!$G2793)+1,VALUE(男子登録情報!$G2793)),"")</f>
        <v/>
      </c>
      <c r="N2793" t="str">
        <f>IF($K2793="","",IF(男子登録情報!$H2793="北海道",男子登録情報!$H2793,LEFT(男子登録情報!$H2793,LEN(男子登録情報!$H2793)-1)))</f>
        <v/>
      </c>
      <c r="O2793" t="str">
        <f>IF($K2793="","",IF(LEN($N2793)=2,LEFT($N2793,1)&amp;"　"&amp;RIGHT($N2793,1)&amp;"・"&amp;男子登録情報!$I2793,$N2793&amp;"・"&amp;男子登録情報!$I2793))</f>
        <v/>
      </c>
    </row>
    <row r="2794" spans="1:15" x14ac:dyDescent="0.55000000000000004">
      <c r="A2794" t="str">
        <f>IF($K2794="","",100000000+男子登録情報!$C2794)</f>
        <v/>
      </c>
      <c r="B2794" t="str">
        <f>IF($K2794="","",男子登録情報!$D2794&amp;" ("&amp;男子登録情報!$K2794&amp;")")</f>
        <v/>
      </c>
      <c r="C2794" t="str">
        <f>IF($K2794="","",男子登録情報!$E2794)</f>
        <v/>
      </c>
      <c r="D2794" t="str">
        <f>IF($K2794="","",男子登録情報!$O2794&amp;" "&amp;男子登録情報!$N2794&amp;" ("&amp;LEFT(男子登録情報!$F2794,2)&amp;")")</f>
        <v/>
      </c>
      <c r="E2794" t="str">
        <f>IF($K2794="","",男子登録情報!$P2794)</f>
        <v/>
      </c>
      <c r="F2794" t="str">
        <f t="shared" si="43"/>
        <v/>
      </c>
      <c r="G2794" t="str">
        <f>IF($K2794="","",男子登録情報!$M2794)</f>
        <v/>
      </c>
      <c r="H2794" t="str">
        <f>IF($K2794="","",男子登録情報!$A2794)</f>
        <v/>
      </c>
      <c r="K2794" t="str">
        <f>IF(男子登録情報!$C2794="","",男子登録情報!$C2794)</f>
        <v/>
      </c>
      <c r="M2794" t="str">
        <f>IFERROR(IF(AND(402&lt;=VALUE(RIGHT(男子登録情報!$F2794,4)),競技会情報!$E$3*100+競技会情報!$G$3&gt;=VALUE(RIGHT(男子登録情報!$F2794,4))),VALUE(男子登録情報!$G2794)+1,VALUE(男子登録情報!$G2794)),"")</f>
        <v/>
      </c>
      <c r="N2794" t="str">
        <f>IF($K2794="","",IF(男子登録情報!$H2794="北海道",男子登録情報!$H2794,LEFT(男子登録情報!$H2794,LEN(男子登録情報!$H2794)-1)))</f>
        <v/>
      </c>
      <c r="O2794" t="str">
        <f>IF($K2794="","",IF(LEN($N2794)=2,LEFT($N2794,1)&amp;"　"&amp;RIGHT($N2794,1)&amp;"・"&amp;男子登録情報!$I2794,$N2794&amp;"・"&amp;男子登録情報!$I2794))</f>
        <v/>
      </c>
    </row>
    <row r="2795" spans="1:15" x14ac:dyDescent="0.55000000000000004">
      <c r="A2795" t="str">
        <f>IF($K2795="","",100000000+男子登録情報!$C2795)</f>
        <v/>
      </c>
      <c r="B2795" t="str">
        <f>IF($K2795="","",男子登録情報!$D2795&amp;" ("&amp;男子登録情報!$K2795&amp;")")</f>
        <v/>
      </c>
      <c r="C2795" t="str">
        <f>IF($K2795="","",男子登録情報!$E2795)</f>
        <v/>
      </c>
      <c r="D2795" t="str">
        <f>IF($K2795="","",男子登録情報!$O2795&amp;" "&amp;男子登録情報!$N2795&amp;" ("&amp;LEFT(男子登録情報!$F2795,2)&amp;")")</f>
        <v/>
      </c>
      <c r="E2795" t="str">
        <f>IF($K2795="","",男子登録情報!$P2795)</f>
        <v/>
      </c>
      <c r="F2795" t="str">
        <f t="shared" si="43"/>
        <v/>
      </c>
      <c r="G2795" t="str">
        <f>IF($K2795="","",男子登録情報!$M2795)</f>
        <v/>
      </c>
      <c r="H2795" t="str">
        <f>IF($K2795="","",男子登録情報!$A2795)</f>
        <v/>
      </c>
      <c r="K2795" t="str">
        <f>IF(男子登録情報!$C2795="","",男子登録情報!$C2795)</f>
        <v/>
      </c>
      <c r="M2795" t="str">
        <f>IFERROR(IF(AND(402&lt;=VALUE(RIGHT(男子登録情報!$F2795,4)),競技会情報!$E$3*100+競技会情報!$G$3&gt;=VALUE(RIGHT(男子登録情報!$F2795,4))),VALUE(男子登録情報!$G2795)+1,VALUE(男子登録情報!$G2795)),"")</f>
        <v/>
      </c>
      <c r="N2795" t="str">
        <f>IF($K2795="","",IF(男子登録情報!$H2795="北海道",男子登録情報!$H2795,LEFT(男子登録情報!$H2795,LEN(男子登録情報!$H2795)-1)))</f>
        <v/>
      </c>
      <c r="O2795" t="str">
        <f>IF($K2795="","",IF(LEN($N2795)=2,LEFT($N2795,1)&amp;"　"&amp;RIGHT($N2795,1)&amp;"・"&amp;男子登録情報!$I2795,$N2795&amp;"・"&amp;男子登録情報!$I2795))</f>
        <v/>
      </c>
    </row>
    <row r="2796" spans="1:15" x14ac:dyDescent="0.55000000000000004">
      <c r="A2796" t="str">
        <f>IF($K2796="","",100000000+男子登録情報!$C2796)</f>
        <v/>
      </c>
      <c r="B2796" t="str">
        <f>IF($K2796="","",男子登録情報!$D2796&amp;" ("&amp;男子登録情報!$K2796&amp;")")</f>
        <v/>
      </c>
      <c r="C2796" t="str">
        <f>IF($K2796="","",男子登録情報!$E2796)</f>
        <v/>
      </c>
      <c r="D2796" t="str">
        <f>IF($K2796="","",男子登録情報!$O2796&amp;" "&amp;男子登録情報!$N2796&amp;" ("&amp;LEFT(男子登録情報!$F2796,2)&amp;")")</f>
        <v/>
      </c>
      <c r="E2796" t="str">
        <f>IF($K2796="","",男子登録情報!$P2796)</f>
        <v/>
      </c>
      <c r="F2796" t="str">
        <f t="shared" si="43"/>
        <v/>
      </c>
      <c r="G2796" t="str">
        <f>IF($K2796="","",男子登録情報!$M2796)</f>
        <v/>
      </c>
      <c r="H2796" t="str">
        <f>IF($K2796="","",男子登録情報!$A2796)</f>
        <v/>
      </c>
      <c r="K2796" t="str">
        <f>IF(男子登録情報!$C2796="","",男子登録情報!$C2796)</f>
        <v/>
      </c>
      <c r="M2796" t="str">
        <f>IFERROR(IF(AND(402&lt;=VALUE(RIGHT(男子登録情報!$F2796,4)),競技会情報!$E$3*100+競技会情報!$G$3&gt;=VALUE(RIGHT(男子登録情報!$F2796,4))),VALUE(男子登録情報!$G2796)+1,VALUE(男子登録情報!$G2796)),"")</f>
        <v/>
      </c>
      <c r="N2796" t="str">
        <f>IF($K2796="","",IF(男子登録情報!$H2796="北海道",男子登録情報!$H2796,LEFT(男子登録情報!$H2796,LEN(男子登録情報!$H2796)-1)))</f>
        <v/>
      </c>
      <c r="O2796" t="str">
        <f>IF($K2796="","",IF(LEN($N2796)=2,LEFT($N2796,1)&amp;"　"&amp;RIGHT($N2796,1)&amp;"・"&amp;男子登録情報!$I2796,$N2796&amp;"・"&amp;男子登録情報!$I2796))</f>
        <v/>
      </c>
    </row>
    <row r="2797" spans="1:15" x14ac:dyDescent="0.55000000000000004">
      <c r="A2797" t="str">
        <f>IF($K2797="","",100000000+男子登録情報!$C2797)</f>
        <v/>
      </c>
      <c r="B2797" t="str">
        <f>IF($K2797="","",男子登録情報!$D2797&amp;" ("&amp;男子登録情報!$K2797&amp;")")</f>
        <v/>
      </c>
      <c r="C2797" t="str">
        <f>IF($K2797="","",男子登録情報!$E2797)</f>
        <v/>
      </c>
      <c r="D2797" t="str">
        <f>IF($K2797="","",男子登録情報!$O2797&amp;" "&amp;男子登録情報!$N2797&amp;" ("&amp;LEFT(男子登録情報!$F2797,2)&amp;")")</f>
        <v/>
      </c>
      <c r="E2797" t="str">
        <f>IF($K2797="","",男子登録情報!$P2797)</f>
        <v/>
      </c>
      <c r="F2797" t="str">
        <f t="shared" si="43"/>
        <v/>
      </c>
      <c r="G2797" t="str">
        <f>IF($K2797="","",男子登録情報!$M2797)</f>
        <v/>
      </c>
      <c r="H2797" t="str">
        <f>IF($K2797="","",男子登録情報!$A2797)</f>
        <v/>
      </c>
      <c r="K2797" t="str">
        <f>IF(男子登録情報!$C2797="","",男子登録情報!$C2797)</f>
        <v/>
      </c>
      <c r="M2797" t="str">
        <f>IFERROR(IF(AND(402&lt;=VALUE(RIGHT(男子登録情報!$F2797,4)),競技会情報!$E$3*100+競技会情報!$G$3&gt;=VALUE(RIGHT(男子登録情報!$F2797,4))),VALUE(男子登録情報!$G2797)+1,VALUE(男子登録情報!$G2797)),"")</f>
        <v/>
      </c>
      <c r="N2797" t="str">
        <f>IF($K2797="","",IF(男子登録情報!$H2797="北海道",男子登録情報!$H2797,LEFT(男子登録情報!$H2797,LEN(男子登録情報!$H2797)-1)))</f>
        <v/>
      </c>
      <c r="O2797" t="str">
        <f>IF($K2797="","",IF(LEN($N2797)=2,LEFT($N2797,1)&amp;"　"&amp;RIGHT($N2797,1)&amp;"・"&amp;男子登録情報!$I2797,$N2797&amp;"・"&amp;男子登録情報!$I2797))</f>
        <v/>
      </c>
    </row>
    <row r="2798" spans="1:15" x14ac:dyDescent="0.55000000000000004">
      <c r="A2798" t="str">
        <f>IF($K2798="","",100000000+男子登録情報!$C2798)</f>
        <v/>
      </c>
      <c r="B2798" t="str">
        <f>IF($K2798="","",男子登録情報!$D2798&amp;" ("&amp;男子登録情報!$K2798&amp;")")</f>
        <v/>
      </c>
      <c r="C2798" t="str">
        <f>IF($K2798="","",男子登録情報!$E2798)</f>
        <v/>
      </c>
      <c r="D2798" t="str">
        <f>IF($K2798="","",男子登録情報!$O2798&amp;" "&amp;男子登録情報!$N2798&amp;" ("&amp;LEFT(男子登録情報!$F2798,2)&amp;")")</f>
        <v/>
      </c>
      <c r="E2798" t="str">
        <f>IF($K2798="","",男子登録情報!$P2798)</f>
        <v/>
      </c>
      <c r="F2798" t="str">
        <f t="shared" si="43"/>
        <v/>
      </c>
      <c r="G2798" t="str">
        <f>IF($K2798="","",男子登録情報!$M2798)</f>
        <v/>
      </c>
      <c r="H2798" t="str">
        <f>IF($K2798="","",男子登録情報!$A2798)</f>
        <v/>
      </c>
      <c r="K2798" t="str">
        <f>IF(男子登録情報!$C2798="","",男子登録情報!$C2798)</f>
        <v/>
      </c>
      <c r="M2798" t="str">
        <f>IFERROR(IF(AND(402&lt;=VALUE(RIGHT(男子登録情報!$F2798,4)),競技会情報!$E$3*100+競技会情報!$G$3&gt;=VALUE(RIGHT(男子登録情報!$F2798,4))),VALUE(男子登録情報!$G2798)+1,VALUE(男子登録情報!$G2798)),"")</f>
        <v/>
      </c>
      <c r="N2798" t="str">
        <f>IF($K2798="","",IF(男子登録情報!$H2798="北海道",男子登録情報!$H2798,LEFT(男子登録情報!$H2798,LEN(男子登録情報!$H2798)-1)))</f>
        <v/>
      </c>
      <c r="O2798" t="str">
        <f>IF($K2798="","",IF(LEN($N2798)=2,LEFT($N2798,1)&amp;"　"&amp;RIGHT($N2798,1)&amp;"・"&amp;男子登録情報!$I2798,$N2798&amp;"・"&amp;男子登録情報!$I2798))</f>
        <v/>
      </c>
    </row>
    <row r="2799" spans="1:15" x14ac:dyDescent="0.55000000000000004">
      <c r="A2799" t="str">
        <f>IF($K2799="","",100000000+男子登録情報!$C2799)</f>
        <v/>
      </c>
      <c r="B2799" t="str">
        <f>IF($K2799="","",男子登録情報!$D2799&amp;" ("&amp;男子登録情報!$K2799&amp;")")</f>
        <v/>
      </c>
      <c r="C2799" t="str">
        <f>IF($K2799="","",男子登録情報!$E2799)</f>
        <v/>
      </c>
      <c r="D2799" t="str">
        <f>IF($K2799="","",男子登録情報!$O2799&amp;" "&amp;男子登録情報!$N2799&amp;" ("&amp;LEFT(男子登録情報!$F2799,2)&amp;")")</f>
        <v/>
      </c>
      <c r="E2799" t="str">
        <f>IF($K2799="","",男子登録情報!$P2799)</f>
        <v/>
      </c>
      <c r="F2799" t="str">
        <f t="shared" si="43"/>
        <v/>
      </c>
      <c r="G2799" t="str">
        <f>IF($K2799="","",男子登録情報!$M2799)</f>
        <v/>
      </c>
      <c r="H2799" t="str">
        <f>IF($K2799="","",男子登録情報!$A2799)</f>
        <v/>
      </c>
      <c r="K2799" t="str">
        <f>IF(男子登録情報!$C2799="","",男子登録情報!$C2799)</f>
        <v/>
      </c>
      <c r="M2799" t="str">
        <f>IFERROR(IF(AND(402&lt;=VALUE(RIGHT(男子登録情報!$F2799,4)),競技会情報!$E$3*100+競技会情報!$G$3&gt;=VALUE(RIGHT(男子登録情報!$F2799,4))),VALUE(男子登録情報!$G2799)+1,VALUE(男子登録情報!$G2799)),"")</f>
        <v/>
      </c>
      <c r="N2799" t="str">
        <f>IF($K2799="","",IF(男子登録情報!$H2799="北海道",男子登録情報!$H2799,LEFT(男子登録情報!$H2799,LEN(男子登録情報!$H2799)-1)))</f>
        <v/>
      </c>
      <c r="O2799" t="str">
        <f>IF($K2799="","",IF(LEN($N2799)=2,LEFT($N2799,1)&amp;"　"&amp;RIGHT($N2799,1)&amp;"・"&amp;男子登録情報!$I2799,$N2799&amp;"・"&amp;男子登録情報!$I2799))</f>
        <v/>
      </c>
    </row>
    <row r="2800" spans="1:15" x14ac:dyDescent="0.55000000000000004">
      <c r="A2800" t="str">
        <f>IF($K2800="","",100000000+男子登録情報!$C2800)</f>
        <v/>
      </c>
      <c r="B2800" t="str">
        <f>IF($K2800="","",男子登録情報!$D2800&amp;" ("&amp;男子登録情報!$K2800&amp;")")</f>
        <v/>
      </c>
      <c r="C2800" t="str">
        <f>IF($K2800="","",男子登録情報!$E2800)</f>
        <v/>
      </c>
      <c r="D2800" t="str">
        <f>IF($K2800="","",男子登録情報!$O2800&amp;" "&amp;男子登録情報!$N2800&amp;" ("&amp;LEFT(男子登録情報!$F2800,2)&amp;")")</f>
        <v/>
      </c>
      <c r="E2800" t="str">
        <f>IF($K2800="","",男子登録情報!$P2800)</f>
        <v/>
      </c>
      <c r="F2800" t="str">
        <f t="shared" si="43"/>
        <v/>
      </c>
      <c r="G2800" t="str">
        <f>IF($K2800="","",男子登録情報!$M2800)</f>
        <v/>
      </c>
      <c r="H2800" t="str">
        <f>IF($K2800="","",男子登録情報!$A2800)</f>
        <v/>
      </c>
      <c r="K2800" t="str">
        <f>IF(男子登録情報!$C2800="","",男子登録情報!$C2800)</f>
        <v/>
      </c>
      <c r="M2800" t="str">
        <f>IFERROR(IF(AND(402&lt;=VALUE(RIGHT(男子登録情報!$F2800,4)),競技会情報!$E$3*100+競技会情報!$G$3&gt;=VALUE(RIGHT(男子登録情報!$F2800,4))),VALUE(男子登録情報!$G2800)+1,VALUE(男子登録情報!$G2800)),"")</f>
        <v/>
      </c>
      <c r="N2800" t="str">
        <f>IF($K2800="","",IF(男子登録情報!$H2800="北海道",男子登録情報!$H2800,LEFT(男子登録情報!$H2800,LEN(男子登録情報!$H2800)-1)))</f>
        <v/>
      </c>
      <c r="O2800" t="str">
        <f>IF($K2800="","",IF(LEN($N2800)=2,LEFT($N2800,1)&amp;"　"&amp;RIGHT($N2800,1)&amp;"・"&amp;男子登録情報!$I2800,$N2800&amp;"・"&amp;男子登録情報!$I2800))</f>
        <v/>
      </c>
    </row>
    <row r="2801" spans="1:15" x14ac:dyDescent="0.55000000000000004">
      <c r="A2801" t="str">
        <f>IF($K2801="","",100000000+男子登録情報!$C2801)</f>
        <v/>
      </c>
      <c r="B2801" t="str">
        <f>IF($K2801="","",男子登録情報!$D2801&amp;" ("&amp;男子登録情報!$K2801&amp;")")</f>
        <v/>
      </c>
      <c r="C2801" t="str">
        <f>IF($K2801="","",男子登録情報!$E2801)</f>
        <v/>
      </c>
      <c r="D2801" t="str">
        <f>IF($K2801="","",男子登録情報!$O2801&amp;" "&amp;男子登録情報!$N2801&amp;" ("&amp;LEFT(男子登録情報!$F2801,2)&amp;")")</f>
        <v/>
      </c>
      <c r="E2801" t="str">
        <f>IF($K2801="","",男子登録情報!$P2801)</f>
        <v/>
      </c>
      <c r="F2801" t="str">
        <f t="shared" si="43"/>
        <v/>
      </c>
      <c r="G2801" t="str">
        <f>IF($K2801="","",男子登録情報!$M2801)</f>
        <v/>
      </c>
      <c r="H2801" t="str">
        <f>IF($K2801="","",男子登録情報!$A2801)</f>
        <v/>
      </c>
      <c r="K2801" t="str">
        <f>IF(男子登録情報!$C2801="","",男子登録情報!$C2801)</f>
        <v/>
      </c>
      <c r="M2801" t="str">
        <f>IFERROR(IF(AND(402&lt;=VALUE(RIGHT(男子登録情報!$F2801,4)),競技会情報!$E$3*100+競技会情報!$G$3&gt;=VALUE(RIGHT(男子登録情報!$F2801,4))),VALUE(男子登録情報!$G2801)+1,VALUE(男子登録情報!$G2801)),"")</f>
        <v/>
      </c>
      <c r="N2801" t="str">
        <f>IF($K2801="","",IF(男子登録情報!$H2801="北海道",男子登録情報!$H2801,LEFT(男子登録情報!$H2801,LEN(男子登録情報!$H2801)-1)))</f>
        <v/>
      </c>
      <c r="O2801" t="str">
        <f>IF($K2801="","",IF(LEN($N2801)=2,LEFT($N2801,1)&amp;"　"&amp;RIGHT($N2801,1)&amp;"・"&amp;男子登録情報!$I2801,$N2801&amp;"・"&amp;男子登録情報!$I2801))</f>
        <v/>
      </c>
    </row>
    <row r="2802" spans="1:15" x14ac:dyDescent="0.55000000000000004">
      <c r="A2802" t="str">
        <f>IF($K2802="","",100000000+男子登録情報!$C2802)</f>
        <v/>
      </c>
      <c r="B2802" t="str">
        <f>IF($K2802="","",男子登録情報!$D2802&amp;" ("&amp;男子登録情報!$K2802&amp;")")</f>
        <v/>
      </c>
      <c r="C2802" t="str">
        <f>IF($K2802="","",男子登録情報!$E2802)</f>
        <v/>
      </c>
      <c r="D2802" t="str">
        <f>IF($K2802="","",男子登録情報!$O2802&amp;" "&amp;男子登録情報!$N2802&amp;" ("&amp;LEFT(男子登録情報!$F2802,2)&amp;")")</f>
        <v/>
      </c>
      <c r="E2802" t="str">
        <f>IF($K2802="","",男子登録情報!$P2802)</f>
        <v/>
      </c>
      <c r="F2802" t="str">
        <f t="shared" si="43"/>
        <v/>
      </c>
      <c r="G2802" t="str">
        <f>IF($K2802="","",男子登録情報!$M2802)</f>
        <v/>
      </c>
      <c r="H2802" t="str">
        <f>IF($K2802="","",男子登録情報!$A2802)</f>
        <v/>
      </c>
      <c r="K2802" t="str">
        <f>IF(男子登録情報!$C2802="","",男子登録情報!$C2802)</f>
        <v/>
      </c>
      <c r="M2802" t="str">
        <f>IFERROR(IF(AND(402&lt;=VALUE(RIGHT(男子登録情報!$F2802,4)),競技会情報!$E$3*100+競技会情報!$G$3&gt;=VALUE(RIGHT(男子登録情報!$F2802,4))),VALUE(男子登録情報!$G2802)+1,VALUE(男子登録情報!$G2802)),"")</f>
        <v/>
      </c>
      <c r="N2802" t="str">
        <f>IF($K2802="","",IF(男子登録情報!$H2802="北海道",男子登録情報!$H2802,LEFT(男子登録情報!$H2802,LEN(男子登録情報!$H2802)-1)))</f>
        <v/>
      </c>
      <c r="O2802" t="str">
        <f>IF($K2802="","",IF(LEN($N2802)=2,LEFT($N2802,1)&amp;"　"&amp;RIGHT($N2802,1)&amp;"・"&amp;男子登録情報!$I2802,$N2802&amp;"・"&amp;男子登録情報!$I2802))</f>
        <v/>
      </c>
    </row>
    <row r="2803" spans="1:15" x14ac:dyDescent="0.55000000000000004">
      <c r="A2803" t="str">
        <f>IF($K2803="","",100000000+男子登録情報!$C2803)</f>
        <v/>
      </c>
      <c r="B2803" t="str">
        <f>IF($K2803="","",男子登録情報!$D2803&amp;" ("&amp;男子登録情報!$K2803&amp;")")</f>
        <v/>
      </c>
      <c r="C2803" t="str">
        <f>IF($K2803="","",男子登録情報!$E2803)</f>
        <v/>
      </c>
      <c r="D2803" t="str">
        <f>IF($K2803="","",男子登録情報!$O2803&amp;" "&amp;男子登録情報!$N2803&amp;" ("&amp;LEFT(男子登録情報!$F2803,2)&amp;")")</f>
        <v/>
      </c>
      <c r="E2803" t="str">
        <f>IF($K2803="","",男子登録情報!$P2803)</f>
        <v/>
      </c>
      <c r="F2803" t="str">
        <f t="shared" si="43"/>
        <v/>
      </c>
      <c r="G2803" t="str">
        <f>IF($K2803="","",男子登録情報!$M2803)</f>
        <v/>
      </c>
      <c r="H2803" t="str">
        <f>IF($K2803="","",男子登録情報!$A2803)</f>
        <v/>
      </c>
      <c r="K2803" t="str">
        <f>IF(男子登録情報!$C2803="","",男子登録情報!$C2803)</f>
        <v/>
      </c>
      <c r="M2803" t="str">
        <f>IFERROR(IF(AND(402&lt;=VALUE(RIGHT(男子登録情報!$F2803,4)),競技会情報!$E$3*100+競技会情報!$G$3&gt;=VALUE(RIGHT(男子登録情報!$F2803,4))),VALUE(男子登録情報!$G2803)+1,VALUE(男子登録情報!$G2803)),"")</f>
        <v/>
      </c>
      <c r="N2803" t="str">
        <f>IF($K2803="","",IF(男子登録情報!$H2803="北海道",男子登録情報!$H2803,LEFT(男子登録情報!$H2803,LEN(男子登録情報!$H2803)-1)))</f>
        <v/>
      </c>
      <c r="O2803" t="str">
        <f>IF($K2803="","",IF(LEN($N2803)=2,LEFT($N2803,1)&amp;"　"&amp;RIGHT($N2803,1)&amp;"・"&amp;男子登録情報!$I2803,$N2803&amp;"・"&amp;男子登録情報!$I2803))</f>
        <v/>
      </c>
    </row>
    <row r="2804" spans="1:15" x14ac:dyDescent="0.55000000000000004">
      <c r="A2804" t="str">
        <f>IF($K2804="","",100000000+男子登録情報!$C2804)</f>
        <v/>
      </c>
      <c r="B2804" t="str">
        <f>IF($K2804="","",男子登録情報!$D2804&amp;" ("&amp;男子登録情報!$K2804&amp;")")</f>
        <v/>
      </c>
      <c r="C2804" t="str">
        <f>IF($K2804="","",男子登録情報!$E2804)</f>
        <v/>
      </c>
      <c r="D2804" t="str">
        <f>IF($K2804="","",男子登録情報!$O2804&amp;" "&amp;男子登録情報!$N2804&amp;" ("&amp;LEFT(男子登録情報!$F2804,2)&amp;")")</f>
        <v/>
      </c>
      <c r="E2804" t="str">
        <f>IF($K2804="","",男子登録情報!$P2804)</f>
        <v/>
      </c>
      <c r="F2804" t="str">
        <f t="shared" si="43"/>
        <v/>
      </c>
      <c r="G2804" t="str">
        <f>IF($K2804="","",男子登録情報!$M2804)</f>
        <v/>
      </c>
      <c r="H2804" t="str">
        <f>IF($K2804="","",男子登録情報!$A2804)</f>
        <v/>
      </c>
      <c r="K2804" t="str">
        <f>IF(男子登録情報!$C2804="","",男子登録情報!$C2804)</f>
        <v/>
      </c>
      <c r="M2804" t="str">
        <f>IFERROR(IF(AND(402&lt;=VALUE(RIGHT(男子登録情報!$F2804,4)),競技会情報!$E$3*100+競技会情報!$G$3&gt;=VALUE(RIGHT(男子登録情報!$F2804,4))),VALUE(男子登録情報!$G2804)+1,VALUE(男子登録情報!$G2804)),"")</f>
        <v/>
      </c>
      <c r="N2804" t="str">
        <f>IF($K2804="","",IF(男子登録情報!$H2804="北海道",男子登録情報!$H2804,LEFT(男子登録情報!$H2804,LEN(男子登録情報!$H2804)-1)))</f>
        <v/>
      </c>
      <c r="O2804" t="str">
        <f>IF($K2804="","",IF(LEN($N2804)=2,LEFT($N2804,1)&amp;"　"&amp;RIGHT($N2804,1)&amp;"・"&amp;男子登録情報!$I2804,$N2804&amp;"・"&amp;男子登録情報!$I2804))</f>
        <v/>
      </c>
    </row>
    <row r="2805" spans="1:15" x14ac:dyDescent="0.55000000000000004">
      <c r="A2805" t="str">
        <f>IF($K2805="","",100000000+男子登録情報!$C2805)</f>
        <v/>
      </c>
      <c r="B2805" t="str">
        <f>IF($K2805="","",男子登録情報!$D2805&amp;" ("&amp;男子登録情報!$K2805&amp;")")</f>
        <v/>
      </c>
      <c r="C2805" t="str">
        <f>IF($K2805="","",男子登録情報!$E2805)</f>
        <v/>
      </c>
      <c r="D2805" t="str">
        <f>IF($K2805="","",男子登録情報!$O2805&amp;" "&amp;男子登録情報!$N2805&amp;" ("&amp;LEFT(男子登録情報!$F2805,2)&amp;")")</f>
        <v/>
      </c>
      <c r="E2805" t="str">
        <f>IF($K2805="","",男子登録情報!$P2805)</f>
        <v/>
      </c>
      <c r="F2805" t="str">
        <f t="shared" si="43"/>
        <v/>
      </c>
      <c r="G2805" t="str">
        <f>IF($K2805="","",男子登録情報!$M2805)</f>
        <v/>
      </c>
      <c r="H2805" t="str">
        <f>IF($K2805="","",男子登録情報!$A2805)</f>
        <v/>
      </c>
      <c r="K2805" t="str">
        <f>IF(男子登録情報!$C2805="","",男子登録情報!$C2805)</f>
        <v/>
      </c>
      <c r="M2805" t="str">
        <f>IFERROR(IF(AND(402&lt;=VALUE(RIGHT(男子登録情報!$F2805,4)),競技会情報!$E$3*100+競技会情報!$G$3&gt;=VALUE(RIGHT(男子登録情報!$F2805,4))),VALUE(男子登録情報!$G2805)+1,VALUE(男子登録情報!$G2805)),"")</f>
        <v/>
      </c>
      <c r="N2805" t="str">
        <f>IF($K2805="","",IF(男子登録情報!$H2805="北海道",男子登録情報!$H2805,LEFT(男子登録情報!$H2805,LEN(男子登録情報!$H2805)-1)))</f>
        <v/>
      </c>
      <c r="O2805" t="str">
        <f>IF($K2805="","",IF(LEN($N2805)=2,LEFT($N2805,1)&amp;"　"&amp;RIGHT($N2805,1)&amp;"・"&amp;男子登録情報!$I2805,$N2805&amp;"・"&amp;男子登録情報!$I2805))</f>
        <v/>
      </c>
    </row>
    <row r="2806" spans="1:15" x14ac:dyDescent="0.55000000000000004">
      <c r="A2806" t="str">
        <f>IF($K2806="","",100000000+男子登録情報!$C2806)</f>
        <v/>
      </c>
      <c r="B2806" t="str">
        <f>IF($K2806="","",男子登録情報!$D2806&amp;" ("&amp;男子登録情報!$K2806&amp;")")</f>
        <v/>
      </c>
      <c r="C2806" t="str">
        <f>IF($K2806="","",男子登録情報!$E2806)</f>
        <v/>
      </c>
      <c r="D2806" t="str">
        <f>IF($K2806="","",男子登録情報!$O2806&amp;" "&amp;男子登録情報!$N2806&amp;" ("&amp;LEFT(男子登録情報!$F2806,2)&amp;")")</f>
        <v/>
      </c>
      <c r="E2806" t="str">
        <f>IF($K2806="","",男子登録情報!$P2806)</f>
        <v/>
      </c>
      <c r="F2806" t="str">
        <f t="shared" si="43"/>
        <v/>
      </c>
      <c r="G2806" t="str">
        <f>IF($K2806="","",男子登録情報!$M2806)</f>
        <v/>
      </c>
      <c r="H2806" t="str">
        <f>IF($K2806="","",男子登録情報!$A2806)</f>
        <v/>
      </c>
      <c r="K2806" t="str">
        <f>IF(男子登録情報!$C2806="","",男子登録情報!$C2806)</f>
        <v/>
      </c>
      <c r="M2806" t="str">
        <f>IFERROR(IF(AND(402&lt;=VALUE(RIGHT(男子登録情報!$F2806,4)),競技会情報!$E$3*100+競技会情報!$G$3&gt;=VALUE(RIGHT(男子登録情報!$F2806,4))),VALUE(男子登録情報!$G2806)+1,VALUE(男子登録情報!$G2806)),"")</f>
        <v/>
      </c>
      <c r="N2806" t="str">
        <f>IF($K2806="","",IF(男子登録情報!$H2806="北海道",男子登録情報!$H2806,LEFT(男子登録情報!$H2806,LEN(男子登録情報!$H2806)-1)))</f>
        <v/>
      </c>
      <c r="O2806" t="str">
        <f>IF($K2806="","",IF(LEN($N2806)=2,LEFT($N2806,1)&amp;"　"&amp;RIGHT($N2806,1)&amp;"・"&amp;男子登録情報!$I2806,$N2806&amp;"・"&amp;男子登録情報!$I2806))</f>
        <v/>
      </c>
    </row>
    <row r="2807" spans="1:15" x14ac:dyDescent="0.55000000000000004">
      <c r="A2807" t="str">
        <f>IF($K2807="","",100000000+男子登録情報!$C2807)</f>
        <v/>
      </c>
      <c r="B2807" t="str">
        <f>IF($K2807="","",男子登録情報!$D2807&amp;" ("&amp;男子登録情報!$K2807&amp;")")</f>
        <v/>
      </c>
      <c r="C2807" t="str">
        <f>IF($K2807="","",男子登録情報!$E2807)</f>
        <v/>
      </c>
      <c r="D2807" t="str">
        <f>IF($K2807="","",男子登録情報!$O2807&amp;" "&amp;男子登録情報!$N2807&amp;" ("&amp;LEFT(男子登録情報!$F2807,2)&amp;")")</f>
        <v/>
      </c>
      <c r="E2807" t="str">
        <f>IF($K2807="","",男子登録情報!$P2807)</f>
        <v/>
      </c>
      <c r="F2807" t="str">
        <f t="shared" si="43"/>
        <v/>
      </c>
      <c r="G2807" t="str">
        <f>IF($K2807="","",男子登録情報!$M2807)</f>
        <v/>
      </c>
      <c r="H2807" t="str">
        <f>IF($K2807="","",男子登録情報!$A2807)</f>
        <v/>
      </c>
      <c r="K2807" t="str">
        <f>IF(男子登録情報!$C2807="","",男子登録情報!$C2807)</f>
        <v/>
      </c>
      <c r="M2807" t="str">
        <f>IFERROR(IF(AND(402&lt;=VALUE(RIGHT(男子登録情報!$F2807,4)),競技会情報!$E$3*100+競技会情報!$G$3&gt;=VALUE(RIGHT(男子登録情報!$F2807,4))),VALUE(男子登録情報!$G2807)+1,VALUE(男子登録情報!$G2807)),"")</f>
        <v/>
      </c>
      <c r="N2807" t="str">
        <f>IF($K2807="","",IF(男子登録情報!$H2807="北海道",男子登録情報!$H2807,LEFT(男子登録情報!$H2807,LEN(男子登録情報!$H2807)-1)))</f>
        <v/>
      </c>
      <c r="O2807" t="str">
        <f>IF($K2807="","",IF(LEN($N2807)=2,LEFT($N2807,1)&amp;"　"&amp;RIGHT($N2807,1)&amp;"・"&amp;男子登録情報!$I2807,$N2807&amp;"・"&amp;男子登録情報!$I2807))</f>
        <v/>
      </c>
    </row>
    <row r="2808" spans="1:15" x14ac:dyDescent="0.55000000000000004">
      <c r="A2808" t="str">
        <f>IF($K2808="","",100000000+男子登録情報!$C2808)</f>
        <v/>
      </c>
      <c r="B2808" t="str">
        <f>IF($K2808="","",男子登録情報!$D2808&amp;" ("&amp;男子登録情報!$K2808&amp;")")</f>
        <v/>
      </c>
      <c r="C2808" t="str">
        <f>IF($K2808="","",男子登録情報!$E2808)</f>
        <v/>
      </c>
      <c r="D2808" t="str">
        <f>IF($K2808="","",男子登録情報!$O2808&amp;" "&amp;男子登録情報!$N2808&amp;" ("&amp;LEFT(男子登録情報!$F2808,2)&amp;")")</f>
        <v/>
      </c>
      <c r="E2808" t="str">
        <f>IF($K2808="","",男子登録情報!$P2808)</f>
        <v/>
      </c>
      <c r="F2808" t="str">
        <f t="shared" si="43"/>
        <v/>
      </c>
      <c r="G2808" t="str">
        <f>IF($K2808="","",男子登録情報!$M2808)</f>
        <v/>
      </c>
      <c r="H2808" t="str">
        <f>IF($K2808="","",男子登録情報!$A2808)</f>
        <v/>
      </c>
      <c r="K2808" t="str">
        <f>IF(男子登録情報!$C2808="","",男子登録情報!$C2808)</f>
        <v/>
      </c>
      <c r="M2808" t="str">
        <f>IFERROR(IF(AND(402&lt;=VALUE(RIGHT(男子登録情報!$F2808,4)),競技会情報!$E$3*100+競技会情報!$G$3&gt;=VALUE(RIGHT(男子登録情報!$F2808,4))),VALUE(男子登録情報!$G2808)+1,VALUE(男子登録情報!$G2808)),"")</f>
        <v/>
      </c>
      <c r="N2808" t="str">
        <f>IF($K2808="","",IF(男子登録情報!$H2808="北海道",男子登録情報!$H2808,LEFT(男子登録情報!$H2808,LEN(男子登録情報!$H2808)-1)))</f>
        <v/>
      </c>
      <c r="O2808" t="str">
        <f>IF($K2808="","",IF(LEN($N2808)=2,LEFT($N2808,1)&amp;"　"&amp;RIGHT($N2808,1)&amp;"・"&amp;男子登録情報!$I2808,$N2808&amp;"・"&amp;男子登録情報!$I2808))</f>
        <v/>
      </c>
    </row>
    <row r="2809" spans="1:15" x14ac:dyDescent="0.55000000000000004">
      <c r="A2809" t="str">
        <f>IF($K2809="","",100000000+男子登録情報!$C2809)</f>
        <v/>
      </c>
      <c r="B2809" t="str">
        <f>IF($K2809="","",男子登録情報!$D2809&amp;" ("&amp;男子登録情報!$K2809&amp;")")</f>
        <v/>
      </c>
      <c r="C2809" t="str">
        <f>IF($K2809="","",男子登録情報!$E2809)</f>
        <v/>
      </c>
      <c r="D2809" t="str">
        <f>IF($K2809="","",男子登録情報!$O2809&amp;" "&amp;男子登録情報!$N2809&amp;" ("&amp;LEFT(男子登録情報!$F2809,2)&amp;")")</f>
        <v/>
      </c>
      <c r="E2809" t="str">
        <f>IF($K2809="","",男子登録情報!$P2809)</f>
        <v/>
      </c>
      <c r="F2809" t="str">
        <f t="shared" si="43"/>
        <v/>
      </c>
      <c r="G2809" t="str">
        <f>IF($K2809="","",男子登録情報!$M2809)</f>
        <v/>
      </c>
      <c r="H2809" t="str">
        <f>IF($K2809="","",男子登録情報!$A2809)</f>
        <v/>
      </c>
      <c r="K2809" t="str">
        <f>IF(男子登録情報!$C2809="","",男子登録情報!$C2809)</f>
        <v/>
      </c>
      <c r="M2809" t="str">
        <f>IFERROR(IF(AND(402&lt;=VALUE(RIGHT(男子登録情報!$F2809,4)),競技会情報!$E$3*100+競技会情報!$G$3&gt;=VALUE(RIGHT(男子登録情報!$F2809,4))),VALUE(男子登録情報!$G2809)+1,VALUE(男子登録情報!$G2809)),"")</f>
        <v/>
      </c>
      <c r="N2809" t="str">
        <f>IF($K2809="","",IF(男子登録情報!$H2809="北海道",男子登録情報!$H2809,LEFT(男子登録情報!$H2809,LEN(男子登録情報!$H2809)-1)))</f>
        <v/>
      </c>
      <c r="O2809" t="str">
        <f>IF($K2809="","",IF(LEN($N2809)=2,LEFT($N2809,1)&amp;"　"&amp;RIGHT($N2809,1)&amp;"・"&amp;男子登録情報!$I2809,$N2809&amp;"・"&amp;男子登録情報!$I2809))</f>
        <v/>
      </c>
    </row>
    <row r="2810" spans="1:15" x14ac:dyDescent="0.55000000000000004">
      <c r="A2810" t="str">
        <f>IF($K2810="","",100000000+男子登録情報!$C2810)</f>
        <v/>
      </c>
      <c r="B2810" t="str">
        <f>IF($K2810="","",男子登録情報!$D2810&amp;" ("&amp;男子登録情報!$K2810&amp;")")</f>
        <v/>
      </c>
      <c r="C2810" t="str">
        <f>IF($K2810="","",男子登録情報!$E2810)</f>
        <v/>
      </c>
      <c r="D2810" t="str">
        <f>IF($K2810="","",男子登録情報!$O2810&amp;" "&amp;男子登録情報!$N2810&amp;" ("&amp;LEFT(男子登録情報!$F2810,2)&amp;")")</f>
        <v/>
      </c>
      <c r="E2810" t="str">
        <f>IF($K2810="","",男子登録情報!$P2810)</f>
        <v/>
      </c>
      <c r="F2810" t="str">
        <f t="shared" si="43"/>
        <v/>
      </c>
      <c r="G2810" t="str">
        <f>IF($K2810="","",男子登録情報!$M2810)</f>
        <v/>
      </c>
      <c r="H2810" t="str">
        <f>IF($K2810="","",男子登録情報!$A2810)</f>
        <v/>
      </c>
      <c r="K2810" t="str">
        <f>IF(男子登録情報!$C2810="","",男子登録情報!$C2810)</f>
        <v/>
      </c>
      <c r="M2810" t="str">
        <f>IFERROR(IF(AND(402&lt;=VALUE(RIGHT(男子登録情報!$F2810,4)),競技会情報!$E$3*100+競技会情報!$G$3&gt;=VALUE(RIGHT(男子登録情報!$F2810,4))),VALUE(男子登録情報!$G2810)+1,VALUE(男子登録情報!$G2810)),"")</f>
        <v/>
      </c>
      <c r="N2810" t="str">
        <f>IF($K2810="","",IF(男子登録情報!$H2810="北海道",男子登録情報!$H2810,LEFT(男子登録情報!$H2810,LEN(男子登録情報!$H2810)-1)))</f>
        <v/>
      </c>
      <c r="O2810" t="str">
        <f>IF($K2810="","",IF(LEN($N2810)=2,LEFT($N2810,1)&amp;"　"&amp;RIGHT($N2810,1)&amp;"・"&amp;男子登録情報!$I2810,$N2810&amp;"・"&amp;男子登録情報!$I2810))</f>
        <v/>
      </c>
    </row>
    <row r="2811" spans="1:15" x14ac:dyDescent="0.55000000000000004">
      <c r="A2811" t="str">
        <f>IF($K2811="","",100000000+男子登録情報!$C2811)</f>
        <v/>
      </c>
      <c r="B2811" t="str">
        <f>IF($K2811="","",男子登録情報!$D2811&amp;" ("&amp;男子登録情報!$K2811&amp;")")</f>
        <v/>
      </c>
      <c r="C2811" t="str">
        <f>IF($K2811="","",男子登録情報!$E2811)</f>
        <v/>
      </c>
      <c r="D2811" t="str">
        <f>IF($K2811="","",男子登録情報!$O2811&amp;" "&amp;男子登録情報!$N2811&amp;" ("&amp;LEFT(男子登録情報!$F2811,2)&amp;")")</f>
        <v/>
      </c>
      <c r="E2811" t="str">
        <f>IF($K2811="","",男子登録情報!$P2811)</f>
        <v/>
      </c>
      <c r="F2811" t="str">
        <f t="shared" si="43"/>
        <v/>
      </c>
      <c r="G2811" t="str">
        <f>IF($K2811="","",男子登録情報!$M2811)</f>
        <v/>
      </c>
      <c r="H2811" t="str">
        <f>IF($K2811="","",男子登録情報!$A2811)</f>
        <v/>
      </c>
      <c r="K2811" t="str">
        <f>IF(男子登録情報!$C2811="","",男子登録情報!$C2811)</f>
        <v/>
      </c>
      <c r="M2811" t="str">
        <f>IFERROR(IF(AND(402&lt;=VALUE(RIGHT(男子登録情報!$F2811,4)),競技会情報!$E$3*100+競技会情報!$G$3&gt;=VALUE(RIGHT(男子登録情報!$F2811,4))),VALUE(男子登録情報!$G2811)+1,VALUE(男子登録情報!$G2811)),"")</f>
        <v/>
      </c>
      <c r="N2811" t="str">
        <f>IF($K2811="","",IF(男子登録情報!$H2811="北海道",男子登録情報!$H2811,LEFT(男子登録情報!$H2811,LEN(男子登録情報!$H2811)-1)))</f>
        <v/>
      </c>
      <c r="O2811" t="str">
        <f>IF($K2811="","",IF(LEN($N2811)=2,LEFT($N2811,1)&amp;"　"&amp;RIGHT($N2811,1)&amp;"・"&amp;男子登録情報!$I2811,$N2811&amp;"・"&amp;男子登録情報!$I2811))</f>
        <v/>
      </c>
    </row>
    <row r="2812" spans="1:15" x14ac:dyDescent="0.55000000000000004">
      <c r="A2812" t="str">
        <f>IF($K2812="","",100000000+男子登録情報!$C2812)</f>
        <v/>
      </c>
      <c r="B2812" t="str">
        <f>IF($K2812="","",男子登録情報!$D2812&amp;" ("&amp;男子登録情報!$K2812&amp;")")</f>
        <v/>
      </c>
      <c r="C2812" t="str">
        <f>IF($K2812="","",男子登録情報!$E2812)</f>
        <v/>
      </c>
      <c r="D2812" t="str">
        <f>IF($K2812="","",男子登録情報!$O2812&amp;" "&amp;男子登録情報!$N2812&amp;" ("&amp;LEFT(男子登録情報!$F2812,2)&amp;")")</f>
        <v/>
      </c>
      <c r="E2812" t="str">
        <f>IF($K2812="","",男子登録情報!$P2812)</f>
        <v/>
      </c>
      <c r="F2812" t="str">
        <f t="shared" si="43"/>
        <v/>
      </c>
      <c r="G2812" t="str">
        <f>IF($K2812="","",男子登録情報!$M2812)</f>
        <v/>
      </c>
      <c r="H2812" t="str">
        <f>IF($K2812="","",男子登録情報!$A2812)</f>
        <v/>
      </c>
      <c r="K2812" t="str">
        <f>IF(男子登録情報!$C2812="","",男子登録情報!$C2812)</f>
        <v/>
      </c>
      <c r="M2812" t="str">
        <f>IFERROR(IF(AND(402&lt;=VALUE(RIGHT(男子登録情報!$F2812,4)),競技会情報!$E$3*100+競技会情報!$G$3&gt;=VALUE(RIGHT(男子登録情報!$F2812,4))),VALUE(男子登録情報!$G2812)+1,VALUE(男子登録情報!$G2812)),"")</f>
        <v/>
      </c>
      <c r="N2812" t="str">
        <f>IF($K2812="","",IF(男子登録情報!$H2812="北海道",男子登録情報!$H2812,LEFT(男子登録情報!$H2812,LEN(男子登録情報!$H2812)-1)))</f>
        <v/>
      </c>
      <c r="O2812" t="str">
        <f>IF($K2812="","",IF(LEN($N2812)=2,LEFT($N2812,1)&amp;"　"&amp;RIGHT($N2812,1)&amp;"・"&amp;男子登録情報!$I2812,$N2812&amp;"・"&amp;男子登録情報!$I2812))</f>
        <v/>
      </c>
    </row>
    <row r="2813" spans="1:15" x14ac:dyDescent="0.55000000000000004">
      <c r="A2813" t="str">
        <f>IF($K2813="","",100000000+男子登録情報!$C2813)</f>
        <v/>
      </c>
      <c r="B2813" t="str">
        <f>IF($K2813="","",男子登録情報!$D2813&amp;" ("&amp;男子登録情報!$K2813&amp;")")</f>
        <v/>
      </c>
      <c r="C2813" t="str">
        <f>IF($K2813="","",男子登録情報!$E2813)</f>
        <v/>
      </c>
      <c r="D2813" t="str">
        <f>IF($K2813="","",男子登録情報!$O2813&amp;" "&amp;男子登録情報!$N2813&amp;" ("&amp;LEFT(男子登録情報!$F2813,2)&amp;")")</f>
        <v/>
      </c>
      <c r="E2813" t="str">
        <f>IF($K2813="","",男子登録情報!$P2813)</f>
        <v/>
      </c>
      <c r="F2813" t="str">
        <f t="shared" si="43"/>
        <v/>
      </c>
      <c r="G2813" t="str">
        <f>IF($K2813="","",男子登録情報!$M2813)</f>
        <v/>
      </c>
      <c r="H2813" t="str">
        <f>IF($K2813="","",男子登録情報!$A2813)</f>
        <v/>
      </c>
      <c r="K2813" t="str">
        <f>IF(男子登録情報!$C2813="","",男子登録情報!$C2813)</f>
        <v/>
      </c>
      <c r="M2813" t="str">
        <f>IFERROR(IF(AND(402&lt;=VALUE(RIGHT(男子登録情報!$F2813,4)),競技会情報!$E$3*100+競技会情報!$G$3&gt;=VALUE(RIGHT(男子登録情報!$F2813,4))),VALUE(男子登録情報!$G2813)+1,VALUE(男子登録情報!$G2813)),"")</f>
        <v/>
      </c>
      <c r="N2813" t="str">
        <f>IF($K2813="","",IF(男子登録情報!$H2813="北海道",男子登録情報!$H2813,LEFT(男子登録情報!$H2813,LEN(男子登録情報!$H2813)-1)))</f>
        <v/>
      </c>
      <c r="O2813" t="str">
        <f>IF($K2813="","",IF(LEN($N2813)=2,LEFT($N2813,1)&amp;"　"&amp;RIGHT($N2813,1)&amp;"・"&amp;男子登録情報!$I2813,$N2813&amp;"・"&amp;男子登録情報!$I2813))</f>
        <v/>
      </c>
    </row>
    <row r="2814" spans="1:15" x14ac:dyDescent="0.55000000000000004">
      <c r="A2814" t="str">
        <f>IF($K2814="","",100000000+男子登録情報!$C2814)</f>
        <v/>
      </c>
      <c r="B2814" t="str">
        <f>IF($K2814="","",男子登録情報!$D2814&amp;" ("&amp;男子登録情報!$K2814&amp;")")</f>
        <v/>
      </c>
      <c r="C2814" t="str">
        <f>IF($K2814="","",男子登録情報!$E2814)</f>
        <v/>
      </c>
      <c r="D2814" t="str">
        <f>IF($K2814="","",男子登録情報!$O2814&amp;" "&amp;男子登録情報!$N2814&amp;" ("&amp;LEFT(男子登録情報!$F2814,2)&amp;")")</f>
        <v/>
      </c>
      <c r="E2814" t="str">
        <f>IF($K2814="","",男子登録情報!$P2814)</f>
        <v/>
      </c>
      <c r="F2814" t="str">
        <f t="shared" si="43"/>
        <v/>
      </c>
      <c r="G2814" t="str">
        <f>IF($K2814="","",男子登録情報!$M2814)</f>
        <v/>
      </c>
      <c r="H2814" t="str">
        <f>IF($K2814="","",男子登録情報!$A2814)</f>
        <v/>
      </c>
      <c r="K2814" t="str">
        <f>IF(男子登録情報!$C2814="","",男子登録情報!$C2814)</f>
        <v/>
      </c>
      <c r="M2814" t="str">
        <f>IFERROR(IF(AND(402&lt;=VALUE(RIGHT(男子登録情報!$F2814,4)),競技会情報!$E$3*100+競技会情報!$G$3&gt;=VALUE(RIGHT(男子登録情報!$F2814,4))),VALUE(男子登録情報!$G2814)+1,VALUE(男子登録情報!$G2814)),"")</f>
        <v/>
      </c>
      <c r="N2814" t="str">
        <f>IF($K2814="","",IF(男子登録情報!$H2814="北海道",男子登録情報!$H2814,LEFT(男子登録情報!$H2814,LEN(男子登録情報!$H2814)-1)))</f>
        <v/>
      </c>
      <c r="O2814" t="str">
        <f>IF($K2814="","",IF(LEN($N2814)=2,LEFT($N2814,1)&amp;"　"&amp;RIGHT($N2814,1)&amp;"・"&amp;男子登録情報!$I2814,$N2814&amp;"・"&amp;男子登録情報!$I2814))</f>
        <v/>
      </c>
    </row>
    <row r="2815" spans="1:15" x14ac:dyDescent="0.55000000000000004">
      <c r="A2815" t="str">
        <f>IF($K2815="","",100000000+男子登録情報!$C2815)</f>
        <v/>
      </c>
      <c r="B2815" t="str">
        <f>IF($K2815="","",男子登録情報!$D2815&amp;" ("&amp;男子登録情報!$K2815&amp;")")</f>
        <v/>
      </c>
      <c r="C2815" t="str">
        <f>IF($K2815="","",男子登録情報!$E2815)</f>
        <v/>
      </c>
      <c r="D2815" t="str">
        <f>IF($K2815="","",男子登録情報!$O2815&amp;" "&amp;男子登録情報!$N2815&amp;" ("&amp;LEFT(男子登録情報!$F2815,2)&amp;")")</f>
        <v/>
      </c>
      <c r="E2815" t="str">
        <f>IF($K2815="","",男子登録情報!$P2815)</f>
        <v/>
      </c>
      <c r="F2815" t="str">
        <f t="shared" si="43"/>
        <v/>
      </c>
      <c r="G2815" t="str">
        <f>IF($K2815="","",男子登録情報!$M2815)</f>
        <v/>
      </c>
      <c r="H2815" t="str">
        <f>IF($K2815="","",男子登録情報!$A2815)</f>
        <v/>
      </c>
      <c r="K2815" t="str">
        <f>IF(男子登録情報!$C2815="","",男子登録情報!$C2815)</f>
        <v/>
      </c>
      <c r="M2815" t="str">
        <f>IFERROR(IF(AND(402&lt;=VALUE(RIGHT(男子登録情報!$F2815,4)),競技会情報!$E$3*100+競技会情報!$G$3&gt;=VALUE(RIGHT(男子登録情報!$F2815,4))),VALUE(男子登録情報!$G2815)+1,VALUE(男子登録情報!$G2815)),"")</f>
        <v/>
      </c>
      <c r="N2815" t="str">
        <f>IF($K2815="","",IF(男子登録情報!$H2815="北海道",男子登録情報!$H2815,LEFT(男子登録情報!$H2815,LEN(男子登録情報!$H2815)-1)))</f>
        <v/>
      </c>
      <c r="O2815" t="str">
        <f>IF($K2815="","",IF(LEN($N2815)=2,LEFT($N2815,1)&amp;"　"&amp;RIGHT($N2815,1)&amp;"・"&amp;男子登録情報!$I2815,$N2815&amp;"・"&amp;男子登録情報!$I2815))</f>
        <v/>
      </c>
    </row>
    <row r="2816" spans="1:15" x14ac:dyDescent="0.55000000000000004">
      <c r="A2816" t="str">
        <f>IF($K2816="","",100000000+男子登録情報!$C2816)</f>
        <v/>
      </c>
      <c r="B2816" t="str">
        <f>IF($K2816="","",男子登録情報!$D2816&amp;" ("&amp;男子登録情報!$K2816&amp;")")</f>
        <v/>
      </c>
      <c r="C2816" t="str">
        <f>IF($K2816="","",男子登録情報!$E2816)</f>
        <v/>
      </c>
      <c r="D2816" t="str">
        <f>IF($K2816="","",男子登録情報!$O2816&amp;" "&amp;男子登録情報!$N2816&amp;" ("&amp;LEFT(男子登録情報!$F2816,2)&amp;")")</f>
        <v/>
      </c>
      <c r="E2816" t="str">
        <f>IF($K2816="","",男子登録情報!$P2816)</f>
        <v/>
      </c>
      <c r="F2816" t="str">
        <f t="shared" si="43"/>
        <v/>
      </c>
      <c r="G2816" t="str">
        <f>IF($K2816="","",男子登録情報!$M2816)</f>
        <v/>
      </c>
      <c r="H2816" t="str">
        <f>IF($K2816="","",男子登録情報!$A2816)</f>
        <v/>
      </c>
      <c r="K2816" t="str">
        <f>IF(男子登録情報!$C2816="","",男子登録情報!$C2816)</f>
        <v/>
      </c>
      <c r="M2816" t="str">
        <f>IFERROR(IF(AND(402&lt;=VALUE(RIGHT(男子登録情報!$F2816,4)),競技会情報!$E$3*100+競技会情報!$G$3&gt;=VALUE(RIGHT(男子登録情報!$F2816,4))),VALUE(男子登録情報!$G2816)+1,VALUE(男子登録情報!$G2816)),"")</f>
        <v/>
      </c>
      <c r="N2816" t="str">
        <f>IF($K2816="","",IF(男子登録情報!$H2816="北海道",男子登録情報!$H2816,LEFT(男子登録情報!$H2816,LEN(男子登録情報!$H2816)-1)))</f>
        <v/>
      </c>
      <c r="O2816" t="str">
        <f>IF($K2816="","",IF(LEN($N2816)=2,LEFT($N2816,1)&amp;"　"&amp;RIGHT($N2816,1)&amp;"・"&amp;男子登録情報!$I2816,$N2816&amp;"・"&amp;男子登録情報!$I2816))</f>
        <v/>
      </c>
    </row>
    <row r="2817" spans="1:15" x14ac:dyDescent="0.55000000000000004">
      <c r="A2817" t="str">
        <f>IF($K2817="","",100000000+男子登録情報!$C2817)</f>
        <v/>
      </c>
      <c r="B2817" t="str">
        <f>IF($K2817="","",男子登録情報!$D2817&amp;" ("&amp;男子登録情報!$K2817&amp;")")</f>
        <v/>
      </c>
      <c r="C2817" t="str">
        <f>IF($K2817="","",男子登録情報!$E2817)</f>
        <v/>
      </c>
      <c r="D2817" t="str">
        <f>IF($K2817="","",男子登録情報!$O2817&amp;" "&amp;男子登録情報!$N2817&amp;" ("&amp;LEFT(男子登録情報!$F2817,2)&amp;")")</f>
        <v/>
      </c>
      <c r="E2817" t="str">
        <f>IF($K2817="","",男子登録情報!$P2817)</f>
        <v/>
      </c>
      <c r="F2817" t="str">
        <f t="shared" si="43"/>
        <v/>
      </c>
      <c r="G2817" t="str">
        <f>IF($K2817="","",男子登録情報!$M2817)</f>
        <v/>
      </c>
      <c r="H2817" t="str">
        <f>IF($K2817="","",男子登録情報!$A2817)</f>
        <v/>
      </c>
      <c r="K2817" t="str">
        <f>IF(男子登録情報!$C2817="","",男子登録情報!$C2817)</f>
        <v/>
      </c>
      <c r="M2817" t="str">
        <f>IFERROR(IF(AND(402&lt;=VALUE(RIGHT(男子登録情報!$F2817,4)),競技会情報!$E$3*100+競技会情報!$G$3&gt;=VALUE(RIGHT(男子登録情報!$F2817,4))),VALUE(男子登録情報!$G2817)+1,VALUE(男子登録情報!$G2817)),"")</f>
        <v/>
      </c>
      <c r="N2817" t="str">
        <f>IF($K2817="","",IF(男子登録情報!$H2817="北海道",男子登録情報!$H2817,LEFT(男子登録情報!$H2817,LEN(男子登録情報!$H2817)-1)))</f>
        <v/>
      </c>
      <c r="O2817" t="str">
        <f>IF($K2817="","",IF(LEN($N2817)=2,LEFT($N2817,1)&amp;"　"&amp;RIGHT($N2817,1)&amp;"・"&amp;男子登録情報!$I2817,$N2817&amp;"・"&amp;男子登録情報!$I2817))</f>
        <v/>
      </c>
    </row>
    <row r="2818" spans="1:15" x14ac:dyDescent="0.55000000000000004">
      <c r="A2818" t="str">
        <f>IF($K2818="","",100000000+男子登録情報!$C2818)</f>
        <v/>
      </c>
      <c r="B2818" t="str">
        <f>IF($K2818="","",男子登録情報!$D2818&amp;" ("&amp;男子登録情報!$K2818&amp;")")</f>
        <v/>
      </c>
      <c r="C2818" t="str">
        <f>IF($K2818="","",男子登録情報!$E2818)</f>
        <v/>
      </c>
      <c r="D2818" t="str">
        <f>IF($K2818="","",男子登録情報!$O2818&amp;" "&amp;男子登録情報!$N2818&amp;" ("&amp;LEFT(男子登録情報!$F2818,2)&amp;")")</f>
        <v/>
      </c>
      <c r="E2818" t="str">
        <f>IF($K2818="","",男子登録情報!$P2818)</f>
        <v/>
      </c>
      <c r="F2818" t="str">
        <f t="shared" si="43"/>
        <v/>
      </c>
      <c r="G2818" t="str">
        <f>IF($K2818="","",男子登録情報!$M2818)</f>
        <v/>
      </c>
      <c r="H2818" t="str">
        <f>IF($K2818="","",男子登録情報!$A2818)</f>
        <v/>
      </c>
      <c r="K2818" t="str">
        <f>IF(男子登録情報!$C2818="","",男子登録情報!$C2818)</f>
        <v/>
      </c>
      <c r="M2818" t="str">
        <f>IFERROR(IF(AND(402&lt;=VALUE(RIGHT(男子登録情報!$F2818,4)),競技会情報!$E$3*100+競技会情報!$G$3&gt;=VALUE(RIGHT(男子登録情報!$F2818,4))),VALUE(男子登録情報!$G2818)+1,VALUE(男子登録情報!$G2818)),"")</f>
        <v/>
      </c>
      <c r="N2818" t="str">
        <f>IF($K2818="","",IF(男子登録情報!$H2818="北海道",男子登録情報!$H2818,LEFT(男子登録情報!$H2818,LEN(男子登録情報!$H2818)-1)))</f>
        <v/>
      </c>
      <c r="O2818" t="str">
        <f>IF($K2818="","",IF(LEN($N2818)=2,LEFT($N2818,1)&amp;"　"&amp;RIGHT($N2818,1)&amp;"・"&amp;男子登録情報!$I2818,$N2818&amp;"・"&amp;男子登録情報!$I2818))</f>
        <v/>
      </c>
    </row>
    <row r="2819" spans="1:15" x14ac:dyDescent="0.55000000000000004">
      <c r="A2819" t="str">
        <f>IF($K2819="","",100000000+男子登録情報!$C2819)</f>
        <v/>
      </c>
      <c r="B2819" t="str">
        <f>IF($K2819="","",男子登録情報!$D2819&amp;" ("&amp;男子登録情報!$K2819&amp;")")</f>
        <v/>
      </c>
      <c r="C2819" t="str">
        <f>IF($K2819="","",男子登録情報!$E2819)</f>
        <v/>
      </c>
      <c r="D2819" t="str">
        <f>IF($K2819="","",男子登録情報!$O2819&amp;" "&amp;男子登録情報!$N2819&amp;" ("&amp;LEFT(男子登録情報!$F2819,2)&amp;")")</f>
        <v/>
      </c>
      <c r="E2819" t="str">
        <f>IF($K2819="","",男子登録情報!$P2819)</f>
        <v/>
      </c>
      <c r="F2819" t="str">
        <f t="shared" ref="F2819:F2882" si="44">IF($K2819="","","1")</f>
        <v/>
      </c>
      <c r="G2819" t="str">
        <f>IF($K2819="","",男子登録情報!$M2819)</f>
        <v/>
      </c>
      <c r="H2819" t="str">
        <f>IF($K2819="","",男子登録情報!$A2819)</f>
        <v/>
      </c>
      <c r="K2819" t="str">
        <f>IF(男子登録情報!$C2819="","",男子登録情報!$C2819)</f>
        <v/>
      </c>
      <c r="M2819" t="str">
        <f>IFERROR(IF(AND(402&lt;=VALUE(RIGHT(男子登録情報!$F2819,4)),競技会情報!$E$3*100+競技会情報!$G$3&gt;=VALUE(RIGHT(男子登録情報!$F2819,4))),VALUE(男子登録情報!$G2819)+1,VALUE(男子登録情報!$G2819)),"")</f>
        <v/>
      </c>
      <c r="N2819" t="str">
        <f>IF($K2819="","",IF(男子登録情報!$H2819="北海道",男子登録情報!$H2819,LEFT(男子登録情報!$H2819,LEN(男子登録情報!$H2819)-1)))</f>
        <v/>
      </c>
      <c r="O2819" t="str">
        <f>IF($K2819="","",IF(LEN($N2819)=2,LEFT($N2819,1)&amp;"　"&amp;RIGHT($N2819,1)&amp;"・"&amp;男子登録情報!$I2819,$N2819&amp;"・"&amp;男子登録情報!$I2819))</f>
        <v/>
      </c>
    </row>
    <row r="2820" spans="1:15" x14ac:dyDescent="0.55000000000000004">
      <c r="A2820" t="str">
        <f>IF($K2820="","",100000000+男子登録情報!$C2820)</f>
        <v/>
      </c>
      <c r="B2820" t="str">
        <f>IF($K2820="","",男子登録情報!$D2820&amp;" ("&amp;男子登録情報!$K2820&amp;")")</f>
        <v/>
      </c>
      <c r="C2820" t="str">
        <f>IF($K2820="","",男子登録情報!$E2820)</f>
        <v/>
      </c>
      <c r="D2820" t="str">
        <f>IF($K2820="","",男子登録情報!$O2820&amp;" "&amp;男子登録情報!$N2820&amp;" ("&amp;LEFT(男子登録情報!$F2820,2)&amp;")")</f>
        <v/>
      </c>
      <c r="E2820" t="str">
        <f>IF($K2820="","",男子登録情報!$P2820)</f>
        <v/>
      </c>
      <c r="F2820" t="str">
        <f t="shared" si="44"/>
        <v/>
      </c>
      <c r="G2820" t="str">
        <f>IF($K2820="","",男子登録情報!$M2820)</f>
        <v/>
      </c>
      <c r="H2820" t="str">
        <f>IF($K2820="","",男子登録情報!$A2820)</f>
        <v/>
      </c>
      <c r="K2820" t="str">
        <f>IF(男子登録情報!$C2820="","",男子登録情報!$C2820)</f>
        <v/>
      </c>
      <c r="M2820" t="str">
        <f>IFERROR(IF(AND(402&lt;=VALUE(RIGHT(男子登録情報!$F2820,4)),競技会情報!$E$3*100+競技会情報!$G$3&gt;=VALUE(RIGHT(男子登録情報!$F2820,4))),VALUE(男子登録情報!$G2820)+1,VALUE(男子登録情報!$G2820)),"")</f>
        <v/>
      </c>
      <c r="N2820" t="str">
        <f>IF($K2820="","",IF(男子登録情報!$H2820="北海道",男子登録情報!$H2820,LEFT(男子登録情報!$H2820,LEN(男子登録情報!$H2820)-1)))</f>
        <v/>
      </c>
      <c r="O2820" t="str">
        <f>IF($K2820="","",IF(LEN($N2820)=2,LEFT($N2820,1)&amp;"　"&amp;RIGHT($N2820,1)&amp;"・"&amp;男子登録情報!$I2820,$N2820&amp;"・"&amp;男子登録情報!$I2820))</f>
        <v/>
      </c>
    </row>
    <row r="2821" spans="1:15" x14ac:dyDescent="0.55000000000000004">
      <c r="A2821" t="str">
        <f>IF($K2821="","",100000000+男子登録情報!$C2821)</f>
        <v/>
      </c>
      <c r="B2821" t="str">
        <f>IF($K2821="","",男子登録情報!$D2821&amp;" ("&amp;男子登録情報!$K2821&amp;")")</f>
        <v/>
      </c>
      <c r="C2821" t="str">
        <f>IF($K2821="","",男子登録情報!$E2821)</f>
        <v/>
      </c>
      <c r="D2821" t="str">
        <f>IF($K2821="","",男子登録情報!$O2821&amp;" "&amp;男子登録情報!$N2821&amp;" ("&amp;LEFT(男子登録情報!$F2821,2)&amp;")")</f>
        <v/>
      </c>
      <c r="E2821" t="str">
        <f>IF($K2821="","",男子登録情報!$P2821)</f>
        <v/>
      </c>
      <c r="F2821" t="str">
        <f t="shared" si="44"/>
        <v/>
      </c>
      <c r="G2821" t="str">
        <f>IF($K2821="","",男子登録情報!$M2821)</f>
        <v/>
      </c>
      <c r="H2821" t="str">
        <f>IF($K2821="","",男子登録情報!$A2821)</f>
        <v/>
      </c>
      <c r="K2821" t="str">
        <f>IF(男子登録情報!$C2821="","",男子登録情報!$C2821)</f>
        <v/>
      </c>
      <c r="M2821" t="str">
        <f>IFERROR(IF(AND(402&lt;=VALUE(RIGHT(男子登録情報!$F2821,4)),競技会情報!$E$3*100+競技会情報!$G$3&gt;=VALUE(RIGHT(男子登録情報!$F2821,4))),VALUE(男子登録情報!$G2821)+1,VALUE(男子登録情報!$G2821)),"")</f>
        <v/>
      </c>
      <c r="N2821" t="str">
        <f>IF($K2821="","",IF(男子登録情報!$H2821="北海道",男子登録情報!$H2821,LEFT(男子登録情報!$H2821,LEN(男子登録情報!$H2821)-1)))</f>
        <v/>
      </c>
      <c r="O2821" t="str">
        <f>IF($K2821="","",IF(LEN($N2821)=2,LEFT($N2821,1)&amp;"　"&amp;RIGHT($N2821,1)&amp;"・"&amp;男子登録情報!$I2821,$N2821&amp;"・"&amp;男子登録情報!$I2821))</f>
        <v/>
      </c>
    </row>
    <row r="2822" spans="1:15" x14ac:dyDescent="0.55000000000000004">
      <c r="A2822" t="str">
        <f>IF($K2822="","",100000000+男子登録情報!$C2822)</f>
        <v/>
      </c>
      <c r="B2822" t="str">
        <f>IF($K2822="","",男子登録情報!$D2822&amp;" ("&amp;男子登録情報!$K2822&amp;")")</f>
        <v/>
      </c>
      <c r="C2822" t="str">
        <f>IF($K2822="","",男子登録情報!$E2822)</f>
        <v/>
      </c>
      <c r="D2822" t="str">
        <f>IF($K2822="","",男子登録情報!$O2822&amp;" "&amp;男子登録情報!$N2822&amp;" ("&amp;LEFT(男子登録情報!$F2822,2)&amp;")")</f>
        <v/>
      </c>
      <c r="E2822" t="str">
        <f>IF($K2822="","",男子登録情報!$P2822)</f>
        <v/>
      </c>
      <c r="F2822" t="str">
        <f t="shared" si="44"/>
        <v/>
      </c>
      <c r="G2822" t="str">
        <f>IF($K2822="","",男子登録情報!$M2822)</f>
        <v/>
      </c>
      <c r="H2822" t="str">
        <f>IF($K2822="","",男子登録情報!$A2822)</f>
        <v/>
      </c>
      <c r="K2822" t="str">
        <f>IF(男子登録情報!$C2822="","",男子登録情報!$C2822)</f>
        <v/>
      </c>
      <c r="M2822" t="str">
        <f>IFERROR(IF(AND(402&lt;=VALUE(RIGHT(男子登録情報!$F2822,4)),競技会情報!$E$3*100+競技会情報!$G$3&gt;=VALUE(RIGHT(男子登録情報!$F2822,4))),VALUE(男子登録情報!$G2822)+1,VALUE(男子登録情報!$G2822)),"")</f>
        <v/>
      </c>
      <c r="N2822" t="str">
        <f>IF($K2822="","",IF(男子登録情報!$H2822="北海道",男子登録情報!$H2822,LEFT(男子登録情報!$H2822,LEN(男子登録情報!$H2822)-1)))</f>
        <v/>
      </c>
      <c r="O2822" t="str">
        <f>IF($K2822="","",IF(LEN($N2822)=2,LEFT($N2822,1)&amp;"　"&amp;RIGHT($N2822,1)&amp;"・"&amp;男子登録情報!$I2822,$N2822&amp;"・"&amp;男子登録情報!$I2822))</f>
        <v/>
      </c>
    </row>
    <row r="2823" spans="1:15" x14ac:dyDescent="0.55000000000000004">
      <c r="A2823" t="str">
        <f>IF($K2823="","",100000000+男子登録情報!$C2823)</f>
        <v/>
      </c>
      <c r="B2823" t="str">
        <f>IF($K2823="","",男子登録情報!$D2823&amp;" ("&amp;男子登録情報!$K2823&amp;")")</f>
        <v/>
      </c>
      <c r="C2823" t="str">
        <f>IF($K2823="","",男子登録情報!$E2823)</f>
        <v/>
      </c>
      <c r="D2823" t="str">
        <f>IF($K2823="","",男子登録情報!$O2823&amp;" "&amp;男子登録情報!$N2823&amp;" ("&amp;LEFT(男子登録情報!$F2823,2)&amp;")")</f>
        <v/>
      </c>
      <c r="E2823" t="str">
        <f>IF($K2823="","",男子登録情報!$P2823)</f>
        <v/>
      </c>
      <c r="F2823" t="str">
        <f t="shared" si="44"/>
        <v/>
      </c>
      <c r="G2823" t="str">
        <f>IF($K2823="","",男子登録情報!$M2823)</f>
        <v/>
      </c>
      <c r="H2823" t="str">
        <f>IF($K2823="","",男子登録情報!$A2823)</f>
        <v/>
      </c>
      <c r="K2823" t="str">
        <f>IF(男子登録情報!$C2823="","",男子登録情報!$C2823)</f>
        <v/>
      </c>
      <c r="M2823" t="str">
        <f>IFERROR(IF(AND(402&lt;=VALUE(RIGHT(男子登録情報!$F2823,4)),競技会情報!$E$3*100+競技会情報!$G$3&gt;=VALUE(RIGHT(男子登録情報!$F2823,4))),VALUE(男子登録情報!$G2823)+1,VALUE(男子登録情報!$G2823)),"")</f>
        <v/>
      </c>
      <c r="N2823" t="str">
        <f>IF($K2823="","",IF(男子登録情報!$H2823="北海道",男子登録情報!$H2823,LEFT(男子登録情報!$H2823,LEN(男子登録情報!$H2823)-1)))</f>
        <v/>
      </c>
      <c r="O2823" t="str">
        <f>IF($K2823="","",IF(LEN($N2823)=2,LEFT($N2823,1)&amp;"　"&amp;RIGHT($N2823,1)&amp;"・"&amp;男子登録情報!$I2823,$N2823&amp;"・"&amp;男子登録情報!$I2823))</f>
        <v/>
      </c>
    </row>
    <row r="2824" spans="1:15" x14ac:dyDescent="0.55000000000000004">
      <c r="A2824" t="str">
        <f>IF($K2824="","",100000000+男子登録情報!$C2824)</f>
        <v/>
      </c>
      <c r="B2824" t="str">
        <f>IF($K2824="","",男子登録情報!$D2824&amp;" ("&amp;男子登録情報!$K2824&amp;")")</f>
        <v/>
      </c>
      <c r="C2824" t="str">
        <f>IF($K2824="","",男子登録情報!$E2824)</f>
        <v/>
      </c>
      <c r="D2824" t="str">
        <f>IF($K2824="","",男子登録情報!$O2824&amp;" "&amp;男子登録情報!$N2824&amp;" ("&amp;LEFT(男子登録情報!$F2824,2)&amp;")")</f>
        <v/>
      </c>
      <c r="E2824" t="str">
        <f>IF($K2824="","",男子登録情報!$P2824)</f>
        <v/>
      </c>
      <c r="F2824" t="str">
        <f t="shared" si="44"/>
        <v/>
      </c>
      <c r="G2824" t="str">
        <f>IF($K2824="","",男子登録情報!$M2824)</f>
        <v/>
      </c>
      <c r="H2824" t="str">
        <f>IF($K2824="","",男子登録情報!$A2824)</f>
        <v/>
      </c>
      <c r="K2824" t="str">
        <f>IF(男子登録情報!$C2824="","",男子登録情報!$C2824)</f>
        <v/>
      </c>
      <c r="M2824" t="str">
        <f>IFERROR(IF(AND(402&lt;=VALUE(RIGHT(男子登録情報!$F2824,4)),競技会情報!$E$3*100+競技会情報!$G$3&gt;=VALUE(RIGHT(男子登録情報!$F2824,4))),VALUE(男子登録情報!$G2824)+1,VALUE(男子登録情報!$G2824)),"")</f>
        <v/>
      </c>
      <c r="N2824" t="str">
        <f>IF($K2824="","",IF(男子登録情報!$H2824="北海道",男子登録情報!$H2824,LEFT(男子登録情報!$H2824,LEN(男子登録情報!$H2824)-1)))</f>
        <v/>
      </c>
      <c r="O2824" t="str">
        <f>IF($K2824="","",IF(LEN($N2824)=2,LEFT($N2824,1)&amp;"　"&amp;RIGHT($N2824,1)&amp;"・"&amp;男子登録情報!$I2824,$N2824&amp;"・"&amp;男子登録情報!$I2824))</f>
        <v/>
      </c>
    </row>
    <row r="2825" spans="1:15" x14ac:dyDescent="0.55000000000000004">
      <c r="A2825" t="str">
        <f>IF($K2825="","",100000000+男子登録情報!$C2825)</f>
        <v/>
      </c>
      <c r="B2825" t="str">
        <f>IF($K2825="","",男子登録情報!$D2825&amp;" ("&amp;男子登録情報!$K2825&amp;")")</f>
        <v/>
      </c>
      <c r="C2825" t="str">
        <f>IF($K2825="","",男子登録情報!$E2825)</f>
        <v/>
      </c>
      <c r="D2825" t="str">
        <f>IF($K2825="","",男子登録情報!$O2825&amp;" "&amp;男子登録情報!$N2825&amp;" ("&amp;LEFT(男子登録情報!$F2825,2)&amp;")")</f>
        <v/>
      </c>
      <c r="E2825" t="str">
        <f>IF($K2825="","",男子登録情報!$P2825)</f>
        <v/>
      </c>
      <c r="F2825" t="str">
        <f t="shared" si="44"/>
        <v/>
      </c>
      <c r="G2825" t="str">
        <f>IF($K2825="","",男子登録情報!$M2825)</f>
        <v/>
      </c>
      <c r="H2825" t="str">
        <f>IF($K2825="","",男子登録情報!$A2825)</f>
        <v/>
      </c>
      <c r="K2825" t="str">
        <f>IF(男子登録情報!$C2825="","",男子登録情報!$C2825)</f>
        <v/>
      </c>
      <c r="M2825" t="str">
        <f>IFERROR(IF(AND(402&lt;=VALUE(RIGHT(男子登録情報!$F2825,4)),競技会情報!$E$3*100+競技会情報!$G$3&gt;=VALUE(RIGHT(男子登録情報!$F2825,4))),VALUE(男子登録情報!$G2825)+1,VALUE(男子登録情報!$G2825)),"")</f>
        <v/>
      </c>
      <c r="N2825" t="str">
        <f>IF($K2825="","",IF(男子登録情報!$H2825="北海道",男子登録情報!$H2825,LEFT(男子登録情報!$H2825,LEN(男子登録情報!$H2825)-1)))</f>
        <v/>
      </c>
      <c r="O2825" t="str">
        <f>IF($K2825="","",IF(LEN($N2825)=2,LEFT($N2825,1)&amp;"　"&amp;RIGHT($N2825,1)&amp;"・"&amp;男子登録情報!$I2825,$N2825&amp;"・"&amp;男子登録情報!$I2825))</f>
        <v/>
      </c>
    </row>
    <row r="2826" spans="1:15" x14ac:dyDescent="0.55000000000000004">
      <c r="A2826" t="str">
        <f>IF($K2826="","",100000000+男子登録情報!$C2826)</f>
        <v/>
      </c>
      <c r="B2826" t="str">
        <f>IF($K2826="","",男子登録情報!$D2826&amp;" ("&amp;男子登録情報!$K2826&amp;")")</f>
        <v/>
      </c>
      <c r="C2826" t="str">
        <f>IF($K2826="","",男子登録情報!$E2826)</f>
        <v/>
      </c>
      <c r="D2826" t="str">
        <f>IF($K2826="","",男子登録情報!$O2826&amp;" "&amp;男子登録情報!$N2826&amp;" ("&amp;LEFT(男子登録情報!$F2826,2)&amp;")")</f>
        <v/>
      </c>
      <c r="E2826" t="str">
        <f>IF($K2826="","",男子登録情報!$P2826)</f>
        <v/>
      </c>
      <c r="F2826" t="str">
        <f t="shared" si="44"/>
        <v/>
      </c>
      <c r="G2826" t="str">
        <f>IF($K2826="","",男子登録情報!$M2826)</f>
        <v/>
      </c>
      <c r="H2826" t="str">
        <f>IF($K2826="","",男子登録情報!$A2826)</f>
        <v/>
      </c>
      <c r="K2826" t="str">
        <f>IF(男子登録情報!$C2826="","",男子登録情報!$C2826)</f>
        <v/>
      </c>
      <c r="M2826" t="str">
        <f>IFERROR(IF(AND(402&lt;=VALUE(RIGHT(男子登録情報!$F2826,4)),競技会情報!$E$3*100+競技会情報!$G$3&gt;=VALUE(RIGHT(男子登録情報!$F2826,4))),VALUE(男子登録情報!$G2826)+1,VALUE(男子登録情報!$G2826)),"")</f>
        <v/>
      </c>
      <c r="N2826" t="str">
        <f>IF($K2826="","",IF(男子登録情報!$H2826="北海道",男子登録情報!$H2826,LEFT(男子登録情報!$H2826,LEN(男子登録情報!$H2826)-1)))</f>
        <v/>
      </c>
      <c r="O2826" t="str">
        <f>IF($K2826="","",IF(LEN($N2826)=2,LEFT($N2826,1)&amp;"　"&amp;RIGHT($N2826,1)&amp;"・"&amp;男子登録情報!$I2826,$N2826&amp;"・"&amp;男子登録情報!$I2826))</f>
        <v/>
      </c>
    </row>
    <row r="2827" spans="1:15" x14ac:dyDescent="0.55000000000000004">
      <c r="A2827" t="str">
        <f>IF($K2827="","",100000000+男子登録情報!$C2827)</f>
        <v/>
      </c>
      <c r="B2827" t="str">
        <f>IF($K2827="","",男子登録情報!$D2827&amp;" ("&amp;男子登録情報!$K2827&amp;")")</f>
        <v/>
      </c>
      <c r="C2827" t="str">
        <f>IF($K2827="","",男子登録情報!$E2827)</f>
        <v/>
      </c>
      <c r="D2827" t="str">
        <f>IF($K2827="","",男子登録情報!$O2827&amp;" "&amp;男子登録情報!$N2827&amp;" ("&amp;LEFT(男子登録情報!$F2827,2)&amp;")")</f>
        <v/>
      </c>
      <c r="E2827" t="str">
        <f>IF($K2827="","",男子登録情報!$P2827)</f>
        <v/>
      </c>
      <c r="F2827" t="str">
        <f t="shared" si="44"/>
        <v/>
      </c>
      <c r="G2827" t="str">
        <f>IF($K2827="","",男子登録情報!$M2827)</f>
        <v/>
      </c>
      <c r="H2827" t="str">
        <f>IF($K2827="","",男子登録情報!$A2827)</f>
        <v/>
      </c>
      <c r="K2827" t="str">
        <f>IF(男子登録情報!$C2827="","",男子登録情報!$C2827)</f>
        <v/>
      </c>
      <c r="M2827" t="str">
        <f>IFERROR(IF(AND(402&lt;=VALUE(RIGHT(男子登録情報!$F2827,4)),競技会情報!$E$3*100+競技会情報!$G$3&gt;=VALUE(RIGHT(男子登録情報!$F2827,4))),VALUE(男子登録情報!$G2827)+1,VALUE(男子登録情報!$G2827)),"")</f>
        <v/>
      </c>
      <c r="N2827" t="str">
        <f>IF($K2827="","",IF(男子登録情報!$H2827="北海道",男子登録情報!$H2827,LEFT(男子登録情報!$H2827,LEN(男子登録情報!$H2827)-1)))</f>
        <v/>
      </c>
      <c r="O2827" t="str">
        <f>IF($K2827="","",IF(LEN($N2827)=2,LEFT($N2827,1)&amp;"　"&amp;RIGHT($N2827,1)&amp;"・"&amp;男子登録情報!$I2827,$N2827&amp;"・"&amp;男子登録情報!$I2827))</f>
        <v/>
      </c>
    </row>
    <row r="2828" spans="1:15" x14ac:dyDescent="0.55000000000000004">
      <c r="A2828" t="str">
        <f>IF($K2828="","",100000000+男子登録情報!$C2828)</f>
        <v/>
      </c>
      <c r="B2828" t="str">
        <f>IF($K2828="","",男子登録情報!$D2828&amp;" ("&amp;男子登録情報!$K2828&amp;")")</f>
        <v/>
      </c>
      <c r="C2828" t="str">
        <f>IF($K2828="","",男子登録情報!$E2828)</f>
        <v/>
      </c>
      <c r="D2828" t="str">
        <f>IF($K2828="","",男子登録情報!$O2828&amp;" "&amp;男子登録情報!$N2828&amp;" ("&amp;LEFT(男子登録情報!$F2828,2)&amp;")")</f>
        <v/>
      </c>
      <c r="E2828" t="str">
        <f>IF($K2828="","",男子登録情報!$P2828)</f>
        <v/>
      </c>
      <c r="F2828" t="str">
        <f t="shared" si="44"/>
        <v/>
      </c>
      <c r="G2828" t="str">
        <f>IF($K2828="","",男子登録情報!$M2828)</f>
        <v/>
      </c>
      <c r="H2828" t="str">
        <f>IF($K2828="","",男子登録情報!$A2828)</f>
        <v/>
      </c>
      <c r="K2828" t="str">
        <f>IF(男子登録情報!$C2828="","",男子登録情報!$C2828)</f>
        <v/>
      </c>
      <c r="M2828" t="str">
        <f>IFERROR(IF(AND(402&lt;=VALUE(RIGHT(男子登録情報!$F2828,4)),競技会情報!$E$3*100+競技会情報!$G$3&gt;=VALUE(RIGHT(男子登録情報!$F2828,4))),VALUE(男子登録情報!$G2828)+1,VALUE(男子登録情報!$G2828)),"")</f>
        <v/>
      </c>
      <c r="N2828" t="str">
        <f>IF($K2828="","",IF(男子登録情報!$H2828="北海道",男子登録情報!$H2828,LEFT(男子登録情報!$H2828,LEN(男子登録情報!$H2828)-1)))</f>
        <v/>
      </c>
      <c r="O2828" t="str">
        <f>IF($K2828="","",IF(LEN($N2828)=2,LEFT($N2828,1)&amp;"　"&amp;RIGHT($N2828,1)&amp;"・"&amp;男子登録情報!$I2828,$N2828&amp;"・"&amp;男子登録情報!$I2828))</f>
        <v/>
      </c>
    </row>
    <row r="2829" spans="1:15" x14ac:dyDescent="0.55000000000000004">
      <c r="A2829" t="str">
        <f>IF($K2829="","",100000000+男子登録情報!$C2829)</f>
        <v/>
      </c>
      <c r="B2829" t="str">
        <f>IF($K2829="","",男子登録情報!$D2829&amp;" ("&amp;男子登録情報!$K2829&amp;")")</f>
        <v/>
      </c>
      <c r="C2829" t="str">
        <f>IF($K2829="","",男子登録情報!$E2829)</f>
        <v/>
      </c>
      <c r="D2829" t="str">
        <f>IF($K2829="","",男子登録情報!$O2829&amp;" "&amp;男子登録情報!$N2829&amp;" ("&amp;LEFT(男子登録情報!$F2829,2)&amp;")")</f>
        <v/>
      </c>
      <c r="E2829" t="str">
        <f>IF($K2829="","",男子登録情報!$P2829)</f>
        <v/>
      </c>
      <c r="F2829" t="str">
        <f t="shared" si="44"/>
        <v/>
      </c>
      <c r="G2829" t="str">
        <f>IF($K2829="","",男子登録情報!$M2829)</f>
        <v/>
      </c>
      <c r="H2829" t="str">
        <f>IF($K2829="","",男子登録情報!$A2829)</f>
        <v/>
      </c>
      <c r="K2829" t="str">
        <f>IF(男子登録情報!$C2829="","",男子登録情報!$C2829)</f>
        <v/>
      </c>
      <c r="M2829" t="str">
        <f>IFERROR(IF(AND(402&lt;=VALUE(RIGHT(男子登録情報!$F2829,4)),競技会情報!$E$3*100+競技会情報!$G$3&gt;=VALUE(RIGHT(男子登録情報!$F2829,4))),VALUE(男子登録情報!$G2829)+1,VALUE(男子登録情報!$G2829)),"")</f>
        <v/>
      </c>
      <c r="N2829" t="str">
        <f>IF($K2829="","",IF(男子登録情報!$H2829="北海道",男子登録情報!$H2829,LEFT(男子登録情報!$H2829,LEN(男子登録情報!$H2829)-1)))</f>
        <v/>
      </c>
      <c r="O2829" t="str">
        <f>IF($K2829="","",IF(LEN($N2829)=2,LEFT($N2829,1)&amp;"　"&amp;RIGHT($N2829,1)&amp;"・"&amp;男子登録情報!$I2829,$N2829&amp;"・"&amp;男子登録情報!$I2829))</f>
        <v/>
      </c>
    </row>
    <row r="2830" spans="1:15" x14ac:dyDescent="0.55000000000000004">
      <c r="A2830" t="str">
        <f>IF($K2830="","",100000000+男子登録情報!$C2830)</f>
        <v/>
      </c>
      <c r="B2830" t="str">
        <f>IF($K2830="","",男子登録情報!$D2830&amp;" ("&amp;男子登録情報!$K2830&amp;")")</f>
        <v/>
      </c>
      <c r="C2830" t="str">
        <f>IF($K2830="","",男子登録情報!$E2830)</f>
        <v/>
      </c>
      <c r="D2830" t="str">
        <f>IF($K2830="","",男子登録情報!$O2830&amp;" "&amp;男子登録情報!$N2830&amp;" ("&amp;LEFT(男子登録情報!$F2830,2)&amp;")")</f>
        <v/>
      </c>
      <c r="E2830" t="str">
        <f>IF($K2830="","",男子登録情報!$P2830)</f>
        <v/>
      </c>
      <c r="F2830" t="str">
        <f t="shared" si="44"/>
        <v/>
      </c>
      <c r="G2830" t="str">
        <f>IF($K2830="","",男子登録情報!$M2830)</f>
        <v/>
      </c>
      <c r="H2830" t="str">
        <f>IF($K2830="","",男子登録情報!$A2830)</f>
        <v/>
      </c>
      <c r="K2830" t="str">
        <f>IF(男子登録情報!$C2830="","",男子登録情報!$C2830)</f>
        <v/>
      </c>
      <c r="M2830" t="str">
        <f>IFERROR(IF(AND(402&lt;=VALUE(RIGHT(男子登録情報!$F2830,4)),競技会情報!$E$3*100+競技会情報!$G$3&gt;=VALUE(RIGHT(男子登録情報!$F2830,4))),VALUE(男子登録情報!$G2830)+1,VALUE(男子登録情報!$G2830)),"")</f>
        <v/>
      </c>
      <c r="N2830" t="str">
        <f>IF($K2830="","",IF(男子登録情報!$H2830="北海道",男子登録情報!$H2830,LEFT(男子登録情報!$H2830,LEN(男子登録情報!$H2830)-1)))</f>
        <v/>
      </c>
      <c r="O2830" t="str">
        <f>IF($K2830="","",IF(LEN($N2830)=2,LEFT($N2830,1)&amp;"　"&amp;RIGHT($N2830,1)&amp;"・"&amp;男子登録情報!$I2830,$N2830&amp;"・"&amp;男子登録情報!$I2830))</f>
        <v/>
      </c>
    </row>
    <row r="2831" spans="1:15" x14ac:dyDescent="0.55000000000000004">
      <c r="A2831" t="str">
        <f>IF($K2831="","",100000000+男子登録情報!$C2831)</f>
        <v/>
      </c>
      <c r="B2831" t="str">
        <f>IF($K2831="","",男子登録情報!$D2831&amp;" ("&amp;男子登録情報!$K2831&amp;")")</f>
        <v/>
      </c>
      <c r="C2831" t="str">
        <f>IF($K2831="","",男子登録情報!$E2831)</f>
        <v/>
      </c>
      <c r="D2831" t="str">
        <f>IF($K2831="","",男子登録情報!$O2831&amp;" "&amp;男子登録情報!$N2831&amp;" ("&amp;LEFT(男子登録情報!$F2831,2)&amp;")")</f>
        <v/>
      </c>
      <c r="E2831" t="str">
        <f>IF($K2831="","",男子登録情報!$P2831)</f>
        <v/>
      </c>
      <c r="F2831" t="str">
        <f t="shared" si="44"/>
        <v/>
      </c>
      <c r="G2831" t="str">
        <f>IF($K2831="","",男子登録情報!$M2831)</f>
        <v/>
      </c>
      <c r="H2831" t="str">
        <f>IF($K2831="","",男子登録情報!$A2831)</f>
        <v/>
      </c>
      <c r="K2831" t="str">
        <f>IF(男子登録情報!$C2831="","",男子登録情報!$C2831)</f>
        <v/>
      </c>
      <c r="M2831" t="str">
        <f>IFERROR(IF(AND(402&lt;=VALUE(RIGHT(男子登録情報!$F2831,4)),競技会情報!$E$3*100+競技会情報!$G$3&gt;=VALUE(RIGHT(男子登録情報!$F2831,4))),VALUE(男子登録情報!$G2831)+1,VALUE(男子登録情報!$G2831)),"")</f>
        <v/>
      </c>
      <c r="N2831" t="str">
        <f>IF($K2831="","",IF(男子登録情報!$H2831="北海道",男子登録情報!$H2831,LEFT(男子登録情報!$H2831,LEN(男子登録情報!$H2831)-1)))</f>
        <v/>
      </c>
      <c r="O2831" t="str">
        <f>IF($K2831="","",IF(LEN($N2831)=2,LEFT($N2831,1)&amp;"　"&amp;RIGHT($N2831,1)&amp;"・"&amp;男子登録情報!$I2831,$N2831&amp;"・"&amp;男子登録情報!$I2831))</f>
        <v/>
      </c>
    </row>
    <row r="2832" spans="1:15" x14ac:dyDescent="0.55000000000000004">
      <c r="A2832" t="str">
        <f>IF($K2832="","",100000000+男子登録情報!$C2832)</f>
        <v/>
      </c>
      <c r="B2832" t="str">
        <f>IF($K2832="","",男子登録情報!$D2832&amp;" ("&amp;男子登録情報!$K2832&amp;")")</f>
        <v/>
      </c>
      <c r="C2832" t="str">
        <f>IF($K2832="","",男子登録情報!$E2832)</f>
        <v/>
      </c>
      <c r="D2832" t="str">
        <f>IF($K2832="","",男子登録情報!$O2832&amp;" "&amp;男子登録情報!$N2832&amp;" ("&amp;LEFT(男子登録情報!$F2832,2)&amp;")")</f>
        <v/>
      </c>
      <c r="E2832" t="str">
        <f>IF($K2832="","",男子登録情報!$P2832)</f>
        <v/>
      </c>
      <c r="F2832" t="str">
        <f t="shared" si="44"/>
        <v/>
      </c>
      <c r="G2832" t="str">
        <f>IF($K2832="","",男子登録情報!$M2832)</f>
        <v/>
      </c>
      <c r="H2832" t="str">
        <f>IF($K2832="","",男子登録情報!$A2832)</f>
        <v/>
      </c>
      <c r="K2832" t="str">
        <f>IF(男子登録情報!$C2832="","",男子登録情報!$C2832)</f>
        <v/>
      </c>
      <c r="M2832" t="str">
        <f>IFERROR(IF(AND(402&lt;=VALUE(RIGHT(男子登録情報!$F2832,4)),競技会情報!$E$3*100+競技会情報!$G$3&gt;=VALUE(RIGHT(男子登録情報!$F2832,4))),VALUE(男子登録情報!$G2832)+1,VALUE(男子登録情報!$G2832)),"")</f>
        <v/>
      </c>
      <c r="N2832" t="str">
        <f>IF($K2832="","",IF(男子登録情報!$H2832="北海道",男子登録情報!$H2832,LEFT(男子登録情報!$H2832,LEN(男子登録情報!$H2832)-1)))</f>
        <v/>
      </c>
      <c r="O2832" t="str">
        <f>IF($K2832="","",IF(LEN($N2832)=2,LEFT($N2832,1)&amp;"　"&amp;RIGHT($N2832,1)&amp;"・"&amp;男子登録情報!$I2832,$N2832&amp;"・"&amp;男子登録情報!$I2832))</f>
        <v/>
      </c>
    </row>
    <row r="2833" spans="1:15" x14ac:dyDescent="0.55000000000000004">
      <c r="A2833" t="str">
        <f>IF($K2833="","",100000000+男子登録情報!$C2833)</f>
        <v/>
      </c>
      <c r="B2833" t="str">
        <f>IF($K2833="","",男子登録情報!$D2833&amp;" ("&amp;男子登録情報!$K2833&amp;")")</f>
        <v/>
      </c>
      <c r="C2833" t="str">
        <f>IF($K2833="","",男子登録情報!$E2833)</f>
        <v/>
      </c>
      <c r="D2833" t="str">
        <f>IF($K2833="","",男子登録情報!$O2833&amp;" "&amp;男子登録情報!$N2833&amp;" ("&amp;LEFT(男子登録情報!$F2833,2)&amp;")")</f>
        <v/>
      </c>
      <c r="E2833" t="str">
        <f>IF($K2833="","",男子登録情報!$P2833)</f>
        <v/>
      </c>
      <c r="F2833" t="str">
        <f t="shared" si="44"/>
        <v/>
      </c>
      <c r="G2833" t="str">
        <f>IF($K2833="","",男子登録情報!$M2833)</f>
        <v/>
      </c>
      <c r="H2833" t="str">
        <f>IF($K2833="","",男子登録情報!$A2833)</f>
        <v/>
      </c>
      <c r="K2833" t="str">
        <f>IF(男子登録情報!$C2833="","",男子登録情報!$C2833)</f>
        <v/>
      </c>
      <c r="M2833" t="str">
        <f>IFERROR(IF(AND(402&lt;=VALUE(RIGHT(男子登録情報!$F2833,4)),競技会情報!$E$3*100+競技会情報!$G$3&gt;=VALUE(RIGHT(男子登録情報!$F2833,4))),VALUE(男子登録情報!$G2833)+1,VALUE(男子登録情報!$G2833)),"")</f>
        <v/>
      </c>
      <c r="N2833" t="str">
        <f>IF($K2833="","",IF(男子登録情報!$H2833="北海道",男子登録情報!$H2833,LEFT(男子登録情報!$H2833,LEN(男子登録情報!$H2833)-1)))</f>
        <v/>
      </c>
      <c r="O2833" t="str">
        <f>IF($K2833="","",IF(LEN($N2833)=2,LEFT($N2833,1)&amp;"　"&amp;RIGHT($N2833,1)&amp;"・"&amp;男子登録情報!$I2833,$N2833&amp;"・"&amp;男子登録情報!$I2833))</f>
        <v/>
      </c>
    </row>
    <row r="2834" spans="1:15" x14ac:dyDescent="0.55000000000000004">
      <c r="A2834" t="str">
        <f>IF($K2834="","",100000000+男子登録情報!$C2834)</f>
        <v/>
      </c>
      <c r="B2834" t="str">
        <f>IF($K2834="","",男子登録情報!$D2834&amp;" ("&amp;男子登録情報!$K2834&amp;")")</f>
        <v/>
      </c>
      <c r="C2834" t="str">
        <f>IF($K2834="","",男子登録情報!$E2834)</f>
        <v/>
      </c>
      <c r="D2834" t="str">
        <f>IF($K2834="","",男子登録情報!$O2834&amp;" "&amp;男子登録情報!$N2834&amp;" ("&amp;LEFT(男子登録情報!$F2834,2)&amp;")")</f>
        <v/>
      </c>
      <c r="E2834" t="str">
        <f>IF($K2834="","",男子登録情報!$P2834)</f>
        <v/>
      </c>
      <c r="F2834" t="str">
        <f t="shared" si="44"/>
        <v/>
      </c>
      <c r="G2834" t="str">
        <f>IF($K2834="","",男子登録情報!$M2834)</f>
        <v/>
      </c>
      <c r="H2834" t="str">
        <f>IF($K2834="","",男子登録情報!$A2834)</f>
        <v/>
      </c>
      <c r="K2834" t="str">
        <f>IF(男子登録情報!$C2834="","",男子登録情報!$C2834)</f>
        <v/>
      </c>
      <c r="M2834" t="str">
        <f>IFERROR(IF(AND(402&lt;=VALUE(RIGHT(男子登録情報!$F2834,4)),競技会情報!$E$3*100+競技会情報!$G$3&gt;=VALUE(RIGHT(男子登録情報!$F2834,4))),VALUE(男子登録情報!$G2834)+1,VALUE(男子登録情報!$G2834)),"")</f>
        <v/>
      </c>
      <c r="N2834" t="str">
        <f>IF($K2834="","",IF(男子登録情報!$H2834="北海道",男子登録情報!$H2834,LEFT(男子登録情報!$H2834,LEN(男子登録情報!$H2834)-1)))</f>
        <v/>
      </c>
      <c r="O2834" t="str">
        <f>IF($K2834="","",IF(LEN($N2834)=2,LEFT($N2834,1)&amp;"　"&amp;RIGHT($N2834,1)&amp;"・"&amp;男子登録情報!$I2834,$N2834&amp;"・"&amp;男子登録情報!$I2834))</f>
        <v/>
      </c>
    </row>
    <row r="2835" spans="1:15" x14ac:dyDescent="0.55000000000000004">
      <c r="A2835" t="str">
        <f>IF($K2835="","",100000000+男子登録情報!$C2835)</f>
        <v/>
      </c>
      <c r="B2835" t="str">
        <f>IF($K2835="","",男子登録情報!$D2835&amp;" ("&amp;男子登録情報!$K2835&amp;")")</f>
        <v/>
      </c>
      <c r="C2835" t="str">
        <f>IF($K2835="","",男子登録情報!$E2835)</f>
        <v/>
      </c>
      <c r="D2835" t="str">
        <f>IF($K2835="","",男子登録情報!$O2835&amp;" "&amp;男子登録情報!$N2835&amp;" ("&amp;LEFT(男子登録情報!$F2835,2)&amp;")")</f>
        <v/>
      </c>
      <c r="E2835" t="str">
        <f>IF($K2835="","",男子登録情報!$P2835)</f>
        <v/>
      </c>
      <c r="F2835" t="str">
        <f t="shared" si="44"/>
        <v/>
      </c>
      <c r="G2835" t="str">
        <f>IF($K2835="","",男子登録情報!$M2835)</f>
        <v/>
      </c>
      <c r="H2835" t="str">
        <f>IF($K2835="","",男子登録情報!$A2835)</f>
        <v/>
      </c>
      <c r="K2835" t="str">
        <f>IF(男子登録情報!$C2835="","",男子登録情報!$C2835)</f>
        <v/>
      </c>
      <c r="M2835" t="str">
        <f>IFERROR(IF(AND(402&lt;=VALUE(RIGHT(男子登録情報!$F2835,4)),競技会情報!$E$3*100+競技会情報!$G$3&gt;=VALUE(RIGHT(男子登録情報!$F2835,4))),VALUE(男子登録情報!$G2835)+1,VALUE(男子登録情報!$G2835)),"")</f>
        <v/>
      </c>
      <c r="N2835" t="str">
        <f>IF($K2835="","",IF(男子登録情報!$H2835="北海道",男子登録情報!$H2835,LEFT(男子登録情報!$H2835,LEN(男子登録情報!$H2835)-1)))</f>
        <v/>
      </c>
      <c r="O2835" t="str">
        <f>IF($K2835="","",IF(LEN($N2835)=2,LEFT($N2835,1)&amp;"　"&amp;RIGHT($N2835,1)&amp;"・"&amp;男子登録情報!$I2835,$N2835&amp;"・"&amp;男子登録情報!$I2835))</f>
        <v/>
      </c>
    </row>
    <row r="2836" spans="1:15" x14ac:dyDescent="0.55000000000000004">
      <c r="A2836" t="str">
        <f>IF($K2836="","",100000000+男子登録情報!$C2836)</f>
        <v/>
      </c>
      <c r="B2836" t="str">
        <f>IF($K2836="","",男子登録情報!$D2836&amp;" ("&amp;男子登録情報!$K2836&amp;")")</f>
        <v/>
      </c>
      <c r="C2836" t="str">
        <f>IF($K2836="","",男子登録情報!$E2836)</f>
        <v/>
      </c>
      <c r="D2836" t="str">
        <f>IF($K2836="","",男子登録情報!$O2836&amp;" "&amp;男子登録情報!$N2836&amp;" ("&amp;LEFT(男子登録情報!$F2836,2)&amp;")")</f>
        <v/>
      </c>
      <c r="E2836" t="str">
        <f>IF($K2836="","",男子登録情報!$P2836)</f>
        <v/>
      </c>
      <c r="F2836" t="str">
        <f t="shared" si="44"/>
        <v/>
      </c>
      <c r="G2836" t="str">
        <f>IF($K2836="","",男子登録情報!$M2836)</f>
        <v/>
      </c>
      <c r="H2836" t="str">
        <f>IF($K2836="","",男子登録情報!$A2836)</f>
        <v/>
      </c>
      <c r="K2836" t="str">
        <f>IF(男子登録情報!$C2836="","",男子登録情報!$C2836)</f>
        <v/>
      </c>
      <c r="M2836" t="str">
        <f>IFERROR(IF(AND(402&lt;=VALUE(RIGHT(男子登録情報!$F2836,4)),競技会情報!$E$3*100+競技会情報!$G$3&gt;=VALUE(RIGHT(男子登録情報!$F2836,4))),VALUE(男子登録情報!$G2836)+1,VALUE(男子登録情報!$G2836)),"")</f>
        <v/>
      </c>
      <c r="N2836" t="str">
        <f>IF($K2836="","",IF(男子登録情報!$H2836="北海道",男子登録情報!$H2836,LEFT(男子登録情報!$H2836,LEN(男子登録情報!$H2836)-1)))</f>
        <v/>
      </c>
      <c r="O2836" t="str">
        <f>IF($K2836="","",IF(LEN($N2836)=2,LEFT($N2836,1)&amp;"　"&amp;RIGHT($N2836,1)&amp;"・"&amp;男子登録情報!$I2836,$N2836&amp;"・"&amp;男子登録情報!$I2836))</f>
        <v/>
      </c>
    </row>
    <row r="2837" spans="1:15" x14ac:dyDescent="0.55000000000000004">
      <c r="A2837" t="str">
        <f>IF($K2837="","",100000000+男子登録情報!$C2837)</f>
        <v/>
      </c>
      <c r="B2837" t="str">
        <f>IF($K2837="","",男子登録情報!$D2837&amp;" ("&amp;男子登録情報!$K2837&amp;")")</f>
        <v/>
      </c>
      <c r="C2837" t="str">
        <f>IF($K2837="","",男子登録情報!$E2837)</f>
        <v/>
      </c>
      <c r="D2837" t="str">
        <f>IF($K2837="","",男子登録情報!$O2837&amp;" "&amp;男子登録情報!$N2837&amp;" ("&amp;LEFT(男子登録情報!$F2837,2)&amp;")")</f>
        <v/>
      </c>
      <c r="E2837" t="str">
        <f>IF($K2837="","",男子登録情報!$P2837)</f>
        <v/>
      </c>
      <c r="F2837" t="str">
        <f t="shared" si="44"/>
        <v/>
      </c>
      <c r="G2837" t="str">
        <f>IF($K2837="","",男子登録情報!$M2837)</f>
        <v/>
      </c>
      <c r="H2837" t="str">
        <f>IF($K2837="","",男子登録情報!$A2837)</f>
        <v/>
      </c>
      <c r="K2837" t="str">
        <f>IF(男子登録情報!$C2837="","",男子登録情報!$C2837)</f>
        <v/>
      </c>
      <c r="M2837" t="str">
        <f>IFERROR(IF(AND(402&lt;=VALUE(RIGHT(男子登録情報!$F2837,4)),競技会情報!$E$3*100+競技会情報!$G$3&gt;=VALUE(RIGHT(男子登録情報!$F2837,4))),VALUE(男子登録情報!$G2837)+1,VALUE(男子登録情報!$G2837)),"")</f>
        <v/>
      </c>
      <c r="N2837" t="str">
        <f>IF($K2837="","",IF(男子登録情報!$H2837="北海道",男子登録情報!$H2837,LEFT(男子登録情報!$H2837,LEN(男子登録情報!$H2837)-1)))</f>
        <v/>
      </c>
      <c r="O2837" t="str">
        <f>IF($K2837="","",IF(LEN($N2837)=2,LEFT($N2837,1)&amp;"　"&amp;RIGHT($N2837,1)&amp;"・"&amp;男子登録情報!$I2837,$N2837&amp;"・"&amp;男子登録情報!$I2837))</f>
        <v/>
      </c>
    </row>
    <row r="2838" spans="1:15" x14ac:dyDescent="0.55000000000000004">
      <c r="A2838" t="str">
        <f>IF($K2838="","",100000000+男子登録情報!$C2838)</f>
        <v/>
      </c>
      <c r="B2838" t="str">
        <f>IF($K2838="","",男子登録情報!$D2838&amp;" ("&amp;男子登録情報!$K2838&amp;")")</f>
        <v/>
      </c>
      <c r="C2838" t="str">
        <f>IF($K2838="","",男子登録情報!$E2838)</f>
        <v/>
      </c>
      <c r="D2838" t="str">
        <f>IF($K2838="","",男子登録情報!$O2838&amp;" "&amp;男子登録情報!$N2838&amp;" ("&amp;LEFT(男子登録情報!$F2838,2)&amp;")")</f>
        <v/>
      </c>
      <c r="E2838" t="str">
        <f>IF($K2838="","",男子登録情報!$P2838)</f>
        <v/>
      </c>
      <c r="F2838" t="str">
        <f t="shared" si="44"/>
        <v/>
      </c>
      <c r="G2838" t="str">
        <f>IF($K2838="","",男子登録情報!$M2838)</f>
        <v/>
      </c>
      <c r="H2838" t="str">
        <f>IF($K2838="","",男子登録情報!$A2838)</f>
        <v/>
      </c>
      <c r="K2838" t="str">
        <f>IF(男子登録情報!$C2838="","",男子登録情報!$C2838)</f>
        <v/>
      </c>
      <c r="M2838" t="str">
        <f>IFERROR(IF(AND(402&lt;=VALUE(RIGHT(男子登録情報!$F2838,4)),競技会情報!$E$3*100+競技会情報!$G$3&gt;=VALUE(RIGHT(男子登録情報!$F2838,4))),VALUE(男子登録情報!$G2838)+1,VALUE(男子登録情報!$G2838)),"")</f>
        <v/>
      </c>
      <c r="N2838" t="str">
        <f>IF($K2838="","",IF(男子登録情報!$H2838="北海道",男子登録情報!$H2838,LEFT(男子登録情報!$H2838,LEN(男子登録情報!$H2838)-1)))</f>
        <v/>
      </c>
      <c r="O2838" t="str">
        <f>IF($K2838="","",IF(LEN($N2838)=2,LEFT($N2838,1)&amp;"　"&amp;RIGHT($N2838,1)&amp;"・"&amp;男子登録情報!$I2838,$N2838&amp;"・"&amp;男子登録情報!$I2838))</f>
        <v/>
      </c>
    </row>
    <row r="2839" spans="1:15" x14ac:dyDescent="0.55000000000000004">
      <c r="A2839" t="str">
        <f>IF($K2839="","",100000000+男子登録情報!$C2839)</f>
        <v/>
      </c>
      <c r="B2839" t="str">
        <f>IF($K2839="","",男子登録情報!$D2839&amp;" ("&amp;男子登録情報!$K2839&amp;")")</f>
        <v/>
      </c>
      <c r="C2839" t="str">
        <f>IF($K2839="","",男子登録情報!$E2839)</f>
        <v/>
      </c>
      <c r="D2839" t="str">
        <f>IF($K2839="","",男子登録情報!$O2839&amp;" "&amp;男子登録情報!$N2839&amp;" ("&amp;LEFT(男子登録情報!$F2839,2)&amp;")")</f>
        <v/>
      </c>
      <c r="E2839" t="str">
        <f>IF($K2839="","",男子登録情報!$P2839)</f>
        <v/>
      </c>
      <c r="F2839" t="str">
        <f t="shared" si="44"/>
        <v/>
      </c>
      <c r="G2839" t="str">
        <f>IF($K2839="","",男子登録情報!$M2839)</f>
        <v/>
      </c>
      <c r="H2839" t="str">
        <f>IF($K2839="","",男子登録情報!$A2839)</f>
        <v/>
      </c>
      <c r="K2839" t="str">
        <f>IF(男子登録情報!$C2839="","",男子登録情報!$C2839)</f>
        <v/>
      </c>
      <c r="M2839" t="str">
        <f>IFERROR(IF(AND(402&lt;=VALUE(RIGHT(男子登録情報!$F2839,4)),競技会情報!$E$3*100+競技会情報!$G$3&gt;=VALUE(RIGHT(男子登録情報!$F2839,4))),VALUE(男子登録情報!$G2839)+1,VALUE(男子登録情報!$G2839)),"")</f>
        <v/>
      </c>
      <c r="N2839" t="str">
        <f>IF($K2839="","",IF(男子登録情報!$H2839="北海道",男子登録情報!$H2839,LEFT(男子登録情報!$H2839,LEN(男子登録情報!$H2839)-1)))</f>
        <v/>
      </c>
      <c r="O2839" t="str">
        <f>IF($K2839="","",IF(LEN($N2839)=2,LEFT($N2839,1)&amp;"　"&amp;RIGHT($N2839,1)&amp;"・"&amp;男子登録情報!$I2839,$N2839&amp;"・"&amp;男子登録情報!$I2839))</f>
        <v/>
      </c>
    </row>
    <row r="2840" spans="1:15" x14ac:dyDescent="0.55000000000000004">
      <c r="A2840" t="str">
        <f>IF($K2840="","",100000000+男子登録情報!$C2840)</f>
        <v/>
      </c>
      <c r="B2840" t="str">
        <f>IF($K2840="","",男子登録情報!$D2840&amp;" ("&amp;男子登録情報!$K2840&amp;")")</f>
        <v/>
      </c>
      <c r="C2840" t="str">
        <f>IF($K2840="","",男子登録情報!$E2840)</f>
        <v/>
      </c>
      <c r="D2840" t="str">
        <f>IF($K2840="","",男子登録情報!$O2840&amp;" "&amp;男子登録情報!$N2840&amp;" ("&amp;LEFT(男子登録情報!$F2840,2)&amp;")")</f>
        <v/>
      </c>
      <c r="E2840" t="str">
        <f>IF($K2840="","",男子登録情報!$P2840)</f>
        <v/>
      </c>
      <c r="F2840" t="str">
        <f t="shared" si="44"/>
        <v/>
      </c>
      <c r="G2840" t="str">
        <f>IF($K2840="","",男子登録情報!$M2840)</f>
        <v/>
      </c>
      <c r="H2840" t="str">
        <f>IF($K2840="","",男子登録情報!$A2840)</f>
        <v/>
      </c>
      <c r="K2840" t="str">
        <f>IF(男子登録情報!$C2840="","",男子登録情報!$C2840)</f>
        <v/>
      </c>
      <c r="M2840" t="str">
        <f>IFERROR(IF(AND(402&lt;=VALUE(RIGHT(男子登録情報!$F2840,4)),競技会情報!$E$3*100+競技会情報!$G$3&gt;=VALUE(RIGHT(男子登録情報!$F2840,4))),VALUE(男子登録情報!$G2840)+1,VALUE(男子登録情報!$G2840)),"")</f>
        <v/>
      </c>
      <c r="N2840" t="str">
        <f>IF($K2840="","",IF(男子登録情報!$H2840="北海道",男子登録情報!$H2840,LEFT(男子登録情報!$H2840,LEN(男子登録情報!$H2840)-1)))</f>
        <v/>
      </c>
      <c r="O2840" t="str">
        <f>IF($K2840="","",IF(LEN($N2840)=2,LEFT($N2840,1)&amp;"　"&amp;RIGHT($N2840,1)&amp;"・"&amp;男子登録情報!$I2840,$N2840&amp;"・"&amp;男子登録情報!$I2840))</f>
        <v/>
      </c>
    </row>
    <row r="2841" spans="1:15" x14ac:dyDescent="0.55000000000000004">
      <c r="A2841" t="str">
        <f>IF($K2841="","",100000000+男子登録情報!$C2841)</f>
        <v/>
      </c>
      <c r="B2841" t="str">
        <f>IF($K2841="","",男子登録情報!$D2841&amp;" ("&amp;男子登録情報!$K2841&amp;")")</f>
        <v/>
      </c>
      <c r="C2841" t="str">
        <f>IF($K2841="","",男子登録情報!$E2841)</f>
        <v/>
      </c>
      <c r="D2841" t="str">
        <f>IF($K2841="","",男子登録情報!$O2841&amp;" "&amp;男子登録情報!$N2841&amp;" ("&amp;LEFT(男子登録情報!$F2841,2)&amp;")")</f>
        <v/>
      </c>
      <c r="E2841" t="str">
        <f>IF($K2841="","",男子登録情報!$P2841)</f>
        <v/>
      </c>
      <c r="F2841" t="str">
        <f t="shared" si="44"/>
        <v/>
      </c>
      <c r="G2841" t="str">
        <f>IF($K2841="","",男子登録情報!$M2841)</f>
        <v/>
      </c>
      <c r="H2841" t="str">
        <f>IF($K2841="","",男子登録情報!$A2841)</f>
        <v/>
      </c>
      <c r="K2841" t="str">
        <f>IF(男子登録情報!$C2841="","",男子登録情報!$C2841)</f>
        <v/>
      </c>
      <c r="M2841" t="str">
        <f>IFERROR(IF(AND(402&lt;=VALUE(RIGHT(男子登録情報!$F2841,4)),競技会情報!$E$3*100+競技会情報!$G$3&gt;=VALUE(RIGHT(男子登録情報!$F2841,4))),VALUE(男子登録情報!$G2841)+1,VALUE(男子登録情報!$G2841)),"")</f>
        <v/>
      </c>
      <c r="N2841" t="str">
        <f>IF($K2841="","",IF(男子登録情報!$H2841="北海道",男子登録情報!$H2841,LEFT(男子登録情報!$H2841,LEN(男子登録情報!$H2841)-1)))</f>
        <v/>
      </c>
      <c r="O2841" t="str">
        <f>IF($K2841="","",IF(LEN($N2841)=2,LEFT($N2841,1)&amp;"　"&amp;RIGHT($N2841,1)&amp;"・"&amp;男子登録情報!$I2841,$N2841&amp;"・"&amp;男子登録情報!$I2841))</f>
        <v/>
      </c>
    </row>
    <row r="2842" spans="1:15" x14ac:dyDescent="0.55000000000000004">
      <c r="A2842" t="str">
        <f>IF($K2842="","",100000000+男子登録情報!$C2842)</f>
        <v/>
      </c>
      <c r="B2842" t="str">
        <f>IF($K2842="","",男子登録情報!$D2842&amp;" ("&amp;男子登録情報!$K2842&amp;")")</f>
        <v/>
      </c>
      <c r="C2842" t="str">
        <f>IF($K2842="","",男子登録情報!$E2842)</f>
        <v/>
      </c>
      <c r="D2842" t="str">
        <f>IF($K2842="","",男子登録情報!$O2842&amp;" "&amp;男子登録情報!$N2842&amp;" ("&amp;LEFT(男子登録情報!$F2842,2)&amp;")")</f>
        <v/>
      </c>
      <c r="E2842" t="str">
        <f>IF($K2842="","",男子登録情報!$P2842)</f>
        <v/>
      </c>
      <c r="F2842" t="str">
        <f t="shared" si="44"/>
        <v/>
      </c>
      <c r="G2842" t="str">
        <f>IF($K2842="","",男子登録情報!$M2842)</f>
        <v/>
      </c>
      <c r="H2842" t="str">
        <f>IF($K2842="","",男子登録情報!$A2842)</f>
        <v/>
      </c>
      <c r="K2842" t="str">
        <f>IF(男子登録情報!$C2842="","",男子登録情報!$C2842)</f>
        <v/>
      </c>
      <c r="M2842" t="str">
        <f>IFERROR(IF(AND(402&lt;=VALUE(RIGHT(男子登録情報!$F2842,4)),競技会情報!$E$3*100+競技会情報!$G$3&gt;=VALUE(RIGHT(男子登録情報!$F2842,4))),VALUE(男子登録情報!$G2842)+1,VALUE(男子登録情報!$G2842)),"")</f>
        <v/>
      </c>
      <c r="N2842" t="str">
        <f>IF($K2842="","",IF(男子登録情報!$H2842="北海道",男子登録情報!$H2842,LEFT(男子登録情報!$H2842,LEN(男子登録情報!$H2842)-1)))</f>
        <v/>
      </c>
      <c r="O2842" t="str">
        <f>IF($K2842="","",IF(LEN($N2842)=2,LEFT($N2842,1)&amp;"　"&amp;RIGHT($N2842,1)&amp;"・"&amp;男子登録情報!$I2842,$N2842&amp;"・"&amp;男子登録情報!$I2842))</f>
        <v/>
      </c>
    </row>
    <row r="2843" spans="1:15" x14ac:dyDescent="0.55000000000000004">
      <c r="A2843" t="str">
        <f>IF($K2843="","",100000000+男子登録情報!$C2843)</f>
        <v/>
      </c>
      <c r="B2843" t="str">
        <f>IF($K2843="","",男子登録情報!$D2843&amp;" ("&amp;男子登録情報!$K2843&amp;")")</f>
        <v/>
      </c>
      <c r="C2843" t="str">
        <f>IF($K2843="","",男子登録情報!$E2843)</f>
        <v/>
      </c>
      <c r="D2843" t="str">
        <f>IF($K2843="","",男子登録情報!$O2843&amp;" "&amp;男子登録情報!$N2843&amp;" ("&amp;LEFT(男子登録情報!$F2843,2)&amp;")")</f>
        <v/>
      </c>
      <c r="E2843" t="str">
        <f>IF($K2843="","",男子登録情報!$P2843)</f>
        <v/>
      </c>
      <c r="F2843" t="str">
        <f t="shared" si="44"/>
        <v/>
      </c>
      <c r="G2843" t="str">
        <f>IF($K2843="","",男子登録情報!$M2843)</f>
        <v/>
      </c>
      <c r="H2843" t="str">
        <f>IF($K2843="","",男子登録情報!$A2843)</f>
        <v/>
      </c>
      <c r="K2843" t="str">
        <f>IF(男子登録情報!$C2843="","",男子登録情報!$C2843)</f>
        <v/>
      </c>
      <c r="M2843" t="str">
        <f>IFERROR(IF(AND(402&lt;=VALUE(RIGHT(男子登録情報!$F2843,4)),競技会情報!$E$3*100+競技会情報!$G$3&gt;=VALUE(RIGHT(男子登録情報!$F2843,4))),VALUE(男子登録情報!$G2843)+1,VALUE(男子登録情報!$G2843)),"")</f>
        <v/>
      </c>
      <c r="N2843" t="str">
        <f>IF($K2843="","",IF(男子登録情報!$H2843="北海道",男子登録情報!$H2843,LEFT(男子登録情報!$H2843,LEN(男子登録情報!$H2843)-1)))</f>
        <v/>
      </c>
      <c r="O2843" t="str">
        <f>IF($K2843="","",IF(LEN($N2843)=2,LEFT($N2843,1)&amp;"　"&amp;RIGHT($N2843,1)&amp;"・"&amp;男子登録情報!$I2843,$N2843&amp;"・"&amp;男子登録情報!$I2843))</f>
        <v/>
      </c>
    </row>
    <row r="2844" spans="1:15" x14ac:dyDescent="0.55000000000000004">
      <c r="A2844" t="str">
        <f>IF($K2844="","",100000000+男子登録情報!$C2844)</f>
        <v/>
      </c>
      <c r="B2844" t="str">
        <f>IF($K2844="","",男子登録情報!$D2844&amp;" ("&amp;男子登録情報!$K2844&amp;")")</f>
        <v/>
      </c>
      <c r="C2844" t="str">
        <f>IF($K2844="","",男子登録情報!$E2844)</f>
        <v/>
      </c>
      <c r="D2844" t="str">
        <f>IF($K2844="","",男子登録情報!$O2844&amp;" "&amp;男子登録情報!$N2844&amp;" ("&amp;LEFT(男子登録情報!$F2844,2)&amp;")")</f>
        <v/>
      </c>
      <c r="E2844" t="str">
        <f>IF($K2844="","",男子登録情報!$P2844)</f>
        <v/>
      </c>
      <c r="F2844" t="str">
        <f t="shared" si="44"/>
        <v/>
      </c>
      <c r="G2844" t="str">
        <f>IF($K2844="","",男子登録情報!$M2844)</f>
        <v/>
      </c>
      <c r="H2844" t="str">
        <f>IF($K2844="","",男子登録情報!$A2844)</f>
        <v/>
      </c>
      <c r="K2844" t="str">
        <f>IF(男子登録情報!$C2844="","",男子登録情報!$C2844)</f>
        <v/>
      </c>
      <c r="M2844" t="str">
        <f>IFERROR(IF(AND(402&lt;=VALUE(RIGHT(男子登録情報!$F2844,4)),競技会情報!$E$3*100+競技会情報!$G$3&gt;=VALUE(RIGHT(男子登録情報!$F2844,4))),VALUE(男子登録情報!$G2844)+1,VALUE(男子登録情報!$G2844)),"")</f>
        <v/>
      </c>
      <c r="N2844" t="str">
        <f>IF($K2844="","",IF(男子登録情報!$H2844="北海道",男子登録情報!$H2844,LEFT(男子登録情報!$H2844,LEN(男子登録情報!$H2844)-1)))</f>
        <v/>
      </c>
      <c r="O2844" t="str">
        <f>IF($K2844="","",IF(LEN($N2844)=2,LEFT($N2844,1)&amp;"　"&amp;RIGHT($N2844,1)&amp;"・"&amp;男子登録情報!$I2844,$N2844&amp;"・"&amp;男子登録情報!$I2844))</f>
        <v/>
      </c>
    </row>
    <row r="2845" spans="1:15" x14ac:dyDescent="0.55000000000000004">
      <c r="A2845" t="str">
        <f>IF($K2845="","",100000000+男子登録情報!$C2845)</f>
        <v/>
      </c>
      <c r="B2845" t="str">
        <f>IF($K2845="","",男子登録情報!$D2845&amp;" ("&amp;男子登録情報!$K2845&amp;")")</f>
        <v/>
      </c>
      <c r="C2845" t="str">
        <f>IF($K2845="","",男子登録情報!$E2845)</f>
        <v/>
      </c>
      <c r="D2845" t="str">
        <f>IF($K2845="","",男子登録情報!$O2845&amp;" "&amp;男子登録情報!$N2845&amp;" ("&amp;LEFT(男子登録情報!$F2845,2)&amp;")")</f>
        <v/>
      </c>
      <c r="E2845" t="str">
        <f>IF($K2845="","",男子登録情報!$P2845)</f>
        <v/>
      </c>
      <c r="F2845" t="str">
        <f t="shared" si="44"/>
        <v/>
      </c>
      <c r="G2845" t="str">
        <f>IF($K2845="","",男子登録情報!$M2845)</f>
        <v/>
      </c>
      <c r="H2845" t="str">
        <f>IF($K2845="","",男子登録情報!$A2845)</f>
        <v/>
      </c>
      <c r="K2845" t="str">
        <f>IF(男子登録情報!$C2845="","",男子登録情報!$C2845)</f>
        <v/>
      </c>
      <c r="M2845" t="str">
        <f>IFERROR(IF(AND(402&lt;=VALUE(RIGHT(男子登録情報!$F2845,4)),競技会情報!$E$3*100+競技会情報!$G$3&gt;=VALUE(RIGHT(男子登録情報!$F2845,4))),VALUE(男子登録情報!$G2845)+1,VALUE(男子登録情報!$G2845)),"")</f>
        <v/>
      </c>
      <c r="N2845" t="str">
        <f>IF($K2845="","",IF(男子登録情報!$H2845="北海道",男子登録情報!$H2845,LEFT(男子登録情報!$H2845,LEN(男子登録情報!$H2845)-1)))</f>
        <v/>
      </c>
      <c r="O2845" t="str">
        <f>IF($K2845="","",IF(LEN($N2845)=2,LEFT($N2845,1)&amp;"　"&amp;RIGHT($N2845,1)&amp;"・"&amp;男子登録情報!$I2845,$N2845&amp;"・"&amp;男子登録情報!$I2845))</f>
        <v/>
      </c>
    </row>
    <row r="2846" spans="1:15" x14ac:dyDescent="0.55000000000000004">
      <c r="A2846" t="str">
        <f>IF($K2846="","",100000000+男子登録情報!$C2846)</f>
        <v/>
      </c>
      <c r="B2846" t="str">
        <f>IF($K2846="","",男子登録情報!$D2846&amp;" ("&amp;男子登録情報!$K2846&amp;")")</f>
        <v/>
      </c>
      <c r="C2846" t="str">
        <f>IF($K2846="","",男子登録情報!$E2846)</f>
        <v/>
      </c>
      <c r="D2846" t="str">
        <f>IF($K2846="","",男子登録情報!$O2846&amp;" "&amp;男子登録情報!$N2846&amp;" ("&amp;LEFT(男子登録情報!$F2846,2)&amp;")")</f>
        <v/>
      </c>
      <c r="E2846" t="str">
        <f>IF($K2846="","",男子登録情報!$P2846)</f>
        <v/>
      </c>
      <c r="F2846" t="str">
        <f t="shared" si="44"/>
        <v/>
      </c>
      <c r="G2846" t="str">
        <f>IF($K2846="","",男子登録情報!$M2846)</f>
        <v/>
      </c>
      <c r="H2846" t="str">
        <f>IF($K2846="","",男子登録情報!$A2846)</f>
        <v/>
      </c>
      <c r="K2846" t="str">
        <f>IF(男子登録情報!$C2846="","",男子登録情報!$C2846)</f>
        <v/>
      </c>
      <c r="M2846" t="str">
        <f>IFERROR(IF(AND(402&lt;=VALUE(RIGHT(男子登録情報!$F2846,4)),競技会情報!$E$3*100+競技会情報!$G$3&gt;=VALUE(RIGHT(男子登録情報!$F2846,4))),VALUE(男子登録情報!$G2846)+1,VALUE(男子登録情報!$G2846)),"")</f>
        <v/>
      </c>
      <c r="N2846" t="str">
        <f>IF($K2846="","",IF(男子登録情報!$H2846="北海道",男子登録情報!$H2846,LEFT(男子登録情報!$H2846,LEN(男子登録情報!$H2846)-1)))</f>
        <v/>
      </c>
      <c r="O2846" t="str">
        <f>IF($K2846="","",IF(LEN($N2846)=2,LEFT($N2846,1)&amp;"　"&amp;RIGHT($N2846,1)&amp;"・"&amp;男子登録情報!$I2846,$N2846&amp;"・"&amp;男子登録情報!$I2846))</f>
        <v/>
      </c>
    </row>
    <row r="2847" spans="1:15" x14ac:dyDescent="0.55000000000000004">
      <c r="A2847" t="str">
        <f>IF($K2847="","",100000000+男子登録情報!$C2847)</f>
        <v/>
      </c>
      <c r="B2847" t="str">
        <f>IF($K2847="","",男子登録情報!$D2847&amp;" ("&amp;男子登録情報!$K2847&amp;")")</f>
        <v/>
      </c>
      <c r="C2847" t="str">
        <f>IF($K2847="","",男子登録情報!$E2847)</f>
        <v/>
      </c>
      <c r="D2847" t="str">
        <f>IF($K2847="","",男子登録情報!$O2847&amp;" "&amp;男子登録情報!$N2847&amp;" ("&amp;LEFT(男子登録情報!$F2847,2)&amp;")")</f>
        <v/>
      </c>
      <c r="E2847" t="str">
        <f>IF($K2847="","",男子登録情報!$P2847)</f>
        <v/>
      </c>
      <c r="F2847" t="str">
        <f t="shared" si="44"/>
        <v/>
      </c>
      <c r="G2847" t="str">
        <f>IF($K2847="","",男子登録情報!$M2847)</f>
        <v/>
      </c>
      <c r="H2847" t="str">
        <f>IF($K2847="","",男子登録情報!$A2847)</f>
        <v/>
      </c>
      <c r="K2847" t="str">
        <f>IF(男子登録情報!$C2847="","",男子登録情報!$C2847)</f>
        <v/>
      </c>
      <c r="M2847" t="str">
        <f>IFERROR(IF(AND(402&lt;=VALUE(RIGHT(男子登録情報!$F2847,4)),競技会情報!$E$3*100+競技会情報!$G$3&gt;=VALUE(RIGHT(男子登録情報!$F2847,4))),VALUE(男子登録情報!$G2847)+1,VALUE(男子登録情報!$G2847)),"")</f>
        <v/>
      </c>
      <c r="N2847" t="str">
        <f>IF($K2847="","",IF(男子登録情報!$H2847="北海道",男子登録情報!$H2847,LEFT(男子登録情報!$H2847,LEN(男子登録情報!$H2847)-1)))</f>
        <v/>
      </c>
      <c r="O2847" t="str">
        <f>IF($K2847="","",IF(LEN($N2847)=2,LEFT($N2847,1)&amp;"　"&amp;RIGHT($N2847,1)&amp;"・"&amp;男子登録情報!$I2847,$N2847&amp;"・"&amp;男子登録情報!$I2847))</f>
        <v/>
      </c>
    </row>
    <row r="2848" spans="1:15" x14ac:dyDescent="0.55000000000000004">
      <c r="A2848" t="str">
        <f>IF($K2848="","",100000000+男子登録情報!$C2848)</f>
        <v/>
      </c>
      <c r="B2848" t="str">
        <f>IF($K2848="","",男子登録情報!$D2848&amp;" ("&amp;男子登録情報!$K2848&amp;")")</f>
        <v/>
      </c>
      <c r="C2848" t="str">
        <f>IF($K2848="","",男子登録情報!$E2848)</f>
        <v/>
      </c>
      <c r="D2848" t="str">
        <f>IF($K2848="","",男子登録情報!$O2848&amp;" "&amp;男子登録情報!$N2848&amp;" ("&amp;LEFT(男子登録情報!$F2848,2)&amp;")")</f>
        <v/>
      </c>
      <c r="E2848" t="str">
        <f>IF($K2848="","",男子登録情報!$P2848)</f>
        <v/>
      </c>
      <c r="F2848" t="str">
        <f t="shared" si="44"/>
        <v/>
      </c>
      <c r="G2848" t="str">
        <f>IF($K2848="","",男子登録情報!$M2848)</f>
        <v/>
      </c>
      <c r="H2848" t="str">
        <f>IF($K2848="","",男子登録情報!$A2848)</f>
        <v/>
      </c>
      <c r="K2848" t="str">
        <f>IF(男子登録情報!$C2848="","",男子登録情報!$C2848)</f>
        <v/>
      </c>
      <c r="M2848" t="str">
        <f>IFERROR(IF(AND(402&lt;=VALUE(RIGHT(男子登録情報!$F2848,4)),競技会情報!$E$3*100+競技会情報!$G$3&gt;=VALUE(RIGHT(男子登録情報!$F2848,4))),VALUE(男子登録情報!$G2848)+1,VALUE(男子登録情報!$G2848)),"")</f>
        <v/>
      </c>
      <c r="N2848" t="str">
        <f>IF($K2848="","",IF(男子登録情報!$H2848="北海道",男子登録情報!$H2848,LEFT(男子登録情報!$H2848,LEN(男子登録情報!$H2848)-1)))</f>
        <v/>
      </c>
      <c r="O2848" t="str">
        <f>IF($K2848="","",IF(LEN($N2848)=2,LEFT($N2848,1)&amp;"　"&amp;RIGHT($N2848,1)&amp;"・"&amp;男子登録情報!$I2848,$N2848&amp;"・"&amp;男子登録情報!$I2848))</f>
        <v/>
      </c>
    </row>
    <row r="2849" spans="1:15" x14ac:dyDescent="0.55000000000000004">
      <c r="A2849" t="str">
        <f>IF($K2849="","",100000000+男子登録情報!$C2849)</f>
        <v/>
      </c>
      <c r="B2849" t="str">
        <f>IF($K2849="","",男子登録情報!$D2849&amp;" ("&amp;男子登録情報!$K2849&amp;")")</f>
        <v/>
      </c>
      <c r="C2849" t="str">
        <f>IF($K2849="","",男子登録情報!$E2849)</f>
        <v/>
      </c>
      <c r="D2849" t="str">
        <f>IF($K2849="","",男子登録情報!$O2849&amp;" "&amp;男子登録情報!$N2849&amp;" ("&amp;LEFT(男子登録情報!$F2849,2)&amp;")")</f>
        <v/>
      </c>
      <c r="E2849" t="str">
        <f>IF($K2849="","",男子登録情報!$P2849)</f>
        <v/>
      </c>
      <c r="F2849" t="str">
        <f t="shared" si="44"/>
        <v/>
      </c>
      <c r="G2849" t="str">
        <f>IF($K2849="","",男子登録情報!$M2849)</f>
        <v/>
      </c>
      <c r="H2849" t="str">
        <f>IF($K2849="","",男子登録情報!$A2849)</f>
        <v/>
      </c>
      <c r="K2849" t="str">
        <f>IF(男子登録情報!$C2849="","",男子登録情報!$C2849)</f>
        <v/>
      </c>
      <c r="M2849" t="str">
        <f>IFERROR(IF(AND(402&lt;=VALUE(RIGHT(男子登録情報!$F2849,4)),競技会情報!$E$3*100+競技会情報!$G$3&gt;=VALUE(RIGHT(男子登録情報!$F2849,4))),VALUE(男子登録情報!$G2849)+1,VALUE(男子登録情報!$G2849)),"")</f>
        <v/>
      </c>
      <c r="N2849" t="str">
        <f>IF($K2849="","",IF(男子登録情報!$H2849="北海道",男子登録情報!$H2849,LEFT(男子登録情報!$H2849,LEN(男子登録情報!$H2849)-1)))</f>
        <v/>
      </c>
      <c r="O2849" t="str">
        <f>IF($K2849="","",IF(LEN($N2849)=2,LEFT($N2849,1)&amp;"　"&amp;RIGHT($N2849,1)&amp;"・"&amp;男子登録情報!$I2849,$N2849&amp;"・"&amp;男子登録情報!$I2849))</f>
        <v/>
      </c>
    </row>
    <row r="2850" spans="1:15" x14ac:dyDescent="0.55000000000000004">
      <c r="A2850" t="str">
        <f>IF($K2850="","",100000000+男子登録情報!$C2850)</f>
        <v/>
      </c>
      <c r="B2850" t="str">
        <f>IF($K2850="","",男子登録情報!$D2850&amp;" ("&amp;男子登録情報!$K2850&amp;")")</f>
        <v/>
      </c>
      <c r="C2850" t="str">
        <f>IF($K2850="","",男子登録情報!$E2850)</f>
        <v/>
      </c>
      <c r="D2850" t="str">
        <f>IF($K2850="","",男子登録情報!$O2850&amp;" "&amp;男子登録情報!$N2850&amp;" ("&amp;LEFT(男子登録情報!$F2850,2)&amp;")")</f>
        <v/>
      </c>
      <c r="E2850" t="str">
        <f>IF($K2850="","",男子登録情報!$P2850)</f>
        <v/>
      </c>
      <c r="F2850" t="str">
        <f t="shared" si="44"/>
        <v/>
      </c>
      <c r="G2850" t="str">
        <f>IF($K2850="","",男子登録情報!$M2850)</f>
        <v/>
      </c>
      <c r="H2850" t="str">
        <f>IF($K2850="","",男子登録情報!$A2850)</f>
        <v/>
      </c>
      <c r="K2850" t="str">
        <f>IF(男子登録情報!$C2850="","",男子登録情報!$C2850)</f>
        <v/>
      </c>
      <c r="M2850" t="str">
        <f>IFERROR(IF(AND(402&lt;=VALUE(RIGHT(男子登録情報!$F2850,4)),競技会情報!$E$3*100+競技会情報!$G$3&gt;=VALUE(RIGHT(男子登録情報!$F2850,4))),VALUE(男子登録情報!$G2850)+1,VALUE(男子登録情報!$G2850)),"")</f>
        <v/>
      </c>
      <c r="N2850" t="str">
        <f>IF($K2850="","",IF(男子登録情報!$H2850="北海道",男子登録情報!$H2850,LEFT(男子登録情報!$H2850,LEN(男子登録情報!$H2850)-1)))</f>
        <v/>
      </c>
      <c r="O2850" t="str">
        <f>IF($K2850="","",IF(LEN($N2850)=2,LEFT($N2850,1)&amp;"　"&amp;RIGHT($N2850,1)&amp;"・"&amp;男子登録情報!$I2850,$N2850&amp;"・"&amp;男子登録情報!$I2850))</f>
        <v/>
      </c>
    </row>
    <row r="2851" spans="1:15" x14ac:dyDescent="0.55000000000000004">
      <c r="A2851" t="str">
        <f>IF($K2851="","",100000000+男子登録情報!$C2851)</f>
        <v/>
      </c>
      <c r="B2851" t="str">
        <f>IF($K2851="","",男子登録情報!$D2851&amp;" ("&amp;男子登録情報!$K2851&amp;")")</f>
        <v/>
      </c>
      <c r="C2851" t="str">
        <f>IF($K2851="","",男子登録情報!$E2851)</f>
        <v/>
      </c>
      <c r="D2851" t="str">
        <f>IF($K2851="","",男子登録情報!$O2851&amp;" "&amp;男子登録情報!$N2851&amp;" ("&amp;LEFT(男子登録情報!$F2851,2)&amp;")")</f>
        <v/>
      </c>
      <c r="E2851" t="str">
        <f>IF($K2851="","",男子登録情報!$P2851)</f>
        <v/>
      </c>
      <c r="F2851" t="str">
        <f t="shared" si="44"/>
        <v/>
      </c>
      <c r="G2851" t="str">
        <f>IF($K2851="","",男子登録情報!$M2851)</f>
        <v/>
      </c>
      <c r="H2851" t="str">
        <f>IF($K2851="","",男子登録情報!$A2851)</f>
        <v/>
      </c>
      <c r="K2851" t="str">
        <f>IF(男子登録情報!$C2851="","",男子登録情報!$C2851)</f>
        <v/>
      </c>
      <c r="M2851" t="str">
        <f>IFERROR(IF(AND(402&lt;=VALUE(RIGHT(男子登録情報!$F2851,4)),競技会情報!$E$3*100+競技会情報!$G$3&gt;=VALUE(RIGHT(男子登録情報!$F2851,4))),VALUE(男子登録情報!$G2851)+1,VALUE(男子登録情報!$G2851)),"")</f>
        <v/>
      </c>
      <c r="N2851" t="str">
        <f>IF($K2851="","",IF(男子登録情報!$H2851="北海道",男子登録情報!$H2851,LEFT(男子登録情報!$H2851,LEN(男子登録情報!$H2851)-1)))</f>
        <v/>
      </c>
      <c r="O2851" t="str">
        <f>IF($K2851="","",IF(LEN($N2851)=2,LEFT($N2851,1)&amp;"　"&amp;RIGHT($N2851,1)&amp;"・"&amp;男子登録情報!$I2851,$N2851&amp;"・"&amp;男子登録情報!$I2851))</f>
        <v/>
      </c>
    </row>
    <row r="2852" spans="1:15" x14ac:dyDescent="0.55000000000000004">
      <c r="A2852" t="str">
        <f>IF($K2852="","",100000000+男子登録情報!$C2852)</f>
        <v/>
      </c>
      <c r="B2852" t="str">
        <f>IF($K2852="","",男子登録情報!$D2852&amp;" ("&amp;男子登録情報!$K2852&amp;")")</f>
        <v/>
      </c>
      <c r="C2852" t="str">
        <f>IF($K2852="","",男子登録情報!$E2852)</f>
        <v/>
      </c>
      <c r="D2852" t="str">
        <f>IF($K2852="","",男子登録情報!$O2852&amp;" "&amp;男子登録情報!$N2852&amp;" ("&amp;LEFT(男子登録情報!$F2852,2)&amp;")")</f>
        <v/>
      </c>
      <c r="E2852" t="str">
        <f>IF($K2852="","",男子登録情報!$P2852)</f>
        <v/>
      </c>
      <c r="F2852" t="str">
        <f t="shared" si="44"/>
        <v/>
      </c>
      <c r="G2852" t="str">
        <f>IF($K2852="","",男子登録情報!$M2852)</f>
        <v/>
      </c>
      <c r="H2852" t="str">
        <f>IF($K2852="","",男子登録情報!$A2852)</f>
        <v/>
      </c>
      <c r="K2852" t="str">
        <f>IF(男子登録情報!$C2852="","",男子登録情報!$C2852)</f>
        <v/>
      </c>
      <c r="M2852" t="str">
        <f>IFERROR(IF(AND(402&lt;=VALUE(RIGHT(男子登録情報!$F2852,4)),競技会情報!$E$3*100+競技会情報!$G$3&gt;=VALUE(RIGHT(男子登録情報!$F2852,4))),VALUE(男子登録情報!$G2852)+1,VALUE(男子登録情報!$G2852)),"")</f>
        <v/>
      </c>
      <c r="N2852" t="str">
        <f>IF($K2852="","",IF(男子登録情報!$H2852="北海道",男子登録情報!$H2852,LEFT(男子登録情報!$H2852,LEN(男子登録情報!$H2852)-1)))</f>
        <v/>
      </c>
      <c r="O2852" t="str">
        <f>IF($K2852="","",IF(LEN($N2852)=2,LEFT($N2852,1)&amp;"　"&amp;RIGHT($N2852,1)&amp;"・"&amp;男子登録情報!$I2852,$N2852&amp;"・"&amp;男子登録情報!$I2852))</f>
        <v/>
      </c>
    </row>
    <row r="2853" spans="1:15" x14ac:dyDescent="0.55000000000000004">
      <c r="A2853" t="str">
        <f>IF($K2853="","",100000000+男子登録情報!$C2853)</f>
        <v/>
      </c>
      <c r="B2853" t="str">
        <f>IF($K2853="","",男子登録情報!$D2853&amp;" ("&amp;男子登録情報!$K2853&amp;")")</f>
        <v/>
      </c>
      <c r="C2853" t="str">
        <f>IF($K2853="","",男子登録情報!$E2853)</f>
        <v/>
      </c>
      <c r="D2853" t="str">
        <f>IF($K2853="","",男子登録情報!$O2853&amp;" "&amp;男子登録情報!$N2853&amp;" ("&amp;LEFT(男子登録情報!$F2853,2)&amp;")")</f>
        <v/>
      </c>
      <c r="E2853" t="str">
        <f>IF($K2853="","",男子登録情報!$P2853)</f>
        <v/>
      </c>
      <c r="F2853" t="str">
        <f t="shared" si="44"/>
        <v/>
      </c>
      <c r="G2853" t="str">
        <f>IF($K2853="","",男子登録情報!$M2853)</f>
        <v/>
      </c>
      <c r="H2853" t="str">
        <f>IF($K2853="","",男子登録情報!$A2853)</f>
        <v/>
      </c>
      <c r="K2853" t="str">
        <f>IF(男子登録情報!$C2853="","",男子登録情報!$C2853)</f>
        <v/>
      </c>
      <c r="M2853" t="str">
        <f>IFERROR(IF(AND(402&lt;=VALUE(RIGHT(男子登録情報!$F2853,4)),競技会情報!$E$3*100+競技会情報!$G$3&gt;=VALUE(RIGHT(男子登録情報!$F2853,4))),VALUE(男子登録情報!$G2853)+1,VALUE(男子登録情報!$G2853)),"")</f>
        <v/>
      </c>
      <c r="N2853" t="str">
        <f>IF($K2853="","",IF(男子登録情報!$H2853="北海道",男子登録情報!$H2853,LEFT(男子登録情報!$H2853,LEN(男子登録情報!$H2853)-1)))</f>
        <v/>
      </c>
      <c r="O2853" t="str">
        <f>IF($K2853="","",IF(LEN($N2853)=2,LEFT($N2853,1)&amp;"　"&amp;RIGHT($N2853,1)&amp;"・"&amp;男子登録情報!$I2853,$N2853&amp;"・"&amp;男子登録情報!$I2853))</f>
        <v/>
      </c>
    </row>
    <row r="2854" spans="1:15" x14ac:dyDescent="0.55000000000000004">
      <c r="A2854" t="str">
        <f>IF($K2854="","",100000000+男子登録情報!$C2854)</f>
        <v/>
      </c>
      <c r="B2854" t="str">
        <f>IF($K2854="","",男子登録情報!$D2854&amp;" ("&amp;男子登録情報!$K2854&amp;")")</f>
        <v/>
      </c>
      <c r="C2854" t="str">
        <f>IF($K2854="","",男子登録情報!$E2854)</f>
        <v/>
      </c>
      <c r="D2854" t="str">
        <f>IF($K2854="","",男子登録情報!$O2854&amp;" "&amp;男子登録情報!$N2854&amp;" ("&amp;LEFT(男子登録情報!$F2854,2)&amp;")")</f>
        <v/>
      </c>
      <c r="E2854" t="str">
        <f>IF($K2854="","",男子登録情報!$P2854)</f>
        <v/>
      </c>
      <c r="F2854" t="str">
        <f t="shared" si="44"/>
        <v/>
      </c>
      <c r="G2854" t="str">
        <f>IF($K2854="","",男子登録情報!$M2854)</f>
        <v/>
      </c>
      <c r="H2854" t="str">
        <f>IF($K2854="","",男子登録情報!$A2854)</f>
        <v/>
      </c>
      <c r="K2854" t="str">
        <f>IF(男子登録情報!$C2854="","",男子登録情報!$C2854)</f>
        <v/>
      </c>
      <c r="M2854" t="str">
        <f>IFERROR(IF(AND(402&lt;=VALUE(RIGHT(男子登録情報!$F2854,4)),競技会情報!$E$3*100+競技会情報!$G$3&gt;=VALUE(RIGHT(男子登録情報!$F2854,4))),VALUE(男子登録情報!$G2854)+1,VALUE(男子登録情報!$G2854)),"")</f>
        <v/>
      </c>
      <c r="N2854" t="str">
        <f>IF($K2854="","",IF(男子登録情報!$H2854="北海道",男子登録情報!$H2854,LEFT(男子登録情報!$H2854,LEN(男子登録情報!$H2854)-1)))</f>
        <v/>
      </c>
      <c r="O2854" t="str">
        <f>IF($K2854="","",IF(LEN($N2854)=2,LEFT($N2854,1)&amp;"　"&amp;RIGHT($N2854,1)&amp;"・"&amp;男子登録情報!$I2854,$N2854&amp;"・"&amp;男子登録情報!$I2854))</f>
        <v/>
      </c>
    </row>
    <row r="2855" spans="1:15" x14ac:dyDescent="0.55000000000000004">
      <c r="A2855" t="str">
        <f>IF($K2855="","",100000000+男子登録情報!$C2855)</f>
        <v/>
      </c>
      <c r="B2855" t="str">
        <f>IF($K2855="","",男子登録情報!$D2855&amp;" ("&amp;男子登録情報!$K2855&amp;")")</f>
        <v/>
      </c>
      <c r="C2855" t="str">
        <f>IF($K2855="","",男子登録情報!$E2855)</f>
        <v/>
      </c>
      <c r="D2855" t="str">
        <f>IF($K2855="","",男子登録情報!$O2855&amp;" "&amp;男子登録情報!$N2855&amp;" ("&amp;LEFT(男子登録情報!$F2855,2)&amp;")")</f>
        <v/>
      </c>
      <c r="E2855" t="str">
        <f>IF($K2855="","",男子登録情報!$P2855)</f>
        <v/>
      </c>
      <c r="F2855" t="str">
        <f t="shared" si="44"/>
        <v/>
      </c>
      <c r="G2855" t="str">
        <f>IF($K2855="","",男子登録情報!$M2855)</f>
        <v/>
      </c>
      <c r="H2855" t="str">
        <f>IF($K2855="","",男子登録情報!$A2855)</f>
        <v/>
      </c>
      <c r="K2855" t="str">
        <f>IF(男子登録情報!$C2855="","",男子登録情報!$C2855)</f>
        <v/>
      </c>
      <c r="M2855" t="str">
        <f>IFERROR(IF(AND(402&lt;=VALUE(RIGHT(男子登録情報!$F2855,4)),競技会情報!$E$3*100+競技会情報!$G$3&gt;=VALUE(RIGHT(男子登録情報!$F2855,4))),VALUE(男子登録情報!$G2855)+1,VALUE(男子登録情報!$G2855)),"")</f>
        <v/>
      </c>
      <c r="N2855" t="str">
        <f>IF($K2855="","",IF(男子登録情報!$H2855="北海道",男子登録情報!$H2855,LEFT(男子登録情報!$H2855,LEN(男子登録情報!$H2855)-1)))</f>
        <v/>
      </c>
      <c r="O2855" t="str">
        <f>IF($K2855="","",IF(LEN($N2855)=2,LEFT($N2855,1)&amp;"　"&amp;RIGHT($N2855,1)&amp;"・"&amp;男子登録情報!$I2855,$N2855&amp;"・"&amp;男子登録情報!$I2855))</f>
        <v/>
      </c>
    </row>
    <row r="2856" spans="1:15" x14ac:dyDescent="0.55000000000000004">
      <c r="A2856" t="str">
        <f>IF($K2856="","",100000000+男子登録情報!$C2856)</f>
        <v/>
      </c>
      <c r="B2856" t="str">
        <f>IF($K2856="","",男子登録情報!$D2856&amp;" ("&amp;男子登録情報!$K2856&amp;")")</f>
        <v/>
      </c>
      <c r="C2856" t="str">
        <f>IF($K2856="","",男子登録情報!$E2856)</f>
        <v/>
      </c>
      <c r="D2856" t="str">
        <f>IF($K2856="","",男子登録情報!$O2856&amp;" "&amp;男子登録情報!$N2856&amp;" ("&amp;LEFT(男子登録情報!$F2856,2)&amp;")")</f>
        <v/>
      </c>
      <c r="E2856" t="str">
        <f>IF($K2856="","",男子登録情報!$P2856)</f>
        <v/>
      </c>
      <c r="F2856" t="str">
        <f t="shared" si="44"/>
        <v/>
      </c>
      <c r="G2856" t="str">
        <f>IF($K2856="","",男子登録情報!$M2856)</f>
        <v/>
      </c>
      <c r="H2856" t="str">
        <f>IF($K2856="","",男子登録情報!$A2856)</f>
        <v/>
      </c>
      <c r="K2856" t="str">
        <f>IF(男子登録情報!$C2856="","",男子登録情報!$C2856)</f>
        <v/>
      </c>
      <c r="M2856" t="str">
        <f>IFERROR(IF(AND(402&lt;=VALUE(RIGHT(男子登録情報!$F2856,4)),競技会情報!$E$3*100+競技会情報!$G$3&gt;=VALUE(RIGHT(男子登録情報!$F2856,4))),VALUE(男子登録情報!$G2856)+1,VALUE(男子登録情報!$G2856)),"")</f>
        <v/>
      </c>
      <c r="N2856" t="str">
        <f>IF($K2856="","",IF(男子登録情報!$H2856="北海道",男子登録情報!$H2856,LEFT(男子登録情報!$H2856,LEN(男子登録情報!$H2856)-1)))</f>
        <v/>
      </c>
      <c r="O2856" t="str">
        <f>IF($K2856="","",IF(LEN($N2856)=2,LEFT($N2856,1)&amp;"　"&amp;RIGHT($N2856,1)&amp;"・"&amp;男子登録情報!$I2856,$N2856&amp;"・"&amp;男子登録情報!$I2856))</f>
        <v/>
      </c>
    </row>
    <row r="2857" spans="1:15" x14ac:dyDescent="0.55000000000000004">
      <c r="A2857" t="str">
        <f>IF($K2857="","",100000000+男子登録情報!$C2857)</f>
        <v/>
      </c>
      <c r="B2857" t="str">
        <f>IF($K2857="","",男子登録情報!$D2857&amp;" ("&amp;男子登録情報!$K2857&amp;")")</f>
        <v/>
      </c>
      <c r="C2857" t="str">
        <f>IF($K2857="","",男子登録情報!$E2857)</f>
        <v/>
      </c>
      <c r="D2857" t="str">
        <f>IF($K2857="","",男子登録情報!$O2857&amp;" "&amp;男子登録情報!$N2857&amp;" ("&amp;LEFT(男子登録情報!$F2857,2)&amp;")")</f>
        <v/>
      </c>
      <c r="E2857" t="str">
        <f>IF($K2857="","",男子登録情報!$P2857)</f>
        <v/>
      </c>
      <c r="F2857" t="str">
        <f t="shared" si="44"/>
        <v/>
      </c>
      <c r="G2857" t="str">
        <f>IF($K2857="","",男子登録情報!$M2857)</f>
        <v/>
      </c>
      <c r="H2857" t="str">
        <f>IF($K2857="","",男子登録情報!$A2857)</f>
        <v/>
      </c>
      <c r="K2857" t="str">
        <f>IF(男子登録情報!$C2857="","",男子登録情報!$C2857)</f>
        <v/>
      </c>
      <c r="M2857" t="str">
        <f>IFERROR(IF(AND(402&lt;=VALUE(RIGHT(男子登録情報!$F2857,4)),競技会情報!$E$3*100+競技会情報!$G$3&gt;=VALUE(RIGHT(男子登録情報!$F2857,4))),VALUE(男子登録情報!$G2857)+1,VALUE(男子登録情報!$G2857)),"")</f>
        <v/>
      </c>
      <c r="N2857" t="str">
        <f>IF($K2857="","",IF(男子登録情報!$H2857="北海道",男子登録情報!$H2857,LEFT(男子登録情報!$H2857,LEN(男子登録情報!$H2857)-1)))</f>
        <v/>
      </c>
      <c r="O2857" t="str">
        <f>IF($K2857="","",IF(LEN($N2857)=2,LEFT($N2857,1)&amp;"　"&amp;RIGHT($N2857,1)&amp;"・"&amp;男子登録情報!$I2857,$N2857&amp;"・"&amp;男子登録情報!$I2857))</f>
        <v/>
      </c>
    </row>
    <row r="2858" spans="1:15" x14ac:dyDescent="0.55000000000000004">
      <c r="A2858" t="str">
        <f>IF($K2858="","",100000000+男子登録情報!$C2858)</f>
        <v/>
      </c>
      <c r="B2858" t="str">
        <f>IF($K2858="","",男子登録情報!$D2858&amp;" ("&amp;男子登録情報!$K2858&amp;")")</f>
        <v/>
      </c>
      <c r="C2858" t="str">
        <f>IF($K2858="","",男子登録情報!$E2858)</f>
        <v/>
      </c>
      <c r="D2858" t="str">
        <f>IF($K2858="","",男子登録情報!$O2858&amp;" "&amp;男子登録情報!$N2858&amp;" ("&amp;LEFT(男子登録情報!$F2858,2)&amp;")")</f>
        <v/>
      </c>
      <c r="E2858" t="str">
        <f>IF($K2858="","",男子登録情報!$P2858)</f>
        <v/>
      </c>
      <c r="F2858" t="str">
        <f t="shared" si="44"/>
        <v/>
      </c>
      <c r="G2858" t="str">
        <f>IF($K2858="","",男子登録情報!$M2858)</f>
        <v/>
      </c>
      <c r="H2858" t="str">
        <f>IF($K2858="","",男子登録情報!$A2858)</f>
        <v/>
      </c>
      <c r="K2858" t="str">
        <f>IF(男子登録情報!$C2858="","",男子登録情報!$C2858)</f>
        <v/>
      </c>
      <c r="M2858" t="str">
        <f>IFERROR(IF(AND(402&lt;=VALUE(RIGHT(男子登録情報!$F2858,4)),競技会情報!$E$3*100+競技会情報!$G$3&gt;=VALUE(RIGHT(男子登録情報!$F2858,4))),VALUE(男子登録情報!$G2858)+1,VALUE(男子登録情報!$G2858)),"")</f>
        <v/>
      </c>
      <c r="N2858" t="str">
        <f>IF($K2858="","",IF(男子登録情報!$H2858="北海道",男子登録情報!$H2858,LEFT(男子登録情報!$H2858,LEN(男子登録情報!$H2858)-1)))</f>
        <v/>
      </c>
      <c r="O2858" t="str">
        <f>IF($K2858="","",IF(LEN($N2858)=2,LEFT($N2858,1)&amp;"　"&amp;RIGHT($N2858,1)&amp;"・"&amp;男子登録情報!$I2858,$N2858&amp;"・"&amp;男子登録情報!$I2858))</f>
        <v/>
      </c>
    </row>
    <row r="2859" spans="1:15" x14ac:dyDescent="0.55000000000000004">
      <c r="A2859" t="str">
        <f>IF($K2859="","",100000000+男子登録情報!$C2859)</f>
        <v/>
      </c>
      <c r="B2859" t="str">
        <f>IF($K2859="","",男子登録情報!$D2859&amp;" ("&amp;男子登録情報!$K2859&amp;")")</f>
        <v/>
      </c>
      <c r="C2859" t="str">
        <f>IF($K2859="","",男子登録情報!$E2859)</f>
        <v/>
      </c>
      <c r="D2859" t="str">
        <f>IF($K2859="","",男子登録情報!$O2859&amp;" "&amp;男子登録情報!$N2859&amp;" ("&amp;LEFT(男子登録情報!$F2859,2)&amp;")")</f>
        <v/>
      </c>
      <c r="E2859" t="str">
        <f>IF($K2859="","",男子登録情報!$P2859)</f>
        <v/>
      </c>
      <c r="F2859" t="str">
        <f t="shared" si="44"/>
        <v/>
      </c>
      <c r="G2859" t="str">
        <f>IF($K2859="","",男子登録情報!$M2859)</f>
        <v/>
      </c>
      <c r="H2859" t="str">
        <f>IF($K2859="","",男子登録情報!$A2859)</f>
        <v/>
      </c>
      <c r="K2859" t="str">
        <f>IF(男子登録情報!$C2859="","",男子登録情報!$C2859)</f>
        <v/>
      </c>
      <c r="M2859" t="str">
        <f>IFERROR(IF(AND(402&lt;=VALUE(RIGHT(男子登録情報!$F2859,4)),競技会情報!$E$3*100+競技会情報!$G$3&gt;=VALUE(RIGHT(男子登録情報!$F2859,4))),VALUE(男子登録情報!$G2859)+1,VALUE(男子登録情報!$G2859)),"")</f>
        <v/>
      </c>
      <c r="N2859" t="str">
        <f>IF($K2859="","",IF(男子登録情報!$H2859="北海道",男子登録情報!$H2859,LEFT(男子登録情報!$H2859,LEN(男子登録情報!$H2859)-1)))</f>
        <v/>
      </c>
      <c r="O2859" t="str">
        <f>IF($K2859="","",IF(LEN($N2859)=2,LEFT($N2859,1)&amp;"　"&amp;RIGHT($N2859,1)&amp;"・"&amp;男子登録情報!$I2859,$N2859&amp;"・"&amp;男子登録情報!$I2859))</f>
        <v/>
      </c>
    </row>
    <row r="2860" spans="1:15" x14ac:dyDescent="0.55000000000000004">
      <c r="A2860" t="str">
        <f>IF($K2860="","",100000000+男子登録情報!$C2860)</f>
        <v/>
      </c>
      <c r="B2860" t="str">
        <f>IF($K2860="","",男子登録情報!$D2860&amp;" ("&amp;男子登録情報!$K2860&amp;")")</f>
        <v/>
      </c>
      <c r="C2860" t="str">
        <f>IF($K2860="","",男子登録情報!$E2860)</f>
        <v/>
      </c>
      <c r="D2860" t="str">
        <f>IF($K2860="","",男子登録情報!$O2860&amp;" "&amp;男子登録情報!$N2860&amp;" ("&amp;LEFT(男子登録情報!$F2860,2)&amp;")")</f>
        <v/>
      </c>
      <c r="E2860" t="str">
        <f>IF($K2860="","",男子登録情報!$P2860)</f>
        <v/>
      </c>
      <c r="F2860" t="str">
        <f t="shared" si="44"/>
        <v/>
      </c>
      <c r="G2860" t="str">
        <f>IF($K2860="","",男子登録情報!$M2860)</f>
        <v/>
      </c>
      <c r="H2860" t="str">
        <f>IF($K2860="","",男子登録情報!$A2860)</f>
        <v/>
      </c>
      <c r="K2860" t="str">
        <f>IF(男子登録情報!$C2860="","",男子登録情報!$C2860)</f>
        <v/>
      </c>
      <c r="M2860" t="str">
        <f>IFERROR(IF(AND(402&lt;=VALUE(RIGHT(男子登録情報!$F2860,4)),競技会情報!$E$3*100+競技会情報!$G$3&gt;=VALUE(RIGHT(男子登録情報!$F2860,4))),VALUE(男子登録情報!$G2860)+1,VALUE(男子登録情報!$G2860)),"")</f>
        <v/>
      </c>
      <c r="N2860" t="str">
        <f>IF($K2860="","",IF(男子登録情報!$H2860="北海道",男子登録情報!$H2860,LEFT(男子登録情報!$H2860,LEN(男子登録情報!$H2860)-1)))</f>
        <v/>
      </c>
      <c r="O2860" t="str">
        <f>IF($K2860="","",IF(LEN($N2860)=2,LEFT($N2860,1)&amp;"　"&amp;RIGHT($N2860,1)&amp;"・"&amp;男子登録情報!$I2860,$N2860&amp;"・"&amp;男子登録情報!$I2860))</f>
        <v/>
      </c>
    </row>
    <row r="2861" spans="1:15" x14ac:dyDescent="0.55000000000000004">
      <c r="A2861" t="str">
        <f>IF($K2861="","",100000000+男子登録情報!$C2861)</f>
        <v/>
      </c>
      <c r="B2861" t="str">
        <f>IF($K2861="","",男子登録情報!$D2861&amp;" ("&amp;男子登録情報!$K2861&amp;")")</f>
        <v/>
      </c>
      <c r="C2861" t="str">
        <f>IF($K2861="","",男子登録情報!$E2861)</f>
        <v/>
      </c>
      <c r="D2861" t="str">
        <f>IF($K2861="","",男子登録情報!$O2861&amp;" "&amp;男子登録情報!$N2861&amp;" ("&amp;LEFT(男子登録情報!$F2861,2)&amp;")")</f>
        <v/>
      </c>
      <c r="E2861" t="str">
        <f>IF($K2861="","",男子登録情報!$P2861)</f>
        <v/>
      </c>
      <c r="F2861" t="str">
        <f t="shared" si="44"/>
        <v/>
      </c>
      <c r="G2861" t="str">
        <f>IF($K2861="","",男子登録情報!$M2861)</f>
        <v/>
      </c>
      <c r="H2861" t="str">
        <f>IF($K2861="","",男子登録情報!$A2861)</f>
        <v/>
      </c>
      <c r="K2861" t="str">
        <f>IF(男子登録情報!$C2861="","",男子登録情報!$C2861)</f>
        <v/>
      </c>
      <c r="M2861" t="str">
        <f>IFERROR(IF(AND(402&lt;=VALUE(RIGHT(男子登録情報!$F2861,4)),競技会情報!$E$3*100+競技会情報!$G$3&gt;=VALUE(RIGHT(男子登録情報!$F2861,4))),VALUE(男子登録情報!$G2861)+1,VALUE(男子登録情報!$G2861)),"")</f>
        <v/>
      </c>
      <c r="N2861" t="str">
        <f>IF($K2861="","",IF(男子登録情報!$H2861="北海道",男子登録情報!$H2861,LEFT(男子登録情報!$H2861,LEN(男子登録情報!$H2861)-1)))</f>
        <v/>
      </c>
      <c r="O2861" t="str">
        <f>IF($K2861="","",IF(LEN($N2861)=2,LEFT($N2861,1)&amp;"　"&amp;RIGHT($N2861,1)&amp;"・"&amp;男子登録情報!$I2861,$N2861&amp;"・"&amp;男子登録情報!$I2861))</f>
        <v/>
      </c>
    </row>
    <row r="2862" spans="1:15" x14ac:dyDescent="0.55000000000000004">
      <c r="A2862" t="str">
        <f>IF($K2862="","",100000000+男子登録情報!$C2862)</f>
        <v/>
      </c>
      <c r="B2862" t="str">
        <f>IF($K2862="","",男子登録情報!$D2862&amp;" ("&amp;男子登録情報!$K2862&amp;")")</f>
        <v/>
      </c>
      <c r="C2862" t="str">
        <f>IF($K2862="","",男子登録情報!$E2862)</f>
        <v/>
      </c>
      <c r="D2862" t="str">
        <f>IF($K2862="","",男子登録情報!$O2862&amp;" "&amp;男子登録情報!$N2862&amp;" ("&amp;LEFT(男子登録情報!$F2862,2)&amp;")")</f>
        <v/>
      </c>
      <c r="E2862" t="str">
        <f>IF($K2862="","",男子登録情報!$P2862)</f>
        <v/>
      </c>
      <c r="F2862" t="str">
        <f t="shared" si="44"/>
        <v/>
      </c>
      <c r="G2862" t="str">
        <f>IF($K2862="","",男子登録情報!$M2862)</f>
        <v/>
      </c>
      <c r="H2862" t="str">
        <f>IF($K2862="","",男子登録情報!$A2862)</f>
        <v/>
      </c>
      <c r="K2862" t="str">
        <f>IF(男子登録情報!$C2862="","",男子登録情報!$C2862)</f>
        <v/>
      </c>
      <c r="M2862" t="str">
        <f>IFERROR(IF(AND(402&lt;=VALUE(RIGHT(男子登録情報!$F2862,4)),競技会情報!$E$3*100+競技会情報!$G$3&gt;=VALUE(RIGHT(男子登録情報!$F2862,4))),VALUE(男子登録情報!$G2862)+1,VALUE(男子登録情報!$G2862)),"")</f>
        <v/>
      </c>
      <c r="N2862" t="str">
        <f>IF($K2862="","",IF(男子登録情報!$H2862="北海道",男子登録情報!$H2862,LEFT(男子登録情報!$H2862,LEN(男子登録情報!$H2862)-1)))</f>
        <v/>
      </c>
      <c r="O2862" t="str">
        <f>IF($K2862="","",IF(LEN($N2862)=2,LEFT($N2862,1)&amp;"　"&amp;RIGHT($N2862,1)&amp;"・"&amp;男子登録情報!$I2862,$N2862&amp;"・"&amp;男子登録情報!$I2862))</f>
        <v/>
      </c>
    </row>
    <row r="2863" spans="1:15" x14ac:dyDescent="0.55000000000000004">
      <c r="A2863" t="str">
        <f>IF($K2863="","",100000000+男子登録情報!$C2863)</f>
        <v/>
      </c>
      <c r="B2863" t="str">
        <f>IF($K2863="","",男子登録情報!$D2863&amp;" ("&amp;男子登録情報!$K2863&amp;")")</f>
        <v/>
      </c>
      <c r="C2863" t="str">
        <f>IF($K2863="","",男子登録情報!$E2863)</f>
        <v/>
      </c>
      <c r="D2863" t="str">
        <f>IF($K2863="","",男子登録情報!$O2863&amp;" "&amp;男子登録情報!$N2863&amp;" ("&amp;LEFT(男子登録情報!$F2863,2)&amp;")")</f>
        <v/>
      </c>
      <c r="E2863" t="str">
        <f>IF($K2863="","",男子登録情報!$P2863)</f>
        <v/>
      </c>
      <c r="F2863" t="str">
        <f t="shared" si="44"/>
        <v/>
      </c>
      <c r="G2863" t="str">
        <f>IF($K2863="","",男子登録情報!$M2863)</f>
        <v/>
      </c>
      <c r="H2863" t="str">
        <f>IF($K2863="","",男子登録情報!$A2863)</f>
        <v/>
      </c>
      <c r="K2863" t="str">
        <f>IF(男子登録情報!$C2863="","",男子登録情報!$C2863)</f>
        <v/>
      </c>
      <c r="M2863" t="str">
        <f>IFERROR(IF(AND(402&lt;=VALUE(RIGHT(男子登録情報!$F2863,4)),競技会情報!$E$3*100+競技会情報!$G$3&gt;=VALUE(RIGHT(男子登録情報!$F2863,4))),VALUE(男子登録情報!$G2863)+1,VALUE(男子登録情報!$G2863)),"")</f>
        <v/>
      </c>
      <c r="N2863" t="str">
        <f>IF($K2863="","",IF(男子登録情報!$H2863="北海道",男子登録情報!$H2863,LEFT(男子登録情報!$H2863,LEN(男子登録情報!$H2863)-1)))</f>
        <v/>
      </c>
      <c r="O2863" t="str">
        <f>IF($K2863="","",IF(LEN($N2863)=2,LEFT($N2863,1)&amp;"　"&amp;RIGHT($N2863,1)&amp;"・"&amp;男子登録情報!$I2863,$N2863&amp;"・"&amp;男子登録情報!$I2863))</f>
        <v/>
      </c>
    </row>
    <row r="2864" spans="1:15" x14ac:dyDescent="0.55000000000000004">
      <c r="A2864" t="str">
        <f>IF($K2864="","",100000000+男子登録情報!$C2864)</f>
        <v/>
      </c>
      <c r="B2864" t="str">
        <f>IF($K2864="","",男子登録情報!$D2864&amp;" ("&amp;男子登録情報!$K2864&amp;")")</f>
        <v/>
      </c>
      <c r="C2864" t="str">
        <f>IF($K2864="","",男子登録情報!$E2864)</f>
        <v/>
      </c>
      <c r="D2864" t="str">
        <f>IF($K2864="","",男子登録情報!$O2864&amp;" "&amp;男子登録情報!$N2864&amp;" ("&amp;LEFT(男子登録情報!$F2864,2)&amp;")")</f>
        <v/>
      </c>
      <c r="E2864" t="str">
        <f>IF($K2864="","",男子登録情報!$P2864)</f>
        <v/>
      </c>
      <c r="F2864" t="str">
        <f t="shared" si="44"/>
        <v/>
      </c>
      <c r="G2864" t="str">
        <f>IF($K2864="","",男子登録情報!$M2864)</f>
        <v/>
      </c>
      <c r="H2864" t="str">
        <f>IF($K2864="","",男子登録情報!$A2864)</f>
        <v/>
      </c>
      <c r="K2864" t="str">
        <f>IF(男子登録情報!$C2864="","",男子登録情報!$C2864)</f>
        <v/>
      </c>
      <c r="M2864" t="str">
        <f>IFERROR(IF(AND(402&lt;=VALUE(RIGHT(男子登録情報!$F2864,4)),競技会情報!$E$3*100+競技会情報!$G$3&gt;=VALUE(RIGHT(男子登録情報!$F2864,4))),VALUE(男子登録情報!$G2864)+1,VALUE(男子登録情報!$G2864)),"")</f>
        <v/>
      </c>
      <c r="N2864" t="str">
        <f>IF($K2864="","",IF(男子登録情報!$H2864="北海道",男子登録情報!$H2864,LEFT(男子登録情報!$H2864,LEN(男子登録情報!$H2864)-1)))</f>
        <v/>
      </c>
      <c r="O2864" t="str">
        <f>IF($K2864="","",IF(LEN($N2864)=2,LEFT($N2864,1)&amp;"　"&amp;RIGHT($N2864,1)&amp;"・"&amp;男子登録情報!$I2864,$N2864&amp;"・"&amp;男子登録情報!$I2864))</f>
        <v/>
      </c>
    </row>
    <row r="2865" spans="1:15" x14ac:dyDescent="0.55000000000000004">
      <c r="A2865" t="str">
        <f>IF($K2865="","",100000000+男子登録情報!$C2865)</f>
        <v/>
      </c>
      <c r="B2865" t="str">
        <f>IF($K2865="","",男子登録情報!$D2865&amp;" ("&amp;男子登録情報!$K2865&amp;")")</f>
        <v/>
      </c>
      <c r="C2865" t="str">
        <f>IF($K2865="","",男子登録情報!$E2865)</f>
        <v/>
      </c>
      <c r="D2865" t="str">
        <f>IF($K2865="","",男子登録情報!$O2865&amp;" "&amp;男子登録情報!$N2865&amp;" ("&amp;LEFT(男子登録情報!$F2865,2)&amp;")")</f>
        <v/>
      </c>
      <c r="E2865" t="str">
        <f>IF($K2865="","",男子登録情報!$P2865)</f>
        <v/>
      </c>
      <c r="F2865" t="str">
        <f t="shared" si="44"/>
        <v/>
      </c>
      <c r="G2865" t="str">
        <f>IF($K2865="","",男子登録情報!$M2865)</f>
        <v/>
      </c>
      <c r="H2865" t="str">
        <f>IF($K2865="","",男子登録情報!$A2865)</f>
        <v/>
      </c>
      <c r="K2865" t="str">
        <f>IF(男子登録情報!$C2865="","",男子登録情報!$C2865)</f>
        <v/>
      </c>
      <c r="M2865" t="str">
        <f>IFERROR(IF(AND(402&lt;=VALUE(RIGHT(男子登録情報!$F2865,4)),競技会情報!$E$3*100+競技会情報!$G$3&gt;=VALUE(RIGHT(男子登録情報!$F2865,4))),VALUE(男子登録情報!$G2865)+1,VALUE(男子登録情報!$G2865)),"")</f>
        <v/>
      </c>
      <c r="N2865" t="str">
        <f>IF($K2865="","",IF(男子登録情報!$H2865="北海道",男子登録情報!$H2865,LEFT(男子登録情報!$H2865,LEN(男子登録情報!$H2865)-1)))</f>
        <v/>
      </c>
      <c r="O2865" t="str">
        <f>IF($K2865="","",IF(LEN($N2865)=2,LEFT($N2865,1)&amp;"　"&amp;RIGHT($N2865,1)&amp;"・"&amp;男子登録情報!$I2865,$N2865&amp;"・"&amp;男子登録情報!$I2865))</f>
        <v/>
      </c>
    </row>
    <row r="2866" spans="1:15" x14ac:dyDescent="0.55000000000000004">
      <c r="A2866" t="str">
        <f>IF($K2866="","",100000000+男子登録情報!$C2866)</f>
        <v/>
      </c>
      <c r="B2866" t="str">
        <f>IF($K2866="","",男子登録情報!$D2866&amp;" ("&amp;男子登録情報!$K2866&amp;")")</f>
        <v/>
      </c>
      <c r="C2866" t="str">
        <f>IF($K2866="","",男子登録情報!$E2866)</f>
        <v/>
      </c>
      <c r="D2866" t="str">
        <f>IF($K2866="","",男子登録情報!$O2866&amp;" "&amp;男子登録情報!$N2866&amp;" ("&amp;LEFT(男子登録情報!$F2866,2)&amp;")")</f>
        <v/>
      </c>
      <c r="E2866" t="str">
        <f>IF($K2866="","",男子登録情報!$P2866)</f>
        <v/>
      </c>
      <c r="F2866" t="str">
        <f t="shared" si="44"/>
        <v/>
      </c>
      <c r="G2866" t="str">
        <f>IF($K2866="","",男子登録情報!$M2866)</f>
        <v/>
      </c>
      <c r="H2866" t="str">
        <f>IF($K2866="","",男子登録情報!$A2866)</f>
        <v/>
      </c>
      <c r="K2866" t="str">
        <f>IF(男子登録情報!$C2866="","",男子登録情報!$C2866)</f>
        <v/>
      </c>
      <c r="M2866" t="str">
        <f>IFERROR(IF(AND(402&lt;=VALUE(RIGHT(男子登録情報!$F2866,4)),競技会情報!$E$3*100+競技会情報!$G$3&gt;=VALUE(RIGHT(男子登録情報!$F2866,4))),VALUE(男子登録情報!$G2866)+1,VALUE(男子登録情報!$G2866)),"")</f>
        <v/>
      </c>
      <c r="N2866" t="str">
        <f>IF($K2866="","",IF(男子登録情報!$H2866="北海道",男子登録情報!$H2866,LEFT(男子登録情報!$H2866,LEN(男子登録情報!$H2866)-1)))</f>
        <v/>
      </c>
      <c r="O2866" t="str">
        <f>IF($K2866="","",IF(LEN($N2866)=2,LEFT($N2866,1)&amp;"　"&amp;RIGHT($N2866,1)&amp;"・"&amp;男子登録情報!$I2866,$N2866&amp;"・"&amp;男子登録情報!$I2866))</f>
        <v/>
      </c>
    </row>
    <row r="2867" spans="1:15" x14ac:dyDescent="0.55000000000000004">
      <c r="A2867" t="str">
        <f>IF($K2867="","",100000000+男子登録情報!$C2867)</f>
        <v/>
      </c>
      <c r="B2867" t="str">
        <f>IF($K2867="","",男子登録情報!$D2867&amp;" ("&amp;男子登録情報!$K2867&amp;")")</f>
        <v/>
      </c>
      <c r="C2867" t="str">
        <f>IF($K2867="","",男子登録情報!$E2867)</f>
        <v/>
      </c>
      <c r="D2867" t="str">
        <f>IF($K2867="","",男子登録情報!$O2867&amp;" "&amp;男子登録情報!$N2867&amp;" ("&amp;LEFT(男子登録情報!$F2867,2)&amp;")")</f>
        <v/>
      </c>
      <c r="E2867" t="str">
        <f>IF($K2867="","",男子登録情報!$P2867)</f>
        <v/>
      </c>
      <c r="F2867" t="str">
        <f t="shared" si="44"/>
        <v/>
      </c>
      <c r="G2867" t="str">
        <f>IF($K2867="","",男子登録情報!$M2867)</f>
        <v/>
      </c>
      <c r="H2867" t="str">
        <f>IF($K2867="","",男子登録情報!$A2867)</f>
        <v/>
      </c>
      <c r="K2867" t="str">
        <f>IF(男子登録情報!$C2867="","",男子登録情報!$C2867)</f>
        <v/>
      </c>
      <c r="M2867" t="str">
        <f>IFERROR(IF(AND(402&lt;=VALUE(RIGHT(男子登録情報!$F2867,4)),競技会情報!$E$3*100+競技会情報!$G$3&gt;=VALUE(RIGHT(男子登録情報!$F2867,4))),VALUE(男子登録情報!$G2867)+1,VALUE(男子登録情報!$G2867)),"")</f>
        <v/>
      </c>
      <c r="N2867" t="str">
        <f>IF($K2867="","",IF(男子登録情報!$H2867="北海道",男子登録情報!$H2867,LEFT(男子登録情報!$H2867,LEN(男子登録情報!$H2867)-1)))</f>
        <v/>
      </c>
      <c r="O2867" t="str">
        <f>IF($K2867="","",IF(LEN($N2867)=2,LEFT($N2867,1)&amp;"　"&amp;RIGHT($N2867,1)&amp;"・"&amp;男子登録情報!$I2867,$N2867&amp;"・"&amp;男子登録情報!$I2867))</f>
        <v/>
      </c>
    </row>
    <row r="2868" spans="1:15" x14ac:dyDescent="0.55000000000000004">
      <c r="A2868" t="str">
        <f>IF($K2868="","",100000000+男子登録情報!$C2868)</f>
        <v/>
      </c>
      <c r="B2868" t="str">
        <f>IF($K2868="","",男子登録情報!$D2868&amp;" ("&amp;男子登録情報!$K2868&amp;")")</f>
        <v/>
      </c>
      <c r="C2868" t="str">
        <f>IF($K2868="","",男子登録情報!$E2868)</f>
        <v/>
      </c>
      <c r="D2868" t="str">
        <f>IF($K2868="","",男子登録情報!$O2868&amp;" "&amp;男子登録情報!$N2868&amp;" ("&amp;LEFT(男子登録情報!$F2868,2)&amp;")")</f>
        <v/>
      </c>
      <c r="E2868" t="str">
        <f>IF($K2868="","",男子登録情報!$P2868)</f>
        <v/>
      </c>
      <c r="F2868" t="str">
        <f t="shared" si="44"/>
        <v/>
      </c>
      <c r="G2868" t="str">
        <f>IF($K2868="","",男子登録情報!$M2868)</f>
        <v/>
      </c>
      <c r="H2868" t="str">
        <f>IF($K2868="","",男子登録情報!$A2868)</f>
        <v/>
      </c>
      <c r="K2868" t="str">
        <f>IF(男子登録情報!$C2868="","",男子登録情報!$C2868)</f>
        <v/>
      </c>
      <c r="M2868" t="str">
        <f>IFERROR(IF(AND(402&lt;=VALUE(RIGHT(男子登録情報!$F2868,4)),競技会情報!$E$3*100+競技会情報!$G$3&gt;=VALUE(RIGHT(男子登録情報!$F2868,4))),VALUE(男子登録情報!$G2868)+1,VALUE(男子登録情報!$G2868)),"")</f>
        <v/>
      </c>
      <c r="N2868" t="str">
        <f>IF($K2868="","",IF(男子登録情報!$H2868="北海道",男子登録情報!$H2868,LEFT(男子登録情報!$H2868,LEN(男子登録情報!$H2868)-1)))</f>
        <v/>
      </c>
      <c r="O2868" t="str">
        <f>IF($K2868="","",IF(LEN($N2868)=2,LEFT($N2868,1)&amp;"　"&amp;RIGHT($N2868,1)&amp;"・"&amp;男子登録情報!$I2868,$N2868&amp;"・"&amp;男子登録情報!$I2868))</f>
        <v/>
      </c>
    </row>
    <row r="2869" spans="1:15" x14ac:dyDescent="0.55000000000000004">
      <c r="A2869" t="str">
        <f>IF($K2869="","",100000000+男子登録情報!$C2869)</f>
        <v/>
      </c>
      <c r="B2869" t="str">
        <f>IF($K2869="","",男子登録情報!$D2869&amp;" ("&amp;男子登録情報!$K2869&amp;")")</f>
        <v/>
      </c>
      <c r="C2869" t="str">
        <f>IF($K2869="","",男子登録情報!$E2869)</f>
        <v/>
      </c>
      <c r="D2869" t="str">
        <f>IF($K2869="","",男子登録情報!$O2869&amp;" "&amp;男子登録情報!$N2869&amp;" ("&amp;LEFT(男子登録情報!$F2869,2)&amp;")")</f>
        <v/>
      </c>
      <c r="E2869" t="str">
        <f>IF($K2869="","",男子登録情報!$P2869)</f>
        <v/>
      </c>
      <c r="F2869" t="str">
        <f t="shared" si="44"/>
        <v/>
      </c>
      <c r="G2869" t="str">
        <f>IF($K2869="","",男子登録情報!$M2869)</f>
        <v/>
      </c>
      <c r="H2869" t="str">
        <f>IF($K2869="","",男子登録情報!$A2869)</f>
        <v/>
      </c>
      <c r="K2869" t="str">
        <f>IF(男子登録情報!$C2869="","",男子登録情報!$C2869)</f>
        <v/>
      </c>
      <c r="M2869" t="str">
        <f>IFERROR(IF(AND(402&lt;=VALUE(RIGHT(男子登録情報!$F2869,4)),競技会情報!$E$3*100+競技会情報!$G$3&gt;=VALUE(RIGHT(男子登録情報!$F2869,4))),VALUE(男子登録情報!$G2869)+1,VALUE(男子登録情報!$G2869)),"")</f>
        <v/>
      </c>
      <c r="N2869" t="str">
        <f>IF($K2869="","",IF(男子登録情報!$H2869="北海道",男子登録情報!$H2869,LEFT(男子登録情報!$H2869,LEN(男子登録情報!$H2869)-1)))</f>
        <v/>
      </c>
      <c r="O2869" t="str">
        <f>IF($K2869="","",IF(LEN($N2869)=2,LEFT($N2869,1)&amp;"　"&amp;RIGHT($N2869,1)&amp;"・"&amp;男子登録情報!$I2869,$N2869&amp;"・"&amp;男子登録情報!$I2869))</f>
        <v/>
      </c>
    </row>
    <row r="2870" spans="1:15" x14ac:dyDescent="0.55000000000000004">
      <c r="A2870" t="str">
        <f>IF($K2870="","",100000000+男子登録情報!$C2870)</f>
        <v/>
      </c>
      <c r="B2870" t="str">
        <f>IF($K2870="","",男子登録情報!$D2870&amp;" ("&amp;男子登録情報!$K2870&amp;")")</f>
        <v/>
      </c>
      <c r="C2870" t="str">
        <f>IF($K2870="","",男子登録情報!$E2870)</f>
        <v/>
      </c>
      <c r="D2870" t="str">
        <f>IF($K2870="","",男子登録情報!$O2870&amp;" "&amp;男子登録情報!$N2870&amp;" ("&amp;LEFT(男子登録情報!$F2870,2)&amp;")")</f>
        <v/>
      </c>
      <c r="E2870" t="str">
        <f>IF($K2870="","",男子登録情報!$P2870)</f>
        <v/>
      </c>
      <c r="F2870" t="str">
        <f t="shared" si="44"/>
        <v/>
      </c>
      <c r="G2870" t="str">
        <f>IF($K2870="","",男子登録情報!$M2870)</f>
        <v/>
      </c>
      <c r="H2870" t="str">
        <f>IF($K2870="","",男子登録情報!$A2870)</f>
        <v/>
      </c>
      <c r="K2870" t="str">
        <f>IF(男子登録情報!$C2870="","",男子登録情報!$C2870)</f>
        <v/>
      </c>
      <c r="M2870" t="str">
        <f>IFERROR(IF(AND(402&lt;=VALUE(RIGHT(男子登録情報!$F2870,4)),競技会情報!$E$3*100+競技会情報!$G$3&gt;=VALUE(RIGHT(男子登録情報!$F2870,4))),VALUE(男子登録情報!$G2870)+1,VALUE(男子登録情報!$G2870)),"")</f>
        <v/>
      </c>
      <c r="N2870" t="str">
        <f>IF($K2870="","",IF(男子登録情報!$H2870="北海道",男子登録情報!$H2870,LEFT(男子登録情報!$H2870,LEN(男子登録情報!$H2870)-1)))</f>
        <v/>
      </c>
      <c r="O2870" t="str">
        <f>IF($K2870="","",IF(LEN($N2870)=2,LEFT($N2870,1)&amp;"　"&amp;RIGHT($N2870,1)&amp;"・"&amp;男子登録情報!$I2870,$N2870&amp;"・"&amp;男子登録情報!$I2870))</f>
        <v/>
      </c>
    </row>
    <row r="2871" spans="1:15" x14ac:dyDescent="0.55000000000000004">
      <c r="A2871" t="str">
        <f>IF($K2871="","",100000000+男子登録情報!$C2871)</f>
        <v/>
      </c>
      <c r="B2871" t="str">
        <f>IF($K2871="","",男子登録情報!$D2871&amp;" ("&amp;男子登録情報!$K2871&amp;")")</f>
        <v/>
      </c>
      <c r="C2871" t="str">
        <f>IF($K2871="","",男子登録情報!$E2871)</f>
        <v/>
      </c>
      <c r="D2871" t="str">
        <f>IF($K2871="","",男子登録情報!$O2871&amp;" "&amp;男子登録情報!$N2871&amp;" ("&amp;LEFT(男子登録情報!$F2871,2)&amp;")")</f>
        <v/>
      </c>
      <c r="E2871" t="str">
        <f>IF($K2871="","",男子登録情報!$P2871)</f>
        <v/>
      </c>
      <c r="F2871" t="str">
        <f t="shared" si="44"/>
        <v/>
      </c>
      <c r="G2871" t="str">
        <f>IF($K2871="","",男子登録情報!$M2871)</f>
        <v/>
      </c>
      <c r="H2871" t="str">
        <f>IF($K2871="","",男子登録情報!$A2871)</f>
        <v/>
      </c>
      <c r="K2871" t="str">
        <f>IF(男子登録情報!$C2871="","",男子登録情報!$C2871)</f>
        <v/>
      </c>
      <c r="M2871" t="str">
        <f>IFERROR(IF(AND(402&lt;=VALUE(RIGHT(男子登録情報!$F2871,4)),競技会情報!$E$3*100+競技会情報!$G$3&gt;=VALUE(RIGHT(男子登録情報!$F2871,4))),VALUE(男子登録情報!$G2871)+1,VALUE(男子登録情報!$G2871)),"")</f>
        <v/>
      </c>
      <c r="N2871" t="str">
        <f>IF($K2871="","",IF(男子登録情報!$H2871="北海道",男子登録情報!$H2871,LEFT(男子登録情報!$H2871,LEN(男子登録情報!$H2871)-1)))</f>
        <v/>
      </c>
      <c r="O2871" t="str">
        <f>IF($K2871="","",IF(LEN($N2871)=2,LEFT($N2871,1)&amp;"　"&amp;RIGHT($N2871,1)&amp;"・"&amp;男子登録情報!$I2871,$N2871&amp;"・"&amp;男子登録情報!$I2871))</f>
        <v/>
      </c>
    </row>
    <row r="2872" spans="1:15" x14ac:dyDescent="0.55000000000000004">
      <c r="A2872" t="str">
        <f>IF($K2872="","",100000000+男子登録情報!$C2872)</f>
        <v/>
      </c>
      <c r="B2872" t="str">
        <f>IF($K2872="","",男子登録情報!$D2872&amp;" ("&amp;男子登録情報!$K2872&amp;")")</f>
        <v/>
      </c>
      <c r="C2872" t="str">
        <f>IF($K2872="","",男子登録情報!$E2872)</f>
        <v/>
      </c>
      <c r="D2872" t="str">
        <f>IF($K2872="","",男子登録情報!$O2872&amp;" "&amp;男子登録情報!$N2872&amp;" ("&amp;LEFT(男子登録情報!$F2872,2)&amp;")")</f>
        <v/>
      </c>
      <c r="E2872" t="str">
        <f>IF($K2872="","",男子登録情報!$P2872)</f>
        <v/>
      </c>
      <c r="F2872" t="str">
        <f t="shared" si="44"/>
        <v/>
      </c>
      <c r="G2872" t="str">
        <f>IF($K2872="","",男子登録情報!$M2872)</f>
        <v/>
      </c>
      <c r="H2872" t="str">
        <f>IF($K2872="","",男子登録情報!$A2872)</f>
        <v/>
      </c>
      <c r="K2872" t="str">
        <f>IF(男子登録情報!$C2872="","",男子登録情報!$C2872)</f>
        <v/>
      </c>
      <c r="M2872" t="str">
        <f>IFERROR(IF(AND(402&lt;=VALUE(RIGHT(男子登録情報!$F2872,4)),競技会情報!$E$3*100+競技会情報!$G$3&gt;=VALUE(RIGHT(男子登録情報!$F2872,4))),VALUE(男子登録情報!$G2872)+1,VALUE(男子登録情報!$G2872)),"")</f>
        <v/>
      </c>
      <c r="N2872" t="str">
        <f>IF($K2872="","",IF(男子登録情報!$H2872="北海道",男子登録情報!$H2872,LEFT(男子登録情報!$H2872,LEN(男子登録情報!$H2872)-1)))</f>
        <v/>
      </c>
      <c r="O2872" t="str">
        <f>IF($K2872="","",IF(LEN($N2872)=2,LEFT($N2872,1)&amp;"　"&amp;RIGHT($N2872,1)&amp;"・"&amp;男子登録情報!$I2872,$N2872&amp;"・"&amp;男子登録情報!$I2872))</f>
        <v/>
      </c>
    </row>
    <row r="2873" spans="1:15" x14ac:dyDescent="0.55000000000000004">
      <c r="A2873" t="str">
        <f>IF($K2873="","",100000000+男子登録情報!$C2873)</f>
        <v/>
      </c>
      <c r="B2873" t="str">
        <f>IF($K2873="","",男子登録情報!$D2873&amp;" ("&amp;男子登録情報!$K2873&amp;")")</f>
        <v/>
      </c>
      <c r="C2873" t="str">
        <f>IF($K2873="","",男子登録情報!$E2873)</f>
        <v/>
      </c>
      <c r="D2873" t="str">
        <f>IF($K2873="","",男子登録情報!$O2873&amp;" "&amp;男子登録情報!$N2873&amp;" ("&amp;LEFT(男子登録情報!$F2873,2)&amp;")")</f>
        <v/>
      </c>
      <c r="E2873" t="str">
        <f>IF($K2873="","",男子登録情報!$P2873)</f>
        <v/>
      </c>
      <c r="F2873" t="str">
        <f t="shared" si="44"/>
        <v/>
      </c>
      <c r="G2873" t="str">
        <f>IF($K2873="","",男子登録情報!$M2873)</f>
        <v/>
      </c>
      <c r="H2873" t="str">
        <f>IF($K2873="","",男子登録情報!$A2873)</f>
        <v/>
      </c>
      <c r="K2873" t="str">
        <f>IF(男子登録情報!$C2873="","",男子登録情報!$C2873)</f>
        <v/>
      </c>
      <c r="M2873" t="str">
        <f>IFERROR(IF(AND(402&lt;=VALUE(RIGHT(男子登録情報!$F2873,4)),競技会情報!$E$3*100+競技会情報!$G$3&gt;=VALUE(RIGHT(男子登録情報!$F2873,4))),VALUE(男子登録情報!$G2873)+1,VALUE(男子登録情報!$G2873)),"")</f>
        <v/>
      </c>
      <c r="N2873" t="str">
        <f>IF($K2873="","",IF(男子登録情報!$H2873="北海道",男子登録情報!$H2873,LEFT(男子登録情報!$H2873,LEN(男子登録情報!$H2873)-1)))</f>
        <v/>
      </c>
      <c r="O2873" t="str">
        <f>IF($K2873="","",IF(LEN($N2873)=2,LEFT($N2873,1)&amp;"　"&amp;RIGHT($N2873,1)&amp;"・"&amp;男子登録情報!$I2873,$N2873&amp;"・"&amp;男子登録情報!$I2873))</f>
        <v/>
      </c>
    </row>
    <row r="2874" spans="1:15" x14ac:dyDescent="0.55000000000000004">
      <c r="A2874" t="str">
        <f>IF($K2874="","",100000000+男子登録情報!$C2874)</f>
        <v/>
      </c>
      <c r="B2874" t="str">
        <f>IF($K2874="","",男子登録情報!$D2874&amp;" ("&amp;男子登録情報!$K2874&amp;")")</f>
        <v/>
      </c>
      <c r="C2874" t="str">
        <f>IF($K2874="","",男子登録情報!$E2874)</f>
        <v/>
      </c>
      <c r="D2874" t="str">
        <f>IF($K2874="","",男子登録情報!$O2874&amp;" "&amp;男子登録情報!$N2874&amp;" ("&amp;LEFT(男子登録情報!$F2874,2)&amp;")")</f>
        <v/>
      </c>
      <c r="E2874" t="str">
        <f>IF($K2874="","",男子登録情報!$P2874)</f>
        <v/>
      </c>
      <c r="F2874" t="str">
        <f t="shared" si="44"/>
        <v/>
      </c>
      <c r="G2874" t="str">
        <f>IF($K2874="","",男子登録情報!$M2874)</f>
        <v/>
      </c>
      <c r="H2874" t="str">
        <f>IF($K2874="","",男子登録情報!$A2874)</f>
        <v/>
      </c>
      <c r="K2874" t="str">
        <f>IF(男子登録情報!$C2874="","",男子登録情報!$C2874)</f>
        <v/>
      </c>
      <c r="M2874" t="str">
        <f>IFERROR(IF(AND(402&lt;=VALUE(RIGHT(男子登録情報!$F2874,4)),競技会情報!$E$3*100+競技会情報!$G$3&gt;=VALUE(RIGHT(男子登録情報!$F2874,4))),VALUE(男子登録情報!$G2874)+1,VALUE(男子登録情報!$G2874)),"")</f>
        <v/>
      </c>
      <c r="N2874" t="str">
        <f>IF($K2874="","",IF(男子登録情報!$H2874="北海道",男子登録情報!$H2874,LEFT(男子登録情報!$H2874,LEN(男子登録情報!$H2874)-1)))</f>
        <v/>
      </c>
      <c r="O2874" t="str">
        <f>IF($K2874="","",IF(LEN($N2874)=2,LEFT($N2874,1)&amp;"　"&amp;RIGHT($N2874,1)&amp;"・"&amp;男子登録情報!$I2874,$N2874&amp;"・"&amp;男子登録情報!$I2874))</f>
        <v/>
      </c>
    </row>
    <row r="2875" spans="1:15" x14ac:dyDescent="0.55000000000000004">
      <c r="A2875" t="str">
        <f>IF($K2875="","",100000000+男子登録情報!$C2875)</f>
        <v/>
      </c>
      <c r="B2875" t="str">
        <f>IF($K2875="","",男子登録情報!$D2875&amp;" ("&amp;男子登録情報!$K2875&amp;")")</f>
        <v/>
      </c>
      <c r="C2875" t="str">
        <f>IF($K2875="","",男子登録情報!$E2875)</f>
        <v/>
      </c>
      <c r="D2875" t="str">
        <f>IF($K2875="","",男子登録情報!$O2875&amp;" "&amp;男子登録情報!$N2875&amp;" ("&amp;LEFT(男子登録情報!$F2875,2)&amp;")")</f>
        <v/>
      </c>
      <c r="E2875" t="str">
        <f>IF($K2875="","",男子登録情報!$P2875)</f>
        <v/>
      </c>
      <c r="F2875" t="str">
        <f t="shared" si="44"/>
        <v/>
      </c>
      <c r="G2875" t="str">
        <f>IF($K2875="","",男子登録情報!$M2875)</f>
        <v/>
      </c>
      <c r="H2875" t="str">
        <f>IF($K2875="","",男子登録情報!$A2875)</f>
        <v/>
      </c>
      <c r="K2875" t="str">
        <f>IF(男子登録情報!$C2875="","",男子登録情報!$C2875)</f>
        <v/>
      </c>
      <c r="M2875" t="str">
        <f>IFERROR(IF(AND(402&lt;=VALUE(RIGHT(男子登録情報!$F2875,4)),競技会情報!$E$3*100+競技会情報!$G$3&gt;=VALUE(RIGHT(男子登録情報!$F2875,4))),VALUE(男子登録情報!$G2875)+1,VALUE(男子登録情報!$G2875)),"")</f>
        <v/>
      </c>
      <c r="N2875" t="str">
        <f>IF($K2875="","",IF(男子登録情報!$H2875="北海道",男子登録情報!$H2875,LEFT(男子登録情報!$H2875,LEN(男子登録情報!$H2875)-1)))</f>
        <v/>
      </c>
      <c r="O2875" t="str">
        <f>IF($K2875="","",IF(LEN($N2875)=2,LEFT($N2875,1)&amp;"　"&amp;RIGHT($N2875,1)&amp;"・"&amp;男子登録情報!$I2875,$N2875&amp;"・"&amp;男子登録情報!$I2875))</f>
        <v/>
      </c>
    </row>
    <row r="2876" spans="1:15" x14ac:dyDescent="0.55000000000000004">
      <c r="A2876" t="str">
        <f>IF($K2876="","",100000000+男子登録情報!$C2876)</f>
        <v/>
      </c>
      <c r="B2876" t="str">
        <f>IF($K2876="","",男子登録情報!$D2876&amp;" ("&amp;男子登録情報!$K2876&amp;")")</f>
        <v/>
      </c>
      <c r="C2876" t="str">
        <f>IF($K2876="","",男子登録情報!$E2876)</f>
        <v/>
      </c>
      <c r="D2876" t="str">
        <f>IF($K2876="","",男子登録情報!$O2876&amp;" "&amp;男子登録情報!$N2876&amp;" ("&amp;LEFT(男子登録情報!$F2876,2)&amp;")")</f>
        <v/>
      </c>
      <c r="E2876" t="str">
        <f>IF($K2876="","",男子登録情報!$P2876)</f>
        <v/>
      </c>
      <c r="F2876" t="str">
        <f t="shared" si="44"/>
        <v/>
      </c>
      <c r="G2876" t="str">
        <f>IF($K2876="","",男子登録情報!$M2876)</f>
        <v/>
      </c>
      <c r="H2876" t="str">
        <f>IF($K2876="","",男子登録情報!$A2876)</f>
        <v/>
      </c>
      <c r="K2876" t="str">
        <f>IF(男子登録情報!$C2876="","",男子登録情報!$C2876)</f>
        <v/>
      </c>
      <c r="M2876" t="str">
        <f>IFERROR(IF(AND(402&lt;=VALUE(RIGHT(男子登録情報!$F2876,4)),競技会情報!$E$3*100+競技会情報!$G$3&gt;=VALUE(RIGHT(男子登録情報!$F2876,4))),VALUE(男子登録情報!$G2876)+1,VALUE(男子登録情報!$G2876)),"")</f>
        <v/>
      </c>
      <c r="N2876" t="str">
        <f>IF($K2876="","",IF(男子登録情報!$H2876="北海道",男子登録情報!$H2876,LEFT(男子登録情報!$H2876,LEN(男子登録情報!$H2876)-1)))</f>
        <v/>
      </c>
      <c r="O2876" t="str">
        <f>IF($K2876="","",IF(LEN($N2876)=2,LEFT($N2876,1)&amp;"　"&amp;RIGHT($N2876,1)&amp;"・"&amp;男子登録情報!$I2876,$N2876&amp;"・"&amp;男子登録情報!$I2876))</f>
        <v/>
      </c>
    </row>
    <row r="2877" spans="1:15" x14ac:dyDescent="0.55000000000000004">
      <c r="A2877" t="str">
        <f>IF($K2877="","",100000000+男子登録情報!$C2877)</f>
        <v/>
      </c>
      <c r="B2877" t="str">
        <f>IF($K2877="","",男子登録情報!$D2877&amp;" ("&amp;男子登録情報!$K2877&amp;")")</f>
        <v/>
      </c>
      <c r="C2877" t="str">
        <f>IF($K2877="","",男子登録情報!$E2877)</f>
        <v/>
      </c>
      <c r="D2877" t="str">
        <f>IF($K2877="","",男子登録情報!$O2877&amp;" "&amp;男子登録情報!$N2877&amp;" ("&amp;LEFT(男子登録情報!$F2877,2)&amp;")")</f>
        <v/>
      </c>
      <c r="E2877" t="str">
        <f>IF($K2877="","",男子登録情報!$P2877)</f>
        <v/>
      </c>
      <c r="F2877" t="str">
        <f t="shared" si="44"/>
        <v/>
      </c>
      <c r="G2877" t="str">
        <f>IF($K2877="","",男子登録情報!$M2877)</f>
        <v/>
      </c>
      <c r="H2877" t="str">
        <f>IF($K2877="","",男子登録情報!$A2877)</f>
        <v/>
      </c>
      <c r="K2877" t="str">
        <f>IF(男子登録情報!$C2877="","",男子登録情報!$C2877)</f>
        <v/>
      </c>
      <c r="M2877" t="str">
        <f>IFERROR(IF(AND(402&lt;=VALUE(RIGHT(男子登録情報!$F2877,4)),競技会情報!$E$3*100+競技会情報!$G$3&gt;=VALUE(RIGHT(男子登録情報!$F2877,4))),VALUE(男子登録情報!$G2877)+1,VALUE(男子登録情報!$G2877)),"")</f>
        <v/>
      </c>
      <c r="N2877" t="str">
        <f>IF($K2877="","",IF(男子登録情報!$H2877="北海道",男子登録情報!$H2877,LEFT(男子登録情報!$H2877,LEN(男子登録情報!$H2877)-1)))</f>
        <v/>
      </c>
      <c r="O2877" t="str">
        <f>IF($K2877="","",IF(LEN($N2877)=2,LEFT($N2877,1)&amp;"　"&amp;RIGHT($N2877,1)&amp;"・"&amp;男子登録情報!$I2877,$N2877&amp;"・"&amp;男子登録情報!$I2877))</f>
        <v/>
      </c>
    </row>
    <row r="2878" spans="1:15" x14ac:dyDescent="0.55000000000000004">
      <c r="A2878" t="str">
        <f>IF($K2878="","",100000000+男子登録情報!$C2878)</f>
        <v/>
      </c>
      <c r="B2878" t="str">
        <f>IF($K2878="","",男子登録情報!$D2878&amp;" ("&amp;男子登録情報!$K2878&amp;")")</f>
        <v/>
      </c>
      <c r="C2878" t="str">
        <f>IF($K2878="","",男子登録情報!$E2878)</f>
        <v/>
      </c>
      <c r="D2878" t="str">
        <f>IF($K2878="","",男子登録情報!$O2878&amp;" "&amp;男子登録情報!$N2878&amp;" ("&amp;LEFT(男子登録情報!$F2878,2)&amp;")")</f>
        <v/>
      </c>
      <c r="E2878" t="str">
        <f>IF($K2878="","",男子登録情報!$P2878)</f>
        <v/>
      </c>
      <c r="F2878" t="str">
        <f t="shared" si="44"/>
        <v/>
      </c>
      <c r="G2878" t="str">
        <f>IF($K2878="","",男子登録情報!$M2878)</f>
        <v/>
      </c>
      <c r="H2878" t="str">
        <f>IF($K2878="","",男子登録情報!$A2878)</f>
        <v/>
      </c>
      <c r="K2878" t="str">
        <f>IF(男子登録情報!$C2878="","",男子登録情報!$C2878)</f>
        <v/>
      </c>
      <c r="M2878" t="str">
        <f>IFERROR(IF(AND(402&lt;=VALUE(RIGHT(男子登録情報!$F2878,4)),競技会情報!$E$3*100+競技会情報!$G$3&gt;=VALUE(RIGHT(男子登録情報!$F2878,4))),VALUE(男子登録情報!$G2878)+1,VALUE(男子登録情報!$G2878)),"")</f>
        <v/>
      </c>
      <c r="N2878" t="str">
        <f>IF($K2878="","",IF(男子登録情報!$H2878="北海道",男子登録情報!$H2878,LEFT(男子登録情報!$H2878,LEN(男子登録情報!$H2878)-1)))</f>
        <v/>
      </c>
      <c r="O2878" t="str">
        <f>IF($K2878="","",IF(LEN($N2878)=2,LEFT($N2878,1)&amp;"　"&amp;RIGHT($N2878,1)&amp;"・"&amp;男子登録情報!$I2878,$N2878&amp;"・"&amp;男子登録情報!$I2878))</f>
        <v/>
      </c>
    </row>
    <row r="2879" spans="1:15" x14ac:dyDescent="0.55000000000000004">
      <c r="A2879" t="str">
        <f>IF($K2879="","",100000000+男子登録情報!$C2879)</f>
        <v/>
      </c>
      <c r="B2879" t="str">
        <f>IF($K2879="","",男子登録情報!$D2879&amp;" ("&amp;男子登録情報!$K2879&amp;")")</f>
        <v/>
      </c>
      <c r="C2879" t="str">
        <f>IF($K2879="","",男子登録情報!$E2879)</f>
        <v/>
      </c>
      <c r="D2879" t="str">
        <f>IF($K2879="","",男子登録情報!$O2879&amp;" "&amp;男子登録情報!$N2879&amp;" ("&amp;LEFT(男子登録情報!$F2879,2)&amp;")")</f>
        <v/>
      </c>
      <c r="E2879" t="str">
        <f>IF($K2879="","",男子登録情報!$P2879)</f>
        <v/>
      </c>
      <c r="F2879" t="str">
        <f t="shared" si="44"/>
        <v/>
      </c>
      <c r="G2879" t="str">
        <f>IF($K2879="","",男子登録情報!$M2879)</f>
        <v/>
      </c>
      <c r="H2879" t="str">
        <f>IF($K2879="","",男子登録情報!$A2879)</f>
        <v/>
      </c>
      <c r="K2879" t="str">
        <f>IF(男子登録情報!$C2879="","",男子登録情報!$C2879)</f>
        <v/>
      </c>
      <c r="M2879" t="str">
        <f>IFERROR(IF(AND(402&lt;=VALUE(RIGHT(男子登録情報!$F2879,4)),競技会情報!$E$3*100+競技会情報!$G$3&gt;=VALUE(RIGHT(男子登録情報!$F2879,4))),VALUE(男子登録情報!$G2879)+1,VALUE(男子登録情報!$G2879)),"")</f>
        <v/>
      </c>
      <c r="N2879" t="str">
        <f>IF($K2879="","",IF(男子登録情報!$H2879="北海道",男子登録情報!$H2879,LEFT(男子登録情報!$H2879,LEN(男子登録情報!$H2879)-1)))</f>
        <v/>
      </c>
      <c r="O2879" t="str">
        <f>IF($K2879="","",IF(LEN($N2879)=2,LEFT($N2879,1)&amp;"　"&amp;RIGHT($N2879,1)&amp;"・"&amp;男子登録情報!$I2879,$N2879&amp;"・"&amp;男子登録情報!$I2879))</f>
        <v/>
      </c>
    </row>
    <row r="2880" spans="1:15" x14ac:dyDescent="0.55000000000000004">
      <c r="A2880" t="str">
        <f>IF($K2880="","",100000000+男子登録情報!$C2880)</f>
        <v/>
      </c>
      <c r="B2880" t="str">
        <f>IF($K2880="","",男子登録情報!$D2880&amp;" ("&amp;男子登録情報!$K2880&amp;")")</f>
        <v/>
      </c>
      <c r="C2880" t="str">
        <f>IF($K2880="","",男子登録情報!$E2880)</f>
        <v/>
      </c>
      <c r="D2880" t="str">
        <f>IF($K2880="","",男子登録情報!$O2880&amp;" "&amp;男子登録情報!$N2880&amp;" ("&amp;LEFT(男子登録情報!$F2880,2)&amp;")")</f>
        <v/>
      </c>
      <c r="E2880" t="str">
        <f>IF($K2880="","",男子登録情報!$P2880)</f>
        <v/>
      </c>
      <c r="F2880" t="str">
        <f t="shared" si="44"/>
        <v/>
      </c>
      <c r="G2880" t="str">
        <f>IF($K2880="","",男子登録情報!$M2880)</f>
        <v/>
      </c>
      <c r="H2880" t="str">
        <f>IF($K2880="","",男子登録情報!$A2880)</f>
        <v/>
      </c>
      <c r="K2880" t="str">
        <f>IF(男子登録情報!$C2880="","",男子登録情報!$C2880)</f>
        <v/>
      </c>
      <c r="M2880" t="str">
        <f>IFERROR(IF(AND(402&lt;=VALUE(RIGHT(男子登録情報!$F2880,4)),競技会情報!$E$3*100+競技会情報!$G$3&gt;=VALUE(RIGHT(男子登録情報!$F2880,4))),VALUE(男子登録情報!$G2880)+1,VALUE(男子登録情報!$G2880)),"")</f>
        <v/>
      </c>
      <c r="N2880" t="str">
        <f>IF($K2880="","",IF(男子登録情報!$H2880="北海道",男子登録情報!$H2880,LEFT(男子登録情報!$H2880,LEN(男子登録情報!$H2880)-1)))</f>
        <v/>
      </c>
      <c r="O2880" t="str">
        <f>IF($K2880="","",IF(LEN($N2880)=2,LEFT($N2880,1)&amp;"　"&amp;RIGHT($N2880,1)&amp;"・"&amp;男子登録情報!$I2880,$N2880&amp;"・"&amp;男子登録情報!$I2880))</f>
        <v/>
      </c>
    </row>
    <row r="2881" spans="1:15" x14ac:dyDescent="0.55000000000000004">
      <c r="A2881" t="str">
        <f>IF($K2881="","",100000000+男子登録情報!$C2881)</f>
        <v/>
      </c>
      <c r="B2881" t="str">
        <f>IF($K2881="","",男子登録情報!$D2881&amp;" ("&amp;男子登録情報!$K2881&amp;")")</f>
        <v/>
      </c>
      <c r="C2881" t="str">
        <f>IF($K2881="","",男子登録情報!$E2881)</f>
        <v/>
      </c>
      <c r="D2881" t="str">
        <f>IF($K2881="","",男子登録情報!$O2881&amp;" "&amp;男子登録情報!$N2881&amp;" ("&amp;LEFT(男子登録情報!$F2881,2)&amp;")")</f>
        <v/>
      </c>
      <c r="E2881" t="str">
        <f>IF($K2881="","",男子登録情報!$P2881)</f>
        <v/>
      </c>
      <c r="F2881" t="str">
        <f t="shared" si="44"/>
        <v/>
      </c>
      <c r="G2881" t="str">
        <f>IF($K2881="","",男子登録情報!$M2881)</f>
        <v/>
      </c>
      <c r="H2881" t="str">
        <f>IF($K2881="","",男子登録情報!$A2881)</f>
        <v/>
      </c>
      <c r="K2881" t="str">
        <f>IF(男子登録情報!$C2881="","",男子登録情報!$C2881)</f>
        <v/>
      </c>
      <c r="M2881" t="str">
        <f>IFERROR(IF(AND(402&lt;=VALUE(RIGHT(男子登録情報!$F2881,4)),競技会情報!$E$3*100+競技会情報!$G$3&gt;=VALUE(RIGHT(男子登録情報!$F2881,4))),VALUE(男子登録情報!$G2881)+1,VALUE(男子登録情報!$G2881)),"")</f>
        <v/>
      </c>
      <c r="N2881" t="str">
        <f>IF($K2881="","",IF(男子登録情報!$H2881="北海道",男子登録情報!$H2881,LEFT(男子登録情報!$H2881,LEN(男子登録情報!$H2881)-1)))</f>
        <v/>
      </c>
      <c r="O2881" t="str">
        <f>IF($K2881="","",IF(LEN($N2881)=2,LEFT($N2881,1)&amp;"　"&amp;RIGHT($N2881,1)&amp;"・"&amp;男子登録情報!$I2881,$N2881&amp;"・"&amp;男子登録情報!$I2881))</f>
        <v/>
      </c>
    </row>
    <row r="2882" spans="1:15" x14ac:dyDescent="0.55000000000000004">
      <c r="A2882" t="str">
        <f>IF($K2882="","",100000000+男子登録情報!$C2882)</f>
        <v/>
      </c>
      <c r="B2882" t="str">
        <f>IF($K2882="","",男子登録情報!$D2882&amp;" ("&amp;男子登録情報!$K2882&amp;")")</f>
        <v/>
      </c>
      <c r="C2882" t="str">
        <f>IF($K2882="","",男子登録情報!$E2882)</f>
        <v/>
      </c>
      <c r="D2882" t="str">
        <f>IF($K2882="","",男子登録情報!$O2882&amp;" "&amp;男子登録情報!$N2882&amp;" ("&amp;LEFT(男子登録情報!$F2882,2)&amp;")")</f>
        <v/>
      </c>
      <c r="E2882" t="str">
        <f>IF($K2882="","",男子登録情報!$P2882)</f>
        <v/>
      </c>
      <c r="F2882" t="str">
        <f t="shared" si="44"/>
        <v/>
      </c>
      <c r="G2882" t="str">
        <f>IF($K2882="","",男子登録情報!$M2882)</f>
        <v/>
      </c>
      <c r="H2882" t="str">
        <f>IF($K2882="","",男子登録情報!$A2882)</f>
        <v/>
      </c>
      <c r="K2882" t="str">
        <f>IF(男子登録情報!$C2882="","",男子登録情報!$C2882)</f>
        <v/>
      </c>
      <c r="M2882" t="str">
        <f>IFERROR(IF(AND(402&lt;=VALUE(RIGHT(男子登録情報!$F2882,4)),競技会情報!$E$3*100+競技会情報!$G$3&gt;=VALUE(RIGHT(男子登録情報!$F2882,4))),VALUE(男子登録情報!$G2882)+1,VALUE(男子登録情報!$G2882)),"")</f>
        <v/>
      </c>
      <c r="N2882" t="str">
        <f>IF($K2882="","",IF(男子登録情報!$H2882="北海道",男子登録情報!$H2882,LEFT(男子登録情報!$H2882,LEN(男子登録情報!$H2882)-1)))</f>
        <v/>
      </c>
      <c r="O2882" t="str">
        <f>IF($K2882="","",IF(LEN($N2882)=2,LEFT($N2882,1)&amp;"　"&amp;RIGHT($N2882,1)&amp;"・"&amp;男子登録情報!$I2882,$N2882&amp;"・"&amp;男子登録情報!$I2882))</f>
        <v/>
      </c>
    </row>
    <row r="2883" spans="1:15" x14ac:dyDescent="0.55000000000000004">
      <c r="A2883" t="str">
        <f>IF($K2883="","",100000000+男子登録情報!$C2883)</f>
        <v/>
      </c>
      <c r="B2883" t="str">
        <f>IF($K2883="","",男子登録情報!$D2883&amp;" ("&amp;男子登録情報!$K2883&amp;")")</f>
        <v/>
      </c>
      <c r="C2883" t="str">
        <f>IF($K2883="","",男子登録情報!$E2883)</f>
        <v/>
      </c>
      <c r="D2883" t="str">
        <f>IF($K2883="","",男子登録情報!$O2883&amp;" "&amp;男子登録情報!$N2883&amp;" ("&amp;LEFT(男子登録情報!$F2883,2)&amp;")")</f>
        <v/>
      </c>
      <c r="E2883" t="str">
        <f>IF($K2883="","",男子登録情報!$P2883)</f>
        <v/>
      </c>
      <c r="F2883" t="str">
        <f t="shared" ref="F2883:F2946" si="45">IF($K2883="","","1")</f>
        <v/>
      </c>
      <c r="G2883" t="str">
        <f>IF($K2883="","",男子登録情報!$M2883)</f>
        <v/>
      </c>
      <c r="H2883" t="str">
        <f>IF($K2883="","",男子登録情報!$A2883)</f>
        <v/>
      </c>
      <c r="K2883" t="str">
        <f>IF(男子登録情報!$C2883="","",男子登録情報!$C2883)</f>
        <v/>
      </c>
      <c r="M2883" t="str">
        <f>IFERROR(IF(AND(402&lt;=VALUE(RIGHT(男子登録情報!$F2883,4)),競技会情報!$E$3*100+競技会情報!$G$3&gt;=VALUE(RIGHT(男子登録情報!$F2883,4))),VALUE(男子登録情報!$G2883)+1,VALUE(男子登録情報!$G2883)),"")</f>
        <v/>
      </c>
      <c r="N2883" t="str">
        <f>IF($K2883="","",IF(男子登録情報!$H2883="北海道",男子登録情報!$H2883,LEFT(男子登録情報!$H2883,LEN(男子登録情報!$H2883)-1)))</f>
        <v/>
      </c>
      <c r="O2883" t="str">
        <f>IF($K2883="","",IF(LEN($N2883)=2,LEFT($N2883,1)&amp;"　"&amp;RIGHT($N2883,1)&amp;"・"&amp;男子登録情報!$I2883,$N2883&amp;"・"&amp;男子登録情報!$I2883))</f>
        <v/>
      </c>
    </row>
    <row r="2884" spans="1:15" x14ac:dyDescent="0.55000000000000004">
      <c r="A2884" t="str">
        <f>IF($K2884="","",100000000+男子登録情報!$C2884)</f>
        <v/>
      </c>
      <c r="B2884" t="str">
        <f>IF($K2884="","",男子登録情報!$D2884&amp;" ("&amp;男子登録情報!$K2884&amp;")")</f>
        <v/>
      </c>
      <c r="C2884" t="str">
        <f>IF($K2884="","",男子登録情報!$E2884)</f>
        <v/>
      </c>
      <c r="D2884" t="str">
        <f>IF($K2884="","",男子登録情報!$O2884&amp;" "&amp;男子登録情報!$N2884&amp;" ("&amp;LEFT(男子登録情報!$F2884,2)&amp;")")</f>
        <v/>
      </c>
      <c r="E2884" t="str">
        <f>IF($K2884="","",男子登録情報!$P2884)</f>
        <v/>
      </c>
      <c r="F2884" t="str">
        <f t="shared" si="45"/>
        <v/>
      </c>
      <c r="G2884" t="str">
        <f>IF($K2884="","",男子登録情報!$M2884)</f>
        <v/>
      </c>
      <c r="H2884" t="str">
        <f>IF($K2884="","",男子登録情報!$A2884)</f>
        <v/>
      </c>
      <c r="K2884" t="str">
        <f>IF(男子登録情報!$C2884="","",男子登録情報!$C2884)</f>
        <v/>
      </c>
      <c r="M2884" t="str">
        <f>IFERROR(IF(AND(402&lt;=VALUE(RIGHT(男子登録情報!$F2884,4)),競技会情報!$E$3*100+競技会情報!$G$3&gt;=VALUE(RIGHT(男子登録情報!$F2884,4))),VALUE(男子登録情報!$G2884)+1,VALUE(男子登録情報!$G2884)),"")</f>
        <v/>
      </c>
      <c r="N2884" t="str">
        <f>IF($K2884="","",IF(男子登録情報!$H2884="北海道",男子登録情報!$H2884,LEFT(男子登録情報!$H2884,LEN(男子登録情報!$H2884)-1)))</f>
        <v/>
      </c>
      <c r="O2884" t="str">
        <f>IF($K2884="","",IF(LEN($N2884)=2,LEFT($N2884,1)&amp;"　"&amp;RIGHT($N2884,1)&amp;"・"&amp;男子登録情報!$I2884,$N2884&amp;"・"&amp;男子登録情報!$I2884))</f>
        <v/>
      </c>
    </row>
    <row r="2885" spans="1:15" x14ac:dyDescent="0.55000000000000004">
      <c r="A2885" t="str">
        <f>IF($K2885="","",100000000+男子登録情報!$C2885)</f>
        <v/>
      </c>
      <c r="B2885" t="str">
        <f>IF($K2885="","",男子登録情報!$D2885&amp;" ("&amp;男子登録情報!$K2885&amp;")")</f>
        <v/>
      </c>
      <c r="C2885" t="str">
        <f>IF($K2885="","",男子登録情報!$E2885)</f>
        <v/>
      </c>
      <c r="D2885" t="str">
        <f>IF($K2885="","",男子登録情報!$O2885&amp;" "&amp;男子登録情報!$N2885&amp;" ("&amp;LEFT(男子登録情報!$F2885,2)&amp;")")</f>
        <v/>
      </c>
      <c r="E2885" t="str">
        <f>IF($K2885="","",男子登録情報!$P2885)</f>
        <v/>
      </c>
      <c r="F2885" t="str">
        <f t="shared" si="45"/>
        <v/>
      </c>
      <c r="G2885" t="str">
        <f>IF($K2885="","",男子登録情報!$M2885)</f>
        <v/>
      </c>
      <c r="H2885" t="str">
        <f>IF($K2885="","",男子登録情報!$A2885)</f>
        <v/>
      </c>
      <c r="K2885" t="str">
        <f>IF(男子登録情報!$C2885="","",男子登録情報!$C2885)</f>
        <v/>
      </c>
      <c r="M2885" t="str">
        <f>IFERROR(IF(AND(402&lt;=VALUE(RIGHT(男子登録情報!$F2885,4)),競技会情報!$E$3*100+競技会情報!$G$3&gt;=VALUE(RIGHT(男子登録情報!$F2885,4))),VALUE(男子登録情報!$G2885)+1,VALUE(男子登録情報!$G2885)),"")</f>
        <v/>
      </c>
      <c r="N2885" t="str">
        <f>IF($K2885="","",IF(男子登録情報!$H2885="北海道",男子登録情報!$H2885,LEFT(男子登録情報!$H2885,LEN(男子登録情報!$H2885)-1)))</f>
        <v/>
      </c>
      <c r="O2885" t="str">
        <f>IF($K2885="","",IF(LEN($N2885)=2,LEFT($N2885,1)&amp;"　"&amp;RIGHT($N2885,1)&amp;"・"&amp;男子登録情報!$I2885,$N2885&amp;"・"&amp;男子登録情報!$I2885))</f>
        <v/>
      </c>
    </row>
    <row r="2886" spans="1:15" x14ac:dyDescent="0.55000000000000004">
      <c r="A2886" t="str">
        <f>IF($K2886="","",100000000+男子登録情報!$C2886)</f>
        <v/>
      </c>
      <c r="B2886" t="str">
        <f>IF($K2886="","",男子登録情報!$D2886&amp;" ("&amp;男子登録情報!$K2886&amp;")")</f>
        <v/>
      </c>
      <c r="C2886" t="str">
        <f>IF($K2886="","",男子登録情報!$E2886)</f>
        <v/>
      </c>
      <c r="D2886" t="str">
        <f>IF($K2886="","",男子登録情報!$O2886&amp;" "&amp;男子登録情報!$N2886&amp;" ("&amp;LEFT(男子登録情報!$F2886,2)&amp;")")</f>
        <v/>
      </c>
      <c r="E2886" t="str">
        <f>IF($K2886="","",男子登録情報!$P2886)</f>
        <v/>
      </c>
      <c r="F2886" t="str">
        <f t="shared" si="45"/>
        <v/>
      </c>
      <c r="G2886" t="str">
        <f>IF($K2886="","",男子登録情報!$M2886)</f>
        <v/>
      </c>
      <c r="H2886" t="str">
        <f>IF($K2886="","",男子登録情報!$A2886)</f>
        <v/>
      </c>
      <c r="K2886" t="str">
        <f>IF(男子登録情報!$C2886="","",男子登録情報!$C2886)</f>
        <v/>
      </c>
      <c r="M2886" t="str">
        <f>IFERROR(IF(AND(402&lt;=VALUE(RIGHT(男子登録情報!$F2886,4)),競技会情報!$E$3*100+競技会情報!$G$3&gt;=VALUE(RIGHT(男子登録情報!$F2886,4))),VALUE(男子登録情報!$G2886)+1,VALUE(男子登録情報!$G2886)),"")</f>
        <v/>
      </c>
      <c r="N2886" t="str">
        <f>IF($K2886="","",IF(男子登録情報!$H2886="北海道",男子登録情報!$H2886,LEFT(男子登録情報!$H2886,LEN(男子登録情報!$H2886)-1)))</f>
        <v/>
      </c>
      <c r="O2886" t="str">
        <f>IF($K2886="","",IF(LEN($N2886)=2,LEFT($N2886,1)&amp;"　"&amp;RIGHT($N2886,1)&amp;"・"&amp;男子登録情報!$I2886,$N2886&amp;"・"&amp;男子登録情報!$I2886))</f>
        <v/>
      </c>
    </row>
    <row r="2887" spans="1:15" x14ac:dyDescent="0.55000000000000004">
      <c r="A2887" t="str">
        <f>IF($K2887="","",100000000+男子登録情報!$C2887)</f>
        <v/>
      </c>
      <c r="B2887" t="str">
        <f>IF($K2887="","",男子登録情報!$D2887&amp;" ("&amp;男子登録情報!$K2887&amp;")")</f>
        <v/>
      </c>
      <c r="C2887" t="str">
        <f>IF($K2887="","",男子登録情報!$E2887)</f>
        <v/>
      </c>
      <c r="D2887" t="str">
        <f>IF($K2887="","",男子登録情報!$O2887&amp;" "&amp;男子登録情報!$N2887&amp;" ("&amp;LEFT(男子登録情報!$F2887,2)&amp;")")</f>
        <v/>
      </c>
      <c r="E2887" t="str">
        <f>IF($K2887="","",男子登録情報!$P2887)</f>
        <v/>
      </c>
      <c r="F2887" t="str">
        <f t="shared" si="45"/>
        <v/>
      </c>
      <c r="G2887" t="str">
        <f>IF($K2887="","",男子登録情報!$M2887)</f>
        <v/>
      </c>
      <c r="H2887" t="str">
        <f>IF($K2887="","",男子登録情報!$A2887)</f>
        <v/>
      </c>
      <c r="K2887" t="str">
        <f>IF(男子登録情報!$C2887="","",男子登録情報!$C2887)</f>
        <v/>
      </c>
      <c r="M2887" t="str">
        <f>IFERROR(IF(AND(402&lt;=VALUE(RIGHT(男子登録情報!$F2887,4)),競技会情報!$E$3*100+競技会情報!$G$3&gt;=VALUE(RIGHT(男子登録情報!$F2887,4))),VALUE(男子登録情報!$G2887)+1,VALUE(男子登録情報!$G2887)),"")</f>
        <v/>
      </c>
      <c r="N2887" t="str">
        <f>IF($K2887="","",IF(男子登録情報!$H2887="北海道",男子登録情報!$H2887,LEFT(男子登録情報!$H2887,LEN(男子登録情報!$H2887)-1)))</f>
        <v/>
      </c>
      <c r="O2887" t="str">
        <f>IF($K2887="","",IF(LEN($N2887)=2,LEFT($N2887,1)&amp;"　"&amp;RIGHT($N2887,1)&amp;"・"&amp;男子登録情報!$I2887,$N2887&amp;"・"&amp;男子登録情報!$I2887))</f>
        <v/>
      </c>
    </row>
    <row r="2888" spans="1:15" x14ac:dyDescent="0.55000000000000004">
      <c r="A2888" t="str">
        <f>IF($K2888="","",100000000+男子登録情報!$C2888)</f>
        <v/>
      </c>
      <c r="B2888" t="str">
        <f>IF($K2888="","",男子登録情報!$D2888&amp;" ("&amp;男子登録情報!$K2888&amp;")")</f>
        <v/>
      </c>
      <c r="C2888" t="str">
        <f>IF($K2888="","",男子登録情報!$E2888)</f>
        <v/>
      </c>
      <c r="D2888" t="str">
        <f>IF($K2888="","",男子登録情報!$O2888&amp;" "&amp;男子登録情報!$N2888&amp;" ("&amp;LEFT(男子登録情報!$F2888,2)&amp;")")</f>
        <v/>
      </c>
      <c r="E2888" t="str">
        <f>IF($K2888="","",男子登録情報!$P2888)</f>
        <v/>
      </c>
      <c r="F2888" t="str">
        <f t="shared" si="45"/>
        <v/>
      </c>
      <c r="G2888" t="str">
        <f>IF($K2888="","",男子登録情報!$M2888)</f>
        <v/>
      </c>
      <c r="H2888" t="str">
        <f>IF($K2888="","",男子登録情報!$A2888)</f>
        <v/>
      </c>
      <c r="K2888" t="str">
        <f>IF(男子登録情報!$C2888="","",男子登録情報!$C2888)</f>
        <v/>
      </c>
      <c r="M2888" t="str">
        <f>IFERROR(IF(AND(402&lt;=VALUE(RIGHT(男子登録情報!$F2888,4)),競技会情報!$E$3*100+競技会情報!$G$3&gt;=VALUE(RIGHT(男子登録情報!$F2888,4))),VALUE(男子登録情報!$G2888)+1,VALUE(男子登録情報!$G2888)),"")</f>
        <v/>
      </c>
      <c r="N2888" t="str">
        <f>IF($K2888="","",IF(男子登録情報!$H2888="北海道",男子登録情報!$H2888,LEFT(男子登録情報!$H2888,LEN(男子登録情報!$H2888)-1)))</f>
        <v/>
      </c>
      <c r="O2888" t="str">
        <f>IF($K2888="","",IF(LEN($N2888)=2,LEFT($N2888,1)&amp;"　"&amp;RIGHT($N2888,1)&amp;"・"&amp;男子登録情報!$I2888,$N2888&amp;"・"&amp;男子登録情報!$I2888))</f>
        <v/>
      </c>
    </row>
    <row r="2889" spans="1:15" x14ac:dyDescent="0.55000000000000004">
      <c r="A2889" t="str">
        <f>IF($K2889="","",100000000+男子登録情報!$C2889)</f>
        <v/>
      </c>
      <c r="B2889" t="str">
        <f>IF($K2889="","",男子登録情報!$D2889&amp;" ("&amp;男子登録情報!$K2889&amp;")")</f>
        <v/>
      </c>
      <c r="C2889" t="str">
        <f>IF($K2889="","",男子登録情報!$E2889)</f>
        <v/>
      </c>
      <c r="D2889" t="str">
        <f>IF($K2889="","",男子登録情報!$O2889&amp;" "&amp;男子登録情報!$N2889&amp;" ("&amp;LEFT(男子登録情報!$F2889,2)&amp;")")</f>
        <v/>
      </c>
      <c r="E2889" t="str">
        <f>IF($K2889="","",男子登録情報!$P2889)</f>
        <v/>
      </c>
      <c r="F2889" t="str">
        <f t="shared" si="45"/>
        <v/>
      </c>
      <c r="G2889" t="str">
        <f>IF($K2889="","",男子登録情報!$M2889)</f>
        <v/>
      </c>
      <c r="H2889" t="str">
        <f>IF($K2889="","",男子登録情報!$A2889)</f>
        <v/>
      </c>
      <c r="K2889" t="str">
        <f>IF(男子登録情報!$C2889="","",男子登録情報!$C2889)</f>
        <v/>
      </c>
      <c r="M2889" t="str">
        <f>IFERROR(IF(AND(402&lt;=VALUE(RIGHT(男子登録情報!$F2889,4)),競技会情報!$E$3*100+競技会情報!$G$3&gt;=VALUE(RIGHT(男子登録情報!$F2889,4))),VALUE(男子登録情報!$G2889)+1,VALUE(男子登録情報!$G2889)),"")</f>
        <v/>
      </c>
      <c r="N2889" t="str">
        <f>IF($K2889="","",IF(男子登録情報!$H2889="北海道",男子登録情報!$H2889,LEFT(男子登録情報!$H2889,LEN(男子登録情報!$H2889)-1)))</f>
        <v/>
      </c>
      <c r="O2889" t="str">
        <f>IF($K2889="","",IF(LEN($N2889)=2,LEFT($N2889,1)&amp;"　"&amp;RIGHT($N2889,1)&amp;"・"&amp;男子登録情報!$I2889,$N2889&amp;"・"&amp;男子登録情報!$I2889))</f>
        <v/>
      </c>
    </row>
    <row r="2890" spans="1:15" x14ac:dyDescent="0.55000000000000004">
      <c r="A2890" t="str">
        <f>IF($K2890="","",100000000+男子登録情報!$C2890)</f>
        <v/>
      </c>
      <c r="B2890" t="str">
        <f>IF($K2890="","",男子登録情報!$D2890&amp;" ("&amp;男子登録情報!$K2890&amp;")")</f>
        <v/>
      </c>
      <c r="C2890" t="str">
        <f>IF($K2890="","",男子登録情報!$E2890)</f>
        <v/>
      </c>
      <c r="D2890" t="str">
        <f>IF($K2890="","",男子登録情報!$O2890&amp;" "&amp;男子登録情報!$N2890&amp;" ("&amp;LEFT(男子登録情報!$F2890,2)&amp;")")</f>
        <v/>
      </c>
      <c r="E2890" t="str">
        <f>IF($K2890="","",男子登録情報!$P2890)</f>
        <v/>
      </c>
      <c r="F2890" t="str">
        <f t="shared" si="45"/>
        <v/>
      </c>
      <c r="G2890" t="str">
        <f>IF($K2890="","",男子登録情報!$M2890)</f>
        <v/>
      </c>
      <c r="H2890" t="str">
        <f>IF($K2890="","",男子登録情報!$A2890)</f>
        <v/>
      </c>
      <c r="K2890" t="str">
        <f>IF(男子登録情報!$C2890="","",男子登録情報!$C2890)</f>
        <v/>
      </c>
      <c r="M2890" t="str">
        <f>IFERROR(IF(AND(402&lt;=VALUE(RIGHT(男子登録情報!$F2890,4)),競技会情報!$E$3*100+競技会情報!$G$3&gt;=VALUE(RIGHT(男子登録情報!$F2890,4))),VALUE(男子登録情報!$G2890)+1,VALUE(男子登録情報!$G2890)),"")</f>
        <v/>
      </c>
      <c r="N2890" t="str">
        <f>IF($K2890="","",IF(男子登録情報!$H2890="北海道",男子登録情報!$H2890,LEFT(男子登録情報!$H2890,LEN(男子登録情報!$H2890)-1)))</f>
        <v/>
      </c>
      <c r="O2890" t="str">
        <f>IF($K2890="","",IF(LEN($N2890)=2,LEFT($N2890,1)&amp;"　"&amp;RIGHT($N2890,1)&amp;"・"&amp;男子登録情報!$I2890,$N2890&amp;"・"&amp;男子登録情報!$I2890))</f>
        <v/>
      </c>
    </row>
    <row r="2891" spans="1:15" x14ac:dyDescent="0.55000000000000004">
      <c r="A2891" t="str">
        <f>IF($K2891="","",100000000+男子登録情報!$C2891)</f>
        <v/>
      </c>
      <c r="B2891" t="str">
        <f>IF($K2891="","",男子登録情報!$D2891&amp;" ("&amp;男子登録情報!$K2891&amp;")")</f>
        <v/>
      </c>
      <c r="C2891" t="str">
        <f>IF($K2891="","",男子登録情報!$E2891)</f>
        <v/>
      </c>
      <c r="D2891" t="str">
        <f>IF($K2891="","",男子登録情報!$O2891&amp;" "&amp;男子登録情報!$N2891&amp;" ("&amp;LEFT(男子登録情報!$F2891,2)&amp;")")</f>
        <v/>
      </c>
      <c r="E2891" t="str">
        <f>IF($K2891="","",男子登録情報!$P2891)</f>
        <v/>
      </c>
      <c r="F2891" t="str">
        <f t="shared" si="45"/>
        <v/>
      </c>
      <c r="G2891" t="str">
        <f>IF($K2891="","",男子登録情報!$M2891)</f>
        <v/>
      </c>
      <c r="H2891" t="str">
        <f>IF($K2891="","",男子登録情報!$A2891)</f>
        <v/>
      </c>
      <c r="K2891" t="str">
        <f>IF(男子登録情報!$C2891="","",男子登録情報!$C2891)</f>
        <v/>
      </c>
      <c r="M2891" t="str">
        <f>IFERROR(IF(AND(402&lt;=VALUE(RIGHT(男子登録情報!$F2891,4)),競技会情報!$E$3*100+競技会情報!$G$3&gt;=VALUE(RIGHT(男子登録情報!$F2891,4))),VALUE(男子登録情報!$G2891)+1,VALUE(男子登録情報!$G2891)),"")</f>
        <v/>
      </c>
      <c r="N2891" t="str">
        <f>IF($K2891="","",IF(男子登録情報!$H2891="北海道",男子登録情報!$H2891,LEFT(男子登録情報!$H2891,LEN(男子登録情報!$H2891)-1)))</f>
        <v/>
      </c>
      <c r="O2891" t="str">
        <f>IF($K2891="","",IF(LEN($N2891)=2,LEFT($N2891,1)&amp;"　"&amp;RIGHT($N2891,1)&amp;"・"&amp;男子登録情報!$I2891,$N2891&amp;"・"&amp;男子登録情報!$I2891))</f>
        <v/>
      </c>
    </row>
    <row r="2892" spans="1:15" x14ac:dyDescent="0.55000000000000004">
      <c r="A2892" t="str">
        <f>IF($K2892="","",100000000+男子登録情報!$C2892)</f>
        <v/>
      </c>
      <c r="B2892" t="str">
        <f>IF($K2892="","",男子登録情報!$D2892&amp;" ("&amp;男子登録情報!$K2892&amp;")")</f>
        <v/>
      </c>
      <c r="C2892" t="str">
        <f>IF($K2892="","",男子登録情報!$E2892)</f>
        <v/>
      </c>
      <c r="D2892" t="str">
        <f>IF($K2892="","",男子登録情報!$O2892&amp;" "&amp;男子登録情報!$N2892&amp;" ("&amp;LEFT(男子登録情報!$F2892,2)&amp;")")</f>
        <v/>
      </c>
      <c r="E2892" t="str">
        <f>IF($K2892="","",男子登録情報!$P2892)</f>
        <v/>
      </c>
      <c r="F2892" t="str">
        <f t="shared" si="45"/>
        <v/>
      </c>
      <c r="G2892" t="str">
        <f>IF($K2892="","",男子登録情報!$M2892)</f>
        <v/>
      </c>
      <c r="H2892" t="str">
        <f>IF($K2892="","",男子登録情報!$A2892)</f>
        <v/>
      </c>
      <c r="K2892" t="str">
        <f>IF(男子登録情報!$C2892="","",男子登録情報!$C2892)</f>
        <v/>
      </c>
      <c r="M2892" t="str">
        <f>IFERROR(IF(AND(402&lt;=VALUE(RIGHT(男子登録情報!$F2892,4)),競技会情報!$E$3*100+競技会情報!$G$3&gt;=VALUE(RIGHT(男子登録情報!$F2892,4))),VALUE(男子登録情報!$G2892)+1,VALUE(男子登録情報!$G2892)),"")</f>
        <v/>
      </c>
      <c r="N2892" t="str">
        <f>IF($K2892="","",IF(男子登録情報!$H2892="北海道",男子登録情報!$H2892,LEFT(男子登録情報!$H2892,LEN(男子登録情報!$H2892)-1)))</f>
        <v/>
      </c>
      <c r="O2892" t="str">
        <f>IF($K2892="","",IF(LEN($N2892)=2,LEFT($N2892,1)&amp;"　"&amp;RIGHT($N2892,1)&amp;"・"&amp;男子登録情報!$I2892,$N2892&amp;"・"&amp;男子登録情報!$I2892))</f>
        <v/>
      </c>
    </row>
    <row r="2893" spans="1:15" x14ac:dyDescent="0.55000000000000004">
      <c r="A2893" t="str">
        <f>IF($K2893="","",100000000+男子登録情報!$C2893)</f>
        <v/>
      </c>
      <c r="B2893" t="str">
        <f>IF($K2893="","",男子登録情報!$D2893&amp;" ("&amp;男子登録情報!$K2893&amp;")")</f>
        <v/>
      </c>
      <c r="C2893" t="str">
        <f>IF($K2893="","",男子登録情報!$E2893)</f>
        <v/>
      </c>
      <c r="D2893" t="str">
        <f>IF($K2893="","",男子登録情報!$O2893&amp;" "&amp;男子登録情報!$N2893&amp;" ("&amp;LEFT(男子登録情報!$F2893,2)&amp;")")</f>
        <v/>
      </c>
      <c r="E2893" t="str">
        <f>IF($K2893="","",男子登録情報!$P2893)</f>
        <v/>
      </c>
      <c r="F2893" t="str">
        <f t="shared" si="45"/>
        <v/>
      </c>
      <c r="G2893" t="str">
        <f>IF($K2893="","",男子登録情報!$M2893)</f>
        <v/>
      </c>
      <c r="H2893" t="str">
        <f>IF($K2893="","",男子登録情報!$A2893)</f>
        <v/>
      </c>
      <c r="K2893" t="str">
        <f>IF(男子登録情報!$C2893="","",男子登録情報!$C2893)</f>
        <v/>
      </c>
      <c r="M2893" t="str">
        <f>IFERROR(IF(AND(402&lt;=VALUE(RIGHT(男子登録情報!$F2893,4)),競技会情報!$E$3*100+競技会情報!$G$3&gt;=VALUE(RIGHT(男子登録情報!$F2893,4))),VALUE(男子登録情報!$G2893)+1,VALUE(男子登録情報!$G2893)),"")</f>
        <v/>
      </c>
      <c r="N2893" t="str">
        <f>IF($K2893="","",IF(男子登録情報!$H2893="北海道",男子登録情報!$H2893,LEFT(男子登録情報!$H2893,LEN(男子登録情報!$H2893)-1)))</f>
        <v/>
      </c>
      <c r="O2893" t="str">
        <f>IF($K2893="","",IF(LEN($N2893)=2,LEFT($N2893,1)&amp;"　"&amp;RIGHT($N2893,1)&amp;"・"&amp;男子登録情報!$I2893,$N2893&amp;"・"&amp;男子登録情報!$I2893))</f>
        <v/>
      </c>
    </row>
    <row r="2894" spans="1:15" x14ac:dyDescent="0.55000000000000004">
      <c r="A2894" t="str">
        <f>IF($K2894="","",100000000+男子登録情報!$C2894)</f>
        <v/>
      </c>
      <c r="B2894" t="str">
        <f>IF($K2894="","",男子登録情報!$D2894&amp;" ("&amp;男子登録情報!$K2894&amp;")")</f>
        <v/>
      </c>
      <c r="C2894" t="str">
        <f>IF($K2894="","",男子登録情報!$E2894)</f>
        <v/>
      </c>
      <c r="D2894" t="str">
        <f>IF($K2894="","",男子登録情報!$O2894&amp;" "&amp;男子登録情報!$N2894&amp;" ("&amp;LEFT(男子登録情報!$F2894,2)&amp;")")</f>
        <v/>
      </c>
      <c r="E2894" t="str">
        <f>IF($K2894="","",男子登録情報!$P2894)</f>
        <v/>
      </c>
      <c r="F2894" t="str">
        <f t="shared" si="45"/>
        <v/>
      </c>
      <c r="G2894" t="str">
        <f>IF($K2894="","",男子登録情報!$M2894)</f>
        <v/>
      </c>
      <c r="H2894" t="str">
        <f>IF($K2894="","",男子登録情報!$A2894)</f>
        <v/>
      </c>
      <c r="K2894" t="str">
        <f>IF(男子登録情報!$C2894="","",男子登録情報!$C2894)</f>
        <v/>
      </c>
      <c r="M2894" t="str">
        <f>IFERROR(IF(AND(402&lt;=VALUE(RIGHT(男子登録情報!$F2894,4)),競技会情報!$E$3*100+競技会情報!$G$3&gt;=VALUE(RIGHT(男子登録情報!$F2894,4))),VALUE(男子登録情報!$G2894)+1,VALUE(男子登録情報!$G2894)),"")</f>
        <v/>
      </c>
      <c r="N2894" t="str">
        <f>IF($K2894="","",IF(男子登録情報!$H2894="北海道",男子登録情報!$H2894,LEFT(男子登録情報!$H2894,LEN(男子登録情報!$H2894)-1)))</f>
        <v/>
      </c>
      <c r="O2894" t="str">
        <f>IF($K2894="","",IF(LEN($N2894)=2,LEFT($N2894,1)&amp;"　"&amp;RIGHT($N2894,1)&amp;"・"&amp;男子登録情報!$I2894,$N2894&amp;"・"&amp;男子登録情報!$I2894))</f>
        <v/>
      </c>
    </row>
    <row r="2895" spans="1:15" x14ac:dyDescent="0.55000000000000004">
      <c r="A2895" t="str">
        <f>IF($K2895="","",100000000+男子登録情報!$C2895)</f>
        <v/>
      </c>
      <c r="B2895" t="str">
        <f>IF($K2895="","",男子登録情報!$D2895&amp;" ("&amp;男子登録情報!$K2895&amp;")")</f>
        <v/>
      </c>
      <c r="C2895" t="str">
        <f>IF($K2895="","",男子登録情報!$E2895)</f>
        <v/>
      </c>
      <c r="D2895" t="str">
        <f>IF($K2895="","",男子登録情報!$O2895&amp;" "&amp;男子登録情報!$N2895&amp;" ("&amp;LEFT(男子登録情報!$F2895,2)&amp;")")</f>
        <v/>
      </c>
      <c r="E2895" t="str">
        <f>IF($K2895="","",男子登録情報!$P2895)</f>
        <v/>
      </c>
      <c r="F2895" t="str">
        <f t="shared" si="45"/>
        <v/>
      </c>
      <c r="G2895" t="str">
        <f>IF($K2895="","",男子登録情報!$M2895)</f>
        <v/>
      </c>
      <c r="H2895" t="str">
        <f>IF($K2895="","",男子登録情報!$A2895)</f>
        <v/>
      </c>
      <c r="K2895" t="str">
        <f>IF(男子登録情報!$C2895="","",男子登録情報!$C2895)</f>
        <v/>
      </c>
      <c r="M2895" t="str">
        <f>IFERROR(IF(AND(402&lt;=VALUE(RIGHT(男子登録情報!$F2895,4)),競技会情報!$E$3*100+競技会情報!$G$3&gt;=VALUE(RIGHT(男子登録情報!$F2895,4))),VALUE(男子登録情報!$G2895)+1,VALUE(男子登録情報!$G2895)),"")</f>
        <v/>
      </c>
      <c r="N2895" t="str">
        <f>IF($K2895="","",IF(男子登録情報!$H2895="北海道",男子登録情報!$H2895,LEFT(男子登録情報!$H2895,LEN(男子登録情報!$H2895)-1)))</f>
        <v/>
      </c>
      <c r="O2895" t="str">
        <f>IF($K2895="","",IF(LEN($N2895)=2,LEFT($N2895,1)&amp;"　"&amp;RIGHT($N2895,1)&amp;"・"&amp;男子登録情報!$I2895,$N2895&amp;"・"&amp;男子登録情報!$I2895))</f>
        <v/>
      </c>
    </row>
    <row r="2896" spans="1:15" x14ac:dyDescent="0.55000000000000004">
      <c r="A2896" t="str">
        <f>IF($K2896="","",100000000+男子登録情報!$C2896)</f>
        <v/>
      </c>
      <c r="B2896" t="str">
        <f>IF($K2896="","",男子登録情報!$D2896&amp;" ("&amp;男子登録情報!$K2896&amp;")")</f>
        <v/>
      </c>
      <c r="C2896" t="str">
        <f>IF($K2896="","",男子登録情報!$E2896)</f>
        <v/>
      </c>
      <c r="D2896" t="str">
        <f>IF($K2896="","",男子登録情報!$O2896&amp;" "&amp;男子登録情報!$N2896&amp;" ("&amp;LEFT(男子登録情報!$F2896,2)&amp;")")</f>
        <v/>
      </c>
      <c r="E2896" t="str">
        <f>IF($K2896="","",男子登録情報!$P2896)</f>
        <v/>
      </c>
      <c r="F2896" t="str">
        <f t="shared" si="45"/>
        <v/>
      </c>
      <c r="G2896" t="str">
        <f>IF($K2896="","",男子登録情報!$M2896)</f>
        <v/>
      </c>
      <c r="H2896" t="str">
        <f>IF($K2896="","",男子登録情報!$A2896)</f>
        <v/>
      </c>
      <c r="K2896" t="str">
        <f>IF(男子登録情報!$C2896="","",男子登録情報!$C2896)</f>
        <v/>
      </c>
      <c r="M2896" t="str">
        <f>IFERROR(IF(AND(402&lt;=VALUE(RIGHT(男子登録情報!$F2896,4)),競技会情報!$E$3*100+競技会情報!$G$3&gt;=VALUE(RIGHT(男子登録情報!$F2896,4))),VALUE(男子登録情報!$G2896)+1,VALUE(男子登録情報!$G2896)),"")</f>
        <v/>
      </c>
      <c r="N2896" t="str">
        <f>IF($K2896="","",IF(男子登録情報!$H2896="北海道",男子登録情報!$H2896,LEFT(男子登録情報!$H2896,LEN(男子登録情報!$H2896)-1)))</f>
        <v/>
      </c>
      <c r="O2896" t="str">
        <f>IF($K2896="","",IF(LEN($N2896)=2,LEFT($N2896,1)&amp;"　"&amp;RIGHT($N2896,1)&amp;"・"&amp;男子登録情報!$I2896,$N2896&amp;"・"&amp;男子登録情報!$I2896))</f>
        <v/>
      </c>
    </row>
    <row r="2897" spans="1:15" x14ac:dyDescent="0.55000000000000004">
      <c r="A2897" t="str">
        <f>IF($K2897="","",100000000+男子登録情報!$C2897)</f>
        <v/>
      </c>
      <c r="B2897" t="str">
        <f>IF($K2897="","",男子登録情報!$D2897&amp;" ("&amp;男子登録情報!$K2897&amp;")")</f>
        <v/>
      </c>
      <c r="C2897" t="str">
        <f>IF($K2897="","",男子登録情報!$E2897)</f>
        <v/>
      </c>
      <c r="D2897" t="str">
        <f>IF($K2897="","",男子登録情報!$O2897&amp;" "&amp;男子登録情報!$N2897&amp;" ("&amp;LEFT(男子登録情報!$F2897,2)&amp;")")</f>
        <v/>
      </c>
      <c r="E2897" t="str">
        <f>IF($K2897="","",男子登録情報!$P2897)</f>
        <v/>
      </c>
      <c r="F2897" t="str">
        <f t="shared" si="45"/>
        <v/>
      </c>
      <c r="G2897" t="str">
        <f>IF($K2897="","",男子登録情報!$M2897)</f>
        <v/>
      </c>
      <c r="H2897" t="str">
        <f>IF($K2897="","",男子登録情報!$A2897)</f>
        <v/>
      </c>
      <c r="K2897" t="str">
        <f>IF(男子登録情報!$C2897="","",男子登録情報!$C2897)</f>
        <v/>
      </c>
      <c r="M2897" t="str">
        <f>IFERROR(IF(AND(402&lt;=VALUE(RIGHT(男子登録情報!$F2897,4)),競技会情報!$E$3*100+競技会情報!$G$3&gt;=VALUE(RIGHT(男子登録情報!$F2897,4))),VALUE(男子登録情報!$G2897)+1,VALUE(男子登録情報!$G2897)),"")</f>
        <v/>
      </c>
      <c r="N2897" t="str">
        <f>IF($K2897="","",IF(男子登録情報!$H2897="北海道",男子登録情報!$H2897,LEFT(男子登録情報!$H2897,LEN(男子登録情報!$H2897)-1)))</f>
        <v/>
      </c>
      <c r="O2897" t="str">
        <f>IF($K2897="","",IF(LEN($N2897)=2,LEFT($N2897,1)&amp;"　"&amp;RIGHT($N2897,1)&amp;"・"&amp;男子登録情報!$I2897,$N2897&amp;"・"&amp;男子登録情報!$I2897))</f>
        <v/>
      </c>
    </row>
    <row r="2898" spans="1:15" x14ac:dyDescent="0.55000000000000004">
      <c r="A2898" t="str">
        <f>IF($K2898="","",100000000+男子登録情報!$C2898)</f>
        <v/>
      </c>
      <c r="B2898" t="str">
        <f>IF($K2898="","",男子登録情報!$D2898&amp;" ("&amp;男子登録情報!$K2898&amp;")")</f>
        <v/>
      </c>
      <c r="C2898" t="str">
        <f>IF($K2898="","",男子登録情報!$E2898)</f>
        <v/>
      </c>
      <c r="D2898" t="str">
        <f>IF($K2898="","",男子登録情報!$O2898&amp;" "&amp;男子登録情報!$N2898&amp;" ("&amp;LEFT(男子登録情報!$F2898,2)&amp;")")</f>
        <v/>
      </c>
      <c r="E2898" t="str">
        <f>IF($K2898="","",男子登録情報!$P2898)</f>
        <v/>
      </c>
      <c r="F2898" t="str">
        <f t="shared" si="45"/>
        <v/>
      </c>
      <c r="G2898" t="str">
        <f>IF($K2898="","",男子登録情報!$M2898)</f>
        <v/>
      </c>
      <c r="H2898" t="str">
        <f>IF($K2898="","",男子登録情報!$A2898)</f>
        <v/>
      </c>
      <c r="K2898" t="str">
        <f>IF(男子登録情報!$C2898="","",男子登録情報!$C2898)</f>
        <v/>
      </c>
      <c r="M2898" t="str">
        <f>IFERROR(IF(AND(402&lt;=VALUE(RIGHT(男子登録情報!$F2898,4)),競技会情報!$E$3*100+競技会情報!$G$3&gt;=VALUE(RIGHT(男子登録情報!$F2898,4))),VALUE(男子登録情報!$G2898)+1,VALUE(男子登録情報!$G2898)),"")</f>
        <v/>
      </c>
      <c r="N2898" t="str">
        <f>IF($K2898="","",IF(男子登録情報!$H2898="北海道",男子登録情報!$H2898,LEFT(男子登録情報!$H2898,LEN(男子登録情報!$H2898)-1)))</f>
        <v/>
      </c>
      <c r="O2898" t="str">
        <f>IF($K2898="","",IF(LEN($N2898)=2,LEFT($N2898,1)&amp;"　"&amp;RIGHT($N2898,1)&amp;"・"&amp;男子登録情報!$I2898,$N2898&amp;"・"&amp;男子登録情報!$I2898))</f>
        <v/>
      </c>
    </row>
    <row r="2899" spans="1:15" x14ac:dyDescent="0.55000000000000004">
      <c r="A2899" t="str">
        <f>IF($K2899="","",100000000+男子登録情報!$C2899)</f>
        <v/>
      </c>
      <c r="B2899" t="str">
        <f>IF($K2899="","",男子登録情報!$D2899&amp;" ("&amp;男子登録情報!$K2899&amp;")")</f>
        <v/>
      </c>
      <c r="C2899" t="str">
        <f>IF($K2899="","",男子登録情報!$E2899)</f>
        <v/>
      </c>
      <c r="D2899" t="str">
        <f>IF($K2899="","",男子登録情報!$O2899&amp;" "&amp;男子登録情報!$N2899&amp;" ("&amp;LEFT(男子登録情報!$F2899,2)&amp;")")</f>
        <v/>
      </c>
      <c r="E2899" t="str">
        <f>IF($K2899="","",男子登録情報!$P2899)</f>
        <v/>
      </c>
      <c r="F2899" t="str">
        <f t="shared" si="45"/>
        <v/>
      </c>
      <c r="G2899" t="str">
        <f>IF($K2899="","",男子登録情報!$M2899)</f>
        <v/>
      </c>
      <c r="H2899" t="str">
        <f>IF($K2899="","",男子登録情報!$A2899)</f>
        <v/>
      </c>
      <c r="K2899" t="str">
        <f>IF(男子登録情報!$C2899="","",男子登録情報!$C2899)</f>
        <v/>
      </c>
      <c r="M2899" t="str">
        <f>IFERROR(IF(AND(402&lt;=VALUE(RIGHT(男子登録情報!$F2899,4)),競技会情報!$E$3*100+競技会情報!$G$3&gt;=VALUE(RIGHT(男子登録情報!$F2899,4))),VALUE(男子登録情報!$G2899)+1,VALUE(男子登録情報!$G2899)),"")</f>
        <v/>
      </c>
      <c r="N2899" t="str">
        <f>IF($K2899="","",IF(男子登録情報!$H2899="北海道",男子登録情報!$H2899,LEFT(男子登録情報!$H2899,LEN(男子登録情報!$H2899)-1)))</f>
        <v/>
      </c>
      <c r="O2899" t="str">
        <f>IF($K2899="","",IF(LEN($N2899)=2,LEFT($N2899,1)&amp;"　"&amp;RIGHT($N2899,1)&amp;"・"&amp;男子登録情報!$I2899,$N2899&amp;"・"&amp;男子登録情報!$I2899))</f>
        <v/>
      </c>
    </row>
    <row r="2900" spans="1:15" x14ac:dyDescent="0.55000000000000004">
      <c r="A2900" t="str">
        <f>IF($K2900="","",100000000+男子登録情報!$C2900)</f>
        <v/>
      </c>
      <c r="B2900" t="str">
        <f>IF($K2900="","",男子登録情報!$D2900&amp;" ("&amp;男子登録情報!$K2900&amp;")")</f>
        <v/>
      </c>
      <c r="C2900" t="str">
        <f>IF($K2900="","",男子登録情報!$E2900)</f>
        <v/>
      </c>
      <c r="D2900" t="str">
        <f>IF($K2900="","",男子登録情報!$O2900&amp;" "&amp;男子登録情報!$N2900&amp;" ("&amp;LEFT(男子登録情報!$F2900,2)&amp;")")</f>
        <v/>
      </c>
      <c r="E2900" t="str">
        <f>IF($K2900="","",男子登録情報!$P2900)</f>
        <v/>
      </c>
      <c r="F2900" t="str">
        <f t="shared" si="45"/>
        <v/>
      </c>
      <c r="G2900" t="str">
        <f>IF($K2900="","",男子登録情報!$M2900)</f>
        <v/>
      </c>
      <c r="H2900" t="str">
        <f>IF($K2900="","",男子登録情報!$A2900)</f>
        <v/>
      </c>
      <c r="K2900" t="str">
        <f>IF(男子登録情報!$C2900="","",男子登録情報!$C2900)</f>
        <v/>
      </c>
      <c r="M2900" t="str">
        <f>IFERROR(IF(AND(402&lt;=VALUE(RIGHT(男子登録情報!$F2900,4)),競技会情報!$E$3*100+競技会情報!$G$3&gt;=VALUE(RIGHT(男子登録情報!$F2900,4))),VALUE(男子登録情報!$G2900)+1,VALUE(男子登録情報!$G2900)),"")</f>
        <v/>
      </c>
      <c r="N2900" t="str">
        <f>IF($K2900="","",IF(男子登録情報!$H2900="北海道",男子登録情報!$H2900,LEFT(男子登録情報!$H2900,LEN(男子登録情報!$H2900)-1)))</f>
        <v/>
      </c>
      <c r="O2900" t="str">
        <f>IF($K2900="","",IF(LEN($N2900)=2,LEFT($N2900,1)&amp;"　"&amp;RIGHT($N2900,1)&amp;"・"&amp;男子登録情報!$I2900,$N2900&amp;"・"&amp;男子登録情報!$I2900))</f>
        <v/>
      </c>
    </row>
    <row r="2901" spans="1:15" x14ac:dyDescent="0.55000000000000004">
      <c r="A2901" t="str">
        <f>IF($K2901="","",100000000+男子登録情報!$C2901)</f>
        <v/>
      </c>
      <c r="B2901" t="str">
        <f>IF($K2901="","",男子登録情報!$D2901&amp;" ("&amp;男子登録情報!$K2901&amp;")")</f>
        <v/>
      </c>
      <c r="C2901" t="str">
        <f>IF($K2901="","",男子登録情報!$E2901)</f>
        <v/>
      </c>
      <c r="D2901" t="str">
        <f>IF($K2901="","",男子登録情報!$O2901&amp;" "&amp;男子登録情報!$N2901&amp;" ("&amp;LEFT(男子登録情報!$F2901,2)&amp;")")</f>
        <v/>
      </c>
      <c r="E2901" t="str">
        <f>IF($K2901="","",男子登録情報!$P2901)</f>
        <v/>
      </c>
      <c r="F2901" t="str">
        <f t="shared" si="45"/>
        <v/>
      </c>
      <c r="G2901" t="str">
        <f>IF($K2901="","",男子登録情報!$M2901)</f>
        <v/>
      </c>
      <c r="H2901" t="str">
        <f>IF($K2901="","",男子登録情報!$A2901)</f>
        <v/>
      </c>
      <c r="K2901" t="str">
        <f>IF(男子登録情報!$C2901="","",男子登録情報!$C2901)</f>
        <v/>
      </c>
      <c r="M2901" t="str">
        <f>IFERROR(IF(AND(402&lt;=VALUE(RIGHT(男子登録情報!$F2901,4)),競技会情報!$E$3*100+競技会情報!$G$3&gt;=VALUE(RIGHT(男子登録情報!$F2901,4))),VALUE(男子登録情報!$G2901)+1,VALUE(男子登録情報!$G2901)),"")</f>
        <v/>
      </c>
      <c r="N2901" t="str">
        <f>IF($K2901="","",IF(男子登録情報!$H2901="北海道",男子登録情報!$H2901,LEFT(男子登録情報!$H2901,LEN(男子登録情報!$H2901)-1)))</f>
        <v/>
      </c>
      <c r="O2901" t="str">
        <f>IF($K2901="","",IF(LEN($N2901)=2,LEFT($N2901,1)&amp;"　"&amp;RIGHT($N2901,1)&amp;"・"&amp;男子登録情報!$I2901,$N2901&amp;"・"&amp;男子登録情報!$I2901))</f>
        <v/>
      </c>
    </row>
    <row r="2902" spans="1:15" x14ac:dyDescent="0.55000000000000004">
      <c r="A2902" t="str">
        <f>IF($K2902="","",100000000+男子登録情報!$C2902)</f>
        <v/>
      </c>
      <c r="B2902" t="str">
        <f>IF($K2902="","",男子登録情報!$D2902&amp;" ("&amp;男子登録情報!$K2902&amp;")")</f>
        <v/>
      </c>
      <c r="C2902" t="str">
        <f>IF($K2902="","",男子登録情報!$E2902)</f>
        <v/>
      </c>
      <c r="D2902" t="str">
        <f>IF($K2902="","",男子登録情報!$O2902&amp;" "&amp;男子登録情報!$N2902&amp;" ("&amp;LEFT(男子登録情報!$F2902,2)&amp;")")</f>
        <v/>
      </c>
      <c r="E2902" t="str">
        <f>IF($K2902="","",男子登録情報!$P2902)</f>
        <v/>
      </c>
      <c r="F2902" t="str">
        <f t="shared" si="45"/>
        <v/>
      </c>
      <c r="G2902" t="str">
        <f>IF($K2902="","",男子登録情報!$M2902)</f>
        <v/>
      </c>
      <c r="H2902" t="str">
        <f>IF($K2902="","",男子登録情報!$A2902)</f>
        <v/>
      </c>
      <c r="K2902" t="str">
        <f>IF(男子登録情報!$C2902="","",男子登録情報!$C2902)</f>
        <v/>
      </c>
      <c r="M2902" t="str">
        <f>IFERROR(IF(AND(402&lt;=VALUE(RIGHT(男子登録情報!$F2902,4)),競技会情報!$E$3*100+競技会情報!$G$3&gt;=VALUE(RIGHT(男子登録情報!$F2902,4))),VALUE(男子登録情報!$G2902)+1,VALUE(男子登録情報!$G2902)),"")</f>
        <v/>
      </c>
      <c r="N2902" t="str">
        <f>IF($K2902="","",IF(男子登録情報!$H2902="北海道",男子登録情報!$H2902,LEFT(男子登録情報!$H2902,LEN(男子登録情報!$H2902)-1)))</f>
        <v/>
      </c>
      <c r="O2902" t="str">
        <f>IF($K2902="","",IF(LEN($N2902)=2,LEFT($N2902,1)&amp;"　"&amp;RIGHT($N2902,1)&amp;"・"&amp;男子登録情報!$I2902,$N2902&amp;"・"&amp;男子登録情報!$I2902))</f>
        <v/>
      </c>
    </row>
    <row r="2903" spans="1:15" x14ac:dyDescent="0.55000000000000004">
      <c r="A2903" t="str">
        <f>IF($K2903="","",100000000+男子登録情報!$C2903)</f>
        <v/>
      </c>
      <c r="B2903" t="str">
        <f>IF($K2903="","",男子登録情報!$D2903&amp;" ("&amp;男子登録情報!$K2903&amp;")")</f>
        <v/>
      </c>
      <c r="C2903" t="str">
        <f>IF($K2903="","",男子登録情報!$E2903)</f>
        <v/>
      </c>
      <c r="D2903" t="str">
        <f>IF($K2903="","",男子登録情報!$O2903&amp;" "&amp;男子登録情報!$N2903&amp;" ("&amp;LEFT(男子登録情報!$F2903,2)&amp;")")</f>
        <v/>
      </c>
      <c r="E2903" t="str">
        <f>IF($K2903="","",男子登録情報!$P2903)</f>
        <v/>
      </c>
      <c r="F2903" t="str">
        <f t="shared" si="45"/>
        <v/>
      </c>
      <c r="G2903" t="str">
        <f>IF($K2903="","",男子登録情報!$M2903)</f>
        <v/>
      </c>
      <c r="H2903" t="str">
        <f>IF($K2903="","",男子登録情報!$A2903)</f>
        <v/>
      </c>
      <c r="K2903" t="str">
        <f>IF(男子登録情報!$C2903="","",男子登録情報!$C2903)</f>
        <v/>
      </c>
      <c r="M2903" t="str">
        <f>IFERROR(IF(AND(402&lt;=VALUE(RIGHT(男子登録情報!$F2903,4)),競技会情報!$E$3*100+競技会情報!$G$3&gt;=VALUE(RIGHT(男子登録情報!$F2903,4))),VALUE(男子登録情報!$G2903)+1,VALUE(男子登録情報!$G2903)),"")</f>
        <v/>
      </c>
      <c r="N2903" t="str">
        <f>IF($K2903="","",IF(男子登録情報!$H2903="北海道",男子登録情報!$H2903,LEFT(男子登録情報!$H2903,LEN(男子登録情報!$H2903)-1)))</f>
        <v/>
      </c>
      <c r="O2903" t="str">
        <f>IF($K2903="","",IF(LEN($N2903)=2,LEFT($N2903,1)&amp;"　"&amp;RIGHT($N2903,1)&amp;"・"&amp;男子登録情報!$I2903,$N2903&amp;"・"&amp;男子登録情報!$I2903))</f>
        <v/>
      </c>
    </row>
    <row r="2904" spans="1:15" x14ac:dyDescent="0.55000000000000004">
      <c r="A2904" t="str">
        <f>IF($K2904="","",100000000+男子登録情報!$C2904)</f>
        <v/>
      </c>
      <c r="B2904" t="str">
        <f>IF($K2904="","",男子登録情報!$D2904&amp;" ("&amp;男子登録情報!$K2904&amp;")")</f>
        <v/>
      </c>
      <c r="C2904" t="str">
        <f>IF($K2904="","",男子登録情報!$E2904)</f>
        <v/>
      </c>
      <c r="D2904" t="str">
        <f>IF($K2904="","",男子登録情報!$O2904&amp;" "&amp;男子登録情報!$N2904&amp;" ("&amp;LEFT(男子登録情報!$F2904,2)&amp;")")</f>
        <v/>
      </c>
      <c r="E2904" t="str">
        <f>IF($K2904="","",男子登録情報!$P2904)</f>
        <v/>
      </c>
      <c r="F2904" t="str">
        <f t="shared" si="45"/>
        <v/>
      </c>
      <c r="G2904" t="str">
        <f>IF($K2904="","",男子登録情報!$M2904)</f>
        <v/>
      </c>
      <c r="H2904" t="str">
        <f>IF($K2904="","",男子登録情報!$A2904)</f>
        <v/>
      </c>
      <c r="K2904" t="str">
        <f>IF(男子登録情報!$C2904="","",男子登録情報!$C2904)</f>
        <v/>
      </c>
      <c r="M2904" t="str">
        <f>IFERROR(IF(AND(402&lt;=VALUE(RIGHT(男子登録情報!$F2904,4)),競技会情報!$E$3*100+競技会情報!$G$3&gt;=VALUE(RIGHT(男子登録情報!$F2904,4))),VALUE(男子登録情報!$G2904)+1,VALUE(男子登録情報!$G2904)),"")</f>
        <v/>
      </c>
      <c r="N2904" t="str">
        <f>IF($K2904="","",IF(男子登録情報!$H2904="北海道",男子登録情報!$H2904,LEFT(男子登録情報!$H2904,LEN(男子登録情報!$H2904)-1)))</f>
        <v/>
      </c>
      <c r="O2904" t="str">
        <f>IF($K2904="","",IF(LEN($N2904)=2,LEFT($N2904,1)&amp;"　"&amp;RIGHT($N2904,1)&amp;"・"&amp;男子登録情報!$I2904,$N2904&amp;"・"&amp;男子登録情報!$I2904))</f>
        <v/>
      </c>
    </row>
    <row r="2905" spans="1:15" x14ac:dyDescent="0.55000000000000004">
      <c r="A2905" t="str">
        <f>IF($K2905="","",100000000+男子登録情報!$C2905)</f>
        <v/>
      </c>
      <c r="B2905" t="str">
        <f>IF($K2905="","",男子登録情報!$D2905&amp;" ("&amp;男子登録情報!$K2905&amp;")")</f>
        <v/>
      </c>
      <c r="C2905" t="str">
        <f>IF($K2905="","",男子登録情報!$E2905)</f>
        <v/>
      </c>
      <c r="D2905" t="str">
        <f>IF($K2905="","",男子登録情報!$O2905&amp;" "&amp;男子登録情報!$N2905&amp;" ("&amp;LEFT(男子登録情報!$F2905,2)&amp;")")</f>
        <v/>
      </c>
      <c r="E2905" t="str">
        <f>IF($K2905="","",男子登録情報!$P2905)</f>
        <v/>
      </c>
      <c r="F2905" t="str">
        <f t="shared" si="45"/>
        <v/>
      </c>
      <c r="G2905" t="str">
        <f>IF($K2905="","",男子登録情報!$M2905)</f>
        <v/>
      </c>
      <c r="H2905" t="str">
        <f>IF($K2905="","",男子登録情報!$A2905)</f>
        <v/>
      </c>
      <c r="K2905" t="str">
        <f>IF(男子登録情報!$C2905="","",男子登録情報!$C2905)</f>
        <v/>
      </c>
      <c r="M2905" t="str">
        <f>IFERROR(IF(AND(402&lt;=VALUE(RIGHT(男子登録情報!$F2905,4)),競技会情報!$E$3*100+競技会情報!$G$3&gt;=VALUE(RIGHT(男子登録情報!$F2905,4))),VALUE(男子登録情報!$G2905)+1,VALUE(男子登録情報!$G2905)),"")</f>
        <v/>
      </c>
      <c r="N2905" t="str">
        <f>IF($K2905="","",IF(男子登録情報!$H2905="北海道",男子登録情報!$H2905,LEFT(男子登録情報!$H2905,LEN(男子登録情報!$H2905)-1)))</f>
        <v/>
      </c>
      <c r="O2905" t="str">
        <f>IF($K2905="","",IF(LEN($N2905)=2,LEFT($N2905,1)&amp;"　"&amp;RIGHT($N2905,1)&amp;"・"&amp;男子登録情報!$I2905,$N2905&amp;"・"&amp;男子登録情報!$I2905))</f>
        <v/>
      </c>
    </row>
    <row r="2906" spans="1:15" x14ac:dyDescent="0.55000000000000004">
      <c r="A2906" t="str">
        <f>IF($K2906="","",100000000+男子登録情報!$C2906)</f>
        <v/>
      </c>
      <c r="B2906" t="str">
        <f>IF($K2906="","",男子登録情報!$D2906&amp;" ("&amp;男子登録情報!$K2906&amp;")")</f>
        <v/>
      </c>
      <c r="C2906" t="str">
        <f>IF($K2906="","",男子登録情報!$E2906)</f>
        <v/>
      </c>
      <c r="D2906" t="str">
        <f>IF($K2906="","",男子登録情報!$O2906&amp;" "&amp;男子登録情報!$N2906&amp;" ("&amp;LEFT(男子登録情報!$F2906,2)&amp;")")</f>
        <v/>
      </c>
      <c r="E2906" t="str">
        <f>IF($K2906="","",男子登録情報!$P2906)</f>
        <v/>
      </c>
      <c r="F2906" t="str">
        <f t="shared" si="45"/>
        <v/>
      </c>
      <c r="G2906" t="str">
        <f>IF($K2906="","",男子登録情報!$M2906)</f>
        <v/>
      </c>
      <c r="H2906" t="str">
        <f>IF($K2906="","",男子登録情報!$A2906)</f>
        <v/>
      </c>
      <c r="K2906" t="str">
        <f>IF(男子登録情報!$C2906="","",男子登録情報!$C2906)</f>
        <v/>
      </c>
      <c r="M2906" t="str">
        <f>IFERROR(IF(AND(402&lt;=VALUE(RIGHT(男子登録情報!$F2906,4)),競技会情報!$E$3*100+競技会情報!$G$3&gt;=VALUE(RIGHT(男子登録情報!$F2906,4))),VALUE(男子登録情報!$G2906)+1,VALUE(男子登録情報!$G2906)),"")</f>
        <v/>
      </c>
      <c r="N2906" t="str">
        <f>IF($K2906="","",IF(男子登録情報!$H2906="北海道",男子登録情報!$H2906,LEFT(男子登録情報!$H2906,LEN(男子登録情報!$H2906)-1)))</f>
        <v/>
      </c>
      <c r="O2906" t="str">
        <f>IF($K2906="","",IF(LEN($N2906)=2,LEFT($N2906,1)&amp;"　"&amp;RIGHT($N2906,1)&amp;"・"&amp;男子登録情報!$I2906,$N2906&amp;"・"&amp;男子登録情報!$I2906))</f>
        <v/>
      </c>
    </row>
    <row r="2907" spans="1:15" x14ac:dyDescent="0.55000000000000004">
      <c r="A2907" t="str">
        <f>IF($K2907="","",100000000+男子登録情報!$C2907)</f>
        <v/>
      </c>
      <c r="B2907" t="str">
        <f>IF($K2907="","",男子登録情報!$D2907&amp;" ("&amp;男子登録情報!$K2907&amp;")")</f>
        <v/>
      </c>
      <c r="C2907" t="str">
        <f>IF($K2907="","",男子登録情報!$E2907)</f>
        <v/>
      </c>
      <c r="D2907" t="str">
        <f>IF($K2907="","",男子登録情報!$O2907&amp;" "&amp;男子登録情報!$N2907&amp;" ("&amp;LEFT(男子登録情報!$F2907,2)&amp;")")</f>
        <v/>
      </c>
      <c r="E2907" t="str">
        <f>IF($K2907="","",男子登録情報!$P2907)</f>
        <v/>
      </c>
      <c r="F2907" t="str">
        <f t="shared" si="45"/>
        <v/>
      </c>
      <c r="G2907" t="str">
        <f>IF($K2907="","",男子登録情報!$M2907)</f>
        <v/>
      </c>
      <c r="H2907" t="str">
        <f>IF($K2907="","",男子登録情報!$A2907)</f>
        <v/>
      </c>
      <c r="K2907" t="str">
        <f>IF(男子登録情報!$C2907="","",男子登録情報!$C2907)</f>
        <v/>
      </c>
      <c r="M2907" t="str">
        <f>IFERROR(IF(AND(402&lt;=VALUE(RIGHT(男子登録情報!$F2907,4)),競技会情報!$E$3*100+競技会情報!$G$3&gt;=VALUE(RIGHT(男子登録情報!$F2907,4))),VALUE(男子登録情報!$G2907)+1,VALUE(男子登録情報!$G2907)),"")</f>
        <v/>
      </c>
      <c r="N2907" t="str">
        <f>IF($K2907="","",IF(男子登録情報!$H2907="北海道",男子登録情報!$H2907,LEFT(男子登録情報!$H2907,LEN(男子登録情報!$H2907)-1)))</f>
        <v/>
      </c>
      <c r="O2907" t="str">
        <f>IF($K2907="","",IF(LEN($N2907)=2,LEFT($N2907,1)&amp;"　"&amp;RIGHT($N2907,1)&amp;"・"&amp;男子登録情報!$I2907,$N2907&amp;"・"&amp;男子登録情報!$I2907))</f>
        <v/>
      </c>
    </row>
    <row r="2908" spans="1:15" x14ac:dyDescent="0.55000000000000004">
      <c r="A2908" t="str">
        <f>IF($K2908="","",100000000+男子登録情報!$C2908)</f>
        <v/>
      </c>
      <c r="B2908" t="str">
        <f>IF($K2908="","",男子登録情報!$D2908&amp;" ("&amp;男子登録情報!$K2908&amp;")")</f>
        <v/>
      </c>
      <c r="C2908" t="str">
        <f>IF($K2908="","",男子登録情報!$E2908)</f>
        <v/>
      </c>
      <c r="D2908" t="str">
        <f>IF($K2908="","",男子登録情報!$O2908&amp;" "&amp;男子登録情報!$N2908&amp;" ("&amp;LEFT(男子登録情報!$F2908,2)&amp;")")</f>
        <v/>
      </c>
      <c r="E2908" t="str">
        <f>IF($K2908="","",男子登録情報!$P2908)</f>
        <v/>
      </c>
      <c r="F2908" t="str">
        <f t="shared" si="45"/>
        <v/>
      </c>
      <c r="G2908" t="str">
        <f>IF($K2908="","",男子登録情報!$M2908)</f>
        <v/>
      </c>
      <c r="H2908" t="str">
        <f>IF($K2908="","",男子登録情報!$A2908)</f>
        <v/>
      </c>
      <c r="K2908" t="str">
        <f>IF(男子登録情報!$C2908="","",男子登録情報!$C2908)</f>
        <v/>
      </c>
      <c r="M2908" t="str">
        <f>IFERROR(IF(AND(402&lt;=VALUE(RIGHT(男子登録情報!$F2908,4)),競技会情報!$E$3*100+競技会情報!$G$3&gt;=VALUE(RIGHT(男子登録情報!$F2908,4))),VALUE(男子登録情報!$G2908)+1,VALUE(男子登録情報!$G2908)),"")</f>
        <v/>
      </c>
      <c r="N2908" t="str">
        <f>IF($K2908="","",IF(男子登録情報!$H2908="北海道",男子登録情報!$H2908,LEFT(男子登録情報!$H2908,LEN(男子登録情報!$H2908)-1)))</f>
        <v/>
      </c>
      <c r="O2908" t="str">
        <f>IF($K2908="","",IF(LEN($N2908)=2,LEFT($N2908,1)&amp;"　"&amp;RIGHT($N2908,1)&amp;"・"&amp;男子登録情報!$I2908,$N2908&amp;"・"&amp;男子登録情報!$I2908))</f>
        <v/>
      </c>
    </row>
    <row r="2909" spans="1:15" x14ac:dyDescent="0.55000000000000004">
      <c r="A2909" t="str">
        <f>IF($K2909="","",100000000+男子登録情報!$C2909)</f>
        <v/>
      </c>
      <c r="B2909" t="str">
        <f>IF($K2909="","",男子登録情報!$D2909&amp;" ("&amp;男子登録情報!$K2909&amp;")")</f>
        <v/>
      </c>
      <c r="C2909" t="str">
        <f>IF($K2909="","",男子登録情報!$E2909)</f>
        <v/>
      </c>
      <c r="D2909" t="str">
        <f>IF($K2909="","",男子登録情報!$O2909&amp;" "&amp;男子登録情報!$N2909&amp;" ("&amp;LEFT(男子登録情報!$F2909,2)&amp;")")</f>
        <v/>
      </c>
      <c r="E2909" t="str">
        <f>IF($K2909="","",男子登録情報!$P2909)</f>
        <v/>
      </c>
      <c r="F2909" t="str">
        <f t="shared" si="45"/>
        <v/>
      </c>
      <c r="G2909" t="str">
        <f>IF($K2909="","",男子登録情報!$M2909)</f>
        <v/>
      </c>
      <c r="H2909" t="str">
        <f>IF($K2909="","",男子登録情報!$A2909)</f>
        <v/>
      </c>
      <c r="K2909" t="str">
        <f>IF(男子登録情報!$C2909="","",男子登録情報!$C2909)</f>
        <v/>
      </c>
      <c r="M2909" t="str">
        <f>IFERROR(IF(AND(402&lt;=VALUE(RIGHT(男子登録情報!$F2909,4)),競技会情報!$E$3*100+競技会情報!$G$3&gt;=VALUE(RIGHT(男子登録情報!$F2909,4))),VALUE(男子登録情報!$G2909)+1,VALUE(男子登録情報!$G2909)),"")</f>
        <v/>
      </c>
      <c r="N2909" t="str">
        <f>IF($K2909="","",IF(男子登録情報!$H2909="北海道",男子登録情報!$H2909,LEFT(男子登録情報!$H2909,LEN(男子登録情報!$H2909)-1)))</f>
        <v/>
      </c>
      <c r="O2909" t="str">
        <f>IF($K2909="","",IF(LEN($N2909)=2,LEFT($N2909,1)&amp;"　"&amp;RIGHT($N2909,1)&amp;"・"&amp;男子登録情報!$I2909,$N2909&amp;"・"&amp;男子登録情報!$I2909))</f>
        <v/>
      </c>
    </row>
    <row r="2910" spans="1:15" x14ac:dyDescent="0.55000000000000004">
      <c r="A2910" t="str">
        <f>IF($K2910="","",100000000+男子登録情報!$C2910)</f>
        <v/>
      </c>
      <c r="B2910" t="str">
        <f>IF($K2910="","",男子登録情報!$D2910&amp;" ("&amp;男子登録情報!$K2910&amp;")")</f>
        <v/>
      </c>
      <c r="C2910" t="str">
        <f>IF($K2910="","",男子登録情報!$E2910)</f>
        <v/>
      </c>
      <c r="D2910" t="str">
        <f>IF($K2910="","",男子登録情報!$O2910&amp;" "&amp;男子登録情報!$N2910&amp;" ("&amp;LEFT(男子登録情報!$F2910,2)&amp;")")</f>
        <v/>
      </c>
      <c r="E2910" t="str">
        <f>IF($K2910="","",男子登録情報!$P2910)</f>
        <v/>
      </c>
      <c r="F2910" t="str">
        <f t="shared" si="45"/>
        <v/>
      </c>
      <c r="G2910" t="str">
        <f>IF($K2910="","",男子登録情報!$M2910)</f>
        <v/>
      </c>
      <c r="H2910" t="str">
        <f>IF($K2910="","",男子登録情報!$A2910)</f>
        <v/>
      </c>
      <c r="K2910" t="str">
        <f>IF(男子登録情報!$C2910="","",男子登録情報!$C2910)</f>
        <v/>
      </c>
      <c r="M2910" t="str">
        <f>IFERROR(IF(AND(402&lt;=VALUE(RIGHT(男子登録情報!$F2910,4)),競技会情報!$E$3*100+競技会情報!$G$3&gt;=VALUE(RIGHT(男子登録情報!$F2910,4))),VALUE(男子登録情報!$G2910)+1,VALUE(男子登録情報!$G2910)),"")</f>
        <v/>
      </c>
      <c r="N2910" t="str">
        <f>IF($K2910="","",IF(男子登録情報!$H2910="北海道",男子登録情報!$H2910,LEFT(男子登録情報!$H2910,LEN(男子登録情報!$H2910)-1)))</f>
        <v/>
      </c>
      <c r="O2910" t="str">
        <f>IF($K2910="","",IF(LEN($N2910)=2,LEFT($N2910,1)&amp;"　"&amp;RIGHT($N2910,1)&amp;"・"&amp;男子登録情報!$I2910,$N2910&amp;"・"&amp;男子登録情報!$I2910))</f>
        <v/>
      </c>
    </row>
    <row r="2911" spans="1:15" x14ac:dyDescent="0.55000000000000004">
      <c r="A2911" t="str">
        <f>IF($K2911="","",100000000+男子登録情報!$C2911)</f>
        <v/>
      </c>
      <c r="B2911" t="str">
        <f>IF($K2911="","",男子登録情報!$D2911&amp;" ("&amp;男子登録情報!$K2911&amp;")")</f>
        <v/>
      </c>
      <c r="C2911" t="str">
        <f>IF($K2911="","",男子登録情報!$E2911)</f>
        <v/>
      </c>
      <c r="D2911" t="str">
        <f>IF($K2911="","",男子登録情報!$O2911&amp;" "&amp;男子登録情報!$N2911&amp;" ("&amp;LEFT(男子登録情報!$F2911,2)&amp;")")</f>
        <v/>
      </c>
      <c r="E2911" t="str">
        <f>IF($K2911="","",男子登録情報!$P2911)</f>
        <v/>
      </c>
      <c r="F2911" t="str">
        <f t="shared" si="45"/>
        <v/>
      </c>
      <c r="G2911" t="str">
        <f>IF($K2911="","",男子登録情報!$M2911)</f>
        <v/>
      </c>
      <c r="H2911" t="str">
        <f>IF($K2911="","",男子登録情報!$A2911)</f>
        <v/>
      </c>
      <c r="K2911" t="str">
        <f>IF(男子登録情報!$C2911="","",男子登録情報!$C2911)</f>
        <v/>
      </c>
      <c r="M2911" t="str">
        <f>IFERROR(IF(AND(402&lt;=VALUE(RIGHT(男子登録情報!$F2911,4)),競技会情報!$E$3*100+競技会情報!$G$3&gt;=VALUE(RIGHT(男子登録情報!$F2911,4))),VALUE(男子登録情報!$G2911)+1,VALUE(男子登録情報!$G2911)),"")</f>
        <v/>
      </c>
      <c r="N2911" t="str">
        <f>IF($K2911="","",IF(男子登録情報!$H2911="北海道",男子登録情報!$H2911,LEFT(男子登録情報!$H2911,LEN(男子登録情報!$H2911)-1)))</f>
        <v/>
      </c>
      <c r="O2911" t="str">
        <f>IF($K2911="","",IF(LEN($N2911)=2,LEFT($N2911,1)&amp;"　"&amp;RIGHT($N2911,1)&amp;"・"&amp;男子登録情報!$I2911,$N2911&amp;"・"&amp;男子登録情報!$I2911))</f>
        <v/>
      </c>
    </row>
    <row r="2912" spans="1:15" x14ac:dyDescent="0.55000000000000004">
      <c r="A2912" t="str">
        <f>IF($K2912="","",100000000+男子登録情報!$C2912)</f>
        <v/>
      </c>
      <c r="B2912" t="str">
        <f>IF($K2912="","",男子登録情報!$D2912&amp;" ("&amp;男子登録情報!$K2912&amp;")")</f>
        <v/>
      </c>
      <c r="C2912" t="str">
        <f>IF($K2912="","",男子登録情報!$E2912)</f>
        <v/>
      </c>
      <c r="D2912" t="str">
        <f>IF($K2912="","",男子登録情報!$O2912&amp;" "&amp;男子登録情報!$N2912&amp;" ("&amp;LEFT(男子登録情報!$F2912,2)&amp;")")</f>
        <v/>
      </c>
      <c r="E2912" t="str">
        <f>IF($K2912="","",男子登録情報!$P2912)</f>
        <v/>
      </c>
      <c r="F2912" t="str">
        <f t="shared" si="45"/>
        <v/>
      </c>
      <c r="G2912" t="str">
        <f>IF($K2912="","",男子登録情報!$M2912)</f>
        <v/>
      </c>
      <c r="H2912" t="str">
        <f>IF($K2912="","",男子登録情報!$A2912)</f>
        <v/>
      </c>
      <c r="K2912" t="str">
        <f>IF(男子登録情報!$C2912="","",男子登録情報!$C2912)</f>
        <v/>
      </c>
      <c r="M2912" t="str">
        <f>IFERROR(IF(AND(402&lt;=VALUE(RIGHT(男子登録情報!$F2912,4)),競技会情報!$E$3*100+競技会情報!$G$3&gt;=VALUE(RIGHT(男子登録情報!$F2912,4))),VALUE(男子登録情報!$G2912)+1,VALUE(男子登録情報!$G2912)),"")</f>
        <v/>
      </c>
      <c r="N2912" t="str">
        <f>IF($K2912="","",IF(男子登録情報!$H2912="北海道",男子登録情報!$H2912,LEFT(男子登録情報!$H2912,LEN(男子登録情報!$H2912)-1)))</f>
        <v/>
      </c>
      <c r="O2912" t="str">
        <f>IF($K2912="","",IF(LEN($N2912)=2,LEFT($N2912,1)&amp;"　"&amp;RIGHT($N2912,1)&amp;"・"&amp;男子登録情報!$I2912,$N2912&amp;"・"&amp;男子登録情報!$I2912))</f>
        <v/>
      </c>
    </row>
    <row r="2913" spans="1:15" x14ac:dyDescent="0.55000000000000004">
      <c r="A2913" t="str">
        <f>IF($K2913="","",100000000+男子登録情報!$C2913)</f>
        <v/>
      </c>
      <c r="B2913" t="str">
        <f>IF($K2913="","",男子登録情報!$D2913&amp;" ("&amp;男子登録情報!$K2913&amp;")")</f>
        <v/>
      </c>
      <c r="C2913" t="str">
        <f>IF($K2913="","",男子登録情報!$E2913)</f>
        <v/>
      </c>
      <c r="D2913" t="str">
        <f>IF($K2913="","",男子登録情報!$O2913&amp;" "&amp;男子登録情報!$N2913&amp;" ("&amp;LEFT(男子登録情報!$F2913,2)&amp;")")</f>
        <v/>
      </c>
      <c r="E2913" t="str">
        <f>IF($K2913="","",男子登録情報!$P2913)</f>
        <v/>
      </c>
      <c r="F2913" t="str">
        <f t="shared" si="45"/>
        <v/>
      </c>
      <c r="G2913" t="str">
        <f>IF($K2913="","",男子登録情報!$M2913)</f>
        <v/>
      </c>
      <c r="H2913" t="str">
        <f>IF($K2913="","",男子登録情報!$A2913)</f>
        <v/>
      </c>
      <c r="K2913" t="str">
        <f>IF(男子登録情報!$C2913="","",男子登録情報!$C2913)</f>
        <v/>
      </c>
      <c r="M2913" t="str">
        <f>IFERROR(IF(AND(402&lt;=VALUE(RIGHT(男子登録情報!$F2913,4)),競技会情報!$E$3*100+競技会情報!$G$3&gt;=VALUE(RIGHT(男子登録情報!$F2913,4))),VALUE(男子登録情報!$G2913)+1,VALUE(男子登録情報!$G2913)),"")</f>
        <v/>
      </c>
      <c r="N2913" t="str">
        <f>IF($K2913="","",IF(男子登録情報!$H2913="北海道",男子登録情報!$H2913,LEFT(男子登録情報!$H2913,LEN(男子登録情報!$H2913)-1)))</f>
        <v/>
      </c>
      <c r="O2913" t="str">
        <f>IF($K2913="","",IF(LEN($N2913)=2,LEFT($N2913,1)&amp;"　"&amp;RIGHT($N2913,1)&amp;"・"&amp;男子登録情報!$I2913,$N2913&amp;"・"&amp;男子登録情報!$I2913))</f>
        <v/>
      </c>
    </row>
    <row r="2914" spans="1:15" x14ac:dyDescent="0.55000000000000004">
      <c r="A2914" t="str">
        <f>IF($K2914="","",100000000+男子登録情報!$C2914)</f>
        <v/>
      </c>
      <c r="B2914" t="str">
        <f>IF($K2914="","",男子登録情報!$D2914&amp;" ("&amp;男子登録情報!$K2914&amp;")")</f>
        <v/>
      </c>
      <c r="C2914" t="str">
        <f>IF($K2914="","",男子登録情報!$E2914)</f>
        <v/>
      </c>
      <c r="D2914" t="str">
        <f>IF($K2914="","",男子登録情報!$O2914&amp;" "&amp;男子登録情報!$N2914&amp;" ("&amp;LEFT(男子登録情報!$F2914,2)&amp;")")</f>
        <v/>
      </c>
      <c r="E2914" t="str">
        <f>IF($K2914="","",男子登録情報!$P2914)</f>
        <v/>
      </c>
      <c r="F2914" t="str">
        <f t="shared" si="45"/>
        <v/>
      </c>
      <c r="G2914" t="str">
        <f>IF($K2914="","",男子登録情報!$M2914)</f>
        <v/>
      </c>
      <c r="H2914" t="str">
        <f>IF($K2914="","",男子登録情報!$A2914)</f>
        <v/>
      </c>
      <c r="K2914" t="str">
        <f>IF(男子登録情報!$C2914="","",男子登録情報!$C2914)</f>
        <v/>
      </c>
      <c r="M2914" t="str">
        <f>IFERROR(IF(AND(402&lt;=VALUE(RIGHT(男子登録情報!$F2914,4)),競技会情報!$E$3*100+競技会情報!$G$3&gt;=VALUE(RIGHT(男子登録情報!$F2914,4))),VALUE(男子登録情報!$G2914)+1,VALUE(男子登録情報!$G2914)),"")</f>
        <v/>
      </c>
      <c r="N2914" t="str">
        <f>IF($K2914="","",IF(男子登録情報!$H2914="北海道",男子登録情報!$H2914,LEFT(男子登録情報!$H2914,LEN(男子登録情報!$H2914)-1)))</f>
        <v/>
      </c>
      <c r="O2914" t="str">
        <f>IF($K2914="","",IF(LEN($N2914)=2,LEFT($N2914,1)&amp;"　"&amp;RIGHT($N2914,1)&amp;"・"&amp;男子登録情報!$I2914,$N2914&amp;"・"&amp;男子登録情報!$I2914))</f>
        <v/>
      </c>
    </row>
    <row r="2915" spans="1:15" x14ac:dyDescent="0.55000000000000004">
      <c r="A2915" t="str">
        <f>IF($K2915="","",100000000+男子登録情報!$C2915)</f>
        <v/>
      </c>
      <c r="B2915" t="str">
        <f>IF($K2915="","",男子登録情報!$D2915&amp;" ("&amp;男子登録情報!$K2915&amp;")")</f>
        <v/>
      </c>
      <c r="C2915" t="str">
        <f>IF($K2915="","",男子登録情報!$E2915)</f>
        <v/>
      </c>
      <c r="D2915" t="str">
        <f>IF($K2915="","",男子登録情報!$O2915&amp;" "&amp;男子登録情報!$N2915&amp;" ("&amp;LEFT(男子登録情報!$F2915,2)&amp;")")</f>
        <v/>
      </c>
      <c r="E2915" t="str">
        <f>IF($K2915="","",男子登録情報!$P2915)</f>
        <v/>
      </c>
      <c r="F2915" t="str">
        <f t="shared" si="45"/>
        <v/>
      </c>
      <c r="G2915" t="str">
        <f>IF($K2915="","",男子登録情報!$M2915)</f>
        <v/>
      </c>
      <c r="H2915" t="str">
        <f>IF($K2915="","",男子登録情報!$A2915)</f>
        <v/>
      </c>
      <c r="K2915" t="str">
        <f>IF(男子登録情報!$C2915="","",男子登録情報!$C2915)</f>
        <v/>
      </c>
      <c r="M2915" t="str">
        <f>IFERROR(IF(AND(402&lt;=VALUE(RIGHT(男子登録情報!$F2915,4)),競技会情報!$E$3*100+競技会情報!$G$3&gt;=VALUE(RIGHT(男子登録情報!$F2915,4))),VALUE(男子登録情報!$G2915)+1,VALUE(男子登録情報!$G2915)),"")</f>
        <v/>
      </c>
      <c r="N2915" t="str">
        <f>IF($K2915="","",IF(男子登録情報!$H2915="北海道",男子登録情報!$H2915,LEFT(男子登録情報!$H2915,LEN(男子登録情報!$H2915)-1)))</f>
        <v/>
      </c>
      <c r="O2915" t="str">
        <f>IF($K2915="","",IF(LEN($N2915)=2,LEFT($N2915,1)&amp;"　"&amp;RIGHT($N2915,1)&amp;"・"&amp;男子登録情報!$I2915,$N2915&amp;"・"&amp;男子登録情報!$I2915))</f>
        <v/>
      </c>
    </row>
    <row r="2916" spans="1:15" x14ac:dyDescent="0.55000000000000004">
      <c r="A2916" t="str">
        <f>IF($K2916="","",100000000+男子登録情報!$C2916)</f>
        <v/>
      </c>
      <c r="B2916" t="str">
        <f>IF($K2916="","",男子登録情報!$D2916&amp;" ("&amp;男子登録情報!$K2916&amp;")")</f>
        <v/>
      </c>
      <c r="C2916" t="str">
        <f>IF($K2916="","",男子登録情報!$E2916)</f>
        <v/>
      </c>
      <c r="D2916" t="str">
        <f>IF($K2916="","",男子登録情報!$O2916&amp;" "&amp;男子登録情報!$N2916&amp;" ("&amp;LEFT(男子登録情報!$F2916,2)&amp;")")</f>
        <v/>
      </c>
      <c r="E2916" t="str">
        <f>IF($K2916="","",男子登録情報!$P2916)</f>
        <v/>
      </c>
      <c r="F2916" t="str">
        <f t="shared" si="45"/>
        <v/>
      </c>
      <c r="G2916" t="str">
        <f>IF($K2916="","",男子登録情報!$M2916)</f>
        <v/>
      </c>
      <c r="H2916" t="str">
        <f>IF($K2916="","",男子登録情報!$A2916)</f>
        <v/>
      </c>
      <c r="K2916" t="str">
        <f>IF(男子登録情報!$C2916="","",男子登録情報!$C2916)</f>
        <v/>
      </c>
      <c r="M2916" t="str">
        <f>IFERROR(IF(AND(402&lt;=VALUE(RIGHT(男子登録情報!$F2916,4)),競技会情報!$E$3*100+競技会情報!$G$3&gt;=VALUE(RIGHT(男子登録情報!$F2916,4))),VALUE(男子登録情報!$G2916)+1,VALUE(男子登録情報!$G2916)),"")</f>
        <v/>
      </c>
      <c r="N2916" t="str">
        <f>IF($K2916="","",IF(男子登録情報!$H2916="北海道",男子登録情報!$H2916,LEFT(男子登録情報!$H2916,LEN(男子登録情報!$H2916)-1)))</f>
        <v/>
      </c>
      <c r="O2916" t="str">
        <f>IF($K2916="","",IF(LEN($N2916)=2,LEFT($N2916,1)&amp;"　"&amp;RIGHT($N2916,1)&amp;"・"&amp;男子登録情報!$I2916,$N2916&amp;"・"&amp;男子登録情報!$I2916))</f>
        <v/>
      </c>
    </row>
    <row r="2917" spans="1:15" x14ac:dyDescent="0.55000000000000004">
      <c r="A2917" t="str">
        <f>IF($K2917="","",100000000+男子登録情報!$C2917)</f>
        <v/>
      </c>
      <c r="B2917" t="str">
        <f>IF($K2917="","",男子登録情報!$D2917&amp;" ("&amp;男子登録情報!$K2917&amp;")")</f>
        <v/>
      </c>
      <c r="C2917" t="str">
        <f>IF($K2917="","",男子登録情報!$E2917)</f>
        <v/>
      </c>
      <c r="D2917" t="str">
        <f>IF($K2917="","",男子登録情報!$O2917&amp;" "&amp;男子登録情報!$N2917&amp;" ("&amp;LEFT(男子登録情報!$F2917,2)&amp;")")</f>
        <v/>
      </c>
      <c r="E2917" t="str">
        <f>IF($K2917="","",男子登録情報!$P2917)</f>
        <v/>
      </c>
      <c r="F2917" t="str">
        <f t="shared" si="45"/>
        <v/>
      </c>
      <c r="G2917" t="str">
        <f>IF($K2917="","",男子登録情報!$M2917)</f>
        <v/>
      </c>
      <c r="H2917" t="str">
        <f>IF($K2917="","",男子登録情報!$A2917)</f>
        <v/>
      </c>
      <c r="K2917" t="str">
        <f>IF(男子登録情報!$C2917="","",男子登録情報!$C2917)</f>
        <v/>
      </c>
      <c r="M2917" t="str">
        <f>IFERROR(IF(AND(402&lt;=VALUE(RIGHT(男子登録情報!$F2917,4)),競技会情報!$E$3*100+競技会情報!$G$3&gt;=VALUE(RIGHT(男子登録情報!$F2917,4))),VALUE(男子登録情報!$G2917)+1,VALUE(男子登録情報!$G2917)),"")</f>
        <v/>
      </c>
      <c r="N2917" t="str">
        <f>IF($K2917="","",IF(男子登録情報!$H2917="北海道",男子登録情報!$H2917,LEFT(男子登録情報!$H2917,LEN(男子登録情報!$H2917)-1)))</f>
        <v/>
      </c>
      <c r="O2917" t="str">
        <f>IF($K2917="","",IF(LEN($N2917)=2,LEFT($N2917,1)&amp;"　"&amp;RIGHT($N2917,1)&amp;"・"&amp;男子登録情報!$I2917,$N2917&amp;"・"&amp;男子登録情報!$I2917))</f>
        <v/>
      </c>
    </row>
    <row r="2918" spans="1:15" x14ac:dyDescent="0.55000000000000004">
      <c r="A2918" t="str">
        <f>IF($K2918="","",100000000+男子登録情報!$C2918)</f>
        <v/>
      </c>
      <c r="B2918" t="str">
        <f>IF($K2918="","",男子登録情報!$D2918&amp;" ("&amp;男子登録情報!$K2918&amp;")")</f>
        <v/>
      </c>
      <c r="C2918" t="str">
        <f>IF($K2918="","",男子登録情報!$E2918)</f>
        <v/>
      </c>
      <c r="D2918" t="str">
        <f>IF($K2918="","",男子登録情報!$O2918&amp;" "&amp;男子登録情報!$N2918&amp;" ("&amp;LEFT(男子登録情報!$F2918,2)&amp;")")</f>
        <v/>
      </c>
      <c r="E2918" t="str">
        <f>IF($K2918="","",男子登録情報!$P2918)</f>
        <v/>
      </c>
      <c r="F2918" t="str">
        <f t="shared" si="45"/>
        <v/>
      </c>
      <c r="G2918" t="str">
        <f>IF($K2918="","",男子登録情報!$M2918)</f>
        <v/>
      </c>
      <c r="H2918" t="str">
        <f>IF($K2918="","",男子登録情報!$A2918)</f>
        <v/>
      </c>
      <c r="K2918" t="str">
        <f>IF(男子登録情報!$C2918="","",男子登録情報!$C2918)</f>
        <v/>
      </c>
      <c r="M2918" t="str">
        <f>IFERROR(IF(AND(402&lt;=VALUE(RIGHT(男子登録情報!$F2918,4)),競技会情報!$E$3*100+競技会情報!$G$3&gt;=VALUE(RIGHT(男子登録情報!$F2918,4))),VALUE(男子登録情報!$G2918)+1,VALUE(男子登録情報!$G2918)),"")</f>
        <v/>
      </c>
      <c r="N2918" t="str">
        <f>IF($K2918="","",IF(男子登録情報!$H2918="北海道",男子登録情報!$H2918,LEFT(男子登録情報!$H2918,LEN(男子登録情報!$H2918)-1)))</f>
        <v/>
      </c>
      <c r="O2918" t="str">
        <f>IF($K2918="","",IF(LEN($N2918)=2,LEFT($N2918,1)&amp;"　"&amp;RIGHT($N2918,1)&amp;"・"&amp;男子登録情報!$I2918,$N2918&amp;"・"&amp;男子登録情報!$I2918))</f>
        <v/>
      </c>
    </row>
    <row r="2919" spans="1:15" x14ac:dyDescent="0.55000000000000004">
      <c r="A2919" t="str">
        <f>IF($K2919="","",100000000+男子登録情報!$C2919)</f>
        <v/>
      </c>
      <c r="B2919" t="str">
        <f>IF($K2919="","",男子登録情報!$D2919&amp;" ("&amp;男子登録情報!$K2919&amp;")")</f>
        <v/>
      </c>
      <c r="C2919" t="str">
        <f>IF($K2919="","",男子登録情報!$E2919)</f>
        <v/>
      </c>
      <c r="D2919" t="str">
        <f>IF($K2919="","",男子登録情報!$O2919&amp;" "&amp;男子登録情報!$N2919&amp;" ("&amp;LEFT(男子登録情報!$F2919,2)&amp;")")</f>
        <v/>
      </c>
      <c r="E2919" t="str">
        <f>IF($K2919="","",男子登録情報!$P2919)</f>
        <v/>
      </c>
      <c r="F2919" t="str">
        <f t="shared" si="45"/>
        <v/>
      </c>
      <c r="G2919" t="str">
        <f>IF($K2919="","",男子登録情報!$M2919)</f>
        <v/>
      </c>
      <c r="H2919" t="str">
        <f>IF($K2919="","",男子登録情報!$A2919)</f>
        <v/>
      </c>
      <c r="K2919" t="str">
        <f>IF(男子登録情報!$C2919="","",男子登録情報!$C2919)</f>
        <v/>
      </c>
      <c r="M2919" t="str">
        <f>IFERROR(IF(AND(402&lt;=VALUE(RIGHT(男子登録情報!$F2919,4)),競技会情報!$E$3*100+競技会情報!$G$3&gt;=VALUE(RIGHT(男子登録情報!$F2919,4))),VALUE(男子登録情報!$G2919)+1,VALUE(男子登録情報!$G2919)),"")</f>
        <v/>
      </c>
      <c r="N2919" t="str">
        <f>IF($K2919="","",IF(男子登録情報!$H2919="北海道",男子登録情報!$H2919,LEFT(男子登録情報!$H2919,LEN(男子登録情報!$H2919)-1)))</f>
        <v/>
      </c>
      <c r="O2919" t="str">
        <f>IF($K2919="","",IF(LEN($N2919)=2,LEFT($N2919,1)&amp;"　"&amp;RIGHT($N2919,1)&amp;"・"&amp;男子登録情報!$I2919,$N2919&amp;"・"&amp;男子登録情報!$I2919))</f>
        <v/>
      </c>
    </row>
    <row r="2920" spans="1:15" x14ac:dyDescent="0.55000000000000004">
      <c r="A2920" t="str">
        <f>IF($K2920="","",100000000+男子登録情報!$C2920)</f>
        <v/>
      </c>
      <c r="B2920" t="str">
        <f>IF($K2920="","",男子登録情報!$D2920&amp;" ("&amp;男子登録情報!$K2920&amp;")")</f>
        <v/>
      </c>
      <c r="C2920" t="str">
        <f>IF($K2920="","",男子登録情報!$E2920)</f>
        <v/>
      </c>
      <c r="D2920" t="str">
        <f>IF($K2920="","",男子登録情報!$O2920&amp;" "&amp;男子登録情報!$N2920&amp;" ("&amp;LEFT(男子登録情報!$F2920,2)&amp;")")</f>
        <v/>
      </c>
      <c r="E2920" t="str">
        <f>IF($K2920="","",男子登録情報!$P2920)</f>
        <v/>
      </c>
      <c r="F2920" t="str">
        <f t="shared" si="45"/>
        <v/>
      </c>
      <c r="G2920" t="str">
        <f>IF($K2920="","",男子登録情報!$M2920)</f>
        <v/>
      </c>
      <c r="H2920" t="str">
        <f>IF($K2920="","",男子登録情報!$A2920)</f>
        <v/>
      </c>
      <c r="K2920" t="str">
        <f>IF(男子登録情報!$C2920="","",男子登録情報!$C2920)</f>
        <v/>
      </c>
      <c r="M2920" t="str">
        <f>IFERROR(IF(AND(402&lt;=VALUE(RIGHT(男子登録情報!$F2920,4)),競技会情報!$E$3*100+競技会情報!$G$3&gt;=VALUE(RIGHT(男子登録情報!$F2920,4))),VALUE(男子登録情報!$G2920)+1,VALUE(男子登録情報!$G2920)),"")</f>
        <v/>
      </c>
      <c r="N2920" t="str">
        <f>IF($K2920="","",IF(男子登録情報!$H2920="北海道",男子登録情報!$H2920,LEFT(男子登録情報!$H2920,LEN(男子登録情報!$H2920)-1)))</f>
        <v/>
      </c>
      <c r="O2920" t="str">
        <f>IF($K2920="","",IF(LEN($N2920)=2,LEFT($N2920,1)&amp;"　"&amp;RIGHT($N2920,1)&amp;"・"&amp;男子登録情報!$I2920,$N2920&amp;"・"&amp;男子登録情報!$I2920))</f>
        <v/>
      </c>
    </row>
    <row r="2921" spans="1:15" x14ac:dyDescent="0.55000000000000004">
      <c r="A2921" t="str">
        <f>IF($K2921="","",100000000+男子登録情報!$C2921)</f>
        <v/>
      </c>
      <c r="B2921" t="str">
        <f>IF($K2921="","",男子登録情報!$D2921&amp;" ("&amp;男子登録情報!$K2921&amp;")")</f>
        <v/>
      </c>
      <c r="C2921" t="str">
        <f>IF($K2921="","",男子登録情報!$E2921)</f>
        <v/>
      </c>
      <c r="D2921" t="str">
        <f>IF($K2921="","",男子登録情報!$O2921&amp;" "&amp;男子登録情報!$N2921&amp;" ("&amp;LEFT(男子登録情報!$F2921,2)&amp;")")</f>
        <v/>
      </c>
      <c r="E2921" t="str">
        <f>IF($K2921="","",男子登録情報!$P2921)</f>
        <v/>
      </c>
      <c r="F2921" t="str">
        <f t="shared" si="45"/>
        <v/>
      </c>
      <c r="G2921" t="str">
        <f>IF($K2921="","",男子登録情報!$M2921)</f>
        <v/>
      </c>
      <c r="H2921" t="str">
        <f>IF($K2921="","",男子登録情報!$A2921)</f>
        <v/>
      </c>
      <c r="K2921" t="str">
        <f>IF(男子登録情報!$C2921="","",男子登録情報!$C2921)</f>
        <v/>
      </c>
      <c r="M2921" t="str">
        <f>IFERROR(IF(AND(402&lt;=VALUE(RIGHT(男子登録情報!$F2921,4)),競技会情報!$E$3*100+競技会情報!$G$3&gt;=VALUE(RIGHT(男子登録情報!$F2921,4))),VALUE(男子登録情報!$G2921)+1,VALUE(男子登録情報!$G2921)),"")</f>
        <v/>
      </c>
      <c r="N2921" t="str">
        <f>IF($K2921="","",IF(男子登録情報!$H2921="北海道",男子登録情報!$H2921,LEFT(男子登録情報!$H2921,LEN(男子登録情報!$H2921)-1)))</f>
        <v/>
      </c>
      <c r="O2921" t="str">
        <f>IF($K2921="","",IF(LEN($N2921)=2,LEFT($N2921,1)&amp;"　"&amp;RIGHT($N2921,1)&amp;"・"&amp;男子登録情報!$I2921,$N2921&amp;"・"&amp;男子登録情報!$I2921))</f>
        <v/>
      </c>
    </row>
    <row r="2922" spans="1:15" x14ac:dyDescent="0.55000000000000004">
      <c r="A2922" t="str">
        <f>IF($K2922="","",100000000+男子登録情報!$C2922)</f>
        <v/>
      </c>
      <c r="B2922" t="str">
        <f>IF($K2922="","",男子登録情報!$D2922&amp;" ("&amp;男子登録情報!$K2922&amp;")")</f>
        <v/>
      </c>
      <c r="C2922" t="str">
        <f>IF($K2922="","",男子登録情報!$E2922)</f>
        <v/>
      </c>
      <c r="D2922" t="str">
        <f>IF($K2922="","",男子登録情報!$O2922&amp;" "&amp;男子登録情報!$N2922&amp;" ("&amp;LEFT(男子登録情報!$F2922,2)&amp;")")</f>
        <v/>
      </c>
      <c r="E2922" t="str">
        <f>IF($K2922="","",男子登録情報!$P2922)</f>
        <v/>
      </c>
      <c r="F2922" t="str">
        <f t="shared" si="45"/>
        <v/>
      </c>
      <c r="G2922" t="str">
        <f>IF($K2922="","",男子登録情報!$M2922)</f>
        <v/>
      </c>
      <c r="H2922" t="str">
        <f>IF($K2922="","",男子登録情報!$A2922)</f>
        <v/>
      </c>
      <c r="K2922" t="str">
        <f>IF(男子登録情報!$C2922="","",男子登録情報!$C2922)</f>
        <v/>
      </c>
      <c r="M2922" t="str">
        <f>IFERROR(IF(AND(402&lt;=VALUE(RIGHT(男子登録情報!$F2922,4)),競技会情報!$E$3*100+競技会情報!$G$3&gt;=VALUE(RIGHT(男子登録情報!$F2922,4))),VALUE(男子登録情報!$G2922)+1,VALUE(男子登録情報!$G2922)),"")</f>
        <v/>
      </c>
      <c r="N2922" t="str">
        <f>IF($K2922="","",IF(男子登録情報!$H2922="北海道",男子登録情報!$H2922,LEFT(男子登録情報!$H2922,LEN(男子登録情報!$H2922)-1)))</f>
        <v/>
      </c>
      <c r="O2922" t="str">
        <f>IF($K2922="","",IF(LEN($N2922)=2,LEFT($N2922,1)&amp;"　"&amp;RIGHT($N2922,1)&amp;"・"&amp;男子登録情報!$I2922,$N2922&amp;"・"&amp;男子登録情報!$I2922))</f>
        <v/>
      </c>
    </row>
    <row r="2923" spans="1:15" x14ac:dyDescent="0.55000000000000004">
      <c r="A2923" t="str">
        <f>IF($K2923="","",100000000+男子登録情報!$C2923)</f>
        <v/>
      </c>
      <c r="B2923" t="str">
        <f>IF($K2923="","",男子登録情報!$D2923&amp;" ("&amp;男子登録情報!$K2923&amp;")")</f>
        <v/>
      </c>
      <c r="C2923" t="str">
        <f>IF($K2923="","",男子登録情報!$E2923)</f>
        <v/>
      </c>
      <c r="D2923" t="str">
        <f>IF($K2923="","",男子登録情報!$O2923&amp;" "&amp;男子登録情報!$N2923&amp;" ("&amp;LEFT(男子登録情報!$F2923,2)&amp;")")</f>
        <v/>
      </c>
      <c r="E2923" t="str">
        <f>IF($K2923="","",男子登録情報!$P2923)</f>
        <v/>
      </c>
      <c r="F2923" t="str">
        <f t="shared" si="45"/>
        <v/>
      </c>
      <c r="G2923" t="str">
        <f>IF($K2923="","",男子登録情報!$M2923)</f>
        <v/>
      </c>
      <c r="H2923" t="str">
        <f>IF($K2923="","",男子登録情報!$A2923)</f>
        <v/>
      </c>
      <c r="K2923" t="str">
        <f>IF(男子登録情報!$C2923="","",男子登録情報!$C2923)</f>
        <v/>
      </c>
      <c r="M2923" t="str">
        <f>IFERROR(IF(AND(402&lt;=VALUE(RIGHT(男子登録情報!$F2923,4)),競技会情報!$E$3*100+競技会情報!$G$3&gt;=VALUE(RIGHT(男子登録情報!$F2923,4))),VALUE(男子登録情報!$G2923)+1,VALUE(男子登録情報!$G2923)),"")</f>
        <v/>
      </c>
      <c r="N2923" t="str">
        <f>IF($K2923="","",IF(男子登録情報!$H2923="北海道",男子登録情報!$H2923,LEFT(男子登録情報!$H2923,LEN(男子登録情報!$H2923)-1)))</f>
        <v/>
      </c>
      <c r="O2923" t="str">
        <f>IF($K2923="","",IF(LEN($N2923)=2,LEFT($N2923,1)&amp;"　"&amp;RIGHT($N2923,1)&amp;"・"&amp;男子登録情報!$I2923,$N2923&amp;"・"&amp;男子登録情報!$I2923))</f>
        <v/>
      </c>
    </row>
    <row r="2924" spans="1:15" x14ac:dyDescent="0.55000000000000004">
      <c r="A2924" t="str">
        <f>IF($K2924="","",100000000+男子登録情報!$C2924)</f>
        <v/>
      </c>
      <c r="B2924" t="str">
        <f>IF($K2924="","",男子登録情報!$D2924&amp;" ("&amp;男子登録情報!$K2924&amp;")")</f>
        <v/>
      </c>
      <c r="C2924" t="str">
        <f>IF($K2924="","",男子登録情報!$E2924)</f>
        <v/>
      </c>
      <c r="D2924" t="str">
        <f>IF($K2924="","",男子登録情報!$O2924&amp;" "&amp;男子登録情報!$N2924&amp;" ("&amp;LEFT(男子登録情報!$F2924,2)&amp;")")</f>
        <v/>
      </c>
      <c r="E2924" t="str">
        <f>IF($K2924="","",男子登録情報!$P2924)</f>
        <v/>
      </c>
      <c r="F2924" t="str">
        <f t="shared" si="45"/>
        <v/>
      </c>
      <c r="G2924" t="str">
        <f>IF($K2924="","",男子登録情報!$M2924)</f>
        <v/>
      </c>
      <c r="H2924" t="str">
        <f>IF($K2924="","",男子登録情報!$A2924)</f>
        <v/>
      </c>
      <c r="K2924" t="str">
        <f>IF(男子登録情報!$C2924="","",男子登録情報!$C2924)</f>
        <v/>
      </c>
      <c r="M2924" t="str">
        <f>IFERROR(IF(AND(402&lt;=VALUE(RIGHT(男子登録情報!$F2924,4)),競技会情報!$E$3*100+競技会情報!$G$3&gt;=VALUE(RIGHT(男子登録情報!$F2924,4))),VALUE(男子登録情報!$G2924)+1,VALUE(男子登録情報!$G2924)),"")</f>
        <v/>
      </c>
      <c r="N2924" t="str">
        <f>IF($K2924="","",IF(男子登録情報!$H2924="北海道",男子登録情報!$H2924,LEFT(男子登録情報!$H2924,LEN(男子登録情報!$H2924)-1)))</f>
        <v/>
      </c>
      <c r="O2924" t="str">
        <f>IF($K2924="","",IF(LEN($N2924)=2,LEFT($N2924,1)&amp;"　"&amp;RIGHT($N2924,1)&amp;"・"&amp;男子登録情報!$I2924,$N2924&amp;"・"&amp;男子登録情報!$I2924))</f>
        <v/>
      </c>
    </row>
    <row r="2925" spans="1:15" x14ac:dyDescent="0.55000000000000004">
      <c r="A2925" t="str">
        <f>IF($K2925="","",100000000+男子登録情報!$C2925)</f>
        <v/>
      </c>
      <c r="B2925" t="str">
        <f>IF($K2925="","",男子登録情報!$D2925&amp;" ("&amp;男子登録情報!$K2925&amp;")")</f>
        <v/>
      </c>
      <c r="C2925" t="str">
        <f>IF($K2925="","",男子登録情報!$E2925)</f>
        <v/>
      </c>
      <c r="D2925" t="str">
        <f>IF($K2925="","",男子登録情報!$O2925&amp;" "&amp;男子登録情報!$N2925&amp;" ("&amp;LEFT(男子登録情報!$F2925,2)&amp;")")</f>
        <v/>
      </c>
      <c r="E2925" t="str">
        <f>IF($K2925="","",男子登録情報!$P2925)</f>
        <v/>
      </c>
      <c r="F2925" t="str">
        <f t="shared" si="45"/>
        <v/>
      </c>
      <c r="G2925" t="str">
        <f>IF($K2925="","",男子登録情報!$M2925)</f>
        <v/>
      </c>
      <c r="H2925" t="str">
        <f>IF($K2925="","",男子登録情報!$A2925)</f>
        <v/>
      </c>
      <c r="K2925" t="str">
        <f>IF(男子登録情報!$C2925="","",男子登録情報!$C2925)</f>
        <v/>
      </c>
      <c r="M2925" t="str">
        <f>IFERROR(IF(AND(402&lt;=VALUE(RIGHT(男子登録情報!$F2925,4)),競技会情報!$E$3*100+競技会情報!$G$3&gt;=VALUE(RIGHT(男子登録情報!$F2925,4))),VALUE(男子登録情報!$G2925)+1,VALUE(男子登録情報!$G2925)),"")</f>
        <v/>
      </c>
      <c r="N2925" t="str">
        <f>IF($K2925="","",IF(男子登録情報!$H2925="北海道",男子登録情報!$H2925,LEFT(男子登録情報!$H2925,LEN(男子登録情報!$H2925)-1)))</f>
        <v/>
      </c>
      <c r="O2925" t="str">
        <f>IF($K2925="","",IF(LEN($N2925)=2,LEFT($N2925,1)&amp;"　"&amp;RIGHT($N2925,1)&amp;"・"&amp;男子登録情報!$I2925,$N2925&amp;"・"&amp;男子登録情報!$I2925))</f>
        <v/>
      </c>
    </row>
    <row r="2926" spans="1:15" x14ac:dyDescent="0.55000000000000004">
      <c r="A2926" t="str">
        <f>IF($K2926="","",100000000+男子登録情報!$C2926)</f>
        <v/>
      </c>
      <c r="B2926" t="str">
        <f>IF($K2926="","",男子登録情報!$D2926&amp;" ("&amp;男子登録情報!$K2926&amp;")")</f>
        <v/>
      </c>
      <c r="C2926" t="str">
        <f>IF($K2926="","",男子登録情報!$E2926)</f>
        <v/>
      </c>
      <c r="D2926" t="str">
        <f>IF($K2926="","",男子登録情報!$O2926&amp;" "&amp;男子登録情報!$N2926&amp;" ("&amp;LEFT(男子登録情報!$F2926,2)&amp;")")</f>
        <v/>
      </c>
      <c r="E2926" t="str">
        <f>IF($K2926="","",男子登録情報!$P2926)</f>
        <v/>
      </c>
      <c r="F2926" t="str">
        <f t="shared" si="45"/>
        <v/>
      </c>
      <c r="G2926" t="str">
        <f>IF($K2926="","",男子登録情報!$M2926)</f>
        <v/>
      </c>
      <c r="H2926" t="str">
        <f>IF($K2926="","",男子登録情報!$A2926)</f>
        <v/>
      </c>
      <c r="K2926" t="str">
        <f>IF(男子登録情報!$C2926="","",男子登録情報!$C2926)</f>
        <v/>
      </c>
      <c r="M2926" t="str">
        <f>IFERROR(IF(AND(402&lt;=VALUE(RIGHT(男子登録情報!$F2926,4)),競技会情報!$E$3*100+競技会情報!$G$3&gt;=VALUE(RIGHT(男子登録情報!$F2926,4))),VALUE(男子登録情報!$G2926)+1,VALUE(男子登録情報!$G2926)),"")</f>
        <v/>
      </c>
      <c r="N2926" t="str">
        <f>IF($K2926="","",IF(男子登録情報!$H2926="北海道",男子登録情報!$H2926,LEFT(男子登録情報!$H2926,LEN(男子登録情報!$H2926)-1)))</f>
        <v/>
      </c>
      <c r="O2926" t="str">
        <f>IF($K2926="","",IF(LEN($N2926)=2,LEFT($N2926,1)&amp;"　"&amp;RIGHT($N2926,1)&amp;"・"&amp;男子登録情報!$I2926,$N2926&amp;"・"&amp;男子登録情報!$I2926))</f>
        <v/>
      </c>
    </row>
    <row r="2927" spans="1:15" x14ac:dyDescent="0.55000000000000004">
      <c r="A2927" t="str">
        <f>IF($K2927="","",100000000+男子登録情報!$C2927)</f>
        <v/>
      </c>
      <c r="B2927" t="str">
        <f>IF($K2927="","",男子登録情報!$D2927&amp;" ("&amp;男子登録情報!$K2927&amp;")")</f>
        <v/>
      </c>
      <c r="C2927" t="str">
        <f>IF($K2927="","",男子登録情報!$E2927)</f>
        <v/>
      </c>
      <c r="D2927" t="str">
        <f>IF($K2927="","",男子登録情報!$O2927&amp;" "&amp;男子登録情報!$N2927&amp;" ("&amp;LEFT(男子登録情報!$F2927,2)&amp;")")</f>
        <v/>
      </c>
      <c r="E2927" t="str">
        <f>IF($K2927="","",男子登録情報!$P2927)</f>
        <v/>
      </c>
      <c r="F2927" t="str">
        <f t="shared" si="45"/>
        <v/>
      </c>
      <c r="G2927" t="str">
        <f>IF($K2927="","",男子登録情報!$M2927)</f>
        <v/>
      </c>
      <c r="H2927" t="str">
        <f>IF($K2927="","",男子登録情報!$A2927)</f>
        <v/>
      </c>
      <c r="K2927" t="str">
        <f>IF(男子登録情報!$C2927="","",男子登録情報!$C2927)</f>
        <v/>
      </c>
      <c r="M2927" t="str">
        <f>IFERROR(IF(AND(402&lt;=VALUE(RIGHT(男子登録情報!$F2927,4)),競技会情報!$E$3*100+競技会情報!$G$3&gt;=VALUE(RIGHT(男子登録情報!$F2927,4))),VALUE(男子登録情報!$G2927)+1,VALUE(男子登録情報!$G2927)),"")</f>
        <v/>
      </c>
      <c r="N2927" t="str">
        <f>IF($K2927="","",IF(男子登録情報!$H2927="北海道",男子登録情報!$H2927,LEFT(男子登録情報!$H2927,LEN(男子登録情報!$H2927)-1)))</f>
        <v/>
      </c>
      <c r="O2927" t="str">
        <f>IF($K2927="","",IF(LEN($N2927)=2,LEFT($N2927,1)&amp;"　"&amp;RIGHT($N2927,1)&amp;"・"&amp;男子登録情報!$I2927,$N2927&amp;"・"&amp;男子登録情報!$I2927))</f>
        <v/>
      </c>
    </row>
    <row r="2928" spans="1:15" x14ac:dyDescent="0.55000000000000004">
      <c r="A2928" t="str">
        <f>IF($K2928="","",100000000+男子登録情報!$C2928)</f>
        <v/>
      </c>
      <c r="B2928" t="str">
        <f>IF($K2928="","",男子登録情報!$D2928&amp;" ("&amp;男子登録情報!$K2928&amp;")")</f>
        <v/>
      </c>
      <c r="C2928" t="str">
        <f>IF($K2928="","",男子登録情報!$E2928)</f>
        <v/>
      </c>
      <c r="D2928" t="str">
        <f>IF($K2928="","",男子登録情報!$O2928&amp;" "&amp;男子登録情報!$N2928&amp;" ("&amp;LEFT(男子登録情報!$F2928,2)&amp;")")</f>
        <v/>
      </c>
      <c r="E2928" t="str">
        <f>IF($K2928="","",男子登録情報!$P2928)</f>
        <v/>
      </c>
      <c r="F2928" t="str">
        <f t="shared" si="45"/>
        <v/>
      </c>
      <c r="G2928" t="str">
        <f>IF($K2928="","",男子登録情報!$M2928)</f>
        <v/>
      </c>
      <c r="H2928" t="str">
        <f>IF($K2928="","",男子登録情報!$A2928)</f>
        <v/>
      </c>
      <c r="K2928" t="str">
        <f>IF(男子登録情報!$C2928="","",男子登録情報!$C2928)</f>
        <v/>
      </c>
      <c r="M2928" t="str">
        <f>IFERROR(IF(AND(402&lt;=VALUE(RIGHT(男子登録情報!$F2928,4)),競技会情報!$E$3*100+競技会情報!$G$3&gt;=VALUE(RIGHT(男子登録情報!$F2928,4))),VALUE(男子登録情報!$G2928)+1,VALUE(男子登録情報!$G2928)),"")</f>
        <v/>
      </c>
      <c r="N2928" t="str">
        <f>IF($K2928="","",IF(男子登録情報!$H2928="北海道",男子登録情報!$H2928,LEFT(男子登録情報!$H2928,LEN(男子登録情報!$H2928)-1)))</f>
        <v/>
      </c>
      <c r="O2928" t="str">
        <f>IF($K2928="","",IF(LEN($N2928)=2,LEFT($N2928,1)&amp;"　"&amp;RIGHT($N2928,1)&amp;"・"&amp;男子登録情報!$I2928,$N2928&amp;"・"&amp;男子登録情報!$I2928))</f>
        <v/>
      </c>
    </row>
    <row r="2929" spans="1:15" x14ac:dyDescent="0.55000000000000004">
      <c r="A2929" t="str">
        <f>IF($K2929="","",100000000+男子登録情報!$C2929)</f>
        <v/>
      </c>
      <c r="B2929" t="str">
        <f>IF($K2929="","",男子登録情報!$D2929&amp;" ("&amp;男子登録情報!$K2929&amp;")")</f>
        <v/>
      </c>
      <c r="C2929" t="str">
        <f>IF($K2929="","",男子登録情報!$E2929)</f>
        <v/>
      </c>
      <c r="D2929" t="str">
        <f>IF($K2929="","",男子登録情報!$O2929&amp;" "&amp;男子登録情報!$N2929&amp;" ("&amp;LEFT(男子登録情報!$F2929,2)&amp;")")</f>
        <v/>
      </c>
      <c r="E2929" t="str">
        <f>IF($K2929="","",男子登録情報!$P2929)</f>
        <v/>
      </c>
      <c r="F2929" t="str">
        <f t="shared" si="45"/>
        <v/>
      </c>
      <c r="G2929" t="str">
        <f>IF($K2929="","",男子登録情報!$M2929)</f>
        <v/>
      </c>
      <c r="H2929" t="str">
        <f>IF($K2929="","",男子登録情報!$A2929)</f>
        <v/>
      </c>
      <c r="K2929" t="str">
        <f>IF(男子登録情報!$C2929="","",男子登録情報!$C2929)</f>
        <v/>
      </c>
      <c r="M2929" t="str">
        <f>IFERROR(IF(AND(402&lt;=VALUE(RIGHT(男子登録情報!$F2929,4)),競技会情報!$E$3*100+競技会情報!$G$3&gt;=VALUE(RIGHT(男子登録情報!$F2929,4))),VALUE(男子登録情報!$G2929)+1,VALUE(男子登録情報!$G2929)),"")</f>
        <v/>
      </c>
      <c r="N2929" t="str">
        <f>IF($K2929="","",IF(男子登録情報!$H2929="北海道",男子登録情報!$H2929,LEFT(男子登録情報!$H2929,LEN(男子登録情報!$H2929)-1)))</f>
        <v/>
      </c>
      <c r="O2929" t="str">
        <f>IF($K2929="","",IF(LEN($N2929)=2,LEFT($N2929,1)&amp;"　"&amp;RIGHT($N2929,1)&amp;"・"&amp;男子登録情報!$I2929,$N2929&amp;"・"&amp;男子登録情報!$I2929))</f>
        <v/>
      </c>
    </row>
    <row r="2930" spans="1:15" x14ac:dyDescent="0.55000000000000004">
      <c r="A2930" t="str">
        <f>IF($K2930="","",100000000+男子登録情報!$C2930)</f>
        <v/>
      </c>
      <c r="B2930" t="str">
        <f>IF($K2930="","",男子登録情報!$D2930&amp;" ("&amp;男子登録情報!$K2930&amp;")")</f>
        <v/>
      </c>
      <c r="C2930" t="str">
        <f>IF($K2930="","",男子登録情報!$E2930)</f>
        <v/>
      </c>
      <c r="D2930" t="str">
        <f>IF($K2930="","",男子登録情報!$O2930&amp;" "&amp;男子登録情報!$N2930&amp;" ("&amp;LEFT(男子登録情報!$F2930,2)&amp;")")</f>
        <v/>
      </c>
      <c r="E2930" t="str">
        <f>IF($K2930="","",男子登録情報!$P2930)</f>
        <v/>
      </c>
      <c r="F2930" t="str">
        <f t="shared" si="45"/>
        <v/>
      </c>
      <c r="G2930" t="str">
        <f>IF($K2930="","",男子登録情報!$M2930)</f>
        <v/>
      </c>
      <c r="H2930" t="str">
        <f>IF($K2930="","",男子登録情報!$A2930)</f>
        <v/>
      </c>
      <c r="K2930" t="str">
        <f>IF(男子登録情報!$C2930="","",男子登録情報!$C2930)</f>
        <v/>
      </c>
      <c r="M2930" t="str">
        <f>IFERROR(IF(AND(402&lt;=VALUE(RIGHT(男子登録情報!$F2930,4)),競技会情報!$E$3*100+競技会情報!$G$3&gt;=VALUE(RIGHT(男子登録情報!$F2930,4))),VALUE(男子登録情報!$G2930)+1,VALUE(男子登録情報!$G2930)),"")</f>
        <v/>
      </c>
      <c r="N2930" t="str">
        <f>IF($K2930="","",IF(男子登録情報!$H2930="北海道",男子登録情報!$H2930,LEFT(男子登録情報!$H2930,LEN(男子登録情報!$H2930)-1)))</f>
        <v/>
      </c>
      <c r="O2930" t="str">
        <f>IF($K2930="","",IF(LEN($N2930)=2,LEFT($N2930,1)&amp;"　"&amp;RIGHT($N2930,1)&amp;"・"&amp;男子登録情報!$I2930,$N2930&amp;"・"&amp;男子登録情報!$I2930))</f>
        <v/>
      </c>
    </row>
    <row r="2931" spans="1:15" x14ac:dyDescent="0.55000000000000004">
      <c r="A2931" t="str">
        <f>IF($K2931="","",100000000+男子登録情報!$C2931)</f>
        <v/>
      </c>
      <c r="B2931" t="str">
        <f>IF($K2931="","",男子登録情報!$D2931&amp;" ("&amp;男子登録情報!$K2931&amp;")")</f>
        <v/>
      </c>
      <c r="C2931" t="str">
        <f>IF($K2931="","",男子登録情報!$E2931)</f>
        <v/>
      </c>
      <c r="D2931" t="str">
        <f>IF($K2931="","",男子登録情報!$O2931&amp;" "&amp;男子登録情報!$N2931&amp;" ("&amp;LEFT(男子登録情報!$F2931,2)&amp;")")</f>
        <v/>
      </c>
      <c r="E2931" t="str">
        <f>IF($K2931="","",男子登録情報!$P2931)</f>
        <v/>
      </c>
      <c r="F2931" t="str">
        <f t="shared" si="45"/>
        <v/>
      </c>
      <c r="G2931" t="str">
        <f>IF($K2931="","",男子登録情報!$M2931)</f>
        <v/>
      </c>
      <c r="H2931" t="str">
        <f>IF($K2931="","",男子登録情報!$A2931)</f>
        <v/>
      </c>
      <c r="K2931" t="str">
        <f>IF(男子登録情報!$C2931="","",男子登録情報!$C2931)</f>
        <v/>
      </c>
      <c r="M2931" t="str">
        <f>IFERROR(IF(AND(402&lt;=VALUE(RIGHT(男子登録情報!$F2931,4)),競技会情報!$E$3*100+競技会情報!$G$3&gt;=VALUE(RIGHT(男子登録情報!$F2931,4))),VALUE(男子登録情報!$G2931)+1,VALUE(男子登録情報!$G2931)),"")</f>
        <v/>
      </c>
      <c r="N2931" t="str">
        <f>IF($K2931="","",IF(男子登録情報!$H2931="北海道",男子登録情報!$H2931,LEFT(男子登録情報!$H2931,LEN(男子登録情報!$H2931)-1)))</f>
        <v/>
      </c>
      <c r="O2931" t="str">
        <f>IF($K2931="","",IF(LEN($N2931)=2,LEFT($N2931,1)&amp;"　"&amp;RIGHT($N2931,1)&amp;"・"&amp;男子登録情報!$I2931,$N2931&amp;"・"&amp;男子登録情報!$I2931))</f>
        <v/>
      </c>
    </row>
    <row r="2932" spans="1:15" x14ac:dyDescent="0.55000000000000004">
      <c r="A2932" t="str">
        <f>IF($K2932="","",100000000+男子登録情報!$C2932)</f>
        <v/>
      </c>
      <c r="B2932" t="str">
        <f>IF($K2932="","",男子登録情報!$D2932&amp;" ("&amp;男子登録情報!$K2932&amp;")")</f>
        <v/>
      </c>
      <c r="C2932" t="str">
        <f>IF($K2932="","",男子登録情報!$E2932)</f>
        <v/>
      </c>
      <c r="D2932" t="str">
        <f>IF($K2932="","",男子登録情報!$O2932&amp;" "&amp;男子登録情報!$N2932&amp;" ("&amp;LEFT(男子登録情報!$F2932,2)&amp;")")</f>
        <v/>
      </c>
      <c r="E2932" t="str">
        <f>IF($K2932="","",男子登録情報!$P2932)</f>
        <v/>
      </c>
      <c r="F2932" t="str">
        <f t="shared" si="45"/>
        <v/>
      </c>
      <c r="G2932" t="str">
        <f>IF($K2932="","",男子登録情報!$M2932)</f>
        <v/>
      </c>
      <c r="H2932" t="str">
        <f>IF($K2932="","",男子登録情報!$A2932)</f>
        <v/>
      </c>
      <c r="K2932" t="str">
        <f>IF(男子登録情報!$C2932="","",男子登録情報!$C2932)</f>
        <v/>
      </c>
      <c r="M2932" t="str">
        <f>IFERROR(IF(AND(402&lt;=VALUE(RIGHT(男子登録情報!$F2932,4)),競技会情報!$E$3*100+競技会情報!$G$3&gt;=VALUE(RIGHT(男子登録情報!$F2932,4))),VALUE(男子登録情報!$G2932)+1,VALUE(男子登録情報!$G2932)),"")</f>
        <v/>
      </c>
      <c r="N2932" t="str">
        <f>IF($K2932="","",IF(男子登録情報!$H2932="北海道",男子登録情報!$H2932,LEFT(男子登録情報!$H2932,LEN(男子登録情報!$H2932)-1)))</f>
        <v/>
      </c>
      <c r="O2932" t="str">
        <f>IF($K2932="","",IF(LEN($N2932)=2,LEFT($N2932,1)&amp;"　"&amp;RIGHT($N2932,1)&amp;"・"&amp;男子登録情報!$I2932,$N2932&amp;"・"&amp;男子登録情報!$I2932))</f>
        <v/>
      </c>
    </row>
    <row r="2933" spans="1:15" x14ac:dyDescent="0.55000000000000004">
      <c r="A2933" t="str">
        <f>IF($K2933="","",100000000+男子登録情報!$C2933)</f>
        <v/>
      </c>
      <c r="B2933" t="str">
        <f>IF($K2933="","",男子登録情報!$D2933&amp;" ("&amp;男子登録情報!$K2933&amp;")")</f>
        <v/>
      </c>
      <c r="C2933" t="str">
        <f>IF($K2933="","",男子登録情報!$E2933)</f>
        <v/>
      </c>
      <c r="D2933" t="str">
        <f>IF($K2933="","",男子登録情報!$O2933&amp;" "&amp;男子登録情報!$N2933&amp;" ("&amp;LEFT(男子登録情報!$F2933,2)&amp;")")</f>
        <v/>
      </c>
      <c r="E2933" t="str">
        <f>IF($K2933="","",男子登録情報!$P2933)</f>
        <v/>
      </c>
      <c r="F2933" t="str">
        <f t="shared" si="45"/>
        <v/>
      </c>
      <c r="G2933" t="str">
        <f>IF($K2933="","",男子登録情報!$M2933)</f>
        <v/>
      </c>
      <c r="H2933" t="str">
        <f>IF($K2933="","",男子登録情報!$A2933)</f>
        <v/>
      </c>
      <c r="K2933" t="str">
        <f>IF(男子登録情報!$C2933="","",男子登録情報!$C2933)</f>
        <v/>
      </c>
      <c r="M2933" t="str">
        <f>IFERROR(IF(AND(402&lt;=VALUE(RIGHT(男子登録情報!$F2933,4)),競技会情報!$E$3*100+競技会情報!$G$3&gt;=VALUE(RIGHT(男子登録情報!$F2933,4))),VALUE(男子登録情報!$G2933)+1,VALUE(男子登録情報!$G2933)),"")</f>
        <v/>
      </c>
      <c r="N2933" t="str">
        <f>IF($K2933="","",IF(男子登録情報!$H2933="北海道",男子登録情報!$H2933,LEFT(男子登録情報!$H2933,LEN(男子登録情報!$H2933)-1)))</f>
        <v/>
      </c>
      <c r="O2933" t="str">
        <f>IF($K2933="","",IF(LEN($N2933)=2,LEFT($N2933,1)&amp;"　"&amp;RIGHT($N2933,1)&amp;"・"&amp;男子登録情報!$I2933,$N2933&amp;"・"&amp;男子登録情報!$I2933))</f>
        <v/>
      </c>
    </row>
    <row r="2934" spans="1:15" x14ac:dyDescent="0.55000000000000004">
      <c r="A2934" t="str">
        <f>IF($K2934="","",100000000+男子登録情報!$C2934)</f>
        <v/>
      </c>
      <c r="B2934" t="str">
        <f>IF($K2934="","",男子登録情報!$D2934&amp;" ("&amp;男子登録情報!$K2934&amp;")")</f>
        <v/>
      </c>
      <c r="C2934" t="str">
        <f>IF($K2934="","",男子登録情報!$E2934)</f>
        <v/>
      </c>
      <c r="D2934" t="str">
        <f>IF($K2934="","",男子登録情報!$O2934&amp;" "&amp;男子登録情報!$N2934&amp;" ("&amp;LEFT(男子登録情報!$F2934,2)&amp;")")</f>
        <v/>
      </c>
      <c r="E2934" t="str">
        <f>IF($K2934="","",男子登録情報!$P2934)</f>
        <v/>
      </c>
      <c r="F2934" t="str">
        <f t="shared" si="45"/>
        <v/>
      </c>
      <c r="G2934" t="str">
        <f>IF($K2934="","",男子登録情報!$M2934)</f>
        <v/>
      </c>
      <c r="H2934" t="str">
        <f>IF($K2934="","",男子登録情報!$A2934)</f>
        <v/>
      </c>
      <c r="K2934" t="str">
        <f>IF(男子登録情報!$C2934="","",男子登録情報!$C2934)</f>
        <v/>
      </c>
      <c r="M2934" t="str">
        <f>IFERROR(IF(AND(402&lt;=VALUE(RIGHT(男子登録情報!$F2934,4)),競技会情報!$E$3*100+競技会情報!$G$3&gt;=VALUE(RIGHT(男子登録情報!$F2934,4))),VALUE(男子登録情報!$G2934)+1,VALUE(男子登録情報!$G2934)),"")</f>
        <v/>
      </c>
      <c r="N2934" t="str">
        <f>IF($K2934="","",IF(男子登録情報!$H2934="北海道",男子登録情報!$H2934,LEFT(男子登録情報!$H2934,LEN(男子登録情報!$H2934)-1)))</f>
        <v/>
      </c>
      <c r="O2934" t="str">
        <f>IF($K2934="","",IF(LEN($N2934)=2,LEFT($N2934,1)&amp;"　"&amp;RIGHT($N2934,1)&amp;"・"&amp;男子登録情報!$I2934,$N2934&amp;"・"&amp;男子登録情報!$I2934))</f>
        <v/>
      </c>
    </row>
    <row r="2935" spans="1:15" x14ac:dyDescent="0.55000000000000004">
      <c r="A2935" t="str">
        <f>IF($K2935="","",100000000+男子登録情報!$C2935)</f>
        <v/>
      </c>
      <c r="B2935" t="str">
        <f>IF($K2935="","",男子登録情報!$D2935&amp;" ("&amp;男子登録情報!$K2935&amp;")")</f>
        <v/>
      </c>
      <c r="C2935" t="str">
        <f>IF($K2935="","",男子登録情報!$E2935)</f>
        <v/>
      </c>
      <c r="D2935" t="str">
        <f>IF($K2935="","",男子登録情報!$O2935&amp;" "&amp;男子登録情報!$N2935&amp;" ("&amp;LEFT(男子登録情報!$F2935,2)&amp;")")</f>
        <v/>
      </c>
      <c r="E2935" t="str">
        <f>IF($K2935="","",男子登録情報!$P2935)</f>
        <v/>
      </c>
      <c r="F2935" t="str">
        <f t="shared" si="45"/>
        <v/>
      </c>
      <c r="G2935" t="str">
        <f>IF($K2935="","",男子登録情報!$M2935)</f>
        <v/>
      </c>
      <c r="H2935" t="str">
        <f>IF($K2935="","",男子登録情報!$A2935)</f>
        <v/>
      </c>
      <c r="K2935" t="str">
        <f>IF(男子登録情報!$C2935="","",男子登録情報!$C2935)</f>
        <v/>
      </c>
      <c r="M2935" t="str">
        <f>IFERROR(IF(AND(402&lt;=VALUE(RIGHT(男子登録情報!$F2935,4)),競技会情報!$E$3*100+競技会情報!$G$3&gt;=VALUE(RIGHT(男子登録情報!$F2935,4))),VALUE(男子登録情報!$G2935)+1,VALUE(男子登録情報!$G2935)),"")</f>
        <v/>
      </c>
      <c r="N2935" t="str">
        <f>IF($K2935="","",IF(男子登録情報!$H2935="北海道",男子登録情報!$H2935,LEFT(男子登録情報!$H2935,LEN(男子登録情報!$H2935)-1)))</f>
        <v/>
      </c>
      <c r="O2935" t="str">
        <f>IF($K2935="","",IF(LEN($N2935)=2,LEFT($N2935,1)&amp;"　"&amp;RIGHT($N2935,1)&amp;"・"&amp;男子登録情報!$I2935,$N2935&amp;"・"&amp;男子登録情報!$I2935))</f>
        <v/>
      </c>
    </row>
    <row r="2936" spans="1:15" x14ac:dyDescent="0.55000000000000004">
      <c r="A2936" t="str">
        <f>IF($K2936="","",100000000+男子登録情報!$C2936)</f>
        <v/>
      </c>
      <c r="B2936" t="str">
        <f>IF($K2936="","",男子登録情報!$D2936&amp;" ("&amp;男子登録情報!$K2936&amp;")")</f>
        <v/>
      </c>
      <c r="C2936" t="str">
        <f>IF($K2936="","",男子登録情報!$E2936)</f>
        <v/>
      </c>
      <c r="D2936" t="str">
        <f>IF($K2936="","",男子登録情報!$O2936&amp;" "&amp;男子登録情報!$N2936&amp;" ("&amp;LEFT(男子登録情報!$F2936,2)&amp;")")</f>
        <v/>
      </c>
      <c r="E2936" t="str">
        <f>IF($K2936="","",男子登録情報!$P2936)</f>
        <v/>
      </c>
      <c r="F2936" t="str">
        <f t="shared" si="45"/>
        <v/>
      </c>
      <c r="G2936" t="str">
        <f>IF($K2936="","",男子登録情報!$M2936)</f>
        <v/>
      </c>
      <c r="H2936" t="str">
        <f>IF($K2936="","",男子登録情報!$A2936)</f>
        <v/>
      </c>
      <c r="K2936" t="str">
        <f>IF(男子登録情報!$C2936="","",男子登録情報!$C2936)</f>
        <v/>
      </c>
      <c r="M2936" t="str">
        <f>IFERROR(IF(AND(402&lt;=VALUE(RIGHT(男子登録情報!$F2936,4)),競技会情報!$E$3*100+競技会情報!$G$3&gt;=VALUE(RIGHT(男子登録情報!$F2936,4))),VALUE(男子登録情報!$G2936)+1,VALUE(男子登録情報!$G2936)),"")</f>
        <v/>
      </c>
      <c r="N2936" t="str">
        <f>IF($K2936="","",IF(男子登録情報!$H2936="北海道",男子登録情報!$H2936,LEFT(男子登録情報!$H2936,LEN(男子登録情報!$H2936)-1)))</f>
        <v/>
      </c>
      <c r="O2936" t="str">
        <f>IF($K2936="","",IF(LEN($N2936)=2,LEFT($N2936,1)&amp;"　"&amp;RIGHT($N2936,1)&amp;"・"&amp;男子登録情報!$I2936,$N2936&amp;"・"&amp;男子登録情報!$I2936))</f>
        <v/>
      </c>
    </row>
    <row r="2937" spans="1:15" x14ac:dyDescent="0.55000000000000004">
      <c r="A2937" t="str">
        <f>IF($K2937="","",100000000+男子登録情報!$C2937)</f>
        <v/>
      </c>
      <c r="B2937" t="str">
        <f>IF($K2937="","",男子登録情報!$D2937&amp;" ("&amp;男子登録情報!$K2937&amp;")")</f>
        <v/>
      </c>
      <c r="C2937" t="str">
        <f>IF($K2937="","",男子登録情報!$E2937)</f>
        <v/>
      </c>
      <c r="D2937" t="str">
        <f>IF($K2937="","",男子登録情報!$O2937&amp;" "&amp;男子登録情報!$N2937&amp;" ("&amp;LEFT(男子登録情報!$F2937,2)&amp;")")</f>
        <v/>
      </c>
      <c r="E2937" t="str">
        <f>IF($K2937="","",男子登録情報!$P2937)</f>
        <v/>
      </c>
      <c r="F2937" t="str">
        <f t="shared" si="45"/>
        <v/>
      </c>
      <c r="G2937" t="str">
        <f>IF($K2937="","",男子登録情報!$M2937)</f>
        <v/>
      </c>
      <c r="H2937" t="str">
        <f>IF($K2937="","",男子登録情報!$A2937)</f>
        <v/>
      </c>
      <c r="K2937" t="str">
        <f>IF(男子登録情報!$C2937="","",男子登録情報!$C2937)</f>
        <v/>
      </c>
      <c r="M2937" t="str">
        <f>IFERROR(IF(AND(402&lt;=VALUE(RIGHT(男子登録情報!$F2937,4)),競技会情報!$E$3*100+競技会情報!$G$3&gt;=VALUE(RIGHT(男子登録情報!$F2937,4))),VALUE(男子登録情報!$G2937)+1,VALUE(男子登録情報!$G2937)),"")</f>
        <v/>
      </c>
      <c r="N2937" t="str">
        <f>IF($K2937="","",IF(男子登録情報!$H2937="北海道",男子登録情報!$H2937,LEFT(男子登録情報!$H2937,LEN(男子登録情報!$H2937)-1)))</f>
        <v/>
      </c>
      <c r="O2937" t="str">
        <f>IF($K2937="","",IF(LEN($N2937)=2,LEFT($N2937,1)&amp;"　"&amp;RIGHT($N2937,1)&amp;"・"&amp;男子登録情報!$I2937,$N2937&amp;"・"&amp;男子登録情報!$I2937))</f>
        <v/>
      </c>
    </row>
    <row r="2938" spans="1:15" x14ac:dyDescent="0.55000000000000004">
      <c r="A2938" t="str">
        <f>IF($K2938="","",100000000+男子登録情報!$C2938)</f>
        <v/>
      </c>
      <c r="B2938" t="str">
        <f>IF($K2938="","",男子登録情報!$D2938&amp;" ("&amp;男子登録情報!$K2938&amp;")")</f>
        <v/>
      </c>
      <c r="C2938" t="str">
        <f>IF($K2938="","",男子登録情報!$E2938)</f>
        <v/>
      </c>
      <c r="D2938" t="str">
        <f>IF($K2938="","",男子登録情報!$O2938&amp;" "&amp;男子登録情報!$N2938&amp;" ("&amp;LEFT(男子登録情報!$F2938,2)&amp;")")</f>
        <v/>
      </c>
      <c r="E2938" t="str">
        <f>IF($K2938="","",男子登録情報!$P2938)</f>
        <v/>
      </c>
      <c r="F2938" t="str">
        <f t="shared" si="45"/>
        <v/>
      </c>
      <c r="G2938" t="str">
        <f>IF($K2938="","",男子登録情報!$M2938)</f>
        <v/>
      </c>
      <c r="H2938" t="str">
        <f>IF($K2938="","",男子登録情報!$A2938)</f>
        <v/>
      </c>
      <c r="K2938" t="str">
        <f>IF(男子登録情報!$C2938="","",男子登録情報!$C2938)</f>
        <v/>
      </c>
      <c r="M2938" t="str">
        <f>IFERROR(IF(AND(402&lt;=VALUE(RIGHT(男子登録情報!$F2938,4)),競技会情報!$E$3*100+競技会情報!$G$3&gt;=VALUE(RIGHT(男子登録情報!$F2938,4))),VALUE(男子登録情報!$G2938)+1,VALUE(男子登録情報!$G2938)),"")</f>
        <v/>
      </c>
      <c r="N2938" t="str">
        <f>IF($K2938="","",IF(男子登録情報!$H2938="北海道",男子登録情報!$H2938,LEFT(男子登録情報!$H2938,LEN(男子登録情報!$H2938)-1)))</f>
        <v/>
      </c>
      <c r="O2938" t="str">
        <f>IF($K2938="","",IF(LEN($N2938)=2,LEFT($N2938,1)&amp;"　"&amp;RIGHT($N2938,1)&amp;"・"&amp;男子登録情報!$I2938,$N2938&amp;"・"&amp;男子登録情報!$I2938))</f>
        <v/>
      </c>
    </row>
    <row r="2939" spans="1:15" x14ac:dyDescent="0.55000000000000004">
      <c r="A2939" t="str">
        <f>IF($K2939="","",100000000+男子登録情報!$C2939)</f>
        <v/>
      </c>
      <c r="B2939" t="str">
        <f>IF($K2939="","",男子登録情報!$D2939&amp;" ("&amp;男子登録情報!$K2939&amp;")")</f>
        <v/>
      </c>
      <c r="C2939" t="str">
        <f>IF($K2939="","",男子登録情報!$E2939)</f>
        <v/>
      </c>
      <c r="D2939" t="str">
        <f>IF($K2939="","",男子登録情報!$O2939&amp;" "&amp;男子登録情報!$N2939&amp;" ("&amp;LEFT(男子登録情報!$F2939,2)&amp;")")</f>
        <v/>
      </c>
      <c r="E2939" t="str">
        <f>IF($K2939="","",男子登録情報!$P2939)</f>
        <v/>
      </c>
      <c r="F2939" t="str">
        <f t="shared" si="45"/>
        <v/>
      </c>
      <c r="G2939" t="str">
        <f>IF($K2939="","",男子登録情報!$M2939)</f>
        <v/>
      </c>
      <c r="H2939" t="str">
        <f>IF($K2939="","",男子登録情報!$A2939)</f>
        <v/>
      </c>
      <c r="K2939" t="str">
        <f>IF(男子登録情報!$C2939="","",男子登録情報!$C2939)</f>
        <v/>
      </c>
      <c r="M2939" t="str">
        <f>IFERROR(IF(AND(402&lt;=VALUE(RIGHT(男子登録情報!$F2939,4)),競技会情報!$E$3*100+競技会情報!$G$3&gt;=VALUE(RIGHT(男子登録情報!$F2939,4))),VALUE(男子登録情報!$G2939)+1,VALUE(男子登録情報!$G2939)),"")</f>
        <v/>
      </c>
      <c r="N2939" t="str">
        <f>IF($K2939="","",IF(男子登録情報!$H2939="北海道",男子登録情報!$H2939,LEFT(男子登録情報!$H2939,LEN(男子登録情報!$H2939)-1)))</f>
        <v/>
      </c>
      <c r="O2939" t="str">
        <f>IF($K2939="","",IF(LEN($N2939)=2,LEFT($N2939,1)&amp;"　"&amp;RIGHT($N2939,1)&amp;"・"&amp;男子登録情報!$I2939,$N2939&amp;"・"&amp;男子登録情報!$I2939))</f>
        <v/>
      </c>
    </row>
    <row r="2940" spans="1:15" x14ac:dyDescent="0.55000000000000004">
      <c r="A2940" t="str">
        <f>IF($K2940="","",100000000+男子登録情報!$C2940)</f>
        <v/>
      </c>
      <c r="B2940" t="str">
        <f>IF($K2940="","",男子登録情報!$D2940&amp;" ("&amp;男子登録情報!$K2940&amp;")")</f>
        <v/>
      </c>
      <c r="C2940" t="str">
        <f>IF($K2940="","",男子登録情報!$E2940)</f>
        <v/>
      </c>
      <c r="D2940" t="str">
        <f>IF($K2940="","",男子登録情報!$O2940&amp;" "&amp;男子登録情報!$N2940&amp;" ("&amp;LEFT(男子登録情報!$F2940,2)&amp;")")</f>
        <v/>
      </c>
      <c r="E2940" t="str">
        <f>IF($K2940="","",男子登録情報!$P2940)</f>
        <v/>
      </c>
      <c r="F2940" t="str">
        <f t="shared" si="45"/>
        <v/>
      </c>
      <c r="G2940" t="str">
        <f>IF($K2940="","",男子登録情報!$M2940)</f>
        <v/>
      </c>
      <c r="H2940" t="str">
        <f>IF($K2940="","",男子登録情報!$A2940)</f>
        <v/>
      </c>
      <c r="K2940" t="str">
        <f>IF(男子登録情報!$C2940="","",男子登録情報!$C2940)</f>
        <v/>
      </c>
      <c r="M2940" t="str">
        <f>IFERROR(IF(AND(402&lt;=VALUE(RIGHT(男子登録情報!$F2940,4)),競技会情報!$E$3*100+競技会情報!$G$3&gt;=VALUE(RIGHT(男子登録情報!$F2940,4))),VALUE(男子登録情報!$G2940)+1,VALUE(男子登録情報!$G2940)),"")</f>
        <v/>
      </c>
      <c r="N2940" t="str">
        <f>IF($K2940="","",IF(男子登録情報!$H2940="北海道",男子登録情報!$H2940,LEFT(男子登録情報!$H2940,LEN(男子登録情報!$H2940)-1)))</f>
        <v/>
      </c>
      <c r="O2940" t="str">
        <f>IF($K2940="","",IF(LEN($N2940)=2,LEFT($N2940,1)&amp;"　"&amp;RIGHT($N2940,1)&amp;"・"&amp;男子登録情報!$I2940,$N2940&amp;"・"&amp;男子登録情報!$I2940))</f>
        <v/>
      </c>
    </row>
    <row r="2941" spans="1:15" x14ac:dyDescent="0.55000000000000004">
      <c r="A2941" t="str">
        <f>IF($K2941="","",100000000+男子登録情報!$C2941)</f>
        <v/>
      </c>
      <c r="B2941" t="str">
        <f>IF($K2941="","",男子登録情報!$D2941&amp;" ("&amp;男子登録情報!$K2941&amp;")")</f>
        <v/>
      </c>
      <c r="C2941" t="str">
        <f>IF($K2941="","",男子登録情報!$E2941)</f>
        <v/>
      </c>
      <c r="D2941" t="str">
        <f>IF($K2941="","",男子登録情報!$O2941&amp;" "&amp;男子登録情報!$N2941&amp;" ("&amp;LEFT(男子登録情報!$F2941,2)&amp;")")</f>
        <v/>
      </c>
      <c r="E2941" t="str">
        <f>IF($K2941="","",男子登録情報!$P2941)</f>
        <v/>
      </c>
      <c r="F2941" t="str">
        <f t="shared" si="45"/>
        <v/>
      </c>
      <c r="G2941" t="str">
        <f>IF($K2941="","",男子登録情報!$M2941)</f>
        <v/>
      </c>
      <c r="H2941" t="str">
        <f>IF($K2941="","",男子登録情報!$A2941)</f>
        <v/>
      </c>
      <c r="K2941" t="str">
        <f>IF(男子登録情報!$C2941="","",男子登録情報!$C2941)</f>
        <v/>
      </c>
      <c r="M2941" t="str">
        <f>IFERROR(IF(AND(402&lt;=VALUE(RIGHT(男子登録情報!$F2941,4)),競技会情報!$E$3*100+競技会情報!$G$3&gt;=VALUE(RIGHT(男子登録情報!$F2941,4))),VALUE(男子登録情報!$G2941)+1,VALUE(男子登録情報!$G2941)),"")</f>
        <v/>
      </c>
      <c r="N2941" t="str">
        <f>IF($K2941="","",IF(男子登録情報!$H2941="北海道",男子登録情報!$H2941,LEFT(男子登録情報!$H2941,LEN(男子登録情報!$H2941)-1)))</f>
        <v/>
      </c>
      <c r="O2941" t="str">
        <f>IF($K2941="","",IF(LEN($N2941)=2,LEFT($N2941,1)&amp;"　"&amp;RIGHT($N2941,1)&amp;"・"&amp;男子登録情報!$I2941,$N2941&amp;"・"&amp;男子登録情報!$I2941))</f>
        <v/>
      </c>
    </row>
    <row r="2942" spans="1:15" x14ac:dyDescent="0.55000000000000004">
      <c r="A2942" t="str">
        <f>IF($K2942="","",100000000+男子登録情報!$C2942)</f>
        <v/>
      </c>
      <c r="B2942" t="str">
        <f>IF($K2942="","",男子登録情報!$D2942&amp;" ("&amp;男子登録情報!$K2942&amp;")")</f>
        <v/>
      </c>
      <c r="C2942" t="str">
        <f>IF($K2942="","",男子登録情報!$E2942)</f>
        <v/>
      </c>
      <c r="D2942" t="str">
        <f>IF($K2942="","",男子登録情報!$O2942&amp;" "&amp;男子登録情報!$N2942&amp;" ("&amp;LEFT(男子登録情報!$F2942,2)&amp;")")</f>
        <v/>
      </c>
      <c r="E2942" t="str">
        <f>IF($K2942="","",男子登録情報!$P2942)</f>
        <v/>
      </c>
      <c r="F2942" t="str">
        <f t="shared" si="45"/>
        <v/>
      </c>
      <c r="G2942" t="str">
        <f>IF($K2942="","",男子登録情報!$M2942)</f>
        <v/>
      </c>
      <c r="H2942" t="str">
        <f>IF($K2942="","",男子登録情報!$A2942)</f>
        <v/>
      </c>
      <c r="K2942" t="str">
        <f>IF(男子登録情報!$C2942="","",男子登録情報!$C2942)</f>
        <v/>
      </c>
      <c r="M2942" t="str">
        <f>IFERROR(IF(AND(402&lt;=VALUE(RIGHT(男子登録情報!$F2942,4)),競技会情報!$E$3*100+競技会情報!$G$3&gt;=VALUE(RIGHT(男子登録情報!$F2942,4))),VALUE(男子登録情報!$G2942)+1,VALUE(男子登録情報!$G2942)),"")</f>
        <v/>
      </c>
      <c r="N2942" t="str">
        <f>IF($K2942="","",IF(男子登録情報!$H2942="北海道",男子登録情報!$H2942,LEFT(男子登録情報!$H2942,LEN(男子登録情報!$H2942)-1)))</f>
        <v/>
      </c>
      <c r="O2942" t="str">
        <f>IF($K2942="","",IF(LEN($N2942)=2,LEFT($N2942,1)&amp;"　"&amp;RIGHT($N2942,1)&amp;"・"&amp;男子登録情報!$I2942,$N2942&amp;"・"&amp;男子登録情報!$I2942))</f>
        <v/>
      </c>
    </row>
    <row r="2943" spans="1:15" x14ac:dyDescent="0.55000000000000004">
      <c r="A2943" t="str">
        <f>IF($K2943="","",100000000+男子登録情報!$C2943)</f>
        <v/>
      </c>
      <c r="B2943" t="str">
        <f>IF($K2943="","",男子登録情報!$D2943&amp;" ("&amp;男子登録情報!$K2943&amp;")")</f>
        <v/>
      </c>
      <c r="C2943" t="str">
        <f>IF($K2943="","",男子登録情報!$E2943)</f>
        <v/>
      </c>
      <c r="D2943" t="str">
        <f>IF($K2943="","",男子登録情報!$O2943&amp;" "&amp;男子登録情報!$N2943&amp;" ("&amp;LEFT(男子登録情報!$F2943,2)&amp;")")</f>
        <v/>
      </c>
      <c r="E2943" t="str">
        <f>IF($K2943="","",男子登録情報!$P2943)</f>
        <v/>
      </c>
      <c r="F2943" t="str">
        <f t="shared" si="45"/>
        <v/>
      </c>
      <c r="G2943" t="str">
        <f>IF($K2943="","",男子登録情報!$M2943)</f>
        <v/>
      </c>
      <c r="H2943" t="str">
        <f>IF($K2943="","",男子登録情報!$A2943)</f>
        <v/>
      </c>
      <c r="K2943" t="str">
        <f>IF(男子登録情報!$C2943="","",男子登録情報!$C2943)</f>
        <v/>
      </c>
      <c r="M2943" t="str">
        <f>IFERROR(IF(AND(402&lt;=VALUE(RIGHT(男子登録情報!$F2943,4)),競技会情報!$E$3*100+競技会情報!$G$3&gt;=VALUE(RIGHT(男子登録情報!$F2943,4))),VALUE(男子登録情報!$G2943)+1,VALUE(男子登録情報!$G2943)),"")</f>
        <v/>
      </c>
      <c r="N2943" t="str">
        <f>IF($K2943="","",IF(男子登録情報!$H2943="北海道",男子登録情報!$H2943,LEFT(男子登録情報!$H2943,LEN(男子登録情報!$H2943)-1)))</f>
        <v/>
      </c>
      <c r="O2943" t="str">
        <f>IF($K2943="","",IF(LEN($N2943)=2,LEFT($N2943,1)&amp;"　"&amp;RIGHT($N2943,1)&amp;"・"&amp;男子登録情報!$I2943,$N2943&amp;"・"&amp;男子登録情報!$I2943))</f>
        <v/>
      </c>
    </row>
    <row r="2944" spans="1:15" x14ac:dyDescent="0.55000000000000004">
      <c r="A2944" t="str">
        <f>IF($K2944="","",100000000+男子登録情報!$C2944)</f>
        <v/>
      </c>
      <c r="B2944" t="str">
        <f>IF($K2944="","",男子登録情報!$D2944&amp;" ("&amp;男子登録情報!$K2944&amp;")")</f>
        <v/>
      </c>
      <c r="C2944" t="str">
        <f>IF($K2944="","",男子登録情報!$E2944)</f>
        <v/>
      </c>
      <c r="D2944" t="str">
        <f>IF($K2944="","",男子登録情報!$O2944&amp;" "&amp;男子登録情報!$N2944&amp;" ("&amp;LEFT(男子登録情報!$F2944,2)&amp;")")</f>
        <v/>
      </c>
      <c r="E2944" t="str">
        <f>IF($K2944="","",男子登録情報!$P2944)</f>
        <v/>
      </c>
      <c r="F2944" t="str">
        <f t="shared" si="45"/>
        <v/>
      </c>
      <c r="G2944" t="str">
        <f>IF($K2944="","",男子登録情報!$M2944)</f>
        <v/>
      </c>
      <c r="H2944" t="str">
        <f>IF($K2944="","",男子登録情報!$A2944)</f>
        <v/>
      </c>
      <c r="K2944" t="str">
        <f>IF(男子登録情報!$C2944="","",男子登録情報!$C2944)</f>
        <v/>
      </c>
      <c r="M2944" t="str">
        <f>IFERROR(IF(AND(402&lt;=VALUE(RIGHT(男子登録情報!$F2944,4)),競技会情報!$E$3*100+競技会情報!$G$3&gt;=VALUE(RIGHT(男子登録情報!$F2944,4))),VALUE(男子登録情報!$G2944)+1,VALUE(男子登録情報!$G2944)),"")</f>
        <v/>
      </c>
      <c r="N2944" t="str">
        <f>IF($K2944="","",IF(男子登録情報!$H2944="北海道",男子登録情報!$H2944,LEFT(男子登録情報!$H2944,LEN(男子登録情報!$H2944)-1)))</f>
        <v/>
      </c>
      <c r="O2944" t="str">
        <f>IF($K2944="","",IF(LEN($N2944)=2,LEFT($N2944,1)&amp;"　"&amp;RIGHT($N2944,1)&amp;"・"&amp;男子登録情報!$I2944,$N2944&amp;"・"&amp;男子登録情報!$I2944))</f>
        <v/>
      </c>
    </row>
    <row r="2945" spans="1:15" x14ac:dyDescent="0.55000000000000004">
      <c r="A2945" t="str">
        <f>IF($K2945="","",100000000+男子登録情報!$C2945)</f>
        <v/>
      </c>
      <c r="B2945" t="str">
        <f>IF($K2945="","",男子登録情報!$D2945&amp;" ("&amp;男子登録情報!$K2945&amp;")")</f>
        <v/>
      </c>
      <c r="C2945" t="str">
        <f>IF($K2945="","",男子登録情報!$E2945)</f>
        <v/>
      </c>
      <c r="D2945" t="str">
        <f>IF($K2945="","",男子登録情報!$O2945&amp;" "&amp;男子登録情報!$N2945&amp;" ("&amp;LEFT(男子登録情報!$F2945,2)&amp;")")</f>
        <v/>
      </c>
      <c r="E2945" t="str">
        <f>IF($K2945="","",男子登録情報!$P2945)</f>
        <v/>
      </c>
      <c r="F2945" t="str">
        <f t="shared" si="45"/>
        <v/>
      </c>
      <c r="G2945" t="str">
        <f>IF($K2945="","",男子登録情報!$M2945)</f>
        <v/>
      </c>
      <c r="H2945" t="str">
        <f>IF($K2945="","",男子登録情報!$A2945)</f>
        <v/>
      </c>
      <c r="K2945" t="str">
        <f>IF(男子登録情報!$C2945="","",男子登録情報!$C2945)</f>
        <v/>
      </c>
      <c r="M2945" t="str">
        <f>IFERROR(IF(AND(402&lt;=VALUE(RIGHT(男子登録情報!$F2945,4)),競技会情報!$E$3*100+競技会情報!$G$3&gt;=VALUE(RIGHT(男子登録情報!$F2945,4))),VALUE(男子登録情報!$G2945)+1,VALUE(男子登録情報!$G2945)),"")</f>
        <v/>
      </c>
      <c r="N2945" t="str">
        <f>IF($K2945="","",IF(男子登録情報!$H2945="北海道",男子登録情報!$H2945,LEFT(男子登録情報!$H2945,LEN(男子登録情報!$H2945)-1)))</f>
        <v/>
      </c>
      <c r="O2945" t="str">
        <f>IF($K2945="","",IF(LEN($N2945)=2,LEFT($N2945,1)&amp;"　"&amp;RIGHT($N2945,1)&amp;"・"&amp;男子登録情報!$I2945,$N2945&amp;"・"&amp;男子登録情報!$I2945))</f>
        <v/>
      </c>
    </row>
    <row r="2946" spans="1:15" x14ac:dyDescent="0.55000000000000004">
      <c r="A2946" t="str">
        <f>IF($K2946="","",100000000+男子登録情報!$C2946)</f>
        <v/>
      </c>
      <c r="B2946" t="str">
        <f>IF($K2946="","",男子登録情報!$D2946&amp;" ("&amp;男子登録情報!$K2946&amp;")")</f>
        <v/>
      </c>
      <c r="C2946" t="str">
        <f>IF($K2946="","",男子登録情報!$E2946)</f>
        <v/>
      </c>
      <c r="D2946" t="str">
        <f>IF($K2946="","",男子登録情報!$O2946&amp;" "&amp;男子登録情報!$N2946&amp;" ("&amp;LEFT(男子登録情報!$F2946,2)&amp;")")</f>
        <v/>
      </c>
      <c r="E2946" t="str">
        <f>IF($K2946="","",男子登録情報!$P2946)</f>
        <v/>
      </c>
      <c r="F2946" t="str">
        <f t="shared" si="45"/>
        <v/>
      </c>
      <c r="G2946" t="str">
        <f>IF($K2946="","",男子登録情報!$M2946)</f>
        <v/>
      </c>
      <c r="H2946" t="str">
        <f>IF($K2946="","",男子登録情報!$A2946)</f>
        <v/>
      </c>
      <c r="K2946" t="str">
        <f>IF(男子登録情報!$C2946="","",男子登録情報!$C2946)</f>
        <v/>
      </c>
      <c r="M2946" t="str">
        <f>IFERROR(IF(AND(402&lt;=VALUE(RIGHT(男子登録情報!$F2946,4)),競技会情報!$E$3*100+競技会情報!$G$3&gt;=VALUE(RIGHT(男子登録情報!$F2946,4))),VALUE(男子登録情報!$G2946)+1,VALUE(男子登録情報!$G2946)),"")</f>
        <v/>
      </c>
      <c r="N2946" t="str">
        <f>IF($K2946="","",IF(男子登録情報!$H2946="北海道",男子登録情報!$H2946,LEFT(男子登録情報!$H2946,LEN(男子登録情報!$H2946)-1)))</f>
        <v/>
      </c>
      <c r="O2946" t="str">
        <f>IF($K2946="","",IF(LEN($N2946)=2,LEFT($N2946,1)&amp;"　"&amp;RIGHT($N2946,1)&amp;"・"&amp;男子登録情報!$I2946,$N2946&amp;"・"&amp;男子登録情報!$I2946))</f>
        <v/>
      </c>
    </row>
    <row r="2947" spans="1:15" x14ac:dyDescent="0.55000000000000004">
      <c r="A2947" t="str">
        <f>IF($K2947="","",100000000+男子登録情報!$C2947)</f>
        <v/>
      </c>
      <c r="B2947" t="str">
        <f>IF($K2947="","",男子登録情報!$D2947&amp;" ("&amp;男子登録情報!$K2947&amp;")")</f>
        <v/>
      </c>
      <c r="C2947" t="str">
        <f>IF($K2947="","",男子登録情報!$E2947)</f>
        <v/>
      </c>
      <c r="D2947" t="str">
        <f>IF($K2947="","",男子登録情報!$O2947&amp;" "&amp;男子登録情報!$N2947&amp;" ("&amp;LEFT(男子登録情報!$F2947,2)&amp;")")</f>
        <v/>
      </c>
      <c r="E2947" t="str">
        <f>IF($K2947="","",男子登録情報!$P2947)</f>
        <v/>
      </c>
      <c r="F2947" t="str">
        <f t="shared" ref="F2947:F3001" si="46">IF($K2947="","","1")</f>
        <v/>
      </c>
      <c r="G2947" t="str">
        <f>IF($K2947="","",男子登録情報!$M2947)</f>
        <v/>
      </c>
      <c r="H2947" t="str">
        <f>IF($K2947="","",男子登録情報!$A2947)</f>
        <v/>
      </c>
      <c r="K2947" t="str">
        <f>IF(男子登録情報!$C2947="","",男子登録情報!$C2947)</f>
        <v/>
      </c>
      <c r="M2947" t="str">
        <f>IFERROR(IF(AND(402&lt;=VALUE(RIGHT(男子登録情報!$F2947,4)),競技会情報!$E$3*100+競技会情報!$G$3&gt;=VALUE(RIGHT(男子登録情報!$F2947,4))),VALUE(男子登録情報!$G2947)+1,VALUE(男子登録情報!$G2947)),"")</f>
        <v/>
      </c>
      <c r="N2947" t="str">
        <f>IF($K2947="","",IF(男子登録情報!$H2947="北海道",男子登録情報!$H2947,LEFT(男子登録情報!$H2947,LEN(男子登録情報!$H2947)-1)))</f>
        <v/>
      </c>
      <c r="O2947" t="str">
        <f>IF($K2947="","",IF(LEN($N2947)=2,LEFT($N2947,1)&amp;"　"&amp;RIGHT($N2947,1)&amp;"・"&amp;男子登録情報!$I2947,$N2947&amp;"・"&amp;男子登録情報!$I2947))</f>
        <v/>
      </c>
    </row>
    <row r="2948" spans="1:15" x14ac:dyDescent="0.55000000000000004">
      <c r="A2948" t="str">
        <f>IF($K2948="","",100000000+男子登録情報!$C2948)</f>
        <v/>
      </c>
      <c r="B2948" t="str">
        <f>IF($K2948="","",男子登録情報!$D2948&amp;" ("&amp;男子登録情報!$K2948&amp;")")</f>
        <v/>
      </c>
      <c r="C2948" t="str">
        <f>IF($K2948="","",男子登録情報!$E2948)</f>
        <v/>
      </c>
      <c r="D2948" t="str">
        <f>IF($K2948="","",男子登録情報!$O2948&amp;" "&amp;男子登録情報!$N2948&amp;" ("&amp;LEFT(男子登録情報!$F2948,2)&amp;")")</f>
        <v/>
      </c>
      <c r="E2948" t="str">
        <f>IF($K2948="","",男子登録情報!$P2948)</f>
        <v/>
      </c>
      <c r="F2948" t="str">
        <f t="shared" si="46"/>
        <v/>
      </c>
      <c r="G2948" t="str">
        <f>IF($K2948="","",男子登録情報!$M2948)</f>
        <v/>
      </c>
      <c r="H2948" t="str">
        <f>IF($K2948="","",男子登録情報!$A2948)</f>
        <v/>
      </c>
      <c r="K2948" t="str">
        <f>IF(男子登録情報!$C2948="","",男子登録情報!$C2948)</f>
        <v/>
      </c>
      <c r="M2948" t="str">
        <f>IFERROR(IF(AND(402&lt;=VALUE(RIGHT(男子登録情報!$F2948,4)),競技会情報!$E$3*100+競技会情報!$G$3&gt;=VALUE(RIGHT(男子登録情報!$F2948,4))),VALUE(男子登録情報!$G2948)+1,VALUE(男子登録情報!$G2948)),"")</f>
        <v/>
      </c>
      <c r="N2948" t="str">
        <f>IF($K2948="","",IF(男子登録情報!$H2948="北海道",男子登録情報!$H2948,LEFT(男子登録情報!$H2948,LEN(男子登録情報!$H2948)-1)))</f>
        <v/>
      </c>
      <c r="O2948" t="str">
        <f>IF($K2948="","",IF(LEN($N2948)=2,LEFT($N2948,1)&amp;"　"&amp;RIGHT($N2948,1)&amp;"・"&amp;男子登録情報!$I2948,$N2948&amp;"・"&amp;男子登録情報!$I2948))</f>
        <v/>
      </c>
    </row>
    <row r="2949" spans="1:15" x14ac:dyDescent="0.55000000000000004">
      <c r="A2949" t="str">
        <f>IF($K2949="","",100000000+男子登録情報!$C2949)</f>
        <v/>
      </c>
      <c r="B2949" t="str">
        <f>IF($K2949="","",男子登録情報!$D2949&amp;" ("&amp;男子登録情報!$K2949&amp;")")</f>
        <v/>
      </c>
      <c r="C2949" t="str">
        <f>IF($K2949="","",男子登録情報!$E2949)</f>
        <v/>
      </c>
      <c r="D2949" t="str">
        <f>IF($K2949="","",男子登録情報!$O2949&amp;" "&amp;男子登録情報!$N2949&amp;" ("&amp;LEFT(男子登録情報!$F2949,2)&amp;")")</f>
        <v/>
      </c>
      <c r="E2949" t="str">
        <f>IF($K2949="","",男子登録情報!$P2949)</f>
        <v/>
      </c>
      <c r="F2949" t="str">
        <f t="shared" si="46"/>
        <v/>
      </c>
      <c r="G2949" t="str">
        <f>IF($K2949="","",男子登録情報!$M2949)</f>
        <v/>
      </c>
      <c r="H2949" t="str">
        <f>IF($K2949="","",男子登録情報!$A2949)</f>
        <v/>
      </c>
      <c r="K2949" t="str">
        <f>IF(男子登録情報!$C2949="","",男子登録情報!$C2949)</f>
        <v/>
      </c>
      <c r="M2949" t="str">
        <f>IFERROR(IF(AND(402&lt;=VALUE(RIGHT(男子登録情報!$F2949,4)),競技会情報!$E$3*100+競技会情報!$G$3&gt;=VALUE(RIGHT(男子登録情報!$F2949,4))),VALUE(男子登録情報!$G2949)+1,VALUE(男子登録情報!$G2949)),"")</f>
        <v/>
      </c>
      <c r="N2949" t="str">
        <f>IF($K2949="","",IF(男子登録情報!$H2949="北海道",男子登録情報!$H2949,LEFT(男子登録情報!$H2949,LEN(男子登録情報!$H2949)-1)))</f>
        <v/>
      </c>
      <c r="O2949" t="str">
        <f>IF($K2949="","",IF(LEN($N2949)=2,LEFT($N2949,1)&amp;"　"&amp;RIGHT($N2949,1)&amp;"・"&amp;男子登録情報!$I2949,$N2949&amp;"・"&amp;男子登録情報!$I2949))</f>
        <v/>
      </c>
    </row>
    <row r="2950" spans="1:15" x14ac:dyDescent="0.55000000000000004">
      <c r="A2950" t="str">
        <f>IF($K2950="","",100000000+男子登録情報!$C2950)</f>
        <v/>
      </c>
      <c r="B2950" t="str">
        <f>IF($K2950="","",男子登録情報!$D2950&amp;" ("&amp;男子登録情報!$K2950&amp;")")</f>
        <v/>
      </c>
      <c r="C2950" t="str">
        <f>IF($K2950="","",男子登録情報!$E2950)</f>
        <v/>
      </c>
      <c r="D2950" t="str">
        <f>IF($K2950="","",男子登録情報!$O2950&amp;" "&amp;男子登録情報!$N2950&amp;" ("&amp;LEFT(男子登録情報!$F2950,2)&amp;")")</f>
        <v/>
      </c>
      <c r="E2950" t="str">
        <f>IF($K2950="","",男子登録情報!$P2950)</f>
        <v/>
      </c>
      <c r="F2950" t="str">
        <f t="shared" si="46"/>
        <v/>
      </c>
      <c r="G2950" t="str">
        <f>IF($K2950="","",男子登録情報!$M2950)</f>
        <v/>
      </c>
      <c r="H2950" t="str">
        <f>IF($K2950="","",男子登録情報!$A2950)</f>
        <v/>
      </c>
      <c r="K2950" t="str">
        <f>IF(男子登録情報!$C2950="","",男子登録情報!$C2950)</f>
        <v/>
      </c>
      <c r="M2950" t="str">
        <f>IFERROR(IF(AND(402&lt;=VALUE(RIGHT(男子登録情報!$F2950,4)),競技会情報!$E$3*100+競技会情報!$G$3&gt;=VALUE(RIGHT(男子登録情報!$F2950,4))),VALUE(男子登録情報!$G2950)+1,VALUE(男子登録情報!$G2950)),"")</f>
        <v/>
      </c>
      <c r="N2950" t="str">
        <f>IF($K2950="","",IF(男子登録情報!$H2950="北海道",男子登録情報!$H2950,LEFT(男子登録情報!$H2950,LEN(男子登録情報!$H2950)-1)))</f>
        <v/>
      </c>
      <c r="O2950" t="str">
        <f>IF($K2950="","",IF(LEN($N2950)=2,LEFT($N2950,1)&amp;"　"&amp;RIGHT($N2950,1)&amp;"・"&amp;男子登録情報!$I2950,$N2950&amp;"・"&amp;男子登録情報!$I2950))</f>
        <v/>
      </c>
    </row>
    <row r="2951" spans="1:15" x14ac:dyDescent="0.55000000000000004">
      <c r="A2951" t="str">
        <f>IF($K2951="","",100000000+男子登録情報!$C2951)</f>
        <v/>
      </c>
      <c r="B2951" t="str">
        <f>IF($K2951="","",男子登録情報!$D2951&amp;" ("&amp;男子登録情報!$K2951&amp;")")</f>
        <v/>
      </c>
      <c r="C2951" t="str">
        <f>IF($K2951="","",男子登録情報!$E2951)</f>
        <v/>
      </c>
      <c r="D2951" t="str">
        <f>IF($K2951="","",男子登録情報!$O2951&amp;" "&amp;男子登録情報!$N2951&amp;" ("&amp;LEFT(男子登録情報!$F2951,2)&amp;")")</f>
        <v/>
      </c>
      <c r="E2951" t="str">
        <f>IF($K2951="","",男子登録情報!$P2951)</f>
        <v/>
      </c>
      <c r="F2951" t="str">
        <f t="shared" si="46"/>
        <v/>
      </c>
      <c r="G2951" t="str">
        <f>IF($K2951="","",男子登録情報!$M2951)</f>
        <v/>
      </c>
      <c r="H2951" t="str">
        <f>IF($K2951="","",男子登録情報!$A2951)</f>
        <v/>
      </c>
      <c r="K2951" t="str">
        <f>IF(男子登録情報!$C2951="","",男子登録情報!$C2951)</f>
        <v/>
      </c>
      <c r="M2951" t="str">
        <f>IFERROR(IF(AND(402&lt;=VALUE(RIGHT(男子登録情報!$F2951,4)),競技会情報!$E$3*100+競技会情報!$G$3&gt;=VALUE(RIGHT(男子登録情報!$F2951,4))),VALUE(男子登録情報!$G2951)+1,VALUE(男子登録情報!$G2951)),"")</f>
        <v/>
      </c>
      <c r="N2951" t="str">
        <f>IF($K2951="","",IF(男子登録情報!$H2951="北海道",男子登録情報!$H2951,LEFT(男子登録情報!$H2951,LEN(男子登録情報!$H2951)-1)))</f>
        <v/>
      </c>
      <c r="O2951" t="str">
        <f>IF($K2951="","",IF(LEN($N2951)=2,LEFT($N2951,1)&amp;"　"&amp;RIGHT($N2951,1)&amp;"・"&amp;男子登録情報!$I2951,$N2951&amp;"・"&amp;男子登録情報!$I2951))</f>
        <v/>
      </c>
    </row>
    <row r="2952" spans="1:15" x14ac:dyDescent="0.55000000000000004">
      <c r="A2952" t="str">
        <f>IF($K2952="","",100000000+男子登録情報!$C2952)</f>
        <v/>
      </c>
      <c r="B2952" t="str">
        <f>IF($K2952="","",男子登録情報!$D2952&amp;" ("&amp;男子登録情報!$K2952&amp;")")</f>
        <v/>
      </c>
      <c r="C2952" t="str">
        <f>IF($K2952="","",男子登録情報!$E2952)</f>
        <v/>
      </c>
      <c r="D2952" t="str">
        <f>IF($K2952="","",男子登録情報!$O2952&amp;" "&amp;男子登録情報!$N2952&amp;" ("&amp;LEFT(男子登録情報!$F2952,2)&amp;")")</f>
        <v/>
      </c>
      <c r="E2952" t="str">
        <f>IF($K2952="","",男子登録情報!$P2952)</f>
        <v/>
      </c>
      <c r="F2952" t="str">
        <f t="shared" si="46"/>
        <v/>
      </c>
      <c r="G2952" t="str">
        <f>IF($K2952="","",男子登録情報!$M2952)</f>
        <v/>
      </c>
      <c r="H2952" t="str">
        <f>IF($K2952="","",男子登録情報!$A2952)</f>
        <v/>
      </c>
      <c r="K2952" t="str">
        <f>IF(男子登録情報!$C2952="","",男子登録情報!$C2952)</f>
        <v/>
      </c>
      <c r="M2952" t="str">
        <f>IFERROR(IF(AND(402&lt;=VALUE(RIGHT(男子登録情報!$F2952,4)),競技会情報!$E$3*100+競技会情報!$G$3&gt;=VALUE(RIGHT(男子登録情報!$F2952,4))),VALUE(男子登録情報!$G2952)+1,VALUE(男子登録情報!$G2952)),"")</f>
        <v/>
      </c>
      <c r="N2952" t="str">
        <f>IF($K2952="","",IF(男子登録情報!$H2952="北海道",男子登録情報!$H2952,LEFT(男子登録情報!$H2952,LEN(男子登録情報!$H2952)-1)))</f>
        <v/>
      </c>
      <c r="O2952" t="str">
        <f>IF($K2952="","",IF(LEN($N2952)=2,LEFT($N2952,1)&amp;"　"&amp;RIGHT($N2952,1)&amp;"・"&amp;男子登録情報!$I2952,$N2952&amp;"・"&amp;男子登録情報!$I2952))</f>
        <v/>
      </c>
    </row>
    <row r="2953" spans="1:15" x14ac:dyDescent="0.55000000000000004">
      <c r="A2953" t="str">
        <f>IF($K2953="","",100000000+男子登録情報!$C2953)</f>
        <v/>
      </c>
      <c r="B2953" t="str">
        <f>IF($K2953="","",男子登録情報!$D2953&amp;" ("&amp;男子登録情報!$K2953&amp;")")</f>
        <v/>
      </c>
      <c r="C2953" t="str">
        <f>IF($K2953="","",男子登録情報!$E2953)</f>
        <v/>
      </c>
      <c r="D2953" t="str">
        <f>IF($K2953="","",男子登録情報!$O2953&amp;" "&amp;男子登録情報!$N2953&amp;" ("&amp;LEFT(男子登録情報!$F2953,2)&amp;")")</f>
        <v/>
      </c>
      <c r="E2953" t="str">
        <f>IF($K2953="","",男子登録情報!$P2953)</f>
        <v/>
      </c>
      <c r="F2953" t="str">
        <f t="shared" si="46"/>
        <v/>
      </c>
      <c r="G2953" t="str">
        <f>IF($K2953="","",男子登録情報!$M2953)</f>
        <v/>
      </c>
      <c r="H2953" t="str">
        <f>IF($K2953="","",男子登録情報!$A2953)</f>
        <v/>
      </c>
      <c r="K2953" t="str">
        <f>IF(男子登録情報!$C2953="","",男子登録情報!$C2953)</f>
        <v/>
      </c>
      <c r="M2953" t="str">
        <f>IFERROR(IF(AND(402&lt;=VALUE(RIGHT(男子登録情報!$F2953,4)),競技会情報!$E$3*100+競技会情報!$G$3&gt;=VALUE(RIGHT(男子登録情報!$F2953,4))),VALUE(男子登録情報!$G2953)+1,VALUE(男子登録情報!$G2953)),"")</f>
        <v/>
      </c>
      <c r="N2953" t="str">
        <f>IF($K2953="","",IF(男子登録情報!$H2953="北海道",男子登録情報!$H2953,LEFT(男子登録情報!$H2953,LEN(男子登録情報!$H2953)-1)))</f>
        <v/>
      </c>
      <c r="O2953" t="str">
        <f>IF($K2953="","",IF(LEN($N2953)=2,LEFT($N2953,1)&amp;"　"&amp;RIGHT($N2953,1)&amp;"・"&amp;男子登録情報!$I2953,$N2953&amp;"・"&amp;男子登録情報!$I2953))</f>
        <v/>
      </c>
    </row>
    <row r="2954" spans="1:15" x14ac:dyDescent="0.55000000000000004">
      <c r="A2954" t="str">
        <f>IF($K2954="","",100000000+男子登録情報!$C2954)</f>
        <v/>
      </c>
      <c r="B2954" t="str">
        <f>IF($K2954="","",男子登録情報!$D2954&amp;" ("&amp;男子登録情報!$K2954&amp;")")</f>
        <v/>
      </c>
      <c r="C2954" t="str">
        <f>IF($K2954="","",男子登録情報!$E2954)</f>
        <v/>
      </c>
      <c r="D2954" t="str">
        <f>IF($K2954="","",男子登録情報!$O2954&amp;" "&amp;男子登録情報!$N2954&amp;" ("&amp;LEFT(男子登録情報!$F2954,2)&amp;")")</f>
        <v/>
      </c>
      <c r="E2954" t="str">
        <f>IF($K2954="","",男子登録情報!$P2954)</f>
        <v/>
      </c>
      <c r="F2954" t="str">
        <f t="shared" si="46"/>
        <v/>
      </c>
      <c r="G2954" t="str">
        <f>IF($K2954="","",男子登録情報!$M2954)</f>
        <v/>
      </c>
      <c r="H2954" t="str">
        <f>IF($K2954="","",男子登録情報!$A2954)</f>
        <v/>
      </c>
      <c r="K2954" t="str">
        <f>IF(男子登録情報!$C2954="","",男子登録情報!$C2954)</f>
        <v/>
      </c>
      <c r="M2954" t="str">
        <f>IFERROR(IF(AND(402&lt;=VALUE(RIGHT(男子登録情報!$F2954,4)),競技会情報!$E$3*100+競技会情報!$G$3&gt;=VALUE(RIGHT(男子登録情報!$F2954,4))),VALUE(男子登録情報!$G2954)+1,VALUE(男子登録情報!$G2954)),"")</f>
        <v/>
      </c>
      <c r="N2954" t="str">
        <f>IF($K2954="","",IF(男子登録情報!$H2954="北海道",男子登録情報!$H2954,LEFT(男子登録情報!$H2954,LEN(男子登録情報!$H2954)-1)))</f>
        <v/>
      </c>
      <c r="O2954" t="str">
        <f>IF($K2954="","",IF(LEN($N2954)=2,LEFT($N2954,1)&amp;"　"&amp;RIGHT($N2954,1)&amp;"・"&amp;男子登録情報!$I2954,$N2954&amp;"・"&amp;男子登録情報!$I2954))</f>
        <v/>
      </c>
    </row>
    <row r="2955" spans="1:15" x14ac:dyDescent="0.55000000000000004">
      <c r="A2955" t="str">
        <f>IF($K2955="","",100000000+男子登録情報!$C2955)</f>
        <v/>
      </c>
      <c r="B2955" t="str">
        <f>IF($K2955="","",男子登録情報!$D2955&amp;" ("&amp;男子登録情報!$K2955&amp;")")</f>
        <v/>
      </c>
      <c r="C2955" t="str">
        <f>IF($K2955="","",男子登録情報!$E2955)</f>
        <v/>
      </c>
      <c r="D2955" t="str">
        <f>IF($K2955="","",男子登録情報!$O2955&amp;" "&amp;男子登録情報!$N2955&amp;" ("&amp;LEFT(男子登録情報!$F2955,2)&amp;")")</f>
        <v/>
      </c>
      <c r="E2955" t="str">
        <f>IF($K2955="","",男子登録情報!$P2955)</f>
        <v/>
      </c>
      <c r="F2955" t="str">
        <f t="shared" si="46"/>
        <v/>
      </c>
      <c r="G2955" t="str">
        <f>IF($K2955="","",男子登録情報!$M2955)</f>
        <v/>
      </c>
      <c r="H2955" t="str">
        <f>IF($K2955="","",男子登録情報!$A2955)</f>
        <v/>
      </c>
      <c r="K2955" t="str">
        <f>IF(男子登録情報!$C2955="","",男子登録情報!$C2955)</f>
        <v/>
      </c>
      <c r="M2955" t="str">
        <f>IFERROR(IF(AND(402&lt;=VALUE(RIGHT(男子登録情報!$F2955,4)),競技会情報!$E$3*100+競技会情報!$G$3&gt;=VALUE(RIGHT(男子登録情報!$F2955,4))),VALUE(男子登録情報!$G2955)+1,VALUE(男子登録情報!$G2955)),"")</f>
        <v/>
      </c>
      <c r="N2955" t="str">
        <f>IF($K2955="","",IF(男子登録情報!$H2955="北海道",男子登録情報!$H2955,LEFT(男子登録情報!$H2955,LEN(男子登録情報!$H2955)-1)))</f>
        <v/>
      </c>
      <c r="O2955" t="str">
        <f>IF($K2955="","",IF(LEN($N2955)=2,LEFT($N2955,1)&amp;"　"&amp;RIGHT($N2955,1)&amp;"・"&amp;男子登録情報!$I2955,$N2955&amp;"・"&amp;男子登録情報!$I2955))</f>
        <v/>
      </c>
    </row>
    <row r="2956" spans="1:15" x14ac:dyDescent="0.55000000000000004">
      <c r="A2956" t="str">
        <f>IF($K2956="","",100000000+男子登録情報!$C2956)</f>
        <v/>
      </c>
      <c r="B2956" t="str">
        <f>IF($K2956="","",男子登録情報!$D2956&amp;" ("&amp;男子登録情報!$K2956&amp;")")</f>
        <v/>
      </c>
      <c r="C2956" t="str">
        <f>IF($K2956="","",男子登録情報!$E2956)</f>
        <v/>
      </c>
      <c r="D2956" t="str">
        <f>IF($K2956="","",男子登録情報!$O2956&amp;" "&amp;男子登録情報!$N2956&amp;" ("&amp;LEFT(男子登録情報!$F2956,2)&amp;")")</f>
        <v/>
      </c>
      <c r="E2956" t="str">
        <f>IF($K2956="","",男子登録情報!$P2956)</f>
        <v/>
      </c>
      <c r="F2956" t="str">
        <f t="shared" si="46"/>
        <v/>
      </c>
      <c r="G2956" t="str">
        <f>IF($K2956="","",男子登録情報!$M2956)</f>
        <v/>
      </c>
      <c r="H2956" t="str">
        <f>IF($K2956="","",男子登録情報!$A2956)</f>
        <v/>
      </c>
      <c r="K2956" t="str">
        <f>IF(男子登録情報!$C2956="","",男子登録情報!$C2956)</f>
        <v/>
      </c>
      <c r="M2956" t="str">
        <f>IFERROR(IF(AND(402&lt;=VALUE(RIGHT(男子登録情報!$F2956,4)),競技会情報!$E$3*100+競技会情報!$G$3&gt;=VALUE(RIGHT(男子登録情報!$F2956,4))),VALUE(男子登録情報!$G2956)+1,VALUE(男子登録情報!$G2956)),"")</f>
        <v/>
      </c>
      <c r="N2956" t="str">
        <f>IF($K2956="","",IF(男子登録情報!$H2956="北海道",男子登録情報!$H2956,LEFT(男子登録情報!$H2956,LEN(男子登録情報!$H2956)-1)))</f>
        <v/>
      </c>
      <c r="O2956" t="str">
        <f>IF($K2956="","",IF(LEN($N2956)=2,LEFT($N2956,1)&amp;"　"&amp;RIGHT($N2956,1)&amp;"・"&amp;男子登録情報!$I2956,$N2956&amp;"・"&amp;男子登録情報!$I2956))</f>
        <v/>
      </c>
    </row>
    <row r="2957" spans="1:15" x14ac:dyDescent="0.55000000000000004">
      <c r="A2957" t="str">
        <f>IF($K2957="","",100000000+男子登録情報!$C2957)</f>
        <v/>
      </c>
      <c r="B2957" t="str">
        <f>IF($K2957="","",男子登録情報!$D2957&amp;" ("&amp;男子登録情報!$K2957&amp;")")</f>
        <v/>
      </c>
      <c r="C2957" t="str">
        <f>IF($K2957="","",男子登録情報!$E2957)</f>
        <v/>
      </c>
      <c r="D2957" t="str">
        <f>IF($K2957="","",男子登録情報!$O2957&amp;" "&amp;男子登録情報!$N2957&amp;" ("&amp;LEFT(男子登録情報!$F2957,2)&amp;")")</f>
        <v/>
      </c>
      <c r="E2957" t="str">
        <f>IF($K2957="","",男子登録情報!$P2957)</f>
        <v/>
      </c>
      <c r="F2957" t="str">
        <f t="shared" si="46"/>
        <v/>
      </c>
      <c r="G2957" t="str">
        <f>IF($K2957="","",男子登録情報!$M2957)</f>
        <v/>
      </c>
      <c r="H2957" t="str">
        <f>IF($K2957="","",男子登録情報!$A2957)</f>
        <v/>
      </c>
      <c r="K2957" t="str">
        <f>IF(男子登録情報!$C2957="","",男子登録情報!$C2957)</f>
        <v/>
      </c>
      <c r="M2957" t="str">
        <f>IFERROR(IF(AND(402&lt;=VALUE(RIGHT(男子登録情報!$F2957,4)),競技会情報!$E$3*100+競技会情報!$G$3&gt;=VALUE(RIGHT(男子登録情報!$F2957,4))),VALUE(男子登録情報!$G2957)+1,VALUE(男子登録情報!$G2957)),"")</f>
        <v/>
      </c>
      <c r="N2957" t="str">
        <f>IF($K2957="","",IF(男子登録情報!$H2957="北海道",男子登録情報!$H2957,LEFT(男子登録情報!$H2957,LEN(男子登録情報!$H2957)-1)))</f>
        <v/>
      </c>
      <c r="O2957" t="str">
        <f>IF($K2957="","",IF(LEN($N2957)=2,LEFT($N2957,1)&amp;"　"&amp;RIGHT($N2957,1)&amp;"・"&amp;男子登録情報!$I2957,$N2957&amp;"・"&amp;男子登録情報!$I2957))</f>
        <v/>
      </c>
    </row>
    <row r="2958" spans="1:15" x14ac:dyDescent="0.55000000000000004">
      <c r="A2958" t="str">
        <f>IF($K2958="","",100000000+男子登録情報!$C2958)</f>
        <v/>
      </c>
      <c r="B2958" t="str">
        <f>IF($K2958="","",男子登録情報!$D2958&amp;" ("&amp;男子登録情報!$K2958&amp;")")</f>
        <v/>
      </c>
      <c r="C2958" t="str">
        <f>IF($K2958="","",男子登録情報!$E2958)</f>
        <v/>
      </c>
      <c r="D2958" t="str">
        <f>IF($K2958="","",男子登録情報!$O2958&amp;" "&amp;男子登録情報!$N2958&amp;" ("&amp;LEFT(男子登録情報!$F2958,2)&amp;")")</f>
        <v/>
      </c>
      <c r="E2958" t="str">
        <f>IF($K2958="","",男子登録情報!$P2958)</f>
        <v/>
      </c>
      <c r="F2958" t="str">
        <f t="shared" si="46"/>
        <v/>
      </c>
      <c r="G2958" t="str">
        <f>IF($K2958="","",男子登録情報!$M2958)</f>
        <v/>
      </c>
      <c r="H2958" t="str">
        <f>IF($K2958="","",男子登録情報!$A2958)</f>
        <v/>
      </c>
      <c r="K2958" t="str">
        <f>IF(男子登録情報!$C2958="","",男子登録情報!$C2958)</f>
        <v/>
      </c>
      <c r="M2958" t="str">
        <f>IFERROR(IF(AND(402&lt;=VALUE(RIGHT(男子登録情報!$F2958,4)),競技会情報!$E$3*100+競技会情報!$G$3&gt;=VALUE(RIGHT(男子登録情報!$F2958,4))),VALUE(男子登録情報!$G2958)+1,VALUE(男子登録情報!$G2958)),"")</f>
        <v/>
      </c>
      <c r="N2958" t="str">
        <f>IF($K2958="","",IF(男子登録情報!$H2958="北海道",男子登録情報!$H2958,LEFT(男子登録情報!$H2958,LEN(男子登録情報!$H2958)-1)))</f>
        <v/>
      </c>
      <c r="O2958" t="str">
        <f>IF($K2958="","",IF(LEN($N2958)=2,LEFT($N2958,1)&amp;"　"&amp;RIGHT($N2958,1)&amp;"・"&amp;男子登録情報!$I2958,$N2958&amp;"・"&amp;男子登録情報!$I2958))</f>
        <v/>
      </c>
    </row>
    <row r="2959" spans="1:15" x14ac:dyDescent="0.55000000000000004">
      <c r="A2959" t="str">
        <f>IF($K2959="","",100000000+男子登録情報!$C2959)</f>
        <v/>
      </c>
      <c r="B2959" t="str">
        <f>IF($K2959="","",男子登録情報!$D2959&amp;" ("&amp;男子登録情報!$K2959&amp;")")</f>
        <v/>
      </c>
      <c r="C2959" t="str">
        <f>IF($K2959="","",男子登録情報!$E2959)</f>
        <v/>
      </c>
      <c r="D2959" t="str">
        <f>IF($K2959="","",男子登録情報!$O2959&amp;" "&amp;男子登録情報!$N2959&amp;" ("&amp;LEFT(男子登録情報!$F2959,2)&amp;")")</f>
        <v/>
      </c>
      <c r="E2959" t="str">
        <f>IF($K2959="","",男子登録情報!$P2959)</f>
        <v/>
      </c>
      <c r="F2959" t="str">
        <f t="shared" si="46"/>
        <v/>
      </c>
      <c r="G2959" t="str">
        <f>IF($K2959="","",男子登録情報!$M2959)</f>
        <v/>
      </c>
      <c r="H2959" t="str">
        <f>IF($K2959="","",男子登録情報!$A2959)</f>
        <v/>
      </c>
      <c r="K2959" t="str">
        <f>IF(男子登録情報!$C2959="","",男子登録情報!$C2959)</f>
        <v/>
      </c>
      <c r="M2959" t="str">
        <f>IFERROR(IF(AND(402&lt;=VALUE(RIGHT(男子登録情報!$F2959,4)),競技会情報!$E$3*100+競技会情報!$G$3&gt;=VALUE(RIGHT(男子登録情報!$F2959,4))),VALUE(男子登録情報!$G2959)+1,VALUE(男子登録情報!$G2959)),"")</f>
        <v/>
      </c>
      <c r="N2959" t="str">
        <f>IF($K2959="","",IF(男子登録情報!$H2959="北海道",男子登録情報!$H2959,LEFT(男子登録情報!$H2959,LEN(男子登録情報!$H2959)-1)))</f>
        <v/>
      </c>
      <c r="O2959" t="str">
        <f>IF($K2959="","",IF(LEN($N2959)=2,LEFT($N2959,1)&amp;"　"&amp;RIGHT($N2959,1)&amp;"・"&amp;男子登録情報!$I2959,$N2959&amp;"・"&amp;男子登録情報!$I2959))</f>
        <v/>
      </c>
    </row>
    <row r="2960" spans="1:15" x14ac:dyDescent="0.55000000000000004">
      <c r="A2960" t="str">
        <f>IF($K2960="","",100000000+男子登録情報!$C2960)</f>
        <v/>
      </c>
      <c r="B2960" t="str">
        <f>IF($K2960="","",男子登録情報!$D2960&amp;" ("&amp;男子登録情報!$K2960&amp;")")</f>
        <v/>
      </c>
      <c r="C2960" t="str">
        <f>IF($K2960="","",男子登録情報!$E2960)</f>
        <v/>
      </c>
      <c r="D2960" t="str">
        <f>IF($K2960="","",男子登録情報!$O2960&amp;" "&amp;男子登録情報!$N2960&amp;" ("&amp;LEFT(男子登録情報!$F2960,2)&amp;")")</f>
        <v/>
      </c>
      <c r="E2960" t="str">
        <f>IF($K2960="","",男子登録情報!$P2960)</f>
        <v/>
      </c>
      <c r="F2960" t="str">
        <f t="shared" si="46"/>
        <v/>
      </c>
      <c r="G2960" t="str">
        <f>IF($K2960="","",男子登録情報!$M2960)</f>
        <v/>
      </c>
      <c r="H2960" t="str">
        <f>IF($K2960="","",男子登録情報!$A2960)</f>
        <v/>
      </c>
      <c r="K2960" t="str">
        <f>IF(男子登録情報!$C2960="","",男子登録情報!$C2960)</f>
        <v/>
      </c>
      <c r="M2960" t="str">
        <f>IFERROR(IF(AND(402&lt;=VALUE(RIGHT(男子登録情報!$F2960,4)),競技会情報!$E$3*100+競技会情報!$G$3&gt;=VALUE(RIGHT(男子登録情報!$F2960,4))),VALUE(男子登録情報!$G2960)+1,VALUE(男子登録情報!$G2960)),"")</f>
        <v/>
      </c>
      <c r="N2960" t="str">
        <f>IF($K2960="","",IF(男子登録情報!$H2960="北海道",男子登録情報!$H2960,LEFT(男子登録情報!$H2960,LEN(男子登録情報!$H2960)-1)))</f>
        <v/>
      </c>
      <c r="O2960" t="str">
        <f>IF($K2960="","",IF(LEN($N2960)=2,LEFT($N2960,1)&amp;"　"&amp;RIGHT($N2960,1)&amp;"・"&amp;男子登録情報!$I2960,$N2960&amp;"・"&amp;男子登録情報!$I2960))</f>
        <v/>
      </c>
    </row>
    <row r="2961" spans="1:15" x14ac:dyDescent="0.55000000000000004">
      <c r="A2961" t="str">
        <f>IF($K2961="","",100000000+男子登録情報!$C2961)</f>
        <v/>
      </c>
      <c r="B2961" t="str">
        <f>IF($K2961="","",男子登録情報!$D2961&amp;" ("&amp;男子登録情報!$K2961&amp;")")</f>
        <v/>
      </c>
      <c r="C2961" t="str">
        <f>IF($K2961="","",男子登録情報!$E2961)</f>
        <v/>
      </c>
      <c r="D2961" t="str">
        <f>IF($K2961="","",男子登録情報!$O2961&amp;" "&amp;男子登録情報!$N2961&amp;" ("&amp;LEFT(男子登録情報!$F2961,2)&amp;")")</f>
        <v/>
      </c>
      <c r="E2961" t="str">
        <f>IF($K2961="","",男子登録情報!$P2961)</f>
        <v/>
      </c>
      <c r="F2961" t="str">
        <f t="shared" si="46"/>
        <v/>
      </c>
      <c r="G2961" t="str">
        <f>IF($K2961="","",男子登録情報!$M2961)</f>
        <v/>
      </c>
      <c r="H2961" t="str">
        <f>IF($K2961="","",男子登録情報!$A2961)</f>
        <v/>
      </c>
      <c r="K2961" t="str">
        <f>IF(男子登録情報!$C2961="","",男子登録情報!$C2961)</f>
        <v/>
      </c>
      <c r="M2961" t="str">
        <f>IFERROR(IF(AND(402&lt;=VALUE(RIGHT(男子登録情報!$F2961,4)),競技会情報!$E$3*100+競技会情報!$G$3&gt;=VALUE(RIGHT(男子登録情報!$F2961,4))),VALUE(男子登録情報!$G2961)+1,VALUE(男子登録情報!$G2961)),"")</f>
        <v/>
      </c>
      <c r="N2961" t="str">
        <f>IF($K2961="","",IF(男子登録情報!$H2961="北海道",男子登録情報!$H2961,LEFT(男子登録情報!$H2961,LEN(男子登録情報!$H2961)-1)))</f>
        <v/>
      </c>
      <c r="O2961" t="str">
        <f>IF($K2961="","",IF(LEN($N2961)=2,LEFT($N2961,1)&amp;"　"&amp;RIGHT($N2961,1)&amp;"・"&amp;男子登録情報!$I2961,$N2961&amp;"・"&amp;男子登録情報!$I2961))</f>
        <v/>
      </c>
    </row>
    <row r="2962" spans="1:15" x14ac:dyDescent="0.55000000000000004">
      <c r="A2962" t="str">
        <f>IF($K2962="","",100000000+男子登録情報!$C2962)</f>
        <v/>
      </c>
      <c r="B2962" t="str">
        <f>IF($K2962="","",男子登録情報!$D2962&amp;" ("&amp;男子登録情報!$K2962&amp;")")</f>
        <v/>
      </c>
      <c r="C2962" t="str">
        <f>IF($K2962="","",男子登録情報!$E2962)</f>
        <v/>
      </c>
      <c r="D2962" t="str">
        <f>IF($K2962="","",男子登録情報!$O2962&amp;" "&amp;男子登録情報!$N2962&amp;" ("&amp;LEFT(男子登録情報!$F2962,2)&amp;")")</f>
        <v/>
      </c>
      <c r="E2962" t="str">
        <f>IF($K2962="","",男子登録情報!$P2962)</f>
        <v/>
      </c>
      <c r="F2962" t="str">
        <f t="shared" si="46"/>
        <v/>
      </c>
      <c r="G2962" t="str">
        <f>IF($K2962="","",男子登録情報!$M2962)</f>
        <v/>
      </c>
      <c r="H2962" t="str">
        <f>IF($K2962="","",男子登録情報!$A2962)</f>
        <v/>
      </c>
      <c r="K2962" t="str">
        <f>IF(男子登録情報!$C2962="","",男子登録情報!$C2962)</f>
        <v/>
      </c>
      <c r="M2962" t="str">
        <f>IFERROR(IF(AND(402&lt;=VALUE(RIGHT(男子登録情報!$F2962,4)),競技会情報!$E$3*100+競技会情報!$G$3&gt;=VALUE(RIGHT(男子登録情報!$F2962,4))),VALUE(男子登録情報!$G2962)+1,VALUE(男子登録情報!$G2962)),"")</f>
        <v/>
      </c>
      <c r="N2962" t="str">
        <f>IF($K2962="","",IF(男子登録情報!$H2962="北海道",男子登録情報!$H2962,LEFT(男子登録情報!$H2962,LEN(男子登録情報!$H2962)-1)))</f>
        <v/>
      </c>
      <c r="O2962" t="str">
        <f>IF($K2962="","",IF(LEN($N2962)=2,LEFT($N2962,1)&amp;"　"&amp;RIGHT($N2962,1)&amp;"・"&amp;男子登録情報!$I2962,$N2962&amp;"・"&amp;男子登録情報!$I2962))</f>
        <v/>
      </c>
    </row>
    <row r="2963" spans="1:15" x14ac:dyDescent="0.55000000000000004">
      <c r="A2963" t="str">
        <f>IF($K2963="","",100000000+男子登録情報!$C2963)</f>
        <v/>
      </c>
      <c r="B2963" t="str">
        <f>IF($K2963="","",男子登録情報!$D2963&amp;" ("&amp;男子登録情報!$K2963&amp;")")</f>
        <v/>
      </c>
      <c r="C2963" t="str">
        <f>IF($K2963="","",男子登録情報!$E2963)</f>
        <v/>
      </c>
      <c r="D2963" t="str">
        <f>IF($K2963="","",男子登録情報!$O2963&amp;" "&amp;男子登録情報!$N2963&amp;" ("&amp;LEFT(男子登録情報!$F2963,2)&amp;")")</f>
        <v/>
      </c>
      <c r="E2963" t="str">
        <f>IF($K2963="","",男子登録情報!$P2963)</f>
        <v/>
      </c>
      <c r="F2963" t="str">
        <f t="shared" si="46"/>
        <v/>
      </c>
      <c r="G2963" t="str">
        <f>IF($K2963="","",男子登録情報!$M2963)</f>
        <v/>
      </c>
      <c r="H2963" t="str">
        <f>IF($K2963="","",男子登録情報!$A2963)</f>
        <v/>
      </c>
      <c r="K2963" t="str">
        <f>IF(男子登録情報!$C2963="","",男子登録情報!$C2963)</f>
        <v/>
      </c>
      <c r="M2963" t="str">
        <f>IFERROR(IF(AND(402&lt;=VALUE(RIGHT(男子登録情報!$F2963,4)),競技会情報!$E$3*100+競技会情報!$G$3&gt;=VALUE(RIGHT(男子登録情報!$F2963,4))),VALUE(男子登録情報!$G2963)+1,VALUE(男子登録情報!$G2963)),"")</f>
        <v/>
      </c>
      <c r="N2963" t="str">
        <f>IF($K2963="","",IF(男子登録情報!$H2963="北海道",男子登録情報!$H2963,LEFT(男子登録情報!$H2963,LEN(男子登録情報!$H2963)-1)))</f>
        <v/>
      </c>
      <c r="O2963" t="str">
        <f>IF($K2963="","",IF(LEN($N2963)=2,LEFT($N2963,1)&amp;"　"&amp;RIGHT($N2963,1)&amp;"・"&amp;男子登録情報!$I2963,$N2963&amp;"・"&amp;男子登録情報!$I2963))</f>
        <v/>
      </c>
    </row>
    <row r="2964" spans="1:15" x14ac:dyDescent="0.55000000000000004">
      <c r="A2964" t="str">
        <f>IF($K2964="","",100000000+男子登録情報!$C2964)</f>
        <v/>
      </c>
      <c r="B2964" t="str">
        <f>IF($K2964="","",男子登録情報!$D2964&amp;" ("&amp;男子登録情報!$K2964&amp;")")</f>
        <v/>
      </c>
      <c r="C2964" t="str">
        <f>IF($K2964="","",男子登録情報!$E2964)</f>
        <v/>
      </c>
      <c r="D2964" t="str">
        <f>IF($K2964="","",男子登録情報!$O2964&amp;" "&amp;男子登録情報!$N2964&amp;" ("&amp;LEFT(男子登録情報!$F2964,2)&amp;")")</f>
        <v/>
      </c>
      <c r="E2964" t="str">
        <f>IF($K2964="","",男子登録情報!$P2964)</f>
        <v/>
      </c>
      <c r="F2964" t="str">
        <f t="shared" si="46"/>
        <v/>
      </c>
      <c r="G2964" t="str">
        <f>IF($K2964="","",男子登録情報!$M2964)</f>
        <v/>
      </c>
      <c r="H2964" t="str">
        <f>IF($K2964="","",男子登録情報!$A2964)</f>
        <v/>
      </c>
      <c r="K2964" t="str">
        <f>IF(男子登録情報!$C2964="","",男子登録情報!$C2964)</f>
        <v/>
      </c>
      <c r="M2964" t="str">
        <f>IFERROR(IF(AND(402&lt;=VALUE(RIGHT(男子登録情報!$F2964,4)),競技会情報!$E$3*100+競技会情報!$G$3&gt;=VALUE(RIGHT(男子登録情報!$F2964,4))),VALUE(男子登録情報!$G2964)+1,VALUE(男子登録情報!$G2964)),"")</f>
        <v/>
      </c>
      <c r="N2964" t="str">
        <f>IF($K2964="","",IF(男子登録情報!$H2964="北海道",男子登録情報!$H2964,LEFT(男子登録情報!$H2964,LEN(男子登録情報!$H2964)-1)))</f>
        <v/>
      </c>
      <c r="O2964" t="str">
        <f>IF($K2964="","",IF(LEN($N2964)=2,LEFT($N2964,1)&amp;"　"&amp;RIGHT($N2964,1)&amp;"・"&amp;男子登録情報!$I2964,$N2964&amp;"・"&amp;男子登録情報!$I2964))</f>
        <v/>
      </c>
    </row>
    <row r="2965" spans="1:15" x14ac:dyDescent="0.55000000000000004">
      <c r="A2965" t="str">
        <f>IF($K2965="","",100000000+男子登録情報!$C2965)</f>
        <v/>
      </c>
      <c r="B2965" t="str">
        <f>IF($K2965="","",男子登録情報!$D2965&amp;" ("&amp;男子登録情報!$K2965&amp;")")</f>
        <v/>
      </c>
      <c r="C2965" t="str">
        <f>IF($K2965="","",男子登録情報!$E2965)</f>
        <v/>
      </c>
      <c r="D2965" t="str">
        <f>IF($K2965="","",男子登録情報!$O2965&amp;" "&amp;男子登録情報!$N2965&amp;" ("&amp;LEFT(男子登録情報!$F2965,2)&amp;")")</f>
        <v/>
      </c>
      <c r="E2965" t="str">
        <f>IF($K2965="","",男子登録情報!$P2965)</f>
        <v/>
      </c>
      <c r="F2965" t="str">
        <f t="shared" si="46"/>
        <v/>
      </c>
      <c r="G2965" t="str">
        <f>IF($K2965="","",男子登録情報!$M2965)</f>
        <v/>
      </c>
      <c r="H2965" t="str">
        <f>IF($K2965="","",男子登録情報!$A2965)</f>
        <v/>
      </c>
      <c r="K2965" t="str">
        <f>IF(男子登録情報!$C2965="","",男子登録情報!$C2965)</f>
        <v/>
      </c>
      <c r="M2965" t="str">
        <f>IFERROR(IF(AND(402&lt;=VALUE(RIGHT(男子登録情報!$F2965,4)),競技会情報!$E$3*100+競技会情報!$G$3&gt;=VALUE(RIGHT(男子登録情報!$F2965,4))),VALUE(男子登録情報!$G2965)+1,VALUE(男子登録情報!$G2965)),"")</f>
        <v/>
      </c>
      <c r="N2965" t="str">
        <f>IF($K2965="","",IF(男子登録情報!$H2965="北海道",男子登録情報!$H2965,LEFT(男子登録情報!$H2965,LEN(男子登録情報!$H2965)-1)))</f>
        <v/>
      </c>
      <c r="O2965" t="str">
        <f>IF($K2965="","",IF(LEN($N2965)=2,LEFT($N2965,1)&amp;"　"&amp;RIGHT($N2965,1)&amp;"・"&amp;男子登録情報!$I2965,$N2965&amp;"・"&amp;男子登録情報!$I2965))</f>
        <v/>
      </c>
    </row>
    <row r="2966" spans="1:15" x14ac:dyDescent="0.55000000000000004">
      <c r="A2966" t="str">
        <f>IF($K2966="","",100000000+男子登録情報!$C2966)</f>
        <v/>
      </c>
      <c r="B2966" t="str">
        <f>IF($K2966="","",男子登録情報!$D2966&amp;" ("&amp;男子登録情報!$K2966&amp;")")</f>
        <v/>
      </c>
      <c r="C2966" t="str">
        <f>IF($K2966="","",男子登録情報!$E2966)</f>
        <v/>
      </c>
      <c r="D2966" t="str">
        <f>IF($K2966="","",男子登録情報!$O2966&amp;" "&amp;男子登録情報!$N2966&amp;" ("&amp;LEFT(男子登録情報!$F2966,2)&amp;")")</f>
        <v/>
      </c>
      <c r="E2966" t="str">
        <f>IF($K2966="","",男子登録情報!$P2966)</f>
        <v/>
      </c>
      <c r="F2966" t="str">
        <f t="shared" si="46"/>
        <v/>
      </c>
      <c r="G2966" t="str">
        <f>IF($K2966="","",男子登録情報!$M2966)</f>
        <v/>
      </c>
      <c r="H2966" t="str">
        <f>IF($K2966="","",男子登録情報!$A2966)</f>
        <v/>
      </c>
      <c r="K2966" t="str">
        <f>IF(男子登録情報!$C2966="","",男子登録情報!$C2966)</f>
        <v/>
      </c>
      <c r="M2966" t="str">
        <f>IFERROR(IF(AND(402&lt;=VALUE(RIGHT(男子登録情報!$F2966,4)),競技会情報!$E$3*100+競技会情報!$G$3&gt;=VALUE(RIGHT(男子登録情報!$F2966,4))),VALUE(男子登録情報!$G2966)+1,VALUE(男子登録情報!$G2966)),"")</f>
        <v/>
      </c>
      <c r="N2966" t="str">
        <f>IF($K2966="","",IF(男子登録情報!$H2966="北海道",男子登録情報!$H2966,LEFT(男子登録情報!$H2966,LEN(男子登録情報!$H2966)-1)))</f>
        <v/>
      </c>
      <c r="O2966" t="str">
        <f>IF($K2966="","",IF(LEN($N2966)=2,LEFT($N2966,1)&amp;"　"&amp;RIGHT($N2966,1)&amp;"・"&amp;男子登録情報!$I2966,$N2966&amp;"・"&amp;男子登録情報!$I2966))</f>
        <v/>
      </c>
    </row>
    <row r="2967" spans="1:15" x14ac:dyDescent="0.55000000000000004">
      <c r="A2967" t="str">
        <f>IF($K2967="","",100000000+男子登録情報!$C2967)</f>
        <v/>
      </c>
      <c r="B2967" t="str">
        <f>IF($K2967="","",男子登録情報!$D2967&amp;" ("&amp;男子登録情報!$K2967&amp;")")</f>
        <v/>
      </c>
      <c r="C2967" t="str">
        <f>IF($K2967="","",男子登録情報!$E2967)</f>
        <v/>
      </c>
      <c r="D2967" t="str">
        <f>IF($K2967="","",男子登録情報!$O2967&amp;" "&amp;男子登録情報!$N2967&amp;" ("&amp;LEFT(男子登録情報!$F2967,2)&amp;")")</f>
        <v/>
      </c>
      <c r="E2967" t="str">
        <f>IF($K2967="","",男子登録情報!$P2967)</f>
        <v/>
      </c>
      <c r="F2967" t="str">
        <f t="shared" si="46"/>
        <v/>
      </c>
      <c r="G2967" t="str">
        <f>IF($K2967="","",男子登録情報!$M2967)</f>
        <v/>
      </c>
      <c r="H2967" t="str">
        <f>IF($K2967="","",男子登録情報!$A2967)</f>
        <v/>
      </c>
      <c r="K2967" t="str">
        <f>IF(男子登録情報!$C2967="","",男子登録情報!$C2967)</f>
        <v/>
      </c>
      <c r="M2967" t="str">
        <f>IFERROR(IF(AND(402&lt;=VALUE(RIGHT(男子登録情報!$F2967,4)),競技会情報!$E$3*100+競技会情報!$G$3&gt;=VALUE(RIGHT(男子登録情報!$F2967,4))),VALUE(男子登録情報!$G2967)+1,VALUE(男子登録情報!$G2967)),"")</f>
        <v/>
      </c>
      <c r="N2967" t="str">
        <f>IF($K2967="","",IF(男子登録情報!$H2967="北海道",男子登録情報!$H2967,LEFT(男子登録情報!$H2967,LEN(男子登録情報!$H2967)-1)))</f>
        <v/>
      </c>
      <c r="O2967" t="str">
        <f>IF($K2967="","",IF(LEN($N2967)=2,LEFT($N2967,1)&amp;"　"&amp;RIGHT($N2967,1)&amp;"・"&amp;男子登録情報!$I2967,$N2967&amp;"・"&amp;男子登録情報!$I2967))</f>
        <v/>
      </c>
    </row>
    <row r="2968" spans="1:15" x14ac:dyDescent="0.55000000000000004">
      <c r="A2968" t="str">
        <f>IF($K2968="","",100000000+男子登録情報!$C2968)</f>
        <v/>
      </c>
      <c r="B2968" t="str">
        <f>IF($K2968="","",男子登録情報!$D2968&amp;" ("&amp;男子登録情報!$K2968&amp;")")</f>
        <v/>
      </c>
      <c r="C2968" t="str">
        <f>IF($K2968="","",男子登録情報!$E2968)</f>
        <v/>
      </c>
      <c r="D2968" t="str">
        <f>IF($K2968="","",男子登録情報!$O2968&amp;" "&amp;男子登録情報!$N2968&amp;" ("&amp;LEFT(男子登録情報!$F2968,2)&amp;")")</f>
        <v/>
      </c>
      <c r="E2968" t="str">
        <f>IF($K2968="","",男子登録情報!$P2968)</f>
        <v/>
      </c>
      <c r="F2968" t="str">
        <f t="shared" si="46"/>
        <v/>
      </c>
      <c r="G2968" t="str">
        <f>IF($K2968="","",男子登録情報!$M2968)</f>
        <v/>
      </c>
      <c r="H2968" t="str">
        <f>IF($K2968="","",男子登録情報!$A2968)</f>
        <v/>
      </c>
      <c r="K2968" t="str">
        <f>IF(男子登録情報!$C2968="","",男子登録情報!$C2968)</f>
        <v/>
      </c>
      <c r="M2968" t="str">
        <f>IFERROR(IF(AND(402&lt;=VALUE(RIGHT(男子登録情報!$F2968,4)),競技会情報!$E$3*100+競技会情報!$G$3&gt;=VALUE(RIGHT(男子登録情報!$F2968,4))),VALUE(男子登録情報!$G2968)+1,VALUE(男子登録情報!$G2968)),"")</f>
        <v/>
      </c>
      <c r="N2968" t="str">
        <f>IF($K2968="","",IF(男子登録情報!$H2968="北海道",男子登録情報!$H2968,LEFT(男子登録情報!$H2968,LEN(男子登録情報!$H2968)-1)))</f>
        <v/>
      </c>
      <c r="O2968" t="str">
        <f>IF($K2968="","",IF(LEN($N2968)=2,LEFT($N2968,1)&amp;"　"&amp;RIGHT($N2968,1)&amp;"・"&amp;男子登録情報!$I2968,$N2968&amp;"・"&amp;男子登録情報!$I2968))</f>
        <v/>
      </c>
    </row>
    <row r="2969" spans="1:15" x14ac:dyDescent="0.55000000000000004">
      <c r="A2969" t="str">
        <f>IF($K2969="","",100000000+男子登録情報!$C2969)</f>
        <v/>
      </c>
      <c r="B2969" t="str">
        <f>IF($K2969="","",男子登録情報!$D2969&amp;" ("&amp;男子登録情報!$K2969&amp;")")</f>
        <v/>
      </c>
      <c r="C2969" t="str">
        <f>IF($K2969="","",男子登録情報!$E2969)</f>
        <v/>
      </c>
      <c r="D2969" t="str">
        <f>IF($K2969="","",男子登録情報!$O2969&amp;" "&amp;男子登録情報!$N2969&amp;" ("&amp;LEFT(男子登録情報!$F2969,2)&amp;")")</f>
        <v/>
      </c>
      <c r="E2969" t="str">
        <f>IF($K2969="","",男子登録情報!$P2969)</f>
        <v/>
      </c>
      <c r="F2969" t="str">
        <f t="shared" si="46"/>
        <v/>
      </c>
      <c r="G2969" t="str">
        <f>IF($K2969="","",男子登録情報!$M2969)</f>
        <v/>
      </c>
      <c r="H2969" t="str">
        <f>IF($K2969="","",男子登録情報!$A2969)</f>
        <v/>
      </c>
      <c r="K2969" t="str">
        <f>IF(男子登録情報!$C2969="","",男子登録情報!$C2969)</f>
        <v/>
      </c>
      <c r="M2969" t="str">
        <f>IFERROR(IF(AND(402&lt;=VALUE(RIGHT(男子登録情報!$F2969,4)),競技会情報!$E$3*100+競技会情報!$G$3&gt;=VALUE(RIGHT(男子登録情報!$F2969,4))),VALUE(男子登録情報!$G2969)+1,VALUE(男子登録情報!$G2969)),"")</f>
        <v/>
      </c>
      <c r="N2969" t="str">
        <f>IF($K2969="","",IF(男子登録情報!$H2969="北海道",男子登録情報!$H2969,LEFT(男子登録情報!$H2969,LEN(男子登録情報!$H2969)-1)))</f>
        <v/>
      </c>
      <c r="O2969" t="str">
        <f>IF($K2969="","",IF(LEN($N2969)=2,LEFT($N2969,1)&amp;"　"&amp;RIGHT($N2969,1)&amp;"・"&amp;男子登録情報!$I2969,$N2969&amp;"・"&amp;男子登録情報!$I2969))</f>
        <v/>
      </c>
    </row>
    <row r="2970" spans="1:15" x14ac:dyDescent="0.55000000000000004">
      <c r="A2970" t="str">
        <f>IF($K2970="","",100000000+男子登録情報!$C2970)</f>
        <v/>
      </c>
      <c r="B2970" t="str">
        <f>IF($K2970="","",男子登録情報!$D2970&amp;" ("&amp;男子登録情報!$K2970&amp;")")</f>
        <v/>
      </c>
      <c r="C2970" t="str">
        <f>IF($K2970="","",男子登録情報!$E2970)</f>
        <v/>
      </c>
      <c r="D2970" t="str">
        <f>IF($K2970="","",男子登録情報!$O2970&amp;" "&amp;男子登録情報!$N2970&amp;" ("&amp;LEFT(男子登録情報!$F2970,2)&amp;")")</f>
        <v/>
      </c>
      <c r="E2970" t="str">
        <f>IF($K2970="","",男子登録情報!$P2970)</f>
        <v/>
      </c>
      <c r="F2970" t="str">
        <f t="shared" si="46"/>
        <v/>
      </c>
      <c r="G2970" t="str">
        <f>IF($K2970="","",男子登録情報!$M2970)</f>
        <v/>
      </c>
      <c r="H2970" t="str">
        <f>IF($K2970="","",男子登録情報!$A2970)</f>
        <v/>
      </c>
      <c r="K2970" t="str">
        <f>IF(男子登録情報!$C2970="","",男子登録情報!$C2970)</f>
        <v/>
      </c>
      <c r="M2970" t="str">
        <f>IFERROR(IF(AND(402&lt;=VALUE(RIGHT(男子登録情報!$F2970,4)),競技会情報!$E$3*100+競技会情報!$G$3&gt;=VALUE(RIGHT(男子登録情報!$F2970,4))),VALUE(男子登録情報!$G2970)+1,VALUE(男子登録情報!$G2970)),"")</f>
        <v/>
      </c>
      <c r="N2970" t="str">
        <f>IF($K2970="","",IF(男子登録情報!$H2970="北海道",男子登録情報!$H2970,LEFT(男子登録情報!$H2970,LEN(男子登録情報!$H2970)-1)))</f>
        <v/>
      </c>
      <c r="O2970" t="str">
        <f>IF($K2970="","",IF(LEN($N2970)=2,LEFT($N2970,1)&amp;"　"&amp;RIGHT($N2970,1)&amp;"・"&amp;男子登録情報!$I2970,$N2970&amp;"・"&amp;男子登録情報!$I2970))</f>
        <v/>
      </c>
    </row>
    <row r="2971" spans="1:15" x14ac:dyDescent="0.55000000000000004">
      <c r="A2971" t="str">
        <f>IF($K2971="","",100000000+男子登録情報!$C2971)</f>
        <v/>
      </c>
      <c r="B2971" t="str">
        <f>IF($K2971="","",男子登録情報!$D2971&amp;" ("&amp;男子登録情報!$K2971&amp;")")</f>
        <v/>
      </c>
      <c r="C2971" t="str">
        <f>IF($K2971="","",男子登録情報!$E2971)</f>
        <v/>
      </c>
      <c r="D2971" t="str">
        <f>IF($K2971="","",男子登録情報!$O2971&amp;" "&amp;男子登録情報!$N2971&amp;" ("&amp;LEFT(男子登録情報!$F2971,2)&amp;")")</f>
        <v/>
      </c>
      <c r="E2971" t="str">
        <f>IF($K2971="","",男子登録情報!$P2971)</f>
        <v/>
      </c>
      <c r="F2971" t="str">
        <f t="shared" si="46"/>
        <v/>
      </c>
      <c r="G2971" t="str">
        <f>IF($K2971="","",男子登録情報!$M2971)</f>
        <v/>
      </c>
      <c r="H2971" t="str">
        <f>IF($K2971="","",男子登録情報!$A2971)</f>
        <v/>
      </c>
      <c r="K2971" t="str">
        <f>IF(男子登録情報!$C2971="","",男子登録情報!$C2971)</f>
        <v/>
      </c>
      <c r="M2971" t="str">
        <f>IFERROR(IF(AND(402&lt;=VALUE(RIGHT(男子登録情報!$F2971,4)),競技会情報!$E$3*100+競技会情報!$G$3&gt;=VALUE(RIGHT(男子登録情報!$F2971,4))),VALUE(男子登録情報!$G2971)+1,VALUE(男子登録情報!$G2971)),"")</f>
        <v/>
      </c>
      <c r="N2971" t="str">
        <f>IF($K2971="","",IF(男子登録情報!$H2971="北海道",男子登録情報!$H2971,LEFT(男子登録情報!$H2971,LEN(男子登録情報!$H2971)-1)))</f>
        <v/>
      </c>
      <c r="O2971" t="str">
        <f>IF($K2971="","",IF(LEN($N2971)=2,LEFT($N2971,1)&amp;"　"&amp;RIGHT($N2971,1)&amp;"・"&amp;男子登録情報!$I2971,$N2971&amp;"・"&amp;男子登録情報!$I2971))</f>
        <v/>
      </c>
    </row>
    <row r="2972" spans="1:15" x14ac:dyDescent="0.55000000000000004">
      <c r="A2972" t="str">
        <f>IF($K2972="","",100000000+男子登録情報!$C2972)</f>
        <v/>
      </c>
      <c r="B2972" t="str">
        <f>IF($K2972="","",男子登録情報!$D2972&amp;" ("&amp;男子登録情報!$K2972&amp;")")</f>
        <v/>
      </c>
      <c r="C2972" t="str">
        <f>IF($K2972="","",男子登録情報!$E2972)</f>
        <v/>
      </c>
      <c r="D2972" t="str">
        <f>IF($K2972="","",男子登録情報!$O2972&amp;" "&amp;男子登録情報!$N2972&amp;" ("&amp;LEFT(男子登録情報!$F2972,2)&amp;")")</f>
        <v/>
      </c>
      <c r="E2972" t="str">
        <f>IF($K2972="","",男子登録情報!$P2972)</f>
        <v/>
      </c>
      <c r="F2972" t="str">
        <f t="shared" si="46"/>
        <v/>
      </c>
      <c r="G2972" t="str">
        <f>IF($K2972="","",男子登録情報!$M2972)</f>
        <v/>
      </c>
      <c r="H2972" t="str">
        <f>IF($K2972="","",男子登録情報!$A2972)</f>
        <v/>
      </c>
      <c r="K2972" t="str">
        <f>IF(男子登録情報!$C2972="","",男子登録情報!$C2972)</f>
        <v/>
      </c>
      <c r="M2972" t="str">
        <f>IFERROR(IF(AND(402&lt;=VALUE(RIGHT(男子登録情報!$F2972,4)),競技会情報!$E$3*100+競技会情報!$G$3&gt;=VALUE(RIGHT(男子登録情報!$F2972,4))),VALUE(男子登録情報!$G2972)+1,VALUE(男子登録情報!$G2972)),"")</f>
        <v/>
      </c>
      <c r="N2972" t="str">
        <f>IF($K2972="","",IF(男子登録情報!$H2972="北海道",男子登録情報!$H2972,LEFT(男子登録情報!$H2972,LEN(男子登録情報!$H2972)-1)))</f>
        <v/>
      </c>
      <c r="O2972" t="str">
        <f>IF($K2972="","",IF(LEN($N2972)=2,LEFT($N2972,1)&amp;"　"&amp;RIGHT($N2972,1)&amp;"・"&amp;男子登録情報!$I2972,$N2972&amp;"・"&amp;男子登録情報!$I2972))</f>
        <v/>
      </c>
    </row>
    <row r="2973" spans="1:15" x14ac:dyDescent="0.55000000000000004">
      <c r="A2973" t="str">
        <f>IF($K2973="","",100000000+男子登録情報!$C2973)</f>
        <v/>
      </c>
      <c r="B2973" t="str">
        <f>IF($K2973="","",男子登録情報!$D2973&amp;" ("&amp;男子登録情報!$K2973&amp;")")</f>
        <v/>
      </c>
      <c r="C2973" t="str">
        <f>IF($K2973="","",男子登録情報!$E2973)</f>
        <v/>
      </c>
      <c r="D2973" t="str">
        <f>IF($K2973="","",男子登録情報!$O2973&amp;" "&amp;男子登録情報!$N2973&amp;" ("&amp;LEFT(男子登録情報!$F2973,2)&amp;")")</f>
        <v/>
      </c>
      <c r="E2973" t="str">
        <f>IF($K2973="","",男子登録情報!$P2973)</f>
        <v/>
      </c>
      <c r="F2973" t="str">
        <f t="shared" si="46"/>
        <v/>
      </c>
      <c r="G2973" t="str">
        <f>IF($K2973="","",男子登録情報!$M2973)</f>
        <v/>
      </c>
      <c r="H2973" t="str">
        <f>IF($K2973="","",男子登録情報!$A2973)</f>
        <v/>
      </c>
      <c r="K2973" t="str">
        <f>IF(男子登録情報!$C2973="","",男子登録情報!$C2973)</f>
        <v/>
      </c>
      <c r="M2973" t="str">
        <f>IFERROR(IF(AND(402&lt;=VALUE(RIGHT(男子登録情報!$F2973,4)),競技会情報!$E$3*100+競技会情報!$G$3&gt;=VALUE(RIGHT(男子登録情報!$F2973,4))),VALUE(男子登録情報!$G2973)+1,VALUE(男子登録情報!$G2973)),"")</f>
        <v/>
      </c>
      <c r="N2973" t="str">
        <f>IF($K2973="","",IF(男子登録情報!$H2973="北海道",男子登録情報!$H2973,LEFT(男子登録情報!$H2973,LEN(男子登録情報!$H2973)-1)))</f>
        <v/>
      </c>
      <c r="O2973" t="str">
        <f>IF($K2973="","",IF(LEN($N2973)=2,LEFT($N2973,1)&amp;"　"&amp;RIGHT($N2973,1)&amp;"・"&amp;男子登録情報!$I2973,$N2973&amp;"・"&amp;男子登録情報!$I2973))</f>
        <v/>
      </c>
    </row>
    <row r="2974" spans="1:15" x14ac:dyDescent="0.55000000000000004">
      <c r="A2974" t="str">
        <f>IF($K2974="","",100000000+男子登録情報!$C2974)</f>
        <v/>
      </c>
      <c r="B2974" t="str">
        <f>IF($K2974="","",男子登録情報!$D2974&amp;" ("&amp;男子登録情報!$K2974&amp;")")</f>
        <v/>
      </c>
      <c r="C2974" t="str">
        <f>IF($K2974="","",男子登録情報!$E2974)</f>
        <v/>
      </c>
      <c r="D2974" t="str">
        <f>IF($K2974="","",男子登録情報!$O2974&amp;" "&amp;男子登録情報!$N2974&amp;" ("&amp;LEFT(男子登録情報!$F2974,2)&amp;")")</f>
        <v/>
      </c>
      <c r="E2974" t="str">
        <f>IF($K2974="","",男子登録情報!$P2974)</f>
        <v/>
      </c>
      <c r="F2974" t="str">
        <f t="shared" si="46"/>
        <v/>
      </c>
      <c r="G2974" t="str">
        <f>IF($K2974="","",男子登録情報!$M2974)</f>
        <v/>
      </c>
      <c r="H2974" t="str">
        <f>IF($K2974="","",男子登録情報!$A2974)</f>
        <v/>
      </c>
      <c r="K2974" t="str">
        <f>IF(男子登録情報!$C2974="","",男子登録情報!$C2974)</f>
        <v/>
      </c>
      <c r="M2974" t="str">
        <f>IFERROR(IF(AND(402&lt;=VALUE(RIGHT(男子登録情報!$F2974,4)),競技会情報!$E$3*100+競技会情報!$G$3&gt;=VALUE(RIGHT(男子登録情報!$F2974,4))),VALUE(男子登録情報!$G2974)+1,VALUE(男子登録情報!$G2974)),"")</f>
        <v/>
      </c>
      <c r="N2974" t="str">
        <f>IF($K2974="","",IF(男子登録情報!$H2974="北海道",男子登録情報!$H2974,LEFT(男子登録情報!$H2974,LEN(男子登録情報!$H2974)-1)))</f>
        <v/>
      </c>
      <c r="O2974" t="str">
        <f>IF($K2974="","",IF(LEN($N2974)=2,LEFT($N2974,1)&amp;"　"&amp;RIGHT($N2974,1)&amp;"・"&amp;男子登録情報!$I2974,$N2974&amp;"・"&amp;男子登録情報!$I2974))</f>
        <v/>
      </c>
    </row>
    <row r="2975" spans="1:15" x14ac:dyDescent="0.55000000000000004">
      <c r="A2975" t="str">
        <f>IF($K2975="","",100000000+男子登録情報!$C2975)</f>
        <v/>
      </c>
      <c r="B2975" t="str">
        <f>IF($K2975="","",男子登録情報!$D2975&amp;" ("&amp;男子登録情報!$K2975&amp;")")</f>
        <v/>
      </c>
      <c r="C2975" t="str">
        <f>IF($K2975="","",男子登録情報!$E2975)</f>
        <v/>
      </c>
      <c r="D2975" t="str">
        <f>IF($K2975="","",男子登録情報!$O2975&amp;" "&amp;男子登録情報!$N2975&amp;" ("&amp;LEFT(男子登録情報!$F2975,2)&amp;")")</f>
        <v/>
      </c>
      <c r="E2975" t="str">
        <f>IF($K2975="","",男子登録情報!$P2975)</f>
        <v/>
      </c>
      <c r="F2975" t="str">
        <f t="shared" si="46"/>
        <v/>
      </c>
      <c r="G2975" t="str">
        <f>IF($K2975="","",男子登録情報!$M2975)</f>
        <v/>
      </c>
      <c r="H2975" t="str">
        <f>IF($K2975="","",男子登録情報!$A2975)</f>
        <v/>
      </c>
      <c r="K2975" t="str">
        <f>IF(男子登録情報!$C2975="","",男子登録情報!$C2975)</f>
        <v/>
      </c>
      <c r="M2975" t="str">
        <f>IFERROR(IF(AND(402&lt;=VALUE(RIGHT(男子登録情報!$F2975,4)),競技会情報!$E$3*100+競技会情報!$G$3&gt;=VALUE(RIGHT(男子登録情報!$F2975,4))),VALUE(男子登録情報!$G2975)+1,VALUE(男子登録情報!$G2975)),"")</f>
        <v/>
      </c>
      <c r="N2975" t="str">
        <f>IF($K2975="","",IF(男子登録情報!$H2975="北海道",男子登録情報!$H2975,LEFT(男子登録情報!$H2975,LEN(男子登録情報!$H2975)-1)))</f>
        <v/>
      </c>
      <c r="O2975" t="str">
        <f>IF($K2975="","",IF(LEN($N2975)=2,LEFT($N2975,1)&amp;"　"&amp;RIGHT($N2975,1)&amp;"・"&amp;男子登録情報!$I2975,$N2975&amp;"・"&amp;男子登録情報!$I2975))</f>
        <v/>
      </c>
    </row>
    <row r="2976" spans="1:15" x14ac:dyDescent="0.55000000000000004">
      <c r="A2976" t="str">
        <f>IF($K2976="","",100000000+男子登録情報!$C2976)</f>
        <v/>
      </c>
      <c r="B2976" t="str">
        <f>IF($K2976="","",男子登録情報!$D2976&amp;" ("&amp;男子登録情報!$K2976&amp;")")</f>
        <v/>
      </c>
      <c r="C2976" t="str">
        <f>IF($K2976="","",男子登録情報!$E2976)</f>
        <v/>
      </c>
      <c r="D2976" t="str">
        <f>IF($K2976="","",男子登録情報!$O2976&amp;" "&amp;男子登録情報!$N2976&amp;" ("&amp;LEFT(男子登録情報!$F2976,2)&amp;")")</f>
        <v/>
      </c>
      <c r="E2976" t="str">
        <f>IF($K2976="","",男子登録情報!$P2976)</f>
        <v/>
      </c>
      <c r="F2976" t="str">
        <f t="shared" si="46"/>
        <v/>
      </c>
      <c r="G2976" t="str">
        <f>IF($K2976="","",男子登録情報!$M2976)</f>
        <v/>
      </c>
      <c r="H2976" t="str">
        <f>IF($K2976="","",男子登録情報!$A2976)</f>
        <v/>
      </c>
      <c r="K2976" t="str">
        <f>IF(男子登録情報!$C2976="","",男子登録情報!$C2976)</f>
        <v/>
      </c>
      <c r="M2976" t="str">
        <f>IFERROR(IF(AND(402&lt;=VALUE(RIGHT(男子登録情報!$F2976,4)),競技会情報!$E$3*100+競技会情報!$G$3&gt;=VALUE(RIGHT(男子登録情報!$F2976,4))),VALUE(男子登録情報!$G2976)+1,VALUE(男子登録情報!$G2976)),"")</f>
        <v/>
      </c>
      <c r="N2976" t="str">
        <f>IF($K2976="","",IF(男子登録情報!$H2976="北海道",男子登録情報!$H2976,LEFT(男子登録情報!$H2976,LEN(男子登録情報!$H2976)-1)))</f>
        <v/>
      </c>
      <c r="O2976" t="str">
        <f>IF($K2976="","",IF(LEN($N2976)=2,LEFT($N2976,1)&amp;"　"&amp;RIGHT($N2976,1)&amp;"・"&amp;男子登録情報!$I2976,$N2976&amp;"・"&amp;男子登録情報!$I2976))</f>
        <v/>
      </c>
    </row>
    <row r="2977" spans="1:15" x14ac:dyDescent="0.55000000000000004">
      <c r="A2977" t="str">
        <f>IF($K2977="","",100000000+男子登録情報!$C2977)</f>
        <v/>
      </c>
      <c r="B2977" t="str">
        <f>IF($K2977="","",男子登録情報!$D2977&amp;" ("&amp;男子登録情報!$K2977&amp;")")</f>
        <v/>
      </c>
      <c r="C2977" t="str">
        <f>IF($K2977="","",男子登録情報!$E2977)</f>
        <v/>
      </c>
      <c r="D2977" t="str">
        <f>IF($K2977="","",男子登録情報!$O2977&amp;" "&amp;男子登録情報!$N2977&amp;" ("&amp;LEFT(男子登録情報!$F2977,2)&amp;")")</f>
        <v/>
      </c>
      <c r="E2977" t="str">
        <f>IF($K2977="","",男子登録情報!$P2977)</f>
        <v/>
      </c>
      <c r="F2977" t="str">
        <f t="shared" si="46"/>
        <v/>
      </c>
      <c r="G2977" t="str">
        <f>IF($K2977="","",男子登録情報!$M2977)</f>
        <v/>
      </c>
      <c r="H2977" t="str">
        <f>IF($K2977="","",男子登録情報!$A2977)</f>
        <v/>
      </c>
      <c r="K2977" t="str">
        <f>IF(男子登録情報!$C2977="","",男子登録情報!$C2977)</f>
        <v/>
      </c>
      <c r="M2977" t="str">
        <f>IFERROR(IF(AND(402&lt;=VALUE(RIGHT(男子登録情報!$F2977,4)),競技会情報!$E$3*100+競技会情報!$G$3&gt;=VALUE(RIGHT(男子登録情報!$F2977,4))),VALUE(男子登録情報!$G2977)+1,VALUE(男子登録情報!$G2977)),"")</f>
        <v/>
      </c>
      <c r="N2977" t="str">
        <f>IF($K2977="","",IF(男子登録情報!$H2977="北海道",男子登録情報!$H2977,LEFT(男子登録情報!$H2977,LEN(男子登録情報!$H2977)-1)))</f>
        <v/>
      </c>
      <c r="O2977" t="str">
        <f>IF($K2977="","",IF(LEN($N2977)=2,LEFT($N2977,1)&amp;"　"&amp;RIGHT($N2977,1)&amp;"・"&amp;男子登録情報!$I2977,$N2977&amp;"・"&amp;男子登録情報!$I2977))</f>
        <v/>
      </c>
    </row>
    <row r="2978" spans="1:15" x14ac:dyDescent="0.55000000000000004">
      <c r="A2978" t="str">
        <f>IF($K2978="","",100000000+男子登録情報!$C2978)</f>
        <v/>
      </c>
      <c r="B2978" t="str">
        <f>IF($K2978="","",男子登録情報!$D2978&amp;" ("&amp;男子登録情報!$K2978&amp;")")</f>
        <v/>
      </c>
      <c r="C2978" t="str">
        <f>IF($K2978="","",男子登録情報!$E2978)</f>
        <v/>
      </c>
      <c r="D2978" t="str">
        <f>IF($K2978="","",男子登録情報!$O2978&amp;" "&amp;男子登録情報!$N2978&amp;" ("&amp;LEFT(男子登録情報!$F2978,2)&amp;")")</f>
        <v/>
      </c>
      <c r="E2978" t="str">
        <f>IF($K2978="","",男子登録情報!$P2978)</f>
        <v/>
      </c>
      <c r="F2978" t="str">
        <f t="shared" si="46"/>
        <v/>
      </c>
      <c r="G2978" t="str">
        <f>IF($K2978="","",男子登録情報!$M2978)</f>
        <v/>
      </c>
      <c r="H2978" t="str">
        <f>IF($K2978="","",男子登録情報!$A2978)</f>
        <v/>
      </c>
      <c r="K2978" t="str">
        <f>IF(男子登録情報!$C2978="","",男子登録情報!$C2978)</f>
        <v/>
      </c>
      <c r="M2978" t="str">
        <f>IFERROR(IF(AND(402&lt;=VALUE(RIGHT(男子登録情報!$F2978,4)),競技会情報!$E$3*100+競技会情報!$G$3&gt;=VALUE(RIGHT(男子登録情報!$F2978,4))),VALUE(男子登録情報!$G2978)+1,VALUE(男子登録情報!$G2978)),"")</f>
        <v/>
      </c>
      <c r="N2978" t="str">
        <f>IF($K2978="","",IF(男子登録情報!$H2978="北海道",男子登録情報!$H2978,LEFT(男子登録情報!$H2978,LEN(男子登録情報!$H2978)-1)))</f>
        <v/>
      </c>
      <c r="O2978" t="str">
        <f>IF($K2978="","",IF(LEN($N2978)=2,LEFT($N2978,1)&amp;"　"&amp;RIGHT($N2978,1)&amp;"・"&amp;男子登録情報!$I2978,$N2978&amp;"・"&amp;男子登録情報!$I2978))</f>
        <v/>
      </c>
    </row>
    <row r="2979" spans="1:15" x14ac:dyDescent="0.55000000000000004">
      <c r="A2979" t="str">
        <f>IF($K2979="","",100000000+男子登録情報!$C2979)</f>
        <v/>
      </c>
      <c r="B2979" t="str">
        <f>IF($K2979="","",男子登録情報!$D2979&amp;" ("&amp;男子登録情報!$K2979&amp;")")</f>
        <v/>
      </c>
      <c r="C2979" t="str">
        <f>IF($K2979="","",男子登録情報!$E2979)</f>
        <v/>
      </c>
      <c r="D2979" t="str">
        <f>IF($K2979="","",男子登録情報!$O2979&amp;" "&amp;男子登録情報!$N2979&amp;" ("&amp;LEFT(男子登録情報!$F2979,2)&amp;")")</f>
        <v/>
      </c>
      <c r="E2979" t="str">
        <f>IF($K2979="","",男子登録情報!$P2979)</f>
        <v/>
      </c>
      <c r="F2979" t="str">
        <f t="shared" si="46"/>
        <v/>
      </c>
      <c r="G2979" t="str">
        <f>IF($K2979="","",男子登録情報!$M2979)</f>
        <v/>
      </c>
      <c r="H2979" t="str">
        <f>IF($K2979="","",男子登録情報!$A2979)</f>
        <v/>
      </c>
      <c r="K2979" t="str">
        <f>IF(男子登録情報!$C2979="","",男子登録情報!$C2979)</f>
        <v/>
      </c>
      <c r="M2979" t="str">
        <f>IFERROR(IF(AND(402&lt;=VALUE(RIGHT(男子登録情報!$F2979,4)),競技会情報!$E$3*100+競技会情報!$G$3&gt;=VALUE(RIGHT(男子登録情報!$F2979,4))),VALUE(男子登録情報!$G2979)+1,VALUE(男子登録情報!$G2979)),"")</f>
        <v/>
      </c>
      <c r="N2979" t="str">
        <f>IF($K2979="","",IF(男子登録情報!$H2979="北海道",男子登録情報!$H2979,LEFT(男子登録情報!$H2979,LEN(男子登録情報!$H2979)-1)))</f>
        <v/>
      </c>
      <c r="O2979" t="str">
        <f>IF($K2979="","",IF(LEN($N2979)=2,LEFT($N2979,1)&amp;"　"&amp;RIGHT($N2979,1)&amp;"・"&amp;男子登録情報!$I2979,$N2979&amp;"・"&amp;男子登録情報!$I2979))</f>
        <v/>
      </c>
    </row>
    <row r="2980" spans="1:15" x14ac:dyDescent="0.55000000000000004">
      <c r="A2980" t="str">
        <f>IF($K2980="","",100000000+男子登録情報!$C2980)</f>
        <v/>
      </c>
      <c r="B2980" t="str">
        <f>IF($K2980="","",男子登録情報!$D2980&amp;" ("&amp;男子登録情報!$K2980&amp;")")</f>
        <v/>
      </c>
      <c r="C2980" t="str">
        <f>IF($K2980="","",男子登録情報!$E2980)</f>
        <v/>
      </c>
      <c r="D2980" t="str">
        <f>IF($K2980="","",男子登録情報!$O2980&amp;" "&amp;男子登録情報!$N2980&amp;" ("&amp;LEFT(男子登録情報!$F2980,2)&amp;")")</f>
        <v/>
      </c>
      <c r="E2980" t="str">
        <f>IF($K2980="","",男子登録情報!$P2980)</f>
        <v/>
      </c>
      <c r="F2980" t="str">
        <f t="shared" si="46"/>
        <v/>
      </c>
      <c r="G2980" t="str">
        <f>IF($K2980="","",男子登録情報!$M2980)</f>
        <v/>
      </c>
      <c r="H2980" t="str">
        <f>IF($K2980="","",男子登録情報!$A2980)</f>
        <v/>
      </c>
      <c r="K2980" t="str">
        <f>IF(男子登録情報!$C2980="","",男子登録情報!$C2980)</f>
        <v/>
      </c>
      <c r="M2980" t="str">
        <f>IFERROR(IF(AND(402&lt;=VALUE(RIGHT(男子登録情報!$F2980,4)),競技会情報!$E$3*100+競技会情報!$G$3&gt;=VALUE(RIGHT(男子登録情報!$F2980,4))),VALUE(男子登録情報!$G2980)+1,VALUE(男子登録情報!$G2980)),"")</f>
        <v/>
      </c>
      <c r="N2980" t="str">
        <f>IF($K2980="","",IF(男子登録情報!$H2980="北海道",男子登録情報!$H2980,LEFT(男子登録情報!$H2980,LEN(男子登録情報!$H2980)-1)))</f>
        <v/>
      </c>
      <c r="O2980" t="str">
        <f>IF($K2980="","",IF(LEN($N2980)=2,LEFT($N2980,1)&amp;"　"&amp;RIGHT($N2980,1)&amp;"・"&amp;男子登録情報!$I2980,$N2980&amp;"・"&amp;男子登録情報!$I2980))</f>
        <v/>
      </c>
    </row>
    <row r="2981" spans="1:15" x14ac:dyDescent="0.55000000000000004">
      <c r="A2981" t="str">
        <f>IF($K2981="","",100000000+男子登録情報!$C2981)</f>
        <v/>
      </c>
      <c r="B2981" t="str">
        <f>IF($K2981="","",男子登録情報!$D2981&amp;" ("&amp;男子登録情報!$K2981&amp;")")</f>
        <v/>
      </c>
      <c r="C2981" t="str">
        <f>IF($K2981="","",男子登録情報!$E2981)</f>
        <v/>
      </c>
      <c r="D2981" t="str">
        <f>IF($K2981="","",男子登録情報!$O2981&amp;" "&amp;男子登録情報!$N2981&amp;" ("&amp;LEFT(男子登録情報!$F2981,2)&amp;")")</f>
        <v/>
      </c>
      <c r="E2981" t="str">
        <f>IF($K2981="","",男子登録情報!$P2981)</f>
        <v/>
      </c>
      <c r="F2981" t="str">
        <f t="shared" si="46"/>
        <v/>
      </c>
      <c r="G2981" t="str">
        <f>IF($K2981="","",男子登録情報!$M2981)</f>
        <v/>
      </c>
      <c r="H2981" t="str">
        <f>IF($K2981="","",男子登録情報!$A2981)</f>
        <v/>
      </c>
      <c r="K2981" t="str">
        <f>IF(男子登録情報!$C2981="","",男子登録情報!$C2981)</f>
        <v/>
      </c>
      <c r="M2981" t="str">
        <f>IFERROR(IF(AND(402&lt;=VALUE(RIGHT(男子登録情報!$F2981,4)),競技会情報!$E$3*100+競技会情報!$G$3&gt;=VALUE(RIGHT(男子登録情報!$F2981,4))),VALUE(男子登録情報!$G2981)+1,VALUE(男子登録情報!$G2981)),"")</f>
        <v/>
      </c>
      <c r="N2981" t="str">
        <f>IF($K2981="","",IF(男子登録情報!$H2981="北海道",男子登録情報!$H2981,LEFT(男子登録情報!$H2981,LEN(男子登録情報!$H2981)-1)))</f>
        <v/>
      </c>
      <c r="O2981" t="str">
        <f>IF($K2981="","",IF(LEN($N2981)=2,LEFT($N2981,1)&amp;"　"&amp;RIGHT($N2981,1)&amp;"・"&amp;男子登録情報!$I2981,$N2981&amp;"・"&amp;男子登録情報!$I2981))</f>
        <v/>
      </c>
    </row>
    <row r="2982" spans="1:15" x14ac:dyDescent="0.55000000000000004">
      <c r="A2982" t="str">
        <f>IF($K2982="","",100000000+男子登録情報!$C2982)</f>
        <v/>
      </c>
      <c r="B2982" t="str">
        <f>IF($K2982="","",男子登録情報!$D2982&amp;" ("&amp;男子登録情報!$K2982&amp;")")</f>
        <v/>
      </c>
      <c r="C2982" t="str">
        <f>IF($K2982="","",男子登録情報!$E2982)</f>
        <v/>
      </c>
      <c r="D2982" t="str">
        <f>IF($K2982="","",男子登録情報!$O2982&amp;" "&amp;男子登録情報!$N2982&amp;" ("&amp;LEFT(男子登録情報!$F2982,2)&amp;")")</f>
        <v/>
      </c>
      <c r="E2982" t="str">
        <f>IF($K2982="","",男子登録情報!$P2982)</f>
        <v/>
      </c>
      <c r="F2982" t="str">
        <f t="shared" si="46"/>
        <v/>
      </c>
      <c r="G2982" t="str">
        <f>IF($K2982="","",男子登録情報!$M2982)</f>
        <v/>
      </c>
      <c r="H2982" t="str">
        <f>IF($K2982="","",男子登録情報!$A2982)</f>
        <v/>
      </c>
      <c r="K2982" t="str">
        <f>IF(男子登録情報!$C2982="","",男子登録情報!$C2982)</f>
        <v/>
      </c>
      <c r="M2982" t="str">
        <f>IFERROR(IF(AND(402&lt;=VALUE(RIGHT(男子登録情報!$F2982,4)),競技会情報!$E$3*100+競技会情報!$G$3&gt;=VALUE(RIGHT(男子登録情報!$F2982,4))),VALUE(男子登録情報!$G2982)+1,VALUE(男子登録情報!$G2982)),"")</f>
        <v/>
      </c>
      <c r="N2982" t="str">
        <f>IF($K2982="","",IF(男子登録情報!$H2982="北海道",男子登録情報!$H2982,LEFT(男子登録情報!$H2982,LEN(男子登録情報!$H2982)-1)))</f>
        <v/>
      </c>
      <c r="O2982" t="str">
        <f>IF($K2982="","",IF(LEN($N2982)=2,LEFT($N2982,1)&amp;"　"&amp;RIGHT($N2982,1)&amp;"・"&amp;男子登録情報!$I2982,$N2982&amp;"・"&amp;男子登録情報!$I2982))</f>
        <v/>
      </c>
    </row>
    <row r="2983" spans="1:15" x14ac:dyDescent="0.55000000000000004">
      <c r="A2983" t="str">
        <f>IF($K2983="","",100000000+男子登録情報!$C2983)</f>
        <v/>
      </c>
      <c r="B2983" t="str">
        <f>IF($K2983="","",男子登録情報!$D2983&amp;" ("&amp;男子登録情報!$K2983&amp;")")</f>
        <v/>
      </c>
      <c r="C2983" t="str">
        <f>IF($K2983="","",男子登録情報!$E2983)</f>
        <v/>
      </c>
      <c r="D2983" t="str">
        <f>IF($K2983="","",男子登録情報!$O2983&amp;" "&amp;男子登録情報!$N2983&amp;" ("&amp;LEFT(男子登録情報!$F2983,2)&amp;")")</f>
        <v/>
      </c>
      <c r="E2983" t="str">
        <f>IF($K2983="","",男子登録情報!$P2983)</f>
        <v/>
      </c>
      <c r="F2983" t="str">
        <f t="shared" si="46"/>
        <v/>
      </c>
      <c r="G2983" t="str">
        <f>IF($K2983="","",男子登録情報!$M2983)</f>
        <v/>
      </c>
      <c r="H2983" t="str">
        <f>IF($K2983="","",男子登録情報!$A2983)</f>
        <v/>
      </c>
      <c r="K2983" t="str">
        <f>IF(男子登録情報!$C2983="","",男子登録情報!$C2983)</f>
        <v/>
      </c>
      <c r="M2983" t="str">
        <f>IFERROR(IF(AND(402&lt;=VALUE(RIGHT(男子登録情報!$F2983,4)),競技会情報!$E$3*100+競技会情報!$G$3&gt;=VALUE(RIGHT(男子登録情報!$F2983,4))),VALUE(男子登録情報!$G2983)+1,VALUE(男子登録情報!$G2983)),"")</f>
        <v/>
      </c>
      <c r="N2983" t="str">
        <f>IF($K2983="","",IF(男子登録情報!$H2983="北海道",男子登録情報!$H2983,LEFT(男子登録情報!$H2983,LEN(男子登録情報!$H2983)-1)))</f>
        <v/>
      </c>
      <c r="O2983" t="str">
        <f>IF($K2983="","",IF(LEN($N2983)=2,LEFT($N2983,1)&amp;"　"&amp;RIGHT($N2983,1)&amp;"・"&amp;男子登録情報!$I2983,$N2983&amp;"・"&amp;男子登録情報!$I2983))</f>
        <v/>
      </c>
    </row>
    <row r="2984" spans="1:15" x14ac:dyDescent="0.55000000000000004">
      <c r="A2984" t="str">
        <f>IF($K2984="","",100000000+男子登録情報!$C2984)</f>
        <v/>
      </c>
      <c r="B2984" t="str">
        <f>IF($K2984="","",男子登録情報!$D2984&amp;" ("&amp;男子登録情報!$K2984&amp;")")</f>
        <v/>
      </c>
      <c r="C2984" t="str">
        <f>IF($K2984="","",男子登録情報!$E2984)</f>
        <v/>
      </c>
      <c r="D2984" t="str">
        <f>IF($K2984="","",男子登録情報!$O2984&amp;" "&amp;男子登録情報!$N2984&amp;" ("&amp;LEFT(男子登録情報!$F2984,2)&amp;")")</f>
        <v/>
      </c>
      <c r="E2984" t="str">
        <f>IF($K2984="","",男子登録情報!$P2984)</f>
        <v/>
      </c>
      <c r="F2984" t="str">
        <f t="shared" si="46"/>
        <v/>
      </c>
      <c r="G2984" t="str">
        <f>IF($K2984="","",男子登録情報!$M2984)</f>
        <v/>
      </c>
      <c r="H2984" t="str">
        <f>IF($K2984="","",男子登録情報!$A2984)</f>
        <v/>
      </c>
      <c r="K2984" t="str">
        <f>IF(男子登録情報!$C2984="","",男子登録情報!$C2984)</f>
        <v/>
      </c>
      <c r="M2984" t="str">
        <f>IFERROR(IF(AND(402&lt;=VALUE(RIGHT(男子登録情報!$F2984,4)),競技会情報!$E$3*100+競技会情報!$G$3&gt;=VALUE(RIGHT(男子登録情報!$F2984,4))),VALUE(男子登録情報!$G2984)+1,VALUE(男子登録情報!$G2984)),"")</f>
        <v/>
      </c>
      <c r="N2984" t="str">
        <f>IF($K2984="","",IF(男子登録情報!$H2984="北海道",男子登録情報!$H2984,LEFT(男子登録情報!$H2984,LEN(男子登録情報!$H2984)-1)))</f>
        <v/>
      </c>
      <c r="O2984" t="str">
        <f>IF($K2984="","",IF(LEN($N2984)=2,LEFT($N2984,1)&amp;"　"&amp;RIGHT($N2984,1)&amp;"・"&amp;男子登録情報!$I2984,$N2984&amp;"・"&amp;男子登録情報!$I2984))</f>
        <v/>
      </c>
    </row>
    <row r="2985" spans="1:15" x14ac:dyDescent="0.55000000000000004">
      <c r="A2985" t="str">
        <f>IF($K2985="","",100000000+男子登録情報!$C2985)</f>
        <v/>
      </c>
      <c r="B2985" t="str">
        <f>IF($K2985="","",男子登録情報!$D2985&amp;" ("&amp;男子登録情報!$K2985&amp;")")</f>
        <v/>
      </c>
      <c r="C2985" t="str">
        <f>IF($K2985="","",男子登録情報!$E2985)</f>
        <v/>
      </c>
      <c r="D2985" t="str">
        <f>IF($K2985="","",男子登録情報!$O2985&amp;" "&amp;男子登録情報!$N2985&amp;" ("&amp;LEFT(男子登録情報!$F2985,2)&amp;")")</f>
        <v/>
      </c>
      <c r="E2985" t="str">
        <f>IF($K2985="","",男子登録情報!$P2985)</f>
        <v/>
      </c>
      <c r="F2985" t="str">
        <f t="shared" si="46"/>
        <v/>
      </c>
      <c r="G2985" t="str">
        <f>IF($K2985="","",男子登録情報!$M2985)</f>
        <v/>
      </c>
      <c r="H2985" t="str">
        <f>IF($K2985="","",男子登録情報!$A2985)</f>
        <v/>
      </c>
      <c r="K2985" t="str">
        <f>IF(男子登録情報!$C2985="","",男子登録情報!$C2985)</f>
        <v/>
      </c>
      <c r="M2985" t="str">
        <f>IFERROR(IF(AND(402&lt;=VALUE(RIGHT(男子登録情報!$F2985,4)),競技会情報!$E$3*100+競技会情報!$G$3&gt;=VALUE(RIGHT(男子登録情報!$F2985,4))),VALUE(男子登録情報!$G2985)+1,VALUE(男子登録情報!$G2985)),"")</f>
        <v/>
      </c>
      <c r="N2985" t="str">
        <f>IF($K2985="","",IF(男子登録情報!$H2985="北海道",男子登録情報!$H2985,LEFT(男子登録情報!$H2985,LEN(男子登録情報!$H2985)-1)))</f>
        <v/>
      </c>
      <c r="O2985" t="str">
        <f>IF($K2985="","",IF(LEN($N2985)=2,LEFT($N2985,1)&amp;"　"&amp;RIGHT($N2985,1)&amp;"・"&amp;男子登録情報!$I2985,$N2985&amp;"・"&amp;男子登録情報!$I2985))</f>
        <v/>
      </c>
    </row>
    <row r="2986" spans="1:15" x14ac:dyDescent="0.55000000000000004">
      <c r="A2986" t="str">
        <f>IF($K2986="","",100000000+男子登録情報!$C2986)</f>
        <v/>
      </c>
      <c r="B2986" t="str">
        <f>IF($K2986="","",男子登録情報!$D2986&amp;" ("&amp;男子登録情報!$K2986&amp;")")</f>
        <v/>
      </c>
      <c r="C2986" t="str">
        <f>IF($K2986="","",男子登録情報!$E2986)</f>
        <v/>
      </c>
      <c r="D2986" t="str">
        <f>IF($K2986="","",男子登録情報!$O2986&amp;" "&amp;男子登録情報!$N2986&amp;" ("&amp;LEFT(男子登録情報!$F2986,2)&amp;")")</f>
        <v/>
      </c>
      <c r="E2986" t="str">
        <f>IF($K2986="","",男子登録情報!$P2986)</f>
        <v/>
      </c>
      <c r="F2986" t="str">
        <f t="shared" si="46"/>
        <v/>
      </c>
      <c r="G2986" t="str">
        <f>IF($K2986="","",男子登録情報!$M2986)</f>
        <v/>
      </c>
      <c r="H2986" t="str">
        <f>IF($K2986="","",男子登録情報!$A2986)</f>
        <v/>
      </c>
      <c r="K2986" t="str">
        <f>IF(男子登録情報!$C2986="","",男子登録情報!$C2986)</f>
        <v/>
      </c>
      <c r="M2986" t="str">
        <f>IFERROR(IF(AND(402&lt;=VALUE(RIGHT(男子登録情報!$F2986,4)),競技会情報!$E$3*100+競技会情報!$G$3&gt;=VALUE(RIGHT(男子登録情報!$F2986,4))),VALUE(男子登録情報!$G2986)+1,VALUE(男子登録情報!$G2986)),"")</f>
        <v/>
      </c>
      <c r="N2986" t="str">
        <f>IF($K2986="","",IF(男子登録情報!$H2986="北海道",男子登録情報!$H2986,LEFT(男子登録情報!$H2986,LEN(男子登録情報!$H2986)-1)))</f>
        <v/>
      </c>
      <c r="O2986" t="str">
        <f>IF($K2986="","",IF(LEN($N2986)=2,LEFT($N2986,1)&amp;"　"&amp;RIGHT($N2986,1)&amp;"・"&amp;男子登録情報!$I2986,$N2986&amp;"・"&amp;男子登録情報!$I2986))</f>
        <v/>
      </c>
    </row>
    <row r="2987" spans="1:15" x14ac:dyDescent="0.55000000000000004">
      <c r="A2987" t="str">
        <f>IF($K2987="","",100000000+男子登録情報!$C2987)</f>
        <v/>
      </c>
      <c r="B2987" t="str">
        <f>IF($K2987="","",男子登録情報!$D2987&amp;" ("&amp;男子登録情報!$K2987&amp;")")</f>
        <v/>
      </c>
      <c r="C2987" t="str">
        <f>IF($K2987="","",男子登録情報!$E2987)</f>
        <v/>
      </c>
      <c r="D2987" t="str">
        <f>IF($K2987="","",男子登録情報!$O2987&amp;" "&amp;男子登録情報!$N2987&amp;" ("&amp;LEFT(男子登録情報!$F2987,2)&amp;")")</f>
        <v/>
      </c>
      <c r="E2987" t="str">
        <f>IF($K2987="","",男子登録情報!$P2987)</f>
        <v/>
      </c>
      <c r="F2987" t="str">
        <f t="shared" si="46"/>
        <v/>
      </c>
      <c r="G2987" t="str">
        <f>IF($K2987="","",男子登録情報!$M2987)</f>
        <v/>
      </c>
      <c r="H2987" t="str">
        <f>IF($K2987="","",男子登録情報!$A2987)</f>
        <v/>
      </c>
      <c r="K2987" t="str">
        <f>IF(男子登録情報!$C2987="","",男子登録情報!$C2987)</f>
        <v/>
      </c>
      <c r="M2987" t="str">
        <f>IFERROR(IF(AND(402&lt;=VALUE(RIGHT(男子登録情報!$F2987,4)),競技会情報!$E$3*100+競技会情報!$G$3&gt;=VALUE(RIGHT(男子登録情報!$F2987,4))),VALUE(男子登録情報!$G2987)+1,VALUE(男子登録情報!$G2987)),"")</f>
        <v/>
      </c>
      <c r="N2987" t="str">
        <f>IF($K2987="","",IF(男子登録情報!$H2987="北海道",男子登録情報!$H2987,LEFT(男子登録情報!$H2987,LEN(男子登録情報!$H2987)-1)))</f>
        <v/>
      </c>
      <c r="O2987" t="str">
        <f>IF($K2987="","",IF(LEN($N2987)=2,LEFT($N2987,1)&amp;"　"&amp;RIGHT($N2987,1)&amp;"・"&amp;男子登録情報!$I2987,$N2987&amp;"・"&amp;男子登録情報!$I2987))</f>
        <v/>
      </c>
    </row>
    <row r="2988" spans="1:15" x14ac:dyDescent="0.55000000000000004">
      <c r="A2988" t="str">
        <f>IF($K2988="","",100000000+男子登録情報!$C2988)</f>
        <v/>
      </c>
      <c r="B2988" t="str">
        <f>IF($K2988="","",男子登録情報!$D2988&amp;" ("&amp;男子登録情報!$K2988&amp;")")</f>
        <v/>
      </c>
      <c r="C2988" t="str">
        <f>IF($K2988="","",男子登録情報!$E2988)</f>
        <v/>
      </c>
      <c r="D2988" t="str">
        <f>IF($K2988="","",男子登録情報!$O2988&amp;" "&amp;男子登録情報!$N2988&amp;" ("&amp;LEFT(男子登録情報!$F2988,2)&amp;")")</f>
        <v/>
      </c>
      <c r="E2988" t="str">
        <f>IF($K2988="","",男子登録情報!$P2988)</f>
        <v/>
      </c>
      <c r="F2988" t="str">
        <f t="shared" si="46"/>
        <v/>
      </c>
      <c r="G2988" t="str">
        <f>IF($K2988="","",男子登録情報!$M2988)</f>
        <v/>
      </c>
      <c r="H2988" t="str">
        <f>IF($K2988="","",男子登録情報!$A2988)</f>
        <v/>
      </c>
      <c r="K2988" t="str">
        <f>IF(男子登録情報!$C2988="","",男子登録情報!$C2988)</f>
        <v/>
      </c>
      <c r="M2988" t="str">
        <f>IFERROR(IF(AND(402&lt;=VALUE(RIGHT(男子登録情報!$F2988,4)),競技会情報!$E$3*100+競技会情報!$G$3&gt;=VALUE(RIGHT(男子登録情報!$F2988,4))),VALUE(男子登録情報!$G2988)+1,VALUE(男子登録情報!$G2988)),"")</f>
        <v/>
      </c>
      <c r="N2988" t="str">
        <f>IF($K2988="","",IF(男子登録情報!$H2988="北海道",男子登録情報!$H2988,LEFT(男子登録情報!$H2988,LEN(男子登録情報!$H2988)-1)))</f>
        <v/>
      </c>
      <c r="O2988" t="str">
        <f>IF($K2988="","",IF(LEN($N2988)=2,LEFT($N2988,1)&amp;"　"&amp;RIGHT($N2988,1)&amp;"・"&amp;男子登録情報!$I2988,$N2988&amp;"・"&amp;男子登録情報!$I2988))</f>
        <v/>
      </c>
    </row>
    <row r="2989" spans="1:15" x14ac:dyDescent="0.55000000000000004">
      <c r="A2989" t="str">
        <f>IF($K2989="","",100000000+男子登録情報!$C2989)</f>
        <v/>
      </c>
      <c r="B2989" t="str">
        <f>IF($K2989="","",男子登録情報!$D2989&amp;" ("&amp;男子登録情報!$K2989&amp;")")</f>
        <v/>
      </c>
      <c r="C2989" t="str">
        <f>IF($K2989="","",男子登録情報!$E2989)</f>
        <v/>
      </c>
      <c r="D2989" t="str">
        <f>IF($K2989="","",男子登録情報!$O2989&amp;" "&amp;男子登録情報!$N2989&amp;" ("&amp;LEFT(男子登録情報!$F2989,2)&amp;")")</f>
        <v/>
      </c>
      <c r="E2989" t="str">
        <f>IF($K2989="","",男子登録情報!$P2989)</f>
        <v/>
      </c>
      <c r="F2989" t="str">
        <f t="shared" si="46"/>
        <v/>
      </c>
      <c r="G2989" t="str">
        <f>IF($K2989="","",男子登録情報!$M2989)</f>
        <v/>
      </c>
      <c r="H2989" t="str">
        <f>IF($K2989="","",男子登録情報!$A2989)</f>
        <v/>
      </c>
      <c r="K2989" t="str">
        <f>IF(男子登録情報!$C2989="","",男子登録情報!$C2989)</f>
        <v/>
      </c>
      <c r="M2989" t="str">
        <f>IFERROR(IF(AND(402&lt;=VALUE(RIGHT(男子登録情報!$F2989,4)),競技会情報!$E$3*100+競技会情報!$G$3&gt;=VALUE(RIGHT(男子登録情報!$F2989,4))),VALUE(男子登録情報!$G2989)+1,VALUE(男子登録情報!$G2989)),"")</f>
        <v/>
      </c>
      <c r="N2989" t="str">
        <f>IF($K2989="","",IF(男子登録情報!$H2989="北海道",男子登録情報!$H2989,LEFT(男子登録情報!$H2989,LEN(男子登録情報!$H2989)-1)))</f>
        <v/>
      </c>
      <c r="O2989" t="str">
        <f>IF($K2989="","",IF(LEN($N2989)=2,LEFT($N2989,1)&amp;"　"&amp;RIGHT($N2989,1)&amp;"・"&amp;男子登録情報!$I2989,$N2989&amp;"・"&amp;男子登録情報!$I2989))</f>
        <v/>
      </c>
    </row>
    <row r="2990" spans="1:15" x14ac:dyDescent="0.55000000000000004">
      <c r="A2990" t="str">
        <f>IF($K2990="","",100000000+男子登録情報!$C2990)</f>
        <v/>
      </c>
      <c r="B2990" t="str">
        <f>IF($K2990="","",男子登録情報!$D2990&amp;" ("&amp;男子登録情報!$K2990&amp;")")</f>
        <v/>
      </c>
      <c r="C2990" t="str">
        <f>IF($K2990="","",男子登録情報!$E2990)</f>
        <v/>
      </c>
      <c r="D2990" t="str">
        <f>IF($K2990="","",男子登録情報!$O2990&amp;" "&amp;男子登録情報!$N2990&amp;" ("&amp;LEFT(男子登録情報!$F2990,2)&amp;")")</f>
        <v/>
      </c>
      <c r="E2990" t="str">
        <f>IF($K2990="","",男子登録情報!$P2990)</f>
        <v/>
      </c>
      <c r="F2990" t="str">
        <f t="shared" si="46"/>
        <v/>
      </c>
      <c r="G2990" t="str">
        <f>IF($K2990="","",男子登録情報!$M2990)</f>
        <v/>
      </c>
      <c r="H2990" t="str">
        <f>IF($K2990="","",男子登録情報!$A2990)</f>
        <v/>
      </c>
      <c r="K2990" t="str">
        <f>IF(男子登録情報!$C2990="","",男子登録情報!$C2990)</f>
        <v/>
      </c>
      <c r="M2990" t="str">
        <f>IFERROR(IF(AND(402&lt;=VALUE(RIGHT(男子登録情報!$F2990,4)),競技会情報!$E$3*100+競技会情報!$G$3&gt;=VALUE(RIGHT(男子登録情報!$F2990,4))),VALUE(男子登録情報!$G2990)+1,VALUE(男子登録情報!$G2990)),"")</f>
        <v/>
      </c>
      <c r="N2990" t="str">
        <f>IF($K2990="","",IF(男子登録情報!$H2990="北海道",男子登録情報!$H2990,LEFT(男子登録情報!$H2990,LEN(男子登録情報!$H2990)-1)))</f>
        <v/>
      </c>
      <c r="O2990" t="str">
        <f>IF($K2990="","",IF(LEN($N2990)=2,LEFT($N2990,1)&amp;"　"&amp;RIGHT($N2990,1)&amp;"・"&amp;男子登録情報!$I2990,$N2990&amp;"・"&amp;男子登録情報!$I2990))</f>
        <v/>
      </c>
    </row>
    <row r="2991" spans="1:15" x14ac:dyDescent="0.55000000000000004">
      <c r="A2991" t="str">
        <f>IF($K2991="","",100000000+男子登録情報!$C2991)</f>
        <v/>
      </c>
      <c r="B2991" t="str">
        <f>IF($K2991="","",男子登録情報!$D2991&amp;" ("&amp;男子登録情報!$K2991&amp;")")</f>
        <v/>
      </c>
      <c r="C2991" t="str">
        <f>IF($K2991="","",男子登録情報!$E2991)</f>
        <v/>
      </c>
      <c r="D2991" t="str">
        <f>IF($K2991="","",男子登録情報!$O2991&amp;" "&amp;男子登録情報!$N2991&amp;" ("&amp;LEFT(男子登録情報!$F2991,2)&amp;")")</f>
        <v/>
      </c>
      <c r="E2991" t="str">
        <f>IF($K2991="","",男子登録情報!$P2991)</f>
        <v/>
      </c>
      <c r="F2991" t="str">
        <f t="shared" si="46"/>
        <v/>
      </c>
      <c r="G2991" t="str">
        <f>IF($K2991="","",男子登録情報!$M2991)</f>
        <v/>
      </c>
      <c r="H2991" t="str">
        <f>IF($K2991="","",男子登録情報!$A2991)</f>
        <v/>
      </c>
      <c r="K2991" t="str">
        <f>IF(男子登録情報!$C2991="","",男子登録情報!$C2991)</f>
        <v/>
      </c>
      <c r="M2991" t="str">
        <f>IFERROR(IF(AND(402&lt;=VALUE(RIGHT(男子登録情報!$F2991,4)),競技会情報!$E$3*100+競技会情報!$G$3&gt;=VALUE(RIGHT(男子登録情報!$F2991,4))),VALUE(男子登録情報!$G2991)+1,VALUE(男子登録情報!$G2991)),"")</f>
        <v/>
      </c>
      <c r="N2991" t="str">
        <f>IF($K2991="","",IF(男子登録情報!$H2991="北海道",男子登録情報!$H2991,LEFT(男子登録情報!$H2991,LEN(男子登録情報!$H2991)-1)))</f>
        <v/>
      </c>
      <c r="O2991" t="str">
        <f>IF($K2991="","",IF(LEN($N2991)=2,LEFT($N2991,1)&amp;"　"&amp;RIGHT($N2991,1)&amp;"・"&amp;男子登録情報!$I2991,$N2991&amp;"・"&amp;男子登録情報!$I2991))</f>
        <v/>
      </c>
    </row>
    <row r="2992" spans="1:15" x14ac:dyDescent="0.55000000000000004">
      <c r="A2992" t="str">
        <f>IF($K2992="","",100000000+男子登録情報!$C2992)</f>
        <v/>
      </c>
      <c r="B2992" t="str">
        <f>IF($K2992="","",男子登録情報!$D2992&amp;" ("&amp;男子登録情報!$K2992&amp;")")</f>
        <v/>
      </c>
      <c r="C2992" t="str">
        <f>IF($K2992="","",男子登録情報!$E2992)</f>
        <v/>
      </c>
      <c r="D2992" t="str">
        <f>IF($K2992="","",男子登録情報!$O2992&amp;" "&amp;男子登録情報!$N2992&amp;" ("&amp;LEFT(男子登録情報!$F2992,2)&amp;")")</f>
        <v/>
      </c>
      <c r="E2992" t="str">
        <f>IF($K2992="","",男子登録情報!$P2992)</f>
        <v/>
      </c>
      <c r="F2992" t="str">
        <f t="shared" si="46"/>
        <v/>
      </c>
      <c r="G2992" t="str">
        <f>IF($K2992="","",男子登録情報!$M2992)</f>
        <v/>
      </c>
      <c r="H2992" t="str">
        <f>IF($K2992="","",男子登録情報!$A2992)</f>
        <v/>
      </c>
      <c r="K2992" t="str">
        <f>IF(男子登録情報!$C2992="","",男子登録情報!$C2992)</f>
        <v/>
      </c>
      <c r="M2992" t="str">
        <f>IFERROR(IF(AND(402&lt;=VALUE(RIGHT(男子登録情報!$F2992,4)),競技会情報!$E$3*100+競技会情報!$G$3&gt;=VALUE(RIGHT(男子登録情報!$F2992,4))),VALUE(男子登録情報!$G2992)+1,VALUE(男子登録情報!$G2992)),"")</f>
        <v/>
      </c>
      <c r="N2992" t="str">
        <f>IF($K2992="","",IF(男子登録情報!$H2992="北海道",男子登録情報!$H2992,LEFT(男子登録情報!$H2992,LEN(男子登録情報!$H2992)-1)))</f>
        <v/>
      </c>
      <c r="O2992" t="str">
        <f>IF($K2992="","",IF(LEN($N2992)=2,LEFT($N2992,1)&amp;"　"&amp;RIGHT($N2992,1)&amp;"・"&amp;男子登録情報!$I2992,$N2992&amp;"・"&amp;男子登録情報!$I2992))</f>
        <v/>
      </c>
    </row>
    <row r="2993" spans="1:15" x14ac:dyDescent="0.55000000000000004">
      <c r="A2993" t="str">
        <f>IF($K2993="","",100000000+男子登録情報!$C2993)</f>
        <v/>
      </c>
      <c r="B2993" t="str">
        <f>IF($K2993="","",男子登録情報!$D2993&amp;" ("&amp;男子登録情報!$K2993&amp;")")</f>
        <v/>
      </c>
      <c r="C2993" t="str">
        <f>IF($K2993="","",男子登録情報!$E2993)</f>
        <v/>
      </c>
      <c r="D2993" t="str">
        <f>IF($K2993="","",男子登録情報!$O2993&amp;" "&amp;男子登録情報!$N2993&amp;" ("&amp;LEFT(男子登録情報!$F2993,2)&amp;")")</f>
        <v/>
      </c>
      <c r="E2993" t="str">
        <f>IF($K2993="","",男子登録情報!$P2993)</f>
        <v/>
      </c>
      <c r="F2993" t="str">
        <f t="shared" si="46"/>
        <v/>
      </c>
      <c r="G2993" t="str">
        <f>IF($K2993="","",男子登録情報!$M2993)</f>
        <v/>
      </c>
      <c r="H2993" t="str">
        <f>IF($K2993="","",男子登録情報!$A2993)</f>
        <v/>
      </c>
      <c r="K2993" t="str">
        <f>IF(男子登録情報!$C2993="","",男子登録情報!$C2993)</f>
        <v/>
      </c>
      <c r="M2993" t="str">
        <f>IFERROR(IF(AND(402&lt;=VALUE(RIGHT(男子登録情報!$F2993,4)),競技会情報!$E$3*100+競技会情報!$G$3&gt;=VALUE(RIGHT(男子登録情報!$F2993,4))),VALUE(男子登録情報!$G2993)+1,VALUE(男子登録情報!$G2993)),"")</f>
        <v/>
      </c>
      <c r="N2993" t="str">
        <f>IF($K2993="","",IF(男子登録情報!$H2993="北海道",男子登録情報!$H2993,LEFT(男子登録情報!$H2993,LEN(男子登録情報!$H2993)-1)))</f>
        <v/>
      </c>
      <c r="O2993" t="str">
        <f>IF($K2993="","",IF(LEN($N2993)=2,LEFT($N2993,1)&amp;"　"&amp;RIGHT($N2993,1)&amp;"・"&amp;男子登録情報!$I2993,$N2993&amp;"・"&amp;男子登録情報!$I2993))</f>
        <v/>
      </c>
    </row>
    <row r="2994" spans="1:15" x14ac:dyDescent="0.55000000000000004">
      <c r="A2994" t="str">
        <f>IF($K2994="","",100000000+男子登録情報!$C2994)</f>
        <v/>
      </c>
      <c r="B2994" t="str">
        <f>IF($K2994="","",男子登録情報!$D2994&amp;" ("&amp;男子登録情報!$K2994&amp;")")</f>
        <v/>
      </c>
      <c r="C2994" t="str">
        <f>IF($K2994="","",男子登録情報!$E2994)</f>
        <v/>
      </c>
      <c r="D2994" t="str">
        <f>IF($K2994="","",男子登録情報!$O2994&amp;" "&amp;男子登録情報!$N2994&amp;" ("&amp;LEFT(男子登録情報!$F2994,2)&amp;")")</f>
        <v/>
      </c>
      <c r="E2994" t="str">
        <f>IF($K2994="","",男子登録情報!$P2994)</f>
        <v/>
      </c>
      <c r="F2994" t="str">
        <f t="shared" si="46"/>
        <v/>
      </c>
      <c r="G2994" t="str">
        <f>IF($K2994="","",男子登録情報!$M2994)</f>
        <v/>
      </c>
      <c r="H2994" t="str">
        <f>IF($K2994="","",男子登録情報!$A2994)</f>
        <v/>
      </c>
      <c r="K2994" t="str">
        <f>IF(男子登録情報!$C2994="","",男子登録情報!$C2994)</f>
        <v/>
      </c>
      <c r="M2994" t="str">
        <f>IFERROR(IF(AND(402&lt;=VALUE(RIGHT(男子登録情報!$F2994,4)),競技会情報!$E$3*100+競技会情報!$G$3&gt;=VALUE(RIGHT(男子登録情報!$F2994,4))),VALUE(男子登録情報!$G2994)+1,VALUE(男子登録情報!$G2994)),"")</f>
        <v/>
      </c>
      <c r="N2994" t="str">
        <f>IF($K2994="","",IF(男子登録情報!$H2994="北海道",男子登録情報!$H2994,LEFT(男子登録情報!$H2994,LEN(男子登録情報!$H2994)-1)))</f>
        <v/>
      </c>
      <c r="O2994" t="str">
        <f>IF($K2994="","",IF(LEN($N2994)=2,LEFT($N2994,1)&amp;"　"&amp;RIGHT($N2994,1)&amp;"・"&amp;男子登録情報!$I2994,$N2994&amp;"・"&amp;男子登録情報!$I2994))</f>
        <v/>
      </c>
    </row>
    <row r="2995" spans="1:15" x14ac:dyDescent="0.55000000000000004">
      <c r="A2995" t="str">
        <f>IF($K2995="","",100000000+男子登録情報!$C2995)</f>
        <v/>
      </c>
      <c r="B2995" t="str">
        <f>IF($K2995="","",男子登録情報!$D2995&amp;" ("&amp;男子登録情報!$K2995&amp;")")</f>
        <v/>
      </c>
      <c r="C2995" t="str">
        <f>IF($K2995="","",男子登録情報!$E2995)</f>
        <v/>
      </c>
      <c r="D2995" t="str">
        <f>IF($K2995="","",男子登録情報!$O2995&amp;" "&amp;男子登録情報!$N2995&amp;" ("&amp;LEFT(男子登録情報!$F2995,2)&amp;")")</f>
        <v/>
      </c>
      <c r="E2995" t="str">
        <f>IF($K2995="","",男子登録情報!$P2995)</f>
        <v/>
      </c>
      <c r="F2995" t="str">
        <f t="shared" si="46"/>
        <v/>
      </c>
      <c r="G2995" t="str">
        <f>IF($K2995="","",男子登録情報!$M2995)</f>
        <v/>
      </c>
      <c r="H2995" t="str">
        <f>IF($K2995="","",男子登録情報!$A2995)</f>
        <v/>
      </c>
      <c r="K2995" t="str">
        <f>IF(男子登録情報!$C2995="","",男子登録情報!$C2995)</f>
        <v/>
      </c>
      <c r="M2995" t="str">
        <f>IFERROR(IF(AND(402&lt;=VALUE(RIGHT(男子登録情報!$F2995,4)),競技会情報!$E$3*100+競技会情報!$G$3&gt;=VALUE(RIGHT(男子登録情報!$F2995,4))),VALUE(男子登録情報!$G2995)+1,VALUE(男子登録情報!$G2995)),"")</f>
        <v/>
      </c>
      <c r="N2995" t="str">
        <f>IF($K2995="","",IF(男子登録情報!$H2995="北海道",男子登録情報!$H2995,LEFT(男子登録情報!$H2995,LEN(男子登録情報!$H2995)-1)))</f>
        <v/>
      </c>
      <c r="O2995" t="str">
        <f>IF($K2995="","",IF(LEN($N2995)=2,LEFT($N2995,1)&amp;"　"&amp;RIGHT($N2995,1)&amp;"・"&amp;男子登録情報!$I2995,$N2995&amp;"・"&amp;男子登録情報!$I2995))</f>
        <v/>
      </c>
    </row>
    <row r="2996" spans="1:15" x14ac:dyDescent="0.55000000000000004">
      <c r="A2996" t="str">
        <f>IF($K2996="","",100000000+男子登録情報!$C2996)</f>
        <v/>
      </c>
      <c r="B2996" t="str">
        <f>IF($K2996="","",男子登録情報!$D2996&amp;" ("&amp;男子登録情報!$K2996&amp;")")</f>
        <v/>
      </c>
      <c r="C2996" t="str">
        <f>IF($K2996="","",男子登録情報!$E2996)</f>
        <v/>
      </c>
      <c r="D2996" t="str">
        <f>IF($K2996="","",男子登録情報!$O2996&amp;" "&amp;男子登録情報!$N2996&amp;" ("&amp;LEFT(男子登録情報!$F2996,2)&amp;")")</f>
        <v/>
      </c>
      <c r="E2996" t="str">
        <f>IF($K2996="","",男子登録情報!$P2996)</f>
        <v/>
      </c>
      <c r="F2996" t="str">
        <f t="shared" si="46"/>
        <v/>
      </c>
      <c r="G2996" t="str">
        <f>IF($K2996="","",男子登録情報!$M2996)</f>
        <v/>
      </c>
      <c r="H2996" t="str">
        <f>IF($K2996="","",男子登録情報!$A2996)</f>
        <v/>
      </c>
      <c r="K2996" t="str">
        <f>IF(男子登録情報!$C2996="","",男子登録情報!$C2996)</f>
        <v/>
      </c>
      <c r="M2996" t="str">
        <f>IFERROR(IF(AND(402&lt;=VALUE(RIGHT(男子登録情報!$F2996,4)),競技会情報!$E$3*100+競技会情報!$G$3&gt;=VALUE(RIGHT(男子登録情報!$F2996,4))),VALUE(男子登録情報!$G2996)+1,VALUE(男子登録情報!$G2996)),"")</f>
        <v/>
      </c>
      <c r="N2996" t="str">
        <f>IF($K2996="","",IF(男子登録情報!$H2996="北海道",男子登録情報!$H2996,LEFT(男子登録情報!$H2996,LEN(男子登録情報!$H2996)-1)))</f>
        <v/>
      </c>
      <c r="O2996" t="str">
        <f>IF($K2996="","",IF(LEN($N2996)=2,LEFT($N2996,1)&amp;"　"&amp;RIGHT($N2996,1)&amp;"・"&amp;男子登録情報!$I2996,$N2996&amp;"・"&amp;男子登録情報!$I2996))</f>
        <v/>
      </c>
    </row>
    <row r="2997" spans="1:15" x14ac:dyDescent="0.55000000000000004">
      <c r="A2997" t="str">
        <f>IF($K2997="","",100000000+男子登録情報!$C2997)</f>
        <v/>
      </c>
      <c r="B2997" t="str">
        <f>IF($K2997="","",男子登録情報!$D2997&amp;" ("&amp;男子登録情報!$K2997&amp;")")</f>
        <v/>
      </c>
      <c r="C2997" t="str">
        <f>IF($K2997="","",男子登録情報!$E2997)</f>
        <v/>
      </c>
      <c r="D2997" t="str">
        <f>IF($K2997="","",男子登録情報!$O2997&amp;" "&amp;男子登録情報!$N2997&amp;" ("&amp;LEFT(男子登録情報!$F2997,2)&amp;")")</f>
        <v/>
      </c>
      <c r="E2997" t="str">
        <f>IF($K2997="","",男子登録情報!$P2997)</f>
        <v/>
      </c>
      <c r="F2997" t="str">
        <f t="shared" si="46"/>
        <v/>
      </c>
      <c r="G2997" t="str">
        <f>IF($K2997="","",男子登録情報!$M2997)</f>
        <v/>
      </c>
      <c r="H2997" t="str">
        <f>IF($K2997="","",男子登録情報!$A2997)</f>
        <v/>
      </c>
      <c r="K2997" t="str">
        <f>IF(男子登録情報!$C2997="","",男子登録情報!$C2997)</f>
        <v/>
      </c>
      <c r="M2997" t="str">
        <f>IFERROR(IF(AND(402&lt;=VALUE(RIGHT(男子登録情報!$F2997,4)),競技会情報!$E$3*100+競技会情報!$G$3&gt;=VALUE(RIGHT(男子登録情報!$F2997,4))),VALUE(男子登録情報!$G2997)+1,VALUE(男子登録情報!$G2997)),"")</f>
        <v/>
      </c>
      <c r="N2997" t="str">
        <f>IF($K2997="","",IF(男子登録情報!$H2997="北海道",男子登録情報!$H2997,LEFT(男子登録情報!$H2997,LEN(男子登録情報!$H2997)-1)))</f>
        <v/>
      </c>
      <c r="O2997" t="str">
        <f>IF($K2997="","",IF(LEN($N2997)=2,LEFT($N2997,1)&amp;"　"&amp;RIGHT($N2997,1)&amp;"・"&amp;男子登録情報!$I2997,$N2997&amp;"・"&amp;男子登録情報!$I2997))</f>
        <v/>
      </c>
    </row>
    <row r="2998" spans="1:15" x14ac:dyDescent="0.55000000000000004">
      <c r="A2998" t="str">
        <f>IF($K2998="","",100000000+男子登録情報!$C2998)</f>
        <v/>
      </c>
      <c r="B2998" t="str">
        <f>IF($K2998="","",男子登録情報!$D2998&amp;" ("&amp;男子登録情報!$K2998&amp;")")</f>
        <v/>
      </c>
      <c r="C2998" t="str">
        <f>IF($K2998="","",男子登録情報!$E2998)</f>
        <v/>
      </c>
      <c r="D2998" t="str">
        <f>IF($K2998="","",男子登録情報!$O2998&amp;" "&amp;男子登録情報!$N2998&amp;" ("&amp;LEFT(男子登録情報!$F2998,2)&amp;")")</f>
        <v/>
      </c>
      <c r="E2998" t="str">
        <f>IF($K2998="","",男子登録情報!$P2998)</f>
        <v/>
      </c>
      <c r="F2998" t="str">
        <f t="shared" si="46"/>
        <v/>
      </c>
      <c r="G2998" t="str">
        <f>IF($K2998="","",男子登録情報!$M2998)</f>
        <v/>
      </c>
      <c r="H2998" t="str">
        <f>IF($K2998="","",男子登録情報!$A2998)</f>
        <v/>
      </c>
      <c r="K2998" t="str">
        <f>IF(男子登録情報!$C2998="","",男子登録情報!$C2998)</f>
        <v/>
      </c>
      <c r="M2998" t="str">
        <f>IFERROR(IF(AND(402&lt;=VALUE(RIGHT(男子登録情報!$F2998,4)),競技会情報!$E$3*100+競技会情報!$G$3&gt;=VALUE(RIGHT(男子登録情報!$F2998,4))),VALUE(男子登録情報!$G2998)+1,VALUE(男子登録情報!$G2998)),"")</f>
        <v/>
      </c>
      <c r="N2998" t="str">
        <f>IF($K2998="","",IF(男子登録情報!$H2998="北海道",男子登録情報!$H2998,LEFT(男子登録情報!$H2998,LEN(男子登録情報!$H2998)-1)))</f>
        <v/>
      </c>
      <c r="O2998" t="str">
        <f>IF($K2998="","",IF(LEN($N2998)=2,LEFT($N2998,1)&amp;"　"&amp;RIGHT($N2998,1)&amp;"・"&amp;男子登録情報!$I2998,$N2998&amp;"・"&amp;男子登録情報!$I2998))</f>
        <v/>
      </c>
    </row>
    <row r="2999" spans="1:15" x14ac:dyDescent="0.55000000000000004">
      <c r="A2999" t="str">
        <f>IF($K2999="","",100000000+男子登録情報!$C2999)</f>
        <v/>
      </c>
      <c r="B2999" t="str">
        <f>IF($K2999="","",男子登録情報!$D2999&amp;" ("&amp;男子登録情報!$K2999&amp;")")</f>
        <v/>
      </c>
      <c r="C2999" t="str">
        <f>IF($K2999="","",男子登録情報!$E2999)</f>
        <v/>
      </c>
      <c r="D2999" t="str">
        <f>IF($K2999="","",男子登録情報!$O2999&amp;" "&amp;男子登録情報!$N2999&amp;" ("&amp;LEFT(男子登録情報!$F2999,2)&amp;")")</f>
        <v/>
      </c>
      <c r="E2999" t="str">
        <f>IF($K2999="","",男子登録情報!$P2999)</f>
        <v/>
      </c>
      <c r="F2999" t="str">
        <f t="shared" si="46"/>
        <v/>
      </c>
      <c r="G2999" t="str">
        <f>IF($K2999="","",男子登録情報!$M2999)</f>
        <v/>
      </c>
      <c r="H2999" t="str">
        <f>IF($K2999="","",男子登録情報!$A2999)</f>
        <v/>
      </c>
      <c r="K2999" t="str">
        <f>IF(男子登録情報!$C2999="","",男子登録情報!$C2999)</f>
        <v/>
      </c>
      <c r="M2999" t="str">
        <f>IFERROR(IF(AND(402&lt;=VALUE(RIGHT(男子登録情報!$F2999,4)),競技会情報!$E$3*100+競技会情報!$G$3&gt;=VALUE(RIGHT(男子登録情報!$F2999,4))),VALUE(男子登録情報!$G2999)+1,VALUE(男子登録情報!$G2999)),"")</f>
        <v/>
      </c>
      <c r="N2999" t="str">
        <f>IF($K2999="","",IF(男子登録情報!$H2999="北海道",男子登録情報!$H2999,LEFT(男子登録情報!$H2999,LEN(男子登録情報!$H2999)-1)))</f>
        <v/>
      </c>
      <c r="O2999" t="str">
        <f>IF($K2999="","",IF(LEN($N2999)=2,LEFT($N2999,1)&amp;"　"&amp;RIGHT($N2999,1)&amp;"・"&amp;男子登録情報!$I2999,$N2999&amp;"・"&amp;男子登録情報!$I2999))</f>
        <v/>
      </c>
    </row>
    <row r="3000" spans="1:15" x14ac:dyDescent="0.55000000000000004">
      <c r="A3000" t="str">
        <f>IF($K3000="","",100000000+男子登録情報!$C3000)</f>
        <v/>
      </c>
      <c r="B3000" t="str">
        <f>IF($K3000="","",男子登録情報!$D3000&amp;" ("&amp;男子登録情報!$K3000&amp;")")</f>
        <v/>
      </c>
      <c r="C3000" t="str">
        <f>IF($K3000="","",男子登録情報!$E3000)</f>
        <v/>
      </c>
      <c r="D3000" t="str">
        <f>IF($K3000="","",男子登録情報!$O3000&amp;" "&amp;男子登録情報!$N3000&amp;" ("&amp;LEFT(男子登録情報!$F3000,2)&amp;")")</f>
        <v/>
      </c>
      <c r="E3000" t="str">
        <f>IF($K3000="","",男子登録情報!$P3000)</f>
        <v/>
      </c>
      <c r="F3000" t="str">
        <f t="shared" si="46"/>
        <v/>
      </c>
      <c r="G3000" t="str">
        <f>IF($K3000="","",男子登録情報!$M3000)</f>
        <v/>
      </c>
      <c r="H3000" t="str">
        <f>IF($K3000="","",男子登録情報!$A3000)</f>
        <v/>
      </c>
      <c r="K3000" t="str">
        <f>IF(男子登録情報!$C3000="","",男子登録情報!$C3000)</f>
        <v/>
      </c>
      <c r="M3000" t="str">
        <f>IFERROR(IF(AND(402&lt;=VALUE(RIGHT(男子登録情報!$F3000,4)),競技会情報!$E$3*100+競技会情報!$G$3&gt;=VALUE(RIGHT(男子登録情報!$F3000,4))),VALUE(男子登録情報!$G3000)+1,VALUE(男子登録情報!$G3000)),"")</f>
        <v/>
      </c>
      <c r="N3000" t="str">
        <f>IF($K3000="","",IF(男子登録情報!$H3000="北海道",男子登録情報!$H3000,LEFT(男子登録情報!$H3000,LEN(男子登録情報!$H3000)-1)))</f>
        <v/>
      </c>
      <c r="O3000" t="str">
        <f>IF($K3000="","",IF(LEN($N3000)=2,LEFT($N3000,1)&amp;"　"&amp;RIGHT($N3000,1)&amp;"・"&amp;男子登録情報!$I3000,$N3000&amp;"・"&amp;男子登録情報!$I3000))</f>
        <v/>
      </c>
    </row>
    <row r="3001" spans="1:15" x14ac:dyDescent="0.55000000000000004">
      <c r="A3001" t="str">
        <f>IF($K3001="","",100000000+男子登録情報!$C3001)</f>
        <v/>
      </c>
      <c r="B3001" t="str">
        <f>IF($K3001="","",男子登録情報!$D3001&amp;" ("&amp;男子登録情報!$K3001&amp;")")</f>
        <v/>
      </c>
      <c r="C3001" t="str">
        <f>IF($K3001="","",男子登録情報!$E3001)</f>
        <v/>
      </c>
      <c r="D3001" t="str">
        <f>IF($K3001="","",男子登録情報!$O3001&amp;" "&amp;男子登録情報!$N3001&amp;" ("&amp;LEFT(男子登録情報!$F3001,2)&amp;")")</f>
        <v/>
      </c>
      <c r="E3001" t="str">
        <f>IF($K3001="","",男子登録情報!$P3001)</f>
        <v/>
      </c>
      <c r="F3001" t="str">
        <f t="shared" si="46"/>
        <v/>
      </c>
      <c r="G3001" t="str">
        <f>IF($K3001="","",男子登録情報!$M3001)</f>
        <v/>
      </c>
      <c r="H3001" t="str">
        <f>IF($K3001="","",男子登録情報!$A3001)</f>
        <v/>
      </c>
      <c r="K3001" t="str">
        <f>IF(男子登録情報!$C3001="","",男子登録情報!$C3001)</f>
        <v/>
      </c>
      <c r="M3001" t="str">
        <f>IFERROR(IF(AND(402&lt;=VALUE(RIGHT(男子登録情報!$F3001,4)),競技会情報!$E$3*100+競技会情報!$G$3&gt;=VALUE(RIGHT(男子登録情報!$F3001,4))),VALUE(男子登録情報!$G3001)+1,VALUE(男子登録情報!$G3001)),"")</f>
        <v/>
      </c>
      <c r="N3001" t="str">
        <f>IF($K3001="","",IF(男子登録情報!$H3001="北海道",男子登録情報!$H3001,LEFT(男子登録情報!$H3001,LEN(男子登録情報!$H3001)-1)))</f>
        <v/>
      </c>
      <c r="O3001" t="str">
        <f>IF($K3001="","",IF(LEN($N3001)=2,LEFT($N3001,1)&amp;"　"&amp;RIGHT($N3001,1)&amp;"・"&amp;男子登録情報!$I3001,$N3001&amp;"・"&amp;男子登録情報!$I3001))</f>
        <v/>
      </c>
    </row>
  </sheetData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B1AC8-88D8-42F5-A8C5-7EFD01C12CC6}">
  <dimension ref="A1:P3001"/>
  <sheetViews>
    <sheetView workbookViewId="0"/>
  </sheetViews>
  <sheetFormatPr defaultColWidth="0" defaultRowHeight="18" x14ac:dyDescent="0.55000000000000004"/>
  <cols>
    <col min="1" max="1" width="10.1640625" bestFit="1" customWidth="1"/>
    <col min="2" max="2" width="25.4140625" bestFit="1" customWidth="1"/>
    <col min="3" max="3" width="15.58203125" bestFit="1" customWidth="1"/>
    <col min="4" max="4" width="29.75" bestFit="1" customWidth="1"/>
    <col min="5" max="5" width="5.08203125" bestFit="1" customWidth="1"/>
    <col min="6" max="6" width="4.83203125" bestFit="1" customWidth="1"/>
    <col min="7" max="8" width="10.4140625" bestFit="1" customWidth="1"/>
    <col min="9" max="10" width="4.83203125" bestFit="1" customWidth="1"/>
    <col min="11" max="11" width="8.5" bestFit="1" customWidth="1"/>
    <col min="12" max="12" width="8.6640625" customWidth="1"/>
    <col min="13" max="13" width="8.5" bestFit="1" customWidth="1"/>
    <col min="14" max="14" width="14.33203125" bestFit="1" customWidth="1"/>
    <col min="15" max="15" width="30.08203125" bestFit="1" customWidth="1"/>
    <col min="16" max="16" width="8.6640625" customWidth="1"/>
    <col min="17" max="16384" width="8.6640625" hidden="1"/>
  </cols>
  <sheetData>
    <row r="1" spans="1:15" x14ac:dyDescent="0.55000000000000004">
      <c r="A1" t="s">
        <v>0</v>
      </c>
      <c r="B1" t="s">
        <v>9523</v>
      </c>
      <c r="C1" t="s">
        <v>9524</v>
      </c>
      <c r="D1" t="s">
        <v>9525</v>
      </c>
      <c r="E1" t="s">
        <v>9526</v>
      </c>
      <c r="F1" t="s">
        <v>9527</v>
      </c>
      <c r="G1" t="s">
        <v>9528</v>
      </c>
      <c r="H1" t="s">
        <v>9529</v>
      </c>
      <c r="I1" t="s">
        <v>9530</v>
      </c>
      <c r="J1" t="s">
        <v>9531</v>
      </c>
      <c r="K1" t="s">
        <v>9532</v>
      </c>
      <c r="M1" t="s">
        <v>9533</v>
      </c>
      <c r="N1" t="s">
        <v>13047</v>
      </c>
      <c r="O1" t="s">
        <v>13048</v>
      </c>
    </row>
    <row r="2" spans="1:15" x14ac:dyDescent="0.55000000000000004">
      <c r="A2">
        <f>IF($K2="","",200000000+女子登録情報!$C2)</f>
        <v>200000001</v>
      </c>
      <c r="B2" t="str">
        <f>IF($K2="","",女子登録情報!$D2&amp;" ("&amp;女子登録情報!$K2&amp;")")</f>
        <v>安藤　百夏 (4)</v>
      </c>
      <c r="C2" t="str">
        <f>IF($K2="","",女子登録情報!$E2)</f>
        <v>ｱﾝﾄﾞｳ ﾓﾓｶ</v>
      </c>
      <c r="D2" t="str">
        <f>IF($K2="","",女子登録情報!$O2&amp;" "&amp;女子登録情報!$N2&amp;" ("&amp;LEFT(女子登録情報!$F2,2)&amp;")")</f>
        <v>Momoka ANDO (00)</v>
      </c>
      <c r="E2" t="str">
        <f>IF($K2="","",女子登録情報!$P2)</f>
        <v>JPN</v>
      </c>
      <c r="F2" t="str">
        <f>IF($K2="","","2")</f>
        <v>2</v>
      </c>
      <c r="G2">
        <f>IF($K2="","",女子登録情報!$M2)</f>
        <v>27</v>
      </c>
      <c r="H2">
        <f>IF($K2="","",女子登録情報!$A2)</f>
        <v>492244</v>
      </c>
      <c r="K2">
        <f>IF(女子登録情報!$C2="","",女子登録情報!$C2)</f>
        <v>1</v>
      </c>
      <c r="M2">
        <f>IFERROR(IF(AND(402&lt;=VALUE(RIGHT(女子登録情報!$F2,4)),競技会情報!$E$3*100+競技会情報!$G$3&gt;=VALUE(RIGHT(女子登録情報!$F2,4))),VALUE(女子登録情報!$G2)+1,VALUE(女子登録情報!$G2)),"")</f>
        <v>22</v>
      </c>
      <c r="N2" t="str">
        <f>IF($K2="","",IF(女子登録情報!$H2="北海道",女子登録情報!$H2,LEFT(女子登録情報!$H2,LEN(女子登録情報!$H2)-1)))</f>
        <v>大阪</v>
      </c>
      <c r="O2" t="str">
        <f>IF($K2="","",IF(LEN($N2)=2,LEFT($N2,1)&amp;"　"&amp;RIGHT($N2,1)&amp;"・"&amp;女子登録情報!$I2,$N2&amp;"・"&amp;女子登録情報!$I2))</f>
        <v>大　阪・山田</v>
      </c>
    </row>
    <row r="3" spans="1:15" x14ac:dyDescent="0.55000000000000004">
      <c r="A3">
        <f>IF($K3="","",200000000+女子登録情報!$C3)</f>
        <v>200000002</v>
      </c>
      <c r="B3" t="str">
        <f>IF($K3="","",女子登録情報!$D3&amp;" ("&amp;女子登録情報!$K3&amp;")")</f>
        <v>石谷　綾菜 (4)</v>
      </c>
      <c r="C3" t="str">
        <f>IF($K3="","",女子登録情報!$E3)</f>
        <v>ｲｼﾀﾆ ｱﾔﾅ</v>
      </c>
      <c r="D3" t="str">
        <f>IF($K3="","",女子登録情報!$O3&amp;" "&amp;女子登録情報!$N3&amp;" ("&amp;LEFT(女子登録情報!$F3,2)&amp;")")</f>
        <v>Ayana ISHITANI (00)</v>
      </c>
      <c r="E3" t="str">
        <f>IF($K3="","",女子登録情報!$P3)</f>
        <v>JPN</v>
      </c>
      <c r="F3" t="str">
        <f t="shared" ref="F3:F66" si="0">IF($K3="","","2")</f>
        <v>2</v>
      </c>
      <c r="G3">
        <f>IF($K3="","",女子登録情報!$M3)</f>
        <v>28</v>
      </c>
      <c r="H3">
        <f>IF($K3="","",女子登録情報!$A3)</f>
        <v>492244</v>
      </c>
      <c r="K3">
        <f>IF(女子登録情報!$C3="","",女子登録情報!$C3)</f>
        <v>2</v>
      </c>
      <c r="M3">
        <f>IFERROR(IF(AND(402&lt;=VALUE(RIGHT(女子登録情報!$F3,4)),競技会情報!$E$3*100+競技会情報!$G$3&gt;=VALUE(RIGHT(女子登録情報!$F3,4))),VALUE(女子登録情報!$G3)+1,VALUE(女子登録情報!$G3)),"")</f>
        <v>21</v>
      </c>
      <c r="N3" t="str">
        <f>IF($K3="","",IF(女子登録情報!$H3="北海道",女子登録情報!$H3,LEFT(女子登録情報!$H3,LEN(女子登録情報!$H3)-1)))</f>
        <v>兵庫</v>
      </c>
      <c r="O3" t="str">
        <f>IF($K3="","",IF(LEN($N3)=2,LEFT($N3,1)&amp;"　"&amp;RIGHT($N3,1)&amp;"・"&amp;女子登録情報!$I3,$N3&amp;"・"&amp;女子登録情報!$I3))</f>
        <v>兵　庫・姫路商業</v>
      </c>
    </row>
    <row r="4" spans="1:15" x14ac:dyDescent="0.55000000000000004">
      <c r="A4">
        <f>IF($K4="","",200000000+女子登録情報!$C4)</f>
        <v>200000003</v>
      </c>
      <c r="B4" t="str">
        <f>IF($K4="","",女子登録情報!$D4&amp;" ("&amp;女子登録情報!$K4&amp;")")</f>
        <v>井上　あず美 (4)</v>
      </c>
      <c r="C4" t="str">
        <f>IF($K4="","",女子登録情報!$E4)</f>
        <v>ｲﾉｳｴ ｱｽﾞﾐ</v>
      </c>
      <c r="D4" t="str">
        <f>IF($K4="","",女子登録情報!$O4&amp;" "&amp;女子登録情報!$N4&amp;" ("&amp;LEFT(女子登録情報!$F4,2)&amp;")")</f>
        <v>Azumi INOUE (00)</v>
      </c>
      <c r="E4" t="str">
        <f>IF($K4="","",女子登録情報!$P4)</f>
        <v>JPN</v>
      </c>
      <c r="F4" t="str">
        <f t="shared" si="0"/>
        <v>2</v>
      </c>
      <c r="G4">
        <f>IF($K4="","",女子登録情報!$M4)</f>
        <v>26</v>
      </c>
      <c r="H4">
        <f>IF($K4="","",女子登録情報!$A4)</f>
        <v>492244</v>
      </c>
      <c r="K4">
        <f>IF(女子登録情報!$C4="","",女子登録情報!$C4)</f>
        <v>3</v>
      </c>
      <c r="M4">
        <f>IFERROR(IF(AND(402&lt;=VALUE(RIGHT(女子登録情報!$F4,4)),競技会情報!$E$3*100+競技会情報!$G$3&gt;=VALUE(RIGHT(女子登録情報!$F4,4))),VALUE(女子登録情報!$G4)+1,VALUE(女子登録情報!$G4)),"")</f>
        <v>22</v>
      </c>
      <c r="N4" t="str">
        <f>IF($K4="","",IF(女子登録情報!$H4="北海道",女子登録情報!$H4,LEFT(女子登録情報!$H4,LEN(女子登録情報!$H4)-1)))</f>
        <v>京都</v>
      </c>
      <c r="O4" t="str">
        <f>IF($K4="","",IF(LEN($N4)=2,LEFT($N4,1)&amp;"　"&amp;RIGHT($N4,1)&amp;"・"&amp;女子登録情報!$I4,$N4&amp;"・"&amp;女子登録情報!$I4))</f>
        <v>京　都・京都橘</v>
      </c>
    </row>
    <row r="5" spans="1:15" x14ac:dyDescent="0.55000000000000004">
      <c r="A5">
        <f>IF($K5="","",200000000+女子登録情報!$C5)</f>
        <v>200000004</v>
      </c>
      <c r="B5" t="str">
        <f>IF($K5="","",女子登録情報!$D5&amp;" ("&amp;女子登録情報!$K5&amp;")")</f>
        <v>上本　琴未 (4)</v>
      </c>
      <c r="C5" t="str">
        <f>IF($K5="","",女子登録情報!$E5)</f>
        <v>ｳｴﾓﾄ ｺﾄﾐ</v>
      </c>
      <c r="D5" t="str">
        <f>IF($K5="","",女子登録情報!$O5&amp;" "&amp;女子登録情報!$N5&amp;" ("&amp;LEFT(女子登録情報!$F5,2)&amp;")")</f>
        <v>Kotomi UEMOTO (00)</v>
      </c>
      <c r="E5" t="str">
        <f>IF($K5="","",女子登録情報!$P5)</f>
        <v>JPN</v>
      </c>
      <c r="F5" t="str">
        <f t="shared" si="0"/>
        <v>2</v>
      </c>
      <c r="G5">
        <f>IF($K5="","",女子登録情報!$M5)</f>
        <v>28</v>
      </c>
      <c r="H5">
        <f>IF($K5="","",女子登録情報!$A5)</f>
        <v>492244</v>
      </c>
      <c r="K5">
        <f>IF(女子登録情報!$C5="","",女子登録情報!$C5)</f>
        <v>4</v>
      </c>
      <c r="M5">
        <f>IFERROR(IF(AND(402&lt;=VALUE(RIGHT(女子登録情報!$F5,4)),競技会情報!$E$3*100+競技会情報!$G$3&gt;=VALUE(RIGHT(女子登録情報!$F5,4))),VALUE(女子登録情報!$G5)+1,VALUE(女子登録情報!$G5)),"")</f>
        <v>22</v>
      </c>
      <c r="N5" t="str">
        <f>IF($K5="","",IF(女子登録情報!$H5="北海道",女子登録情報!$H5,LEFT(女子登録情報!$H5,LEN(女子登録情報!$H5)-1)))</f>
        <v>大阪</v>
      </c>
      <c r="O5" t="str">
        <f>IF($K5="","",IF(LEN($N5)=2,LEFT($N5,1)&amp;"　"&amp;RIGHT($N5,1)&amp;"・"&amp;女子登録情報!$I5,$N5&amp;"・"&amp;女子登録情報!$I5))</f>
        <v>大　阪・成蹊女子</v>
      </c>
    </row>
    <row r="6" spans="1:15" x14ac:dyDescent="0.55000000000000004">
      <c r="A6">
        <f>IF($K6="","",200000000+女子登録情報!$C6)</f>
        <v>200000005</v>
      </c>
      <c r="B6" t="str">
        <f>IF($K6="","",女子登録情報!$D6&amp;" ("&amp;女子登録情報!$K6&amp;")")</f>
        <v>圓城寺　祐穂 (4)</v>
      </c>
      <c r="C6" t="str">
        <f>IF($K6="","",女子登録情報!$E6)</f>
        <v>ｴﾝｼﾞｮｳｼﾞ ﾕｳﾎ</v>
      </c>
      <c r="D6" t="str">
        <f>IF($K6="","",女子登録情報!$O6&amp;" "&amp;女子登録情報!$N6&amp;" ("&amp;LEFT(女子登録情報!$F6,2)&amp;")")</f>
        <v>Yuho ENJOJI (00)</v>
      </c>
      <c r="E6" t="str">
        <f>IF($K6="","",女子登録情報!$P6)</f>
        <v>JPN</v>
      </c>
      <c r="F6" t="str">
        <f t="shared" si="0"/>
        <v>2</v>
      </c>
      <c r="G6">
        <f>IF($K6="","",女子登録情報!$M6)</f>
        <v>26</v>
      </c>
      <c r="H6">
        <f>IF($K6="","",女子登録情報!$A6)</f>
        <v>492244</v>
      </c>
      <c r="K6">
        <f>IF(女子登録情報!$C6="","",女子登録情報!$C6)</f>
        <v>5</v>
      </c>
      <c r="M6">
        <f>IFERROR(IF(AND(402&lt;=VALUE(RIGHT(女子登録情報!$F6,4)),競技会情報!$E$3*100+競技会情報!$G$3&gt;=VALUE(RIGHT(女子登録情報!$F6,4))),VALUE(女子登録情報!$G6)+1,VALUE(女子登録情報!$G6)),"")</f>
        <v>22</v>
      </c>
      <c r="N6" t="str">
        <f>IF($K6="","",IF(女子登録情報!$H6="北海道",女子登録情報!$H6,LEFT(女子登録情報!$H6,LEN(女子登録情報!$H6)-1)))</f>
        <v>京都</v>
      </c>
      <c r="O6" t="str">
        <f>IF($K6="","",IF(LEN($N6)=2,LEFT($N6,1)&amp;"　"&amp;RIGHT($N6,1)&amp;"・"&amp;女子登録情報!$I6,$N6&amp;"・"&amp;女子登録情報!$I6))</f>
        <v>京　都・塔南</v>
      </c>
    </row>
    <row r="7" spans="1:15" x14ac:dyDescent="0.55000000000000004">
      <c r="A7">
        <f>IF($K7="","",200000000+女子登録情報!$C7)</f>
        <v>200000006</v>
      </c>
      <c r="B7" t="str">
        <f>IF($K7="","",女子登録情報!$D7&amp;" ("&amp;女子登録情報!$K7&amp;")")</f>
        <v>岡橋　歩美 (4)</v>
      </c>
      <c r="C7" t="str">
        <f>IF($K7="","",女子登録情報!$E7)</f>
        <v>ｵｶﾊｼ ｱﾕﾐ</v>
      </c>
      <c r="D7" t="str">
        <f>IF($K7="","",女子登録情報!$O7&amp;" "&amp;女子登録情報!$N7&amp;" ("&amp;LEFT(女子登録情報!$F7,2)&amp;")")</f>
        <v>Ayumi OKAHASHI (01)</v>
      </c>
      <c r="E7" t="str">
        <f>IF($K7="","",女子登録情報!$P7)</f>
        <v>JPN</v>
      </c>
      <c r="F7" t="str">
        <f t="shared" si="0"/>
        <v>2</v>
      </c>
      <c r="G7">
        <f>IF($K7="","",女子登録情報!$M7)</f>
        <v>28</v>
      </c>
      <c r="H7">
        <f>IF($K7="","",女子登録情報!$A7)</f>
        <v>492244</v>
      </c>
      <c r="K7">
        <f>IF(女子登録情報!$C7="","",女子登録情報!$C7)</f>
        <v>6</v>
      </c>
      <c r="M7">
        <f>IFERROR(IF(AND(402&lt;=VALUE(RIGHT(女子登録情報!$F7,4)),競技会情報!$E$3*100+競技会情報!$G$3&gt;=VALUE(RIGHT(女子登録情報!$F7,4))),VALUE(女子登録情報!$G7)+1,VALUE(女子登録情報!$G7)),"")</f>
        <v>21</v>
      </c>
      <c r="N7" t="str">
        <f>IF($K7="","",IF(女子登録情報!$H7="北海道",女子登録情報!$H7,LEFT(女子登録情報!$H7,LEN(女子登録情報!$H7)-1)))</f>
        <v>大阪</v>
      </c>
      <c r="O7" t="str">
        <f>IF($K7="","",IF(LEN($N7)=2,LEFT($N7,1)&amp;"　"&amp;RIGHT($N7,1)&amp;"・"&amp;女子登録情報!$I7,$N7&amp;"・"&amp;女子登録情報!$I7))</f>
        <v>大　阪・大阪</v>
      </c>
    </row>
    <row r="8" spans="1:15" x14ac:dyDescent="0.55000000000000004">
      <c r="A8">
        <f>IF($K8="","",200000000+女子登録情報!$C8)</f>
        <v>200000007</v>
      </c>
      <c r="B8" t="str">
        <f>IF($K8="","",女子登録情報!$D8&amp;" ("&amp;女子登録情報!$K8&amp;")")</f>
        <v>倉本　奈緒 (4)</v>
      </c>
      <c r="C8" t="str">
        <f>IF($K8="","",女子登録情報!$E8)</f>
        <v>ｸﾗﾓﾄ ﾅｵ</v>
      </c>
      <c r="D8" t="str">
        <f>IF($K8="","",女子登録情報!$O8&amp;" "&amp;女子登録情報!$N8&amp;" ("&amp;LEFT(女子登録情報!$F8,2)&amp;")")</f>
        <v>Nao KURAMOTO (00)</v>
      </c>
      <c r="E8" t="str">
        <f>IF($K8="","",女子登録情報!$P8)</f>
        <v>JPN</v>
      </c>
      <c r="F8" t="str">
        <f t="shared" si="0"/>
        <v>2</v>
      </c>
      <c r="G8">
        <f>IF($K8="","",女子登録情報!$M8)</f>
        <v>35</v>
      </c>
      <c r="H8">
        <f>IF($K8="","",女子登録情報!$A8)</f>
        <v>492244</v>
      </c>
      <c r="K8">
        <f>IF(女子登録情報!$C8="","",女子登録情報!$C8)</f>
        <v>7</v>
      </c>
      <c r="M8">
        <f>IFERROR(IF(AND(402&lt;=VALUE(RIGHT(女子登録情報!$F8,4)),競技会情報!$E$3*100+競技会情報!$G$3&gt;=VALUE(RIGHT(女子登録情報!$F8,4))),VALUE(女子登録情報!$G8)+1,VALUE(女子登録情報!$G8)),"")</f>
        <v>22</v>
      </c>
      <c r="N8" t="str">
        <f>IF($K8="","",IF(女子登録情報!$H8="北海道",女子登録情報!$H8,LEFT(女子登録情報!$H8,LEN(女子登録情報!$H8)-1)))</f>
        <v>兵庫</v>
      </c>
      <c r="O8" t="str">
        <f>IF($K8="","",IF(LEN($N8)=2,LEFT($N8,1)&amp;"　"&amp;RIGHT($N8,1)&amp;"・"&amp;女子登録情報!$I8,$N8&amp;"・"&amp;女子登録情報!$I8))</f>
        <v>兵　庫・防府商工</v>
      </c>
    </row>
    <row r="9" spans="1:15" x14ac:dyDescent="0.55000000000000004">
      <c r="A9">
        <f>IF($K9="","",200000000+女子登録情報!$C9)</f>
        <v>200000008</v>
      </c>
      <c r="B9" t="str">
        <f>IF($K9="","",女子登録情報!$D9&amp;" ("&amp;女子登録情報!$K9&amp;")")</f>
        <v>倉本　美知 (4)</v>
      </c>
      <c r="C9" t="str">
        <f>IF($K9="","",女子登録情報!$E9)</f>
        <v>ｸﾗﾓﾄ ﾐﾁ</v>
      </c>
      <c r="D9" t="str">
        <f>IF($K9="","",女子登録情報!$O9&amp;" "&amp;女子登録情報!$N9&amp;" ("&amp;LEFT(女子登録情報!$F9,2)&amp;")")</f>
        <v>Michi KURAMOTO (00)</v>
      </c>
      <c r="E9" t="str">
        <f>IF($K9="","",女子登録情報!$P9)</f>
        <v>JPN</v>
      </c>
      <c r="F9" t="str">
        <f t="shared" si="0"/>
        <v>2</v>
      </c>
      <c r="G9">
        <f>IF($K9="","",女子登録情報!$M9)</f>
        <v>35</v>
      </c>
      <c r="H9">
        <f>IF($K9="","",女子登録情報!$A9)</f>
        <v>492244</v>
      </c>
      <c r="K9">
        <f>IF(女子登録情報!$C9="","",女子登録情報!$C9)</f>
        <v>8</v>
      </c>
      <c r="M9">
        <f>IFERROR(IF(AND(402&lt;=VALUE(RIGHT(女子登録情報!$F9,4)),競技会情報!$E$3*100+競技会情報!$G$3&gt;=VALUE(RIGHT(女子登録情報!$F9,4))),VALUE(女子登録情報!$G9)+1,VALUE(女子登録情報!$G9)),"")</f>
        <v>22</v>
      </c>
      <c r="N9" t="str">
        <f>IF($K9="","",IF(女子登録情報!$H9="北海道",女子登録情報!$H9,LEFT(女子登録情報!$H9,LEN(女子登録情報!$H9)-1)))</f>
        <v>兵庫</v>
      </c>
      <c r="O9" t="str">
        <f>IF($K9="","",IF(LEN($N9)=2,LEFT($N9,1)&amp;"　"&amp;RIGHT($N9,1)&amp;"・"&amp;女子登録情報!$I9,$N9&amp;"・"&amp;女子登録情報!$I9))</f>
        <v>兵　庫・防府商工</v>
      </c>
    </row>
    <row r="10" spans="1:15" x14ac:dyDescent="0.55000000000000004">
      <c r="A10">
        <f>IF($K10="","",200000000+女子登録情報!$C10)</f>
        <v>200000009</v>
      </c>
      <c r="B10" t="str">
        <f>IF($K10="","",女子登録情報!$D10&amp;" ("&amp;女子登録情報!$K10&amp;")")</f>
        <v>上月　亜美 (4)</v>
      </c>
      <c r="C10" t="str">
        <f>IF($K10="","",女子登録情報!$E10)</f>
        <v>ｺｳﾂﾞｷ ｱﾐ</v>
      </c>
      <c r="D10" t="str">
        <f>IF($K10="","",女子登録情報!$O10&amp;" "&amp;女子登録情報!$N10&amp;" ("&amp;LEFT(女子登録情報!$F10,2)&amp;")")</f>
        <v>Ami KOZUKI (00)</v>
      </c>
      <c r="E10" t="str">
        <f>IF($K10="","",女子登録情報!$P10)</f>
        <v>JPN</v>
      </c>
      <c r="F10" t="str">
        <f t="shared" si="0"/>
        <v>2</v>
      </c>
      <c r="G10">
        <f>IF($K10="","",女子登録情報!$M10)</f>
        <v>28</v>
      </c>
      <c r="H10">
        <f>IF($K10="","",女子登録情報!$A10)</f>
        <v>492244</v>
      </c>
      <c r="K10">
        <f>IF(女子登録情報!$C10="","",女子登録情報!$C10)</f>
        <v>9</v>
      </c>
      <c r="M10">
        <f>IFERROR(IF(AND(402&lt;=VALUE(RIGHT(女子登録情報!$F10,4)),競技会情報!$E$3*100+競技会情報!$G$3&gt;=VALUE(RIGHT(女子登録情報!$F10,4))),VALUE(女子登録情報!$G10)+1,VALUE(女子登録情報!$G10)),"")</f>
        <v>22</v>
      </c>
      <c r="N10" t="str">
        <f>IF($K10="","",IF(女子登録情報!$H10="北海道",女子登録情報!$H10,LEFT(女子登録情報!$H10,LEN(女子登録情報!$H10)-1)))</f>
        <v>兵庫</v>
      </c>
      <c r="O10" t="str">
        <f>IF($K10="","",IF(LEN($N10)=2,LEFT($N10,1)&amp;"　"&amp;RIGHT($N10,1)&amp;"・"&amp;女子登録情報!$I10,$N10&amp;"・"&amp;女子登録情報!$I10))</f>
        <v>兵　庫・神戸高塚</v>
      </c>
    </row>
    <row r="11" spans="1:15" x14ac:dyDescent="0.55000000000000004">
      <c r="A11">
        <f>IF($K11="","",200000000+女子登録情報!$C11)</f>
        <v>200000010</v>
      </c>
      <c r="B11" t="str">
        <f>IF($K11="","",女子登録情報!$D11&amp;" ("&amp;女子登録情報!$K11&amp;")")</f>
        <v>兒島　怜奈 (4)</v>
      </c>
      <c r="C11" t="str">
        <f>IF($K11="","",女子登録情報!$E11)</f>
        <v>ｺｼﾞﾏ ﾚﾅ</v>
      </c>
      <c r="D11" t="str">
        <f>IF($K11="","",女子登録情報!$O11&amp;" "&amp;女子登録情報!$N11&amp;" ("&amp;LEFT(女子登録情報!$F11,2)&amp;")")</f>
        <v>Rena KOJIMA (00)</v>
      </c>
      <c r="E11" t="str">
        <f>IF($K11="","",女子登録情報!$P11)</f>
        <v>JPN</v>
      </c>
      <c r="F11" t="str">
        <f t="shared" si="0"/>
        <v>2</v>
      </c>
      <c r="G11">
        <f>IF($K11="","",女子登録情報!$M11)</f>
        <v>28</v>
      </c>
      <c r="H11">
        <f>IF($K11="","",女子登録情報!$A11)</f>
        <v>492244</v>
      </c>
      <c r="K11">
        <f>IF(女子登録情報!$C11="","",女子登録情報!$C11)</f>
        <v>10</v>
      </c>
      <c r="M11">
        <f>IFERROR(IF(AND(402&lt;=VALUE(RIGHT(女子登録情報!$F11,4)),競技会情報!$E$3*100+競技会情報!$G$3&gt;=VALUE(RIGHT(女子登録情報!$F11,4))),VALUE(女子登録情報!$G11)+1,VALUE(女子登録情報!$G11)),"")</f>
        <v>22</v>
      </c>
      <c r="N11" t="str">
        <f>IF($K11="","",IF(女子登録情報!$H11="北海道",女子登録情報!$H11,LEFT(女子登録情報!$H11,LEN(女子登録情報!$H11)-1)))</f>
        <v>大阪</v>
      </c>
      <c r="O11" t="str">
        <f>IF($K11="","",IF(LEN($N11)=2,LEFT($N11,1)&amp;"　"&amp;RIGHT($N11,1)&amp;"・"&amp;女子登録情報!$I11,$N11&amp;"・"&amp;女子登録情報!$I11))</f>
        <v>大　阪・大阪桐蔭</v>
      </c>
    </row>
    <row r="12" spans="1:15" x14ac:dyDescent="0.55000000000000004">
      <c r="A12">
        <f>IF($K12="","",200000000+女子登録情報!$C12)</f>
        <v>200000011</v>
      </c>
      <c r="B12" t="str">
        <f>IF($K12="","",女子登録情報!$D12&amp;" ("&amp;女子登録情報!$K12&amp;")")</f>
        <v>齊藤　朋佳 (4)</v>
      </c>
      <c r="C12" t="str">
        <f>IF($K12="","",女子登録情報!$E12)</f>
        <v>ｻｲﾄｳ ﾄﾓｶ</v>
      </c>
      <c r="D12" t="str">
        <f>IF($K12="","",女子登録情報!$O12&amp;" "&amp;女子登録情報!$N12&amp;" ("&amp;LEFT(女子登録情報!$F12,2)&amp;")")</f>
        <v>Tomoka SAITO (00)</v>
      </c>
      <c r="E12" t="str">
        <f>IF($K12="","",女子登録情報!$P12)</f>
        <v>JPN</v>
      </c>
      <c r="F12" t="str">
        <f t="shared" si="0"/>
        <v>2</v>
      </c>
      <c r="G12">
        <f>IF($K12="","",女子登録情報!$M12)</f>
        <v>28</v>
      </c>
      <c r="H12">
        <f>IF($K12="","",女子登録情報!$A12)</f>
        <v>492244</v>
      </c>
      <c r="K12">
        <f>IF(女子登録情報!$C12="","",女子登録情報!$C12)</f>
        <v>11</v>
      </c>
      <c r="M12">
        <f>IFERROR(IF(AND(402&lt;=VALUE(RIGHT(女子登録情報!$F12,4)),競技会情報!$E$3*100+競技会情報!$G$3&gt;=VALUE(RIGHT(女子登録情報!$F12,4))),VALUE(女子登録情報!$G12)+1,VALUE(女子登録情報!$G12)),"")</f>
        <v>22</v>
      </c>
      <c r="N12" t="str">
        <f>IF($K12="","",IF(女子登録情報!$H12="北海道",女子登録情報!$H12,LEFT(女子登録情報!$H12,LEN(女子登録情報!$H12)-1)))</f>
        <v>兵庫</v>
      </c>
      <c r="O12" t="str">
        <f>IF($K12="","",IF(LEN($N12)=2,LEFT($N12,1)&amp;"　"&amp;RIGHT($N12,1)&amp;"・"&amp;女子登録情報!$I12,$N12&amp;"・"&amp;女子登録情報!$I12))</f>
        <v>兵　庫・園田学園</v>
      </c>
    </row>
    <row r="13" spans="1:15" x14ac:dyDescent="0.55000000000000004">
      <c r="A13">
        <f>IF($K13="","",200000000+女子登録情報!$C13)</f>
        <v>200000012</v>
      </c>
      <c r="B13" t="str">
        <f>IF($K13="","",女子登録情報!$D13&amp;" ("&amp;女子登録情報!$K13&amp;")")</f>
        <v>島田　幸夢 (4)</v>
      </c>
      <c r="C13" t="str">
        <f>IF($K13="","",女子登録情報!$E13)</f>
        <v>ｼﾏﾀﾞ ｺﾕﾒ</v>
      </c>
      <c r="D13" t="str">
        <f>IF($K13="","",女子登録情報!$O13&amp;" "&amp;女子登録情報!$N13&amp;" ("&amp;LEFT(女子登録情報!$F13,2)&amp;")")</f>
        <v>Koyume SHIMADA (01)</v>
      </c>
      <c r="E13" t="str">
        <f>IF($K13="","",女子登録情報!$P13)</f>
        <v>JPN</v>
      </c>
      <c r="F13" t="str">
        <f t="shared" si="0"/>
        <v>2</v>
      </c>
      <c r="G13">
        <f>IF($K13="","",女子登録情報!$M13)</f>
        <v>27</v>
      </c>
      <c r="H13">
        <f>IF($K13="","",女子登録情報!$A13)</f>
        <v>492244</v>
      </c>
      <c r="K13">
        <f>IF(女子登録情報!$C13="","",女子登録情報!$C13)</f>
        <v>12</v>
      </c>
      <c r="M13">
        <f>IFERROR(IF(AND(402&lt;=VALUE(RIGHT(女子登録情報!$F13,4)),競技会情報!$E$3*100+競技会情報!$G$3&gt;=VALUE(RIGHT(女子登録情報!$F13,4))),VALUE(女子登録情報!$G13)+1,VALUE(女子登録情報!$G13)),"")</f>
        <v>21</v>
      </c>
      <c r="N13" t="str">
        <f>IF($K13="","",IF(女子登録情報!$H13="北海道",女子登録情報!$H13,LEFT(女子登録情報!$H13,LEN(女子登録情報!$H13)-1)))</f>
        <v>大阪</v>
      </c>
      <c r="O13" t="str">
        <f>IF($K13="","",IF(LEN($N13)=2,LEFT($N13,1)&amp;"　"&amp;RIGHT($N13,1)&amp;"・"&amp;女子登録情報!$I13,$N13&amp;"・"&amp;女子登録情報!$I13))</f>
        <v>大　阪・咲くやこの花</v>
      </c>
    </row>
    <row r="14" spans="1:15" x14ac:dyDescent="0.55000000000000004">
      <c r="A14">
        <f>IF($K14="","",200000000+女子登録情報!$C14)</f>
        <v>200000013</v>
      </c>
      <c r="B14" t="str">
        <f>IF($K14="","",女子登録情報!$D14&amp;" ("&amp;女子登録情報!$K14&amp;")")</f>
        <v>杉村　美緒 (4)</v>
      </c>
      <c r="C14" t="str">
        <f>IF($K14="","",女子登録情報!$E14)</f>
        <v>ｽｷﾞﾑﾗ ﾐｵ</v>
      </c>
      <c r="D14" t="str">
        <f>IF($K14="","",女子登録情報!$O14&amp;" "&amp;女子登録情報!$N14&amp;" ("&amp;LEFT(女子登録情報!$F14,2)&amp;")")</f>
        <v>Mio SUGIMURA (01)</v>
      </c>
      <c r="E14" t="str">
        <f>IF($K14="","",女子登録情報!$P14)</f>
        <v>JPN</v>
      </c>
      <c r="F14" t="str">
        <f t="shared" si="0"/>
        <v>2</v>
      </c>
      <c r="G14">
        <f>IF($K14="","",女子登録情報!$M14)</f>
        <v>27</v>
      </c>
      <c r="H14">
        <f>IF($K14="","",女子登録情報!$A14)</f>
        <v>492244</v>
      </c>
      <c r="K14">
        <f>IF(女子登録情報!$C14="","",女子登録情報!$C14)</f>
        <v>13</v>
      </c>
      <c r="M14">
        <f>IFERROR(IF(AND(402&lt;=VALUE(RIGHT(女子登録情報!$F14,4)),競技会情報!$E$3*100+競技会情報!$G$3&gt;=VALUE(RIGHT(女子登録情報!$F14,4))),VALUE(女子登録情報!$G14)+1,VALUE(女子登録情報!$G14)),"")</f>
        <v>21</v>
      </c>
      <c r="N14" t="str">
        <f>IF($K14="","",IF(女子登録情報!$H14="北海道",女子登録情報!$H14,LEFT(女子登録情報!$H14,LEN(女子登録情報!$H14)-1)))</f>
        <v>大阪</v>
      </c>
      <c r="O14" t="str">
        <f>IF($K14="","",IF(LEN($N14)=2,LEFT($N14,1)&amp;"　"&amp;RIGHT($N14,1)&amp;"・"&amp;女子登録情報!$I14,$N14&amp;"・"&amp;女子登録情報!$I14))</f>
        <v>大　阪・摂津</v>
      </c>
    </row>
    <row r="15" spans="1:15" x14ac:dyDescent="0.55000000000000004">
      <c r="A15">
        <f>IF($K15="","",200000000+女子登録情報!$C15)</f>
        <v>200000014</v>
      </c>
      <c r="B15" t="str">
        <f>IF($K15="","",女子登録情報!$D15&amp;" ("&amp;女子登録情報!$K15&amp;")")</f>
        <v>高橋　佳音 (4)</v>
      </c>
      <c r="C15" t="str">
        <f>IF($K15="","",女子登録情報!$E15)</f>
        <v>ﾀｶﾊｼ ｶﾉﾝ</v>
      </c>
      <c r="D15" t="str">
        <f>IF($K15="","",女子登録情報!$O15&amp;" "&amp;女子登録情報!$N15&amp;" ("&amp;LEFT(女子登録情報!$F15,2)&amp;")")</f>
        <v>Kanon TAKAHASHI (00)</v>
      </c>
      <c r="E15" t="str">
        <f>IF($K15="","",女子登録情報!$P15)</f>
        <v>JPN</v>
      </c>
      <c r="F15" t="str">
        <f t="shared" si="0"/>
        <v>2</v>
      </c>
      <c r="G15">
        <f>IF($K15="","",女子登録情報!$M15)</f>
        <v>27</v>
      </c>
      <c r="H15">
        <f>IF($K15="","",女子登録情報!$A15)</f>
        <v>492244</v>
      </c>
      <c r="K15">
        <f>IF(女子登録情報!$C15="","",女子登録情報!$C15)</f>
        <v>14</v>
      </c>
      <c r="M15">
        <f>IFERROR(IF(AND(402&lt;=VALUE(RIGHT(女子登録情報!$F15,4)),競技会情報!$E$3*100+競技会情報!$G$3&gt;=VALUE(RIGHT(女子登録情報!$F15,4))),VALUE(女子登録情報!$G15)+1,VALUE(女子登録情報!$G15)),"")</f>
        <v>21</v>
      </c>
      <c r="N15" t="str">
        <f>IF($K15="","",IF(女子登録情報!$H15="北海道",女子登録情報!$H15,LEFT(女子登録情報!$H15,LEN(女子登録情報!$H15)-1)))</f>
        <v>大阪</v>
      </c>
      <c r="O15" t="str">
        <f>IF($K15="","",IF(LEN($N15)=2,LEFT($N15,1)&amp;"　"&amp;RIGHT($N15,1)&amp;"・"&amp;女子登録情報!$I15,$N15&amp;"・"&amp;女子登録情報!$I15))</f>
        <v>大　阪・茨木西</v>
      </c>
    </row>
    <row r="16" spans="1:15" x14ac:dyDescent="0.55000000000000004">
      <c r="A16">
        <f>IF($K16="","",200000000+女子登録情報!$C16)</f>
        <v>200000015</v>
      </c>
      <c r="B16" t="str">
        <f>IF($K16="","",女子登録情報!$D16&amp;" ("&amp;女子登録情報!$K16&amp;")")</f>
        <v>竹内　栞里 (4)</v>
      </c>
      <c r="C16" t="str">
        <f>IF($K16="","",女子登録情報!$E16)</f>
        <v>ﾀｹｳﾁ ｼｵﾘ</v>
      </c>
      <c r="D16" t="str">
        <f>IF($K16="","",女子登録情報!$O16&amp;" "&amp;女子登録情報!$N16&amp;" ("&amp;LEFT(女子登録情報!$F16,2)&amp;")")</f>
        <v>Shiori TAKEUCHI (00)</v>
      </c>
      <c r="E16" t="str">
        <f>IF($K16="","",女子登録情報!$P16)</f>
        <v>JPN</v>
      </c>
      <c r="F16" t="str">
        <f t="shared" si="0"/>
        <v>2</v>
      </c>
      <c r="G16">
        <f>IF($K16="","",女子登録情報!$M16)</f>
        <v>28</v>
      </c>
      <c r="H16">
        <f>IF($K16="","",女子登録情報!$A16)</f>
        <v>492244</v>
      </c>
      <c r="K16">
        <f>IF(女子登録情報!$C16="","",女子登録情報!$C16)</f>
        <v>15</v>
      </c>
      <c r="M16">
        <f>IFERROR(IF(AND(402&lt;=VALUE(RIGHT(女子登録情報!$F16,4)),競技会情報!$E$3*100+競技会情報!$G$3&gt;=VALUE(RIGHT(女子登録情報!$F16,4))),VALUE(女子登録情報!$G16)+1,VALUE(女子登録情報!$G16)),"")</f>
        <v>22</v>
      </c>
      <c r="N16" t="str">
        <f>IF($K16="","",IF(女子登録情報!$H16="北海道",女子登録情報!$H16,LEFT(女子登録情報!$H16,LEN(女子登録情報!$H16)-1)))</f>
        <v>佐賀</v>
      </c>
      <c r="O16" t="str">
        <f>IF($K16="","",IF(LEN($N16)=2,LEFT($N16,1)&amp;"　"&amp;RIGHT($N16,1)&amp;"・"&amp;女子登録情報!$I16,$N16&amp;"・"&amp;女子登録情報!$I16))</f>
        <v>佐　賀・佐賀北</v>
      </c>
    </row>
    <row r="17" spans="1:15" x14ac:dyDescent="0.55000000000000004">
      <c r="A17">
        <f>IF($K17="","",200000000+女子登録情報!$C17)</f>
        <v>200000016</v>
      </c>
      <c r="B17" t="str">
        <f>IF($K17="","",女子登録情報!$D17&amp;" ("&amp;女子登録情報!$K17&amp;")")</f>
        <v>辻　七海 (4)</v>
      </c>
      <c r="C17" t="str">
        <f>IF($K17="","",女子登録情報!$E17)</f>
        <v>ﾂｼﾞ ﾅﾅﾐ</v>
      </c>
      <c r="D17" t="str">
        <f>IF($K17="","",女子登録情報!$O17&amp;" "&amp;女子登録情報!$N17&amp;" ("&amp;LEFT(女子登録情報!$F17,2)&amp;")")</f>
        <v>Nanami TSUJI (00)</v>
      </c>
      <c r="E17" t="str">
        <f>IF($K17="","",女子登録情報!$P17)</f>
        <v>JPN</v>
      </c>
      <c r="F17" t="str">
        <f t="shared" si="0"/>
        <v>2</v>
      </c>
      <c r="G17">
        <f>IF($K17="","",女子登録情報!$M17)</f>
        <v>27</v>
      </c>
      <c r="H17">
        <f>IF($K17="","",女子登録情報!$A17)</f>
        <v>492244</v>
      </c>
      <c r="K17">
        <f>IF(女子登録情報!$C17="","",女子登録情報!$C17)</f>
        <v>16</v>
      </c>
      <c r="M17">
        <f>IFERROR(IF(AND(402&lt;=VALUE(RIGHT(女子登録情報!$F17,4)),競技会情報!$E$3*100+競技会情報!$G$3&gt;=VALUE(RIGHT(女子登録情報!$F17,4))),VALUE(女子登録情報!$G17)+1,VALUE(女子登録情報!$G17)),"")</f>
        <v>22</v>
      </c>
      <c r="N17" t="str">
        <f>IF($K17="","",IF(女子登録情報!$H17="北海道",女子登録情報!$H17,LEFT(女子登録情報!$H17,LEN(女子登録情報!$H17)-1)))</f>
        <v>大阪</v>
      </c>
      <c r="O17" t="str">
        <f>IF($K17="","",IF(LEN($N17)=2,LEFT($N17,1)&amp;"　"&amp;RIGHT($N17,1)&amp;"・"&amp;女子登録情報!$I17,$N17&amp;"・"&amp;女子登録情報!$I17))</f>
        <v>大　阪・摂津</v>
      </c>
    </row>
    <row r="18" spans="1:15" x14ac:dyDescent="0.55000000000000004">
      <c r="A18">
        <f>IF($K18="","",200000000+女子登録情報!$C18)</f>
        <v>200000017</v>
      </c>
      <c r="B18" t="str">
        <f>IF($K18="","",女子登録情報!$D18&amp;" ("&amp;女子登録情報!$K18&amp;")")</f>
        <v>土山　万緒 (4)</v>
      </c>
      <c r="C18" t="str">
        <f>IF($K18="","",女子登録情報!$E18)</f>
        <v>ﾂﾁﾔﾏ ﾏｵ</v>
      </c>
      <c r="D18" t="str">
        <f>IF($K18="","",女子登録情報!$O18&amp;" "&amp;女子登録情報!$N18&amp;" ("&amp;LEFT(女子登録情報!$F18,2)&amp;")")</f>
        <v>Mao TSUCHIYAMA (00)</v>
      </c>
      <c r="E18" t="str">
        <f>IF($K18="","",女子登録情報!$P18)</f>
        <v>JPN</v>
      </c>
      <c r="F18" t="str">
        <f t="shared" si="0"/>
        <v>2</v>
      </c>
      <c r="G18">
        <f>IF($K18="","",女子登録情報!$M18)</f>
        <v>38</v>
      </c>
      <c r="H18">
        <f>IF($K18="","",女子登録情報!$A18)</f>
        <v>492244</v>
      </c>
      <c r="K18">
        <f>IF(女子登録情報!$C18="","",女子登録情報!$C18)</f>
        <v>17</v>
      </c>
      <c r="M18">
        <f>IFERROR(IF(AND(402&lt;=VALUE(RIGHT(女子登録情報!$F18,4)),競技会情報!$E$3*100+競技会情報!$G$3&gt;=VALUE(RIGHT(女子登録情報!$F18,4))),VALUE(女子登録情報!$G18)+1,VALUE(女子登録情報!$G18)),"")</f>
        <v>22</v>
      </c>
      <c r="N18" t="str">
        <f>IF($K18="","",IF(女子登録情報!$H18="北海道",女子登録情報!$H18,LEFT(女子登録情報!$H18,LEN(女子登録情報!$H18)-1)))</f>
        <v>愛媛</v>
      </c>
      <c r="O18" t="str">
        <f>IF($K18="","",IF(LEN($N18)=2,LEFT($N18,1)&amp;"　"&amp;RIGHT($N18,1)&amp;"・"&amp;女子登録情報!$I18,$N18&amp;"・"&amp;女子登録情報!$I18))</f>
        <v>愛　媛・聖ｶﾀﾘﾅ学園</v>
      </c>
    </row>
    <row r="19" spans="1:15" x14ac:dyDescent="0.55000000000000004">
      <c r="A19">
        <f>IF($K19="","",200000000+女子登録情報!$C19)</f>
        <v>200000018</v>
      </c>
      <c r="B19" t="str">
        <f>IF($K19="","",女子登録情報!$D19&amp;" ("&amp;女子登録情報!$K19&amp;")")</f>
        <v>友松　日南 (4)</v>
      </c>
      <c r="C19" t="str">
        <f>IF($K19="","",女子登録情報!$E19)</f>
        <v>ﾄﾓﾏﾂ ﾋﾅ</v>
      </c>
      <c r="D19" t="str">
        <f>IF($K19="","",女子登録情報!$O19&amp;" "&amp;女子登録情報!$N19&amp;" ("&amp;LEFT(女子登録情報!$F19,2)&amp;")")</f>
        <v>Hina TOMOMATSU (00)</v>
      </c>
      <c r="E19" t="str">
        <f>IF($K19="","",女子登録情報!$P19)</f>
        <v>JPN</v>
      </c>
      <c r="F19" t="str">
        <f t="shared" si="0"/>
        <v>2</v>
      </c>
      <c r="G19">
        <f>IF($K19="","",女子登録情報!$M19)</f>
        <v>28</v>
      </c>
      <c r="H19">
        <f>IF($K19="","",女子登録情報!$A19)</f>
        <v>492244</v>
      </c>
      <c r="K19">
        <f>IF(女子登録情報!$C19="","",女子登録情報!$C19)</f>
        <v>18</v>
      </c>
      <c r="M19">
        <f>IFERROR(IF(AND(402&lt;=VALUE(RIGHT(女子登録情報!$F19,4)),競技会情報!$E$3*100+競技会情報!$G$3&gt;=VALUE(RIGHT(女子登録情報!$F19,4))),VALUE(女子登録情報!$G19)+1,VALUE(女子登録情報!$G19)),"")</f>
        <v>22</v>
      </c>
      <c r="N19" t="str">
        <f>IF($K19="","",IF(女子登録情報!$H19="北海道",女子登録情報!$H19,LEFT(女子登録情報!$H19,LEN(女子登録情報!$H19)-1)))</f>
        <v>兵庫</v>
      </c>
      <c r="O19" t="str">
        <f>IF($K19="","",IF(LEN($N19)=2,LEFT($N19,1)&amp;"　"&amp;RIGHT($N19,1)&amp;"・"&amp;女子登録情報!$I19,$N19&amp;"・"&amp;女子登録情報!$I19))</f>
        <v>兵　庫・明石商業</v>
      </c>
    </row>
    <row r="20" spans="1:15" x14ac:dyDescent="0.55000000000000004">
      <c r="A20">
        <f>IF($K20="","",200000000+女子登録情報!$C20)</f>
        <v>200000019</v>
      </c>
      <c r="B20" t="str">
        <f>IF($K20="","",女子登録情報!$D20&amp;" ("&amp;女子登録情報!$K20&amp;")")</f>
        <v>中西　彩梨 (4)</v>
      </c>
      <c r="C20" t="str">
        <f>IF($K20="","",女子登録情報!$E20)</f>
        <v>ﾅｶﾆｼ ｻﾘ</v>
      </c>
      <c r="D20" t="str">
        <f>IF($K20="","",女子登録情報!$O20&amp;" "&amp;女子登録情報!$N20&amp;" ("&amp;LEFT(女子登録情報!$F20,2)&amp;")")</f>
        <v>Sari NAKANISHI (00)</v>
      </c>
      <c r="E20" t="str">
        <f>IF($K20="","",女子登録情報!$P20)</f>
        <v>JPN</v>
      </c>
      <c r="F20" t="str">
        <f t="shared" si="0"/>
        <v>2</v>
      </c>
      <c r="G20">
        <f>IF($K20="","",女子登録情報!$M20)</f>
        <v>27</v>
      </c>
      <c r="H20">
        <f>IF($K20="","",女子登録情報!$A20)</f>
        <v>492244</v>
      </c>
      <c r="K20">
        <f>IF(女子登録情報!$C20="","",女子登録情報!$C20)</f>
        <v>19</v>
      </c>
      <c r="M20">
        <f>IFERROR(IF(AND(402&lt;=VALUE(RIGHT(女子登録情報!$F20,4)),競技会情報!$E$3*100+競技会情報!$G$3&gt;=VALUE(RIGHT(女子登録情報!$F20,4))),VALUE(女子登録情報!$G20)+1,VALUE(女子登録情報!$G20)),"")</f>
        <v>22</v>
      </c>
      <c r="N20" t="str">
        <f>IF($K20="","",IF(女子登録情報!$H20="北海道",女子登録情報!$H20,LEFT(女子登録情報!$H20,LEN(女子登録情報!$H20)-1)))</f>
        <v>大阪</v>
      </c>
      <c r="O20" t="str">
        <f>IF($K20="","",IF(LEN($N20)=2,LEFT($N20,1)&amp;"　"&amp;RIGHT($N20,1)&amp;"・"&amp;女子登録情報!$I20,$N20&amp;"・"&amp;女子登録情報!$I20))</f>
        <v>大　阪・大阪</v>
      </c>
    </row>
    <row r="21" spans="1:15" x14ac:dyDescent="0.55000000000000004">
      <c r="A21">
        <f>IF($K21="","",200000000+女子登録情報!$C21)</f>
        <v>200000020</v>
      </c>
      <c r="B21" t="str">
        <f>IF($K21="","",女子登録情報!$D21&amp;" ("&amp;女子登録情報!$K21&amp;")")</f>
        <v>永井　来海 (4)</v>
      </c>
      <c r="C21" t="str">
        <f>IF($K21="","",女子登録情報!$E21)</f>
        <v>ﾅｶﾞｲ ｸﾙﾐ</v>
      </c>
      <c r="D21" t="str">
        <f>IF($K21="","",女子登録情報!$O21&amp;" "&amp;女子登録情報!$N21&amp;" ("&amp;LEFT(女子登録情報!$F21,2)&amp;")")</f>
        <v>Kurumi NAGAI (01)</v>
      </c>
      <c r="E21" t="str">
        <f>IF($K21="","",女子登録情報!$P21)</f>
        <v>JPN</v>
      </c>
      <c r="F21" t="str">
        <f t="shared" si="0"/>
        <v>2</v>
      </c>
      <c r="G21">
        <f>IF($K21="","",女子登録情報!$M21)</f>
        <v>28</v>
      </c>
      <c r="H21">
        <f>IF($K21="","",女子登録情報!$A21)</f>
        <v>492244</v>
      </c>
      <c r="K21">
        <f>IF(女子登録情報!$C21="","",女子登録情報!$C21)</f>
        <v>20</v>
      </c>
      <c r="M21">
        <f>IFERROR(IF(AND(402&lt;=VALUE(RIGHT(女子登録情報!$F21,4)),競技会情報!$E$3*100+競技会情報!$G$3&gt;=VALUE(RIGHT(女子登録情報!$F21,4))),VALUE(女子登録情報!$G21)+1,VALUE(女子登録情報!$G21)),"")</f>
        <v>21</v>
      </c>
      <c r="N21" t="str">
        <f>IF($K21="","",IF(女子登録情報!$H21="北海道",女子登録情報!$H21,LEFT(女子登録情報!$H21,LEN(女子登録情報!$H21)-1)))</f>
        <v>兵庫</v>
      </c>
      <c r="O21" t="str">
        <f>IF($K21="","",IF(LEN($N21)=2,LEFT($N21,1)&amp;"　"&amp;RIGHT($N21,1)&amp;"・"&amp;女子登録情報!$I21,$N21&amp;"・"&amp;女子登録情報!$I21))</f>
        <v>兵　庫・尼崎双星</v>
      </c>
    </row>
    <row r="22" spans="1:15" x14ac:dyDescent="0.55000000000000004">
      <c r="A22">
        <f>IF($K22="","",200000000+女子登録情報!$C22)</f>
        <v>200000021</v>
      </c>
      <c r="B22" t="str">
        <f>IF($K22="","",女子登録情報!$D22&amp;" ("&amp;女子登録情報!$K22&amp;")")</f>
        <v>平野　さくら (4)</v>
      </c>
      <c r="C22" t="str">
        <f>IF($K22="","",女子登録情報!$E22)</f>
        <v>ﾋﾗﾉ ｻｸﾗ</v>
      </c>
      <c r="D22" t="str">
        <f>IF($K22="","",女子登録情報!$O22&amp;" "&amp;女子登録情報!$N22&amp;" ("&amp;LEFT(女子登録情報!$F22,2)&amp;")")</f>
        <v>Sakura HIRANO (00)</v>
      </c>
      <c r="E22" t="str">
        <f>IF($K22="","",女子登録情報!$P22)</f>
        <v>JPN</v>
      </c>
      <c r="F22" t="str">
        <f t="shared" si="0"/>
        <v>2</v>
      </c>
      <c r="G22">
        <f>IF($K22="","",女子登録情報!$M22)</f>
        <v>27</v>
      </c>
      <c r="H22">
        <f>IF($K22="","",女子登録情報!$A22)</f>
        <v>492244</v>
      </c>
      <c r="K22">
        <f>IF(女子登録情報!$C22="","",女子登録情報!$C22)</f>
        <v>21</v>
      </c>
      <c r="M22">
        <f>IFERROR(IF(AND(402&lt;=VALUE(RIGHT(女子登録情報!$F22,4)),競技会情報!$E$3*100+競技会情報!$G$3&gt;=VALUE(RIGHT(女子登録情報!$F22,4))),VALUE(女子登録情報!$G22)+1,VALUE(女子登録情報!$G22)),"")</f>
        <v>22</v>
      </c>
      <c r="N22" t="str">
        <f>IF($K22="","",IF(女子登録情報!$H22="北海道",女子登録情報!$H22,LEFT(女子登録情報!$H22,LEN(女子登録情報!$H22)-1)))</f>
        <v>大阪</v>
      </c>
      <c r="O22" t="str">
        <f>IF($K22="","",IF(LEN($N22)=2,LEFT($N22,1)&amp;"　"&amp;RIGHT($N22,1)&amp;"・"&amp;女子登録情報!$I22,$N22&amp;"・"&amp;女子登録情報!$I22))</f>
        <v>大　阪・枚方</v>
      </c>
    </row>
    <row r="23" spans="1:15" x14ac:dyDescent="0.55000000000000004">
      <c r="A23">
        <f>IF($K23="","",200000000+女子登録情報!$C23)</f>
        <v>200000022</v>
      </c>
      <c r="B23" t="str">
        <f>IF($K23="","",女子登録情報!$D23&amp;" ("&amp;女子登録情報!$K23&amp;")")</f>
        <v>弘下　由梨 (4)</v>
      </c>
      <c r="C23" t="str">
        <f>IF($K23="","",女子登録情報!$E23)</f>
        <v>ﾋﾛｼﾀ ﾕﾘ</v>
      </c>
      <c r="D23" t="str">
        <f>IF($K23="","",女子登録情報!$O23&amp;" "&amp;女子登録情報!$N23&amp;" ("&amp;LEFT(女子登録情報!$F23,2)&amp;")")</f>
        <v>Yuri HIROSHITA (00)</v>
      </c>
      <c r="E23" t="str">
        <f>IF($K23="","",女子登録情報!$P23)</f>
        <v>JPN</v>
      </c>
      <c r="F23" t="str">
        <f t="shared" si="0"/>
        <v>2</v>
      </c>
      <c r="G23">
        <f>IF($K23="","",女子登録情報!$M23)</f>
        <v>35</v>
      </c>
      <c r="H23">
        <f>IF($K23="","",女子登録情報!$A23)</f>
        <v>492244</v>
      </c>
      <c r="K23">
        <f>IF(女子登録情報!$C23="","",女子登録情報!$C23)</f>
        <v>22</v>
      </c>
      <c r="M23">
        <f>IFERROR(IF(AND(402&lt;=VALUE(RIGHT(女子登録情報!$F23,4)),競技会情報!$E$3*100+競技会情報!$G$3&gt;=VALUE(RIGHT(女子登録情報!$F23,4))),VALUE(女子登録情報!$G23)+1,VALUE(女子登録情報!$G23)),"")</f>
        <v>22</v>
      </c>
      <c r="N23" t="str">
        <f>IF($K23="","",IF(女子登録情報!$H23="北海道",女子登録情報!$H23,LEFT(女子登録情報!$H23,LEN(女子登録情報!$H23)-1)))</f>
        <v>山口</v>
      </c>
      <c r="O23" t="str">
        <f>IF($K23="","",IF(LEN($N23)=2,LEFT($N23,1)&amp;"　"&amp;RIGHT($N23,1)&amp;"・"&amp;女子登録情報!$I23,$N23&amp;"・"&amp;女子登録情報!$I23))</f>
        <v>山　口・田部</v>
      </c>
    </row>
    <row r="24" spans="1:15" x14ac:dyDescent="0.55000000000000004">
      <c r="A24">
        <f>IF($K24="","",200000000+女子登録情報!$C24)</f>
        <v>200000023</v>
      </c>
      <c r="B24" t="str">
        <f>IF($K24="","",女子登録情報!$D24&amp;" ("&amp;女子登録情報!$K24&amp;")")</f>
        <v>廣瀬　桃奈 (4)</v>
      </c>
      <c r="C24" t="str">
        <f>IF($K24="","",女子登録情報!$E24)</f>
        <v>ﾋﾛｾ ﾓﾓﾅ</v>
      </c>
      <c r="D24" t="str">
        <f>IF($K24="","",女子登録情報!$O24&amp;" "&amp;女子登録情報!$N24&amp;" ("&amp;LEFT(女子登録情報!$F24,2)&amp;")")</f>
        <v>Momona HIROSE (01)</v>
      </c>
      <c r="E24" t="str">
        <f>IF($K24="","",女子登録情報!$P24)</f>
        <v>JPN</v>
      </c>
      <c r="F24" t="str">
        <f t="shared" si="0"/>
        <v>2</v>
      </c>
      <c r="G24">
        <f>IF($K24="","",女子登録情報!$M24)</f>
        <v>26</v>
      </c>
      <c r="H24">
        <f>IF($K24="","",女子登録情報!$A24)</f>
        <v>492244</v>
      </c>
      <c r="K24">
        <f>IF(女子登録情報!$C24="","",女子登録情報!$C24)</f>
        <v>23</v>
      </c>
      <c r="M24">
        <f>IFERROR(IF(AND(402&lt;=VALUE(RIGHT(女子登録情報!$F24,4)),競技会情報!$E$3*100+競技会情報!$G$3&gt;=VALUE(RIGHT(女子登録情報!$F24,4))),VALUE(女子登録情報!$G24)+1,VALUE(女子登録情報!$G24)),"")</f>
        <v>21</v>
      </c>
      <c r="N24" t="str">
        <f>IF($K24="","",IF(女子登録情報!$H24="北海道",女子登録情報!$H24,LEFT(女子登録情報!$H24,LEN(女子登録情報!$H24)-1)))</f>
        <v>京都</v>
      </c>
      <c r="O24" t="str">
        <f>IF($K24="","",IF(LEN($N24)=2,LEFT($N24,1)&amp;"　"&amp;RIGHT($N24,1)&amp;"・"&amp;女子登録情報!$I24,$N24&amp;"・"&amp;女子登録情報!$I24))</f>
        <v>京　都・洛北</v>
      </c>
    </row>
    <row r="25" spans="1:15" x14ac:dyDescent="0.55000000000000004">
      <c r="A25">
        <f>IF($K25="","",200000000+女子登録情報!$C25)</f>
        <v>200000024</v>
      </c>
      <c r="B25" t="str">
        <f>IF($K25="","",女子登録情報!$D25&amp;" ("&amp;女子登録情報!$K25&amp;")")</f>
        <v>福林　春香 (4)</v>
      </c>
      <c r="C25" t="str">
        <f>IF($K25="","",女子登録情報!$E25)</f>
        <v>ﾌｸﾊﾞﾔｼ ﾊﾙｶ</v>
      </c>
      <c r="D25" t="str">
        <f>IF($K25="","",女子登録情報!$O25&amp;" "&amp;女子登録情報!$N25&amp;" ("&amp;LEFT(女子登録情報!$F25,2)&amp;")")</f>
        <v>Haruka FUKUBAYASHI (00)</v>
      </c>
      <c r="E25" t="str">
        <f>IF($K25="","",女子登録情報!$P25)</f>
        <v>JPN</v>
      </c>
      <c r="F25" t="str">
        <f t="shared" si="0"/>
        <v>2</v>
      </c>
      <c r="G25">
        <f>IF($K25="","",女子登録情報!$M25)</f>
        <v>25</v>
      </c>
      <c r="H25">
        <f>IF($K25="","",女子登録情報!$A25)</f>
        <v>492244</v>
      </c>
      <c r="K25">
        <f>IF(女子登録情報!$C25="","",女子登録情報!$C25)</f>
        <v>24</v>
      </c>
      <c r="M25">
        <f>IFERROR(IF(AND(402&lt;=VALUE(RIGHT(女子登録情報!$F25,4)),競技会情報!$E$3*100+競技会情報!$G$3&gt;=VALUE(RIGHT(女子登録情報!$F25,4))),VALUE(女子登録情報!$G25)+1,VALUE(女子登録情報!$G25)),"")</f>
        <v>22</v>
      </c>
      <c r="N25" t="str">
        <f>IF($K25="","",IF(女子登録情報!$H25="北海道",女子登録情報!$H25,LEFT(女子登録情報!$H25,LEN(女子登録情報!$H25)-1)))</f>
        <v>京都</v>
      </c>
      <c r="O25" t="str">
        <f>IF($K25="","",IF(LEN($N25)=2,LEFT($N25,1)&amp;"　"&amp;RIGHT($N25,1)&amp;"・"&amp;女子登録情報!$I25,$N25&amp;"・"&amp;女子登録情報!$I25))</f>
        <v>京　都・京都橘</v>
      </c>
    </row>
    <row r="26" spans="1:15" x14ac:dyDescent="0.55000000000000004">
      <c r="A26">
        <f>IF($K26="","",200000000+女子登録情報!$C26)</f>
        <v>200000025</v>
      </c>
      <c r="B26" t="str">
        <f>IF($K26="","",女子登録情報!$D26&amp;" ("&amp;女子登録情報!$K26&amp;")")</f>
        <v>藤野　葵 (4)</v>
      </c>
      <c r="C26" t="str">
        <f>IF($K26="","",女子登録情報!$E26)</f>
        <v>ﾌｼﾞﾉ ｱｵｲ</v>
      </c>
      <c r="D26" t="str">
        <f>IF($K26="","",女子登録情報!$O26&amp;" "&amp;女子登録情報!$N26&amp;" ("&amp;LEFT(女子登録情報!$F26,2)&amp;")")</f>
        <v>Aoi FUJINO (00)</v>
      </c>
      <c r="E26" t="str">
        <f>IF($K26="","",女子登録情報!$P26)</f>
        <v>JPN</v>
      </c>
      <c r="F26" t="str">
        <f t="shared" si="0"/>
        <v>2</v>
      </c>
      <c r="G26">
        <f>IF($K26="","",女子登録情報!$M26)</f>
        <v>28</v>
      </c>
      <c r="H26">
        <f>IF($K26="","",女子登録情報!$A26)</f>
        <v>492244</v>
      </c>
      <c r="K26">
        <f>IF(女子登録情報!$C26="","",女子登録情報!$C26)</f>
        <v>25</v>
      </c>
      <c r="M26">
        <f>IFERROR(IF(AND(402&lt;=VALUE(RIGHT(女子登録情報!$F26,4)),競技会情報!$E$3*100+競技会情報!$G$3&gt;=VALUE(RIGHT(女子登録情報!$F26,4))),VALUE(女子登録情報!$G26)+1,VALUE(女子登録情報!$G26)),"")</f>
        <v>22</v>
      </c>
      <c r="N26" t="str">
        <f>IF($K26="","",IF(女子登録情報!$H26="北海道",女子登録情報!$H26,LEFT(女子登録情報!$H26,LEN(女子登録情報!$H26)-1)))</f>
        <v>大阪</v>
      </c>
      <c r="O26" t="str">
        <f>IF($K26="","",IF(LEN($N26)=2,LEFT($N26,1)&amp;"　"&amp;RIGHT($N26,1)&amp;"・"&amp;女子登録情報!$I26,$N26&amp;"・"&amp;女子登録情報!$I26))</f>
        <v>大　阪・大阪桐蔭</v>
      </c>
    </row>
    <row r="27" spans="1:15" x14ac:dyDescent="0.55000000000000004">
      <c r="A27">
        <f>IF($K27="","",200000000+女子登録情報!$C27)</f>
        <v>200000026</v>
      </c>
      <c r="B27" t="str">
        <f>IF($K27="","",女子登録情報!$D27&amp;" ("&amp;女子登録情報!$K27&amp;")")</f>
        <v>藤本　彩花 (4)</v>
      </c>
      <c r="C27" t="str">
        <f>IF($K27="","",女子登録情報!$E27)</f>
        <v>ﾌｼﾞﾓﾄ ｱﾔｶ</v>
      </c>
      <c r="D27" t="str">
        <f>IF($K27="","",女子登録情報!$O27&amp;" "&amp;女子登録情報!$N27&amp;" ("&amp;LEFT(女子登録情報!$F27,2)&amp;")")</f>
        <v>Ayaka FUJIMOTO (00)</v>
      </c>
      <c r="E27" t="str">
        <f>IF($K27="","",女子登録情報!$P27)</f>
        <v>JPN</v>
      </c>
      <c r="F27" t="str">
        <f t="shared" si="0"/>
        <v>2</v>
      </c>
      <c r="G27">
        <f>IF($K27="","",女子登録情報!$M27)</f>
        <v>27</v>
      </c>
      <c r="H27">
        <f>IF($K27="","",女子登録情報!$A27)</f>
        <v>492244</v>
      </c>
      <c r="K27">
        <f>IF(女子登録情報!$C27="","",女子登録情報!$C27)</f>
        <v>26</v>
      </c>
      <c r="M27">
        <f>IFERROR(IF(AND(402&lt;=VALUE(RIGHT(女子登録情報!$F27,4)),競技会情報!$E$3*100+競技会情報!$G$3&gt;=VALUE(RIGHT(女子登録情報!$F27,4))),VALUE(女子登録情報!$G27)+1,VALUE(女子登録情報!$G27)),"")</f>
        <v>22</v>
      </c>
      <c r="N27" t="str">
        <f>IF($K27="","",IF(女子登録情報!$H27="北海道",女子登録情報!$H27,LEFT(女子登録情報!$H27,LEN(女子登録情報!$H27)-1)))</f>
        <v>大阪</v>
      </c>
      <c r="O27" t="str">
        <f>IF($K27="","",IF(LEN($N27)=2,LEFT($N27,1)&amp;"　"&amp;RIGHT($N27,1)&amp;"・"&amp;女子登録情報!$I27,$N27&amp;"・"&amp;女子登録情報!$I27))</f>
        <v>大　阪・城南</v>
      </c>
    </row>
    <row r="28" spans="1:15" x14ac:dyDescent="0.55000000000000004">
      <c r="A28">
        <f>IF($K28="","",200000000+女子登録情報!$C28)</f>
        <v>200000027</v>
      </c>
      <c r="B28" t="str">
        <f>IF($K28="","",女子登録情報!$D28&amp;" ("&amp;女子登録情報!$K28&amp;")")</f>
        <v>安里　彩加 (4)</v>
      </c>
      <c r="C28" t="str">
        <f>IF($K28="","",女子登録情報!$E28)</f>
        <v>ﾔｽｻﾞﾄ ｱﾔｶ</v>
      </c>
      <c r="D28" t="str">
        <f>IF($K28="","",女子登録情報!$O28&amp;" "&amp;女子登録情報!$N28&amp;" ("&amp;LEFT(女子登録情報!$F28,2)&amp;")")</f>
        <v>Ayaka YASUZATO (00)</v>
      </c>
      <c r="E28" t="str">
        <f>IF($K28="","",女子登録情報!$P28)</f>
        <v>JPN</v>
      </c>
      <c r="F28" t="str">
        <f t="shared" si="0"/>
        <v>2</v>
      </c>
      <c r="G28">
        <f>IF($K28="","",女子登録情報!$M28)</f>
        <v>28</v>
      </c>
      <c r="H28">
        <f>IF($K28="","",女子登録情報!$A28)</f>
        <v>492244</v>
      </c>
      <c r="K28">
        <f>IF(女子登録情報!$C28="","",女子登録情報!$C28)</f>
        <v>27</v>
      </c>
      <c r="M28">
        <f>IFERROR(IF(AND(402&lt;=VALUE(RIGHT(女子登録情報!$F28,4)),競技会情報!$E$3*100+競技会情報!$G$3&gt;=VALUE(RIGHT(女子登録情報!$F28,4))),VALUE(女子登録情報!$G28)+1,VALUE(女子登録情報!$G28)),"")</f>
        <v>22</v>
      </c>
      <c r="N28" t="str">
        <f>IF($K28="","",IF(女子登録情報!$H28="北海道",女子登録情報!$H28,LEFT(女子登録情報!$H28,LEN(女子登録情報!$H28)-1)))</f>
        <v>大阪</v>
      </c>
      <c r="O28" t="str">
        <f>IF($K28="","",IF(LEN($N28)=2,LEFT($N28,1)&amp;"　"&amp;RIGHT($N28,1)&amp;"・"&amp;女子登録情報!$I28,$N28&amp;"・"&amp;女子登録情報!$I28))</f>
        <v>大　阪・摂津</v>
      </c>
    </row>
    <row r="29" spans="1:15" x14ac:dyDescent="0.55000000000000004">
      <c r="A29">
        <f>IF($K29="","",200000000+女子登録情報!$C29)</f>
        <v>200000028</v>
      </c>
      <c r="B29" t="str">
        <f>IF($K29="","",女子登録情報!$D29&amp;" ("&amp;女子登録情報!$K29&amp;")")</f>
        <v>矢田　涼乃 (4)</v>
      </c>
      <c r="C29" t="str">
        <f>IF($K29="","",女子登録情報!$E29)</f>
        <v>ﾔﾀ ｽｽﾞﾉ</v>
      </c>
      <c r="D29" t="str">
        <f>IF($K29="","",女子登録情報!$O29&amp;" "&amp;女子登録情報!$N29&amp;" ("&amp;LEFT(女子登録情報!$F29,2)&amp;")")</f>
        <v>Suzuno YATA (00)</v>
      </c>
      <c r="E29" t="str">
        <f>IF($K29="","",女子登録情報!$P29)</f>
        <v>JPN</v>
      </c>
      <c r="F29" t="str">
        <f t="shared" si="0"/>
        <v>2</v>
      </c>
      <c r="G29">
        <f>IF($K29="","",女子登録情報!$M29)</f>
        <v>28</v>
      </c>
      <c r="H29">
        <f>IF($K29="","",女子登録情報!$A29)</f>
        <v>492244</v>
      </c>
      <c r="K29">
        <f>IF(女子登録情報!$C29="","",女子登録情報!$C29)</f>
        <v>28</v>
      </c>
      <c r="M29">
        <f>IFERROR(IF(AND(402&lt;=VALUE(RIGHT(女子登録情報!$F29,4)),競技会情報!$E$3*100+競技会情報!$G$3&gt;=VALUE(RIGHT(女子登録情報!$F29,4))),VALUE(女子登録情報!$G29)+1,VALUE(女子登録情報!$G29)),"")</f>
        <v>22</v>
      </c>
      <c r="N29" t="str">
        <f>IF($K29="","",IF(女子登録情報!$H29="北海道",女子登録情報!$H29,LEFT(女子登録情報!$H29,LEN(女子登録情報!$H29)-1)))</f>
        <v>兵庫</v>
      </c>
      <c r="O29" t="str">
        <f>IF($K29="","",IF(LEN($N29)=2,LEFT($N29,1)&amp;"　"&amp;RIGHT($N29,1)&amp;"・"&amp;女子登録情報!$I29,$N29&amp;"・"&amp;女子登録情報!$I29))</f>
        <v>兵　庫・尼崎双星</v>
      </c>
    </row>
    <row r="30" spans="1:15" x14ac:dyDescent="0.55000000000000004">
      <c r="A30">
        <f>IF($K30="","",200000000+女子登録情報!$C30)</f>
        <v>200000029</v>
      </c>
      <c r="B30" t="str">
        <f>IF($K30="","",女子登録情報!$D30&amp;" ("&amp;女子登録情報!$K30&amp;")")</f>
        <v>山下　美昴 (4)</v>
      </c>
      <c r="C30" t="str">
        <f>IF($K30="","",女子登録情報!$E30)</f>
        <v>ﾔﾏｼﾀ ﾐﾎ</v>
      </c>
      <c r="D30" t="str">
        <f>IF($K30="","",女子登録情報!$O30&amp;" "&amp;女子登録情報!$N30&amp;" ("&amp;LEFT(女子登録情報!$F30,2)&amp;")")</f>
        <v>Miho YAMASHITA (00)</v>
      </c>
      <c r="E30" t="str">
        <f>IF($K30="","",女子登録情報!$P30)</f>
        <v>JPN</v>
      </c>
      <c r="F30" t="str">
        <f t="shared" si="0"/>
        <v>2</v>
      </c>
      <c r="G30">
        <f>IF($K30="","",女子登録情報!$M30)</f>
        <v>28</v>
      </c>
      <c r="H30">
        <f>IF($K30="","",女子登録情報!$A30)</f>
        <v>492244</v>
      </c>
      <c r="K30">
        <f>IF(女子登録情報!$C30="","",女子登録情報!$C30)</f>
        <v>29</v>
      </c>
      <c r="M30">
        <f>IFERROR(IF(AND(402&lt;=VALUE(RIGHT(女子登録情報!$F30,4)),競技会情報!$E$3*100+競技会情報!$G$3&gt;=VALUE(RIGHT(女子登録情報!$F30,4))),VALUE(女子登録情報!$G30)+1,VALUE(女子登録情報!$G30)),"")</f>
        <v>22</v>
      </c>
      <c r="N30" t="str">
        <f>IF($K30="","",IF(女子登録情報!$H30="北海道",女子登録情報!$H30,LEFT(女子登録情報!$H30,LEN(女子登録情報!$H30)-1)))</f>
        <v>兵庫</v>
      </c>
      <c r="O30" t="str">
        <f>IF($K30="","",IF(LEN($N30)=2,LEFT($N30,1)&amp;"　"&amp;RIGHT($N30,1)&amp;"・"&amp;女子登録情報!$I30,$N30&amp;"・"&amp;女子登録情報!$I30))</f>
        <v>兵　庫・園田学園</v>
      </c>
    </row>
    <row r="31" spans="1:15" x14ac:dyDescent="0.55000000000000004">
      <c r="A31">
        <f>IF($K31="","",200000000+女子登録情報!$C31)</f>
        <v>200000030</v>
      </c>
      <c r="B31" t="str">
        <f>IF($K31="","",女子登録情報!$D31&amp;" ("&amp;女子登録情報!$K31&amp;")")</f>
        <v>山田　真由 (4)</v>
      </c>
      <c r="C31" t="str">
        <f>IF($K31="","",女子登録情報!$E31)</f>
        <v>ﾔﾏﾀﾞ ﾏﾕ</v>
      </c>
      <c r="D31" t="str">
        <f>IF($K31="","",女子登録情報!$O31&amp;" "&amp;女子登録情報!$N31&amp;" ("&amp;LEFT(女子登録情報!$F31,2)&amp;")")</f>
        <v>Mayu YAMADA (00)</v>
      </c>
      <c r="E31" t="str">
        <f>IF($K31="","",女子登録情報!$P31)</f>
        <v>JPN</v>
      </c>
      <c r="F31" t="str">
        <f t="shared" si="0"/>
        <v>2</v>
      </c>
      <c r="G31">
        <f>IF($K31="","",女子登録情報!$M31)</f>
        <v>27</v>
      </c>
      <c r="H31">
        <f>IF($K31="","",女子登録情報!$A31)</f>
        <v>492244</v>
      </c>
      <c r="K31">
        <f>IF(女子登録情報!$C31="","",女子登録情報!$C31)</f>
        <v>30</v>
      </c>
      <c r="M31">
        <f>IFERROR(IF(AND(402&lt;=VALUE(RIGHT(女子登録情報!$F31,4)),競技会情報!$E$3*100+競技会情報!$G$3&gt;=VALUE(RIGHT(女子登録情報!$F31,4))),VALUE(女子登録情報!$G31)+1,VALUE(女子登録情報!$G31)),"")</f>
        <v>22</v>
      </c>
      <c r="N31" t="str">
        <f>IF($K31="","",IF(女子登録情報!$H31="北海道",女子登録情報!$H31,LEFT(女子登録情報!$H31,LEN(女子登録情報!$H31)-1)))</f>
        <v>大阪</v>
      </c>
      <c r="O31" t="str">
        <f>IF($K31="","",IF(LEN($N31)=2,LEFT($N31,1)&amp;"　"&amp;RIGHT($N31,1)&amp;"・"&amp;女子登録情報!$I31,$N31&amp;"・"&amp;女子登録情報!$I31))</f>
        <v>大　阪・関西大学北陽</v>
      </c>
    </row>
    <row r="32" spans="1:15" x14ac:dyDescent="0.55000000000000004">
      <c r="A32">
        <f>IF($K32="","",200000000+女子登録情報!$C32)</f>
        <v>200000031</v>
      </c>
      <c r="B32" t="str">
        <f>IF($K32="","",女子登録情報!$D32&amp;" ("&amp;女子登録情報!$K32&amp;")")</f>
        <v>井川　紅亜 (3)</v>
      </c>
      <c r="C32" t="str">
        <f>IF($K32="","",女子登録情報!$E32)</f>
        <v>ｲｶﾞﾜ ｸﾚｱ</v>
      </c>
      <c r="D32" t="str">
        <f>IF($K32="","",女子登録情報!$O32&amp;" "&amp;女子登録情報!$N32&amp;" ("&amp;LEFT(女子登録情報!$F32,2)&amp;")")</f>
        <v>Kurea IGAWA (01)</v>
      </c>
      <c r="E32" t="str">
        <f>IF($K32="","",女子登録情報!$P32)</f>
        <v>JPN</v>
      </c>
      <c r="F32" t="str">
        <f t="shared" si="0"/>
        <v>2</v>
      </c>
      <c r="G32">
        <f>IF($K32="","",女子登録情報!$M32)</f>
        <v>26</v>
      </c>
      <c r="H32">
        <f>IF($K32="","",女子登録情報!$A32)</f>
        <v>492244</v>
      </c>
      <c r="K32">
        <f>IF(女子登録情報!$C32="","",女子登録情報!$C32)</f>
        <v>31</v>
      </c>
      <c r="M32">
        <f>IFERROR(IF(AND(402&lt;=VALUE(RIGHT(女子登録情報!$F32,4)),競技会情報!$E$3*100+競技会情報!$G$3&gt;=VALUE(RIGHT(女子登録情報!$F32,4))),VALUE(女子登録情報!$G32)+1,VALUE(女子登録情報!$G32)),"")</f>
        <v>21</v>
      </c>
      <c r="N32" t="str">
        <f>IF($K32="","",IF(女子登録情報!$H32="北海道",女子登録情報!$H32,LEFT(女子登録情報!$H32,LEN(女子登録情報!$H32)-1)))</f>
        <v>京都</v>
      </c>
      <c r="O32" t="str">
        <f>IF($K32="","",IF(LEN($N32)=2,LEFT($N32,1)&amp;"　"&amp;RIGHT($N32,1)&amp;"・"&amp;女子登録情報!$I32,$N32&amp;"・"&amp;女子登録情報!$I32))</f>
        <v>京　都・向陽</v>
      </c>
    </row>
    <row r="33" spans="1:15" x14ac:dyDescent="0.55000000000000004">
      <c r="A33">
        <f>IF($K33="","",200000000+女子登録情報!$C33)</f>
        <v>200000032</v>
      </c>
      <c r="B33" t="str">
        <f>IF($K33="","",女子登録情報!$D33&amp;" ("&amp;女子登録情報!$K33&amp;")")</f>
        <v>岸田　日菜 (3)</v>
      </c>
      <c r="C33" t="str">
        <f>IF($K33="","",女子登録情報!$E33)</f>
        <v>ｷｼﾀﾞ ﾋﾅ</v>
      </c>
      <c r="D33" t="str">
        <f>IF($K33="","",女子登録情報!$O33&amp;" "&amp;女子登録情報!$N33&amp;" ("&amp;LEFT(女子登録情報!$F33,2)&amp;")")</f>
        <v>Hina KISHIDA (01)</v>
      </c>
      <c r="E33" t="str">
        <f>IF($K33="","",女子登録情報!$P33)</f>
        <v>JPN</v>
      </c>
      <c r="F33" t="str">
        <f t="shared" si="0"/>
        <v>2</v>
      </c>
      <c r="G33">
        <f>IF($K33="","",女子登録情報!$M33)</f>
        <v>28</v>
      </c>
      <c r="H33">
        <f>IF($K33="","",女子登録情報!$A33)</f>
        <v>492244</v>
      </c>
      <c r="K33">
        <f>IF(女子登録情報!$C33="","",女子登録情報!$C33)</f>
        <v>32</v>
      </c>
      <c r="M33">
        <f>IFERROR(IF(AND(402&lt;=VALUE(RIGHT(女子登録情報!$F33,4)),競技会情報!$E$3*100+競技会情報!$G$3&gt;=VALUE(RIGHT(女子登録情報!$F33,4))),VALUE(女子登録情報!$G33)+1,VALUE(女子登録情報!$G33)),"")</f>
        <v>21</v>
      </c>
      <c r="N33" t="str">
        <f>IF($K33="","",IF(女子登録情報!$H33="北海道",女子登録情報!$H33,LEFT(女子登録情報!$H33,LEN(女子登録情報!$H33)-1)))</f>
        <v>兵庫</v>
      </c>
      <c r="O33" t="str">
        <f>IF($K33="","",IF(LEN($N33)=2,LEFT($N33,1)&amp;"　"&amp;RIGHT($N33,1)&amp;"・"&amp;女子登録情報!$I33,$N33&amp;"・"&amp;女子登録情報!$I33))</f>
        <v>兵　庫・神戸高塚</v>
      </c>
    </row>
    <row r="34" spans="1:15" x14ac:dyDescent="0.55000000000000004">
      <c r="A34">
        <f>IF($K34="","",200000000+女子登録情報!$C34)</f>
        <v>200000033</v>
      </c>
      <c r="B34" t="str">
        <f>IF($K34="","",女子登録情報!$D34&amp;" ("&amp;女子登録情報!$K34&amp;")")</f>
        <v>木村　こころ (3)</v>
      </c>
      <c r="C34" t="str">
        <f>IF($K34="","",女子登録情報!$E34)</f>
        <v>ｷﾑﾗ ｺｺﾛ</v>
      </c>
      <c r="D34" t="str">
        <f>IF($K34="","",女子登録情報!$O34&amp;" "&amp;女子登録情報!$N34&amp;" ("&amp;LEFT(女子登録情報!$F34,2)&amp;")")</f>
        <v>Kokoro KIMURA (01)</v>
      </c>
      <c r="E34" t="str">
        <f>IF($K34="","",女子登録情報!$P34)</f>
        <v>JPN</v>
      </c>
      <c r="F34" t="str">
        <f t="shared" si="0"/>
        <v>2</v>
      </c>
      <c r="G34">
        <f>IF($K34="","",女子登録情報!$M34)</f>
        <v>25</v>
      </c>
      <c r="H34">
        <f>IF($K34="","",女子登録情報!$A34)</f>
        <v>492244</v>
      </c>
      <c r="K34">
        <f>IF(女子登録情報!$C34="","",女子登録情報!$C34)</f>
        <v>33</v>
      </c>
      <c r="M34">
        <f>IFERROR(IF(AND(402&lt;=VALUE(RIGHT(女子登録情報!$F34,4)),競技会情報!$E$3*100+競技会情報!$G$3&gt;=VALUE(RIGHT(女子登録情報!$F34,4))),VALUE(女子登録情報!$G34)+1,VALUE(女子登録情報!$G34)),"")</f>
        <v>21</v>
      </c>
      <c r="N34" t="str">
        <f>IF($K34="","",IF(女子登録情報!$H34="北海道",女子登録情報!$H34,LEFT(女子登録情報!$H34,LEN(女子登録情報!$H34)-1)))</f>
        <v>京都</v>
      </c>
      <c r="O34" t="str">
        <f>IF($K34="","",IF(LEN($N34)=2,LEFT($N34,1)&amp;"　"&amp;RIGHT($N34,1)&amp;"・"&amp;女子登録情報!$I34,$N34&amp;"・"&amp;女子登録情報!$I34))</f>
        <v>京　都・京都両洋</v>
      </c>
    </row>
    <row r="35" spans="1:15" x14ac:dyDescent="0.55000000000000004">
      <c r="A35">
        <f>IF($K35="","",200000000+女子登録情報!$C35)</f>
        <v>200000034</v>
      </c>
      <c r="B35" t="str">
        <f>IF($K35="","",女子登録情報!$D35&amp;" ("&amp;女子登録情報!$K35&amp;")")</f>
        <v>木村　鈴香 (3)</v>
      </c>
      <c r="C35" t="str">
        <f>IF($K35="","",女子登録情報!$E35)</f>
        <v>ｷﾑﾗ ｽｽﾞｶ</v>
      </c>
      <c r="D35" t="str">
        <f>IF($K35="","",女子登録情報!$O35&amp;" "&amp;女子登録情報!$N35&amp;" ("&amp;LEFT(女子登録情報!$F35,2)&amp;")")</f>
        <v>Suzuka KIMURA (02)</v>
      </c>
      <c r="E35" t="str">
        <f>IF($K35="","",女子登録情報!$P35)</f>
        <v>JPN</v>
      </c>
      <c r="F35" t="str">
        <f t="shared" si="0"/>
        <v>2</v>
      </c>
      <c r="G35">
        <f>IF($K35="","",女子登録情報!$M35)</f>
        <v>26</v>
      </c>
      <c r="H35">
        <f>IF($K35="","",女子登録情報!$A35)</f>
        <v>492244</v>
      </c>
      <c r="K35">
        <f>IF(女子登録情報!$C35="","",女子登録情報!$C35)</f>
        <v>34</v>
      </c>
      <c r="M35">
        <f>IFERROR(IF(AND(402&lt;=VALUE(RIGHT(女子登録情報!$F35,4)),競技会情報!$E$3*100+競技会情報!$G$3&gt;=VALUE(RIGHT(女子登録情報!$F35,4))),VALUE(女子登録情報!$G35)+1,VALUE(女子登録情報!$G35)),"")</f>
        <v>20</v>
      </c>
      <c r="N35" t="str">
        <f>IF($K35="","",IF(女子登録情報!$H35="北海道",女子登録情報!$H35,LEFT(女子登録情報!$H35,LEN(女子登録情報!$H35)-1)))</f>
        <v>京都</v>
      </c>
      <c r="O35" t="str">
        <f>IF($K35="","",IF(LEN($N35)=2,LEFT($N35,1)&amp;"　"&amp;RIGHT($N35,1)&amp;"・"&amp;女子登録情報!$I35,$N35&amp;"・"&amp;女子登録情報!$I35))</f>
        <v>京　都・塔南</v>
      </c>
    </row>
    <row r="36" spans="1:15" x14ac:dyDescent="0.55000000000000004">
      <c r="A36">
        <f>IF($K36="","",200000000+女子登録情報!$C36)</f>
        <v>200000035</v>
      </c>
      <c r="B36" t="str">
        <f>IF($K36="","",女子登録情報!$D36&amp;" ("&amp;女子登録情報!$K36&amp;")")</f>
        <v>小嶋　玲菜 (3)</v>
      </c>
      <c r="C36" t="str">
        <f>IF($K36="","",女子登録情報!$E36)</f>
        <v>ｺｼﾞﾏ ﾚﾅ</v>
      </c>
      <c r="D36" t="str">
        <f>IF($K36="","",女子登録情報!$O36&amp;" "&amp;女子登録情報!$N36&amp;" ("&amp;LEFT(女子登録情報!$F36,2)&amp;")")</f>
        <v>Rena KOJIMA (01)</v>
      </c>
      <c r="E36" t="str">
        <f>IF($K36="","",女子登録情報!$P36)</f>
        <v>JPN</v>
      </c>
      <c r="F36" t="str">
        <f t="shared" si="0"/>
        <v>2</v>
      </c>
      <c r="G36">
        <f>IF($K36="","",女子登録情報!$M36)</f>
        <v>27</v>
      </c>
      <c r="H36">
        <f>IF($K36="","",女子登録情報!$A36)</f>
        <v>492244</v>
      </c>
      <c r="K36">
        <f>IF(女子登録情報!$C36="","",女子登録情報!$C36)</f>
        <v>35</v>
      </c>
      <c r="M36">
        <f>IFERROR(IF(AND(402&lt;=VALUE(RIGHT(女子登録情報!$F36,4)),競技会情報!$E$3*100+競技会情報!$G$3&gt;=VALUE(RIGHT(女子登録情報!$F36,4))),VALUE(女子登録情報!$G36)+1,VALUE(女子登録情報!$G36)),"")</f>
        <v>21</v>
      </c>
      <c r="N36" t="str">
        <f>IF($K36="","",IF(女子登録情報!$H36="北海道",女子登録情報!$H36,LEFT(女子登録情報!$H36,LEN(女子登録情報!$H36)-1)))</f>
        <v>大阪</v>
      </c>
      <c r="O36" t="str">
        <f>IF($K36="","",IF(LEN($N36)=2,LEFT($N36,1)&amp;"　"&amp;RIGHT($N36,1)&amp;"・"&amp;女子登録情報!$I36,$N36&amp;"・"&amp;女子登録情報!$I36))</f>
        <v>大　阪・東海大学附属大阪仰星</v>
      </c>
    </row>
    <row r="37" spans="1:15" x14ac:dyDescent="0.55000000000000004">
      <c r="A37">
        <f>IF($K37="","",200000000+女子登録情報!$C37)</f>
        <v>200000036</v>
      </c>
      <c r="B37" t="str">
        <f>IF($K37="","",女子登録情報!$D37&amp;" ("&amp;女子登録情報!$K37&amp;")")</f>
        <v>古西　清乃 (3)</v>
      </c>
      <c r="C37" t="str">
        <f>IF($K37="","",女子登録情報!$E37)</f>
        <v>ｺﾆｼ ｻﾔﾉ</v>
      </c>
      <c r="D37" t="str">
        <f>IF($K37="","",女子登録情報!$O37&amp;" "&amp;女子登録情報!$N37&amp;" ("&amp;LEFT(女子登録情報!$F37,2)&amp;")")</f>
        <v>Sayano KONISHI (01)</v>
      </c>
      <c r="E37" t="str">
        <f>IF($K37="","",女子登録情報!$P37)</f>
        <v>JPN</v>
      </c>
      <c r="F37" t="str">
        <f t="shared" si="0"/>
        <v>2</v>
      </c>
      <c r="G37">
        <f>IF($K37="","",女子登録情報!$M37)</f>
        <v>26</v>
      </c>
      <c r="H37">
        <f>IF($K37="","",女子登録情報!$A37)</f>
        <v>492244</v>
      </c>
      <c r="K37">
        <f>IF(女子登録情報!$C37="","",女子登録情報!$C37)</f>
        <v>36</v>
      </c>
      <c r="M37">
        <f>IFERROR(IF(AND(402&lt;=VALUE(RIGHT(女子登録情報!$F37,4)),競技会情報!$E$3*100+競技会情報!$G$3&gt;=VALUE(RIGHT(女子登録情報!$F37,4))),VALUE(女子登録情報!$G37)+1,VALUE(女子登録情報!$G37)),"")</f>
        <v>21</v>
      </c>
      <c r="N37" t="str">
        <f>IF($K37="","",IF(女子登録情報!$H37="北海道",女子登録情報!$H37,LEFT(女子登録情報!$H37,LEN(女子登録情報!$H37)-1)))</f>
        <v>京都</v>
      </c>
      <c r="O37" t="str">
        <f>IF($K37="","",IF(LEN($N37)=2,LEFT($N37,1)&amp;"　"&amp;RIGHT($N37,1)&amp;"・"&amp;女子登録情報!$I37,$N37&amp;"・"&amp;女子登録情報!$I37))</f>
        <v>京　都・京都橘</v>
      </c>
    </row>
    <row r="38" spans="1:15" x14ac:dyDescent="0.55000000000000004">
      <c r="A38">
        <f>IF($K38="","",200000000+女子登録情報!$C38)</f>
        <v>200000037</v>
      </c>
      <c r="B38" t="str">
        <f>IF($K38="","",女子登録情報!$D38&amp;" ("&amp;女子登録情報!$K38&amp;")")</f>
        <v>坂本　真菜 (3)</v>
      </c>
      <c r="C38" t="str">
        <f>IF($K38="","",女子登録情報!$E38)</f>
        <v>ｻｶﾓﾄ ﾏﾅ</v>
      </c>
      <c r="D38" t="str">
        <f>IF($K38="","",女子登録情報!$O38&amp;" "&amp;女子登録情報!$N38&amp;" ("&amp;LEFT(女子登録情報!$F38,2)&amp;")")</f>
        <v>Mana SAKAMOTO (01)</v>
      </c>
      <c r="E38" t="str">
        <f>IF($K38="","",女子登録情報!$P38)</f>
        <v>JPN</v>
      </c>
      <c r="F38" t="str">
        <f t="shared" si="0"/>
        <v>2</v>
      </c>
      <c r="G38">
        <f>IF($K38="","",女子登録情報!$M38)</f>
        <v>27</v>
      </c>
      <c r="H38">
        <f>IF($K38="","",女子登録情報!$A38)</f>
        <v>492244</v>
      </c>
      <c r="K38">
        <f>IF(女子登録情報!$C38="","",女子登録情報!$C38)</f>
        <v>37</v>
      </c>
      <c r="M38">
        <f>IFERROR(IF(AND(402&lt;=VALUE(RIGHT(女子登録情報!$F38,4)),競技会情報!$E$3*100+競技会情報!$G$3&gt;=VALUE(RIGHT(女子登録情報!$F38,4))),VALUE(女子登録情報!$G38)+1,VALUE(女子登録情報!$G38)),"")</f>
        <v>21</v>
      </c>
      <c r="N38" t="str">
        <f>IF($K38="","",IF(女子登録情報!$H38="北海道",女子登録情報!$H38,LEFT(女子登録情報!$H38,LEN(女子登録情報!$H38)-1)))</f>
        <v>大阪</v>
      </c>
      <c r="O38" t="str">
        <f>IF($K38="","",IF(LEN($N38)=2,LEFT($N38,1)&amp;"　"&amp;RIGHT($N38,1)&amp;"・"&amp;女子登録情報!$I38,$N38&amp;"・"&amp;女子登録情報!$I38))</f>
        <v>大　阪・汎愛</v>
      </c>
    </row>
    <row r="39" spans="1:15" x14ac:dyDescent="0.55000000000000004">
      <c r="A39">
        <f>IF($K39="","",200000000+女子登録情報!$C39)</f>
        <v>200000038</v>
      </c>
      <c r="B39" t="str">
        <f>IF($K39="","",女子登録情報!$D39&amp;" ("&amp;女子登録情報!$K39&amp;")")</f>
        <v>内藤　結衣 (3)</v>
      </c>
      <c r="C39" t="str">
        <f>IF($K39="","",女子登録情報!$E39)</f>
        <v>ﾅｲﾄｳ ﾕｲ</v>
      </c>
      <c r="D39" t="str">
        <f>IF($K39="","",女子登録情報!$O39&amp;" "&amp;女子登録情報!$N39&amp;" ("&amp;LEFT(女子登録情報!$F39,2)&amp;")")</f>
        <v>Yui NAITO (01)</v>
      </c>
      <c r="E39" t="str">
        <f>IF($K39="","",女子登録情報!$P39)</f>
        <v>JPN</v>
      </c>
      <c r="F39" t="str">
        <f t="shared" si="0"/>
        <v>2</v>
      </c>
      <c r="G39">
        <f>IF($K39="","",女子登録情報!$M39)</f>
        <v>26</v>
      </c>
      <c r="H39">
        <f>IF($K39="","",女子登録情報!$A39)</f>
        <v>492244</v>
      </c>
      <c r="K39">
        <f>IF(女子登録情報!$C39="","",女子登録情報!$C39)</f>
        <v>38</v>
      </c>
      <c r="M39">
        <f>IFERROR(IF(AND(402&lt;=VALUE(RIGHT(女子登録情報!$F39,4)),競技会情報!$E$3*100+競技会情報!$G$3&gt;=VALUE(RIGHT(女子登録情報!$F39,4))),VALUE(女子登録情報!$G39)+1,VALUE(女子登録情報!$G39)),"")</f>
        <v>21</v>
      </c>
      <c r="N39" t="str">
        <f>IF($K39="","",IF(女子登録情報!$H39="北海道",女子登録情報!$H39,LEFT(女子登録情報!$H39,LEN(女子登録情報!$H39)-1)))</f>
        <v>京都</v>
      </c>
      <c r="O39" t="str">
        <f>IF($K39="","",IF(LEN($N39)=2,LEFT($N39,1)&amp;"　"&amp;RIGHT($N39,1)&amp;"・"&amp;女子登録情報!$I39,$N39&amp;"・"&amp;女子登録情報!$I39))</f>
        <v>京　都・塔南</v>
      </c>
    </row>
    <row r="40" spans="1:15" x14ac:dyDescent="0.55000000000000004">
      <c r="A40">
        <f>IF($K40="","",200000000+女子登録情報!$C40)</f>
        <v>200000039</v>
      </c>
      <c r="B40" t="str">
        <f>IF($K40="","",女子登録情報!$D40&amp;" ("&amp;女子登録情報!$K40&amp;")")</f>
        <v>二宮　唯 (3)</v>
      </c>
      <c r="C40" t="str">
        <f>IF($K40="","",女子登録情報!$E40)</f>
        <v>ﾆﾉﾐﾔ ﾕｲ</v>
      </c>
      <c r="D40" t="str">
        <f>IF($K40="","",女子登録情報!$O40&amp;" "&amp;女子登録情報!$N40&amp;" ("&amp;LEFT(女子登録情報!$F40,2)&amp;")")</f>
        <v>Yui NINOMIYA (01)</v>
      </c>
      <c r="E40" t="str">
        <f>IF($K40="","",女子登録情報!$P40)</f>
        <v>JPN</v>
      </c>
      <c r="F40" t="str">
        <f t="shared" si="0"/>
        <v>2</v>
      </c>
      <c r="G40">
        <f>IF($K40="","",女子登録情報!$M40)</f>
        <v>28</v>
      </c>
      <c r="H40">
        <f>IF($K40="","",女子登録情報!$A40)</f>
        <v>492244</v>
      </c>
      <c r="K40">
        <f>IF(女子登録情報!$C40="","",女子登録情報!$C40)</f>
        <v>39</v>
      </c>
      <c r="M40">
        <f>IFERROR(IF(AND(402&lt;=VALUE(RIGHT(女子登録情報!$F40,4)),競技会情報!$E$3*100+競技会情報!$G$3&gt;=VALUE(RIGHT(女子登録情報!$F40,4))),VALUE(女子登録情報!$G40)+1,VALUE(女子登録情報!$G40)),"")</f>
        <v>21</v>
      </c>
      <c r="N40" t="str">
        <f>IF($K40="","",IF(女子登録情報!$H40="北海道",女子登録情報!$H40,LEFT(女子登録情報!$H40,LEN(女子登録情報!$H40)-1)))</f>
        <v>愛媛</v>
      </c>
      <c r="O40" t="str">
        <f>IF($K40="","",IF(LEN($N40)=2,LEFT($N40,1)&amp;"　"&amp;RIGHT($N40,1)&amp;"・"&amp;女子登録情報!$I40,$N40&amp;"・"&amp;女子登録情報!$I40))</f>
        <v>愛　媛・八幡浜</v>
      </c>
    </row>
    <row r="41" spans="1:15" x14ac:dyDescent="0.55000000000000004">
      <c r="A41">
        <f>IF($K41="","",200000000+女子登録情報!$C41)</f>
        <v>200000040</v>
      </c>
      <c r="B41" t="str">
        <f>IF($K41="","",女子登録情報!$D41&amp;" ("&amp;女子登録情報!$K41&amp;")")</f>
        <v>平尾　莉子 (3)</v>
      </c>
      <c r="C41" t="str">
        <f>IF($K41="","",女子登録情報!$E41)</f>
        <v>ﾋﾗｵ ﾘｺ</v>
      </c>
      <c r="D41" t="str">
        <f>IF($K41="","",女子登録情報!$O41&amp;" "&amp;女子登録情報!$N41&amp;" ("&amp;LEFT(女子登録情報!$F41,2)&amp;")")</f>
        <v>Riko HIRAO (01)</v>
      </c>
      <c r="E41" t="str">
        <f>IF($K41="","",女子登録情報!$P41)</f>
        <v>JPN</v>
      </c>
      <c r="F41" t="str">
        <f t="shared" si="0"/>
        <v>2</v>
      </c>
      <c r="G41">
        <f>IF($K41="","",女子登録情報!$M41)</f>
        <v>28</v>
      </c>
      <c r="H41">
        <f>IF($K41="","",女子登録情報!$A41)</f>
        <v>492244</v>
      </c>
      <c r="K41">
        <f>IF(女子登録情報!$C41="","",女子登録情報!$C41)</f>
        <v>40</v>
      </c>
      <c r="M41">
        <f>IFERROR(IF(AND(402&lt;=VALUE(RIGHT(女子登録情報!$F41,4)),競技会情報!$E$3*100+競技会情報!$G$3&gt;=VALUE(RIGHT(女子登録情報!$F41,4))),VALUE(女子登録情報!$G41)+1,VALUE(女子登録情報!$G41)),"")</f>
        <v>21</v>
      </c>
      <c r="N41" t="str">
        <f>IF($K41="","",IF(女子登録情報!$H41="北海道",女子登録情報!$H41,LEFT(女子登録情報!$H41,LEN(女子登録情報!$H41)-1)))</f>
        <v>兵庫</v>
      </c>
      <c r="O41" t="str">
        <f>IF($K41="","",IF(LEN($N41)=2,LEFT($N41,1)&amp;"　"&amp;RIGHT($N41,1)&amp;"・"&amp;女子登録情報!$I41,$N41&amp;"・"&amp;女子登録情報!$I41))</f>
        <v>兵　庫・尼崎双星</v>
      </c>
    </row>
    <row r="42" spans="1:15" x14ac:dyDescent="0.55000000000000004">
      <c r="A42">
        <f>IF($K42="","",200000000+女子登録情報!$C42)</f>
        <v>200000041</v>
      </c>
      <c r="B42" t="str">
        <f>IF($K42="","",女子登録情報!$D42&amp;" ("&amp;女子登録情報!$K42&amp;")")</f>
        <v>福井　陽香 (3)</v>
      </c>
      <c r="C42" t="str">
        <f>IF($K42="","",女子登録情報!$E42)</f>
        <v>ﾌｸｲ ﾊﾙｶ</v>
      </c>
      <c r="D42" t="str">
        <f>IF($K42="","",女子登録情報!$O42&amp;" "&amp;女子登録情報!$N42&amp;" ("&amp;LEFT(女子登録情報!$F42,2)&amp;")")</f>
        <v>Haruka FUKUI (01)</v>
      </c>
      <c r="E42" t="str">
        <f>IF($K42="","",女子登録情報!$P42)</f>
        <v>JPN</v>
      </c>
      <c r="F42" t="str">
        <f t="shared" si="0"/>
        <v>2</v>
      </c>
      <c r="G42">
        <f>IF($K42="","",女子登録情報!$M42)</f>
        <v>25</v>
      </c>
      <c r="H42">
        <f>IF($K42="","",女子登録情報!$A42)</f>
        <v>492244</v>
      </c>
      <c r="K42">
        <f>IF(女子登録情報!$C42="","",女子登録情報!$C42)</f>
        <v>41</v>
      </c>
      <c r="M42">
        <f>IFERROR(IF(AND(402&lt;=VALUE(RIGHT(女子登録情報!$F42,4)),競技会情報!$E$3*100+競技会情報!$G$3&gt;=VALUE(RIGHT(女子登録情報!$F42,4))),VALUE(女子登録情報!$G42)+1,VALUE(女子登録情報!$G42)),"")</f>
        <v>21</v>
      </c>
      <c r="N42" t="str">
        <f>IF($K42="","",IF(女子登録情報!$H42="北海道",女子登録情報!$H42,LEFT(女子登録情報!$H42,LEN(女子登録情報!$H42)-1)))</f>
        <v>滋賀</v>
      </c>
      <c r="O42" t="str">
        <f>IF($K42="","",IF(LEN($N42)=2,LEFT($N42,1)&amp;"　"&amp;RIGHT($N42,1)&amp;"・"&amp;女子登録情報!$I42,$N42&amp;"・"&amp;女子登録情報!$I42))</f>
        <v>滋　賀・近江</v>
      </c>
    </row>
    <row r="43" spans="1:15" x14ac:dyDescent="0.55000000000000004">
      <c r="A43">
        <f>IF($K43="","",200000000+女子登録情報!$C43)</f>
        <v>200000042</v>
      </c>
      <c r="B43" t="str">
        <f>IF($K43="","",女子登録情報!$D43&amp;" ("&amp;女子登録情報!$K43&amp;")")</f>
        <v>福本　瑞季 (3)</v>
      </c>
      <c r="C43" t="str">
        <f>IF($K43="","",女子登録情報!$E43)</f>
        <v>ﾌｸﾓﾄ ﾐｽﾞｷ</v>
      </c>
      <c r="D43" t="str">
        <f>IF($K43="","",女子登録情報!$O43&amp;" "&amp;女子登録情報!$N43&amp;" ("&amp;LEFT(女子登録情報!$F43,2)&amp;")")</f>
        <v>Mizuki FUKUMOTO (01)</v>
      </c>
      <c r="E43" t="str">
        <f>IF($K43="","",女子登録情報!$P43)</f>
        <v>JPN</v>
      </c>
      <c r="F43" t="str">
        <f t="shared" si="0"/>
        <v>2</v>
      </c>
      <c r="G43">
        <f>IF($K43="","",女子登録情報!$M43)</f>
        <v>38</v>
      </c>
      <c r="H43">
        <f>IF($K43="","",女子登録情報!$A43)</f>
        <v>492244</v>
      </c>
      <c r="K43">
        <f>IF(女子登録情報!$C43="","",女子登録情報!$C43)</f>
        <v>42</v>
      </c>
      <c r="M43">
        <f>IFERROR(IF(AND(402&lt;=VALUE(RIGHT(女子登録情報!$F43,4)),競技会情報!$E$3*100+競技会情報!$G$3&gt;=VALUE(RIGHT(女子登録情報!$F43,4))),VALUE(女子登録情報!$G43)+1,VALUE(女子登録情報!$G43)),"")</f>
        <v>21</v>
      </c>
      <c r="N43" t="str">
        <f>IF($K43="","",IF(女子登録情報!$H43="北海道",女子登録情報!$H43,LEFT(女子登録情報!$H43,LEN(女子登録情報!$H43)-1)))</f>
        <v>愛媛</v>
      </c>
      <c r="O43" t="str">
        <f>IF($K43="","",IF(LEN($N43)=2,LEFT($N43,1)&amp;"　"&amp;RIGHT($N43,1)&amp;"・"&amp;女子登録情報!$I43,$N43&amp;"・"&amp;女子登録情報!$I43))</f>
        <v>愛　媛・東温</v>
      </c>
    </row>
    <row r="44" spans="1:15" x14ac:dyDescent="0.55000000000000004">
      <c r="A44">
        <f>IF($K44="","",200000000+女子登録情報!$C44)</f>
        <v>200000043</v>
      </c>
      <c r="B44" t="str">
        <f>IF($K44="","",女子登録情報!$D44&amp;" ("&amp;女子登録情報!$K44&amp;")")</f>
        <v>藤本　千愛 (3)</v>
      </c>
      <c r="C44" t="str">
        <f>IF($K44="","",女子登録情報!$E44)</f>
        <v>ﾌｼﾞﾓﾄ ﾁｱﾅ</v>
      </c>
      <c r="D44" t="str">
        <f>IF($K44="","",女子登録情報!$O44&amp;" "&amp;女子登録情報!$N44&amp;" ("&amp;LEFT(女子登録情報!$F44,2)&amp;")")</f>
        <v>Chiana FUJIMOTO (01)</v>
      </c>
      <c r="E44" t="str">
        <f>IF($K44="","",女子登録情報!$P44)</f>
        <v>JPN</v>
      </c>
      <c r="F44" t="str">
        <f t="shared" si="0"/>
        <v>2</v>
      </c>
      <c r="G44">
        <f>IF($K44="","",女子登録情報!$M44)</f>
        <v>36</v>
      </c>
      <c r="H44">
        <f>IF($K44="","",女子登録情報!$A44)</f>
        <v>492244</v>
      </c>
      <c r="K44">
        <f>IF(女子登録情報!$C44="","",女子登録情報!$C44)</f>
        <v>43</v>
      </c>
      <c r="M44">
        <f>IFERROR(IF(AND(402&lt;=VALUE(RIGHT(女子登録情報!$F44,4)),競技会情報!$E$3*100+競技会情報!$G$3&gt;=VALUE(RIGHT(女子登録情報!$F44,4))),VALUE(女子登録情報!$G44)+1,VALUE(女子登録情報!$G44)),"")</f>
        <v>21</v>
      </c>
      <c r="N44" t="str">
        <f>IF($K44="","",IF(女子登録情報!$H44="北海道",女子登録情報!$H44,LEFT(女子登録情報!$H44,LEN(女子登録情報!$H44)-1)))</f>
        <v>徳島</v>
      </c>
      <c r="O44" t="str">
        <f>IF($K44="","",IF(LEN($N44)=2,LEFT($N44,1)&amp;"　"&amp;RIGHT($N44,1)&amp;"・"&amp;女子登録情報!$I44,$N44&amp;"・"&amp;女子登録情報!$I44))</f>
        <v>徳　島・鳴門渦潮</v>
      </c>
    </row>
    <row r="45" spans="1:15" x14ac:dyDescent="0.55000000000000004">
      <c r="A45">
        <f>IF($K45="","",200000000+女子登録情報!$C45)</f>
        <v>200000044</v>
      </c>
      <c r="B45" t="str">
        <f>IF($K45="","",女子登録情報!$D45&amp;" ("&amp;女子登録情報!$K45&amp;")")</f>
        <v>三浦　愛華 (3)</v>
      </c>
      <c r="C45" t="str">
        <f>IF($K45="","",女子登録情報!$E45)</f>
        <v>ﾐｳﾗ ﾏﾅｶ</v>
      </c>
      <c r="D45" t="str">
        <f>IF($K45="","",女子登録情報!$O45&amp;" "&amp;女子登録情報!$N45&amp;" ("&amp;LEFT(女子登録情報!$F45,2)&amp;")")</f>
        <v>Manaka MIURA (02)</v>
      </c>
      <c r="E45" t="str">
        <f>IF($K45="","",女子登録情報!$P45)</f>
        <v>JPN</v>
      </c>
      <c r="F45" t="str">
        <f t="shared" si="0"/>
        <v>2</v>
      </c>
      <c r="G45">
        <f>IF($K45="","",女子登録情報!$M45)</f>
        <v>29</v>
      </c>
      <c r="H45">
        <f>IF($K45="","",女子登録情報!$A45)</f>
        <v>492244</v>
      </c>
      <c r="K45">
        <f>IF(女子登録情報!$C45="","",女子登録情報!$C45)</f>
        <v>44</v>
      </c>
      <c r="M45">
        <f>IFERROR(IF(AND(402&lt;=VALUE(RIGHT(女子登録情報!$F45,4)),競技会情報!$E$3*100+競技会情報!$G$3&gt;=VALUE(RIGHT(女子登録情報!$F45,4))),VALUE(女子登録情報!$G45)+1,VALUE(女子登録情報!$G45)),"")</f>
        <v>20</v>
      </c>
      <c r="N45" t="str">
        <f>IF($K45="","",IF(女子登録情報!$H45="北海道",女子登録情報!$H45,LEFT(女子登録情報!$H45,LEN(女子登録情報!$H45)-1)))</f>
        <v>奈良</v>
      </c>
      <c r="O45" t="str">
        <f>IF($K45="","",IF(LEN($N45)=2,LEFT($N45,1)&amp;"　"&amp;RIGHT($N45,1)&amp;"・"&amp;女子登録情報!$I45,$N45&amp;"・"&amp;女子登録情報!$I45))</f>
        <v>奈　良・添上</v>
      </c>
    </row>
    <row r="46" spans="1:15" x14ac:dyDescent="0.55000000000000004">
      <c r="A46">
        <f>IF($K46="","",200000000+女子登録情報!$C46)</f>
        <v>200000045</v>
      </c>
      <c r="B46" t="str">
        <f>IF($K46="","",女子登録情報!$D46&amp;" ("&amp;女子登録情報!$K46&amp;")")</f>
        <v>三好　結女 (3)</v>
      </c>
      <c r="C46" t="str">
        <f>IF($K46="","",女子登録情報!$E46)</f>
        <v>ﾐﾖｼ ﾕﾒ</v>
      </c>
      <c r="D46" t="str">
        <f>IF($K46="","",女子登録情報!$O46&amp;" "&amp;女子登録情報!$N46&amp;" ("&amp;LEFT(女子登録情報!$F46,2)&amp;")")</f>
        <v>Yume MIYOSHI (01)</v>
      </c>
      <c r="E46" t="str">
        <f>IF($K46="","",女子登録情報!$P46)</f>
        <v>JPN</v>
      </c>
      <c r="F46" t="str">
        <f t="shared" si="0"/>
        <v>2</v>
      </c>
      <c r="G46">
        <f>IF($K46="","",女子登録情報!$M46)</f>
        <v>28</v>
      </c>
      <c r="H46">
        <f>IF($K46="","",女子登録情報!$A46)</f>
        <v>492244</v>
      </c>
      <c r="K46">
        <f>IF(女子登録情報!$C46="","",女子登録情報!$C46)</f>
        <v>45</v>
      </c>
      <c r="M46">
        <f>IFERROR(IF(AND(402&lt;=VALUE(RIGHT(女子登録情報!$F46,4)),競技会情報!$E$3*100+競技会情報!$G$3&gt;=VALUE(RIGHT(女子登録情報!$F46,4))),VALUE(女子登録情報!$G46)+1,VALUE(女子登録情報!$G46)),"")</f>
        <v>21</v>
      </c>
      <c r="N46" t="str">
        <f>IF($K46="","",IF(女子登録情報!$H46="北海道",女子登録情報!$H46,LEFT(女子登録情報!$H46,LEN(女子登録情報!$H46)-1)))</f>
        <v>兵庫</v>
      </c>
      <c r="O46" t="str">
        <f>IF($K46="","",IF(LEN($N46)=2,LEFT($N46,1)&amp;"　"&amp;RIGHT($N46,1)&amp;"・"&amp;女子登録情報!$I46,$N46&amp;"・"&amp;女子登録情報!$I46))</f>
        <v>兵　庫・尼崎双星</v>
      </c>
    </row>
    <row r="47" spans="1:15" x14ac:dyDescent="0.55000000000000004">
      <c r="A47">
        <f>IF($K47="","",200000000+女子登録情報!$C47)</f>
        <v>200000046</v>
      </c>
      <c r="B47" t="str">
        <f>IF($K47="","",女子登録情報!$D47&amp;" ("&amp;女子登録情報!$K47&amp;")")</f>
        <v>本岡　真悠 (3)</v>
      </c>
      <c r="C47" t="str">
        <f>IF($K47="","",女子登録情報!$E47)</f>
        <v>ﾓﾄｵｶ ﾏﾕｳ</v>
      </c>
      <c r="D47" t="str">
        <f>IF($K47="","",女子登録情報!$O47&amp;" "&amp;女子登録情報!$N47&amp;" ("&amp;LEFT(女子登録情報!$F47,2)&amp;")")</f>
        <v>Mayu MOTOKA (02)</v>
      </c>
      <c r="E47" t="str">
        <f>IF($K47="","",女子登録情報!$P47)</f>
        <v>JPN</v>
      </c>
      <c r="F47" t="str">
        <f t="shared" si="0"/>
        <v>2</v>
      </c>
      <c r="G47">
        <f>IF($K47="","",女子登録情報!$M47)</f>
        <v>38</v>
      </c>
      <c r="H47">
        <f>IF($K47="","",女子登録情報!$A47)</f>
        <v>492244</v>
      </c>
      <c r="K47">
        <f>IF(女子登録情報!$C47="","",女子登録情報!$C47)</f>
        <v>46</v>
      </c>
      <c r="M47">
        <f>IFERROR(IF(AND(402&lt;=VALUE(RIGHT(女子登録情報!$F47,4)),競技会情報!$E$3*100+競技会情報!$G$3&gt;=VALUE(RIGHT(女子登録情報!$F47,4))),VALUE(女子登録情報!$G47)+1,VALUE(女子登録情報!$G47)),"")</f>
        <v>20</v>
      </c>
      <c r="N47" t="str">
        <f>IF($K47="","",IF(女子登録情報!$H47="北海道",女子登録情報!$H47,LEFT(女子登録情報!$H47,LEN(女子登録情報!$H47)-1)))</f>
        <v>愛媛</v>
      </c>
      <c r="O47" t="str">
        <f>IF($K47="","",IF(LEN($N47)=2,LEFT($N47,1)&amp;"　"&amp;RIGHT($N47,1)&amp;"・"&amp;女子登録情報!$I47,$N47&amp;"・"&amp;女子登録情報!$I47))</f>
        <v>愛　媛・済美</v>
      </c>
    </row>
    <row r="48" spans="1:15" x14ac:dyDescent="0.55000000000000004">
      <c r="A48">
        <f>IF($K48="","",200000000+女子登録情報!$C48)</f>
        <v>200000047</v>
      </c>
      <c r="B48" t="str">
        <f>IF($K48="","",女子登録情報!$D48&amp;" ("&amp;女子登録情報!$K48&amp;")")</f>
        <v>森　陽菜 (3)</v>
      </c>
      <c r="C48" t="str">
        <f>IF($K48="","",女子登録情報!$E48)</f>
        <v>ﾓﾘ ﾋﾅ</v>
      </c>
      <c r="D48" t="str">
        <f>IF($K48="","",女子登録情報!$O48&amp;" "&amp;女子登録情報!$N48&amp;" ("&amp;LEFT(女子登録情報!$F48,2)&amp;")")</f>
        <v>Hina MORI (02)</v>
      </c>
      <c r="E48" t="str">
        <f>IF($K48="","",女子登録情報!$P48)</f>
        <v>JPN</v>
      </c>
      <c r="F48" t="str">
        <f t="shared" si="0"/>
        <v>2</v>
      </c>
      <c r="G48">
        <f>IF($K48="","",女子登録情報!$M48)</f>
        <v>28</v>
      </c>
      <c r="H48">
        <f>IF($K48="","",女子登録情報!$A48)</f>
        <v>492244</v>
      </c>
      <c r="K48">
        <f>IF(女子登録情報!$C48="","",女子登録情報!$C48)</f>
        <v>47</v>
      </c>
      <c r="M48">
        <f>IFERROR(IF(AND(402&lt;=VALUE(RIGHT(女子登録情報!$F48,4)),競技会情報!$E$3*100+競技会情報!$G$3&gt;=VALUE(RIGHT(女子登録情報!$F48,4))),VALUE(女子登録情報!$G48)+1,VALUE(女子登録情報!$G48)),"")</f>
        <v>20</v>
      </c>
      <c r="N48" t="str">
        <f>IF($K48="","",IF(女子登録情報!$H48="北海道",女子登録情報!$H48,LEFT(女子登録情報!$H48,LEN(女子登録情報!$H48)-1)))</f>
        <v>神奈川</v>
      </c>
      <c r="O48" t="str">
        <f>IF($K48="","",IF(LEN($N48)=2,LEFT($N48,1)&amp;"　"&amp;RIGHT($N48,1)&amp;"・"&amp;女子登録情報!$I48,$N48&amp;"・"&amp;女子登録情報!$I48))</f>
        <v>神奈川・金井</v>
      </c>
    </row>
    <row r="49" spans="1:15" x14ac:dyDescent="0.55000000000000004">
      <c r="A49">
        <f>IF($K49="","",200000000+女子登録情報!$C49)</f>
        <v>200000048</v>
      </c>
      <c r="B49" t="str">
        <f>IF($K49="","",女子登録情報!$D49&amp;" ("&amp;女子登録情報!$K49&amp;")")</f>
        <v>安達　茉鈴 (2)</v>
      </c>
      <c r="C49" t="str">
        <f>IF($K49="","",女子登録情報!$E49)</f>
        <v>ｱﾀﾞﾁ ﾏﾘﾝ</v>
      </c>
      <c r="D49" t="str">
        <f>IF($K49="","",女子登録情報!$O49&amp;" "&amp;女子登録情報!$N49&amp;" ("&amp;LEFT(女子登録情報!$F49,2)&amp;")")</f>
        <v>Marin ADACHI (03)</v>
      </c>
      <c r="E49" t="str">
        <f>IF($K49="","",女子登録情報!$P49)</f>
        <v>JPN</v>
      </c>
      <c r="F49" t="str">
        <f t="shared" si="0"/>
        <v>2</v>
      </c>
      <c r="G49">
        <f>IF($K49="","",女子登録情報!$M49)</f>
        <v>25</v>
      </c>
      <c r="H49">
        <f>IF($K49="","",女子登録情報!$A49)</f>
        <v>492244</v>
      </c>
      <c r="K49">
        <f>IF(女子登録情報!$C49="","",女子登録情報!$C49)</f>
        <v>48</v>
      </c>
      <c r="M49">
        <f>IFERROR(IF(AND(402&lt;=VALUE(RIGHT(女子登録情報!$F49,4)),競技会情報!$E$3*100+競技会情報!$G$3&gt;=VALUE(RIGHT(女子登録情報!$F49,4))),VALUE(女子登録情報!$G49)+1,VALUE(女子登録情報!$G49)),"")</f>
        <v>19</v>
      </c>
      <c r="N49" t="str">
        <f>IF($K49="","",IF(女子登録情報!$H49="北海道",女子登録情報!$H49,LEFT(女子登録情報!$H49,LEN(女子登録情報!$H49)-1)))</f>
        <v>京都</v>
      </c>
      <c r="O49" t="str">
        <f>IF($K49="","",IF(LEN($N49)=2,LEFT($N49,1)&amp;"　"&amp;RIGHT($N49,1)&amp;"・"&amp;女子登録情報!$I49,$N49&amp;"・"&amp;女子登録情報!$I49))</f>
        <v>京　都・京都橘</v>
      </c>
    </row>
    <row r="50" spans="1:15" x14ac:dyDescent="0.55000000000000004">
      <c r="A50">
        <f>IF($K50="","",200000000+女子登録情報!$C50)</f>
        <v>200000049</v>
      </c>
      <c r="B50" t="str">
        <f>IF($K50="","",女子登録情報!$D50&amp;" ("&amp;女子登録情報!$K50&amp;")")</f>
        <v>井上　純白 (2)</v>
      </c>
      <c r="C50" t="str">
        <f>IF($K50="","",女子登録情報!$E50)</f>
        <v>ｲﾉｳｴ ﾏｼﾛ</v>
      </c>
      <c r="D50" t="str">
        <f>IF($K50="","",女子登録情報!$O50&amp;" "&amp;女子登録情報!$N50&amp;" ("&amp;LEFT(女子登録情報!$F50,2)&amp;")")</f>
        <v>Mashiro INOUE (03)</v>
      </c>
      <c r="E50" t="str">
        <f>IF($K50="","",女子登録情報!$P50)</f>
        <v>JPN</v>
      </c>
      <c r="F50" t="str">
        <f t="shared" si="0"/>
        <v>2</v>
      </c>
      <c r="G50">
        <f>IF($K50="","",女子登録情報!$M50)</f>
        <v>27</v>
      </c>
      <c r="H50">
        <f>IF($K50="","",女子登録情報!$A50)</f>
        <v>492244</v>
      </c>
      <c r="K50">
        <f>IF(女子登録情報!$C50="","",女子登録情報!$C50)</f>
        <v>49</v>
      </c>
      <c r="M50">
        <f>IFERROR(IF(AND(402&lt;=VALUE(RIGHT(女子登録情報!$F50,4)),競技会情報!$E$3*100+競技会情報!$G$3&gt;=VALUE(RIGHT(女子登録情報!$F50,4))),VALUE(女子登録情報!$G50)+1,VALUE(女子登録情報!$G50)),"")</f>
        <v>19</v>
      </c>
      <c r="N50" t="str">
        <f>IF($K50="","",IF(女子登録情報!$H50="北海道",女子登録情報!$H50,LEFT(女子登録情報!$H50,LEN(女子登録情報!$H50)-1)))</f>
        <v>大阪</v>
      </c>
      <c r="O50" t="str">
        <f>IF($K50="","",IF(LEN($N50)=2,LEFT($N50,1)&amp;"　"&amp;RIGHT($N50,1)&amp;"・"&amp;女子登録情報!$I50,$N50&amp;"・"&amp;女子登録情報!$I50))</f>
        <v>大　阪・摂津</v>
      </c>
    </row>
    <row r="51" spans="1:15" x14ac:dyDescent="0.55000000000000004">
      <c r="A51">
        <f>IF($K51="","",200000000+女子登録情報!$C51)</f>
        <v>200000050</v>
      </c>
      <c r="B51" t="str">
        <f>IF($K51="","",女子登録情報!$D51&amp;" ("&amp;女子登録情報!$K51&amp;")")</f>
        <v>大坂谷　明里 (2)</v>
      </c>
      <c r="C51" t="str">
        <f>IF($K51="","",女子登録情報!$E51)</f>
        <v>ｵｵｻｶﾔ ｱｶﾘ</v>
      </c>
      <c r="D51" t="str">
        <f>IF($K51="","",女子登録情報!$O51&amp;" "&amp;女子登録情報!$N51&amp;" ("&amp;LEFT(女子登録情報!$F51,2)&amp;")")</f>
        <v>Akari OSAKAYA (02)</v>
      </c>
      <c r="E51" t="str">
        <f>IF($K51="","",女子登録情報!$P51)</f>
        <v>JPN</v>
      </c>
      <c r="F51" t="str">
        <f t="shared" si="0"/>
        <v>2</v>
      </c>
      <c r="G51">
        <f>IF($K51="","",女子登録情報!$M51)</f>
        <v>28</v>
      </c>
      <c r="H51">
        <f>IF($K51="","",女子登録情報!$A51)</f>
        <v>492244</v>
      </c>
      <c r="K51">
        <f>IF(女子登録情報!$C51="","",女子登録情報!$C51)</f>
        <v>50</v>
      </c>
      <c r="M51">
        <f>IFERROR(IF(AND(402&lt;=VALUE(RIGHT(女子登録情報!$F51,4)),競技会情報!$E$3*100+競技会情報!$G$3&gt;=VALUE(RIGHT(女子登録情報!$F51,4))),VALUE(女子登録情報!$G51)+1,VALUE(女子登録情報!$G51)),"")</f>
        <v>20</v>
      </c>
      <c r="N51" t="str">
        <f>IF($K51="","",IF(女子登録情報!$H51="北海道",女子登録情報!$H51,LEFT(女子登録情報!$H51,LEN(女子登録情報!$H51)-1)))</f>
        <v>兵庫</v>
      </c>
      <c r="O51" t="str">
        <f>IF($K51="","",IF(LEN($N51)=2,LEFT($N51,1)&amp;"　"&amp;RIGHT($N51,1)&amp;"・"&amp;女子登録情報!$I51,$N51&amp;"・"&amp;女子登録情報!$I51))</f>
        <v>兵　庫・社</v>
      </c>
    </row>
    <row r="52" spans="1:15" x14ac:dyDescent="0.55000000000000004">
      <c r="A52">
        <f>IF($K52="","",200000000+女子登録情報!$C52)</f>
        <v>200000051</v>
      </c>
      <c r="B52" t="str">
        <f>IF($K52="","",女子登録情報!$D52&amp;" ("&amp;女子登録情報!$K52&amp;")")</f>
        <v>梶原　有咲 (2)</v>
      </c>
      <c r="C52" t="str">
        <f>IF($K52="","",女子登録情報!$E52)</f>
        <v>ｶｼﾞﾜﾗ ｱｻ</v>
      </c>
      <c r="D52" t="str">
        <f>IF($K52="","",女子登録情報!$O52&amp;" "&amp;女子登録情報!$N52&amp;" ("&amp;LEFT(女子登録情報!$F52,2)&amp;")")</f>
        <v>Asa KAJIWARA (03)</v>
      </c>
      <c r="E52" t="str">
        <f>IF($K52="","",女子登録情報!$P52)</f>
        <v>JPN</v>
      </c>
      <c r="F52" t="str">
        <f t="shared" si="0"/>
        <v>2</v>
      </c>
      <c r="G52">
        <f>IF($K52="","",女子登録情報!$M52)</f>
        <v>38</v>
      </c>
      <c r="H52">
        <f>IF($K52="","",女子登録情報!$A52)</f>
        <v>492244</v>
      </c>
      <c r="K52">
        <f>IF(女子登録情報!$C52="","",女子登録情報!$C52)</f>
        <v>51</v>
      </c>
      <c r="M52">
        <f>IFERROR(IF(AND(402&lt;=VALUE(RIGHT(女子登録情報!$F52,4)),競技会情報!$E$3*100+競技会情報!$G$3&gt;=VALUE(RIGHT(女子登録情報!$F52,4))),VALUE(女子登録情報!$G52)+1,VALUE(女子登録情報!$G52)),"")</f>
        <v>19</v>
      </c>
      <c r="N52" t="str">
        <f>IF($K52="","",IF(女子登録情報!$H52="北海道",女子登録情報!$H52,LEFT(女子登録情報!$H52,LEN(女子登録情報!$H52)-1)))</f>
        <v>愛媛</v>
      </c>
      <c r="O52" t="str">
        <f>IF($K52="","",IF(LEN($N52)=2,LEFT($N52,1)&amp;"　"&amp;RIGHT($N52,1)&amp;"・"&amp;女子登録情報!$I52,$N52&amp;"・"&amp;女子登録情報!$I52))</f>
        <v>愛　媛・八幡浜</v>
      </c>
    </row>
    <row r="53" spans="1:15" x14ac:dyDescent="0.55000000000000004">
      <c r="A53">
        <f>IF($K53="","",200000000+女子登録情報!$C53)</f>
        <v>200000052</v>
      </c>
      <c r="B53" t="str">
        <f>IF($K53="","",女子登録情報!$D53&amp;" ("&amp;女子登録情報!$K53&amp;")")</f>
        <v>川西　可紗 (2)</v>
      </c>
      <c r="C53" t="str">
        <f>IF($K53="","",女子登録情報!$E53)</f>
        <v>ｶﾜﾆｼ ｱﾘｻ</v>
      </c>
      <c r="D53" t="str">
        <f>IF($K53="","",女子登録情報!$O53&amp;" "&amp;女子登録情報!$N53&amp;" ("&amp;LEFT(女子登録情報!$F53,2)&amp;")")</f>
        <v>Arisa KAWANISHI (03)</v>
      </c>
      <c r="E53" t="str">
        <f>IF($K53="","",女子登録情報!$P53)</f>
        <v>JPN</v>
      </c>
      <c r="F53" t="str">
        <f t="shared" si="0"/>
        <v>2</v>
      </c>
      <c r="G53">
        <f>IF($K53="","",女子登録情報!$M53)</f>
        <v>28</v>
      </c>
      <c r="H53">
        <f>IF($K53="","",女子登録情報!$A53)</f>
        <v>492244</v>
      </c>
      <c r="K53">
        <f>IF(女子登録情報!$C53="","",女子登録情報!$C53)</f>
        <v>52</v>
      </c>
      <c r="M53">
        <f>IFERROR(IF(AND(402&lt;=VALUE(RIGHT(女子登録情報!$F53,4)),競技会情報!$E$3*100+競技会情報!$G$3&gt;=VALUE(RIGHT(女子登録情報!$F53,4))),VALUE(女子登録情報!$G53)+1,VALUE(女子登録情報!$G53)),"")</f>
        <v>19</v>
      </c>
      <c r="N53" t="str">
        <f>IF($K53="","",IF(女子登録情報!$H53="北海道",女子登録情報!$H53,LEFT(女子登録情報!$H53,LEN(女子登録情報!$H53)-1)))</f>
        <v>京都</v>
      </c>
      <c r="O53" t="str">
        <f>IF($K53="","",IF(LEN($N53)=2,LEFT($N53,1)&amp;"　"&amp;RIGHT($N53,1)&amp;"・"&amp;女子登録情報!$I53,$N53&amp;"・"&amp;女子登録情報!$I53))</f>
        <v>京　都・京都西山</v>
      </c>
    </row>
    <row r="54" spans="1:15" x14ac:dyDescent="0.55000000000000004">
      <c r="A54">
        <f>IF($K54="","",200000000+女子登録情報!$C54)</f>
        <v>200000053</v>
      </c>
      <c r="B54" t="str">
        <f>IF($K54="","",女子登録情報!$D54&amp;" ("&amp;女子登録情報!$K54&amp;")")</f>
        <v>清田　愛来 (2)</v>
      </c>
      <c r="C54" t="str">
        <f>IF($K54="","",女子登録情報!$E54)</f>
        <v>ｷﾖﾀ ｱｲﾗ</v>
      </c>
      <c r="D54" t="str">
        <f>IF($K54="","",女子登録情報!$O54&amp;" "&amp;女子登録情報!$N54&amp;" ("&amp;LEFT(女子登録情報!$F54,2)&amp;")")</f>
        <v>Aira KIYOTA (03)</v>
      </c>
      <c r="E54" t="str">
        <f>IF($K54="","",女子登録情報!$P54)</f>
        <v>JPN</v>
      </c>
      <c r="F54" t="str">
        <f t="shared" si="0"/>
        <v>2</v>
      </c>
      <c r="G54">
        <f>IF($K54="","",女子登録情報!$M54)</f>
        <v>26</v>
      </c>
      <c r="H54">
        <f>IF($K54="","",女子登録情報!$A54)</f>
        <v>492244</v>
      </c>
      <c r="K54">
        <f>IF(女子登録情報!$C54="","",女子登録情報!$C54)</f>
        <v>53</v>
      </c>
      <c r="M54">
        <f>IFERROR(IF(AND(402&lt;=VALUE(RIGHT(女子登録情報!$F54,4)),競技会情報!$E$3*100+競技会情報!$G$3&gt;=VALUE(RIGHT(女子登録情報!$F54,4))),VALUE(女子登録情報!$G54)+1,VALUE(女子登録情報!$G54)),"")</f>
        <v>19</v>
      </c>
      <c r="N54" t="str">
        <f>IF($K54="","",IF(女子登録情報!$H54="北海道",女子登録情報!$H54,LEFT(女子登録情報!$H54,LEN(女子登録情報!$H54)-1)))</f>
        <v>京都</v>
      </c>
      <c r="O54" t="str">
        <f>IF($K54="","",IF(LEN($N54)=2,LEFT($N54,1)&amp;"　"&amp;RIGHT($N54,1)&amp;"・"&amp;女子登録情報!$I54,$N54&amp;"・"&amp;女子登録情報!$I54))</f>
        <v>京　都・北稜</v>
      </c>
    </row>
    <row r="55" spans="1:15" x14ac:dyDescent="0.55000000000000004">
      <c r="A55">
        <f>IF($K55="","",200000000+女子登録情報!$C55)</f>
        <v>200000054</v>
      </c>
      <c r="B55" t="str">
        <f>IF($K55="","",女子登録情報!$D55&amp;" ("&amp;女子登録情報!$K55&amp;")")</f>
        <v>近藤　美穂 (2)</v>
      </c>
      <c r="C55" t="str">
        <f>IF($K55="","",女子登録情報!$E55)</f>
        <v>ｺﾝﾄﾞｳ ﾐﾎ</v>
      </c>
      <c r="D55" t="str">
        <f>IF($K55="","",女子登録情報!$O55&amp;" "&amp;女子登録情報!$N55&amp;" ("&amp;LEFT(女子登録情報!$F55,2)&amp;")")</f>
        <v>Miho KONDO (02)</v>
      </c>
      <c r="E55" t="str">
        <f>IF($K55="","",女子登録情報!$P55)</f>
        <v>JPN</v>
      </c>
      <c r="F55" t="str">
        <f t="shared" si="0"/>
        <v>2</v>
      </c>
      <c r="G55">
        <f>IF($K55="","",女子登録情報!$M55)</f>
        <v>28</v>
      </c>
      <c r="H55">
        <f>IF($K55="","",女子登録情報!$A55)</f>
        <v>492244</v>
      </c>
      <c r="K55">
        <f>IF(女子登録情報!$C55="","",女子登録情報!$C55)</f>
        <v>54</v>
      </c>
      <c r="M55">
        <f>IFERROR(IF(AND(402&lt;=VALUE(RIGHT(女子登録情報!$F55,4)),競技会情報!$E$3*100+競技会情報!$G$3&gt;=VALUE(RIGHT(女子登録情報!$F55,4))),VALUE(女子登録情報!$G55)+1,VALUE(女子登録情報!$G55)),"")</f>
        <v>20</v>
      </c>
      <c r="N55" t="str">
        <f>IF($K55="","",IF(女子登録情報!$H55="北海道",女子登録情報!$H55,LEFT(女子登録情報!$H55,LEN(女子登録情報!$H55)-1)))</f>
        <v>東京</v>
      </c>
      <c r="O55" t="str">
        <f>IF($K55="","",IF(LEN($N55)=2,LEFT($N55,1)&amp;"　"&amp;RIGHT($N55,1)&amp;"・"&amp;女子登録情報!$I55,$N55&amp;"・"&amp;女子登録情報!$I55))</f>
        <v>東　京・NHK学園</v>
      </c>
    </row>
    <row r="56" spans="1:15" x14ac:dyDescent="0.55000000000000004">
      <c r="A56">
        <f>IF($K56="","",200000000+女子登録情報!$C56)</f>
        <v>200000055</v>
      </c>
      <c r="B56" t="str">
        <f>IF($K56="","",女子登録情報!$D56&amp;" ("&amp;女子登録情報!$K56&amp;")")</f>
        <v>定池　弥音 (2)</v>
      </c>
      <c r="C56" t="str">
        <f>IF($K56="","",女子登録情報!$E56)</f>
        <v>ｻﾀﾞｲｹ ﾐﾈ</v>
      </c>
      <c r="D56" t="str">
        <f>IF($K56="","",女子登録情報!$O56&amp;" "&amp;女子登録情報!$N56&amp;" ("&amp;LEFT(女子登録情報!$F56,2)&amp;")")</f>
        <v>Mine SADAIKE (02)</v>
      </c>
      <c r="E56" t="str">
        <f>IF($K56="","",女子登録情報!$P56)</f>
        <v>JPN</v>
      </c>
      <c r="F56" t="str">
        <f t="shared" si="0"/>
        <v>2</v>
      </c>
      <c r="G56">
        <f>IF($K56="","",女子登録情報!$M56)</f>
        <v>26</v>
      </c>
      <c r="H56">
        <f>IF($K56="","",女子登録情報!$A56)</f>
        <v>492244</v>
      </c>
      <c r="K56">
        <f>IF(女子登録情報!$C56="","",女子登録情報!$C56)</f>
        <v>55</v>
      </c>
      <c r="M56">
        <f>IFERROR(IF(AND(402&lt;=VALUE(RIGHT(女子登録情報!$F56,4)),競技会情報!$E$3*100+競技会情報!$G$3&gt;=VALUE(RIGHT(女子登録情報!$F56,4))),VALUE(女子登録情報!$G56)+1,VALUE(女子登録情報!$G56)),"")</f>
        <v>20</v>
      </c>
      <c r="N56" t="str">
        <f>IF($K56="","",IF(女子登録情報!$H56="北海道",女子登録情報!$H56,LEFT(女子登録情報!$H56,LEN(女子登録情報!$H56)-1)))</f>
        <v>京都</v>
      </c>
      <c r="O56" t="str">
        <f>IF($K56="","",IF(LEN($N56)=2,LEFT($N56,1)&amp;"　"&amp;RIGHT($N56,1)&amp;"・"&amp;女子登録情報!$I56,$N56&amp;"・"&amp;女子登録情報!$I56))</f>
        <v>京　都・塔南</v>
      </c>
    </row>
    <row r="57" spans="1:15" x14ac:dyDescent="0.55000000000000004">
      <c r="A57">
        <f>IF($K57="","",200000000+女子登録情報!$C57)</f>
        <v>200000056</v>
      </c>
      <c r="B57" t="str">
        <f>IF($K57="","",女子登録情報!$D57&amp;" ("&amp;女子登録情報!$K57&amp;")")</f>
        <v>白石　香乃 (2)</v>
      </c>
      <c r="C57" t="str">
        <f>IF($K57="","",女子登録情報!$E57)</f>
        <v>ｼﾗｲｼ ｶﾉ</v>
      </c>
      <c r="D57" t="str">
        <f>IF($K57="","",女子登録情報!$O57&amp;" "&amp;女子登録情報!$N57&amp;" ("&amp;LEFT(女子登録情報!$F57,2)&amp;")")</f>
        <v>Kano SHIRAISHI (03)</v>
      </c>
      <c r="E57" t="str">
        <f>IF($K57="","",女子登録情報!$P57)</f>
        <v>JPN</v>
      </c>
      <c r="F57" t="str">
        <f t="shared" si="0"/>
        <v>2</v>
      </c>
      <c r="G57">
        <f>IF($K57="","",女子登録情報!$M57)</f>
        <v>26</v>
      </c>
      <c r="H57">
        <f>IF($K57="","",女子登録情報!$A57)</f>
        <v>492244</v>
      </c>
      <c r="K57">
        <f>IF(女子登録情報!$C57="","",女子登録情報!$C57)</f>
        <v>56</v>
      </c>
      <c r="M57">
        <f>IFERROR(IF(AND(402&lt;=VALUE(RIGHT(女子登録情報!$F57,4)),競技会情報!$E$3*100+競技会情報!$G$3&gt;=VALUE(RIGHT(女子登録情報!$F57,4))),VALUE(女子登録情報!$G57)+1,VALUE(女子登録情報!$G57)),"")</f>
        <v>19</v>
      </c>
      <c r="N57" t="str">
        <f>IF($K57="","",IF(女子登録情報!$H57="北海道",女子登録情報!$H57,LEFT(女子登録情報!$H57,LEN(女子登録情報!$H57)-1)))</f>
        <v>京都</v>
      </c>
      <c r="O57" t="str">
        <f>IF($K57="","",IF(LEN($N57)=2,LEFT($N57,1)&amp;"　"&amp;RIGHT($N57,1)&amp;"・"&amp;女子登録情報!$I57,$N57&amp;"・"&amp;女子登録情報!$I57))</f>
        <v>京　都・京都西山</v>
      </c>
    </row>
    <row r="58" spans="1:15" x14ac:dyDescent="0.55000000000000004">
      <c r="A58">
        <f>IF($K58="","",200000000+女子登録情報!$C58)</f>
        <v>200000057</v>
      </c>
      <c r="B58" t="str">
        <f>IF($K58="","",女子登録情報!$D58&amp;" ("&amp;女子登録情報!$K58&amp;")")</f>
        <v>城　まなみ (2)</v>
      </c>
      <c r="C58" t="str">
        <f>IF($K58="","",女子登録情報!$E58)</f>
        <v>ﾀﾁ ﾏﾅﾐ</v>
      </c>
      <c r="D58" t="str">
        <f>IF($K58="","",女子登録情報!$O58&amp;" "&amp;女子登録情報!$N58&amp;" ("&amp;LEFT(女子登録情報!$F58,2)&amp;")")</f>
        <v>Manami TACHI (02)</v>
      </c>
      <c r="E58" t="str">
        <f>IF($K58="","",女子登録情報!$P58)</f>
        <v>JPN</v>
      </c>
      <c r="F58" t="str">
        <f t="shared" si="0"/>
        <v>2</v>
      </c>
      <c r="G58">
        <f>IF($K58="","",女子登録情報!$M58)</f>
        <v>30</v>
      </c>
      <c r="H58">
        <f>IF($K58="","",女子登録情報!$A58)</f>
        <v>492244</v>
      </c>
      <c r="K58">
        <f>IF(女子登録情報!$C58="","",女子登録情報!$C58)</f>
        <v>57</v>
      </c>
      <c r="M58">
        <f>IFERROR(IF(AND(402&lt;=VALUE(RIGHT(女子登録情報!$F58,4)),競技会情報!$E$3*100+競技会情報!$G$3&gt;=VALUE(RIGHT(女子登録情報!$F58,4))),VALUE(女子登録情報!$G58)+1,VALUE(女子登録情報!$G58)),"")</f>
        <v>20</v>
      </c>
      <c r="N58" t="str">
        <f>IF($K58="","",IF(女子登録情報!$H58="北海道",女子登録情報!$H58,LEFT(女子登録情報!$H58,LEN(女子登録情報!$H58)-1)))</f>
        <v>和歌山</v>
      </c>
      <c r="O58" t="str">
        <f>IF($K58="","",IF(LEN($N58)=2,LEFT($N58,1)&amp;"　"&amp;RIGHT($N58,1)&amp;"・"&amp;女子登録情報!$I58,$N58&amp;"・"&amp;女子登録情報!$I58))</f>
        <v>和歌山・那賀</v>
      </c>
    </row>
    <row r="59" spans="1:15" x14ac:dyDescent="0.55000000000000004">
      <c r="A59">
        <f>IF($K59="","",200000000+女子登録情報!$C59)</f>
        <v>200000058</v>
      </c>
      <c r="B59" t="str">
        <f>IF($K59="","",女子登録情報!$D59&amp;" ("&amp;女子登録情報!$K59&amp;")")</f>
        <v>堂西　愛加 (2)</v>
      </c>
      <c r="C59" t="str">
        <f>IF($K59="","",女子登録情報!$E59)</f>
        <v>ﾄﾞｳﾆｼ ｱｲｶ</v>
      </c>
      <c r="D59" t="str">
        <f>IF($K59="","",女子登録情報!$O59&amp;" "&amp;女子登録情報!$N59&amp;" ("&amp;LEFT(女子登録情報!$F59,2)&amp;")")</f>
        <v>Aika DONISHI (02)</v>
      </c>
      <c r="E59" t="str">
        <f>IF($K59="","",女子登録情報!$P59)</f>
        <v>JPN</v>
      </c>
      <c r="F59" t="str">
        <f t="shared" si="0"/>
        <v>2</v>
      </c>
      <c r="G59">
        <f>IF($K59="","",女子登録情報!$M59)</f>
        <v>30</v>
      </c>
      <c r="H59">
        <f>IF($K59="","",女子登録情報!$A59)</f>
        <v>492244</v>
      </c>
      <c r="K59">
        <f>IF(女子登録情報!$C59="","",女子登録情報!$C59)</f>
        <v>58</v>
      </c>
      <c r="M59">
        <f>IFERROR(IF(AND(402&lt;=VALUE(RIGHT(女子登録情報!$F59,4)),競技会情報!$E$3*100+競技会情報!$G$3&gt;=VALUE(RIGHT(女子登録情報!$F59,4))),VALUE(女子登録情報!$G59)+1,VALUE(女子登録情報!$G59)),"")</f>
        <v>20</v>
      </c>
      <c r="N59" t="str">
        <f>IF($K59="","",IF(女子登録情報!$H59="北海道",女子登録情報!$H59,LEFT(女子登録情報!$H59,LEN(女子登録情報!$H59)-1)))</f>
        <v>和歌山</v>
      </c>
      <c r="O59" t="str">
        <f>IF($K59="","",IF(LEN($N59)=2,LEFT($N59,1)&amp;"　"&amp;RIGHT($N59,1)&amp;"・"&amp;女子登録情報!$I59,$N59&amp;"・"&amp;女子登録情報!$I59))</f>
        <v>和歌山・和歌山北</v>
      </c>
    </row>
    <row r="60" spans="1:15" x14ac:dyDescent="0.55000000000000004">
      <c r="A60">
        <f>IF($K60="","",200000000+女子登録情報!$C60)</f>
        <v>200000059</v>
      </c>
      <c r="B60" t="str">
        <f>IF($K60="","",女子登録情報!$D60&amp;" ("&amp;女子登録情報!$K60&amp;")")</f>
        <v>中野　悠菜 (2)</v>
      </c>
      <c r="C60" t="str">
        <f>IF($K60="","",女子登録情報!$E60)</f>
        <v>ﾅｶﾉ ﾊﾙﾅ</v>
      </c>
      <c r="D60" t="str">
        <f>IF($K60="","",女子登録情報!$O60&amp;" "&amp;女子登録情報!$N60&amp;" ("&amp;LEFT(女子登録情報!$F60,2)&amp;")")</f>
        <v>Haruna NAKANO (03)</v>
      </c>
      <c r="E60" t="str">
        <f>IF($K60="","",女子登録情報!$P60)</f>
        <v>JPN</v>
      </c>
      <c r="F60" t="str">
        <f t="shared" si="0"/>
        <v>2</v>
      </c>
      <c r="G60">
        <f>IF($K60="","",女子登録情報!$M60)</f>
        <v>30</v>
      </c>
      <c r="H60">
        <f>IF($K60="","",女子登録情報!$A60)</f>
        <v>492244</v>
      </c>
      <c r="K60">
        <f>IF(女子登録情報!$C60="","",女子登録情報!$C60)</f>
        <v>59</v>
      </c>
      <c r="M60">
        <f>IFERROR(IF(AND(402&lt;=VALUE(RIGHT(女子登録情報!$F60,4)),競技会情報!$E$3*100+競技会情報!$G$3&gt;=VALUE(RIGHT(女子登録情報!$F60,4))),VALUE(女子登録情報!$G60)+1,VALUE(女子登録情報!$G60)),"")</f>
        <v>19</v>
      </c>
      <c r="N60" t="str">
        <f>IF($K60="","",IF(女子登録情報!$H60="北海道",女子登録情報!$H60,LEFT(女子登録情報!$H60,LEN(女子登録情報!$H60)-1)))</f>
        <v>和歌山</v>
      </c>
      <c r="O60" t="str">
        <f>IF($K60="","",IF(LEN($N60)=2,LEFT($N60,1)&amp;"　"&amp;RIGHT($N60,1)&amp;"・"&amp;女子登録情報!$I60,$N60&amp;"・"&amp;女子登録情報!$I60))</f>
        <v>和歌山・和歌山北</v>
      </c>
    </row>
    <row r="61" spans="1:15" x14ac:dyDescent="0.55000000000000004">
      <c r="A61">
        <f>IF($K61="","",200000000+女子登録情報!$C61)</f>
        <v>200000060</v>
      </c>
      <c r="B61" t="str">
        <f>IF($K61="","",女子登録情報!$D61&amp;" ("&amp;女子登録情報!$K61&amp;")")</f>
        <v>中村　智恵 (2)</v>
      </c>
      <c r="C61" t="str">
        <f>IF($K61="","",女子登録情報!$E61)</f>
        <v>ﾅｶﾑﾗ ﾁｴ</v>
      </c>
      <c r="D61" t="str">
        <f>IF($K61="","",女子登録情報!$O61&amp;" "&amp;女子登録情報!$N61&amp;" ("&amp;LEFT(女子登録情報!$F61,2)&amp;")")</f>
        <v>Chie NAKAMURA (02)</v>
      </c>
      <c r="E61" t="str">
        <f>IF($K61="","",女子登録情報!$P61)</f>
        <v>JPN</v>
      </c>
      <c r="F61" t="str">
        <f t="shared" si="0"/>
        <v>2</v>
      </c>
      <c r="G61">
        <f>IF($K61="","",女子登録情報!$M61)</f>
        <v>26</v>
      </c>
      <c r="H61">
        <f>IF($K61="","",女子登録情報!$A61)</f>
        <v>492244</v>
      </c>
      <c r="K61">
        <f>IF(女子登録情報!$C61="","",女子登録情報!$C61)</f>
        <v>60</v>
      </c>
      <c r="M61">
        <f>IFERROR(IF(AND(402&lt;=VALUE(RIGHT(女子登録情報!$F61,4)),競技会情報!$E$3*100+競技会情報!$G$3&gt;=VALUE(RIGHT(女子登録情報!$F61,4))),VALUE(女子登録情報!$G61)+1,VALUE(女子登録情報!$G61)),"")</f>
        <v>19</v>
      </c>
      <c r="N61" t="str">
        <f>IF($K61="","",IF(女子登録情報!$H61="北海道",女子登録情報!$H61,LEFT(女子登録情報!$H61,LEN(女子登録情報!$H61)-1)))</f>
        <v>京都</v>
      </c>
      <c r="O61" t="str">
        <f>IF($K61="","",IF(LEN($N61)=2,LEFT($N61,1)&amp;"　"&amp;RIGHT($N61,1)&amp;"・"&amp;女子登録情報!$I61,$N61&amp;"・"&amp;女子登録情報!$I61))</f>
        <v>京　都・京都西山</v>
      </c>
    </row>
    <row r="62" spans="1:15" x14ac:dyDescent="0.55000000000000004">
      <c r="A62">
        <f>IF($K62="","",200000000+女子登録情報!$C62)</f>
        <v>200000061</v>
      </c>
      <c r="B62" t="str">
        <f>IF($K62="","",女子登録情報!$D62&amp;" ("&amp;女子登録情報!$K62&amp;")")</f>
        <v>東　楓 (2)</v>
      </c>
      <c r="C62" t="str">
        <f>IF($K62="","",女子登録情報!$E62)</f>
        <v>ﾋｶﾞｼ ｶｴﾃﾞ</v>
      </c>
      <c r="D62" t="str">
        <f>IF($K62="","",女子登録情報!$O62&amp;" "&amp;女子登録情報!$N62&amp;" ("&amp;LEFT(女子登録情報!$F62,2)&amp;")")</f>
        <v>Kaede HIGASHI (03)</v>
      </c>
      <c r="E62" t="str">
        <f>IF($K62="","",女子登録情報!$P62)</f>
        <v>JPN</v>
      </c>
      <c r="F62" t="str">
        <f t="shared" si="0"/>
        <v>2</v>
      </c>
      <c r="G62">
        <f>IF($K62="","",女子登録情報!$M62)</f>
        <v>27</v>
      </c>
      <c r="H62">
        <f>IF($K62="","",女子登録情報!$A62)</f>
        <v>492244</v>
      </c>
      <c r="K62">
        <f>IF(女子登録情報!$C62="","",女子登録情報!$C62)</f>
        <v>61</v>
      </c>
      <c r="M62">
        <f>IFERROR(IF(AND(402&lt;=VALUE(RIGHT(女子登録情報!$F62,4)),競技会情報!$E$3*100+競技会情報!$G$3&gt;=VALUE(RIGHT(女子登録情報!$F62,4))),VALUE(女子登録情報!$G62)+1,VALUE(女子登録情報!$G62)),"")</f>
        <v>19</v>
      </c>
      <c r="N62" t="str">
        <f>IF($K62="","",IF(女子登録情報!$H62="北海道",女子登録情報!$H62,LEFT(女子登録情報!$H62,LEN(女子登録情報!$H62)-1)))</f>
        <v>大阪</v>
      </c>
      <c r="O62" t="str">
        <f>IF($K62="","",IF(LEN($N62)=2,LEFT($N62,1)&amp;"　"&amp;RIGHT($N62,1)&amp;"・"&amp;女子登録情報!$I62,$N62&amp;"・"&amp;女子登録情報!$I62))</f>
        <v>大　阪・大阪成蹊</v>
      </c>
    </row>
    <row r="63" spans="1:15" x14ac:dyDescent="0.55000000000000004">
      <c r="A63">
        <f>IF($K63="","",200000000+女子登録情報!$C63)</f>
        <v>200000062</v>
      </c>
      <c r="B63" t="str">
        <f>IF($K63="","",女子登録情報!$D63&amp;" ("&amp;女子登録情報!$K63&amp;")")</f>
        <v>福光　由佳 (2)</v>
      </c>
      <c r="C63" t="str">
        <f>IF($K63="","",女子登録情報!$E63)</f>
        <v>ﾌｸﾐﾂ ﾕｶ</v>
      </c>
      <c r="D63" t="str">
        <f>IF($K63="","",女子登録情報!$O63&amp;" "&amp;女子登録情報!$N63&amp;" ("&amp;LEFT(女子登録情報!$F63,2)&amp;")")</f>
        <v>Yuka FUKUMITSU (02)</v>
      </c>
      <c r="E63" t="str">
        <f>IF($K63="","",女子登録情報!$P63)</f>
        <v>JPN</v>
      </c>
      <c r="F63" t="str">
        <f t="shared" si="0"/>
        <v>2</v>
      </c>
      <c r="G63">
        <f>IF($K63="","",女子登録情報!$M63)</f>
        <v>35</v>
      </c>
      <c r="H63">
        <f>IF($K63="","",女子登録情報!$A63)</f>
        <v>492244</v>
      </c>
      <c r="K63">
        <f>IF(女子登録情報!$C63="","",女子登録情報!$C63)</f>
        <v>62</v>
      </c>
      <c r="M63">
        <f>IFERROR(IF(AND(402&lt;=VALUE(RIGHT(女子登録情報!$F63,4)),競技会情報!$E$3*100+競技会情報!$G$3&gt;=VALUE(RIGHT(女子登録情報!$F63,4))),VALUE(女子登録情報!$G63)+1,VALUE(女子登録情報!$G63)),"")</f>
        <v>20</v>
      </c>
      <c r="N63" t="str">
        <f>IF($K63="","",IF(女子登録情報!$H63="北海道",女子登録情報!$H63,LEFT(女子登録情報!$H63,LEN(女子登録情報!$H63)-1)))</f>
        <v>山口</v>
      </c>
      <c r="O63" t="str">
        <f>IF($K63="","",IF(LEN($N63)=2,LEFT($N63,1)&amp;"　"&amp;RIGHT($N63,1)&amp;"・"&amp;女子登録情報!$I63,$N63&amp;"・"&amp;女子登録情報!$I63))</f>
        <v>山　口・西京</v>
      </c>
    </row>
    <row r="64" spans="1:15" x14ac:dyDescent="0.55000000000000004">
      <c r="A64">
        <f>IF($K64="","",200000000+女子登録情報!$C64)</f>
        <v>200000063</v>
      </c>
      <c r="B64" t="str">
        <f>IF($K64="","",女子登録情報!$D64&amp;" ("&amp;女子登録情報!$K64&amp;")")</f>
        <v>藤野　楓 (2)</v>
      </c>
      <c r="C64" t="str">
        <f>IF($K64="","",女子登録情報!$E64)</f>
        <v>ﾌｼﾞﾉ ｶｴﾃﾞ</v>
      </c>
      <c r="D64" t="str">
        <f>IF($K64="","",女子登録情報!$O64&amp;" "&amp;女子登録情報!$N64&amp;" ("&amp;LEFT(女子登録情報!$F64,2)&amp;")")</f>
        <v>Kaede FUJINO (03)</v>
      </c>
      <c r="E64" t="str">
        <f>IF($K64="","",女子登録情報!$P64)</f>
        <v>JPN</v>
      </c>
      <c r="F64" t="str">
        <f t="shared" si="0"/>
        <v>2</v>
      </c>
      <c r="G64">
        <f>IF($K64="","",女子登録情報!$M64)</f>
        <v>27</v>
      </c>
      <c r="H64">
        <f>IF($K64="","",女子登録情報!$A64)</f>
        <v>492244</v>
      </c>
      <c r="K64">
        <f>IF(女子登録情報!$C64="","",女子登録情報!$C64)</f>
        <v>63</v>
      </c>
      <c r="M64">
        <f>IFERROR(IF(AND(402&lt;=VALUE(RIGHT(女子登録情報!$F64,4)),競技会情報!$E$3*100+競技会情報!$G$3&gt;=VALUE(RIGHT(女子登録情報!$F64,4))),VALUE(女子登録情報!$G64)+1,VALUE(女子登録情報!$G64)),"")</f>
        <v>19</v>
      </c>
      <c r="N64" t="str">
        <f>IF($K64="","",IF(女子登録情報!$H64="北海道",女子登録情報!$H64,LEFT(女子登録情報!$H64,LEN(女子登録情報!$H64)-1)))</f>
        <v>大阪</v>
      </c>
      <c r="O64" t="str">
        <f>IF($K64="","",IF(LEN($N64)=2,LEFT($N64,1)&amp;"　"&amp;RIGHT($N64,1)&amp;"・"&amp;女子登録情報!$I64,$N64&amp;"・"&amp;女子登録情報!$I64))</f>
        <v>大　阪・大阪桐蔭</v>
      </c>
    </row>
    <row r="65" spans="1:15" x14ac:dyDescent="0.55000000000000004">
      <c r="A65">
        <f>IF($K65="","",200000000+女子登録情報!$C65)</f>
        <v>200000064</v>
      </c>
      <c r="B65" t="str">
        <f>IF($K65="","",女子登録情報!$D65&amp;" ("&amp;女子登録情報!$K65&amp;")")</f>
        <v>古林　愛理 (2)</v>
      </c>
      <c r="C65" t="str">
        <f>IF($K65="","",女子登録情報!$E65)</f>
        <v>ﾌﾙﾊﾞﾔｼ ｴﾘ</v>
      </c>
      <c r="D65" t="str">
        <f>IF($K65="","",女子登録情報!$O65&amp;" "&amp;女子登録情報!$N65&amp;" ("&amp;LEFT(女子登録情報!$F65,2)&amp;")")</f>
        <v>Eri FURUBAYASHI (02)</v>
      </c>
      <c r="E65" t="str">
        <f>IF($K65="","",女子登録情報!$P65)</f>
        <v>JPN</v>
      </c>
      <c r="F65" t="str">
        <f t="shared" si="0"/>
        <v>2</v>
      </c>
      <c r="G65">
        <f>IF($K65="","",女子登録情報!$M65)</f>
        <v>28</v>
      </c>
      <c r="H65">
        <f>IF($K65="","",女子登録情報!$A65)</f>
        <v>492244</v>
      </c>
      <c r="K65">
        <f>IF(女子登録情報!$C65="","",女子登録情報!$C65)</f>
        <v>64</v>
      </c>
      <c r="M65">
        <f>IFERROR(IF(AND(402&lt;=VALUE(RIGHT(女子登録情報!$F65,4)),競技会情報!$E$3*100+競技会情報!$G$3&gt;=VALUE(RIGHT(女子登録情報!$F65,4))),VALUE(女子登録情報!$G65)+1,VALUE(女子登録情報!$G65)),"")</f>
        <v>19</v>
      </c>
      <c r="N65" t="str">
        <f>IF($K65="","",IF(女子登録情報!$H65="北海道",女子登録情報!$H65,LEFT(女子登録情報!$H65,LEN(女子登録情報!$H65)-1)))</f>
        <v>兵庫</v>
      </c>
      <c r="O65" t="str">
        <f>IF($K65="","",IF(LEN($N65)=2,LEFT($N65,1)&amp;"　"&amp;RIGHT($N65,1)&amp;"・"&amp;女子登録情報!$I65,$N65&amp;"・"&amp;女子登録情報!$I65))</f>
        <v>兵　庫・明石商業</v>
      </c>
    </row>
    <row r="66" spans="1:15" x14ac:dyDescent="0.55000000000000004">
      <c r="A66">
        <f>IF($K66="","",200000000+女子登録情報!$C66)</f>
        <v>200000065</v>
      </c>
      <c r="B66" t="str">
        <f>IF($K66="","",女子登録情報!$D66&amp;" ("&amp;女子登録情報!$K66&amp;")")</f>
        <v>昌　琴音 (2)</v>
      </c>
      <c r="C66" t="str">
        <f>IF($K66="","",女子登録情報!$E66)</f>
        <v>ﾏｻ ｺﾄﾈ</v>
      </c>
      <c r="D66" t="str">
        <f>IF($K66="","",女子登録情報!$O66&amp;" "&amp;女子登録情報!$N66&amp;" ("&amp;LEFT(女子登録情報!$F66,2)&amp;")")</f>
        <v>Kotone MASA (02)</v>
      </c>
      <c r="E66" t="str">
        <f>IF($K66="","",女子登録情報!$P66)</f>
        <v>JPN</v>
      </c>
      <c r="F66" t="str">
        <f t="shared" si="0"/>
        <v>2</v>
      </c>
      <c r="G66">
        <f>IF($K66="","",女子登録情報!$M66)</f>
        <v>28</v>
      </c>
      <c r="H66">
        <f>IF($K66="","",女子登録情報!$A66)</f>
        <v>492244</v>
      </c>
      <c r="K66">
        <f>IF(女子登録情報!$C66="","",女子登録情報!$C66)</f>
        <v>65</v>
      </c>
      <c r="M66">
        <f>IFERROR(IF(AND(402&lt;=VALUE(RIGHT(女子登録情報!$F66,4)),競技会情報!$E$3*100+競技会情報!$G$3&gt;=VALUE(RIGHT(女子登録情報!$F66,4))),VALUE(女子登録情報!$G66)+1,VALUE(女子登録情報!$G66)),"")</f>
        <v>20</v>
      </c>
      <c r="N66" t="str">
        <f>IF($K66="","",IF(女子登録情報!$H66="北海道",女子登録情報!$H66,LEFT(女子登録情報!$H66,LEN(女子登録情報!$H66)-1)))</f>
        <v>兵庫</v>
      </c>
      <c r="O66" t="str">
        <f>IF($K66="","",IF(LEN($N66)=2,LEFT($N66,1)&amp;"　"&amp;RIGHT($N66,1)&amp;"・"&amp;女子登録情報!$I66,$N66&amp;"・"&amp;女子登録情報!$I66))</f>
        <v>兵　庫・園田学園</v>
      </c>
    </row>
    <row r="67" spans="1:15" x14ac:dyDescent="0.55000000000000004">
      <c r="A67">
        <f>IF($K67="","",200000000+女子登録情報!$C67)</f>
        <v>200000066</v>
      </c>
      <c r="B67" t="str">
        <f>IF($K67="","",女子登録情報!$D67&amp;" ("&amp;女子登録情報!$K67&amp;")")</f>
        <v>松室　真優 (2)</v>
      </c>
      <c r="C67" t="str">
        <f>IF($K67="","",女子登録情報!$E67)</f>
        <v>ﾏﾂﾑﾛ ﾏﾕ</v>
      </c>
      <c r="D67" t="str">
        <f>IF($K67="","",女子登録情報!$O67&amp;" "&amp;女子登録情報!$N67&amp;" ("&amp;LEFT(女子登録情報!$F67,2)&amp;")")</f>
        <v>Mayu MATSUMURO (03)</v>
      </c>
      <c r="E67" t="str">
        <f>IF($K67="","",女子登録情報!$P67)</f>
        <v>JPN</v>
      </c>
      <c r="F67" t="str">
        <f t="shared" ref="F67:F130" si="1">IF($K67="","","2")</f>
        <v>2</v>
      </c>
      <c r="G67">
        <f>IF($K67="","",女子登録情報!$M67)</f>
        <v>28</v>
      </c>
      <c r="H67">
        <f>IF($K67="","",女子登録情報!$A67)</f>
        <v>492244</v>
      </c>
      <c r="K67">
        <f>IF(女子登録情報!$C67="","",女子登録情報!$C67)</f>
        <v>66</v>
      </c>
      <c r="M67">
        <f>IFERROR(IF(AND(402&lt;=VALUE(RIGHT(女子登録情報!$F67,4)),競技会情報!$E$3*100+競技会情報!$G$3&gt;=VALUE(RIGHT(女子登録情報!$F67,4))),VALUE(女子登録情報!$G67)+1,VALUE(女子登録情報!$G67)),"")</f>
        <v>19</v>
      </c>
      <c r="N67" t="str">
        <f>IF($K67="","",IF(女子登録情報!$H67="北海道",女子登録情報!$H67,LEFT(女子登録情報!$H67,LEN(女子登録情報!$H67)-1)))</f>
        <v>大阪</v>
      </c>
      <c r="O67" t="str">
        <f>IF($K67="","",IF(LEN($N67)=2,LEFT($N67,1)&amp;"　"&amp;RIGHT($N67,1)&amp;"・"&amp;女子登録情報!$I67,$N67&amp;"・"&amp;女子登録情報!$I67))</f>
        <v>大　阪・大阪薫英女学院</v>
      </c>
    </row>
    <row r="68" spans="1:15" x14ac:dyDescent="0.55000000000000004">
      <c r="A68">
        <f>IF($K68="","",200000000+女子登録情報!$C68)</f>
        <v>200000067</v>
      </c>
      <c r="B68" t="str">
        <f>IF($K68="","",女子登録情報!$D68&amp;" ("&amp;女子登録情報!$K68&amp;")")</f>
        <v>三浦　紫音 (2)</v>
      </c>
      <c r="C68" t="str">
        <f>IF($K68="","",女子登録情報!$E68)</f>
        <v>ﾐｳﾗ ｼｵﾝ</v>
      </c>
      <c r="D68" t="str">
        <f>IF($K68="","",女子登録情報!$O68&amp;" "&amp;女子登録情報!$N68&amp;" ("&amp;LEFT(女子登録情報!$F68,2)&amp;")")</f>
        <v>Shion MIURA (03)</v>
      </c>
      <c r="E68" t="str">
        <f>IF($K68="","",女子登録情報!$P68)</f>
        <v>JPN</v>
      </c>
      <c r="F68" t="str">
        <f t="shared" si="1"/>
        <v>2</v>
      </c>
      <c r="G68">
        <f>IF($K68="","",女子登録情報!$M68)</f>
        <v>27</v>
      </c>
      <c r="H68">
        <f>IF($K68="","",女子登録情報!$A68)</f>
        <v>492244</v>
      </c>
      <c r="K68">
        <f>IF(女子登録情報!$C68="","",女子登録情報!$C68)</f>
        <v>67</v>
      </c>
      <c r="M68">
        <f>IFERROR(IF(AND(402&lt;=VALUE(RIGHT(女子登録情報!$F68,4)),競技会情報!$E$3*100+競技会情報!$G$3&gt;=VALUE(RIGHT(女子登録情報!$F68,4))),VALUE(女子登録情報!$G68)+1,VALUE(女子登録情報!$G68)),"")</f>
        <v>19</v>
      </c>
      <c r="N68" t="str">
        <f>IF($K68="","",IF(女子登録情報!$H68="北海道",女子登録情報!$H68,LEFT(女子登録情報!$H68,LEN(女子登録情報!$H68)-1)))</f>
        <v>大阪</v>
      </c>
      <c r="O68" t="str">
        <f>IF($K68="","",IF(LEN($N68)=2,LEFT($N68,1)&amp;"　"&amp;RIGHT($N68,1)&amp;"・"&amp;女子登録情報!$I68,$N68&amp;"・"&amp;女子登録情報!$I68))</f>
        <v>大　阪・大阪桐蔭</v>
      </c>
    </row>
    <row r="69" spans="1:15" x14ac:dyDescent="0.55000000000000004">
      <c r="A69">
        <f>IF($K69="","",200000000+女子登録情報!$C69)</f>
        <v>200000068</v>
      </c>
      <c r="B69" t="str">
        <f>IF($K69="","",女子登録情報!$D69&amp;" ("&amp;女子登録情報!$K69&amp;")")</f>
        <v>水江　麻友 (2)</v>
      </c>
      <c r="C69" t="str">
        <f>IF($K69="","",女子登録情報!$E69)</f>
        <v>ﾐｽﾞｴ ﾏﾕ</v>
      </c>
      <c r="D69" t="str">
        <f>IF($K69="","",女子登録情報!$O69&amp;" "&amp;女子登録情報!$N69&amp;" ("&amp;LEFT(女子登録情報!$F69,2)&amp;")")</f>
        <v>Mayu MIZUE (03)</v>
      </c>
      <c r="E69" t="str">
        <f>IF($K69="","",女子登録情報!$P69)</f>
        <v>JPN</v>
      </c>
      <c r="F69" t="str">
        <f t="shared" si="1"/>
        <v>2</v>
      </c>
      <c r="G69">
        <f>IF($K69="","",女子登録情報!$M69)</f>
        <v>28</v>
      </c>
      <c r="H69">
        <f>IF($K69="","",女子登録情報!$A69)</f>
        <v>492244</v>
      </c>
      <c r="K69">
        <f>IF(女子登録情報!$C69="","",女子登録情報!$C69)</f>
        <v>68</v>
      </c>
      <c r="M69">
        <f>IFERROR(IF(AND(402&lt;=VALUE(RIGHT(女子登録情報!$F69,4)),競技会情報!$E$3*100+競技会情報!$G$3&gt;=VALUE(RIGHT(女子登録情報!$F69,4))),VALUE(女子登録情報!$G69)+1,VALUE(女子登録情報!$G69)),"")</f>
        <v>19</v>
      </c>
      <c r="N69" t="str">
        <f>IF($K69="","",IF(女子登録情報!$H69="北海道",女子登録情報!$H69,LEFT(女子登録情報!$H69,LEN(女子登録情報!$H69)-1)))</f>
        <v>兵庫</v>
      </c>
      <c r="O69" t="str">
        <f>IF($K69="","",IF(LEN($N69)=2,LEFT($N69,1)&amp;"　"&amp;RIGHT($N69,1)&amp;"・"&amp;女子登録情報!$I69,$N69&amp;"・"&amp;女子登録情報!$I69))</f>
        <v>兵　庫・神戸高塚</v>
      </c>
    </row>
    <row r="70" spans="1:15" x14ac:dyDescent="0.55000000000000004">
      <c r="A70">
        <f>IF($K70="","",200000000+女子登録情報!$C70)</f>
        <v>200000069</v>
      </c>
      <c r="B70" t="str">
        <f>IF($K70="","",女子登録情報!$D70&amp;" ("&amp;女子登録情報!$K70&amp;")")</f>
        <v>村上　和葉 (2)</v>
      </c>
      <c r="C70" t="str">
        <f>IF($K70="","",女子登録情報!$E70)</f>
        <v>ﾑﾗｶﾐ ｶｽﾞﾊ</v>
      </c>
      <c r="D70" t="str">
        <f>IF($K70="","",女子登録情報!$O70&amp;" "&amp;女子登録情報!$N70&amp;" ("&amp;LEFT(女子登録情報!$F70,2)&amp;")")</f>
        <v>Kazuha MURAKAMI (02)</v>
      </c>
      <c r="E70" t="str">
        <f>IF($K70="","",女子登録情報!$P70)</f>
        <v>JPN</v>
      </c>
      <c r="F70" t="str">
        <f t="shared" si="1"/>
        <v>2</v>
      </c>
      <c r="G70">
        <f>IF($K70="","",女子登録情報!$M70)</f>
        <v>26</v>
      </c>
      <c r="H70">
        <f>IF($K70="","",女子登録情報!$A70)</f>
        <v>492244</v>
      </c>
      <c r="K70">
        <f>IF(女子登録情報!$C70="","",女子登録情報!$C70)</f>
        <v>69</v>
      </c>
      <c r="M70">
        <f>IFERROR(IF(AND(402&lt;=VALUE(RIGHT(女子登録情報!$F70,4)),競技会情報!$E$3*100+競技会情報!$G$3&gt;=VALUE(RIGHT(女子登録情報!$F70,4))),VALUE(女子登録情報!$G70)+1,VALUE(女子登録情報!$G70)),"")</f>
        <v>19</v>
      </c>
      <c r="N70" t="str">
        <f>IF($K70="","",IF(女子登録情報!$H70="北海道",女子登録情報!$H70,LEFT(女子登録情報!$H70,LEN(女子登録情報!$H70)-1)))</f>
        <v>京都</v>
      </c>
      <c r="O70" t="str">
        <f>IF($K70="","",IF(LEN($N70)=2,LEFT($N70,1)&amp;"　"&amp;RIGHT($N70,1)&amp;"・"&amp;女子登録情報!$I70,$N70&amp;"・"&amp;女子登録情報!$I70))</f>
        <v>京　都・京都光華</v>
      </c>
    </row>
    <row r="71" spans="1:15" x14ac:dyDescent="0.55000000000000004">
      <c r="A71">
        <f>IF($K71="","",200000000+女子登録情報!$C71)</f>
        <v>200000070</v>
      </c>
      <c r="B71" t="str">
        <f>IF($K71="","",女子登録情報!$D71&amp;" ("&amp;女子登録情報!$K71&amp;")")</f>
        <v>安岡　若菜 (2)</v>
      </c>
      <c r="C71" t="str">
        <f>IF($K71="","",女子登録情報!$E71)</f>
        <v>ﾔｽｵｶ ﾜｶﾅ</v>
      </c>
      <c r="D71" t="str">
        <f>IF($K71="","",女子登録情報!$O71&amp;" "&amp;女子登録情報!$N71&amp;" ("&amp;LEFT(女子登録情報!$F71,2)&amp;")")</f>
        <v>Wakana YASUOKA (02)</v>
      </c>
      <c r="E71" t="str">
        <f>IF($K71="","",女子登録情報!$P71)</f>
        <v>JPN</v>
      </c>
      <c r="F71" t="str">
        <f t="shared" si="1"/>
        <v>2</v>
      </c>
      <c r="G71">
        <f>IF($K71="","",女子登録情報!$M71)</f>
        <v>28</v>
      </c>
      <c r="H71">
        <f>IF($K71="","",女子登録情報!$A71)</f>
        <v>492244</v>
      </c>
      <c r="K71">
        <f>IF(女子登録情報!$C71="","",女子登録情報!$C71)</f>
        <v>70</v>
      </c>
      <c r="M71">
        <f>IFERROR(IF(AND(402&lt;=VALUE(RIGHT(女子登録情報!$F71,4)),競技会情報!$E$3*100+競技会情報!$G$3&gt;=VALUE(RIGHT(女子登録情報!$F71,4))),VALUE(女子登録情報!$G71)+1,VALUE(女子登録情報!$G71)),"")</f>
        <v>20</v>
      </c>
      <c r="N71" t="str">
        <f>IF($K71="","",IF(女子登録情報!$H71="北海道",女子登録情報!$H71,LEFT(女子登録情報!$H71,LEN(女子登録情報!$H71)-1)))</f>
        <v>徳島</v>
      </c>
      <c r="O71" t="str">
        <f>IF($K71="","",IF(LEN($N71)=2,LEFT($N71,1)&amp;"　"&amp;RIGHT($N71,1)&amp;"・"&amp;女子登録情報!$I71,$N71&amp;"・"&amp;女子登録情報!$I71))</f>
        <v>徳　島・生光</v>
      </c>
    </row>
    <row r="72" spans="1:15" x14ac:dyDescent="0.55000000000000004">
      <c r="A72">
        <f>IF($K72="","",200000000+女子登録情報!$C72)</f>
        <v>200000071</v>
      </c>
      <c r="B72" t="str">
        <f>IF($K72="","",女子登録情報!$D72&amp;" ("&amp;女子登録情報!$K72&amp;")")</f>
        <v>山本　遥花 (2)</v>
      </c>
      <c r="C72" t="str">
        <f>IF($K72="","",女子登録情報!$E72)</f>
        <v>ﾔﾏﾓﾄ ﾊﾙｶ</v>
      </c>
      <c r="D72" t="str">
        <f>IF($K72="","",女子登録情報!$O72&amp;" "&amp;女子登録情報!$N72&amp;" ("&amp;LEFT(女子登録情報!$F72,2)&amp;")")</f>
        <v>Haruka YAMAMOTO (02)</v>
      </c>
      <c r="E72" t="str">
        <f>IF($K72="","",女子登録情報!$P72)</f>
        <v>JPN</v>
      </c>
      <c r="F72" t="str">
        <f t="shared" si="1"/>
        <v>2</v>
      </c>
      <c r="G72">
        <f>IF($K72="","",女子登録情報!$M72)</f>
        <v>38</v>
      </c>
      <c r="H72">
        <f>IF($K72="","",女子登録情報!$A72)</f>
        <v>492244</v>
      </c>
      <c r="K72">
        <f>IF(女子登録情報!$C72="","",女子登録情報!$C72)</f>
        <v>71</v>
      </c>
      <c r="M72">
        <f>IFERROR(IF(AND(402&lt;=VALUE(RIGHT(女子登録情報!$F72,4)),競技会情報!$E$3*100+競技会情報!$G$3&gt;=VALUE(RIGHT(女子登録情報!$F72,4))),VALUE(女子登録情報!$G72)+1,VALUE(女子登録情報!$G72)),"")</f>
        <v>20</v>
      </c>
      <c r="N72" t="str">
        <f>IF($K72="","",IF(女子登録情報!$H72="北海道",女子登録情報!$H72,LEFT(女子登録情報!$H72,LEN(女子登録情報!$H72)-1)))</f>
        <v>愛媛</v>
      </c>
      <c r="O72" t="str">
        <f>IF($K72="","",IF(LEN($N72)=2,LEFT($N72,1)&amp;"　"&amp;RIGHT($N72,1)&amp;"・"&amp;女子登録情報!$I72,$N72&amp;"・"&amp;女子登録情報!$I72))</f>
        <v>愛　媛・済美</v>
      </c>
    </row>
    <row r="73" spans="1:15" x14ac:dyDescent="0.55000000000000004">
      <c r="A73">
        <f>IF($K73="","",200000000+女子登録情報!$C73)</f>
        <v>200000072</v>
      </c>
      <c r="B73" t="str">
        <f>IF($K73="","",女子登録情報!$D73&amp;" ("&amp;女子登録情報!$K73&amp;")")</f>
        <v>渡辺　愛 (2)</v>
      </c>
      <c r="C73" t="str">
        <f>IF($K73="","",女子登録情報!$E73)</f>
        <v>ﾜﾀﾅﾍﾞ ｱｲ</v>
      </c>
      <c r="D73" t="str">
        <f>IF($K73="","",女子登録情報!$O73&amp;" "&amp;女子登録情報!$N73&amp;" ("&amp;LEFT(女子登録情報!$F73,2)&amp;")")</f>
        <v>Ai WATANABE (02)</v>
      </c>
      <c r="E73" t="str">
        <f>IF($K73="","",女子登録情報!$P73)</f>
        <v>JPN</v>
      </c>
      <c r="F73" t="str">
        <f t="shared" si="1"/>
        <v>2</v>
      </c>
      <c r="G73">
        <f>IF($K73="","",女子登録情報!$M73)</f>
        <v>27</v>
      </c>
      <c r="H73">
        <f>IF($K73="","",女子登録情報!$A73)</f>
        <v>492244</v>
      </c>
      <c r="K73">
        <f>IF(女子登録情報!$C73="","",女子登録情報!$C73)</f>
        <v>72</v>
      </c>
      <c r="M73">
        <f>IFERROR(IF(AND(402&lt;=VALUE(RIGHT(女子登録情報!$F73,4)),競技会情報!$E$3*100+競技会情報!$G$3&gt;=VALUE(RIGHT(女子登録情報!$F73,4))),VALUE(女子登録情報!$G73)+1,VALUE(女子登録情報!$G73)),"")</f>
        <v>20</v>
      </c>
      <c r="N73" t="str">
        <f>IF($K73="","",IF(女子登録情報!$H73="北海道",女子登録情報!$H73,LEFT(女子登録情報!$H73,LEN(女子登録情報!$H73)-1)))</f>
        <v>大阪</v>
      </c>
      <c r="O73" t="str">
        <f>IF($K73="","",IF(LEN($N73)=2,LEFT($N73,1)&amp;"　"&amp;RIGHT($N73,1)&amp;"・"&amp;女子登録情報!$I73,$N73&amp;"・"&amp;女子登録情報!$I73))</f>
        <v>大　阪・大阪</v>
      </c>
    </row>
    <row r="74" spans="1:15" x14ac:dyDescent="0.55000000000000004">
      <c r="A74">
        <f>IF($K74="","",200000000+女子登録情報!$C74)</f>
        <v>200000073</v>
      </c>
      <c r="B74" t="str">
        <f>IF($K74="","",女子登録情報!$D74&amp;" ("&amp;女子登録情報!$K74&amp;")")</f>
        <v>楠本　麻弥 (3)</v>
      </c>
      <c r="C74" t="str">
        <f>IF($K74="","",女子登録情報!$E74)</f>
        <v>ｸｽﾓﾄ ﾏﾔ</v>
      </c>
      <c r="D74" t="str">
        <f>IF($K74="","",女子登録情報!$O74&amp;" "&amp;女子登録情報!$N74&amp;" ("&amp;LEFT(女子登録情報!$F74,2)&amp;")")</f>
        <v>Maya KUSUMOTO (01)</v>
      </c>
      <c r="E74" t="str">
        <f>IF($K74="","",女子登録情報!$P74)</f>
        <v>JPN</v>
      </c>
      <c r="F74" t="str">
        <f t="shared" si="1"/>
        <v>2</v>
      </c>
      <c r="G74">
        <f>IF($K74="","",女子登録情報!$M74)</f>
        <v>28</v>
      </c>
      <c r="H74">
        <f>IF($K74="","",女子登録情報!$A74)</f>
        <v>492244</v>
      </c>
      <c r="K74">
        <f>IF(女子登録情報!$C74="","",女子登録情報!$C74)</f>
        <v>73</v>
      </c>
      <c r="M74">
        <f>IFERROR(IF(AND(402&lt;=VALUE(RIGHT(女子登録情報!$F74,4)),競技会情報!$E$3*100+競技会情報!$G$3&gt;=VALUE(RIGHT(女子登録情報!$F74,4))),VALUE(女子登録情報!$G74)+1,VALUE(女子登録情報!$G74)),"")</f>
        <v>20</v>
      </c>
      <c r="N74" t="str">
        <f>IF($K74="","",IF(女子登録情報!$H74="北海道",女子登録情報!$H74,LEFT(女子登録情報!$H74,LEN(女子登録情報!$H74)-1)))</f>
        <v>兵庫</v>
      </c>
      <c r="O74" t="str">
        <f>IF($K74="","",IF(LEN($N74)=2,LEFT($N74,1)&amp;"　"&amp;RIGHT($N74,1)&amp;"・"&amp;女子登録情報!$I74,$N74&amp;"・"&amp;女子登録情報!$I74))</f>
        <v>兵　庫・三田西陵</v>
      </c>
    </row>
    <row r="75" spans="1:15" x14ac:dyDescent="0.55000000000000004">
      <c r="A75">
        <f>IF($K75="","",200000000+女子登録情報!$C75)</f>
        <v>200000074</v>
      </c>
      <c r="B75" t="str">
        <f>IF($K75="","",女子登録情報!$D75&amp;" ("&amp;女子登録情報!$K75&amp;")")</f>
        <v>入山　眞菜 (1)</v>
      </c>
      <c r="C75" t="str">
        <f>IF($K75="","",女子登録情報!$E75)</f>
        <v>ｲﾘﾔﾏ ﾏﾅ</v>
      </c>
      <c r="D75" t="str">
        <f>IF($K75="","",女子登録情報!$O75&amp;" "&amp;女子登録情報!$N75&amp;" ("&amp;LEFT(女子登録情報!$F75,2)&amp;")")</f>
        <v>Mana IRIYAMA (03)</v>
      </c>
      <c r="E75" t="str">
        <f>IF($K75="","",女子登録情報!$P75)</f>
        <v>JPN</v>
      </c>
      <c r="F75" t="str">
        <f t="shared" si="1"/>
        <v>2</v>
      </c>
      <c r="G75">
        <f>IF($K75="","",女子登録情報!$M75)</f>
        <v>38</v>
      </c>
      <c r="H75">
        <f>IF($K75="","",女子登録情報!$A75)</f>
        <v>492244</v>
      </c>
      <c r="K75">
        <f>IF(女子登録情報!$C75="","",女子登録情報!$C75)</f>
        <v>74</v>
      </c>
      <c r="M75">
        <f>IFERROR(IF(AND(402&lt;=VALUE(RIGHT(女子登録情報!$F75,4)),競技会情報!$E$3*100+競技会情報!$G$3&gt;=VALUE(RIGHT(女子登録情報!$F75,4))),VALUE(女子登録情報!$G75)+1,VALUE(女子登録情報!$G75)),"")</f>
        <v>19</v>
      </c>
      <c r="N75" t="str">
        <f>IF($K75="","",IF(女子登録情報!$H75="北海道",女子登録情報!$H75,LEFT(女子登録情報!$H75,LEN(女子登録情報!$H75)-1)))</f>
        <v>愛媛</v>
      </c>
      <c r="O75" t="str">
        <f>IF($K75="","",IF(LEN($N75)=2,LEFT($N75,1)&amp;"　"&amp;RIGHT($N75,1)&amp;"・"&amp;女子登録情報!$I75,$N75&amp;"・"&amp;女子登録情報!$I75))</f>
        <v>愛　媛・済美</v>
      </c>
    </row>
    <row r="76" spans="1:15" x14ac:dyDescent="0.55000000000000004">
      <c r="A76">
        <f>IF($K76="","",200000000+女子登録情報!$C76)</f>
        <v>200000075</v>
      </c>
      <c r="B76" t="str">
        <f>IF($K76="","",女子登録情報!$D76&amp;" ("&amp;女子登録情報!$K76&amp;")")</f>
        <v>大森　萌々子 (1)</v>
      </c>
      <c r="C76" t="str">
        <f>IF($K76="","",女子登録情報!$E76)</f>
        <v>ｵｵﾓﾘ ﾓﾓｺ</v>
      </c>
      <c r="D76" t="str">
        <f>IF($K76="","",女子登録情報!$O76&amp;" "&amp;女子登録情報!$N76&amp;" ("&amp;LEFT(女子登録情報!$F76,2)&amp;")")</f>
        <v>Momoko OMORI (03)</v>
      </c>
      <c r="E76" t="str">
        <f>IF($K76="","",女子登録情報!$P76)</f>
        <v>JPN</v>
      </c>
      <c r="F76" t="str">
        <f t="shared" si="1"/>
        <v>2</v>
      </c>
      <c r="G76">
        <f>IF($K76="","",女子登録情報!$M76)</f>
        <v>25</v>
      </c>
      <c r="H76">
        <f>IF($K76="","",女子登録情報!$A76)</f>
        <v>492244</v>
      </c>
      <c r="K76">
        <f>IF(女子登録情報!$C76="","",女子登録情報!$C76)</f>
        <v>75</v>
      </c>
      <c r="M76">
        <f>IFERROR(IF(AND(402&lt;=VALUE(RIGHT(女子登録情報!$F76,4)),競技会情報!$E$3*100+競技会情報!$G$3&gt;=VALUE(RIGHT(女子登録情報!$F76,4))),VALUE(女子登録情報!$G76)+1,VALUE(女子登録情報!$G76)),"")</f>
        <v>19</v>
      </c>
      <c r="N76" t="str">
        <f>IF($K76="","",IF(女子登録情報!$H76="北海道",女子登録情報!$H76,LEFT(女子登録情報!$H76,LEN(女子登録情報!$H76)-1)))</f>
        <v>滋賀</v>
      </c>
      <c r="O76" t="str">
        <f>IF($K76="","",IF(LEN($N76)=2,LEFT($N76,1)&amp;"　"&amp;RIGHT($N76,1)&amp;"・"&amp;女子登録情報!$I76,$N76&amp;"・"&amp;女子登録情報!$I76))</f>
        <v>滋　賀・近江兄弟社</v>
      </c>
    </row>
    <row r="77" spans="1:15" x14ac:dyDescent="0.55000000000000004">
      <c r="A77">
        <f>IF($K77="","",200000000+女子登録情報!$C77)</f>
        <v>200000076</v>
      </c>
      <c r="B77" t="str">
        <f>IF($K77="","",女子登録情報!$D77&amp;" ("&amp;女子登録情報!$K77&amp;")")</f>
        <v>荻野　優美 (1)</v>
      </c>
      <c r="C77" t="str">
        <f>IF($K77="","",女子登録情報!$E77)</f>
        <v>ｵｷﾞﾉ ﾕｳﾐ</v>
      </c>
      <c r="D77" t="str">
        <f>IF($K77="","",女子登録情報!$O77&amp;" "&amp;女子登録情報!$N77&amp;" ("&amp;LEFT(女子登録情報!$F77,2)&amp;")")</f>
        <v>Yumi OGINO (03)</v>
      </c>
      <c r="E77" t="str">
        <f>IF($K77="","",女子登録情報!$P77)</f>
        <v>JPN</v>
      </c>
      <c r="F77" t="str">
        <f t="shared" si="1"/>
        <v>2</v>
      </c>
      <c r="G77">
        <f>IF($K77="","",女子登録情報!$M77)</f>
        <v>28</v>
      </c>
      <c r="H77">
        <f>IF($K77="","",女子登録情報!$A77)</f>
        <v>492244</v>
      </c>
      <c r="K77">
        <f>IF(女子登録情報!$C77="","",女子登録情報!$C77)</f>
        <v>76</v>
      </c>
      <c r="M77">
        <f>IFERROR(IF(AND(402&lt;=VALUE(RIGHT(女子登録情報!$F77,4)),競技会情報!$E$3*100+競技会情報!$G$3&gt;=VALUE(RIGHT(女子登録情報!$F77,4))),VALUE(女子登録情報!$G77)+1,VALUE(女子登録情報!$G77)),"")</f>
        <v>19</v>
      </c>
      <c r="N77" t="str">
        <f>IF($K77="","",IF(女子登録情報!$H77="北海道",女子登録情報!$H77,LEFT(女子登録情報!$H77,LEN(女子登録情報!$H77)-1)))</f>
        <v>兵庫</v>
      </c>
      <c r="O77" t="str">
        <f>IF($K77="","",IF(LEN($N77)=2,LEFT($N77,1)&amp;"　"&amp;RIGHT($N77,1)&amp;"・"&amp;女子登録情報!$I77,$N77&amp;"・"&amp;女子登録情報!$I77))</f>
        <v>兵　庫・明石商業</v>
      </c>
    </row>
    <row r="78" spans="1:15" x14ac:dyDescent="0.55000000000000004">
      <c r="A78">
        <f>IF($K78="","",200000000+女子登録情報!$C78)</f>
        <v>200000077</v>
      </c>
      <c r="B78" t="str">
        <f>IF($K78="","",女子登録情報!$D78&amp;" ("&amp;女子登録情報!$K78&amp;")")</f>
        <v>越智　心愛 (1)</v>
      </c>
      <c r="C78" t="str">
        <f>IF($K78="","",女子登録情報!$E78)</f>
        <v>ｵﾁ ｺｺｱ</v>
      </c>
      <c r="D78" t="str">
        <f>IF($K78="","",女子登録情報!$O78&amp;" "&amp;女子登録情報!$N78&amp;" ("&amp;LEFT(女子登録情報!$F78,2)&amp;")")</f>
        <v>Cocoa OCHI (03)</v>
      </c>
      <c r="E78" t="str">
        <f>IF($K78="","",女子登録情報!$P78)</f>
        <v>JPN</v>
      </c>
      <c r="F78" t="str">
        <f t="shared" si="1"/>
        <v>2</v>
      </c>
      <c r="G78">
        <f>IF($K78="","",女子登録情報!$M78)</f>
        <v>28</v>
      </c>
      <c r="H78">
        <f>IF($K78="","",女子登録情報!$A78)</f>
        <v>492244</v>
      </c>
      <c r="K78">
        <f>IF(女子登録情報!$C78="","",女子登録情報!$C78)</f>
        <v>77</v>
      </c>
      <c r="M78">
        <f>IFERROR(IF(AND(402&lt;=VALUE(RIGHT(女子登録情報!$F78,4)),競技会情報!$E$3*100+競技会情報!$G$3&gt;=VALUE(RIGHT(女子登録情報!$F78,4))),VALUE(女子登録情報!$G78)+1,VALUE(女子登録情報!$G78)),"")</f>
        <v>19</v>
      </c>
      <c r="N78" t="str">
        <f>IF($K78="","",IF(女子登録情報!$H78="北海道",女子登録情報!$H78,LEFT(女子登録情報!$H78,LEN(女子登録情報!$H78)-1)))</f>
        <v>愛媛</v>
      </c>
      <c r="O78" t="str">
        <f>IF($K78="","",IF(LEN($N78)=2,LEFT($N78,1)&amp;"　"&amp;RIGHT($N78,1)&amp;"・"&amp;女子登録情報!$I78,$N78&amp;"・"&amp;女子登録情報!$I78))</f>
        <v>愛　媛・聖ｶﾀﾘﾅ学園</v>
      </c>
    </row>
    <row r="79" spans="1:15" x14ac:dyDescent="0.55000000000000004">
      <c r="A79">
        <f>IF($K79="","",200000000+女子登録情報!$C79)</f>
        <v>200000078</v>
      </c>
      <c r="B79" t="str">
        <f>IF($K79="","",女子登録情報!$D79&amp;" ("&amp;女子登録情報!$K79&amp;")")</f>
        <v>金山　琳 (1)</v>
      </c>
      <c r="C79" t="str">
        <f>IF($K79="","",女子登録情報!$E79)</f>
        <v>ｶﾅﾔﾏ ﾘﾝ</v>
      </c>
      <c r="D79" t="str">
        <f>IF($K79="","",女子登録情報!$O79&amp;" "&amp;女子登録情報!$N79&amp;" ("&amp;LEFT(女子登録情報!$F79,2)&amp;")")</f>
        <v>Rin KANAYAMA (00)</v>
      </c>
      <c r="E79" t="str">
        <f>IF($K79="","",女子登録情報!$P79)</f>
        <v>JPN</v>
      </c>
      <c r="F79" t="str">
        <f t="shared" si="1"/>
        <v>2</v>
      </c>
      <c r="G79">
        <f>IF($K79="","",女子登録情報!$M79)</f>
        <v>28</v>
      </c>
      <c r="H79">
        <f>IF($K79="","",女子登録情報!$A79)</f>
        <v>492244</v>
      </c>
      <c r="K79">
        <f>IF(女子登録情報!$C79="","",女子登録情報!$C79)</f>
        <v>78</v>
      </c>
      <c r="M79">
        <f>IFERROR(IF(AND(402&lt;=VALUE(RIGHT(女子登録情報!$F79,4)),競技会情報!$E$3*100+競技会情報!$G$3&gt;=VALUE(RIGHT(女子登録情報!$F79,4))),VALUE(女子登録情報!$G79)+1,VALUE(女子登録情報!$G79)),"")</f>
        <v>22</v>
      </c>
      <c r="N79" t="str">
        <f>IF($K79="","",IF(女子登録情報!$H79="北海道",女子登録情報!$H79,LEFT(女子登録情報!$H79,LEN(女子登録情報!$H79)-1)))</f>
        <v>兵庫</v>
      </c>
      <c r="O79" t="str">
        <f>IF($K79="","",IF(LEN($N79)=2,LEFT($N79,1)&amp;"　"&amp;RIGHT($N79,1)&amp;"・"&amp;女子登録情報!$I79,$N79&amp;"・"&amp;女子登録情報!$I79))</f>
        <v>兵　庫・須磨学園</v>
      </c>
    </row>
    <row r="80" spans="1:15" x14ac:dyDescent="0.55000000000000004">
      <c r="A80">
        <f>IF($K80="","",200000000+女子登録情報!$C80)</f>
        <v>200000079</v>
      </c>
      <c r="B80" t="str">
        <f>IF($K80="","",女子登録情報!$D80&amp;" ("&amp;女子登録情報!$K80&amp;")")</f>
        <v>河本　律 (1)</v>
      </c>
      <c r="C80" t="str">
        <f>IF($K80="","",女子登録情報!$E80)</f>
        <v>ｶﾜﾓﾄ ﾘﾂ</v>
      </c>
      <c r="D80" t="str">
        <f>IF($K80="","",女子登録情報!$O80&amp;" "&amp;女子登録情報!$N80&amp;" ("&amp;LEFT(女子登録情報!$F80,2)&amp;")")</f>
        <v>Ritsu KAWAMOTO (03)</v>
      </c>
      <c r="E80" t="str">
        <f>IF($K80="","",女子登録情報!$P80)</f>
        <v>JPN</v>
      </c>
      <c r="F80" t="str">
        <f t="shared" si="1"/>
        <v>2</v>
      </c>
      <c r="G80">
        <f>IF($K80="","",女子登録情報!$M80)</f>
        <v>38</v>
      </c>
      <c r="H80">
        <f>IF($K80="","",女子登録情報!$A80)</f>
        <v>492244</v>
      </c>
      <c r="K80">
        <f>IF(女子登録情報!$C80="","",女子登録情報!$C80)</f>
        <v>79</v>
      </c>
      <c r="M80">
        <f>IFERROR(IF(AND(402&lt;=VALUE(RIGHT(女子登録情報!$F80,4)),競技会情報!$E$3*100+競技会情報!$G$3&gt;=VALUE(RIGHT(女子登録情報!$F80,4))),VALUE(女子登録情報!$G80)+1,VALUE(女子登録情報!$G80)),"")</f>
        <v>19</v>
      </c>
      <c r="N80" t="str">
        <f>IF($K80="","",IF(女子登録情報!$H80="北海道",女子登録情報!$H80,LEFT(女子登録情報!$H80,LEN(女子登録情報!$H80)-1)))</f>
        <v>愛媛</v>
      </c>
      <c r="O80" t="str">
        <f>IF($K80="","",IF(LEN($N80)=2,LEFT($N80,1)&amp;"　"&amp;RIGHT($N80,1)&amp;"・"&amp;女子登録情報!$I80,$N80&amp;"・"&amp;女子登録情報!$I80))</f>
        <v>愛　媛・聖ｶﾀﾘﾅ学園</v>
      </c>
    </row>
    <row r="81" spans="1:15" x14ac:dyDescent="0.55000000000000004">
      <c r="A81">
        <f>IF($K81="","",200000000+女子登録情報!$C81)</f>
        <v>200000080</v>
      </c>
      <c r="B81" t="str">
        <f>IF($K81="","",女子登録情報!$D81&amp;" ("&amp;女子登録情報!$K81&amp;")")</f>
        <v>木岡　優芽 (1)</v>
      </c>
      <c r="C81" t="str">
        <f>IF($K81="","",女子登録情報!$E81)</f>
        <v>ｷｵｶ ﾕﾒ</v>
      </c>
      <c r="D81" t="str">
        <f>IF($K81="","",女子登録情報!$O81&amp;" "&amp;女子登録情報!$N81&amp;" ("&amp;LEFT(女子登録情報!$F81,2)&amp;")")</f>
        <v>Yume KIOKA (03)</v>
      </c>
      <c r="E81" t="str">
        <f>IF($K81="","",女子登録情報!$P81)</f>
        <v>JPN</v>
      </c>
      <c r="F81" t="str">
        <f t="shared" si="1"/>
        <v>2</v>
      </c>
      <c r="G81">
        <f>IF($K81="","",女子登録情報!$M81)</f>
        <v>27</v>
      </c>
      <c r="H81">
        <f>IF($K81="","",女子登録情報!$A81)</f>
        <v>492244</v>
      </c>
      <c r="K81">
        <f>IF(女子登録情報!$C81="","",女子登録情報!$C81)</f>
        <v>80</v>
      </c>
      <c r="M81">
        <f>IFERROR(IF(AND(402&lt;=VALUE(RIGHT(女子登録情報!$F81,4)),競技会情報!$E$3*100+競技会情報!$G$3&gt;=VALUE(RIGHT(女子登録情報!$F81,4))),VALUE(女子登録情報!$G81)+1,VALUE(女子登録情報!$G81)),"")</f>
        <v>19</v>
      </c>
      <c r="N81" t="str">
        <f>IF($K81="","",IF(女子登録情報!$H81="北海道",女子登録情報!$H81,LEFT(女子登録情報!$H81,LEN(女子登録情報!$H81)-1)))</f>
        <v>大阪</v>
      </c>
      <c r="O81" t="str">
        <f>IF($K81="","",IF(LEN($N81)=2,LEFT($N81,1)&amp;"　"&amp;RIGHT($N81,1)&amp;"・"&amp;女子登録情報!$I81,$N81&amp;"・"&amp;女子登録情報!$I81))</f>
        <v>大　阪・大阪</v>
      </c>
    </row>
    <row r="82" spans="1:15" x14ac:dyDescent="0.55000000000000004">
      <c r="A82">
        <f>IF($K82="","",200000000+女子登録情報!$C82)</f>
        <v>200000081</v>
      </c>
      <c r="B82" t="str">
        <f>IF($K82="","",女子登録情報!$D82&amp;" ("&amp;女子登録情報!$K82&amp;")")</f>
        <v>岸本　冬羽 (1)</v>
      </c>
      <c r="C82" t="str">
        <f>IF($K82="","",女子登録情報!$E82)</f>
        <v>ｷｼﾓﾄ ﾌｳ</v>
      </c>
      <c r="D82" t="str">
        <f>IF($K82="","",女子登録情報!$O82&amp;" "&amp;女子登録情報!$N82&amp;" ("&amp;LEFT(女子登録情報!$F82,2)&amp;")")</f>
        <v>Fu KISHIMOTO (04)</v>
      </c>
      <c r="E82" t="str">
        <f>IF($K82="","",女子登録情報!$P82)</f>
        <v>JPN</v>
      </c>
      <c r="F82" t="str">
        <f t="shared" si="1"/>
        <v>2</v>
      </c>
      <c r="G82">
        <f>IF($K82="","",女子登録情報!$M82)</f>
        <v>25</v>
      </c>
      <c r="H82">
        <f>IF($K82="","",女子登録情報!$A82)</f>
        <v>492244</v>
      </c>
      <c r="K82">
        <f>IF(女子登録情報!$C82="","",女子登録情報!$C82)</f>
        <v>81</v>
      </c>
      <c r="M82">
        <f>IFERROR(IF(AND(402&lt;=VALUE(RIGHT(女子登録情報!$F82,4)),競技会情報!$E$3*100+競技会情報!$G$3&gt;=VALUE(RIGHT(女子登録情報!$F82,4))),VALUE(女子登録情報!$G82)+1,VALUE(女子登録情報!$G82)),"")</f>
        <v>18</v>
      </c>
      <c r="N82" t="str">
        <f>IF($K82="","",IF(女子登録情報!$H82="北海道",女子登録情報!$H82,LEFT(女子登録情報!$H82,LEN(女子登録情報!$H82)-1)))</f>
        <v>京都</v>
      </c>
      <c r="O82" t="str">
        <f>IF($K82="","",IF(LEN($N82)=2,LEFT($N82,1)&amp;"　"&amp;RIGHT($N82,1)&amp;"・"&amp;女子登録情報!$I82,$N82&amp;"・"&amp;女子登録情報!$I82))</f>
        <v>京　都・京都橘</v>
      </c>
    </row>
    <row r="83" spans="1:15" x14ac:dyDescent="0.55000000000000004">
      <c r="A83">
        <f>IF($K83="","",200000000+女子登録情報!$C83)</f>
        <v>200000082</v>
      </c>
      <c r="B83" t="str">
        <f>IF($K83="","",女子登録情報!$D83&amp;" ("&amp;女子登録情報!$K83&amp;")")</f>
        <v>清水　優萌 (1)</v>
      </c>
      <c r="C83" t="str">
        <f>IF($K83="","",女子登録情報!$E83)</f>
        <v>ｷﾖﾐｽﾞ ﾕﾒ</v>
      </c>
      <c r="D83" t="str">
        <f>IF($K83="","",女子登録情報!$O83&amp;" "&amp;女子登録情報!$N83&amp;" ("&amp;LEFT(女子登録情報!$F83,2)&amp;")")</f>
        <v>Yume KIYOMIZU (03)</v>
      </c>
      <c r="E83" t="str">
        <f>IF($K83="","",女子登録情報!$P83)</f>
        <v>JPN</v>
      </c>
      <c r="F83" t="str">
        <f t="shared" si="1"/>
        <v>2</v>
      </c>
      <c r="G83">
        <f>IF($K83="","",女子登録情報!$M83)</f>
        <v>46</v>
      </c>
      <c r="H83">
        <f>IF($K83="","",女子登録情報!$A83)</f>
        <v>492244</v>
      </c>
      <c r="K83">
        <f>IF(女子登録情報!$C83="","",女子登録情報!$C83)</f>
        <v>82</v>
      </c>
      <c r="M83">
        <f>IFERROR(IF(AND(402&lt;=VALUE(RIGHT(女子登録情報!$F83,4)),競技会情報!$E$3*100+競技会情報!$G$3&gt;=VALUE(RIGHT(女子登録情報!$F83,4))),VALUE(女子登録情報!$G83)+1,VALUE(女子登録情報!$G83)),"")</f>
        <v>19</v>
      </c>
      <c r="N83" t="str">
        <f>IF($K83="","",IF(女子登録情報!$H83="北海道",女子登録情報!$H83,LEFT(女子登録情報!$H83,LEN(女子登録情報!$H83)-1)))</f>
        <v>鹿児島</v>
      </c>
      <c r="O83" t="str">
        <f>IF($K83="","",IF(LEN($N83)=2,LEFT($N83,1)&amp;"　"&amp;RIGHT($N83,1)&amp;"・"&amp;女子登録情報!$I83,$N83&amp;"・"&amp;女子登録情報!$I83))</f>
        <v>鹿児島・鹿児島女子</v>
      </c>
    </row>
    <row r="84" spans="1:15" x14ac:dyDescent="0.55000000000000004">
      <c r="A84">
        <f>IF($K84="","",200000000+女子登録情報!$C84)</f>
        <v>200000083</v>
      </c>
      <c r="B84" t="str">
        <f>IF($K84="","",女子登録情報!$D84&amp;" ("&amp;女子登録情報!$K84&amp;")")</f>
        <v>小林　琉奈 (1)</v>
      </c>
      <c r="C84" t="str">
        <f>IF($K84="","",女子登録情報!$E84)</f>
        <v>ｺﾊﾞﾔｼ ﾙﾅ</v>
      </c>
      <c r="D84" t="str">
        <f>IF($K84="","",女子登録情報!$O84&amp;" "&amp;女子登録情報!$N84&amp;" ("&amp;LEFT(女子登録情報!$F84,2)&amp;")")</f>
        <v>Runa KOBAYASHI (03)</v>
      </c>
      <c r="E84" t="str">
        <f>IF($K84="","",女子登録情報!$P84)</f>
        <v>JPN</v>
      </c>
      <c r="F84" t="str">
        <f t="shared" si="1"/>
        <v>2</v>
      </c>
      <c r="G84">
        <f>IF($K84="","",女子登録情報!$M84)</f>
        <v>38</v>
      </c>
      <c r="H84">
        <f>IF($K84="","",女子登録情報!$A84)</f>
        <v>492244</v>
      </c>
      <c r="K84">
        <f>IF(女子登録情報!$C84="","",女子登録情報!$C84)</f>
        <v>83</v>
      </c>
      <c r="M84">
        <f>IFERROR(IF(AND(402&lt;=VALUE(RIGHT(女子登録情報!$F84,4)),競技会情報!$E$3*100+競技会情報!$G$3&gt;=VALUE(RIGHT(女子登録情報!$F84,4))),VALUE(女子登録情報!$G84)+1,VALUE(女子登録情報!$G84)),"")</f>
        <v>19</v>
      </c>
      <c r="N84" t="str">
        <f>IF($K84="","",IF(女子登録情報!$H84="北海道",女子登録情報!$H84,LEFT(女子登録情報!$H84,LEN(女子登録情報!$H84)-1)))</f>
        <v>愛媛</v>
      </c>
      <c r="O84" t="str">
        <f>IF($K84="","",IF(LEN($N84)=2,LEFT($N84,1)&amp;"　"&amp;RIGHT($N84,1)&amp;"・"&amp;女子登録情報!$I84,$N84&amp;"・"&amp;女子登録情報!$I84))</f>
        <v>愛　媛・東温</v>
      </c>
    </row>
    <row r="85" spans="1:15" x14ac:dyDescent="0.55000000000000004">
      <c r="A85">
        <f>IF($K85="","",200000000+女子登録情報!$C85)</f>
        <v>200000084</v>
      </c>
      <c r="B85" t="str">
        <f>IF($K85="","",女子登録情報!$D85&amp;" ("&amp;女子登録情報!$K85&amp;")")</f>
        <v>白金　愛沙海 (1)</v>
      </c>
      <c r="C85" t="str">
        <f>IF($K85="","",女子登録情報!$E85)</f>
        <v>ｼﾛｶﾞﾈ ｱｻﾐ</v>
      </c>
      <c r="D85" t="str">
        <f>IF($K85="","",女子登録情報!$O85&amp;" "&amp;女子登録情報!$N85&amp;" ("&amp;LEFT(女子登録情報!$F85,2)&amp;")")</f>
        <v>Asami SHIROGANE (03)</v>
      </c>
      <c r="E85" t="str">
        <f>IF($K85="","",女子登録情報!$P85)</f>
        <v>JPN</v>
      </c>
      <c r="F85" t="str">
        <f t="shared" si="1"/>
        <v>2</v>
      </c>
      <c r="G85">
        <f>IF($K85="","",女子登録情報!$M85)</f>
        <v>26</v>
      </c>
      <c r="H85">
        <f>IF($K85="","",女子登録情報!$A85)</f>
        <v>492244</v>
      </c>
      <c r="K85">
        <f>IF(女子登録情報!$C85="","",女子登録情報!$C85)</f>
        <v>84</v>
      </c>
      <c r="M85">
        <f>IFERROR(IF(AND(402&lt;=VALUE(RIGHT(女子登録情報!$F85,4)),競技会情報!$E$3*100+競技会情報!$G$3&gt;=VALUE(RIGHT(女子登録情報!$F85,4))),VALUE(女子登録情報!$G85)+1,VALUE(女子登録情報!$G85)),"")</f>
        <v>19</v>
      </c>
      <c r="N85" t="str">
        <f>IF($K85="","",IF(女子登録情報!$H85="北海道",女子登録情報!$H85,LEFT(女子登録情報!$H85,LEN(女子登録情報!$H85)-1)))</f>
        <v>京都</v>
      </c>
      <c r="O85" t="str">
        <f>IF($K85="","",IF(LEN($N85)=2,LEFT($N85,1)&amp;"　"&amp;RIGHT($N85,1)&amp;"・"&amp;女子登録情報!$I85,$N85&amp;"・"&amp;女子登録情報!$I85))</f>
        <v>京　都・京都橘</v>
      </c>
    </row>
    <row r="86" spans="1:15" x14ac:dyDescent="0.55000000000000004">
      <c r="A86">
        <f>IF($K86="","",200000000+女子登録情報!$C86)</f>
        <v>200000085</v>
      </c>
      <c r="B86" t="str">
        <f>IF($K86="","",女子登録情報!$D86&amp;" ("&amp;女子登録情報!$K86&amp;")")</f>
        <v>高垣　実夢 (1)</v>
      </c>
      <c r="C86" t="str">
        <f>IF($K86="","",女子登録情報!$E86)</f>
        <v>ﾀｶｶﾞｷ ﾐﾕ</v>
      </c>
      <c r="D86" t="str">
        <f>IF($K86="","",女子登録情報!$O86&amp;" "&amp;女子登録情報!$N86&amp;" ("&amp;LEFT(女子登録情報!$F86,2)&amp;")")</f>
        <v>Miyu TAKAGAKI (03)</v>
      </c>
      <c r="E86" t="str">
        <f>IF($K86="","",女子登録情報!$P86)</f>
        <v>JPN</v>
      </c>
      <c r="F86" t="str">
        <f t="shared" si="1"/>
        <v>2</v>
      </c>
      <c r="G86">
        <f>IF($K86="","",女子登録情報!$M86)</f>
        <v>26</v>
      </c>
      <c r="H86">
        <f>IF($K86="","",女子登録情報!$A86)</f>
        <v>492244</v>
      </c>
      <c r="K86">
        <f>IF(女子登録情報!$C86="","",女子登録情報!$C86)</f>
        <v>85</v>
      </c>
      <c r="M86">
        <f>IFERROR(IF(AND(402&lt;=VALUE(RIGHT(女子登録情報!$F86,4)),競技会情報!$E$3*100+競技会情報!$G$3&gt;=VALUE(RIGHT(女子登録情報!$F86,4))),VALUE(女子登録情報!$G86)+1,VALUE(女子登録情報!$G86)),"")</f>
        <v>19</v>
      </c>
      <c r="N86" t="str">
        <f>IF($K86="","",IF(女子登録情報!$H86="北海道",女子登録情報!$H86,LEFT(女子登録情報!$H86,LEN(女子登録情報!$H86)-1)))</f>
        <v>京都</v>
      </c>
      <c r="O86" t="str">
        <f>IF($K86="","",IF(LEN($N86)=2,LEFT($N86,1)&amp;"　"&amp;RIGHT($N86,1)&amp;"・"&amp;女子登録情報!$I86,$N86&amp;"・"&amp;女子登録情報!$I86))</f>
        <v>京　都・西城陽</v>
      </c>
    </row>
    <row r="87" spans="1:15" x14ac:dyDescent="0.55000000000000004">
      <c r="A87">
        <f>IF($K87="","",200000000+女子登録情報!$C87)</f>
        <v>200000086</v>
      </c>
      <c r="B87" t="str">
        <f>IF($K87="","",女子登録情報!$D87&amp;" ("&amp;女子登録情報!$K87&amp;")")</f>
        <v>多賀野　晴 (1)</v>
      </c>
      <c r="C87" t="str">
        <f>IF($K87="","",女子登録情報!$E87)</f>
        <v>ﾀｶﾞﾉ ﾊﾙ</v>
      </c>
      <c r="D87" t="str">
        <f>IF($K87="","",女子登録情報!$O87&amp;" "&amp;女子登録情報!$N87&amp;" ("&amp;LEFT(女子登録情報!$F87,2)&amp;")")</f>
        <v>Haru TAGANO (04)</v>
      </c>
      <c r="E87" t="str">
        <f>IF($K87="","",女子登録情報!$P87)</f>
        <v>JPN</v>
      </c>
      <c r="F87" t="str">
        <f t="shared" si="1"/>
        <v>2</v>
      </c>
      <c r="G87">
        <f>IF($K87="","",女子登録情報!$M87)</f>
        <v>26</v>
      </c>
      <c r="H87">
        <f>IF($K87="","",女子登録情報!$A87)</f>
        <v>492244</v>
      </c>
      <c r="K87">
        <f>IF(女子登録情報!$C87="","",女子登録情報!$C87)</f>
        <v>86</v>
      </c>
      <c r="M87">
        <f>IFERROR(IF(AND(402&lt;=VALUE(RIGHT(女子登録情報!$F87,4)),競技会情報!$E$3*100+競技会情報!$G$3&gt;=VALUE(RIGHT(女子登録情報!$F87,4))),VALUE(女子登録情報!$G87)+1,VALUE(女子登録情報!$G87)),"")</f>
        <v>18</v>
      </c>
      <c r="N87" t="str">
        <f>IF($K87="","",IF(女子登録情報!$H87="北海道",女子登録情報!$H87,LEFT(女子登録情報!$H87,LEN(女子登録情報!$H87)-1)))</f>
        <v>京都</v>
      </c>
      <c r="O87" t="str">
        <f>IF($K87="","",IF(LEN($N87)=2,LEFT($N87,1)&amp;"　"&amp;RIGHT($N87,1)&amp;"・"&amp;女子登録情報!$I87,$N87&amp;"・"&amp;女子登録情報!$I87))</f>
        <v>京　都・加悦谷</v>
      </c>
    </row>
    <row r="88" spans="1:15" x14ac:dyDescent="0.55000000000000004">
      <c r="A88">
        <f>IF($K88="","",200000000+女子登録情報!$C88)</f>
        <v>200000087</v>
      </c>
      <c r="B88" t="str">
        <f>IF($K88="","",女子登録情報!$D88&amp;" ("&amp;女子登録情報!$K88&amp;")")</f>
        <v>竹口　莉子 (1)</v>
      </c>
      <c r="C88" t="str">
        <f>IF($K88="","",女子登録情報!$E88)</f>
        <v>ﾀｹｸﾞﾁ ﾘｺ</v>
      </c>
      <c r="D88" t="str">
        <f>IF($K88="","",女子登録情報!$O88&amp;" "&amp;女子登録情報!$N88&amp;" ("&amp;LEFT(女子登録情報!$F88,2)&amp;")")</f>
        <v>Riko TAKEGUCHI (03)</v>
      </c>
      <c r="E88" t="str">
        <f>IF($K88="","",女子登録情報!$P88)</f>
        <v>JPN</v>
      </c>
      <c r="F88" t="str">
        <f t="shared" si="1"/>
        <v>2</v>
      </c>
      <c r="G88">
        <f>IF($K88="","",女子登録情報!$M88)</f>
        <v>26</v>
      </c>
      <c r="H88">
        <f>IF($K88="","",女子登録情報!$A88)</f>
        <v>492244</v>
      </c>
      <c r="K88">
        <f>IF(女子登録情報!$C88="","",女子登録情報!$C88)</f>
        <v>87</v>
      </c>
      <c r="M88">
        <f>IFERROR(IF(AND(402&lt;=VALUE(RIGHT(女子登録情報!$F88,4)),競技会情報!$E$3*100+競技会情報!$G$3&gt;=VALUE(RIGHT(女子登録情報!$F88,4))),VALUE(女子登録情報!$G88)+1,VALUE(女子登録情報!$G88)),"")</f>
        <v>19</v>
      </c>
      <c r="N88" t="str">
        <f>IF($K88="","",IF(女子登録情報!$H88="北海道",女子登録情報!$H88,LEFT(女子登録情報!$H88,LEN(女子登録情報!$H88)-1)))</f>
        <v>京都</v>
      </c>
      <c r="O88" t="str">
        <f>IF($K88="","",IF(LEN($N88)=2,LEFT($N88,1)&amp;"　"&amp;RIGHT($N88,1)&amp;"・"&amp;女子登録情報!$I88,$N88&amp;"・"&amp;女子登録情報!$I88))</f>
        <v>京　都・北稜</v>
      </c>
    </row>
    <row r="89" spans="1:15" x14ac:dyDescent="0.55000000000000004">
      <c r="A89">
        <f>IF($K89="","",200000000+女子登録情報!$C89)</f>
        <v>200000088</v>
      </c>
      <c r="B89" t="str">
        <f>IF($K89="","",女子登録情報!$D89&amp;" ("&amp;女子登録情報!$K89&amp;")")</f>
        <v>武元　美澪 (1)</v>
      </c>
      <c r="C89" t="str">
        <f>IF($K89="","",女子登録情報!$E89)</f>
        <v>ﾀｹﾓﾄ ﾐﾚｲ</v>
      </c>
      <c r="D89" t="str">
        <f>IF($K89="","",女子登録情報!$O89&amp;" "&amp;女子登録情報!$N89&amp;" ("&amp;LEFT(女子登録情報!$F89,2)&amp;")")</f>
        <v>Mirei TAKEMOTO (03)</v>
      </c>
      <c r="E89" t="str">
        <f>IF($K89="","",女子登録情報!$P89)</f>
        <v>JPN</v>
      </c>
      <c r="F89" t="str">
        <f t="shared" si="1"/>
        <v>2</v>
      </c>
      <c r="G89">
        <f>IF($K89="","",女子登録情報!$M89)</f>
        <v>26</v>
      </c>
      <c r="H89">
        <f>IF($K89="","",女子登録情報!$A89)</f>
        <v>492244</v>
      </c>
      <c r="K89">
        <f>IF(女子登録情報!$C89="","",女子登録情報!$C89)</f>
        <v>88</v>
      </c>
      <c r="M89">
        <f>IFERROR(IF(AND(402&lt;=VALUE(RIGHT(女子登録情報!$F89,4)),競技会情報!$E$3*100+競技会情報!$G$3&gt;=VALUE(RIGHT(女子登録情報!$F89,4))),VALUE(女子登録情報!$G89)+1,VALUE(女子登録情報!$G89)),"")</f>
        <v>19</v>
      </c>
      <c r="N89" t="str">
        <f>IF($K89="","",IF(女子登録情報!$H89="北海道",女子登録情報!$H89,LEFT(女子登録情報!$H89,LEN(女子登録情報!$H89)-1)))</f>
        <v>京都</v>
      </c>
      <c r="O89" t="str">
        <f>IF($K89="","",IF(LEN($N89)=2,LEFT($N89,1)&amp;"　"&amp;RIGHT($N89,1)&amp;"・"&amp;女子登録情報!$I89,$N89&amp;"・"&amp;女子登録情報!$I89))</f>
        <v>京　都・西城陽</v>
      </c>
    </row>
    <row r="90" spans="1:15" x14ac:dyDescent="0.55000000000000004">
      <c r="A90">
        <f>IF($K90="","",200000000+女子登録情報!$C90)</f>
        <v>200000089</v>
      </c>
      <c r="B90" t="str">
        <f>IF($K90="","",女子登録情報!$D90&amp;" ("&amp;女子登録情報!$K90&amp;")")</f>
        <v>田城　寿莉 (1)</v>
      </c>
      <c r="C90" t="str">
        <f>IF($K90="","",女子登録情報!$E90)</f>
        <v>ﾀｼﾛ ﾋｻﾘ</v>
      </c>
      <c r="D90" t="str">
        <f>IF($K90="","",女子登録情報!$O90&amp;" "&amp;女子登録情報!$N90&amp;" ("&amp;LEFT(女子登録情報!$F90,2)&amp;")")</f>
        <v>Hisari TASHIRO (03)</v>
      </c>
      <c r="E90" t="str">
        <f>IF($K90="","",女子登録情報!$P90)</f>
        <v>JPN</v>
      </c>
      <c r="F90" t="str">
        <f t="shared" si="1"/>
        <v>2</v>
      </c>
      <c r="G90">
        <f>IF($K90="","",女子登録情報!$M90)</f>
        <v>28</v>
      </c>
      <c r="H90">
        <f>IF($K90="","",女子登録情報!$A90)</f>
        <v>492244</v>
      </c>
      <c r="K90">
        <f>IF(女子登録情報!$C90="","",女子登録情報!$C90)</f>
        <v>89</v>
      </c>
      <c r="M90">
        <f>IFERROR(IF(AND(402&lt;=VALUE(RIGHT(女子登録情報!$F90,4)),競技会情報!$E$3*100+競技会情報!$G$3&gt;=VALUE(RIGHT(女子登録情報!$F90,4))),VALUE(女子登録情報!$G90)+1,VALUE(女子登録情報!$G90)),"")</f>
        <v>19</v>
      </c>
      <c r="N90" t="str">
        <f>IF($K90="","",IF(女子登録情報!$H90="北海道",女子登録情報!$H90,LEFT(女子登録情報!$H90,LEN(女子登録情報!$H90)-1)))</f>
        <v>香川</v>
      </c>
      <c r="O90" t="str">
        <f>IF($K90="","",IF(LEN($N90)=2,LEFT($N90,1)&amp;"　"&amp;RIGHT($N90,1)&amp;"・"&amp;女子登録情報!$I90,$N90&amp;"・"&amp;女子登録情報!$I90))</f>
        <v>香　川・四国学院大学香川西</v>
      </c>
    </row>
    <row r="91" spans="1:15" x14ac:dyDescent="0.55000000000000004">
      <c r="A91">
        <f>IF($K91="","",200000000+女子登録情報!$C91)</f>
        <v>200000090</v>
      </c>
      <c r="B91" t="str">
        <f>IF($K91="","",女子登録情報!$D91&amp;" ("&amp;女子登録情報!$K91&amp;")")</f>
        <v>田村　璃々花 (1)</v>
      </c>
      <c r="C91" t="str">
        <f>IF($K91="","",女子登録情報!$E91)</f>
        <v>ﾀﾑﾗ ﾘﾘｶ</v>
      </c>
      <c r="D91" t="str">
        <f>IF($K91="","",女子登録情報!$O91&amp;" "&amp;女子登録情報!$N91&amp;" ("&amp;LEFT(女子登録情報!$F91,2)&amp;")")</f>
        <v>Ririka TAMURA (03)</v>
      </c>
      <c r="E91" t="str">
        <f>IF($K91="","",女子登録情報!$P91)</f>
        <v>JPN</v>
      </c>
      <c r="F91" t="str">
        <f t="shared" si="1"/>
        <v>2</v>
      </c>
      <c r="G91">
        <f>IF($K91="","",女子登録情報!$M91)</f>
        <v>35</v>
      </c>
      <c r="H91">
        <f>IF($K91="","",女子登録情報!$A91)</f>
        <v>492244</v>
      </c>
      <c r="K91">
        <f>IF(女子登録情報!$C91="","",女子登録情報!$C91)</f>
        <v>90</v>
      </c>
      <c r="M91">
        <f>IFERROR(IF(AND(402&lt;=VALUE(RIGHT(女子登録情報!$F91,4)),競技会情報!$E$3*100+競技会情報!$G$3&gt;=VALUE(RIGHT(女子登録情報!$F91,4))),VALUE(女子登録情報!$G91)+1,VALUE(女子登録情報!$G91)),"")</f>
        <v>19</v>
      </c>
      <c r="N91" t="str">
        <f>IF($K91="","",IF(女子登録情報!$H91="北海道",女子登録情報!$H91,LEFT(女子登録情報!$H91,LEN(女子登録情報!$H91)-1)))</f>
        <v>山口</v>
      </c>
      <c r="O91" t="str">
        <f>IF($K91="","",IF(LEN($N91)=2,LEFT($N91,1)&amp;"　"&amp;RIGHT($N91,1)&amp;"・"&amp;女子登録情報!$I91,$N91&amp;"・"&amp;女子登録情報!$I91))</f>
        <v>山　口・西京</v>
      </c>
    </row>
    <row r="92" spans="1:15" x14ac:dyDescent="0.55000000000000004">
      <c r="A92">
        <f>IF($K92="","",200000000+女子登録情報!$C92)</f>
        <v>200000091</v>
      </c>
      <c r="B92" t="str">
        <f>IF($K92="","",女子登録情報!$D92&amp;" ("&amp;女子登録情報!$K92&amp;")")</f>
        <v>栃尾　陽菜 (1)</v>
      </c>
      <c r="C92" t="str">
        <f>IF($K92="","",女子登録情報!$E92)</f>
        <v>ﾄﾁｵ ﾋﾅﾀ</v>
      </c>
      <c r="D92" t="str">
        <f>IF($K92="","",女子登録情報!$O92&amp;" "&amp;女子登録情報!$N92&amp;" ("&amp;LEFT(女子登録情報!$F92,2)&amp;")")</f>
        <v>Hinata TOCHIO (03)</v>
      </c>
      <c r="E92" t="str">
        <f>IF($K92="","",女子登録情報!$P92)</f>
        <v>JPN</v>
      </c>
      <c r="F92" t="str">
        <f t="shared" si="1"/>
        <v>2</v>
      </c>
      <c r="G92">
        <f>IF($K92="","",女子登録情報!$M92)</f>
        <v>27</v>
      </c>
      <c r="H92">
        <f>IF($K92="","",女子登録情報!$A92)</f>
        <v>492244</v>
      </c>
      <c r="K92">
        <f>IF(女子登録情報!$C92="","",女子登録情報!$C92)</f>
        <v>91</v>
      </c>
      <c r="M92">
        <f>IFERROR(IF(AND(402&lt;=VALUE(RIGHT(女子登録情報!$F92,4)),競技会情報!$E$3*100+競技会情報!$G$3&gt;=VALUE(RIGHT(女子登録情報!$F92,4))),VALUE(女子登録情報!$G92)+1,VALUE(女子登録情報!$G92)),"")</f>
        <v>19</v>
      </c>
      <c r="N92" t="str">
        <f>IF($K92="","",IF(女子登録情報!$H92="北海道",女子登録情報!$H92,LEFT(女子登録情報!$H92,LEN(女子登録情報!$H92)-1)))</f>
        <v>大阪</v>
      </c>
      <c r="O92" t="str">
        <f>IF($K92="","",IF(LEN($N92)=2,LEFT($N92,1)&amp;"　"&amp;RIGHT($N92,1)&amp;"・"&amp;女子登録情報!$I92,$N92&amp;"・"&amp;女子登録情報!$I92))</f>
        <v>大　阪・関西大学北陽</v>
      </c>
    </row>
    <row r="93" spans="1:15" x14ac:dyDescent="0.55000000000000004">
      <c r="A93">
        <f>IF($K93="","",200000000+女子登録情報!$C93)</f>
        <v>200000092</v>
      </c>
      <c r="B93" t="str">
        <f>IF($K93="","",女子登録情報!$D93&amp;" ("&amp;女子登録情報!$K93&amp;")")</f>
        <v>鳥羽　千晴 (1)</v>
      </c>
      <c r="C93" t="str">
        <f>IF($K93="","",女子登録情報!$E93)</f>
        <v>ﾄﾊﾞ ﾁﾊﾙ</v>
      </c>
      <c r="D93" t="str">
        <f>IF($K93="","",女子登録情報!$O93&amp;" "&amp;女子登録情報!$N93&amp;" ("&amp;LEFT(女子登録情報!$F93,2)&amp;")")</f>
        <v>Chiharu TOBA (03)</v>
      </c>
      <c r="E93" t="str">
        <f>IF($K93="","",女子登録情報!$P93)</f>
        <v>JPN</v>
      </c>
      <c r="F93" t="str">
        <f t="shared" si="1"/>
        <v>2</v>
      </c>
      <c r="G93">
        <f>IF($K93="","",女子登録情報!$M93)</f>
        <v>28</v>
      </c>
      <c r="H93">
        <f>IF($K93="","",女子登録情報!$A93)</f>
        <v>492244</v>
      </c>
      <c r="K93">
        <f>IF(女子登録情報!$C93="","",女子登録情報!$C93)</f>
        <v>92</v>
      </c>
      <c r="M93">
        <f>IFERROR(IF(AND(402&lt;=VALUE(RIGHT(女子登録情報!$F93,4)),競技会情報!$E$3*100+競技会情報!$G$3&gt;=VALUE(RIGHT(女子登録情報!$F93,4))),VALUE(女子登録情報!$G93)+1,VALUE(女子登録情報!$G93)),"")</f>
        <v>19</v>
      </c>
      <c r="N93" t="str">
        <f>IF($K93="","",IF(女子登録情報!$H93="北海道",女子登録情報!$H93,LEFT(女子登録情報!$H93,LEN(女子登録情報!$H93)-1)))</f>
        <v>兵庫</v>
      </c>
      <c r="O93" t="str">
        <f>IF($K93="","",IF(LEN($N93)=2,LEFT($N93,1)&amp;"　"&amp;RIGHT($N93,1)&amp;"・"&amp;女子登録情報!$I93,$N93&amp;"・"&amp;女子登録情報!$I93))</f>
        <v>兵　庫・園田学園</v>
      </c>
    </row>
    <row r="94" spans="1:15" x14ac:dyDescent="0.55000000000000004">
      <c r="A94">
        <f>IF($K94="","",200000000+女子登録情報!$C94)</f>
        <v>200000093</v>
      </c>
      <c r="B94" t="str">
        <f>IF($K94="","",女子登録情報!$D94&amp;" ("&amp;女子登録情報!$K94&amp;")")</f>
        <v>内藤　澪 (1)</v>
      </c>
      <c r="C94" t="str">
        <f>IF($K94="","",女子登録情報!$E94)</f>
        <v>ﾅｲﾄｳ ﾚｲ</v>
      </c>
      <c r="D94" t="str">
        <f>IF($K94="","",女子登録情報!$O94&amp;" "&amp;女子登録情報!$N94&amp;" ("&amp;LEFT(女子登録情報!$F94,2)&amp;")")</f>
        <v>Rei NAITO (04)</v>
      </c>
      <c r="E94" t="str">
        <f>IF($K94="","",女子登録情報!$P94)</f>
        <v>JPN</v>
      </c>
      <c r="F94" t="str">
        <f t="shared" si="1"/>
        <v>2</v>
      </c>
      <c r="G94">
        <f>IF($K94="","",女子登録情報!$M94)</f>
        <v>28</v>
      </c>
      <c r="H94">
        <f>IF($K94="","",女子登録情報!$A94)</f>
        <v>492244</v>
      </c>
      <c r="K94">
        <f>IF(女子登録情報!$C94="","",女子登録情報!$C94)</f>
        <v>93</v>
      </c>
      <c r="M94">
        <f>IFERROR(IF(AND(402&lt;=VALUE(RIGHT(女子登録情報!$F94,4)),競技会情報!$E$3*100+競技会情報!$G$3&gt;=VALUE(RIGHT(女子登録情報!$F94,4))),VALUE(女子登録情報!$G94)+1,VALUE(女子登録情報!$G94)),"")</f>
        <v>18</v>
      </c>
      <c r="N94" t="str">
        <f>IF($K94="","",IF(女子登録情報!$H94="北海道",女子登録情報!$H94,LEFT(女子登録情報!$H94,LEN(女子登録情報!$H94)-1)))</f>
        <v>兵庫</v>
      </c>
      <c r="O94" t="str">
        <f>IF($K94="","",IF(LEN($N94)=2,LEFT($N94,1)&amp;"　"&amp;RIGHT($N94,1)&amp;"・"&amp;女子登録情報!$I94,$N94&amp;"・"&amp;女子登録情報!$I94))</f>
        <v>兵　庫・園田学園</v>
      </c>
    </row>
    <row r="95" spans="1:15" x14ac:dyDescent="0.55000000000000004">
      <c r="A95">
        <f>IF($K95="","",200000000+女子登録情報!$C95)</f>
        <v>200000094</v>
      </c>
      <c r="B95" t="str">
        <f>IF($K95="","",女子登録情報!$D95&amp;" ("&amp;女子登録情報!$K95&amp;")")</f>
        <v>中村　咲心 (1)</v>
      </c>
      <c r="C95" t="str">
        <f>IF($K95="","",女子登録情報!$E95)</f>
        <v>ﾅｶﾑﾗ ｻｷ</v>
      </c>
      <c r="D95" t="str">
        <f>IF($K95="","",女子登録情報!$O95&amp;" "&amp;女子登録情報!$N95&amp;" ("&amp;LEFT(女子登録情報!$F95,2)&amp;")")</f>
        <v>Saki NAKAMURA (04)</v>
      </c>
      <c r="E95" t="str">
        <f>IF($K95="","",女子登録情報!$P95)</f>
        <v>JPN</v>
      </c>
      <c r="F95" t="str">
        <f t="shared" si="1"/>
        <v>2</v>
      </c>
      <c r="G95">
        <f>IF($K95="","",女子登録情報!$M95)</f>
        <v>28</v>
      </c>
      <c r="H95">
        <f>IF($K95="","",女子登録情報!$A95)</f>
        <v>492244</v>
      </c>
      <c r="K95">
        <f>IF(女子登録情報!$C95="","",女子登録情報!$C95)</f>
        <v>94</v>
      </c>
      <c r="M95">
        <f>IFERROR(IF(AND(402&lt;=VALUE(RIGHT(女子登録情報!$F95,4)),競技会情報!$E$3*100+競技会情報!$G$3&gt;=VALUE(RIGHT(女子登録情報!$F95,4))),VALUE(女子登録情報!$G95)+1,VALUE(女子登録情報!$G95)),"")</f>
        <v>18</v>
      </c>
      <c r="N95" t="str">
        <f>IF($K95="","",IF(女子登録情報!$H95="北海道",女子登録情報!$H95,LEFT(女子登録情報!$H95,LEN(女子登録情報!$H95)-1)))</f>
        <v>愛媛</v>
      </c>
      <c r="O95" t="str">
        <f>IF($K95="","",IF(LEN($N95)=2,LEFT($N95,1)&amp;"　"&amp;RIGHT($N95,1)&amp;"・"&amp;女子登録情報!$I95,$N95&amp;"・"&amp;女子登録情報!$I95))</f>
        <v>愛　媛・済美</v>
      </c>
    </row>
    <row r="96" spans="1:15" x14ac:dyDescent="0.55000000000000004">
      <c r="A96">
        <f>IF($K96="","",200000000+女子登録情報!$C96)</f>
        <v>200000095</v>
      </c>
      <c r="B96" t="str">
        <f>IF($K96="","",女子登録情報!$D96&amp;" ("&amp;女子登録情報!$K96&amp;")")</f>
        <v>西崎　来実 (1)</v>
      </c>
      <c r="C96" t="str">
        <f>IF($K96="","",女子登録情報!$E96)</f>
        <v>ﾆｼｻﾞｷ ｸﾙﾐ</v>
      </c>
      <c r="D96" t="str">
        <f>IF($K96="","",女子登録情報!$O96&amp;" "&amp;女子登録情報!$N96&amp;" ("&amp;LEFT(女子登録情報!$F96,2)&amp;")")</f>
        <v>Kurumi NISHIZAKI (04)</v>
      </c>
      <c r="E96" t="str">
        <f>IF($K96="","",女子登録情報!$P96)</f>
        <v>JPN</v>
      </c>
      <c r="F96" t="str">
        <f t="shared" si="1"/>
        <v>2</v>
      </c>
      <c r="G96">
        <f>IF($K96="","",女子登録情報!$M96)</f>
        <v>28</v>
      </c>
      <c r="H96">
        <f>IF($K96="","",女子登録情報!$A96)</f>
        <v>492244</v>
      </c>
      <c r="K96">
        <f>IF(女子登録情報!$C96="","",女子登録情報!$C96)</f>
        <v>95</v>
      </c>
      <c r="M96">
        <f>IFERROR(IF(AND(402&lt;=VALUE(RIGHT(女子登録情報!$F96,4)),競技会情報!$E$3*100+競技会情報!$G$3&gt;=VALUE(RIGHT(女子登録情報!$F96,4))),VALUE(女子登録情報!$G96)+1,VALUE(女子登録情報!$G96)),"")</f>
        <v>18</v>
      </c>
      <c r="N96" t="str">
        <f>IF($K96="","",IF(女子登録情報!$H96="北海道",女子登録情報!$H96,LEFT(女子登録情報!$H96,LEN(女子登録情報!$H96)-1)))</f>
        <v>兵庫</v>
      </c>
      <c r="O96" t="str">
        <f>IF($K96="","",IF(LEN($N96)=2,LEFT($N96,1)&amp;"　"&amp;RIGHT($N96,1)&amp;"・"&amp;女子登録情報!$I96,$N96&amp;"・"&amp;女子登録情報!$I96))</f>
        <v>兵　庫・尼崎双星</v>
      </c>
    </row>
    <row r="97" spans="1:15" x14ac:dyDescent="0.55000000000000004">
      <c r="A97">
        <f>IF($K97="","",200000000+女子登録情報!$C97)</f>
        <v>200000096</v>
      </c>
      <c r="B97" t="str">
        <f>IF($K97="","",女子登録情報!$D97&amp;" ("&amp;女子登録情報!$K97&amp;")")</f>
        <v>藤沢　来瞳 (1)</v>
      </c>
      <c r="C97" t="str">
        <f>IF($K97="","",女子登録情報!$E97)</f>
        <v>ﾌｼﾞｻﾜ ｸﾙﾐ</v>
      </c>
      <c r="D97" t="str">
        <f>IF($K97="","",女子登録情報!$O97&amp;" "&amp;女子登録情報!$N97&amp;" ("&amp;LEFT(女子登録情報!$F97,2)&amp;")")</f>
        <v>Kurumi FUJISAWA (04)</v>
      </c>
      <c r="E97" t="str">
        <f>IF($K97="","",女子登録情報!$P97)</f>
        <v>JPN</v>
      </c>
      <c r="F97" t="str">
        <f t="shared" si="1"/>
        <v>2</v>
      </c>
      <c r="G97">
        <f>IF($K97="","",女子登録情報!$M97)</f>
        <v>28</v>
      </c>
      <c r="H97">
        <f>IF($K97="","",女子登録情報!$A97)</f>
        <v>492244</v>
      </c>
      <c r="K97">
        <f>IF(女子登録情報!$C97="","",女子登録情報!$C97)</f>
        <v>96</v>
      </c>
      <c r="M97">
        <f>IFERROR(IF(AND(402&lt;=VALUE(RIGHT(女子登録情報!$F97,4)),競技会情報!$E$3*100+競技会情報!$G$3&gt;=VALUE(RIGHT(女子登録情報!$F97,4))),VALUE(女子登録情報!$G97)+1,VALUE(女子登録情報!$G97)),"")</f>
        <v>18</v>
      </c>
      <c r="N97" t="str">
        <f>IF($K97="","",IF(女子登録情報!$H97="北海道",女子登録情報!$H97,LEFT(女子登録情報!$H97,LEN(女子登録情報!$H97)-1)))</f>
        <v>兵庫</v>
      </c>
      <c r="O97" t="str">
        <f>IF($K97="","",IF(LEN($N97)=2,LEFT($N97,1)&amp;"　"&amp;RIGHT($N97,1)&amp;"・"&amp;女子登録情報!$I97,$N97&amp;"・"&amp;女子登録情報!$I97))</f>
        <v>兵　庫・明石西</v>
      </c>
    </row>
    <row r="98" spans="1:15" x14ac:dyDescent="0.55000000000000004">
      <c r="A98">
        <f>IF($K98="","",200000000+女子登録情報!$C98)</f>
        <v>200000097</v>
      </c>
      <c r="B98" t="str">
        <f>IF($K98="","",女子登録情報!$D98&amp;" ("&amp;女子登録情報!$K98&amp;")")</f>
        <v>藤本　色映 (1)</v>
      </c>
      <c r="C98" t="str">
        <f>IF($K98="","",女子登録情報!$E98)</f>
        <v>ﾌｼﾞﾓﾄ ｲﾛﾊ</v>
      </c>
      <c r="D98" t="str">
        <f>IF($K98="","",女子登録情報!$O98&amp;" "&amp;女子登録情報!$N98&amp;" ("&amp;LEFT(女子登録情報!$F98,2)&amp;")")</f>
        <v>Iroha FUJIMOTO (04)</v>
      </c>
      <c r="E98" t="str">
        <f>IF($K98="","",女子登録情報!$P98)</f>
        <v>JPN</v>
      </c>
      <c r="F98" t="str">
        <f t="shared" si="1"/>
        <v>2</v>
      </c>
      <c r="G98">
        <f>IF($K98="","",女子登録情報!$M98)</f>
        <v>28</v>
      </c>
      <c r="H98">
        <f>IF($K98="","",女子登録情報!$A98)</f>
        <v>492244</v>
      </c>
      <c r="K98">
        <f>IF(女子登録情報!$C98="","",女子登録情報!$C98)</f>
        <v>97</v>
      </c>
      <c r="M98">
        <f>IFERROR(IF(AND(402&lt;=VALUE(RIGHT(女子登録情報!$F98,4)),競技会情報!$E$3*100+競技会情報!$G$3&gt;=VALUE(RIGHT(女子登録情報!$F98,4))),VALUE(女子登録情報!$G98)+1,VALUE(女子登録情報!$G98)),"")</f>
        <v>18</v>
      </c>
      <c r="N98" t="str">
        <f>IF($K98="","",IF(女子登録情報!$H98="北海道",女子登録情報!$H98,LEFT(女子登録情報!$H98,LEN(女子登録情報!$H98)-1)))</f>
        <v>兵庫</v>
      </c>
      <c r="O98" t="str">
        <f>IF($K98="","",IF(LEN($N98)=2,LEFT($N98,1)&amp;"　"&amp;RIGHT($N98,1)&amp;"・"&amp;女子登録情報!$I98,$N98&amp;"・"&amp;女子登録情報!$I98))</f>
        <v>兵　庫・神戸山手女子</v>
      </c>
    </row>
    <row r="99" spans="1:15" x14ac:dyDescent="0.55000000000000004">
      <c r="A99">
        <f>IF($K99="","",200000000+女子登録情報!$C99)</f>
        <v>200000098</v>
      </c>
      <c r="B99" t="str">
        <f>IF($K99="","",女子登録情報!$D99&amp;" ("&amp;女子登録情報!$K99&amp;")")</f>
        <v>松本　彩華 (1)</v>
      </c>
      <c r="C99" t="str">
        <f>IF($K99="","",女子登録情報!$E99)</f>
        <v>ﾏﾂﾓﾄ ｱﾔｶ</v>
      </c>
      <c r="D99" t="str">
        <f>IF($K99="","",女子登録情報!$O99&amp;" "&amp;女子登録情報!$N99&amp;" ("&amp;LEFT(女子登録情報!$F99,2)&amp;")")</f>
        <v>Ayaka MATSUMOTO (03)</v>
      </c>
      <c r="E99" t="str">
        <f>IF($K99="","",女子登録情報!$P99)</f>
        <v>JPN</v>
      </c>
      <c r="F99" t="str">
        <f t="shared" si="1"/>
        <v>2</v>
      </c>
      <c r="G99">
        <f>IF($K99="","",女子登録情報!$M99)</f>
        <v>28</v>
      </c>
      <c r="H99">
        <f>IF($K99="","",女子登録情報!$A99)</f>
        <v>492244</v>
      </c>
      <c r="K99">
        <f>IF(女子登録情報!$C99="","",女子登録情報!$C99)</f>
        <v>98</v>
      </c>
      <c r="M99">
        <f>IFERROR(IF(AND(402&lt;=VALUE(RIGHT(女子登録情報!$F99,4)),競技会情報!$E$3*100+競技会情報!$G$3&gt;=VALUE(RIGHT(女子登録情報!$F99,4))),VALUE(女子登録情報!$G99)+1,VALUE(女子登録情報!$G99)),"")</f>
        <v>19</v>
      </c>
      <c r="N99" t="str">
        <f>IF($K99="","",IF(女子登録情報!$H99="北海道",女子登録情報!$H99,LEFT(女子登録情報!$H99,LEN(女子登録情報!$H99)-1)))</f>
        <v>兵庫</v>
      </c>
      <c r="O99" t="str">
        <f>IF($K99="","",IF(LEN($N99)=2,LEFT($N99,1)&amp;"　"&amp;RIGHT($N99,1)&amp;"・"&amp;女子登録情報!$I99,$N99&amp;"・"&amp;女子登録情報!$I99))</f>
        <v>兵　庫・松陽</v>
      </c>
    </row>
    <row r="100" spans="1:15" x14ac:dyDescent="0.55000000000000004">
      <c r="A100">
        <f>IF($K100="","",200000000+女子登録情報!$C100)</f>
        <v>200000099</v>
      </c>
      <c r="B100" t="str">
        <f>IF($K100="","",女子登録情報!$D100&amp;" ("&amp;女子登録情報!$K100&amp;")")</f>
        <v>松本　百音 (1)</v>
      </c>
      <c r="C100" t="str">
        <f>IF($K100="","",女子登録情報!$E100)</f>
        <v>ﾏﾂﾓﾄ ﾓﾈ</v>
      </c>
      <c r="D100" t="str">
        <f>IF($K100="","",女子登録情報!$O100&amp;" "&amp;女子登録情報!$N100&amp;" ("&amp;LEFT(女子登録情報!$F100,2)&amp;")")</f>
        <v>Mone MATSUMOTO (03)</v>
      </c>
      <c r="E100" t="str">
        <f>IF($K100="","",女子登録情報!$P100)</f>
        <v>JPN</v>
      </c>
      <c r="F100" t="str">
        <f t="shared" si="1"/>
        <v>2</v>
      </c>
      <c r="G100">
        <f>IF($K100="","",女子登録情報!$M100)</f>
        <v>28</v>
      </c>
      <c r="H100">
        <f>IF($K100="","",女子登録情報!$A100)</f>
        <v>492244</v>
      </c>
      <c r="K100">
        <f>IF(女子登録情報!$C100="","",女子登録情報!$C100)</f>
        <v>99</v>
      </c>
      <c r="M100">
        <f>IFERROR(IF(AND(402&lt;=VALUE(RIGHT(女子登録情報!$F100,4)),競技会情報!$E$3*100+競技会情報!$G$3&gt;=VALUE(RIGHT(女子登録情報!$F100,4))),VALUE(女子登録情報!$G100)+1,VALUE(女子登録情報!$G100)),"")</f>
        <v>19</v>
      </c>
      <c r="N100" t="str">
        <f>IF($K100="","",IF(女子登録情報!$H100="北海道",女子登録情報!$H100,LEFT(女子登録情報!$H100,LEN(女子登録情報!$H100)-1)))</f>
        <v>兵庫</v>
      </c>
      <c r="O100" t="str">
        <f>IF($K100="","",IF(LEN($N100)=2,LEFT($N100,1)&amp;"　"&amp;RIGHT($N100,1)&amp;"・"&amp;女子登録情報!$I100,$N100&amp;"・"&amp;女子登録情報!$I100))</f>
        <v>兵　庫・明石商業</v>
      </c>
    </row>
    <row r="101" spans="1:15" x14ac:dyDescent="0.55000000000000004">
      <c r="A101">
        <f>IF($K101="","",200000000+女子登録情報!$C101)</f>
        <v>200000100</v>
      </c>
      <c r="B101" t="str">
        <f>IF($K101="","",女子登録情報!$D101&amp;" ("&amp;女子登録情報!$K101&amp;")")</f>
        <v>山本　心葉 (1)</v>
      </c>
      <c r="C101" t="str">
        <f>IF($K101="","",女子登録情報!$E101)</f>
        <v>ﾔﾏﾓﾄ ｺｺﾊ</v>
      </c>
      <c r="D101" t="str">
        <f>IF($K101="","",女子登録情報!$O101&amp;" "&amp;女子登録情報!$N101&amp;" ("&amp;LEFT(女子登録情報!$F101,2)&amp;")")</f>
        <v>Cocoha YAMAMOTO (03)</v>
      </c>
      <c r="E101" t="str">
        <f>IF($K101="","",女子登録情報!$P101)</f>
        <v>JPN</v>
      </c>
      <c r="F101" t="str">
        <f t="shared" si="1"/>
        <v>2</v>
      </c>
      <c r="G101">
        <f>IF($K101="","",女子登録情報!$M101)</f>
        <v>30</v>
      </c>
      <c r="H101">
        <f>IF($K101="","",女子登録情報!$A101)</f>
        <v>492244</v>
      </c>
      <c r="K101">
        <f>IF(女子登録情報!$C101="","",女子登録情報!$C101)</f>
        <v>100</v>
      </c>
      <c r="M101">
        <f>IFERROR(IF(AND(402&lt;=VALUE(RIGHT(女子登録情報!$F101,4)),競技会情報!$E$3*100+競技会情報!$G$3&gt;=VALUE(RIGHT(女子登録情報!$F101,4))),VALUE(女子登録情報!$G101)+1,VALUE(女子登録情報!$G101)),"")</f>
        <v>19</v>
      </c>
      <c r="N101" t="str">
        <f>IF($K101="","",IF(女子登録情報!$H101="北海道",女子登録情報!$H101,LEFT(女子登録情報!$H101,LEN(女子登録情報!$H101)-1)))</f>
        <v>和歌山</v>
      </c>
      <c r="O101" t="str">
        <f>IF($K101="","",IF(LEN($N101)=2,LEFT($N101,1)&amp;"　"&amp;RIGHT($N101,1)&amp;"・"&amp;女子登録情報!$I101,$N101&amp;"・"&amp;女子登録情報!$I101))</f>
        <v>和歌山・和歌山北</v>
      </c>
    </row>
    <row r="102" spans="1:15" x14ac:dyDescent="0.55000000000000004">
      <c r="A102">
        <f>IF($K102="","",200000000+女子登録情報!$C102)</f>
        <v>200000101</v>
      </c>
      <c r="B102" t="str">
        <f>IF($K102="","",女子登録情報!$D102&amp;" ("&amp;女子登録情報!$K102&amp;")")</f>
        <v>壹岐　あいこ (4)</v>
      </c>
      <c r="C102" t="str">
        <f>IF($K102="","",女子登録情報!$E102)</f>
        <v>ｲｷ ｱｲｺ</v>
      </c>
      <c r="D102" t="str">
        <f>IF($K102="","",女子登録情報!$O102&amp;" "&amp;女子登録情報!$N102&amp;" ("&amp;LEFT(女子登録情報!$F102,2)&amp;")")</f>
        <v>Aiko IKI (00)</v>
      </c>
      <c r="E102" t="str">
        <f>IF($K102="","",女子登録情報!$P102)</f>
        <v>JPN</v>
      </c>
      <c r="F102" t="str">
        <f t="shared" si="1"/>
        <v>2</v>
      </c>
      <c r="G102">
        <f>IF($K102="","",女子登録情報!$M102)</f>
        <v>25</v>
      </c>
      <c r="H102">
        <f>IF($K102="","",女子登録情報!$A102)</f>
        <v>492200</v>
      </c>
      <c r="K102">
        <f>IF(女子登録情報!$C102="","",女子登録情報!$C102)</f>
        <v>101</v>
      </c>
      <c r="M102">
        <f>IFERROR(IF(AND(402&lt;=VALUE(RIGHT(女子登録情報!$F102,4)),競技会情報!$E$3*100+競技会情報!$G$3&gt;=VALUE(RIGHT(女子登録情報!$F102,4))),VALUE(女子登録情報!$G102)+1,VALUE(女子登録情報!$G102)),"")</f>
        <v>22</v>
      </c>
      <c r="N102" t="str">
        <f>IF($K102="","",IF(女子登録情報!$H102="北海道",女子登録情報!$H102,LEFT(女子登録情報!$H102,LEN(女子登録情報!$H102)-1)))</f>
        <v>京都</v>
      </c>
      <c r="O102" t="str">
        <f>IF($K102="","",IF(LEN($N102)=2,LEFT($N102,1)&amp;"　"&amp;RIGHT($N102,1)&amp;"・"&amp;女子登録情報!$I102,$N102&amp;"・"&amp;女子登録情報!$I102))</f>
        <v>京　都・京都橘</v>
      </c>
    </row>
    <row r="103" spans="1:15" x14ac:dyDescent="0.55000000000000004">
      <c r="A103">
        <f>IF($K103="","",200000000+女子登録情報!$C103)</f>
        <v>200000102</v>
      </c>
      <c r="B103" t="str">
        <f>IF($K103="","",女子登録情報!$D103&amp;" ("&amp;女子登録情報!$K103&amp;")")</f>
        <v>上田　有紀 (4)</v>
      </c>
      <c r="C103" t="str">
        <f>IF($K103="","",女子登録情報!$E103)</f>
        <v>ｳｴﾀﾞ ﾕｷ</v>
      </c>
      <c r="D103" t="str">
        <f>IF($K103="","",女子登録情報!$O103&amp;" "&amp;女子登録情報!$N103&amp;" ("&amp;LEFT(女子登録情報!$F103,2)&amp;")")</f>
        <v>Yuki UEDA (00)</v>
      </c>
      <c r="E103" t="str">
        <f>IF($K103="","",女子登録情報!$P103)</f>
        <v>JPN</v>
      </c>
      <c r="F103" t="str">
        <f t="shared" si="1"/>
        <v>2</v>
      </c>
      <c r="G103">
        <f>IF($K103="","",女子登録情報!$M103)</f>
        <v>26</v>
      </c>
      <c r="H103">
        <f>IF($K103="","",女子登録情報!$A103)</f>
        <v>492200</v>
      </c>
      <c r="K103">
        <f>IF(女子登録情報!$C103="","",女子登録情報!$C103)</f>
        <v>102</v>
      </c>
      <c r="M103">
        <f>IFERROR(IF(AND(402&lt;=VALUE(RIGHT(女子登録情報!$F103,4)),競技会情報!$E$3*100+競技会情報!$G$3&gt;=VALUE(RIGHT(女子登録情報!$F103,4))),VALUE(女子登録情報!$G103)+1,VALUE(女子登録情報!$G103)),"")</f>
        <v>22</v>
      </c>
      <c r="N103" t="str">
        <f>IF($K103="","",IF(女子登録情報!$H103="北海道",女子登録情報!$H103,LEFT(女子登録情報!$H103,LEN(女子登録情報!$H103)-1)))</f>
        <v>京都</v>
      </c>
      <c r="O103" t="str">
        <f>IF($K103="","",IF(LEN($N103)=2,LEFT($N103,1)&amp;"　"&amp;RIGHT($N103,1)&amp;"・"&amp;女子登録情報!$I103,$N103&amp;"・"&amp;女子登録情報!$I103))</f>
        <v>京　都・立命館宇治</v>
      </c>
    </row>
    <row r="104" spans="1:15" x14ac:dyDescent="0.55000000000000004">
      <c r="A104">
        <f>IF($K104="","",200000000+女子登録情報!$C104)</f>
        <v>200000103</v>
      </c>
      <c r="B104" t="str">
        <f>IF($K104="","",女子登録情報!$D104&amp;" ("&amp;女子登録情報!$K104&amp;")")</f>
        <v>臼井　文音 (4)</v>
      </c>
      <c r="C104" t="str">
        <f>IF($K104="","",女子登録情報!$E104)</f>
        <v>ｳｽｲ ｱﾔﾈ</v>
      </c>
      <c r="D104" t="str">
        <f>IF($K104="","",女子登録情報!$O104&amp;" "&amp;女子登録情報!$N104&amp;" ("&amp;LEFT(女子登録情報!$F104,2)&amp;")")</f>
        <v>Ayane USUI (00)</v>
      </c>
      <c r="E104" t="str">
        <f>IF($K104="","",女子登録情報!$P104)</f>
        <v>JPN</v>
      </c>
      <c r="F104" t="str">
        <f t="shared" si="1"/>
        <v>2</v>
      </c>
      <c r="G104" t="str">
        <f>IF($K104="","",女子登録情報!$M104)</f>
        <v>01</v>
      </c>
      <c r="H104">
        <f>IF($K104="","",女子登録情報!$A104)</f>
        <v>492200</v>
      </c>
      <c r="K104">
        <f>IF(女子登録情報!$C104="","",女子登録情報!$C104)</f>
        <v>103</v>
      </c>
      <c r="M104">
        <f>IFERROR(IF(AND(402&lt;=VALUE(RIGHT(女子登録情報!$F104,4)),競技会情報!$E$3*100+競技会情報!$G$3&gt;=VALUE(RIGHT(女子登録情報!$F104,4))),VALUE(女子登録情報!$G104)+1,VALUE(女子登録情報!$G104)),"")</f>
        <v>22</v>
      </c>
      <c r="N104" t="str">
        <f>IF($K104="","",IF(女子登録情報!$H104="北海道",女子登録情報!$H104,LEFT(女子登録情報!$H104,LEN(女子登録情報!$H104)-1)))</f>
        <v>北海道</v>
      </c>
      <c r="O104" t="str">
        <f>IF($K104="","",IF(LEN($N104)=2,LEFT($N104,1)&amp;"　"&amp;RIGHT($N104,1)&amp;"・"&amp;女子登録情報!$I104,$N104&amp;"・"&amp;女子登録情報!$I104))</f>
        <v>北海道・立命館慶祥</v>
      </c>
    </row>
    <row r="105" spans="1:15" x14ac:dyDescent="0.55000000000000004">
      <c r="A105">
        <f>IF($K105="","",200000000+女子登録情報!$C105)</f>
        <v>200000104</v>
      </c>
      <c r="B105" t="str">
        <f>IF($K105="","",女子登録情報!$D105&amp;" ("&amp;女子登録情報!$K105&amp;")")</f>
        <v>奥井　小晴 (4)</v>
      </c>
      <c r="C105" t="str">
        <f>IF($K105="","",女子登録情報!$E105)</f>
        <v>ｵｸｲ ｺﾊﾙ</v>
      </c>
      <c r="D105" t="str">
        <f>IF($K105="","",女子登録情報!$O105&amp;" "&amp;女子登録情報!$N105&amp;" ("&amp;LEFT(女子登録情報!$F105,2)&amp;")")</f>
        <v>Koharu OKUI (00)</v>
      </c>
      <c r="E105" t="str">
        <f>IF($K105="","",女子登録情報!$P105)</f>
        <v>JPN</v>
      </c>
      <c r="F105" t="str">
        <f t="shared" si="1"/>
        <v>2</v>
      </c>
      <c r="G105">
        <f>IF($K105="","",女子登録情報!$M105)</f>
        <v>27</v>
      </c>
      <c r="H105">
        <f>IF($K105="","",女子登録情報!$A105)</f>
        <v>492200</v>
      </c>
      <c r="K105">
        <f>IF(女子登録情報!$C105="","",女子登録情報!$C105)</f>
        <v>104</v>
      </c>
      <c r="M105">
        <f>IFERROR(IF(AND(402&lt;=VALUE(RIGHT(女子登録情報!$F105,4)),競技会情報!$E$3*100+競技会情報!$G$3&gt;=VALUE(RIGHT(女子登録情報!$F105,4))),VALUE(女子登録情報!$G105)+1,VALUE(女子登録情報!$G105)),"")</f>
        <v>22</v>
      </c>
      <c r="N105" t="str">
        <f>IF($K105="","",IF(女子登録情報!$H105="北海道",女子登録情報!$H105,LEFT(女子登録情報!$H105,LEN(女子登録情報!$H105)-1)))</f>
        <v>大阪</v>
      </c>
      <c r="O105" t="str">
        <f>IF($K105="","",IF(LEN($N105)=2,LEFT($N105,1)&amp;"　"&amp;RIGHT($N105,1)&amp;"・"&amp;女子登録情報!$I105,$N105&amp;"・"&amp;女子登録情報!$I105))</f>
        <v>大　阪・近畿大学附属</v>
      </c>
    </row>
    <row r="106" spans="1:15" x14ac:dyDescent="0.55000000000000004">
      <c r="A106">
        <f>IF($K106="","",200000000+女子登録情報!$C106)</f>
        <v>200000105</v>
      </c>
      <c r="B106" t="str">
        <f>IF($K106="","",女子登録情報!$D106&amp;" ("&amp;女子登録情報!$K106&amp;")")</f>
        <v>河口　美優 (4)</v>
      </c>
      <c r="C106" t="str">
        <f>IF($K106="","",女子登録情報!$E106)</f>
        <v>ｶﾜｸﾁ ﾐﾕ</v>
      </c>
      <c r="D106" t="str">
        <f>IF($K106="","",女子登録情報!$O106&amp;" "&amp;女子登録情報!$N106&amp;" ("&amp;LEFT(女子登録情報!$F106,2)&amp;")")</f>
        <v>Miyu KAWAKUCHI (00)</v>
      </c>
      <c r="E106" t="str">
        <f>IF($K106="","",女子登録情報!$P106)</f>
        <v>JPN</v>
      </c>
      <c r="F106" t="str">
        <f t="shared" si="1"/>
        <v>2</v>
      </c>
      <c r="G106">
        <f>IF($K106="","",女子登録情報!$M106)</f>
        <v>16</v>
      </c>
      <c r="H106">
        <f>IF($K106="","",女子登録情報!$A106)</f>
        <v>492200</v>
      </c>
      <c r="K106">
        <f>IF(女子登録情報!$C106="","",女子登録情報!$C106)</f>
        <v>105</v>
      </c>
      <c r="M106">
        <f>IFERROR(IF(AND(402&lt;=VALUE(RIGHT(女子登録情報!$F106,4)),競技会情報!$E$3*100+競技会情報!$G$3&gt;=VALUE(RIGHT(女子登録情報!$F106,4))),VALUE(女子登録情報!$G106)+1,VALUE(女子登録情報!$G106)),"")</f>
        <v>22</v>
      </c>
      <c r="N106" t="str">
        <f>IF($K106="","",IF(女子登録情報!$H106="北海道",女子登録情報!$H106,LEFT(女子登録情報!$H106,LEN(女子登録情報!$H106)-1)))</f>
        <v>富山</v>
      </c>
      <c r="O106" t="str">
        <f>IF($K106="","",IF(LEN($N106)=2,LEFT($N106,1)&amp;"　"&amp;RIGHT($N106,1)&amp;"・"&amp;女子登録情報!$I106,$N106&amp;"・"&amp;女子登録情報!$I106))</f>
        <v>富　山・富山商業</v>
      </c>
    </row>
    <row r="107" spans="1:15" x14ac:dyDescent="0.55000000000000004">
      <c r="A107">
        <f>IF($K107="","",200000000+女子登録情報!$C107)</f>
        <v>200000106</v>
      </c>
      <c r="B107" t="str">
        <f>IF($K107="","",女子登録情報!$D107&amp;" ("&amp;女子登録情報!$K107&amp;")")</f>
        <v>川中　御貴 (4)</v>
      </c>
      <c r="C107" t="str">
        <f>IF($K107="","",女子登録情報!$E107)</f>
        <v>ｶﾜﾅｶ ﾐｷ</v>
      </c>
      <c r="D107" t="str">
        <f>IF($K107="","",女子登録情報!$O107&amp;" "&amp;女子登録情報!$N107&amp;" ("&amp;LEFT(女子登録情報!$F107,2)&amp;")")</f>
        <v>Miki KAWANAKA (00)</v>
      </c>
      <c r="E107" t="str">
        <f>IF($K107="","",女子登録情報!$P107)</f>
        <v>JPN</v>
      </c>
      <c r="F107" t="str">
        <f t="shared" si="1"/>
        <v>2</v>
      </c>
      <c r="G107">
        <f>IF($K107="","",女子登録情報!$M107)</f>
        <v>27</v>
      </c>
      <c r="H107">
        <f>IF($K107="","",女子登録情報!$A107)</f>
        <v>492200</v>
      </c>
      <c r="K107">
        <f>IF(女子登録情報!$C107="","",女子登録情報!$C107)</f>
        <v>106</v>
      </c>
      <c r="M107">
        <f>IFERROR(IF(AND(402&lt;=VALUE(RIGHT(女子登録情報!$F107,4)),競技会情報!$E$3*100+競技会情報!$G$3&gt;=VALUE(RIGHT(女子登録情報!$F107,4))),VALUE(女子登録情報!$G107)+1,VALUE(女子登録情報!$G107)),"")</f>
        <v>22</v>
      </c>
      <c r="N107" t="str">
        <f>IF($K107="","",IF(女子登録情報!$H107="北海道",女子登録情報!$H107,LEFT(女子登録情報!$H107,LEN(女子登録情報!$H107)-1)))</f>
        <v>大阪</v>
      </c>
      <c r="O107" t="str">
        <f>IF($K107="","",IF(LEN($N107)=2,LEFT($N107,1)&amp;"　"&amp;RIGHT($N107,1)&amp;"・"&amp;女子登録情報!$I107,$N107&amp;"・"&amp;女子登録情報!$I107))</f>
        <v>大　阪・茨木</v>
      </c>
    </row>
    <row r="108" spans="1:15" x14ac:dyDescent="0.55000000000000004">
      <c r="A108">
        <f>IF($K108="","",200000000+女子登録情報!$C108)</f>
        <v>200000107</v>
      </c>
      <c r="B108" t="str">
        <f>IF($K108="","",女子登録情報!$D108&amp;" ("&amp;女子登録情報!$K108&amp;")")</f>
        <v>宍戸　梨瑚 (4)</v>
      </c>
      <c r="C108" t="str">
        <f>IF($K108="","",女子登録情報!$E108)</f>
        <v>ｼｼﾄﾞ ﾘｺ</v>
      </c>
      <c r="D108" t="str">
        <f>IF($K108="","",女子登録情報!$O108&amp;" "&amp;女子登録情報!$N108&amp;" ("&amp;LEFT(女子登録情報!$F108,2)&amp;")")</f>
        <v>Riko SHISHIDO (00)</v>
      </c>
      <c r="E108" t="str">
        <f>IF($K108="","",女子登録情報!$P108)</f>
        <v>JPN</v>
      </c>
      <c r="F108" t="str">
        <f t="shared" si="1"/>
        <v>2</v>
      </c>
      <c r="G108">
        <f>IF($K108="","",女子登録情報!$M108)</f>
        <v>18</v>
      </c>
      <c r="H108">
        <f>IF($K108="","",女子登録情報!$A108)</f>
        <v>492200</v>
      </c>
      <c r="K108">
        <f>IF(女子登録情報!$C108="","",女子登録情報!$C108)</f>
        <v>107</v>
      </c>
      <c r="M108">
        <f>IFERROR(IF(AND(402&lt;=VALUE(RIGHT(女子登録情報!$F108,4)),競技会情報!$E$3*100+競技会情報!$G$3&gt;=VALUE(RIGHT(女子登録情報!$F108,4))),VALUE(女子登録情報!$G108)+1,VALUE(女子登録情報!$G108)),"")</f>
        <v>22</v>
      </c>
      <c r="N108" t="str">
        <f>IF($K108="","",IF(女子登録情報!$H108="北海道",女子登録情報!$H108,LEFT(女子登録情報!$H108,LEN(女子登録情報!$H108)-1)))</f>
        <v>福井</v>
      </c>
      <c r="O108" t="str">
        <f>IF($K108="","",IF(LEN($N108)=2,LEFT($N108,1)&amp;"　"&amp;RIGHT($N108,1)&amp;"・"&amp;女子登録情報!$I108,$N108&amp;"・"&amp;女子登録情報!$I108))</f>
        <v>福　井・敦賀</v>
      </c>
    </row>
    <row r="109" spans="1:15" x14ac:dyDescent="0.55000000000000004">
      <c r="A109">
        <f>IF($K109="","",200000000+女子登録情報!$C109)</f>
        <v>200000108</v>
      </c>
      <c r="B109" t="str">
        <f>IF($K109="","",女子登録情報!$D109&amp;" ("&amp;女子登録情報!$K109&amp;")")</f>
        <v>德永　弥栄 (4)</v>
      </c>
      <c r="C109" t="str">
        <f>IF($K109="","",女子登録情報!$E109)</f>
        <v>ﾄｸﾅｶﾞ ﾔｴ</v>
      </c>
      <c r="D109" t="str">
        <f>IF($K109="","",女子登録情報!$O109&amp;" "&amp;女子登録情報!$N109&amp;" ("&amp;LEFT(女子登録情報!$F109,2)&amp;")")</f>
        <v>Yae TOKUNAGA (00)</v>
      </c>
      <c r="E109" t="str">
        <f>IF($K109="","",女子登録情報!$P109)</f>
        <v>JPN</v>
      </c>
      <c r="F109" t="str">
        <f t="shared" si="1"/>
        <v>2</v>
      </c>
      <c r="G109">
        <f>IF($K109="","",女子登録情報!$M109)</f>
        <v>27</v>
      </c>
      <c r="H109">
        <f>IF($K109="","",女子登録情報!$A109)</f>
        <v>492200</v>
      </c>
      <c r="K109">
        <f>IF(女子登録情報!$C109="","",女子登録情報!$C109)</f>
        <v>108</v>
      </c>
      <c r="M109">
        <f>IFERROR(IF(AND(402&lt;=VALUE(RIGHT(女子登録情報!$F109,4)),競技会情報!$E$3*100+競技会情報!$G$3&gt;=VALUE(RIGHT(女子登録情報!$F109,4))),VALUE(女子登録情報!$G109)+1,VALUE(女子登録情報!$G109)),"")</f>
        <v>22</v>
      </c>
      <c r="N109" t="str">
        <f>IF($K109="","",IF(女子登録情報!$H109="北海道",女子登録情報!$H109,LEFT(女子登録情報!$H109,LEN(女子登録情報!$H109)-1)))</f>
        <v>大阪</v>
      </c>
      <c r="O109" t="str">
        <f>IF($K109="","",IF(LEN($N109)=2,LEFT($N109,1)&amp;"　"&amp;RIGHT($N109,1)&amp;"・"&amp;女子登録情報!$I109,$N109&amp;"・"&amp;女子登録情報!$I109))</f>
        <v>大　阪・東大阪大敬愛</v>
      </c>
    </row>
    <row r="110" spans="1:15" x14ac:dyDescent="0.55000000000000004">
      <c r="A110">
        <f>IF($K110="","",200000000+女子登録情報!$C110)</f>
        <v>200000109</v>
      </c>
      <c r="B110" t="str">
        <f>IF($K110="","",女子登録情報!$D110&amp;" ("&amp;女子登録情報!$K110&amp;")")</f>
        <v>西川　明花 (4)</v>
      </c>
      <c r="C110" t="str">
        <f>IF($K110="","",女子登録情報!$E110)</f>
        <v>ﾆｼｶﾜ ｻﾔｶ</v>
      </c>
      <c r="D110" t="str">
        <f>IF($K110="","",女子登録情報!$O110&amp;" "&amp;女子登録情報!$N110&amp;" ("&amp;LEFT(女子登録情報!$F110,2)&amp;")")</f>
        <v>Sayaka NISHIKAWA (00)</v>
      </c>
      <c r="E110" t="str">
        <f>IF($K110="","",女子登録情報!$P110)</f>
        <v>JPN</v>
      </c>
      <c r="F110" t="str">
        <f t="shared" si="1"/>
        <v>2</v>
      </c>
      <c r="G110">
        <f>IF($K110="","",女子登録情報!$M110)</f>
        <v>27</v>
      </c>
      <c r="H110">
        <f>IF($K110="","",女子登録情報!$A110)</f>
        <v>492200</v>
      </c>
      <c r="K110">
        <f>IF(女子登録情報!$C110="","",女子登録情報!$C110)</f>
        <v>109</v>
      </c>
      <c r="M110">
        <f>IFERROR(IF(AND(402&lt;=VALUE(RIGHT(女子登録情報!$F110,4)),競技会情報!$E$3*100+競技会情報!$G$3&gt;=VALUE(RIGHT(女子登録情報!$F110,4))),VALUE(女子登録情報!$G110)+1,VALUE(女子登録情報!$G110)),"")</f>
        <v>22</v>
      </c>
      <c r="N110" t="str">
        <f>IF($K110="","",IF(女子登録情報!$H110="北海道",女子登録情報!$H110,LEFT(女子登録情報!$H110,LEN(女子登録情報!$H110)-1)))</f>
        <v>大阪</v>
      </c>
      <c r="O110" t="str">
        <f>IF($K110="","",IF(LEN($N110)=2,LEFT($N110,1)&amp;"　"&amp;RIGHT($N110,1)&amp;"・"&amp;女子登録情報!$I110,$N110&amp;"・"&amp;女子登録情報!$I110))</f>
        <v>大　阪・咲くやこの花</v>
      </c>
    </row>
    <row r="111" spans="1:15" x14ac:dyDescent="0.55000000000000004">
      <c r="A111">
        <f>IF($K111="","",200000000+女子登録情報!$C111)</f>
        <v>200000110</v>
      </c>
      <c r="B111" t="str">
        <f>IF($K111="","",女子登録情報!$D111&amp;" ("&amp;女子登録情報!$K111&amp;")")</f>
        <v>福原　夏実 (4)</v>
      </c>
      <c r="C111" t="str">
        <f>IF($K111="","",女子登録情報!$E111)</f>
        <v>ﾌｸﾊﾗ ﾅﾂﾐ</v>
      </c>
      <c r="D111" t="str">
        <f>IF($K111="","",女子登録情報!$O111&amp;" "&amp;女子登録情報!$N111&amp;" ("&amp;LEFT(女子登録情報!$F111,2)&amp;")")</f>
        <v>Natsumi FUKUHARA (00)</v>
      </c>
      <c r="E111" t="str">
        <f>IF($K111="","",女子登録情報!$P111)</f>
        <v>JPN</v>
      </c>
      <c r="F111" t="str">
        <f t="shared" si="1"/>
        <v>2</v>
      </c>
      <c r="G111">
        <f>IF($K111="","",女子登録情報!$M111)</f>
        <v>26</v>
      </c>
      <c r="H111">
        <f>IF($K111="","",女子登録情報!$A111)</f>
        <v>492200</v>
      </c>
      <c r="K111">
        <f>IF(女子登録情報!$C111="","",女子登録情報!$C111)</f>
        <v>110</v>
      </c>
      <c r="M111">
        <f>IFERROR(IF(AND(402&lt;=VALUE(RIGHT(女子登録情報!$F111,4)),競技会情報!$E$3*100+競技会情報!$G$3&gt;=VALUE(RIGHT(女子登録情報!$F111,4))),VALUE(女子登録情報!$G111)+1,VALUE(女子登録情報!$G111)),"")</f>
        <v>21</v>
      </c>
      <c r="N111" t="str">
        <f>IF($K111="","",IF(女子登録情報!$H111="北海道",女子登録情報!$H111,LEFT(女子登録情報!$H111,LEN(女子登録情報!$H111)-1)))</f>
        <v>京都</v>
      </c>
      <c r="O111" t="str">
        <f>IF($K111="","",IF(LEN($N111)=2,LEFT($N111,1)&amp;"　"&amp;RIGHT($N111,1)&amp;"・"&amp;女子登録情報!$I111,$N111&amp;"・"&amp;女子登録情報!$I111))</f>
        <v>京　都・立命館</v>
      </c>
    </row>
    <row r="112" spans="1:15" x14ac:dyDescent="0.55000000000000004">
      <c r="A112">
        <f>IF($K112="","",200000000+女子登録情報!$C112)</f>
        <v>200000111</v>
      </c>
      <c r="B112" t="str">
        <f>IF($K112="","",女子登録情報!$D112&amp;" ("&amp;女子登録情報!$K112&amp;")")</f>
        <v>松尾　季奈 (4)</v>
      </c>
      <c r="C112" t="str">
        <f>IF($K112="","",女子登録情報!$E112)</f>
        <v>ﾏﾂｵ ｷﾅ</v>
      </c>
      <c r="D112" t="str">
        <f>IF($K112="","",女子登録情報!$O112&amp;" "&amp;女子登録情報!$N112&amp;" ("&amp;LEFT(女子登録情報!$F112,2)&amp;")")</f>
        <v>Kina MATSUO (00)</v>
      </c>
      <c r="E112" t="str">
        <f>IF($K112="","",女子登録情報!$P112)</f>
        <v>JPN</v>
      </c>
      <c r="F112" t="str">
        <f t="shared" si="1"/>
        <v>2</v>
      </c>
      <c r="G112">
        <f>IF($K112="","",女子登録情報!$M112)</f>
        <v>28</v>
      </c>
      <c r="H112">
        <f>IF($K112="","",女子登録情報!$A112)</f>
        <v>492200</v>
      </c>
      <c r="K112">
        <f>IF(女子登録情報!$C112="","",女子登録情報!$C112)</f>
        <v>111</v>
      </c>
      <c r="M112">
        <f>IFERROR(IF(AND(402&lt;=VALUE(RIGHT(女子登録情報!$F112,4)),競技会情報!$E$3*100+競技会情報!$G$3&gt;=VALUE(RIGHT(女子登録情報!$F112,4))),VALUE(女子登録情報!$G112)+1,VALUE(女子登録情報!$G112)),"")</f>
        <v>22</v>
      </c>
      <c r="N112" t="str">
        <f>IF($K112="","",IF(女子登録情報!$H112="北海道",女子登録情報!$H112,LEFT(女子登録情報!$H112,LEN(女子登録情報!$H112)-1)))</f>
        <v>兵庫</v>
      </c>
      <c r="O112" t="str">
        <f>IF($K112="","",IF(LEN($N112)=2,LEFT($N112,1)&amp;"　"&amp;RIGHT($N112,1)&amp;"・"&amp;女子登録情報!$I112,$N112&amp;"・"&amp;女子登録情報!$I112))</f>
        <v>兵　庫・須磨東</v>
      </c>
    </row>
    <row r="113" spans="1:15" x14ac:dyDescent="0.55000000000000004">
      <c r="A113">
        <f>IF($K113="","",200000000+女子登録情報!$C113)</f>
        <v>200000112</v>
      </c>
      <c r="B113" t="str">
        <f>IF($K113="","",女子登録情報!$D113&amp;" ("&amp;女子登録情報!$K113&amp;")")</f>
        <v>山口　美優子 (4)</v>
      </c>
      <c r="C113" t="str">
        <f>IF($K113="","",女子登録情報!$E113)</f>
        <v>ﾔﾏｸﾞﾁ ﾐﾕｺ</v>
      </c>
      <c r="D113" t="str">
        <f>IF($K113="","",女子登録情報!$O113&amp;" "&amp;女子登録情報!$N113&amp;" ("&amp;LEFT(女子登録情報!$F113,2)&amp;")")</f>
        <v>Miyuko YAMAGUCHI (00)</v>
      </c>
      <c r="E113" t="str">
        <f>IF($K113="","",女子登録情報!$P113)</f>
        <v>JPN</v>
      </c>
      <c r="F113" t="str">
        <f t="shared" si="1"/>
        <v>2</v>
      </c>
      <c r="G113">
        <f>IF($K113="","",女子登録情報!$M113)</f>
        <v>25</v>
      </c>
      <c r="H113">
        <f>IF($K113="","",女子登録情報!$A113)</f>
        <v>492200</v>
      </c>
      <c r="K113">
        <f>IF(女子登録情報!$C113="","",女子登録情報!$C113)</f>
        <v>112</v>
      </c>
      <c r="M113">
        <f>IFERROR(IF(AND(402&lt;=VALUE(RIGHT(女子登録情報!$F113,4)),競技会情報!$E$3*100+競技会情報!$G$3&gt;=VALUE(RIGHT(女子登録情報!$F113,4))),VALUE(女子登録情報!$G113)+1,VALUE(女子登録情報!$G113)),"")</f>
        <v>22</v>
      </c>
      <c r="N113" t="str">
        <f>IF($K113="","",IF(女子登録情報!$H113="北海道",女子登録情報!$H113,LEFT(女子登録情報!$H113,LEN(女子登録情報!$H113)-1)))</f>
        <v>福岡</v>
      </c>
      <c r="O113" t="str">
        <f>IF($K113="","",IF(LEN($N113)=2,LEFT($N113,1)&amp;"　"&amp;RIGHT($N113,1)&amp;"・"&amp;女子登録情報!$I113,$N113&amp;"・"&amp;女子登録情報!$I113))</f>
        <v>福　岡・筑紫丘</v>
      </c>
    </row>
    <row r="114" spans="1:15" x14ac:dyDescent="0.55000000000000004">
      <c r="A114">
        <f>IF($K114="","",200000000+女子登録情報!$C114)</f>
        <v>200000113</v>
      </c>
      <c r="B114" t="str">
        <f>IF($K114="","",女子登録情報!$D114&amp;" ("&amp;女子登録情報!$K114&amp;")")</f>
        <v>高安　結衣 (4)</v>
      </c>
      <c r="C114" t="str">
        <f>IF($K114="","",女子登録情報!$E114)</f>
        <v>ﾀｶﾔｽ ﾕｲ</v>
      </c>
      <c r="D114" t="str">
        <f>IF($K114="","",女子登録情報!$O114&amp;" "&amp;女子登録情報!$N114&amp;" ("&amp;LEFT(女子登録情報!$F114,2)&amp;")")</f>
        <v>Yui TAKAYASU (00)</v>
      </c>
      <c r="E114" t="str">
        <f>IF($K114="","",女子登録情報!$P114)</f>
        <v>JPN</v>
      </c>
      <c r="F114" t="str">
        <f t="shared" si="1"/>
        <v>2</v>
      </c>
      <c r="G114">
        <f>IF($K114="","",女子登録情報!$M114)</f>
        <v>20</v>
      </c>
      <c r="H114">
        <f>IF($K114="","",女子登録情報!$A114)</f>
        <v>492200</v>
      </c>
      <c r="K114">
        <f>IF(女子登録情報!$C114="","",女子登録情報!$C114)</f>
        <v>113</v>
      </c>
      <c r="M114">
        <f>IFERROR(IF(AND(402&lt;=VALUE(RIGHT(女子登録情報!$F114,4)),競技会情報!$E$3*100+競技会情報!$G$3&gt;=VALUE(RIGHT(女子登録情報!$F114,4))),VALUE(女子登録情報!$G114)+1,VALUE(女子登録情報!$G114)),"")</f>
        <v>22</v>
      </c>
      <c r="N114" t="str">
        <f>IF($K114="","",IF(女子登録情報!$H114="北海道",女子登録情報!$H114,LEFT(女子登録情報!$H114,LEN(女子登録情報!$H114)-1)))</f>
        <v>長野</v>
      </c>
      <c r="O114" t="str">
        <f>IF($K114="","",IF(LEN($N114)=2,LEFT($N114,1)&amp;"　"&amp;RIGHT($N114,1)&amp;"・"&amp;女子登録情報!$I114,$N114&amp;"・"&amp;女子登録情報!$I114))</f>
        <v>長　野・長野東</v>
      </c>
    </row>
    <row r="115" spans="1:15" x14ac:dyDescent="0.55000000000000004">
      <c r="A115">
        <f>IF($K115="","",200000000+女子登録情報!$C115)</f>
        <v>200000114</v>
      </c>
      <c r="B115" t="str">
        <f>IF($K115="","",女子登録情報!$D115&amp;" ("&amp;女子登録情報!$K115&amp;")")</f>
        <v>飛田　凜香 (4)</v>
      </c>
      <c r="C115" t="str">
        <f>IF($K115="","",女子登録情報!$E115)</f>
        <v>ﾋﾀﾞ ﾘﾝｶ</v>
      </c>
      <c r="D115" t="str">
        <f>IF($K115="","",女子登録情報!$O115&amp;" "&amp;女子登録情報!$N115&amp;" ("&amp;LEFT(女子登録情報!$F115,2)&amp;")")</f>
        <v>Rinka HIDA (01)</v>
      </c>
      <c r="E115" t="str">
        <f>IF($K115="","",女子登録情報!$P115)</f>
        <v>JPN</v>
      </c>
      <c r="F115" t="str">
        <f t="shared" si="1"/>
        <v>2</v>
      </c>
      <c r="G115">
        <f>IF($K115="","",女子登録情報!$M115)</f>
        <v>25</v>
      </c>
      <c r="H115">
        <f>IF($K115="","",女子登録情報!$A115)</f>
        <v>492200</v>
      </c>
      <c r="K115">
        <f>IF(女子登録情報!$C115="","",女子登録情報!$C115)</f>
        <v>114</v>
      </c>
      <c r="M115">
        <f>IFERROR(IF(AND(402&lt;=VALUE(RIGHT(女子登録情報!$F115,4)),競技会情報!$E$3*100+競技会情報!$G$3&gt;=VALUE(RIGHT(女子登録情報!$F115,4))),VALUE(女子登録情報!$G115)+1,VALUE(女子登録情報!$G115)),"")</f>
        <v>21</v>
      </c>
      <c r="N115" t="str">
        <f>IF($K115="","",IF(女子登録情報!$H115="北海道",女子登録情報!$H115,LEFT(女子登録情報!$H115,LEN(女子登録情報!$H115)-1)))</f>
        <v>滋賀</v>
      </c>
      <c r="O115" t="str">
        <f>IF($K115="","",IF(LEN($N115)=2,LEFT($N115,1)&amp;"　"&amp;RIGHT($N115,1)&amp;"・"&amp;女子登録情報!$I115,$N115&amp;"・"&amp;女子登録情報!$I115))</f>
        <v>滋　賀・比叡山</v>
      </c>
    </row>
    <row r="116" spans="1:15" x14ac:dyDescent="0.55000000000000004">
      <c r="A116">
        <f>IF($K116="","",200000000+女子登録情報!$C116)</f>
        <v>200000115</v>
      </c>
      <c r="B116" t="str">
        <f>IF($K116="","",女子登録情報!$D116&amp;" ("&amp;女子登録情報!$K116&amp;")")</f>
        <v>平岡　美帆 (4)</v>
      </c>
      <c r="C116" t="str">
        <f>IF($K116="","",女子登録情報!$E116)</f>
        <v>ﾋﾗｵｶ ﾐﾎ</v>
      </c>
      <c r="D116" t="str">
        <f>IF($K116="","",女子登録情報!$O116&amp;" "&amp;女子登録情報!$N116&amp;" ("&amp;LEFT(女子登録情報!$F116,2)&amp;")")</f>
        <v>Miho HIRAOKA (00)</v>
      </c>
      <c r="E116" t="str">
        <f>IF($K116="","",女子登録情報!$P116)</f>
        <v>JPN</v>
      </c>
      <c r="F116" t="str">
        <f t="shared" si="1"/>
        <v>2</v>
      </c>
      <c r="G116">
        <f>IF($K116="","",女子登録情報!$M116)</f>
        <v>34</v>
      </c>
      <c r="H116">
        <f>IF($K116="","",女子登録情報!$A116)</f>
        <v>492200</v>
      </c>
      <c r="K116">
        <f>IF(女子登録情報!$C116="","",女子登録情報!$C116)</f>
        <v>115</v>
      </c>
      <c r="M116">
        <f>IFERROR(IF(AND(402&lt;=VALUE(RIGHT(女子登録情報!$F116,4)),競技会情報!$E$3*100+競技会情報!$G$3&gt;=VALUE(RIGHT(女子登録情報!$F116,4))),VALUE(女子登録情報!$G116)+1,VALUE(女子登録情報!$G116)),"")</f>
        <v>22</v>
      </c>
      <c r="N116" t="str">
        <f>IF($K116="","",IF(女子登録情報!$H116="北海道",女子登録情報!$H116,LEFT(女子登録情報!$H116,LEN(女子登録情報!$H116)-1)))</f>
        <v>広島</v>
      </c>
      <c r="O116" t="str">
        <f>IF($K116="","",IF(LEN($N116)=2,LEFT($N116,1)&amp;"　"&amp;RIGHT($N116,1)&amp;"・"&amp;女子登録情報!$I116,$N116&amp;"・"&amp;女子登録情報!$I116))</f>
        <v>広　島・舟入</v>
      </c>
    </row>
    <row r="117" spans="1:15" x14ac:dyDescent="0.55000000000000004">
      <c r="A117">
        <f>IF($K117="","",200000000+女子登録情報!$C117)</f>
        <v>200000116</v>
      </c>
      <c r="B117" t="str">
        <f>IF($K117="","",女子登録情報!$D117&amp;" ("&amp;女子登録情報!$K117&amp;")")</f>
        <v>麻野　涼葉 (3)</v>
      </c>
      <c r="C117" t="str">
        <f>IF($K117="","",女子登録情報!$E117)</f>
        <v>ｱｻﾉ ｽｽﾞﾊ</v>
      </c>
      <c r="D117" t="str">
        <f>IF($K117="","",女子登録情報!$O117&amp;" "&amp;女子登録情報!$N117&amp;" ("&amp;LEFT(女子登録情報!$F117,2)&amp;")")</f>
        <v>Suzuha ASANO (01)</v>
      </c>
      <c r="E117" t="str">
        <f>IF($K117="","",女子登録情報!$P117)</f>
        <v>JPN</v>
      </c>
      <c r="F117" t="str">
        <f t="shared" si="1"/>
        <v>2</v>
      </c>
      <c r="G117">
        <f>IF($K117="","",女子登録情報!$M117)</f>
        <v>27</v>
      </c>
      <c r="H117">
        <f>IF($K117="","",女子登録情報!$A117)</f>
        <v>492200</v>
      </c>
      <c r="K117">
        <f>IF(女子登録情報!$C117="","",女子登録情報!$C117)</f>
        <v>116</v>
      </c>
      <c r="M117">
        <f>IFERROR(IF(AND(402&lt;=VALUE(RIGHT(女子登録情報!$F117,4)),競技会情報!$E$3*100+競技会情報!$G$3&gt;=VALUE(RIGHT(女子登録情報!$F117,4))),VALUE(女子登録情報!$G117)+1,VALUE(女子登録情報!$G117)),"")</f>
        <v>21</v>
      </c>
      <c r="N117" t="str">
        <f>IF($K117="","",IF(女子登録情報!$H117="北海道",女子登録情報!$H117,LEFT(女子登録情報!$H117,LEN(女子登録情報!$H117)-1)))</f>
        <v>大阪</v>
      </c>
      <c r="O117" t="str">
        <f>IF($K117="","",IF(LEN($N117)=2,LEFT($N117,1)&amp;"　"&amp;RIGHT($N117,1)&amp;"・"&amp;女子登録情報!$I117,$N117&amp;"・"&amp;女子登録情報!$I117))</f>
        <v>大　阪・大阪</v>
      </c>
    </row>
    <row r="118" spans="1:15" x14ac:dyDescent="0.55000000000000004">
      <c r="A118">
        <f>IF($K118="","",200000000+女子登録情報!$C118)</f>
        <v>200000117</v>
      </c>
      <c r="B118" t="str">
        <f>IF($K118="","",女子登録情報!$D118&amp;" ("&amp;女子登録情報!$K118&amp;")")</f>
        <v>榎本　樹羅 (3)</v>
      </c>
      <c r="C118" t="str">
        <f>IF($K118="","",女子登録情報!$E118)</f>
        <v>ｴﾉﾓﾄ ｼﾞｭﾗ</v>
      </c>
      <c r="D118" t="str">
        <f>IF($K118="","",女子登録情報!$O118&amp;" "&amp;女子登録情報!$N118&amp;" ("&amp;LEFT(女子登録情報!$F118,2)&amp;")")</f>
        <v>Jura ENOMOTO (01)</v>
      </c>
      <c r="E118" t="str">
        <f>IF($K118="","",女子登録情報!$P118)</f>
        <v>JPN</v>
      </c>
      <c r="F118" t="str">
        <f t="shared" si="1"/>
        <v>2</v>
      </c>
      <c r="G118">
        <f>IF($K118="","",女子登録情報!$M118)</f>
        <v>37</v>
      </c>
      <c r="H118">
        <f>IF($K118="","",女子登録情報!$A118)</f>
        <v>492200</v>
      </c>
      <c r="K118">
        <f>IF(女子登録情報!$C118="","",女子登録情報!$C118)</f>
        <v>117</v>
      </c>
      <c r="M118">
        <f>IFERROR(IF(AND(402&lt;=VALUE(RIGHT(女子登録情報!$F118,4)),競技会情報!$E$3*100+競技会情報!$G$3&gt;=VALUE(RIGHT(女子登録情報!$F118,4))),VALUE(女子登録情報!$G118)+1,VALUE(女子登録情報!$G118)),"")</f>
        <v>21</v>
      </c>
      <c r="N118" t="str">
        <f>IF($K118="","",IF(女子登録情報!$H118="北海道",女子登録情報!$H118,LEFT(女子登録情報!$H118,LEN(女子登録情報!$H118)-1)))</f>
        <v>香川</v>
      </c>
      <c r="O118" t="str">
        <f>IF($K118="","",IF(LEN($N118)=2,LEFT($N118,1)&amp;"　"&amp;RIGHT($N118,1)&amp;"・"&amp;女子登録情報!$I118,$N118&amp;"・"&amp;女子登録情報!$I118))</f>
        <v>香　川・四国学院大学香川西</v>
      </c>
    </row>
    <row r="119" spans="1:15" x14ac:dyDescent="0.55000000000000004">
      <c r="A119">
        <f>IF($K119="","",200000000+女子登録情報!$C119)</f>
        <v>200000118</v>
      </c>
      <c r="B119" t="str">
        <f>IF($K119="","",女子登録情報!$D119&amp;" ("&amp;女子登録情報!$K119&amp;")")</f>
        <v>佃　光紗 (3)</v>
      </c>
      <c r="C119" t="str">
        <f>IF($K119="","",女子登録情報!$E119)</f>
        <v>ﾂｸﾀﾞ ﾐｽｽﾞ</v>
      </c>
      <c r="D119" t="str">
        <f>IF($K119="","",女子登録情報!$O119&amp;" "&amp;女子登録情報!$N119&amp;" ("&amp;LEFT(女子登録情報!$F119,2)&amp;")")</f>
        <v>Misuzu TSUKUDA (01)</v>
      </c>
      <c r="E119" t="str">
        <f>IF($K119="","",女子登録情報!$P119)</f>
        <v>JPN</v>
      </c>
      <c r="F119" t="str">
        <f t="shared" si="1"/>
        <v>2</v>
      </c>
      <c r="G119">
        <f>IF($K119="","",女子登録情報!$M119)</f>
        <v>28</v>
      </c>
      <c r="H119">
        <f>IF($K119="","",女子登録情報!$A119)</f>
        <v>492200</v>
      </c>
      <c r="K119">
        <f>IF(女子登録情報!$C119="","",女子登録情報!$C119)</f>
        <v>118</v>
      </c>
      <c r="M119">
        <f>IFERROR(IF(AND(402&lt;=VALUE(RIGHT(女子登録情報!$F119,4)),競技会情報!$E$3*100+競技会情報!$G$3&gt;=VALUE(RIGHT(女子登録情報!$F119,4))),VALUE(女子登録情報!$G119)+1,VALUE(女子登録情報!$G119)),"")</f>
        <v>21</v>
      </c>
      <c r="N119" t="str">
        <f>IF($K119="","",IF(女子登録情報!$H119="北海道",女子登録情報!$H119,LEFT(女子登録情報!$H119,LEN(女子登録情報!$H119)-1)))</f>
        <v>兵庫</v>
      </c>
      <c r="O119" t="str">
        <f>IF($K119="","",IF(LEN($N119)=2,LEFT($N119,1)&amp;"　"&amp;RIGHT($N119,1)&amp;"・"&amp;女子登録情報!$I119,$N119&amp;"・"&amp;女子登録情報!$I119))</f>
        <v>兵　庫・神戸山手女子</v>
      </c>
    </row>
    <row r="120" spans="1:15" x14ac:dyDescent="0.55000000000000004">
      <c r="A120">
        <f>IF($K120="","",200000000+女子登録情報!$C120)</f>
        <v>200000119</v>
      </c>
      <c r="B120" t="str">
        <f>IF($K120="","",女子登録情報!$D120&amp;" ("&amp;女子登録情報!$K120&amp;")")</f>
        <v>中嶋　美羽 (3)</v>
      </c>
      <c r="C120" t="str">
        <f>IF($K120="","",女子登録情報!$E120)</f>
        <v>ﾅｶｼﾞﾏ ﾐｳ</v>
      </c>
      <c r="D120" t="str">
        <f>IF($K120="","",女子登録情報!$O120&amp;" "&amp;女子登録情報!$N120&amp;" ("&amp;LEFT(女子登録情報!$F120,2)&amp;")")</f>
        <v>Miu NAKAJIMA (01)</v>
      </c>
      <c r="E120" t="str">
        <f>IF($K120="","",女子登録情報!$P120)</f>
        <v>JPN</v>
      </c>
      <c r="F120" t="str">
        <f t="shared" si="1"/>
        <v>2</v>
      </c>
      <c r="G120">
        <f>IF($K120="","",女子登録情報!$M120)</f>
        <v>18</v>
      </c>
      <c r="H120">
        <f>IF($K120="","",女子登録情報!$A120)</f>
        <v>492200</v>
      </c>
      <c r="K120">
        <f>IF(女子登録情報!$C120="","",女子登録情報!$C120)</f>
        <v>119</v>
      </c>
      <c r="M120">
        <f>IFERROR(IF(AND(402&lt;=VALUE(RIGHT(女子登録情報!$F120,4)),競技会情報!$E$3*100+競技会情報!$G$3&gt;=VALUE(RIGHT(女子登録情報!$F120,4))),VALUE(女子登録情報!$G120)+1,VALUE(女子登録情報!$G120)),"")</f>
        <v>21</v>
      </c>
      <c r="N120" t="str">
        <f>IF($K120="","",IF(女子登録情報!$H120="北海道",女子登録情報!$H120,LEFT(女子登録情報!$H120,LEN(女子登録情報!$H120)-1)))</f>
        <v>福井</v>
      </c>
      <c r="O120" t="str">
        <f>IF($K120="","",IF(LEN($N120)=2,LEFT($N120,1)&amp;"　"&amp;RIGHT($N120,1)&amp;"・"&amp;女子登録情報!$I120,$N120&amp;"・"&amp;女子登録情報!$I120))</f>
        <v>福　井・敦賀</v>
      </c>
    </row>
    <row r="121" spans="1:15" x14ac:dyDescent="0.55000000000000004">
      <c r="A121">
        <f>IF($K121="","",200000000+女子登録情報!$C121)</f>
        <v>200000120</v>
      </c>
      <c r="B121" t="str">
        <f>IF($K121="","",女子登録情報!$D121&amp;" ("&amp;女子登録情報!$K121&amp;")")</f>
        <v>西村　純夏 (3)</v>
      </c>
      <c r="C121" t="str">
        <f>IF($K121="","",女子登録情報!$E121)</f>
        <v>ﾆｼﾑﾗ ｽﾐｶ</v>
      </c>
      <c r="D121" t="str">
        <f>IF($K121="","",女子登録情報!$O121&amp;" "&amp;女子登録情報!$N121&amp;" ("&amp;LEFT(女子登録情報!$F121,2)&amp;")")</f>
        <v>Sumika NISHIMURA (01)</v>
      </c>
      <c r="E121" t="str">
        <f>IF($K121="","",女子登録情報!$P121)</f>
        <v>JPN</v>
      </c>
      <c r="F121" t="str">
        <f t="shared" si="1"/>
        <v>2</v>
      </c>
      <c r="G121">
        <f>IF($K121="","",女子登録情報!$M121)</f>
        <v>25</v>
      </c>
      <c r="H121">
        <f>IF($K121="","",女子登録情報!$A121)</f>
        <v>492200</v>
      </c>
      <c r="K121">
        <f>IF(女子登録情報!$C121="","",女子登録情報!$C121)</f>
        <v>120</v>
      </c>
      <c r="M121">
        <f>IFERROR(IF(AND(402&lt;=VALUE(RIGHT(女子登録情報!$F121,4)),競技会情報!$E$3*100+競技会情報!$G$3&gt;=VALUE(RIGHT(女子登録情報!$F121,4))),VALUE(女子登録情報!$G121)+1,VALUE(女子登録情報!$G121)),"")</f>
        <v>21</v>
      </c>
      <c r="N121" t="str">
        <f>IF($K121="","",IF(女子登録情報!$H121="北海道",女子登録情報!$H121,LEFT(女子登録情報!$H121,LEN(女子登録情報!$H121)-1)))</f>
        <v>滋賀</v>
      </c>
      <c r="O121" t="str">
        <f>IF($K121="","",IF(LEN($N121)=2,LEFT($N121,1)&amp;"　"&amp;RIGHT($N121,1)&amp;"・"&amp;女子登録情報!$I121,$N121&amp;"・"&amp;女子登録情報!$I121))</f>
        <v>滋　賀・東大津</v>
      </c>
    </row>
    <row r="122" spans="1:15" x14ac:dyDescent="0.55000000000000004">
      <c r="A122">
        <f>IF($K122="","",200000000+女子登録情報!$C122)</f>
        <v>200000121</v>
      </c>
      <c r="B122" t="str">
        <f>IF($K122="","",女子登録情報!$D122&amp;" ("&amp;女子登録情報!$K122&amp;")")</f>
        <v>藤田　英里 (3)</v>
      </c>
      <c r="C122" t="str">
        <f>IF($K122="","",女子登録情報!$E122)</f>
        <v>ﾌｼﾞﾀ ｴﾘ</v>
      </c>
      <c r="D122" t="str">
        <f>IF($K122="","",女子登録情報!$O122&amp;" "&amp;女子登録情報!$N122&amp;" ("&amp;LEFT(女子登録情報!$F122,2)&amp;")")</f>
        <v>Eri FUJITA (01)</v>
      </c>
      <c r="E122" t="str">
        <f>IF($K122="","",女子登録情報!$P122)</f>
        <v>JPN</v>
      </c>
      <c r="F122" t="str">
        <f t="shared" si="1"/>
        <v>2</v>
      </c>
      <c r="G122">
        <f>IF($K122="","",女子登録情報!$M122)</f>
        <v>33</v>
      </c>
      <c r="H122">
        <f>IF($K122="","",女子登録情報!$A122)</f>
        <v>492200</v>
      </c>
      <c r="K122">
        <f>IF(女子登録情報!$C122="","",女子登録情報!$C122)</f>
        <v>121</v>
      </c>
      <c r="M122">
        <f>IFERROR(IF(AND(402&lt;=VALUE(RIGHT(女子登録情報!$F122,4)),競技会情報!$E$3*100+競技会情報!$G$3&gt;=VALUE(RIGHT(女子登録情報!$F122,4))),VALUE(女子登録情報!$G122)+1,VALUE(女子登録情報!$G122)),"")</f>
        <v>21</v>
      </c>
      <c r="N122" t="str">
        <f>IF($K122="","",IF(女子登録情報!$H122="北海道",女子登録情報!$H122,LEFT(女子登録情報!$H122,LEN(女子登録情報!$H122)-1)))</f>
        <v>岡山</v>
      </c>
      <c r="O122" t="str">
        <f>IF($K122="","",IF(LEN($N122)=2,LEFT($N122,1)&amp;"　"&amp;RIGHT($N122,1)&amp;"・"&amp;女子登録情報!$I122,$N122&amp;"・"&amp;女子登録情報!$I122))</f>
        <v>岡　山・岡山操山</v>
      </c>
    </row>
    <row r="123" spans="1:15" x14ac:dyDescent="0.55000000000000004">
      <c r="A123">
        <f>IF($K123="","",200000000+女子登録情報!$C123)</f>
        <v>200000122</v>
      </c>
      <c r="B123" t="str">
        <f>IF($K123="","",女子登録情報!$D123&amp;" ("&amp;女子登録情報!$K123&amp;")")</f>
        <v>藤田　詩乃 (3)</v>
      </c>
      <c r="C123" t="str">
        <f>IF($K123="","",女子登録情報!$E123)</f>
        <v>ﾌｼﾞﾀ ｼﾉ</v>
      </c>
      <c r="D123" t="str">
        <f>IF($K123="","",女子登録情報!$O123&amp;" "&amp;女子登録情報!$N123&amp;" ("&amp;LEFT(女子登録情報!$F123,2)&amp;")")</f>
        <v>Shino FUJITA (01)</v>
      </c>
      <c r="E123" t="str">
        <f>IF($K123="","",女子登録情報!$P123)</f>
        <v>JPN</v>
      </c>
      <c r="F123" t="str">
        <f t="shared" si="1"/>
        <v>2</v>
      </c>
      <c r="G123">
        <f>IF($K123="","",女子登録情報!$M123)</f>
        <v>26</v>
      </c>
      <c r="H123">
        <f>IF($K123="","",女子登録情報!$A123)</f>
        <v>492200</v>
      </c>
      <c r="K123">
        <f>IF(女子登録情報!$C123="","",女子登録情報!$C123)</f>
        <v>122</v>
      </c>
      <c r="M123">
        <f>IFERROR(IF(AND(402&lt;=VALUE(RIGHT(女子登録情報!$F123,4)),競技会情報!$E$3*100+競技会情報!$G$3&gt;=VALUE(RIGHT(女子登録情報!$F123,4))),VALUE(女子登録情報!$G123)+1,VALUE(女子登録情報!$G123)),"")</f>
        <v>21</v>
      </c>
      <c r="N123" t="str">
        <f>IF($K123="","",IF(女子登録情報!$H123="北海道",女子登録情報!$H123,LEFT(女子登録情報!$H123,LEN(女子登録情報!$H123)-1)))</f>
        <v>京都</v>
      </c>
      <c r="O123" t="str">
        <f>IF($K123="","",IF(LEN($N123)=2,LEFT($N123,1)&amp;"　"&amp;RIGHT($N123,1)&amp;"・"&amp;女子登録情報!$I123,$N123&amp;"・"&amp;女子登録情報!$I123))</f>
        <v>京　都・西城陽</v>
      </c>
    </row>
    <row r="124" spans="1:15" x14ac:dyDescent="0.55000000000000004">
      <c r="A124">
        <f>IF($K124="","",200000000+女子登録情報!$C124)</f>
        <v>200000123</v>
      </c>
      <c r="B124" t="str">
        <f>IF($K124="","",女子登録情報!$D124&amp;" ("&amp;女子登録情報!$K124&amp;")")</f>
        <v>宮川　千緒里 (3)</v>
      </c>
      <c r="C124" t="str">
        <f>IF($K124="","",女子登録情報!$E124)</f>
        <v>ﾐﾔｶﾞﾜ ﾁｵﾘ</v>
      </c>
      <c r="D124" t="str">
        <f>IF($K124="","",女子登録情報!$O124&amp;" "&amp;女子登録情報!$N124&amp;" ("&amp;LEFT(女子登録情報!$F124,2)&amp;")")</f>
        <v>Chiori MIYAGAWA (02)</v>
      </c>
      <c r="E124" t="str">
        <f>IF($K124="","",女子登録情報!$P124)</f>
        <v>JPN</v>
      </c>
      <c r="F124" t="str">
        <f t="shared" si="1"/>
        <v>2</v>
      </c>
      <c r="G124">
        <f>IF($K124="","",女子登録情報!$M124)</f>
        <v>25</v>
      </c>
      <c r="H124">
        <f>IF($K124="","",女子登録情報!$A124)</f>
        <v>492200</v>
      </c>
      <c r="K124">
        <f>IF(女子登録情報!$C124="","",女子登録情報!$C124)</f>
        <v>123</v>
      </c>
      <c r="M124">
        <f>IFERROR(IF(AND(402&lt;=VALUE(RIGHT(女子登録情報!$F124,4)),競技会情報!$E$3*100+競技会情報!$G$3&gt;=VALUE(RIGHT(女子登録情報!$F124,4))),VALUE(女子登録情報!$G124)+1,VALUE(女子登録情報!$G124)),"")</f>
        <v>20</v>
      </c>
      <c r="N124" t="str">
        <f>IF($K124="","",IF(女子登録情報!$H124="北海道",女子登録情報!$H124,LEFT(女子登録情報!$H124,LEN(女子登録情報!$H124)-1)))</f>
        <v>滋賀</v>
      </c>
      <c r="O124" t="str">
        <f>IF($K124="","",IF(LEN($N124)=2,LEFT($N124,1)&amp;"　"&amp;RIGHT($N124,1)&amp;"・"&amp;女子登録情報!$I124,$N124&amp;"・"&amp;女子登録情報!$I124))</f>
        <v>滋　賀・立命館守山</v>
      </c>
    </row>
    <row r="125" spans="1:15" x14ac:dyDescent="0.55000000000000004">
      <c r="A125">
        <f>IF($K125="","",200000000+女子登録情報!$C125)</f>
        <v>200000124</v>
      </c>
      <c r="B125" t="str">
        <f>IF($K125="","",女子登録情報!$D125&amp;" ("&amp;女子登録情報!$K125&amp;")")</f>
        <v>吉岡　里奈 (3)</v>
      </c>
      <c r="C125" t="str">
        <f>IF($K125="","",女子登録情報!$E125)</f>
        <v>ﾖｼｵｶ ﾘﾅ</v>
      </c>
      <c r="D125" t="str">
        <f>IF($K125="","",女子登録情報!$O125&amp;" "&amp;女子登録情報!$N125&amp;" ("&amp;LEFT(女子登録情報!$F125,2)&amp;")")</f>
        <v>Rina YOSHIOKA (01)</v>
      </c>
      <c r="E125" t="str">
        <f>IF($K125="","",女子登録情報!$P125)</f>
        <v>JPN</v>
      </c>
      <c r="F125" t="str">
        <f t="shared" si="1"/>
        <v>2</v>
      </c>
      <c r="G125">
        <f>IF($K125="","",女子登録情報!$M125)</f>
        <v>26</v>
      </c>
      <c r="H125">
        <f>IF($K125="","",女子登録情報!$A125)</f>
        <v>492200</v>
      </c>
      <c r="K125">
        <f>IF(女子登録情報!$C125="","",女子登録情報!$C125)</f>
        <v>124</v>
      </c>
      <c r="M125">
        <f>IFERROR(IF(AND(402&lt;=VALUE(RIGHT(女子登録情報!$F125,4)),競技会情報!$E$3*100+競技会情報!$G$3&gt;=VALUE(RIGHT(女子登録情報!$F125,4))),VALUE(女子登録情報!$G125)+1,VALUE(女子登録情報!$G125)),"")</f>
        <v>21</v>
      </c>
      <c r="N125" t="str">
        <f>IF($K125="","",IF(女子登録情報!$H125="北海道",女子登録情報!$H125,LEFT(女子登録情報!$H125,LEN(女子登録情報!$H125)-1)))</f>
        <v>京都</v>
      </c>
      <c r="O125" t="str">
        <f>IF($K125="","",IF(LEN($N125)=2,LEFT($N125,1)&amp;"　"&amp;RIGHT($N125,1)&amp;"・"&amp;女子登録情報!$I125,$N125&amp;"・"&amp;女子登録情報!$I125))</f>
        <v>京　都・京都市立西京</v>
      </c>
    </row>
    <row r="126" spans="1:15" x14ac:dyDescent="0.55000000000000004">
      <c r="A126">
        <f>IF($K126="","",200000000+女子登録情報!$C126)</f>
        <v>200000125</v>
      </c>
      <c r="B126" t="str">
        <f>IF($K126="","",女子登録情報!$D126&amp;" ("&amp;女子登録情報!$K126&amp;")")</f>
        <v>伊藤　夢 (3)</v>
      </c>
      <c r="C126" t="str">
        <f>IF($K126="","",女子登録情報!$E126)</f>
        <v>ｲﾄｳ ﾕﾒ</v>
      </c>
      <c r="D126" t="str">
        <f>IF($K126="","",女子登録情報!$O126&amp;" "&amp;女子登録情報!$N126&amp;" ("&amp;LEFT(女子登録情報!$F126,2)&amp;")")</f>
        <v>Yume ITO (02)</v>
      </c>
      <c r="E126" t="str">
        <f>IF($K126="","",女子登録情報!$P126)</f>
        <v>JPN</v>
      </c>
      <c r="F126" t="str">
        <f t="shared" si="1"/>
        <v>2</v>
      </c>
      <c r="G126">
        <f>IF($K126="","",女子登録情報!$M126)</f>
        <v>19</v>
      </c>
      <c r="H126">
        <f>IF($K126="","",女子登録情報!$A126)</f>
        <v>492200</v>
      </c>
      <c r="K126">
        <f>IF(女子登録情報!$C126="","",女子登録情報!$C126)</f>
        <v>125</v>
      </c>
      <c r="M126">
        <f>IFERROR(IF(AND(402&lt;=VALUE(RIGHT(女子登録情報!$F126,4)),競技会情報!$E$3*100+競技会情報!$G$3&gt;=VALUE(RIGHT(女子登録情報!$F126,4))),VALUE(女子登録情報!$G126)+1,VALUE(女子登録情報!$G126)),"")</f>
        <v>20</v>
      </c>
      <c r="N126" t="str">
        <f>IF($K126="","",IF(女子登録情報!$H126="北海道",女子登録情報!$H126,LEFT(女子登録情報!$H126,LEN(女子登録情報!$H126)-1)))</f>
        <v>山梨</v>
      </c>
      <c r="O126" t="str">
        <f>IF($K126="","",IF(LEN($N126)=2,LEFT($N126,1)&amp;"　"&amp;RIGHT($N126,1)&amp;"・"&amp;女子登録情報!$I126,$N126&amp;"・"&amp;女子登録情報!$I126))</f>
        <v>山　梨・山梨学院</v>
      </c>
    </row>
    <row r="127" spans="1:15" x14ac:dyDescent="0.55000000000000004">
      <c r="A127">
        <f>IF($K127="","",200000000+女子登録情報!$C127)</f>
        <v>200000126</v>
      </c>
      <c r="B127" t="str">
        <f>IF($K127="","",女子登録情報!$D127&amp;" ("&amp;女子登録情報!$K127&amp;")")</f>
        <v>桶谷　南実 (3)</v>
      </c>
      <c r="C127" t="str">
        <f>IF($K127="","",女子登録情報!$E127)</f>
        <v>ｵｹﾀﾆ ﾐﾅﾐ</v>
      </c>
      <c r="D127" t="str">
        <f>IF($K127="","",女子登録情報!$O127&amp;" "&amp;女子登録情報!$N127&amp;" ("&amp;LEFT(女子登録情報!$F127,2)&amp;")")</f>
        <v>Minami OKETANI (01)</v>
      </c>
      <c r="E127" t="str">
        <f>IF($K127="","",女子登録情報!$P127)</f>
        <v>JPN</v>
      </c>
      <c r="F127" t="str">
        <f t="shared" si="1"/>
        <v>2</v>
      </c>
      <c r="G127">
        <f>IF($K127="","",女子登録情報!$M127)</f>
        <v>26</v>
      </c>
      <c r="H127">
        <f>IF($K127="","",女子登録情報!$A127)</f>
        <v>492200</v>
      </c>
      <c r="K127">
        <f>IF(女子登録情報!$C127="","",女子登録情報!$C127)</f>
        <v>126</v>
      </c>
      <c r="M127">
        <f>IFERROR(IF(AND(402&lt;=VALUE(RIGHT(女子登録情報!$F127,4)),競技会情報!$E$3*100+競技会情報!$G$3&gt;=VALUE(RIGHT(女子登録情報!$F127,4))),VALUE(女子登録情報!$G127)+1,VALUE(女子登録情報!$G127)),"")</f>
        <v>21</v>
      </c>
      <c r="N127" t="str">
        <f>IF($K127="","",IF(女子登録情報!$H127="北海道",女子登録情報!$H127,LEFT(女子登録情報!$H127,LEN(女子登録情報!$H127)-1)))</f>
        <v>京都</v>
      </c>
      <c r="O127" t="str">
        <f>IF($K127="","",IF(LEN($N127)=2,LEFT($N127,1)&amp;"　"&amp;RIGHT($N127,1)&amp;"・"&amp;女子登録情報!$I127,$N127&amp;"・"&amp;女子登録情報!$I127))</f>
        <v>京　都・立命館宇治</v>
      </c>
    </row>
    <row r="128" spans="1:15" x14ac:dyDescent="0.55000000000000004">
      <c r="A128">
        <f>IF($K128="","",200000000+女子登録情報!$C128)</f>
        <v>200000127</v>
      </c>
      <c r="B128" t="str">
        <f>IF($K128="","",女子登録情報!$D128&amp;" ("&amp;女子登録情報!$K128&amp;")")</f>
        <v>小林　朝 (3)</v>
      </c>
      <c r="C128" t="str">
        <f>IF($K128="","",女子登録情報!$E128)</f>
        <v>ｺﾊﾞﾔｼ ｱｻ</v>
      </c>
      <c r="D128" t="str">
        <f>IF($K128="","",女子登録情報!$O128&amp;" "&amp;女子登録情報!$N128&amp;" ("&amp;LEFT(女子登録情報!$F128,2)&amp;")")</f>
        <v>Asa KOBAYASHI (02)</v>
      </c>
      <c r="E128" t="str">
        <f>IF($K128="","",女子登録情報!$P128)</f>
        <v>JPN</v>
      </c>
      <c r="F128" t="str">
        <f t="shared" si="1"/>
        <v>2</v>
      </c>
      <c r="G128">
        <f>IF($K128="","",女子登録情報!$M128)</f>
        <v>28</v>
      </c>
      <c r="H128">
        <f>IF($K128="","",女子登録情報!$A128)</f>
        <v>492200</v>
      </c>
      <c r="K128">
        <f>IF(女子登録情報!$C128="","",女子登録情報!$C128)</f>
        <v>127</v>
      </c>
      <c r="M128">
        <f>IFERROR(IF(AND(402&lt;=VALUE(RIGHT(女子登録情報!$F128,4)),競技会情報!$E$3*100+競技会情報!$G$3&gt;=VALUE(RIGHT(女子登録情報!$F128,4))),VALUE(女子登録情報!$G128)+1,VALUE(女子登録情報!$G128)),"")</f>
        <v>20</v>
      </c>
      <c r="N128" t="str">
        <f>IF($K128="","",IF(女子登録情報!$H128="北海道",女子登録情報!$H128,LEFT(女子登録情報!$H128,LEN(女子登録情報!$H128)-1)))</f>
        <v>兵庫</v>
      </c>
      <c r="O128" t="str">
        <f>IF($K128="","",IF(LEN($N128)=2,LEFT($N128,1)&amp;"　"&amp;RIGHT($N128,1)&amp;"・"&amp;女子登録情報!$I128,$N128&amp;"・"&amp;女子登録情報!$I128))</f>
        <v>兵　庫・須磨学園</v>
      </c>
    </row>
    <row r="129" spans="1:15" x14ac:dyDescent="0.55000000000000004">
      <c r="A129">
        <f>IF($K129="","",200000000+女子登録情報!$C129)</f>
        <v>200000128</v>
      </c>
      <c r="B129" t="str">
        <f>IF($K129="","",女子登録情報!$D129&amp;" ("&amp;女子登録情報!$K129&amp;")")</f>
        <v>曽根　野乃花 (3)</v>
      </c>
      <c r="C129" t="str">
        <f>IF($K129="","",女子登録情報!$E129)</f>
        <v>ｿﾈ ﾉﾉｶ</v>
      </c>
      <c r="D129" t="str">
        <f>IF($K129="","",女子登録情報!$O129&amp;" "&amp;女子登録情報!$N129&amp;" ("&amp;LEFT(女子登録情報!$F129,2)&amp;")")</f>
        <v>Nonoka SONE (01)</v>
      </c>
      <c r="E129" t="str">
        <f>IF($K129="","",女子登録情報!$P129)</f>
        <v>JPN</v>
      </c>
      <c r="F129" t="str">
        <f t="shared" si="1"/>
        <v>2</v>
      </c>
      <c r="G129">
        <f>IF($K129="","",女子登録情報!$M129)</f>
        <v>26</v>
      </c>
      <c r="H129">
        <f>IF($K129="","",女子登録情報!$A129)</f>
        <v>492200</v>
      </c>
      <c r="K129">
        <f>IF(女子登録情報!$C129="","",女子登録情報!$C129)</f>
        <v>128</v>
      </c>
      <c r="M129">
        <f>IFERROR(IF(AND(402&lt;=VALUE(RIGHT(女子登録情報!$F129,4)),競技会情報!$E$3*100+競技会情報!$G$3&gt;=VALUE(RIGHT(女子登録情報!$F129,4))),VALUE(女子登録情報!$G129)+1,VALUE(女子登録情報!$G129)),"")</f>
        <v>21</v>
      </c>
      <c r="N129" t="str">
        <f>IF($K129="","",IF(女子登録情報!$H129="北海道",女子登録情報!$H129,LEFT(女子登録情報!$H129,LEN(女子登録情報!$H129)-1)))</f>
        <v>京都</v>
      </c>
      <c r="O129" t="str">
        <f>IF($K129="","",IF(LEN($N129)=2,LEFT($N129,1)&amp;"　"&amp;RIGHT($N129,1)&amp;"・"&amp;女子登録情報!$I129,$N129&amp;"・"&amp;女子登録情報!$I129))</f>
        <v>京　都・立命館宇治</v>
      </c>
    </row>
    <row r="130" spans="1:15" x14ac:dyDescent="0.55000000000000004">
      <c r="A130">
        <f>IF($K130="","",200000000+女子登録情報!$C130)</f>
        <v>200000129</v>
      </c>
      <c r="B130" t="str">
        <f>IF($K130="","",女子登録情報!$D130&amp;" ("&amp;女子登録情報!$K130&amp;")")</f>
        <v>西原　愛華 (3)</v>
      </c>
      <c r="C130" t="str">
        <f>IF($K130="","",女子登録情報!$E130)</f>
        <v>ﾆｼﾊﾗ ｱｲｶ</v>
      </c>
      <c r="D130" t="str">
        <f>IF($K130="","",女子登録情報!$O130&amp;" "&amp;女子登録情報!$N130&amp;" ("&amp;LEFT(女子登録情報!$F130,2)&amp;")")</f>
        <v>Aika NISHIHARA (02)</v>
      </c>
      <c r="E130" t="str">
        <f>IF($K130="","",女子登録情報!$P130)</f>
        <v>JPN</v>
      </c>
      <c r="F130" t="str">
        <f t="shared" si="1"/>
        <v>2</v>
      </c>
      <c r="G130">
        <f>IF($K130="","",女子登録情報!$M130)</f>
        <v>38</v>
      </c>
      <c r="H130">
        <f>IF($K130="","",女子登録情報!$A130)</f>
        <v>492200</v>
      </c>
      <c r="K130">
        <f>IF(女子登録情報!$C130="","",女子登録情報!$C130)</f>
        <v>129</v>
      </c>
      <c r="M130">
        <f>IFERROR(IF(AND(402&lt;=VALUE(RIGHT(女子登録情報!$F130,4)),競技会情報!$E$3*100+競技会情報!$G$3&gt;=VALUE(RIGHT(女子登録情報!$F130,4))),VALUE(女子登録情報!$G130)+1,VALUE(女子登録情報!$G130)),"")</f>
        <v>20</v>
      </c>
      <c r="N130" t="str">
        <f>IF($K130="","",IF(女子登録情報!$H130="北海道",女子登録情報!$H130,LEFT(女子登録情報!$H130,LEN(女子登録情報!$H130)-1)))</f>
        <v>愛媛</v>
      </c>
      <c r="O130" t="str">
        <f>IF($K130="","",IF(LEN($N130)=2,LEFT($N130,1)&amp;"　"&amp;RIGHT($N130,1)&amp;"・"&amp;女子登録情報!$I130,$N130&amp;"・"&amp;女子登録情報!$I130))</f>
        <v>愛　媛・新居浜西</v>
      </c>
    </row>
    <row r="131" spans="1:15" x14ac:dyDescent="0.55000000000000004">
      <c r="A131">
        <f>IF($K131="","",200000000+女子登録情報!$C131)</f>
        <v>200000130</v>
      </c>
      <c r="B131" t="str">
        <f>IF($K131="","",女子登録情報!$D131&amp;" ("&amp;女子登録情報!$K131&amp;")")</f>
        <v>工藤　芽衣 (2)</v>
      </c>
      <c r="C131" t="str">
        <f>IF($K131="","",女子登録情報!$E131)</f>
        <v>ｸﾄﾞｳ ﾒｲ</v>
      </c>
      <c r="D131" t="str">
        <f>IF($K131="","",女子登録情報!$O131&amp;" "&amp;女子登録情報!$N131&amp;" ("&amp;LEFT(女子登録情報!$F131,2)&amp;")")</f>
        <v>Mei KUDO (02)</v>
      </c>
      <c r="E131" t="str">
        <f>IF($K131="","",女子登録情報!$P131)</f>
        <v>JPN</v>
      </c>
      <c r="F131" t="str">
        <f t="shared" ref="F131:F194" si="2">IF($K131="","","2")</f>
        <v>2</v>
      </c>
      <c r="G131">
        <f>IF($K131="","",女子登録情報!$M131)</f>
        <v>27</v>
      </c>
      <c r="H131">
        <f>IF($K131="","",女子登録情報!$A131)</f>
        <v>492200</v>
      </c>
      <c r="K131">
        <f>IF(女子登録情報!$C131="","",女子登録情報!$C131)</f>
        <v>130</v>
      </c>
      <c r="M131">
        <f>IFERROR(IF(AND(402&lt;=VALUE(RIGHT(女子登録情報!$F131,4)),競技会情報!$E$3*100+競技会情報!$G$3&gt;=VALUE(RIGHT(女子登録情報!$F131,4))),VALUE(女子登録情報!$G131)+1,VALUE(女子登録情報!$G131)),"")</f>
        <v>20</v>
      </c>
      <c r="N131" t="str">
        <f>IF($K131="","",IF(女子登録情報!$H131="北海道",女子登録情報!$H131,LEFT(女子登録情報!$H131,LEN(女子登録情報!$H131)-1)))</f>
        <v>大阪</v>
      </c>
      <c r="O131" t="str">
        <f>IF($K131="","",IF(LEN($N131)=2,LEFT($N131,1)&amp;"　"&amp;RIGHT($N131,1)&amp;"・"&amp;女子登録情報!$I131,$N131&amp;"・"&amp;女子登録情報!$I131))</f>
        <v>大　阪・咲くやこの花</v>
      </c>
    </row>
    <row r="132" spans="1:15" x14ac:dyDescent="0.55000000000000004">
      <c r="A132">
        <f>IF($K132="","",200000000+女子登録情報!$C132)</f>
        <v>200000131</v>
      </c>
      <c r="B132" t="str">
        <f>IF($K132="","",女子登録情報!$D132&amp;" ("&amp;女子登録情報!$K132&amp;")")</f>
        <v>新名　陽花 (2)</v>
      </c>
      <c r="C132" t="str">
        <f>IF($K132="","",女子登録情報!$E132)</f>
        <v>ﾆｲﾅ ﾊﾙｶ</v>
      </c>
      <c r="D132" t="str">
        <f>IF($K132="","",女子登録情報!$O132&amp;" "&amp;女子登録情報!$N132&amp;" ("&amp;LEFT(女子登録情報!$F132,2)&amp;")")</f>
        <v>Haruka NINA (03)</v>
      </c>
      <c r="E132" t="str">
        <f>IF($K132="","",女子登録情報!$P132)</f>
        <v>JPN</v>
      </c>
      <c r="F132" t="str">
        <f t="shared" si="2"/>
        <v>2</v>
      </c>
      <c r="G132">
        <f>IF($K132="","",女子登録情報!$M132)</f>
        <v>44</v>
      </c>
      <c r="H132">
        <f>IF($K132="","",女子登録情報!$A132)</f>
        <v>492200</v>
      </c>
      <c r="K132">
        <f>IF(女子登録情報!$C132="","",女子登録情報!$C132)</f>
        <v>131</v>
      </c>
      <c r="M132">
        <f>IFERROR(IF(AND(402&lt;=VALUE(RIGHT(女子登録情報!$F132,4)),競技会情報!$E$3*100+競技会情報!$G$3&gt;=VALUE(RIGHT(女子登録情報!$F132,4))),VALUE(女子登録情報!$G132)+1,VALUE(女子登録情報!$G132)),"")</f>
        <v>19</v>
      </c>
      <c r="N132" t="str">
        <f>IF($K132="","",IF(女子登録情報!$H132="北海道",女子登録情報!$H132,LEFT(女子登録情報!$H132,LEN(女子登録情報!$H132)-1)))</f>
        <v>大分</v>
      </c>
      <c r="O132" t="str">
        <f>IF($K132="","",IF(LEN($N132)=2,LEFT($N132,1)&amp;"　"&amp;RIGHT($N132,1)&amp;"・"&amp;女子登録情報!$I132,$N132&amp;"・"&amp;女子登録情報!$I132))</f>
        <v>大　分・大分雄城台</v>
      </c>
    </row>
    <row r="133" spans="1:15" x14ac:dyDescent="0.55000000000000004">
      <c r="A133">
        <f>IF($K133="","",200000000+女子登録情報!$C133)</f>
        <v>200000132</v>
      </c>
      <c r="B133" t="str">
        <f>IF($K133="","",女子登録情報!$D133&amp;" ("&amp;女子登録情報!$K133&amp;")")</f>
        <v>西田　好伽 (2)</v>
      </c>
      <c r="C133" t="str">
        <f>IF($K133="","",女子登録情報!$E133)</f>
        <v>ﾆｼﾀﾞ ｺﾉｶ</v>
      </c>
      <c r="D133" t="str">
        <f>IF($K133="","",女子登録情報!$O133&amp;" "&amp;女子登録情報!$N133&amp;" ("&amp;LEFT(女子登録情報!$F133,2)&amp;")")</f>
        <v>Konoka NISHIDA (02)</v>
      </c>
      <c r="E133" t="str">
        <f>IF($K133="","",女子登録情報!$P133)</f>
        <v>JPN</v>
      </c>
      <c r="F133" t="str">
        <f t="shared" si="2"/>
        <v>2</v>
      </c>
      <c r="G133">
        <f>IF($K133="","",女子登録情報!$M133)</f>
        <v>27</v>
      </c>
      <c r="H133">
        <f>IF($K133="","",女子登録情報!$A133)</f>
        <v>492200</v>
      </c>
      <c r="K133">
        <f>IF(女子登録情報!$C133="","",女子登録情報!$C133)</f>
        <v>132</v>
      </c>
      <c r="M133">
        <f>IFERROR(IF(AND(402&lt;=VALUE(RIGHT(女子登録情報!$F133,4)),競技会情報!$E$3*100+競技会情報!$G$3&gt;=VALUE(RIGHT(女子登録情報!$F133,4))),VALUE(女子登録情報!$G133)+1,VALUE(女子登録情報!$G133)),"")</f>
        <v>20</v>
      </c>
      <c r="N133" t="str">
        <f>IF($K133="","",IF(女子登録情報!$H133="北海道",女子登録情報!$H133,LEFT(女子登録情報!$H133,LEN(女子登録情報!$H133)-1)))</f>
        <v>大阪</v>
      </c>
      <c r="O133" t="str">
        <f>IF($K133="","",IF(LEN($N133)=2,LEFT($N133,1)&amp;"　"&amp;RIGHT($N133,1)&amp;"・"&amp;女子登録情報!$I133,$N133&amp;"・"&amp;女子登録情報!$I133))</f>
        <v>大　阪・大塚</v>
      </c>
    </row>
    <row r="134" spans="1:15" x14ac:dyDescent="0.55000000000000004">
      <c r="A134">
        <f>IF($K134="","",200000000+女子登録情報!$C134)</f>
        <v>200000133</v>
      </c>
      <c r="B134" t="str">
        <f>IF($K134="","",女子登録情報!$D134&amp;" ("&amp;女子登録情報!$K134&amp;")")</f>
        <v>室月　里莉花 (2)</v>
      </c>
      <c r="C134" t="str">
        <f>IF($K134="","",女子登録情報!$E134)</f>
        <v>ﾑﾛﾂﾞｷ ﾘﾘｶ</v>
      </c>
      <c r="D134" t="str">
        <f>IF($K134="","",女子登録情報!$O134&amp;" "&amp;女子登録情報!$N134&amp;" ("&amp;LEFT(女子登録情報!$F134,2)&amp;")")</f>
        <v>Ririka MUROZUKI (02)</v>
      </c>
      <c r="E134" t="str">
        <f>IF($K134="","",女子登録情報!$P134)</f>
        <v>JPN</v>
      </c>
      <c r="F134" t="str">
        <f t="shared" si="2"/>
        <v>2</v>
      </c>
      <c r="G134">
        <f>IF($K134="","",女子登録情報!$M134)</f>
        <v>22</v>
      </c>
      <c r="H134">
        <f>IF($K134="","",女子登録情報!$A134)</f>
        <v>492200</v>
      </c>
      <c r="K134">
        <f>IF(女子登録情報!$C134="","",女子登録情報!$C134)</f>
        <v>133</v>
      </c>
      <c r="M134">
        <f>IFERROR(IF(AND(402&lt;=VALUE(RIGHT(女子登録情報!$F134,4)),競技会情報!$E$3*100+競技会情報!$G$3&gt;=VALUE(RIGHT(女子登録情報!$F134,4))),VALUE(女子登録情報!$G134)+1,VALUE(女子登録情報!$G134)),"")</f>
        <v>20</v>
      </c>
      <c r="N134" t="str">
        <f>IF($K134="","",IF(女子登録情報!$H134="北海道",女子登録情報!$H134,LEFT(女子登録情報!$H134,LEN(女子登録情報!$H134)-1)))</f>
        <v>静岡</v>
      </c>
      <c r="O134" t="str">
        <f>IF($K134="","",IF(LEN($N134)=2,LEFT($N134,1)&amp;"　"&amp;RIGHT($N134,1)&amp;"・"&amp;女子登録情報!$I134,$N134&amp;"・"&amp;女子登録情報!$I134))</f>
        <v>静　岡・東海大学付属静岡翔洋</v>
      </c>
    </row>
    <row r="135" spans="1:15" x14ac:dyDescent="0.55000000000000004">
      <c r="A135">
        <f>IF($K135="","",200000000+女子登録情報!$C135)</f>
        <v>200000134</v>
      </c>
      <c r="B135" t="str">
        <f>IF($K135="","",女子登録情報!$D135&amp;" ("&amp;女子登録情報!$K135&amp;")")</f>
        <v>山本　紗矢 (2)</v>
      </c>
      <c r="C135" t="str">
        <f>IF($K135="","",女子登録情報!$E135)</f>
        <v>ﾔﾏﾓﾄ ｻﾔ</v>
      </c>
      <c r="D135" t="str">
        <f>IF($K135="","",女子登録情報!$O135&amp;" "&amp;女子登録情報!$N135&amp;" ("&amp;LEFT(女子登録情報!$F135,2)&amp;")")</f>
        <v>Saya YAMAMOTO (02)</v>
      </c>
      <c r="E135" t="str">
        <f>IF($K135="","",女子登録情報!$P135)</f>
        <v>JPN</v>
      </c>
      <c r="F135" t="str">
        <f t="shared" si="2"/>
        <v>2</v>
      </c>
      <c r="G135">
        <f>IF($K135="","",女子登録情報!$M135)</f>
        <v>28</v>
      </c>
      <c r="H135">
        <f>IF($K135="","",女子登録情報!$A135)</f>
        <v>492200</v>
      </c>
      <c r="K135">
        <f>IF(女子登録情報!$C135="","",女子登録情報!$C135)</f>
        <v>134</v>
      </c>
      <c r="M135">
        <f>IFERROR(IF(AND(402&lt;=VALUE(RIGHT(女子登録情報!$F135,4)),競技会情報!$E$3*100+競技会情報!$G$3&gt;=VALUE(RIGHT(女子登録情報!$F135,4))),VALUE(女子登録情報!$G135)+1,VALUE(女子登録情報!$G135)),"")</f>
        <v>20</v>
      </c>
      <c r="N135" t="str">
        <f>IF($K135="","",IF(女子登録情報!$H135="北海道",女子登録情報!$H135,LEFT(女子登録情報!$H135,LEN(女子登録情報!$H135)-1)))</f>
        <v>兵庫</v>
      </c>
      <c r="O135" t="str">
        <f>IF($K135="","",IF(LEN($N135)=2,LEFT($N135,1)&amp;"　"&amp;RIGHT($N135,1)&amp;"・"&amp;女子登録情報!$I135,$N135&amp;"・"&amp;女子登録情報!$I135))</f>
        <v>兵　庫・市立尼崎</v>
      </c>
    </row>
    <row r="136" spans="1:15" x14ac:dyDescent="0.55000000000000004">
      <c r="A136">
        <f>IF($K136="","",200000000+女子登録情報!$C136)</f>
        <v>200000135</v>
      </c>
      <c r="B136" t="str">
        <f>IF($K136="","",女子登録情報!$D136&amp;" ("&amp;女子登録情報!$K136&amp;")")</f>
        <v>山本　亜美 (2)</v>
      </c>
      <c r="C136" t="str">
        <f>IF($K136="","",女子登録情報!$E136)</f>
        <v>ﾔﾏﾓﾄ ｱﾐ</v>
      </c>
      <c r="D136" t="str">
        <f>IF($K136="","",女子登録情報!$O136&amp;" "&amp;女子登録情報!$N136&amp;" ("&amp;LEFT(女子登録情報!$F136,2)&amp;")")</f>
        <v>Ami YAMAMOTO (02)</v>
      </c>
      <c r="E136" t="str">
        <f>IF($K136="","",女子登録情報!$P136)</f>
        <v>JPN</v>
      </c>
      <c r="F136" t="str">
        <f t="shared" si="2"/>
        <v>2</v>
      </c>
      <c r="G136">
        <f>IF($K136="","",女子登録情報!$M136)</f>
        <v>25</v>
      </c>
      <c r="H136">
        <f>IF($K136="","",女子登録情報!$A136)</f>
        <v>492200</v>
      </c>
      <c r="K136">
        <f>IF(女子登録情報!$C136="","",女子登録情報!$C136)</f>
        <v>135</v>
      </c>
      <c r="M136">
        <f>IFERROR(IF(AND(402&lt;=VALUE(RIGHT(女子登録情報!$F136,4)),競技会情報!$E$3*100+競技会情報!$G$3&gt;=VALUE(RIGHT(女子登録情報!$F136,4))),VALUE(女子登録情報!$G136)+1,VALUE(女子登録情報!$G136)),"")</f>
        <v>20</v>
      </c>
      <c r="N136" t="str">
        <f>IF($K136="","",IF(女子登録情報!$H136="北海道",女子登録情報!$H136,LEFT(女子登録情報!$H136,LEN(女子登録情報!$H136)-1)))</f>
        <v>京都</v>
      </c>
      <c r="O136" t="str">
        <f>IF($K136="","",IF(LEN($N136)=2,LEFT($N136,1)&amp;"　"&amp;RIGHT($N136,1)&amp;"・"&amp;女子登録情報!$I136,$N136&amp;"・"&amp;女子登録情報!$I136))</f>
        <v>京　都・京都橘</v>
      </c>
    </row>
    <row r="137" spans="1:15" x14ac:dyDescent="0.55000000000000004">
      <c r="A137">
        <f>IF($K137="","",200000000+女子登録情報!$C137)</f>
        <v>200000136</v>
      </c>
      <c r="B137" t="str">
        <f>IF($K137="","",女子登録情報!$D137&amp;" ("&amp;女子登録情報!$K137&amp;")")</f>
        <v>渡邉　光咲 (2)</v>
      </c>
      <c r="C137" t="str">
        <f>IF($K137="","",女子登録情報!$E137)</f>
        <v>ﾜﾀﾅﾍﾞ ﾐｻｷ</v>
      </c>
      <c r="D137" t="str">
        <f>IF($K137="","",女子登録情報!$O137&amp;" "&amp;女子登録情報!$N137&amp;" ("&amp;LEFT(女子登録情報!$F137,2)&amp;")")</f>
        <v>Misaki WATANABE  (03)</v>
      </c>
      <c r="E137" t="str">
        <f>IF($K137="","",女子登録情報!$P137)</f>
        <v>JPN</v>
      </c>
      <c r="F137" t="str">
        <f t="shared" si="2"/>
        <v>2</v>
      </c>
      <c r="G137" t="str">
        <f>IF($K137="","",女子登録情報!$M137)</f>
        <v>02</v>
      </c>
      <c r="H137">
        <f>IF($K137="","",女子登録情報!$A137)</f>
        <v>492200</v>
      </c>
      <c r="K137">
        <f>IF(女子登録情報!$C137="","",女子登録情報!$C137)</f>
        <v>136</v>
      </c>
      <c r="M137">
        <f>IFERROR(IF(AND(402&lt;=VALUE(RIGHT(女子登録情報!$F137,4)),競技会情報!$E$3*100+競技会情報!$G$3&gt;=VALUE(RIGHT(女子登録情報!$F137,4))),VALUE(女子登録情報!$G137)+1,VALUE(女子登録情報!$G137)),"")</f>
        <v>19</v>
      </c>
      <c r="N137" t="str">
        <f>IF($K137="","",IF(女子登録情報!$H137="北海道",女子登録情報!$H137,LEFT(女子登録情報!$H137,LEN(女子登録情報!$H137)-1)))</f>
        <v>青森</v>
      </c>
      <c r="O137" t="str">
        <f>IF($K137="","",IF(LEN($N137)=2,LEFT($N137,1)&amp;"　"&amp;RIGHT($N137,1)&amp;"・"&amp;女子登録情報!$I137,$N137&amp;"・"&amp;女子登録情報!$I137))</f>
        <v>青　森・青森北</v>
      </c>
    </row>
    <row r="138" spans="1:15" x14ac:dyDescent="0.55000000000000004">
      <c r="A138">
        <f>IF($K138="","",200000000+女子登録情報!$C138)</f>
        <v>200000137</v>
      </c>
      <c r="B138" t="str">
        <f>IF($K138="","",女子登録情報!$D138&amp;" ("&amp;女子登録情報!$K138&amp;")")</f>
        <v>菊地　琴子 (2)</v>
      </c>
      <c r="C138" t="str">
        <f>IF($K138="","",女子登録情報!$E138)</f>
        <v>ｷｸﾁ ｺﾄｺ</v>
      </c>
      <c r="D138" t="str">
        <f>IF($K138="","",女子登録情報!$O138&amp;" "&amp;女子登録情報!$N138&amp;" ("&amp;LEFT(女子登録情報!$F138,2)&amp;")")</f>
        <v>Kotoko KIKUCHI (02)</v>
      </c>
      <c r="E138" t="str">
        <f>IF($K138="","",女子登録情報!$P138)</f>
        <v>JPN</v>
      </c>
      <c r="F138" t="str">
        <f t="shared" si="2"/>
        <v>2</v>
      </c>
      <c r="G138">
        <f>IF($K138="","",女子登録情報!$M138)</f>
        <v>13</v>
      </c>
      <c r="H138">
        <f>IF($K138="","",女子登録情報!$A138)</f>
        <v>492200</v>
      </c>
      <c r="K138">
        <f>IF(女子登録情報!$C138="","",女子登録情報!$C138)</f>
        <v>137</v>
      </c>
      <c r="M138">
        <f>IFERROR(IF(AND(402&lt;=VALUE(RIGHT(女子登録情報!$F138,4)),競技会情報!$E$3*100+競技会情報!$G$3&gt;=VALUE(RIGHT(女子登録情報!$F138,4))),VALUE(女子登録情報!$G138)+1,VALUE(女子登録情報!$G138)),"")</f>
        <v>20</v>
      </c>
      <c r="N138" t="str">
        <f>IF($K138="","",IF(女子登録情報!$H138="北海道",女子登録情報!$H138,LEFT(女子登録情報!$H138,LEN(女子登録情報!$H138)-1)))</f>
        <v>東京</v>
      </c>
      <c r="O138" t="str">
        <f>IF($K138="","",IF(LEN($N138)=2,LEFT($N138,1)&amp;"　"&amp;RIGHT($N138,1)&amp;"・"&amp;女子登録情報!$I138,$N138&amp;"・"&amp;女子登録情報!$I138))</f>
        <v>東　京・東京</v>
      </c>
    </row>
    <row r="139" spans="1:15" x14ac:dyDescent="0.55000000000000004">
      <c r="A139">
        <f>IF($K139="","",200000000+女子登録情報!$C139)</f>
        <v>200000138</v>
      </c>
      <c r="B139" t="str">
        <f>IF($K139="","",女子登録情報!$D139&amp;" ("&amp;女子登録情報!$K139&amp;")")</f>
        <v>中地　こころ (2)</v>
      </c>
      <c r="C139" t="str">
        <f>IF($K139="","",女子登録情報!$E139)</f>
        <v>ﾅｶﾁ ｺｺﾛ</v>
      </c>
      <c r="D139" t="str">
        <f>IF($K139="","",女子登録情報!$O139&amp;" "&amp;女子登録情報!$N139&amp;" ("&amp;LEFT(女子登録情報!$F139,2)&amp;")")</f>
        <v>Kokoro NAKACHI (02)</v>
      </c>
      <c r="E139" t="str">
        <f>IF($K139="","",女子登録情報!$P139)</f>
        <v>JPN</v>
      </c>
      <c r="F139" t="str">
        <f t="shared" si="2"/>
        <v>2</v>
      </c>
      <c r="G139">
        <f>IF($K139="","",女子登録情報!$M139)</f>
        <v>26</v>
      </c>
      <c r="H139">
        <f>IF($K139="","",女子登録情報!$A139)</f>
        <v>492200</v>
      </c>
      <c r="K139">
        <f>IF(女子登録情報!$C139="","",女子登録情報!$C139)</f>
        <v>138</v>
      </c>
      <c r="M139">
        <f>IFERROR(IF(AND(402&lt;=VALUE(RIGHT(女子登録情報!$F139,4)),競技会情報!$E$3*100+競技会情報!$G$3&gt;=VALUE(RIGHT(女子登録情報!$F139,4))),VALUE(女子登録情報!$G139)+1,VALUE(女子登録情報!$G139)),"")</f>
        <v>20</v>
      </c>
      <c r="N139" t="str">
        <f>IF($K139="","",IF(女子登録情報!$H139="北海道",女子登録情報!$H139,LEFT(女子登録情報!$H139,LEN(女子登録情報!$H139)-1)))</f>
        <v>京都</v>
      </c>
      <c r="O139" t="str">
        <f>IF($K139="","",IF(LEN($N139)=2,LEFT($N139,1)&amp;"　"&amp;RIGHT($N139,1)&amp;"・"&amp;女子登録情報!$I139,$N139&amp;"・"&amp;女子登録情報!$I139))</f>
        <v>京　都・立命館宇治</v>
      </c>
    </row>
    <row r="140" spans="1:15" x14ac:dyDescent="0.55000000000000004">
      <c r="A140">
        <f>IF($K140="","",200000000+女子登録情報!$C140)</f>
        <v>200000139</v>
      </c>
      <c r="B140" t="str">
        <f>IF($K140="","",女子登録情報!$D140&amp;" ("&amp;女子登録情報!$K140&amp;")")</f>
        <v>福永　楓花 (2)</v>
      </c>
      <c r="C140" t="str">
        <f>IF($K140="","",女子登録情報!$E140)</f>
        <v>ﾌｸﾅｶﾞ ﾌｳｶ</v>
      </c>
      <c r="D140" t="str">
        <f>IF($K140="","",女子登録情報!$O140&amp;" "&amp;女子登録情報!$N140&amp;" ("&amp;LEFT(女子登録情報!$F140,2)&amp;")")</f>
        <v>Fuka FUKUNAGA (02)</v>
      </c>
      <c r="E140" t="str">
        <f>IF($K140="","",女子登録情報!$P140)</f>
        <v>JPN</v>
      </c>
      <c r="F140" t="str">
        <f t="shared" si="2"/>
        <v>2</v>
      </c>
      <c r="G140">
        <f>IF($K140="","",女子登録情報!$M140)</f>
        <v>34</v>
      </c>
      <c r="H140">
        <f>IF($K140="","",女子登録情報!$A140)</f>
        <v>492200</v>
      </c>
      <c r="K140">
        <f>IF(女子登録情報!$C140="","",女子登録情報!$C140)</f>
        <v>139</v>
      </c>
      <c r="M140">
        <f>IFERROR(IF(AND(402&lt;=VALUE(RIGHT(女子登録情報!$F140,4)),競技会情報!$E$3*100+競技会情報!$G$3&gt;=VALUE(RIGHT(女子登録情報!$F140,4))),VALUE(女子登録情報!$G140)+1,VALUE(女子登録情報!$G140)),"")</f>
        <v>20</v>
      </c>
      <c r="N140" t="str">
        <f>IF($K140="","",IF(女子登録情報!$H140="北海道",女子登録情報!$H140,LEFT(女子登録情報!$H140,LEN(女子登録情報!$H140)-1)))</f>
        <v>広島</v>
      </c>
      <c r="O140" t="str">
        <f>IF($K140="","",IF(LEN($N140)=2,LEFT($N140,1)&amp;"　"&amp;RIGHT($N140,1)&amp;"・"&amp;女子登録情報!$I140,$N140&amp;"・"&amp;女子登録情報!$I140))</f>
        <v>広　島・安田女子</v>
      </c>
    </row>
    <row r="141" spans="1:15" x14ac:dyDescent="0.55000000000000004">
      <c r="A141">
        <f>IF($K141="","",200000000+女子登録情報!$C141)</f>
        <v>200000140</v>
      </c>
      <c r="B141" t="str">
        <f>IF($K141="","",女子登録情報!$D141&amp;" ("&amp;女子登録情報!$K141&amp;")")</f>
        <v>村松　灯 (2)</v>
      </c>
      <c r="C141" t="str">
        <f>IF($K141="","",女子登録情報!$E141)</f>
        <v>ﾑﾗﾏﾂ ﾄﾓ</v>
      </c>
      <c r="D141" t="str">
        <f>IF($K141="","",女子登録情報!$O141&amp;" "&amp;女子登録情報!$N141&amp;" ("&amp;LEFT(女子登録情報!$F141,2)&amp;")")</f>
        <v>Tomo MURAMATSU (02)</v>
      </c>
      <c r="E141" t="str">
        <f>IF($K141="","",女子登録情報!$P141)</f>
        <v>JPN</v>
      </c>
      <c r="F141" t="str">
        <f t="shared" si="2"/>
        <v>2</v>
      </c>
      <c r="G141">
        <f>IF($K141="","",女子登録情報!$M141)</f>
        <v>26</v>
      </c>
      <c r="H141">
        <f>IF($K141="","",女子登録情報!$A141)</f>
        <v>492200</v>
      </c>
      <c r="K141">
        <f>IF(女子登録情報!$C141="","",女子登録情報!$C141)</f>
        <v>140</v>
      </c>
      <c r="M141">
        <f>IFERROR(IF(AND(402&lt;=VALUE(RIGHT(女子登録情報!$F141,4)),競技会情報!$E$3*100+競技会情報!$G$3&gt;=VALUE(RIGHT(女子登録情報!$F141,4))),VALUE(女子登録情報!$G141)+1,VALUE(女子登録情報!$G141)),"")</f>
        <v>20</v>
      </c>
      <c r="N141" t="str">
        <f>IF($K141="","",IF(女子登録情報!$H141="北海道",女子登録情報!$H141,LEFT(女子登録情報!$H141,LEN(女子登録情報!$H141)-1)))</f>
        <v>京都</v>
      </c>
      <c r="O141" t="str">
        <f>IF($K141="","",IF(LEN($N141)=2,LEFT($N141,1)&amp;"　"&amp;RIGHT($N141,1)&amp;"・"&amp;女子登録情報!$I141,$N141&amp;"・"&amp;女子登録情報!$I141))</f>
        <v>京　都・立命館宇治</v>
      </c>
    </row>
    <row r="142" spans="1:15" x14ac:dyDescent="0.55000000000000004">
      <c r="A142">
        <f>IF($K142="","",200000000+女子登録情報!$C142)</f>
        <v>200000141</v>
      </c>
      <c r="B142" t="str">
        <f>IF($K142="","",女子登録情報!$D142&amp;" ("&amp;女子登録情報!$K142&amp;")")</f>
        <v>田原　彩名 (2)</v>
      </c>
      <c r="C142" t="str">
        <f>IF($K142="","",女子登録情報!$E142)</f>
        <v>ﾀﾊﾗ ｱﾔﾅ</v>
      </c>
      <c r="D142" t="str">
        <f>IF($K142="","",女子登録情報!$O142&amp;" "&amp;女子登録情報!$N142&amp;" ("&amp;LEFT(女子登録情報!$F142,2)&amp;")")</f>
        <v>Ayana TAHARA (02)</v>
      </c>
      <c r="E142" t="str">
        <f>IF($K142="","",女子登録情報!$P142)</f>
        <v>JPN</v>
      </c>
      <c r="F142" t="str">
        <f t="shared" si="2"/>
        <v>2</v>
      </c>
      <c r="G142">
        <f>IF($K142="","",女子登録情報!$M142)</f>
        <v>25</v>
      </c>
      <c r="H142">
        <f>IF($K142="","",女子登録情報!$A142)</f>
        <v>492200</v>
      </c>
      <c r="K142">
        <f>IF(女子登録情報!$C142="","",女子登録情報!$C142)</f>
        <v>141</v>
      </c>
      <c r="M142">
        <f>IFERROR(IF(AND(402&lt;=VALUE(RIGHT(女子登録情報!$F142,4)),競技会情報!$E$3*100+競技会情報!$G$3&gt;=VALUE(RIGHT(女子登録情報!$F142,4))),VALUE(女子登録情報!$G142)+1,VALUE(女子登録情報!$G142)),"")</f>
        <v>20</v>
      </c>
      <c r="N142" t="str">
        <f>IF($K142="","",IF(女子登録情報!$H142="北海道",女子登録情報!$H142,LEFT(女子登録情報!$H142,LEN(女子登録情報!$H142)-1)))</f>
        <v>岩手</v>
      </c>
      <c r="O142" t="str">
        <f>IF($K142="","",IF(LEN($N142)=2,LEFT($N142,1)&amp;"　"&amp;RIGHT($N142,1)&amp;"・"&amp;女子登録情報!$I142,$N142&amp;"・"&amp;女子登録情報!$I142))</f>
        <v>岩　手・盛岡第一</v>
      </c>
    </row>
    <row r="143" spans="1:15" x14ac:dyDescent="0.55000000000000004">
      <c r="A143">
        <f>IF($K143="","",200000000+女子登録情報!$C143)</f>
        <v>200000142</v>
      </c>
      <c r="B143" t="str">
        <f>IF($K143="","",女子登録情報!$D143&amp;" ("&amp;女子登録情報!$K143&amp;")")</f>
        <v>河内　瀬桜 (1)</v>
      </c>
      <c r="C143" t="str">
        <f>IF($K143="","",女子登録情報!$E143)</f>
        <v>ｶﾜﾁ ｾﾅ</v>
      </c>
      <c r="D143" t="str">
        <f>IF($K143="","",女子登録情報!$O143&amp;" "&amp;女子登録情報!$N143&amp;" ("&amp;LEFT(女子登録情報!$F143,2)&amp;")")</f>
        <v>Sena KAWACHI (03)</v>
      </c>
      <c r="E143" t="str">
        <f>IF($K143="","",女子登録情報!$P143)</f>
        <v>JPN</v>
      </c>
      <c r="F143" t="str">
        <f t="shared" si="2"/>
        <v>2</v>
      </c>
      <c r="G143">
        <f>IF($K143="","",女子登録情報!$M143)</f>
        <v>27</v>
      </c>
      <c r="H143">
        <f>IF($K143="","",女子登録情報!$A143)</f>
        <v>492200</v>
      </c>
      <c r="K143">
        <f>IF(女子登録情報!$C143="","",女子登録情報!$C143)</f>
        <v>142</v>
      </c>
      <c r="M143">
        <f>IFERROR(IF(AND(402&lt;=VALUE(RIGHT(女子登録情報!$F143,4)),競技会情報!$E$3*100+競技会情報!$G$3&gt;=VALUE(RIGHT(女子登録情報!$F143,4))),VALUE(女子登録情報!$G143)+1,VALUE(女子登録情報!$G143)),"")</f>
        <v>19</v>
      </c>
      <c r="N143" t="str">
        <f>IF($K143="","",IF(女子登録情報!$H143="北海道",女子登録情報!$H143,LEFT(女子登録情報!$H143,LEN(女子登録情報!$H143)-1)))</f>
        <v>大阪</v>
      </c>
      <c r="O143" t="str">
        <f>IF($K143="","",IF(LEN($N143)=2,LEFT($N143,1)&amp;"　"&amp;RIGHT($N143,1)&amp;"・"&amp;女子登録情報!$I143,$N143&amp;"・"&amp;女子登録情報!$I143))</f>
        <v>大　阪・東大阪大敬愛</v>
      </c>
    </row>
    <row r="144" spans="1:15" x14ac:dyDescent="0.55000000000000004">
      <c r="A144">
        <f>IF($K144="","",200000000+女子登録情報!$C144)</f>
        <v>200000143</v>
      </c>
      <c r="B144" t="str">
        <f>IF($K144="","",女子登録情報!$D144&amp;" ("&amp;女子登録情報!$K144&amp;")")</f>
        <v>竹内　のどか (1)</v>
      </c>
      <c r="C144" t="str">
        <f>IF($K144="","",女子登録情報!$E144)</f>
        <v>ﾀｹｳﾁ ﾉﾄﾞｶ</v>
      </c>
      <c r="D144" t="str">
        <f>IF($K144="","",女子登録情報!$O144&amp;" "&amp;女子登録情報!$N144&amp;" ("&amp;LEFT(女子登録情報!$F144,2)&amp;")")</f>
        <v>Nodoka TAKEUCHI (03)</v>
      </c>
      <c r="E144" t="str">
        <f>IF($K144="","",女子登録情報!$P144)</f>
        <v>JPN</v>
      </c>
      <c r="F144" t="str">
        <f t="shared" si="2"/>
        <v>2</v>
      </c>
      <c r="G144">
        <f>IF($K144="","",女子登録情報!$M144)</f>
        <v>28</v>
      </c>
      <c r="H144">
        <f>IF($K144="","",女子登録情報!$A144)</f>
        <v>492200</v>
      </c>
      <c r="K144">
        <f>IF(女子登録情報!$C144="","",女子登録情報!$C144)</f>
        <v>143</v>
      </c>
      <c r="M144">
        <f>IFERROR(IF(AND(402&lt;=VALUE(RIGHT(女子登録情報!$F144,4)),競技会情報!$E$3*100+競技会情報!$G$3&gt;=VALUE(RIGHT(女子登録情報!$F144,4))),VALUE(女子登録情報!$G144)+1,VALUE(女子登録情報!$G144)),"")</f>
        <v>19</v>
      </c>
      <c r="N144" t="str">
        <f>IF($K144="","",IF(女子登録情報!$H144="北海道",女子登録情報!$H144,LEFT(女子登録情報!$H144,LEN(女子登録情報!$H144)-1)))</f>
        <v>兵庫</v>
      </c>
      <c r="O144" t="str">
        <f>IF($K144="","",IF(LEN($N144)=2,LEFT($N144,1)&amp;"　"&amp;RIGHT($N144,1)&amp;"・"&amp;女子登録情報!$I144,$N144&amp;"・"&amp;女子登録情報!$I144))</f>
        <v>兵　庫・滝川第二</v>
      </c>
    </row>
    <row r="145" spans="1:15" x14ac:dyDescent="0.55000000000000004">
      <c r="A145">
        <f>IF($K145="","",200000000+女子登録情報!$C145)</f>
        <v>200000144</v>
      </c>
      <c r="B145" t="str">
        <f>IF($K145="","",女子登録情報!$D145&amp;" ("&amp;女子登録情報!$K145&amp;")")</f>
        <v>秋澤　花音 (1)</v>
      </c>
      <c r="C145" t="str">
        <f>IF($K145="","",女子登録情報!$E145)</f>
        <v>ｱｷｻﾞﾜ ﾊﾅﾈ</v>
      </c>
      <c r="D145" t="str">
        <f>IF($K145="","",女子登録情報!$O145&amp;" "&amp;女子登録情報!$N145&amp;" ("&amp;LEFT(女子登録情報!$F145,2)&amp;")")</f>
        <v>Hanane AKIZAWA (03)</v>
      </c>
      <c r="E145" t="str">
        <f>IF($K145="","",女子登録情報!$P145)</f>
        <v>JPN</v>
      </c>
      <c r="F145" t="str">
        <f t="shared" si="2"/>
        <v>2</v>
      </c>
      <c r="G145">
        <f>IF($K145="","",女子登録情報!$M145)</f>
        <v>26</v>
      </c>
      <c r="H145">
        <f>IF($K145="","",女子登録情報!$A145)</f>
        <v>492200</v>
      </c>
      <c r="K145">
        <f>IF(女子登録情報!$C145="","",女子登録情報!$C145)</f>
        <v>144</v>
      </c>
      <c r="M145">
        <f>IFERROR(IF(AND(402&lt;=VALUE(RIGHT(女子登録情報!$F145,4)),競技会情報!$E$3*100+競技会情報!$G$3&gt;=VALUE(RIGHT(女子登録情報!$F145,4))),VALUE(女子登録情報!$G145)+1,VALUE(女子登録情報!$G145)),"")</f>
        <v>19</v>
      </c>
      <c r="N145" t="str">
        <f>IF($K145="","",IF(女子登録情報!$H145="北海道",女子登録情報!$H145,LEFT(女子登録情報!$H145,LEN(女子登録情報!$H145)-1)))</f>
        <v>京都</v>
      </c>
      <c r="O145" t="str">
        <f>IF($K145="","",IF(LEN($N145)=2,LEFT($N145,1)&amp;"　"&amp;RIGHT($N145,1)&amp;"・"&amp;女子登録情報!$I145,$N145&amp;"・"&amp;女子登録情報!$I145))</f>
        <v>京　都・立命館</v>
      </c>
    </row>
    <row r="146" spans="1:15" x14ac:dyDescent="0.55000000000000004">
      <c r="A146">
        <f>IF($K146="","",200000000+女子登録情報!$C146)</f>
        <v>200000145</v>
      </c>
      <c r="B146" t="str">
        <f>IF($K146="","",女子登録情報!$D146&amp;" ("&amp;女子登録情報!$K146&amp;")")</f>
        <v>浅木　都紀葉 (1)</v>
      </c>
      <c r="C146" t="str">
        <f>IF($K146="","",女子登録情報!$E146)</f>
        <v>ｱｻｷﾞ ﾂｷﾊ</v>
      </c>
      <c r="D146" t="str">
        <f>IF($K146="","",女子登録情報!$O146&amp;" "&amp;女子登録情報!$N146&amp;" ("&amp;LEFT(女子登録情報!$F146,2)&amp;")")</f>
        <v>Tsukiha  ASAGI  (03)</v>
      </c>
      <c r="E146" t="str">
        <f>IF($K146="","",女子登録情報!$P146)</f>
        <v>JPN</v>
      </c>
      <c r="F146" t="str">
        <f t="shared" si="2"/>
        <v>2</v>
      </c>
      <c r="G146">
        <f>IF($K146="","",女子登録情報!$M146)</f>
        <v>34</v>
      </c>
      <c r="H146">
        <f>IF($K146="","",女子登録情報!$A146)</f>
        <v>492200</v>
      </c>
      <c r="K146">
        <f>IF(女子登録情報!$C146="","",女子登録情報!$C146)</f>
        <v>145</v>
      </c>
      <c r="M146">
        <f>IFERROR(IF(AND(402&lt;=VALUE(RIGHT(女子登録情報!$F146,4)),競技会情報!$E$3*100+競技会情報!$G$3&gt;=VALUE(RIGHT(女子登録情報!$F146,4))),VALUE(女子登録情報!$G146)+1,VALUE(女子登録情報!$G146)),"")</f>
        <v>18</v>
      </c>
      <c r="N146" t="str">
        <f>IF($K146="","",IF(女子登録情報!$H146="北海道",女子登録情報!$H146,LEFT(女子登録情報!$H146,LEN(女子登録情報!$H146)-1)))</f>
        <v>広島</v>
      </c>
      <c r="O146" t="str">
        <f>IF($K146="","",IF(LEN($N146)=2,LEFT($N146,1)&amp;"　"&amp;RIGHT($N146,1)&amp;"・"&amp;女子登録情報!$I146,$N146&amp;"・"&amp;女子登録情報!$I146))</f>
        <v>広　島・広島皆実</v>
      </c>
    </row>
    <row r="147" spans="1:15" x14ac:dyDescent="0.55000000000000004">
      <c r="A147">
        <f>IF($K147="","",200000000+女子登録情報!$C147)</f>
        <v>200000146</v>
      </c>
      <c r="B147" t="str">
        <f>IF($K147="","",女子登録情報!$D147&amp;" ("&amp;女子登録情報!$K147&amp;")")</f>
        <v>金　華鈴 (1)</v>
      </c>
      <c r="C147" t="str">
        <f>IF($K147="","",女子登録情報!$E147)</f>
        <v>ｷﾝ ｶﾘﾝ</v>
      </c>
      <c r="D147" t="str">
        <f>IF($K147="","",女子登録情報!$O147&amp;" "&amp;女子登録情報!$N147&amp;" ("&amp;LEFT(女子登録情報!$F147,2)&amp;")")</f>
        <v>Karin KIN (03)</v>
      </c>
      <c r="E147" t="str">
        <f>IF($K147="","",女子登録情報!$P147)</f>
        <v>CHN</v>
      </c>
      <c r="F147" t="str">
        <f t="shared" si="2"/>
        <v>2</v>
      </c>
      <c r="G147">
        <f>IF($K147="","",女子登録情報!$M147)</f>
        <v>27</v>
      </c>
      <c r="H147">
        <f>IF($K147="","",女子登録情報!$A147)</f>
        <v>492200</v>
      </c>
      <c r="K147">
        <f>IF(女子登録情報!$C147="","",女子登録情報!$C147)</f>
        <v>146</v>
      </c>
      <c r="M147">
        <f>IFERROR(IF(AND(402&lt;=VALUE(RIGHT(女子登録情報!$F147,4)),競技会情報!$E$3*100+競技会情報!$G$3&gt;=VALUE(RIGHT(女子登録情報!$F147,4))),VALUE(女子登録情報!$G147)+1,VALUE(女子登録情報!$G147)),"")</f>
        <v>19</v>
      </c>
      <c r="N147" t="str">
        <f>IF($K147="","",IF(女子登録情報!$H147="北海道",女子登録情報!$H147,LEFT(女子登録情報!$H147,LEN(女子登録情報!$H147)-1)))</f>
        <v>京都</v>
      </c>
      <c r="O147" t="str">
        <f>IF($K147="","",IF(LEN($N147)=2,LEFT($N147,1)&amp;"　"&amp;RIGHT($N147,1)&amp;"・"&amp;女子登録情報!$I147,$N147&amp;"・"&amp;女子登録情報!$I147))</f>
        <v>京　都・花園</v>
      </c>
    </row>
    <row r="148" spans="1:15" x14ac:dyDescent="0.55000000000000004">
      <c r="A148">
        <f>IF($K148="","",200000000+女子登録情報!$C148)</f>
        <v>200000147</v>
      </c>
      <c r="B148" t="str">
        <f>IF($K148="","",女子登録情報!$D148&amp;" ("&amp;女子登録情報!$K148&amp;")")</f>
        <v>日下　あやな (1)</v>
      </c>
      <c r="C148" t="str">
        <f>IF($K148="","",女子登録情報!$E148)</f>
        <v>ｸｻｶ ｱﾔﾅ</v>
      </c>
      <c r="D148" t="str">
        <f>IF($K148="","",女子登録情報!$O148&amp;" "&amp;女子登録情報!$N148&amp;" ("&amp;LEFT(女子登録情報!$F148,2)&amp;")")</f>
        <v>Ayana KUSAKA (03)</v>
      </c>
      <c r="E148" t="str">
        <f>IF($K148="","",女子登録情報!$P148)</f>
        <v>JPN</v>
      </c>
      <c r="F148" t="str">
        <f t="shared" si="2"/>
        <v>2</v>
      </c>
      <c r="G148" t="str">
        <f>IF($K148="","",女子登録情報!$M148)</f>
        <v>04</v>
      </c>
      <c r="H148">
        <f>IF($K148="","",女子登録情報!$A148)</f>
        <v>492200</v>
      </c>
      <c r="K148">
        <f>IF(女子登録情報!$C148="","",女子登録情報!$C148)</f>
        <v>147</v>
      </c>
      <c r="M148">
        <f>IFERROR(IF(AND(402&lt;=VALUE(RIGHT(女子登録情報!$F148,4)),競技会情報!$E$3*100+競技会情報!$G$3&gt;=VALUE(RIGHT(女子登録情報!$F148,4))),VALUE(女子登録情報!$G148)+1,VALUE(女子登録情報!$G148)),"")</f>
        <v>19</v>
      </c>
      <c r="N148" t="str">
        <f>IF($K148="","",IF(女子登録情報!$H148="北海道",女子登録情報!$H148,LEFT(女子登録情報!$H148,LEN(女子登録情報!$H148)-1)))</f>
        <v>宮城</v>
      </c>
      <c r="O148" t="str">
        <f>IF($K148="","",IF(LEN($N148)=2,LEFT($N148,1)&amp;"　"&amp;RIGHT($N148,1)&amp;"・"&amp;女子登録情報!$I148,$N148&amp;"・"&amp;女子登録情報!$I148))</f>
        <v>宮　城・常盤木学園</v>
      </c>
    </row>
    <row r="149" spans="1:15" x14ac:dyDescent="0.55000000000000004">
      <c r="A149">
        <f>IF($K149="","",200000000+女子登録情報!$C149)</f>
        <v>200000148</v>
      </c>
      <c r="B149" t="str">
        <f>IF($K149="","",女子登録情報!$D149&amp;" ("&amp;女子登録情報!$K149&amp;")")</f>
        <v>角　良子 (1)</v>
      </c>
      <c r="C149" t="str">
        <f>IF($K149="","",女子登録情報!$E149)</f>
        <v>ｽﾐ ﾘｮｳｺ</v>
      </c>
      <c r="D149" t="str">
        <f>IF($K149="","",女子登録情報!$O149&amp;" "&amp;女子登録情報!$N149&amp;" ("&amp;LEFT(女子登録情報!$F149,2)&amp;")")</f>
        <v>Ryoko SUMI (03)</v>
      </c>
      <c r="E149" t="str">
        <f>IF($K149="","",女子登録情報!$P149)</f>
        <v>JPN</v>
      </c>
      <c r="F149" t="str">
        <f t="shared" si="2"/>
        <v>2</v>
      </c>
      <c r="G149">
        <f>IF($K149="","",女子登録情報!$M149)</f>
        <v>31</v>
      </c>
      <c r="H149">
        <f>IF($K149="","",女子登録情報!$A149)</f>
        <v>492200</v>
      </c>
      <c r="K149">
        <f>IF(女子登録情報!$C149="","",女子登録情報!$C149)</f>
        <v>148</v>
      </c>
      <c r="M149">
        <f>IFERROR(IF(AND(402&lt;=VALUE(RIGHT(女子登録情報!$F149,4)),競技会情報!$E$3*100+競技会情報!$G$3&gt;=VALUE(RIGHT(女子登録情報!$F149,4))),VALUE(女子登録情報!$G149)+1,VALUE(女子登録情報!$G149)),"")</f>
        <v>19</v>
      </c>
      <c r="N149" t="str">
        <f>IF($K149="","",IF(女子登録情報!$H149="北海道",女子登録情報!$H149,LEFT(女子登録情報!$H149,LEN(女子登録情報!$H149)-1)))</f>
        <v>鳥取</v>
      </c>
      <c r="O149" t="str">
        <f>IF($K149="","",IF(LEN($N149)=2,LEFT($N149,1)&amp;"　"&amp;RIGHT($N149,1)&amp;"・"&amp;女子登録情報!$I149,$N149&amp;"・"&amp;女子登録情報!$I149))</f>
        <v>鳥　取・倉吉東</v>
      </c>
    </row>
    <row r="150" spans="1:15" x14ac:dyDescent="0.55000000000000004">
      <c r="A150">
        <f>IF($K150="","",200000000+女子登録情報!$C150)</f>
        <v>200000149</v>
      </c>
      <c r="B150" t="str">
        <f>IF($K150="","",女子登録情報!$D150&amp;" ("&amp;女子登録情報!$K150&amp;")")</f>
        <v>永石　小雪 (1)</v>
      </c>
      <c r="C150" t="str">
        <f>IF($K150="","",女子登録情報!$E150)</f>
        <v>ﾅｶﾞｲｼ ｺﾕｷ</v>
      </c>
      <c r="D150" t="str">
        <f>IF($K150="","",女子登録情報!$O150&amp;" "&amp;女子登録情報!$N150&amp;" ("&amp;LEFT(女子登録情報!$F150,2)&amp;")")</f>
        <v>Koyuki NAGAISHI (03)</v>
      </c>
      <c r="E150" t="str">
        <f>IF($K150="","",女子登録情報!$P150)</f>
        <v>JPN</v>
      </c>
      <c r="F150" t="str">
        <f t="shared" si="2"/>
        <v>2</v>
      </c>
      <c r="G150">
        <f>IF($K150="","",女子登録情報!$M150)</f>
        <v>41</v>
      </c>
      <c r="H150">
        <f>IF($K150="","",女子登録情報!$A150)</f>
        <v>492200</v>
      </c>
      <c r="K150">
        <f>IF(女子登録情報!$C150="","",女子登録情報!$C150)</f>
        <v>149</v>
      </c>
      <c r="M150">
        <f>IFERROR(IF(AND(402&lt;=VALUE(RIGHT(女子登録情報!$F150,4)),競技会情報!$E$3*100+競技会情報!$G$3&gt;=VALUE(RIGHT(女子登録情報!$F150,4))),VALUE(女子登録情報!$G150)+1,VALUE(女子登録情報!$G150)),"")</f>
        <v>19</v>
      </c>
      <c r="N150" t="str">
        <f>IF($K150="","",IF(女子登録情報!$H150="北海道",女子登録情報!$H150,LEFT(女子登録情報!$H150,LEN(女子登録情報!$H150)-1)))</f>
        <v>佐賀</v>
      </c>
      <c r="O150" t="str">
        <f>IF($K150="","",IF(LEN($N150)=2,LEFT($N150,1)&amp;"　"&amp;RIGHT($N150,1)&amp;"・"&amp;女子登録情報!$I150,$N150&amp;"・"&amp;女子登録情報!$I150))</f>
        <v>佐　賀・佐賀北</v>
      </c>
    </row>
    <row r="151" spans="1:15" x14ac:dyDescent="0.55000000000000004">
      <c r="A151">
        <f>IF($K151="","",200000000+女子登録情報!$C151)</f>
        <v>200000150</v>
      </c>
      <c r="B151" t="str">
        <f>IF($K151="","",女子登録情報!$D151&amp;" ("&amp;女子登録情報!$K151&amp;")")</f>
        <v>村松　結 (1)</v>
      </c>
      <c r="C151" t="str">
        <f>IF($K151="","",女子登録情報!$E151)</f>
        <v>ﾑﾗﾏﾂ ﾕｳ</v>
      </c>
      <c r="D151" t="str">
        <f>IF($K151="","",女子登録情報!$O151&amp;" "&amp;女子登録情報!$N151&amp;" ("&amp;LEFT(女子登録情報!$F151,2)&amp;")")</f>
        <v>Yu MURAMATSU (04)</v>
      </c>
      <c r="E151" t="str">
        <f>IF($K151="","",女子登録情報!$P151)</f>
        <v>JPN</v>
      </c>
      <c r="F151" t="str">
        <f t="shared" si="2"/>
        <v>2</v>
      </c>
      <c r="G151">
        <f>IF($K151="","",女子登録情報!$M151)</f>
        <v>26</v>
      </c>
      <c r="H151">
        <f>IF($K151="","",女子登録情報!$A151)</f>
        <v>492200</v>
      </c>
      <c r="K151">
        <f>IF(女子登録情報!$C151="","",女子登録情報!$C151)</f>
        <v>150</v>
      </c>
      <c r="M151">
        <f>IFERROR(IF(AND(402&lt;=VALUE(RIGHT(女子登録情報!$F151,4)),競技会情報!$E$3*100+競技会情報!$G$3&gt;=VALUE(RIGHT(女子登録情報!$F151,4))),VALUE(女子登録情報!$G151)+1,VALUE(女子登録情報!$G151)),"")</f>
        <v>18</v>
      </c>
      <c r="N151" t="str">
        <f>IF($K151="","",IF(女子登録情報!$H151="北海道",女子登録情報!$H151,LEFT(女子登録情報!$H151,LEN(女子登録情報!$H151)-1)))</f>
        <v>京都</v>
      </c>
      <c r="O151" t="str">
        <f>IF($K151="","",IF(LEN($N151)=2,LEFT($N151,1)&amp;"　"&amp;RIGHT($N151,1)&amp;"・"&amp;女子登録情報!$I151,$N151&amp;"・"&amp;女子登録情報!$I151))</f>
        <v>京　都・立命館宇治</v>
      </c>
    </row>
    <row r="152" spans="1:15" x14ac:dyDescent="0.55000000000000004">
      <c r="A152">
        <f>IF($K152="","",200000000+女子登録情報!$C152)</f>
        <v>200000151</v>
      </c>
      <c r="B152" t="str">
        <f>IF($K152="","",女子登録情報!$D152&amp;" ("&amp;女子登録情報!$K152&amp;")")</f>
        <v>土屋　舞琴 (1)</v>
      </c>
      <c r="C152" t="str">
        <f>IF($K152="","",女子登録情報!$E152)</f>
        <v>ﾂﾁﾔ ﾏｺﾄ</v>
      </c>
      <c r="D152" t="str">
        <f>IF($K152="","",女子登録情報!$O152&amp;" "&amp;女子登録情報!$N152&amp;" ("&amp;LEFT(女子登録情報!$F152,2)&amp;")")</f>
        <v>Makoto TSUCHIYA (03)</v>
      </c>
      <c r="E152" t="str">
        <f>IF($K152="","",女子登録情報!$P152)</f>
        <v>JPN</v>
      </c>
      <c r="F152" t="str">
        <f t="shared" si="2"/>
        <v>2</v>
      </c>
      <c r="G152">
        <f>IF($K152="","",女子登録情報!$M152)</f>
        <v>33</v>
      </c>
      <c r="H152">
        <f>IF($K152="","",女子登録情報!$A152)</f>
        <v>492200</v>
      </c>
      <c r="K152">
        <f>IF(女子登録情報!$C152="","",女子登録情報!$C152)</f>
        <v>151</v>
      </c>
      <c r="M152">
        <f>IFERROR(IF(AND(402&lt;=VALUE(RIGHT(女子登録情報!$F152,4)),競技会情報!$E$3*100+競技会情報!$G$3&gt;=VALUE(RIGHT(女子登録情報!$F152,4))),VALUE(女子登録情報!$G152)+1,VALUE(女子登録情報!$G152)),"")</f>
        <v>19</v>
      </c>
      <c r="N152" t="str">
        <f>IF($K152="","",IF(女子登録情報!$H152="北海道",女子登録情報!$H152,LEFT(女子登録情報!$H152,LEN(女子登録情報!$H152)-1)))</f>
        <v>岡山</v>
      </c>
      <c r="O152" t="str">
        <f>IF($K152="","",IF(LEN($N152)=2,LEFT($N152,1)&amp;"　"&amp;RIGHT($N152,1)&amp;"・"&amp;女子登録情報!$I152,$N152&amp;"・"&amp;女子登録情報!$I152))</f>
        <v>岡　山・興譲館</v>
      </c>
    </row>
    <row r="153" spans="1:15" x14ac:dyDescent="0.55000000000000004">
      <c r="A153">
        <f>IF($K153="","",200000000+女子登録情報!$C153)</f>
        <v>200000152</v>
      </c>
      <c r="B153" t="str">
        <f>IF($K153="","",女子登録情報!$D153&amp;" ("&amp;女子登録情報!$K153&amp;")")</f>
        <v>柳井　綾音 (1)</v>
      </c>
      <c r="C153" t="str">
        <f>IF($K153="","",女子登録情報!$E153)</f>
        <v>ﾔﾅｲ ｱﾔﾈ</v>
      </c>
      <c r="D153" t="str">
        <f>IF($K153="","",女子登録情報!$O153&amp;" "&amp;女子登録情報!$N153&amp;" ("&amp;LEFT(女子登録情報!$F153,2)&amp;")")</f>
        <v>Ayane YANAI (03)</v>
      </c>
      <c r="E153" t="str">
        <f>IF($K153="","",女子登録情報!$P153)</f>
        <v>JPN</v>
      </c>
      <c r="F153" t="str">
        <f t="shared" si="2"/>
        <v>2</v>
      </c>
      <c r="G153">
        <f>IF($K153="","",女子登録情報!$M153)</f>
        <v>40</v>
      </c>
      <c r="H153">
        <f>IF($K153="","",女子登録情報!$A153)</f>
        <v>492200</v>
      </c>
      <c r="K153">
        <f>IF(女子登録情報!$C153="","",女子登録情報!$C153)</f>
        <v>152</v>
      </c>
      <c r="M153">
        <f>IFERROR(IF(AND(402&lt;=VALUE(RIGHT(女子登録情報!$F153,4)),競技会情報!$E$3*100+競技会情報!$G$3&gt;=VALUE(RIGHT(女子登録情報!$F153,4))),VALUE(女子登録情報!$G153)+1,VALUE(女子登録情報!$G153)),"")</f>
        <v>18</v>
      </c>
      <c r="N153" t="str">
        <f>IF($K153="","",IF(女子登録情報!$H153="北海道",女子登録情報!$H153,LEFT(女子登録情報!$H153,LEN(女子登録情報!$H153)-1)))</f>
        <v>福岡</v>
      </c>
      <c r="O153" t="str">
        <f>IF($K153="","",IF(LEN($N153)=2,LEFT($N153,1)&amp;"　"&amp;RIGHT($N153,1)&amp;"・"&amp;女子登録情報!$I153,$N153&amp;"・"&amp;女子登録情報!$I153))</f>
        <v>福　岡・北九州市立</v>
      </c>
    </row>
    <row r="154" spans="1:15" x14ac:dyDescent="0.55000000000000004">
      <c r="A154">
        <f>IF($K154="","",200000000+女子登録情報!$C154)</f>
        <v>200000153</v>
      </c>
      <c r="B154" t="str">
        <f>IF($K154="","",女子登録情報!$D154&amp;" ("&amp;女子登録情報!$K154&amp;")")</f>
        <v>外間　礼那 (1)</v>
      </c>
      <c r="C154" t="str">
        <f>IF($K154="","",女子登録情報!$E154)</f>
        <v>ｿﾄﾏ ﾚｲﾅ</v>
      </c>
      <c r="D154" t="str">
        <f>IF($K154="","",女子登録情報!$O154&amp;" "&amp;女子登録情報!$N154&amp;" ("&amp;LEFT(女子登録情報!$F154,2)&amp;")")</f>
        <v>Reina SOTOMA (03)</v>
      </c>
      <c r="E154" t="str">
        <f>IF($K154="","",女子登録情報!$P154)</f>
        <v>JPN</v>
      </c>
      <c r="F154" t="str">
        <f t="shared" si="2"/>
        <v>2</v>
      </c>
      <c r="G154">
        <f>IF($K154="","",女子登録情報!$M154)</f>
        <v>13</v>
      </c>
      <c r="H154">
        <f>IF($K154="","",女子登録情報!$A154)</f>
        <v>492200</v>
      </c>
      <c r="K154">
        <f>IF(女子登録情報!$C154="","",女子登録情報!$C154)</f>
        <v>153</v>
      </c>
      <c r="M154">
        <f>IFERROR(IF(AND(402&lt;=VALUE(RIGHT(女子登録情報!$F154,4)),競技会情報!$E$3*100+競技会情報!$G$3&gt;=VALUE(RIGHT(女子登録情報!$F154,4))),VALUE(女子登録情報!$G154)+1,VALUE(女子登録情報!$G154)),"")</f>
        <v>19</v>
      </c>
      <c r="N154" t="str">
        <f>IF($K154="","",IF(女子登録情報!$H154="北海道",女子登録情報!$H154,LEFT(女子登録情報!$H154,LEN(女子登録情報!$H154)-1)))</f>
        <v>東京</v>
      </c>
      <c r="O154" t="str">
        <f>IF($K154="","",IF(LEN($N154)=2,LEFT($N154,1)&amp;"　"&amp;RIGHT($N154,1)&amp;"・"&amp;女子登録情報!$I154,$N154&amp;"・"&amp;女子登録情報!$I154))</f>
        <v>東　京・東京</v>
      </c>
    </row>
    <row r="155" spans="1:15" x14ac:dyDescent="0.55000000000000004">
      <c r="A155">
        <f>IF($K155="","",200000000+女子登録情報!$C155)</f>
        <v>200000154</v>
      </c>
      <c r="B155" t="str">
        <f>IF($K155="","",女子登録情報!$D155&amp;" ("&amp;女子登録情報!$K155&amp;")")</f>
        <v>宮澤　実亜 (1)</v>
      </c>
      <c r="C155" t="str">
        <f>IF($K155="","",女子登録情報!$E155)</f>
        <v>ﾐﾔｻﾞﾜ ﾐｱ</v>
      </c>
      <c r="D155" t="str">
        <f>IF($K155="","",女子登録情報!$O155&amp;" "&amp;女子登録情報!$N155&amp;" ("&amp;LEFT(女子登録情報!$F155,2)&amp;")")</f>
        <v>Mia MIYAZAWA (03)</v>
      </c>
      <c r="E155" t="str">
        <f>IF($K155="","",女子登録情報!$P155)</f>
        <v>JPN</v>
      </c>
      <c r="F155" t="str">
        <f t="shared" si="2"/>
        <v>2</v>
      </c>
      <c r="G155">
        <f>IF($K155="","",女子登録情報!$M155)</f>
        <v>20</v>
      </c>
      <c r="H155">
        <f>IF($K155="","",女子登録情報!$A155)</f>
        <v>492200</v>
      </c>
      <c r="K155">
        <f>IF(女子登録情報!$C155="","",女子登録情報!$C155)</f>
        <v>154</v>
      </c>
      <c r="M155">
        <f>IFERROR(IF(AND(402&lt;=VALUE(RIGHT(女子登録情報!$F155,4)),競技会情報!$E$3*100+競技会情報!$G$3&gt;=VALUE(RIGHT(女子登録情報!$F155,4))),VALUE(女子登録情報!$G155)+1,VALUE(女子登録情報!$G155)),"")</f>
        <v>19</v>
      </c>
      <c r="N155" t="str">
        <f>IF($K155="","",IF(女子登録情報!$H155="北海道",女子登録情報!$H155,LEFT(女子登録情報!$H155,LEN(女子登録情報!$H155)-1)))</f>
        <v>長野</v>
      </c>
      <c r="O155" t="str">
        <f>IF($K155="","",IF(LEN($N155)=2,LEFT($N155,1)&amp;"　"&amp;RIGHT($N155,1)&amp;"・"&amp;女子登録情報!$I155,$N155&amp;"・"&amp;女子登録情報!$I155))</f>
        <v>長　野・長野東</v>
      </c>
    </row>
    <row r="156" spans="1:15" x14ac:dyDescent="0.55000000000000004">
      <c r="A156">
        <f>IF($K156="","",200000000+女子登録情報!$C156)</f>
        <v>200000155</v>
      </c>
      <c r="B156" t="str">
        <f>IF($K156="","",女子登録情報!$D156&amp;" ("&amp;女子登録情報!$K156&amp;")")</f>
        <v>松本　真凛 (4)</v>
      </c>
      <c r="C156" t="str">
        <f>IF($K156="","",女子登録情報!$E156)</f>
        <v>ﾏﾂﾓﾄ ﾏﾘﾝ</v>
      </c>
      <c r="D156" t="str">
        <f>IF($K156="","",女子登録情報!$O156&amp;" "&amp;女子登録情報!$N156&amp;" ("&amp;LEFT(女子登録情報!$F156,2)&amp;")")</f>
        <v>Marin MATSUMOTO (00)</v>
      </c>
      <c r="E156" t="str">
        <f>IF($K156="","",女子登録情報!$P156)</f>
        <v>JPN</v>
      </c>
      <c r="F156" t="str">
        <f t="shared" si="2"/>
        <v>2</v>
      </c>
      <c r="G156">
        <f>IF($K156="","",女子登録情報!$M156)</f>
        <v>26</v>
      </c>
      <c r="H156">
        <f>IF($K156="","",女子登録情報!$A156)</f>
        <v>492213</v>
      </c>
      <c r="K156">
        <f>IF(女子登録情報!$C156="","",女子登録情報!$C156)</f>
        <v>155</v>
      </c>
      <c r="M156">
        <f>IFERROR(IF(AND(402&lt;=VALUE(RIGHT(女子登録情報!$F156,4)),競技会情報!$E$3*100+競技会情報!$G$3&gt;=VALUE(RIGHT(女子登録情報!$F156,4))),VALUE(女子登録情報!$G156)+1,VALUE(女子登録情報!$G156)),"")</f>
        <v>22</v>
      </c>
      <c r="N156" t="str">
        <f>IF($K156="","",IF(女子登録情報!$H156="北海道",女子登録情報!$H156,LEFT(女子登録情報!$H156,LEN(女子登録情報!$H156)-1)))</f>
        <v>京都</v>
      </c>
      <c r="O156" t="str">
        <f>IF($K156="","",IF(LEN($N156)=2,LEFT($N156,1)&amp;"　"&amp;RIGHT($N156,1)&amp;"・"&amp;女子登録情報!$I156,$N156&amp;"・"&amp;女子登録情報!$I156))</f>
        <v>京　都・京都両洋</v>
      </c>
    </row>
    <row r="157" spans="1:15" x14ac:dyDescent="0.55000000000000004">
      <c r="A157">
        <f>IF($K157="","",200000000+女子登録情報!$C157)</f>
        <v>200000156</v>
      </c>
      <c r="B157" t="str">
        <f>IF($K157="","",女子登録情報!$D157&amp;" ("&amp;女子登録情報!$K157&amp;")")</f>
        <v>和田　真琉 (4)</v>
      </c>
      <c r="C157" t="str">
        <f>IF($K157="","",女子登録情報!$E157)</f>
        <v>ﾜﾀﾞ ﾏｲﾙ</v>
      </c>
      <c r="D157" t="str">
        <f>IF($K157="","",女子登録情報!$O157&amp;" "&amp;女子登録情報!$N157&amp;" ("&amp;LEFT(女子登録情報!$F157,2)&amp;")")</f>
        <v>Mairu WADA (01)</v>
      </c>
      <c r="E157" t="str">
        <f>IF($K157="","",女子登録情報!$P157)</f>
        <v>JPN</v>
      </c>
      <c r="F157" t="str">
        <f t="shared" si="2"/>
        <v>2</v>
      </c>
      <c r="G157">
        <f>IF($K157="","",女子登録情報!$M157)</f>
        <v>27</v>
      </c>
      <c r="H157">
        <f>IF($K157="","",女子登録情報!$A157)</f>
        <v>492213</v>
      </c>
      <c r="K157">
        <f>IF(女子登録情報!$C157="","",女子登録情報!$C157)</f>
        <v>156</v>
      </c>
      <c r="M157">
        <f>IFERROR(IF(AND(402&lt;=VALUE(RIGHT(女子登録情報!$F157,4)),競技会情報!$E$3*100+競技会情報!$G$3&gt;=VALUE(RIGHT(女子登録情報!$F157,4))),VALUE(女子登録情報!$G157)+1,VALUE(女子登録情報!$G157)),"")</f>
        <v>21</v>
      </c>
      <c r="N157" t="str">
        <f>IF($K157="","",IF(女子登録情報!$H157="北海道",女子登録情報!$H157,LEFT(女子登録情報!$H157,LEN(女子登録情報!$H157)-1)))</f>
        <v>大阪</v>
      </c>
      <c r="O157" t="str">
        <f>IF($K157="","",IF(LEN($N157)=2,LEFT($N157,1)&amp;"　"&amp;RIGHT($N157,1)&amp;"・"&amp;女子登録情報!$I157,$N157&amp;"・"&amp;女子登録情報!$I157))</f>
        <v>大　阪・大阪市立</v>
      </c>
    </row>
    <row r="158" spans="1:15" x14ac:dyDescent="0.55000000000000004">
      <c r="A158">
        <f>IF($K158="","",200000000+女子登録情報!$C158)</f>
        <v>200000157</v>
      </c>
      <c r="B158" t="str">
        <f>IF($K158="","",女子登録情報!$D158&amp;" ("&amp;女子登録情報!$K158&amp;")")</f>
        <v>眞木　穂乃香 (4)</v>
      </c>
      <c r="C158" t="str">
        <f>IF($K158="","",女子登録情報!$E158)</f>
        <v>ﾏｷ ﾎﾉｶ</v>
      </c>
      <c r="D158" t="str">
        <f>IF($K158="","",女子登録情報!$O158&amp;" "&amp;女子登録情報!$N158&amp;" ("&amp;LEFT(女子登録情報!$F158,2)&amp;")")</f>
        <v>Honoka MAKI (00)</v>
      </c>
      <c r="E158" t="str">
        <f>IF($K158="","",女子登録情報!$P158)</f>
        <v>JPN</v>
      </c>
      <c r="F158" t="str">
        <f t="shared" si="2"/>
        <v>2</v>
      </c>
      <c r="G158">
        <f>IF($K158="","",女子登録情報!$M158)</f>
        <v>38</v>
      </c>
      <c r="H158">
        <f>IF($K158="","",女子登録情報!$A158)</f>
        <v>492213</v>
      </c>
      <c r="K158">
        <f>IF(女子登録情報!$C158="","",女子登録情報!$C158)</f>
        <v>157</v>
      </c>
      <c r="M158">
        <f>IFERROR(IF(AND(402&lt;=VALUE(RIGHT(女子登録情報!$F158,4)),競技会情報!$E$3*100+競技会情報!$G$3&gt;=VALUE(RIGHT(女子登録情報!$F158,4))),VALUE(女子登録情報!$G158)+1,VALUE(女子登録情報!$G158)),"")</f>
        <v>22</v>
      </c>
      <c r="N158" t="str">
        <f>IF($K158="","",IF(女子登録情報!$H158="北海道",女子登録情報!$H158,LEFT(女子登録情報!$H158,LEN(女子登録情報!$H158)-1)))</f>
        <v>愛媛</v>
      </c>
      <c r="O158" t="str">
        <f>IF($K158="","",IF(LEN($N158)=2,LEFT($N158,1)&amp;"　"&amp;RIGHT($N158,1)&amp;"・"&amp;女子登録情報!$I158,$N158&amp;"・"&amp;女子登録情報!$I158))</f>
        <v>愛　媛・松山北</v>
      </c>
    </row>
    <row r="159" spans="1:15" x14ac:dyDescent="0.55000000000000004">
      <c r="A159">
        <f>IF($K159="","",200000000+女子登録情報!$C159)</f>
        <v>200000158</v>
      </c>
      <c r="B159" t="str">
        <f>IF($K159="","",女子登録情報!$D159&amp;" ("&amp;女子登録情報!$K159&amp;")")</f>
        <v>𠮷田　優香 (4)</v>
      </c>
      <c r="C159" t="str">
        <f>IF($K159="","",女子登録情報!$E159)</f>
        <v>ﾖｼﾀﾞ ﾕｳｶ</v>
      </c>
      <c r="D159" t="str">
        <f>IF($K159="","",女子登録情報!$O159&amp;" "&amp;女子登録情報!$N159&amp;" ("&amp;LEFT(女子登録情報!$F159,2)&amp;")")</f>
        <v>Yuka YOSHIDA (00)</v>
      </c>
      <c r="E159" t="str">
        <f>IF($K159="","",女子登録情報!$P159)</f>
        <v>JPN</v>
      </c>
      <c r="F159" t="str">
        <f t="shared" si="2"/>
        <v>2</v>
      </c>
      <c r="G159">
        <f>IF($K159="","",女子登録情報!$M159)</f>
        <v>27</v>
      </c>
      <c r="H159">
        <f>IF($K159="","",女子登録情報!$A159)</f>
        <v>492213</v>
      </c>
      <c r="K159">
        <f>IF(女子登録情報!$C159="","",女子登録情報!$C159)</f>
        <v>158</v>
      </c>
      <c r="M159">
        <f>IFERROR(IF(AND(402&lt;=VALUE(RIGHT(女子登録情報!$F159,4)),競技会情報!$E$3*100+競技会情報!$G$3&gt;=VALUE(RIGHT(女子登録情報!$F159,4))),VALUE(女子登録情報!$G159)+1,VALUE(女子登録情報!$G159)),"")</f>
        <v>22</v>
      </c>
      <c r="N159" t="str">
        <f>IF($K159="","",IF(女子登録情報!$H159="北海道",女子登録情報!$H159,LEFT(女子登録情報!$H159,LEN(女子登録情報!$H159)-1)))</f>
        <v>大阪</v>
      </c>
      <c r="O159" t="str">
        <f>IF($K159="","",IF(LEN($N159)=2,LEFT($N159,1)&amp;"　"&amp;RIGHT($N159,1)&amp;"・"&amp;女子登録情報!$I159,$N159&amp;"・"&amp;女子登録情報!$I159))</f>
        <v>大　阪・東大阪大敬愛</v>
      </c>
    </row>
    <row r="160" spans="1:15" x14ac:dyDescent="0.55000000000000004">
      <c r="A160">
        <f>IF($K160="","",200000000+女子登録情報!$C160)</f>
        <v>200000159</v>
      </c>
      <c r="B160" t="str">
        <f>IF($K160="","",女子登録情報!$D160&amp;" ("&amp;女子登録情報!$K160&amp;")")</f>
        <v>藤井　みのり (4)</v>
      </c>
      <c r="C160" t="str">
        <f>IF($K160="","",女子登録情報!$E160)</f>
        <v>ﾌｼﾞｲ ﾐﾉﾘ</v>
      </c>
      <c r="D160" t="str">
        <f>IF($K160="","",女子登録情報!$O160&amp;" "&amp;女子登録情報!$N160&amp;" ("&amp;LEFT(女子登録情報!$F160,2)&amp;")")</f>
        <v>Minori FUJI (00)</v>
      </c>
      <c r="E160" t="str">
        <f>IF($K160="","",女子登録情報!$P160)</f>
        <v>JPN</v>
      </c>
      <c r="F160" t="str">
        <f t="shared" si="2"/>
        <v>2</v>
      </c>
      <c r="G160">
        <f>IF($K160="","",女子登録情報!$M160)</f>
        <v>35</v>
      </c>
      <c r="H160">
        <f>IF($K160="","",女子登録情報!$A160)</f>
        <v>492213</v>
      </c>
      <c r="K160">
        <f>IF(女子登録情報!$C160="","",女子登録情報!$C160)</f>
        <v>159</v>
      </c>
      <c r="M160">
        <f>IFERROR(IF(AND(402&lt;=VALUE(RIGHT(女子登録情報!$F160,4)),競技会情報!$E$3*100+競技会情報!$G$3&gt;=VALUE(RIGHT(女子登録情報!$F160,4))),VALUE(女子登録情報!$G160)+1,VALUE(女子登録情報!$G160)),"")</f>
        <v>22</v>
      </c>
      <c r="N160" t="str">
        <f>IF($K160="","",IF(女子登録情報!$H160="北海道",女子登録情報!$H160,LEFT(女子登録情報!$H160,LEN(女子登録情報!$H160)-1)))</f>
        <v>山口</v>
      </c>
      <c r="O160" t="str">
        <f>IF($K160="","",IF(LEN($N160)=2,LEFT($N160,1)&amp;"　"&amp;RIGHT($N160,1)&amp;"・"&amp;女子登録情報!$I160,$N160&amp;"・"&amp;女子登録情報!$I160))</f>
        <v>山　口・防府</v>
      </c>
    </row>
    <row r="161" spans="1:15" x14ac:dyDescent="0.55000000000000004">
      <c r="A161">
        <f>IF($K161="","",200000000+女子登録情報!$C161)</f>
        <v>200000160</v>
      </c>
      <c r="B161" t="str">
        <f>IF($K161="","",女子登録情報!$D161&amp;" ("&amp;女子登録情報!$K161&amp;")")</f>
        <v>中野　千菜津 (4)</v>
      </c>
      <c r="C161" t="str">
        <f>IF($K161="","",女子登録情報!$E161)</f>
        <v>ﾅｶﾉ ﾁﾅﾂ</v>
      </c>
      <c r="D161" t="str">
        <f>IF($K161="","",女子登録情報!$O161&amp;" "&amp;女子登録情報!$N161&amp;" ("&amp;LEFT(女子登録情報!$F161,2)&amp;")")</f>
        <v>Chinatsu NAKANO (00)</v>
      </c>
      <c r="E161" t="str">
        <f>IF($K161="","",女子登録情報!$P161)</f>
        <v>JPN</v>
      </c>
      <c r="F161" t="str">
        <f t="shared" si="2"/>
        <v>2</v>
      </c>
      <c r="G161">
        <f>IF($K161="","",女子登録情報!$M161)</f>
        <v>27</v>
      </c>
      <c r="H161">
        <f>IF($K161="","",女子登録情報!$A161)</f>
        <v>492213</v>
      </c>
      <c r="K161">
        <f>IF(女子登録情報!$C161="","",女子登録情報!$C161)</f>
        <v>160</v>
      </c>
      <c r="M161">
        <f>IFERROR(IF(AND(402&lt;=VALUE(RIGHT(女子登録情報!$F161,4)),競技会情報!$E$3*100+競技会情報!$G$3&gt;=VALUE(RIGHT(女子登録情報!$F161,4))),VALUE(女子登録情報!$G161)+1,VALUE(女子登録情報!$G161)),"")</f>
        <v>22</v>
      </c>
      <c r="N161" t="str">
        <f>IF($K161="","",IF(女子登録情報!$H161="北海道",女子登録情報!$H161,LEFT(女子登録情報!$H161,LEN(女子登録情報!$H161)-1)))</f>
        <v>大阪</v>
      </c>
      <c r="O161" t="str">
        <f>IF($K161="","",IF(LEN($N161)=2,LEFT($N161,1)&amp;"　"&amp;RIGHT($N161,1)&amp;"・"&amp;女子登録情報!$I161,$N161&amp;"・"&amp;女子登録情報!$I161))</f>
        <v>大　阪・関大北陽</v>
      </c>
    </row>
    <row r="162" spans="1:15" x14ac:dyDescent="0.55000000000000004">
      <c r="A162">
        <f>IF($K162="","",200000000+女子登録情報!$C162)</f>
        <v>200000161</v>
      </c>
      <c r="B162" t="str">
        <f>IF($K162="","",女子登録情報!$D162&amp;" ("&amp;女子登録情報!$K162&amp;")")</f>
        <v>坂本　日和 (4)</v>
      </c>
      <c r="C162" t="str">
        <f>IF($K162="","",女子登録情報!$E162)</f>
        <v>ｻｶﾓﾄ ﾋﾖﾘ</v>
      </c>
      <c r="D162" t="str">
        <f>IF($K162="","",女子登録情報!$O162&amp;" "&amp;女子登録情報!$N162&amp;" ("&amp;LEFT(女子登録情報!$F162,2)&amp;")")</f>
        <v>Hiyori SAKAMOTO (00)</v>
      </c>
      <c r="E162" t="str">
        <f>IF($K162="","",女子登録情報!$P162)</f>
        <v>JPN</v>
      </c>
      <c r="F162" t="str">
        <f t="shared" si="2"/>
        <v>2</v>
      </c>
      <c r="G162">
        <f>IF($K162="","",女子登録情報!$M162)</f>
        <v>24</v>
      </c>
      <c r="H162">
        <f>IF($K162="","",女子登録情報!$A162)</f>
        <v>492213</v>
      </c>
      <c r="K162">
        <f>IF(女子登録情報!$C162="","",女子登録情報!$C162)</f>
        <v>161</v>
      </c>
      <c r="M162">
        <f>IFERROR(IF(AND(402&lt;=VALUE(RIGHT(女子登録情報!$F162,4)),競技会情報!$E$3*100+競技会情報!$G$3&gt;=VALUE(RIGHT(女子登録情報!$F162,4))),VALUE(女子登録情報!$G162)+1,VALUE(女子登録情報!$G162)),"")</f>
        <v>22</v>
      </c>
      <c r="N162" t="str">
        <f>IF($K162="","",IF(女子登録情報!$H162="北海道",女子登録情報!$H162,LEFT(女子登録情報!$H162,LEN(女子登録情報!$H162)-1)))</f>
        <v>三重</v>
      </c>
      <c r="O162" t="str">
        <f>IF($K162="","",IF(LEN($N162)=2,LEFT($N162,1)&amp;"　"&amp;RIGHT($N162,1)&amp;"・"&amp;女子登録情報!$I162,$N162&amp;"・"&amp;女子登録情報!$I162))</f>
        <v>三　重・松阪商業</v>
      </c>
    </row>
    <row r="163" spans="1:15" x14ac:dyDescent="0.55000000000000004">
      <c r="A163">
        <f>IF($K163="","",200000000+女子登録情報!$C163)</f>
        <v>200000162</v>
      </c>
      <c r="B163" t="str">
        <f>IF($K163="","",女子登録情報!$D163&amp;" ("&amp;女子登録情報!$K163&amp;")")</f>
        <v>渡部　舞 (4)</v>
      </c>
      <c r="C163" t="str">
        <f>IF($K163="","",女子登録情報!$E163)</f>
        <v>ﾜﾀﾅﾍﾞ ﾏｲ</v>
      </c>
      <c r="D163" t="str">
        <f>IF($K163="","",女子登録情報!$O163&amp;" "&amp;女子登録情報!$N163&amp;" ("&amp;LEFT(女子登録情報!$F163,2)&amp;")")</f>
        <v>Mai WATANABE (00)</v>
      </c>
      <c r="E163" t="str">
        <f>IF($K163="","",女子登録情報!$P163)</f>
        <v>JPN</v>
      </c>
      <c r="F163" t="str">
        <f t="shared" si="2"/>
        <v>2</v>
      </c>
      <c r="G163">
        <f>IF($K163="","",女子登録情報!$M163)</f>
        <v>38</v>
      </c>
      <c r="H163">
        <f>IF($K163="","",女子登録情報!$A163)</f>
        <v>492213</v>
      </c>
      <c r="K163">
        <f>IF(女子登録情報!$C163="","",女子登録情報!$C163)</f>
        <v>162</v>
      </c>
      <c r="M163">
        <f>IFERROR(IF(AND(402&lt;=VALUE(RIGHT(女子登録情報!$F163,4)),競技会情報!$E$3*100+競技会情報!$G$3&gt;=VALUE(RIGHT(女子登録情報!$F163,4))),VALUE(女子登録情報!$G163)+1,VALUE(女子登録情報!$G163)),"")</f>
        <v>22</v>
      </c>
      <c r="N163" t="str">
        <f>IF($K163="","",IF(女子登録情報!$H163="北海道",女子登録情報!$H163,LEFT(女子登録情報!$H163,LEN(女子登録情報!$H163)-1)))</f>
        <v>愛媛</v>
      </c>
      <c r="O163" t="str">
        <f>IF($K163="","",IF(LEN($N163)=2,LEFT($N163,1)&amp;"　"&amp;RIGHT($N163,1)&amp;"・"&amp;女子登録情報!$I163,$N163&amp;"・"&amp;女子登録情報!$I163))</f>
        <v>愛　媛・聖ｶﾀﾘﾅ学園</v>
      </c>
    </row>
    <row r="164" spans="1:15" x14ac:dyDescent="0.55000000000000004">
      <c r="A164">
        <f>IF($K164="","",200000000+女子登録情報!$C164)</f>
        <v>200000163</v>
      </c>
      <c r="B164" t="str">
        <f>IF($K164="","",女子登録情報!$D164&amp;" ("&amp;女子登録情報!$K164&amp;")")</f>
        <v>雪岡　美咲 (4)</v>
      </c>
      <c r="C164" t="str">
        <f>IF($K164="","",女子登録情報!$E164)</f>
        <v>ﾕｷｵｶ ﾐｻｷ</v>
      </c>
      <c r="D164" t="str">
        <f>IF($K164="","",女子登録情報!$O164&amp;" "&amp;女子登録情報!$N164&amp;" ("&amp;LEFT(女子登録情報!$F164,2)&amp;")")</f>
        <v>Misaki YUKIOKA (00)</v>
      </c>
      <c r="E164" t="str">
        <f>IF($K164="","",女子登録情報!$P164)</f>
        <v>JPN</v>
      </c>
      <c r="F164" t="str">
        <f t="shared" si="2"/>
        <v>2</v>
      </c>
      <c r="G164">
        <f>IF($K164="","",女子登録情報!$M164)</f>
        <v>34</v>
      </c>
      <c r="H164">
        <f>IF($K164="","",女子登録情報!$A164)</f>
        <v>492213</v>
      </c>
      <c r="K164">
        <f>IF(女子登録情報!$C164="","",女子登録情報!$C164)</f>
        <v>163</v>
      </c>
      <c r="M164">
        <f>IFERROR(IF(AND(402&lt;=VALUE(RIGHT(女子登録情報!$F164,4)),競技会情報!$E$3*100+競技会情報!$G$3&gt;=VALUE(RIGHT(女子登録情報!$F164,4))),VALUE(女子登録情報!$G164)+1,VALUE(女子登録情報!$G164)),"")</f>
        <v>22</v>
      </c>
      <c r="N164" t="str">
        <f>IF($K164="","",IF(女子登録情報!$H164="北海道",女子登録情報!$H164,LEFT(女子登録情報!$H164,LEN(女子登録情報!$H164)-1)))</f>
        <v>広島</v>
      </c>
      <c r="O164" t="str">
        <f>IF($K164="","",IF(LEN($N164)=2,LEFT($N164,1)&amp;"　"&amp;RIGHT($N164,1)&amp;"・"&amp;女子登録情報!$I164,$N164&amp;"・"&amp;女子登録情報!$I164))</f>
        <v>広　島・安芸</v>
      </c>
    </row>
    <row r="165" spans="1:15" x14ac:dyDescent="0.55000000000000004">
      <c r="A165">
        <f>IF($K165="","",200000000+女子登録情報!$C165)</f>
        <v>200000164</v>
      </c>
      <c r="B165" t="str">
        <f>IF($K165="","",女子登録情報!$D165&amp;" ("&amp;女子登録情報!$K165&amp;")")</f>
        <v>小林　鈴奈 (4)</v>
      </c>
      <c r="C165" t="str">
        <f>IF($K165="","",女子登録情報!$E165)</f>
        <v>ｺﾊﾞﾔｼ ｽｽﾞﾅ</v>
      </c>
      <c r="D165" t="str">
        <f>IF($K165="","",女子登録情報!$O165&amp;" "&amp;女子登録情報!$N165&amp;" ("&amp;LEFT(女子登録情報!$F165,2)&amp;")")</f>
        <v>Suzuna KOBAYASHI (00)</v>
      </c>
      <c r="E165" t="str">
        <f>IF($K165="","",女子登録情報!$P165)</f>
        <v>JPN</v>
      </c>
      <c r="F165" t="str">
        <f t="shared" si="2"/>
        <v>2</v>
      </c>
      <c r="G165">
        <f>IF($K165="","",女子登録情報!$M165)</f>
        <v>31</v>
      </c>
      <c r="H165">
        <f>IF($K165="","",女子登録情報!$A165)</f>
        <v>492213</v>
      </c>
      <c r="K165">
        <f>IF(女子登録情報!$C165="","",女子登録情報!$C165)</f>
        <v>164</v>
      </c>
      <c r="M165">
        <f>IFERROR(IF(AND(402&lt;=VALUE(RIGHT(女子登録情報!$F165,4)),競技会情報!$E$3*100+競技会情報!$G$3&gt;=VALUE(RIGHT(女子登録情報!$F165,4))),VALUE(女子登録情報!$G165)+1,VALUE(女子登録情報!$G165)),"")</f>
        <v>22</v>
      </c>
      <c r="N165" t="str">
        <f>IF($K165="","",IF(女子登録情報!$H165="北海道",女子登録情報!$H165,LEFT(女子登録情報!$H165,LEN(女子登録情報!$H165)-1)))</f>
        <v>鳥取</v>
      </c>
      <c r="O165" t="str">
        <f>IF($K165="","",IF(LEN($N165)=2,LEFT($N165,1)&amp;"　"&amp;RIGHT($N165,1)&amp;"・"&amp;女子登録情報!$I165,$N165&amp;"・"&amp;女子登録情報!$I165))</f>
        <v>鳥　取・鳥取城北</v>
      </c>
    </row>
    <row r="166" spans="1:15" x14ac:dyDescent="0.55000000000000004">
      <c r="A166">
        <f>IF($K166="","",200000000+女子登録情報!$C166)</f>
        <v>200000165</v>
      </c>
      <c r="B166" t="str">
        <f>IF($K166="","",女子登録情報!$D166&amp;" ("&amp;女子登録情報!$K166&amp;")")</f>
        <v>稲越　真子 (4)</v>
      </c>
      <c r="C166" t="str">
        <f>IF($K166="","",女子登録情報!$E166)</f>
        <v>ｲﾅｺﾞｼ ﾏｺ</v>
      </c>
      <c r="D166" t="str">
        <f>IF($K166="","",女子登録情報!$O166&amp;" "&amp;女子登録情報!$N166&amp;" ("&amp;LEFT(女子登録情報!$F166,2)&amp;")")</f>
        <v>Mako INAGOSHI (00)</v>
      </c>
      <c r="E166" t="str">
        <f>IF($K166="","",女子登録情報!$P166)</f>
        <v>JPN</v>
      </c>
      <c r="F166" t="str">
        <f t="shared" si="2"/>
        <v>2</v>
      </c>
      <c r="G166">
        <f>IF($K166="","",女子登録情報!$M166)</f>
        <v>21</v>
      </c>
      <c r="H166">
        <f>IF($K166="","",女子登録情報!$A166)</f>
        <v>492213</v>
      </c>
      <c r="K166">
        <f>IF(女子登録情報!$C166="","",女子登録情報!$C166)</f>
        <v>165</v>
      </c>
      <c r="M166">
        <f>IFERROR(IF(AND(402&lt;=VALUE(RIGHT(女子登録情報!$F166,4)),競技会情報!$E$3*100+競技会情報!$G$3&gt;=VALUE(RIGHT(女子登録情報!$F166,4))),VALUE(女子登録情報!$G166)+1,VALUE(女子登録情報!$G166)),"")</f>
        <v>22</v>
      </c>
      <c r="N166" t="str">
        <f>IF($K166="","",IF(女子登録情報!$H166="北海道",女子登録情報!$H166,LEFT(女子登録情報!$H166,LEN(女子登録情報!$H166)-1)))</f>
        <v>岐阜</v>
      </c>
      <c r="O166" t="str">
        <f>IF($K166="","",IF(LEN($N166)=2,LEFT($N166,1)&amp;"　"&amp;RIGHT($N166,1)&amp;"・"&amp;女子登録情報!$I166,$N166&amp;"・"&amp;女子登録情報!$I166))</f>
        <v>岐　阜・長良</v>
      </c>
    </row>
    <row r="167" spans="1:15" x14ac:dyDescent="0.55000000000000004">
      <c r="A167">
        <f>IF($K167="","",200000000+女子登録情報!$C167)</f>
        <v>200000166</v>
      </c>
      <c r="B167" t="str">
        <f>IF($K167="","",女子登録情報!$D167&amp;" ("&amp;女子登録情報!$K167&amp;")")</f>
        <v>坂野　七海 (4)</v>
      </c>
      <c r="C167" t="str">
        <f>IF($K167="","",女子登録情報!$E167)</f>
        <v>ｻｶﾉ ﾅﾅﾐ</v>
      </c>
      <c r="D167" t="str">
        <f>IF($K167="","",女子登録情報!$O167&amp;" "&amp;女子登録情報!$N167&amp;" ("&amp;LEFT(女子登録情報!$F167,2)&amp;")")</f>
        <v>Nanami SAKANO (00)</v>
      </c>
      <c r="E167" t="str">
        <f>IF($K167="","",女子登録情報!$P167)</f>
        <v>JPN</v>
      </c>
      <c r="F167" t="str">
        <f t="shared" si="2"/>
        <v>2</v>
      </c>
      <c r="G167">
        <f>IF($K167="","",女子登録情報!$M167)</f>
        <v>27</v>
      </c>
      <c r="H167">
        <f>IF($K167="","",女子登録情報!$A167)</f>
        <v>492213</v>
      </c>
      <c r="K167">
        <f>IF(女子登録情報!$C167="","",女子登録情報!$C167)</f>
        <v>166</v>
      </c>
      <c r="M167">
        <f>IFERROR(IF(AND(402&lt;=VALUE(RIGHT(女子登録情報!$F167,4)),競技会情報!$E$3*100+競技会情報!$G$3&gt;=VALUE(RIGHT(女子登録情報!$F167,4))),VALUE(女子登録情報!$G167)+1,VALUE(女子登録情報!$G167)),"")</f>
        <v>22</v>
      </c>
      <c r="N167" t="str">
        <f>IF($K167="","",IF(女子登録情報!$H167="北海道",女子登録情報!$H167,LEFT(女子登録情報!$H167,LEN(女子登録情報!$H167)-1)))</f>
        <v>大阪</v>
      </c>
      <c r="O167" t="str">
        <f>IF($K167="","",IF(LEN($N167)=2,LEFT($N167,1)&amp;"　"&amp;RIGHT($N167,1)&amp;"・"&amp;女子登録情報!$I167,$N167&amp;"・"&amp;女子登録情報!$I167))</f>
        <v>大　阪・大体大浪商</v>
      </c>
    </row>
    <row r="168" spans="1:15" x14ac:dyDescent="0.55000000000000004">
      <c r="A168">
        <f>IF($K168="","",200000000+女子登録情報!$C168)</f>
        <v>200000167</v>
      </c>
      <c r="B168" t="str">
        <f>IF($K168="","",女子登録情報!$D168&amp;" ("&amp;女子登録情報!$K168&amp;")")</f>
        <v>藤原　亜実 (4)</v>
      </c>
      <c r="C168" t="str">
        <f>IF($K168="","",女子登録情報!$E168)</f>
        <v>ﾌｼﾞﾜﾗ ｱﾐ</v>
      </c>
      <c r="D168" t="str">
        <f>IF($K168="","",女子登録情報!$O168&amp;" "&amp;女子登録情報!$N168&amp;" ("&amp;LEFT(女子登録情報!$F168,2)&amp;")")</f>
        <v>Ami FUJIWARA (00)</v>
      </c>
      <c r="E168" t="str">
        <f>IF($K168="","",女子登録情報!$P168)</f>
        <v>JPN</v>
      </c>
      <c r="F168" t="str">
        <f t="shared" si="2"/>
        <v>2</v>
      </c>
      <c r="G168">
        <f>IF($K168="","",女子登録情報!$M168)</f>
        <v>27</v>
      </c>
      <c r="H168">
        <f>IF($K168="","",女子登録情報!$A168)</f>
        <v>492213</v>
      </c>
      <c r="K168">
        <f>IF(女子登録情報!$C168="","",女子登録情報!$C168)</f>
        <v>167</v>
      </c>
      <c r="M168">
        <f>IFERROR(IF(AND(402&lt;=VALUE(RIGHT(女子登録情報!$F168,4)),競技会情報!$E$3*100+競技会情報!$G$3&gt;=VALUE(RIGHT(女子登録情報!$F168,4))),VALUE(女子登録情報!$G168)+1,VALUE(女子登録情報!$G168)),"")</f>
        <v>22</v>
      </c>
      <c r="N168" t="str">
        <f>IF($K168="","",IF(女子登録情報!$H168="北海道",女子登録情報!$H168,LEFT(女子登録情報!$H168,LEN(女子登録情報!$H168)-1)))</f>
        <v>大阪</v>
      </c>
      <c r="O168" t="str">
        <f>IF($K168="","",IF(LEN($N168)=2,LEFT($N168,1)&amp;"　"&amp;RIGHT($N168,1)&amp;"・"&amp;女子登録情報!$I168,$N168&amp;"・"&amp;女子登録情報!$I168))</f>
        <v>大　阪・大阪桐蔭</v>
      </c>
    </row>
    <row r="169" spans="1:15" x14ac:dyDescent="0.55000000000000004">
      <c r="A169">
        <f>IF($K169="","",200000000+女子登録情報!$C169)</f>
        <v>200000168</v>
      </c>
      <c r="B169" t="str">
        <f>IF($K169="","",女子登録情報!$D169&amp;" ("&amp;女子登録情報!$K169&amp;")")</f>
        <v>吉野　仁美 (3)</v>
      </c>
      <c r="C169" t="str">
        <f>IF($K169="","",女子登録情報!$E169)</f>
        <v>ﾖｼﾉ ﾋﾄﾐ</v>
      </c>
      <c r="D169" t="str">
        <f>IF($K169="","",女子登録情報!$O169&amp;" "&amp;女子登録情報!$N169&amp;" ("&amp;LEFT(女子登録情報!$F169,2)&amp;")")</f>
        <v>Hitomi YOSHINO (01)</v>
      </c>
      <c r="E169" t="str">
        <f>IF($K169="","",女子登録情報!$P169)</f>
        <v>JPN</v>
      </c>
      <c r="F169" t="str">
        <f t="shared" si="2"/>
        <v>2</v>
      </c>
      <c r="G169">
        <f>IF($K169="","",女子登録情報!$M169)</f>
        <v>27</v>
      </c>
      <c r="H169">
        <f>IF($K169="","",女子登録情報!$A169)</f>
        <v>492213</v>
      </c>
      <c r="K169">
        <f>IF(女子登録情報!$C169="","",女子登録情報!$C169)</f>
        <v>168</v>
      </c>
      <c r="M169">
        <f>IFERROR(IF(AND(402&lt;=VALUE(RIGHT(女子登録情報!$F169,4)),競技会情報!$E$3*100+競技会情報!$G$3&gt;=VALUE(RIGHT(女子登録情報!$F169,4))),VALUE(女子登録情報!$G169)+1,VALUE(女子登録情報!$G169)),"")</f>
        <v>21</v>
      </c>
      <c r="N169" t="str">
        <f>IF($K169="","",IF(女子登録情報!$H169="北海道",女子登録情報!$H169,LEFT(女子登録情報!$H169,LEN(女子登録情報!$H169)-1)))</f>
        <v>大阪</v>
      </c>
      <c r="O169" t="str">
        <f>IF($K169="","",IF(LEN($N169)=2,LEFT($N169,1)&amp;"　"&amp;RIGHT($N169,1)&amp;"・"&amp;女子登録情報!$I169,$N169&amp;"・"&amp;女子登録情報!$I169))</f>
        <v>大　阪・大体大浪商</v>
      </c>
    </row>
    <row r="170" spans="1:15" x14ac:dyDescent="0.55000000000000004">
      <c r="A170">
        <f>IF($K170="","",200000000+女子登録情報!$C170)</f>
        <v>200000169</v>
      </c>
      <c r="B170" t="str">
        <f>IF($K170="","",女子登録情報!$D170&amp;" ("&amp;女子登録情報!$K170&amp;")")</f>
        <v>甲斐　美羽 (3)</v>
      </c>
      <c r="C170" t="str">
        <f>IF($K170="","",女子登録情報!$E170)</f>
        <v>ｶｲ ﾐｳ</v>
      </c>
      <c r="D170" t="str">
        <f>IF($K170="","",女子登録情報!$O170&amp;" "&amp;女子登録情報!$N170&amp;" ("&amp;LEFT(女子登録情報!$F170,2)&amp;")")</f>
        <v>Miu KAI (00)</v>
      </c>
      <c r="E170" t="str">
        <f>IF($K170="","",女子登録情報!$P170)</f>
        <v>JPN</v>
      </c>
      <c r="F170" t="str">
        <f t="shared" si="2"/>
        <v>2</v>
      </c>
      <c r="G170">
        <f>IF($K170="","",女子登録情報!$M170)</f>
        <v>28</v>
      </c>
      <c r="H170">
        <f>IF($K170="","",女子登録情報!$A170)</f>
        <v>492213</v>
      </c>
      <c r="K170">
        <f>IF(女子登録情報!$C170="","",女子登録情報!$C170)</f>
        <v>169</v>
      </c>
      <c r="M170">
        <f>IFERROR(IF(AND(402&lt;=VALUE(RIGHT(女子登録情報!$F170,4)),競技会情報!$E$3*100+競技会情報!$G$3&gt;=VALUE(RIGHT(女子登録情報!$F170,4))),VALUE(女子登録情報!$G170)+1,VALUE(女子登録情報!$G170)),"")</f>
        <v>22</v>
      </c>
      <c r="N170" t="str">
        <f>IF($K170="","",IF(女子登録情報!$H170="北海道",女子登録情報!$H170,LEFT(女子登録情報!$H170,LEN(女子登録情報!$H170)-1)))</f>
        <v>兵庫</v>
      </c>
      <c r="O170" t="str">
        <f>IF($K170="","",IF(LEN($N170)=2,LEFT($N170,1)&amp;"　"&amp;RIGHT($N170,1)&amp;"・"&amp;女子登録情報!$I170,$N170&amp;"・"&amp;女子登録情報!$I170))</f>
        <v>兵　庫・神戸学院大学付属</v>
      </c>
    </row>
    <row r="171" spans="1:15" x14ac:dyDescent="0.55000000000000004">
      <c r="A171">
        <f>IF($K171="","",200000000+女子登録情報!$C171)</f>
        <v>200000170</v>
      </c>
      <c r="B171" t="str">
        <f>IF($K171="","",女子登録情報!$D171&amp;" ("&amp;女子登録情報!$K171&amp;")")</f>
        <v>花山　桃香 (3)</v>
      </c>
      <c r="C171" t="str">
        <f>IF($K171="","",女子登録情報!$E171)</f>
        <v>ﾊﾅﾔﾏ ﾓﾓｶ</v>
      </c>
      <c r="D171" t="str">
        <f>IF($K171="","",女子登録情報!$O171&amp;" "&amp;女子登録情報!$N171&amp;" ("&amp;LEFT(女子登録情報!$F171,2)&amp;")")</f>
        <v>Momoka HANAYAMA (01)</v>
      </c>
      <c r="E171" t="str">
        <f>IF($K171="","",女子登録情報!$P171)</f>
        <v>JPN</v>
      </c>
      <c r="F171" t="str">
        <f t="shared" si="2"/>
        <v>2</v>
      </c>
      <c r="G171">
        <f>IF($K171="","",女子登録情報!$M171)</f>
        <v>38</v>
      </c>
      <c r="H171">
        <f>IF($K171="","",女子登録情報!$A171)</f>
        <v>492213</v>
      </c>
      <c r="K171">
        <f>IF(女子登録情報!$C171="","",女子登録情報!$C171)</f>
        <v>170</v>
      </c>
      <c r="M171">
        <f>IFERROR(IF(AND(402&lt;=VALUE(RIGHT(女子登録情報!$F171,4)),競技会情報!$E$3*100+競技会情報!$G$3&gt;=VALUE(RIGHT(女子登録情報!$F171,4))),VALUE(女子登録情報!$G171)+1,VALUE(女子登録情報!$G171)),"")</f>
        <v>20</v>
      </c>
      <c r="N171" t="str">
        <f>IF($K171="","",IF(女子登録情報!$H171="北海道",女子登録情報!$H171,LEFT(女子登録情報!$H171,LEN(女子登録情報!$H171)-1)))</f>
        <v>愛媛</v>
      </c>
      <c r="O171" t="str">
        <f>IF($K171="","",IF(LEN($N171)=2,LEFT($N171,1)&amp;"　"&amp;RIGHT($N171,1)&amp;"・"&amp;女子登録情報!$I171,$N171&amp;"・"&amp;女子登録情報!$I171))</f>
        <v>愛　媛・松山北</v>
      </c>
    </row>
    <row r="172" spans="1:15" x14ac:dyDescent="0.55000000000000004">
      <c r="A172">
        <f>IF($K172="","",200000000+女子登録情報!$C172)</f>
        <v>200000171</v>
      </c>
      <c r="B172" t="str">
        <f>IF($K172="","",女子登録情報!$D172&amp;" ("&amp;女子登録情報!$K172&amp;")")</f>
        <v>宮本　奈美夏 (3)</v>
      </c>
      <c r="C172" t="str">
        <f>IF($K172="","",女子登録情報!$E172)</f>
        <v>ﾐﾔﾓﾄ ﾅﾐｶ</v>
      </c>
      <c r="D172" t="str">
        <f>IF($K172="","",女子登録情報!$O172&amp;" "&amp;女子登録情報!$N172&amp;" ("&amp;LEFT(女子登録情報!$F172,2)&amp;")")</f>
        <v>Namika MIYAMOTO (01)</v>
      </c>
      <c r="E172" t="str">
        <f>IF($K172="","",女子登録情報!$P172)</f>
        <v>JPN</v>
      </c>
      <c r="F172" t="str">
        <f t="shared" si="2"/>
        <v>2</v>
      </c>
      <c r="G172">
        <f>IF($K172="","",女子登録情報!$M172)</f>
        <v>27</v>
      </c>
      <c r="H172">
        <f>IF($K172="","",女子登録情報!$A172)</f>
        <v>492213</v>
      </c>
      <c r="K172">
        <f>IF(女子登録情報!$C172="","",女子登録情報!$C172)</f>
        <v>171</v>
      </c>
      <c r="M172">
        <f>IFERROR(IF(AND(402&lt;=VALUE(RIGHT(女子登録情報!$F172,4)),競技会情報!$E$3*100+競技会情報!$G$3&gt;=VALUE(RIGHT(女子登録情報!$F172,4))),VALUE(女子登録情報!$G172)+1,VALUE(女子登録情報!$G172)),"")</f>
        <v>21</v>
      </c>
      <c r="N172" t="str">
        <f>IF($K172="","",IF(女子登録情報!$H172="北海道",女子登録情報!$H172,LEFT(女子登録情報!$H172,LEN(女子登録情報!$H172)-1)))</f>
        <v>大阪</v>
      </c>
      <c r="O172" t="str">
        <f>IF($K172="","",IF(LEN($N172)=2,LEFT($N172,1)&amp;"　"&amp;RIGHT($N172,1)&amp;"・"&amp;女子登録情報!$I172,$N172&amp;"・"&amp;女子登録情報!$I172))</f>
        <v>大　阪・大体大浪商</v>
      </c>
    </row>
    <row r="173" spans="1:15" x14ac:dyDescent="0.55000000000000004">
      <c r="A173">
        <f>IF($K173="","",200000000+女子登録情報!$C173)</f>
        <v>200000172</v>
      </c>
      <c r="B173" t="str">
        <f>IF($K173="","",女子登録情報!$D173&amp;" ("&amp;女子登録情報!$K173&amp;")")</f>
        <v>山下　柚月 (3)</v>
      </c>
      <c r="C173" t="str">
        <f>IF($K173="","",女子登録情報!$E173)</f>
        <v>ﾔﾏｼﾀ ﾕﾂﾞｷ</v>
      </c>
      <c r="D173" t="str">
        <f>IF($K173="","",女子登録情報!$O173&amp;" "&amp;女子登録情報!$N173&amp;" ("&amp;LEFT(女子登録情報!$F173,2)&amp;")")</f>
        <v>Yudsuki YAMASHITA (01)</v>
      </c>
      <c r="E173" t="str">
        <f>IF($K173="","",女子登録情報!$P173)</f>
        <v>JPN</v>
      </c>
      <c r="F173" t="str">
        <f t="shared" si="2"/>
        <v>2</v>
      </c>
      <c r="G173">
        <f>IF($K173="","",女子登録情報!$M173)</f>
        <v>27</v>
      </c>
      <c r="H173">
        <f>IF($K173="","",女子登録情報!$A173)</f>
        <v>492213</v>
      </c>
      <c r="K173">
        <f>IF(女子登録情報!$C173="","",女子登録情報!$C173)</f>
        <v>172</v>
      </c>
      <c r="M173">
        <f>IFERROR(IF(AND(402&lt;=VALUE(RIGHT(女子登録情報!$F173,4)),競技会情報!$E$3*100+競技会情報!$G$3&gt;=VALUE(RIGHT(女子登録情報!$F173,4))),VALUE(女子登録情報!$G173)+1,VALUE(女子登録情報!$G173)),"")</f>
        <v>20</v>
      </c>
      <c r="N173" t="str">
        <f>IF($K173="","",IF(女子登録情報!$H173="北海道",女子登録情報!$H173,LEFT(女子登録情報!$H173,LEN(女子登録情報!$H173)-1)))</f>
        <v>大阪</v>
      </c>
      <c r="O173" t="str">
        <f>IF($K173="","",IF(LEN($N173)=2,LEFT($N173,1)&amp;"　"&amp;RIGHT($N173,1)&amp;"・"&amp;女子登録情報!$I173,$N173&amp;"・"&amp;女子登録情報!$I173))</f>
        <v>大　阪・大体大浪商</v>
      </c>
    </row>
    <row r="174" spans="1:15" x14ac:dyDescent="0.55000000000000004">
      <c r="A174">
        <f>IF($K174="","",200000000+女子登録情報!$C174)</f>
        <v>200000173</v>
      </c>
      <c r="B174" t="str">
        <f>IF($K174="","",女子登録情報!$D174&amp;" ("&amp;女子登録情報!$K174&amp;")")</f>
        <v>川村　ひかる (3)</v>
      </c>
      <c r="C174" t="str">
        <f>IF($K174="","",女子登録情報!$E174)</f>
        <v>ｶﾜﾑﾗ ﾋｶﾙ</v>
      </c>
      <c r="D174" t="str">
        <f>IF($K174="","",女子登録情報!$O174&amp;" "&amp;女子登録情報!$N174&amp;" ("&amp;LEFT(女子登録情報!$F174,2)&amp;")")</f>
        <v>Hikaru KAWAMURA (01)</v>
      </c>
      <c r="E174" t="str">
        <f>IF($K174="","",女子登録情報!$P174)</f>
        <v>JPN</v>
      </c>
      <c r="F174" t="str">
        <f t="shared" si="2"/>
        <v>2</v>
      </c>
      <c r="G174">
        <f>IF($K174="","",女子登録情報!$M174)</f>
        <v>25</v>
      </c>
      <c r="H174">
        <f>IF($K174="","",女子登録情報!$A174)</f>
        <v>492213</v>
      </c>
      <c r="K174">
        <f>IF(女子登録情報!$C174="","",女子登録情報!$C174)</f>
        <v>173</v>
      </c>
      <c r="M174">
        <f>IFERROR(IF(AND(402&lt;=VALUE(RIGHT(女子登録情報!$F174,4)),競技会情報!$E$3*100+競技会情報!$G$3&gt;=VALUE(RIGHT(女子登録情報!$F174,4))),VALUE(女子登録情報!$G174)+1,VALUE(女子登録情報!$G174)),"")</f>
        <v>21</v>
      </c>
      <c r="N174" t="str">
        <f>IF($K174="","",IF(女子登録情報!$H174="北海道",女子登録情報!$H174,LEFT(女子登録情報!$H174,LEN(女子登録情報!$H174)-1)))</f>
        <v>大阪</v>
      </c>
      <c r="O174" t="str">
        <f>IF($K174="","",IF(LEN($N174)=2,LEFT($N174,1)&amp;"　"&amp;RIGHT($N174,1)&amp;"・"&amp;女子登録情報!$I174,$N174&amp;"・"&amp;女子登録情報!$I174))</f>
        <v>大　阪・草津東</v>
      </c>
    </row>
    <row r="175" spans="1:15" x14ac:dyDescent="0.55000000000000004">
      <c r="A175">
        <f>IF($K175="","",200000000+女子登録情報!$C175)</f>
        <v>200000174</v>
      </c>
      <c r="B175" t="str">
        <f>IF($K175="","",女子登録情報!$D175&amp;" ("&amp;女子登録情報!$K175&amp;")")</f>
        <v>岩本　真波 (3)</v>
      </c>
      <c r="C175" t="str">
        <f>IF($K175="","",女子登録情報!$E175)</f>
        <v>ｲﾜﾓﾄ ﾏﾅﾐ</v>
      </c>
      <c r="D175" t="str">
        <f>IF($K175="","",女子登録情報!$O175&amp;" "&amp;女子登録情報!$N175&amp;" ("&amp;LEFT(女子登録情報!$F175,2)&amp;")")</f>
        <v>Manami IWAMOTO (01)</v>
      </c>
      <c r="E175" t="str">
        <f>IF($K175="","",女子登録情報!$P175)</f>
        <v>JPN</v>
      </c>
      <c r="F175" t="str">
        <f t="shared" si="2"/>
        <v>2</v>
      </c>
      <c r="G175">
        <f>IF($K175="","",女子登録情報!$M175)</f>
        <v>29</v>
      </c>
      <c r="H175">
        <f>IF($K175="","",女子登録情報!$A175)</f>
        <v>492213</v>
      </c>
      <c r="K175">
        <f>IF(女子登録情報!$C175="","",女子登録情報!$C175)</f>
        <v>174</v>
      </c>
      <c r="M175">
        <f>IFERROR(IF(AND(402&lt;=VALUE(RIGHT(女子登録情報!$F175,4)),競技会情報!$E$3*100+競技会情報!$G$3&gt;=VALUE(RIGHT(女子登録情報!$F175,4))),VALUE(女子登録情報!$G175)+1,VALUE(女子登録情報!$G175)),"")</f>
        <v>21</v>
      </c>
      <c r="N175" t="str">
        <f>IF($K175="","",IF(女子登録情報!$H175="北海道",女子登録情報!$H175,LEFT(女子登録情報!$H175,LEN(女子登録情報!$H175)-1)))</f>
        <v>大阪</v>
      </c>
      <c r="O175" t="str">
        <f>IF($K175="","",IF(LEN($N175)=2,LEFT($N175,1)&amp;"　"&amp;RIGHT($N175,1)&amp;"・"&amp;女子登録情報!$I175,$N175&amp;"・"&amp;女子登録情報!$I175))</f>
        <v>大　阪・添上</v>
      </c>
    </row>
    <row r="176" spans="1:15" x14ac:dyDescent="0.55000000000000004">
      <c r="A176">
        <f>IF($K176="","",200000000+女子登録情報!$C176)</f>
        <v>200000175</v>
      </c>
      <c r="B176" t="str">
        <f>IF($K176="","",女子登録情報!$D176&amp;" ("&amp;女子登録情報!$K176&amp;")")</f>
        <v>原　華澄 (3)</v>
      </c>
      <c r="C176" t="str">
        <f>IF($K176="","",女子登録情報!$E176)</f>
        <v>ﾊﾗ ｶｽﾐ</v>
      </c>
      <c r="D176" t="str">
        <f>IF($K176="","",女子登録情報!$O176&amp;" "&amp;女子登録情報!$N176&amp;" ("&amp;LEFT(女子登録情報!$F176,2)&amp;")")</f>
        <v>Kasumi HARA (01)</v>
      </c>
      <c r="E176" t="str">
        <f>IF($K176="","",女子登録情報!$P176)</f>
        <v>JPN</v>
      </c>
      <c r="F176" t="str">
        <f t="shared" si="2"/>
        <v>2</v>
      </c>
      <c r="G176">
        <f>IF($K176="","",女子登録情報!$M176)</f>
        <v>27</v>
      </c>
      <c r="H176">
        <f>IF($K176="","",女子登録情報!$A176)</f>
        <v>492213</v>
      </c>
      <c r="K176">
        <f>IF(女子登録情報!$C176="","",女子登録情報!$C176)</f>
        <v>175</v>
      </c>
      <c r="M176">
        <f>IFERROR(IF(AND(402&lt;=VALUE(RIGHT(女子登録情報!$F176,4)),競技会情報!$E$3*100+競技会情報!$G$3&gt;=VALUE(RIGHT(女子登録情報!$F176,4))),VALUE(女子登録情報!$G176)+1,VALUE(女子登録情報!$G176)),"")</f>
        <v>21</v>
      </c>
      <c r="N176" t="str">
        <f>IF($K176="","",IF(女子登録情報!$H176="北海道",女子登録情報!$H176,LEFT(女子登録情報!$H176,LEN(女子登録情報!$H176)-1)))</f>
        <v>大阪</v>
      </c>
      <c r="O176" t="str">
        <f>IF($K176="","",IF(LEN($N176)=2,LEFT($N176,1)&amp;"　"&amp;RIGHT($N176,1)&amp;"・"&amp;女子登録情報!$I176,$N176&amp;"・"&amp;女子登録情報!$I176))</f>
        <v>大　阪・大体大浪商</v>
      </c>
    </row>
    <row r="177" spans="1:15" x14ac:dyDescent="0.55000000000000004">
      <c r="A177">
        <f>IF($K177="","",200000000+女子登録情報!$C177)</f>
        <v>200000176</v>
      </c>
      <c r="B177" t="str">
        <f>IF($K177="","",女子登録情報!$D177&amp;" ("&amp;女子登録情報!$K177&amp;")")</f>
        <v>五十川　利心 (3)</v>
      </c>
      <c r="C177" t="str">
        <f>IF($K177="","",女子登録情報!$E177)</f>
        <v>ｲｿｶﾞﾜ ﾘｺ</v>
      </c>
      <c r="D177" t="str">
        <f>IF($K177="","",女子登録情報!$O177&amp;" "&amp;女子登録情報!$N177&amp;" ("&amp;LEFT(女子登録情報!$F177,2)&amp;")")</f>
        <v>Riko ISOGAWA (01)</v>
      </c>
      <c r="E177" t="str">
        <f>IF($K177="","",女子登録情報!$P177)</f>
        <v>JPN</v>
      </c>
      <c r="F177" t="str">
        <f t="shared" si="2"/>
        <v>2</v>
      </c>
      <c r="G177">
        <f>IF($K177="","",女子登録情報!$M177)</f>
        <v>29</v>
      </c>
      <c r="H177">
        <f>IF($K177="","",女子登録情報!$A177)</f>
        <v>492213</v>
      </c>
      <c r="K177">
        <f>IF(女子登録情報!$C177="","",女子登録情報!$C177)</f>
        <v>176</v>
      </c>
      <c r="M177">
        <f>IFERROR(IF(AND(402&lt;=VALUE(RIGHT(女子登録情報!$F177,4)),競技会情報!$E$3*100+競技会情報!$G$3&gt;=VALUE(RIGHT(女子登録情報!$F177,4))),VALUE(女子登録情報!$G177)+1,VALUE(女子登録情報!$G177)),"")</f>
        <v>21</v>
      </c>
      <c r="N177" t="str">
        <f>IF($K177="","",IF(女子登録情報!$H177="北海道",女子登録情報!$H177,LEFT(女子登録情報!$H177,LEN(女子登録情報!$H177)-1)))</f>
        <v>大阪</v>
      </c>
      <c r="O177" t="str">
        <f>IF($K177="","",IF(LEN($N177)=2,LEFT($N177,1)&amp;"　"&amp;RIGHT($N177,1)&amp;"・"&amp;女子登録情報!$I177,$N177&amp;"・"&amp;女子登録情報!$I177))</f>
        <v>大　阪・智辯ｶﾚｯｼﾞ</v>
      </c>
    </row>
    <row r="178" spans="1:15" x14ac:dyDescent="0.55000000000000004">
      <c r="A178">
        <f>IF($K178="","",200000000+女子登録情報!$C178)</f>
        <v>200000177</v>
      </c>
      <c r="B178" t="str">
        <f>IF($K178="","",女子登録情報!$D178&amp;" ("&amp;女子登録情報!$K178&amp;")")</f>
        <v>竹谷　陸 (3)</v>
      </c>
      <c r="C178" t="str">
        <f>IF($K178="","",女子登録情報!$E178)</f>
        <v>ﾀｹﾀﾆ ﾑﾂﾐ</v>
      </c>
      <c r="D178" t="str">
        <f>IF($K178="","",女子登録情報!$O178&amp;" "&amp;女子登録情報!$N178&amp;" ("&amp;LEFT(女子登録情報!$F178,2)&amp;")")</f>
        <v>Mutsumi TAKETANI (02)</v>
      </c>
      <c r="E178" t="str">
        <f>IF($K178="","",女子登録情報!$P178)</f>
        <v>JPN</v>
      </c>
      <c r="F178" t="str">
        <f t="shared" si="2"/>
        <v>2</v>
      </c>
      <c r="G178">
        <f>IF($K178="","",女子登録情報!$M178)</f>
        <v>27</v>
      </c>
      <c r="H178">
        <f>IF($K178="","",女子登録情報!$A178)</f>
        <v>492213</v>
      </c>
      <c r="K178">
        <f>IF(女子登録情報!$C178="","",女子登録情報!$C178)</f>
        <v>177</v>
      </c>
      <c r="M178">
        <f>IFERROR(IF(AND(402&lt;=VALUE(RIGHT(女子登録情報!$F178,4)),競技会情報!$E$3*100+競技会情報!$G$3&gt;=VALUE(RIGHT(女子登録情報!$F178,4))),VALUE(女子登録情報!$G178)+1,VALUE(女子登録情報!$G178)),"")</f>
        <v>20</v>
      </c>
      <c r="N178" t="str">
        <f>IF($K178="","",IF(女子登録情報!$H178="北海道",女子登録情報!$H178,LEFT(女子登録情報!$H178,LEN(女子登録情報!$H178)-1)))</f>
        <v>大阪</v>
      </c>
      <c r="O178" t="str">
        <f>IF($K178="","",IF(LEN($N178)=2,LEFT($N178,1)&amp;"　"&amp;RIGHT($N178,1)&amp;"・"&amp;女子登録情報!$I178,$N178&amp;"・"&amp;女子登録情報!$I178))</f>
        <v>大　阪・大体大浪商</v>
      </c>
    </row>
    <row r="179" spans="1:15" x14ac:dyDescent="0.55000000000000004">
      <c r="A179">
        <f>IF($K179="","",200000000+女子登録情報!$C179)</f>
        <v>200000178</v>
      </c>
      <c r="B179" t="str">
        <f>IF($K179="","",女子登録情報!$D179&amp;" ("&amp;女子登録情報!$K179&amp;")")</f>
        <v>中瀬　綺音 (3)</v>
      </c>
      <c r="C179" t="str">
        <f>IF($K179="","",女子登録情報!$E179)</f>
        <v>ﾅｶｾ ｱﾔﾈ</v>
      </c>
      <c r="D179" t="str">
        <f>IF($K179="","",女子登録情報!$O179&amp;" "&amp;女子登録情報!$N179&amp;" ("&amp;LEFT(女子登録情報!$F179,2)&amp;")")</f>
        <v>Ayane NAKASE (01)</v>
      </c>
      <c r="E179" t="str">
        <f>IF($K179="","",女子登録情報!$P179)</f>
        <v>JPN</v>
      </c>
      <c r="F179" t="str">
        <f t="shared" si="2"/>
        <v>2</v>
      </c>
      <c r="G179">
        <f>IF($K179="","",女子登録情報!$M179)</f>
        <v>27</v>
      </c>
      <c r="H179">
        <f>IF($K179="","",女子登録情報!$A179)</f>
        <v>492213</v>
      </c>
      <c r="K179">
        <f>IF(女子登録情報!$C179="","",女子登録情報!$C179)</f>
        <v>178</v>
      </c>
      <c r="M179">
        <f>IFERROR(IF(AND(402&lt;=VALUE(RIGHT(女子登録情報!$F179,4)),競技会情報!$E$3*100+競技会情報!$G$3&gt;=VALUE(RIGHT(女子登録情報!$F179,4))),VALUE(女子登録情報!$G179)+1,VALUE(女子登録情報!$G179)),"")</f>
        <v>20</v>
      </c>
      <c r="N179" t="str">
        <f>IF($K179="","",IF(女子登録情報!$H179="北海道",女子登録情報!$H179,LEFT(女子登録情報!$H179,LEN(女子登録情報!$H179)-1)))</f>
        <v>大阪</v>
      </c>
      <c r="O179" t="str">
        <f>IF($K179="","",IF(LEN($N179)=2,LEFT($N179,1)&amp;"　"&amp;RIGHT($N179,1)&amp;"・"&amp;女子登録情報!$I179,$N179&amp;"・"&amp;女子登録情報!$I179))</f>
        <v>大　阪・東大阪大学敬愛</v>
      </c>
    </row>
    <row r="180" spans="1:15" x14ac:dyDescent="0.55000000000000004">
      <c r="A180">
        <f>IF($K180="","",200000000+女子登録情報!$C180)</f>
        <v>200000179</v>
      </c>
      <c r="B180" t="str">
        <f>IF($K180="","",女子登録情報!$D180&amp;" ("&amp;女子登録情報!$K180&amp;")")</f>
        <v>山本　佳奈 (3)</v>
      </c>
      <c r="C180" t="str">
        <f>IF($K180="","",女子登録情報!$E180)</f>
        <v>ﾔﾏﾓﾄ ｶﾅ</v>
      </c>
      <c r="D180" t="str">
        <f>IF($K180="","",女子登録情報!$O180&amp;" "&amp;女子登録情報!$N180&amp;" ("&amp;LEFT(女子登録情報!$F180,2)&amp;")")</f>
        <v>Kana YAMAMOTO (02)</v>
      </c>
      <c r="E180" t="str">
        <f>IF($K180="","",女子登録情報!$P180)</f>
        <v>JPN</v>
      </c>
      <c r="F180" t="str">
        <f t="shared" si="2"/>
        <v>2</v>
      </c>
      <c r="G180">
        <f>IF($K180="","",女子登録情報!$M180)</f>
        <v>27</v>
      </c>
      <c r="H180">
        <f>IF($K180="","",女子登録情報!$A180)</f>
        <v>492213</v>
      </c>
      <c r="K180">
        <f>IF(女子登録情報!$C180="","",女子登録情報!$C180)</f>
        <v>179</v>
      </c>
      <c r="M180">
        <f>IFERROR(IF(AND(402&lt;=VALUE(RIGHT(女子登録情報!$F180,4)),競技会情報!$E$3*100+競技会情報!$G$3&gt;=VALUE(RIGHT(女子登録情報!$F180,4))),VALUE(女子登録情報!$G180)+1,VALUE(女子登録情報!$G180)),"")</f>
        <v>20</v>
      </c>
      <c r="N180" t="str">
        <f>IF($K180="","",IF(女子登録情報!$H180="北海道",女子登録情報!$H180,LEFT(女子登録情報!$H180,LEN(女子登録情報!$H180)-1)))</f>
        <v>大阪</v>
      </c>
      <c r="O180" t="str">
        <f>IF($K180="","",IF(LEN($N180)=2,LEFT($N180,1)&amp;"　"&amp;RIGHT($N180,1)&amp;"・"&amp;女子登録情報!$I180,$N180&amp;"・"&amp;女子登録情報!$I180))</f>
        <v>大　阪・東大阪大学敬愛</v>
      </c>
    </row>
    <row r="181" spans="1:15" x14ac:dyDescent="0.55000000000000004">
      <c r="A181">
        <f>IF($K181="","",200000000+女子登録情報!$C181)</f>
        <v>200000180</v>
      </c>
      <c r="B181" t="str">
        <f>IF($K181="","",女子登録情報!$D181&amp;" ("&amp;女子登録情報!$K181&amp;")")</f>
        <v>西田　澪可 (3)</v>
      </c>
      <c r="C181" t="str">
        <f>IF($K181="","",女子登録情報!$E181)</f>
        <v>ﾆｼﾀﾞ ﾚｲｶ</v>
      </c>
      <c r="D181" t="str">
        <f>IF($K181="","",女子登録情報!$O181&amp;" "&amp;女子登録情報!$N181&amp;" ("&amp;LEFT(女子登録情報!$F181,2)&amp;")")</f>
        <v>Reika NISHIDA (02)</v>
      </c>
      <c r="E181" t="str">
        <f>IF($K181="","",女子登録情報!$P181)</f>
        <v>JPN</v>
      </c>
      <c r="F181" t="str">
        <f t="shared" si="2"/>
        <v>2</v>
      </c>
      <c r="G181">
        <f>IF($K181="","",女子登録情報!$M181)</f>
        <v>28</v>
      </c>
      <c r="H181">
        <f>IF($K181="","",女子登録情報!$A181)</f>
        <v>492213</v>
      </c>
      <c r="K181">
        <f>IF(女子登録情報!$C181="","",女子登録情報!$C181)</f>
        <v>180</v>
      </c>
      <c r="M181">
        <f>IFERROR(IF(AND(402&lt;=VALUE(RIGHT(女子登録情報!$F181,4)),競技会情報!$E$3*100+競技会情報!$G$3&gt;=VALUE(RIGHT(女子登録情報!$F181,4))),VALUE(女子登録情報!$G181)+1,VALUE(女子登録情報!$G181)),"")</f>
        <v>20</v>
      </c>
      <c r="N181" t="str">
        <f>IF($K181="","",IF(女子登録情報!$H181="北海道",女子登録情報!$H181,LEFT(女子登録情報!$H181,LEN(女子登録情報!$H181)-1)))</f>
        <v>大阪</v>
      </c>
      <c r="O181" t="str">
        <f>IF($K181="","",IF(LEN($N181)=2,LEFT($N181,1)&amp;"　"&amp;RIGHT($N181,1)&amp;"・"&amp;女子登録情報!$I181,$N181&amp;"・"&amp;女子登録情報!$I181))</f>
        <v>大　阪・洲本</v>
      </c>
    </row>
    <row r="182" spans="1:15" x14ac:dyDescent="0.55000000000000004">
      <c r="A182">
        <f>IF($K182="","",200000000+女子登録情報!$C182)</f>
        <v>200000181</v>
      </c>
      <c r="B182" t="str">
        <f>IF($K182="","",女子登録情報!$D182&amp;" ("&amp;女子登録情報!$K182&amp;")")</f>
        <v>岐部　あみか (2)</v>
      </c>
      <c r="C182" t="str">
        <f>IF($K182="","",女子登録情報!$E182)</f>
        <v>ｷﾍﾞ ｱﾐｶ</v>
      </c>
      <c r="D182" t="str">
        <f>IF($K182="","",女子登録情報!$O182&amp;" "&amp;女子登録情報!$N182&amp;" ("&amp;LEFT(女子登録情報!$F182,2)&amp;")")</f>
        <v>Amika KIBE (02)</v>
      </c>
      <c r="E182" t="str">
        <f>IF($K182="","",女子登録情報!$P182)</f>
        <v>JPN</v>
      </c>
      <c r="F182" t="str">
        <f t="shared" si="2"/>
        <v>2</v>
      </c>
      <c r="G182">
        <f>IF($K182="","",女子登録情報!$M182)</f>
        <v>27</v>
      </c>
      <c r="H182">
        <f>IF($K182="","",女子登録情報!$A182)</f>
        <v>492213</v>
      </c>
      <c r="K182">
        <f>IF(女子登録情報!$C182="","",女子登録情報!$C182)</f>
        <v>181</v>
      </c>
      <c r="M182">
        <f>IFERROR(IF(AND(402&lt;=VALUE(RIGHT(女子登録情報!$F182,4)),競技会情報!$E$3*100+競技会情報!$G$3&gt;=VALUE(RIGHT(女子登録情報!$F182,4))),VALUE(女子登録情報!$G182)+1,VALUE(女子登録情報!$G182)),"")</f>
        <v>20</v>
      </c>
      <c r="N182" t="str">
        <f>IF($K182="","",IF(女子登録情報!$H182="北海道",女子登録情報!$H182,LEFT(女子登録情報!$H182,LEN(女子登録情報!$H182)-1)))</f>
        <v>大阪</v>
      </c>
      <c r="O182" t="str">
        <f>IF($K182="","",IF(LEN($N182)=2,LEFT($N182,1)&amp;"　"&amp;RIGHT($N182,1)&amp;"・"&amp;女子登録情報!$I182,$N182&amp;"・"&amp;女子登録情報!$I182))</f>
        <v>大　阪・大阪</v>
      </c>
    </row>
    <row r="183" spans="1:15" x14ac:dyDescent="0.55000000000000004">
      <c r="A183">
        <f>IF($K183="","",200000000+女子登録情報!$C183)</f>
        <v>200000182</v>
      </c>
      <c r="B183" t="str">
        <f>IF($K183="","",女子登録情報!$D183&amp;" ("&amp;女子登録情報!$K183&amp;")")</f>
        <v>田渕　美沙紀 (2)</v>
      </c>
      <c r="C183" t="str">
        <f>IF($K183="","",女子登録情報!$E183)</f>
        <v>ﾀﾌﾞﾁ ﾐｻｷ</v>
      </c>
      <c r="D183" t="str">
        <f>IF($K183="","",女子登録情報!$O183&amp;" "&amp;女子登録情報!$N183&amp;" ("&amp;LEFT(女子登録情報!$F183,2)&amp;")")</f>
        <v>Misaki TABUCHI (02)</v>
      </c>
      <c r="E183" t="str">
        <f>IF($K183="","",女子登録情報!$P183)</f>
        <v>JPN</v>
      </c>
      <c r="F183" t="str">
        <f t="shared" si="2"/>
        <v>2</v>
      </c>
      <c r="G183">
        <f>IF($K183="","",女子登録情報!$M183)</f>
        <v>30</v>
      </c>
      <c r="H183">
        <f>IF($K183="","",女子登録情報!$A183)</f>
        <v>492213</v>
      </c>
      <c r="K183">
        <f>IF(女子登録情報!$C183="","",女子登録情報!$C183)</f>
        <v>182</v>
      </c>
      <c r="M183">
        <f>IFERROR(IF(AND(402&lt;=VALUE(RIGHT(女子登録情報!$F183,4)),競技会情報!$E$3*100+競技会情報!$G$3&gt;=VALUE(RIGHT(女子登録情報!$F183,4))),VALUE(女子登録情報!$G183)+1,VALUE(女子登録情報!$G183)),"")</f>
        <v>20</v>
      </c>
      <c r="N183" t="str">
        <f>IF($K183="","",IF(女子登録情報!$H183="北海道",女子登録情報!$H183,LEFT(女子登録情報!$H183,LEN(女子登録情報!$H183)-1)))</f>
        <v>大阪</v>
      </c>
      <c r="O183" t="str">
        <f>IF($K183="","",IF(LEN($N183)=2,LEFT($N183,1)&amp;"　"&amp;RIGHT($N183,1)&amp;"・"&amp;女子登録情報!$I183,$N183&amp;"・"&amp;女子登録情報!$I183))</f>
        <v>大　阪・大阪体育大学浪商</v>
      </c>
    </row>
    <row r="184" spans="1:15" x14ac:dyDescent="0.55000000000000004">
      <c r="A184">
        <f>IF($K184="","",200000000+女子登録情報!$C184)</f>
        <v>200000183</v>
      </c>
      <c r="B184" t="str">
        <f>IF($K184="","",女子登録情報!$D184&amp;" ("&amp;女子登録情報!$K184&amp;")")</f>
        <v>森田　音羽 (2)</v>
      </c>
      <c r="C184" t="str">
        <f>IF($K184="","",女子登録情報!$E184)</f>
        <v>ﾓﾘﾀ ｵﾄﾊ</v>
      </c>
      <c r="D184" t="str">
        <f>IF($K184="","",女子登録情報!$O184&amp;" "&amp;女子登録情報!$N184&amp;" ("&amp;LEFT(女子登録情報!$F184,2)&amp;")")</f>
        <v>Otoha MORITA (03)</v>
      </c>
      <c r="E184" t="str">
        <f>IF($K184="","",女子登録情報!$P184)</f>
        <v>JPN</v>
      </c>
      <c r="F184" t="str">
        <f t="shared" si="2"/>
        <v>2</v>
      </c>
      <c r="G184">
        <f>IF($K184="","",女子登録情報!$M184)</f>
        <v>22</v>
      </c>
      <c r="H184">
        <f>IF($K184="","",女子登録情報!$A184)</f>
        <v>492213</v>
      </c>
      <c r="K184">
        <f>IF(女子登録情報!$C184="","",女子登録情報!$C184)</f>
        <v>183</v>
      </c>
      <c r="M184">
        <f>IFERROR(IF(AND(402&lt;=VALUE(RIGHT(女子登録情報!$F184,4)),競技会情報!$E$3*100+競技会情報!$G$3&gt;=VALUE(RIGHT(女子登録情報!$F184,4))),VALUE(女子登録情報!$G184)+1,VALUE(女子登録情報!$G184)),"")</f>
        <v>19</v>
      </c>
      <c r="N184" t="str">
        <f>IF($K184="","",IF(女子登録情報!$H184="北海道",女子登録情報!$H184,LEFT(女子登録情報!$H184,LEN(女子登録情報!$H184)-1)))</f>
        <v>大阪</v>
      </c>
      <c r="O184" t="str">
        <f>IF($K184="","",IF(LEN($N184)=2,LEFT($N184,1)&amp;"　"&amp;RIGHT($N184,1)&amp;"・"&amp;女子登録情報!$I184,$N184&amp;"・"&amp;女子登録情報!$I184))</f>
        <v>大　阪・浜松商業</v>
      </c>
    </row>
    <row r="185" spans="1:15" x14ac:dyDescent="0.55000000000000004">
      <c r="A185">
        <f>IF($K185="","",200000000+女子登録情報!$C185)</f>
        <v>200000184</v>
      </c>
      <c r="B185" t="str">
        <f>IF($K185="","",女子登録情報!$D185&amp;" ("&amp;女子登録情報!$K185&amp;")")</f>
        <v>青海　夢生 (2)</v>
      </c>
      <c r="C185" t="str">
        <f>IF($K185="","",女子登録情報!$E185)</f>
        <v>ｱｵｲ ﾕｲ</v>
      </c>
      <c r="D185" t="str">
        <f>IF($K185="","",女子登録情報!$O185&amp;" "&amp;女子登録情報!$N185&amp;" ("&amp;LEFT(女子登録情報!$F185,2)&amp;")")</f>
        <v>Yui AOMI (02)</v>
      </c>
      <c r="E185" t="str">
        <f>IF($K185="","",女子登録情報!$P185)</f>
        <v>JPN</v>
      </c>
      <c r="F185" t="str">
        <f t="shared" si="2"/>
        <v>2</v>
      </c>
      <c r="G185">
        <f>IF($K185="","",女子登録情報!$M185)</f>
        <v>30</v>
      </c>
      <c r="H185">
        <f>IF($K185="","",女子登録情報!$A185)</f>
        <v>492213</v>
      </c>
      <c r="K185">
        <f>IF(女子登録情報!$C185="","",女子登録情報!$C185)</f>
        <v>184</v>
      </c>
      <c r="M185">
        <f>IFERROR(IF(AND(402&lt;=VALUE(RIGHT(女子登録情報!$F185,4)),競技会情報!$E$3*100+競技会情報!$G$3&gt;=VALUE(RIGHT(女子登録情報!$F185,4))),VALUE(女子登録情報!$G185)+1,VALUE(女子登録情報!$G185)),"")</f>
        <v>20</v>
      </c>
      <c r="N185" t="str">
        <f>IF($K185="","",IF(女子登録情報!$H185="北海道",女子登録情報!$H185,LEFT(女子登録情報!$H185,LEN(女子登録情報!$H185)-1)))</f>
        <v>大阪</v>
      </c>
      <c r="O185" t="str">
        <f>IF($K185="","",IF(LEN($N185)=2,LEFT($N185,1)&amp;"　"&amp;RIGHT($N185,1)&amp;"・"&amp;女子登録情報!$I185,$N185&amp;"・"&amp;女子登録情報!$I185))</f>
        <v>大　阪・那賀</v>
      </c>
    </row>
    <row r="186" spans="1:15" x14ac:dyDescent="0.55000000000000004">
      <c r="A186">
        <f>IF($K186="","",200000000+女子登録情報!$C186)</f>
        <v>200000185</v>
      </c>
      <c r="B186" t="str">
        <f>IF($K186="","",女子登録情報!$D186&amp;" ("&amp;女子登録情報!$K186&amp;")")</f>
        <v>津田　明翔 (2)</v>
      </c>
      <c r="C186" t="str">
        <f>IF($K186="","",女子登録情報!$E186)</f>
        <v>ﾂﾀﾞ ｱｽｶ</v>
      </c>
      <c r="D186" t="str">
        <f>IF($K186="","",女子登録情報!$O186&amp;" "&amp;女子登録情報!$N186&amp;" ("&amp;LEFT(女子登録情報!$F186,2)&amp;")")</f>
        <v>Asuka TSUDA (03)</v>
      </c>
      <c r="E186" t="str">
        <f>IF($K186="","",女子登録情報!$P186)</f>
        <v>JPN</v>
      </c>
      <c r="F186" t="str">
        <f t="shared" si="2"/>
        <v>2</v>
      </c>
      <c r="G186">
        <f>IF($K186="","",女子登録情報!$M186)</f>
        <v>27</v>
      </c>
      <c r="H186">
        <f>IF($K186="","",女子登録情報!$A186)</f>
        <v>492213</v>
      </c>
      <c r="K186">
        <f>IF(女子登録情報!$C186="","",女子登録情報!$C186)</f>
        <v>185</v>
      </c>
      <c r="M186">
        <f>IFERROR(IF(AND(402&lt;=VALUE(RIGHT(女子登録情報!$F186,4)),競技会情報!$E$3*100+競技会情報!$G$3&gt;=VALUE(RIGHT(女子登録情報!$F186,4))),VALUE(女子登録情報!$G186)+1,VALUE(女子登録情報!$G186)),"")</f>
        <v>19</v>
      </c>
      <c r="N186" t="str">
        <f>IF($K186="","",IF(女子登録情報!$H186="北海道",女子登録情報!$H186,LEFT(女子登録情報!$H186,LEN(女子登録情報!$H186)-1)))</f>
        <v>大阪</v>
      </c>
      <c r="O186" t="str">
        <f>IF($K186="","",IF(LEN($N186)=2,LEFT($N186,1)&amp;"　"&amp;RIGHT($N186,1)&amp;"・"&amp;女子登録情報!$I186,$N186&amp;"・"&amp;女子登録情報!$I186))</f>
        <v>大　阪・大阪体育大学浪商</v>
      </c>
    </row>
    <row r="187" spans="1:15" x14ac:dyDescent="0.55000000000000004">
      <c r="A187">
        <f>IF($K187="","",200000000+女子登録情報!$C187)</f>
        <v>200000186</v>
      </c>
      <c r="B187" t="str">
        <f>IF($K187="","",女子登録情報!$D187&amp;" ("&amp;女子登録情報!$K187&amp;")")</f>
        <v>森岡　未優 (2)</v>
      </c>
      <c r="C187" t="str">
        <f>IF($K187="","",女子登録情報!$E187)</f>
        <v>ﾓﾘｵｶ ﾐﾕ</v>
      </c>
      <c r="D187" t="str">
        <f>IF($K187="","",女子登録情報!$O187&amp;" "&amp;女子登録情報!$N187&amp;" ("&amp;LEFT(女子登録情報!$F187,2)&amp;")")</f>
        <v>Miyu MORIOKA (02)</v>
      </c>
      <c r="E187" t="str">
        <f>IF($K187="","",女子登録情報!$P187)</f>
        <v>JPN</v>
      </c>
      <c r="F187" t="str">
        <f t="shared" si="2"/>
        <v>2</v>
      </c>
      <c r="G187">
        <f>IF($K187="","",女子登録情報!$M187)</f>
        <v>27</v>
      </c>
      <c r="H187">
        <f>IF($K187="","",女子登録情報!$A187)</f>
        <v>492213</v>
      </c>
      <c r="K187">
        <f>IF(女子登録情報!$C187="","",女子登録情報!$C187)</f>
        <v>186</v>
      </c>
      <c r="M187">
        <f>IFERROR(IF(AND(402&lt;=VALUE(RIGHT(女子登録情報!$F187,4)),競技会情報!$E$3*100+競技会情報!$G$3&gt;=VALUE(RIGHT(女子登録情報!$F187,4))),VALUE(女子登録情報!$G187)+1,VALUE(女子登録情報!$G187)),"")</f>
        <v>20</v>
      </c>
      <c r="N187" t="str">
        <f>IF($K187="","",IF(女子登録情報!$H187="北海道",女子登録情報!$H187,LEFT(女子登録情報!$H187,LEN(女子登録情報!$H187)-1)))</f>
        <v>大阪</v>
      </c>
      <c r="O187" t="str">
        <f>IF($K187="","",IF(LEN($N187)=2,LEFT($N187,1)&amp;"　"&amp;RIGHT($N187,1)&amp;"・"&amp;女子登録情報!$I187,$N187&amp;"・"&amp;女子登録情報!$I187))</f>
        <v>大　阪・関西大学北陽</v>
      </c>
    </row>
    <row r="188" spans="1:15" x14ac:dyDescent="0.55000000000000004">
      <c r="A188">
        <f>IF($K188="","",200000000+女子登録情報!$C188)</f>
        <v>200000187</v>
      </c>
      <c r="B188" t="str">
        <f>IF($K188="","",女子登録情報!$D188&amp;" ("&amp;女子登録情報!$K188&amp;")")</f>
        <v>貴島　萌夏美 (2)</v>
      </c>
      <c r="C188" t="str">
        <f>IF($K188="","",女子登録情報!$E188)</f>
        <v>ｷｼﾞﾏ ﾓﾅﾐ</v>
      </c>
      <c r="D188" t="str">
        <f>IF($K188="","",女子登録情報!$O188&amp;" "&amp;女子登録情報!$N188&amp;" ("&amp;LEFT(女子登録情報!$F188,2)&amp;")")</f>
        <v>Monami KIJIMA (02)</v>
      </c>
      <c r="E188" t="str">
        <f>IF($K188="","",女子登録情報!$P188)</f>
        <v>JPN</v>
      </c>
      <c r="F188" t="str">
        <f t="shared" si="2"/>
        <v>2</v>
      </c>
      <c r="G188">
        <f>IF($K188="","",女子登録情報!$M188)</f>
        <v>27</v>
      </c>
      <c r="H188">
        <f>IF($K188="","",女子登録情報!$A188)</f>
        <v>492213</v>
      </c>
      <c r="K188">
        <f>IF(女子登録情報!$C188="","",女子登録情報!$C188)</f>
        <v>187</v>
      </c>
      <c r="M188">
        <f>IFERROR(IF(AND(402&lt;=VALUE(RIGHT(女子登録情報!$F188,4)),競技会情報!$E$3*100+競技会情報!$G$3&gt;=VALUE(RIGHT(女子登録情報!$F188,4))),VALUE(女子登録情報!$G188)+1,VALUE(女子登録情報!$G188)),"")</f>
        <v>20</v>
      </c>
      <c r="N188" t="str">
        <f>IF($K188="","",IF(女子登録情報!$H188="北海道",女子登録情報!$H188,LEFT(女子登録情報!$H188,LEN(女子登録情報!$H188)-1)))</f>
        <v>大阪</v>
      </c>
      <c r="O188" t="str">
        <f>IF($K188="","",IF(LEN($N188)=2,LEFT($N188,1)&amp;"　"&amp;RIGHT($N188,1)&amp;"・"&amp;女子登録情報!$I188,$N188&amp;"・"&amp;女子登録情報!$I188))</f>
        <v>大　阪・大阪体育大学浪商</v>
      </c>
    </row>
    <row r="189" spans="1:15" x14ac:dyDescent="0.55000000000000004">
      <c r="A189">
        <f>IF($K189="","",200000000+女子登録情報!$C189)</f>
        <v>200000188</v>
      </c>
      <c r="B189" t="str">
        <f>IF($K189="","",女子登録情報!$D189&amp;" ("&amp;女子登録情報!$K189&amp;")")</f>
        <v>加地　真侑 (2)</v>
      </c>
      <c r="C189" t="str">
        <f>IF($K189="","",女子登録情報!$E189)</f>
        <v>ｶﾁﾞ ﾏﾕｳ</v>
      </c>
      <c r="D189" t="str">
        <f>IF($K189="","",女子登録情報!$O189&amp;" "&amp;女子登録情報!$N189&amp;" ("&amp;LEFT(女子登録情報!$F189,2)&amp;")")</f>
        <v>Mayu KAJI (02)</v>
      </c>
      <c r="E189" t="str">
        <f>IF($K189="","",女子登録情報!$P189)</f>
        <v>JPN</v>
      </c>
      <c r="F189" t="str">
        <f t="shared" si="2"/>
        <v>2</v>
      </c>
      <c r="G189">
        <f>IF($K189="","",女子登録情報!$M189)</f>
        <v>26</v>
      </c>
      <c r="H189">
        <f>IF($K189="","",女子登録情報!$A189)</f>
        <v>492213</v>
      </c>
      <c r="K189">
        <f>IF(女子登録情報!$C189="","",女子登録情報!$C189)</f>
        <v>188</v>
      </c>
      <c r="M189">
        <f>IFERROR(IF(AND(402&lt;=VALUE(RIGHT(女子登録情報!$F189,4)),競技会情報!$E$3*100+競技会情報!$G$3&gt;=VALUE(RIGHT(女子登録情報!$F189,4))),VALUE(女子登録情報!$G189)+1,VALUE(女子登録情報!$G189)),"")</f>
        <v>20</v>
      </c>
      <c r="N189" t="str">
        <f>IF($K189="","",IF(女子登録情報!$H189="北海道",女子登録情報!$H189,LEFT(女子登録情報!$H189,LEN(女子登録情報!$H189)-1)))</f>
        <v>大阪</v>
      </c>
      <c r="O189" t="str">
        <f>IF($K189="","",IF(LEN($N189)=2,LEFT($N189,1)&amp;"　"&amp;RIGHT($N189,1)&amp;"・"&amp;女子登録情報!$I189,$N189&amp;"・"&amp;女子登録情報!$I189))</f>
        <v>大　阪・鳥羽</v>
      </c>
    </row>
    <row r="190" spans="1:15" x14ac:dyDescent="0.55000000000000004">
      <c r="A190">
        <f>IF($K190="","",200000000+女子登録情報!$C190)</f>
        <v>200000189</v>
      </c>
      <c r="B190" t="str">
        <f>IF($K190="","",女子登録情報!$D190&amp;" ("&amp;女子登録情報!$K190&amp;")")</f>
        <v>門林　歩 (2)</v>
      </c>
      <c r="C190" t="str">
        <f>IF($K190="","",女子登録情報!$E190)</f>
        <v>ｶﾄﾞﾊﾞﾔｼ ｱﾕﾐ</v>
      </c>
      <c r="D190" t="str">
        <f>IF($K190="","",女子登録情報!$O190&amp;" "&amp;女子登録情報!$N190&amp;" ("&amp;LEFT(女子登録情報!$F190,2)&amp;")")</f>
        <v>Ayumi KADOBAYASHI (02)</v>
      </c>
      <c r="E190" t="str">
        <f>IF($K190="","",女子登録情報!$P190)</f>
        <v>JPN</v>
      </c>
      <c r="F190" t="str">
        <f t="shared" si="2"/>
        <v>2</v>
      </c>
      <c r="G190">
        <f>IF($K190="","",女子登録情報!$M190)</f>
        <v>27</v>
      </c>
      <c r="H190">
        <f>IF($K190="","",女子登録情報!$A190)</f>
        <v>492213</v>
      </c>
      <c r="K190">
        <f>IF(女子登録情報!$C190="","",女子登録情報!$C190)</f>
        <v>189</v>
      </c>
      <c r="M190">
        <f>IFERROR(IF(AND(402&lt;=VALUE(RIGHT(女子登録情報!$F190,4)),競技会情報!$E$3*100+競技会情報!$G$3&gt;=VALUE(RIGHT(女子登録情報!$F190,4))),VALUE(女子登録情報!$G190)+1,VALUE(女子登録情報!$G190)),"")</f>
        <v>19</v>
      </c>
      <c r="N190" t="str">
        <f>IF($K190="","",IF(女子登録情報!$H190="北海道",女子登録情報!$H190,LEFT(女子登録情報!$H190,LEN(女子登録情報!$H190)-1)))</f>
        <v>大阪</v>
      </c>
      <c r="O190" t="str">
        <f>IF($K190="","",IF(LEN($N190)=2,LEFT($N190,1)&amp;"　"&amp;RIGHT($N190,1)&amp;"・"&amp;女子登録情報!$I190,$N190&amp;"・"&amp;女子登録情報!$I190))</f>
        <v>大　阪・堺東</v>
      </c>
    </row>
    <row r="191" spans="1:15" x14ac:dyDescent="0.55000000000000004">
      <c r="A191">
        <f>IF($K191="","",200000000+女子登録情報!$C191)</f>
        <v>200000190</v>
      </c>
      <c r="B191" t="str">
        <f>IF($K191="","",女子登録情報!$D191&amp;" ("&amp;女子登録情報!$K191&amp;")")</f>
        <v>津田　百翔 (2)</v>
      </c>
      <c r="C191" t="str">
        <f>IF($K191="","",女子登録情報!$E191)</f>
        <v>ﾂﾀﾞ ﾓﾓｶ</v>
      </c>
      <c r="D191" t="str">
        <f>IF($K191="","",女子登録情報!$O191&amp;" "&amp;女子登録情報!$N191&amp;" ("&amp;LEFT(女子登録情報!$F191,2)&amp;")")</f>
        <v>Momoka TSUDA (03)</v>
      </c>
      <c r="E191" t="str">
        <f>IF($K191="","",女子登録情報!$P191)</f>
        <v>JPN</v>
      </c>
      <c r="F191" t="str">
        <f t="shared" si="2"/>
        <v>2</v>
      </c>
      <c r="G191">
        <f>IF($K191="","",女子登録情報!$M191)</f>
        <v>27</v>
      </c>
      <c r="H191">
        <f>IF($K191="","",女子登録情報!$A191)</f>
        <v>492213</v>
      </c>
      <c r="K191">
        <f>IF(女子登録情報!$C191="","",女子登録情報!$C191)</f>
        <v>190</v>
      </c>
      <c r="M191">
        <f>IFERROR(IF(AND(402&lt;=VALUE(RIGHT(女子登録情報!$F191,4)),競技会情報!$E$3*100+競技会情報!$G$3&gt;=VALUE(RIGHT(女子登録情報!$F191,4))),VALUE(女子登録情報!$G191)+1,VALUE(女子登録情報!$G191)),"")</f>
        <v>19</v>
      </c>
      <c r="N191" t="str">
        <f>IF($K191="","",IF(女子登録情報!$H191="北海道",女子登録情報!$H191,LEFT(女子登録情報!$H191,LEN(女子登録情報!$H191)-1)))</f>
        <v>大阪</v>
      </c>
      <c r="O191" t="str">
        <f>IF($K191="","",IF(LEN($N191)=2,LEFT($N191,1)&amp;"　"&amp;RIGHT($N191,1)&amp;"・"&amp;女子登録情報!$I191,$N191&amp;"・"&amp;女子登録情報!$I191))</f>
        <v>大　阪・大阪体育大学浪商</v>
      </c>
    </row>
    <row r="192" spans="1:15" x14ac:dyDescent="0.55000000000000004">
      <c r="A192">
        <f>IF($K192="","",200000000+女子登録情報!$C192)</f>
        <v>200000191</v>
      </c>
      <c r="B192" t="str">
        <f>IF($K192="","",女子登録情報!$D192&amp;" ("&amp;女子登録情報!$K192&amp;")")</f>
        <v>横山　結香 (2)</v>
      </c>
      <c r="C192" t="str">
        <f>IF($K192="","",女子登録情報!$E192)</f>
        <v>ﾖｺﾔﾏ ﾕｲｶ</v>
      </c>
      <c r="D192" t="str">
        <f>IF($K192="","",女子登録情報!$O192&amp;" "&amp;女子登録情報!$N192&amp;" ("&amp;LEFT(女子登録情報!$F192,2)&amp;")")</f>
        <v>Yuika YOKOYAMA (02)</v>
      </c>
      <c r="E192" t="str">
        <f>IF($K192="","",女子登録情報!$P192)</f>
        <v>JPN</v>
      </c>
      <c r="F192" t="str">
        <f t="shared" si="2"/>
        <v>2</v>
      </c>
      <c r="G192">
        <f>IF($K192="","",女子登録情報!$M192)</f>
        <v>24</v>
      </c>
      <c r="H192">
        <f>IF($K192="","",女子登録情報!$A192)</f>
        <v>492213</v>
      </c>
      <c r="K192">
        <f>IF(女子登録情報!$C192="","",女子登録情報!$C192)</f>
        <v>191</v>
      </c>
      <c r="M192">
        <f>IFERROR(IF(AND(402&lt;=VALUE(RIGHT(女子登録情報!$F192,4)),競技会情報!$E$3*100+競技会情報!$G$3&gt;=VALUE(RIGHT(女子登録情報!$F192,4))),VALUE(女子登録情報!$G192)+1,VALUE(女子登録情報!$G192)),"")</f>
        <v>20</v>
      </c>
      <c r="N192" t="str">
        <f>IF($K192="","",IF(女子登録情報!$H192="北海道",女子登録情報!$H192,LEFT(女子登録情報!$H192,LEN(女子登録情報!$H192)-1)))</f>
        <v>大阪</v>
      </c>
      <c r="O192" t="str">
        <f>IF($K192="","",IF(LEN($N192)=2,LEFT($N192,1)&amp;"　"&amp;RIGHT($N192,1)&amp;"・"&amp;女子登録情報!$I192,$N192&amp;"・"&amp;女子登録情報!$I192))</f>
        <v>大　阪・松阪商業</v>
      </c>
    </row>
    <row r="193" spans="1:15" x14ac:dyDescent="0.55000000000000004">
      <c r="A193">
        <f>IF($K193="","",200000000+女子登録情報!$C193)</f>
        <v>200000192</v>
      </c>
      <c r="B193" t="str">
        <f>IF($K193="","",女子登録情報!$D193&amp;" ("&amp;女子登録情報!$K193&amp;")")</f>
        <v>大西　愛莉 (2)</v>
      </c>
      <c r="C193" t="str">
        <f>IF($K193="","",女子登録情報!$E193)</f>
        <v>ｵｵﾆｼ ｱｲﾘ</v>
      </c>
      <c r="D193" t="str">
        <f>IF($K193="","",女子登録情報!$O193&amp;" "&amp;女子登録情報!$N193&amp;" ("&amp;LEFT(女子登録情報!$F193,2)&amp;")")</f>
        <v>Airi ONISHI (02)</v>
      </c>
      <c r="E193" t="str">
        <f>IF($K193="","",女子登録情報!$P193)</f>
        <v>JPN</v>
      </c>
      <c r="F193" t="str">
        <f t="shared" si="2"/>
        <v>2</v>
      </c>
      <c r="G193">
        <f>IF($K193="","",女子登録情報!$M193)</f>
        <v>27</v>
      </c>
      <c r="H193">
        <f>IF($K193="","",女子登録情報!$A193)</f>
        <v>492213</v>
      </c>
      <c r="K193">
        <f>IF(女子登録情報!$C193="","",女子登録情報!$C193)</f>
        <v>192</v>
      </c>
      <c r="M193">
        <f>IFERROR(IF(AND(402&lt;=VALUE(RIGHT(女子登録情報!$F193,4)),競技会情報!$E$3*100+競技会情報!$G$3&gt;=VALUE(RIGHT(女子登録情報!$F193,4))),VALUE(女子登録情報!$G193)+1,VALUE(女子登録情報!$G193)),"")</f>
        <v>20</v>
      </c>
      <c r="N193" t="str">
        <f>IF($K193="","",IF(女子登録情報!$H193="北海道",女子登録情報!$H193,LEFT(女子登録情報!$H193,LEN(女子登録情報!$H193)-1)))</f>
        <v>大阪</v>
      </c>
      <c r="O193" t="str">
        <f>IF($K193="","",IF(LEN($N193)=2,LEFT($N193,1)&amp;"　"&amp;RIGHT($N193,1)&amp;"・"&amp;女子登録情報!$I193,$N193&amp;"・"&amp;女子登録情報!$I193))</f>
        <v>大　阪・大阪体育大学浪商</v>
      </c>
    </row>
    <row r="194" spans="1:15" x14ac:dyDescent="0.55000000000000004">
      <c r="A194">
        <f>IF($K194="","",200000000+女子登録情報!$C194)</f>
        <v>200000193</v>
      </c>
      <c r="B194" t="str">
        <f>IF($K194="","",女子登録情報!$D194&amp;" ("&amp;女子登録情報!$K194&amp;")")</f>
        <v>保田　真優 (2)</v>
      </c>
      <c r="C194" t="str">
        <f>IF($K194="","",女子登録情報!$E194)</f>
        <v>ﾔｽﾀﾞ ﾏﾕ</v>
      </c>
      <c r="D194" t="str">
        <f>IF($K194="","",女子登録情報!$O194&amp;" "&amp;女子登録情報!$N194&amp;" ("&amp;LEFT(女子登録情報!$F194,2)&amp;")")</f>
        <v>Mayu YASUDA (02)</v>
      </c>
      <c r="E194" t="str">
        <f>IF($K194="","",女子登録情報!$P194)</f>
        <v>JPN</v>
      </c>
      <c r="F194" t="str">
        <f t="shared" si="2"/>
        <v>2</v>
      </c>
      <c r="G194">
        <f>IF($K194="","",女子登録情報!$M194)</f>
        <v>27</v>
      </c>
      <c r="H194">
        <f>IF($K194="","",女子登録情報!$A194)</f>
        <v>492213</v>
      </c>
      <c r="K194">
        <f>IF(女子登録情報!$C194="","",女子登録情報!$C194)</f>
        <v>193</v>
      </c>
      <c r="M194">
        <f>IFERROR(IF(AND(402&lt;=VALUE(RIGHT(女子登録情報!$F194,4)),競技会情報!$E$3*100+競技会情報!$G$3&gt;=VALUE(RIGHT(女子登録情報!$F194,4))),VALUE(女子登録情報!$G194)+1,VALUE(女子登録情報!$G194)),"")</f>
        <v>20</v>
      </c>
      <c r="N194" t="str">
        <f>IF($K194="","",IF(女子登録情報!$H194="北海道",女子登録情報!$H194,LEFT(女子登録情報!$H194,LEN(女子登録情報!$H194)-1)))</f>
        <v>大阪</v>
      </c>
      <c r="O194" t="str">
        <f>IF($K194="","",IF(LEN($N194)=2,LEFT($N194,1)&amp;"　"&amp;RIGHT($N194,1)&amp;"・"&amp;女子登録情報!$I194,$N194&amp;"・"&amp;女子登録情報!$I194))</f>
        <v>大　阪・大阪体育大学浪商</v>
      </c>
    </row>
    <row r="195" spans="1:15" x14ac:dyDescent="0.55000000000000004">
      <c r="A195">
        <f>IF($K195="","",200000000+女子登録情報!$C195)</f>
        <v>200000194</v>
      </c>
      <c r="B195" t="str">
        <f>IF($K195="","",女子登録情報!$D195&amp;" ("&amp;女子登録情報!$K195&amp;")")</f>
        <v>大濱　未結 (2)</v>
      </c>
      <c r="C195" t="str">
        <f>IF($K195="","",女子登録情報!$E195)</f>
        <v>ｵｵﾊﾏ ﾐﾕ</v>
      </c>
      <c r="D195" t="str">
        <f>IF($K195="","",女子登録情報!$O195&amp;" "&amp;女子登録情報!$N195&amp;" ("&amp;LEFT(女子登録情報!$F195,2)&amp;")")</f>
        <v>Miyu OHAMA (03)</v>
      </c>
      <c r="E195" t="str">
        <f>IF($K195="","",女子登録情報!$P195)</f>
        <v>JPN</v>
      </c>
      <c r="F195" t="str">
        <f t="shared" ref="F195:F258" si="3">IF($K195="","","2")</f>
        <v>2</v>
      </c>
      <c r="G195">
        <f>IF($K195="","",女子登録情報!$M195)</f>
        <v>43</v>
      </c>
      <c r="H195">
        <f>IF($K195="","",女子登録情報!$A195)</f>
        <v>492213</v>
      </c>
      <c r="K195">
        <f>IF(女子登録情報!$C195="","",女子登録情報!$C195)</f>
        <v>194</v>
      </c>
      <c r="M195">
        <f>IFERROR(IF(AND(402&lt;=VALUE(RIGHT(女子登録情報!$F195,4)),競技会情報!$E$3*100+競技会情報!$G$3&gt;=VALUE(RIGHT(女子登録情報!$F195,4))),VALUE(女子登録情報!$G195)+1,VALUE(女子登録情報!$G195)),"")</f>
        <v>19</v>
      </c>
      <c r="N195" t="str">
        <f>IF($K195="","",IF(女子登録情報!$H195="北海道",女子登録情報!$H195,LEFT(女子登録情報!$H195,LEN(女子登録情報!$H195)-1)))</f>
        <v>大阪</v>
      </c>
      <c r="O195" t="str">
        <f>IF($K195="","",IF(LEN($N195)=2,LEFT($N195,1)&amp;"　"&amp;RIGHT($N195,1)&amp;"・"&amp;女子登録情報!$I195,$N195&amp;"・"&amp;女子登録情報!$I195))</f>
        <v>大　阪・熊本西</v>
      </c>
    </row>
    <row r="196" spans="1:15" x14ac:dyDescent="0.55000000000000004">
      <c r="A196">
        <f>IF($K196="","",200000000+女子登録情報!$C196)</f>
        <v>200000195</v>
      </c>
      <c r="B196" t="str">
        <f>IF($K196="","",女子登録情報!$D196&amp;" ("&amp;女子登録情報!$K196&amp;")")</f>
        <v>福永　涼華 (2)</v>
      </c>
      <c r="C196" t="str">
        <f>IF($K196="","",女子登録情報!$E196)</f>
        <v>ﾌｸﾅｶﾞ ﾘｮｳｶ</v>
      </c>
      <c r="D196" t="str">
        <f>IF($K196="","",女子登録情報!$O196&amp;" "&amp;女子登録情報!$N196&amp;" ("&amp;LEFT(女子登録情報!$F196,2)&amp;")")</f>
        <v>Ryoka FUKUNAGA (02)</v>
      </c>
      <c r="E196" t="str">
        <f>IF($K196="","",女子登録情報!$P196)</f>
        <v>JPN</v>
      </c>
      <c r="F196" t="str">
        <f t="shared" si="3"/>
        <v>2</v>
      </c>
      <c r="G196">
        <f>IF($K196="","",女子登録情報!$M196)</f>
        <v>27</v>
      </c>
      <c r="H196">
        <f>IF($K196="","",女子登録情報!$A196)</f>
        <v>492213</v>
      </c>
      <c r="K196">
        <f>IF(女子登録情報!$C196="","",女子登録情報!$C196)</f>
        <v>195</v>
      </c>
      <c r="M196">
        <f>IFERROR(IF(AND(402&lt;=VALUE(RIGHT(女子登録情報!$F196,4)),競技会情報!$E$3*100+競技会情報!$G$3&gt;=VALUE(RIGHT(女子登録情報!$F196,4))),VALUE(女子登録情報!$G196)+1,VALUE(女子登録情報!$G196)),"")</f>
        <v>20</v>
      </c>
      <c r="N196" t="str">
        <f>IF($K196="","",IF(女子登録情報!$H196="北海道",女子登録情報!$H196,LEFT(女子登録情報!$H196,LEN(女子登録情報!$H196)-1)))</f>
        <v>大阪</v>
      </c>
      <c r="O196" t="str">
        <f>IF($K196="","",IF(LEN($N196)=2,LEFT($N196,1)&amp;"　"&amp;RIGHT($N196,1)&amp;"・"&amp;女子登録情報!$I196,$N196&amp;"・"&amp;女子登録情報!$I196))</f>
        <v>大　阪・吹田東</v>
      </c>
    </row>
    <row r="197" spans="1:15" x14ac:dyDescent="0.55000000000000004">
      <c r="A197">
        <f>IF($K197="","",200000000+女子登録情報!$C197)</f>
        <v>200000196</v>
      </c>
      <c r="B197" t="str">
        <f>IF($K197="","",女子登録情報!$D197&amp;" ("&amp;女子登録情報!$K197&amp;")")</f>
        <v>塩尻　真結 (2)</v>
      </c>
      <c r="C197" t="str">
        <f>IF($K197="","",女子登録情報!$E197)</f>
        <v>ｼｵｼﾞﾘ ﾏﾕ</v>
      </c>
      <c r="D197" t="str">
        <f>IF($K197="","",女子登録情報!$O197&amp;" "&amp;女子登録情報!$N197&amp;" ("&amp;LEFT(女子登録情報!$F197,2)&amp;")")</f>
        <v>Mayu SHIOJIRI (03)</v>
      </c>
      <c r="E197" t="str">
        <f>IF($K197="","",女子登録情報!$P197)</f>
        <v>JPN</v>
      </c>
      <c r="F197" t="str">
        <f t="shared" si="3"/>
        <v>2</v>
      </c>
      <c r="G197">
        <f>IF($K197="","",女子登録情報!$M197)</f>
        <v>25</v>
      </c>
      <c r="H197">
        <f>IF($K197="","",女子登録情報!$A197)</f>
        <v>492213</v>
      </c>
      <c r="K197">
        <f>IF(女子登録情報!$C197="","",女子登録情報!$C197)</f>
        <v>196</v>
      </c>
      <c r="M197">
        <f>IFERROR(IF(AND(402&lt;=VALUE(RIGHT(女子登録情報!$F197,4)),競技会情報!$E$3*100+競技会情報!$G$3&gt;=VALUE(RIGHT(女子登録情報!$F197,4))),VALUE(女子登録情報!$G197)+1,VALUE(女子登録情報!$G197)),"")</f>
        <v>19</v>
      </c>
      <c r="N197" t="str">
        <f>IF($K197="","",IF(女子登録情報!$H197="北海道",女子登録情報!$H197,LEFT(女子登録情報!$H197,LEN(女子登録情報!$H197)-1)))</f>
        <v>大阪</v>
      </c>
      <c r="O197" t="str">
        <f>IF($K197="","",IF(LEN($N197)=2,LEFT($N197,1)&amp;"　"&amp;RIGHT($N197,1)&amp;"・"&amp;女子登録情報!$I197,$N197&amp;"・"&amp;女子登録情報!$I197))</f>
        <v>大　阪・草津東</v>
      </c>
    </row>
    <row r="198" spans="1:15" x14ac:dyDescent="0.55000000000000004">
      <c r="A198">
        <f>IF($K198="","",200000000+女子登録情報!$C198)</f>
        <v>200000197</v>
      </c>
      <c r="B198" t="str">
        <f>IF($K198="","",女子登録情報!$D198&amp;" ("&amp;女子登録情報!$K198&amp;")")</f>
        <v>野間　名津巳 (2)</v>
      </c>
      <c r="C198" t="str">
        <f>IF($K198="","",女子登録情報!$E198)</f>
        <v>ﾉﾏ ﾅﾂﾐ</v>
      </c>
      <c r="D198" t="str">
        <f>IF($K198="","",女子登録情報!$O198&amp;" "&amp;女子登録情報!$N198&amp;" ("&amp;LEFT(女子登録情報!$F198,2)&amp;")")</f>
        <v>Natsumi NOMA (02)</v>
      </c>
      <c r="E198" t="str">
        <f>IF($K198="","",女子登録情報!$P198)</f>
        <v>JPN</v>
      </c>
      <c r="F198" t="str">
        <f t="shared" si="3"/>
        <v>2</v>
      </c>
      <c r="G198">
        <f>IF($K198="","",女子登録情報!$M198)</f>
        <v>30</v>
      </c>
      <c r="H198">
        <f>IF($K198="","",女子登録情報!$A198)</f>
        <v>492213</v>
      </c>
      <c r="K198">
        <f>IF(女子登録情報!$C198="","",女子登録情報!$C198)</f>
        <v>197</v>
      </c>
      <c r="M198">
        <f>IFERROR(IF(AND(402&lt;=VALUE(RIGHT(女子登録情報!$F198,4)),競技会情報!$E$3*100+競技会情報!$G$3&gt;=VALUE(RIGHT(女子登録情報!$F198,4))),VALUE(女子登録情報!$G198)+1,VALUE(女子登録情報!$G198)),"")</f>
        <v>20</v>
      </c>
      <c r="N198" t="str">
        <f>IF($K198="","",IF(女子登録情報!$H198="北海道",女子登録情報!$H198,LEFT(女子登録情報!$H198,LEN(女子登録情報!$H198)-1)))</f>
        <v>大阪</v>
      </c>
      <c r="O198" t="str">
        <f>IF($K198="","",IF(LEN($N198)=2,LEFT($N198,1)&amp;"　"&amp;RIGHT($N198,1)&amp;"・"&amp;女子登録情報!$I198,$N198&amp;"・"&amp;女子登録情報!$I198))</f>
        <v>大　阪・和歌山北</v>
      </c>
    </row>
    <row r="199" spans="1:15" x14ac:dyDescent="0.55000000000000004">
      <c r="A199">
        <f>IF($K199="","",200000000+女子登録情報!$C199)</f>
        <v>200000198</v>
      </c>
      <c r="B199" t="str">
        <f>IF($K199="","",女子登録情報!$D199&amp;" ("&amp;女子登録情報!$K199&amp;")")</f>
        <v>浦尾　凛 (2)</v>
      </c>
      <c r="C199" t="str">
        <f>IF($K199="","",女子登録情報!$E199)</f>
        <v>ｳﾗｵ ﾘﾝ</v>
      </c>
      <c r="D199" t="str">
        <f>IF($K199="","",女子登録情報!$O199&amp;" "&amp;女子登録情報!$N199&amp;" ("&amp;LEFT(女子登録情報!$F199,2)&amp;")")</f>
        <v>Rin URAO (02)</v>
      </c>
      <c r="E199" t="str">
        <f>IF($K199="","",女子登録情報!$P199)</f>
        <v>JPN</v>
      </c>
      <c r="F199" t="str">
        <f t="shared" si="3"/>
        <v>2</v>
      </c>
      <c r="G199">
        <f>IF($K199="","",女子登録情報!$M199)</f>
        <v>40</v>
      </c>
      <c r="H199">
        <f>IF($K199="","",女子登録情報!$A199)</f>
        <v>492213</v>
      </c>
      <c r="K199">
        <f>IF(女子登録情報!$C199="","",女子登録情報!$C199)</f>
        <v>198</v>
      </c>
      <c r="M199">
        <f>IFERROR(IF(AND(402&lt;=VALUE(RIGHT(女子登録情報!$F199,4)),競技会情報!$E$3*100+競技会情報!$G$3&gt;=VALUE(RIGHT(女子登録情報!$F199,4))),VALUE(女子登録情報!$G199)+1,VALUE(女子登録情報!$G199)),"")</f>
        <v>20</v>
      </c>
      <c r="N199" t="str">
        <f>IF($K199="","",IF(女子登録情報!$H199="北海道",女子登録情報!$H199,LEFT(女子登録情報!$H199,LEN(女子登録情報!$H199)-1)))</f>
        <v>大阪</v>
      </c>
      <c r="O199" t="str">
        <f>IF($K199="","",IF(LEN($N199)=2,LEFT($N199,1)&amp;"　"&amp;RIGHT($N199,1)&amp;"・"&amp;女子登録情報!$I199,$N199&amp;"・"&amp;女子登録情報!$I199))</f>
        <v>大　阪・近畿大学付属福岡</v>
      </c>
    </row>
    <row r="200" spans="1:15" x14ac:dyDescent="0.55000000000000004">
      <c r="A200">
        <f>IF($K200="","",200000000+女子登録情報!$C200)</f>
        <v>200000199</v>
      </c>
      <c r="B200" t="str">
        <f>IF($K200="","",女子登録情報!$D200&amp;" ("&amp;女子登録情報!$K200&amp;")")</f>
        <v>本田　結子 (2)</v>
      </c>
      <c r="C200" t="str">
        <f>IF($K200="","",女子登録情報!$E200)</f>
        <v>ﾎﾝﾀﾞ ﾕｲｺ</v>
      </c>
      <c r="D200" t="str">
        <f>IF($K200="","",女子登録情報!$O200&amp;" "&amp;女子登録情報!$N200&amp;" ("&amp;LEFT(女子登録情報!$F200,2)&amp;")")</f>
        <v>Yuiko HONDA (02)</v>
      </c>
      <c r="E200" t="str">
        <f>IF($K200="","",女子登録情報!$P200)</f>
        <v>JPN</v>
      </c>
      <c r="F200" t="str">
        <f t="shared" si="3"/>
        <v>2</v>
      </c>
      <c r="G200">
        <f>IF($K200="","",女子登録情報!$M200)</f>
        <v>21</v>
      </c>
      <c r="H200">
        <f>IF($K200="","",女子登録情報!$A200)</f>
        <v>492213</v>
      </c>
      <c r="K200">
        <f>IF(女子登録情報!$C200="","",女子登録情報!$C200)</f>
        <v>199</v>
      </c>
      <c r="M200">
        <f>IFERROR(IF(AND(402&lt;=VALUE(RIGHT(女子登録情報!$F200,4)),競技会情報!$E$3*100+競技会情報!$G$3&gt;=VALUE(RIGHT(女子登録情報!$F200,4))),VALUE(女子登録情報!$G200)+1,VALUE(女子登録情報!$G200)),"")</f>
        <v>20</v>
      </c>
      <c r="N200" t="str">
        <f>IF($K200="","",IF(女子登録情報!$H200="北海道",女子登録情報!$H200,LEFT(女子登録情報!$H200,LEN(女子登録情報!$H200)-1)))</f>
        <v>大阪</v>
      </c>
      <c r="O200" t="str">
        <f>IF($K200="","",IF(LEN($N200)=2,LEFT($N200,1)&amp;"　"&amp;RIGHT($N200,1)&amp;"・"&amp;女子登録情報!$I200,$N200&amp;"・"&amp;女子登録情報!$I200))</f>
        <v>大　阪・美濃加茂</v>
      </c>
    </row>
    <row r="201" spans="1:15" x14ac:dyDescent="0.55000000000000004">
      <c r="A201">
        <f>IF($K201="","",200000000+女子登録情報!$C201)</f>
        <v>200000200</v>
      </c>
      <c r="B201" t="str">
        <f>IF($K201="","",女子登録情報!$D201&amp;" ("&amp;女子登録情報!$K201&amp;")")</f>
        <v>伊藤　彩花 (2)</v>
      </c>
      <c r="C201" t="str">
        <f>IF($K201="","",女子登録情報!$E201)</f>
        <v>ｲﾄｳ ｱﾔｶ</v>
      </c>
      <c r="D201" t="str">
        <f>IF($K201="","",女子登録情報!$O201&amp;" "&amp;女子登録情報!$N201&amp;" ("&amp;LEFT(女子登録情報!$F201,2)&amp;")")</f>
        <v>Ayaka ITO (02)</v>
      </c>
      <c r="E201" t="str">
        <f>IF($K201="","",女子登録情報!$P201)</f>
        <v>JPN</v>
      </c>
      <c r="F201" t="str">
        <f t="shared" si="3"/>
        <v>2</v>
      </c>
      <c r="G201">
        <f>IF($K201="","",女子登録情報!$M201)</f>
        <v>37</v>
      </c>
      <c r="H201">
        <f>IF($K201="","",女子登録情報!$A201)</f>
        <v>492213</v>
      </c>
      <c r="K201">
        <f>IF(女子登録情報!$C201="","",女子登録情報!$C201)</f>
        <v>200</v>
      </c>
      <c r="M201">
        <f>IFERROR(IF(AND(402&lt;=VALUE(RIGHT(女子登録情報!$F201,4)),競技会情報!$E$3*100+競技会情報!$G$3&gt;=VALUE(RIGHT(女子登録情報!$F201,4))),VALUE(女子登録情報!$G201)+1,VALUE(女子登録情報!$G201)),"")</f>
        <v>20</v>
      </c>
      <c r="N201" t="str">
        <f>IF($K201="","",IF(女子登録情報!$H201="北海道",女子登録情報!$H201,LEFT(女子登録情報!$H201,LEN(女子登録情報!$H201)-1)))</f>
        <v>大阪</v>
      </c>
      <c r="O201" t="str">
        <f>IF($K201="","",IF(LEN($N201)=2,LEFT($N201,1)&amp;"　"&amp;RIGHT($N201,1)&amp;"・"&amp;女子登録情報!$I201,$N201&amp;"・"&amp;女子登録情報!$I201))</f>
        <v>大　阪・高松北</v>
      </c>
    </row>
    <row r="202" spans="1:15" x14ac:dyDescent="0.55000000000000004">
      <c r="A202">
        <f>IF($K202="","",200000000+女子登録情報!$C202)</f>
        <v>200000201</v>
      </c>
      <c r="B202" t="str">
        <f>IF($K202="","",女子登録情報!$D202&amp;" ("&amp;女子登録情報!$K202&amp;")")</f>
        <v>岡本　莉奈 (2)</v>
      </c>
      <c r="C202" t="str">
        <f>IF($K202="","",女子登録情報!$E202)</f>
        <v>ｵｶﾓﾄ ﾘﾅ</v>
      </c>
      <c r="D202" t="str">
        <f>IF($K202="","",女子登録情報!$O202&amp;" "&amp;女子登録情報!$N202&amp;" ("&amp;LEFT(女子登録情報!$F202,2)&amp;")")</f>
        <v>Rina OKAMOTO (02)</v>
      </c>
      <c r="E202" t="str">
        <f>IF($K202="","",女子登録情報!$P202)</f>
        <v>JPN</v>
      </c>
      <c r="F202" t="str">
        <f t="shared" si="3"/>
        <v>2</v>
      </c>
      <c r="G202">
        <f>IF($K202="","",女子登録情報!$M202)</f>
        <v>27</v>
      </c>
      <c r="H202">
        <f>IF($K202="","",女子登録情報!$A202)</f>
        <v>492213</v>
      </c>
      <c r="K202">
        <f>IF(女子登録情報!$C202="","",女子登録情報!$C202)</f>
        <v>201</v>
      </c>
      <c r="M202">
        <f>IFERROR(IF(AND(402&lt;=VALUE(RIGHT(女子登録情報!$F202,4)),競技会情報!$E$3*100+競技会情報!$G$3&gt;=VALUE(RIGHT(女子登録情報!$F202,4))),VALUE(女子登録情報!$G202)+1,VALUE(女子登録情報!$G202)),"")</f>
        <v>20</v>
      </c>
      <c r="N202" t="str">
        <f>IF($K202="","",IF(女子登録情報!$H202="北海道",女子登録情報!$H202,LEFT(女子登録情報!$H202,LEN(女子登録情報!$H202)-1)))</f>
        <v>大阪</v>
      </c>
      <c r="O202" t="str">
        <f>IF($K202="","",IF(LEN($N202)=2,LEFT($N202,1)&amp;"　"&amp;RIGHT($N202,1)&amp;"・"&amp;女子登録情報!$I202,$N202&amp;"・"&amp;女子登録情報!$I202))</f>
        <v>大　阪・初芝立命館</v>
      </c>
    </row>
    <row r="203" spans="1:15" x14ac:dyDescent="0.55000000000000004">
      <c r="A203">
        <f>IF($K203="","",200000000+女子登録情報!$C203)</f>
        <v>200000202</v>
      </c>
      <c r="B203" t="str">
        <f>IF($K203="","",女子登録情報!$D203&amp;" ("&amp;女子登録情報!$K203&amp;")")</f>
        <v>大森　夢菜 (2)</v>
      </c>
      <c r="C203" t="str">
        <f>IF($K203="","",女子登録情報!$E203)</f>
        <v>ｵｵﾓﾘ ﾕﾅ</v>
      </c>
      <c r="D203" t="str">
        <f>IF($K203="","",女子登録情報!$O203&amp;" "&amp;女子登録情報!$N203&amp;" ("&amp;LEFT(女子登録情報!$F203,2)&amp;")")</f>
        <v>Yuna OMORI (02)</v>
      </c>
      <c r="E203" t="str">
        <f>IF($K203="","",女子登録情報!$P203)</f>
        <v>JPN</v>
      </c>
      <c r="F203" t="str">
        <f t="shared" si="3"/>
        <v>2</v>
      </c>
      <c r="G203">
        <f>IF($K203="","",女子登録情報!$M203)</f>
        <v>28</v>
      </c>
      <c r="H203">
        <f>IF($K203="","",女子登録情報!$A203)</f>
        <v>492213</v>
      </c>
      <c r="K203">
        <f>IF(女子登録情報!$C203="","",女子登録情報!$C203)</f>
        <v>202</v>
      </c>
      <c r="M203">
        <f>IFERROR(IF(AND(402&lt;=VALUE(RIGHT(女子登録情報!$F203,4)),競技会情報!$E$3*100+競技会情報!$G$3&gt;=VALUE(RIGHT(女子登録情報!$F203,4))),VALUE(女子登録情報!$G203)+1,VALUE(女子登録情報!$G203)),"")</f>
        <v>20</v>
      </c>
      <c r="N203" t="str">
        <f>IF($K203="","",IF(女子登録情報!$H203="北海道",女子登録情報!$H203,LEFT(女子登録情報!$H203,LEN(女子登録情報!$H203)-1)))</f>
        <v>大阪</v>
      </c>
      <c r="O203" t="str">
        <f>IF($K203="","",IF(LEN($N203)=2,LEFT($N203,1)&amp;"　"&amp;RIGHT($N203,1)&amp;"・"&amp;女子登録情報!$I203,$N203&amp;"・"&amp;女子登録情報!$I203))</f>
        <v>大　阪・西宮南</v>
      </c>
    </row>
    <row r="204" spans="1:15" x14ac:dyDescent="0.55000000000000004">
      <c r="A204">
        <f>IF($K204="","",200000000+女子登録情報!$C204)</f>
        <v>200000203</v>
      </c>
      <c r="B204" t="str">
        <f>IF($K204="","",女子登録情報!$D204&amp;" ("&amp;女子登録情報!$K204&amp;")")</f>
        <v>中川　満瑠 (2)</v>
      </c>
      <c r="C204" t="str">
        <f>IF($K204="","",女子登録情報!$E204)</f>
        <v>ﾅｶｶﾞﾜ ﾐﾁﾙ</v>
      </c>
      <c r="D204" t="str">
        <f>IF($K204="","",女子登録情報!$O204&amp;" "&amp;女子登録情報!$N204&amp;" ("&amp;LEFT(女子登録情報!$F204,2)&amp;")")</f>
        <v>Michiru NAKAGAWA (02)</v>
      </c>
      <c r="E204" t="str">
        <f>IF($K204="","",女子登録情報!$P204)</f>
        <v>JPN</v>
      </c>
      <c r="F204" t="str">
        <f t="shared" si="3"/>
        <v>2</v>
      </c>
      <c r="G204">
        <f>IF($K204="","",女子登録情報!$M204)</f>
        <v>23</v>
      </c>
      <c r="H204">
        <f>IF($K204="","",女子登録情報!$A204)</f>
        <v>492213</v>
      </c>
      <c r="K204">
        <f>IF(女子登録情報!$C204="","",女子登録情報!$C204)</f>
        <v>203</v>
      </c>
      <c r="M204">
        <f>IFERROR(IF(AND(402&lt;=VALUE(RIGHT(女子登録情報!$F204,4)),競技会情報!$E$3*100+競技会情報!$G$3&gt;=VALUE(RIGHT(女子登録情報!$F204,4))),VALUE(女子登録情報!$G204)+1,VALUE(女子登録情報!$G204)),"")</f>
        <v>20</v>
      </c>
      <c r="N204" t="str">
        <f>IF($K204="","",IF(女子登録情報!$H204="北海道",女子登録情報!$H204,LEFT(女子登録情報!$H204,LEN(女子登録情報!$H204)-1)))</f>
        <v>大阪</v>
      </c>
      <c r="O204" t="str">
        <f>IF($K204="","",IF(LEN($N204)=2,LEFT($N204,1)&amp;"　"&amp;RIGHT($N204,1)&amp;"・"&amp;女子登録情報!$I204,$N204&amp;"・"&amp;女子登録情報!$I204))</f>
        <v>大　阪・三好</v>
      </c>
    </row>
    <row r="205" spans="1:15" x14ac:dyDescent="0.55000000000000004">
      <c r="A205">
        <f>IF($K205="","",200000000+女子登録情報!$C205)</f>
        <v>200000204</v>
      </c>
      <c r="B205" t="str">
        <f>IF($K205="","",女子登録情報!$D205&amp;" ("&amp;女子登録情報!$K205&amp;")")</f>
        <v>浅野　利佳 (2)</v>
      </c>
      <c r="C205" t="str">
        <f>IF($K205="","",女子登録情報!$E205)</f>
        <v>ｱｻﾉ ﾘｶ</v>
      </c>
      <c r="D205" t="str">
        <f>IF($K205="","",女子登録情報!$O205&amp;" "&amp;女子登録情報!$N205&amp;" ("&amp;LEFT(女子登録情報!$F205,2)&amp;")")</f>
        <v>Rika ASANO (03)</v>
      </c>
      <c r="E205" t="str">
        <f>IF($K205="","",女子登録情報!$P205)</f>
        <v>JPN</v>
      </c>
      <c r="F205" t="str">
        <f t="shared" si="3"/>
        <v>2</v>
      </c>
      <c r="G205">
        <f>IF($K205="","",女子登録情報!$M205)</f>
        <v>27</v>
      </c>
      <c r="H205">
        <f>IF($K205="","",女子登録情報!$A205)</f>
        <v>492213</v>
      </c>
      <c r="K205">
        <f>IF(女子登録情報!$C205="","",女子登録情報!$C205)</f>
        <v>204</v>
      </c>
      <c r="M205">
        <f>IFERROR(IF(AND(402&lt;=VALUE(RIGHT(女子登録情報!$F205,4)),競技会情報!$E$3*100+競技会情報!$G$3&gt;=VALUE(RIGHT(女子登録情報!$F205,4))),VALUE(女子登録情報!$G205)+1,VALUE(女子登録情報!$G205)),"")</f>
        <v>19</v>
      </c>
      <c r="N205" t="str">
        <f>IF($K205="","",IF(女子登録情報!$H205="北海道",女子登録情報!$H205,LEFT(女子登録情報!$H205,LEN(女子登録情報!$H205)-1)))</f>
        <v>大阪</v>
      </c>
      <c r="O205" t="str">
        <f>IF($K205="","",IF(LEN($N205)=2,LEFT($N205,1)&amp;"　"&amp;RIGHT($N205,1)&amp;"・"&amp;女子登録情報!$I205,$N205&amp;"・"&amp;女子登録情報!$I205))</f>
        <v>大　阪・箕面自由学園</v>
      </c>
    </row>
    <row r="206" spans="1:15" x14ac:dyDescent="0.55000000000000004">
      <c r="A206">
        <f>IF($K206="","",200000000+女子登録情報!$C206)</f>
        <v>200000205</v>
      </c>
      <c r="B206" t="str">
        <f>IF($K206="","",女子登録情報!$D206&amp;" ("&amp;女子登録情報!$K206&amp;")")</f>
        <v>安達　杏香 (M1)</v>
      </c>
      <c r="C206" t="str">
        <f>IF($K206="","",女子登録情報!$E206)</f>
        <v>ｱﾀﾞﾁ ｷｮｳｶ</v>
      </c>
      <c r="D206" t="str">
        <f>IF($K206="","",女子登録情報!$O206&amp;" "&amp;女子登録情報!$N206&amp;" ("&amp;LEFT(女子登録情報!$F206,2)&amp;")")</f>
        <v>Kyoka ADACHI (99)</v>
      </c>
      <c r="E206" t="str">
        <f>IF($K206="","",女子登録情報!$P206)</f>
        <v>JPN</v>
      </c>
      <c r="F206" t="str">
        <f t="shared" si="3"/>
        <v>2</v>
      </c>
      <c r="G206">
        <f>IF($K206="","",女子登録情報!$M206)</f>
        <v>28</v>
      </c>
      <c r="H206">
        <f>IF($K206="","",女子登録情報!$A206)</f>
        <v>492246</v>
      </c>
      <c r="K206">
        <f>IF(女子登録情報!$C206="","",女子登録情報!$C206)</f>
        <v>205</v>
      </c>
      <c r="M206">
        <f>IFERROR(IF(AND(402&lt;=VALUE(RIGHT(女子登録情報!$F206,4)),競技会情報!$E$3*100+競技会情報!$G$3&gt;=VALUE(RIGHT(女子登録情報!$F206,4))),VALUE(女子登録情報!$G206)+1,VALUE(女子登録情報!$G206)),"")</f>
        <v>23</v>
      </c>
      <c r="N206" t="str">
        <f>IF($K206="","",IF(女子登録情報!$H206="北海道",女子登録情報!$H206,LEFT(女子登録情報!$H206,LEN(女子登録情報!$H206)-1)))</f>
        <v>兵庫</v>
      </c>
      <c r="O206" t="str">
        <f>IF($K206="","",IF(LEN($N206)=2,LEFT($N206,1)&amp;"　"&amp;RIGHT($N206,1)&amp;"・"&amp;女子登録情報!$I206,$N206&amp;"・"&amp;女子登録情報!$I206))</f>
        <v>兵　庫・北摂三田</v>
      </c>
    </row>
    <row r="207" spans="1:15" x14ac:dyDescent="0.55000000000000004">
      <c r="A207">
        <f>IF($K207="","",200000000+女子登録情報!$C207)</f>
        <v>200000206</v>
      </c>
      <c r="B207" t="str">
        <f>IF($K207="","",女子登録情報!$D207&amp;" ("&amp;女子登録情報!$K207&amp;")")</f>
        <v>齋藤　遥 (M1)</v>
      </c>
      <c r="C207" t="str">
        <f>IF($K207="","",女子登録情報!$E207)</f>
        <v>ｻｲﾄｳ ﾊﾙｶ</v>
      </c>
      <c r="D207" t="str">
        <f>IF($K207="","",女子登録情報!$O207&amp;" "&amp;女子登録情報!$N207&amp;" ("&amp;LEFT(女子登録情報!$F207,2)&amp;")")</f>
        <v>Haruka SAITO (00)</v>
      </c>
      <c r="E207" t="str">
        <f>IF($K207="","",女子登録情報!$P207)</f>
        <v>JPN</v>
      </c>
      <c r="F207" t="str">
        <f t="shared" si="3"/>
        <v>2</v>
      </c>
      <c r="G207">
        <f>IF($K207="","",女子登録情報!$M207)</f>
        <v>37</v>
      </c>
      <c r="H207">
        <f>IF($K207="","",女子登録情報!$A207)</f>
        <v>492246</v>
      </c>
      <c r="K207">
        <f>IF(女子登録情報!$C207="","",女子登録情報!$C207)</f>
        <v>206</v>
      </c>
      <c r="M207">
        <f>IFERROR(IF(AND(402&lt;=VALUE(RIGHT(女子登録情報!$F207,4)),競技会情報!$E$3*100+競技会情報!$G$3&gt;=VALUE(RIGHT(女子登録情報!$F207,4))),VALUE(女子登録情報!$G207)+1,VALUE(女子登録情報!$G207)),"")</f>
        <v>22</v>
      </c>
      <c r="N207" t="str">
        <f>IF($K207="","",IF(女子登録情報!$H207="北海道",女子登録情報!$H207,LEFT(女子登録情報!$H207,LEN(女子登録情報!$H207)-1)))</f>
        <v>香川</v>
      </c>
      <c r="O207" t="str">
        <f>IF($K207="","",IF(LEN($N207)=2,LEFT($N207,1)&amp;"　"&amp;RIGHT($N207,1)&amp;"・"&amp;女子登録情報!$I207,$N207&amp;"・"&amp;女子登録情報!$I207))</f>
        <v>香　川・善通寺第一</v>
      </c>
    </row>
    <row r="208" spans="1:15" x14ac:dyDescent="0.55000000000000004">
      <c r="A208">
        <f>IF($K208="","",200000000+女子登録情報!$C208)</f>
        <v>200000207</v>
      </c>
      <c r="B208" t="str">
        <f>IF($K208="","",女子登録情報!$D208&amp;" ("&amp;女子登録情報!$K208&amp;")")</f>
        <v>岸野　美雨 (4)</v>
      </c>
      <c r="C208" t="str">
        <f>IF($K208="","",女子登録情報!$E208)</f>
        <v>ｷｼﾉ ﾐｳ</v>
      </c>
      <c r="D208" t="str">
        <f>IF($K208="","",女子登録情報!$O208&amp;" "&amp;女子登録情報!$N208&amp;" ("&amp;LEFT(女子登録情報!$F208,2)&amp;")")</f>
        <v>Miu KISHINO (00)</v>
      </c>
      <c r="E208" t="str">
        <f>IF($K208="","",女子登録情報!$P208)</f>
        <v>JPN</v>
      </c>
      <c r="F208" t="str">
        <f t="shared" si="3"/>
        <v>2</v>
      </c>
      <c r="G208">
        <f>IF($K208="","",女子登録情報!$M208)</f>
        <v>39</v>
      </c>
      <c r="H208">
        <f>IF($K208="","",女子登録情報!$A208)</f>
        <v>492246</v>
      </c>
      <c r="K208">
        <f>IF(女子登録情報!$C208="","",女子登録情報!$C208)</f>
        <v>207</v>
      </c>
      <c r="M208">
        <f>IFERROR(IF(AND(402&lt;=VALUE(RIGHT(女子登録情報!$F208,4)),競技会情報!$E$3*100+競技会情報!$G$3&gt;=VALUE(RIGHT(女子登録情報!$F208,4))),VALUE(女子登録情報!$G208)+1,VALUE(女子登録情報!$G208)),"")</f>
        <v>22</v>
      </c>
      <c r="N208" t="str">
        <f>IF($K208="","",IF(女子登録情報!$H208="北海道",女子登録情報!$H208,LEFT(女子登録情報!$H208,LEN(女子登録情報!$H208)-1)))</f>
        <v>高知</v>
      </c>
      <c r="O208" t="str">
        <f>IF($K208="","",IF(LEN($N208)=2,LEFT($N208,1)&amp;"　"&amp;RIGHT($N208,1)&amp;"・"&amp;女子登録情報!$I208,$N208&amp;"・"&amp;女子登録情報!$I208))</f>
        <v>高　知・高知農業</v>
      </c>
    </row>
    <row r="209" spans="1:15" x14ac:dyDescent="0.55000000000000004">
      <c r="A209">
        <f>IF($K209="","",200000000+女子登録情報!$C209)</f>
        <v>200000208</v>
      </c>
      <c r="B209" t="str">
        <f>IF($K209="","",女子登録情報!$D209&amp;" ("&amp;女子登録情報!$K209&amp;")")</f>
        <v>末岡　絢菜 (4)</v>
      </c>
      <c r="C209" t="str">
        <f>IF($K209="","",女子登録情報!$E209)</f>
        <v>ｽｴｵｶ ｱﾔﾅ</v>
      </c>
      <c r="D209" t="str">
        <f>IF($K209="","",女子登録情報!$O209&amp;" "&amp;女子登録情報!$N209&amp;" ("&amp;LEFT(女子登録情報!$F209,2)&amp;")")</f>
        <v>Ayana SUEOKA (01)</v>
      </c>
      <c r="E209" t="str">
        <f>IF($K209="","",女子登録情報!$P209)</f>
        <v>JPN</v>
      </c>
      <c r="F209" t="str">
        <f t="shared" si="3"/>
        <v>2</v>
      </c>
      <c r="G209">
        <f>IF($K209="","",女子登録情報!$M209)</f>
        <v>28</v>
      </c>
      <c r="H209">
        <f>IF($K209="","",女子登録情報!$A209)</f>
        <v>492246</v>
      </c>
      <c r="K209">
        <f>IF(女子登録情報!$C209="","",女子登録情報!$C209)</f>
        <v>208</v>
      </c>
      <c r="M209">
        <f>IFERROR(IF(AND(402&lt;=VALUE(RIGHT(女子登録情報!$F209,4)),競技会情報!$E$3*100+競技会情報!$G$3&gt;=VALUE(RIGHT(女子登録情報!$F209,4))),VALUE(女子登録情報!$G209)+1,VALUE(女子登録情報!$G209)),"")</f>
        <v>21</v>
      </c>
      <c r="N209" t="str">
        <f>IF($K209="","",IF(女子登録情報!$H209="北海道",女子登録情報!$H209,LEFT(女子登録情報!$H209,LEN(女子登録情報!$H209)-1)))</f>
        <v>兵庫</v>
      </c>
      <c r="O209" t="str">
        <f>IF($K209="","",IF(LEN($N209)=2,LEFT($N209,1)&amp;"　"&amp;RIGHT($N209,1)&amp;"・"&amp;女子登録情報!$I209,$N209&amp;"・"&amp;女子登録情報!$I209))</f>
        <v>兵　庫・仁川学院</v>
      </c>
    </row>
    <row r="210" spans="1:15" x14ac:dyDescent="0.55000000000000004">
      <c r="A210">
        <f>IF($K210="","",200000000+女子登録情報!$C210)</f>
        <v>200000209</v>
      </c>
      <c r="B210" t="str">
        <f>IF($K210="","",女子登録情報!$D210&amp;" ("&amp;女子登録情報!$K210&amp;")")</f>
        <v>髙橋　実咲 (4)</v>
      </c>
      <c r="C210" t="str">
        <f>IF($K210="","",女子登録情報!$E210)</f>
        <v>ﾀｶﾊｼ ﾐｻｷ</v>
      </c>
      <c r="D210" t="str">
        <f>IF($K210="","",女子登録情報!$O210&amp;" "&amp;女子登録情報!$N210&amp;" ("&amp;LEFT(女子登録情報!$F210,2)&amp;")")</f>
        <v>Misaki TAKAHASHI (00)</v>
      </c>
      <c r="E210" t="str">
        <f>IF($K210="","",女子登録情報!$P210)</f>
        <v>JPN</v>
      </c>
      <c r="F210" t="str">
        <f t="shared" si="3"/>
        <v>2</v>
      </c>
      <c r="G210">
        <f>IF($K210="","",女子登録情報!$M210)</f>
        <v>37</v>
      </c>
      <c r="H210">
        <f>IF($K210="","",女子登録情報!$A210)</f>
        <v>492246</v>
      </c>
      <c r="K210">
        <f>IF(女子登録情報!$C210="","",女子登録情報!$C210)</f>
        <v>209</v>
      </c>
      <c r="M210">
        <f>IFERROR(IF(AND(402&lt;=VALUE(RIGHT(女子登録情報!$F210,4)),競技会情報!$E$3*100+競技会情報!$G$3&gt;=VALUE(RIGHT(女子登録情報!$F210,4))),VALUE(女子登録情報!$G210)+1,VALUE(女子登録情報!$G210)),"")</f>
        <v>22</v>
      </c>
      <c r="N210" t="str">
        <f>IF($K210="","",IF(女子登録情報!$H210="北海道",女子登録情報!$H210,LEFT(女子登録情報!$H210,LEN(女子登録情報!$H210)-1)))</f>
        <v>香川</v>
      </c>
      <c r="O210" t="str">
        <f>IF($K210="","",IF(LEN($N210)=2,LEFT($N210,1)&amp;"　"&amp;RIGHT($N210,1)&amp;"・"&amp;女子登録情報!$I210,$N210&amp;"・"&amp;女子登録情報!$I210))</f>
        <v>香　川・高松工芸</v>
      </c>
    </row>
    <row r="211" spans="1:15" x14ac:dyDescent="0.55000000000000004">
      <c r="A211">
        <f>IF($K211="","",200000000+女子登録情報!$C211)</f>
        <v>200000210</v>
      </c>
      <c r="B211" t="str">
        <f>IF($K211="","",女子登録情報!$D211&amp;" ("&amp;女子登録情報!$K211&amp;")")</f>
        <v>田中 文菜 (4)</v>
      </c>
      <c r="C211" t="str">
        <f>IF($K211="","",女子登録情報!$E211)</f>
        <v>ﾀﾅｶ ﾌﾐﾅ</v>
      </c>
      <c r="D211" t="str">
        <f>IF($K211="","",女子登録情報!$O211&amp;" "&amp;女子登録情報!$N211&amp;" ("&amp;LEFT(女子登録情報!$F211,2)&amp;")")</f>
        <v>Fumina TANAKA (00)</v>
      </c>
      <c r="E211" t="str">
        <f>IF($K211="","",女子登録情報!$P211)</f>
        <v>JPN</v>
      </c>
      <c r="F211" t="str">
        <f t="shared" si="3"/>
        <v>2</v>
      </c>
      <c r="G211">
        <f>IF($K211="","",女子登録情報!$M211)</f>
        <v>28</v>
      </c>
      <c r="H211">
        <f>IF($K211="","",女子登録情報!$A211)</f>
        <v>492246</v>
      </c>
      <c r="K211">
        <f>IF(女子登録情報!$C211="","",女子登録情報!$C211)</f>
        <v>210</v>
      </c>
      <c r="M211">
        <f>IFERROR(IF(AND(402&lt;=VALUE(RIGHT(女子登録情報!$F211,4)),競技会情報!$E$3*100+競技会情報!$G$3&gt;=VALUE(RIGHT(女子登録情報!$F211,4))),VALUE(女子登録情報!$G211)+1,VALUE(女子登録情報!$G211)),"")</f>
        <v>22</v>
      </c>
      <c r="N211" t="str">
        <f>IF($K211="","",IF(女子登録情報!$H211="北海道",女子登録情報!$H211,LEFT(女子登録情報!$H211,LEN(女子登録情報!$H211)-1)))</f>
        <v>兵庫</v>
      </c>
      <c r="O211" t="str">
        <f>IF($K211="","",IF(LEN($N211)=2,LEFT($N211,1)&amp;"　"&amp;RIGHT($N211,1)&amp;"・"&amp;女子登録情報!$I211,$N211&amp;"・"&amp;女子登録情報!$I211))</f>
        <v>兵　庫・小野</v>
      </c>
    </row>
    <row r="212" spans="1:15" x14ac:dyDescent="0.55000000000000004">
      <c r="A212">
        <f>IF($K212="","",200000000+女子登録情報!$C212)</f>
        <v>200000211</v>
      </c>
      <c r="B212" t="str">
        <f>IF($K212="","",女子登録情報!$D212&amp;" ("&amp;女子登録情報!$K212&amp;")")</f>
        <v>中塚　萌 (4)</v>
      </c>
      <c r="C212" t="str">
        <f>IF($K212="","",女子登録情報!$E212)</f>
        <v>ﾅｶﾂｶ ﾓｴ</v>
      </c>
      <c r="D212" t="str">
        <f>IF($K212="","",女子登録情報!$O212&amp;" "&amp;女子登録情報!$N212&amp;" ("&amp;LEFT(女子登録情報!$F212,2)&amp;")")</f>
        <v>Moe NAKATSUKA (00)</v>
      </c>
      <c r="E212" t="str">
        <f>IF($K212="","",女子登録情報!$P212)</f>
        <v>JPN</v>
      </c>
      <c r="F212" t="str">
        <f t="shared" si="3"/>
        <v>2</v>
      </c>
      <c r="G212">
        <f>IF($K212="","",女子登録情報!$M212)</f>
        <v>26</v>
      </c>
      <c r="H212">
        <f>IF($K212="","",女子登録情報!$A212)</f>
        <v>492246</v>
      </c>
      <c r="K212">
        <f>IF(女子登録情報!$C212="","",女子登録情報!$C212)</f>
        <v>211</v>
      </c>
      <c r="M212">
        <f>IFERROR(IF(AND(402&lt;=VALUE(RIGHT(女子登録情報!$F212,4)),競技会情報!$E$3*100+競技会情報!$G$3&gt;=VALUE(RIGHT(女子登録情報!$F212,4))),VALUE(女子登録情報!$G212)+1,VALUE(女子登録情報!$G212)),"")</f>
        <v>22</v>
      </c>
      <c r="N212" t="str">
        <f>IF($K212="","",IF(女子登録情報!$H212="北海道",女子登録情報!$H212,LEFT(女子登録情報!$H212,LEN(女子登録情報!$H212)-1)))</f>
        <v>京都</v>
      </c>
      <c r="O212" t="str">
        <f>IF($K212="","",IF(LEN($N212)=2,LEFT($N212,1)&amp;"　"&amp;RIGHT($N212,1)&amp;"・"&amp;女子登録情報!$I212,$N212&amp;"・"&amp;女子登録情報!$I212))</f>
        <v>京　都・西京</v>
      </c>
    </row>
    <row r="213" spans="1:15" x14ac:dyDescent="0.55000000000000004">
      <c r="A213">
        <f>IF($K213="","",200000000+女子登録情報!$C213)</f>
        <v>200000212</v>
      </c>
      <c r="B213" t="str">
        <f>IF($K213="","",女子登録情報!$D213&amp;" ("&amp;女子登録情報!$K213&amp;")")</f>
        <v>中本　春花 (4)</v>
      </c>
      <c r="C213" t="str">
        <f>IF($K213="","",女子登録情報!$E213)</f>
        <v>ﾅｶﾓﾄ ﾊﾙｶ</v>
      </c>
      <c r="D213" t="str">
        <f>IF($K213="","",女子登録情報!$O213&amp;" "&amp;女子登録情報!$N213&amp;" ("&amp;LEFT(女子登録情報!$F213,2)&amp;")")</f>
        <v>Haruka NAKAMOTO (00)</v>
      </c>
      <c r="E213" t="str">
        <f>IF($K213="","",女子登録情報!$P213)</f>
        <v>JPN</v>
      </c>
      <c r="F213" t="str">
        <f t="shared" si="3"/>
        <v>2</v>
      </c>
      <c r="G213">
        <f>IF($K213="","",女子登録情報!$M213)</f>
        <v>28</v>
      </c>
      <c r="H213">
        <f>IF($K213="","",女子登録情報!$A213)</f>
        <v>492246</v>
      </c>
      <c r="K213">
        <f>IF(女子登録情報!$C213="","",女子登録情報!$C213)</f>
        <v>212</v>
      </c>
      <c r="M213">
        <f>IFERROR(IF(AND(402&lt;=VALUE(RIGHT(女子登録情報!$F213,4)),競技会情報!$E$3*100+競技会情報!$G$3&gt;=VALUE(RIGHT(女子登録情報!$F213,4))),VALUE(女子登録情報!$G213)+1,VALUE(女子登録情報!$G213)),"")</f>
        <v>22</v>
      </c>
      <c r="N213" t="str">
        <f>IF($K213="","",IF(女子登録情報!$H213="北海道",女子登録情報!$H213,LEFT(女子登録情報!$H213,LEN(女子登録情報!$H213)-1)))</f>
        <v>大阪</v>
      </c>
      <c r="O213" t="str">
        <f>IF($K213="","",IF(LEN($N213)=2,LEFT($N213,1)&amp;"　"&amp;RIGHT($N213,1)&amp;"・"&amp;女子登録情報!$I213,$N213&amp;"・"&amp;女子登録情報!$I213))</f>
        <v>大　阪・泉陽</v>
      </c>
    </row>
    <row r="214" spans="1:15" x14ac:dyDescent="0.55000000000000004">
      <c r="A214">
        <f>IF($K214="","",200000000+女子登録情報!$C214)</f>
        <v>200000213</v>
      </c>
      <c r="B214" t="str">
        <f>IF($K214="","",女子登録情報!$D214&amp;" ("&amp;女子登録情報!$K214&amp;")")</f>
        <v>西田　野夏 (4)</v>
      </c>
      <c r="C214" t="str">
        <f>IF($K214="","",女子登録情報!$E214)</f>
        <v>ﾆｼﾀﾞ ﾉﾉｶ</v>
      </c>
      <c r="D214" t="str">
        <f>IF($K214="","",女子登録情報!$O214&amp;" "&amp;女子登録情報!$N214&amp;" ("&amp;LEFT(女子登録情報!$F214,2)&amp;")")</f>
        <v>Nonoka NISHIDA (00)</v>
      </c>
      <c r="E214" t="str">
        <f>IF($K214="","",女子登録情報!$P214)</f>
        <v>JPN</v>
      </c>
      <c r="F214" t="str">
        <f t="shared" si="3"/>
        <v>2</v>
      </c>
      <c r="G214">
        <f>IF($K214="","",女子登録情報!$M214)</f>
        <v>28</v>
      </c>
      <c r="H214">
        <f>IF($K214="","",女子登録情報!$A214)</f>
        <v>492246</v>
      </c>
      <c r="K214">
        <f>IF(女子登録情報!$C214="","",女子登録情報!$C214)</f>
        <v>213</v>
      </c>
      <c r="M214">
        <f>IFERROR(IF(AND(402&lt;=VALUE(RIGHT(女子登録情報!$F214,4)),競技会情報!$E$3*100+競技会情報!$G$3&gt;=VALUE(RIGHT(女子登録情報!$F214,4))),VALUE(女子登録情報!$G214)+1,VALUE(女子登録情報!$G214)),"")</f>
        <v>22</v>
      </c>
      <c r="N214" t="str">
        <f>IF($K214="","",IF(女子登録情報!$H214="北海道",女子登録情報!$H214,LEFT(女子登録情報!$H214,LEN(女子登録情報!$H214)-1)))</f>
        <v>兵庫</v>
      </c>
      <c r="O214" t="str">
        <f>IF($K214="","",IF(LEN($N214)=2,LEFT($N214,1)&amp;"　"&amp;RIGHT($N214,1)&amp;"・"&amp;女子登録情報!$I214,$N214&amp;"・"&amp;女子登録情報!$I214))</f>
        <v>兵　庫・宝塚東</v>
      </c>
    </row>
    <row r="215" spans="1:15" x14ac:dyDescent="0.55000000000000004">
      <c r="A215">
        <f>IF($K215="","",200000000+女子登録情報!$C215)</f>
        <v>200000214</v>
      </c>
      <c r="B215" t="str">
        <f>IF($K215="","",女子登録情報!$D215&amp;" ("&amp;女子登録情報!$K215&amp;")")</f>
        <v>八田　紗里花 (4)</v>
      </c>
      <c r="C215" t="str">
        <f>IF($K215="","",女子登録情報!$E215)</f>
        <v>ﾊｯﾀ ｻﾘｶ</v>
      </c>
      <c r="D215" t="str">
        <f>IF($K215="","",女子登録情報!$O215&amp;" "&amp;女子登録情報!$N215&amp;" ("&amp;LEFT(女子登録情報!$F215,2)&amp;")")</f>
        <v>Sarika HATTA (00)</v>
      </c>
      <c r="E215" t="str">
        <f>IF($K215="","",女子登録情報!$P215)</f>
        <v>JPN</v>
      </c>
      <c r="F215" t="str">
        <f t="shared" si="3"/>
        <v>2</v>
      </c>
      <c r="G215">
        <f>IF($K215="","",女子登録情報!$M215)</f>
        <v>36</v>
      </c>
      <c r="H215">
        <f>IF($K215="","",女子登録情報!$A215)</f>
        <v>492246</v>
      </c>
      <c r="K215">
        <f>IF(女子登録情報!$C215="","",女子登録情報!$C215)</f>
        <v>214</v>
      </c>
      <c r="M215">
        <f>IFERROR(IF(AND(402&lt;=VALUE(RIGHT(女子登録情報!$F215,4)),競技会情報!$E$3*100+競技会情報!$G$3&gt;=VALUE(RIGHT(女子登録情報!$F215,4))),VALUE(女子登録情報!$G215)+1,VALUE(女子登録情報!$G215)),"")</f>
        <v>22</v>
      </c>
      <c r="N215" t="str">
        <f>IF($K215="","",IF(女子登録情報!$H215="北海道",女子登録情報!$H215,LEFT(女子登録情報!$H215,LEN(女子登録情報!$H215)-1)))</f>
        <v>徳島</v>
      </c>
      <c r="O215" t="str">
        <f>IF($K215="","",IF(LEN($N215)=2,LEFT($N215,1)&amp;"　"&amp;RIGHT($N215,1)&amp;"・"&amp;女子登録情報!$I215,$N215&amp;"・"&amp;女子登録情報!$I215))</f>
        <v>徳　島・鳴門</v>
      </c>
    </row>
    <row r="216" spans="1:15" x14ac:dyDescent="0.55000000000000004">
      <c r="A216">
        <f>IF($K216="","",200000000+女子登録情報!$C216)</f>
        <v>200000215</v>
      </c>
      <c r="B216" t="str">
        <f>IF($K216="","",女子登録情報!$D216&amp;" ("&amp;女子登録情報!$K216&amp;")")</f>
        <v>波戸内　真帆 (4)</v>
      </c>
      <c r="C216" t="str">
        <f>IF($K216="","",女子登録情報!$E216)</f>
        <v>ﾊﾄｳﾁ ﾏﾎ</v>
      </c>
      <c r="D216" t="str">
        <f>IF($K216="","",女子登録情報!$O216&amp;" "&amp;女子登録情報!$N216&amp;" ("&amp;LEFT(女子登録情報!$F216,2)&amp;")")</f>
        <v>Maho HATOUCHI (00)</v>
      </c>
      <c r="E216" t="str">
        <f>IF($K216="","",女子登録情報!$P216)</f>
        <v>JPN</v>
      </c>
      <c r="F216" t="str">
        <f t="shared" si="3"/>
        <v>2</v>
      </c>
      <c r="G216">
        <f>IF($K216="","",女子登録情報!$M216)</f>
        <v>27</v>
      </c>
      <c r="H216">
        <f>IF($K216="","",女子登録情報!$A216)</f>
        <v>492246</v>
      </c>
      <c r="K216">
        <f>IF(女子登録情報!$C216="","",女子登録情報!$C216)</f>
        <v>215</v>
      </c>
      <c r="M216">
        <f>IFERROR(IF(AND(402&lt;=VALUE(RIGHT(女子登録情報!$F216,4)),競技会情報!$E$3*100+競技会情報!$G$3&gt;=VALUE(RIGHT(女子登録情報!$F216,4))),VALUE(女子登録情報!$G216)+1,VALUE(女子登録情報!$G216)),"")</f>
        <v>22</v>
      </c>
      <c r="N216" t="str">
        <f>IF($K216="","",IF(女子登録情報!$H216="北海道",女子登録情報!$H216,LEFT(女子登録情報!$H216,LEN(女子登録情報!$H216)-1)))</f>
        <v>大阪</v>
      </c>
      <c r="O216" t="str">
        <f>IF($K216="","",IF(LEN($N216)=2,LEFT($N216,1)&amp;"　"&amp;RIGHT($N216,1)&amp;"・"&amp;女子登録情報!$I216,$N216&amp;"・"&amp;女子登録情報!$I216))</f>
        <v>大　阪・大阪桐蔭</v>
      </c>
    </row>
    <row r="217" spans="1:15" x14ac:dyDescent="0.55000000000000004">
      <c r="A217">
        <f>IF($K217="","",200000000+女子登録情報!$C217)</f>
        <v>200000216</v>
      </c>
      <c r="B217" t="str">
        <f>IF($K217="","",女子登録情報!$D217&amp;" ("&amp;女子登録情報!$K217&amp;")")</f>
        <v>淵上　智晶 (4)</v>
      </c>
      <c r="C217" t="str">
        <f>IF($K217="","",女子登録情報!$E217)</f>
        <v>ﾌﾁｶﾞﾐ ﾁｱｷ</v>
      </c>
      <c r="D217" t="str">
        <f>IF($K217="","",女子登録情報!$O217&amp;" "&amp;女子登録情報!$N217&amp;" ("&amp;LEFT(女子登録情報!$F217,2)&amp;")")</f>
        <v>Chiaki FUCHIGAMI (01)</v>
      </c>
      <c r="E217" t="str">
        <f>IF($K217="","",女子登録情報!$P217)</f>
        <v>JPN</v>
      </c>
      <c r="F217" t="str">
        <f t="shared" si="3"/>
        <v>2</v>
      </c>
      <c r="G217">
        <f>IF($K217="","",女子登録情報!$M217)</f>
        <v>27</v>
      </c>
      <c r="H217">
        <f>IF($K217="","",女子登録情報!$A217)</f>
        <v>492246</v>
      </c>
      <c r="K217">
        <f>IF(女子登録情報!$C217="","",女子登録情報!$C217)</f>
        <v>216</v>
      </c>
      <c r="M217">
        <f>IFERROR(IF(AND(402&lt;=VALUE(RIGHT(女子登録情報!$F217,4)),競技会情報!$E$3*100+競技会情報!$G$3&gt;=VALUE(RIGHT(女子登録情報!$F217,4))),VALUE(女子登録情報!$G217)+1,VALUE(女子登録情報!$G217)),"")</f>
        <v>21</v>
      </c>
      <c r="N217" t="str">
        <f>IF($K217="","",IF(女子登録情報!$H217="北海道",女子登録情報!$H217,LEFT(女子登録情報!$H217,LEN(女子登録情報!$H217)-1)))</f>
        <v>大阪</v>
      </c>
      <c r="O217" t="str">
        <f>IF($K217="","",IF(LEN($N217)=2,LEFT($N217,1)&amp;"　"&amp;RIGHT($N217,1)&amp;"・"&amp;女子登録情報!$I217,$N217&amp;"・"&amp;女子登録情報!$I217))</f>
        <v>大　阪・大塚</v>
      </c>
    </row>
    <row r="218" spans="1:15" x14ac:dyDescent="0.55000000000000004">
      <c r="A218">
        <f>IF($K218="","",200000000+女子登録情報!$C218)</f>
        <v>200000217</v>
      </c>
      <c r="B218" t="str">
        <f>IF($K218="","",女子登録情報!$D218&amp;" ("&amp;女子登録情報!$K218&amp;")")</f>
        <v>船田　茜理 (4)</v>
      </c>
      <c r="C218" t="str">
        <f>IF($K218="","",女子登録情報!$E218)</f>
        <v>ﾌﾅﾀﾞ ｱｶﾘ</v>
      </c>
      <c r="D218" t="str">
        <f>IF($K218="","",女子登録情報!$O218&amp;" "&amp;女子登録情報!$N218&amp;" ("&amp;LEFT(女子登録情報!$F218,2)&amp;")")</f>
        <v>Akari FUNADA (00)</v>
      </c>
      <c r="E218" t="str">
        <f>IF($K218="","",女子登録情報!$P218)</f>
        <v>JPN</v>
      </c>
      <c r="F218" t="str">
        <f t="shared" si="3"/>
        <v>2</v>
      </c>
      <c r="G218">
        <f>IF($K218="","",女子登録情報!$M218)</f>
        <v>28</v>
      </c>
      <c r="H218">
        <f>IF($K218="","",女子登録情報!$A218)</f>
        <v>492246</v>
      </c>
      <c r="K218">
        <f>IF(女子登録情報!$C218="","",女子登録情報!$C218)</f>
        <v>217</v>
      </c>
      <c r="M218">
        <f>IFERROR(IF(AND(402&lt;=VALUE(RIGHT(女子登録情報!$F218,4)),競技会情報!$E$3*100+競技会情報!$G$3&gt;=VALUE(RIGHT(女子登録情報!$F218,4))),VALUE(女子登録情報!$G218)+1,VALUE(女子登録情報!$G218)),"")</f>
        <v>22</v>
      </c>
      <c r="N218" t="str">
        <f>IF($K218="","",IF(女子登録情報!$H218="北海道",女子登録情報!$H218,LEFT(女子登録情報!$H218,LEN(女子登録情報!$H218)-1)))</f>
        <v>兵庫</v>
      </c>
      <c r="O218" t="str">
        <f>IF($K218="","",IF(LEN($N218)=2,LEFT($N218,1)&amp;"　"&amp;RIGHT($N218,1)&amp;"・"&amp;女子登録情報!$I218,$N218&amp;"・"&amp;女子登録情報!$I218))</f>
        <v>兵　庫・高砂</v>
      </c>
    </row>
    <row r="219" spans="1:15" x14ac:dyDescent="0.55000000000000004">
      <c r="A219">
        <f>IF($K219="","",200000000+女子登録情報!$C219)</f>
        <v>200000218</v>
      </c>
      <c r="B219" t="str">
        <f>IF($K219="","",女子登録情報!$D219&amp;" ("&amp;女子登録情報!$K219&amp;")")</f>
        <v>森川　澪 (4)</v>
      </c>
      <c r="C219" t="str">
        <f>IF($K219="","",女子登録情報!$E219)</f>
        <v>ﾓﾘｶﾜ ﾘｮｳ</v>
      </c>
      <c r="D219" t="str">
        <f>IF($K219="","",女子登録情報!$O219&amp;" "&amp;女子登録情報!$N219&amp;" ("&amp;LEFT(女子登録情報!$F219,2)&amp;")")</f>
        <v>Ryo MORIKAWA (01)</v>
      </c>
      <c r="E219" t="str">
        <f>IF($K219="","",女子登録情報!$P219)</f>
        <v>JPN</v>
      </c>
      <c r="F219" t="str">
        <f t="shared" si="3"/>
        <v>2</v>
      </c>
      <c r="G219">
        <f>IF($K219="","",女子登録情報!$M219)</f>
        <v>28</v>
      </c>
      <c r="H219">
        <f>IF($K219="","",女子登録情報!$A219)</f>
        <v>492246</v>
      </c>
      <c r="K219">
        <f>IF(女子登録情報!$C219="","",女子登録情報!$C219)</f>
        <v>218</v>
      </c>
      <c r="M219">
        <f>IFERROR(IF(AND(402&lt;=VALUE(RIGHT(女子登録情報!$F219,4)),競技会情報!$E$3*100+競技会情報!$G$3&gt;=VALUE(RIGHT(女子登録情報!$F219,4))),VALUE(女子登録情報!$G219)+1,VALUE(女子登録情報!$G219)),"")</f>
        <v>21</v>
      </c>
      <c r="N219" t="str">
        <f>IF($K219="","",IF(女子登録情報!$H219="北海道",女子登録情報!$H219,LEFT(女子登録情報!$H219,LEN(女子登録情報!$H219)-1)))</f>
        <v>兵庫</v>
      </c>
      <c r="O219" t="str">
        <f>IF($K219="","",IF(LEN($N219)=2,LEFT($N219,1)&amp;"　"&amp;RIGHT($N219,1)&amp;"・"&amp;女子登録情報!$I219,$N219&amp;"・"&amp;女子登録情報!$I219))</f>
        <v>兵　庫・神戸山手女子</v>
      </c>
    </row>
    <row r="220" spans="1:15" x14ac:dyDescent="0.55000000000000004">
      <c r="A220">
        <f>IF($K220="","",200000000+女子登録情報!$C220)</f>
        <v>200000219</v>
      </c>
      <c r="B220" t="str">
        <f>IF($K220="","",女子登録情報!$D220&amp;" ("&amp;女子登録情報!$K220&amp;")")</f>
        <v>荒島　友紀子 (3)</v>
      </c>
      <c r="C220" t="str">
        <f>IF($K220="","",女子登録情報!$E220)</f>
        <v>ｱﾗｼﾏ ﾕｷｺ</v>
      </c>
      <c r="D220" t="str">
        <f>IF($K220="","",女子登録情報!$O220&amp;" "&amp;女子登録情報!$N220&amp;" ("&amp;LEFT(女子登録情報!$F220,2)&amp;")")</f>
        <v>Yukiko ARASHIMA (02)</v>
      </c>
      <c r="E220" t="str">
        <f>IF($K220="","",女子登録情報!$P220)</f>
        <v>JPN</v>
      </c>
      <c r="F220" t="str">
        <f t="shared" si="3"/>
        <v>2</v>
      </c>
      <c r="G220">
        <f>IF($K220="","",女子登録情報!$M220)</f>
        <v>28</v>
      </c>
      <c r="H220">
        <f>IF($K220="","",女子登録情報!$A220)</f>
        <v>492246</v>
      </c>
      <c r="K220">
        <f>IF(女子登録情報!$C220="","",女子登録情報!$C220)</f>
        <v>219</v>
      </c>
      <c r="M220">
        <f>IFERROR(IF(AND(402&lt;=VALUE(RIGHT(女子登録情報!$F220,4)),競技会情報!$E$3*100+競技会情報!$G$3&gt;=VALUE(RIGHT(女子登録情報!$F220,4))),VALUE(女子登録情報!$G220)+1,VALUE(女子登録情報!$G220)),"")</f>
        <v>20</v>
      </c>
      <c r="N220" t="str">
        <f>IF($K220="","",IF(女子登録情報!$H220="北海道",女子登録情報!$H220,LEFT(女子登録情報!$H220,LEN(女子登録情報!$H220)-1)))</f>
        <v>兵庫</v>
      </c>
      <c r="O220" t="str">
        <f>IF($K220="","",IF(LEN($N220)=2,LEFT($N220,1)&amp;"　"&amp;RIGHT($N220,1)&amp;"・"&amp;女子登録情報!$I220,$N220&amp;"・"&amp;女子登録情報!$I220))</f>
        <v>兵　庫・明石南</v>
      </c>
    </row>
    <row r="221" spans="1:15" x14ac:dyDescent="0.55000000000000004">
      <c r="A221">
        <f>IF($K221="","",200000000+女子登録情報!$C221)</f>
        <v>200000220</v>
      </c>
      <c r="B221" t="str">
        <f>IF($K221="","",女子登録情報!$D221&amp;" ("&amp;女子登録情報!$K221&amp;")")</f>
        <v>飯倉　梨乃 (3)</v>
      </c>
      <c r="C221" t="str">
        <f>IF($K221="","",女子登録情報!$E221)</f>
        <v>ｲｲｸﾗ ﾘﾉ</v>
      </c>
      <c r="D221" t="str">
        <f>IF($K221="","",女子登録情報!$O221&amp;" "&amp;女子登録情報!$N221&amp;" ("&amp;LEFT(女子登録情報!$F221,2)&amp;")")</f>
        <v>Rino IIKURA (02)</v>
      </c>
      <c r="E221" t="str">
        <f>IF($K221="","",女子登録情報!$P221)</f>
        <v>JPN</v>
      </c>
      <c r="F221" t="str">
        <f t="shared" si="3"/>
        <v>2</v>
      </c>
      <c r="G221">
        <f>IF($K221="","",女子登録情報!$M221)</f>
        <v>28</v>
      </c>
      <c r="H221">
        <f>IF($K221="","",女子登録情報!$A221)</f>
        <v>492246</v>
      </c>
      <c r="K221">
        <f>IF(女子登録情報!$C221="","",女子登録情報!$C221)</f>
        <v>220</v>
      </c>
      <c r="M221">
        <f>IFERROR(IF(AND(402&lt;=VALUE(RIGHT(女子登録情報!$F221,4)),競技会情報!$E$3*100+競技会情報!$G$3&gt;=VALUE(RIGHT(女子登録情報!$F221,4))),VALUE(女子登録情報!$G221)+1,VALUE(女子登録情報!$G221)),"")</f>
        <v>20</v>
      </c>
      <c r="N221" t="str">
        <f>IF($K221="","",IF(女子登録情報!$H221="北海道",女子登録情報!$H221,LEFT(女子登録情報!$H221,LEN(女子登録情報!$H221)-1)))</f>
        <v>大阪</v>
      </c>
      <c r="O221" t="str">
        <f>IF($K221="","",IF(LEN($N221)=2,LEFT($N221,1)&amp;"　"&amp;RIGHT($N221,1)&amp;"・"&amp;女子登録情報!$I221,$N221&amp;"・"&amp;女子登録情報!$I221))</f>
        <v>大　阪・大阪学芸</v>
      </c>
    </row>
    <row r="222" spans="1:15" x14ac:dyDescent="0.55000000000000004">
      <c r="A222">
        <f>IF($K222="","",200000000+女子登録情報!$C222)</f>
        <v>200000221</v>
      </c>
      <c r="B222" t="str">
        <f>IF($K222="","",女子登録情報!$D222&amp;" ("&amp;女子登録情報!$K222&amp;")")</f>
        <v>井上　和奏 (3)</v>
      </c>
      <c r="C222" t="str">
        <f>IF($K222="","",女子登録情報!$E222)</f>
        <v>ｲﾉｳｴ ﾜｶﾅ</v>
      </c>
      <c r="D222" t="str">
        <f>IF($K222="","",女子登録情報!$O222&amp;" "&amp;女子登録情報!$N222&amp;" ("&amp;LEFT(女子登録情報!$F222,2)&amp;")")</f>
        <v>Wakana INOUE (01)</v>
      </c>
      <c r="E222" t="str">
        <f>IF($K222="","",女子登録情報!$P222)</f>
        <v>JPN</v>
      </c>
      <c r="F222" t="str">
        <f t="shared" si="3"/>
        <v>2</v>
      </c>
      <c r="G222">
        <f>IF($K222="","",女子登録情報!$M222)</f>
        <v>28</v>
      </c>
      <c r="H222">
        <f>IF($K222="","",女子登録情報!$A222)</f>
        <v>492246</v>
      </c>
      <c r="K222">
        <f>IF(女子登録情報!$C222="","",女子登録情報!$C222)</f>
        <v>221</v>
      </c>
      <c r="M222">
        <f>IFERROR(IF(AND(402&lt;=VALUE(RIGHT(女子登録情報!$F222,4)),競技会情報!$E$3*100+競技会情報!$G$3&gt;=VALUE(RIGHT(女子登録情報!$F222,4))),VALUE(女子登録情報!$G222)+1,VALUE(女子登録情報!$G222)),"")</f>
        <v>21</v>
      </c>
      <c r="N222" t="str">
        <f>IF($K222="","",IF(女子登録情報!$H222="北海道",女子登録情報!$H222,LEFT(女子登録情報!$H222,LEN(女子登録情報!$H222)-1)))</f>
        <v>兵庫</v>
      </c>
      <c r="O222" t="str">
        <f>IF($K222="","",IF(LEN($N222)=2,LEFT($N222,1)&amp;"　"&amp;RIGHT($N222,1)&amp;"・"&amp;女子登録情報!$I222,$N222&amp;"・"&amp;女子登録情報!$I222))</f>
        <v>兵　庫・武庫女大附属</v>
      </c>
    </row>
    <row r="223" spans="1:15" x14ac:dyDescent="0.55000000000000004">
      <c r="A223">
        <f>IF($K223="","",200000000+女子登録情報!$C223)</f>
        <v>200000222</v>
      </c>
      <c r="B223" t="str">
        <f>IF($K223="","",女子登録情報!$D223&amp;" ("&amp;女子登録情報!$K223&amp;")")</f>
        <v>大林　真緒 (3)</v>
      </c>
      <c r="C223" t="str">
        <f>IF($K223="","",女子登録情報!$E223)</f>
        <v>ｵｵﾊﾞﾔｼ ﾏｵ</v>
      </c>
      <c r="D223" t="str">
        <f>IF($K223="","",女子登録情報!$O223&amp;" "&amp;女子登録情報!$N223&amp;" ("&amp;LEFT(女子登録情報!$F223,2)&amp;")")</f>
        <v>Mao OBAYASHI (01)</v>
      </c>
      <c r="E223" t="str">
        <f>IF($K223="","",女子登録情報!$P223)</f>
        <v>JPN</v>
      </c>
      <c r="F223" t="str">
        <f t="shared" si="3"/>
        <v>2</v>
      </c>
      <c r="G223">
        <f>IF($K223="","",女子登録情報!$M223)</f>
        <v>27</v>
      </c>
      <c r="H223">
        <f>IF($K223="","",女子登録情報!$A223)</f>
        <v>492246</v>
      </c>
      <c r="K223">
        <f>IF(女子登録情報!$C223="","",女子登録情報!$C223)</f>
        <v>222</v>
      </c>
      <c r="M223">
        <f>IFERROR(IF(AND(402&lt;=VALUE(RIGHT(女子登録情報!$F223,4)),競技会情報!$E$3*100+競技会情報!$G$3&gt;=VALUE(RIGHT(女子登録情報!$F223,4))),VALUE(女子登録情報!$G223)+1,VALUE(女子登録情報!$G223)),"")</f>
        <v>21</v>
      </c>
      <c r="N223" t="str">
        <f>IF($K223="","",IF(女子登録情報!$H223="北海道",女子登録情報!$H223,LEFT(女子登録情報!$H223,LEN(女子登録情報!$H223)-1)))</f>
        <v>大阪</v>
      </c>
      <c r="O223" t="str">
        <f>IF($K223="","",IF(LEN($N223)=2,LEFT($N223,1)&amp;"　"&amp;RIGHT($N223,1)&amp;"・"&amp;女子登録情報!$I223,$N223&amp;"・"&amp;女子登録情報!$I223))</f>
        <v>大　阪・咲くやこの花</v>
      </c>
    </row>
    <row r="224" spans="1:15" x14ac:dyDescent="0.55000000000000004">
      <c r="A224">
        <f>IF($K224="","",200000000+女子登録情報!$C224)</f>
        <v>200000223</v>
      </c>
      <c r="B224" t="str">
        <f>IF($K224="","",女子登録情報!$D224&amp;" ("&amp;女子登録情報!$K224&amp;")")</f>
        <v>荻野　紗英 (3)</v>
      </c>
      <c r="C224" t="str">
        <f>IF($K224="","",女子登録情報!$E224)</f>
        <v>ｵｷﾞﾉ ｻｴ</v>
      </c>
      <c r="D224" t="str">
        <f>IF($K224="","",女子登録情報!$O224&amp;" "&amp;女子登録情報!$N224&amp;" ("&amp;LEFT(女子登録情報!$F224,2)&amp;")")</f>
        <v>Sae OGINO (01)</v>
      </c>
      <c r="E224" t="str">
        <f>IF($K224="","",女子登録情報!$P224)</f>
        <v>JPN</v>
      </c>
      <c r="F224" t="str">
        <f t="shared" si="3"/>
        <v>2</v>
      </c>
      <c r="G224">
        <f>IF($K224="","",女子登録情報!$M224)</f>
        <v>22</v>
      </c>
      <c r="H224">
        <f>IF($K224="","",女子登録情報!$A224)</f>
        <v>492246</v>
      </c>
      <c r="K224">
        <f>IF(女子登録情報!$C224="","",女子登録情報!$C224)</f>
        <v>223</v>
      </c>
      <c r="M224">
        <f>IFERROR(IF(AND(402&lt;=VALUE(RIGHT(女子登録情報!$F224,4)),競技会情報!$E$3*100+競技会情報!$G$3&gt;=VALUE(RIGHT(女子登録情報!$F224,4))),VALUE(女子登録情報!$G224)+1,VALUE(女子登録情報!$G224)),"")</f>
        <v>21</v>
      </c>
      <c r="N224" t="str">
        <f>IF($K224="","",IF(女子登録情報!$H224="北海道",女子登録情報!$H224,LEFT(女子登録情報!$H224,LEN(女子登録情報!$H224)-1)))</f>
        <v>静岡</v>
      </c>
      <c r="O224" t="str">
        <f>IF($K224="","",IF(LEN($N224)=2,LEFT($N224,1)&amp;"　"&amp;RIGHT($N224,1)&amp;"・"&amp;女子登録情報!$I224,$N224&amp;"・"&amp;女子登録情報!$I224))</f>
        <v>静　岡・浜松南</v>
      </c>
    </row>
    <row r="225" spans="1:15" x14ac:dyDescent="0.55000000000000004">
      <c r="A225">
        <f>IF($K225="","",200000000+女子登録情報!$C225)</f>
        <v>200000224</v>
      </c>
      <c r="B225" t="str">
        <f>IF($K225="","",女子登録情報!$D225&amp;" ("&amp;女子登録情報!$K225&amp;")")</f>
        <v>河原林　桃音 (3)</v>
      </c>
      <c r="C225" t="str">
        <f>IF($K225="","",女子登録情報!$E225)</f>
        <v>ｶﾜﾗﾊﾞﾔｼ ﾓﾓﾈ</v>
      </c>
      <c r="D225" t="str">
        <f>IF($K225="","",女子登録情報!$O225&amp;" "&amp;女子登録情報!$N225&amp;" ("&amp;LEFT(女子登録情報!$F225,2)&amp;")")</f>
        <v>Momone KAWARABAYASHI (01)</v>
      </c>
      <c r="E225" t="str">
        <f>IF($K225="","",女子登録情報!$P225)</f>
        <v>JPN</v>
      </c>
      <c r="F225" t="str">
        <f t="shared" si="3"/>
        <v>2</v>
      </c>
      <c r="G225">
        <f>IF($K225="","",女子登録情報!$M225)</f>
        <v>26</v>
      </c>
      <c r="H225">
        <f>IF($K225="","",女子登録情報!$A225)</f>
        <v>492246</v>
      </c>
      <c r="K225">
        <f>IF(女子登録情報!$C225="","",女子登録情報!$C225)</f>
        <v>224</v>
      </c>
      <c r="M225">
        <f>IFERROR(IF(AND(402&lt;=VALUE(RIGHT(女子登録情報!$F225,4)),競技会情報!$E$3*100+競技会情報!$G$3&gt;=VALUE(RIGHT(女子登録情報!$F225,4))),VALUE(女子登録情報!$G225)+1,VALUE(女子登録情報!$G225)),"")</f>
        <v>21</v>
      </c>
      <c r="N225" t="str">
        <f>IF($K225="","",IF(女子登録情報!$H225="北海道",女子登録情報!$H225,LEFT(女子登録情報!$H225,LEN(女子登録情報!$H225)-1)))</f>
        <v>京都</v>
      </c>
      <c r="O225" t="str">
        <f>IF($K225="","",IF(LEN($N225)=2,LEFT($N225,1)&amp;"　"&amp;RIGHT($N225,1)&amp;"・"&amp;女子登録情報!$I225,$N225&amp;"・"&amp;女子登録情報!$I225))</f>
        <v>京　都・乙訓</v>
      </c>
    </row>
    <row r="226" spans="1:15" x14ac:dyDescent="0.55000000000000004">
      <c r="A226">
        <f>IF($K226="","",200000000+女子登録情報!$C226)</f>
        <v>200000225</v>
      </c>
      <c r="B226" t="str">
        <f>IF($K226="","",女子登録情報!$D226&amp;" ("&amp;女子登録情報!$K226&amp;")")</f>
        <v>玉田　若菜 (3)</v>
      </c>
      <c r="C226" t="str">
        <f>IF($K226="","",女子登録情報!$E226)</f>
        <v>ﾀﾏﾀﾞ ﾜｶﾅ</v>
      </c>
      <c r="D226" t="str">
        <f>IF($K226="","",女子登録情報!$O226&amp;" "&amp;女子登録情報!$N226&amp;" ("&amp;LEFT(女子登録情報!$F226,2)&amp;")")</f>
        <v>Wakana TAMADA (01)</v>
      </c>
      <c r="E226" t="str">
        <f>IF($K226="","",女子登録情報!$P226)</f>
        <v>JPN</v>
      </c>
      <c r="F226" t="str">
        <f t="shared" si="3"/>
        <v>2</v>
      </c>
      <c r="G226">
        <f>IF($K226="","",女子登録情報!$M226)</f>
        <v>28</v>
      </c>
      <c r="H226">
        <f>IF($K226="","",女子登録情報!$A226)</f>
        <v>492246</v>
      </c>
      <c r="K226">
        <f>IF(女子登録情報!$C226="","",女子登録情報!$C226)</f>
        <v>225</v>
      </c>
      <c r="M226">
        <f>IFERROR(IF(AND(402&lt;=VALUE(RIGHT(女子登録情報!$F226,4)),競技会情報!$E$3*100+競技会情報!$G$3&gt;=VALUE(RIGHT(女子登録情報!$F226,4))),VALUE(女子登録情報!$G226)+1,VALUE(女子登録情報!$G226)),"")</f>
        <v>21</v>
      </c>
      <c r="N226" t="str">
        <f>IF($K226="","",IF(女子登録情報!$H226="北海道",女子登録情報!$H226,LEFT(女子登録情報!$H226,LEN(女子登録情報!$H226)-1)))</f>
        <v>兵庫</v>
      </c>
      <c r="O226" t="str">
        <f>IF($K226="","",IF(LEN($N226)=2,LEFT($N226,1)&amp;"　"&amp;RIGHT($N226,1)&amp;"・"&amp;女子登録情報!$I226,$N226&amp;"・"&amp;女子登録情報!$I226))</f>
        <v>兵　庫・小野</v>
      </c>
    </row>
    <row r="227" spans="1:15" x14ac:dyDescent="0.55000000000000004">
      <c r="A227">
        <f>IF($K227="","",200000000+女子登録情報!$C227)</f>
        <v>200000226</v>
      </c>
      <c r="B227" t="str">
        <f>IF($K227="","",女子登録情報!$D227&amp;" ("&amp;女子登録情報!$K227&amp;")")</f>
        <v>土井　香織里 (3)</v>
      </c>
      <c r="C227" t="str">
        <f>IF($K227="","",女子登録情報!$E227)</f>
        <v>ﾄﾞｲ ｶｵﾘ</v>
      </c>
      <c r="D227" t="str">
        <f>IF($K227="","",女子登録情報!$O227&amp;" "&amp;女子登録情報!$N227&amp;" ("&amp;LEFT(女子登録情報!$F227,2)&amp;")")</f>
        <v>Kaori DOI (01)</v>
      </c>
      <c r="E227" t="str">
        <f>IF($K227="","",女子登録情報!$P227)</f>
        <v>JPN</v>
      </c>
      <c r="F227" t="str">
        <f t="shared" si="3"/>
        <v>2</v>
      </c>
      <c r="G227">
        <f>IF($K227="","",女子登録情報!$M227)</f>
        <v>28</v>
      </c>
      <c r="H227">
        <f>IF($K227="","",女子登録情報!$A227)</f>
        <v>492246</v>
      </c>
      <c r="K227">
        <f>IF(女子登録情報!$C227="","",女子登録情報!$C227)</f>
        <v>226</v>
      </c>
      <c r="M227">
        <f>IFERROR(IF(AND(402&lt;=VALUE(RIGHT(女子登録情報!$F227,4)),競技会情報!$E$3*100+競技会情報!$G$3&gt;=VALUE(RIGHT(女子登録情報!$F227,4))),VALUE(女子登録情報!$G227)+1,VALUE(女子登録情報!$G227)),"")</f>
        <v>21</v>
      </c>
      <c r="N227" t="str">
        <f>IF($K227="","",IF(女子登録情報!$H227="北海道",女子登録情報!$H227,LEFT(女子登録情報!$H227,LEN(女子登録情報!$H227)-1)))</f>
        <v>兵庫</v>
      </c>
      <c r="O227" t="str">
        <f>IF($K227="","",IF(LEN($N227)=2,LEFT($N227,1)&amp;"　"&amp;RIGHT($N227,1)&amp;"・"&amp;女子登録情報!$I227,$N227&amp;"・"&amp;女子登録情報!$I227))</f>
        <v>兵　庫・県立西宮</v>
      </c>
    </row>
    <row r="228" spans="1:15" x14ac:dyDescent="0.55000000000000004">
      <c r="A228">
        <f>IF($K228="","",200000000+女子登録情報!$C228)</f>
        <v>200000227</v>
      </c>
      <c r="B228" t="str">
        <f>IF($K228="","",女子登録情報!$D228&amp;" ("&amp;女子登録情報!$K228&amp;")")</f>
        <v>中野　菜乃 (3)</v>
      </c>
      <c r="C228" t="str">
        <f>IF($K228="","",女子登録情報!$E228)</f>
        <v>ﾅｶﾉ ﾅﾉ</v>
      </c>
      <c r="D228" t="str">
        <f>IF($K228="","",女子登録情報!$O228&amp;" "&amp;女子登録情報!$N228&amp;" ("&amp;LEFT(女子登録情報!$F228,2)&amp;")")</f>
        <v>Nano NAKANO (01)</v>
      </c>
      <c r="E228" t="str">
        <f>IF($K228="","",女子登録情報!$P228)</f>
        <v>JPN</v>
      </c>
      <c r="F228" t="str">
        <f t="shared" si="3"/>
        <v>2</v>
      </c>
      <c r="G228">
        <f>IF($K228="","",女子登録情報!$M228)</f>
        <v>28</v>
      </c>
      <c r="H228">
        <f>IF($K228="","",女子登録情報!$A228)</f>
        <v>492246</v>
      </c>
      <c r="K228">
        <f>IF(女子登録情報!$C228="","",女子登録情報!$C228)</f>
        <v>227</v>
      </c>
      <c r="M228">
        <f>IFERROR(IF(AND(402&lt;=VALUE(RIGHT(女子登録情報!$F228,4)),競技会情報!$E$3*100+競技会情報!$G$3&gt;=VALUE(RIGHT(女子登録情報!$F228,4))),VALUE(女子登録情報!$G228)+1,VALUE(女子登録情報!$G228)),"")</f>
        <v>21</v>
      </c>
      <c r="N228" t="str">
        <f>IF($K228="","",IF(女子登録情報!$H228="北海道",女子登録情報!$H228,LEFT(女子登録情報!$H228,LEN(女子登録情報!$H228)-1)))</f>
        <v>兵庫</v>
      </c>
      <c r="O228" t="str">
        <f>IF($K228="","",IF(LEN($N228)=2,LEFT($N228,1)&amp;"　"&amp;RIGHT($N228,1)&amp;"・"&amp;女子登録情報!$I228,$N228&amp;"・"&amp;女子登録情報!$I228))</f>
        <v>兵　庫・姫路商業</v>
      </c>
    </row>
    <row r="229" spans="1:15" x14ac:dyDescent="0.55000000000000004">
      <c r="A229">
        <f>IF($K229="","",200000000+女子登録情報!$C229)</f>
        <v>200000228</v>
      </c>
      <c r="B229" t="str">
        <f>IF($K229="","",女子登録情報!$D229&amp;" ("&amp;女子登録情報!$K229&amp;")")</f>
        <v>永見　結 (3)</v>
      </c>
      <c r="C229" t="str">
        <f>IF($K229="","",女子登録情報!$E229)</f>
        <v>ﾅｶﾞﾐ ﾕｳ</v>
      </c>
      <c r="D229" t="str">
        <f>IF($K229="","",女子登録情報!$O229&amp;" "&amp;女子登録情報!$N229&amp;" ("&amp;LEFT(女子登録情報!$F229,2)&amp;")")</f>
        <v>Yu NAGAMI (01)</v>
      </c>
      <c r="E229" t="str">
        <f>IF($K229="","",女子登録情報!$P229)</f>
        <v>JPN</v>
      </c>
      <c r="F229" t="str">
        <f t="shared" si="3"/>
        <v>2</v>
      </c>
      <c r="G229">
        <f>IF($K229="","",女子登録情報!$M229)</f>
        <v>28</v>
      </c>
      <c r="H229">
        <f>IF($K229="","",女子登録情報!$A229)</f>
        <v>492246</v>
      </c>
      <c r="K229">
        <f>IF(女子登録情報!$C229="","",女子登録情報!$C229)</f>
        <v>228</v>
      </c>
      <c r="M229">
        <f>IFERROR(IF(AND(402&lt;=VALUE(RIGHT(女子登録情報!$F229,4)),競技会情報!$E$3*100+競技会情報!$G$3&gt;=VALUE(RIGHT(女子登録情報!$F229,4))),VALUE(女子登録情報!$G229)+1,VALUE(女子登録情報!$G229)),"")</f>
        <v>20</v>
      </c>
      <c r="N229" t="str">
        <f>IF($K229="","",IF(女子登録情報!$H229="北海道",女子登録情報!$H229,LEFT(女子登録情報!$H229,LEN(女子登録情報!$H229)-1)))</f>
        <v>兵庫</v>
      </c>
      <c r="O229" t="str">
        <f>IF($K229="","",IF(LEN($N229)=2,LEFT($N229,1)&amp;"　"&amp;RIGHT($N229,1)&amp;"・"&amp;女子登録情報!$I229,$N229&amp;"・"&amp;女子登録情報!$I229))</f>
        <v>兵　庫・宝塚西</v>
      </c>
    </row>
    <row r="230" spans="1:15" x14ac:dyDescent="0.55000000000000004">
      <c r="A230">
        <f>IF($K230="","",200000000+女子登録情報!$C230)</f>
        <v>200000229</v>
      </c>
      <c r="B230" t="str">
        <f>IF($K230="","",女子登録情報!$D230&amp;" ("&amp;女子登録情報!$K230&amp;")")</f>
        <v>広田　歩 (3)</v>
      </c>
      <c r="C230" t="str">
        <f>IF($K230="","",女子登録情報!$E230)</f>
        <v>ﾋﾛﾀ ｱﾕﾐ</v>
      </c>
      <c r="D230" t="str">
        <f>IF($K230="","",女子登録情報!$O230&amp;" "&amp;女子登録情報!$N230&amp;" ("&amp;LEFT(女子登録情報!$F230,2)&amp;")")</f>
        <v>Ayumi HIROTA (01)</v>
      </c>
      <c r="E230" t="str">
        <f>IF($K230="","",女子登録情報!$P230)</f>
        <v>JPN</v>
      </c>
      <c r="F230" t="str">
        <f t="shared" si="3"/>
        <v>2</v>
      </c>
      <c r="G230">
        <f>IF($K230="","",女子登録情報!$M230)</f>
        <v>28</v>
      </c>
      <c r="H230">
        <f>IF($K230="","",女子登録情報!$A230)</f>
        <v>492246</v>
      </c>
      <c r="K230">
        <f>IF(女子登録情報!$C230="","",女子登録情報!$C230)</f>
        <v>229</v>
      </c>
      <c r="M230">
        <f>IFERROR(IF(AND(402&lt;=VALUE(RIGHT(女子登録情報!$F230,4)),競技会情報!$E$3*100+競技会情報!$G$3&gt;=VALUE(RIGHT(女子登録情報!$F230,4))),VALUE(女子登録情報!$G230)+1,VALUE(女子登録情報!$G230)),"")</f>
        <v>21</v>
      </c>
      <c r="N230" t="str">
        <f>IF($K230="","",IF(女子登録情報!$H230="北海道",女子登録情報!$H230,LEFT(女子登録情報!$H230,LEN(女子登録情報!$H230)-1)))</f>
        <v>兵庫</v>
      </c>
      <c r="O230" t="str">
        <f>IF($K230="","",IF(LEN($N230)=2,LEFT($N230,1)&amp;"　"&amp;RIGHT($N230,1)&amp;"・"&amp;女子登録情報!$I230,$N230&amp;"・"&amp;女子登録情報!$I230))</f>
        <v>兵　庫・尼崎双星</v>
      </c>
    </row>
    <row r="231" spans="1:15" x14ac:dyDescent="0.55000000000000004">
      <c r="A231">
        <f>IF($K231="","",200000000+女子登録情報!$C231)</f>
        <v>200000230</v>
      </c>
      <c r="B231" t="str">
        <f>IF($K231="","",女子登録情報!$D231&amp;" ("&amp;女子登録情報!$K231&amp;")")</f>
        <v>峰本　涼 (3)</v>
      </c>
      <c r="C231" t="str">
        <f>IF($K231="","",女子登録情報!$E231)</f>
        <v>ﾐﾈﾓﾄ ｽｽﾞｶ</v>
      </c>
      <c r="D231" t="str">
        <f>IF($K231="","",女子登録情報!$O231&amp;" "&amp;女子登録情報!$N231&amp;" ("&amp;LEFT(女子登録情報!$F231,2)&amp;")")</f>
        <v>Suzuka MINEMOTO (01)</v>
      </c>
      <c r="E231" t="str">
        <f>IF($K231="","",女子登録情報!$P231)</f>
        <v>JPN</v>
      </c>
      <c r="F231" t="str">
        <f t="shared" si="3"/>
        <v>2</v>
      </c>
      <c r="G231">
        <f>IF($K231="","",女子登録情報!$M231)</f>
        <v>29</v>
      </c>
      <c r="H231">
        <f>IF($K231="","",女子登録情報!$A231)</f>
        <v>492246</v>
      </c>
      <c r="K231">
        <f>IF(女子登録情報!$C231="","",女子登録情報!$C231)</f>
        <v>230</v>
      </c>
      <c r="M231">
        <f>IFERROR(IF(AND(402&lt;=VALUE(RIGHT(女子登録情報!$F231,4)),競技会情報!$E$3*100+競技会情報!$G$3&gt;=VALUE(RIGHT(女子登録情報!$F231,4))),VALUE(女子登録情報!$G231)+1,VALUE(女子登録情報!$G231)),"")</f>
        <v>21</v>
      </c>
      <c r="N231" t="str">
        <f>IF($K231="","",IF(女子登録情報!$H231="北海道",女子登録情報!$H231,LEFT(女子登録情報!$H231,LEN(女子登録情報!$H231)-1)))</f>
        <v>大阪</v>
      </c>
      <c r="O231" t="str">
        <f>IF($K231="","",IF(LEN($N231)=2,LEFT($N231,1)&amp;"　"&amp;RIGHT($N231,1)&amp;"・"&amp;女子登録情報!$I231,$N231&amp;"・"&amp;女子登録情報!$I231))</f>
        <v>大　阪・東海大附属大阪仰星</v>
      </c>
    </row>
    <row r="232" spans="1:15" x14ac:dyDescent="0.55000000000000004">
      <c r="A232">
        <f>IF($K232="","",200000000+女子登録情報!$C232)</f>
        <v>200000231</v>
      </c>
      <c r="B232" t="str">
        <f>IF($K232="","",女子登録情報!$D232&amp;" ("&amp;女子登録情報!$K232&amp;")")</f>
        <v>籔田　みのり (3)</v>
      </c>
      <c r="C232" t="str">
        <f>IF($K232="","",女子登録情報!$E232)</f>
        <v>ﾔﾌﾞﾀ ﾐﾉﾘ</v>
      </c>
      <c r="D232" t="str">
        <f>IF($K232="","",女子登録情報!$O232&amp;" "&amp;女子登録情報!$N232&amp;" ("&amp;LEFT(女子登録情報!$F232,2)&amp;")")</f>
        <v>Minori YABUTA (02)</v>
      </c>
      <c r="E232" t="str">
        <f>IF($K232="","",女子登録情報!$P232)</f>
        <v>JPN</v>
      </c>
      <c r="F232" t="str">
        <f t="shared" si="3"/>
        <v>2</v>
      </c>
      <c r="G232">
        <f>IF($K232="","",女子登録情報!$M232)</f>
        <v>28</v>
      </c>
      <c r="H232">
        <f>IF($K232="","",女子登録情報!$A232)</f>
        <v>492246</v>
      </c>
      <c r="K232">
        <f>IF(女子登録情報!$C232="","",女子登録情報!$C232)</f>
        <v>231</v>
      </c>
      <c r="M232">
        <f>IFERROR(IF(AND(402&lt;=VALUE(RIGHT(女子登録情報!$F232,4)),競技会情報!$E$3*100+競技会情報!$G$3&gt;=VALUE(RIGHT(女子登録情報!$F232,4))),VALUE(女子登録情報!$G232)+1,VALUE(女子登録情報!$G232)),"")</f>
        <v>20</v>
      </c>
      <c r="N232" t="str">
        <f>IF($K232="","",IF(女子登録情報!$H232="北海道",女子登録情報!$H232,LEFT(女子登録情報!$H232,LEN(女子登録情報!$H232)-1)))</f>
        <v>兵庫</v>
      </c>
      <c r="O232" t="str">
        <f>IF($K232="","",IF(LEN($N232)=2,LEFT($N232,1)&amp;"　"&amp;RIGHT($N232,1)&amp;"・"&amp;女子登録情報!$I232,$N232&amp;"・"&amp;女子登録情報!$I232))</f>
        <v>兵　庫・県立西宮</v>
      </c>
    </row>
    <row r="233" spans="1:15" x14ac:dyDescent="0.55000000000000004">
      <c r="A233">
        <f>IF($K233="","",200000000+女子登録情報!$C233)</f>
        <v>200000232</v>
      </c>
      <c r="B233" t="str">
        <f>IF($K233="","",女子登録情報!$D233&amp;" ("&amp;女子登録情報!$K233&amp;")")</f>
        <v>山本　早留香 (3)</v>
      </c>
      <c r="C233" t="str">
        <f>IF($K233="","",女子登録情報!$E233)</f>
        <v>ﾔﾏﾓﾄ ﾊﾙｶ</v>
      </c>
      <c r="D233" t="str">
        <f>IF($K233="","",女子登録情報!$O233&amp;" "&amp;女子登録情報!$N233&amp;" ("&amp;LEFT(女子登録情報!$F233,2)&amp;")")</f>
        <v>Haruka YAMAMOTO (02)</v>
      </c>
      <c r="E233" t="str">
        <f>IF($K233="","",女子登録情報!$P233)</f>
        <v>JPN</v>
      </c>
      <c r="F233" t="str">
        <f t="shared" si="3"/>
        <v>2</v>
      </c>
      <c r="G233">
        <f>IF($K233="","",女子登録情報!$M233)</f>
        <v>28</v>
      </c>
      <c r="H233">
        <f>IF($K233="","",女子登録情報!$A233)</f>
        <v>492246</v>
      </c>
      <c r="K233">
        <f>IF(女子登録情報!$C233="","",女子登録情報!$C233)</f>
        <v>232</v>
      </c>
      <c r="M233">
        <f>IFERROR(IF(AND(402&lt;=VALUE(RIGHT(女子登録情報!$F233,4)),競技会情報!$E$3*100+競技会情報!$G$3&gt;=VALUE(RIGHT(女子登録情報!$F233,4))),VALUE(女子登録情報!$G233)+1,VALUE(女子登録情報!$G233)),"")</f>
        <v>20</v>
      </c>
      <c r="N233" t="str">
        <f>IF($K233="","",IF(女子登録情報!$H233="北海道",女子登録情報!$H233,LEFT(女子登録情報!$H233,LEN(女子登録情報!$H233)-1)))</f>
        <v>兵庫</v>
      </c>
      <c r="O233" t="str">
        <f>IF($K233="","",IF(LEN($N233)=2,LEFT($N233,1)&amp;"　"&amp;RIGHT($N233,1)&amp;"・"&amp;女子登録情報!$I233,$N233&amp;"・"&amp;女子登録情報!$I233))</f>
        <v>兵　庫・小野</v>
      </c>
    </row>
    <row r="234" spans="1:15" x14ac:dyDescent="0.55000000000000004">
      <c r="A234">
        <f>IF($K234="","",200000000+女子登録情報!$C234)</f>
        <v>200000233</v>
      </c>
      <c r="B234" t="str">
        <f>IF($K234="","",女子登録情報!$D234&amp;" ("&amp;女子登録情報!$K234&amp;")")</f>
        <v>吉田　真美 (3)</v>
      </c>
      <c r="C234" t="str">
        <f>IF($K234="","",女子登録情報!$E234)</f>
        <v>ﾖｼﾀﾞ ﾏﾐ</v>
      </c>
      <c r="D234" t="str">
        <f>IF($K234="","",女子登録情報!$O234&amp;" "&amp;女子登録情報!$N234&amp;" ("&amp;LEFT(女子登録情報!$F234,2)&amp;")")</f>
        <v>Mami YOSHIDA (02)</v>
      </c>
      <c r="E234" t="str">
        <f>IF($K234="","",女子登録情報!$P234)</f>
        <v>JPN</v>
      </c>
      <c r="F234" t="str">
        <f t="shared" si="3"/>
        <v>2</v>
      </c>
      <c r="G234">
        <f>IF($K234="","",女子登録情報!$M234)</f>
        <v>37</v>
      </c>
      <c r="H234">
        <f>IF($K234="","",女子登録情報!$A234)</f>
        <v>492246</v>
      </c>
      <c r="K234">
        <f>IF(女子登録情報!$C234="","",女子登録情報!$C234)</f>
        <v>233</v>
      </c>
      <c r="M234">
        <f>IFERROR(IF(AND(402&lt;=VALUE(RIGHT(女子登録情報!$F234,4)),競技会情報!$E$3*100+競技会情報!$G$3&gt;=VALUE(RIGHT(女子登録情報!$F234,4))),VALUE(女子登録情報!$G234)+1,VALUE(女子登録情報!$G234)),"")</f>
        <v>20</v>
      </c>
      <c r="N234" t="str">
        <f>IF($K234="","",IF(女子登録情報!$H234="北海道",女子登録情報!$H234,LEFT(女子登録情報!$H234,LEN(女子登録情報!$H234)-1)))</f>
        <v>香川</v>
      </c>
      <c r="O234" t="str">
        <f>IF($K234="","",IF(LEN($N234)=2,LEFT($N234,1)&amp;"　"&amp;RIGHT($N234,1)&amp;"・"&amp;女子登録情報!$I234,$N234&amp;"・"&amp;女子登録情報!$I234))</f>
        <v>香　川・観音寺第一</v>
      </c>
    </row>
    <row r="235" spans="1:15" x14ac:dyDescent="0.55000000000000004">
      <c r="A235">
        <f>IF($K235="","",200000000+女子登録情報!$C235)</f>
        <v>200000234</v>
      </c>
      <c r="B235" t="str">
        <f>IF($K235="","",女子登録情報!$D235&amp;" ("&amp;女子登録情報!$K235&amp;")")</f>
        <v>綿田　真子 (3)</v>
      </c>
      <c r="C235" t="str">
        <f>IF($K235="","",女子登録情報!$E235)</f>
        <v>ﾜﾀﾀﾞ ﾏｺ</v>
      </c>
      <c r="D235" t="str">
        <f>IF($K235="","",女子登録情報!$O235&amp;" "&amp;女子登録情報!$N235&amp;" ("&amp;LEFT(女子登録情報!$F235,2)&amp;")")</f>
        <v>Mako WATADA (01)</v>
      </c>
      <c r="E235" t="str">
        <f>IF($K235="","",女子登録情報!$P235)</f>
        <v>JPN</v>
      </c>
      <c r="F235" t="str">
        <f t="shared" si="3"/>
        <v>2</v>
      </c>
      <c r="G235">
        <f>IF($K235="","",女子登録情報!$M235)</f>
        <v>28</v>
      </c>
      <c r="H235">
        <f>IF($K235="","",女子登録情報!$A235)</f>
        <v>492246</v>
      </c>
      <c r="K235">
        <f>IF(女子登録情報!$C235="","",女子登録情報!$C235)</f>
        <v>234</v>
      </c>
      <c r="M235">
        <f>IFERROR(IF(AND(402&lt;=VALUE(RIGHT(女子登録情報!$F235,4)),競技会情報!$E$3*100+競技会情報!$G$3&gt;=VALUE(RIGHT(女子登録情報!$F235,4))),VALUE(女子登録情報!$G235)+1,VALUE(女子登録情報!$G235)),"")</f>
        <v>20</v>
      </c>
      <c r="N235" t="str">
        <f>IF($K235="","",IF(女子登録情報!$H235="北海道",女子登録情報!$H235,LEFT(女子登録情報!$H235,LEN(女子登録情報!$H235)-1)))</f>
        <v>兵庫</v>
      </c>
      <c r="O235" t="str">
        <f>IF($K235="","",IF(LEN($N235)=2,LEFT($N235,1)&amp;"　"&amp;RIGHT($N235,1)&amp;"・"&amp;女子登録情報!$I235,$N235&amp;"・"&amp;女子登録情報!$I235))</f>
        <v>兵　庫・龍野</v>
      </c>
    </row>
    <row r="236" spans="1:15" x14ac:dyDescent="0.55000000000000004">
      <c r="A236">
        <f>IF($K236="","",200000000+女子登録情報!$C236)</f>
        <v>200000235</v>
      </c>
      <c r="B236" t="str">
        <f>IF($K236="","",女子登録情報!$D236&amp;" ("&amp;女子登録情報!$K236&amp;")")</f>
        <v>渡邉　美紅 (3)</v>
      </c>
      <c r="C236" t="str">
        <f>IF($K236="","",女子登録情報!$E236)</f>
        <v>ﾜﾀﾅﾍﾞ ﾐｸ</v>
      </c>
      <c r="D236" t="str">
        <f>IF($K236="","",女子登録情報!$O236&amp;" "&amp;女子登録情報!$N236&amp;" ("&amp;LEFT(女子登録情報!$F236,2)&amp;")")</f>
        <v>Miku WATANABE (01)</v>
      </c>
      <c r="E236" t="str">
        <f>IF($K236="","",女子登録情報!$P236)</f>
        <v>JPN</v>
      </c>
      <c r="F236" t="str">
        <f t="shared" si="3"/>
        <v>2</v>
      </c>
      <c r="G236">
        <f>IF($K236="","",女子登録情報!$M236)</f>
        <v>34</v>
      </c>
      <c r="H236">
        <f>IF($K236="","",女子登録情報!$A236)</f>
        <v>492246</v>
      </c>
      <c r="K236">
        <f>IF(女子登録情報!$C236="","",女子登録情報!$C236)</f>
        <v>235</v>
      </c>
      <c r="M236">
        <f>IFERROR(IF(AND(402&lt;=VALUE(RIGHT(女子登録情報!$F236,4)),競技会情報!$E$3*100+競技会情報!$G$3&gt;=VALUE(RIGHT(女子登録情報!$F236,4))),VALUE(女子登録情報!$G236)+1,VALUE(女子登録情報!$G236)),"")</f>
        <v>21</v>
      </c>
      <c r="N236" t="str">
        <f>IF($K236="","",IF(女子登録情報!$H236="北海道",女子登録情報!$H236,LEFT(女子登録情報!$H236,LEN(女子登録情報!$H236)-1)))</f>
        <v>広島</v>
      </c>
      <c r="O236" t="str">
        <f>IF($K236="","",IF(LEN($N236)=2,LEFT($N236,1)&amp;"　"&amp;RIGHT($N236,1)&amp;"・"&amp;女子登録情報!$I236,$N236&amp;"・"&amp;女子登録情報!$I236))</f>
        <v>広　島・府中</v>
      </c>
    </row>
    <row r="237" spans="1:15" x14ac:dyDescent="0.55000000000000004">
      <c r="A237">
        <f>IF($K237="","",200000000+女子登録情報!$C237)</f>
        <v>200000236</v>
      </c>
      <c r="B237" t="str">
        <f>IF($K237="","",女子登録情報!$D237&amp;" ("&amp;女子登録情報!$K237&amp;")")</f>
        <v>北　紗弥 (4)</v>
      </c>
      <c r="C237" t="str">
        <f>IF($K237="","",女子登録情報!$E237)</f>
        <v>ｷﾀ ｻﾔ</v>
      </c>
      <c r="D237" t="str">
        <f>IF($K237="","",女子登録情報!$O237&amp;" "&amp;女子登録情報!$N237&amp;" ("&amp;LEFT(女子登録情報!$F237,2)&amp;")")</f>
        <v>Saya KITA (00)</v>
      </c>
      <c r="E237" t="str">
        <f>IF($K237="","",女子登録情報!$P237)</f>
        <v>JPN</v>
      </c>
      <c r="F237" t="str">
        <f t="shared" si="3"/>
        <v>2</v>
      </c>
      <c r="G237">
        <f>IF($K237="","",女子登録情報!$M237)</f>
        <v>28</v>
      </c>
      <c r="H237">
        <f>IF($K237="","",女子登録情報!$A237)</f>
        <v>492246</v>
      </c>
      <c r="K237">
        <f>IF(女子登録情報!$C237="","",女子登録情報!$C237)</f>
        <v>236</v>
      </c>
      <c r="M237">
        <f>IFERROR(IF(AND(402&lt;=VALUE(RIGHT(女子登録情報!$F237,4)),競技会情報!$E$3*100+競技会情報!$G$3&gt;=VALUE(RIGHT(女子登録情報!$F237,4))),VALUE(女子登録情報!$G237)+1,VALUE(女子登録情報!$G237)),"")</f>
        <v>22</v>
      </c>
      <c r="N237" t="str">
        <f>IF($K237="","",IF(女子登録情報!$H237="北海道",女子登録情報!$H237,LEFT(女子登録情報!$H237,LEN(女子登録情報!$H237)-1)))</f>
        <v>兵庫</v>
      </c>
      <c r="O237" t="str">
        <f>IF($K237="","",IF(LEN($N237)=2,LEFT($N237,1)&amp;"　"&amp;RIGHT($N237,1)&amp;"・"&amp;女子登録情報!$I237,$N237&amp;"・"&amp;女子登録情報!$I237))</f>
        <v>兵　庫・姫路</v>
      </c>
    </row>
    <row r="238" spans="1:15" x14ac:dyDescent="0.55000000000000004">
      <c r="A238">
        <f>IF($K238="","",200000000+女子登録情報!$C238)</f>
        <v>200000237</v>
      </c>
      <c r="B238" t="str">
        <f>IF($K238="","",女子登録情報!$D238&amp;" ("&amp;女子登録情報!$K238&amp;")")</f>
        <v>石野　智深 (2)</v>
      </c>
      <c r="C238" t="str">
        <f>IF($K238="","",女子登録情報!$E238)</f>
        <v>ｲｼﾉ ﾄﾓﾐ</v>
      </c>
      <c r="D238" t="str">
        <f>IF($K238="","",女子登録情報!$O238&amp;" "&amp;女子登録情報!$N238&amp;" ("&amp;LEFT(女子登録情報!$F238,2)&amp;")")</f>
        <v>Tomomi ISHINO (02)</v>
      </c>
      <c r="E238" t="str">
        <f>IF($K238="","",女子登録情報!$P238)</f>
        <v>JPN</v>
      </c>
      <c r="F238" t="str">
        <f t="shared" si="3"/>
        <v>2</v>
      </c>
      <c r="G238">
        <f>IF($K238="","",女子登録情報!$M238)</f>
        <v>28</v>
      </c>
      <c r="H238">
        <f>IF($K238="","",女子登録情報!$A238)</f>
        <v>492246</v>
      </c>
      <c r="K238">
        <f>IF(女子登録情報!$C238="","",女子登録情報!$C238)</f>
        <v>237</v>
      </c>
      <c r="M238">
        <f>IFERROR(IF(AND(402&lt;=VALUE(RIGHT(女子登録情報!$F238,4)),競技会情報!$E$3*100+競技会情報!$G$3&gt;=VALUE(RIGHT(女子登録情報!$F238,4))),VALUE(女子登録情報!$G238)+1,VALUE(女子登録情報!$G238)),"")</f>
        <v>19</v>
      </c>
      <c r="N238" t="str">
        <f>IF($K238="","",IF(女子登録情報!$H238="北海道",女子登録情報!$H238,LEFT(女子登録情報!$H238,LEN(女子登録情報!$H238)-1)))</f>
        <v>兵庫</v>
      </c>
      <c r="O238" t="str">
        <f>IF($K238="","",IF(LEN($N238)=2,LEFT($N238,1)&amp;"　"&amp;RIGHT($N238,1)&amp;"・"&amp;女子登録情報!$I238,$N238&amp;"・"&amp;女子登録情報!$I238))</f>
        <v>兵　庫・小野</v>
      </c>
    </row>
    <row r="239" spans="1:15" x14ac:dyDescent="0.55000000000000004">
      <c r="A239">
        <f>IF($K239="","",200000000+女子登録情報!$C239)</f>
        <v>200000238</v>
      </c>
      <c r="B239" t="str">
        <f>IF($K239="","",女子登録情報!$D239&amp;" ("&amp;女子登録情報!$K239&amp;")")</f>
        <v>稲谷　凪紗 (2)</v>
      </c>
      <c r="C239" t="str">
        <f>IF($K239="","",女子登録情報!$E239)</f>
        <v>ｲﾅﾀﾆ ﾅｷﾞｻ</v>
      </c>
      <c r="D239" t="str">
        <f>IF($K239="","",女子登録情報!$O239&amp;" "&amp;女子登録情報!$N239&amp;" ("&amp;LEFT(女子登録情報!$F239,2)&amp;")")</f>
        <v>Nagisa INATANI (02)</v>
      </c>
      <c r="E239" t="str">
        <f>IF($K239="","",女子登録情報!$P239)</f>
        <v>JPN</v>
      </c>
      <c r="F239" t="str">
        <f t="shared" si="3"/>
        <v>2</v>
      </c>
      <c r="G239">
        <f>IF($K239="","",女子登録情報!$M239)</f>
        <v>30</v>
      </c>
      <c r="H239">
        <f>IF($K239="","",女子登録情報!$A239)</f>
        <v>492246</v>
      </c>
      <c r="K239">
        <f>IF(女子登録情報!$C239="","",女子登録情報!$C239)</f>
        <v>238</v>
      </c>
      <c r="M239">
        <f>IFERROR(IF(AND(402&lt;=VALUE(RIGHT(女子登録情報!$F239,4)),競技会情報!$E$3*100+競技会情報!$G$3&gt;=VALUE(RIGHT(女子登録情報!$F239,4))),VALUE(女子登録情報!$G239)+1,VALUE(女子登録情報!$G239)),"")</f>
        <v>20</v>
      </c>
      <c r="N239" t="str">
        <f>IF($K239="","",IF(女子登録情報!$H239="北海道",女子登録情報!$H239,LEFT(女子登録情報!$H239,LEN(女子登録情報!$H239)-1)))</f>
        <v>和歌山</v>
      </c>
      <c r="O239" t="str">
        <f>IF($K239="","",IF(LEN($N239)=2,LEFT($N239,1)&amp;"　"&amp;RIGHT($N239,1)&amp;"・"&amp;女子登録情報!$I239,$N239&amp;"・"&amp;女子登録情報!$I239))</f>
        <v>和歌山・桐蔭</v>
      </c>
    </row>
    <row r="240" spans="1:15" x14ac:dyDescent="0.55000000000000004">
      <c r="A240">
        <f>IF($K240="","",200000000+女子登録情報!$C240)</f>
        <v>200000239</v>
      </c>
      <c r="B240" t="str">
        <f>IF($K240="","",女子登録情報!$D240&amp;" ("&amp;女子登録情報!$K240&amp;")")</f>
        <v>加藤　りの (2)</v>
      </c>
      <c r="C240" t="str">
        <f>IF($K240="","",女子登録情報!$E240)</f>
        <v>ｶﾄｳ ﾘﾉ</v>
      </c>
      <c r="D240" t="str">
        <f>IF($K240="","",女子登録情報!$O240&amp;" "&amp;女子登録情報!$N240&amp;" ("&amp;LEFT(女子登録情報!$F240,2)&amp;")")</f>
        <v>Rino KATO (02)</v>
      </c>
      <c r="E240" t="str">
        <f>IF($K240="","",女子登録情報!$P240)</f>
        <v>JPN</v>
      </c>
      <c r="F240" t="str">
        <f t="shared" si="3"/>
        <v>2</v>
      </c>
      <c r="G240">
        <f>IF($K240="","",女子登録情報!$M240)</f>
        <v>28</v>
      </c>
      <c r="H240">
        <f>IF($K240="","",女子登録情報!$A240)</f>
        <v>492246</v>
      </c>
      <c r="K240">
        <f>IF(女子登録情報!$C240="","",女子登録情報!$C240)</f>
        <v>239</v>
      </c>
      <c r="M240">
        <f>IFERROR(IF(AND(402&lt;=VALUE(RIGHT(女子登録情報!$F240,4)),競技会情報!$E$3*100+競技会情報!$G$3&gt;=VALUE(RIGHT(女子登録情報!$F240,4))),VALUE(女子登録情報!$G240)+1,VALUE(女子登録情報!$G240)),"")</f>
        <v>20</v>
      </c>
      <c r="N240" t="str">
        <f>IF($K240="","",IF(女子登録情報!$H240="北海道",女子登録情報!$H240,LEFT(女子登録情報!$H240,LEN(女子登録情報!$H240)-1)))</f>
        <v>兵庫</v>
      </c>
      <c r="O240" t="str">
        <f>IF($K240="","",IF(LEN($N240)=2,LEFT($N240,1)&amp;"　"&amp;RIGHT($N240,1)&amp;"・"&amp;女子登録情報!$I240,$N240&amp;"・"&amp;女子登録情報!$I240))</f>
        <v>兵　庫・市立伊丹</v>
      </c>
    </row>
    <row r="241" spans="1:15" x14ac:dyDescent="0.55000000000000004">
      <c r="A241">
        <f>IF($K241="","",200000000+女子登録情報!$C241)</f>
        <v>200000240</v>
      </c>
      <c r="B241" t="str">
        <f>IF($K241="","",女子登録情報!$D241&amp;" ("&amp;女子登録情報!$K241&amp;")")</f>
        <v>水谷　文香 (2)</v>
      </c>
      <c r="C241" t="str">
        <f>IF($K241="","",女子登録情報!$E241)</f>
        <v>ﾐｽﾞﾀﾆ ｱﾔｶ</v>
      </c>
      <c r="D241" t="str">
        <f>IF($K241="","",女子登録情報!$O241&amp;" "&amp;女子登録情報!$N241&amp;" ("&amp;LEFT(女子登録情報!$F241,2)&amp;")")</f>
        <v>Ayaka MIZUTANI (02)</v>
      </c>
      <c r="E241" t="str">
        <f>IF($K241="","",女子登録情報!$P241)</f>
        <v>JPN</v>
      </c>
      <c r="F241" t="str">
        <f t="shared" si="3"/>
        <v>2</v>
      </c>
      <c r="G241">
        <f>IF($K241="","",女子登録情報!$M241)</f>
        <v>28</v>
      </c>
      <c r="H241">
        <f>IF($K241="","",女子登録情報!$A241)</f>
        <v>492246</v>
      </c>
      <c r="K241">
        <f>IF(女子登録情報!$C241="","",女子登録情報!$C241)</f>
        <v>240</v>
      </c>
      <c r="M241">
        <f>IFERROR(IF(AND(402&lt;=VALUE(RIGHT(女子登録情報!$F241,4)),競技会情報!$E$3*100+競技会情報!$G$3&gt;=VALUE(RIGHT(女子登録情報!$F241,4))),VALUE(女子登録情報!$G241)+1,VALUE(女子登録情報!$G241)),"")</f>
        <v>20</v>
      </c>
      <c r="N241" t="str">
        <f>IF($K241="","",IF(女子登録情報!$H241="北海道",女子登録情報!$H241,LEFT(女子登録情報!$H241,LEN(女子登録情報!$H241)-1)))</f>
        <v>兵庫</v>
      </c>
      <c r="O241" t="str">
        <f>IF($K241="","",IF(LEN($N241)=2,LEFT($N241,1)&amp;"　"&amp;RIGHT($N241,1)&amp;"・"&amp;女子登録情報!$I241,$N241&amp;"・"&amp;女子登録情報!$I241))</f>
        <v>兵　庫・伊川谷北</v>
      </c>
    </row>
    <row r="242" spans="1:15" x14ac:dyDescent="0.55000000000000004">
      <c r="A242">
        <f>IF($K242="","",200000000+女子登録情報!$C242)</f>
        <v>200000241</v>
      </c>
      <c r="B242" t="str">
        <f>IF($K242="","",女子登録情報!$D242&amp;" ("&amp;女子登録情報!$K242&amp;")")</f>
        <v>室永　実那依 (2)</v>
      </c>
      <c r="C242" t="str">
        <f>IF($K242="","",女子登録情報!$E242)</f>
        <v>ﾑﾛﾅｶﾞ ﾐﾅｴ</v>
      </c>
      <c r="D242" t="str">
        <f>IF($K242="","",女子登録情報!$O242&amp;" "&amp;女子登録情報!$N242&amp;" ("&amp;LEFT(女子登録情報!$F242,2)&amp;")")</f>
        <v>Minae MURONAGA (03)</v>
      </c>
      <c r="E242" t="str">
        <f>IF($K242="","",女子登録情報!$P242)</f>
        <v>JPN</v>
      </c>
      <c r="F242" t="str">
        <f t="shared" si="3"/>
        <v>2</v>
      </c>
      <c r="G242">
        <f>IF($K242="","",女子登録情報!$M242)</f>
        <v>27</v>
      </c>
      <c r="H242">
        <f>IF($K242="","",女子登録情報!$A242)</f>
        <v>492246</v>
      </c>
      <c r="K242">
        <f>IF(女子登録情報!$C242="","",女子登録情報!$C242)</f>
        <v>241</v>
      </c>
      <c r="M242">
        <f>IFERROR(IF(AND(402&lt;=VALUE(RIGHT(女子登録情報!$F242,4)),競技会情報!$E$3*100+競技会情報!$G$3&gt;=VALUE(RIGHT(女子登録情報!$F242,4))),VALUE(女子登録情報!$G242)+1,VALUE(女子登録情報!$G242)),"")</f>
        <v>19</v>
      </c>
      <c r="N242" t="str">
        <f>IF($K242="","",IF(女子登録情報!$H242="北海道",女子登録情報!$H242,LEFT(女子登録情報!$H242,LEN(女子登録情報!$H242)-1)))</f>
        <v>大阪</v>
      </c>
      <c r="O242" t="str">
        <f>IF($K242="","",IF(LEN($N242)=2,LEFT($N242,1)&amp;"　"&amp;RIGHT($N242,1)&amp;"・"&amp;女子登録情報!$I242,$N242&amp;"・"&amp;女子登録情報!$I242))</f>
        <v>大　阪・金光大阪</v>
      </c>
    </row>
    <row r="243" spans="1:15" x14ac:dyDescent="0.55000000000000004">
      <c r="A243">
        <f>IF($K243="","",200000000+女子登録情報!$C243)</f>
        <v>200000242</v>
      </c>
      <c r="B243" t="str">
        <f>IF($K243="","",女子登録情報!$D243&amp;" ("&amp;女子登録情報!$K243&amp;")")</f>
        <v>内匠　ありさ (2)</v>
      </c>
      <c r="C243" t="str">
        <f>IF($K243="","",女子登録情報!$E243)</f>
        <v>ﾀｸﾐ ｱﾘｻ</v>
      </c>
      <c r="D243" t="str">
        <f>IF($K243="","",女子登録情報!$O243&amp;" "&amp;女子登録情報!$N243&amp;" ("&amp;LEFT(女子登録情報!$F243,2)&amp;")")</f>
        <v>Arisa TAKUMI (02)</v>
      </c>
      <c r="E243" t="str">
        <f>IF($K243="","",女子登録情報!$P243)</f>
        <v>JPN</v>
      </c>
      <c r="F243" t="str">
        <f t="shared" si="3"/>
        <v>2</v>
      </c>
      <c r="G243">
        <f>IF($K243="","",女子登録情報!$M243)</f>
        <v>28</v>
      </c>
      <c r="H243">
        <f>IF($K243="","",女子登録情報!$A243)</f>
        <v>492246</v>
      </c>
      <c r="K243">
        <f>IF(女子登録情報!$C243="","",女子登録情報!$C243)</f>
        <v>242</v>
      </c>
      <c r="M243">
        <f>IFERROR(IF(AND(402&lt;=VALUE(RIGHT(女子登録情報!$F243,4)),競技会情報!$E$3*100+競技会情報!$G$3&gt;=VALUE(RIGHT(女子登録情報!$F243,4))),VALUE(女子登録情報!$G243)+1,VALUE(女子登録情報!$G243)),"")</f>
        <v>20</v>
      </c>
      <c r="N243" t="str">
        <f>IF($K243="","",IF(女子登録情報!$H243="北海道",女子登録情報!$H243,LEFT(女子登録情報!$H243,LEN(女子登録情報!$H243)-1)))</f>
        <v>兵庫</v>
      </c>
      <c r="O243" t="str">
        <f>IF($K243="","",IF(LEN($N243)=2,LEFT($N243,1)&amp;"　"&amp;RIGHT($N243,1)&amp;"・"&amp;女子登録情報!$I243,$N243&amp;"・"&amp;女子登録情報!$I243))</f>
        <v>兵　庫・明石南</v>
      </c>
    </row>
    <row r="244" spans="1:15" x14ac:dyDescent="0.55000000000000004">
      <c r="A244">
        <f>IF($K244="","",200000000+女子登録情報!$C244)</f>
        <v>200000243</v>
      </c>
      <c r="B244" t="str">
        <f>IF($K244="","",女子登録情報!$D244&amp;" ("&amp;女子登録情報!$K244&amp;")")</f>
        <v>植村　莉子 (1)</v>
      </c>
      <c r="C244" t="str">
        <f>IF($K244="","",女子登録情報!$E244)</f>
        <v>ｳｴﾑﾗ ﾘｺ</v>
      </c>
      <c r="D244" t="str">
        <f>IF($K244="","",女子登録情報!$O244&amp;" "&amp;女子登録情報!$N244&amp;" ("&amp;LEFT(女子登録情報!$F244,2)&amp;")")</f>
        <v>Riko UEMURA (03)</v>
      </c>
      <c r="E244" t="str">
        <f>IF($K244="","",女子登録情報!$P244)</f>
        <v>JPN</v>
      </c>
      <c r="F244" t="str">
        <f t="shared" si="3"/>
        <v>2</v>
      </c>
      <c r="G244">
        <f>IF($K244="","",女子登録情報!$M244)</f>
        <v>27</v>
      </c>
      <c r="H244">
        <f>IF($K244="","",女子登録情報!$A244)</f>
        <v>492246</v>
      </c>
      <c r="K244">
        <f>IF(女子登録情報!$C244="","",女子登録情報!$C244)</f>
        <v>243</v>
      </c>
      <c r="M244">
        <f>IFERROR(IF(AND(402&lt;=VALUE(RIGHT(女子登録情報!$F244,4)),競技会情報!$E$3*100+競技会情報!$G$3&gt;=VALUE(RIGHT(女子登録情報!$F244,4))),VALUE(女子登録情報!$G244)+1,VALUE(女子登録情報!$G244)),"")</f>
        <v>19</v>
      </c>
      <c r="N244" t="str">
        <f>IF($K244="","",IF(女子登録情報!$H244="北海道",女子登録情報!$H244,LEFT(女子登録情報!$H244,LEN(女子登録情報!$H244)-1)))</f>
        <v>大阪</v>
      </c>
      <c r="O244" t="str">
        <f>IF($K244="","",IF(LEN($N244)=2,LEFT($N244,1)&amp;"　"&amp;RIGHT($N244,1)&amp;"・"&amp;女子登録情報!$I244,$N244&amp;"・"&amp;女子登録情報!$I244))</f>
        <v>大　阪・摂津</v>
      </c>
    </row>
    <row r="245" spans="1:15" x14ac:dyDescent="0.55000000000000004">
      <c r="A245">
        <f>IF($K245="","",200000000+女子登録情報!$C245)</f>
        <v>200000244</v>
      </c>
      <c r="B245" t="str">
        <f>IF($K245="","",女子登録情報!$D245&amp;" ("&amp;女子登録情報!$K245&amp;")")</f>
        <v>片山　歩香 (1)</v>
      </c>
      <c r="C245" t="str">
        <f>IF($K245="","",女子登録情報!$E245)</f>
        <v>ｶﾀﾔﾏ ｱﾕｶ</v>
      </c>
      <c r="D245" t="str">
        <f>IF($K245="","",女子登録情報!$O245&amp;" "&amp;女子登録情報!$N245&amp;" ("&amp;LEFT(女子登録情報!$F245,2)&amp;")")</f>
        <v>Ayuka KATAYAMA (03)</v>
      </c>
      <c r="E245" t="str">
        <f>IF($K245="","",女子登録情報!$P245)</f>
        <v>JPN</v>
      </c>
      <c r="F245" t="str">
        <f t="shared" si="3"/>
        <v>2</v>
      </c>
      <c r="G245">
        <f>IF($K245="","",女子登録情報!$M245)</f>
        <v>38</v>
      </c>
      <c r="H245">
        <f>IF($K245="","",女子登録情報!$A245)</f>
        <v>492246</v>
      </c>
      <c r="K245">
        <f>IF(女子登録情報!$C245="","",女子登録情報!$C245)</f>
        <v>244</v>
      </c>
      <c r="M245">
        <f>IFERROR(IF(AND(402&lt;=VALUE(RIGHT(女子登録情報!$F245,4)),競技会情報!$E$3*100+競技会情報!$G$3&gt;=VALUE(RIGHT(女子登録情報!$F245,4))),VALUE(女子登録情報!$G245)+1,VALUE(女子登録情報!$G245)),"")</f>
        <v>19</v>
      </c>
      <c r="N245" t="str">
        <f>IF($K245="","",IF(女子登録情報!$H245="北海道",女子登録情報!$H245,LEFT(女子登録情報!$H245,LEN(女子登録情報!$H245)-1)))</f>
        <v>愛媛</v>
      </c>
      <c r="O245" t="str">
        <f>IF($K245="","",IF(LEN($N245)=2,LEFT($N245,1)&amp;"　"&amp;RIGHT($N245,1)&amp;"・"&amp;女子登録情報!$I245,$N245&amp;"・"&amp;女子登録情報!$I245))</f>
        <v>愛　媛・済美</v>
      </c>
    </row>
    <row r="246" spans="1:15" x14ac:dyDescent="0.55000000000000004">
      <c r="A246">
        <f>IF($K246="","",200000000+女子登録情報!$C246)</f>
        <v>200000245</v>
      </c>
      <c r="B246" t="str">
        <f>IF($K246="","",女子登録情報!$D246&amp;" ("&amp;女子登録情報!$K246&amp;")")</f>
        <v>香取　美春 (1)</v>
      </c>
      <c r="C246" t="str">
        <f>IF($K246="","",女子登録情報!$E246)</f>
        <v>ｶﾄﾘ ﾐﾊﾙ</v>
      </c>
      <c r="D246" t="str">
        <f>IF($K246="","",女子登録情報!$O246&amp;" "&amp;女子登録情報!$N246&amp;" ("&amp;LEFT(女子登録情報!$F246,2)&amp;")")</f>
        <v>Miharu KATORI (03)</v>
      </c>
      <c r="E246" t="str">
        <f>IF($K246="","",女子登録情報!$P246)</f>
        <v>JPN</v>
      </c>
      <c r="F246" t="str">
        <f t="shared" si="3"/>
        <v>2</v>
      </c>
      <c r="G246">
        <f>IF($K246="","",女子登録情報!$M246)</f>
        <v>27</v>
      </c>
      <c r="H246">
        <f>IF($K246="","",女子登録情報!$A246)</f>
        <v>492246</v>
      </c>
      <c r="K246">
        <f>IF(女子登録情報!$C246="","",女子登録情報!$C246)</f>
        <v>245</v>
      </c>
      <c r="M246">
        <f>IFERROR(IF(AND(402&lt;=VALUE(RIGHT(女子登録情報!$F246,4)),競技会情報!$E$3*100+競技会情報!$G$3&gt;=VALUE(RIGHT(女子登録情報!$F246,4))),VALUE(女子登録情報!$G246)+1,VALUE(女子登録情報!$G246)),"")</f>
        <v>19</v>
      </c>
      <c r="N246" t="str">
        <f>IF($K246="","",IF(女子登録情報!$H246="北海道",女子登録情報!$H246,LEFT(女子登録情報!$H246,LEN(女子登録情報!$H246)-1)))</f>
        <v>大阪</v>
      </c>
      <c r="O246" t="str">
        <f>IF($K246="","",IF(LEN($N246)=2,LEFT($N246,1)&amp;"　"&amp;RIGHT($N246,1)&amp;"・"&amp;女子登録情報!$I246,$N246&amp;"・"&amp;女子登録情報!$I246))</f>
        <v>大　阪・桜宮</v>
      </c>
    </row>
    <row r="247" spans="1:15" x14ac:dyDescent="0.55000000000000004">
      <c r="A247">
        <f>IF($K247="","",200000000+女子登録情報!$C247)</f>
        <v>200000246</v>
      </c>
      <c r="B247" t="str">
        <f>IF($K247="","",女子登録情報!$D247&amp;" ("&amp;女子登録情報!$K247&amp;")")</f>
        <v>杉本　美優音 (1)</v>
      </c>
      <c r="C247" t="str">
        <f>IF($K247="","",女子登録情報!$E247)</f>
        <v>ｽｷﾞﾓﾄ ﾐﾕﾈ</v>
      </c>
      <c r="D247" t="str">
        <f>IF($K247="","",女子登録情報!$O247&amp;" "&amp;女子登録情報!$N247&amp;" ("&amp;LEFT(女子登録情報!$F247,2)&amp;")")</f>
        <v>Miyune SUGIMOTO (03)</v>
      </c>
      <c r="E247" t="str">
        <f>IF($K247="","",女子登録情報!$P247)</f>
        <v>JPN</v>
      </c>
      <c r="F247" t="str">
        <f t="shared" si="3"/>
        <v>2</v>
      </c>
      <c r="G247">
        <f>IF($K247="","",女子登録情報!$M247)</f>
        <v>28</v>
      </c>
      <c r="H247">
        <f>IF($K247="","",女子登録情報!$A247)</f>
        <v>492246</v>
      </c>
      <c r="K247">
        <f>IF(女子登録情報!$C247="","",女子登録情報!$C247)</f>
        <v>246</v>
      </c>
      <c r="M247">
        <f>IFERROR(IF(AND(402&lt;=VALUE(RIGHT(女子登録情報!$F247,4)),競技会情報!$E$3*100+競技会情報!$G$3&gt;=VALUE(RIGHT(女子登録情報!$F247,4))),VALUE(女子登録情報!$G247)+1,VALUE(女子登録情報!$G247)),"")</f>
        <v>19</v>
      </c>
      <c r="N247" t="str">
        <f>IF($K247="","",IF(女子登録情報!$H247="北海道",女子登録情報!$H247,LEFT(女子登録情報!$H247,LEN(女子登録情報!$H247)-1)))</f>
        <v>兵庫</v>
      </c>
      <c r="O247" t="str">
        <f>IF($K247="","",IF(LEN($N247)=2,LEFT($N247,1)&amp;"　"&amp;RIGHT($N247,1)&amp;"・"&amp;女子登録情報!$I247,$N247&amp;"・"&amp;女子登録情報!$I247))</f>
        <v>兵　庫・滝川第二</v>
      </c>
    </row>
    <row r="248" spans="1:15" x14ac:dyDescent="0.55000000000000004">
      <c r="A248">
        <f>IF($K248="","",200000000+女子登録情報!$C248)</f>
        <v>200000247</v>
      </c>
      <c r="B248" t="str">
        <f>IF($K248="","",女子登録情報!$D248&amp;" ("&amp;女子登録情報!$K248&amp;")")</f>
        <v>野田　真杜 (1)</v>
      </c>
      <c r="C248" t="str">
        <f>IF($K248="","",女子登録情報!$E248)</f>
        <v>ﾉﾀﾞ ﾏｺﾄ</v>
      </c>
      <c r="D248" t="str">
        <f>IF($K248="","",女子登録情報!$O248&amp;" "&amp;女子登録情報!$N248&amp;" ("&amp;LEFT(女子登録情報!$F248,2)&amp;")")</f>
        <v>Makoto NODA (04)</v>
      </c>
      <c r="E248" t="str">
        <f>IF($K248="","",女子登録情報!$P248)</f>
        <v>JPN</v>
      </c>
      <c r="F248" t="str">
        <f t="shared" si="3"/>
        <v>2</v>
      </c>
      <c r="G248">
        <f>IF($K248="","",女子登録情報!$M248)</f>
        <v>29</v>
      </c>
      <c r="H248">
        <f>IF($K248="","",女子登録情報!$A248)</f>
        <v>492246</v>
      </c>
      <c r="K248">
        <f>IF(女子登録情報!$C248="","",女子登録情報!$C248)</f>
        <v>247</v>
      </c>
      <c r="M248">
        <f>IFERROR(IF(AND(402&lt;=VALUE(RIGHT(女子登録情報!$F248,4)),競技会情報!$E$3*100+競技会情報!$G$3&gt;=VALUE(RIGHT(女子登録情報!$F248,4))),VALUE(女子登録情報!$G248)+1,VALUE(女子登録情報!$G248)),"")</f>
        <v>18</v>
      </c>
      <c r="N248" t="str">
        <f>IF($K248="","",IF(女子登録情報!$H248="北海道",女子登録情報!$H248,LEFT(女子登録情報!$H248,LEN(女子登録情報!$H248)-1)))</f>
        <v>奈良</v>
      </c>
      <c r="O248" t="str">
        <f>IF($K248="","",IF(LEN($N248)=2,LEFT($N248,1)&amp;"　"&amp;RIGHT($N248,1)&amp;"・"&amp;女子登録情報!$I248,$N248&amp;"・"&amp;女子登録情報!$I248))</f>
        <v>奈　良・添上</v>
      </c>
    </row>
    <row r="249" spans="1:15" x14ac:dyDescent="0.55000000000000004">
      <c r="A249">
        <f>IF($K249="","",200000000+女子登録情報!$C249)</f>
        <v>200000248</v>
      </c>
      <c r="B249" t="str">
        <f>IF($K249="","",女子登録情報!$D249&amp;" ("&amp;女子登録情報!$K249&amp;")")</f>
        <v>福井　雅 (1)</v>
      </c>
      <c r="C249" t="str">
        <f>IF($K249="","",女子登録情報!$E249)</f>
        <v>ﾌｸｲ ﾐﾔﾋﾞ</v>
      </c>
      <c r="D249" t="str">
        <f>IF($K249="","",女子登録情報!$O249&amp;" "&amp;女子登録情報!$N249&amp;" ("&amp;LEFT(女子登録情報!$F249,2)&amp;")")</f>
        <v>Miyabi FUKUI (03)</v>
      </c>
      <c r="E249" t="str">
        <f>IF($K249="","",女子登録情報!$P249)</f>
        <v>JPN</v>
      </c>
      <c r="F249" t="str">
        <f t="shared" si="3"/>
        <v>2</v>
      </c>
      <c r="G249">
        <f>IF($K249="","",女子登録情報!$M249)</f>
        <v>36</v>
      </c>
      <c r="H249">
        <f>IF($K249="","",女子登録情報!$A249)</f>
        <v>492246</v>
      </c>
      <c r="K249">
        <f>IF(女子登録情報!$C249="","",女子登録情報!$C249)</f>
        <v>248</v>
      </c>
      <c r="M249">
        <f>IFERROR(IF(AND(402&lt;=VALUE(RIGHT(女子登録情報!$F249,4)),競技会情報!$E$3*100+競技会情報!$G$3&gt;=VALUE(RIGHT(女子登録情報!$F249,4))),VALUE(女子登録情報!$G249)+1,VALUE(女子登録情報!$G249)),"")</f>
        <v>19</v>
      </c>
      <c r="N249" t="str">
        <f>IF($K249="","",IF(女子登録情報!$H249="北海道",女子登録情報!$H249,LEFT(女子登録情報!$H249,LEN(女子登録情報!$H249)-1)))</f>
        <v>徳島</v>
      </c>
      <c r="O249" t="str">
        <f>IF($K249="","",IF(LEN($N249)=2,LEFT($N249,1)&amp;"　"&amp;RIGHT($N249,1)&amp;"・"&amp;女子登録情報!$I249,$N249&amp;"・"&amp;女子登録情報!$I249))</f>
        <v>徳　島・城南</v>
      </c>
    </row>
    <row r="250" spans="1:15" x14ac:dyDescent="0.55000000000000004">
      <c r="A250">
        <f>IF($K250="","",200000000+女子登録情報!$C250)</f>
        <v>200000249</v>
      </c>
      <c r="B250" t="str">
        <f>IF($K250="","",女子登録情報!$D250&amp;" ("&amp;女子登録情報!$K250&amp;")")</f>
        <v>宮繁　愛葉 (1)</v>
      </c>
      <c r="C250" t="str">
        <f>IF($K250="","",女子登録情報!$E250)</f>
        <v>ﾐﾔｼｹﾞ ｲﾄﾊ</v>
      </c>
      <c r="D250" t="str">
        <f>IF($K250="","",女子登録情報!$O250&amp;" "&amp;女子登録情報!$N250&amp;" ("&amp;LEFT(女子登録情報!$F250,2)&amp;")")</f>
        <v>Itoha MIYASHIGE (03)</v>
      </c>
      <c r="E250" t="str">
        <f>IF($K250="","",女子登録情報!$P250)</f>
        <v>JPN</v>
      </c>
      <c r="F250" t="str">
        <f t="shared" si="3"/>
        <v>2</v>
      </c>
      <c r="G250">
        <f>IF($K250="","",女子登録情報!$M250)</f>
        <v>27</v>
      </c>
      <c r="H250">
        <f>IF($K250="","",女子登録情報!$A250)</f>
        <v>492246</v>
      </c>
      <c r="K250">
        <f>IF(女子登録情報!$C250="","",女子登録情報!$C250)</f>
        <v>249</v>
      </c>
      <c r="M250">
        <f>IFERROR(IF(AND(402&lt;=VALUE(RIGHT(女子登録情報!$F250,4)),競技会情報!$E$3*100+競技会情報!$G$3&gt;=VALUE(RIGHT(女子登録情報!$F250,4))),VALUE(女子登録情報!$G250)+1,VALUE(女子登録情報!$G250)),"")</f>
        <v>19</v>
      </c>
      <c r="N250" t="str">
        <f>IF($K250="","",IF(女子登録情報!$H250="北海道",女子登録情報!$H250,LEFT(女子登録情報!$H250,LEN(女子登録情報!$H250)-1)))</f>
        <v>大阪</v>
      </c>
      <c r="O250" t="str">
        <f>IF($K250="","",IF(LEN($N250)=2,LEFT($N250,1)&amp;"　"&amp;RIGHT($N250,1)&amp;"・"&amp;女子登録情報!$I250,$N250&amp;"・"&amp;女子登録情報!$I250))</f>
        <v>大　阪・大体大浪商</v>
      </c>
    </row>
    <row r="251" spans="1:15" x14ac:dyDescent="0.55000000000000004">
      <c r="A251">
        <f>IF($K251="","",200000000+女子登録情報!$C251)</f>
        <v>200000250</v>
      </c>
      <c r="B251" t="str">
        <f>IF($K251="","",女子登録情報!$D251&amp;" ("&amp;女子登録情報!$K251&amp;")")</f>
        <v>横田　桃子 (1)</v>
      </c>
      <c r="C251" t="str">
        <f>IF($K251="","",女子登録情報!$E251)</f>
        <v>ﾖｺﾀ ﾓﾓｺ</v>
      </c>
      <c r="D251" t="str">
        <f>IF($K251="","",女子登録情報!$O251&amp;" "&amp;女子登録情報!$N251&amp;" ("&amp;LEFT(女子登録情報!$F251,2)&amp;")")</f>
        <v>Momoko YOKOTA (03)</v>
      </c>
      <c r="E251" t="str">
        <f>IF($K251="","",女子登録情報!$P251)</f>
        <v>JPN</v>
      </c>
      <c r="F251" t="str">
        <f t="shared" si="3"/>
        <v>2</v>
      </c>
      <c r="G251">
        <f>IF($K251="","",女子登録情報!$M251)</f>
        <v>28</v>
      </c>
      <c r="H251">
        <f>IF($K251="","",女子登録情報!$A251)</f>
        <v>492246</v>
      </c>
      <c r="K251">
        <f>IF(女子登録情報!$C251="","",女子登録情報!$C251)</f>
        <v>250</v>
      </c>
      <c r="M251">
        <f>IFERROR(IF(AND(402&lt;=VALUE(RIGHT(女子登録情報!$F251,4)),競技会情報!$E$3*100+競技会情報!$G$3&gt;=VALUE(RIGHT(女子登録情報!$F251,4))),VALUE(女子登録情報!$G251)+1,VALUE(女子登録情報!$G251)),"")</f>
        <v>19</v>
      </c>
      <c r="N251" t="str">
        <f>IF($K251="","",IF(女子登録情報!$H251="北海道",女子登録情報!$H251,LEFT(女子登録情報!$H251,LEN(女子登録情報!$H251)-1)))</f>
        <v>兵庫</v>
      </c>
      <c r="O251" t="str">
        <f>IF($K251="","",IF(LEN($N251)=2,LEFT($N251,1)&amp;"　"&amp;RIGHT($N251,1)&amp;"・"&amp;女子登録情報!$I251,$N251&amp;"・"&amp;女子登録情報!$I251))</f>
        <v>兵　庫・神戸山手女子</v>
      </c>
    </row>
    <row r="252" spans="1:15" x14ac:dyDescent="0.55000000000000004">
      <c r="A252">
        <f>IF($K252="","",200000000+女子登録情報!$C252)</f>
        <v>200000251</v>
      </c>
      <c r="B252" t="str">
        <f>IF($K252="","",女子登録情報!$D252&amp;" ("&amp;女子登録情報!$K252&amp;")")</f>
        <v>渡邊　結音 (1)</v>
      </c>
      <c r="C252" t="str">
        <f>IF($K252="","",女子登録情報!$E252)</f>
        <v>ﾜﾀﾅﾍﾞ ﾕﾉﾝ</v>
      </c>
      <c r="D252" t="str">
        <f>IF($K252="","",女子登録情報!$O252&amp;" "&amp;女子登録情報!$N252&amp;" ("&amp;LEFT(女子登録情報!$F252,2)&amp;")")</f>
        <v>Yunon WATANABE (03)</v>
      </c>
      <c r="E252" t="str">
        <f>IF($K252="","",女子登録情報!$P252)</f>
        <v>JPN</v>
      </c>
      <c r="F252" t="str">
        <f t="shared" si="3"/>
        <v>2</v>
      </c>
      <c r="G252">
        <f>IF($K252="","",女子登録情報!$M252)</f>
        <v>28</v>
      </c>
      <c r="H252">
        <f>IF($K252="","",女子登録情報!$A252)</f>
        <v>492246</v>
      </c>
      <c r="K252">
        <f>IF(女子登録情報!$C252="","",女子登録情報!$C252)</f>
        <v>251</v>
      </c>
      <c r="M252">
        <f>IFERROR(IF(AND(402&lt;=VALUE(RIGHT(女子登録情報!$F252,4)),競技会情報!$E$3*100+競技会情報!$G$3&gt;=VALUE(RIGHT(女子登録情報!$F252,4))),VALUE(女子登録情報!$G252)+1,VALUE(女子登録情報!$G252)),"")</f>
        <v>19</v>
      </c>
      <c r="N252" t="str">
        <f>IF($K252="","",IF(女子登録情報!$H252="北海道",女子登録情報!$H252,LEFT(女子登録情報!$H252,LEN(女子登録情報!$H252)-1)))</f>
        <v>兵庫</v>
      </c>
      <c r="O252" t="str">
        <f>IF($K252="","",IF(LEN($N252)=2,LEFT($N252,1)&amp;"　"&amp;RIGHT($N252,1)&amp;"・"&amp;女子登録情報!$I252,$N252&amp;"・"&amp;女子登録情報!$I252))</f>
        <v>兵　庫・園田学園</v>
      </c>
    </row>
    <row r="253" spans="1:15" x14ac:dyDescent="0.55000000000000004">
      <c r="A253">
        <f>IF($K253="","",200000000+女子登録情報!$C253)</f>
        <v>200000252</v>
      </c>
      <c r="B253" t="str">
        <f>IF($K253="","",女子登録情報!$D253&amp;" ("&amp;女子登録情報!$K253&amp;")")</f>
        <v>大西　愛永 (4)</v>
      </c>
      <c r="C253" t="str">
        <f>IF($K253="","",女子登録情報!$E253)</f>
        <v>ｵｵﾆｼ ﾏﾅｴ</v>
      </c>
      <c r="D253" t="str">
        <f>IF($K253="","",女子登録情報!$O253&amp;" "&amp;女子登録情報!$N253&amp;" ("&amp;LEFT(女子登録情報!$F253,2)&amp;")")</f>
        <v>Manae ONISHI (00)</v>
      </c>
      <c r="E253" t="str">
        <f>IF($K253="","",女子登録情報!$P253)</f>
        <v>JPN</v>
      </c>
      <c r="F253" t="str">
        <f t="shared" si="3"/>
        <v>2</v>
      </c>
      <c r="G253">
        <f>IF($K253="","",女子登録情報!$M253)</f>
        <v>27</v>
      </c>
      <c r="H253">
        <f>IF($K253="","",女子登録情報!$A253)</f>
        <v>492526</v>
      </c>
      <c r="K253">
        <f>IF(女子登録情報!$C253="","",女子登録情報!$C253)</f>
        <v>252</v>
      </c>
      <c r="M253">
        <f>IFERROR(IF(AND(402&lt;=VALUE(RIGHT(女子登録情報!$F253,4)),競技会情報!$E$3*100+競技会情報!$G$3&gt;=VALUE(RIGHT(女子登録情報!$F253,4))),VALUE(女子登録情報!$G253)+1,VALUE(女子登録情報!$G253)),"")</f>
        <v>22</v>
      </c>
      <c r="N253" t="str">
        <f>IF($K253="","",IF(女子登録情報!$H253="北海道",女子登録情報!$H253,LEFT(女子登録情報!$H253,LEN(女子登録情報!$H253)-1)))</f>
        <v>大阪</v>
      </c>
      <c r="O253" t="str">
        <f>IF($K253="","",IF(LEN($N253)=2,LEFT($N253,1)&amp;"　"&amp;RIGHT($N253,1)&amp;"・"&amp;女子登録情報!$I253,$N253&amp;"・"&amp;女子登録情報!$I253))</f>
        <v>大　阪・東大阪大敬愛</v>
      </c>
    </row>
    <row r="254" spans="1:15" x14ac:dyDescent="0.55000000000000004">
      <c r="A254">
        <f>IF($K254="","",200000000+女子登録情報!$C254)</f>
        <v>200000253</v>
      </c>
      <c r="B254" t="str">
        <f>IF($K254="","",女子登録情報!$D254&amp;" ("&amp;女子登録情報!$K254&amp;")")</f>
        <v>畑田　星来 (4)</v>
      </c>
      <c r="C254" t="str">
        <f>IF($K254="","",女子登録情報!$E254)</f>
        <v>ﾊﾀﾀﾞ ｾﾗ</v>
      </c>
      <c r="D254" t="str">
        <f>IF($K254="","",女子登録情報!$O254&amp;" "&amp;女子登録情報!$N254&amp;" ("&amp;LEFT(女子登録情報!$F254,2)&amp;")")</f>
        <v>Sera HATADA  (00)</v>
      </c>
      <c r="E254" t="str">
        <f>IF($K254="","",女子登録情報!$P254)</f>
        <v>JPN</v>
      </c>
      <c r="F254" t="str">
        <f t="shared" si="3"/>
        <v>2</v>
      </c>
      <c r="G254">
        <f>IF($K254="","",女子登録情報!$M254)</f>
        <v>27</v>
      </c>
      <c r="H254">
        <f>IF($K254="","",女子登録情報!$A254)</f>
        <v>492526</v>
      </c>
      <c r="K254">
        <f>IF(女子登録情報!$C254="","",女子登録情報!$C254)</f>
        <v>253</v>
      </c>
      <c r="M254">
        <f>IFERROR(IF(AND(402&lt;=VALUE(RIGHT(女子登録情報!$F254,4)),競技会情報!$E$3*100+競技会情報!$G$3&gt;=VALUE(RIGHT(女子登録情報!$F254,4))),VALUE(女子登録情報!$G254)+1,VALUE(女子登録情報!$G254)),"")</f>
        <v>22</v>
      </c>
      <c r="N254" t="str">
        <f>IF($K254="","",IF(女子登録情報!$H254="北海道",女子登録情報!$H254,LEFT(女子登録情報!$H254,LEN(女子登録情報!$H254)-1)))</f>
        <v>大阪</v>
      </c>
      <c r="O254" t="str">
        <f>IF($K254="","",IF(LEN($N254)=2,LEFT($N254,1)&amp;"　"&amp;RIGHT($N254,1)&amp;"・"&amp;女子登録情報!$I254,$N254&amp;"・"&amp;女子登録情報!$I254))</f>
        <v>大　阪・東大阪大敬愛</v>
      </c>
    </row>
    <row r="255" spans="1:15" x14ac:dyDescent="0.55000000000000004">
      <c r="A255">
        <f>IF($K255="","",200000000+女子登録情報!$C255)</f>
        <v>200000254</v>
      </c>
      <c r="B255" t="str">
        <f>IF($K255="","",女子登録情報!$D255&amp;" ("&amp;女子登録情報!$K255&amp;")")</f>
        <v>木虎　莉奈 (4)</v>
      </c>
      <c r="C255" t="str">
        <f>IF($K255="","",女子登録情報!$E255)</f>
        <v>ｷﾄﾗ ﾘﾅ</v>
      </c>
      <c r="D255" t="str">
        <f>IF($K255="","",女子登録情報!$O255&amp;" "&amp;女子登録情報!$N255&amp;" ("&amp;LEFT(女子登録情報!$F255,2)&amp;")")</f>
        <v>Rina KITORA (01)</v>
      </c>
      <c r="E255" t="str">
        <f>IF($K255="","",女子登録情報!$P255)</f>
        <v>JPN</v>
      </c>
      <c r="F255" t="str">
        <f t="shared" si="3"/>
        <v>2</v>
      </c>
      <c r="G255">
        <f>IF($K255="","",女子登録情報!$M255)</f>
        <v>29</v>
      </c>
      <c r="H255">
        <f>IF($K255="","",女子登録情報!$A255)</f>
        <v>492526</v>
      </c>
      <c r="K255">
        <f>IF(女子登録情報!$C255="","",女子登録情報!$C255)</f>
        <v>254</v>
      </c>
      <c r="M255">
        <f>IFERROR(IF(AND(402&lt;=VALUE(RIGHT(女子登録情報!$F255,4)),競技会情報!$E$3*100+競技会情報!$G$3&gt;=VALUE(RIGHT(女子登録情報!$F255,4))),VALUE(女子登録情報!$G255)+1,VALUE(女子登録情報!$G255)),"")</f>
        <v>21</v>
      </c>
      <c r="N255" t="str">
        <f>IF($K255="","",IF(女子登録情報!$H255="北海道",女子登録情報!$H255,LEFT(女子登録情報!$H255,LEN(女子登録情報!$H255)-1)))</f>
        <v>大阪</v>
      </c>
      <c r="O255" t="str">
        <f>IF($K255="","",IF(LEN($N255)=2,LEFT($N255,1)&amp;"　"&amp;RIGHT($N255,1)&amp;"・"&amp;女子登録情報!$I255,$N255&amp;"・"&amp;女子登録情報!$I255))</f>
        <v>大　阪・東大阪大敬愛</v>
      </c>
    </row>
    <row r="256" spans="1:15" x14ac:dyDescent="0.55000000000000004">
      <c r="A256">
        <f>IF($K256="","",200000000+女子登録情報!$C256)</f>
        <v>200000255</v>
      </c>
      <c r="B256" t="str">
        <f>IF($K256="","",女子登録情報!$D256&amp;" ("&amp;女子登録情報!$K256&amp;")")</f>
        <v>有廣　璃々香 (3)</v>
      </c>
      <c r="C256" t="str">
        <f>IF($K256="","",女子登録情報!$E256)</f>
        <v>ｱﾘﾋﾛ ﾘﾘｶ</v>
      </c>
      <c r="D256" t="str">
        <f>IF($K256="","",女子登録情報!$O256&amp;" "&amp;女子登録情報!$N256&amp;" ("&amp;LEFT(女子登録情報!$F256,2)&amp;")")</f>
        <v>Ririka ARIHIRO (01)</v>
      </c>
      <c r="E256" t="str">
        <f>IF($K256="","",女子登録情報!$P256)</f>
        <v>JPN</v>
      </c>
      <c r="F256" t="str">
        <f t="shared" si="3"/>
        <v>2</v>
      </c>
      <c r="G256">
        <f>IF($K256="","",女子登録情報!$M256)</f>
        <v>27</v>
      </c>
      <c r="H256">
        <f>IF($K256="","",女子登録情報!$A256)</f>
        <v>492526</v>
      </c>
      <c r="K256">
        <f>IF(女子登録情報!$C256="","",女子登録情報!$C256)</f>
        <v>255</v>
      </c>
      <c r="M256">
        <f>IFERROR(IF(AND(402&lt;=VALUE(RIGHT(女子登録情報!$F256,4)),競技会情報!$E$3*100+競技会情報!$G$3&gt;=VALUE(RIGHT(女子登録情報!$F256,4))),VALUE(女子登録情報!$G256)+1,VALUE(女子登録情報!$G256)),"")</f>
        <v>21</v>
      </c>
      <c r="N256" t="str">
        <f>IF($K256="","",IF(女子登録情報!$H256="北海道",女子登録情報!$H256,LEFT(女子登録情報!$H256,LEN(女子登録情報!$H256)-1)))</f>
        <v>大阪</v>
      </c>
      <c r="O256" t="str">
        <f>IF($K256="","",IF(LEN($N256)=2,LEFT($N256,1)&amp;"　"&amp;RIGHT($N256,1)&amp;"・"&amp;女子登録情報!$I256,$N256&amp;"・"&amp;女子登録情報!$I256))</f>
        <v>大　阪・東大阪大敬愛</v>
      </c>
    </row>
    <row r="257" spans="1:15" x14ac:dyDescent="0.55000000000000004">
      <c r="A257">
        <f>IF($K257="","",200000000+女子登録情報!$C257)</f>
        <v>200000256</v>
      </c>
      <c r="B257" t="str">
        <f>IF($K257="","",女子登録情報!$D257&amp;" ("&amp;女子登録情報!$K257&amp;")")</f>
        <v>窪　美咲 (3)</v>
      </c>
      <c r="C257" t="str">
        <f>IF($K257="","",女子登録情報!$E257)</f>
        <v>ｸﾎﾞ ﾐｻｷ</v>
      </c>
      <c r="D257" t="str">
        <f>IF($K257="","",女子登録情報!$O257&amp;" "&amp;女子登録情報!$N257&amp;" ("&amp;LEFT(女子登録情報!$F257,2)&amp;")")</f>
        <v>Misaki KUBO (01)</v>
      </c>
      <c r="E257" t="str">
        <f>IF($K257="","",女子登録情報!$P257)</f>
        <v>JPN</v>
      </c>
      <c r="F257" t="str">
        <f t="shared" si="3"/>
        <v>2</v>
      </c>
      <c r="G257">
        <f>IF($K257="","",女子登録情報!$M257)</f>
        <v>27</v>
      </c>
      <c r="H257">
        <f>IF($K257="","",女子登録情報!$A257)</f>
        <v>492526</v>
      </c>
      <c r="K257">
        <f>IF(女子登録情報!$C257="","",女子登録情報!$C257)</f>
        <v>256</v>
      </c>
      <c r="M257">
        <f>IFERROR(IF(AND(402&lt;=VALUE(RIGHT(女子登録情報!$F257,4)),競技会情報!$E$3*100+競技会情報!$G$3&gt;=VALUE(RIGHT(女子登録情報!$F257,4))),VALUE(女子登録情報!$G257)+1,VALUE(女子登録情報!$G257)),"")</f>
        <v>21</v>
      </c>
      <c r="N257" t="str">
        <f>IF($K257="","",IF(女子登録情報!$H257="北海道",女子登録情報!$H257,LEFT(女子登録情報!$H257,LEN(女子登録情報!$H257)-1)))</f>
        <v>大阪</v>
      </c>
      <c r="O257" t="str">
        <f>IF($K257="","",IF(LEN($N257)=2,LEFT($N257,1)&amp;"　"&amp;RIGHT($N257,1)&amp;"・"&amp;女子登録情報!$I257,$N257&amp;"・"&amp;女子登録情報!$I257))</f>
        <v>大　阪・東大阪大敬愛</v>
      </c>
    </row>
    <row r="258" spans="1:15" x14ac:dyDescent="0.55000000000000004">
      <c r="A258">
        <f>IF($K258="","",200000000+女子登録情報!$C258)</f>
        <v>200000257</v>
      </c>
      <c r="B258" t="str">
        <f>IF($K258="","",女子登録情報!$D258&amp;" ("&amp;女子登録情報!$K258&amp;")")</f>
        <v>福岡　真悠莉 (3)</v>
      </c>
      <c r="C258" t="str">
        <f>IF($K258="","",女子登録情報!$E258)</f>
        <v>ﾌｸｵｶ ﾏﾕﾘ</v>
      </c>
      <c r="D258" t="str">
        <f>IF($K258="","",女子登録情報!$O258&amp;" "&amp;女子登録情報!$N258&amp;" ("&amp;LEFT(女子登録情報!$F258,2)&amp;")")</f>
        <v>Mayuri FUKUOKA (01)</v>
      </c>
      <c r="E258" t="str">
        <f>IF($K258="","",女子登録情報!$P258)</f>
        <v>JPN</v>
      </c>
      <c r="F258" t="str">
        <f t="shared" si="3"/>
        <v>2</v>
      </c>
      <c r="G258">
        <f>IF($K258="","",女子登録情報!$M258)</f>
        <v>27</v>
      </c>
      <c r="H258">
        <f>IF($K258="","",女子登録情報!$A258)</f>
        <v>492526</v>
      </c>
      <c r="K258">
        <f>IF(女子登録情報!$C258="","",女子登録情報!$C258)</f>
        <v>257</v>
      </c>
      <c r="M258">
        <f>IFERROR(IF(AND(402&lt;=VALUE(RIGHT(女子登録情報!$F258,4)),競技会情報!$E$3*100+競技会情報!$G$3&gt;=VALUE(RIGHT(女子登録情報!$F258,4))),VALUE(女子登録情報!$G258)+1,VALUE(女子登録情報!$G258)),"")</f>
        <v>21</v>
      </c>
      <c r="N258" t="str">
        <f>IF($K258="","",IF(女子登録情報!$H258="北海道",女子登録情報!$H258,LEFT(女子登録情報!$H258,LEN(女子登録情報!$H258)-1)))</f>
        <v>和歌山</v>
      </c>
      <c r="O258" t="str">
        <f>IF($K258="","",IF(LEN($N258)=2,LEFT($N258,1)&amp;"　"&amp;RIGHT($N258,1)&amp;"・"&amp;女子登録情報!$I258,$N258&amp;"・"&amp;女子登録情報!$I258))</f>
        <v>和歌山・和歌山北</v>
      </c>
    </row>
    <row r="259" spans="1:15" x14ac:dyDescent="0.55000000000000004">
      <c r="A259">
        <f>IF($K259="","",200000000+女子登録情報!$C259)</f>
        <v>200000258</v>
      </c>
      <c r="B259" t="str">
        <f>IF($K259="","",女子登録情報!$D259&amp;" ("&amp;女子登録情報!$K259&amp;")")</f>
        <v>外山　桃 (3)</v>
      </c>
      <c r="C259" t="str">
        <f>IF($K259="","",女子登録情報!$E259)</f>
        <v>ﾄﾔﾏ ﾓﾓ</v>
      </c>
      <c r="D259" t="str">
        <f>IF($K259="","",女子登録情報!$O259&amp;" "&amp;女子登録情報!$N259&amp;" ("&amp;LEFT(女子登録情報!$F259,2)&amp;")")</f>
        <v>Momo TOYAMA (01)</v>
      </c>
      <c r="E259" t="str">
        <f>IF($K259="","",女子登録情報!$P259)</f>
        <v>JPN</v>
      </c>
      <c r="F259" t="str">
        <f t="shared" ref="F259:F322" si="4">IF($K259="","","2")</f>
        <v>2</v>
      </c>
      <c r="G259">
        <f>IF($K259="","",女子登録情報!$M259)</f>
        <v>27</v>
      </c>
      <c r="H259">
        <f>IF($K259="","",女子登録情報!$A259)</f>
        <v>492526</v>
      </c>
      <c r="K259">
        <f>IF(女子登録情報!$C259="","",女子登録情報!$C259)</f>
        <v>258</v>
      </c>
      <c r="M259">
        <f>IFERROR(IF(AND(402&lt;=VALUE(RIGHT(女子登録情報!$F259,4)),競技会情報!$E$3*100+競技会情報!$G$3&gt;=VALUE(RIGHT(女子登録情報!$F259,4))),VALUE(女子登録情報!$G259)+1,VALUE(女子登録情報!$G259)),"")</f>
        <v>21</v>
      </c>
      <c r="N259" t="str">
        <f>IF($K259="","",IF(女子登録情報!$H259="北海道",女子登録情報!$H259,LEFT(女子登録情報!$H259,LEN(女子登録情報!$H259)-1)))</f>
        <v>大阪</v>
      </c>
      <c r="O259" t="str">
        <f>IF($K259="","",IF(LEN($N259)=2,LEFT($N259,1)&amp;"　"&amp;RIGHT($N259,1)&amp;"・"&amp;女子登録情報!$I259,$N259&amp;"・"&amp;女子登録情報!$I259))</f>
        <v>大　阪・大塚</v>
      </c>
    </row>
    <row r="260" spans="1:15" x14ac:dyDescent="0.55000000000000004">
      <c r="A260">
        <f>IF($K260="","",200000000+女子登録情報!$C260)</f>
        <v>200000259</v>
      </c>
      <c r="B260" t="str">
        <f>IF($K260="","",女子登録情報!$D260&amp;" ("&amp;女子登録情報!$K260&amp;")")</f>
        <v>辻　歩理 (1)</v>
      </c>
      <c r="C260" t="str">
        <f>IF($K260="","",女子登録情報!$E260)</f>
        <v>ﾂｼﾞ ｱﾕﾘ</v>
      </c>
      <c r="D260" t="str">
        <f>IF($K260="","",女子登録情報!$O260&amp;" "&amp;女子登録情報!$N260&amp;" ("&amp;LEFT(女子登録情報!$F260,2)&amp;")")</f>
        <v>Ayuri TSUJI (02)</v>
      </c>
      <c r="E260" t="str">
        <f>IF($K260="","",女子登録情報!$P260)</f>
        <v>JPN</v>
      </c>
      <c r="F260" t="str">
        <f t="shared" si="4"/>
        <v>2</v>
      </c>
      <c r="G260">
        <f>IF($K260="","",女子登録情報!$M260)</f>
        <v>27</v>
      </c>
      <c r="H260">
        <f>IF($K260="","",女子登録情報!$A260)</f>
        <v>492526</v>
      </c>
      <c r="K260">
        <f>IF(女子登録情報!$C260="","",女子登録情報!$C260)</f>
        <v>259</v>
      </c>
      <c r="M260">
        <f>IFERROR(IF(AND(402&lt;=VALUE(RIGHT(女子登録情報!$F260,4)),競技会情報!$E$3*100+競技会情報!$G$3&gt;=VALUE(RIGHT(女子登録情報!$F260,4))),VALUE(女子登録情報!$G260)+1,VALUE(女子登録情報!$G260)),"")</f>
        <v>20</v>
      </c>
      <c r="N260" t="str">
        <f>IF($K260="","",IF(女子登録情報!$H260="北海道",女子登録情報!$H260,LEFT(女子登録情報!$H260,LEN(女子登録情報!$H260)-1)))</f>
        <v>三重</v>
      </c>
      <c r="O260" t="str">
        <f>IF($K260="","",IF(LEN($N260)=2,LEFT($N260,1)&amp;"　"&amp;RIGHT($N260,1)&amp;"・"&amp;女子登録情報!$I260,$N260&amp;"・"&amp;女子登録情報!$I260))</f>
        <v>三　重・宇治山田商業</v>
      </c>
    </row>
    <row r="261" spans="1:15" x14ac:dyDescent="0.55000000000000004">
      <c r="A261">
        <f>IF($K261="","",200000000+女子登録情報!$C261)</f>
        <v>200000260</v>
      </c>
      <c r="B261" t="str">
        <f>IF($K261="","",女子登録情報!$D261&amp;" ("&amp;女子登録情報!$K261&amp;")")</f>
        <v>辻　有咲 (2)</v>
      </c>
      <c r="C261" t="str">
        <f>IF($K261="","",女子登録情報!$E261)</f>
        <v>ﾂｼﾞ ｱﾘｻ</v>
      </c>
      <c r="D261" t="str">
        <f>IF($K261="","",女子登録情報!$O261&amp;" "&amp;女子登録情報!$N261&amp;" ("&amp;LEFT(女子登録情報!$F261,2)&amp;")")</f>
        <v>Arisa TSUJI (00)</v>
      </c>
      <c r="E261" t="str">
        <f>IF($K261="","",女子登録情報!$P261)</f>
        <v>JPN</v>
      </c>
      <c r="F261" t="str">
        <f t="shared" si="4"/>
        <v>2</v>
      </c>
      <c r="G261">
        <f>IF($K261="","",女子登録情報!$M261)</f>
        <v>24</v>
      </c>
      <c r="H261">
        <f>IF($K261="","",女子登録情報!$A261)</f>
        <v>492526</v>
      </c>
      <c r="K261">
        <f>IF(女子登録情報!$C261="","",女子登録情報!$C261)</f>
        <v>260</v>
      </c>
      <c r="M261">
        <f>IFERROR(IF(AND(402&lt;=VALUE(RIGHT(女子登録情報!$F261,4)),競技会情報!$E$3*100+競技会情報!$G$3&gt;=VALUE(RIGHT(女子登録情報!$F261,4))),VALUE(女子登録情報!$G261)+1,VALUE(女子登録情報!$G261)),"")</f>
        <v>22</v>
      </c>
      <c r="N261" t="str">
        <f>IF($K261="","",IF(女子登録情報!$H261="北海道",女子登録情報!$H261,LEFT(女子登録情報!$H261,LEN(女子登録情報!$H261)-1)))</f>
        <v>三重</v>
      </c>
      <c r="O261" t="str">
        <f>IF($K261="","",IF(LEN($N261)=2,LEFT($N261,1)&amp;"　"&amp;RIGHT($N261,1)&amp;"・"&amp;女子登録情報!$I261,$N261&amp;"・"&amp;女子登録情報!$I261))</f>
        <v>三　重・宇治山田商業</v>
      </c>
    </row>
    <row r="262" spans="1:15" x14ac:dyDescent="0.55000000000000004">
      <c r="A262">
        <f>IF($K262="","",200000000+女子登録情報!$C262)</f>
        <v>200000261</v>
      </c>
      <c r="B262" t="str">
        <f>IF($K262="","",女子登録情報!$D262&amp;" ("&amp;女子登録情報!$K262&amp;")")</f>
        <v>筒井　心桜 (2)</v>
      </c>
      <c r="C262" t="str">
        <f>IF($K262="","",女子登録情報!$E262)</f>
        <v>ﾂﾂｲ ｺﾊﾙ</v>
      </c>
      <c r="D262" t="str">
        <f>IF($K262="","",女子登録情報!$O262&amp;" "&amp;女子登録情報!$N262&amp;" ("&amp;LEFT(女子登録情報!$F262,2)&amp;")")</f>
        <v>Koharu TSUITSUI (03)</v>
      </c>
      <c r="E262" t="str">
        <f>IF($K262="","",女子登録情報!$P262)</f>
        <v>JPN</v>
      </c>
      <c r="F262" t="str">
        <f t="shared" si="4"/>
        <v>2</v>
      </c>
      <c r="G262">
        <f>IF($K262="","",女子登録情報!$M262)</f>
        <v>27</v>
      </c>
      <c r="H262">
        <f>IF($K262="","",女子登録情報!$A262)</f>
        <v>492526</v>
      </c>
      <c r="K262">
        <f>IF(女子登録情報!$C262="","",女子登録情報!$C262)</f>
        <v>261</v>
      </c>
      <c r="M262">
        <f>IFERROR(IF(AND(402&lt;=VALUE(RIGHT(女子登録情報!$F262,4)),競技会情報!$E$3*100+競技会情報!$G$3&gt;=VALUE(RIGHT(女子登録情報!$F262,4))),VALUE(女子登録情報!$G262)+1,VALUE(女子登録情報!$G262)),"")</f>
        <v>19</v>
      </c>
      <c r="N262" t="str">
        <f>IF($K262="","",IF(女子登録情報!$H262="北海道",女子登録情報!$H262,LEFT(女子登録情報!$H262,LEN(女子登録情報!$H262)-1)))</f>
        <v>佐賀</v>
      </c>
      <c r="O262" t="str">
        <f>IF($K262="","",IF(LEN($N262)=2,LEFT($N262,1)&amp;"　"&amp;RIGHT($N262,1)&amp;"・"&amp;女子登録情報!$I262,$N262&amp;"・"&amp;女子登録情報!$I262))</f>
        <v>佐　賀・白石</v>
      </c>
    </row>
    <row r="263" spans="1:15" x14ac:dyDescent="0.55000000000000004">
      <c r="A263">
        <f>IF($K263="","",200000000+女子登録情報!$C263)</f>
        <v>200000262</v>
      </c>
      <c r="B263" t="str">
        <f>IF($K263="","",女子登録情報!$D263&amp;" ("&amp;女子登録情報!$K263&amp;")")</f>
        <v>宮﨑　明音 (2)</v>
      </c>
      <c r="C263" t="str">
        <f>IF($K263="","",女子登録情報!$E263)</f>
        <v>ﾐﾔｻﾞｷ ｱｶﾈ</v>
      </c>
      <c r="D263" t="str">
        <f>IF($K263="","",女子登録情報!$O263&amp;" "&amp;女子登録情報!$N263&amp;" ("&amp;LEFT(女子登録情報!$F263,2)&amp;")")</f>
        <v>Akane MIYAZAKI (03)</v>
      </c>
      <c r="E263" t="str">
        <f>IF($K263="","",女子登録情報!$P263)</f>
        <v>JPN</v>
      </c>
      <c r="F263" t="str">
        <f t="shared" si="4"/>
        <v>2</v>
      </c>
      <c r="G263">
        <f>IF($K263="","",女子登録情報!$M263)</f>
        <v>27</v>
      </c>
      <c r="H263">
        <f>IF($K263="","",女子登録情報!$A263)</f>
        <v>492526</v>
      </c>
      <c r="K263">
        <f>IF(女子登録情報!$C263="","",女子登録情報!$C263)</f>
        <v>262</v>
      </c>
      <c r="M263">
        <f>IFERROR(IF(AND(402&lt;=VALUE(RIGHT(女子登録情報!$F263,4)),競技会情報!$E$3*100+競技会情報!$G$3&gt;=VALUE(RIGHT(女子登録情報!$F263,4))),VALUE(女子登録情報!$G263)+1,VALUE(女子登録情報!$G263)),"")</f>
        <v>19</v>
      </c>
      <c r="N263" t="str">
        <f>IF($K263="","",IF(女子登録情報!$H263="北海道",女子登録情報!$H263,LEFT(女子登録情報!$H263,LEN(女子登録情報!$H263)-1)))</f>
        <v>大阪</v>
      </c>
      <c r="O263" t="str">
        <f>IF($K263="","",IF(LEN($N263)=2,LEFT($N263,1)&amp;"　"&amp;RIGHT($N263,1)&amp;"・"&amp;女子登録情報!$I263,$N263&amp;"・"&amp;女子登録情報!$I263))</f>
        <v>大　阪・桐蔭</v>
      </c>
    </row>
    <row r="264" spans="1:15" x14ac:dyDescent="0.55000000000000004">
      <c r="A264">
        <f>IF($K264="","",200000000+女子登録情報!$C264)</f>
        <v>200000263</v>
      </c>
      <c r="B264" t="str">
        <f>IF($K264="","",女子登録情報!$D264&amp;" ("&amp;女子登録情報!$K264&amp;")")</f>
        <v>福井　友葉 (2)</v>
      </c>
      <c r="C264" t="str">
        <f>IF($K264="","",女子登録情報!$E264)</f>
        <v>ﾌｸｲ ﾄﾓﾊ</v>
      </c>
      <c r="D264" t="str">
        <f>IF($K264="","",女子登録情報!$O264&amp;" "&amp;女子登録情報!$N264&amp;" ("&amp;LEFT(女子登録情報!$F264,2)&amp;")")</f>
        <v>Tomoha FUKUI (02)</v>
      </c>
      <c r="E264" t="str">
        <f>IF($K264="","",女子登録情報!$P264)</f>
        <v>JPN</v>
      </c>
      <c r="F264" t="str">
        <f t="shared" si="4"/>
        <v>2</v>
      </c>
      <c r="G264">
        <f>IF($K264="","",女子登録情報!$M264)</f>
        <v>29</v>
      </c>
      <c r="H264">
        <f>IF($K264="","",女子登録情報!$A264)</f>
        <v>492526</v>
      </c>
      <c r="K264">
        <f>IF(女子登録情報!$C264="","",女子登録情報!$C264)</f>
        <v>263</v>
      </c>
      <c r="M264">
        <f>IFERROR(IF(AND(402&lt;=VALUE(RIGHT(女子登録情報!$F264,4)),競技会情報!$E$3*100+競技会情報!$G$3&gt;=VALUE(RIGHT(女子登録情報!$F264,4))),VALUE(女子登録情報!$G264)+1,VALUE(女子登録情報!$G264)),"")</f>
        <v>20</v>
      </c>
      <c r="N264" t="str">
        <f>IF($K264="","",IF(女子登録情報!$H264="北海道",女子登録情報!$H264,LEFT(女子登録情報!$H264,LEN(女子登録情報!$H264)-1)))</f>
        <v>大阪</v>
      </c>
      <c r="O264" t="str">
        <f>IF($K264="","",IF(LEN($N264)=2,LEFT($N264,1)&amp;"　"&amp;RIGHT($N264,1)&amp;"・"&amp;女子登録情報!$I264,$N264&amp;"・"&amp;女子登録情報!$I264))</f>
        <v>大　阪・東大阪大敬愛</v>
      </c>
    </row>
    <row r="265" spans="1:15" x14ac:dyDescent="0.55000000000000004">
      <c r="A265">
        <f>IF($K265="","",200000000+女子登録情報!$C265)</f>
        <v>200000264</v>
      </c>
      <c r="B265" t="str">
        <f>IF($K265="","",女子登録情報!$D265&amp;" ("&amp;女子登録情報!$K265&amp;")")</f>
        <v>邨田　菜摘 (2)</v>
      </c>
      <c r="C265" t="str">
        <f>IF($K265="","",女子登録情報!$E265)</f>
        <v>ﾑﾗﾀ ﾅﾂﾐ</v>
      </c>
      <c r="D265" t="str">
        <f>IF($K265="","",女子登録情報!$O265&amp;" "&amp;女子登録情報!$N265&amp;" ("&amp;LEFT(女子登録情報!$F265,2)&amp;")")</f>
        <v>Natsumi MURATA (02)</v>
      </c>
      <c r="E265" t="str">
        <f>IF($K265="","",女子登録情報!$P265)</f>
        <v>JPN</v>
      </c>
      <c r="F265" t="str">
        <f t="shared" si="4"/>
        <v>2</v>
      </c>
      <c r="G265">
        <f>IF($K265="","",女子登録情報!$M265)</f>
        <v>27</v>
      </c>
      <c r="H265">
        <f>IF($K265="","",女子登録情報!$A265)</f>
        <v>492526</v>
      </c>
      <c r="K265">
        <f>IF(女子登録情報!$C265="","",女子登録情報!$C265)</f>
        <v>264</v>
      </c>
      <c r="M265">
        <f>IFERROR(IF(AND(402&lt;=VALUE(RIGHT(女子登録情報!$F265,4)),競技会情報!$E$3*100+競技会情報!$G$3&gt;=VALUE(RIGHT(女子登録情報!$F265,4))),VALUE(女子登録情報!$G265)+1,VALUE(女子登録情報!$G265)),"")</f>
        <v>20</v>
      </c>
      <c r="N265" t="str">
        <f>IF($K265="","",IF(女子登録情報!$H265="北海道",女子登録情報!$H265,LEFT(女子登録情報!$H265,LEN(女子登録情報!$H265)-1)))</f>
        <v>大阪</v>
      </c>
      <c r="O265" t="str">
        <f>IF($K265="","",IF(LEN($N265)=2,LEFT($N265,1)&amp;"　"&amp;RIGHT($N265,1)&amp;"・"&amp;女子登録情報!$I265,$N265&amp;"・"&amp;女子登録情報!$I265))</f>
        <v>大　阪・東大阪大敬愛</v>
      </c>
    </row>
    <row r="266" spans="1:15" x14ac:dyDescent="0.55000000000000004">
      <c r="A266">
        <f>IF($K266="","",200000000+女子登録情報!$C266)</f>
        <v>200000265</v>
      </c>
      <c r="B266" t="str">
        <f>IF($K266="","",女子登録情報!$D266&amp;" ("&amp;女子登録情報!$K266&amp;")")</f>
        <v>中地　真菜 (2)</v>
      </c>
      <c r="C266" t="str">
        <f>IF($K266="","",女子登録情報!$E266)</f>
        <v>ﾅｶﾁﾞ ﾏﾅ</v>
      </c>
      <c r="D266" t="str">
        <f>IF($K266="","",女子登録情報!$O266&amp;" "&amp;女子登録情報!$N266&amp;" ("&amp;LEFT(女子登録情報!$F266,2)&amp;")")</f>
        <v>Mana NAKAJI (02)</v>
      </c>
      <c r="E266" t="str">
        <f>IF($K266="","",女子登録情報!$P266)</f>
        <v>JPN</v>
      </c>
      <c r="F266" t="str">
        <f t="shared" si="4"/>
        <v>2</v>
      </c>
      <c r="G266">
        <f>IF($K266="","",女子登録情報!$M266)</f>
        <v>27</v>
      </c>
      <c r="H266">
        <f>IF($K266="","",女子登録情報!$A266)</f>
        <v>492526</v>
      </c>
      <c r="K266">
        <f>IF(女子登録情報!$C266="","",女子登録情報!$C266)</f>
        <v>265</v>
      </c>
      <c r="M266">
        <f>IFERROR(IF(AND(402&lt;=VALUE(RIGHT(女子登録情報!$F266,4)),競技会情報!$E$3*100+競技会情報!$G$3&gt;=VALUE(RIGHT(女子登録情報!$F266,4))),VALUE(女子登録情報!$G266)+1,VALUE(女子登録情報!$G266)),"")</f>
        <v>20</v>
      </c>
      <c r="N266" t="str">
        <f>IF($K266="","",IF(女子登録情報!$H266="北海道",女子登録情報!$H266,LEFT(女子登録情報!$H266,LEN(女子登録情報!$H266)-1)))</f>
        <v>大阪</v>
      </c>
      <c r="O266" t="str">
        <f>IF($K266="","",IF(LEN($N266)=2,LEFT($N266,1)&amp;"　"&amp;RIGHT($N266,1)&amp;"・"&amp;女子登録情報!$I266,$N266&amp;"・"&amp;女子登録情報!$I266))</f>
        <v>大　阪・東大阪大敬愛</v>
      </c>
    </row>
    <row r="267" spans="1:15" x14ac:dyDescent="0.55000000000000004">
      <c r="A267">
        <f>IF($K267="","",200000000+女子登録情報!$C267)</f>
        <v>200000266</v>
      </c>
      <c r="B267" t="str">
        <f>IF($K267="","",女子登録情報!$D267&amp;" ("&amp;女子登録情報!$K267&amp;")")</f>
        <v>中村　怜 (2)</v>
      </c>
      <c r="C267" t="str">
        <f>IF($K267="","",女子登録情報!$E267)</f>
        <v>ﾅｶﾑﾗ ﾚｲ</v>
      </c>
      <c r="D267" t="str">
        <f>IF($K267="","",女子登録情報!$O267&amp;" "&amp;女子登録情報!$N267&amp;" ("&amp;LEFT(女子登録情報!$F267,2)&amp;")")</f>
        <v>Rei NAKAMURA (03)</v>
      </c>
      <c r="E267" t="str">
        <f>IF($K267="","",女子登録情報!$P267)</f>
        <v>JPN</v>
      </c>
      <c r="F267" t="str">
        <f t="shared" si="4"/>
        <v>2</v>
      </c>
      <c r="G267">
        <f>IF($K267="","",女子登録情報!$M267)</f>
        <v>27</v>
      </c>
      <c r="H267">
        <f>IF($K267="","",女子登録情報!$A267)</f>
        <v>492526</v>
      </c>
      <c r="K267">
        <f>IF(女子登録情報!$C267="","",女子登録情報!$C267)</f>
        <v>266</v>
      </c>
      <c r="M267">
        <f>IFERROR(IF(AND(402&lt;=VALUE(RIGHT(女子登録情報!$F267,4)),競技会情報!$E$3*100+競技会情報!$G$3&gt;=VALUE(RIGHT(女子登録情報!$F267,4))),VALUE(女子登録情報!$G267)+1,VALUE(女子登録情報!$G267)),"")</f>
        <v>19</v>
      </c>
      <c r="N267" t="str">
        <f>IF($K267="","",IF(女子登録情報!$H267="北海道",女子登録情報!$H267,LEFT(女子登録情報!$H267,LEN(女子登録情報!$H267)-1)))</f>
        <v>大阪</v>
      </c>
      <c r="O267" t="str">
        <f>IF($K267="","",IF(LEN($N267)=2,LEFT($N267,1)&amp;"　"&amp;RIGHT($N267,1)&amp;"・"&amp;女子登録情報!$I267,$N267&amp;"・"&amp;女子登録情報!$I267))</f>
        <v>大　阪・東大阪大敬愛</v>
      </c>
    </row>
    <row r="268" spans="1:15" x14ac:dyDescent="0.55000000000000004">
      <c r="A268">
        <f>IF($K268="","",200000000+女子登録情報!$C268)</f>
        <v>200000267</v>
      </c>
      <c r="B268" t="str">
        <f>IF($K268="","",女子登録情報!$D268&amp;" ("&amp;女子登録情報!$K268&amp;")")</f>
        <v>濵田　真帆 (2)</v>
      </c>
      <c r="C268" t="str">
        <f>IF($K268="","",女子登録情報!$E268)</f>
        <v>ﾊﾏﾀﾞ ﾏﾎ</v>
      </c>
      <c r="D268" t="str">
        <f>IF($K268="","",女子登録情報!$O268&amp;" "&amp;女子登録情報!$N268&amp;" ("&amp;LEFT(女子登録情報!$F268,2)&amp;")")</f>
        <v>Maho HAMADA (02)</v>
      </c>
      <c r="E268" t="str">
        <f>IF($K268="","",女子登録情報!$P268)</f>
        <v>JPN</v>
      </c>
      <c r="F268" t="str">
        <f t="shared" si="4"/>
        <v>2</v>
      </c>
      <c r="G268">
        <f>IF($K268="","",女子登録情報!$M268)</f>
        <v>27</v>
      </c>
      <c r="H268">
        <f>IF($K268="","",女子登録情報!$A268)</f>
        <v>492526</v>
      </c>
      <c r="K268">
        <f>IF(女子登録情報!$C268="","",女子登録情報!$C268)</f>
        <v>267</v>
      </c>
      <c r="M268">
        <f>IFERROR(IF(AND(402&lt;=VALUE(RIGHT(女子登録情報!$F268,4)),競技会情報!$E$3*100+競技会情報!$G$3&gt;=VALUE(RIGHT(女子登録情報!$F268,4))),VALUE(女子登録情報!$G268)+1,VALUE(女子登録情報!$G268)),"")</f>
        <v>20</v>
      </c>
      <c r="N268" t="str">
        <f>IF($K268="","",IF(女子登録情報!$H268="北海道",女子登録情報!$H268,LEFT(女子登録情報!$H268,LEN(女子登録情報!$H268)-1)))</f>
        <v>長崎</v>
      </c>
      <c r="O268" t="str">
        <f>IF($K268="","",IF(LEN($N268)=2,LEFT($N268,1)&amp;"　"&amp;RIGHT($N268,1)&amp;"・"&amp;女子登録情報!$I268,$N268&amp;"・"&amp;女子登録情報!$I268))</f>
        <v>長　崎・諫早農業</v>
      </c>
    </row>
    <row r="269" spans="1:15" x14ac:dyDescent="0.55000000000000004">
      <c r="A269">
        <f>IF($K269="","",200000000+女子登録情報!$C269)</f>
        <v>200000268</v>
      </c>
      <c r="B269" t="str">
        <f>IF($K269="","",女子登録情報!$D269&amp;" ("&amp;女子登録情報!$K269&amp;")")</f>
        <v>川田　美沙希 (1)</v>
      </c>
      <c r="C269" t="str">
        <f>IF($K269="","",女子登録情報!$E269)</f>
        <v>ｶﾜﾀ ﾐｻｷ</v>
      </c>
      <c r="D269" t="str">
        <f>IF($K269="","",女子登録情報!$O269&amp;" "&amp;女子登録情報!$N269&amp;" ("&amp;LEFT(女子登録情報!$F269,2)&amp;")")</f>
        <v>Misaki KAWATA (03)</v>
      </c>
      <c r="E269" t="str">
        <f>IF($K269="","",女子登録情報!$P269)</f>
        <v>JPN</v>
      </c>
      <c r="F269" t="str">
        <f t="shared" si="4"/>
        <v>2</v>
      </c>
      <c r="G269">
        <f>IF($K269="","",女子登録情報!$M269)</f>
        <v>27</v>
      </c>
      <c r="H269">
        <f>IF($K269="","",女子登録情報!$A269)</f>
        <v>492526</v>
      </c>
      <c r="K269">
        <f>IF(女子登録情報!$C269="","",女子登録情報!$C269)</f>
        <v>268</v>
      </c>
      <c r="M269">
        <f>IFERROR(IF(AND(402&lt;=VALUE(RIGHT(女子登録情報!$F269,4)),競技会情報!$E$3*100+競技会情報!$G$3&gt;=VALUE(RIGHT(女子登録情報!$F269,4))),VALUE(女子登録情報!$G269)+1,VALUE(女子登録情報!$G269)),"")</f>
        <v>19</v>
      </c>
      <c r="N269" t="str">
        <f>IF($K269="","",IF(女子登録情報!$H269="北海道",女子登録情報!$H269,LEFT(女子登録情報!$H269,LEN(女子登録情報!$H269)-1)))</f>
        <v>大阪</v>
      </c>
      <c r="O269" t="str">
        <f>IF($K269="","",IF(LEN($N269)=2,LEFT($N269,1)&amp;"　"&amp;RIGHT($N269,1)&amp;"・"&amp;女子登録情報!$I269,$N269&amp;"・"&amp;女子登録情報!$I269))</f>
        <v>大　阪・東大阪大敬愛</v>
      </c>
    </row>
    <row r="270" spans="1:15" x14ac:dyDescent="0.55000000000000004">
      <c r="A270">
        <f>IF($K270="","",200000000+女子登録情報!$C270)</f>
        <v>200000269</v>
      </c>
      <c r="B270" t="str">
        <f>IF($K270="","",女子登録情報!$D270&amp;" ("&amp;女子登録情報!$K270&amp;")")</f>
        <v>太田　愛梨 (1)</v>
      </c>
      <c r="C270" t="str">
        <f>IF($K270="","",女子登録情報!$E270)</f>
        <v>ｵｵﾀ ｱｲﾘ</v>
      </c>
      <c r="D270" t="str">
        <f>IF($K270="","",女子登録情報!$O270&amp;" "&amp;女子登録情報!$N270&amp;" ("&amp;LEFT(女子登録情報!$F270,2)&amp;")")</f>
        <v>Airi OTA (03)</v>
      </c>
      <c r="E270" t="str">
        <f>IF($K270="","",女子登録情報!$P270)</f>
        <v>JPN</v>
      </c>
      <c r="F270" t="str">
        <f t="shared" si="4"/>
        <v>2</v>
      </c>
      <c r="G270">
        <f>IF($K270="","",女子登録情報!$M270)</f>
        <v>27</v>
      </c>
      <c r="H270">
        <f>IF($K270="","",女子登録情報!$A270)</f>
        <v>492526</v>
      </c>
      <c r="K270">
        <f>IF(女子登録情報!$C270="","",女子登録情報!$C270)</f>
        <v>269</v>
      </c>
      <c r="M270">
        <f>IFERROR(IF(AND(402&lt;=VALUE(RIGHT(女子登録情報!$F270,4)),競技会情報!$E$3*100+競技会情報!$G$3&gt;=VALUE(RIGHT(女子登録情報!$F270,4))),VALUE(女子登録情報!$G270)+1,VALUE(女子登録情報!$G270)),"")</f>
        <v>19</v>
      </c>
      <c r="N270" t="str">
        <f>IF($K270="","",IF(女子登録情報!$H270="北海道",女子登録情報!$H270,LEFT(女子登録情報!$H270,LEN(女子登録情報!$H270)-1)))</f>
        <v>大阪</v>
      </c>
      <c r="O270" t="str">
        <f>IF($K270="","",IF(LEN($N270)=2,LEFT($N270,1)&amp;"　"&amp;RIGHT($N270,1)&amp;"・"&amp;女子登録情報!$I270,$N270&amp;"・"&amp;女子登録情報!$I270))</f>
        <v>大　阪・阿武野</v>
      </c>
    </row>
    <row r="271" spans="1:15" x14ac:dyDescent="0.55000000000000004">
      <c r="A271">
        <f>IF($K271="","",200000000+女子登録情報!$C271)</f>
        <v>200000270</v>
      </c>
      <c r="B271" t="str">
        <f>IF($K271="","",女子登録情報!$D271&amp;" ("&amp;女子登録情報!$K271&amp;")")</f>
        <v>宍戸　花帆 (1)</v>
      </c>
      <c r="C271" t="str">
        <f>IF($K271="","",女子登録情報!$E271)</f>
        <v>ｼｼﾄﾞ ｶﾎ</v>
      </c>
      <c r="D271" t="str">
        <f>IF($K271="","",女子登録情報!$O271&amp;" "&amp;女子登録情報!$N271&amp;" ("&amp;LEFT(女子登録情報!$F271,2)&amp;")")</f>
        <v>Kaho SHISHIDO (03)</v>
      </c>
      <c r="E271" t="str">
        <f>IF($K271="","",女子登録情報!$P271)</f>
        <v>JPN</v>
      </c>
      <c r="F271" t="str">
        <f t="shared" si="4"/>
        <v>2</v>
      </c>
      <c r="G271">
        <f>IF($K271="","",女子登録情報!$M271)</f>
        <v>17</v>
      </c>
      <c r="H271">
        <f>IF($K271="","",女子登録情報!$A271)</f>
        <v>492526</v>
      </c>
      <c r="K271">
        <f>IF(女子登録情報!$C271="","",女子登録情報!$C271)</f>
        <v>270</v>
      </c>
      <c r="M271">
        <f>IFERROR(IF(AND(402&lt;=VALUE(RIGHT(女子登録情報!$F271,4)),競技会情報!$E$3*100+競技会情報!$G$3&gt;=VALUE(RIGHT(女子登録情報!$F271,4))),VALUE(女子登録情報!$G271)+1,VALUE(女子登録情報!$G271)),"")</f>
        <v>19</v>
      </c>
      <c r="N271" t="str">
        <f>IF($K271="","",IF(女子登録情報!$H271="北海道",女子登録情報!$H271,LEFT(女子登録情報!$H271,LEN(女子登録情報!$H271)-1)))</f>
        <v>石川</v>
      </c>
      <c r="O271" t="str">
        <f>IF($K271="","",IF(LEN($N271)=2,LEFT($N271,1)&amp;"　"&amp;RIGHT($N271,1)&amp;"・"&amp;女子登録情報!$I271,$N271&amp;"・"&amp;女子登録情報!$I271))</f>
        <v>石　川・小松商業</v>
      </c>
    </row>
    <row r="272" spans="1:15" x14ac:dyDescent="0.55000000000000004">
      <c r="A272">
        <f>IF($K272="","",200000000+女子登録情報!$C272)</f>
        <v>200000271</v>
      </c>
      <c r="B272" t="str">
        <f>IF($K272="","",女子登録情報!$D272&amp;" ("&amp;女子登録情報!$K272&amp;")")</f>
        <v>石野　帆奈 (1)</v>
      </c>
      <c r="C272" t="str">
        <f>IF($K272="","",女子登録情報!$E272)</f>
        <v>ｲｼﾉ ﾊﾝﾅ</v>
      </c>
      <c r="D272" t="str">
        <f>IF($K272="","",女子登録情報!$O272&amp;" "&amp;女子登録情報!$N272&amp;" ("&amp;LEFT(女子登録情報!$F272,2)&amp;")")</f>
        <v>Hanna ISHINO (03)</v>
      </c>
      <c r="E272" t="str">
        <f>IF($K272="","",女子登録情報!$P272)</f>
        <v>JPN</v>
      </c>
      <c r="F272" t="str">
        <f t="shared" si="4"/>
        <v>2</v>
      </c>
      <c r="G272">
        <f>IF($K272="","",女子登録情報!$M272)</f>
        <v>22</v>
      </c>
      <c r="H272">
        <f>IF($K272="","",女子登録情報!$A272)</f>
        <v>492526</v>
      </c>
      <c r="K272">
        <f>IF(女子登録情報!$C272="","",女子登録情報!$C272)</f>
        <v>271</v>
      </c>
      <c r="M272">
        <f>IFERROR(IF(AND(402&lt;=VALUE(RIGHT(女子登録情報!$F272,4)),競技会情報!$E$3*100+競技会情報!$G$3&gt;=VALUE(RIGHT(女子登録情報!$F272,4))),VALUE(女子登録情報!$G272)+1,VALUE(女子登録情報!$G272)),"")</f>
        <v>19</v>
      </c>
      <c r="N272" t="str">
        <f>IF($K272="","",IF(女子登録情報!$H272="北海道",女子登録情報!$H272,LEFT(女子登録情報!$H272,LEN(女子登録情報!$H272)-1)))</f>
        <v>静岡</v>
      </c>
      <c r="O272" t="str">
        <f>IF($K272="","",IF(LEN($N272)=2,LEFT($N272,1)&amp;"　"&amp;RIGHT($N272,1)&amp;"・"&amp;女子登録情報!$I272,$N272&amp;"・"&amp;女子登録情報!$I272))</f>
        <v>静　岡・浜松開誠館</v>
      </c>
    </row>
    <row r="273" spans="1:15" x14ac:dyDescent="0.55000000000000004">
      <c r="A273">
        <f>IF($K273="","",200000000+女子登録情報!$C273)</f>
        <v>200000272</v>
      </c>
      <c r="B273" t="str">
        <f>IF($K273="","",女子登録情報!$D273&amp;" ("&amp;女子登録情報!$K273&amp;")")</f>
        <v>土橋　心暖 (1)</v>
      </c>
      <c r="C273" t="str">
        <f>IF($K273="","",女子登録情報!$E273)</f>
        <v>ﾄﾞﾊﾞｼ ｺｺﾛ</v>
      </c>
      <c r="D273" t="str">
        <f>IF($K273="","",女子登録情報!$O273&amp;" "&amp;女子登録情報!$N273&amp;" ("&amp;LEFT(女子登録情報!$F273,2)&amp;")")</f>
        <v>Kokoro DOBASHI (04)</v>
      </c>
      <c r="E273" t="str">
        <f>IF($K273="","",女子登録情報!$P273)</f>
        <v>JPN</v>
      </c>
      <c r="F273" t="str">
        <f t="shared" si="4"/>
        <v>2</v>
      </c>
      <c r="G273">
        <f>IF($K273="","",女子登録情報!$M273)</f>
        <v>31</v>
      </c>
      <c r="H273">
        <f>IF($K273="","",女子登録情報!$A273)</f>
        <v>492526</v>
      </c>
      <c r="K273">
        <f>IF(女子登録情報!$C273="","",女子登録情報!$C273)</f>
        <v>272</v>
      </c>
      <c r="M273">
        <f>IFERROR(IF(AND(402&lt;=VALUE(RIGHT(女子登録情報!$F273,4)),競技会情報!$E$3*100+競技会情報!$G$3&gt;=VALUE(RIGHT(女子登録情報!$F273,4))),VALUE(女子登録情報!$G273)+1,VALUE(女子登録情報!$G273)),"")</f>
        <v>18</v>
      </c>
      <c r="N273" t="str">
        <f>IF($K273="","",IF(女子登録情報!$H273="北海道",女子登録情報!$H273,LEFT(女子登録情報!$H273,LEN(女子登録情報!$H273)-1)))</f>
        <v>鳥取</v>
      </c>
      <c r="O273" t="str">
        <f>IF($K273="","",IF(LEN($N273)=2,LEFT($N273,1)&amp;"　"&amp;RIGHT($N273,1)&amp;"・"&amp;女子登録情報!$I273,$N273&amp;"・"&amp;女子登録情報!$I273))</f>
        <v>鳥　取・城北</v>
      </c>
    </row>
    <row r="274" spans="1:15" x14ac:dyDescent="0.55000000000000004">
      <c r="A274">
        <f>IF($K274="","",200000000+女子登録情報!$C274)</f>
        <v>200000273</v>
      </c>
      <c r="B274" t="str">
        <f>IF($K274="","",女子登録情報!$D274&amp;" ("&amp;女子登録情報!$K274&amp;")")</f>
        <v>鶴井　美友 (1)</v>
      </c>
      <c r="C274" t="str">
        <f>IF($K274="","",女子登録情報!$E274)</f>
        <v>ﾂﾙｲ ﾐﾕｳ</v>
      </c>
      <c r="D274" t="str">
        <f>IF($K274="","",女子登録情報!$O274&amp;" "&amp;女子登録情報!$N274&amp;" ("&amp;LEFT(女子登録情報!$F274,2)&amp;")")</f>
        <v>Miyu TSURUI (03)</v>
      </c>
      <c r="E274" t="str">
        <f>IF($K274="","",女子登録情報!$P274)</f>
        <v>JPN</v>
      </c>
      <c r="F274" t="str">
        <f t="shared" si="4"/>
        <v>2</v>
      </c>
      <c r="G274">
        <f>IF($K274="","",女子登録情報!$M274)</f>
        <v>27</v>
      </c>
      <c r="H274">
        <f>IF($K274="","",女子登録情報!$A274)</f>
        <v>492526</v>
      </c>
      <c r="K274">
        <f>IF(女子登録情報!$C274="","",女子登録情報!$C274)</f>
        <v>273</v>
      </c>
      <c r="M274">
        <f>IFERROR(IF(AND(402&lt;=VALUE(RIGHT(女子登録情報!$F274,4)),競技会情報!$E$3*100+競技会情報!$G$3&gt;=VALUE(RIGHT(女子登録情報!$F274,4))),VALUE(女子登録情報!$G274)+1,VALUE(女子登録情報!$G274)),"")</f>
        <v>19</v>
      </c>
      <c r="N274" t="str">
        <f>IF($K274="","",IF(女子登録情報!$H274="北海道",女子登録情報!$H274,LEFT(女子登録情報!$H274,LEN(女子登録情報!$H274)-1)))</f>
        <v>三重</v>
      </c>
      <c r="O274" t="str">
        <f>IF($K274="","",IF(LEN($N274)=2,LEFT($N274,1)&amp;"　"&amp;RIGHT($N274,1)&amp;"・"&amp;女子登録情報!$I274,$N274&amp;"・"&amp;女子登録情報!$I274))</f>
        <v>三　重・伊賀白鷺</v>
      </c>
    </row>
    <row r="275" spans="1:15" x14ac:dyDescent="0.55000000000000004">
      <c r="A275">
        <f>IF($K275="","",200000000+女子登録情報!$C275)</f>
        <v>200000274</v>
      </c>
      <c r="B275" t="str">
        <f>IF($K275="","",女子登録情報!$D275&amp;" ("&amp;女子登録情報!$K275&amp;")")</f>
        <v>勝又　碧 (4)</v>
      </c>
      <c r="C275" t="str">
        <f>IF($K275="","",女子登録情報!$E275)</f>
        <v>ｶﾂﾏﾀ ｱｵｲ</v>
      </c>
      <c r="D275" t="str">
        <f>IF($K275="","",女子登録情報!$O275&amp;" "&amp;女子登録情報!$N275&amp;" ("&amp;LEFT(女子登録情報!$F275,2)&amp;")")</f>
        <v>Aoi KATSUMATA (00)</v>
      </c>
      <c r="E275" t="str">
        <f>IF($K275="","",女子登録情報!$P275)</f>
        <v>JPN</v>
      </c>
      <c r="F275" t="str">
        <f t="shared" si="4"/>
        <v>2</v>
      </c>
      <c r="G275">
        <f>IF($K275="","",女子登録情報!$M275)</f>
        <v>25</v>
      </c>
      <c r="H275">
        <f>IF($K275="","",女子登録情報!$A275)</f>
        <v>492522</v>
      </c>
      <c r="K275">
        <f>IF(女子登録情報!$C275="","",女子登録情報!$C275)</f>
        <v>274</v>
      </c>
      <c r="M275">
        <f>IFERROR(IF(AND(402&lt;=VALUE(RIGHT(女子登録情報!$F275,4)),競技会情報!$E$3*100+競技会情報!$G$3&gt;=VALUE(RIGHT(女子登録情報!$F275,4))),VALUE(女子登録情報!$G275)+1,VALUE(女子登録情報!$G275)),"")</f>
        <v>22</v>
      </c>
      <c r="N275" t="str">
        <f>IF($K275="","",IF(女子登録情報!$H275="北海道",女子登録情報!$H275,LEFT(女子登録情報!$H275,LEN(女子登録情報!$H275)-1)))</f>
        <v>静岡</v>
      </c>
      <c r="O275" t="str">
        <f>IF($K275="","",IF(LEN($N275)=2,LEFT($N275,1)&amp;"　"&amp;RIGHT($N275,1)&amp;"・"&amp;女子登録情報!$I275,$N275&amp;"・"&amp;女子登録情報!$I275))</f>
        <v>静　岡・御殿場南</v>
      </c>
    </row>
    <row r="276" spans="1:15" x14ac:dyDescent="0.55000000000000004">
      <c r="A276">
        <f>IF($K276="","",200000000+女子登録情報!$C276)</f>
        <v>200000275</v>
      </c>
      <c r="B276" t="str">
        <f>IF($K276="","",女子登録情報!$D276&amp;" ("&amp;女子登録情報!$K276&amp;")")</f>
        <v>樋口　友彩 (4)</v>
      </c>
      <c r="C276" t="str">
        <f>IF($K276="","",女子登録情報!$E276)</f>
        <v>ﾋｸﾞﾁ ﾕｳｻ</v>
      </c>
      <c r="D276" t="str">
        <f>IF($K276="","",女子登録情報!$O276&amp;" "&amp;女子登録情報!$N276&amp;" ("&amp;LEFT(女子登録情報!$F276,2)&amp;")")</f>
        <v>Yusa HIGUCHI (00)</v>
      </c>
      <c r="E276" t="str">
        <f>IF($K276="","",女子登録情報!$P276)</f>
        <v>JPN</v>
      </c>
      <c r="F276" t="str">
        <f t="shared" si="4"/>
        <v>2</v>
      </c>
      <c r="G276">
        <f>IF($K276="","",女子登録情報!$M276)</f>
        <v>25</v>
      </c>
      <c r="H276">
        <f>IF($K276="","",女子登録情報!$A276)</f>
        <v>492522</v>
      </c>
      <c r="K276">
        <f>IF(女子登録情報!$C276="","",女子登録情報!$C276)</f>
        <v>275</v>
      </c>
      <c r="M276">
        <f>IFERROR(IF(AND(402&lt;=VALUE(RIGHT(女子登録情報!$F276,4)),競技会情報!$E$3*100+競技会情報!$G$3&gt;=VALUE(RIGHT(女子登録情報!$F276,4))),VALUE(女子登録情報!$G276)+1,VALUE(女子登録情報!$G276)),"")</f>
        <v>22</v>
      </c>
      <c r="N276" t="str">
        <f>IF($K276="","",IF(女子登録情報!$H276="北海道",女子登録情報!$H276,LEFT(女子登録情報!$H276,LEN(女子登録情報!$H276)-1)))</f>
        <v>三重</v>
      </c>
      <c r="O276" t="str">
        <f>IF($K276="","",IF(LEN($N276)=2,LEFT($N276,1)&amp;"　"&amp;RIGHT($N276,1)&amp;"・"&amp;女子登録情報!$I276,$N276&amp;"・"&amp;女子登録情報!$I276))</f>
        <v>三　重・皇學館</v>
      </c>
    </row>
    <row r="277" spans="1:15" x14ac:dyDescent="0.55000000000000004">
      <c r="A277">
        <f>IF($K277="","",200000000+女子登録情報!$C277)</f>
        <v>200000276</v>
      </c>
      <c r="B277" t="str">
        <f>IF($K277="","",女子登録情報!$D277&amp;" ("&amp;女子登録情報!$K277&amp;")")</f>
        <v>桝山　ゆき葉 (4)</v>
      </c>
      <c r="C277" t="str">
        <f>IF($K277="","",女子登録情報!$E277)</f>
        <v>ﾏｽﾔﾏ ﾕｷﾊ</v>
      </c>
      <c r="D277" t="str">
        <f>IF($K277="","",女子登録情報!$O277&amp;" "&amp;女子登録情報!$N277&amp;" ("&amp;LEFT(女子登録情報!$F277,2)&amp;")")</f>
        <v>Yukiha MASUYAMA (00)</v>
      </c>
      <c r="E277" t="str">
        <f>IF($K277="","",女子登録情報!$P277)</f>
        <v>JPN</v>
      </c>
      <c r="F277" t="str">
        <f t="shared" si="4"/>
        <v>2</v>
      </c>
      <c r="G277">
        <f>IF($K277="","",女子登録情報!$M277)</f>
        <v>26</v>
      </c>
      <c r="H277">
        <f>IF($K277="","",女子登録情報!$A277)</f>
        <v>492522</v>
      </c>
      <c r="K277">
        <f>IF(女子登録情報!$C277="","",女子登録情報!$C277)</f>
        <v>276</v>
      </c>
      <c r="M277">
        <f>IFERROR(IF(AND(402&lt;=VALUE(RIGHT(女子登録情報!$F277,4)),競技会情報!$E$3*100+競技会情報!$G$3&gt;=VALUE(RIGHT(女子登録情報!$F277,4))),VALUE(女子登録情報!$G277)+1,VALUE(女子登録情報!$G277)),"")</f>
        <v>21</v>
      </c>
      <c r="N277" t="str">
        <f>IF($K277="","",IF(女子登録情報!$H277="北海道",女子登録情報!$H277,LEFT(女子登録情報!$H277,LEN(女子登録情報!$H277)-1)))</f>
        <v>京都</v>
      </c>
      <c r="O277" t="str">
        <f>IF($K277="","",IF(LEN($N277)=2,LEFT($N277,1)&amp;"　"&amp;RIGHT($N277,1)&amp;"・"&amp;女子登録情報!$I277,$N277&amp;"・"&amp;女子登録情報!$I277))</f>
        <v>京　都・加悦谷</v>
      </c>
    </row>
    <row r="278" spans="1:15" x14ac:dyDescent="0.55000000000000004">
      <c r="A278">
        <f>IF($K278="","",200000000+女子登録情報!$C278)</f>
        <v>200000277</v>
      </c>
      <c r="B278" t="str">
        <f>IF($K278="","",女子登録情報!$D278&amp;" ("&amp;女子登録情報!$K278&amp;")")</f>
        <v>村田　侑香 (4)</v>
      </c>
      <c r="C278" t="str">
        <f>IF($K278="","",女子登録情報!$E278)</f>
        <v>ﾑﾗﾀ ﾕｳｺ</v>
      </c>
      <c r="D278" t="str">
        <f>IF($K278="","",女子登録情報!$O278&amp;" "&amp;女子登録情報!$N278&amp;" ("&amp;LEFT(女子登録情報!$F278,2)&amp;")")</f>
        <v>Yuko MURATA (00)</v>
      </c>
      <c r="E278" t="str">
        <f>IF($K278="","",女子登録情報!$P278)</f>
        <v>JPN</v>
      </c>
      <c r="F278" t="str">
        <f t="shared" si="4"/>
        <v>2</v>
      </c>
      <c r="G278">
        <f>IF($K278="","",女子登録情報!$M278)</f>
        <v>25</v>
      </c>
      <c r="H278">
        <f>IF($K278="","",女子登録情報!$A278)</f>
        <v>492522</v>
      </c>
      <c r="K278">
        <f>IF(女子登録情報!$C278="","",女子登録情報!$C278)</f>
        <v>277</v>
      </c>
      <c r="M278">
        <f>IFERROR(IF(AND(402&lt;=VALUE(RIGHT(女子登録情報!$F278,4)),競技会情報!$E$3*100+競技会情報!$G$3&gt;=VALUE(RIGHT(女子登録情報!$F278,4))),VALUE(女子登録情報!$G278)+1,VALUE(女子登録情報!$G278)),"")</f>
        <v>22</v>
      </c>
      <c r="N278" t="str">
        <f>IF($K278="","",IF(女子登録情報!$H278="北海道",女子登録情報!$H278,LEFT(女子登録情報!$H278,LEN(女子登録情報!$H278)-1)))</f>
        <v>京都</v>
      </c>
      <c r="O278" t="str">
        <f>IF($K278="","",IF(LEN($N278)=2,LEFT($N278,1)&amp;"　"&amp;RIGHT($N278,1)&amp;"・"&amp;女子登録情報!$I278,$N278&amp;"・"&amp;女子登録情報!$I278))</f>
        <v>京　都・鴨沂</v>
      </c>
    </row>
    <row r="279" spans="1:15" x14ac:dyDescent="0.55000000000000004">
      <c r="A279">
        <f>IF($K279="","",200000000+女子登録情報!$C279)</f>
        <v>200000278</v>
      </c>
      <c r="B279" t="str">
        <f>IF($K279="","",女子登録情報!$D279&amp;" ("&amp;女子登録情報!$K279&amp;")")</f>
        <v>山本　琴 (4)</v>
      </c>
      <c r="C279" t="str">
        <f>IF($K279="","",女子登録情報!$E279)</f>
        <v>ﾔﾏﾓﾄ ｺﾄ</v>
      </c>
      <c r="D279" t="str">
        <f>IF($K279="","",女子登録情報!$O279&amp;" "&amp;女子登録情報!$N279&amp;" ("&amp;LEFT(女子登録情報!$F279,2)&amp;")")</f>
        <v>Koto YAMAMOTO (00)</v>
      </c>
      <c r="E279" t="str">
        <f>IF($K279="","",女子登録情報!$P279)</f>
        <v>JPN</v>
      </c>
      <c r="F279" t="str">
        <f t="shared" si="4"/>
        <v>2</v>
      </c>
      <c r="G279">
        <f>IF($K279="","",女子登録情報!$M279)</f>
        <v>26</v>
      </c>
      <c r="H279">
        <f>IF($K279="","",女子登録情報!$A279)</f>
        <v>492522</v>
      </c>
      <c r="K279">
        <f>IF(女子登録情報!$C279="","",女子登録情報!$C279)</f>
        <v>278</v>
      </c>
      <c r="M279">
        <f>IFERROR(IF(AND(402&lt;=VALUE(RIGHT(女子登録情報!$F279,4)),競技会情報!$E$3*100+競技会情報!$G$3&gt;=VALUE(RIGHT(女子登録情報!$F279,4))),VALUE(女子登録情報!$G279)+1,VALUE(女子登録情報!$G279)),"")</f>
        <v>22</v>
      </c>
      <c r="N279" t="str">
        <f>IF($K279="","",IF(女子登録情報!$H279="北海道",女子登録情報!$H279,LEFT(女子登録情報!$H279,LEN(女子登録情報!$H279)-1)))</f>
        <v>京都</v>
      </c>
      <c r="O279" t="str">
        <f>IF($K279="","",IF(LEN($N279)=2,LEFT($N279,1)&amp;"　"&amp;RIGHT($N279,1)&amp;"・"&amp;女子登録情報!$I279,$N279&amp;"・"&amp;女子登録情報!$I279))</f>
        <v>京　都・峰山</v>
      </c>
    </row>
    <row r="280" spans="1:15" x14ac:dyDescent="0.55000000000000004">
      <c r="A280">
        <f>IF($K280="","",200000000+女子登録情報!$C280)</f>
        <v>200000279</v>
      </c>
      <c r="B280" t="str">
        <f>IF($K280="","",女子登録情報!$D280&amp;" ("&amp;女子登録情報!$K280&amp;")")</f>
        <v>荒井　香穂 (3)</v>
      </c>
      <c r="C280" t="str">
        <f>IF($K280="","",女子登録情報!$E280)</f>
        <v>ｱﾗｲ ｶﾎ</v>
      </c>
      <c r="D280" t="str">
        <f>IF($K280="","",女子登録情報!$O280&amp;" "&amp;女子登録情報!$N280&amp;" ("&amp;LEFT(女子登録情報!$F280,2)&amp;")")</f>
        <v>Kaho ARAI (01)</v>
      </c>
      <c r="E280" t="str">
        <f>IF($K280="","",女子登録情報!$P280)</f>
        <v>JPN</v>
      </c>
      <c r="F280" t="str">
        <f t="shared" si="4"/>
        <v>2</v>
      </c>
      <c r="G280">
        <f>IF($K280="","",女子登録情報!$M280)</f>
        <v>26</v>
      </c>
      <c r="H280">
        <f>IF($K280="","",女子登録情報!$A280)</f>
        <v>492522</v>
      </c>
      <c r="K280">
        <f>IF(女子登録情報!$C280="","",女子登録情報!$C280)</f>
        <v>279</v>
      </c>
      <c r="M280">
        <f>IFERROR(IF(AND(402&lt;=VALUE(RIGHT(女子登録情報!$F280,4)),競技会情報!$E$3*100+競技会情報!$G$3&gt;=VALUE(RIGHT(女子登録情報!$F280,4))),VALUE(女子登録情報!$G280)+1,VALUE(女子登録情報!$G280)),"")</f>
        <v>21</v>
      </c>
      <c r="N280" t="str">
        <f>IF($K280="","",IF(女子登録情報!$H280="北海道",女子登録情報!$H280,LEFT(女子登録情報!$H280,LEN(女子登録情報!$H280)-1)))</f>
        <v>京都</v>
      </c>
      <c r="O280" t="str">
        <f>IF($K280="","",IF(LEN($N280)=2,LEFT($N280,1)&amp;"　"&amp;RIGHT($N280,1)&amp;"・"&amp;女子登録情報!$I280,$N280&amp;"・"&amp;女子登録情報!$I280))</f>
        <v>京　都・花園</v>
      </c>
    </row>
    <row r="281" spans="1:15" x14ac:dyDescent="0.55000000000000004">
      <c r="A281">
        <f>IF($K281="","",200000000+女子登録情報!$C281)</f>
        <v>200000280</v>
      </c>
      <c r="B281" t="str">
        <f>IF($K281="","",女子登録情報!$D281&amp;" ("&amp;女子登録情報!$K281&amp;")")</f>
        <v>有本　吏里 (3)</v>
      </c>
      <c r="C281" t="str">
        <f>IF($K281="","",女子登録情報!$E281)</f>
        <v>ｱﾘﾓﾄ ﾘﾘ</v>
      </c>
      <c r="D281" t="str">
        <f>IF($K281="","",女子登録情報!$O281&amp;" "&amp;女子登録情報!$N281&amp;" ("&amp;LEFT(女子登録情報!$F281,2)&amp;")")</f>
        <v>Riri ARIMOTO (01)</v>
      </c>
      <c r="E281" t="str">
        <f>IF($K281="","",女子登録情報!$P281)</f>
        <v>JPN</v>
      </c>
      <c r="F281" t="str">
        <f t="shared" si="4"/>
        <v>2</v>
      </c>
      <c r="G281">
        <f>IF($K281="","",女子登録情報!$M281)</f>
        <v>31</v>
      </c>
      <c r="H281">
        <f>IF($K281="","",女子登録情報!$A281)</f>
        <v>492522</v>
      </c>
      <c r="K281">
        <f>IF(女子登録情報!$C281="","",女子登録情報!$C281)</f>
        <v>280</v>
      </c>
      <c r="M281">
        <f>IFERROR(IF(AND(402&lt;=VALUE(RIGHT(女子登録情報!$F281,4)),競技会情報!$E$3*100+競技会情報!$G$3&gt;=VALUE(RIGHT(女子登録情報!$F281,4))),VALUE(女子登録情報!$G281)+1,VALUE(女子登録情報!$G281)),"")</f>
        <v>21</v>
      </c>
      <c r="N281" t="str">
        <f>IF($K281="","",IF(女子登録情報!$H281="北海道",女子登録情報!$H281,LEFT(女子登録情報!$H281,LEN(女子登録情報!$H281)-1)))</f>
        <v>鳥取</v>
      </c>
      <c r="O281" t="str">
        <f>IF($K281="","",IF(LEN($N281)=2,LEFT($N281,1)&amp;"　"&amp;RIGHT($N281,1)&amp;"・"&amp;女子登録情報!$I281,$N281&amp;"・"&amp;女子登録情報!$I281))</f>
        <v>鳥　取・倉吉東</v>
      </c>
    </row>
    <row r="282" spans="1:15" x14ac:dyDescent="0.55000000000000004">
      <c r="A282">
        <f>IF($K282="","",200000000+女子登録情報!$C282)</f>
        <v>200000281</v>
      </c>
      <c r="B282" t="str">
        <f>IF($K282="","",女子登録情報!$D282&amp;" ("&amp;女子登録情報!$K282&amp;")")</f>
        <v>片岡　夏美 (3)</v>
      </c>
      <c r="C282" t="str">
        <f>IF($K282="","",女子登録情報!$E282)</f>
        <v>ｶﾀｵｶ ﾅﾂﾐ</v>
      </c>
      <c r="D282" t="str">
        <f>IF($K282="","",女子登録情報!$O282&amp;" "&amp;女子登録情報!$N282&amp;" ("&amp;LEFT(女子登録情報!$F282,2)&amp;")")</f>
        <v>Natsumi KATAOKA (01)</v>
      </c>
      <c r="E282" t="str">
        <f>IF($K282="","",女子登録情報!$P282)</f>
        <v>JPN</v>
      </c>
      <c r="F282" t="str">
        <f t="shared" si="4"/>
        <v>2</v>
      </c>
      <c r="G282">
        <f>IF($K282="","",女子登録情報!$M282)</f>
        <v>24</v>
      </c>
      <c r="H282">
        <f>IF($K282="","",女子登録情報!$A282)</f>
        <v>492522</v>
      </c>
      <c r="K282">
        <f>IF(女子登録情報!$C282="","",女子登録情報!$C282)</f>
        <v>281</v>
      </c>
      <c r="M282">
        <f>IFERROR(IF(AND(402&lt;=VALUE(RIGHT(女子登録情報!$F282,4)),競技会情報!$E$3*100+競技会情報!$G$3&gt;=VALUE(RIGHT(女子登録情報!$F282,4))),VALUE(女子登録情報!$G282)+1,VALUE(女子登録情報!$G282)),"")</f>
        <v>21</v>
      </c>
      <c r="N282" t="str">
        <f>IF($K282="","",IF(女子登録情報!$H282="北海道",女子登録情報!$H282,LEFT(女子登録情報!$H282,LEN(女子登録情報!$H282)-1)))</f>
        <v>三重</v>
      </c>
      <c r="O282" t="str">
        <f>IF($K282="","",IF(LEN($N282)=2,LEFT($N282,1)&amp;"　"&amp;RIGHT($N282,1)&amp;"・"&amp;女子登録情報!$I282,$N282&amp;"・"&amp;女子登録情報!$I282))</f>
        <v>三　重・松阪商業</v>
      </c>
    </row>
    <row r="283" spans="1:15" x14ac:dyDescent="0.55000000000000004">
      <c r="A283">
        <f>IF($K283="","",200000000+女子登録情報!$C283)</f>
        <v>200000282</v>
      </c>
      <c r="B283" t="str">
        <f>IF($K283="","",女子登録情報!$D283&amp;" ("&amp;女子登録情報!$K283&amp;")")</f>
        <v>木下　嘉奈 (3)</v>
      </c>
      <c r="C283" t="str">
        <f>IF($K283="","",女子登録情報!$E283)</f>
        <v>ｷﾉｼﾀ ｶﾅ</v>
      </c>
      <c r="D283" t="str">
        <f>IF($K283="","",女子登録情報!$O283&amp;" "&amp;女子登録情報!$N283&amp;" ("&amp;LEFT(女子登録情報!$F283,2)&amp;")")</f>
        <v>Kana KINOSHITA (02)</v>
      </c>
      <c r="E283" t="str">
        <f>IF($K283="","",女子登録情報!$P283)</f>
        <v>JPN</v>
      </c>
      <c r="F283" t="str">
        <f t="shared" si="4"/>
        <v>2</v>
      </c>
      <c r="G283">
        <f>IF($K283="","",女子登録情報!$M283)</f>
        <v>27</v>
      </c>
      <c r="H283">
        <f>IF($K283="","",女子登録情報!$A283)</f>
        <v>492522</v>
      </c>
      <c r="K283">
        <f>IF(女子登録情報!$C283="","",女子登録情報!$C283)</f>
        <v>282</v>
      </c>
      <c r="M283">
        <f>IFERROR(IF(AND(402&lt;=VALUE(RIGHT(女子登録情報!$F283,4)),競技会情報!$E$3*100+競技会情報!$G$3&gt;=VALUE(RIGHT(女子登録情報!$F283,4))),VALUE(女子登録情報!$G283)+1,VALUE(女子登録情報!$G283)),"")</f>
        <v>20</v>
      </c>
      <c r="N283" t="str">
        <f>IF($K283="","",IF(女子登録情報!$H283="北海道",女子登録情報!$H283,LEFT(女子登録情報!$H283,LEN(女子登録情報!$H283)-1)))</f>
        <v>大阪</v>
      </c>
      <c r="O283" t="str">
        <f>IF($K283="","",IF(LEN($N283)=2,LEFT($N283,1)&amp;"　"&amp;RIGHT($N283,1)&amp;"・"&amp;女子登録情報!$I283,$N283&amp;"・"&amp;女子登録情報!$I283))</f>
        <v>大　阪・大阪</v>
      </c>
    </row>
    <row r="284" spans="1:15" x14ac:dyDescent="0.55000000000000004">
      <c r="A284">
        <f>IF($K284="","",200000000+女子登録情報!$C284)</f>
        <v>200000283</v>
      </c>
      <c r="B284" t="str">
        <f>IF($K284="","",女子登録情報!$D284&amp;" ("&amp;女子登録情報!$K284&amp;")")</f>
        <v>杉江　美香 (3)</v>
      </c>
      <c r="C284" t="str">
        <f>IF($K284="","",女子登録情報!$E284)</f>
        <v>ｽｷﾞｴ ﾐｶ</v>
      </c>
      <c r="D284" t="str">
        <f>IF($K284="","",女子登録情報!$O284&amp;" "&amp;女子登録情報!$N284&amp;" ("&amp;LEFT(女子登録情報!$F284,2)&amp;")")</f>
        <v>Mika SUGIE (01)</v>
      </c>
      <c r="E284" t="str">
        <f>IF($K284="","",女子登録情報!$P284)</f>
        <v>JPN</v>
      </c>
      <c r="F284" t="str">
        <f t="shared" si="4"/>
        <v>2</v>
      </c>
      <c r="G284">
        <f>IF($K284="","",女子登録情報!$M284)</f>
        <v>25</v>
      </c>
      <c r="H284">
        <f>IF($K284="","",女子登録情報!$A284)</f>
        <v>492522</v>
      </c>
      <c r="K284">
        <f>IF(女子登録情報!$C284="","",女子登録情報!$C284)</f>
        <v>283</v>
      </c>
      <c r="M284">
        <f>IFERROR(IF(AND(402&lt;=VALUE(RIGHT(女子登録情報!$F284,4)),競技会情報!$E$3*100+競技会情報!$G$3&gt;=VALUE(RIGHT(女子登録情報!$F284,4))),VALUE(女子登録情報!$G284)+1,VALUE(女子登録情報!$G284)),"")</f>
        <v>21</v>
      </c>
      <c r="N284" t="str">
        <f>IF($K284="","",IF(女子登録情報!$H284="北海道",女子登録情報!$H284,LEFT(女子登録情報!$H284,LEN(女子登録情報!$H284)-1)))</f>
        <v>滋賀</v>
      </c>
      <c r="O284" t="str">
        <f>IF($K284="","",IF(LEN($N284)=2,LEFT($N284,1)&amp;"　"&amp;RIGHT($N284,1)&amp;"・"&amp;女子登録情報!$I284,$N284&amp;"・"&amp;女子登録情報!$I284))</f>
        <v>滋　賀・近江兄弟社</v>
      </c>
    </row>
    <row r="285" spans="1:15" x14ac:dyDescent="0.55000000000000004">
      <c r="A285">
        <f>IF($K285="","",200000000+女子登録情報!$C285)</f>
        <v>200000284</v>
      </c>
      <c r="B285" t="str">
        <f>IF($K285="","",女子登録情報!$D285&amp;" ("&amp;女子登録情報!$K285&amp;")")</f>
        <v>藤岡　成美 (3)</v>
      </c>
      <c r="C285" t="str">
        <f>IF($K285="","",女子登録情報!$E285)</f>
        <v>ﾌｼﾞｵｶ ﾅﾙﾐ</v>
      </c>
      <c r="D285" t="str">
        <f>IF($K285="","",女子登録情報!$O285&amp;" "&amp;女子登録情報!$N285&amp;" ("&amp;LEFT(女子登録情報!$F285,2)&amp;")")</f>
        <v>Narumi FUJIOKA (01)</v>
      </c>
      <c r="E285" t="str">
        <f>IF($K285="","",女子登録情報!$P285)</f>
        <v>JPN</v>
      </c>
      <c r="F285" t="str">
        <f t="shared" si="4"/>
        <v>2</v>
      </c>
      <c r="G285">
        <f>IF($K285="","",女子登録情報!$M285)</f>
        <v>25</v>
      </c>
      <c r="H285">
        <f>IF($K285="","",女子登録情報!$A285)</f>
        <v>492522</v>
      </c>
      <c r="K285">
        <f>IF(女子登録情報!$C285="","",女子登録情報!$C285)</f>
        <v>284</v>
      </c>
      <c r="M285">
        <f>IFERROR(IF(AND(402&lt;=VALUE(RIGHT(女子登録情報!$F285,4)),競技会情報!$E$3*100+競技会情報!$G$3&gt;=VALUE(RIGHT(女子登録情報!$F285,4))),VALUE(女子登録情報!$G285)+1,VALUE(女子登録情報!$G285)),"")</f>
        <v>21</v>
      </c>
      <c r="N285" t="str">
        <f>IF($K285="","",IF(女子登録情報!$H285="北海道",女子登録情報!$H285,LEFT(女子登録情報!$H285,LEN(女子登録情報!$H285)-1)))</f>
        <v>京都</v>
      </c>
      <c r="O285" t="str">
        <f>IF($K285="","",IF(LEN($N285)=2,LEFT($N285,1)&amp;"　"&amp;RIGHT($N285,1)&amp;"・"&amp;女子登録情報!$I285,$N285&amp;"・"&amp;女子登録情報!$I285))</f>
        <v>京　都・大谷</v>
      </c>
    </row>
    <row r="286" spans="1:15" x14ac:dyDescent="0.55000000000000004">
      <c r="A286">
        <f>IF($K286="","",200000000+女子登録情報!$C286)</f>
        <v>200000285</v>
      </c>
      <c r="B286" t="str">
        <f>IF($K286="","",女子登録情報!$D286&amp;" ("&amp;女子登録情報!$K286&amp;")")</f>
        <v>宮前　鼓 (3)</v>
      </c>
      <c r="C286" t="str">
        <f>IF($K286="","",女子登録情報!$E286)</f>
        <v>ﾐﾔﾏｴ ﾂﾂﾞﾐ</v>
      </c>
      <c r="D286" t="str">
        <f>IF($K286="","",女子登録情報!$O286&amp;" "&amp;女子登録情報!$N286&amp;" ("&amp;LEFT(女子登録情報!$F286,2)&amp;")")</f>
        <v>Tsuzumi MIYAMAE (01)</v>
      </c>
      <c r="E286" t="str">
        <f>IF($K286="","",女子登録情報!$P286)</f>
        <v>JPN</v>
      </c>
      <c r="F286" t="str">
        <f t="shared" si="4"/>
        <v>2</v>
      </c>
      <c r="G286">
        <f>IF($K286="","",女子登録情報!$M286)</f>
        <v>21</v>
      </c>
      <c r="H286">
        <f>IF($K286="","",女子登録情報!$A286)</f>
        <v>492522</v>
      </c>
      <c r="K286">
        <f>IF(女子登録情報!$C286="","",女子登録情報!$C286)</f>
        <v>285</v>
      </c>
      <c r="M286">
        <f>IFERROR(IF(AND(402&lt;=VALUE(RIGHT(女子登録情報!$F286,4)),競技会情報!$E$3*100+競技会情報!$G$3&gt;=VALUE(RIGHT(女子登録情報!$F286,4))),VALUE(女子登録情報!$G286)+1,VALUE(女子登録情報!$G286)),"")</f>
        <v>21</v>
      </c>
      <c r="N286" t="str">
        <f>IF($K286="","",IF(女子登録情報!$H286="北海道",女子登録情報!$H286,LEFT(女子登録情報!$H286,LEN(女子登録情報!$H286)-1)))</f>
        <v>岐阜</v>
      </c>
      <c r="O286" t="str">
        <f>IF($K286="","",IF(LEN($N286)=2,LEFT($N286,1)&amp;"　"&amp;RIGHT($N286,1)&amp;"・"&amp;女子登録情報!$I286,$N286&amp;"・"&amp;女子登録情報!$I286))</f>
        <v>岐　阜・飛騨高山</v>
      </c>
    </row>
    <row r="287" spans="1:15" x14ac:dyDescent="0.55000000000000004">
      <c r="A287">
        <f>IF($K287="","",200000000+女子登録情報!$C287)</f>
        <v>200000286</v>
      </c>
      <c r="B287" t="str">
        <f>IF($K287="","",女子登録情報!$D287&amp;" ("&amp;女子登録情報!$K287&amp;")")</f>
        <v>山下　未夢 (3)</v>
      </c>
      <c r="C287" t="str">
        <f>IF($K287="","",女子登録情報!$E287)</f>
        <v>ﾔﾏｼﾀ ﾐｭｳ</v>
      </c>
      <c r="D287" t="str">
        <f>IF($K287="","",女子登録情報!$O287&amp;" "&amp;女子登録情報!$N287&amp;" ("&amp;LEFT(女子登録情報!$F287,2)&amp;")")</f>
        <v>Myu YAMASHITA (01)</v>
      </c>
      <c r="E287" t="str">
        <f>IF($K287="","",女子登録情報!$P287)</f>
        <v>JPN</v>
      </c>
      <c r="F287" t="str">
        <f t="shared" si="4"/>
        <v>2</v>
      </c>
      <c r="G287">
        <f>IF($K287="","",女子登録情報!$M287)</f>
        <v>29</v>
      </c>
      <c r="H287">
        <f>IF($K287="","",女子登録情報!$A287)</f>
        <v>492522</v>
      </c>
      <c r="K287">
        <f>IF(女子登録情報!$C287="","",女子登録情報!$C287)</f>
        <v>286</v>
      </c>
      <c r="M287">
        <f>IFERROR(IF(AND(402&lt;=VALUE(RIGHT(女子登録情報!$F287,4)),競技会情報!$E$3*100+競技会情報!$G$3&gt;=VALUE(RIGHT(女子登録情報!$F287,4))),VALUE(女子登録情報!$G287)+1,VALUE(女子登録情報!$G287)),"")</f>
        <v>21</v>
      </c>
      <c r="N287" t="str">
        <f>IF($K287="","",IF(女子登録情報!$H287="北海道",女子登録情報!$H287,LEFT(女子登録情報!$H287,LEN(女子登録情報!$H287)-1)))</f>
        <v>奈良</v>
      </c>
      <c r="O287" t="str">
        <f>IF($K287="","",IF(LEN($N287)=2,LEFT($N287,1)&amp;"　"&amp;RIGHT($N287,1)&amp;"・"&amp;女子登録情報!$I287,$N287&amp;"・"&amp;女子登録情報!$I287))</f>
        <v>奈　良・橿原</v>
      </c>
    </row>
    <row r="288" spans="1:15" x14ac:dyDescent="0.55000000000000004">
      <c r="A288">
        <f>IF($K288="","",200000000+女子登録情報!$C288)</f>
        <v>200000287</v>
      </c>
      <c r="B288" t="str">
        <f>IF($K288="","",女子登録情報!$D288&amp;" ("&amp;女子登録情報!$K288&amp;")")</f>
        <v>島中　初音 (2)</v>
      </c>
      <c r="C288" t="str">
        <f>IF($K288="","",女子登録情報!$E288)</f>
        <v>ｼﾏﾅｶ ﾊﾂﾈ</v>
      </c>
      <c r="D288" t="str">
        <f>IF($K288="","",女子登録情報!$O288&amp;" "&amp;女子登録情報!$N288&amp;" ("&amp;LEFT(女子登録情報!$F288,2)&amp;")")</f>
        <v>Hatsune SHIMANAKA (03)</v>
      </c>
      <c r="E288" t="str">
        <f>IF($K288="","",女子登録情報!$P288)</f>
        <v>JPN</v>
      </c>
      <c r="F288" t="str">
        <f t="shared" si="4"/>
        <v>2</v>
      </c>
      <c r="G288">
        <f>IF($K288="","",女子登録情報!$M288)</f>
        <v>27</v>
      </c>
      <c r="H288">
        <f>IF($K288="","",女子登録情報!$A288)</f>
        <v>492522</v>
      </c>
      <c r="K288">
        <f>IF(女子登録情報!$C288="","",女子登録情報!$C288)</f>
        <v>287</v>
      </c>
      <c r="M288">
        <f>IFERROR(IF(AND(402&lt;=VALUE(RIGHT(女子登録情報!$F288,4)),競技会情報!$E$3*100+競技会情報!$G$3&gt;=VALUE(RIGHT(女子登録情報!$F288,4))),VALUE(女子登録情報!$G288)+1,VALUE(女子登録情報!$G288)),"")</f>
        <v>19</v>
      </c>
      <c r="N288" t="str">
        <f>IF($K288="","",IF(女子登録情報!$H288="北海道",女子登録情報!$H288,LEFT(女子登録情報!$H288,LEN(女子登録情報!$H288)-1)))</f>
        <v>大阪</v>
      </c>
      <c r="O288" t="str">
        <f>IF($K288="","",IF(LEN($N288)=2,LEFT($N288,1)&amp;"　"&amp;RIGHT($N288,1)&amp;"・"&amp;女子登録情報!$I288,$N288&amp;"・"&amp;女子登録情報!$I288))</f>
        <v>大　阪・大阪成蹊女子</v>
      </c>
    </row>
    <row r="289" spans="1:15" x14ac:dyDescent="0.55000000000000004">
      <c r="A289">
        <f>IF($K289="","",200000000+女子登録情報!$C289)</f>
        <v>200000288</v>
      </c>
      <c r="B289" t="str">
        <f>IF($K289="","",女子登録情報!$D289&amp;" ("&amp;女子登録情報!$K289&amp;")")</f>
        <v>中藤　望 (2)</v>
      </c>
      <c r="C289" t="str">
        <f>IF($K289="","",女子登録情報!$E289)</f>
        <v>ﾅｶﾄｳ ﾉｿﾞﾐ</v>
      </c>
      <c r="D289" t="str">
        <f>IF($K289="","",女子登録情報!$O289&amp;" "&amp;女子登録情報!$N289&amp;" ("&amp;LEFT(女子登録情報!$F289,2)&amp;")")</f>
        <v>Nozomi NAKATO (02)</v>
      </c>
      <c r="E289" t="str">
        <f>IF($K289="","",女子登録情報!$P289)</f>
        <v>JPN</v>
      </c>
      <c r="F289" t="str">
        <f t="shared" si="4"/>
        <v>2</v>
      </c>
      <c r="G289">
        <f>IF($K289="","",女子登録情報!$M289)</f>
        <v>27</v>
      </c>
      <c r="H289">
        <f>IF($K289="","",女子登録情報!$A289)</f>
        <v>492522</v>
      </c>
      <c r="K289">
        <f>IF(女子登録情報!$C289="","",女子登録情報!$C289)</f>
        <v>288</v>
      </c>
      <c r="M289">
        <f>IFERROR(IF(AND(402&lt;=VALUE(RIGHT(女子登録情報!$F289,4)),競技会情報!$E$3*100+競技会情報!$G$3&gt;=VALUE(RIGHT(女子登録情報!$F289,4))),VALUE(女子登録情報!$G289)+1,VALUE(女子登録情報!$G289)),"")</f>
        <v>20</v>
      </c>
      <c r="N289" t="str">
        <f>IF($K289="","",IF(女子登録情報!$H289="北海道",女子登録情報!$H289,LEFT(女子登録情報!$H289,LEN(女子登録情報!$H289)-1)))</f>
        <v>大阪</v>
      </c>
      <c r="O289" t="str">
        <f>IF($K289="","",IF(LEN($N289)=2,LEFT($N289,1)&amp;"　"&amp;RIGHT($N289,1)&amp;"・"&amp;女子登録情報!$I289,$N289&amp;"・"&amp;女子登録情報!$I289))</f>
        <v>大　阪・懐風館</v>
      </c>
    </row>
    <row r="290" spans="1:15" x14ac:dyDescent="0.55000000000000004">
      <c r="A290">
        <f>IF($K290="","",200000000+女子登録情報!$C290)</f>
        <v>200000289</v>
      </c>
      <c r="B290" t="str">
        <f>IF($K290="","",女子登録情報!$D290&amp;" ("&amp;女子登録情報!$K290&amp;")")</f>
        <v>林　真奈美 (2)</v>
      </c>
      <c r="C290" t="str">
        <f>IF($K290="","",女子登録情報!$E290)</f>
        <v>ﾊﾔｼ ﾏﾅﾐ</v>
      </c>
      <c r="D290" t="str">
        <f>IF($K290="","",女子登録情報!$O290&amp;" "&amp;女子登録情報!$N290&amp;" ("&amp;LEFT(女子登録情報!$F290,2)&amp;")")</f>
        <v>Manami HAYASHI (02)</v>
      </c>
      <c r="E290" t="str">
        <f>IF($K290="","",女子登録情報!$P290)</f>
        <v>JPN</v>
      </c>
      <c r="F290" t="str">
        <f t="shared" si="4"/>
        <v>2</v>
      </c>
      <c r="G290">
        <f>IF($K290="","",女子登録情報!$M290)</f>
        <v>25</v>
      </c>
      <c r="H290">
        <f>IF($K290="","",女子登録情報!$A290)</f>
        <v>492522</v>
      </c>
      <c r="K290">
        <f>IF(女子登録情報!$C290="","",女子登録情報!$C290)</f>
        <v>289</v>
      </c>
      <c r="M290">
        <f>IFERROR(IF(AND(402&lt;=VALUE(RIGHT(女子登録情報!$F290,4)),競技会情報!$E$3*100+競技会情報!$G$3&gt;=VALUE(RIGHT(女子登録情報!$F290,4))),VALUE(女子登録情報!$G290)+1,VALUE(女子登録情報!$G290)),"")</f>
        <v>20</v>
      </c>
      <c r="N290" t="str">
        <f>IF($K290="","",IF(女子登録情報!$H290="北海道",女子登録情報!$H290,LEFT(女子登録情報!$H290,LEN(女子登録情報!$H290)-1)))</f>
        <v>大阪</v>
      </c>
      <c r="O290" t="str">
        <f>IF($K290="","",IF(LEN($N290)=2,LEFT($N290,1)&amp;"　"&amp;RIGHT($N290,1)&amp;"・"&amp;女子登録情報!$I290,$N290&amp;"・"&amp;女子登録情報!$I290))</f>
        <v>大　阪・大阪成蹊女子</v>
      </c>
    </row>
    <row r="291" spans="1:15" x14ac:dyDescent="0.55000000000000004">
      <c r="A291">
        <f>IF($K291="","",200000000+女子登録情報!$C291)</f>
        <v>200000290</v>
      </c>
      <c r="B291" t="str">
        <f>IF($K291="","",女子登録情報!$D291&amp;" ("&amp;女子登録情報!$K291&amp;")")</f>
        <v>柳澤　祐衣 (4)</v>
      </c>
      <c r="C291" t="str">
        <f>IF($K291="","",女子登録情報!$E291)</f>
        <v>ﾔﾅｷﾞｻﾜ ﾕｲ</v>
      </c>
      <c r="D291" t="str">
        <f>IF($K291="","",女子登録情報!$O291&amp;" "&amp;女子登録情報!$N291&amp;" ("&amp;LEFT(女子登録情報!$F291,2)&amp;")")</f>
        <v>Yui YANAGISAWA (00)</v>
      </c>
      <c r="E291" t="str">
        <f>IF($K291="","",女子登録情報!$P291)</f>
        <v>JPN</v>
      </c>
      <c r="F291" t="str">
        <f t="shared" si="4"/>
        <v>2</v>
      </c>
      <c r="G291">
        <f>IF($K291="","",女子登録情報!$M291)</f>
        <v>17</v>
      </c>
      <c r="H291">
        <f>IF($K291="","",女子登録情報!$A291)</f>
        <v>492195</v>
      </c>
      <c r="K291">
        <f>IF(女子登録情報!$C291="","",女子登録情報!$C291)</f>
        <v>290</v>
      </c>
      <c r="M291">
        <f>IFERROR(IF(AND(402&lt;=VALUE(RIGHT(女子登録情報!$F291,4)),競技会情報!$E$3*100+競技会情報!$G$3&gt;=VALUE(RIGHT(女子登録情報!$F291,4))),VALUE(女子登録情報!$G291)+1,VALUE(女子登録情報!$G291)),"")</f>
        <v>22</v>
      </c>
      <c r="N291" t="str">
        <f>IF($K291="","",IF(女子登録情報!$H291="北海道",女子登録情報!$H291,LEFT(女子登録情報!$H291,LEN(女子登録情報!$H291)-1)))</f>
        <v>石川</v>
      </c>
      <c r="O291" t="str">
        <f>IF($K291="","",IF(LEN($N291)=2,LEFT($N291,1)&amp;"　"&amp;RIGHT($N291,1)&amp;"・"&amp;女子登録情報!$I291,$N291&amp;"・"&amp;女子登録情報!$I291))</f>
        <v>石　川・星稜</v>
      </c>
    </row>
    <row r="292" spans="1:15" x14ac:dyDescent="0.55000000000000004">
      <c r="A292">
        <f>IF($K292="","",200000000+女子登録情報!$C292)</f>
        <v>200000291</v>
      </c>
      <c r="B292" t="str">
        <f>IF($K292="","",女子登録情報!$D292&amp;" ("&amp;女子登録情報!$K292&amp;")")</f>
        <v>宮脇　あやみ (4)</v>
      </c>
      <c r="C292" t="str">
        <f>IF($K292="","",女子登録情報!$E292)</f>
        <v>ﾐﾔﾜｷ ｱﾔﾐ</v>
      </c>
      <c r="D292" t="str">
        <f>IF($K292="","",女子登録情報!$O292&amp;" "&amp;女子登録情報!$N292&amp;" ("&amp;LEFT(女子登録情報!$F292,2)&amp;")")</f>
        <v>Ayami MIYAWAKI (00)</v>
      </c>
      <c r="E292" t="str">
        <f>IF($K292="","",女子登録情報!$P292)</f>
        <v>JPN</v>
      </c>
      <c r="F292" t="str">
        <f t="shared" si="4"/>
        <v>2</v>
      </c>
      <c r="G292">
        <f>IF($K292="","",女子登録情報!$M292)</f>
        <v>28</v>
      </c>
      <c r="H292">
        <f>IF($K292="","",女子登録情報!$A292)</f>
        <v>492195</v>
      </c>
      <c r="K292">
        <f>IF(女子登録情報!$C292="","",女子登録情報!$C292)</f>
        <v>291</v>
      </c>
      <c r="M292">
        <f>IFERROR(IF(AND(402&lt;=VALUE(RIGHT(女子登録情報!$F292,4)),競技会情報!$E$3*100+競技会情報!$G$3&gt;=VALUE(RIGHT(女子登録情報!$F292,4))),VALUE(女子登録情報!$G292)+1,VALUE(女子登録情報!$G292)),"")</f>
        <v>22</v>
      </c>
      <c r="N292" t="str">
        <f>IF($K292="","",IF(女子登録情報!$H292="北海道",女子登録情報!$H292,LEFT(女子登録情報!$H292,LEN(女子登録情報!$H292)-1)))</f>
        <v>兵庫</v>
      </c>
      <c r="O292" t="str">
        <f>IF($K292="","",IF(LEN($N292)=2,LEFT($N292,1)&amp;"　"&amp;RIGHT($N292,1)&amp;"・"&amp;女子登録情報!$I292,$N292&amp;"・"&amp;女子登録情報!$I292))</f>
        <v>兵　庫・姫路商業</v>
      </c>
    </row>
    <row r="293" spans="1:15" x14ac:dyDescent="0.55000000000000004">
      <c r="A293">
        <f>IF($K293="","",200000000+女子登録情報!$C293)</f>
        <v>200000292</v>
      </c>
      <c r="B293" t="str">
        <f>IF($K293="","",女子登録情報!$D293&amp;" ("&amp;女子登録情報!$K293&amp;")")</f>
        <v>西村　知紗 (4)</v>
      </c>
      <c r="C293" t="str">
        <f>IF($K293="","",女子登録情報!$E293)</f>
        <v>ﾆｼﾑﾗ ﾁｻ</v>
      </c>
      <c r="D293" t="str">
        <f>IF($K293="","",女子登録情報!$O293&amp;" "&amp;女子登録情報!$N293&amp;" ("&amp;LEFT(女子登録情報!$F293,2)&amp;")")</f>
        <v>Chisa NISHIMURA (00)</v>
      </c>
      <c r="E293" t="str">
        <f>IF($K293="","",女子登録情報!$P293)</f>
        <v>JPN</v>
      </c>
      <c r="F293" t="str">
        <f t="shared" si="4"/>
        <v>2</v>
      </c>
      <c r="G293">
        <f>IF($K293="","",女子登録情報!$M293)</f>
        <v>38</v>
      </c>
      <c r="H293">
        <f>IF($K293="","",女子登録情報!$A293)</f>
        <v>492195</v>
      </c>
      <c r="K293">
        <f>IF(女子登録情報!$C293="","",女子登録情報!$C293)</f>
        <v>292</v>
      </c>
      <c r="M293">
        <f>IFERROR(IF(AND(402&lt;=VALUE(RIGHT(女子登録情報!$F293,4)),競技会情報!$E$3*100+競技会情報!$G$3&gt;=VALUE(RIGHT(女子登録情報!$F293,4))),VALUE(女子登録情報!$G293)+1,VALUE(女子登録情報!$G293)),"")</f>
        <v>22</v>
      </c>
      <c r="N293" t="str">
        <f>IF($K293="","",IF(女子登録情報!$H293="北海道",女子登録情報!$H293,LEFT(女子登録情報!$H293,LEN(女子登録情報!$H293)-1)))</f>
        <v>愛媛</v>
      </c>
      <c r="O293" t="str">
        <f>IF($K293="","",IF(LEN($N293)=2,LEFT($N293,1)&amp;"　"&amp;RIGHT($N293,1)&amp;"・"&amp;女子登録情報!$I293,$N293&amp;"・"&amp;女子登録情報!$I293))</f>
        <v>愛　媛・松山東</v>
      </c>
    </row>
    <row r="294" spans="1:15" x14ac:dyDescent="0.55000000000000004">
      <c r="A294">
        <f>IF($K294="","",200000000+女子登録情報!$C294)</f>
        <v>200000293</v>
      </c>
      <c r="B294" t="str">
        <f>IF($K294="","",女子登録情報!$D294&amp;" ("&amp;女子登録情報!$K294&amp;")")</f>
        <v>黄瀬　蒼 (4)</v>
      </c>
      <c r="C294" t="str">
        <f>IF($K294="","",女子登録情報!$E294)</f>
        <v>ｷｾ ｱｵｲ</v>
      </c>
      <c r="D294" t="str">
        <f>IF($K294="","",女子登録情報!$O294&amp;" "&amp;女子登録情報!$N294&amp;" ("&amp;LEFT(女子登録情報!$F294,2)&amp;")")</f>
        <v>Aoi KISE (01)</v>
      </c>
      <c r="E294" t="str">
        <f>IF($K294="","",女子登録情報!$P294)</f>
        <v>JPN</v>
      </c>
      <c r="F294" t="str">
        <f t="shared" si="4"/>
        <v>2</v>
      </c>
      <c r="G294">
        <f>IF($K294="","",女子登録情報!$M294)</f>
        <v>25</v>
      </c>
      <c r="H294">
        <f>IF($K294="","",女子登録情報!$A294)</f>
        <v>492195</v>
      </c>
      <c r="K294">
        <f>IF(女子登録情報!$C294="","",女子登録情報!$C294)</f>
        <v>293</v>
      </c>
      <c r="M294">
        <f>IFERROR(IF(AND(402&lt;=VALUE(RIGHT(女子登録情報!$F294,4)),競技会情報!$E$3*100+競技会情報!$G$3&gt;=VALUE(RIGHT(女子登録情報!$F294,4))),VALUE(女子登録情報!$G294)+1,VALUE(女子登録情報!$G294)),"")</f>
        <v>21</v>
      </c>
      <c r="N294" t="str">
        <f>IF($K294="","",IF(女子登録情報!$H294="北海道",女子登録情報!$H294,LEFT(女子登録情報!$H294,LEN(女子登録情報!$H294)-1)))</f>
        <v>滋賀</v>
      </c>
      <c r="O294" t="str">
        <f>IF($K294="","",IF(LEN($N294)=2,LEFT($N294,1)&amp;"　"&amp;RIGHT($N294,1)&amp;"・"&amp;女子登録情報!$I294,$N294&amp;"・"&amp;女子登録情報!$I294))</f>
        <v>滋　賀・近江兄弟社</v>
      </c>
    </row>
    <row r="295" spans="1:15" x14ac:dyDescent="0.55000000000000004">
      <c r="A295">
        <f>IF($K295="","",200000000+女子登録情報!$C295)</f>
        <v>200000294</v>
      </c>
      <c r="B295" t="str">
        <f>IF($K295="","",女子登録情報!$D295&amp;" ("&amp;女子登録情報!$K295&amp;")")</f>
        <v>安見　理沙 (4)</v>
      </c>
      <c r="C295" t="str">
        <f>IF($K295="","",女子登録情報!$E295)</f>
        <v>ﾔｽﾐ ﾘｻ</v>
      </c>
      <c r="D295" t="str">
        <f>IF($K295="","",女子登録情報!$O295&amp;" "&amp;女子登録情報!$N295&amp;" ("&amp;LEFT(女子登録情報!$F295,2)&amp;")")</f>
        <v>Risa YASUMI (00)</v>
      </c>
      <c r="E295" t="str">
        <f>IF($K295="","",女子登録情報!$P295)</f>
        <v>JPN</v>
      </c>
      <c r="F295" t="str">
        <f t="shared" si="4"/>
        <v>2</v>
      </c>
      <c r="G295">
        <f>IF($K295="","",女子登録情報!$M295)</f>
        <v>26</v>
      </c>
      <c r="H295">
        <f>IF($K295="","",女子登録情報!$A295)</f>
        <v>492195</v>
      </c>
      <c r="K295">
        <f>IF(女子登録情報!$C295="","",女子登録情報!$C295)</f>
        <v>294</v>
      </c>
      <c r="M295">
        <f>IFERROR(IF(AND(402&lt;=VALUE(RIGHT(女子登録情報!$F295,4)),競技会情報!$E$3*100+競技会情報!$G$3&gt;=VALUE(RIGHT(女子登録情報!$F295,4))),VALUE(女子登録情報!$G295)+1,VALUE(女子登録情報!$G295)),"")</f>
        <v>22</v>
      </c>
      <c r="N295" t="str">
        <f>IF($K295="","",IF(女子登録情報!$H295="北海道",女子登録情報!$H295,LEFT(女子登録情報!$H295,LEN(女子登録情報!$H295)-1)))</f>
        <v>京都</v>
      </c>
      <c r="O295" t="str">
        <f>IF($K295="","",IF(LEN($N295)=2,LEFT($N295,1)&amp;"　"&amp;RIGHT($N295,1)&amp;"・"&amp;女子登録情報!$I295,$N295&amp;"・"&amp;女子登録情報!$I295))</f>
        <v>京　都・同志社</v>
      </c>
    </row>
    <row r="296" spans="1:15" x14ac:dyDescent="0.55000000000000004">
      <c r="A296">
        <f>IF($K296="","",200000000+女子登録情報!$C296)</f>
        <v>200000295</v>
      </c>
      <c r="B296" t="str">
        <f>IF($K296="","",女子登録情報!$D296&amp;" ("&amp;女子登録情報!$K296&amp;")")</f>
        <v>竹田　紫乃 (4)</v>
      </c>
      <c r="C296" t="str">
        <f>IF($K296="","",女子登録情報!$E296)</f>
        <v>ﾀｹﾀﾞ ｼﾉ</v>
      </c>
      <c r="D296" t="str">
        <f>IF($K296="","",女子登録情報!$O296&amp;" "&amp;女子登録情報!$N296&amp;" ("&amp;LEFT(女子登録情報!$F296,2)&amp;")")</f>
        <v>Shino TAKEDA (00)</v>
      </c>
      <c r="E296" t="str">
        <f>IF($K296="","",女子登録情報!$P296)</f>
        <v>JPN</v>
      </c>
      <c r="F296" t="str">
        <f t="shared" si="4"/>
        <v>2</v>
      </c>
      <c r="G296">
        <f>IF($K296="","",女子登録情報!$M296)</f>
        <v>27</v>
      </c>
      <c r="H296">
        <f>IF($K296="","",女子登録情報!$A296)</f>
        <v>492195</v>
      </c>
      <c r="K296">
        <f>IF(女子登録情報!$C296="","",女子登録情報!$C296)</f>
        <v>295</v>
      </c>
      <c r="M296">
        <f>IFERROR(IF(AND(402&lt;=VALUE(RIGHT(女子登録情報!$F296,4)),競技会情報!$E$3*100+競技会情報!$G$3&gt;=VALUE(RIGHT(女子登録情報!$F296,4))),VALUE(女子登録情報!$G296)+1,VALUE(女子登録情報!$G296)),"")</f>
        <v>22</v>
      </c>
      <c r="N296" t="str">
        <f>IF($K296="","",IF(女子登録情報!$H296="北海道",女子登録情報!$H296,LEFT(女子登録情報!$H296,LEN(女子登録情報!$H296)-1)))</f>
        <v>大阪</v>
      </c>
      <c r="O296" t="str">
        <f>IF($K296="","",IF(LEN($N296)=2,LEFT($N296,1)&amp;"　"&amp;RIGHT($N296,1)&amp;"・"&amp;女子登録情報!$I296,$N296&amp;"・"&amp;女子登録情報!$I296))</f>
        <v>大　阪・同志社香里</v>
      </c>
    </row>
    <row r="297" spans="1:15" x14ac:dyDescent="0.55000000000000004">
      <c r="A297">
        <f>IF($K297="","",200000000+女子登録情報!$C297)</f>
        <v>200000296</v>
      </c>
      <c r="B297" t="str">
        <f>IF($K297="","",女子登録情報!$D297&amp;" ("&amp;女子登録情報!$K297&amp;")")</f>
        <v>徳原　京香 (4)</v>
      </c>
      <c r="C297" t="str">
        <f>IF($K297="","",女子登録情報!$E297)</f>
        <v>ﾄｸﾊﾗ ｷｮｳｶ</v>
      </c>
      <c r="D297" t="str">
        <f>IF($K297="","",女子登録情報!$O297&amp;" "&amp;女子登録情報!$N297&amp;" ("&amp;LEFT(女子登録情報!$F297,2)&amp;")")</f>
        <v>Kyoka TOKUHARA (99)</v>
      </c>
      <c r="E297" t="str">
        <f>IF($K297="","",女子登録情報!$P297)</f>
        <v>JPN</v>
      </c>
      <c r="F297" t="str">
        <f t="shared" si="4"/>
        <v>2</v>
      </c>
      <c r="G297">
        <f>IF($K297="","",女子登録情報!$M297)</f>
        <v>14</v>
      </c>
      <c r="H297">
        <f>IF($K297="","",女子登録情報!$A297)</f>
        <v>492195</v>
      </c>
      <c r="K297">
        <f>IF(女子登録情報!$C297="","",女子登録情報!$C297)</f>
        <v>296</v>
      </c>
      <c r="M297">
        <f>IFERROR(IF(AND(402&lt;=VALUE(RIGHT(女子登録情報!$F297,4)),競技会情報!$E$3*100+競技会情報!$G$3&gt;=VALUE(RIGHT(女子登録情報!$F297,4))),VALUE(女子登録情報!$G297)+1,VALUE(女子登録情報!$G297)),"")</f>
        <v>23</v>
      </c>
      <c r="N297" t="str">
        <f>IF($K297="","",IF(女子登録情報!$H297="北海道",女子登録情報!$H297,LEFT(女子登録情報!$H297,LEN(女子登録情報!$H297)-1)))</f>
        <v>神奈川</v>
      </c>
      <c r="O297" t="str">
        <f>IF($K297="","",IF(LEN($N297)=2,LEFT($N297,1)&amp;"　"&amp;RIGHT($N297,1)&amp;"・"&amp;女子登録情報!$I297,$N297&amp;"・"&amp;女子登録情報!$I297))</f>
        <v>神奈川・川和</v>
      </c>
    </row>
    <row r="298" spans="1:15" x14ac:dyDescent="0.55000000000000004">
      <c r="A298">
        <f>IF($K298="","",200000000+女子登録情報!$C298)</f>
        <v>200000297</v>
      </c>
      <c r="B298" t="str">
        <f>IF($K298="","",女子登録情報!$D298&amp;" ("&amp;女子登録情報!$K298&amp;")")</f>
        <v>下岡　仁美 (3)</v>
      </c>
      <c r="C298" t="str">
        <f>IF($K298="","",女子登録情報!$E298)</f>
        <v>ｼﾓｵｶ ﾋﾄﾐ</v>
      </c>
      <c r="D298" t="str">
        <f>IF($K298="","",女子登録情報!$O298&amp;" "&amp;女子登録情報!$N298&amp;" ("&amp;LEFT(女子登録情報!$F298,2)&amp;")")</f>
        <v>Hitomi SHIMOKA (02)</v>
      </c>
      <c r="E298" t="str">
        <f>IF($K298="","",女子登録情報!$P298)</f>
        <v>JPN</v>
      </c>
      <c r="F298" t="str">
        <f t="shared" si="4"/>
        <v>2</v>
      </c>
      <c r="G298">
        <f>IF($K298="","",女子登録情報!$M298)</f>
        <v>27</v>
      </c>
      <c r="H298">
        <f>IF($K298="","",女子登録情報!$A298)</f>
        <v>492195</v>
      </c>
      <c r="K298">
        <f>IF(女子登録情報!$C298="","",女子登録情報!$C298)</f>
        <v>297</v>
      </c>
      <c r="M298">
        <f>IFERROR(IF(AND(402&lt;=VALUE(RIGHT(女子登録情報!$F298,4)),競技会情報!$E$3*100+競技会情報!$G$3&gt;=VALUE(RIGHT(女子登録情報!$F298,4))),VALUE(女子登録情報!$G298)+1,VALUE(女子登録情報!$G298)),"")</f>
        <v>20</v>
      </c>
      <c r="N298" t="str">
        <f>IF($K298="","",IF(女子登録情報!$H298="北海道",女子登録情報!$H298,LEFT(女子登録情報!$H298,LEN(女子登録情報!$H298)-1)))</f>
        <v>大阪</v>
      </c>
      <c r="O298" t="str">
        <f>IF($K298="","",IF(LEN($N298)=2,LEFT($N298,1)&amp;"　"&amp;RIGHT($N298,1)&amp;"・"&amp;女子登録情報!$I298,$N298&amp;"・"&amp;女子登録情報!$I298))</f>
        <v>大　阪・泉陽</v>
      </c>
    </row>
    <row r="299" spans="1:15" x14ac:dyDescent="0.55000000000000004">
      <c r="A299">
        <f>IF($K299="","",200000000+女子登録情報!$C299)</f>
        <v>200000298</v>
      </c>
      <c r="B299" t="str">
        <f>IF($K299="","",女子登録情報!$D299&amp;" ("&amp;女子登録情報!$K299&amp;")")</f>
        <v>野口　七海 (3)</v>
      </c>
      <c r="C299" t="str">
        <f>IF($K299="","",女子登録情報!$E299)</f>
        <v>ﾉｸﾞﾁ ﾅﾅﾐ</v>
      </c>
      <c r="D299" t="str">
        <f>IF($K299="","",女子登録情報!$O299&amp;" "&amp;女子登録情報!$N299&amp;" ("&amp;LEFT(女子登録情報!$F299,2)&amp;")")</f>
        <v>Nanami NOGUCHI (01)</v>
      </c>
      <c r="E299" t="str">
        <f>IF($K299="","",女子登録情報!$P299)</f>
        <v>JPN</v>
      </c>
      <c r="F299" t="str">
        <f t="shared" si="4"/>
        <v>2</v>
      </c>
      <c r="G299">
        <f>IF($K299="","",女子登録情報!$M299)</f>
        <v>25</v>
      </c>
      <c r="H299">
        <f>IF($K299="","",女子登録情報!$A299)</f>
        <v>492195</v>
      </c>
      <c r="K299">
        <f>IF(女子登録情報!$C299="","",女子登録情報!$C299)</f>
        <v>298</v>
      </c>
      <c r="M299">
        <f>IFERROR(IF(AND(402&lt;=VALUE(RIGHT(女子登録情報!$F299,4)),競技会情報!$E$3*100+競技会情報!$G$3&gt;=VALUE(RIGHT(女子登録情報!$F299,4))),VALUE(女子登録情報!$G299)+1,VALUE(女子登録情報!$G299)),"")</f>
        <v>21</v>
      </c>
      <c r="N299" t="str">
        <f>IF($K299="","",IF(女子登録情報!$H299="北海道",女子登録情報!$H299,LEFT(女子登録情報!$H299,LEN(女子登録情報!$H299)-1)))</f>
        <v>滋賀</v>
      </c>
      <c r="O299" t="str">
        <f>IF($K299="","",IF(LEN($N299)=2,LEFT($N299,1)&amp;"　"&amp;RIGHT($N299,1)&amp;"・"&amp;女子登録情報!$I299,$N299&amp;"・"&amp;女子登録情報!$I299))</f>
        <v>滋　賀・彦根翔西館</v>
      </c>
    </row>
    <row r="300" spans="1:15" x14ac:dyDescent="0.55000000000000004">
      <c r="A300">
        <f>IF($K300="","",200000000+女子登録情報!$C300)</f>
        <v>200000299</v>
      </c>
      <c r="B300" t="str">
        <f>IF($K300="","",女子登録情報!$D300&amp;" ("&amp;女子登録情報!$K300&amp;")")</f>
        <v>石黒　樹子 (3)</v>
      </c>
      <c r="C300" t="str">
        <f>IF($K300="","",女子登録情報!$E300)</f>
        <v>ｲｼｸﾞﾛ ｷｺ</v>
      </c>
      <c r="D300" t="str">
        <f>IF($K300="","",女子登録情報!$O300&amp;" "&amp;女子登録情報!$N300&amp;" ("&amp;LEFT(女子登録情報!$F300,2)&amp;")")</f>
        <v>Kiko ISHIGURO (01)</v>
      </c>
      <c r="E300" t="str">
        <f>IF($K300="","",女子登録情報!$P300)</f>
        <v>JPN</v>
      </c>
      <c r="F300" t="str">
        <f t="shared" si="4"/>
        <v>2</v>
      </c>
      <c r="G300">
        <f>IF($K300="","",女子登録情報!$M300)</f>
        <v>29</v>
      </c>
      <c r="H300">
        <f>IF($K300="","",女子登録情報!$A300)</f>
        <v>492195</v>
      </c>
      <c r="K300">
        <f>IF(女子登録情報!$C300="","",女子登録情報!$C300)</f>
        <v>299</v>
      </c>
      <c r="M300">
        <f>IFERROR(IF(AND(402&lt;=VALUE(RIGHT(女子登録情報!$F300,4)),競技会情報!$E$3*100+競技会情報!$G$3&gt;=VALUE(RIGHT(女子登録情報!$F300,4))),VALUE(女子登録情報!$G300)+1,VALUE(女子登録情報!$G300)),"")</f>
        <v>21</v>
      </c>
      <c r="N300" t="str">
        <f>IF($K300="","",IF(女子登録情報!$H300="北海道",女子登録情報!$H300,LEFT(女子登録情報!$H300,LEN(女子登録情報!$H300)-1)))</f>
        <v>奈良</v>
      </c>
      <c r="O300" t="str">
        <f>IF($K300="","",IF(LEN($N300)=2,LEFT($N300,1)&amp;"　"&amp;RIGHT($N300,1)&amp;"・"&amp;女子登録情報!$I300,$N300&amp;"・"&amp;女子登録情報!$I300))</f>
        <v>奈　良・添上</v>
      </c>
    </row>
    <row r="301" spans="1:15" x14ac:dyDescent="0.55000000000000004">
      <c r="A301">
        <f>IF($K301="","",200000000+女子登録情報!$C301)</f>
        <v>200000300</v>
      </c>
      <c r="B301" t="str">
        <f>IF($K301="","",女子登録情報!$D301&amp;" ("&amp;女子登録情報!$K301&amp;")")</f>
        <v>堀内　紀彩子 (3)</v>
      </c>
      <c r="C301" t="str">
        <f>IF($K301="","",女子登録情報!$E301)</f>
        <v>ﾎﾘｳﾁ ｷｻｺ</v>
      </c>
      <c r="D301" t="str">
        <f>IF($K301="","",女子登録情報!$O301&amp;" "&amp;女子登録情報!$N301&amp;" ("&amp;LEFT(女子登録情報!$F301,2)&amp;")")</f>
        <v>Kisako HORIUCHI (01)</v>
      </c>
      <c r="E301" t="str">
        <f>IF($K301="","",女子登録情報!$P301)</f>
        <v>JPN</v>
      </c>
      <c r="F301" t="str">
        <f t="shared" si="4"/>
        <v>2</v>
      </c>
      <c r="G301">
        <f>IF($K301="","",女子登録情報!$M301)</f>
        <v>42</v>
      </c>
      <c r="H301">
        <f>IF($K301="","",女子登録情報!$A301)</f>
        <v>492195</v>
      </c>
      <c r="K301">
        <f>IF(女子登録情報!$C301="","",女子登録情報!$C301)</f>
        <v>300</v>
      </c>
      <c r="M301">
        <f>IFERROR(IF(AND(402&lt;=VALUE(RIGHT(女子登録情報!$F301,4)),競技会情報!$E$3*100+競技会情報!$G$3&gt;=VALUE(RIGHT(女子登録情報!$F301,4))),VALUE(女子登録情報!$G301)+1,VALUE(女子登録情報!$G301)),"")</f>
        <v>21</v>
      </c>
      <c r="N301" t="str">
        <f>IF($K301="","",IF(女子登録情報!$H301="北海道",女子登録情報!$H301,LEFT(女子登録情報!$H301,LEN(女子登録情報!$H301)-1)))</f>
        <v>長崎</v>
      </c>
      <c r="O301" t="str">
        <f>IF($K301="","",IF(LEN($N301)=2,LEFT($N301,1)&amp;"　"&amp;RIGHT($N301,1)&amp;"・"&amp;女子登録情報!$I301,$N301&amp;"・"&amp;女子登録情報!$I301))</f>
        <v>長　崎・長崎南</v>
      </c>
    </row>
    <row r="302" spans="1:15" x14ac:dyDescent="0.55000000000000004">
      <c r="A302">
        <f>IF($K302="","",200000000+女子登録情報!$C302)</f>
        <v>200000301</v>
      </c>
      <c r="B302" t="str">
        <f>IF($K302="","",女子登録情報!$D302&amp;" ("&amp;女子登録情報!$K302&amp;")")</f>
        <v>泉　佑奈 (3)</v>
      </c>
      <c r="C302" t="str">
        <f>IF($K302="","",女子登録情報!$E302)</f>
        <v>ｲｽﾞﾐ ﾕｳﾅ</v>
      </c>
      <c r="D302" t="str">
        <f>IF($K302="","",女子登録情報!$O302&amp;" "&amp;女子登録情報!$N302&amp;" ("&amp;LEFT(女子登録情報!$F302,2)&amp;")")</f>
        <v>Yuna IZUMI (01)</v>
      </c>
      <c r="E302" t="str">
        <f>IF($K302="","",女子登録情報!$P302)</f>
        <v>JPN</v>
      </c>
      <c r="F302" t="str">
        <f t="shared" si="4"/>
        <v>2</v>
      </c>
      <c r="G302">
        <f>IF($K302="","",女子登録情報!$M302)</f>
        <v>23</v>
      </c>
      <c r="H302">
        <f>IF($K302="","",女子登録情報!$A302)</f>
        <v>492195</v>
      </c>
      <c r="K302">
        <f>IF(女子登録情報!$C302="","",女子登録情報!$C302)</f>
        <v>301</v>
      </c>
      <c r="M302">
        <f>IFERROR(IF(AND(402&lt;=VALUE(RIGHT(女子登録情報!$F302,4)),競技会情報!$E$3*100+競技会情報!$G$3&gt;=VALUE(RIGHT(女子登録情報!$F302,4))),VALUE(女子登録情報!$G302)+1,VALUE(女子登録情報!$G302)),"")</f>
        <v>21</v>
      </c>
      <c r="N302" t="str">
        <f>IF($K302="","",IF(女子登録情報!$H302="北海道",女子登録情報!$H302,LEFT(女子登録情報!$H302,LEN(女子登録情報!$H302)-1)))</f>
        <v>愛知</v>
      </c>
      <c r="O302" t="str">
        <f>IF($K302="","",IF(LEN($N302)=2,LEFT($N302,1)&amp;"　"&amp;RIGHT($N302,1)&amp;"・"&amp;女子登録情報!$I302,$N302&amp;"・"&amp;女子登録情報!$I302))</f>
        <v>愛　知・豊田西</v>
      </c>
    </row>
    <row r="303" spans="1:15" x14ac:dyDescent="0.55000000000000004">
      <c r="A303">
        <f>IF($K303="","",200000000+女子登録情報!$C303)</f>
        <v>200000302</v>
      </c>
      <c r="B303" t="str">
        <f>IF($K303="","",女子登録情報!$D303&amp;" ("&amp;女子登録情報!$K303&amp;")")</f>
        <v>尾﨑　未悠 (3)</v>
      </c>
      <c r="C303" t="str">
        <f>IF($K303="","",女子登録情報!$E303)</f>
        <v>ｵｻﾞｷ ﾐﾕ</v>
      </c>
      <c r="D303" t="str">
        <f>IF($K303="","",女子登録情報!$O303&amp;" "&amp;女子登録情報!$N303&amp;" ("&amp;LEFT(女子登録情報!$F303,2)&amp;")")</f>
        <v>Miyu OZAKI (02)</v>
      </c>
      <c r="E303" t="str">
        <f>IF($K303="","",女子登録情報!$P303)</f>
        <v>JPN</v>
      </c>
      <c r="F303" t="str">
        <f t="shared" si="4"/>
        <v>2</v>
      </c>
      <c r="G303">
        <f>IF($K303="","",女子登録情報!$M303)</f>
        <v>26</v>
      </c>
      <c r="H303">
        <f>IF($K303="","",女子登録情報!$A303)</f>
        <v>492195</v>
      </c>
      <c r="K303">
        <f>IF(女子登録情報!$C303="","",女子登録情報!$C303)</f>
        <v>302</v>
      </c>
      <c r="M303">
        <f>IFERROR(IF(AND(402&lt;=VALUE(RIGHT(女子登録情報!$F303,4)),競技会情報!$E$3*100+競技会情報!$G$3&gt;=VALUE(RIGHT(女子登録情報!$F303,4))),VALUE(女子登録情報!$G303)+1,VALUE(女子登録情報!$G303)),"")</f>
        <v>20</v>
      </c>
      <c r="N303" t="str">
        <f>IF($K303="","",IF(女子登録情報!$H303="北海道",女子登録情報!$H303,LEFT(女子登録情報!$H303,LEN(女子登録情報!$H303)-1)))</f>
        <v>京都</v>
      </c>
      <c r="O303" t="str">
        <f>IF($K303="","",IF(LEN($N303)=2,LEFT($N303,1)&amp;"　"&amp;RIGHT($N303,1)&amp;"・"&amp;女子登録情報!$I303,$N303&amp;"・"&amp;女子登録情報!$I303))</f>
        <v>京　都・同志社</v>
      </c>
    </row>
    <row r="304" spans="1:15" x14ac:dyDescent="0.55000000000000004">
      <c r="A304">
        <f>IF($K304="","",200000000+女子登録情報!$C304)</f>
        <v>200000303</v>
      </c>
      <c r="B304" t="str">
        <f>IF($K304="","",女子登録情報!$D304&amp;" ("&amp;女子登録情報!$K304&amp;")")</f>
        <v>釆睪　見 (3)</v>
      </c>
      <c r="C304" t="str">
        <f>IF($K304="","",女子登録情報!$E304)</f>
        <v>ﾜｹﾐ ﾏﾐﾕ</v>
      </c>
      <c r="D304" t="str">
        <f>IF($K304="","",女子登録情報!$O304&amp;" "&amp;女子登録情報!$N304&amp;" ("&amp;LEFT(女子登録情報!$F304,2)&amp;")")</f>
        <v>Mamiyu WAKEMI (01)</v>
      </c>
      <c r="E304" t="str">
        <f>IF($K304="","",女子登録情報!$P304)</f>
        <v>JPN</v>
      </c>
      <c r="F304" t="str">
        <f t="shared" si="4"/>
        <v>2</v>
      </c>
      <c r="G304">
        <f>IF($K304="","",女子登録情報!$M304)</f>
        <v>26</v>
      </c>
      <c r="H304">
        <f>IF($K304="","",女子登録情報!$A304)</f>
        <v>492195</v>
      </c>
      <c r="K304">
        <f>IF(女子登録情報!$C304="","",女子登録情報!$C304)</f>
        <v>303</v>
      </c>
      <c r="M304">
        <f>IFERROR(IF(AND(402&lt;=VALUE(RIGHT(女子登録情報!$F304,4)),競技会情報!$E$3*100+競技会情報!$G$3&gt;=VALUE(RIGHT(女子登録情報!$F304,4))),VALUE(女子登録情報!$G304)+1,VALUE(女子登録情報!$G304)),"")</f>
        <v>21</v>
      </c>
      <c r="N304" t="str">
        <f>IF($K304="","",IF(女子登録情報!$H304="北海道",女子登録情報!$H304,LEFT(女子登録情報!$H304,LEN(女子登録情報!$H304)-1)))</f>
        <v>京都</v>
      </c>
      <c r="O304" t="str">
        <f>IF($K304="","",IF(LEN($N304)=2,LEFT($N304,1)&amp;"　"&amp;RIGHT($N304,1)&amp;"・"&amp;女子登録情報!$I304,$N304&amp;"・"&amp;女子登録情報!$I304))</f>
        <v>京　都・同志社</v>
      </c>
    </row>
    <row r="305" spans="1:15" x14ac:dyDescent="0.55000000000000004">
      <c r="A305">
        <f>IF($K305="","",200000000+女子登録情報!$C305)</f>
        <v>200000304</v>
      </c>
      <c r="B305" t="str">
        <f>IF($K305="","",女子登録情報!$D305&amp;" ("&amp;女子登録情報!$K305&amp;")")</f>
        <v>濱田　あかり (3)</v>
      </c>
      <c r="C305" t="str">
        <f>IF($K305="","",女子登録情報!$E305)</f>
        <v>ﾊﾏﾀﾞ ｱｶﾘ</v>
      </c>
      <c r="D305" t="str">
        <f>IF($K305="","",女子登録情報!$O305&amp;" "&amp;女子登録情報!$N305&amp;" ("&amp;LEFT(女子登録情報!$F305,2)&amp;")")</f>
        <v>Akari HAMADA (01)</v>
      </c>
      <c r="E305" t="str">
        <f>IF($K305="","",女子登録情報!$P305)</f>
        <v>JPN</v>
      </c>
      <c r="F305" t="str">
        <f t="shared" si="4"/>
        <v>2</v>
      </c>
      <c r="G305">
        <f>IF($K305="","",女子登録情報!$M305)</f>
        <v>30</v>
      </c>
      <c r="H305">
        <f>IF($K305="","",女子登録情報!$A305)</f>
        <v>492195</v>
      </c>
      <c r="K305">
        <f>IF(女子登録情報!$C305="","",女子登録情報!$C305)</f>
        <v>304</v>
      </c>
      <c r="M305">
        <f>IFERROR(IF(AND(402&lt;=VALUE(RIGHT(女子登録情報!$F305,4)),競技会情報!$E$3*100+競技会情報!$G$3&gt;=VALUE(RIGHT(女子登録情報!$F305,4))),VALUE(女子登録情報!$G305)+1,VALUE(女子登録情報!$G305)),"")</f>
        <v>21</v>
      </c>
      <c r="N305" t="str">
        <f>IF($K305="","",IF(女子登録情報!$H305="北海道",女子登録情報!$H305,LEFT(女子登録情報!$H305,LEN(女子登録情報!$H305)-1)))</f>
        <v>和歌山</v>
      </c>
      <c r="O305" t="str">
        <f>IF($K305="","",IF(LEN($N305)=2,LEFT($N305,1)&amp;"　"&amp;RIGHT($N305,1)&amp;"・"&amp;女子登録情報!$I305,$N305&amp;"・"&amp;女子登録情報!$I305))</f>
        <v>和歌山・智辯和歌山</v>
      </c>
    </row>
    <row r="306" spans="1:15" x14ac:dyDescent="0.55000000000000004">
      <c r="A306">
        <f>IF($K306="","",200000000+女子登録情報!$C306)</f>
        <v>200000305</v>
      </c>
      <c r="B306" t="str">
        <f>IF($K306="","",女子登録情報!$D306&amp;" ("&amp;女子登録情報!$K306&amp;")")</f>
        <v>高橋　真子 (3)</v>
      </c>
      <c r="C306" t="str">
        <f>IF($K306="","",女子登録情報!$E306)</f>
        <v>ﾀｶﾊｼ ﾏｺ</v>
      </c>
      <c r="D306" t="str">
        <f>IF($K306="","",女子登録情報!$O306&amp;" "&amp;女子登録情報!$N306&amp;" ("&amp;LEFT(女子登録情報!$F306,2)&amp;")")</f>
        <v>Mako TAKAHASHI (01)</v>
      </c>
      <c r="E306" t="str">
        <f>IF($K306="","",女子登録情報!$P306)</f>
        <v>JPN</v>
      </c>
      <c r="F306" t="str">
        <f t="shared" si="4"/>
        <v>2</v>
      </c>
      <c r="G306">
        <f>IF($K306="","",女子登録情報!$M306)</f>
        <v>28</v>
      </c>
      <c r="H306">
        <f>IF($K306="","",女子登録情報!$A306)</f>
        <v>492195</v>
      </c>
      <c r="K306">
        <f>IF(女子登録情報!$C306="","",女子登録情報!$C306)</f>
        <v>305</v>
      </c>
      <c r="M306">
        <f>IFERROR(IF(AND(402&lt;=VALUE(RIGHT(女子登録情報!$F306,4)),競技会情報!$E$3*100+競技会情報!$G$3&gt;=VALUE(RIGHT(女子登録情報!$F306,4))),VALUE(女子登録情報!$G306)+1,VALUE(女子登録情報!$G306)),"")</f>
        <v>21</v>
      </c>
      <c r="N306" t="str">
        <f>IF($K306="","",IF(女子登録情報!$H306="北海道",女子登録情報!$H306,LEFT(女子登録情報!$H306,LEN(女子登録情報!$H306)-1)))</f>
        <v>兵庫</v>
      </c>
      <c r="O306" t="str">
        <f>IF($K306="","",IF(LEN($N306)=2,LEFT($N306,1)&amp;"　"&amp;RIGHT($N306,1)&amp;"・"&amp;女子登録情報!$I306,$N306&amp;"・"&amp;女子登録情報!$I306))</f>
        <v>兵　庫・星陵</v>
      </c>
    </row>
    <row r="307" spans="1:15" x14ac:dyDescent="0.55000000000000004">
      <c r="A307">
        <f>IF($K307="","",200000000+女子登録情報!$C307)</f>
        <v>200000306</v>
      </c>
      <c r="B307" t="str">
        <f>IF($K307="","",女子登録情報!$D307&amp;" ("&amp;女子登録情報!$K307&amp;")")</f>
        <v>中尾　玲 (3)</v>
      </c>
      <c r="C307" t="str">
        <f>IF($K307="","",女子登録情報!$E307)</f>
        <v>ﾅｶｵ ﾚｲ</v>
      </c>
      <c r="D307" t="str">
        <f>IF($K307="","",女子登録情報!$O307&amp;" "&amp;女子登録情報!$N307&amp;" ("&amp;LEFT(女子登録情報!$F307,2)&amp;")")</f>
        <v>Rei NAKAO (01)</v>
      </c>
      <c r="E307" t="str">
        <f>IF($K307="","",女子登録情報!$P307)</f>
        <v>JPN</v>
      </c>
      <c r="F307" t="str">
        <f t="shared" si="4"/>
        <v>2</v>
      </c>
      <c r="G307">
        <f>IF($K307="","",女子登録情報!$M307)</f>
        <v>27</v>
      </c>
      <c r="H307">
        <f>IF($K307="","",女子登録情報!$A307)</f>
        <v>492195</v>
      </c>
      <c r="K307">
        <f>IF(女子登録情報!$C307="","",女子登録情報!$C307)</f>
        <v>306</v>
      </c>
      <c r="M307">
        <f>IFERROR(IF(AND(402&lt;=VALUE(RIGHT(女子登録情報!$F307,4)),競技会情報!$E$3*100+競技会情報!$G$3&gt;=VALUE(RIGHT(女子登録情報!$F307,4))),VALUE(女子登録情報!$G307)+1,VALUE(女子登録情報!$G307)),"")</f>
        <v>21</v>
      </c>
      <c r="N307" t="str">
        <f>IF($K307="","",IF(女子登録情報!$H307="北海道",女子登録情報!$H307,LEFT(女子登録情報!$H307,LEN(女子登録情報!$H307)-1)))</f>
        <v>大阪</v>
      </c>
      <c r="O307" t="str">
        <f>IF($K307="","",IF(LEN($N307)=2,LEFT($N307,1)&amp;"　"&amp;RIGHT($N307,1)&amp;"・"&amp;女子登録情報!$I307,$N307&amp;"・"&amp;女子登録情報!$I307))</f>
        <v>大　阪・生野</v>
      </c>
    </row>
    <row r="308" spans="1:15" x14ac:dyDescent="0.55000000000000004">
      <c r="A308">
        <f>IF($K308="","",200000000+女子登録情報!$C308)</f>
        <v>200000307</v>
      </c>
      <c r="B308" t="str">
        <f>IF($K308="","",女子登録情報!$D308&amp;" ("&amp;女子登録情報!$K308&amp;")")</f>
        <v>名原　紫音 (3)</v>
      </c>
      <c r="C308" t="str">
        <f>IF($K308="","",女子登録情報!$E308)</f>
        <v>ﾅﾊﾞﾗ ｼｵﾝ</v>
      </c>
      <c r="D308" t="str">
        <f>IF($K308="","",女子登録情報!$O308&amp;" "&amp;女子登録情報!$N308&amp;" ("&amp;LEFT(女子登録情報!$F308,2)&amp;")")</f>
        <v>Shion NABARA (02)</v>
      </c>
      <c r="E308" t="str">
        <f>IF($K308="","",女子登録情報!$P308)</f>
        <v>JPN</v>
      </c>
      <c r="F308" t="str">
        <f t="shared" si="4"/>
        <v>2</v>
      </c>
      <c r="G308">
        <f>IF($K308="","",女子登録情報!$M308)</f>
        <v>34</v>
      </c>
      <c r="H308">
        <f>IF($K308="","",女子登録情報!$A308)</f>
        <v>492195</v>
      </c>
      <c r="K308">
        <f>IF(女子登録情報!$C308="","",女子登録情報!$C308)</f>
        <v>307</v>
      </c>
      <c r="M308">
        <f>IFERROR(IF(AND(402&lt;=VALUE(RIGHT(女子登録情報!$F308,4)),競技会情報!$E$3*100+競技会情報!$G$3&gt;=VALUE(RIGHT(女子登録情報!$F308,4))),VALUE(女子登録情報!$G308)+1,VALUE(女子登録情報!$G308)),"")</f>
        <v>20</v>
      </c>
      <c r="N308" t="str">
        <f>IF($K308="","",IF(女子登録情報!$H308="北海道",女子登録情報!$H308,LEFT(女子登録情報!$H308,LEN(女子登録情報!$H308)-1)))</f>
        <v>広島</v>
      </c>
      <c r="O308" t="str">
        <f>IF($K308="","",IF(LEN($N308)=2,LEFT($N308,1)&amp;"　"&amp;RIGHT($N308,1)&amp;"・"&amp;女子登録情報!$I308,$N308&amp;"・"&amp;女子登録情報!$I308))</f>
        <v>広　島・安田女子</v>
      </c>
    </row>
    <row r="309" spans="1:15" x14ac:dyDescent="0.55000000000000004">
      <c r="A309">
        <f>IF($K309="","",200000000+女子登録情報!$C309)</f>
        <v>200000308</v>
      </c>
      <c r="B309" t="str">
        <f>IF($K309="","",女子登録情報!$D309&amp;" ("&amp;女子登録情報!$K309&amp;")")</f>
        <v>太下　果音 (2)</v>
      </c>
      <c r="C309" t="str">
        <f>IF($K309="","",女子登録情報!$E309)</f>
        <v>ｵｵｼﾀ ｶﾉﾝ</v>
      </c>
      <c r="D309" t="str">
        <f>IF($K309="","",女子登録情報!$O309&amp;" "&amp;女子登録情報!$N309&amp;" ("&amp;LEFT(女子登録情報!$F309,2)&amp;")")</f>
        <v>Kanon OSHITA (02)</v>
      </c>
      <c r="E309" t="str">
        <f>IF($K309="","",女子登録情報!$P309)</f>
        <v>JPN</v>
      </c>
      <c r="F309" t="str">
        <f t="shared" si="4"/>
        <v>2</v>
      </c>
      <c r="G309">
        <f>IF($K309="","",女子登録情報!$M309)</f>
        <v>26</v>
      </c>
      <c r="H309">
        <f>IF($K309="","",女子登録情報!$A309)</f>
        <v>492195</v>
      </c>
      <c r="K309">
        <f>IF(女子登録情報!$C309="","",女子登録情報!$C309)</f>
        <v>308</v>
      </c>
      <c r="M309">
        <f>IFERROR(IF(AND(402&lt;=VALUE(RIGHT(女子登録情報!$F309,4)),競技会情報!$E$3*100+競技会情報!$G$3&gt;=VALUE(RIGHT(女子登録情報!$F309,4))),VALUE(女子登録情報!$G309)+1,VALUE(女子登録情報!$G309)),"")</f>
        <v>20</v>
      </c>
      <c r="N309" t="str">
        <f>IF($K309="","",IF(女子登録情報!$H309="北海道",女子登録情報!$H309,LEFT(女子登録情報!$H309,LEN(女子登録情報!$H309)-1)))</f>
        <v>京都</v>
      </c>
      <c r="O309" t="str">
        <f>IF($K309="","",IF(LEN($N309)=2,LEFT($N309,1)&amp;"　"&amp;RIGHT($N309,1)&amp;"・"&amp;女子登録情報!$I309,$N309&amp;"・"&amp;女子登録情報!$I309))</f>
        <v>京　都・宮津天橋</v>
      </c>
    </row>
    <row r="310" spans="1:15" x14ac:dyDescent="0.55000000000000004">
      <c r="A310">
        <f>IF($K310="","",200000000+女子登録情報!$C310)</f>
        <v>200000309</v>
      </c>
      <c r="B310" t="str">
        <f>IF($K310="","",女子登録情報!$D310&amp;" ("&amp;女子登録情報!$K310&amp;")")</f>
        <v>椿原　響 (2)</v>
      </c>
      <c r="C310" t="str">
        <f>IF($K310="","",女子登録情報!$E310)</f>
        <v>ﾂﾊﾞｷﾊﾗ ﾋﾋﾞｷ</v>
      </c>
      <c r="D310" t="str">
        <f>IF($K310="","",女子登録情報!$O310&amp;" "&amp;女子登録情報!$N310&amp;" ("&amp;LEFT(女子登録情報!$F310,2)&amp;")")</f>
        <v>Hibiki TSUBAKIHARA (02)</v>
      </c>
      <c r="E310" t="str">
        <f>IF($K310="","",女子登録情報!$P310)</f>
        <v>JPN</v>
      </c>
      <c r="F310" t="str">
        <f t="shared" si="4"/>
        <v>2</v>
      </c>
      <c r="G310">
        <f>IF($K310="","",女子登録情報!$M310)</f>
        <v>37</v>
      </c>
      <c r="H310">
        <f>IF($K310="","",女子登録情報!$A310)</f>
        <v>492195</v>
      </c>
      <c r="K310">
        <f>IF(女子登録情報!$C310="","",女子登録情報!$C310)</f>
        <v>309</v>
      </c>
      <c r="M310">
        <f>IFERROR(IF(AND(402&lt;=VALUE(RIGHT(女子登録情報!$F310,4)),競技会情報!$E$3*100+競技会情報!$G$3&gt;=VALUE(RIGHT(女子登録情報!$F310,4))),VALUE(女子登録情報!$G310)+1,VALUE(女子登録情報!$G310)),"")</f>
        <v>20</v>
      </c>
      <c r="N310" t="str">
        <f>IF($K310="","",IF(女子登録情報!$H310="北海道",女子登録情報!$H310,LEFT(女子登録情報!$H310,LEN(女子登録情報!$H310)-1)))</f>
        <v>香川</v>
      </c>
      <c r="O310" t="str">
        <f>IF($K310="","",IF(LEN($N310)=2,LEFT($N310,1)&amp;"　"&amp;RIGHT($N310,1)&amp;"・"&amp;女子登録情報!$I310,$N310&amp;"・"&amp;女子登録情報!$I310))</f>
        <v>香　川・高松</v>
      </c>
    </row>
    <row r="311" spans="1:15" x14ac:dyDescent="0.55000000000000004">
      <c r="A311">
        <f>IF($K311="","",200000000+女子登録情報!$C311)</f>
        <v>200000310</v>
      </c>
      <c r="B311" t="str">
        <f>IF($K311="","",女子登録情報!$D311&amp;" ("&amp;女子登録情報!$K311&amp;")")</f>
        <v>服部　七子 (2)</v>
      </c>
      <c r="C311" t="str">
        <f>IF($K311="","",女子登録情報!$E311)</f>
        <v>ﾊｯﾄﾘ ﾅﾅｺ</v>
      </c>
      <c r="D311" t="str">
        <f>IF($K311="","",女子登録情報!$O311&amp;" "&amp;女子登録情報!$N311&amp;" ("&amp;LEFT(女子登録情報!$F311,2)&amp;")")</f>
        <v>Nanako HATTORI (02)</v>
      </c>
      <c r="E311" t="str">
        <f>IF($K311="","",女子登録情報!$P311)</f>
        <v>JPN</v>
      </c>
      <c r="F311" t="str">
        <f t="shared" si="4"/>
        <v>2</v>
      </c>
      <c r="G311">
        <f>IF($K311="","",女子登録情報!$M311)</f>
        <v>23</v>
      </c>
      <c r="H311">
        <f>IF($K311="","",女子登録情報!$A311)</f>
        <v>492195</v>
      </c>
      <c r="K311">
        <f>IF(女子登録情報!$C311="","",女子登録情報!$C311)</f>
        <v>310</v>
      </c>
      <c r="M311">
        <f>IFERROR(IF(AND(402&lt;=VALUE(RIGHT(女子登録情報!$F311,4)),競技会情報!$E$3*100+競技会情報!$G$3&gt;=VALUE(RIGHT(女子登録情報!$F311,4))),VALUE(女子登録情報!$G311)+1,VALUE(女子登録情報!$G311)),"")</f>
        <v>20</v>
      </c>
      <c r="N311" t="str">
        <f>IF($K311="","",IF(女子登録情報!$H311="北海道",女子登録情報!$H311,LEFT(女子登録情報!$H311,LEN(女子登録情報!$H311)-1)))</f>
        <v>愛知</v>
      </c>
      <c r="O311" t="str">
        <f>IF($K311="","",IF(LEN($N311)=2,LEFT($N311,1)&amp;"　"&amp;RIGHT($N311,1)&amp;"・"&amp;女子登録情報!$I311,$N311&amp;"・"&amp;女子登録情報!$I311))</f>
        <v>愛　知・同志社国際</v>
      </c>
    </row>
    <row r="312" spans="1:15" x14ac:dyDescent="0.55000000000000004">
      <c r="A312">
        <f>IF($K312="","",200000000+女子登録情報!$C312)</f>
        <v>200000311</v>
      </c>
      <c r="B312" t="str">
        <f>IF($K312="","",女子登録情報!$D312&amp;" ("&amp;女子登録情報!$K312&amp;")")</f>
        <v>谷　奈美 (2)</v>
      </c>
      <c r="C312" t="str">
        <f>IF($K312="","",女子登録情報!$E312)</f>
        <v>ﾀﾆ ﾅﾐ</v>
      </c>
      <c r="D312" t="str">
        <f>IF($K312="","",女子登録情報!$O312&amp;" "&amp;女子登録情報!$N312&amp;" ("&amp;LEFT(女子登録情報!$F312,2)&amp;")")</f>
        <v>Nami TANI (03)</v>
      </c>
      <c r="E312" t="str">
        <f>IF($K312="","",女子登録情報!$P312)</f>
        <v>JPN</v>
      </c>
      <c r="F312" t="str">
        <f t="shared" si="4"/>
        <v>2</v>
      </c>
      <c r="G312">
        <f>IF($K312="","",女子登録情報!$M312)</f>
        <v>28</v>
      </c>
      <c r="H312">
        <f>IF($K312="","",女子登録情報!$A312)</f>
        <v>492195</v>
      </c>
      <c r="K312">
        <f>IF(女子登録情報!$C312="","",女子登録情報!$C312)</f>
        <v>311</v>
      </c>
      <c r="M312">
        <f>IFERROR(IF(AND(402&lt;=VALUE(RIGHT(女子登録情報!$F312,4)),競技会情報!$E$3*100+競技会情報!$G$3&gt;=VALUE(RIGHT(女子登録情報!$F312,4))),VALUE(女子登録情報!$G312)+1,VALUE(女子登録情報!$G312)),"")</f>
        <v>19</v>
      </c>
      <c r="N312" t="str">
        <f>IF($K312="","",IF(女子登録情報!$H312="北海道",女子登録情報!$H312,LEFT(女子登録情報!$H312,LEN(女子登録情報!$H312)-1)))</f>
        <v>兵庫</v>
      </c>
      <c r="O312" t="str">
        <f>IF($K312="","",IF(LEN($N312)=2,LEFT($N312,1)&amp;"　"&amp;RIGHT($N312,1)&amp;"・"&amp;女子登録情報!$I312,$N312&amp;"・"&amp;女子登録情報!$I312))</f>
        <v>兵　庫・星陵</v>
      </c>
    </row>
    <row r="313" spans="1:15" x14ac:dyDescent="0.55000000000000004">
      <c r="A313">
        <f>IF($K313="","",200000000+女子登録情報!$C313)</f>
        <v>200000312</v>
      </c>
      <c r="B313" t="str">
        <f>IF($K313="","",女子登録情報!$D313&amp;" ("&amp;女子登録情報!$K313&amp;")")</f>
        <v>小丸　碧 (2)</v>
      </c>
      <c r="C313" t="str">
        <f>IF($K313="","",女子登録情報!$E313)</f>
        <v>ｺﾏﾙ ｱｵｲ</v>
      </c>
      <c r="D313" t="str">
        <f>IF($K313="","",女子登録情報!$O313&amp;" "&amp;女子登録情報!$N313&amp;" ("&amp;LEFT(女子登録情報!$F313,2)&amp;")")</f>
        <v>Aoi KOMARU (02)</v>
      </c>
      <c r="E313" t="str">
        <f>IF($K313="","",女子登録情報!$P313)</f>
        <v>JPN</v>
      </c>
      <c r="F313" t="str">
        <f t="shared" si="4"/>
        <v>2</v>
      </c>
      <c r="G313">
        <f>IF($K313="","",女子登録情報!$M313)</f>
        <v>27</v>
      </c>
      <c r="H313">
        <f>IF($K313="","",女子登録情報!$A313)</f>
        <v>492195</v>
      </c>
      <c r="K313">
        <f>IF(女子登録情報!$C313="","",女子登録情報!$C313)</f>
        <v>312</v>
      </c>
      <c r="M313">
        <f>IFERROR(IF(AND(402&lt;=VALUE(RIGHT(女子登録情報!$F313,4)),競技会情報!$E$3*100+競技会情報!$G$3&gt;=VALUE(RIGHT(女子登録情報!$F313,4))),VALUE(女子登録情報!$G313)+1,VALUE(女子登録情報!$G313)),"")</f>
        <v>20</v>
      </c>
      <c r="N313" t="str">
        <f>IF($K313="","",IF(女子登録情報!$H313="北海道",女子登録情報!$H313,LEFT(女子登録情報!$H313,LEN(女子登録情報!$H313)-1)))</f>
        <v>大阪</v>
      </c>
      <c r="O313" t="str">
        <f>IF($K313="","",IF(LEN($N313)=2,LEFT($N313,1)&amp;"　"&amp;RIGHT($N313,1)&amp;"・"&amp;女子登録情報!$I313,$N313&amp;"・"&amp;女子登録情報!$I313))</f>
        <v>大　阪・生野</v>
      </c>
    </row>
    <row r="314" spans="1:15" x14ac:dyDescent="0.55000000000000004">
      <c r="A314">
        <f>IF($K314="","",200000000+女子登録情報!$C314)</f>
        <v>200000313</v>
      </c>
      <c r="B314" t="str">
        <f>IF($K314="","",女子登録情報!$D314&amp;" ("&amp;女子登録情報!$K314&amp;")")</f>
        <v>里島　百香 (2)</v>
      </c>
      <c r="C314" t="str">
        <f>IF($K314="","",女子登録情報!$E314)</f>
        <v>ｻﾄｼﾏ ﾓﾓｶ</v>
      </c>
      <c r="D314" t="str">
        <f>IF($K314="","",女子登録情報!$O314&amp;" "&amp;女子登録情報!$N314&amp;" ("&amp;LEFT(女子登録情報!$F314,2)&amp;")")</f>
        <v>Momoka SATOSHIMA (02)</v>
      </c>
      <c r="E314" t="str">
        <f>IF($K314="","",女子登録情報!$P314)</f>
        <v>JPN</v>
      </c>
      <c r="F314" t="str">
        <f t="shared" si="4"/>
        <v>2</v>
      </c>
      <c r="G314">
        <f>IF($K314="","",女子登録情報!$M314)</f>
        <v>13</v>
      </c>
      <c r="H314">
        <f>IF($K314="","",女子登録情報!$A314)</f>
        <v>492195</v>
      </c>
      <c r="K314">
        <f>IF(女子登録情報!$C314="","",女子登録情報!$C314)</f>
        <v>313</v>
      </c>
      <c r="M314">
        <f>IFERROR(IF(AND(402&lt;=VALUE(RIGHT(女子登録情報!$F314,4)),競技会情報!$E$3*100+競技会情報!$G$3&gt;=VALUE(RIGHT(女子登録情報!$F314,4))),VALUE(女子登録情報!$G314)+1,VALUE(女子登録情報!$G314)),"")</f>
        <v>20</v>
      </c>
      <c r="N314" t="str">
        <f>IF($K314="","",IF(女子登録情報!$H314="北海道",女子登録情報!$H314,LEFT(女子登録情報!$H314,LEN(女子登録情報!$H314)-1)))</f>
        <v>東京</v>
      </c>
      <c r="O314" t="str">
        <f>IF($K314="","",IF(LEN($N314)=2,LEFT($N314,1)&amp;"　"&amp;RIGHT($N314,1)&amp;"・"&amp;女子登録情報!$I314,$N314&amp;"・"&amp;女子登録情報!$I314))</f>
        <v>東　京・かえつ有明</v>
      </c>
    </row>
    <row r="315" spans="1:15" x14ac:dyDescent="0.55000000000000004">
      <c r="A315">
        <f>IF($K315="","",200000000+女子登録情報!$C315)</f>
        <v>200000314</v>
      </c>
      <c r="B315" t="str">
        <f>IF($K315="","",女子登録情報!$D315&amp;" ("&amp;女子登録情報!$K315&amp;")")</f>
        <v>小野寺　萌華 (1)</v>
      </c>
      <c r="C315" t="str">
        <f>IF($K315="","",女子登録情報!$E315)</f>
        <v>ｵﾉﾃﾞﾗ ﾓｴｶ</v>
      </c>
      <c r="D315" t="str">
        <f>IF($K315="","",女子登録情報!$O315&amp;" "&amp;女子登録情報!$N315&amp;" ("&amp;LEFT(女子登録情報!$F315,2)&amp;")")</f>
        <v>Moeka ONODERA (03)</v>
      </c>
      <c r="E315" t="str">
        <f>IF($K315="","",女子登録情報!$P315)</f>
        <v>JPN</v>
      </c>
      <c r="F315" t="str">
        <f t="shared" si="4"/>
        <v>2</v>
      </c>
      <c r="G315" t="str">
        <f>IF($K315="","",女子登録情報!$M315)</f>
        <v>01</v>
      </c>
      <c r="H315">
        <f>IF($K315="","",女子登録情報!$A315)</f>
        <v>492195</v>
      </c>
      <c r="K315">
        <f>IF(女子登録情報!$C315="","",女子登録情報!$C315)</f>
        <v>314</v>
      </c>
      <c r="M315">
        <f>IFERROR(IF(AND(402&lt;=VALUE(RIGHT(女子登録情報!$F315,4)),競技会情報!$E$3*100+競技会情報!$G$3&gt;=VALUE(RIGHT(女子登録情報!$F315,4))),VALUE(女子登録情報!$G315)+1,VALUE(女子登録情報!$G315)),"")</f>
        <v>19</v>
      </c>
      <c r="N315" t="str">
        <f>IF($K315="","",IF(女子登録情報!$H315="北海道",女子登録情報!$H315,LEFT(女子登録情報!$H315,LEN(女子登録情報!$H315)-1)))</f>
        <v>北海道</v>
      </c>
      <c r="O315" t="str">
        <f>IF($K315="","",IF(LEN($N315)=2,LEFT($N315,1)&amp;"　"&amp;RIGHT($N315,1)&amp;"・"&amp;女子登録情報!$I315,$N315&amp;"・"&amp;女子登録情報!$I315))</f>
        <v>北海道・網走南ヶ丘</v>
      </c>
    </row>
    <row r="316" spans="1:15" x14ac:dyDescent="0.55000000000000004">
      <c r="A316">
        <f>IF($K316="","",200000000+女子登録情報!$C316)</f>
        <v>200000315</v>
      </c>
      <c r="B316" t="str">
        <f>IF($K316="","",女子登録情報!$D316&amp;" ("&amp;女子登録情報!$K316&amp;")")</f>
        <v>河本　瑞華 (1)</v>
      </c>
      <c r="C316" t="str">
        <f>IF($K316="","",女子登録情報!$E316)</f>
        <v>ｶﾜﾓﾄ ﾐｽﾞｶ</v>
      </c>
      <c r="D316" t="str">
        <f>IF($K316="","",女子登録情報!$O316&amp;" "&amp;女子登録情報!$N316&amp;" ("&amp;LEFT(女子登録情報!$F316,2)&amp;")")</f>
        <v>Mizuka KAWAMOTO (03)</v>
      </c>
      <c r="E316" t="str">
        <f>IF($K316="","",女子登録情報!$P316)</f>
        <v>JPN</v>
      </c>
      <c r="F316" t="str">
        <f t="shared" si="4"/>
        <v>2</v>
      </c>
      <c r="G316">
        <f>IF($K316="","",女子登録情報!$M316)</f>
        <v>27</v>
      </c>
      <c r="H316">
        <f>IF($K316="","",女子登録情報!$A316)</f>
        <v>492195</v>
      </c>
      <c r="K316">
        <f>IF(女子登録情報!$C316="","",女子登録情報!$C316)</f>
        <v>315</v>
      </c>
      <c r="M316">
        <f>IFERROR(IF(AND(402&lt;=VALUE(RIGHT(女子登録情報!$F316,4)),競技会情報!$E$3*100+競技会情報!$G$3&gt;=VALUE(RIGHT(女子登録情報!$F316,4))),VALUE(女子登録情報!$G316)+1,VALUE(女子登録情報!$G316)),"")</f>
        <v>19</v>
      </c>
      <c r="N316" t="str">
        <f>IF($K316="","",IF(女子登録情報!$H316="北海道",女子登録情報!$H316,LEFT(女子登録情報!$H316,LEN(女子登録情報!$H316)-1)))</f>
        <v>大阪</v>
      </c>
      <c r="O316" t="str">
        <f>IF($K316="","",IF(LEN($N316)=2,LEFT($N316,1)&amp;"　"&amp;RIGHT($N316,1)&amp;"・"&amp;女子登録情報!$I316,$N316&amp;"・"&amp;女子登録情報!$I316))</f>
        <v>大　阪・生野</v>
      </c>
    </row>
    <row r="317" spans="1:15" x14ac:dyDescent="0.55000000000000004">
      <c r="A317">
        <f>IF($K317="","",200000000+女子登録情報!$C317)</f>
        <v>200000316</v>
      </c>
      <c r="B317" t="str">
        <f>IF($K317="","",女子登録情報!$D317&amp;" ("&amp;女子登録情報!$K317&amp;")")</f>
        <v>大坂　桃子 (D1)</v>
      </c>
      <c r="C317" t="str">
        <f>IF($K317="","",女子登録情報!$E317)</f>
        <v>ｵｵｻｶ ﾓﾓｺ</v>
      </c>
      <c r="D317" t="str">
        <f>IF($K317="","",女子登録情報!$O317&amp;" "&amp;女子登録情報!$N317&amp;" ("&amp;LEFT(女子登録情報!$F317,2)&amp;")")</f>
        <v>Momoko OSAKA (96)</v>
      </c>
      <c r="E317" t="str">
        <f>IF($K317="","",女子登録情報!$P317)</f>
        <v>JPN</v>
      </c>
      <c r="F317" t="str">
        <f t="shared" si="4"/>
        <v>2</v>
      </c>
      <c r="G317">
        <f>IF($K317="","",女子登録情報!$M317)</f>
        <v>26</v>
      </c>
      <c r="H317">
        <f>IF($K317="","",女子登録情報!$A317)</f>
        <v>490048</v>
      </c>
      <c r="K317">
        <f>IF(女子登録情報!$C317="","",女子登録情報!$C317)</f>
        <v>316</v>
      </c>
      <c r="M317">
        <f>IFERROR(IF(AND(402&lt;=VALUE(RIGHT(女子登録情報!$F317,4)),競技会情報!$E$3*100+競技会情報!$G$3&gt;=VALUE(RIGHT(女子登録情報!$F317,4))),VALUE(女子登録情報!$G317)+1,VALUE(女子登録情報!$G317)),"")</f>
        <v>26</v>
      </c>
      <c r="N317" t="str">
        <f>IF($K317="","",IF(女子登録情報!$H317="北海道",女子登録情報!$H317,LEFT(女子登録情報!$H317,LEN(女子登録情報!$H317)-1)))</f>
        <v>宮城</v>
      </c>
      <c r="O317" t="str">
        <f>IF($K317="","",IF(LEN($N317)=2,LEFT($N317,1)&amp;"　"&amp;RIGHT($N317,1)&amp;"・"&amp;女子登録情報!$I317,$N317&amp;"・"&amp;女子登録情報!$I317))</f>
        <v>宮　城・仙台第二</v>
      </c>
    </row>
    <row r="318" spans="1:15" x14ac:dyDescent="0.55000000000000004">
      <c r="A318">
        <f>IF($K318="","",200000000+女子登録情報!$C318)</f>
        <v>200000317</v>
      </c>
      <c r="B318" t="str">
        <f>IF($K318="","",女子登録情報!$D318&amp;" ("&amp;女子登録情報!$K318&amp;")")</f>
        <v>中野　水貴 (M2)</v>
      </c>
      <c r="C318" t="str">
        <f>IF($K318="","",女子登録情報!$E318)</f>
        <v>ﾅｶﾉ ﾐｽﾞｷ</v>
      </c>
      <c r="D318" t="str">
        <f>IF($K318="","",女子登録情報!$O318&amp;" "&amp;女子登録情報!$N318&amp;" ("&amp;LEFT(女子登録情報!$F318,2)&amp;")")</f>
        <v>Mizuki NAKANO (98)</v>
      </c>
      <c r="E318" t="str">
        <f>IF($K318="","",女子登録情報!$P318)</f>
        <v>JPN</v>
      </c>
      <c r="F318" t="str">
        <f t="shared" si="4"/>
        <v>2</v>
      </c>
      <c r="G318">
        <f>IF($K318="","",女子登録情報!$M318)</f>
        <v>27</v>
      </c>
      <c r="H318">
        <f>IF($K318="","",女子登録情報!$A318)</f>
        <v>490048</v>
      </c>
      <c r="K318">
        <f>IF(女子登録情報!$C318="","",女子登録情報!$C318)</f>
        <v>317</v>
      </c>
      <c r="M318">
        <f>IFERROR(IF(AND(402&lt;=VALUE(RIGHT(女子登録情報!$F318,4)),競技会情報!$E$3*100+競技会情報!$G$3&gt;=VALUE(RIGHT(女子登録情報!$F318,4))),VALUE(女子登録情報!$G318)+1,VALUE(女子登録情報!$G318)),"")</f>
        <v>23</v>
      </c>
      <c r="N318" t="str">
        <f>IF($K318="","",IF(女子登録情報!$H318="北海道",女子登録情報!$H318,LEFT(女子登録情報!$H318,LEN(女子登録情報!$H318)-1)))</f>
        <v>大阪</v>
      </c>
      <c r="O318" t="str">
        <f>IF($K318="","",IF(LEN($N318)=2,LEFT($N318,1)&amp;"　"&amp;RIGHT($N318,1)&amp;"・"&amp;女子登録情報!$I318,$N318&amp;"・"&amp;女子登録情報!$I318))</f>
        <v>大　阪・清風南海</v>
      </c>
    </row>
    <row r="319" spans="1:15" x14ac:dyDescent="0.55000000000000004">
      <c r="A319">
        <f>IF($K319="","",200000000+女子登録情報!$C319)</f>
        <v>200000318</v>
      </c>
      <c r="B319" t="str">
        <f>IF($K319="","",女子登録情報!$D319&amp;" ("&amp;女子登録情報!$K319&amp;")")</f>
        <v>高木　穂乃香 (M1)</v>
      </c>
      <c r="C319" t="str">
        <f>IF($K319="","",女子登録情報!$E319)</f>
        <v>ﾀｶｷﾞ ﾎﾉｶ</v>
      </c>
      <c r="D319" t="str">
        <f>IF($K319="","",女子登録情報!$O319&amp;" "&amp;女子登録情報!$N319&amp;" ("&amp;LEFT(女子登録情報!$F319,2)&amp;")")</f>
        <v>Honoka TAKAGI (98)</v>
      </c>
      <c r="E319" t="str">
        <f>IF($K319="","",女子登録情報!$P319)</f>
        <v>JPN</v>
      </c>
      <c r="F319" t="str">
        <f t="shared" si="4"/>
        <v>2</v>
      </c>
      <c r="G319">
        <f>IF($K319="","",女子登録情報!$M319)</f>
        <v>27</v>
      </c>
      <c r="H319">
        <f>IF($K319="","",女子登録情報!$A319)</f>
        <v>490048</v>
      </c>
      <c r="K319">
        <f>IF(女子登録情報!$C319="","",女子登録情報!$C319)</f>
        <v>318</v>
      </c>
      <c r="M319">
        <f>IFERROR(IF(AND(402&lt;=VALUE(RIGHT(女子登録情報!$F319,4)),競技会情報!$E$3*100+競技会情報!$G$3&gt;=VALUE(RIGHT(女子登録情報!$F319,4))),VALUE(女子登録情報!$G319)+1,VALUE(女子登録情報!$G319)),"")</f>
        <v>24</v>
      </c>
      <c r="N319" t="str">
        <f>IF($K319="","",IF(女子登録情報!$H319="北海道",女子登録情報!$H319,LEFT(女子登録情報!$H319,LEN(女子登録情報!$H319)-1)))</f>
        <v>大阪</v>
      </c>
      <c r="O319" t="str">
        <f>IF($K319="","",IF(LEN($N319)=2,LEFT($N319,1)&amp;"　"&amp;RIGHT($N319,1)&amp;"・"&amp;女子登録情報!$I319,$N319&amp;"・"&amp;女子登録情報!$I319))</f>
        <v>大　阪・北野</v>
      </c>
    </row>
    <row r="320" spans="1:15" x14ac:dyDescent="0.55000000000000004">
      <c r="A320">
        <f>IF($K320="","",200000000+女子登録情報!$C320)</f>
        <v>200000319</v>
      </c>
      <c r="B320" t="str">
        <f>IF($K320="","",女子登録情報!$D320&amp;" ("&amp;女子登録情報!$K320&amp;")")</f>
        <v>小西　菜月 (4)</v>
      </c>
      <c r="C320" t="str">
        <f>IF($K320="","",女子登録情報!$E320)</f>
        <v>ｺﾆｼ ﾅﾂｷ</v>
      </c>
      <c r="D320" t="str">
        <f>IF($K320="","",女子登録情報!$O320&amp;" "&amp;女子登録情報!$N320&amp;" ("&amp;LEFT(女子登録情報!$F320,2)&amp;")")</f>
        <v>Natsuki KONISHI (00)</v>
      </c>
      <c r="E320" t="str">
        <f>IF($K320="","",女子登録情報!$P320)</f>
        <v>JPN</v>
      </c>
      <c r="F320" t="str">
        <f t="shared" si="4"/>
        <v>2</v>
      </c>
      <c r="G320">
        <f>IF($K320="","",女子登録情報!$M320)</f>
        <v>26</v>
      </c>
      <c r="H320">
        <f>IF($K320="","",女子登録情報!$A320)</f>
        <v>490048</v>
      </c>
      <c r="K320">
        <f>IF(女子登録情報!$C320="","",女子登録情報!$C320)</f>
        <v>319</v>
      </c>
      <c r="M320">
        <f>IFERROR(IF(AND(402&lt;=VALUE(RIGHT(女子登録情報!$F320,4)),競技会情報!$E$3*100+競技会情報!$G$3&gt;=VALUE(RIGHT(女子登録情報!$F320,4))),VALUE(女子登録情報!$G320)+1,VALUE(女子登録情報!$G320)),"")</f>
        <v>22</v>
      </c>
      <c r="N320" t="str">
        <f>IF($K320="","",IF(女子登録情報!$H320="北海道",女子登録情報!$H320,LEFT(女子登録情報!$H320,LEN(女子登録情報!$H320)-1)))</f>
        <v>京都</v>
      </c>
      <c r="O320" t="str">
        <f>IF($K320="","",IF(LEN($N320)=2,LEFT($N320,1)&amp;"　"&amp;RIGHT($N320,1)&amp;"・"&amp;女子登録情報!$I320,$N320&amp;"・"&amp;女子登録情報!$I320))</f>
        <v>京　都・京都工学院</v>
      </c>
    </row>
    <row r="321" spans="1:15" x14ac:dyDescent="0.55000000000000004">
      <c r="A321">
        <f>IF($K321="","",200000000+女子登録情報!$C321)</f>
        <v>200000320</v>
      </c>
      <c r="B321" t="str">
        <f>IF($K321="","",女子登録情報!$D321&amp;" ("&amp;女子登録情報!$K321&amp;")")</f>
        <v>藤本　のどか (4)</v>
      </c>
      <c r="C321" t="str">
        <f>IF($K321="","",女子登録情報!$E321)</f>
        <v>ﾌｼﾞﾓﾄ ﾉﾄﾞｶ</v>
      </c>
      <c r="D321" t="str">
        <f>IF($K321="","",女子登録情報!$O321&amp;" "&amp;女子登録情報!$N321&amp;" ("&amp;LEFT(女子登録情報!$F321,2)&amp;")")</f>
        <v>Nodoka FUJIMOTO (01)</v>
      </c>
      <c r="E321" t="str">
        <f>IF($K321="","",女子登録情報!$P321)</f>
        <v>JPN</v>
      </c>
      <c r="F321" t="str">
        <f t="shared" si="4"/>
        <v>2</v>
      </c>
      <c r="G321">
        <f>IF($K321="","",女子登録情報!$M321)</f>
        <v>26</v>
      </c>
      <c r="H321">
        <f>IF($K321="","",女子登録情報!$A321)</f>
        <v>490048</v>
      </c>
      <c r="K321">
        <f>IF(女子登録情報!$C321="","",女子登録情報!$C321)</f>
        <v>320</v>
      </c>
      <c r="M321">
        <f>IFERROR(IF(AND(402&lt;=VALUE(RIGHT(女子登録情報!$F321,4)),競技会情報!$E$3*100+競技会情報!$G$3&gt;=VALUE(RIGHT(女子登録情報!$F321,4))),VALUE(女子登録情報!$G321)+1,VALUE(女子登録情報!$G321)),"")</f>
        <v>21</v>
      </c>
      <c r="N321" t="str">
        <f>IF($K321="","",IF(女子登録情報!$H321="北海道",女子登録情報!$H321,LEFT(女子登録情報!$H321,LEN(女子登録情報!$H321)-1)))</f>
        <v>大阪</v>
      </c>
      <c r="O321" t="str">
        <f>IF($K321="","",IF(LEN($N321)=2,LEFT($N321,1)&amp;"　"&amp;RIGHT($N321,1)&amp;"・"&amp;女子登録情報!$I321,$N321&amp;"・"&amp;女子登録情報!$I321))</f>
        <v>大　阪・北野</v>
      </c>
    </row>
    <row r="322" spans="1:15" x14ac:dyDescent="0.55000000000000004">
      <c r="A322">
        <f>IF($K322="","",200000000+女子登録情報!$C322)</f>
        <v>200000321</v>
      </c>
      <c r="B322" t="str">
        <f>IF($K322="","",女子登録情報!$D322&amp;" ("&amp;女子登録情報!$K322&amp;")")</f>
        <v>三好　紗椰 (3)</v>
      </c>
      <c r="C322" t="str">
        <f>IF($K322="","",女子登録情報!$E322)</f>
        <v>ﾐﾖｼ ｻﾔ</v>
      </c>
      <c r="D322" t="str">
        <f>IF($K322="","",女子登録情報!$O322&amp;" "&amp;女子登録情報!$N322&amp;" ("&amp;LEFT(女子登録情報!$F322,2)&amp;")")</f>
        <v>Saya MIYOSHI (01)</v>
      </c>
      <c r="E322" t="str">
        <f>IF($K322="","",女子登録情報!$P322)</f>
        <v>JPN</v>
      </c>
      <c r="F322" t="str">
        <f t="shared" si="4"/>
        <v>2</v>
      </c>
      <c r="G322">
        <f>IF($K322="","",女子登録情報!$M322)</f>
        <v>28</v>
      </c>
      <c r="H322">
        <f>IF($K322="","",女子登録情報!$A322)</f>
        <v>490048</v>
      </c>
      <c r="K322">
        <f>IF(女子登録情報!$C322="","",女子登録情報!$C322)</f>
        <v>321</v>
      </c>
      <c r="M322">
        <f>IFERROR(IF(AND(402&lt;=VALUE(RIGHT(女子登録情報!$F322,4)),競技会情報!$E$3*100+競技会情報!$G$3&gt;=VALUE(RIGHT(女子登録情報!$F322,4))),VALUE(女子登録情報!$G322)+1,VALUE(女子登録情報!$G322)),"")</f>
        <v>21</v>
      </c>
      <c r="N322" t="str">
        <f>IF($K322="","",IF(女子登録情報!$H322="北海道",女子登録情報!$H322,LEFT(女子登録情報!$H322,LEN(女子登録情報!$H322)-1)))</f>
        <v>兵庫</v>
      </c>
      <c r="O322" t="str">
        <f>IF($K322="","",IF(LEN($N322)=2,LEFT($N322,1)&amp;"　"&amp;RIGHT($N322,1)&amp;"・"&amp;女子登録情報!$I322,$N322&amp;"・"&amp;女子登録情報!$I322))</f>
        <v>兵　庫・市立西宮</v>
      </c>
    </row>
    <row r="323" spans="1:15" x14ac:dyDescent="0.55000000000000004">
      <c r="A323">
        <f>IF($K323="","",200000000+女子登録情報!$C323)</f>
        <v>200000322</v>
      </c>
      <c r="B323" t="str">
        <f>IF($K323="","",女子登録情報!$D323&amp;" ("&amp;女子登録情報!$K323&amp;")")</f>
        <v>日野谷　レナ (3)</v>
      </c>
      <c r="C323" t="str">
        <f>IF($K323="","",女子登録情報!$E323)</f>
        <v>ﾋﾉﾀﾆ ﾚﾅ</v>
      </c>
      <c r="D323" t="str">
        <f>IF($K323="","",女子登録情報!$O323&amp;" "&amp;女子登録情報!$N323&amp;" ("&amp;LEFT(女子登録情報!$F323,2)&amp;")")</f>
        <v>Rena HINOTANI (01)</v>
      </c>
      <c r="E323" t="str">
        <f>IF($K323="","",女子登録情報!$P323)</f>
        <v>JPN</v>
      </c>
      <c r="F323" t="str">
        <f t="shared" ref="F323:F386" si="5">IF($K323="","","2")</f>
        <v>2</v>
      </c>
      <c r="G323">
        <f>IF($K323="","",女子登録情報!$M323)</f>
        <v>28</v>
      </c>
      <c r="H323">
        <f>IF($K323="","",女子登録情報!$A323)</f>
        <v>490048</v>
      </c>
      <c r="K323">
        <f>IF(女子登録情報!$C323="","",女子登録情報!$C323)</f>
        <v>322</v>
      </c>
      <c r="M323">
        <f>IFERROR(IF(AND(402&lt;=VALUE(RIGHT(女子登録情報!$F323,4)),競技会情報!$E$3*100+競技会情報!$G$3&gt;=VALUE(RIGHT(女子登録情報!$F323,4))),VALUE(女子登録情報!$G323)+1,VALUE(女子登録情報!$G323)),"")</f>
        <v>21</v>
      </c>
      <c r="N323" t="str">
        <f>IF($K323="","",IF(女子登録情報!$H323="北海道",女子登録情報!$H323,LEFT(女子登録情報!$H323,LEN(女子登録情報!$H323)-1)))</f>
        <v>兵庫</v>
      </c>
      <c r="O323" t="str">
        <f>IF($K323="","",IF(LEN($N323)=2,LEFT($N323,1)&amp;"　"&amp;RIGHT($N323,1)&amp;"・"&amp;女子登録情報!$I323,$N323&amp;"・"&amp;女子登録情報!$I323))</f>
        <v>兵　庫・須磨学園</v>
      </c>
    </row>
    <row r="324" spans="1:15" x14ac:dyDescent="0.55000000000000004">
      <c r="A324">
        <f>IF($K324="","",200000000+女子登録情報!$C324)</f>
        <v>200000323</v>
      </c>
      <c r="B324" t="str">
        <f>IF($K324="","",女子登録情報!$D324&amp;" ("&amp;女子登録情報!$K324&amp;")")</f>
        <v>森尾　美月 (3)</v>
      </c>
      <c r="C324" t="str">
        <f>IF($K324="","",女子登録情報!$E324)</f>
        <v>ﾓﾘｵ ﾐﾂﾞｷ</v>
      </c>
      <c r="D324" t="str">
        <f>IF($K324="","",女子登録情報!$O324&amp;" "&amp;女子登録情報!$N324&amp;" ("&amp;LEFT(女子登録情報!$F324,2)&amp;")")</f>
        <v>Mizuki MORIO (01)</v>
      </c>
      <c r="E324" t="str">
        <f>IF($K324="","",女子登録情報!$P324)</f>
        <v>JPN</v>
      </c>
      <c r="F324" t="str">
        <f t="shared" si="5"/>
        <v>2</v>
      </c>
      <c r="G324">
        <f>IF($K324="","",女子登録情報!$M324)</f>
        <v>28</v>
      </c>
      <c r="H324">
        <f>IF($K324="","",女子登録情報!$A324)</f>
        <v>490048</v>
      </c>
      <c r="K324">
        <f>IF(女子登録情報!$C324="","",女子登録情報!$C324)</f>
        <v>323</v>
      </c>
      <c r="M324">
        <f>IFERROR(IF(AND(402&lt;=VALUE(RIGHT(女子登録情報!$F324,4)),競技会情報!$E$3*100+競技会情報!$G$3&gt;=VALUE(RIGHT(女子登録情報!$F324,4))),VALUE(女子登録情報!$G324)+1,VALUE(女子登録情報!$G324)),"")</f>
        <v>21</v>
      </c>
      <c r="N324" t="str">
        <f>IF($K324="","",IF(女子登録情報!$H324="北海道",女子登録情報!$H324,LEFT(女子登録情報!$H324,LEN(女子登録情報!$H324)-1)))</f>
        <v>兵庫</v>
      </c>
      <c r="O324" t="str">
        <f>IF($K324="","",IF(LEN($N324)=2,LEFT($N324,1)&amp;"　"&amp;RIGHT($N324,1)&amp;"・"&amp;女子登録情報!$I324,$N324&amp;"・"&amp;女子登録情報!$I324))</f>
        <v>兵　庫・神戸大学附属</v>
      </c>
    </row>
    <row r="325" spans="1:15" x14ac:dyDescent="0.55000000000000004">
      <c r="A325">
        <f>IF($K325="","",200000000+女子登録情報!$C325)</f>
        <v>200000324</v>
      </c>
      <c r="B325" t="str">
        <f>IF($K325="","",女子登録情報!$D325&amp;" ("&amp;女子登録情報!$K325&amp;")")</f>
        <v>新保　歩 (2)</v>
      </c>
      <c r="C325" t="str">
        <f>IF($K325="","",女子登録情報!$E325)</f>
        <v>ｼﾝﾎﾞ ｱﾕﾐ</v>
      </c>
      <c r="D325" t="str">
        <f>IF($K325="","",女子登録情報!$O325&amp;" "&amp;女子登録情報!$N325&amp;" ("&amp;LEFT(女子登録情報!$F325,2)&amp;")")</f>
        <v>Ayumi SHIMBO (01)</v>
      </c>
      <c r="E325" t="str">
        <f>IF($K325="","",女子登録情報!$P325)</f>
        <v>JPN</v>
      </c>
      <c r="F325" t="str">
        <f t="shared" si="5"/>
        <v>2</v>
      </c>
      <c r="G325">
        <f>IF($K325="","",女子登録情報!$M325)</f>
        <v>26</v>
      </c>
      <c r="H325">
        <f>IF($K325="","",女子登録情報!$A325)</f>
        <v>490048</v>
      </c>
      <c r="K325">
        <f>IF(女子登録情報!$C325="","",女子登録情報!$C325)</f>
        <v>324</v>
      </c>
      <c r="M325">
        <f>IFERROR(IF(AND(402&lt;=VALUE(RIGHT(女子登録情報!$F325,4)),競技会情報!$E$3*100+競技会情報!$G$3&gt;=VALUE(RIGHT(女子登録情報!$F325,4))),VALUE(女子登録情報!$G325)+1,VALUE(女子登録情報!$G325)),"")</f>
        <v>21</v>
      </c>
      <c r="N325" t="str">
        <f>IF($K325="","",IF(女子登録情報!$H325="北海道",女子登録情報!$H325,LEFT(女子登録情報!$H325,LEN(女子登録情報!$H325)-1)))</f>
        <v>新潟</v>
      </c>
      <c r="O325" t="str">
        <f>IF($K325="","",IF(LEN($N325)=2,LEFT($N325,1)&amp;"　"&amp;RIGHT($N325,1)&amp;"・"&amp;女子登録情報!$I325,$N325&amp;"・"&amp;女子登録情報!$I325))</f>
        <v>新　潟・新潟</v>
      </c>
    </row>
    <row r="326" spans="1:15" x14ac:dyDescent="0.55000000000000004">
      <c r="A326">
        <f>IF($K326="","",200000000+女子登録情報!$C326)</f>
        <v>200000325</v>
      </c>
      <c r="B326" t="str">
        <f>IF($K326="","",女子登録情報!$D326&amp;" ("&amp;女子登録情報!$K326&amp;")")</f>
        <v>周藤　紗季 (2)</v>
      </c>
      <c r="C326" t="str">
        <f>IF($K326="","",女子登録情報!$E326)</f>
        <v>ｽﾄｳ ｻｷ</v>
      </c>
      <c r="D326" t="str">
        <f>IF($K326="","",女子登録情報!$O326&amp;" "&amp;女子登録情報!$N326&amp;" ("&amp;LEFT(女子登録情報!$F326,2)&amp;")")</f>
        <v>Saki SUTO (02)</v>
      </c>
      <c r="E326" t="str">
        <f>IF($K326="","",女子登録情報!$P326)</f>
        <v>JPN</v>
      </c>
      <c r="F326" t="str">
        <f t="shared" si="5"/>
        <v>2</v>
      </c>
      <c r="G326">
        <f>IF($K326="","",女子登録情報!$M326)</f>
        <v>26</v>
      </c>
      <c r="H326">
        <f>IF($K326="","",女子登録情報!$A326)</f>
        <v>490048</v>
      </c>
      <c r="K326">
        <f>IF(女子登録情報!$C326="","",女子登録情報!$C326)</f>
        <v>325</v>
      </c>
      <c r="M326">
        <f>IFERROR(IF(AND(402&lt;=VALUE(RIGHT(女子登録情報!$F326,4)),競技会情報!$E$3*100+競技会情報!$G$3&gt;=VALUE(RIGHT(女子登録情報!$F326,4))),VALUE(女子登録情報!$G326)+1,VALUE(女子登録情報!$G326)),"")</f>
        <v>19</v>
      </c>
      <c r="N326" t="str">
        <f>IF($K326="","",IF(女子登録情報!$H326="北海道",女子登録情報!$H326,LEFT(女子登録情報!$H326,LEN(女子登録情報!$H326)-1)))</f>
        <v>福岡</v>
      </c>
      <c r="O326" t="str">
        <f>IF($K326="","",IF(LEN($N326)=2,LEFT($N326,1)&amp;"　"&amp;RIGHT($N326,1)&amp;"・"&amp;女子登録情報!$I326,$N326&amp;"・"&amp;女子登録情報!$I326))</f>
        <v>福　岡・修猷館</v>
      </c>
    </row>
    <row r="327" spans="1:15" x14ac:dyDescent="0.55000000000000004">
      <c r="A327">
        <f>IF($K327="","",200000000+女子登録情報!$C327)</f>
        <v>200000326</v>
      </c>
      <c r="B327" t="str">
        <f>IF($K327="","",女子登録情報!$D327&amp;" ("&amp;女子登録情報!$K327&amp;")")</f>
        <v>篠田　佳奈 (2)</v>
      </c>
      <c r="C327" t="str">
        <f>IF($K327="","",女子登録情報!$E327)</f>
        <v>ｼﾉﾀﾞ ｶﾅ</v>
      </c>
      <c r="D327" t="str">
        <f>IF($K327="","",女子登録情報!$O327&amp;" "&amp;女子登録情報!$N327&amp;" ("&amp;LEFT(女子登録情報!$F327,2)&amp;")")</f>
        <v>Kana SHINODA (02)</v>
      </c>
      <c r="E327" t="str">
        <f>IF($K327="","",女子登録情報!$P327)</f>
        <v>JPN</v>
      </c>
      <c r="F327" t="str">
        <f t="shared" si="5"/>
        <v>2</v>
      </c>
      <c r="G327">
        <f>IF($K327="","",女子登録情報!$M327)</f>
        <v>21</v>
      </c>
      <c r="H327">
        <f>IF($K327="","",女子登録情報!$A327)</f>
        <v>490048</v>
      </c>
      <c r="K327">
        <f>IF(女子登録情報!$C327="","",女子登録情報!$C327)</f>
        <v>326</v>
      </c>
      <c r="M327">
        <f>IFERROR(IF(AND(402&lt;=VALUE(RIGHT(女子登録情報!$F327,4)),競技会情報!$E$3*100+競技会情報!$G$3&gt;=VALUE(RIGHT(女子登録情報!$F327,4))),VALUE(女子登録情報!$G327)+1,VALUE(女子登録情報!$G327)),"")</f>
        <v>20</v>
      </c>
      <c r="N327" t="str">
        <f>IF($K327="","",IF(女子登録情報!$H327="北海道",女子登録情報!$H327,LEFT(女子登録情報!$H327,LEN(女子登録情報!$H327)-1)))</f>
        <v>岐阜</v>
      </c>
      <c r="O327" t="str">
        <f>IF($K327="","",IF(LEN($N327)=2,LEFT($N327,1)&amp;"　"&amp;RIGHT($N327,1)&amp;"・"&amp;女子登録情報!$I327,$N327&amp;"・"&amp;女子登録情報!$I327))</f>
        <v>岐　阜・岐阜</v>
      </c>
    </row>
    <row r="328" spans="1:15" x14ac:dyDescent="0.55000000000000004">
      <c r="A328">
        <f>IF($K328="","",200000000+女子登録情報!$C328)</f>
        <v>200000327</v>
      </c>
      <c r="B328" t="str">
        <f>IF($K328="","",女子登録情報!$D328&amp;" ("&amp;女子登録情報!$K328&amp;")")</f>
        <v>平林　里和子 (3)</v>
      </c>
      <c r="C328" t="str">
        <f>IF($K328="","",女子登録情報!$E328)</f>
        <v>ﾋﾗﾊﾞﾔｼ ﾘﾜｺ</v>
      </c>
      <c r="D328" t="str">
        <f>IF($K328="","",女子登録情報!$O328&amp;" "&amp;女子登録情報!$N328&amp;" ("&amp;LEFT(女子登録情報!$F328,2)&amp;")")</f>
        <v>Riwako HIRABAYASHI (01)</v>
      </c>
      <c r="E328" t="str">
        <f>IF($K328="","",女子登録情報!$P328)</f>
        <v>JPN</v>
      </c>
      <c r="F328" t="str">
        <f t="shared" si="5"/>
        <v>2</v>
      </c>
      <c r="G328">
        <f>IF($K328="","",女子登録情報!$M328)</f>
        <v>20</v>
      </c>
      <c r="H328">
        <f>IF($K328="","",女子登録情報!$A328)</f>
        <v>490048</v>
      </c>
      <c r="K328">
        <f>IF(女子登録情報!$C328="","",女子登録情報!$C328)</f>
        <v>327</v>
      </c>
      <c r="M328">
        <f>IFERROR(IF(AND(402&lt;=VALUE(RIGHT(女子登録情報!$F328,4)),競技会情報!$E$3*100+競技会情報!$G$3&gt;=VALUE(RIGHT(女子登録情報!$F328,4))),VALUE(女子登録情報!$G328)+1,VALUE(女子登録情報!$G328)),"")</f>
        <v>21</v>
      </c>
      <c r="N328" t="str">
        <f>IF($K328="","",IF(女子登録情報!$H328="北海道",女子登録情報!$H328,LEFT(女子登録情報!$H328,LEN(女子登録情報!$H328)-1)))</f>
        <v>長野</v>
      </c>
      <c r="O328" t="str">
        <f>IF($K328="","",IF(LEN($N328)=2,LEFT($N328,1)&amp;"　"&amp;RIGHT($N328,1)&amp;"・"&amp;女子登録情報!$I328,$N328&amp;"・"&amp;女子登録情報!$I328))</f>
        <v>長　野・松本深志</v>
      </c>
    </row>
    <row r="329" spans="1:15" x14ac:dyDescent="0.55000000000000004">
      <c r="A329">
        <f>IF($K329="","",200000000+女子登録情報!$C329)</f>
        <v>200000328</v>
      </c>
      <c r="B329" t="str">
        <f>IF($K329="","",女子登録情報!$D329&amp;" ("&amp;女子登録情報!$K329&amp;")")</f>
        <v>大崎　美都 (M1)</v>
      </c>
      <c r="C329" t="str">
        <f>IF($K329="","",女子登録情報!$E329)</f>
        <v>ｵｵｻｷ ﾐｻﾄ</v>
      </c>
      <c r="D329" t="str">
        <f>IF($K329="","",女子登録情報!$O329&amp;" "&amp;女子登録情報!$N329&amp;" ("&amp;LEFT(女子登録情報!$F329,2)&amp;")")</f>
        <v>Misato OSAKI (99)</v>
      </c>
      <c r="E329" t="str">
        <f>IF($K329="","",女子登録情報!$P329)</f>
        <v>JPN</v>
      </c>
      <c r="F329" t="str">
        <f t="shared" si="5"/>
        <v>2</v>
      </c>
      <c r="G329">
        <f>IF($K329="","",女子登録情報!$M329)</f>
        <v>28</v>
      </c>
      <c r="H329">
        <f>IF($K329="","",女子登録情報!$A329)</f>
        <v>490053</v>
      </c>
      <c r="K329">
        <f>IF(女子登録情報!$C329="","",女子登録情報!$C329)</f>
        <v>328</v>
      </c>
      <c r="M329">
        <f>IFERROR(IF(AND(402&lt;=VALUE(RIGHT(女子登録情報!$F329,4)),競技会情報!$E$3*100+競技会情報!$G$3&gt;=VALUE(RIGHT(女子登録情報!$F329,4))),VALUE(女子登録情報!$G329)+1,VALUE(女子登録情報!$G329)),"")</f>
        <v>23</v>
      </c>
      <c r="N329" t="str">
        <f>IF($K329="","",IF(女子登録情報!$H329="北海道",女子登録情報!$H329,LEFT(女子登録情報!$H329,LEN(女子登録情報!$H329)-1)))</f>
        <v>兵庫</v>
      </c>
      <c r="O329" t="str">
        <f>IF($K329="","",IF(LEN($N329)=2,LEFT($N329,1)&amp;"　"&amp;RIGHT($N329,1)&amp;"・"&amp;女子登録情報!$I329,$N329&amp;"・"&amp;女子登録情報!$I329))</f>
        <v>兵　庫・夙川</v>
      </c>
    </row>
    <row r="330" spans="1:15" x14ac:dyDescent="0.55000000000000004">
      <c r="A330">
        <f>IF($K330="","",200000000+女子登録情報!$C330)</f>
        <v>200000329</v>
      </c>
      <c r="B330" t="str">
        <f>IF($K330="","",女子登録情報!$D330&amp;" ("&amp;女子登録情報!$K330&amp;")")</f>
        <v>児島　栞里 (4)</v>
      </c>
      <c r="C330" t="str">
        <f>IF($K330="","",女子登録情報!$E330)</f>
        <v>ｺｼﾞﾏ ｼｵﾘ</v>
      </c>
      <c r="D330" t="str">
        <f>IF($K330="","",女子登録情報!$O330&amp;" "&amp;女子登録情報!$N330&amp;" ("&amp;LEFT(女子登録情報!$F330,2)&amp;")")</f>
        <v>Shiori KOJIMA (00)</v>
      </c>
      <c r="E330" t="str">
        <f>IF($K330="","",女子登録情報!$P330)</f>
        <v>JPN</v>
      </c>
      <c r="F330" t="str">
        <f t="shared" si="5"/>
        <v>2</v>
      </c>
      <c r="G330">
        <f>IF($K330="","",女子登録情報!$M330)</f>
        <v>27</v>
      </c>
      <c r="H330">
        <f>IF($K330="","",女子登録情報!$A330)</f>
        <v>490053</v>
      </c>
      <c r="K330">
        <f>IF(女子登録情報!$C330="","",女子登録情報!$C330)</f>
        <v>329</v>
      </c>
      <c r="M330">
        <f>IFERROR(IF(AND(402&lt;=VALUE(RIGHT(女子登録情報!$F330,4)),競技会情報!$E$3*100+競技会情報!$G$3&gt;=VALUE(RIGHT(女子登録情報!$F330,4))),VALUE(女子登録情報!$G330)+1,VALUE(女子登録情報!$G330)),"")</f>
        <v>22</v>
      </c>
      <c r="N330" t="str">
        <f>IF($K330="","",IF(女子登録情報!$H330="北海道",女子登録情報!$H330,LEFT(女子登録情報!$H330,LEN(女子登録情報!$H330)-1)))</f>
        <v>大阪</v>
      </c>
      <c r="O330" t="str">
        <f>IF($K330="","",IF(LEN($N330)=2,LEFT($N330,1)&amp;"　"&amp;RIGHT($N330,1)&amp;"・"&amp;女子登録情報!$I330,$N330&amp;"・"&amp;女子登録情報!$I330))</f>
        <v>大　阪・生野</v>
      </c>
    </row>
    <row r="331" spans="1:15" x14ac:dyDescent="0.55000000000000004">
      <c r="A331">
        <f>IF($K331="","",200000000+女子登録情報!$C331)</f>
        <v>200000330</v>
      </c>
      <c r="B331" t="str">
        <f>IF($K331="","",女子登録情報!$D331&amp;" ("&amp;女子登録情報!$K331&amp;")")</f>
        <v>玉井　奈那 (4)</v>
      </c>
      <c r="C331" t="str">
        <f>IF($K331="","",女子登録情報!$E331)</f>
        <v>ﾀﾏｲ ﾅﾅ</v>
      </c>
      <c r="D331" t="str">
        <f>IF($K331="","",女子登録情報!$O331&amp;" "&amp;女子登録情報!$N331&amp;" ("&amp;LEFT(女子登録情報!$F331,2)&amp;")")</f>
        <v>Nana TAMAI (00)</v>
      </c>
      <c r="E331" t="str">
        <f>IF($K331="","",女子登録情報!$P331)</f>
        <v>JPN</v>
      </c>
      <c r="F331" t="str">
        <f t="shared" si="5"/>
        <v>2</v>
      </c>
      <c r="G331">
        <f>IF($K331="","",女子登録情報!$M331)</f>
        <v>38</v>
      </c>
      <c r="H331">
        <f>IF($K331="","",女子登録情報!$A331)</f>
        <v>490053</v>
      </c>
      <c r="K331">
        <f>IF(女子登録情報!$C331="","",女子登録情報!$C331)</f>
        <v>330</v>
      </c>
      <c r="M331">
        <f>IFERROR(IF(AND(402&lt;=VALUE(RIGHT(女子登録情報!$F331,4)),競技会情報!$E$3*100+競技会情報!$G$3&gt;=VALUE(RIGHT(女子登録情報!$F331,4))),VALUE(女子登録情報!$G331)+1,VALUE(女子登録情報!$G331)),"")</f>
        <v>22</v>
      </c>
      <c r="N331" t="str">
        <f>IF($K331="","",IF(女子登録情報!$H331="北海道",女子登録情報!$H331,LEFT(女子登録情報!$H331,LEN(女子登録情報!$H331)-1)))</f>
        <v>愛媛</v>
      </c>
      <c r="O331" t="str">
        <f>IF($K331="","",IF(LEN($N331)=2,LEFT($N331,1)&amp;"　"&amp;RIGHT($N331,1)&amp;"・"&amp;女子登録情報!$I331,$N331&amp;"・"&amp;女子登録情報!$I331))</f>
        <v>愛　媛・松山北</v>
      </c>
    </row>
    <row r="332" spans="1:15" x14ac:dyDescent="0.55000000000000004">
      <c r="A332">
        <f>IF($K332="","",200000000+女子登録情報!$C332)</f>
        <v>200000331</v>
      </c>
      <c r="B332" t="str">
        <f>IF($K332="","",女子登録情報!$D332&amp;" ("&amp;女子登録情報!$K332&amp;")")</f>
        <v>辻　穂花 (4)</v>
      </c>
      <c r="C332" t="str">
        <f>IF($K332="","",女子登録情報!$E332)</f>
        <v>ﾂｼﾞ ﾎﾉｶ</v>
      </c>
      <c r="D332" t="str">
        <f>IF($K332="","",女子登録情報!$O332&amp;" "&amp;女子登録情報!$N332&amp;" ("&amp;LEFT(女子登録情報!$F332,2)&amp;")")</f>
        <v>Honoka TSUJI (99)</v>
      </c>
      <c r="E332" t="str">
        <f>IF($K332="","",女子登録情報!$P332)</f>
        <v>JPN</v>
      </c>
      <c r="F332" t="str">
        <f t="shared" si="5"/>
        <v>2</v>
      </c>
      <c r="G332">
        <f>IF($K332="","",女子登録情報!$M332)</f>
        <v>37</v>
      </c>
      <c r="H332">
        <f>IF($K332="","",女子登録情報!$A332)</f>
        <v>490053</v>
      </c>
      <c r="K332">
        <f>IF(女子登録情報!$C332="","",女子登録情報!$C332)</f>
        <v>331</v>
      </c>
      <c r="M332">
        <f>IFERROR(IF(AND(402&lt;=VALUE(RIGHT(女子登録情報!$F332,4)),競技会情報!$E$3*100+競技会情報!$G$3&gt;=VALUE(RIGHT(女子登録情報!$F332,4))),VALUE(女子登録情報!$G332)+1,VALUE(女子登録情報!$G332)),"")</f>
        <v>23</v>
      </c>
      <c r="N332" t="str">
        <f>IF($K332="","",IF(女子登録情報!$H332="北海道",女子登録情報!$H332,LEFT(女子登録情報!$H332,LEN(女子登録情報!$H332)-1)))</f>
        <v>香川</v>
      </c>
      <c r="O332" t="str">
        <f>IF($K332="","",IF(LEN($N332)=2,LEFT($N332,1)&amp;"　"&amp;RIGHT($N332,1)&amp;"・"&amp;女子登録情報!$I332,$N332&amp;"・"&amp;女子登録情報!$I332))</f>
        <v>香　川・高松西</v>
      </c>
    </row>
    <row r="333" spans="1:15" x14ac:dyDescent="0.55000000000000004">
      <c r="A333">
        <f>IF($K333="","",200000000+女子登録情報!$C333)</f>
        <v>200000332</v>
      </c>
      <c r="B333" t="str">
        <f>IF($K333="","",女子登録情報!$D333&amp;" ("&amp;女子登録情報!$K333&amp;")")</f>
        <v>辻井　美緒 (4)</v>
      </c>
      <c r="C333" t="str">
        <f>IF($K333="","",女子登録情報!$E333)</f>
        <v>ﾂｼﾞｲ ﾐｵ</v>
      </c>
      <c r="D333" t="str">
        <f>IF($K333="","",女子登録情報!$O333&amp;" "&amp;女子登録情報!$N333&amp;" ("&amp;LEFT(女子登録情報!$F333,2)&amp;")")</f>
        <v>Mio TSUJII (00)</v>
      </c>
      <c r="E333" t="str">
        <f>IF($K333="","",女子登録情報!$P333)</f>
        <v>JPN</v>
      </c>
      <c r="F333" t="str">
        <f t="shared" si="5"/>
        <v>2</v>
      </c>
      <c r="G333">
        <f>IF($K333="","",女子登録情報!$M333)</f>
        <v>29</v>
      </c>
      <c r="H333">
        <f>IF($K333="","",女子登録情報!$A333)</f>
        <v>490053</v>
      </c>
      <c r="K333">
        <f>IF(女子登録情報!$C333="","",女子登録情報!$C333)</f>
        <v>332</v>
      </c>
      <c r="M333">
        <f>IFERROR(IF(AND(402&lt;=VALUE(RIGHT(女子登録情報!$F333,4)),競技会情報!$E$3*100+競技会情報!$G$3&gt;=VALUE(RIGHT(女子登録情報!$F333,4))),VALUE(女子登録情報!$G333)+1,VALUE(女子登録情報!$G333)),"")</f>
        <v>22</v>
      </c>
      <c r="N333" t="str">
        <f>IF($K333="","",IF(女子登録情報!$H333="北海道",女子登録情報!$H333,LEFT(女子登録情報!$H333,LEN(女子登録情報!$H333)-1)))</f>
        <v>奈良</v>
      </c>
      <c r="O333" t="str">
        <f>IF($K333="","",IF(LEN($N333)=2,LEFT($N333,1)&amp;"　"&amp;RIGHT($N333,1)&amp;"・"&amp;女子登録情報!$I333,$N333&amp;"・"&amp;女子登録情報!$I333))</f>
        <v>奈　良・平城</v>
      </c>
    </row>
    <row r="334" spans="1:15" x14ac:dyDescent="0.55000000000000004">
      <c r="A334">
        <f>IF($K334="","",200000000+女子登録情報!$C334)</f>
        <v>200000333</v>
      </c>
      <c r="B334" t="str">
        <f>IF($K334="","",女子登録情報!$D334&amp;" ("&amp;女子登録情報!$K334&amp;")")</f>
        <v>野口　和紗 (4)</v>
      </c>
      <c r="C334" t="str">
        <f>IF($K334="","",女子登録情報!$E334)</f>
        <v>ﾉｸﾞﾁ ﾅｷﾞｻ</v>
      </c>
      <c r="D334" t="str">
        <f>IF($K334="","",女子登録情報!$O334&amp;" "&amp;女子登録情報!$N334&amp;" ("&amp;LEFT(女子登録情報!$F334,2)&amp;")")</f>
        <v>Nagisa NOGUCHI (00)</v>
      </c>
      <c r="E334" t="str">
        <f>IF($K334="","",女子登録情報!$P334)</f>
        <v>JPN</v>
      </c>
      <c r="F334" t="str">
        <f t="shared" si="5"/>
        <v>2</v>
      </c>
      <c r="G334">
        <f>IF($K334="","",女子登録情報!$M334)</f>
        <v>25</v>
      </c>
      <c r="H334">
        <f>IF($K334="","",女子登録情報!$A334)</f>
        <v>490053</v>
      </c>
      <c r="K334">
        <f>IF(女子登録情報!$C334="","",女子登録情報!$C334)</f>
        <v>333</v>
      </c>
      <c r="M334">
        <f>IFERROR(IF(AND(402&lt;=VALUE(RIGHT(女子登録情報!$F334,4)),競技会情報!$E$3*100+競技会情報!$G$3&gt;=VALUE(RIGHT(女子登録情報!$F334,4))),VALUE(女子登録情報!$G334)+1,VALUE(女子登録情報!$G334)),"")</f>
        <v>22</v>
      </c>
      <c r="N334" t="str">
        <f>IF($K334="","",IF(女子登録情報!$H334="北海道",女子登録情報!$H334,LEFT(女子登録情報!$H334,LEN(女子登録情報!$H334)-1)))</f>
        <v>滋賀</v>
      </c>
      <c r="O334" t="str">
        <f>IF($K334="","",IF(LEN($N334)=2,LEFT($N334,1)&amp;"　"&amp;RIGHT($N334,1)&amp;"・"&amp;女子登録情報!$I334,$N334&amp;"・"&amp;女子登録情報!$I334))</f>
        <v>滋　賀・膳所</v>
      </c>
    </row>
    <row r="335" spans="1:15" x14ac:dyDescent="0.55000000000000004">
      <c r="A335">
        <f>IF($K335="","",200000000+女子登録情報!$C335)</f>
        <v>200000334</v>
      </c>
      <c r="B335" t="str">
        <f>IF($K335="","",女子登録情報!$D335&amp;" ("&amp;女子登録情報!$K335&amp;")")</f>
        <v>松元　菜笑 (4)</v>
      </c>
      <c r="C335" t="str">
        <f>IF($K335="","",女子登録情報!$E335)</f>
        <v>ﾏﾂﾓﾄ ﾅｴ</v>
      </c>
      <c r="D335" t="str">
        <f>IF($K335="","",女子登録情報!$O335&amp;" "&amp;女子登録情報!$N335&amp;" ("&amp;LEFT(女子登録情報!$F335,2)&amp;")")</f>
        <v>Nae MATSUMOTO (00)</v>
      </c>
      <c r="E335" t="str">
        <f>IF($K335="","",女子登録情報!$P335)</f>
        <v>JPN</v>
      </c>
      <c r="F335" t="str">
        <f t="shared" si="5"/>
        <v>2</v>
      </c>
      <c r="G335">
        <f>IF($K335="","",女子登録情報!$M335)</f>
        <v>27</v>
      </c>
      <c r="H335">
        <f>IF($K335="","",女子登録情報!$A335)</f>
        <v>490053</v>
      </c>
      <c r="K335">
        <f>IF(女子登録情報!$C335="","",女子登録情報!$C335)</f>
        <v>334</v>
      </c>
      <c r="M335">
        <f>IFERROR(IF(AND(402&lt;=VALUE(RIGHT(女子登録情報!$F335,4)),競技会情報!$E$3*100+競技会情報!$G$3&gt;=VALUE(RIGHT(女子登録情報!$F335,4))),VALUE(女子登録情報!$G335)+1,VALUE(女子登録情報!$G335)),"")</f>
        <v>22</v>
      </c>
      <c r="N335" t="str">
        <f>IF($K335="","",IF(女子登録情報!$H335="北海道",女子登録情報!$H335,LEFT(女子登録情報!$H335,LEN(女子登録情報!$H335)-1)))</f>
        <v>大阪</v>
      </c>
      <c r="O335" t="str">
        <f>IF($K335="","",IF(LEN($N335)=2,LEFT($N335,1)&amp;"　"&amp;RIGHT($N335,1)&amp;"・"&amp;女子登録情報!$I335,$N335&amp;"・"&amp;女子登録情報!$I335))</f>
        <v>大　阪・八尾</v>
      </c>
    </row>
    <row r="336" spans="1:15" x14ac:dyDescent="0.55000000000000004">
      <c r="A336">
        <f>IF($K336="","",200000000+女子登録情報!$C336)</f>
        <v>200000335</v>
      </c>
      <c r="B336" t="str">
        <f>IF($K336="","",女子登録情報!$D336&amp;" ("&amp;女子登録情報!$K336&amp;")")</f>
        <v>宮出　彩花 (4)</v>
      </c>
      <c r="C336" t="str">
        <f>IF($K336="","",女子登録情報!$E336)</f>
        <v>ﾐﾔﾃﾞ ｱﾔｶ</v>
      </c>
      <c r="D336" t="str">
        <f>IF($K336="","",女子登録情報!$O336&amp;" "&amp;女子登録情報!$N336&amp;" ("&amp;LEFT(女子登録情報!$F336,2)&amp;")")</f>
        <v>Ayaka MIYADE (00)</v>
      </c>
      <c r="E336" t="str">
        <f>IF($K336="","",女子登録情報!$P336)</f>
        <v>JPN</v>
      </c>
      <c r="F336" t="str">
        <f t="shared" si="5"/>
        <v>2</v>
      </c>
      <c r="G336">
        <f>IF($K336="","",女子登録情報!$M336)</f>
        <v>27</v>
      </c>
      <c r="H336">
        <f>IF($K336="","",女子登録情報!$A336)</f>
        <v>490053</v>
      </c>
      <c r="K336">
        <f>IF(女子登録情報!$C336="","",女子登録情報!$C336)</f>
        <v>335</v>
      </c>
      <c r="M336">
        <f>IFERROR(IF(AND(402&lt;=VALUE(RIGHT(女子登録情報!$F336,4)),競技会情報!$E$3*100+競技会情報!$G$3&gt;=VALUE(RIGHT(女子登録情報!$F336,4))),VALUE(女子登録情報!$G336)+1,VALUE(女子登録情報!$G336)),"")</f>
        <v>22</v>
      </c>
      <c r="N336" t="str">
        <f>IF($K336="","",IF(女子登録情報!$H336="北海道",女子登録情報!$H336,LEFT(女子登録情報!$H336,LEN(女子登録情報!$H336)-1)))</f>
        <v>大阪</v>
      </c>
      <c r="O336" t="str">
        <f>IF($K336="","",IF(LEN($N336)=2,LEFT($N336,1)&amp;"　"&amp;RIGHT($N336,1)&amp;"・"&amp;女子登録情報!$I336,$N336&amp;"・"&amp;女子登録情報!$I336))</f>
        <v>大　阪・東大阪大敬愛</v>
      </c>
    </row>
    <row r="337" spans="1:15" x14ac:dyDescent="0.55000000000000004">
      <c r="A337">
        <f>IF($K337="","",200000000+女子登録情報!$C337)</f>
        <v>200000336</v>
      </c>
      <c r="B337" t="str">
        <f>IF($K337="","",女子登録情報!$D337&amp;" ("&amp;女子登録情報!$K337&amp;")")</f>
        <v>大津　裕貴野 (3)</v>
      </c>
      <c r="C337" t="str">
        <f>IF($K337="","",女子登録情報!$E337)</f>
        <v>ｵｵﾂ ﾕｷﾉ</v>
      </c>
      <c r="D337" t="str">
        <f>IF($K337="","",女子登録情報!$O337&amp;" "&amp;女子登録情報!$N337&amp;" ("&amp;LEFT(女子登録情報!$F337,2)&amp;")")</f>
        <v>Yukino OTSU (01)</v>
      </c>
      <c r="E337" t="str">
        <f>IF($K337="","",女子登録情報!$P337)</f>
        <v>JPN</v>
      </c>
      <c r="F337" t="str">
        <f t="shared" si="5"/>
        <v>2</v>
      </c>
      <c r="G337">
        <f>IF($K337="","",女子登録情報!$M337)</f>
        <v>29</v>
      </c>
      <c r="H337">
        <f>IF($K337="","",女子登録情報!$A337)</f>
        <v>490053</v>
      </c>
      <c r="K337">
        <f>IF(女子登録情報!$C337="","",女子登録情報!$C337)</f>
        <v>336</v>
      </c>
      <c r="M337">
        <f>IFERROR(IF(AND(402&lt;=VALUE(RIGHT(女子登録情報!$F337,4)),競技会情報!$E$3*100+競技会情報!$G$3&gt;=VALUE(RIGHT(女子登録情報!$F337,4))),VALUE(女子登録情報!$G337)+1,VALUE(女子登録情報!$G337)),"")</f>
        <v>20</v>
      </c>
      <c r="N337" t="str">
        <f>IF($K337="","",IF(女子登録情報!$H337="北海道",女子登録情報!$H337,LEFT(女子登録情報!$H337,LEN(女子登録情報!$H337)-1)))</f>
        <v>奈良</v>
      </c>
      <c r="O337" t="str">
        <f>IF($K337="","",IF(LEN($N337)=2,LEFT($N337,1)&amp;"　"&amp;RIGHT($N337,1)&amp;"・"&amp;女子登録情報!$I337,$N337&amp;"・"&amp;女子登録情報!$I337))</f>
        <v>奈　良・畝傍</v>
      </c>
    </row>
    <row r="338" spans="1:15" x14ac:dyDescent="0.55000000000000004">
      <c r="A338">
        <f>IF($K338="","",200000000+女子登録情報!$C338)</f>
        <v>200000337</v>
      </c>
      <c r="B338" t="str">
        <f>IF($K338="","",女子登録情報!$D338&amp;" ("&amp;女子登録情報!$K338&amp;")")</f>
        <v>片山　鈴香 (3)</v>
      </c>
      <c r="C338" t="str">
        <f>IF($K338="","",女子登録情報!$E338)</f>
        <v>ｶﾀﾔﾏ ﾘｮｳｶ</v>
      </c>
      <c r="D338" t="str">
        <f>IF($K338="","",女子登録情報!$O338&amp;" "&amp;女子登録情報!$N338&amp;" ("&amp;LEFT(女子登録情報!$F338,2)&amp;")")</f>
        <v>Ryoka KATAYAMA (01)</v>
      </c>
      <c r="E338" t="str">
        <f>IF($K338="","",女子登録情報!$P338)</f>
        <v>JPN</v>
      </c>
      <c r="F338" t="str">
        <f t="shared" si="5"/>
        <v>2</v>
      </c>
      <c r="G338">
        <f>IF($K338="","",女子登録情報!$M338)</f>
        <v>27</v>
      </c>
      <c r="H338">
        <f>IF($K338="","",女子登録情報!$A338)</f>
        <v>490053</v>
      </c>
      <c r="K338">
        <f>IF(女子登録情報!$C338="","",女子登録情報!$C338)</f>
        <v>337</v>
      </c>
      <c r="M338">
        <f>IFERROR(IF(AND(402&lt;=VALUE(RIGHT(女子登録情報!$F338,4)),競技会情報!$E$3*100+競技会情報!$G$3&gt;=VALUE(RIGHT(女子登録情報!$F338,4))),VALUE(女子登録情報!$G338)+1,VALUE(女子登録情報!$G338)),"")</f>
        <v>21</v>
      </c>
      <c r="N338" t="str">
        <f>IF($K338="","",IF(女子登録情報!$H338="北海道",女子登録情報!$H338,LEFT(女子登録情報!$H338,LEN(女子登録情報!$H338)-1)))</f>
        <v>大阪</v>
      </c>
      <c r="O338" t="str">
        <f>IF($K338="","",IF(LEN($N338)=2,LEFT($N338,1)&amp;"　"&amp;RIGHT($N338,1)&amp;"・"&amp;女子登録情報!$I338,$N338&amp;"・"&amp;女子登録情報!$I338))</f>
        <v>大　阪・岸和田</v>
      </c>
    </row>
    <row r="339" spans="1:15" x14ac:dyDescent="0.55000000000000004">
      <c r="A339">
        <f>IF($K339="","",200000000+女子登録情報!$C339)</f>
        <v>200000338</v>
      </c>
      <c r="B339" t="str">
        <f>IF($K339="","",女子登録情報!$D339&amp;" ("&amp;女子登録情報!$K339&amp;")")</f>
        <v>中込　奈都 (3)</v>
      </c>
      <c r="C339" t="str">
        <f>IF($K339="","",女子登録情報!$E339)</f>
        <v>ﾅｶｺﾞﾒ ﾅﾂ</v>
      </c>
      <c r="D339" t="str">
        <f>IF($K339="","",女子登録情報!$O339&amp;" "&amp;女子登録情報!$N339&amp;" ("&amp;LEFT(女子登録情報!$F339,2)&amp;")")</f>
        <v>Natsu NAKAGOME (01)</v>
      </c>
      <c r="E339" t="str">
        <f>IF($K339="","",女子登録情報!$P339)</f>
        <v>JPN</v>
      </c>
      <c r="F339" t="str">
        <f t="shared" si="5"/>
        <v>2</v>
      </c>
      <c r="G339">
        <f>IF($K339="","",女子登録情報!$M339)</f>
        <v>27</v>
      </c>
      <c r="H339">
        <f>IF($K339="","",女子登録情報!$A339)</f>
        <v>490053</v>
      </c>
      <c r="K339">
        <f>IF(女子登録情報!$C339="","",女子登録情報!$C339)</f>
        <v>338</v>
      </c>
      <c r="M339">
        <f>IFERROR(IF(AND(402&lt;=VALUE(RIGHT(女子登録情報!$F339,4)),競技会情報!$E$3*100+競技会情報!$G$3&gt;=VALUE(RIGHT(女子登録情報!$F339,4))),VALUE(女子登録情報!$G339)+1,VALUE(女子登録情報!$G339)),"")</f>
        <v>20</v>
      </c>
      <c r="N339" t="str">
        <f>IF($K339="","",IF(女子登録情報!$H339="北海道",女子登録情報!$H339,LEFT(女子登録情報!$H339,LEN(女子登録情報!$H339)-1)))</f>
        <v>大阪</v>
      </c>
      <c r="O339" t="str">
        <f>IF($K339="","",IF(LEN($N339)=2,LEFT($N339,1)&amp;"　"&amp;RIGHT($N339,1)&amp;"・"&amp;女子登録情報!$I339,$N339&amp;"・"&amp;女子登録情報!$I339))</f>
        <v>大　阪・泉陽</v>
      </c>
    </row>
    <row r="340" spans="1:15" x14ac:dyDescent="0.55000000000000004">
      <c r="A340">
        <f>IF($K340="","",200000000+女子登録情報!$C340)</f>
        <v>200000339</v>
      </c>
      <c r="B340" t="str">
        <f>IF($K340="","",女子登録情報!$D340&amp;" ("&amp;女子登録情報!$K340&amp;")")</f>
        <v>中村　美紀 (3)</v>
      </c>
      <c r="C340" t="str">
        <f>IF($K340="","",女子登録情報!$E340)</f>
        <v>ﾅｶﾑﾗ ﾐﾉﾘ</v>
      </c>
      <c r="D340" t="str">
        <f>IF($K340="","",女子登録情報!$O340&amp;" "&amp;女子登録情報!$N340&amp;" ("&amp;LEFT(女子登録情報!$F340,2)&amp;")")</f>
        <v>Minori NAKAMURA (01)</v>
      </c>
      <c r="E340" t="str">
        <f>IF($K340="","",女子登録情報!$P340)</f>
        <v>JPN</v>
      </c>
      <c r="F340" t="str">
        <f t="shared" si="5"/>
        <v>2</v>
      </c>
      <c r="G340">
        <f>IF($K340="","",女子登録情報!$M340)</f>
        <v>28</v>
      </c>
      <c r="H340">
        <f>IF($K340="","",女子登録情報!$A340)</f>
        <v>490053</v>
      </c>
      <c r="K340">
        <f>IF(女子登録情報!$C340="","",女子登録情報!$C340)</f>
        <v>339</v>
      </c>
      <c r="M340">
        <f>IFERROR(IF(AND(402&lt;=VALUE(RIGHT(女子登録情報!$F340,4)),競技会情報!$E$3*100+競技会情報!$G$3&gt;=VALUE(RIGHT(女子登録情報!$F340,4))),VALUE(女子登録情報!$G340)+1,VALUE(女子登録情報!$G340)),"")</f>
        <v>21</v>
      </c>
      <c r="N340" t="str">
        <f>IF($K340="","",IF(女子登録情報!$H340="北海道",女子登録情報!$H340,LEFT(女子登録情報!$H340,LEN(女子登録情報!$H340)-1)))</f>
        <v>兵庫</v>
      </c>
      <c r="O340" t="str">
        <f>IF($K340="","",IF(LEN($N340)=2,LEFT($N340,1)&amp;"　"&amp;RIGHT($N340,1)&amp;"・"&amp;女子登録情報!$I340,$N340&amp;"・"&amp;女子登録情報!$I340))</f>
        <v>兵　庫・須磨学園</v>
      </c>
    </row>
    <row r="341" spans="1:15" x14ac:dyDescent="0.55000000000000004">
      <c r="A341">
        <f>IF($K341="","",200000000+女子登録情報!$C341)</f>
        <v>200000340</v>
      </c>
      <c r="B341" t="str">
        <f>IF($K341="","",女子登録情報!$D341&amp;" ("&amp;女子登録情報!$K341&amp;")")</f>
        <v>山田　なつ子 (3)</v>
      </c>
      <c r="C341" t="str">
        <f>IF($K341="","",女子登録情報!$E341)</f>
        <v>ﾔﾏﾀﾞ ﾅﾂｺ</v>
      </c>
      <c r="D341" t="str">
        <f>IF($K341="","",女子登録情報!$O341&amp;" "&amp;女子登録情報!$N341&amp;" ("&amp;LEFT(女子登録情報!$F341,2)&amp;")")</f>
        <v>Natsuko YAMADA (01)</v>
      </c>
      <c r="E341" t="str">
        <f>IF($K341="","",女子登録情報!$P341)</f>
        <v>JPN</v>
      </c>
      <c r="F341" t="str">
        <f t="shared" si="5"/>
        <v>2</v>
      </c>
      <c r="G341">
        <f>IF($K341="","",女子登録情報!$M341)</f>
        <v>27</v>
      </c>
      <c r="H341">
        <f>IF($K341="","",女子登録情報!$A341)</f>
        <v>490053</v>
      </c>
      <c r="K341">
        <f>IF(女子登録情報!$C341="","",女子登録情報!$C341)</f>
        <v>340</v>
      </c>
      <c r="M341">
        <f>IFERROR(IF(AND(402&lt;=VALUE(RIGHT(女子登録情報!$F341,4)),競技会情報!$E$3*100+競技会情報!$G$3&gt;=VALUE(RIGHT(女子登録情報!$F341,4))),VALUE(女子登録情報!$G341)+1,VALUE(女子登録情報!$G341)),"")</f>
        <v>21</v>
      </c>
      <c r="N341" t="str">
        <f>IF($K341="","",IF(女子登録情報!$H341="北海道",女子登録情報!$H341,LEFT(女子登録情報!$H341,LEN(女子登録情報!$H341)-1)))</f>
        <v>大阪</v>
      </c>
      <c r="O341" t="str">
        <f>IF($K341="","",IF(LEN($N341)=2,LEFT($N341,1)&amp;"　"&amp;RIGHT($N341,1)&amp;"・"&amp;女子登録情報!$I341,$N341&amp;"・"&amp;女子登録情報!$I341))</f>
        <v>大　阪・住吉</v>
      </c>
    </row>
    <row r="342" spans="1:15" x14ac:dyDescent="0.55000000000000004">
      <c r="A342">
        <f>IF($K342="","",200000000+女子登録情報!$C342)</f>
        <v>200000341</v>
      </c>
      <c r="B342" t="str">
        <f>IF($K342="","",女子登録情報!$D342&amp;" ("&amp;女子登録情報!$K342&amp;")")</f>
        <v>吉田　果恋 (3)</v>
      </c>
      <c r="C342" t="str">
        <f>IF($K342="","",女子登録情報!$E342)</f>
        <v>ﾖｼﾀﾞ ｶﾚﾝ</v>
      </c>
      <c r="D342" t="str">
        <f>IF($K342="","",女子登録情報!$O342&amp;" "&amp;女子登録情報!$N342&amp;" ("&amp;LEFT(女子登録情報!$F342,2)&amp;")")</f>
        <v>Karen YOSHIDA (01)</v>
      </c>
      <c r="E342" t="str">
        <f>IF($K342="","",女子登録情報!$P342)</f>
        <v>JPN</v>
      </c>
      <c r="F342" t="str">
        <f t="shared" si="5"/>
        <v>2</v>
      </c>
      <c r="G342">
        <f>IF($K342="","",女子登録情報!$M342)</f>
        <v>27</v>
      </c>
      <c r="H342">
        <f>IF($K342="","",女子登録情報!$A342)</f>
        <v>490053</v>
      </c>
      <c r="K342">
        <f>IF(女子登録情報!$C342="","",女子登録情報!$C342)</f>
        <v>341</v>
      </c>
      <c r="M342">
        <f>IFERROR(IF(AND(402&lt;=VALUE(RIGHT(女子登録情報!$F342,4)),競技会情報!$E$3*100+競技会情報!$G$3&gt;=VALUE(RIGHT(女子登録情報!$F342,4))),VALUE(女子登録情報!$G342)+1,VALUE(女子登録情報!$G342)),"")</f>
        <v>21</v>
      </c>
      <c r="N342" t="str">
        <f>IF($K342="","",IF(女子登録情報!$H342="北海道",女子登録情報!$H342,LEFT(女子登録情報!$H342,LEN(女子登録情報!$H342)-1)))</f>
        <v>大阪</v>
      </c>
      <c r="O342" t="str">
        <f>IF($K342="","",IF(LEN($N342)=2,LEFT($N342,1)&amp;"　"&amp;RIGHT($N342,1)&amp;"・"&amp;女子登録情報!$I342,$N342&amp;"・"&amp;女子登録情報!$I342))</f>
        <v>大　阪・八尾</v>
      </c>
    </row>
    <row r="343" spans="1:15" x14ac:dyDescent="0.55000000000000004">
      <c r="A343">
        <f>IF($K343="","",200000000+女子登録情報!$C343)</f>
        <v>200000342</v>
      </c>
      <c r="B343" t="str">
        <f>IF($K343="","",女子登録情報!$D343&amp;" ("&amp;女子登録情報!$K343&amp;")")</f>
        <v>岩崎　莉子 (2)</v>
      </c>
      <c r="C343" t="str">
        <f>IF($K343="","",女子登録情報!$E343)</f>
        <v>ｲﾜｻｷ ﾘｺ</v>
      </c>
      <c r="D343" t="str">
        <f>IF($K343="","",女子登録情報!$O343&amp;" "&amp;女子登録情報!$N343&amp;" ("&amp;LEFT(女子登録情報!$F343,2)&amp;")")</f>
        <v>Riko IWASAKI (03)</v>
      </c>
      <c r="E343" t="str">
        <f>IF($K343="","",女子登録情報!$P343)</f>
        <v>JPN</v>
      </c>
      <c r="F343" t="str">
        <f t="shared" si="5"/>
        <v>2</v>
      </c>
      <c r="G343">
        <f>IF($K343="","",女子登録情報!$M343)</f>
        <v>27</v>
      </c>
      <c r="H343">
        <f>IF($K343="","",女子登録情報!$A343)</f>
        <v>490053</v>
      </c>
      <c r="K343">
        <f>IF(女子登録情報!$C343="","",女子登録情報!$C343)</f>
        <v>342</v>
      </c>
      <c r="M343">
        <f>IFERROR(IF(AND(402&lt;=VALUE(RIGHT(女子登録情報!$F343,4)),競技会情報!$E$3*100+競技会情報!$G$3&gt;=VALUE(RIGHT(女子登録情報!$F343,4))),VALUE(女子登録情報!$G343)+1,VALUE(女子登録情報!$G343)),"")</f>
        <v>19</v>
      </c>
      <c r="N343" t="str">
        <f>IF($K343="","",IF(女子登録情報!$H343="北海道",女子登録情報!$H343,LEFT(女子登録情報!$H343,LEN(女子登録情報!$H343)-1)))</f>
        <v>愛媛</v>
      </c>
      <c r="O343" t="str">
        <f>IF($K343="","",IF(LEN($N343)=2,LEFT($N343,1)&amp;"　"&amp;RIGHT($N343,1)&amp;"・"&amp;女子登録情報!$I343,$N343&amp;"・"&amp;女子登録情報!$I343))</f>
        <v>愛　媛・今治西</v>
      </c>
    </row>
    <row r="344" spans="1:15" x14ac:dyDescent="0.55000000000000004">
      <c r="A344">
        <f>IF($K344="","",200000000+女子登録情報!$C344)</f>
        <v>200000343</v>
      </c>
      <c r="B344" t="str">
        <f>IF($K344="","",女子登録情報!$D344&amp;" ("&amp;女子登録情報!$K344&amp;")")</f>
        <v>小村　愛 (2)</v>
      </c>
      <c r="C344" t="str">
        <f>IF($K344="","",女子登録情報!$E344)</f>
        <v>ｺﾑﾗ ｱｲ</v>
      </c>
      <c r="D344" t="str">
        <f>IF($K344="","",女子登録情報!$O344&amp;" "&amp;女子登録情報!$N344&amp;" ("&amp;LEFT(女子登録情報!$F344,2)&amp;")")</f>
        <v>Ai KOMURA (02)</v>
      </c>
      <c r="E344" t="str">
        <f>IF($K344="","",女子登録情報!$P344)</f>
        <v>JPN</v>
      </c>
      <c r="F344" t="str">
        <f t="shared" si="5"/>
        <v>2</v>
      </c>
      <c r="G344">
        <f>IF($K344="","",女子登録情報!$M344)</f>
        <v>27</v>
      </c>
      <c r="H344">
        <f>IF($K344="","",女子登録情報!$A344)</f>
        <v>490053</v>
      </c>
      <c r="K344">
        <f>IF(女子登録情報!$C344="","",女子登録情報!$C344)</f>
        <v>343</v>
      </c>
      <c r="M344">
        <f>IFERROR(IF(AND(402&lt;=VALUE(RIGHT(女子登録情報!$F344,4)),競技会情報!$E$3*100+競技会情報!$G$3&gt;=VALUE(RIGHT(女子登録情報!$F344,4))),VALUE(女子登録情報!$G344)+1,VALUE(女子登録情報!$G344)),"")</f>
        <v>20</v>
      </c>
      <c r="N344" t="str">
        <f>IF($K344="","",IF(女子登録情報!$H344="北海道",女子登録情報!$H344,LEFT(女子登録情報!$H344,LEN(女子登録情報!$H344)-1)))</f>
        <v>福岡</v>
      </c>
      <c r="O344" t="str">
        <f>IF($K344="","",IF(LEN($N344)=2,LEFT($N344,1)&amp;"　"&amp;RIGHT($N344,1)&amp;"・"&amp;女子登録情報!$I344,$N344&amp;"・"&amp;女子登録情報!$I344))</f>
        <v>福　岡・東筑</v>
      </c>
    </row>
    <row r="345" spans="1:15" x14ac:dyDescent="0.55000000000000004">
      <c r="A345">
        <f>IF($K345="","",200000000+女子登録情報!$C345)</f>
        <v>200000344</v>
      </c>
      <c r="B345" t="str">
        <f>IF($K345="","",女子登録情報!$D345&amp;" ("&amp;女子登録情報!$K345&amp;")")</f>
        <v>原　佳奈穂 (2)</v>
      </c>
      <c r="C345" t="str">
        <f>IF($K345="","",女子登録情報!$E345)</f>
        <v>ﾊﾗ ｶﾅﾎ</v>
      </c>
      <c r="D345" t="str">
        <f>IF($K345="","",女子登録情報!$O345&amp;" "&amp;女子登録情報!$N345&amp;" ("&amp;LEFT(女子登録情報!$F345,2)&amp;")")</f>
        <v>Kanaho HARA (02)</v>
      </c>
      <c r="E345" t="str">
        <f>IF($K345="","",女子登録情報!$P345)</f>
        <v>JPN</v>
      </c>
      <c r="F345" t="str">
        <f t="shared" si="5"/>
        <v>2</v>
      </c>
      <c r="G345">
        <f>IF($K345="","",女子登録情報!$M345)</f>
        <v>33</v>
      </c>
      <c r="H345">
        <f>IF($K345="","",女子登録情報!$A345)</f>
        <v>490053</v>
      </c>
      <c r="K345">
        <f>IF(女子登録情報!$C345="","",女子登録情報!$C345)</f>
        <v>344</v>
      </c>
      <c r="M345">
        <f>IFERROR(IF(AND(402&lt;=VALUE(RIGHT(女子登録情報!$F345,4)),競技会情報!$E$3*100+競技会情報!$G$3&gt;=VALUE(RIGHT(女子登録情報!$F345,4))),VALUE(女子登録情報!$G345)+1,VALUE(女子登録情報!$G345)),"")</f>
        <v>20</v>
      </c>
      <c r="N345" t="str">
        <f>IF($K345="","",IF(女子登録情報!$H345="北海道",女子登録情報!$H345,LEFT(女子登録情報!$H345,LEN(女子登録情報!$H345)-1)))</f>
        <v>岡山</v>
      </c>
      <c r="O345" t="str">
        <f>IF($K345="","",IF(LEN($N345)=2,LEFT($N345,1)&amp;"　"&amp;RIGHT($N345,1)&amp;"・"&amp;女子登録情報!$I345,$N345&amp;"・"&amp;女子登録情報!$I345))</f>
        <v>岡　山・操山</v>
      </c>
    </row>
    <row r="346" spans="1:15" x14ac:dyDescent="0.55000000000000004">
      <c r="A346">
        <f>IF($K346="","",200000000+女子登録情報!$C346)</f>
        <v>200000345</v>
      </c>
      <c r="B346" t="str">
        <f>IF($K346="","",女子登録情報!$D346&amp;" ("&amp;女子登録情報!$K346&amp;")")</f>
        <v>保田　朋香 (2)</v>
      </c>
      <c r="C346" t="str">
        <f>IF($K346="","",女子登録情報!$E346)</f>
        <v>ﾔｽﾀﾞ ﾎﾉｶ</v>
      </c>
      <c r="D346" t="str">
        <f>IF($K346="","",女子登録情報!$O346&amp;" "&amp;女子登録情報!$N346&amp;" ("&amp;LEFT(女子登録情報!$F346,2)&amp;")")</f>
        <v>Honoka YASUDA (02)</v>
      </c>
      <c r="E346" t="str">
        <f>IF($K346="","",女子登録情報!$P346)</f>
        <v>JPN</v>
      </c>
      <c r="F346" t="str">
        <f t="shared" si="5"/>
        <v>2</v>
      </c>
      <c r="G346">
        <f>IF($K346="","",女子登録情報!$M346)</f>
        <v>27</v>
      </c>
      <c r="H346">
        <f>IF($K346="","",女子登録情報!$A346)</f>
        <v>490053</v>
      </c>
      <c r="K346">
        <f>IF(女子登録情報!$C346="","",女子登録情報!$C346)</f>
        <v>345</v>
      </c>
      <c r="M346">
        <f>IFERROR(IF(AND(402&lt;=VALUE(RIGHT(女子登録情報!$F346,4)),競技会情報!$E$3*100+競技会情報!$G$3&gt;=VALUE(RIGHT(女子登録情報!$F346,4))),VALUE(女子登録情報!$G346)+1,VALUE(女子登録情報!$G346)),"")</f>
        <v>20</v>
      </c>
      <c r="N346" t="str">
        <f>IF($K346="","",IF(女子登録情報!$H346="北海道",女子登録情報!$H346,LEFT(女子登録情報!$H346,LEN(女子登録情報!$H346)-1)))</f>
        <v>大阪</v>
      </c>
      <c r="O346" t="str">
        <f>IF($K346="","",IF(LEN($N346)=2,LEFT($N346,1)&amp;"　"&amp;RIGHT($N346,1)&amp;"・"&amp;女子登録情報!$I346,$N346&amp;"・"&amp;女子登録情報!$I346))</f>
        <v>大　阪・天王寺</v>
      </c>
    </row>
    <row r="347" spans="1:15" x14ac:dyDescent="0.55000000000000004">
      <c r="A347">
        <f>IF($K347="","",200000000+女子登録情報!$C347)</f>
        <v>200000346</v>
      </c>
      <c r="B347" t="str">
        <f>IF($K347="","",女子登録情報!$D347&amp;" ("&amp;女子登録情報!$K347&amp;")")</f>
        <v>安藤　美結 (1)</v>
      </c>
      <c r="C347" t="str">
        <f>IF($K347="","",女子登録情報!$E347)</f>
        <v>ｱﾝﾄﾞｳ ﾐﾕｳ</v>
      </c>
      <c r="D347" t="str">
        <f>IF($K347="","",女子登録情報!$O347&amp;" "&amp;女子登録情報!$N347&amp;" ("&amp;LEFT(女子登録情報!$F347,2)&amp;")")</f>
        <v>Miyu ANDO (04)</v>
      </c>
      <c r="E347" t="str">
        <f>IF($K347="","",女子登録情報!$P347)</f>
        <v>JPN</v>
      </c>
      <c r="F347" t="str">
        <f t="shared" si="5"/>
        <v>2</v>
      </c>
      <c r="G347">
        <f>IF($K347="","",女子登録情報!$M347)</f>
        <v>28</v>
      </c>
      <c r="H347">
        <f>IF($K347="","",女子登録情報!$A347)</f>
        <v>490053</v>
      </c>
      <c r="K347">
        <f>IF(女子登録情報!$C347="","",女子登録情報!$C347)</f>
        <v>346</v>
      </c>
      <c r="M347">
        <f>IFERROR(IF(AND(402&lt;=VALUE(RIGHT(女子登録情報!$F347,4)),競技会情報!$E$3*100+競技会情報!$G$3&gt;=VALUE(RIGHT(女子登録情報!$F347,4))),VALUE(女子登録情報!$G347)+1,VALUE(女子登録情報!$G347)),"")</f>
        <v>18</v>
      </c>
      <c r="N347" t="str">
        <f>IF($K347="","",IF(女子登録情報!$H347="北海道",女子登録情報!$H347,LEFT(女子登録情報!$H347,LEN(女子登録情報!$H347)-1)))</f>
        <v>兵庫</v>
      </c>
      <c r="O347" t="str">
        <f>IF($K347="","",IF(LEN($N347)=2,LEFT($N347,1)&amp;"　"&amp;RIGHT($N347,1)&amp;"・"&amp;女子登録情報!$I347,$N347&amp;"・"&amp;女子登録情報!$I347))</f>
        <v>兵　庫・県立西宮</v>
      </c>
    </row>
    <row r="348" spans="1:15" x14ac:dyDescent="0.55000000000000004">
      <c r="A348">
        <f>IF($K348="","",200000000+女子登録情報!$C348)</f>
        <v>200000347</v>
      </c>
      <c r="B348" t="str">
        <f>IF($K348="","",女子登録情報!$D348&amp;" ("&amp;女子登録情報!$K348&amp;")")</f>
        <v>世良　柚実乃 (1)</v>
      </c>
      <c r="C348" t="str">
        <f>IF($K348="","",女子登録情報!$E348)</f>
        <v>ｾﾗ ﾕﾐﾉ</v>
      </c>
      <c r="D348" t="str">
        <f>IF($K348="","",女子登録情報!$O348&amp;" "&amp;女子登録情報!$N348&amp;" ("&amp;LEFT(女子登録情報!$F348,2)&amp;")")</f>
        <v>Yumino SERA (03)</v>
      </c>
      <c r="E348" t="str">
        <f>IF($K348="","",女子登録情報!$P348)</f>
        <v>JPN</v>
      </c>
      <c r="F348" t="str">
        <f t="shared" si="5"/>
        <v>2</v>
      </c>
      <c r="G348">
        <f>IF($K348="","",女子登録情報!$M348)</f>
        <v>38</v>
      </c>
      <c r="H348">
        <f>IF($K348="","",女子登録情報!$A348)</f>
        <v>490053</v>
      </c>
      <c r="K348">
        <f>IF(女子登録情報!$C348="","",女子登録情報!$C348)</f>
        <v>347</v>
      </c>
      <c r="M348">
        <f>IFERROR(IF(AND(402&lt;=VALUE(RIGHT(女子登録情報!$F348,4)),競技会情報!$E$3*100+競技会情報!$G$3&gt;=VALUE(RIGHT(女子登録情報!$F348,4))),VALUE(女子登録情報!$G348)+1,VALUE(女子登録情報!$G348)),"")</f>
        <v>19</v>
      </c>
      <c r="N348" t="str">
        <f>IF($K348="","",IF(女子登録情報!$H348="北海道",女子登録情報!$H348,LEFT(女子登録情報!$H348,LEN(女子登録情報!$H348)-1)))</f>
        <v>愛媛</v>
      </c>
      <c r="O348" t="str">
        <f>IF($K348="","",IF(LEN($N348)=2,LEFT($N348,1)&amp;"　"&amp;RIGHT($N348,1)&amp;"・"&amp;女子登録情報!$I348,$N348&amp;"・"&amp;女子登録情報!$I348))</f>
        <v>愛　媛・松山北</v>
      </c>
    </row>
    <row r="349" spans="1:15" x14ac:dyDescent="0.55000000000000004">
      <c r="A349">
        <f>IF($K349="","",200000000+女子登録情報!$C349)</f>
        <v>200000348</v>
      </c>
      <c r="B349" t="str">
        <f>IF($K349="","",女子登録情報!$D349&amp;" ("&amp;女子登録情報!$K349&amp;")")</f>
        <v>山岸　朱里 (1)</v>
      </c>
      <c r="C349" t="str">
        <f>IF($K349="","",女子登録情報!$E349)</f>
        <v>ﾔﾏｷﾞｼ ｱｶﾘ</v>
      </c>
      <c r="D349" t="str">
        <f>IF($K349="","",女子登録情報!$O349&amp;" "&amp;女子登録情報!$N349&amp;" ("&amp;LEFT(女子登録情報!$F349,2)&amp;")")</f>
        <v>Akari YAMAGISHI (03)</v>
      </c>
      <c r="E349" t="str">
        <f>IF($K349="","",女子登録情報!$P349)</f>
        <v>JPN</v>
      </c>
      <c r="F349" t="str">
        <f t="shared" si="5"/>
        <v>2</v>
      </c>
      <c r="G349">
        <f>IF($K349="","",女子登録情報!$M349)</f>
        <v>27</v>
      </c>
      <c r="H349">
        <f>IF($K349="","",女子登録情報!$A349)</f>
        <v>490053</v>
      </c>
      <c r="K349">
        <f>IF(女子登録情報!$C349="","",女子登録情報!$C349)</f>
        <v>348</v>
      </c>
      <c r="M349">
        <f>IFERROR(IF(AND(402&lt;=VALUE(RIGHT(女子登録情報!$F349,4)),競技会情報!$E$3*100+競技会情報!$G$3&gt;=VALUE(RIGHT(女子登録情報!$F349,4))),VALUE(女子登録情報!$G349)+1,VALUE(女子登録情報!$G349)),"")</f>
        <v>19</v>
      </c>
      <c r="N349" t="str">
        <f>IF($K349="","",IF(女子登録情報!$H349="北海道",女子登録情報!$H349,LEFT(女子登録情報!$H349,LEN(女子登録情報!$H349)-1)))</f>
        <v>大阪</v>
      </c>
      <c r="O349" t="str">
        <f>IF($K349="","",IF(LEN($N349)=2,LEFT($N349,1)&amp;"　"&amp;RIGHT($N349,1)&amp;"・"&amp;女子登録情報!$I349,$N349&amp;"・"&amp;女子登録情報!$I349))</f>
        <v>大　阪・長野</v>
      </c>
    </row>
    <row r="350" spans="1:15" x14ac:dyDescent="0.55000000000000004">
      <c r="A350">
        <f>IF($K350="","",200000000+女子登録情報!$C350)</f>
        <v>200000349</v>
      </c>
      <c r="B350" t="str">
        <f>IF($K350="","",女子登録情報!$D350&amp;" ("&amp;女子登録情報!$K350&amp;")")</f>
        <v>松本　沙織 (4)</v>
      </c>
      <c r="C350" t="str">
        <f>IF($K350="","",女子登録情報!$E350)</f>
        <v>ﾏﾂﾓﾄ ｻｵﾘ</v>
      </c>
      <c r="D350" t="str">
        <f>IF($K350="","",女子登録情報!$O350&amp;" "&amp;女子登録情報!$N350&amp;" ("&amp;LEFT(女子登録情報!$F350,2)&amp;")")</f>
        <v>Saori MATSUMOTO (00)</v>
      </c>
      <c r="E350" t="str">
        <f>IF($K350="","",女子登録情報!$P350)</f>
        <v>JPN</v>
      </c>
      <c r="F350" t="str">
        <f t="shared" si="5"/>
        <v>2</v>
      </c>
      <c r="G350">
        <f>IF($K350="","",女子登録情報!$M350)</f>
        <v>29</v>
      </c>
      <c r="H350">
        <f>IF($K350="","",女子登録情報!$A350)</f>
        <v>492249</v>
      </c>
      <c r="K350">
        <f>IF(女子登録情報!$C350="","",女子登録情報!$C350)</f>
        <v>349</v>
      </c>
      <c r="M350">
        <f>IFERROR(IF(AND(402&lt;=VALUE(RIGHT(女子登録情報!$F350,4)),競技会情報!$E$3*100+競技会情報!$G$3&gt;=VALUE(RIGHT(女子登録情報!$F350,4))),VALUE(女子登録情報!$G350)+1,VALUE(女子登録情報!$G350)),"")</f>
        <v>22</v>
      </c>
      <c r="N350" t="str">
        <f>IF($K350="","",IF(女子登録情報!$H350="北海道",女子登録情報!$H350,LEFT(女子登録情報!$H350,LEN(女子登録情報!$H350)-1)))</f>
        <v>大阪</v>
      </c>
      <c r="O350" t="str">
        <f>IF($K350="","",IF(LEN($N350)=2,LEFT($N350,1)&amp;"　"&amp;RIGHT($N350,1)&amp;"・"&amp;女子登録情報!$I350,$N350&amp;"・"&amp;女子登録情報!$I350))</f>
        <v>大　阪・桜宮</v>
      </c>
    </row>
    <row r="351" spans="1:15" x14ac:dyDescent="0.55000000000000004">
      <c r="A351">
        <f>IF($K351="","",200000000+女子登録情報!$C351)</f>
        <v>200000350</v>
      </c>
      <c r="B351" t="str">
        <f>IF($K351="","",女子登録情報!$D351&amp;" ("&amp;女子登録情報!$K351&amp;")")</f>
        <v>和多野　碧衣 (4)</v>
      </c>
      <c r="C351" t="str">
        <f>IF($K351="","",女子登録情報!$E351)</f>
        <v>ﾜﾀﾉ ｱｵｲ</v>
      </c>
      <c r="D351" t="str">
        <f>IF($K351="","",女子登録情報!$O351&amp;" "&amp;女子登録情報!$N351&amp;" ("&amp;LEFT(女子登録情報!$F351,2)&amp;")")</f>
        <v>Aoi WATANO (00)</v>
      </c>
      <c r="E351" t="str">
        <f>IF($K351="","",女子登録情報!$P351)</f>
        <v>JPN</v>
      </c>
      <c r="F351" t="str">
        <f t="shared" si="5"/>
        <v>2</v>
      </c>
      <c r="G351">
        <f>IF($K351="","",女子登録情報!$M351)</f>
        <v>29</v>
      </c>
      <c r="H351">
        <f>IF($K351="","",女子登録情報!$A351)</f>
        <v>492249</v>
      </c>
      <c r="K351">
        <f>IF(女子登録情報!$C351="","",女子登録情報!$C351)</f>
        <v>350</v>
      </c>
      <c r="M351">
        <f>IFERROR(IF(AND(402&lt;=VALUE(RIGHT(女子登録情報!$F351,4)),競技会情報!$E$3*100+競技会情報!$G$3&gt;=VALUE(RIGHT(女子登録情報!$F351,4))),VALUE(女子登録情報!$G351)+1,VALUE(女子登録情報!$G351)),"")</f>
        <v>22</v>
      </c>
      <c r="N351" t="str">
        <f>IF($K351="","",IF(女子登録情報!$H351="北海道",女子登録情報!$H351,LEFT(女子登録情報!$H351,LEN(女子登録情報!$H351)-1)))</f>
        <v>大阪</v>
      </c>
      <c r="O351" t="str">
        <f>IF($K351="","",IF(LEN($N351)=2,LEFT($N351,1)&amp;"　"&amp;RIGHT($N351,1)&amp;"・"&amp;女子登録情報!$I351,$N351&amp;"・"&amp;女子登録情報!$I351))</f>
        <v>大　阪・桜宮</v>
      </c>
    </row>
    <row r="352" spans="1:15" x14ac:dyDescent="0.55000000000000004">
      <c r="A352">
        <f>IF($K352="","",200000000+女子登録情報!$C352)</f>
        <v>200000351</v>
      </c>
      <c r="B352" t="str">
        <f>IF($K352="","",女子登録情報!$D352&amp;" ("&amp;女子登録情報!$K352&amp;")")</f>
        <v>和田　詩織 (4)</v>
      </c>
      <c r="C352" t="str">
        <f>IF($K352="","",女子登録情報!$E352)</f>
        <v>ﾜﾀﾞ ｼｵﾘ</v>
      </c>
      <c r="D352" t="str">
        <f>IF($K352="","",女子登録情報!$O352&amp;" "&amp;女子登録情報!$N352&amp;" ("&amp;LEFT(女子登録情報!$F352,2)&amp;")")</f>
        <v>Shiori WADA (00)</v>
      </c>
      <c r="E352" t="str">
        <f>IF($K352="","",女子登録情報!$P352)</f>
        <v>JPN</v>
      </c>
      <c r="F352" t="str">
        <f t="shared" si="5"/>
        <v>2</v>
      </c>
      <c r="G352">
        <f>IF($K352="","",女子登録情報!$M352)</f>
        <v>29</v>
      </c>
      <c r="H352">
        <f>IF($K352="","",女子登録情報!$A352)</f>
        <v>492249</v>
      </c>
      <c r="K352">
        <f>IF(女子登録情報!$C352="","",女子登録情報!$C352)</f>
        <v>351</v>
      </c>
      <c r="M352">
        <f>IFERROR(IF(AND(402&lt;=VALUE(RIGHT(女子登録情報!$F352,4)),競技会情報!$E$3*100+競技会情報!$G$3&gt;=VALUE(RIGHT(女子登録情報!$F352,4))),VALUE(女子登録情報!$G352)+1,VALUE(女子登録情報!$G352)),"")</f>
        <v>22</v>
      </c>
      <c r="N352" t="str">
        <f>IF($K352="","",IF(女子登録情報!$H352="北海道",女子登録情報!$H352,LEFT(女子登録情報!$H352,LEN(女子登録情報!$H352)-1)))</f>
        <v>大阪</v>
      </c>
      <c r="O352" t="str">
        <f>IF($K352="","",IF(LEN($N352)=2,LEFT($N352,1)&amp;"　"&amp;RIGHT($N352,1)&amp;"・"&amp;女子登録情報!$I352,$N352&amp;"・"&amp;女子登録情報!$I352))</f>
        <v>大　阪・登美丘</v>
      </c>
    </row>
    <row r="353" spans="1:15" x14ac:dyDescent="0.55000000000000004">
      <c r="A353">
        <f>IF($K353="","",200000000+女子登録情報!$C353)</f>
        <v>200000352</v>
      </c>
      <c r="B353" t="str">
        <f>IF($K353="","",女子登録情報!$D353&amp;" ("&amp;女子登録情報!$K353&amp;")")</f>
        <v>葛　未紅 (3)</v>
      </c>
      <c r="C353" t="str">
        <f>IF($K353="","",女子登録情報!$E353)</f>
        <v>ｶﾂﾗ ﾐｸ</v>
      </c>
      <c r="D353" t="str">
        <f>IF($K353="","",女子登録情報!$O353&amp;" "&amp;女子登録情報!$N353&amp;" ("&amp;LEFT(女子登録情報!$F353,2)&amp;")")</f>
        <v>Miku KATSURA (01)</v>
      </c>
      <c r="E353" t="str">
        <f>IF($K353="","",女子登録情報!$P353)</f>
        <v>JPN</v>
      </c>
      <c r="F353" t="str">
        <f t="shared" si="5"/>
        <v>2</v>
      </c>
      <c r="G353">
        <f>IF($K353="","",女子登録情報!$M353)</f>
        <v>29</v>
      </c>
      <c r="H353">
        <f>IF($K353="","",女子登録情報!$A353)</f>
        <v>492249</v>
      </c>
      <c r="K353">
        <f>IF(女子登録情報!$C353="","",女子登録情報!$C353)</f>
        <v>352</v>
      </c>
      <c r="M353">
        <f>IFERROR(IF(AND(402&lt;=VALUE(RIGHT(女子登録情報!$F353,4)),競技会情報!$E$3*100+競技会情報!$G$3&gt;=VALUE(RIGHT(女子登録情報!$F353,4))),VALUE(女子登録情報!$G353)+1,VALUE(女子登録情報!$G353)),"")</f>
        <v>21</v>
      </c>
      <c r="N353" t="str">
        <f>IF($K353="","",IF(女子登録情報!$H353="北海道",女子登録情報!$H353,LEFT(女子登録情報!$H353,LEN(女子登録情報!$H353)-1)))</f>
        <v>兵庫</v>
      </c>
      <c r="O353" t="str">
        <f>IF($K353="","",IF(LEN($N353)=2,LEFT($N353,1)&amp;"　"&amp;RIGHT($N353,1)&amp;"・"&amp;女子登録情報!$I353,$N353&amp;"・"&amp;女子登録情報!$I353))</f>
        <v>兵　庫・姫路商業</v>
      </c>
    </row>
    <row r="354" spans="1:15" x14ac:dyDescent="0.55000000000000004">
      <c r="A354">
        <f>IF($K354="","",200000000+女子登録情報!$C354)</f>
        <v>200000353</v>
      </c>
      <c r="B354" t="str">
        <f>IF($K354="","",女子登録情報!$D354&amp;" ("&amp;女子登録情報!$K354&amp;")")</f>
        <v>辻村　柚月 (3)</v>
      </c>
      <c r="C354" t="str">
        <f>IF($K354="","",女子登録情報!$E354)</f>
        <v>ﾂｼﾞﾑﾗ ﾕﾂﾞｷ</v>
      </c>
      <c r="D354" t="str">
        <f>IF($K354="","",女子登録情報!$O354&amp;" "&amp;女子登録情報!$N354&amp;" ("&amp;LEFT(女子登録情報!$F354,2)&amp;")")</f>
        <v>Yuzuki TSUJIMURA (01)</v>
      </c>
      <c r="E354" t="str">
        <f>IF($K354="","",女子登録情報!$P354)</f>
        <v>JPN</v>
      </c>
      <c r="F354" t="str">
        <f t="shared" si="5"/>
        <v>2</v>
      </c>
      <c r="G354">
        <f>IF($K354="","",女子登録情報!$M354)</f>
        <v>29</v>
      </c>
      <c r="H354">
        <f>IF($K354="","",女子登録情報!$A354)</f>
        <v>492249</v>
      </c>
      <c r="K354">
        <f>IF(女子登録情報!$C354="","",女子登録情報!$C354)</f>
        <v>353</v>
      </c>
      <c r="M354">
        <f>IFERROR(IF(AND(402&lt;=VALUE(RIGHT(女子登録情報!$F354,4)),競技会情報!$E$3*100+競技会情報!$G$3&gt;=VALUE(RIGHT(女子登録情報!$F354,4))),VALUE(女子登録情報!$G354)+1,VALUE(女子登録情報!$G354)),"")</f>
        <v>21</v>
      </c>
      <c r="N354" t="str">
        <f>IF($K354="","",IF(女子登録情報!$H354="北海道",女子登録情報!$H354,LEFT(女子登録情報!$H354,LEN(女子登録情報!$H354)-1)))</f>
        <v>奈良</v>
      </c>
      <c r="O354" t="str">
        <f>IF($K354="","",IF(LEN($N354)=2,LEFT($N354,1)&amp;"　"&amp;RIGHT($N354,1)&amp;"・"&amp;女子登録情報!$I354,$N354&amp;"・"&amp;女子登録情報!$I354))</f>
        <v>奈　良・西の京</v>
      </c>
    </row>
    <row r="355" spans="1:15" x14ac:dyDescent="0.55000000000000004">
      <c r="A355">
        <f>IF($K355="","",200000000+女子登録情報!$C355)</f>
        <v>200000354</v>
      </c>
      <c r="B355" t="str">
        <f>IF($K355="","",女子登録情報!$D355&amp;" ("&amp;女子登録情報!$K355&amp;")")</f>
        <v>金子　舞羽 (3)</v>
      </c>
      <c r="C355" t="str">
        <f>IF($K355="","",女子登録情報!$E355)</f>
        <v>ｶﾈｺ ﾏｳ</v>
      </c>
      <c r="D355" t="str">
        <f>IF($K355="","",女子登録情報!$O355&amp;" "&amp;女子登録情報!$N355&amp;" ("&amp;LEFT(女子登録情報!$F355,2)&amp;")")</f>
        <v>Mau KANEKO (01)</v>
      </c>
      <c r="E355" t="str">
        <f>IF($K355="","",女子登録情報!$P355)</f>
        <v>JPN</v>
      </c>
      <c r="F355" t="str">
        <f t="shared" si="5"/>
        <v>2</v>
      </c>
      <c r="G355">
        <f>IF($K355="","",女子登録情報!$M355)</f>
        <v>27</v>
      </c>
      <c r="H355">
        <f>IF($K355="","",女子登録情報!$A355)</f>
        <v>492249</v>
      </c>
      <c r="K355">
        <f>IF(女子登録情報!$C355="","",女子登録情報!$C355)</f>
        <v>354</v>
      </c>
      <c r="M355">
        <f>IFERROR(IF(AND(402&lt;=VALUE(RIGHT(女子登録情報!$F355,4)),競技会情報!$E$3*100+競技会情報!$G$3&gt;=VALUE(RIGHT(女子登録情報!$F355,4))),VALUE(女子登録情報!$G355)+1,VALUE(女子登録情報!$G355)),"")</f>
        <v>21</v>
      </c>
      <c r="N355" t="str">
        <f>IF($K355="","",IF(女子登録情報!$H355="北海道",女子登録情報!$H355,LEFT(女子登録情報!$H355,LEN(女子登録情報!$H355)-1)))</f>
        <v>大阪</v>
      </c>
      <c r="O355" t="str">
        <f>IF($K355="","",IF(LEN($N355)=2,LEFT($N355,1)&amp;"　"&amp;RIGHT($N355,1)&amp;"・"&amp;女子登録情報!$I355,$N355&amp;"・"&amp;女子登録情報!$I355))</f>
        <v>大　阪・大塚</v>
      </c>
    </row>
    <row r="356" spans="1:15" x14ac:dyDescent="0.55000000000000004">
      <c r="A356">
        <f>IF($K356="","",200000000+女子登録情報!$C356)</f>
        <v>200000355</v>
      </c>
      <c r="B356" t="str">
        <f>IF($K356="","",女子登録情報!$D356&amp;" ("&amp;女子登録情報!$K356&amp;")")</f>
        <v>吉田　実由 (3)</v>
      </c>
      <c r="C356" t="str">
        <f>IF($K356="","",女子登録情報!$E356)</f>
        <v>ﾖｼﾀﾞ ﾐﾕ</v>
      </c>
      <c r="D356" t="str">
        <f>IF($K356="","",女子登録情報!$O356&amp;" "&amp;女子登録情報!$N356&amp;" ("&amp;LEFT(女子登録情報!$F356,2)&amp;")")</f>
        <v>Miyu YOSHIDA (01)</v>
      </c>
      <c r="E356" t="str">
        <f>IF($K356="","",女子登録情報!$P356)</f>
        <v>JPN</v>
      </c>
      <c r="F356" t="str">
        <f t="shared" si="5"/>
        <v>2</v>
      </c>
      <c r="G356">
        <f>IF($K356="","",女子登録情報!$M356)</f>
        <v>26</v>
      </c>
      <c r="H356">
        <f>IF($K356="","",女子登録情報!$A356)</f>
        <v>492249</v>
      </c>
      <c r="K356">
        <f>IF(女子登録情報!$C356="","",女子登録情報!$C356)</f>
        <v>355</v>
      </c>
      <c r="M356">
        <f>IFERROR(IF(AND(402&lt;=VALUE(RIGHT(女子登録情報!$F356,4)),競技会情報!$E$3*100+競技会情報!$G$3&gt;=VALUE(RIGHT(女子登録情報!$F356,4))),VALUE(女子登録情報!$G356)+1,VALUE(女子登録情報!$G356)),"")</f>
        <v>21</v>
      </c>
      <c r="N356" t="str">
        <f>IF($K356="","",IF(女子登録情報!$H356="北海道",女子登録情報!$H356,LEFT(女子登録情報!$H356,LEN(女子登録情報!$H356)-1)))</f>
        <v>京都</v>
      </c>
      <c r="O356" t="str">
        <f>IF($K356="","",IF(LEN($N356)=2,LEFT($N356,1)&amp;"　"&amp;RIGHT($N356,1)&amp;"・"&amp;女子登録情報!$I356,$N356&amp;"・"&amp;女子登録情報!$I356))</f>
        <v>京　都・西城陽</v>
      </c>
    </row>
    <row r="357" spans="1:15" x14ac:dyDescent="0.55000000000000004">
      <c r="A357">
        <f>IF($K357="","",200000000+女子登録情報!$C357)</f>
        <v>200000356</v>
      </c>
      <c r="B357" t="str">
        <f>IF($K357="","",女子登録情報!$D357&amp;" ("&amp;女子登録情報!$K357&amp;")")</f>
        <v>鶴尾　奈々佳 (2)</v>
      </c>
      <c r="C357" t="str">
        <f>IF($K357="","",女子登録情報!$E357)</f>
        <v>ﾂﾙｵ ﾅﾅｶ</v>
      </c>
      <c r="D357" t="str">
        <f>IF($K357="","",女子登録情報!$O357&amp;" "&amp;女子登録情報!$N357&amp;" ("&amp;LEFT(女子登録情報!$F357,2)&amp;")")</f>
        <v>Nanaka TSURUO (02)</v>
      </c>
      <c r="E357" t="str">
        <f>IF($K357="","",女子登録情報!$P357)</f>
        <v>JPN</v>
      </c>
      <c r="F357" t="str">
        <f t="shared" si="5"/>
        <v>2</v>
      </c>
      <c r="G357">
        <f>IF($K357="","",女子登録情報!$M357)</f>
        <v>29</v>
      </c>
      <c r="H357">
        <f>IF($K357="","",女子登録情報!$A357)</f>
        <v>492249</v>
      </c>
      <c r="K357">
        <f>IF(女子登録情報!$C357="","",女子登録情報!$C357)</f>
        <v>356</v>
      </c>
      <c r="M357">
        <f>IFERROR(IF(AND(402&lt;=VALUE(RIGHT(女子登録情報!$F357,4)),競技会情報!$E$3*100+競技会情報!$G$3&gt;=VALUE(RIGHT(女子登録情報!$F357,4))),VALUE(女子登録情報!$G357)+1,VALUE(女子登録情報!$G357)),"")</f>
        <v>20</v>
      </c>
      <c r="N357" t="str">
        <f>IF($K357="","",IF(女子登録情報!$H357="北海道",女子登録情報!$H357,LEFT(女子登録情報!$H357,LEN(女子登録情報!$H357)-1)))</f>
        <v>石川</v>
      </c>
      <c r="O357" t="str">
        <f>IF($K357="","",IF(LEN($N357)=2,LEFT($N357,1)&amp;"　"&amp;RIGHT($N357,1)&amp;"・"&amp;女子登録情報!$I357,$N357&amp;"・"&amp;女子登録情報!$I357))</f>
        <v>石　川・金沢</v>
      </c>
    </row>
    <row r="358" spans="1:15" x14ac:dyDescent="0.55000000000000004">
      <c r="A358">
        <f>IF($K358="","",200000000+女子登録情報!$C358)</f>
        <v>200000357</v>
      </c>
      <c r="B358" t="str">
        <f>IF($K358="","",女子登録情報!$D358&amp;" ("&amp;女子登録情報!$K358&amp;")")</f>
        <v>加納　京果 (2)</v>
      </c>
      <c r="C358" t="str">
        <f>IF($K358="","",女子登録情報!$E358)</f>
        <v>ｶﾉｳ ｷｮｳｶ</v>
      </c>
      <c r="D358" t="str">
        <f>IF($K358="","",女子登録情報!$O358&amp;" "&amp;女子登録情報!$N358&amp;" ("&amp;LEFT(女子登録情報!$F358,2)&amp;")")</f>
        <v>Kyoka KANO (02)</v>
      </c>
      <c r="E358" t="str">
        <f>IF($K358="","",女子登録情報!$P358)</f>
        <v>JPN</v>
      </c>
      <c r="F358" t="str">
        <f t="shared" si="5"/>
        <v>2</v>
      </c>
      <c r="G358">
        <f>IF($K358="","",女子登録情報!$M358)</f>
        <v>24</v>
      </c>
      <c r="H358">
        <f>IF($K358="","",女子登録情報!$A358)</f>
        <v>492249</v>
      </c>
      <c r="K358">
        <f>IF(女子登録情報!$C358="","",女子登録情報!$C358)</f>
        <v>357</v>
      </c>
      <c r="M358">
        <f>IFERROR(IF(AND(402&lt;=VALUE(RIGHT(女子登録情報!$F358,4)),競技会情報!$E$3*100+競技会情報!$G$3&gt;=VALUE(RIGHT(女子登録情報!$F358,4))),VALUE(女子登録情報!$G358)+1,VALUE(女子登録情報!$G358)),"")</f>
        <v>20</v>
      </c>
      <c r="N358" t="str">
        <f>IF($K358="","",IF(女子登録情報!$H358="北海道",女子登録情報!$H358,LEFT(女子登録情報!$H358,LEN(女子登録情報!$H358)-1)))</f>
        <v>三重</v>
      </c>
      <c r="O358" t="str">
        <f>IF($K358="","",IF(LEN($N358)=2,LEFT($N358,1)&amp;"　"&amp;RIGHT($N358,1)&amp;"・"&amp;女子登録情報!$I358,$N358&amp;"・"&amp;女子登録情報!$I358))</f>
        <v>三　重・山田商業</v>
      </c>
    </row>
    <row r="359" spans="1:15" x14ac:dyDescent="0.55000000000000004">
      <c r="A359">
        <f>IF($K359="","",200000000+女子登録情報!$C359)</f>
        <v>200000358</v>
      </c>
      <c r="B359" t="str">
        <f>IF($K359="","",女子登録情報!$D359&amp;" ("&amp;女子登録情報!$K359&amp;")")</f>
        <v>小山　葵 (2)</v>
      </c>
      <c r="C359" t="str">
        <f>IF($K359="","",女子登録情報!$E359)</f>
        <v>ｺﾔﾏ ｱｵｲ</v>
      </c>
      <c r="D359" t="str">
        <f>IF($K359="","",女子登録情報!$O359&amp;" "&amp;女子登録情報!$N359&amp;" ("&amp;LEFT(女子登録情報!$F359,2)&amp;")")</f>
        <v>Aoi KOYAMA (02)</v>
      </c>
      <c r="E359" t="str">
        <f>IF($K359="","",女子登録情報!$P359)</f>
        <v>JPN</v>
      </c>
      <c r="F359" t="str">
        <f t="shared" si="5"/>
        <v>2</v>
      </c>
      <c r="G359">
        <f>IF($K359="","",女子登録情報!$M359)</f>
        <v>29</v>
      </c>
      <c r="H359">
        <f>IF($K359="","",女子登録情報!$A359)</f>
        <v>492249</v>
      </c>
      <c r="K359">
        <f>IF(女子登録情報!$C359="","",女子登録情報!$C359)</f>
        <v>358</v>
      </c>
      <c r="M359">
        <f>IFERROR(IF(AND(402&lt;=VALUE(RIGHT(女子登録情報!$F359,4)),競技会情報!$E$3*100+競技会情報!$G$3&gt;=VALUE(RIGHT(女子登録情報!$F359,4))),VALUE(女子登録情報!$G359)+1,VALUE(女子登録情報!$G359)),"")</f>
        <v>20</v>
      </c>
      <c r="N359" t="str">
        <f>IF($K359="","",IF(女子登録情報!$H359="北海道",女子登録情報!$H359,LEFT(女子登録情報!$H359,LEN(女子登録情報!$H359)-1)))</f>
        <v>大阪</v>
      </c>
      <c r="O359" t="str">
        <f>IF($K359="","",IF(LEN($N359)=2,LEFT($N359,1)&amp;"　"&amp;RIGHT($N359,1)&amp;"・"&amp;女子登録情報!$I359,$N359&amp;"・"&amp;女子登録情報!$I359))</f>
        <v>大　阪・桜宮</v>
      </c>
    </row>
    <row r="360" spans="1:15" x14ac:dyDescent="0.55000000000000004">
      <c r="A360">
        <f>IF($K360="","",200000000+女子登録情報!$C360)</f>
        <v>200000359</v>
      </c>
      <c r="B360" t="str">
        <f>IF($K360="","",女子登録情報!$D360&amp;" ("&amp;女子登録情報!$K360&amp;")")</f>
        <v>佐々木　萌恵 (2)</v>
      </c>
      <c r="C360" t="str">
        <f>IF($K360="","",女子登録情報!$E360)</f>
        <v>ｻｻｷ ﾓｴ</v>
      </c>
      <c r="D360" t="str">
        <f>IF($K360="","",女子登録情報!$O360&amp;" "&amp;女子登録情報!$N360&amp;" ("&amp;LEFT(女子登録情報!$F360,2)&amp;")")</f>
        <v>Moe SASAKI (02)</v>
      </c>
      <c r="E360" t="str">
        <f>IF($K360="","",女子登録情報!$P360)</f>
        <v>JPN</v>
      </c>
      <c r="F360" t="str">
        <f t="shared" si="5"/>
        <v>2</v>
      </c>
      <c r="G360">
        <f>IF($K360="","",女子登録情報!$M360)</f>
        <v>29</v>
      </c>
      <c r="H360">
        <f>IF($K360="","",女子登録情報!$A360)</f>
        <v>492249</v>
      </c>
      <c r="K360">
        <f>IF(女子登録情報!$C360="","",女子登録情報!$C360)</f>
        <v>359</v>
      </c>
      <c r="M360">
        <f>IFERROR(IF(AND(402&lt;=VALUE(RIGHT(女子登録情報!$F360,4)),競技会情報!$E$3*100+競技会情報!$G$3&gt;=VALUE(RIGHT(女子登録情報!$F360,4))),VALUE(女子登録情報!$G360)+1,VALUE(女子登録情報!$G360)),"")</f>
        <v>19</v>
      </c>
      <c r="N360" t="str">
        <f>IF($K360="","",IF(女子登録情報!$H360="北海道",女子登録情報!$H360,LEFT(女子登録情報!$H360,LEN(女子登録情報!$H360)-1)))</f>
        <v>大阪</v>
      </c>
      <c r="O360" t="str">
        <f>IF($K360="","",IF(LEN($N360)=2,LEFT($N360,1)&amp;"　"&amp;RIGHT($N360,1)&amp;"・"&amp;女子登録情報!$I360,$N360&amp;"・"&amp;女子登録情報!$I360))</f>
        <v>大　阪・桜宮</v>
      </c>
    </row>
    <row r="361" spans="1:15" x14ac:dyDescent="0.55000000000000004">
      <c r="A361">
        <f>IF($K361="","",200000000+女子登録情報!$C361)</f>
        <v>200000360</v>
      </c>
      <c r="B361" t="str">
        <f>IF($K361="","",女子登録情報!$D361&amp;" ("&amp;女子登録情報!$K361&amp;")")</f>
        <v>水越　青空 (2)</v>
      </c>
      <c r="C361" t="str">
        <f>IF($K361="","",女子登録情報!$E361)</f>
        <v>ﾐｽﾞｺｼ ｱｵｿﾞﾗ</v>
      </c>
      <c r="D361" t="str">
        <f>IF($K361="","",女子登録情報!$O361&amp;" "&amp;女子登録情報!$N361&amp;" ("&amp;LEFT(女子登録情報!$F361,2)&amp;")")</f>
        <v>Aozora MIZUKOSHI (02)</v>
      </c>
      <c r="E361" t="str">
        <f>IF($K361="","",女子登録情報!$P361)</f>
        <v>JPN</v>
      </c>
      <c r="F361" t="str">
        <f t="shared" si="5"/>
        <v>2</v>
      </c>
      <c r="G361">
        <f>IF($K361="","",女子登録情報!$M361)</f>
        <v>29</v>
      </c>
      <c r="H361">
        <f>IF($K361="","",女子登録情報!$A361)</f>
        <v>492249</v>
      </c>
      <c r="K361">
        <f>IF(女子登録情報!$C361="","",女子登録情報!$C361)</f>
        <v>360</v>
      </c>
      <c r="M361">
        <f>IFERROR(IF(AND(402&lt;=VALUE(RIGHT(女子登録情報!$F361,4)),競技会情報!$E$3*100+競技会情報!$G$3&gt;=VALUE(RIGHT(女子登録情報!$F361,4))),VALUE(女子登録情報!$G361)+1,VALUE(女子登録情報!$G361)),"")</f>
        <v>20</v>
      </c>
      <c r="N361" t="str">
        <f>IF($K361="","",IF(女子登録情報!$H361="北海道",女子登録情報!$H361,LEFT(女子登録情報!$H361,LEN(女子登録情報!$H361)-1)))</f>
        <v>大阪</v>
      </c>
      <c r="O361" t="str">
        <f>IF($K361="","",IF(LEN($N361)=2,LEFT($N361,1)&amp;"　"&amp;RIGHT($N361,1)&amp;"・"&amp;女子登録情報!$I361,$N361&amp;"・"&amp;女子登録情報!$I361))</f>
        <v>大　阪・大阪</v>
      </c>
    </row>
    <row r="362" spans="1:15" x14ac:dyDescent="0.55000000000000004">
      <c r="A362">
        <f>IF($K362="","",200000000+女子登録情報!$C362)</f>
        <v>200000361</v>
      </c>
      <c r="B362" t="str">
        <f>IF($K362="","",女子登録情報!$D362&amp;" ("&amp;女子登録情報!$K362&amp;")")</f>
        <v>新免　菜央 (1)</v>
      </c>
      <c r="C362" t="str">
        <f>IF($K362="","",女子登録情報!$E362)</f>
        <v>ｼﾝﾒﾝ ﾅｵ</v>
      </c>
      <c r="D362" t="str">
        <f>IF($K362="","",女子登録情報!$O362&amp;" "&amp;女子登録情報!$N362&amp;" ("&amp;LEFT(女子登録情報!$F362,2)&amp;")")</f>
        <v>Nao SHIMMEN (03)</v>
      </c>
      <c r="E362" t="str">
        <f>IF($K362="","",女子登録情報!$P362)</f>
        <v>JPN</v>
      </c>
      <c r="F362" t="str">
        <f t="shared" si="5"/>
        <v>2</v>
      </c>
      <c r="G362">
        <f>IF($K362="","",女子登録情報!$M362)</f>
        <v>29</v>
      </c>
      <c r="H362">
        <f>IF($K362="","",女子登録情報!$A362)</f>
        <v>492249</v>
      </c>
      <c r="K362">
        <f>IF(女子登録情報!$C362="","",女子登録情報!$C362)</f>
        <v>361</v>
      </c>
      <c r="M362">
        <f>IFERROR(IF(AND(402&lt;=VALUE(RIGHT(女子登録情報!$F362,4)),競技会情報!$E$3*100+競技会情報!$G$3&gt;=VALUE(RIGHT(女子登録情報!$F362,4))),VALUE(女子登録情報!$G362)+1,VALUE(女子登録情報!$G362)),"")</f>
        <v>19</v>
      </c>
      <c r="N362" t="str">
        <f>IF($K362="","",IF(女子登録情報!$H362="北海道",女子登録情報!$H362,LEFT(女子登録情報!$H362,LEN(女子登録情報!$H362)-1)))</f>
        <v>奈良</v>
      </c>
      <c r="O362" t="str">
        <f>IF($K362="","",IF(LEN($N362)=2,LEFT($N362,1)&amp;"　"&amp;RIGHT($N362,1)&amp;"・"&amp;女子登録情報!$I362,$N362&amp;"・"&amp;女子登録情報!$I362))</f>
        <v>奈　良・添上</v>
      </c>
    </row>
    <row r="363" spans="1:15" x14ac:dyDescent="0.55000000000000004">
      <c r="A363">
        <f>IF($K363="","",200000000+女子登録情報!$C363)</f>
        <v>200000362</v>
      </c>
      <c r="B363" t="str">
        <f>IF($K363="","",女子登録情報!$D363&amp;" ("&amp;女子登録情報!$K363&amp;")")</f>
        <v>御前　友莉奈 (1)</v>
      </c>
      <c r="C363" t="str">
        <f>IF($K363="","",女子登録情報!$E363)</f>
        <v>ﾐｻｷ ﾕﾘﾅ</v>
      </c>
      <c r="D363" t="str">
        <f>IF($K363="","",女子登録情報!$O363&amp;" "&amp;女子登録情報!$N363&amp;" ("&amp;LEFT(女子登録情報!$F363,2)&amp;")")</f>
        <v>Yurina MISAKI (04)</v>
      </c>
      <c r="E363" t="str">
        <f>IF($K363="","",女子登録情報!$P363)</f>
        <v>JPN</v>
      </c>
      <c r="F363" t="str">
        <f t="shared" si="5"/>
        <v>2</v>
      </c>
      <c r="G363">
        <f>IF($K363="","",女子登録情報!$M363)</f>
        <v>29</v>
      </c>
      <c r="H363">
        <f>IF($K363="","",女子登録情報!$A363)</f>
        <v>492249</v>
      </c>
      <c r="K363">
        <f>IF(女子登録情報!$C363="","",女子登録情報!$C363)</f>
        <v>362</v>
      </c>
      <c r="M363">
        <f>IFERROR(IF(AND(402&lt;=VALUE(RIGHT(女子登録情報!$F363,4)),競技会情報!$E$3*100+競技会情報!$G$3&gt;=VALUE(RIGHT(女子登録情報!$F363,4))),VALUE(女子登録情報!$G363)+1,VALUE(女子登録情報!$G363)),"")</f>
        <v>18</v>
      </c>
      <c r="N363" t="str">
        <f>IF($K363="","",IF(女子登録情報!$H363="北海道",女子登録情報!$H363,LEFT(女子登録情報!$H363,LEN(女子登録情報!$H363)-1)))</f>
        <v>奈良</v>
      </c>
      <c r="O363" t="str">
        <f>IF($K363="","",IF(LEN($N363)=2,LEFT($N363,1)&amp;"　"&amp;RIGHT($N363,1)&amp;"・"&amp;女子登録情報!$I363,$N363&amp;"・"&amp;女子登録情報!$I363))</f>
        <v>奈　良・添上</v>
      </c>
    </row>
    <row r="364" spans="1:15" x14ac:dyDescent="0.55000000000000004">
      <c r="A364">
        <f>IF($K364="","",200000000+女子登録情報!$C364)</f>
        <v>200000363</v>
      </c>
      <c r="B364" t="str">
        <f>IF($K364="","",女子登録情報!$D364&amp;" ("&amp;女子登録情報!$K364&amp;")")</f>
        <v>星場　麗羽 (1)</v>
      </c>
      <c r="C364" t="str">
        <f>IF($K364="","",女子登録情報!$E364)</f>
        <v>ﾎｼﾊﾞ ｳﾙﾊ</v>
      </c>
      <c r="D364" t="str">
        <f>IF($K364="","",女子登録情報!$O364&amp;" "&amp;女子登録情報!$N364&amp;" ("&amp;LEFT(女子登録情報!$F364,2)&amp;")")</f>
        <v>Uruha HOSHIBA (03)</v>
      </c>
      <c r="E364" t="str">
        <f>IF($K364="","",女子登録情報!$P364)</f>
        <v>JPN</v>
      </c>
      <c r="F364" t="str">
        <f t="shared" si="5"/>
        <v>2</v>
      </c>
      <c r="G364">
        <f>IF($K364="","",女子登録情報!$M364)</f>
        <v>17</v>
      </c>
      <c r="H364">
        <f>IF($K364="","",女子登録情報!$A364)</f>
        <v>492249</v>
      </c>
      <c r="K364">
        <f>IF(女子登録情報!$C364="","",女子登録情報!$C364)</f>
        <v>363</v>
      </c>
      <c r="M364">
        <f>IFERROR(IF(AND(402&lt;=VALUE(RIGHT(女子登録情報!$F364,4)),競技会情報!$E$3*100+競技会情報!$G$3&gt;=VALUE(RIGHT(女子登録情報!$F364,4))),VALUE(女子登録情報!$G364)+1,VALUE(女子登録情報!$G364)),"")</f>
        <v>19</v>
      </c>
      <c r="N364" t="str">
        <f>IF($K364="","",IF(女子登録情報!$H364="北海道",女子登録情報!$H364,LEFT(女子登録情報!$H364,LEN(女子登録情報!$H364)-1)))</f>
        <v>石川</v>
      </c>
      <c r="O364" t="str">
        <f>IF($K364="","",IF(LEN($N364)=2,LEFT($N364,1)&amp;"　"&amp;RIGHT($N364,1)&amp;"・"&amp;女子登録情報!$I364,$N364&amp;"・"&amp;女子登録情報!$I364))</f>
        <v>石　川・鵬学園</v>
      </c>
    </row>
    <row r="365" spans="1:15" x14ac:dyDescent="0.55000000000000004">
      <c r="A365">
        <f>IF($K365="","",200000000+女子登録情報!$C365)</f>
        <v>200000364</v>
      </c>
      <c r="B365" t="str">
        <f>IF($K365="","",女子登録情報!$D365&amp;" ("&amp;女子登録情報!$K365&amp;")")</f>
        <v>寺本　葵 (1)</v>
      </c>
      <c r="C365" t="str">
        <f>IF($K365="","",女子登録情報!$E365)</f>
        <v>ﾃﾗﾓﾄ ｱｵｲ</v>
      </c>
      <c r="D365" t="str">
        <f>IF($K365="","",女子登録情報!$O365&amp;" "&amp;女子登録情報!$N365&amp;" ("&amp;LEFT(女子登録情報!$F365,2)&amp;")")</f>
        <v>Aoi TERAMOTO (03)</v>
      </c>
      <c r="E365" t="str">
        <f>IF($K365="","",女子登録情報!$P365)</f>
        <v>JPN</v>
      </c>
      <c r="F365" t="str">
        <f t="shared" si="5"/>
        <v>2</v>
      </c>
      <c r="G365">
        <f>IF($K365="","",女子登録情報!$M365)</f>
        <v>28</v>
      </c>
      <c r="H365">
        <f>IF($K365="","",女子登録情報!$A365)</f>
        <v>492249</v>
      </c>
      <c r="K365">
        <f>IF(女子登録情報!$C365="","",女子登録情報!$C365)</f>
        <v>364</v>
      </c>
      <c r="M365">
        <f>IFERROR(IF(AND(402&lt;=VALUE(RIGHT(女子登録情報!$F365,4)),競技会情報!$E$3*100+競技会情報!$G$3&gt;=VALUE(RIGHT(女子登録情報!$F365,4))),VALUE(女子登録情報!$G365)+1,VALUE(女子登録情報!$G365)),"")</f>
        <v>19</v>
      </c>
      <c r="N365" t="str">
        <f>IF($K365="","",IF(女子登録情報!$H365="北海道",女子登録情報!$H365,LEFT(女子登録情報!$H365,LEN(女子登録情報!$H365)-1)))</f>
        <v>兵庫</v>
      </c>
      <c r="O365" t="str">
        <f>IF($K365="","",IF(LEN($N365)=2,LEFT($N365,1)&amp;"　"&amp;RIGHT($N365,1)&amp;"・"&amp;女子登録情報!$I365,$N365&amp;"・"&amp;女子登録情報!$I365))</f>
        <v>兵　庫・滝川第二</v>
      </c>
    </row>
    <row r="366" spans="1:15" x14ac:dyDescent="0.55000000000000004">
      <c r="A366">
        <f>IF($K366="","",200000000+女子登録情報!$C366)</f>
        <v>200000365</v>
      </c>
      <c r="B366" t="str">
        <f>IF($K366="","",女子登録情報!$D366&amp;" ("&amp;女子登録情報!$K366&amp;")")</f>
        <v>田中　凜 (1)</v>
      </c>
      <c r="C366" t="str">
        <f>IF($K366="","",女子登録情報!$E366)</f>
        <v>ﾀﾅｶ ﾘﾝ</v>
      </c>
      <c r="D366" t="str">
        <f>IF($K366="","",女子登録情報!$O366&amp;" "&amp;女子登録情報!$N366&amp;" ("&amp;LEFT(女子登録情報!$F366,2)&amp;")")</f>
        <v>Rin TANAKA (03)</v>
      </c>
      <c r="E366" t="str">
        <f>IF($K366="","",女子登録情報!$P366)</f>
        <v>JPN</v>
      </c>
      <c r="F366" t="str">
        <f t="shared" si="5"/>
        <v>2</v>
      </c>
      <c r="G366">
        <f>IF($K366="","",女子登録情報!$M366)</f>
        <v>28</v>
      </c>
      <c r="H366">
        <f>IF($K366="","",女子登録情報!$A366)</f>
        <v>492249</v>
      </c>
      <c r="K366">
        <f>IF(女子登録情報!$C366="","",女子登録情報!$C366)</f>
        <v>365</v>
      </c>
      <c r="M366">
        <f>IFERROR(IF(AND(402&lt;=VALUE(RIGHT(女子登録情報!$F366,4)),競技会情報!$E$3*100+競技会情報!$G$3&gt;=VALUE(RIGHT(女子登録情報!$F366,4))),VALUE(女子登録情報!$G366)+1,VALUE(女子登録情報!$G366)),"")</f>
        <v>19</v>
      </c>
      <c r="N366" t="str">
        <f>IF($K366="","",IF(女子登録情報!$H366="北海道",女子登録情報!$H366,LEFT(女子登録情報!$H366,LEN(女子登録情報!$H366)-1)))</f>
        <v>兵庫</v>
      </c>
      <c r="O366" t="str">
        <f>IF($K366="","",IF(LEN($N366)=2,LEFT($N366,1)&amp;"　"&amp;RIGHT($N366,1)&amp;"・"&amp;女子登録情報!$I366,$N366&amp;"・"&amp;女子登録情報!$I366))</f>
        <v>兵　庫・姫路工業</v>
      </c>
    </row>
    <row r="367" spans="1:15" x14ac:dyDescent="0.55000000000000004">
      <c r="A367">
        <f>IF($K367="","",200000000+女子登録情報!$C367)</f>
        <v>200000366</v>
      </c>
      <c r="B367" t="str">
        <f>IF($K367="","",女子登録情報!$D367&amp;" ("&amp;女子登録情報!$K367&amp;")")</f>
        <v>中尾　美咲 (1)</v>
      </c>
      <c r="C367" t="str">
        <f>IF($K367="","",女子登録情報!$E367)</f>
        <v>ﾅｶｵ ﾐｻｷ</v>
      </c>
      <c r="D367" t="str">
        <f>IF($K367="","",女子登録情報!$O367&amp;" "&amp;女子登録情報!$N367&amp;" ("&amp;LEFT(女子登録情報!$F367,2)&amp;")")</f>
        <v>Misaki NAKAO (03)</v>
      </c>
      <c r="E367" t="str">
        <f>IF($K367="","",女子登録情報!$P367)</f>
        <v>JPN</v>
      </c>
      <c r="F367" t="str">
        <f t="shared" si="5"/>
        <v>2</v>
      </c>
      <c r="G367">
        <f>IF($K367="","",女子登録情報!$M367)</f>
        <v>29</v>
      </c>
      <c r="H367">
        <f>IF($K367="","",女子登録情報!$A367)</f>
        <v>492249</v>
      </c>
      <c r="K367">
        <f>IF(女子登録情報!$C367="","",女子登録情報!$C367)</f>
        <v>366</v>
      </c>
      <c r="M367">
        <f>IFERROR(IF(AND(402&lt;=VALUE(RIGHT(女子登録情報!$F367,4)),競技会情報!$E$3*100+競技会情報!$G$3&gt;=VALUE(RIGHT(女子登録情報!$F367,4))),VALUE(女子登録情報!$G367)+1,VALUE(女子登録情報!$G367)),"")</f>
        <v>19</v>
      </c>
      <c r="N367" t="str">
        <f>IF($K367="","",IF(女子登録情報!$H367="北海道",女子登録情報!$H367,LEFT(女子登録情報!$H367,LEN(女子登録情報!$H367)-1)))</f>
        <v>奈良</v>
      </c>
      <c r="O367" t="str">
        <f>IF($K367="","",IF(LEN($N367)=2,LEFT($N367,1)&amp;"　"&amp;RIGHT($N367,1)&amp;"・"&amp;女子登録情報!$I367,$N367&amp;"・"&amp;女子登録情報!$I367))</f>
        <v>奈　良・橿原</v>
      </c>
    </row>
    <row r="368" spans="1:15" x14ac:dyDescent="0.55000000000000004">
      <c r="A368">
        <f>IF($K368="","",200000000+女子登録情報!$C368)</f>
        <v>200000367</v>
      </c>
      <c r="B368" t="str">
        <f>IF($K368="","",女子登録情報!$D368&amp;" ("&amp;女子登録情報!$K368&amp;")")</f>
        <v>近藤　瑠奈 (2)</v>
      </c>
      <c r="C368" t="str">
        <f>IF($K368="","",女子登録情報!$E368)</f>
        <v>ｺﾝﾄﾞｳ ﾙﾅ</v>
      </c>
      <c r="D368" t="str">
        <f>IF($K368="","",女子登録情報!$O368&amp;" "&amp;女子登録情報!$N368&amp;" ("&amp;LEFT(女子登録情報!$F368,2)&amp;")")</f>
        <v>Runa KONDO (02)</v>
      </c>
      <c r="E368" t="str">
        <f>IF($K368="","",女子登録情報!$P368)</f>
        <v>JPN</v>
      </c>
      <c r="F368" t="str">
        <f t="shared" si="5"/>
        <v>2</v>
      </c>
      <c r="G368">
        <f>IF($K368="","",女子登録情報!$M368)</f>
        <v>29</v>
      </c>
      <c r="H368">
        <f>IF($K368="","",女子登録情報!$A368)</f>
        <v>492604</v>
      </c>
      <c r="K368">
        <f>IF(女子登録情報!$C368="","",女子登録情報!$C368)</f>
        <v>367</v>
      </c>
      <c r="M368">
        <f>IFERROR(IF(AND(402&lt;=VALUE(RIGHT(女子登録情報!$F368,4)),競技会情報!$E$3*100+競技会情報!$G$3&gt;=VALUE(RIGHT(女子登録情報!$F368,4))),VALUE(女子登録情報!$G368)+1,VALUE(女子登録情報!$G368)),"")</f>
        <v>20</v>
      </c>
      <c r="N368" t="str">
        <f>IF($K368="","",IF(女子登録情報!$H368="北海道",女子登録情報!$H368,LEFT(女子登録情報!$H368,LEN(女子登録情報!$H368)-1)))</f>
        <v>奈良</v>
      </c>
      <c r="O368" t="str">
        <f>IF($K368="","",IF(LEN($N368)=2,LEFT($N368,1)&amp;"　"&amp;RIGHT($N368,1)&amp;"・"&amp;女子登録情報!$I368,$N368&amp;"・"&amp;女子登録情報!$I368))</f>
        <v>奈　良・奈良育英</v>
      </c>
    </row>
    <row r="369" spans="1:15" x14ac:dyDescent="0.55000000000000004">
      <c r="A369">
        <f>IF($K369="","",200000000+女子登録情報!$C369)</f>
        <v>200000368</v>
      </c>
      <c r="B369" t="str">
        <f>IF($K369="","",女子登録情報!$D369&amp;" ("&amp;女子登録情報!$K369&amp;")")</f>
        <v>藤田　日菜 (2)</v>
      </c>
      <c r="C369" t="str">
        <f>IF($K369="","",女子登録情報!$E369)</f>
        <v>ﾌｼﾞﾀ ﾋﾅ</v>
      </c>
      <c r="D369" t="str">
        <f>IF($K369="","",女子登録情報!$O369&amp;" "&amp;女子登録情報!$N369&amp;" ("&amp;LEFT(女子登録情報!$F369,2)&amp;")")</f>
        <v>Hina FUJITA (02)</v>
      </c>
      <c r="E369" t="str">
        <f>IF($K369="","",女子登録情報!$P369)</f>
        <v>JPN</v>
      </c>
      <c r="F369" t="str">
        <f t="shared" si="5"/>
        <v>2</v>
      </c>
      <c r="G369">
        <f>IF($K369="","",女子登録情報!$M369)</f>
        <v>25</v>
      </c>
      <c r="H369">
        <f>IF($K369="","",女子登録情報!$A369)</f>
        <v>492604</v>
      </c>
      <c r="K369">
        <f>IF(女子登録情報!$C369="","",女子登録情報!$C369)</f>
        <v>368</v>
      </c>
      <c r="M369">
        <f>IFERROR(IF(AND(402&lt;=VALUE(RIGHT(女子登録情報!$F369,4)),競技会情報!$E$3*100+競技会情報!$G$3&gt;=VALUE(RIGHT(女子登録情報!$F369,4))),VALUE(女子登録情報!$G369)+1,VALUE(女子登録情報!$G369)),"")</f>
        <v>20</v>
      </c>
      <c r="N369" t="str">
        <f>IF($K369="","",IF(女子登録情報!$H369="北海道",女子登録情報!$H369,LEFT(女子登録情報!$H369,LEN(女子登録情報!$H369)-1)))</f>
        <v>滋賀</v>
      </c>
      <c r="O369" t="str">
        <f>IF($K369="","",IF(LEN($N369)=2,LEFT($N369,1)&amp;"　"&amp;RIGHT($N369,1)&amp;"・"&amp;女子登録情報!$I369,$N369&amp;"・"&amp;女子登録情報!$I369))</f>
        <v>滋　賀・滋賀学園</v>
      </c>
    </row>
    <row r="370" spans="1:15" x14ac:dyDescent="0.55000000000000004">
      <c r="A370">
        <f>IF($K370="","",200000000+女子登録情報!$C370)</f>
        <v>200000369</v>
      </c>
      <c r="B370" t="str">
        <f>IF($K370="","",女子登録情報!$D370&amp;" ("&amp;女子登録情報!$K370&amp;")")</f>
        <v>川崎　莉奈 (4)</v>
      </c>
      <c r="C370" t="str">
        <f>IF($K370="","",女子登録情報!$E370)</f>
        <v>ｶﾜｻｷ ﾘﾅ</v>
      </c>
      <c r="D370" t="str">
        <f>IF($K370="","",女子登録情報!$O370&amp;" "&amp;女子登録情報!$N370&amp;" ("&amp;LEFT(女子登録情報!$F370,2)&amp;")")</f>
        <v>Rina KAWASAKI (00)</v>
      </c>
      <c r="E370" t="str">
        <f>IF($K370="","",女子登録情報!$P370)</f>
        <v>JPN</v>
      </c>
      <c r="F370" t="str">
        <f t="shared" si="5"/>
        <v>2</v>
      </c>
      <c r="G370">
        <f>IF($K370="","",女子登録情報!$M370)</f>
        <v>25</v>
      </c>
      <c r="H370">
        <f>IF($K370="","",女子登録情報!$A370)</f>
        <v>492604</v>
      </c>
      <c r="K370">
        <f>IF(女子登録情報!$C370="","",女子登録情報!$C370)</f>
        <v>369</v>
      </c>
      <c r="M370">
        <f>IFERROR(IF(AND(402&lt;=VALUE(RIGHT(女子登録情報!$F370,4)),競技会情報!$E$3*100+競技会情報!$G$3&gt;=VALUE(RIGHT(女子登録情報!$F370,4))),VALUE(女子登録情報!$G370)+1,VALUE(女子登録情報!$G370)),"")</f>
        <v>22</v>
      </c>
      <c r="N370" t="str">
        <f>IF($K370="","",IF(女子登録情報!$H370="北海道",女子登録情報!$H370,LEFT(女子登録情報!$H370,LEN(女子登録情報!$H370)-1)))</f>
        <v>滋賀</v>
      </c>
      <c r="O370" t="str">
        <f>IF($K370="","",IF(LEN($N370)=2,LEFT($N370,1)&amp;"　"&amp;RIGHT($N370,1)&amp;"・"&amp;女子登録情報!$I370,$N370&amp;"・"&amp;女子登録情報!$I370))</f>
        <v>滋　賀・彦根翔西館</v>
      </c>
    </row>
    <row r="371" spans="1:15" x14ac:dyDescent="0.55000000000000004">
      <c r="A371">
        <f>IF($K371="","",200000000+女子登録情報!$C371)</f>
        <v>200000370</v>
      </c>
      <c r="B371" t="str">
        <f>IF($K371="","",女子登録情報!$D371&amp;" ("&amp;女子登録情報!$K371&amp;")")</f>
        <v>池田　笑愛 (4)</v>
      </c>
      <c r="C371" t="str">
        <f>IF($K371="","",女子登録情報!$E371)</f>
        <v>ｲｹﾀﾞ ｴﾏ</v>
      </c>
      <c r="D371" t="str">
        <f>IF($K371="","",女子登録情報!$O371&amp;" "&amp;女子登録情報!$N371&amp;" ("&amp;LEFT(女子登録情報!$F371,2)&amp;")")</f>
        <v>Ema IKEDA (00)</v>
      </c>
      <c r="E371" t="str">
        <f>IF($K371="","",女子登録情報!$P371)</f>
        <v>JPN</v>
      </c>
      <c r="F371" t="str">
        <f t="shared" si="5"/>
        <v>2</v>
      </c>
      <c r="G371">
        <f>IF($K371="","",女子登録情報!$M371)</f>
        <v>25</v>
      </c>
      <c r="H371">
        <f>IF($K371="","",女子登録情報!$A371)</f>
        <v>492604</v>
      </c>
      <c r="K371">
        <f>IF(女子登録情報!$C371="","",女子登録情報!$C371)</f>
        <v>370</v>
      </c>
      <c r="M371">
        <f>IFERROR(IF(AND(402&lt;=VALUE(RIGHT(女子登録情報!$F371,4)),競技会情報!$E$3*100+競技会情報!$G$3&gt;=VALUE(RIGHT(女子登録情報!$F371,4))),VALUE(女子登録情報!$G371)+1,VALUE(女子登録情報!$G371)),"")</f>
        <v>22</v>
      </c>
      <c r="N371" t="str">
        <f>IF($K371="","",IF(女子登録情報!$H371="北海道",女子登録情報!$H371,LEFT(女子登録情報!$H371,LEN(女子登録情報!$H371)-1)))</f>
        <v>滋賀</v>
      </c>
      <c r="O371" t="str">
        <f>IF($K371="","",IF(LEN($N371)=2,LEFT($N371,1)&amp;"　"&amp;RIGHT($N371,1)&amp;"・"&amp;女子登録情報!$I371,$N371&amp;"・"&amp;女子登録情報!$I371))</f>
        <v>滋　賀・滋賀学園</v>
      </c>
    </row>
    <row r="372" spans="1:15" x14ac:dyDescent="0.55000000000000004">
      <c r="A372">
        <f>IF($K372="","",200000000+女子登録情報!$C372)</f>
        <v>200000371</v>
      </c>
      <c r="B372" t="str">
        <f>IF($K372="","",女子登録情報!$D372&amp;" ("&amp;女子登録情報!$K372&amp;")")</f>
        <v>平野　杏 (3)</v>
      </c>
      <c r="C372" t="str">
        <f>IF($K372="","",女子登録情報!$E372)</f>
        <v>ﾋﾗﾉ ｱﾝｽﾞ</v>
      </c>
      <c r="D372" t="str">
        <f>IF($K372="","",女子登録情報!$O372&amp;" "&amp;女子登録情報!$N372&amp;" ("&amp;LEFT(女子登録情報!$F372,2)&amp;")")</f>
        <v>Anzu HIRANO (01)</v>
      </c>
      <c r="E372" t="str">
        <f>IF($K372="","",女子登録情報!$P372)</f>
        <v>JPN</v>
      </c>
      <c r="F372" t="str">
        <f t="shared" si="5"/>
        <v>2</v>
      </c>
      <c r="G372">
        <f>IF($K372="","",女子登録情報!$M372)</f>
        <v>27</v>
      </c>
      <c r="H372">
        <f>IF($K372="","",女子登録情報!$A372)</f>
        <v>492205</v>
      </c>
      <c r="K372">
        <f>IF(女子登録情報!$C372="","",女子登録情報!$C372)</f>
        <v>371</v>
      </c>
      <c r="M372">
        <f>IFERROR(IF(AND(402&lt;=VALUE(RIGHT(女子登録情報!$F372,4)),競技会情報!$E$3*100+競技会情報!$G$3&gt;=VALUE(RIGHT(女子登録情報!$F372,4))),VALUE(女子登録情報!$G372)+1,VALUE(女子登録情報!$G372)),"")</f>
        <v>21</v>
      </c>
      <c r="N372" t="str">
        <f>IF($K372="","",IF(女子登録情報!$H372="北海道",女子登録情報!$H372,LEFT(女子登録情報!$H372,LEN(女子登録情報!$H372)-1)))</f>
        <v>大阪</v>
      </c>
      <c r="O372" t="str">
        <f>IF($K372="","",IF(LEN($N372)=2,LEFT($N372,1)&amp;"　"&amp;RIGHT($N372,1)&amp;"・"&amp;女子登録情報!$I372,$N372&amp;"・"&amp;女子登録情報!$I372))</f>
        <v>大　阪・大阪桐蔭</v>
      </c>
    </row>
    <row r="373" spans="1:15" x14ac:dyDescent="0.55000000000000004">
      <c r="A373">
        <f>IF($K373="","",200000000+女子登録情報!$C373)</f>
        <v>200000372</v>
      </c>
      <c r="B373" t="str">
        <f>IF($K373="","",女子登録情報!$D373&amp;" ("&amp;女子登録情報!$K373&amp;")")</f>
        <v>大林　由依 (2)</v>
      </c>
      <c r="C373" t="str">
        <f>IF($K373="","",女子登録情報!$E373)</f>
        <v>ｵｵﾊﾞﾔｼ ﾕｲ</v>
      </c>
      <c r="D373" t="str">
        <f>IF($K373="","",女子登録情報!$O373&amp;" "&amp;女子登録情報!$N373&amp;" ("&amp;LEFT(女子登録情報!$F373,2)&amp;")")</f>
        <v>Yui OBAYASHI (02)</v>
      </c>
      <c r="E373" t="str">
        <f>IF($K373="","",女子登録情報!$P373)</f>
        <v>JPN</v>
      </c>
      <c r="F373" t="str">
        <f t="shared" si="5"/>
        <v>2</v>
      </c>
      <c r="G373">
        <f>IF($K373="","",女子登録情報!$M373)</f>
        <v>27</v>
      </c>
      <c r="H373">
        <f>IF($K373="","",女子登録情報!$A373)</f>
        <v>492205</v>
      </c>
      <c r="K373">
        <f>IF(女子登録情報!$C373="","",女子登録情報!$C373)</f>
        <v>372</v>
      </c>
      <c r="M373">
        <f>IFERROR(IF(AND(402&lt;=VALUE(RIGHT(女子登録情報!$F373,4)),競技会情報!$E$3*100+競技会情報!$G$3&gt;=VALUE(RIGHT(女子登録情報!$F373,4))),VALUE(女子登録情報!$G373)+1,VALUE(女子登録情報!$G373)),"")</f>
        <v>20</v>
      </c>
      <c r="N373" t="str">
        <f>IF($K373="","",IF(女子登録情報!$H373="北海道",女子登録情報!$H373,LEFT(女子登録情報!$H373,LEN(女子登録情報!$H373)-1)))</f>
        <v>大阪</v>
      </c>
      <c r="O373" t="str">
        <f>IF($K373="","",IF(LEN($N373)=2,LEFT($N373,1)&amp;"　"&amp;RIGHT($N373,1)&amp;"・"&amp;女子登録情報!$I373,$N373&amp;"・"&amp;女子登録情報!$I373))</f>
        <v>大　阪・大阪</v>
      </c>
    </row>
    <row r="374" spans="1:15" x14ac:dyDescent="0.55000000000000004">
      <c r="A374">
        <f>IF($K374="","",200000000+女子登録情報!$C374)</f>
        <v>200000373</v>
      </c>
      <c r="B374" t="str">
        <f>IF($K374="","",女子登録情報!$D374&amp;" ("&amp;女子登録情報!$K374&amp;")")</f>
        <v>三宅　彩菜 (1)</v>
      </c>
      <c r="C374" t="str">
        <f>IF($K374="","",女子登録情報!$E374)</f>
        <v>ﾐﾔｹ ｱﾔﾅ</v>
      </c>
      <c r="D374" t="str">
        <f>IF($K374="","",女子登録情報!$O374&amp;" "&amp;女子登録情報!$N374&amp;" ("&amp;LEFT(女子登録情報!$F374,2)&amp;")")</f>
        <v>Ayana MIYAKE (03)</v>
      </c>
      <c r="E374" t="str">
        <f>IF($K374="","",女子登録情報!$P374)</f>
        <v>JPN</v>
      </c>
      <c r="F374" t="str">
        <f t="shared" si="5"/>
        <v>2</v>
      </c>
      <c r="G374">
        <f>IF($K374="","",女子登録情報!$M374)</f>
        <v>27</v>
      </c>
      <c r="H374">
        <f>IF($K374="","",女子登録情報!$A374)</f>
        <v>492205</v>
      </c>
      <c r="K374">
        <f>IF(女子登録情報!$C374="","",女子登録情報!$C374)</f>
        <v>373</v>
      </c>
      <c r="M374">
        <f>IFERROR(IF(AND(402&lt;=VALUE(RIGHT(女子登録情報!$F374,4)),競技会情報!$E$3*100+競技会情報!$G$3&gt;=VALUE(RIGHT(女子登録情報!$F374,4))),VALUE(女子登録情報!$G374)+1,VALUE(女子登録情報!$G374)),"")</f>
        <v>19</v>
      </c>
      <c r="N374" t="str">
        <f>IF($K374="","",IF(女子登録情報!$H374="北海道",女子登録情報!$H374,LEFT(女子登録情報!$H374,LEN(女子登録情報!$H374)-1)))</f>
        <v>大阪</v>
      </c>
      <c r="O374" t="str">
        <f>IF($K374="","",IF(LEN($N374)=2,LEFT($N374,1)&amp;"　"&amp;RIGHT($N374,1)&amp;"・"&amp;女子登録情報!$I374,$N374&amp;"・"&amp;女子登録情報!$I374))</f>
        <v>大　阪・大阪商業大学</v>
      </c>
    </row>
    <row r="375" spans="1:15" x14ac:dyDescent="0.55000000000000004">
      <c r="A375">
        <f>IF($K375="","",200000000+女子登録情報!$C375)</f>
        <v>200000374</v>
      </c>
      <c r="B375" t="str">
        <f>IF($K375="","",女子登録情報!$D375&amp;" ("&amp;女子登録情報!$K375&amp;")")</f>
        <v>藤原　麻友香 (M1)</v>
      </c>
      <c r="C375" t="str">
        <f>IF($K375="","",女子登録情報!$E375)</f>
        <v>ﾌｼﾞﾜﾗ ﾏﾕｶ</v>
      </c>
      <c r="D375" t="str">
        <f>IF($K375="","",女子登録情報!$O375&amp;" "&amp;女子登録情報!$N375&amp;" ("&amp;LEFT(女子登録情報!$F375,2)&amp;")")</f>
        <v>Mayuka FUJIWARA (98)</v>
      </c>
      <c r="E375" t="str">
        <f>IF($K375="","",女子登録情報!$P375)</f>
        <v>JPN</v>
      </c>
      <c r="F375" t="str">
        <f t="shared" si="5"/>
        <v>2</v>
      </c>
      <c r="G375">
        <f>IF($K375="","",女子登録情報!$M375)</f>
        <v>33</v>
      </c>
      <c r="H375">
        <f>IF($K375="","",女子登録情報!$A375)</f>
        <v>491082</v>
      </c>
      <c r="K375">
        <f>IF(女子登録情報!$C375="","",女子登録情報!$C375)</f>
        <v>374</v>
      </c>
      <c r="M375">
        <f>IFERROR(IF(AND(402&lt;=VALUE(RIGHT(女子登録情報!$F375,4)),競技会情報!$E$3*100+競技会情報!$G$3&gt;=VALUE(RIGHT(女子登録情報!$F375,4))),VALUE(女子登録情報!$G375)+1,VALUE(女子登録情報!$G375)),"")</f>
        <v>24</v>
      </c>
      <c r="N375" t="str">
        <f>IF($K375="","",IF(女子登録情報!$H375="北海道",女子登録情報!$H375,LEFT(女子登録情報!$H375,LEN(女子登録情報!$H375)-1)))</f>
        <v>岡山</v>
      </c>
      <c r="O375" t="str">
        <f>IF($K375="","",IF(LEN($N375)=2,LEFT($N375,1)&amp;"　"&amp;RIGHT($N375,1)&amp;"・"&amp;女子登録情報!$I375,$N375&amp;"・"&amp;女子登録情報!$I375))</f>
        <v>岡　山・倉敷天城</v>
      </c>
    </row>
    <row r="376" spans="1:15" x14ac:dyDescent="0.55000000000000004">
      <c r="A376">
        <f>IF($K376="","",200000000+女子登録情報!$C376)</f>
        <v>200000375</v>
      </c>
      <c r="B376" t="str">
        <f>IF($K376="","",女子登録情報!$D376&amp;" ("&amp;女子登録情報!$K376&amp;")")</f>
        <v>中川　綾子 (4)</v>
      </c>
      <c r="C376" t="str">
        <f>IF($K376="","",女子登録情報!$E376)</f>
        <v>ﾅｶｶﾞﾜ ｱﾔｺ</v>
      </c>
      <c r="D376" t="str">
        <f>IF($K376="","",女子登録情報!$O376&amp;" "&amp;女子登録情報!$N376&amp;" ("&amp;LEFT(女子登録情報!$F376,2)&amp;")")</f>
        <v>Ayako NAKAGAWA (00)</v>
      </c>
      <c r="E376" t="str">
        <f>IF($K376="","",女子登録情報!$P376)</f>
        <v>JPN</v>
      </c>
      <c r="F376" t="str">
        <f t="shared" si="5"/>
        <v>2</v>
      </c>
      <c r="G376">
        <f>IF($K376="","",女子登録情報!$M376)</f>
        <v>28</v>
      </c>
      <c r="H376">
        <f>IF($K376="","",女子登録情報!$A376)</f>
        <v>491082</v>
      </c>
      <c r="K376">
        <f>IF(女子登録情報!$C376="","",女子登録情報!$C376)</f>
        <v>375</v>
      </c>
      <c r="M376">
        <f>IFERROR(IF(AND(402&lt;=VALUE(RIGHT(女子登録情報!$F376,4)),競技会情報!$E$3*100+競技会情報!$G$3&gt;=VALUE(RIGHT(女子登録情報!$F376,4))),VALUE(女子登録情報!$G376)+1,VALUE(女子登録情報!$G376)),"")</f>
        <v>22</v>
      </c>
      <c r="N376" t="str">
        <f>IF($K376="","",IF(女子登録情報!$H376="北海道",女子登録情報!$H376,LEFT(女子登録情報!$H376,LEN(女子登録情報!$H376)-1)))</f>
        <v>奈良</v>
      </c>
      <c r="O376" t="str">
        <f>IF($K376="","",IF(LEN($N376)=2,LEFT($N376,1)&amp;"　"&amp;RIGHT($N376,1)&amp;"・"&amp;女子登録情報!$I376,$N376&amp;"・"&amp;女子登録情報!$I376))</f>
        <v>奈　良・奈良</v>
      </c>
    </row>
    <row r="377" spans="1:15" x14ac:dyDescent="0.55000000000000004">
      <c r="A377">
        <f>IF($K377="","",200000000+女子登録情報!$C377)</f>
        <v>200000376</v>
      </c>
      <c r="B377" t="str">
        <f>IF($K377="","",女子登録情報!$D377&amp;" ("&amp;女子登録情報!$K377&amp;")")</f>
        <v>畠中　元香 (4)</v>
      </c>
      <c r="C377" t="str">
        <f>IF($K377="","",女子登録情報!$E377)</f>
        <v>ﾊﾀﾅｶ ﾓﾄｺ</v>
      </c>
      <c r="D377" t="str">
        <f>IF($K377="","",女子登録情報!$O377&amp;" "&amp;女子登録情報!$N377&amp;" ("&amp;LEFT(女子登録情報!$F377,2)&amp;")")</f>
        <v>Motoko HATANAKA (99)</v>
      </c>
      <c r="E377" t="str">
        <f>IF($K377="","",女子登録情報!$P377)</f>
        <v>JPN</v>
      </c>
      <c r="F377" t="str">
        <f t="shared" si="5"/>
        <v>2</v>
      </c>
      <c r="G377">
        <f>IF($K377="","",女子登録情報!$M377)</f>
        <v>28</v>
      </c>
      <c r="H377">
        <f>IF($K377="","",女子登録情報!$A377)</f>
        <v>491082</v>
      </c>
      <c r="K377">
        <f>IF(女子登録情報!$C377="","",女子登録情報!$C377)</f>
        <v>376</v>
      </c>
      <c r="M377">
        <f>IFERROR(IF(AND(402&lt;=VALUE(RIGHT(女子登録情報!$F377,4)),競技会情報!$E$3*100+競技会情報!$G$3&gt;=VALUE(RIGHT(女子登録情報!$F377,4))),VALUE(女子登録情報!$G377)+1,VALUE(女子登録情報!$G377)),"")</f>
        <v>23</v>
      </c>
      <c r="N377" t="str">
        <f>IF($K377="","",IF(女子登録情報!$H377="北海道",女子登録情報!$H377,LEFT(女子登録情報!$H377,LEN(女子登録情報!$H377)-1)))</f>
        <v>兵庫</v>
      </c>
      <c r="O377" t="str">
        <f>IF($K377="","",IF(LEN($N377)=2,LEFT($N377,1)&amp;"　"&amp;RIGHT($N377,1)&amp;"・"&amp;女子登録情報!$I377,$N377&amp;"・"&amp;女子登録情報!$I377))</f>
        <v>兵　庫・舞子</v>
      </c>
    </row>
    <row r="378" spans="1:15" x14ac:dyDescent="0.55000000000000004">
      <c r="A378">
        <f>IF($K378="","",200000000+女子登録情報!$C378)</f>
        <v>200000377</v>
      </c>
      <c r="B378" t="str">
        <f>IF($K378="","",女子登録情報!$D378&amp;" ("&amp;女子登録情報!$K378&amp;")")</f>
        <v>佐藤　琴音 (3)</v>
      </c>
      <c r="C378" t="str">
        <f>IF($K378="","",女子登録情報!$E378)</f>
        <v>ｻﾄｳ ｺﾄﾈ</v>
      </c>
      <c r="D378" t="str">
        <f>IF($K378="","",女子登録情報!$O378&amp;" "&amp;女子登録情報!$N378&amp;" ("&amp;LEFT(女子登録情報!$F378,2)&amp;")")</f>
        <v>Kotone SATO (01)</v>
      </c>
      <c r="E378" t="str">
        <f>IF($K378="","",女子登録情報!$P378)</f>
        <v>JPN</v>
      </c>
      <c r="F378" t="str">
        <f t="shared" si="5"/>
        <v>2</v>
      </c>
      <c r="G378">
        <f>IF($K378="","",女子登録情報!$M378)</f>
        <v>28</v>
      </c>
      <c r="H378">
        <f>IF($K378="","",女子登録情報!$A378)</f>
        <v>491082</v>
      </c>
      <c r="K378">
        <f>IF(女子登録情報!$C378="","",女子登録情報!$C378)</f>
        <v>377</v>
      </c>
      <c r="M378">
        <f>IFERROR(IF(AND(402&lt;=VALUE(RIGHT(女子登録情報!$F378,4)),競技会情報!$E$3*100+競技会情報!$G$3&gt;=VALUE(RIGHT(女子登録情報!$F378,4))),VALUE(女子登録情報!$G378)+1,VALUE(女子登録情報!$G378)),"")</f>
        <v>21</v>
      </c>
      <c r="N378" t="str">
        <f>IF($K378="","",IF(女子登録情報!$H378="北海道",女子登録情報!$H378,LEFT(女子登録情報!$H378,LEN(女子登録情報!$H378)-1)))</f>
        <v>兵庫</v>
      </c>
      <c r="O378" t="str">
        <f>IF($K378="","",IF(LEN($N378)=2,LEFT($N378,1)&amp;"　"&amp;RIGHT($N378,1)&amp;"・"&amp;女子登録情報!$I378,$N378&amp;"・"&amp;女子登録情報!$I378))</f>
        <v>兵　庫・加古川東</v>
      </c>
    </row>
    <row r="379" spans="1:15" x14ac:dyDescent="0.55000000000000004">
      <c r="A379">
        <f>IF($K379="","",200000000+女子登録情報!$C379)</f>
        <v>200000378</v>
      </c>
      <c r="B379" t="str">
        <f>IF($K379="","",女子登録情報!$D379&amp;" ("&amp;女子登録情報!$K379&amp;")")</f>
        <v>本宮　亜希子 (3)</v>
      </c>
      <c r="C379" t="str">
        <f>IF($K379="","",女子登録情報!$E379)</f>
        <v>ﾎﾝｸﾞｳ ｱｷｺ</v>
      </c>
      <c r="D379" t="str">
        <f>IF($K379="","",女子登録情報!$O379&amp;" "&amp;女子登録情報!$N379&amp;" ("&amp;LEFT(女子登録情報!$F379,2)&amp;")")</f>
        <v>Akiko HONGU (02)</v>
      </c>
      <c r="E379" t="str">
        <f>IF($K379="","",女子登録情報!$P379)</f>
        <v>JPN</v>
      </c>
      <c r="F379" t="str">
        <f t="shared" si="5"/>
        <v>2</v>
      </c>
      <c r="G379">
        <f>IF($K379="","",女子登録情報!$M379)</f>
        <v>28</v>
      </c>
      <c r="H379">
        <f>IF($K379="","",女子登録情報!$A379)</f>
        <v>491082</v>
      </c>
      <c r="K379">
        <f>IF(女子登録情報!$C379="","",女子登録情報!$C379)</f>
        <v>378</v>
      </c>
      <c r="M379">
        <f>IFERROR(IF(AND(402&lt;=VALUE(RIGHT(女子登録情報!$F379,4)),競技会情報!$E$3*100+競技会情報!$G$3&gt;=VALUE(RIGHT(女子登録情報!$F379,4))),VALUE(女子登録情報!$G379)+1,VALUE(女子登録情報!$G379)),"")</f>
        <v>20</v>
      </c>
      <c r="N379" t="str">
        <f>IF($K379="","",IF(女子登録情報!$H379="北海道",女子登録情報!$H379,LEFT(女子登録情報!$H379,LEN(女子登録情報!$H379)-1)))</f>
        <v>大阪</v>
      </c>
      <c r="O379" t="str">
        <f>IF($K379="","",IF(LEN($N379)=2,LEFT($N379,1)&amp;"　"&amp;RIGHT($N379,1)&amp;"・"&amp;女子登録情報!$I379,$N379&amp;"・"&amp;女子登録情報!$I379))</f>
        <v>大　阪・三島</v>
      </c>
    </row>
    <row r="380" spans="1:15" x14ac:dyDescent="0.55000000000000004">
      <c r="A380">
        <f>IF($K380="","",200000000+女子登録情報!$C380)</f>
        <v>200000379</v>
      </c>
      <c r="B380" t="str">
        <f>IF($K380="","",女子登録情報!$D380&amp;" ("&amp;女子登録情報!$K380&amp;")")</f>
        <v>若杉　栞奈 (3)</v>
      </c>
      <c r="C380" t="str">
        <f>IF($K380="","",女子登録情報!$E380)</f>
        <v>ﾜｶｽｷﾞ ｶﾝﾅ</v>
      </c>
      <c r="D380" t="str">
        <f>IF($K380="","",女子登録情報!$O380&amp;" "&amp;女子登録情報!$N380&amp;" ("&amp;LEFT(女子登録情報!$F380,2)&amp;")")</f>
        <v>Kanna WAKASUGI (01)</v>
      </c>
      <c r="E380" t="str">
        <f>IF($K380="","",女子登録情報!$P380)</f>
        <v>JPN</v>
      </c>
      <c r="F380" t="str">
        <f t="shared" si="5"/>
        <v>2</v>
      </c>
      <c r="G380">
        <f>IF($K380="","",女子登録情報!$M380)</f>
        <v>28</v>
      </c>
      <c r="H380">
        <f>IF($K380="","",女子登録情報!$A380)</f>
        <v>491082</v>
      </c>
      <c r="K380">
        <f>IF(女子登録情報!$C380="","",女子登録情報!$C380)</f>
        <v>379</v>
      </c>
      <c r="M380">
        <f>IFERROR(IF(AND(402&lt;=VALUE(RIGHT(女子登録情報!$F380,4)),競技会情報!$E$3*100+競技会情報!$G$3&gt;=VALUE(RIGHT(女子登録情報!$F380,4))),VALUE(女子登録情報!$G380)+1,VALUE(女子登録情報!$G380)),"")</f>
        <v>21</v>
      </c>
      <c r="N380" t="str">
        <f>IF($K380="","",IF(女子登録情報!$H380="北海道",女子登録情報!$H380,LEFT(女子登録情報!$H380,LEN(女子登録情報!$H380)-1)))</f>
        <v>兵庫</v>
      </c>
      <c r="O380" t="str">
        <f>IF($K380="","",IF(LEN($N380)=2,LEFT($N380,1)&amp;"　"&amp;RIGHT($N380,1)&amp;"・"&amp;女子登録情報!$I380,$N380&amp;"・"&amp;女子登録情報!$I380))</f>
        <v>兵　庫・加古川西</v>
      </c>
    </row>
    <row r="381" spans="1:15" x14ac:dyDescent="0.55000000000000004">
      <c r="A381">
        <f>IF($K381="","",200000000+女子登録情報!$C381)</f>
        <v>200000380</v>
      </c>
      <c r="B381" t="str">
        <f>IF($K381="","",女子登録情報!$D381&amp;" ("&amp;女子登録情報!$K381&amp;")")</f>
        <v>川尻　絵留 (2)</v>
      </c>
      <c r="C381" t="str">
        <f>IF($K381="","",女子登録情報!$E381)</f>
        <v>ｶﾜｼﾞﾘ ｴﾙ</v>
      </c>
      <c r="D381" t="str">
        <f>IF($K381="","",女子登録情報!$O381&amp;" "&amp;女子登録情報!$N381&amp;" ("&amp;LEFT(女子登録情報!$F381,2)&amp;")")</f>
        <v>Eru KAWAJIRI (01)</v>
      </c>
      <c r="E381" t="str">
        <f>IF($K381="","",女子登録情報!$P381)</f>
        <v>JPN</v>
      </c>
      <c r="F381" t="str">
        <f t="shared" si="5"/>
        <v>2</v>
      </c>
      <c r="G381">
        <f>IF($K381="","",女子登録情報!$M381)</f>
        <v>28</v>
      </c>
      <c r="H381">
        <f>IF($K381="","",女子登録情報!$A381)</f>
        <v>491082</v>
      </c>
      <c r="K381">
        <f>IF(女子登録情報!$C381="","",女子登録情報!$C381)</f>
        <v>380</v>
      </c>
      <c r="M381">
        <f>IFERROR(IF(AND(402&lt;=VALUE(RIGHT(女子登録情報!$F381,4)),競技会情報!$E$3*100+競技会情報!$G$3&gt;=VALUE(RIGHT(女子登録情報!$F381,4))),VALUE(女子登録情報!$G381)+1,VALUE(女子登録情報!$G381)),"")</f>
        <v>21</v>
      </c>
      <c r="N381" t="str">
        <f>IF($K381="","",IF(女子登録情報!$H381="北海道",女子登録情報!$H381,LEFT(女子登録情報!$H381,LEN(女子登録情報!$H381)-1)))</f>
        <v>大阪</v>
      </c>
      <c r="O381" t="str">
        <f>IF($K381="","",IF(LEN($N381)=2,LEFT($N381,1)&amp;"　"&amp;RIGHT($N381,1)&amp;"・"&amp;女子登録情報!$I381,$N381&amp;"・"&amp;女子登録情報!$I381))</f>
        <v>大　阪・北野</v>
      </c>
    </row>
    <row r="382" spans="1:15" x14ac:dyDescent="0.55000000000000004">
      <c r="A382">
        <f>IF($K382="","",200000000+女子登録情報!$C382)</f>
        <v>200000381</v>
      </c>
      <c r="B382" t="str">
        <f>IF($K382="","",女子登録情報!$D382&amp;" ("&amp;女子登録情報!$K382&amp;")")</f>
        <v>中澤　春香 (2)</v>
      </c>
      <c r="C382" t="str">
        <f>IF($K382="","",女子登録情報!$E382)</f>
        <v>ﾅｶｻﾞﾜ ﾊﾙｶ</v>
      </c>
      <c r="D382" t="str">
        <f>IF($K382="","",女子登録情報!$O382&amp;" "&amp;女子登録情報!$N382&amp;" ("&amp;LEFT(女子登録情報!$F382,2)&amp;")")</f>
        <v>Haruka NAKAZAWA (01)</v>
      </c>
      <c r="E382" t="str">
        <f>IF($K382="","",女子登録情報!$P382)</f>
        <v>JPN</v>
      </c>
      <c r="F382" t="str">
        <f t="shared" si="5"/>
        <v>2</v>
      </c>
      <c r="G382">
        <f>IF($K382="","",女子登録情報!$M382)</f>
        <v>28</v>
      </c>
      <c r="H382">
        <f>IF($K382="","",女子登録情報!$A382)</f>
        <v>491082</v>
      </c>
      <c r="K382">
        <f>IF(女子登録情報!$C382="","",女子登録情報!$C382)</f>
        <v>381</v>
      </c>
      <c r="M382">
        <f>IFERROR(IF(AND(402&lt;=VALUE(RIGHT(女子登録情報!$F382,4)),競技会情報!$E$3*100+競技会情報!$G$3&gt;=VALUE(RIGHT(女子登録情報!$F382,4))),VALUE(女子登録情報!$G382)+1,VALUE(女子登録情報!$G382)),"")</f>
        <v>21</v>
      </c>
      <c r="N382" t="str">
        <f>IF($K382="","",IF(女子登録情報!$H382="北海道",女子登録情報!$H382,LEFT(女子登録情報!$H382,LEN(女子登録情報!$H382)-1)))</f>
        <v>兵庫</v>
      </c>
      <c r="O382" t="str">
        <f>IF($K382="","",IF(LEN($N382)=2,LEFT($N382,1)&amp;"　"&amp;RIGHT($N382,1)&amp;"・"&amp;女子登録情報!$I382,$N382&amp;"・"&amp;女子登録情報!$I382))</f>
        <v>兵　庫・長田</v>
      </c>
    </row>
    <row r="383" spans="1:15" x14ac:dyDescent="0.55000000000000004">
      <c r="A383">
        <f>IF($K383="","",200000000+女子登録情報!$C383)</f>
        <v>200000382</v>
      </c>
      <c r="B383" t="str">
        <f>IF($K383="","",女子登録情報!$D383&amp;" ("&amp;女子登録情報!$K383&amp;")")</f>
        <v>村上　舞衣 (2)</v>
      </c>
      <c r="C383" t="str">
        <f>IF($K383="","",女子登録情報!$E383)</f>
        <v>ﾑﾗｶﾐ ﾏｲ</v>
      </c>
      <c r="D383" t="str">
        <f>IF($K383="","",女子登録情報!$O383&amp;" "&amp;女子登録情報!$N383&amp;" ("&amp;LEFT(女子登録情報!$F383,2)&amp;")")</f>
        <v>Mai MURAKAMI (03)</v>
      </c>
      <c r="E383" t="str">
        <f>IF($K383="","",女子登録情報!$P383)</f>
        <v>JPN</v>
      </c>
      <c r="F383" t="str">
        <f t="shared" si="5"/>
        <v>2</v>
      </c>
      <c r="G383">
        <f>IF($K383="","",女子登録情報!$M383)</f>
        <v>28</v>
      </c>
      <c r="H383">
        <f>IF($K383="","",女子登録情報!$A383)</f>
        <v>491082</v>
      </c>
      <c r="K383">
        <f>IF(女子登録情報!$C383="","",女子登録情報!$C383)</f>
        <v>382</v>
      </c>
      <c r="M383">
        <f>IFERROR(IF(AND(402&lt;=VALUE(RIGHT(女子登録情報!$F383,4)),競技会情報!$E$3*100+競技会情報!$G$3&gt;=VALUE(RIGHT(女子登録情報!$F383,4))),VALUE(女子登録情報!$G383)+1,VALUE(女子登録情報!$G383)),"")</f>
        <v>19</v>
      </c>
      <c r="N383" t="str">
        <f>IF($K383="","",IF(女子登録情報!$H383="北海道",女子登録情報!$H383,LEFT(女子登録情報!$H383,LEN(女子登録情報!$H383)-1)))</f>
        <v>岐阜</v>
      </c>
      <c r="O383" t="str">
        <f>IF($K383="","",IF(LEN($N383)=2,LEFT($N383,1)&amp;"　"&amp;RIGHT($N383,1)&amp;"・"&amp;女子登録情報!$I383,$N383&amp;"・"&amp;女子登録情報!$I383))</f>
        <v>岐　阜・多治見北</v>
      </c>
    </row>
    <row r="384" spans="1:15" x14ac:dyDescent="0.55000000000000004">
      <c r="A384">
        <f>IF($K384="","",200000000+女子登録情報!$C384)</f>
        <v>200000383</v>
      </c>
      <c r="B384" t="str">
        <f>IF($K384="","",女子登録情報!$D384&amp;" ("&amp;女子登録情報!$K384&amp;")")</f>
        <v>橋本　さつき (4)</v>
      </c>
      <c r="C384" t="str">
        <f>IF($K384="","",女子登録情報!$E384)</f>
        <v>ﾊｼﾓﾄ ｻﾂｷ</v>
      </c>
      <c r="D384" t="str">
        <f>IF($K384="","",女子登録情報!$O384&amp;" "&amp;女子登録情報!$N384&amp;" ("&amp;LEFT(女子登録情報!$F384,2)&amp;")")</f>
        <v>Satsuki HASHIMOTO (00)</v>
      </c>
      <c r="E384" t="str">
        <f>IF($K384="","",女子登録情報!$P384)</f>
        <v>JPN</v>
      </c>
      <c r="F384" t="str">
        <f t="shared" si="5"/>
        <v>2</v>
      </c>
      <c r="G384">
        <f>IF($K384="","",女子登録情報!$M384)</f>
        <v>28</v>
      </c>
      <c r="H384">
        <f>IF($K384="","",女子登録情報!$A384)</f>
        <v>492413</v>
      </c>
      <c r="K384">
        <f>IF(女子登録情報!$C384="","",女子登録情報!$C384)</f>
        <v>383</v>
      </c>
      <c r="M384">
        <f>IFERROR(IF(AND(402&lt;=VALUE(RIGHT(女子登録情報!$F384,4)),競技会情報!$E$3*100+競技会情報!$G$3&gt;=VALUE(RIGHT(女子登録情報!$F384,4))),VALUE(女子登録情報!$G384)+1,VALUE(女子登録情報!$G384)),"")</f>
        <v>22</v>
      </c>
      <c r="N384" t="str">
        <f>IF($K384="","",IF(女子登録情報!$H384="北海道",女子登録情報!$H384,LEFT(女子登録情報!$H384,LEN(女子登録情報!$H384)-1)))</f>
        <v>兵庫</v>
      </c>
      <c r="O384" t="str">
        <f>IF($K384="","",IF(LEN($N384)=2,LEFT($N384,1)&amp;"　"&amp;RIGHT($N384,1)&amp;"・"&amp;女子登録情報!$I384,$N384&amp;"・"&amp;女子登録情報!$I384))</f>
        <v>兵　庫・龍野</v>
      </c>
    </row>
    <row r="385" spans="1:15" x14ac:dyDescent="0.55000000000000004">
      <c r="A385">
        <f>IF($K385="","",200000000+女子登録情報!$C385)</f>
        <v>200000384</v>
      </c>
      <c r="B385" t="str">
        <f>IF($K385="","",女子登録情報!$D385&amp;" ("&amp;女子登録情報!$K385&amp;")")</f>
        <v>小川　美空 (3)</v>
      </c>
      <c r="C385" t="str">
        <f>IF($K385="","",女子登録情報!$E385)</f>
        <v>ｵｶﾞﾜ ﾐｸ</v>
      </c>
      <c r="D385" t="str">
        <f>IF($K385="","",女子登録情報!$O385&amp;" "&amp;女子登録情報!$N385&amp;" ("&amp;LEFT(女子登録情報!$F385,2)&amp;")")</f>
        <v>Miku OGAWA (01)</v>
      </c>
      <c r="E385" t="str">
        <f>IF($K385="","",女子登録情報!$P385)</f>
        <v>JPN</v>
      </c>
      <c r="F385" t="str">
        <f t="shared" si="5"/>
        <v>2</v>
      </c>
      <c r="G385">
        <f>IF($K385="","",女子登録情報!$M385)</f>
        <v>28</v>
      </c>
      <c r="H385">
        <f>IF($K385="","",女子登録情報!$A385)</f>
        <v>492413</v>
      </c>
      <c r="K385">
        <f>IF(女子登録情報!$C385="","",女子登録情報!$C385)</f>
        <v>384</v>
      </c>
      <c r="M385">
        <f>IFERROR(IF(AND(402&lt;=VALUE(RIGHT(女子登録情報!$F385,4)),競技会情報!$E$3*100+競技会情報!$G$3&gt;=VALUE(RIGHT(女子登録情報!$F385,4))),VALUE(女子登録情報!$G385)+1,VALUE(女子登録情報!$G385)),"")</f>
        <v>21</v>
      </c>
      <c r="N385" t="str">
        <f>IF($K385="","",IF(女子登録情報!$H385="北海道",女子登録情報!$H385,LEFT(女子登録情報!$H385,LEN(女子登録情報!$H385)-1)))</f>
        <v>兵庫</v>
      </c>
      <c r="O385" t="str">
        <f>IF($K385="","",IF(LEN($N385)=2,LEFT($N385,1)&amp;"　"&amp;RIGHT($N385,1)&amp;"・"&amp;女子登録情報!$I385,$N385&amp;"・"&amp;女子登録情報!$I385))</f>
        <v>兵　庫・須磨学園</v>
      </c>
    </row>
    <row r="386" spans="1:15" x14ac:dyDescent="0.55000000000000004">
      <c r="A386">
        <f>IF($K386="","",200000000+女子登録情報!$C386)</f>
        <v>200000385</v>
      </c>
      <c r="B386" t="str">
        <f>IF($K386="","",女子登録情報!$D386&amp;" ("&amp;女子登録情報!$K386&amp;")")</f>
        <v>白井　かすみ (2)</v>
      </c>
      <c r="C386" t="str">
        <f>IF($K386="","",女子登録情報!$E386)</f>
        <v>ｼﾗｲ ｶｽﾐ</v>
      </c>
      <c r="D386" t="str">
        <f>IF($K386="","",女子登録情報!$O386&amp;" "&amp;女子登録情報!$N386&amp;" ("&amp;LEFT(女子登録情報!$F386,2)&amp;")")</f>
        <v>Kasumi SHIRAI (02)</v>
      </c>
      <c r="E386" t="str">
        <f>IF($K386="","",女子登録情報!$P386)</f>
        <v>JPN</v>
      </c>
      <c r="F386" t="str">
        <f t="shared" si="5"/>
        <v>2</v>
      </c>
      <c r="G386">
        <f>IF($K386="","",女子登録情報!$M386)</f>
        <v>28</v>
      </c>
      <c r="H386">
        <f>IF($K386="","",女子登録情報!$A386)</f>
        <v>492413</v>
      </c>
      <c r="K386">
        <f>IF(女子登録情報!$C386="","",女子登録情報!$C386)</f>
        <v>385</v>
      </c>
      <c r="M386">
        <f>IFERROR(IF(AND(402&lt;=VALUE(RIGHT(女子登録情報!$F386,4)),競技会情報!$E$3*100+競技会情報!$G$3&gt;=VALUE(RIGHT(女子登録情報!$F386,4))),VALUE(女子登録情報!$G386)+1,VALUE(女子登録情報!$G386)),"")</f>
        <v>20</v>
      </c>
      <c r="N386" t="str">
        <f>IF($K386="","",IF(女子登録情報!$H386="北海道",女子登録情報!$H386,LEFT(女子登録情報!$H386,LEN(女子登録情報!$H386)-1)))</f>
        <v>兵庫</v>
      </c>
      <c r="O386" t="str">
        <f>IF($K386="","",IF(LEN($N386)=2,LEFT($N386,1)&amp;"　"&amp;RIGHT($N386,1)&amp;"・"&amp;女子登録情報!$I386,$N386&amp;"・"&amp;女子登録情報!$I386))</f>
        <v>兵　庫・神港学園</v>
      </c>
    </row>
    <row r="387" spans="1:15" x14ac:dyDescent="0.55000000000000004">
      <c r="A387">
        <f>IF($K387="","",200000000+女子登録情報!$C387)</f>
        <v>200000386</v>
      </c>
      <c r="B387" t="str">
        <f>IF($K387="","",女子登録情報!$D387&amp;" ("&amp;女子登録情報!$K387&amp;")")</f>
        <v>長岡　あず (2)</v>
      </c>
      <c r="C387" t="str">
        <f>IF($K387="","",女子登録情報!$E387)</f>
        <v>ﾅｶﾞｵｶ ｱｽﾞ</v>
      </c>
      <c r="D387" t="str">
        <f>IF($K387="","",女子登録情報!$O387&amp;" "&amp;女子登録情報!$N387&amp;" ("&amp;LEFT(女子登録情報!$F387,2)&amp;")")</f>
        <v>Azu NAGAOKA (03)</v>
      </c>
      <c r="E387" t="str">
        <f>IF($K387="","",女子登録情報!$P387)</f>
        <v>JPN</v>
      </c>
      <c r="F387" t="str">
        <f t="shared" ref="F387:F450" si="6">IF($K387="","","2")</f>
        <v>2</v>
      </c>
      <c r="G387">
        <f>IF($K387="","",女子登録情報!$M387)</f>
        <v>28</v>
      </c>
      <c r="H387">
        <f>IF($K387="","",女子登録情報!$A387)</f>
        <v>492413</v>
      </c>
      <c r="K387">
        <f>IF(女子登録情報!$C387="","",女子登録情報!$C387)</f>
        <v>386</v>
      </c>
      <c r="M387">
        <f>IFERROR(IF(AND(402&lt;=VALUE(RIGHT(女子登録情報!$F387,4)),競技会情報!$E$3*100+競技会情報!$G$3&gt;=VALUE(RIGHT(女子登録情報!$F387,4))),VALUE(女子登録情報!$G387)+1,VALUE(女子登録情報!$G387)),"")</f>
        <v>19</v>
      </c>
      <c r="N387" t="str">
        <f>IF($K387="","",IF(女子登録情報!$H387="北海道",女子登録情報!$H387,LEFT(女子登録情報!$H387,LEN(女子登録情報!$H387)-1)))</f>
        <v>兵庫</v>
      </c>
      <c r="O387" t="str">
        <f>IF($K387="","",IF(LEN($N387)=2,LEFT($N387,1)&amp;"　"&amp;RIGHT($N387,1)&amp;"・"&amp;女子登録情報!$I387,$N387&amp;"・"&amp;女子登録情報!$I387))</f>
        <v>兵　庫・姫路商業</v>
      </c>
    </row>
    <row r="388" spans="1:15" x14ac:dyDescent="0.55000000000000004">
      <c r="A388">
        <f>IF($K388="","",200000000+女子登録情報!$C388)</f>
        <v>200000387</v>
      </c>
      <c r="B388" t="str">
        <f>IF($K388="","",女子登録情報!$D388&amp;" ("&amp;女子登録情報!$K388&amp;")")</f>
        <v>福永　愛佳 (2)</v>
      </c>
      <c r="C388" t="str">
        <f>IF($K388="","",女子登録情報!$E388)</f>
        <v>ﾌｸﾅｶﾞ ｱｲｶ</v>
      </c>
      <c r="D388" t="str">
        <f>IF($K388="","",女子登録情報!$O388&amp;" "&amp;女子登録情報!$N388&amp;" ("&amp;LEFT(女子登録情報!$F388,2)&amp;")")</f>
        <v>Aika FUKUNAGA (03)</v>
      </c>
      <c r="E388" t="str">
        <f>IF($K388="","",女子登録情報!$P388)</f>
        <v>JPN</v>
      </c>
      <c r="F388" t="str">
        <f t="shared" si="6"/>
        <v>2</v>
      </c>
      <c r="G388">
        <f>IF($K388="","",女子登録情報!$M388)</f>
        <v>28</v>
      </c>
      <c r="H388">
        <f>IF($K388="","",女子登録情報!$A388)</f>
        <v>492413</v>
      </c>
      <c r="K388">
        <f>IF(女子登録情報!$C388="","",女子登録情報!$C388)</f>
        <v>387</v>
      </c>
      <c r="M388">
        <f>IFERROR(IF(AND(402&lt;=VALUE(RIGHT(女子登録情報!$F388,4)),競技会情報!$E$3*100+競技会情報!$G$3&gt;=VALUE(RIGHT(女子登録情報!$F388,4))),VALUE(女子登録情報!$G388)+1,VALUE(女子登録情報!$G388)),"")</f>
        <v>19</v>
      </c>
      <c r="N388" t="str">
        <f>IF($K388="","",IF(女子登録情報!$H388="北海道",女子登録情報!$H388,LEFT(女子登録情報!$H388,LEN(女子登録情報!$H388)-1)))</f>
        <v>兵庫</v>
      </c>
      <c r="O388" t="str">
        <f>IF($K388="","",IF(LEN($N388)=2,LEFT($N388,1)&amp;"　"&amp;RIGHT($N388,1)&amp;"・"&amp;女子登録情報!$I388,$N388&amp;"・"&amp;女子登録情報!$I388))</f>
        <v>兵　庫・須磨学園</v>
      </c>
    </row>
    <row r="389" spans="1:15" x14ac:dyDescent="0.55000000000000004">
      <c r="A389">
        <f>IF($K389="","",200000000+女子登録情報!$C389)</f>
        <v>200000388</v>
      </c>
      <c r="B389" t="str">
        <f>IF($K389="","",女子登録情報!$D389&amp;" ("&amp;女子登録情報!$K389&amp;")")</f>
        <v>尾中　花和 (1)</v>
      </c>
      <c r="C389" t="str">
        <f>IF($K389="","",女子登録情報!$E389)</f>
        <v>ｵﾅｶ ﾊﾅﾅ</v>
      </c>
      <c r="D389" t="str">
        <f>IF($K389="","",女子登録情報!$O389&amp;" "&amp;女子登録情報!$N389&amp;" ("&amp;LEFT(女子登録情報!$F389,2)&amp;")")</f>
        <v>Hanana ONAKA (03)</v>
      </c>
      <c r="E389" t="str">
        <f>IF($K389="","",女子登録情報!$P389)</f>
        <v>JPN</v>
      </c>
      <c r="F389" t="str">
        <f t="shared" si="6"/>
        <v>2</v>
      </c>
      <c r="G389">
        <f>IF($K389="","",女子登録情報!$M389)</f>
        <v>28</v>
      </c>
      <c r="H389">
        <f>IF($K389="","",女子登録情報!$A389)</f>
        <v>492413</v>
      </c>
      <c r="K389">
        <f>IF(女子登録情報!$C389="","",女子登録情報!$C389)</f>
        <v>388</v>
      </c>
      <c r="M389">
        <f>IFERROR(IF(AND(402&lt;=VALUE(RIGHT(女子登録情報!$F389,4)),競技会情報!$E$3*100+競技会情報!$G$3&gt;=VALUE(RIGHT(女子登録情報!$F389,4))),VALUE(女子登録情報!$G389)+1,VALUE(女子登録情報!$G389)),"")</f>
        <v>19</v>
      </c>
      <c r="N389" t="str">
        <f>IF($K389="","",IF(女子登録情報!$H389="北海道",女子登録情報!$H389,LEFT(女子登録情報!$H389,LEN(女子登録情報!$H389)-1)))</f>
        <v>兵庫</v>
      </c>
      <c r="O389" t="str">
        <f>IF($K389="","",IF(LEN($N389)=2,LEFT($N389,1)&amp;"　"&amp;RIGHT($N389,1)&amp;"・"&amp;女子登録情報!$I389,$N389&amp;"・"&amp;女子登録情報!$I389))</f>
        <v>兵　庫・伊川谷北</v>
      </c>
    </row>
    <row r="390" spans="1:15" x14ac:dyDescent="0.55000000000000004">
      <c r="A390">
        <f>IF($K390="","",200000000+女子登録情報!$C390)</f>
        <v>200000389</v>
      </c>
      <c r="B390" t="str">
        <f>IF($K390="","",女子登録情報!$D390&amp;" ("&amp;女子登録情報!$K390&amp;")")</f>
        <v>井川　夏実 (4)</v>
      </c>
      <c r="C390" t="str">
        <f>IF($K390="","",女子登録情報!$E390)</f>
        <v>ｲｶﾜ ﾅﾂﾐ</v>
      </c>
      <c r="D390" t="str">
        <f>IF($K390="","",女子登録情報!$O390&amp;" "&amp;女子登録情報!$N390&amp;" ("&amp;LEFT(女子登録情報!$F390,2)&amp;")")</f>
        <v>Natsumi IKAWA (00)</v>
      </c>
      <c r="E390" t="str">
        <f>IF($K390="","",女子登録情報!$P390)</f>
        <v>JPN</v>
      </c>
      <c r="F390" t="str">
        <f t="shared" si="6"/>
        <v>2</v>
      </c>
      <c r="G390">
        <f>IF($K390="","",女子登録情報!$M390)</f>
        <v>28</v>
      </c>
      <c r="H390">
        <f>IF($K390="","",女子登録情報!$A390)</f>
        <v>492237</v>
      </c>
      <c r="K390">
        <f>IF(女子登録情報!$C390="","",女子登録情報!$C390)</f>
        <v>389</v>
      </c>
      <c r="M390">
        <f>IFERROR(IF(AND(402&lt;=VALUE(RIGHT(女子登録情報!$F390,4)),競技会情報!$E$3*100+競技会情報!$G$3&gt;=VALUE(RIGHT(女子登録情報!$F390,4))),VALUE(女子登録情報!$G390)+1,VALUE(女子登録情報!$G390)),"")</f>
        <v>22</v>
      </c>
      <c r="N390" t="str">
        <f>IF($K390="","",IF(女子登録情報!$H390="北海道",女子登録情報!$H390,LEFT(女子登録情報!$H390,LEN(女子登録情報!$H390)-1)))</f>
        <v>兵庫</v>
      </c>
      <c r="O390" t="str">
        <f>IF($K390="","",IF(LEN($N390)=2,LEFT($N390,1)&amp;"　"&amp;RIGHT($N390,1)&amp;"・"&amp;女子登録情報!$I390,$N390&amp;"・"&amp;女子登録情報!$I390))</f>
        <v>兵　庫・北条</v>
      </c>
    </row>
    <row r="391" spans="1:15" x14ac:dyDescent="0.55000000000000004">
      <c r="A391">
        <f>IF($K391="","",200000000+女子登録情報!$C391)</f>
        <v>200000390</v>
      </c>
      <c r="B391" t="str">
        <f>IF($K391="","",女子登録情報!$D391&amp;" ("&amp;女子登録情報!$K391&amp;")")</f>
        <v>中西　未海 (4)</v>
      </c>
      <c r="C391" t="str">
        <f>IF($K391="","",女子登録情報!$E391)</f>
        <v>ﾅｶﾆｼ ﾐﾅﾐ</v>
      </c>
      <c r="D391" t="str">
        <f>IF($K391="","",女子登録情報!$O391&amp;" "&amp;女子登録情報!$N391&amp;" ("&amp;LEFT(女子登録情報!$F391,2)&amp;")")</f>
        <v>Minami NAKANISHI (00)</v>
      </c>
      <c r="E391" t="str">
        <f>IF($K391="","",女子登録情報!$P391)</f>
        <v>JPN</v>
      </c>
      <c r="F391" t="str">
        <f t="shared" si="6"/>
        <v>2</v>
      </c>
      <c r="G391">
        <f>IF($K391="","",女子登録情報!$M391)</f>
        <v>28</v>
      </c>
      <c r="H391">
        <f>IF($K391="","",女子登録情報!$A391)</f>
        <v>492237</v>
      </c>
      <c r="K391">
        <f>IF(女子登録情報!$C391="","",女子登録情報!$C391)</f>
        <v>390</v>
      </c>
      <c r="M391">
        <f>IFERROR(IF(AND(402&lt;=VALUE(RIGHT(女子登録情報!$F391,4)),競技会情報!$E$3*100+競技会情報!$G$3&gt;=VALUE(RIGHT(女子登録情報!$F391,4))),VALUE(女子登録情報!$G391)+1,VALUE(女子登録情報!$G391)),"")</f>
        <v>22</v>
      </c>
      <c r="N391" t="str">
        <f>IF($K391="","",IF(女子登録情報!$H391="北海道",女子登録情報!$H391,LEFT(女子登録情報!$H391,LEN(女子登録情報!$H391)-1)))</f>
        <v>大阪</v>
      </c>
      <c r="O391" t="str">
        <f>IF($K391="","",IF(LEN($N391)=2,LEFT($N391,1)&amp;"　"&amp;RIGHT($N391,1)&amp;"・"&amp;女子登録情報!$I391,$N391&amp;"・"&amp;女子登録情報!$I391))</f>
        <v>大　阪・大阪桐蔭</v>
      </c>
    </row>
    <row r="392" spans="1:15" x14ac:dyDescent="0.55000000000000004">
      <c r="A392">
        <f>IF($K392="","",200000000+女子登録情報!$C392)</f>
        <v>200000391</v>
      </c>
      <c r="B392" t="str">
        <f>IF($K392="","",女子登録情報!$D392&amp;" ("&amp;女子登録情報!$K392&amp;")")</f>
        <v>広内　来幸 (4)</v>
      </c>
      <c r="C392" t="str">
        <f>IF($K392="","",女子登録情報!$E392)</f>
        <v>ﾋﾛｳﾁ ｷｻﾁ</v>
      </c>
      <c r="D392" t="str">
        <f>IF($K392="","",女子登録情報!$O392&amp;" "&amp;女子登録情報!$N392&amp;" ("&amp;LEFT(女子登録情報!$F392,2)&amp;")")</f>
        <v>Kisachi HIROUCHI (00)</v>
      </c>
      <c r="E392" t="str">
        <f>IF($K392="","",女子登録情報!$P392)</f>
        <v>JPN</v>
      </c>
      <c r="F392" t="str">
        <f t="shared" si="6"/>
        <v>2</v>
      </c>
      <c r="G392">
        <f>IF($K392="","",女子登録情報!$M392)</f>
        <v>28</v>
      </c>
      <c r="H392">
        <f>IF($K392="","",女子登録情報!$A392)</f>
        <v>492237</v>
      </c>
      <c r="K392">
        <f>IF(女子登録情報!$C392="","",女子登録情報!$C392)</f>
        <v>391</v>
      </c>
      <c r="M392">
        <f>IFERROR(IF(AND(402&lt;=VALUE(RIGHT(女子登録情報!$F392,4)),競技会情報!$E$3*100+競技会情報!$G$3&gt;=VALUE(RIGHT(女子登録情報!$F392,4))),VALUE(女子登録情報!$G392)+1,VALUE(女子登録情報!$G392)),"")</f>
        <v>22</v>
      </c>
      <c r="N392" t="str">
        <f>IF($K392="","",IF(女子登録情報!$H392="北海道",女子登録情報!$H392,LEFT(女子登録情報!$H392,LEN(女子登録情報!$H392)-1)))</f>
        <v>兵庫</v>
      </c>
      <c r="O392" t="str">
        <f>IF($K392="","",IF(LEN($N392)=2,LEFT($N392,1)&amp;"　"&amp;RIGHT($N392,1)&amp;"・"&amp;女子登録情報!$I392,$N392&amp;"・"&amp;女子登録情報!$I392))</f>
        <v>兵　庫・須磨学園</v>
      </c>
    </row>
    <row r="393" spans="1:15" x14ac:dyDescent="0.55000000000000004">
      <c r="A393">
        <f>IF($K393="","",200000000+女子登録情報!$C393)</f>
        <v>200000392</v>
      </c>
      <c r="B393" t="str">
        <f>IF($K393="","",女子登録情報!$D393&amp;" ("&amp;女子登録情報!$K393&amp;")")</f>
        <v>吉村　唯 (4)</v>
      </c>
      <c r="C393" t="str">
        <f>IF($K393="","",女子登録情報!$E393)</f>
        <v>ﾖｼﾑﾗ ﾕｲ</v>
      </c>
      <c r="D393" t="str">
        <f>IF($K393="","",女子登録情報!$O393&amp;" "&amp;女子登録情報!$N393&amp;" ("&amp;LEFT(女子登録情報!$F393,2)&amp;")")</f>
        <v>Yui YOSHIMURA (00)</v>
      </c>
      <c r="E393" t="str">
        <f>IF($K393="","",女子登録情報!$P393)</f>
        <v>JPN</v>
      </c>
      <c r="F393" t="str">
        <f t="shared" si="6"/>
        <v>2</v>
      </c>
      <c r="G393">
        <f>IF($K393="","",女子登録情報!$M393)</f>
        <v>28</v>
      </c>
      <c r="H393">
        <f>IF($K393="","",女子登録情報!$A393)</f>
        <v>492237</v>
      </c>
      <c r="K393">
        <f>IF(女子登録情報!$C393="","",女子登録情報!$C393)</f>
        <v>392</v>
      </c>
      <c r="M393">
        <f>IFERROR(IF(AND(402&lt;=VALUE(RIGHT(女子登録情報!$F393,4)),競技会情報!$E$3*100+競技会情報!$G$3&gt;=VALUE(RIGHT(女子登録情報!$F393,4))),VALUE(女子登録情報!$G393)+1,VALUE(女子登録情報!$G393)),"")</f>
        <v>22</v>
      </c>
      <c r="N393" t="str">
        <f>IF($K393="","",IF(女子登録情報!$H393="北海道",女子登録情報!$H393,LEFT(女子登録情報!$H393,LEN(女子登録情報!$H393)-1)))</f>
        <v>福岡</v>
      </c>
      <c r="O393" t="str">
        <f>IF($K393="","",IF(LEN($N393)=2,LEFT($N393,1)&amp;"　"&amp;RIGHT($N393,1)&amp;"・"&amp;女子登録情報!$I393,$N393&amp;"・"&amp;女子登録情報!$I393))</f>
        <v>福　岡・北九州市立</v>
      </c>
    </row>
    <row r="394" spans="1:15" x14ac:dyDescent="0.55000000000000004">
      <c r="A394">
        <f>IF($K394="","",200000000+女子登録情報!$C394)</f>
        <v>200000393</v>
      </c>
      <c r="B394" t="str">
        <f>IF($K394="","",女子登録情報!$D394&amp;" ("&amp;女子登録情報!$K394&amp;")")</f>
        <v>臼野　友実子 (3)</v>
      </c>
      <c r="C394" t="str">
        <f>IF($K394="","",女子登録情報!$E394)</f>
        <v>ｳｽﾉ ﾕﾐｺ</v>
      </c>
      <c r="D394" t="str">
        <f>IF($K394="","",女子登録情報!$O394&amp;" "&amp;女子登録情報!$N394&amp;" ("&amp;LEFT(女子登録情報!$F394,2)&amp;")")</f>
        <v>Yumiko USUNO (02)</v>
      </c>
      <c r="E394" t="str">
        <f>IF($K394="","",女子登録情報!$P394)</f>
        <v>JPN</v>
      </c>
      <c r="F394" t="str">
        <f t="shared" si="6"/>
        <v>2</v>
      </c>
      <c r="G394">
        <f>IF($K394="","",女子登録情報!$M394)</f>
        <v>28</v>
      </c>
      <c r="H394">
        <f>IF($K394="","",女子登録情報!$A394)</f>
        <v>492237</v>
      </c>
      <c r="K394">
        <f>IF(女子登録情報!$C394="","",女子登録情報!$C394)</f>
        <v>393</v>
      </c>
      <c r="M394">
        <f>IFERROR(IF(AND(402&lt;=VALUE(RIGHT(女子登録情報!$F394,4)),競技会情報!$E$3*100+競技会情報!$G$3&gt;=VALUE(RIGHT(女子登録情報!$F394,4))),VALUE(女子登録情報!$G394)+1,VALUE(女子登録情報!$G394)),"")</f>
        <v>20</v>
      </c>
      <c r="N394" t="str">
        <f>IF($K394="","",IF(女子登録情報!$H394="北海道",女子登録情報!$H394,LEFT(女子登録情報!$H394,LEN(女子登録情報!$H394)-1)))</f>
        <v>京都</v>
      </c>
      <c r="O394" t="str">
        <f>IF($K394="","",IF(LEN($N394)=2,LEFT($N394,1)&amp;"　"&amp;RIGHT($N394,1)&amp;"・"&amp;女子登録情報!$I394,$N394&amp;"・"&amp;女子登録情報!$I394))</f>
        <v>京　都・田辺</v>
      </c>
    </row>
    <row r="395" spans="1:15" x14ac:dyDescent="0.55000000000000004">
      <c r="A395">
        <f>IF($K395="","",200000000+女子登録情報!$C395)</f>
        <v>200000394</v>
      </c>
      <c r="B395" t="str">
        <f>IF($K395="","",女子登録情報!$D395&amp;" ("&amp;女子登録情報!$K395&amp;")")</f>
        <v>小髙　由津紀 (3)</v>
      </c>
      <c r="C395" t="str">
        <f>IF($K395="","",女子登録情報!$E395)</f>
        <v>ｺﾀｶ ﾕﾂﾞｷ</v>
      </c>
      <c r="D395" t="str">
        <f>IF($K395="","",女子登録情報!$O395&amp;" "&amp;女子登録情報!$N395&amp;" ("&amp;LEFT(女子登録情報!$F395,2)&amp;")")</f>
        <v>Yuzuki KOTAKA (01)</v>
      </c>
      <c r="E395" t="str">
        <f>IF($K395="","",女子登録情報!$P395)</f>
        <v>JPN</v>
      </c>
      <c r="F395" t="str">
        <f t="shared" si="6"/>
        <v>2</v>
      </c>
      <c r="G395">
        <f>IF($K395="","",女子登録情報!$M395)</f>
        <v>28</v>
      </c>
      <c r="H395">
        <f>IF($K395="","",女子登録情報!$A395)</f>
        <v>492237</v>
      </c>
      <c r="K395">
        <f>IF(女子登録情報!$C395="","",女子登録情報!$C395)</f>
        <v>394</v>
      </c>
      <c r="M395">
        <f>IFERROR(IF(AND(402&lt;=VALUE(RIGHT(女子登録情報!$F395,4)),競技会情報!$E$3*100+競技会情報!$G$3&gt;=VALUE(RIGHT(女子登録情報!$F395,4))),VALUE(女子登録情報!$G395)+1,VALUE(女子登録情報!$G395)),"")</f>
        <v>21</v>
      </c>
      <c r="N395" t="str">
        <f>IF($K395="","",IF(女子登録情報!$H395="北海道",女子登録情報!$H395,LEFT(女子登録情報!$H395,LEN(女子登録情報!$H395)-1)))</f>
        <v>福岡</v>
      </c>
      <c r="O395" t="str">
        <f>IF($K395="","",IF(LEN($N395)=2,LEFT($N395,1)&amp;"　"&amp;RIGHT($N395,1)&amp;"・"&amp;女子登録情報!$I395,$N395&amp;"・"&amp;女子登録情報!$I395))</f>
        <v>福　岡・筑紫女学園</v>
      </c>
    </row>
    <row r="396" spans="1:15" x14ac:dyDescent="0.55000000000000004">
      <c r="A396">
        <f>IF($K396="","",200000000+女子登録情報!$C396)</f>
        <v>200000395</v>
      </c>
      <c r="B396" t="str">
        <f>IF($K396="","",女子登録情報!$D396&amp;" ("&amp;女子登録情報!$K396&amp;")")</f>
        <v>須田　花音 (3)</v>
      </c>
      <c r="C396" t="str">
        <f>IF($K396="","",女子登録情報!$E396)</f>
        <v>ｽﾀﾞ ｶﾉﾝ</v>
      </c>
      <c r="D396" t="str">
        <f>IF($K396="","",女子登録情報!$O396&amp;" "&amp;女子登録情報!$N396&amp;" ("&amp;LEFT(女子登録情報!$F396,2)&amp;")")</f>
        <v>Kanon SUDA (01)</v>
      </c>
      <c r="E396" t="str">
        <f>IF($K396="","",女子登録情報!$P396)</f>
        <v>JPN</v>
      </c>
      <c r="F396" t="str">
        <f t="shared" si="6"/>
        <v>2</v>
      </c>
      <c r="G396">
        <f>IF($K396="","",女子登録情報!$M396)</f>
        <v>21</v>
      </c>
      <c r="H396">
        <f>IF($K396="","",女子登録情報!$A396)</f>
        <v>492237</v>
      </c>
      <c r="K396">
        <f>IF(女子登録情報!$C396="","",女子登録情報!$C396)</f>
        <v>395</v>
      </c>
      <c r="M396">
        <f>IFERROR(IF(AND(402&lt;=VALUE(RIGHT(女子登録情報!$F396,4)),競技会情報!$E$3*100+競技会情報!$G$3&gt;=VALUE(RIGHT(女子登録情報!$F396,4))),VALUE(女子登録情報!$G396)+1,VALUE(女子登録情報!$G396)),"")</f>
        <v>21</v>
      </c>
      <c r="N396" t="str">
        <f>IF($K396="","",IF(女子登録情報!$H396="北海道",女子登録情報!$H396,LEFT(女子登録情報!$H396,LEN(女子登録情報!$H396)-1)))</f>
        <v>岐阜</v>
      </c>
      <c r="O396" t="str">
        <f>IF($K396="","",IF(LEN($N396)=2,LEFT($N396,1)&amp;"　"&amp;RIGHT($N396,1)&amp;"・"&amp;女子登録情報!$I396,$N396&amp;"・"&amp;女子登録情報!$I396))</f>
        <v>岐　阜・美濃加茂</v>
      </c>
    </row>
    <row r="397" spans="1:15" x14ac:dyDescent="0.55000000000000004">
      <c r="A397">
        <f>IF($K397="","",200000000+女子登録情報!$C397)</f>
        <v>200000396</v>
      </c>
      <c r="B397" t="str">
        <f>IF($K397="","",女子登録情報!$D397&amp;" ("&amp;女子登録情報!$K397&amp;")")</f>
        <v>堀　綾花 (3)</v>
      </c>
      <c r="C397" t="str">
        <f>IF($K397="","",女子登録情報!$E397)</f>
        <v>ﾎﾘ ｱﾔｶ</v>
      </c>
      <c r="D397" t="str">
        <f>IF($K397="","",女子登録情報!$O397&amp;" "&amp;女子登録情報!$N397&amp;" ("&amp;LEFT(女子登録情報!$F397,2)&amp;")")</f>
        <v>Ayaka HORI (01)</v>
      </c>
      <c r="E397" t="str">
        <f>IF($K397="","",女子登録情報!$P397)</f>
        <v>JPN</v>
      </c>
      <c r="F397" t="str">
        <f t="shared" si="6"/>
        <v>2</v>
      </c>
      <c r="G397">
        <f>IF($K397="","",女子登録情報!$M397)</f>
        <v>28</v>
      </c>
      <c r="H397">
        <f>IF($K397="","",女子登録情報!$A397)</f>
        <v>492237</v>
      </c>
      <c r="K397">
        <f>IF(女子登録情報!$C397="","",女子登録情報!$C397)</f>
        <v>396</v>
      </c>
      <c r="M397">
        <f>IFERROR(IF(AND(402&lt;=VALUE(RIGHT(女子登録情報!$F397,4)),競技会情報!$E$3*100+競技会情報!$G$3&gt;=VALUE(RIGHT(女子登録情報!$F397,4))),VALUE(女子登録情報!$G397)+1,VALUE(女子登録情報!$G397)),"")</f>
        <v>21</v>
      </c>
      <c r="N397" t="str">
        <f>IF($K397="","",IF(女子登録情報!$H397="北海道",女子登録情報!$H397,LEFT(女子登録情報!$H397,LEN(女子登録情報!$H397)-1)))</f>
        <v>千葉</v>
      </c>
      <c r="O397" t="str">
        <f>IF($K397="","",IF(LEN($N397)=2,LEFT($N397,1)&amp;"　"&amp;RIGHT($N397,1)&amp;"・"&amp;女子登録情報!$I397,$N397&amp;"・"&amp;女子登録情報!$I397))</f>
        <v>千　葉・日体大柏</v>
      </c>
    </row>
    <row r="398" spans="1:15" x14ac:dyDescent="0.55000000000000004">
      <c r="A398">
        <f>IF($K398="","",200000000+女子登録情報!$C398)</f>
        <v>200000397</v>
      </c>
      <c r="B398" t="str">
        <f>IF($K398="","",女子登録情報!$D398&amp;" ("&amp;女子登録情報!$K398&amp;")")</f>
        <v>松本　妃奈乃 (3)</v>
      </c>
      <c r="C398" t="str">
        <f>IF($K398="","",女子登録情報!$E398)</f>
        <v>ﾏﾂﾓﾄ ﾋﾅﾉ</v>
      </c>
      <c r="D398" t="str">
        <f>IF($K398="","",女子登録情報!$O398&amp;" "&amp;女子登録情報!$N398&amp;" ("&amp;LEFT(女子登録情報!$F398,2)&amp;")")</f>
        <v>Hinano MATSUMOTO (02)</v>
      </c>
      <c r="E398" t="str">
        <f>IF($K398="","",女子登録情報!$P398)</f>
        <v>JPN</v>
      </c>
      <c r="F398" t="str">
        <f t="shared" si="6"/>
        <v>2</v>
      </c>
      <c r="G398">
        <f>IF($K398="","",女子登録情報!$M398)</f>
        <v>37</v>
      </c>
      <c r="H398">
        <f>IF($K398="","",女子登録情報!$A398)</f>
        <v>492237</v>
      </c>
      <c r="K398">
        <f>IF(女子登録情報!$C398="","",女子登録情報!$C398)</f>
        <v>397</v>
      </c>
      <c r="M398">
        <f>IFERROR(IF(AND(402&lt;=VALUE(RIGHT(女子登録情報!$F398,4)),競技会情報!$E$3*100+競技会情報!$G$3&gt;=VALUE(RIGHT(女子登録情報!$F398,4))),VALUE(女子登録情報!$G398)+1,VALUE(女子登録情報!$G398)),"")</f>
        <v>20</v>
      </c>
      <c r="N398" t="str">
        <f>IF($K398="","",IF(女子登録情報!$H398="北海道",女子登録情報!$H398,LEFT(女子登録情報!$H398,LEN(女子登録情報!$H398)-1)))</f>
        <v>香川</v>
      </c>
      <c r="O398" t="str">
        <f>IF($K398="","",IF(LEN($N398)=2,LEFT($N398,1)&amp;"　"&amp;RIGHT($N398,1)&amp;"・"&amp;女子登録情報!$I398,$N398&amp;"・"&amp;女子登録情報!$I398))</f>
        <v>香　川・高松工芸</v>
      </c>
    </row>
    <row r="399" spans="1:15" x14ac:dyDescent="0.55000000000000004">
      <c r="A399">
        <f>IF($K399="","",200000000+女子登録情報!$C399)</f>
        <v>200000398</v>
      </c>
      <c r="B399" t="str">
        <f>IF($K399="","",女子登録情報!$D399&amp;" ("&amp;女子登録情報!$K399&amp;")")</f>
        <v>山田　晏梨 (3)</v>
      </c>
      <c r="C399" t="str">
        <f>IF($K399="","",女子登録情報!$E399)</f>
        <v>ﾔﾏﾀﾞ ｱﾝﾘ</v>
      </c>
      <c r="D399" t="str">
        <f>IF($K399="","",女子登録情報!$O399&amp;" "&amp;女子登録情報!$N399&amp;" ("&amp;LEFT(女子登録情報!$F399,2)&amp;")")</f>
        <v>Anri YAMADA (01)</v>
      </c>
      <c r="E399" t="str">
        <f>IF($K399="","",女子登録情報!$P399)</f>
        <v>JPN</v>
      </c>
      <c r="F399" t="str">
        <f t="shared" si="6"/>
        <v>2</v>
      </c>
      <c r="G399">
        <f>IF($K399="","",女子登録情報!$M399)</f>
        <v>28</v>
      </c>
      <c r="H399">
        <f>IF($K399="","",女子登録情報!$A399)</f>
        <v>492237</v>
      </c>
      <c r="K399">
        <f>IF(女子登録情報!$C399="","",女子登録情報!$C399)</f>
        <v>398</v>
      </c>
      <c r="M399">
        <f>IFERROR(IF(AND(402&lt;=VALUE(RIGHT(女子登録情報!$F399,4)),競技会情報!$E$3*100+競技会情報!$G$3&gt;=VALUE(RIGHT(女子登録情報!$F399,4))),VALUE(女子登録情報!$G399)+1,VALUE(女子登録情報!$G399)),"")</f>
        <v>21</v>
      </c>
      <c r="N399" t="str">
        <f>IF($K399="","",IF(女子登録情報!$H399="北海道",女子登録情報!$H399,LEFT(女子登録情報!$H399,LEN(女子登録情報!$H399)-1)))</f>
        <v>福井</v>
      </c>
      <c r="O399" t="str">
        <f>IF($K399="","",IF(LEN($N399)=2,LEFT($N399,1)&amp;"　"&amp;RIGHT($N399,1)&amp;"・"&amp;女子登録情報!$I399,$N399&amp;"・"&amp;女子登録情報!$I399))</f>
        <v>福　井・福井工大福井</v>
      </c>
    </row>
    <row r="400" spans="1:15" x14ac:dyDescent="0.55000000000000004">
      <c r="A400">
        <f>IF($K400="","",200000000+女子登録情報!$C400)</f>
        <v>200000399</v>
      </c>
      <c r="B400" t="str">
        <f>IF($K400="","",女子登録情報!$D400&amp;" ("&amp;女子登録情報!$K400&amp;")")</f>
        <v>湯元　七海 (3)</v>
      </c>
      <c r="C400" t="str">
        <f>IF($K400="","",女子登録情報!$E400)</f>
        <v>ﾕﾓﾄ ﾅﾅﾐ</v>
      </c>
      <c r="D400" t="str">
        <f>IF($K400="","",女子登録情報!$O400&amp;" "&amp;女子登録情報!$N400&amp;" ("&amp;LEFT(女子登録情報!$F400,2)&amp;")")</f>
        <v>Nanami YUMOTO (01)</v>
      </c>
      <c r="E400" t="str">
        <f>IF($K400="","",女子登録情報!$P400)</f>
        <v>JPN</v>
      </c>
      <c r="F400" t="str">
        <f t="shared" si="6"/>
        <v>2</v>
      </c>
      <c r="G400">
        <f>IF($K400="","",女子登録情報!$M400)</f>
        <v>28</v>
      </c>
      <c r="H400">
        <f>IF($K400="","",女子登録情報!$A400)</f>
        <v>492237</v>
      </c>
      <c r="K400">
        <f>IF(女子登録情報!$C400="","",女子登録情報!$C400)</f>
        <v>399</v>
      </c>
      <c r="M400">
        <f>IFERROR(IF(AND(402&lt;=VALUE(RIGHT(女子登録情報!$F400,4)),競技会情報!$E$3*100+競技会情報!$G$3&gt;=VALUE(RIGHT(女子登録情報!$F400,4))),VALUE(女子登録情報!$G400)+1,VALUE(女子登録情報!$G400)),"")</f>
        <v>21</v>
      </c>
      <c r="N400" t="str">
        <f>IF($K400="","",IF(女子登録情報!$H400="北海道",女子登録情報!$H400,LEFT(女子登録情報!$H400,LEN(女子登録情報!$H400)-1)))</f>
        <v>鹿児島</v>
      </c>
      <c r="O400" t="str">
        <f>IF($K400="","",IF(LEN($N400)=2,LEFT($N400,1)&amp;"　"&amp;RIGHT($N400,1)&amp;"・"&amp;女子登録情報!$I400,$N400&amp;"・"&amp;女子登録情報!$I400))</f>
        <v>鹿児島・出水中央</v>
      </c>
    </row>
    <row r="401" spans="1:15" x14ac:dyDescent="0.55000000000000004">
      <c r="A401">
        <f>IF($K401="","",200000000+女子登録情報!$C401)</f>
        <v>200000400</v>
      </c>
      <c r="B401" t="str">
        <f>IF($K401="","",女子登録情報!$D401&amp;" ("&amp;女子登録情報!$K401&amp;")")</f>
        <v>神吉　優海 (2)</v>
      </c>
      <c r="C401" t="str">
        <f>IF($K401="","",女子登録情報!$E401)</f>
        <v>ｶﾝｷ ﾕｳﾐ</v>
      </c>
      <c r="D401" t="str">
        <f>IF($K401="","",女子登録情報!$O401&amp;" "&amp;女子登録情報!$N401&amp;" ("&amp;LEFT(女子登録情報!$F401,2)&amp;")")</f>
        <v>Yumi KANKI (02)</v>
      </c>
      <c r="E401" t="str">
        <f>IF($K401="","",女子登録情報!$P401)</f>
        <v>JPN</v>
      </c>
      <c r="F401" t="str">
        <f t="shared" si="6"/>
        <v>2</v>
      </c>
      <c r="G401">
        <f>IF($K401="","",女子登録情報!$M401)</f>
        <v>28</v>
      </c>
      <c r="H401">
        <f>IF($K401="","",女子登録情報!$A401)</f>
        <v>492237</v>
      </c>
      <c r="K401">
        <f>IF(女子登録情報!$C401="","",女子登録情報!$C401)</f>
        <v>400</v>
      </c>
      <c r="M401">
        <f>IFERROR(IF(AND(402&lt;=VALUE(RIGHT(女子登録情報!$F401,4)),競技会情報!$E$3*100+競技会情報!$G$3&gt;=VALUE(RIGHT(女子登録情報!$F401,4))),VALUE(女子登録情報!$G401)+1,VALUE(女子登録情報!$G401)),"")</f>
        <v>20</v>
      </c>
      <c r="N401" t="str">
        <f>IF($K401="","",IF(女子登録情報!$H401="北海道",女子登録情報!$H401,LEFT(女子登録情報!$H401,LEN(女子登録情報!$H401)-1)))</f>
        <v>兵庫</v>
      </c>
      <c r="O401" t="str">
        <f>IF($K401="","",IF(LEN($N401)=2,LEFT($N401,1)&amp;"　"&amp;RIGHT($N401,1)&amp;"・"&amp;女子登録情報!$I401,$N401&amp;"・"&amp;女子登録情報!$I401))</f>
        <v>兵　庫・東播磨</v>
      </c>
    </row>
    <row r="402" spans="1:15" x14ac:dyDescent="0.55000000000000004">
      <c r="A402">
        <f>IF($K402="","",200000000+女子登録情報!$C402)</f>
        <v>200000401</v>
      </c>
      <c r="B402" t="str">
        <f>IF($K402="","",女子登録情報!$D402&amp;" ("&amp;女子登録情報!$K402&amp;")")</f>
        <v>大江　百華 (2)</v>
      </c>
      <c r="C402" t="str">
        <f>IF($K402="","",女子登録情報!$E402)</f>
        <v>ｵｵｴ ﾓｶ</v>
      </c>
      <c r="D402" t="str">
        <f>IF($K402="","",女子登録情報!$O402&amp;" "&amp;女子登録情報!$N402&amp;" ("&amp;LEFT(女子登録情報!$F402,2)&amp;")")</f>
        <v>Moka OE (02)</v>
      </c>
      <c r="E402" t="str">
        <f>IF($K402="","",女子登録情報!$P402)</f>
        <v>JPN</v>
      </c>
      <c r="F402" t="str">
        <f t="shared" si="6"/>
        <v>2</v>
      </c>
      <c r="G402">
        <f>IF($K402="","",女子登録情報!$M402)</f>
        <v>28</v>
      </c>
      <c r="H402">
        <f>IF($K402="","",女子登録情報!$A402)</f>
        <v>492237</v>
      </c>
      <c r="K402">
        <f>IF(女子登録情報!$C402="","",女子登録情報!$C402)</f>
        <v>401</v>
      </c>
      <c r="M402">
        <f>IFERROR(IF(AND(402&lt;=VALUE(RIGHT(女子登録情報!$F402,4)),競技会情報!$E$3*100+競技会情報!$G$3&gt;=VALUE(RIGHT(女子登録情報!$F402,4))),VALUE(女子登録情報!$G402)+1,VALUE(女子登録情報!$G402)),"")</f>
        <v>20</v>
      </c>
      <c r="N402" t="str">
        <f>IF($K402="","",IF(女子登録情報!$H402="北海道",女子登録情報!$H402,LEFT(女子登録情報!$H402,LEN(女子登録情報!$H402)-1)))</f>
        <v>京都</v>
      </c>
      <c r="O402" t="str">
        <f>IF($K402="","",IF(LEN($N402)=2,LEFT($N402,1)&amp;"　"&amp;RIGHT($N402,1)&amp;"・"&amp;女子登録情報!$I402,$N402&amp;"・"&amp;女子登録情報!$I402))</f>
        <v>京　都・京都光華</v>
      </c>
    </row>
    <row r="403" spans="1:15" x14ac:dyDescent="0.55000000000000004">
      <c r="A403">
        <f>IF($K403="","",200000000+女子登録情報!$C403)</f>
        <v>200000402</v>
      </c>
      <c r="B403" t="str">
        <f>IF($K403="","",女子登録情報!$D403&amp;" ("&amp;女子登録情報!$K403&amp;")")</f>
        <v>古川　天音 (2)</v>
      </c>
      <c r="C403" t="str">
        <f>IF($K403="","",女子登録情報!$E403)</f>
        <v>ﾌﾙｶﾜ ｱﾏﾈ</v>
      </c>
      <c r="D403" t="str">
        <f>IF($K403="","",女子登録情報!$O403&amp;" "&amp;女子登録情報!$N403&amp;" ("&amp;LEFT(女子登録情報!$F403,2)&amp;")")</f>
        <v>Amane FURUKAWA (02)</v>
      </c>
      <c r="E403" t="str">
        <f>IF($K403="","",女子登録情報!$P403)</f>
        <v>JPN</v>
      </c>
      <c r="F403" t="str">
        <f t="shared" si="6"/>
        <v>2</v>
      </c>
      <c r="G403">
        <f>IF($K403="","",女子登録情報!$M403)</f>
        <v>21</v>
      </c>
      <c r="H403">
        <f>IF($K403="","",女子登録情報!$A403)</f>
        <v>492237</v>
      </c>
      <c r="K403">
        <f>IF(女子登録情報!$C403="","",女子登録情報!$C403)</f>
        <v>402</v>
      </c>
      <c r="M403">
        <f>IFERROR(IF(AND(402&lt;=VALUE(RIGHT(女子登録情報!$F403,4)),競技会情報!$E$3*100+競技会情報!$G$3&gt;=VALUE(RIGHT(女子登録情報!$F403,4))),VALUE(女子登録情報!$G403)+1,VALUE(女子登録情報!$G403)),"")</f>
        <v>20</v>
      </c>
      <c r="N403" t="str">
        <f>IF($K403="","",IF(女子登録情報!$H403="北海道",女子登録情報!$H403,LEFT(女子登録情報!$H403,LEN(女子登録情報!$H403)-1)))</f>
        <v>岐阜</v>
      </c>
      <c r="O403" t="str">
        <f>IF($K403="","",IF(LEN($N403)=2,LEFT($N403,1)&amp;"　"&amp;RIGHT($N403,1)&amp;"・"&amp;女子登録情報!$I403,$N403&amp;"・"&amp;女子登録情報!$I403))</f>
        <v>岐　阜・大垣日大</v>
      </c>
    </row>
    <row r="404" spans="1:15" x14ac:dyDescent="0.55000000000000004">
      <c r="A404">
        <f>IF($K404="","",200000000+女子登録情報!$C404)</f>
        <v>200000403</v>
      </c>
      <c r="B404" t="str">
        <f>IF($K404="","",女子登録情報!$D404&amp;" ("&amp;女子登録情報!$K404&amp;")")</f>
        <v>松本　陽暖 (2)</v>
      </c>
      <c r="C404" t="str">
        <f>IF($K404="","",女子登録情報!$E404)</f>
        <v>ﾏﾂﾓﾄ ﾋﾅﾀ</v>
      </c>
      <c r="D404" t="str">
        <f>IF($K404="","",女子登録情報!$O404&amp;" "&amp;女子登録情報!$N404&amp;" ("&amp;LEFT(女子登録情報!$F404,2)&amp;")")</f>
        <v>Hinata MATSUMOTO (03)</v>
      </c>
      <c r="E404" t="str">
        <f>IF($K404="","",女子登録情報!$P404)</f>
        <v>JPN</v>
      </c>
      <c r="F404" t="str">
        <f t="shared" si="6"/>
        <v>2</v>
      </c>
      <c r="G404">
        <f>IF($K404="","",女子登録情報!$M404)</f>
        <v>28</v>
      </c>
      <c r="H404">
        <f>IF($K404="","",女子登録情報!$A404)</f>
        <v>492237</v>
      </c>
      <c r="K404">
        <f>IF(女子登録情報!$C404="","",女子登録情報!$C404)</f>
        <v>403</v>
      </c>
      <c r="M404">
        <f>IFERROR(IF(AND(402&lt;=VALUE(RIGHT(女子登録情報!$F404,4)),競技会情報!$E$3*100+競技会情報!$G$3&gt;=VALUE(RIGHT(女子登録情報!$F404,4))),VALUE(女子登録情報!$G404)+1,VALUE(女子登録情報!$G404)),"")</f>
        <v>19</v>
      </c>
      <c r="N404" t="str">
        <f>IF($K404="","",IF(女子登録情報!$H404="北海道",女子登録情報!$H404,LEFT(女子登録情報!$H404,LEN(女子登録情報!$H404)-1)))</f>
        <v>大阪</v>
      </c>
      <c r="O404" t="str">
        <f>IF($K404="","",IF(LEN($N404)=2,LEFT($N404,1)&amp;"　"&amp;RIGHT($N404,1)&amp;"・"&amp;女子登録情報!$I404,$N404&amp;"・"&amp;女子登録情報!$I404))</f>
        <v>大　阪・大阪桐蔭</v>
      </c>
    </row>
    <row r="405" spans="1:15" x14ac:dyDescent="0.55000000000000004">
      <c r="A405">
        <f>IF($K405="","",200000000+女子登録情報!$C405)</f>
        <v>200000404</v>
      </c>
      <c r="B405" t="str">
        <f>IF($K405="","",女子登録情報!$D405&amp;" ("&amp;女子登録情報!$K405&amp;")")</f>
        <v>三戸　真美 (2)</v>
      </c>
      <c r="C405" t="str">
        <f>IF($K405="","",女子登録情報!$E405)</f>
        <v>ﾐﾄ ﾏﾐ</v>
      </c>
      <c r="D405" t="str">
        <f>IF($K405="","",女子登録情報!$O405&amp;" "&amp;女子登録情報!$N405&amp;" ("&amp;LEFT(女子登録情報!$F405,2)&amp;")")</f>
        <v>Mami MITO (02)</v>
      </c>
      <c r="E405" t="str">
        <f>IF($K405="","",女子登録情報!$P405)</f>
        <v>JPN</v>
      </c>
      <c r="F405" t="str">
        <f t="shared" si="6"/>
        <v>2</v>
      </c>
      <c r="G405">
        <f>IF($K405="","",女子登録情報!$M405)</f>
        <v>28</v>
      </c>
      <c r="H405">
        <f>IF($K405="","",女子登録情報!$A405)</f>
        <v>492237</v>
      </c>
      <c r="K405">
        <f>IF(女子登録情報!$C405="","",女子登録情報!$C405)</f>
        <v>404</v>
      </c>
      <c r="M405">
        <f>IFERROR(IF(AND(402&lt;=VALUE(RIGHT(女子登録情報!$F405,4)),競技会情報!$E$3*100+競技会情報!$G$3&gt;=VALUE(RIGHT(女子登録情報!$F405,4))),VALUE(女子登録情報!$G405)+1,VALUE(女子登録情報!$G405)),"")</f>
        <v>19</v>
      </c>
      <c r="N405" t="str">
        <f>IF($K405="","",IF(女子登録情報!$H405="北海道",女子登録情報!$H405,LEFT(女子登録情報!$H405,LEN(女子登録情報!$H405)-1)))</f>
        <v>兵庫</v>
      </c>
      <c r="O405" t="str">
        <f>IF($K405="","",IF(LEN($N405)=2,LEFT($N405,1)&amp;"　"&amp;RIGHT($N405,1)&amp;"・"&amp;女子登録情報!$I405,$N405&amp;"・"&amp;女子登録情報!$I405))</f>
        <v>兵　庫・宝塚</v>
      </c>
    </row>
    <row r="406" spans="1:15" x14ac:dyDescent="0.55000000000000004">
      <c r="A406">
        <f>IF($K406="","",200000000+女子登録情報!$C406)</f>
        <v>200000405</v>
      </c>
      <c r="B406" t="str">
        <f>IF($K406="","",女子登録情報!$D406&amp;" ("&amp;女子登録情報!$K406&amp;")")</f>
        <v>川野　真奈 (1)</v>
      </c>
      <c r="C406" t="str">
        <f>IF($K406="","",女子登録情報!$E406)</f>
        <v>ｶﾜﾉ ﾏﾅ</v>
      </c>
      <c r="D406" t="str">
        <f>IF($K406="","",女子登録情報!$O406&amp;" "&amp;女子登録情報!$N406&amp;" ("&amp;LEFT(女子登録情報!$F406,2)&amp;")")</f>
        <v>Mana KAWANO (04)</v>
      </c>
      <c r="E406" t="str">
        <f>IF($K406="","",女子登録情報!$P406)</f>
        <v>JPN</v>
      </c>
      <c r="F406" t="str">
        <f t="shared" si="6"/>
        <v>2</v>
      </c>
      <c r="G406">
        <f>IF($K406="","",女子登録情報!$M406)</f>
        <v>28</v>
      </c>
      <c r="H406">
        <f>IF($K406="","",女子登録情報!$A406)</f>
        <v>492237</v>
      </c>
      <c r="K406">
        <f>IF(女子登録情報!$C406="","",女子登録情報!$C406)</f>
        <v>405</v>
      </c>
      <c r="M406">
        <f>IFERROR(IF(AND(402&lt;=VALUE(RIGHT(女子登録情報!$F406,4)),競技会情報!$E$3*100+競技会情報!$G$3&gt;=VALUE(RIGHT(女子登録情報!$F406,4))),VALUE(女子登録情報!$G406)+1,VALUE(女子登録情報!$G406)),"")</f>
        <v>18</v>
      </c>
      <c r="N406" t="str">
        <f>IF($K406="","",IF(女子登録情報!$H406="北海道",女子登録情報!$H406,LEFT(女子登録情報!$H406,LEN(女子登録情報!$H406)-1)))</f>
        <v>兵庫</v>
      </c>
      <c r="O406" t="str">
        <f>IF($K406="","",IF(LEN($N406)=2,LEFT($N406,1)&amp;"　"&amp;RIGHT($N406,1)&amp;"・"&amp;女子登録情報!$I406,$N406&amp;"・"&amp;女子登録情報!$I406))</f>
        <v>兵　庫・東灘</v>
      </c>
    </row>
    <row r="407" spans="1:15" x14ac:dyDescent="0.55000000000000004">
      <c r="A407">
        <f>IF($K407="","",200000000+女子登録情報!$C407)</f>
        <v>200000406</v>
      </c>
      <c r="B407" t="str">
        <f>IF($K407="","",女子登録情報!$D407&amp;" ("&amp;女子登録情報!$K407&amp;")")</f>
        <v>北野　小槙 (1)</v>
      </c>
      <c r="C407" t="str">
        <f>IF($K407="","",女子登録情報!$E407)</f>
        <v>ｷﾀﾉ ｺﾏｷ</v>
      </c>
      <c r="D407" t="str">
        <f>IF($K407="","",女子登録情報!$O407&amp;" "&amp;女子登録情報!$N407&amp;" ("&amp;LEFT(女子登録情報!$F407,2)&amp;")")</f>
        <v>Komaki KITANO (04)</v>
      </c>
      <c r="E407" t="str">
        <f>IF($K407="","",女子登録情報!$P407)</f>
        <v>JPN</v>
      </c>
      <c r="F407" t="str">
        <f t="shared" si="6"/>
        <v>2</v>
      </c>
      <c r="G407">
        <f>IF($K407="","",女子登録情報!$M407)</f>
        <v>28</v>
      </c>
      <c r="H407">
        <f>IF($K407="","",女子登録情報!$A407)</f>
        <v>492237</v>
      </c>
      <c r="K407">
        <f>IF(女子登録情報!$C407="","",女子登録情報!$C407)</f>
        <v>406</v>
      </c>
      <c r="M407">
        <f>IFERROR(IF(AND(402&lt;=VALUE(RIGHT(女子登録情報!$F407,4)),競技会情報!$E$3*100+競技会情報!$G$3&gt;=VALUE(RIGHT(女子登録情報!$F407,4))),VALUE(女子登録情報!$G407)+1,VALUE(女子登録情報!$G407)),"")</f>
        <v>18</v>
      </c>
      <c r="N407" t="str">
        <f>IF($K407="","",IF(女子登録情報!$H407="北海道",女子登録情報!$H407,LEFT(女子登録情報!$H407,LEN(女子登録情報!$H407)-1)))</f>
        <v>兵庫</v>
      </c>
      <c r="O407" t="str">
        <f>IF($K407="","",IF(LEN($N407)=2,LEFT($N407,1)&amp;"　"&amp;RIGHT($N407,1)&amp;"・"&amp;女子登録情報!$I407,$N407&amp;"・"&amp;女子登録情報!$I407))</f>
        <v>兵　庫・姫路商業</v>
      </c>
    </row>
    <row r="408" spans="1:15" x14ac:dyDescent="0.55000000000000004">
      <c r="A408">
        <f>IF($K408="","",200000000+女子登録情報!$C408)</f>
        <v>200000407</v>
      </c>
      <c r="B408" t="str">
        <f>IF($K408="","",女子登録情報!$D408&amp;" ("&amp;女子登録情報!$K408&amp;")")</f>
        <v>桑田　渚 (1)</v>
      </c>
      <c r="C408" t="str">
        <f>IF($K408="","",女子登録情報!$E408)</f>
        <v>ｸﾜﾀ ﾅｷﾞｻ</v>
      </c>
      <c r="D408" t="str">
        <f>IF($K408="","",女子登録情報!$O408&amp;" "&amp;女子登録情報!$N408&amp;" ("&amp;LEFT(女子登録情報!$F408,2)&amp;")")</f>
        <v>Nagisa KUWATA (03)</v>
      </c>
      <c r="E408" t="str">
        <f>IF($K408="","",女子登録情報!$P408)</f>
        <v>JPN</v>
      </c>
      <c r="F408" t="str">
        <f t="shared" si="6"/>
        <v>2</v>
      </c>
      <c r="G408">
        <f>IF($K408="","",女子登録情報!$M408)</f>
        <v>28</v>
      </c>
      <c r="H408">
        <f>IF($K408="","",女子登録情報!$A408)</f>
        <v>492237</v>
      </c>
      <c r="K408">
        <f>IF(女子登録情報!$C408="","",女子登録情報!$C408)</f>
        <v>407</v>
      </c>
      <c r="M408">
        <f>IFERROR(IF(AND(402&lt;=VALUE(RIGHT(女子登録情報!$F408,4)),競技会情報!$E$3*100+競技会情報!$G$3&gt;=VALUE(RIGHT(女子登録情報!$F408,4))),VALUE(女子登録情報!$G408)+1,VALUE(女子登録情報!$G408)),"")</f>
        <v>18</v>
      </c>
      <c r="N408" t="str">
        <f>IF($K408="","",IF(女子登録情報!$H408="北海道",女子登録情報!$H408,LEFT(女子登録情報!$H408,LEN(女子登録情報!$H408)-1)))</f>
        <v>大阪</v>
      </c>
      <c r="O408" t="str">
        <f>IF($K408="","",IF(LEN($N408)=2,LEFT($N408,1)&amp;"　"&amp;RIGHT($N408,1)&amp;"・"&amp;女子登録情報!$I408,$N408&amp;"・"&amp;女子登録情報!$I408))</f>
        <v>大　阪・桜宮</v>
      </c>
    </row>
    <row r="409" spans="1:15" x14ac:dyDescent="0.55000000000000004">
      <c r="A409">
        <f>IF($K409="","",200000000+女子登録情報!$C409)</f>
        <v>200000408</v>
      </c>
      <c r="B409" t="str">
        <f>IF($K409="","",女子登録情報!$D409&amp;" ("&amp;女子登録情報!$K409&amp;")")</f>
        <v>佐藤　友香 (1)</v>
      </c>
      <c r="C409" t="str">
        <f>IF($K409="","",女子登録情報!$E409)</f>
        <v>ｻﾄｳ ﾄﾓｶ</v>
      </c>
      <c r="D409" t="str">
        <f>IF($K409="","",女子登録情報!$O409&amp;" "&amp;女子登録情報!$N409&amp;" ("&amp;LEFT(女子登録情報!$F409,2)&amp;")")</f>
        <v>Tomoka SATO (03)</v>
      </c>
      <c r="E409" t="str">
        <f>IF($K409="","",女子登録情報!$P409)</f>
        <v>JPN</v>
      </c>
      <c r="F409" t="str">
        <f t="shared" si="6"/>
        <v>2</v>
      </c>
      <c r="G409">
        <f>IF($K409="","",女子登録情報!$M409)</f>
        <v>28</v>
      </c>
      <c r="H409">
        <f>IF($K409="","",女子登録情報!$A409)</f>
        <v>492237</v>
      </c>
      <c r="K409">
        <f>IF(女子登録情報!$C409="","",女子登録情報!$C409)</f>
        <v>408</v>
      </c>
      <c r="M409">
        <f>IFERROR(IF(AND(402&lt;=VALUE(RIGHT(女子登録情報!$F409,4)),競技会情報!$E$3*100+競技会情報!$G$3&gt;=VALUE(RIGHT(女子登録情報!$F409,4))),VALUE(女子登録情報!$G409)+1,VALUE(女子登録情報!$G409)),"")</f>
        <v>19</v>
      </c>
      <c r="N409" t="str">
        <f>IF($K409="","",IF(女子登録情報!$H409="北海道",女子登録情報!$H409,LEFT(女子登録情報!$H409,LEN(女子登録情報!$H409)-1)))</f>
        <v>兵庫</v>
      </c>
      <c r="O409" t="str">
        <f>IF($K409="","",IF(LEN($N409)=2,LEFT($N409,1)&amp;"　"&amp;RIGHT($N409,1)&amp;"・"&amp;女子登録情報!$I409,$N409&amp;"・"&amp;女子登録情報!$I409))</f>
        <v>兵　庫・東播磨</v>
      </c>
    </row>
    <row r="410" spans="1:15" x14ac:dyDescent="0.55000000000000004">
      <c r="A410">
        <f>IF($K410="","",200000000+女子登録情報!$C410)</f>
        <v>200000409</v>
      </c>
      <c r="B410" t="str">
        <f>IF($K410="","",女子登録情報!$D410&amp;" ("&amp;女子登録情報!$K410&amp;")")</f>
        <v>花田　麻衣 (1)</v>
      </c>
      <c r="C410" t="str">
        <f>IF($K410="","",女子登録情報!$E410)</f>
        <v>ﾊﾅﾀﾞ ﾏｲ</v>
      </c>
      <c r="D410" t="str">
        <f>IF($K410="","",女子登録情報!$O410&amp;" "&amp;女子登録情報!$N410&amp;" ("&amp;LEFT(女子登録情報!$F410,2)&amp;")")</f>
        <v>Mai HANADA (03)</v>
      </c>
      <c r="E410" t="str">
        <f>IF($K410="","",女子登録情報!$P410)</f>
        <v>JPN</v>
      </c>
      <c r="F410" t="str">
        <f t="shared" si="6"/>
        <v>2</v>
      </c>
      <c r="G410">
        <f>IF($K410="","",女子登録情報!$M410)</f>
        <v>28</v>
      </c>
      <c r="H410">
        <f>IF($K410="","",女子登録情報!$A410)</f>
        <v>492237</v>
      </c>
      <c r="K410">
        <f>IF(女子登録情報!$C410="","",女子登録情報!$C410)</f>
        <v>409</v>
      </c>
      <c r="M410">
        <f>IFERROR(IF(AND(402&lt;=VALUE(RIGHT(女子登録情報!$F410,4)),競技会情報!$E$3*100+競技会情報!$G$3&gt;=VALUE(RIGHT(女子登録情報!$F410,4))),VALUE(女子登録情報!$G410)+1,VALUE(女子登録情報!$G410)),"")</f>
        <v>19</v>
      </c>
      <c r="N410" t="str">
        <f>IF($K410="","",IF(女子登録情報!$H410="北海道",女子登録情報!$H410,LEFT(女子登録情報!$H410,LEN(女子登録情報!$H410)-1)))</f>
        <v>滋賀</v>
      </c>
      <c r="O410" t="str">
        <f>IF($K410="","",IF(LEN($N410)=2,LEFT($N410,1)&amp;"　"&amp;RIGHT($N410,1)&amp;"・"&amp;女子登録情報!$I410,$N410&amp;"・"&amp;女子登録情報!$I410))</f>
        <v>滋　賀・比叡山</v>
      </c>
    </row>
    <row r="411" spans="1:15" x14ac:dyDescent="0.55000000000000004">
      <c r="A411">
        <f>IF($K411="","",200000000+女子登録情報!$C411)</f>
        <v>200000410</v>
      </c>
      <c r="B411" t="str">
        <f>IF($K411="","",女子登録情報!$D411&amp;" ("&amp;女子登録情報!$K411&amp;")")</f>
        <v>宮定　愛実 (1)</v>
      </c>
      <c r="C411" t="str">
        <f>IF($K411="","",女子登録情報!$E411)</f>
        <v>ﾐﾔｻﾀﾞ ｱﾐ</v>
      </c>
      <c r="D411" t="str">
        <f>IF($K411="","",女子登録情報!$O411&amp;" "&amp;女子登録情報!$N411&amp;" ("&amp;LEFT(女子登録情報!$F411,2)&amp;")")</f>
        <v>Ami MIYASADA (03)</v>
      </c>
      <c r="E411" t="str">
        <f>IF($K411="","",女子登録情報!$P411)</f>
        <v>JPN</v>
      </c>
      <c r="F411" t="str">
        <f t="shared" si="6"/>
        <v>2</v>
      </c>
      <c r="G411">
        <f>IF($K411="","",女子登録情報!$M411)</f>
        <v>28</v>
      </c>
      <c r="H411">
        <f>IF($K411="","",女子登録情報!$A411)</f>
        <v>492237</v>
      </c>
      <c r="K411">
        <f>IF(女子登録情報!$C411="","",女子登録情報!$C411)</f>
        <v>410</v>
      </c>
      <c r="M411">
        <f>IFERROR(IF(AND(402&lt;=VALUE(RIGHT(女子登録情報!$F411,4)),競技会情報!$E$3*100+競技会情報!$G$3&gt;=VALUE(RIGHT(女子登録情報!$F411,4))),VALUE(女子登録情報!$G411)+1,VALUE(女子登録情報!$G411)),"")</f>
        <v>19</v>
      </c>
      <c r="N411" t="str">
        <f>IF($K411="","",IF(女子登録情報!$H411="北海道",女子登録情報!$H411,LEFT(女子登録情報!$H411,LEN(女子登録情報!$H411)-1)))</f>
        <v>兵庫</v>
      </c>
      <c r="O411" t="str">
        <f>IF($K411="","",IF(LEN($N411)=2,LEFT($N411,1)&amp;"　"&amp;RIGHT($N411,1)&amp;"・"&amp;女子登録情報!$I411,$N411&amp;"・"&amp;女子登録情報!$I411))</f>
        <v>兵　庫・須磨友が丘</v>
      </c>
    </row>
    <row r="412" spans="1:15" x14ac:dyDescent="0.55000000000000004">
      <c r="A412">
        <f>IF($K412="","",200000000+女子登録情報!$C412)</f>
        <v>200000411</v>
      </c>
      <c r="B412" t="str">
        <f>IF($K412="","",女子登録情報!$D412&amp;" ("&amp;女子登録情報!$K412&amp;")")</f>
        <v>山田　永恋 (1)</v>
      </c>
      <c r="C412" t="str">
        <f>IF($K412="","",女子登録情報!$E412)</f>
        <v>ﾔﾏﾀﾞ ｴﾚﾝ</v>
      </c>
      <c r="D412" t="str">
        <f>IF($K412="","",女子登録情報!$O412&amp;" "&amp;女子登録情報!$N412&amp;" ("&amp;LEFT(女子登録情報!$F412,2)&amp;")")</f>
        <v>Eren YAMADA (04)</v>
      </c>
      <c r="E412" t="str">
        <f>IF($K412="","",女子登録情報!$P412)</f>
        <v>JPN</v>
      </c>
      <c r="F412" t="str">
        <f t="shared" si="6"/>
        <v>2</v>
      </c>
      <c r="G412">
        <f>IF($K412="","",女子登録情報!$M412)</f>
        <v>28</v>
      </c>
      <c r="H412">
        <f>IF($K412="","",女子登録情報!$A412)</f>
        <v>492237</v>
      </c>
      <c r="K412">
        <f>IF(女子登録情報!$C412="","",女子登録情報!$C412)</f>
        <v>411</v>
      </c>
      <c r="M412">
        <f>IFERROR(IF(AND(402&lt;=VALUE(RIGHT(女子登録情報!$F412,4)),競技会情報!$E$3*100+競技会情報!$G$3&gt;=VALUE(RIGHT(女子登録情報!$F412,4))),VALUE(女子登録情報!$G412)+1,VALUE(女子登録情報!$G412)),"")</f>
        <v>18</v>
      </c>
      <c r="N412" t="str">
        <f>IF($K412="","",IF(女子登録情報!$H412="北海道",女子登録情報!$H412,LEFT(女子登録情報!$H412,LEN(女子登録情報!$H412)-1)))</f>
        <v>熊本</v>
      </c>
      <c r="O412" t="str">
        <f>IF($K412="","",IF(LEN($N412)=2,LEFT($N412,1)&amp;"　"&amp;RIGHT($N412,1)&amp;"・"&amp;女子登録情報!$I412,$N412&amp;"・"&amp;女子登録情報!$I412))</f>
        <v>熊　本・東海大星翔</v>
      </c>
    </row>
    <row r="413" spans="1:15" x14ac:dyDescent="0.55000000000000004">
      <c r="A413">
        <f>IF($K413="","",200000000+女子登録情報!$C413)</f>
        <v>200000412</v>
      </c>
      <c r="B413" t="str">
        <f>IF($K413="","",女子登録情報!$D413&amp;" ("&amp;女子登録情報!$K413&amp;")")</f>
        <v>沖谷　友奈 (4)</v>
      </c>
      <c r="C413" t="str">
        <f>IF($K413="","",女子登録情報!$E413)</f>
        <v>ｵｷﾀﾆ ﾕｳﾅ</v>
      </c>
      <c r="D413" t="str">
        <f>IF($K413="","",女子登録情報!$O413&amp;" "&amp;女子登録情報!$N413&amp;" ("&amp;LEFT(女子登録情報!$F413,2)&amp;")")</f>
        <v>Yuna OKITANI (00)</v>
      </c>
      <c r="E413" t="str">
        <f>IF($K413="","",女子登録情報!$P413)</f>
        <v>JPN</v>
      </c>
      <c r="F413" t="str">
        <f t="shared" si="6"/>
        <v>2</v>
      </c>
      <c r="G413">
        <f>IF($K413="","",女子登録情報!$M413)</f>
        <v>35</v>
      </c>
      <c r="H413">
        <f>IF($K413="","",女子登録情報!$A413)</f>
        <v>492218</v>
      </c>
      <c r="K413">
        <f>IF(女子登録情報!$C413="","",女子登録情報!$C413)</f>
        <v>412</v>
      </c>
      <c r="M413">
        <f>IFERROR(IF(AND(402&lt;=VALUE(RIGHT(女子登録情報!$F413,4)),競技会情報!$E$3*100+競技会情報!$G$3&gt;=VALUE(RIGHT(女子登録情報!$F413,4))),VALUE(女子登録情報!$G413)+1,VALUE(女子登録情報!$G413)),"")</f>
        <v>22</v>
      </c>
      <c r="N413" t="str">
        <f>IF($K413="","",IF(女子登録情報!$H413="北海道",女子登録情報!$H413,LEFT(女子登録情報!$H413,LEN(女子登録情報!$H413)-1)))</f>
        <v>山口</v>
      </c>
      <c r="O413" t="str">
        <f>IF($K413="","",IF(LEN($N413)=2,LEFT($N413,1)&amp;"　"&amp;RIGHT($N413,1)&amp;"・"&amp;女子登録情報!$I413,$N413&amp;"・"&amp;女子登録情報!$I413))</f>
        <v>山　口・西京</v>
      </c>
    </row>
    <row r="414" spans="1:15" x14ac:dyDescent="0.55000000000000004">
      <c r="A414">
        <f>IF($K414="","",200000000+女子登録情報!$C414)</f>
        <v>200000413</v>
      </c>
      <c r="B414" t="str">
        <f>IF($K414="","",女子登録情報!$D414&amp;" ("&amp;女子登録情報!$K414&amp;")")</f>
        <v>五味　尚子 (4)</v>
      </c>
      <c r="C414" t="str">
        <f>IF($K414="","",女子登録情報!$E414)</f>
        <v>ｺﾞﾐ ﾅｵｺ</v>
      </c>
      <c r="D414" t="str">
        <f>IF($K414="","",女子登録情報!$O414&amp;" "&amp;女子登録情報!$N414&amp;" ("&amp;LEFT(女子登録情報!$F414,2)&amp;")")</f>
        <v>Naoko GOMI (00)</v>
      </c>
      <c r="E414" t="str">
        <f>IF($K414="","",女子登録情報!$P414)</f>
        <v>JPN</v>
      </c>
      <c r="F414" t="str">
        <f t="shared" si="6"/>
        <v>2</v>
      </c>
      <c r="G414">
        <f>IF($K414="","",女子登録情報!$M414)</f>
        <v>38</v>
      </c>
      <c r="H414">
        <f>IF($K414="","",女子登録情報!$A414)</f>
        <v>492218</v>
      </c>
      <c r="K414">
        <f>IF(女子登録情報!$C414="","",女子登録情報!$C414)</f>
        <v>413</v>
      </c>
      <c r="M414">
        <f>IFERROR(IF(AND(402&lt;=VALUE(RIGHT(女子登録情報!$F414,4)),競技会情報!$E$3*100+競技会情報!$G$3&gt;=VALUE(RIGHT(女子登録情報!$F414,4))),VALUE(女子登録情報!$G414)+1,VALUE(女子登録情報!$G414)),"")</f>
        <v>21</v>
      </c>
      <c r="N414" t="str">
        <f>IF($K414="","",IF(女子登録情報!$H414="北海道",女子登録情報!$H414,LEFT(女子登録情報!$H414,LEN(女子登録情報!$H414)-1)))</f>
        <v>愛媛</v>
      </c>
      <c r="O414" t="str">
        <f>IF($K414="","",IF(LEN($N414)=2,LEFT($N414,1)&amp;"　"&amp;RIGHT($N414,1)&amp;"・"&amp;女子登録情報!$I414,$N414&amp;"・"&amp;女子登録情報!$I414))</f>
        <v>愛　媛・新居浜東</v>
      </c>
    </row>
    <row r="415" spans="1:15" x14ac:dyDescent="0.55000000000000004">
      <c r="A415">
        <f>IF($K415="","",200000000+女子登録情報!$C415)</f>
        <v>200000414</v>
      </c>
      <c r="B415" t="str">
        <f>IF($K415="","",女子登録情報!$D415&amp;" ("&amp;女子登録情報!$K415&amp;")")</f>
        <v>亀澤　舞 (4)</v>
      </c>
      <c r="C415" t="str">
        <f>IF($K415="","",女子登録情報!$E415)</f>
        <v>ｶﾒｻﾜ ﾏｲ</v>
      </c>
      <c r="D415" t="str">
        <f>IF($K415="","",女子登録情報!$O415&amp;" "&amp;女子登録情報!$N415&amp;" ("&amp;LEFT(女子登録情報!$F415,2)&amp;")")</f>
        <v>Mai KAMESAWA (00)</v>
      </c>
      <c r="E415" t="str">
        <f>IF($K415="","",女子登録情報!$P415)</f>
        <v>JPN</v>
      </c>
      <c r="F415" t="str">
        <f t="shared" si="6"/>
        <v>2</v>
      </c>
      <c r="G415">
        <f>IF($K415="","",女子登録情報!$M415)</f>
        <v>27</v>
      </c>
      <c r="H415">
        <f>IF($K415="","",女子登録情報!$A415)</f>
        <v>492218</v>
      </c>
      <c r="K415">
        <f>IF(女子登録情報!$C415="","",女子登録情報!$C415)</f>
        <v>414</v>
      </c>
      <c r="M415">
        <f>IFERROR(IF(AND(402&lt;=VALUE(RIGHT(女子登録情報!$F415,4)),競技会情報!$E$3*100+競技会情報!$G$3&gt;=VALUE(RIGHT(女子登録情報!$F415,4))),VALUE(女子登録情報!$G415)+1,VALUE(女子登録情報!$G415)),"")</f>
        <v>22</v>
      </c>
      <c r="N415" t="str">
        <f>IF($K415="","",IF(女子登録情報!$H415="北海道",女子登録情報!$H415,LEFT(女子登録情報!$H415,LEN(女子登録情報!$H415)-1)))</f>
        <v>大阪</v>
      </c>
      <c r="O415" t="str">
        <f>IF($K415="","",IF(LEN($N415)=2,LEFT($N415,1)&amp;"　"&amp;RIGHT($N415,1)&amp;"・"&amp;女子登録情報!$I415,$N415&amp;"・"&amp;女子登録情報!$I415))</f>
        <v>大　阪・関西大学北陽</v>
      </c>
    </row>
    <row r="416" spans="1:15" x14ac:dyDescent="0.55000000000000004">
      <c r="A416">
        <f>IF($K416="","",200000000+女子登録情報!$C416)</f>
        <v>200000415</v>
      </c>
      <c r="B416" t="str">
        <f>IF($K416="","",女子登録情報!$D416&amp;" ("&amp;女子登録情報!$K416&amp;")")</f>
        <v>木下　茜 (4)</v>
      </c>
      <c r="C416" t="str">
        <f>IF($K416="","",女子登録情報!$E416)</f>
        <v>ｷﾉｼﾀ ｱｶﾈ</v>
      </c>
      <c r="D416" t="str">
        <f>IF($K416="","",女子登録情報!$O416&amp;" "&amp;女子登録情報!$N416&amp;" ("&amp;LEFT(女子登録情報!$F416,2)&amp;")")</f>
        <v>Akane KINOSHITA (00)</v>
      </c>
      <c r="E416" t="str">
        <f>IF($K416="","",女子登録情報!$P416)</f>
        <v>JPN</v>
      </c>
      <c r="F416" t="str">
        <f t="shared" si="6"/>
        <v>2</v>
      </c>
      <c r="G416">
        <f>IF($K416="","",女子登録情報!$M416)</f>
        <v>26</v>
      </c>
      <c r="H416">
        <f>IF($K416="","",女子登録情報!$A416)</f>
        <v>492218</v>
      </c>
      <c r="K416">
        <f>IF(女子登録情報!$C416="","",女子登録情報!$C416)</f>
        <v>415</v>
      </c>
      <c r="M416">
        <f>IFERROR(IF(AND(402&lt;=VALUE(RIGHT(女子登録情報!$F416,4)),競技会情報!$E$3*100+競技会情報!$G$3&gt;=VALUE(RIGHT(女子登録情報!$F416,4))),VALUE(女子登録情報!$G416)+1,VALUE(女子登録情報!$G416)),"")</f>
        <v>22</v>
      </c>
      <c r="N416" t="str">
        <f>IF($K416="","",IF(女子登録情報!$H416="北海道",女子登録情報!$H416,LEFT(女子登録情報!$H416,LEN(女子登録情報!$H416)-1)))</f>
        <v>京都</v>
      </c>
      <c r="O416" t="str">
        <f>IF($K416="","",IF(LEN($N416)=2,LEFT($N416,1)&amp;"　"&amp;RIGHT($N416,1)&amp;"・"&amp;女子登録情報!$I416,$N416&amp;"・"&amp;女子登録情報!$I416))</f>
        <v>京　都・京都光華</v>
      </c>
    </row>
    <row r="417" spans="1:15" x14ac:dyDescent="0.55000000000000004">
      <c r="A417">
        <f>IF($K417="","",200000000+女子登録情報!$C417)</f>
        <v>200000416</v>
      </c>
      <c r="B417" t="str">
        <f>IF($K417="","",女子登録情報!$D417&amp;" ("&amp;女子登録情報!$K417&amp;")")</f>
        <v>八田　真奈 (4)</v>
      </c>
      <c r="C417" t="str">
        <f>IF($K417="","",女子登録情報!$E417)</f>
        <v>ﾊｯﾀ ﾏﾅ</v>
      </c>
      <c r="D417" t="str">
        <f>IF($K417="","",女子登録情報!$O417&amp;" "&amp;女子登録情報!$N417&amp;" ("&amp;LEFT(女子登録情報!$F417,2)&amp;")")</f>
        <v>Mana HATTA (00)</v>
      </c>
      <c r="E417" t="str">
        <f>IF($K417="","",女子登録情報!$P417)</f>
        <v>JPN</v>
      </c>
      <c r="F417" t="str">
        <f t="shared" si="6"/>
        <v>2</v>
      </c>
      <c r="G417">
        <f>IF($K417="","",女子登録情報!$M417)</f>
        <v>26</v>
      </c>
      <c r="H417">
        <f>IF($K417="","",女子登録情報!$A417)</f>
        <v>492218</v>
      </c>
      <c r="K417">
        <f>IF(女子登録情報!$C417="","",女子登録情報!$C417)</f>
        <v>416</v>
      </c>
      <c r="M417">
        <f>IFERROR(IF(AND(402&lt;=VALUE(RIGHT(女子登録情報!$F417,4)),競技会情報!$E$3*100+競技会情報!$G$3&gt;=VALUE(RIGHT(女子登録情報!$F417,4))),VALUE(女子登録情報!$G417)+1,VALUE(女子登録情報!$G417)),"")</f>
        <v>22</v>
      </c>
      <c r="N417" t="str">
        <f>IF($K417="","",IF(女子登録情報!$H417="北海道",女子登録情報!$H417,LEFT(女子登録情報!$H417,LEN(女子登録情報!$H417)-1)))</f>
        <v>京都</v>
      </c>
      <c r="O417" t="str">
        <f>IF($K417="","",IF(LEN($N417)=2,LEFT($N417,1)&amp;"　"&amp;RIGHT($N417,1)&amp;"・"&amp;女子登録情報!$I417,$N417&amp;"・"&amp;女子登録情報!$I417))</f>
        <v>京　都・京都文教</v>
      </c>
    </row>
    <row r="418" spans="1:15" x14ac:dyDescent="0.55000000000000004">
      <c r="A418">
        <f>IF($K418="","",200000000+女子登録情報!$C418)</f>
        <v>200000417</v>
      </c>
      <c r="B418" t="str">
        <f>IF($K418="","",女子登録情報!$D418&amp;" ("&amp;女子登録情報!$K418&amp;")")</f>
        <v>永野　朝希 (4)</v>
      </c>
      <c r="C418" t="str">
        <f>IF($K418="","",女子登録情報!$E418)</f>
        <v>ﾅｶﾞﾉ ｱｻｷ</v>
      </c>
      <c r="D418" t="str">
        <f>IF($K418="","",女子登録情報!$O418&amp;" "&amp;女子登録情報!$N418&amp;" ("&amp;LEFT(女子登録情報!$F418,2)&amp;")")</f>
        <v>Asaki NAGANO (00)</v>
      </c>
      <c r="E418" t="str">
        <f>IF($K418="","",女子登録情報!$P418)</f>
        <v>JPN</v>
      </c>
      <c r="F418" t="str">
        <f t="shared" si="6"/>
        <v>2</v>
      </c>
      <c r="G418">
        <f>IF($K418="","",女子登録情報!$M418)</f>
        <v>27</v>
      </c>
      <c r="H418">
        <f>IF($K418="","",女子登録情報!$A418)</f>
        <v>492218</v>
      </c>
      <c r="K418">
        <f>IF(女子登録情報!$C418="","",女子登録情報!$C418)</f>
        <v>417</v>
      </c>
      <c r="M418">
        <f>IFERROR(IF(AND(402&lt;=VALUE(RIGHT(女子登録情報!$F418,4)),競技会情報!$E$3*100+競技会情報!$G$3&gt;=VALUE(RIGHT(女子登録情報!$F418,4))),VALUE(女子登録情報!$G418)+1,VALUE(女子登録情報!$G418)),"")</f>
        <v>22</v>
      </c>
      <c r="N418" t="str">
        <f>IF($K418="","",IF(女子登録情報!$H418="北海道",女子登録情報!$H418,LEFT(女子登録情報!$H418,LEN(女子登録情報!$H418)-1)))</f>
        <v>大阪</v>
      </c>
      <c r="O418" t="str">
        <f>IF($K418="","",IF(LEN($N418)=2,LEFT($N418,1)&amp;"　"&amp;RIGHT($N418,1)&amp;"・"&amp;女子登録情報!$I418,$N418&amp;"・"&amp;女子登録情報!$I418))</f>
        <v>大　阪・和泉</v>
      </c>
    </row>
    <row r="419" spans="1:15" x14ac:dyDescent="0.55000000000000004">
      <c r="A419">
        <f>IF($K419="","",200000000+女子登録情報!$C419)</f>
        <v>200000418</v>
      </c>
      <c r="B419" t="str">
        <f>IF($K419="","",女子登録情報!$D419&amp;" ("&amp;女子登録情報!$K419&amp;")")</f>
        <v>安藤　来望 (4)</v>
      </c>
      <c r="C419" t="str">
        <f>IF($K419="","",女子登録情報!$E419)</f>
        <v>ｱﾝﾄﾞｳ ｸﾙﾐ</v>
      </c>
      <c r="D419" t="str">
        <f>IF($K419="","",女子登録情報!$O419&amp;" "&amp;女子登録情報!$N419&amp;" ("&amp;LEFT(女子登録情報!$F419,2)&amp;")")</f>
        <v>Kurumi ANDO (01)</v>
      </c>
      <c r="E419" t="str">
        <f>IF($K419="","",女子登録情報!$P419)</f>
        <v>JPN</v>
      </c>
      <c r="F419" t="str">
        <f t="shared" si="6"/>
        <v>2</v>
      </c>
      <c r="G419">
        <f>IF($K419="","",女子登録情報!$M419)</f>
        <v>27</v>
      </c>
      <c r="H419">
        <f>IF($K419="","",女子登録情報!$A419)</f>
        <v>492218</v>
      </c>
      <c r="K419">
        <f>IF(女子登録情報!$C419="","",女子登録情報!$C419)</f>
        <v>418</v>
      </c>
      <c r="M419">
        <f>IFERROR(IF(AND(402&lt;=VALUE(RIGHT(女子登録情報!$F419,4)),競技会情報!$E$3*100+競技会情報!$G$3&gt;=VALUE(RIGHT(女子登録情報!$F419,4))),VALUE(女子登録情報!$G419)+1,VALUE(女子登録情報!$G419)),"")</f>
        <v>21</v>
      </c>
      <c r="N419" t="str">
        <f>IF($K419="","",IF(女子登録情報!$H419="北海道",女子登録情報!$H419,LEFT(女子登録情報!$H419,LEN(女子登録情報!$H419)-1)))</f>
        <v>大阪</v>
      </c>
      <c r="O419" t="str">
        <f>IF($K419="","",IF(LEN($N419)=2,LEFT($N419,1)&amp;"　"&amp;RIGHT($N419,1)&amp;"・"&amp;女子登録情報!$I419,$N419&amp;"・"&amp;女子登録情報!$I419))</f>
        <v>大　阪・桜塚</v>
      </c>
    </row>
    <row r="420" spans="1:15" x14ac:dyDescent="0.55000000000000004">
      <c r="A420">
        <f>IF($K420="","",200000000+女子登録情報!$C420)</f>
        <v>200000419</v>
      </c>
      <c r="B420" t="str">
        <f>IF($K420="","",女子登録情報!$D420&amp;" ("&amp;女子登録情報!$K420&amp;")")</f>
        <v>江草　帆乃佳 (4)</v>
      </c>
      <c r="C420" t="str">
        <f>IF($K420="","",女子登録情報!$E420)</f>
        <v>ｴｸﾞｻ ﾎﾉｶ</v>
      </c>
      <c r="D420" t="str">
        <f>IF($K420="","",女子登録情報!$O420&amp;" "&amp;女子登録情報!$N420&amp;" ("&amp;LEFT(女子登録情報!$F420,2)&amp;")")</f>
        <v>Honoka EGUSA (00)</v>
      </c>
      <c r="E420" t="str">
        <f>IF($K420="","",女子登録情報!$P420)</f>
        <v>JPN</v>
      </c>
      <c r="F420" t="str">
        <f t="shared" si="6"/>
        <v>2</v>
      </c>
      <c r="G420">
        <f>IF($K420="","",女子登録情報!$M420)</f>
        <v>27</v>
      </c>
      <c r="H420">
        <f>IF($K420="","",女子登録情報!$A420)</f>
        <v>492218</v>
      </c>
      <c r="K420">
        <f>IF(女子登録情報!$C420="","",女子登録情報!$C420)</f>
        <v>419</v>
      </c>
      <c r="M420">
        <f>IFERROR(IF(AND(402&lt;=VALUE(RIGHT(女子登録情報!$F420,4)),競技会情報!$E$3*100+競技会情報!$G$3&gt;=VALUE(RIGHT(女子登録情報!$F420,4))),VALUE(女子登録情報!$G420)+1,VALUE(女子登録情報!$G420)),"")</f>
        <v>22</v>
      </c>
      <c r="N420" t="str">
        <f>IF($K420="","",IF(女子登録情報!$H420="北海道",女子登録情報!$H420,LEFT(女子登録情報!$H420,LEN(女子登録情報!$H420)-1)))</f>
        <v>大阪</v>
      </c>
      <c r="O420" t="str">
        <f>IF($K420="","",IF(LEN($N420)=2,LEFT($N420,1)&amp;"　"&amp;RIGHT($N420,1)&amp;"・"&amp;女子登録情報!$I420,$N420&amp;"・"&amp;女子登録情報!$I420))</f>
        <v>大　阪・北千里</v>
      </c>
    </row>
    <row r="421" spans="1:15" x14ac:dyDescent="0.55000000000000004">
      <c r="A421">
        <f>IF($K421="","",200000000+女子登録情報!$C421)</f>
        <v>200000420</v>
      </c>
      <c r="B421" t="str">
        <f>IF($K421="","",女子登録情報!$D421&amp;" ("&amp;女子登録情報!$K421&amp;")")</f>
        <v>東野　帆花 (4)</v>
      </c>
      <c r="C421" t="str">
        <f>IF($K421="","",女子登録情報!$E421)</f>
        <v>ﾋｶﾞｼﾉ ﾎﾉｶ</v>
      </c>
      <c r="D421" t="str">
        <f>IF($K421="","",女子登録情報!$O421&amp;" "&amp;女子登録情報!$N421&amp;" ("&amp;LEFT(女子登録情報!$F421,2)&amp;")")</f>
        <v>Honoka HIGASHINO (00)</v>
      </c>
      <c r="E421" t="str">
        <f>IF($K421="","",女子登録情報!$P421)</f>
        <v>JPN</v>
      </c>
      <c r="F421" t="str">
        <f t="shared" si="6"/>
        <v>2</v>
      </c>
      <c r="G421">
        <f>IF($K421="","",女子登録情報!$M421)</f>
        <v>27</v>
      </c>
      <c r="H421">
        <f>IF($K421="","",女子登録情報!$A421)</f>
        <v>492218</v>
      </c>
      <c r="K421">
        <f>IF(女子登録情報!$C421="","",女子登録情報!$C421)</f>
        <v>420</v>
      </c>
      <c r="M421">
        <f>IFERROR(IF(AND(402&lt;=VALUE(RIGHT(女子登録情報!$F421,4)),競技会情報!$E$3*100+競技会情報!$G$3&gt;=VALUE(RIGHT(女子登録情報!$F421,4))),VALUE(女子登録情報!$G421)+1,VALUE(女子登録情報!$G421)),"")</f>
        <v>21</v>
      </c>
      <c r="N421" t="str">
        <f>IF($K421="","",IF(女子登録情報!$H421="北海道",女子登録情報!$H421,LEFT(女子登録情報!$H421,LEN(女子登録情報!$H421)-1)))</f>
        <v>大阪</v>
      </c>
      <c r="O421" t="str">
        <f>IF($K421="","",IF(LEN($N421)=2,LEFT($N421,1)&amp;"　"&amp;RIGHT($N421,1)&amp;"・"&amp;女子登録情報!$I421,$N421&amp;"・"&amp;女子登録情報!$I421))</f>
        <v>大　阪・大谷</v>
      </c>
    </row>
    <row r="422" spans="1:15" x14ac:dyDescent="0.55000000000000004">
      <c r="A422">
        <f>IF($K422="","",200000000+女子登録情報!$C422)</f>
        <v>200000421</v>
      </c>
      <c r="B422" t="str">
        <f>IF($K422="","",女子登録情報!$D422&amp;" ("&amp;女子登録情報!$K422&amp;")")</f>
        <v>大原　美月 (3)</v>
      </c>
      <c r="C422" t="str">
        <f>IF($K422="","",女子登録情報!$E422)</f>
        <v>ｵｵﾊﾗ ﾐﾂﾞｷ</v>
      </c>
      <c r="D422" t="str">
        <f>IF($K422="","",女子登録情報!$O422&amp;" "&amp;女子登録情報!$N422&amp;" ("&amp;LEFT(女子登録情報!$F422,2)&amp;")")</f>
        <v>Mizuki OHARA (01)</v>
      </c>
      <c r="E422" t="str">
        <f>IF($K422="","",女子登録情報!$P422)</f>
        <v>JPN</v>
      </c>
      <c r="F422" t="str">
        <f t="shared" si="6"/>
        <v>2</v>
      </c>
      <c r="G422">
        <f>IF($K422="","",女子登録情報!$M422)</f>
        <v>42</v>
      </c>
      <c r="H422">
        <f>IF($K422="","",女子登録情報!$A422)</f>
        <v>492218</v>
      </c>
      <c r="K422">
        <f>IF(女子登録情報!$C422="","",女子登録情報!$C422)</f>
        <v>421</v>
      </c>
      <c r="M422">
        <f>IFERROR(IF(AND(402&lt;=VALUE(RIGHT(女子登録情報!$F422,4)),競技会情報!$E$3*100+競技会情報!$G$3&gt;=VALUE(RIGHT(女子登録情報!$F422,4))),VALUE(女子登録情報!$G422)+1,VALUE(女子登録情報!$G422)),"")</f>
        <v>21</v>
      </c>
      <c r="N422" t="str">
        <f>IF($K422="","",IF(女子登録情報!$H422="北海道",女子登録情報!$H422,LEFT(女子登録情報!$H422,LEN(女子登録情報!$H422)-1)))</f>
        <v>長崎</v>
      </c>
      <c r="O422" t="str">
        <f>IF($K422="","",IF(LEN($N422)=2,LEFT($N422,1)&amp;"　"&amp;RIGHT($N422,1)&amp;"・"&amp;女子登録情報!$I422,$N422&amp;"・"&amp;女子登録情報!$I422))</f>
        <v>長　崎・諫早</v>
      </c>
    </row>
    <row r="423" spans="1:15" x14ac:dyDescent="0.55000000000000004">
      <c r="A423">
        <f>IF($K423="","",200000000+女子登録情報!$C423)</f>
        <v>200000422</v>
      </c>
      <c r="B423" t="str">
        <f>IF($K423="","",女子登録情報!$D423&amp;" ("&amp;女子登録情報!$K423&amp;")")</f>
        <v>磯野　美空 (3)</v>
      </c>
      <c r="C423" t="str">
        <f>IF($K423="","",女子登録情報!$E423)</f>
        <v>ｲｿﾉ ﾐｸ</v>
      </c>
      <c r="D423" t="str">
        <f>IF($K423="","",女子登録情報!$O423&amp;" "&amp;女子登録情報!$N423&amp;" ("&amp;LEFT(女子登録情報!$F423,2)&amp;")")</f>
        <v>Miku ISONO (01)</v>
      </c>
      <c r="E423" t="str">
        <f>IF($K423="","",女子登録情報!$P423)</f>
        <v>JPN</v>
      </c>
      <c r="F423" t="str">
        <f t="shared" si="6"/>
        <v>2</v>
      </c>
      <c r="G423">
        <f>IF($K423="","",女子登録情報!$M423)</f>
        <v>37</v>
      </c>
      <c r="H423">
        <f>IF($K423="","",女子登録情報!$A423)</f>
        <v>492218</v>
      </c>
      <c r="K423">
        <f>IF(女子登録情報!$C423="","",女子登録情報!$C423)</f>
        <v>422</v>
      </c>
      <c r="M423">
        <f>IFERROR(IF(AND(402&lt;=VALUE(RIGHT(女子登録情報!$F423,4)),競技会情報!$E$3*100+競技会情報!$G$3&gt;=VALUE(RIGHT(女子登録情報!$F423,4))),VALUE(女子登録情報!$G423)+1,VALUE(女子登録情報!$G423)),"")</f>
        <v>21</v>
      </c>
      <c r="N423" t="str">
        <f>IF($K423="","",IF(女子登録情報!$H423="北海道",女子登録情報!$H423,LEFT(女子登録情報!$H423,LEN(女子登録情報!$H423)-1)))</f>
        <v>香川</v>
      </c>
      <c r="O423" t="str">
        <f>IF($K423="","",IF(LEN($N423)=2,LEFT($N423,1)&amp;"　"&amp;RIGHT($N423,1)&amp;"・"&amp;女子登録情報!$I423,$N423&amp;"・"&amp;女子登録情報!$I423))</f>
        <v>香　川・丸亀</v>
      </c>
    </row>
    <row r="424" spans="1:15" x14ac:dyDescent="0.55000000000000004">
      <c r="A424">
        <f>IF($K424="","",200000000+女子登録情報!$C424)</f>
        <v>200000423</v>
      </c>
      <c r="B424" t="str">
        <f>IF($K424="","",女子登録情報!$D424&amp;" ("&amp;女子登録情報!$K424&amp;")")</f>
        <v>小杉　真生 (3)</v>
      </c>
      <c r="C424" t="str">
        <f>IF($K424="","",女子登録情報!$E424)</f>
        <v>ｺｽｷﾞ ﾏｵ</v>
      </c>
      <c r="D424" t="str">
        <f>IF($K424="","",女子登録情報!$O424&amp;" "&amp;女子登録情報!$N424&amp;" ("&amp;LEFT(女子登録情報!$F424,2)&amp;")")</f>
        <v>Mao KOSUGI (02)</v>
      </c>
      <c r="E424" t="str">
        <f>IF($K424="","",女子登録情報!$P424)</f>
        <v>JPN</v>
      </c>
      <c r="F424" t="str">
        <f t="shared" si="6"/>
        <v>2</v>
      </c>
      <c r="G424">
        <f>IF($K424="","",女子登録情報!$M424)</f>
        <v>12</v>
      </c>
      <c r="H424">
        <f>IF($K424="","",女子登録情報!$A424)</f>
        <v>492218</v>
      </c>
      <c r="K424">
        <f>IF(女子登録情報!$C424="","",女子登録情報!$C424)</f>
        <v>423</v>
      </c>
      <c r="M424">
        <f>IFERROR(IF(AND(402&lt;=VALUE(RIGHT(女子登録情報!$F424,4)),競技会情報!$E$3*100+競技会情報!$G$3&gt;=VALUE(RIGHT(女子登録情報!$F424,4))),VALUE(女子登録情報!$G424)+1,VALUE(女子登録情報!$G424)),"")</f>
        <v>20</v>
      </c>
      <c r="N424" t="str">
        <f>IF($K424="","",IF(女子登録情報!$H424="北海道",女子登録情報!$H424,LEFT(女子登録情報!$H424,LEN(女子登録情報!$H424)-1)))</f>
        <v>千葉</v>
      </c>
      <c r="O424" t="str">
        <f>IF($K424="","",IF(LEN($N424)=2,LEFT($N424,1)&amp;"　"&amp;RIGHT($N424,1)&amp;"・"&amp;女子登録情報!$I424,$N424&amp;"・"&amp;女子登録情報!$I424))</f>
        <v>千　葉・成田</v>
      </c>
    </row>
    <row r="425" spans="1:15" x14ac:dyDescent="0.55000000000000004">
      <c r="A425">
        <f>IF($K425="","",200000000+女子登録情報!$C425)</f>
        <v>200000424</v>
      </c>
      <c r="B425" t="str">
        <f>IF($K425="","",女子登録情報!$D425&amp;" ("&amp;女子登録情報!$K425&amp;")")</f>
        <v>近藤　来那 (3)</v>
      </c>
      <c r="C425" t="str">
        <f>IF($K425="","",女子登録情報!$E425)</f>
        <v>ｺﾝﾄﾞｳ ﾗﾅ</v>
      </c>
      <c r="D425" t="str">
        <f>IF($K425="","",女子登録情報!$O425&amp;" "&amp;女子登録情報!$N425&amp;" ("&amp;LEFT(女子登録情報!$F425,2)&amp;")")</f>
        <v>Rana KONDO (01)</v>
      </c>
      <c r="E425" t="str">
        <f>IF($K425="","",女子登録情報!$P425)</f>
        <v>JPN</v>
      </c>
      <c r="F425" t="str">
        <f t="shared" si="6"/>
        <v>2</v>
      </c>
      <c r="G425">
        <f>IF($K425="","",女子登録情報!$M425)</f>
        <v>38</v>
      </c>
      <c r="H425">
        <f>IF($K425="","",女子登録情報!$A425)</f>
        <v>492218</v>
      </c>
      <c r="K425">
        <f>IF(女子登録情報!$C425="","",女子登録情報!$C425)</f>
        <v>424</v>
      </c>
      <c r="M425">
        <f>IFERROR(IF(AND(402&lt;=VALUE(RIGHT(女子登録情報!$F425,4)),競技会情報!$E$3*100+競技会情報!$G$3&gt;=VALUE(RIGHT(女子登録情報!$F425,4))),VALUE(女子登録情報!$G425)+1,VALUE(女子登録情報!$G425)),"")</f>
        <v>21</v>
      </c>
      <c r="N425" t="str">
        <f>IF($K425="","",IF(女子登録情報!$H425="北海道",女子登録情報!$H425,LEFT(女子登録情報!$H425,LEN(女子登録情報!$H425)-1)))</f>
        <v>愛媛</v>
      </c>
      <c r="O425" t="str">
        <f>IF($K425="","",IF(LEN($N425)=2,LEFT($N425,1)&amp;"　"&amp;RIGHT($N425,1)&amp;"・"&amp;女子登録情報!$I425,$N425&amp;"・"&amp;女子登録情報!$I425))</f>
        <v>愛　媛・新居浜東</v>
      </c>
    </row>
    <row r="426" spans="1:15" x14ac:dyDescent="0.55000000000000004">
      <c r="A426">
        <f>IF($K426="","",200000000+女子登録情報!$C426)</f>
        <v>200000425</v>
      </c>
      <c r="B426" t="str">
        <f>IF($K426="","",女子登録情報!$D426&amp;" ("&amp;女子登録情報!$K426&amp;")")</f>
        <v>佐野　杏花 (3)</v>
      </c>
      <c r="C426" t="str">
        <f>IF($K426="","",女子登録情報!$E426)</f>
        <v>ｻﾉ ｷｮｳｶ</v>
      </c>
      <c r="D426" t="str">
        <f>IF($K426="","",女子登録情報!$O426&amp;" "&amp;女子登録情報!$N426&amp;" ("&amp;LEFT(女子登録情報!$F426,2)&amp;")")</f>
        <v>Kyoka SANO (01)</v>
      </c>
      <c r="E426" t="str">
        <f>IF($K426="","",女子登録情報!$P426)</f>
        <v>JPN</v>
      </c>
      <c r="F426" t="str">
        <f t="shared" si="6"/>
        <v>2</v>
      </c>
      <c r="G426">
        <f>IF($K426="","",女子登録情報!$M426)</f>
        <v>27</v>
      </c>
      <c r="H426">
        <f>IF($K426="","",女子登録情報!$A426)</f>
        <v>492218</v>
      </c>
      <c r="K426">
        <f>IF(女子登録情報!$C426="","",女子登録情報!$C426)</f>
        <v>425</v>
      </c>
      <c r="M426">
        <f>IFERROR(IF(AND(402&lt;=VALUE(RIGHT(女子登録情報!$F426,4)),競技会情報!$E$3*100+競技会情報!$G$3&gt;=VALUE(RIGHT(女子登録情報!$F426,4))),VALUE(女子登録情報!$G426)+1,VALUE(女子登録情報!$G426)),"")</f>
        <v>21</v>
      </c>
      <c r="N426" t="str">
        <f>IF($K426="","",IF(女子登録情報!$H426="北海道",女子登録情報!$H426,LEFT(女子登録情報!$H426,LEN(女子登録情報!$H426)-1)))</f>
        <v>大阪</v>
      </c>
      <c r="O426" t="str">
        <f>IF($K426="","",IF(LEN($N426)=2,LEFT($N426,1)&amp;"　"&amp;RIGHT($N426,1)&amp;"・"&amp;女子登録情報!$I426,$N426&amp;"・"&amp;女子登録情報!$I426))</f>
        <v>大　阪・関西大学北陽</v>
      </c>
    </row>
    <row r="427" spans="1:15" x14ac:dyDescent="0.55000000000000004">
      <c r="A427">
        <f>IF($K427="","",200000000+女子登録情報!$C427)</f>
        <v>200000426</v>
      </c>
      <c r="B427" t="str">
        <f>IF($K427="","",女子登録情報!$D427&amp;" ("&amp;女子登録情報!$K427&amp;")")</f>
        <v>三木　友菜 (3)</v>
      </c>
      <c r="C427" t="str">
        <f>IF($K427="","",女子登録情報!$E427)</f>
        <v>ﾐｷ ﾕｳﾅ</v>
      </c>
      <c r="D427" t="str">
        <f>IF($K427="","",女子登録情報!$O427&amp;" "&amp;女子登録情報!$N427&amp;" ("&amp;LEFT(女子登録情報!$F427,2)&amp;")")</f>
        <v>Yuna MIKI (01)</v>
      </c>
      <c r="E427" t="str">
        <f>IF($K427="","",女子登録情報!$P427)</f>
        <v>JPN</v>
      </c>
      <c r="F427" t="str">
        <f t="shared" si="6"/>
        <v>2</v>
      </c>
      <c r="G427">
        <f>IF($K427="","",女子登録情報!$M427)</f>
        <v>28</v>
      </c>
      <c r="H427">
        <f>IF($K427="","",女子登録情報!$A427)</f>
        <v>492218</v>
      </c>
      <c r="K427">
        <f>IF(女子登録情報!$C427="","",女子登録情報!$C427)</f>
        <v>426</v>
      </c>
      <c r="M427">
        <f>IFERROR(IF(AND(402&lt;=VALUE(RIGHT(女子登録情報!$F427,4)),競技会情報!$E$3*100+競技会情報!$G$3&gt;=VALUE(RIGHT(女子登録情報!$F427,4))),VALUE(女子登録情報!$G427)+1,VALUE(女子登録情報!$G427)),"")</f>
        <v>21</v>
      </c>
      <c r="N427" t="str">
        <f>IF($K427="","",IF(女子登録情報!$H427="北海道",女子登録情報!$H427,LEFT(女子登録情報!$H427,LEN(女子登録情報!$H427)-1)))</f>
        <v>兵庫</v>
      </c>
      <c r="O427" t="str">
        <f>IF($K427="","",IF(LEN($N427)=2,LEFT($N427,1)&amp;"　"&amp;RIGHT($N427,1)&amp;"・"&amp;女子登録情報!$I427,$N427&amp;"・"&amp;女子登録情報!$I427))</f>
        <v>兵　庫・加古川西</v>
      </c>
    </row>
    <row r="428" spans="1:15" x14ac:dyDescent="0.55000000000000004">
      <c r="A428">
        <f>IF($K428="","",200000000+女子登録情報!$C428)</f>
        <v>200000427</v>
      </c>
      <c r="B428" t="str">
        <f>IF($K428="","",女子登録情報!$D428&amp;" ("&amp;女子登録情報!$K428&amp;")")</f>
        <v>飯島　果琳 (3)</v>
      </c>
      <c r="C428" t="str">
        <f>IF($K428="","",女子登録情報!$E428)</f>
        <v>ｲｲｼﾞﾏ ｶﾘﾝ</v>
      </c>
      <c r="D428" t="str">
        <f>IF($K428="","",女子登録情報!$O428&amp;" "&amp;女子登録情報!$N428&amp;" ("&amp;LEFT(女子登録情報!$F428,2)&amp;")")</f>
        <v>Karin IIJIMA (01)</v>
      </c>
      <c r="E428" t="str">
        <f>IF($K428="","",女子登録情報!$P428)</f>
        <v>JPN</v>
      </c>
      <c r="F428" t="str">
        <f t="shared" si="6"/>
        <v>2</v>
      </c>
      <c r="G428">
        <f>IF($K428="","",女子登録情報!$M428)</f>
        <v>27</v>
      </c>
      <c r="H428">
        <f>IF($K428="","",女子登録情報!$A428)</f>
        <v>492218</v>
      </c>
      <c r="K428">
        <f>IF(女子登録情報!$C428="","",女子登録情報!$C428)</f>
        <v>427</v>
      </c>
      <c r="M428">
        <f>IFERROR(IF(AND(402&lt;=VALUE(RIGHT(女子登録情報!$F428,4)),競技会情報!$E$3*100+競技会情報!$G$3&gt;=VALUE(RIGHT(女子登録情報!$F428,4))),VALUE(女子登録情報!$G428)+1,VALUE(女子登録情報!$G428)),"")</f>
        <v>21</v>
      </c>
      <c r="N428" t="str">
        <f>IF($K428="","",IF(女子登録情報!$H428="北海道",女子登録情報!$H428,LEFT(女子登録情報!$H428,LEN(女子登録情報!$H428)-1)))</f>
        <v>大阪</v>
      </c>
      <c r="O428" t="str">
        <f>IF($K428="","",IF(LEN($N428)=2,LEFT($N428,1)&amp;"　"&amp;RIGHT($N428,1)&amp;"・"&amp;女子登録情報!$I428,$N428&amp;"・"&amp;女子登録情報!$I428))</f>
        <v>大　阪・薫英女学院</v>
      </c>
    </row>
    <row r="429" spans="1:15" x14ac:dyDescent="0.55000000000000004">
      <c r="A429">
        <f>IF($K429="","",200000000+女子登録情報!$C429)</f>
        <v>200000428</v>
      </c>
      <c r="B429" t="str">
        <f>IF($K429="","",女子登録情報!$D429&amp;" ("&amp;女子登録情報!$K429&amp;")")</f>
        <v>上島　優里 (3)</v>
      </c>
      <c r="C429" t="str">
        <f>IF($K429="","",女子登録情報!$E429)</f>
        <v>ｳｴｼﾏ ﾕﾘ</v>
      </c>
      <c r="D429" t="str">
        <f>IF($K429="","",女子登録情報!$O429&amp;" "&amp;女子登録情報!$N429&amp;" ("&amp;LEFT(女子登録情報!$F429,2)&amp;")")</f>
        <v>Yuri UESHIMA (02)</v>
      </c>
      <c r="E429" t="str">
        <f>IF($K429="","",女子登録情報!$P429)</f>
        <v>JPN</v>
      </c>
      <c r="F429" t="str">
        <f t="shared" si="6"/>
        <v>2</v>
      </c>
      <c r="G429">
        <f>IF($K429="","",女子登録情報!$M429)</f>
        <v>29</v>
      </c>
      <c r="H429">
        <f>IF($K429="","",女子登録情報!$A429)</f>
        <v>492218</v>
      </c>
      <c r="K429">
        <f>IF(女子登録情報!$C429="","",女子登録情報!$C429)</f>
        <v>428</v>
      </c>
      <c r="M429">
        <f>IFERROR(IF(AND(402&lt;=VALUE(RIGHT(女子登録情報!$F429,4)),競技会情報!$E$3*100+競技会情報!$G$3&gt;=VALUE(RIGHT(女子登録情報!$F429,4))),VALUE(女子登録情報!$G429)+1,VALUE(女子登録情報!$G429)),"")</f>
        <v>20</v>
      </c>
      <c r="N429" t="str">
        <f>IF($K429="","",IF(女子登録情報!$H429="北海道",女子登録情報!$H429,LEFT(女子登録情報!$H429,LEN(女子登録情報!$H429)-1)))</f>
        <v>奈良</v>
      </c>
      <c r="O429" t="str">
        <f>IF($K429="","",IF(LEN($N429)=2,LEFT($N429,1)&amp;"　"&amp;RIGHT($N429,1)&amp;"・"&amp;女子登録情報!$I429,$N429&amp;"・"&amp;女子登録情報!$I429))</f>
        <v>奈　良・奈良育英</v>
      </c>
    </row>
    <row r="430" spans="1:15" x14ac:dyDescent="0.55000000000000004">
      <c r="A430">
        <f>IF($K430="","",200000000+女子登録情報!$C430)</f>
        <v>200000429</v>
      </c>
      <c r="B430" t="str">
        <f>IF($K430="","",女子登録情報!$D430&amp;" ("&amp;女子登録情報!$K430&amp;")")</f>
        <v>東谷　美都 (3)</v>
      </c>
      <c r="C430" t="str">
        <f>IF($K430="","",女子登録情報!$E430)</f>
        <v>ﾋｶﾞｼﾀﾆ ﾐﾄ</v>
      </c>
      <c r="D430" t="str">
        <f>IF($K430="","",女子登録情報!$O430&amp;" "&amp;女子登録情報!$N430&amp;" ("&amp;LEFT(女子登録情報!$F430,2)&amp;")")</f>
        <v>Mito HIGASHITANI (01)</v>
      </c>
      <c r="E430" t="str">
        <f>IF($K430="","",女子登録情報!$P430)</f>
        <v>JPN</v>
      </c>
      <c r="F430" t="str">
        <f t="shared" si="6"/>
        <v>2</v>
      </c>
      <c r="G430">
        <f>IF($K430="","",女子登録情報!$M430)</f>
        <v>27</v>
      </c>
      <c r="H430">
        <f>IF($K430="","",女子登録情報!$A430)</f>
        <v>492218</v>
      </c>
      <c r="K430">
        <f>IF(女子登録情報!$C430="","",女子登録情報!$C430)</f>
        <v>429</v>
      </c>
      <c r="M430">
        <f>IFERROR(IF(AND(402&lt;=VALUE(RIGHT(女子登録情報!$F430,4)),競技会情報!$E$3*100+競技会情報!$G$3&gt;=VALUE(RIGHT(女子登録情報!$F430,4))),VALUE(女子登録情報!$G430)+1,VALUE(女子登録情報!$G430)),"")</f>
        <v>21</v>
      </c>
      <c r="N430" t="str">
        <f>IF($K430="","",IF(女子登録情報!$H430="北海道",女子登録情報!$H430,LEFT(女子登録情報!$H430,LEN(女子登録情報!$H430)-1)))</f>
        <v>大阪</v>
      </c>
      <c r="O430" t="str">
        <f>IF($K430="","",IF(LEN($N430)=2,LEFT($N430,1)&amp;"　"&amp;RIGHT($N430,1)&amp;"・"&amp;女子登録情報!$I430,$N430&amp;"・"&amp;女子登録情報!$I430))</f>
        <v>大　阪・関西大学第一</v>
      </c>
    </row>
    <row r="431" spans="1:15" x14ac:dyDescent="0.55000000000000004">
      <c r="A431">
        <f>IF($K431="","",200000000+女子登録情報!$C431)</f>
        <v>200000430</v>
      </c>
      <c r="B431" t="str">
        <f>IF($K431="","",女子登録情報!$D431&amp;" ("&amp;女子登録情報!$K431&amp;")")</f>
        <v>立川　加乃 (3)</v>
      </c>
      <c r="C431" t="str">
        <f>IF($K431="","",女子登録情報!$E431)</f>
        <v>ﾀﾁｶﾜ ｶﾉ</v>
      </c>
      <c r="D431" t="str">
        <f>IF($K431="","",女子登録情報!$O431&amp;" "&amp;女子登録情報!$N431&amp;" ("&amp;LEFT(女子登録情報!$F431,2)&amp;")")</f>
        <v>Kano TACHIKAWA (01)</v>
      </c>
      <c r="E431" t="str">
        <f>IF($K431="","",女子登録情報!$P431)</f>
        <v>JPN</v>
      </c>
      <c r="F431" t="str">
        <f t="shared" si="6"/>
        <v>2</v>
      </c>
      <c r="G431">
        <f>IF($K431="","",女子登録情報!$M431)</f>
        <v>27</v>
      </c>
      <c r="H431">
        <f>IF($K431="","",女子登録情報!$A431)</f>
        <v>492218</v>
      </c>
      <c r="K431">
        <f>IF(女子登録情報!$C431="","",女子登録情報!$C431)</f>
        <v>430</v>
      </c>
      <c r="M431">
        <f>IFERROR(IF(AND(402&lt;=VALUE(RIGHT(女子登録情報!$F431,4)),競技会情報!$E$3*100+競技会情報!$G$3&gt;=VALUE(RIGHT(女子登録情報!$F431,4))),VALUE(女子登録情報!$G431)+1,VALUE(女子登録情報!$G431)),"")</f>
        <v>21</v>
      </c>
      <c r="N431" t="str">
        <f>IF($K431="","",IF(女子登録情報!$H431="北海道",女子登録情報!$H431,LEFT(女子登録情報!$H431,LEN(女子登録情報!$H431)-1)))</f>
        <v>大阪</v>
      </c>
      <c r="O431" t="str">
        <f>IF($K431="","",IF(LEN($N431)=2,LEFT($N431,1)&amp;"　"&amp;RIGHT($N431,1)&amp;"・"&amp;女子登録情報!$I431,$N431&amp;"・"&amp;女子登録情報!$I431))</f>
        <v>大　阪・泉北</v>
      </c>
    </row>
    <row r="432" spans="1:15" x14ac:dyDescent="0.55000000000000004">
      <c r="A432">
        <f>IF($K432="","",200000000+女子登録情報!$C432)</f>
        <v>200000431</v>
      </c>
      <c r="B432" t="str">
        <f>IF($K432="","",女子登録情報!$D432&amp;" ("&amp;女子登録情報!$K432&amp;")")</f>
        <v>粟津　志帆 (3)</v>
      </c>
      <c r="C432" t="str">
        <f>IF($K432="","",女子登録情報!$E432)</f>
        <v>ｱﾜﾂﾞ ｼﾎ</v>
      </c>
      <c r="D432" t="str">
        <f>IF($K432="","",女子登録情報!$O432&amp;" "&amp;女子登録情報!$N432&amp;" ("&amp;LEFT(女子登録情報!$F432,2)&amp;")")</f>
        <v>Shiho AWAZU (01)</v>
      </c>
      <c r="E432" t="str">
        <f>IF($K432="","",女子登録情報!$P432)</f>
        <v>JPN</v>
      </c>
      <c r="F432" t="str">
        <f t="shared" si="6"/>
        <v>2</v>
      </c>
      <c r="G432">
        <f>IF($K432="","",女子登録情報!$M432)</f>
        <v>28</v>
      </c>
      <c r="H432">
        <f>IF($K432="","",女子登録情報!$A432)</f>
        <v>492218</v>
      </c>
      <c r="K432">
        <f>IF(女子登録情報!$C432="","",女子登録情報!$C432)</f>
        <v>431</v>
      </c>
      <c r="M432">
        <f>IFERROR(IF(AND(402&lt;=VALUE(RIGHT(女子登録情報!$F432,4)),競技会情報!$E$3*100+競技会情報!$G$3&gt;=VALUE(RIGHT(女子登録情報!$F432,4))),VALUE(女子登録情報!$G432)+1,VALUE(女子登録情報!$G432)),"")</f>
        <v>21</v>
      </c>
      <c r="N432" t="str">
        <f>IF($K432="","",IF(女子登録情報!$H432="北海道",女子登録情報!$H432,LEFT(女子登録情報!$H432,LEN(女子登録情報!$H432)-1)))</f>
        <v>兵庫</v>
      </c>
      <c r="O432" t="str">
        <f>IF($K432="","",IF(LEN($N432)=2,LEFT($N432,1)&amp;"　"&amp;RIGHT($N432,1)&amp;"・"&amp;女子登録情報!$I432,$N432&amp;"・"&amp;女子登録情報!$I432))</f>
        <v>兵　庫・兵庫県立須磨東</v>
      </c>
    </row>
    <row r="433" spans="1:15" x14ac:dyDescent="0.55000000000000004">
      <c r="A433">
        <f>IF($K433="","",200000000+女子登録情報!$C433)</f>
        <v>200000432</v>
      </c>
      <c r="B433" t="str">
        <f>IF($K433="","",女子登録情報!$D433&amp;" ("&amp;女子登録情報!$K433&amp;")")</f>
        <v>葛本　美羽 (3)</v>
      </c>
      <c r="C433" t="str">
        <f>IF($K433="","",女子登録情報!$E433)</f>
        <v>ｸｽﾞﾓﾄ ﾐｳ</v>
      </c>
      <c r="D433" t="str">
        <f>IF($K433="","",女子登録情報!$O433&amp;" "&amp;女子登録情報!$N433&amp;" ("&amp;LEFT(女子登録情報!$F433,2)&amp;")")</f>
        <v>Miu KUZUMOTO (01)</v>
      </c>
      <c r="E433" t="str">
        <f>IF($K433="","",女子登録情報!$P433)</f>
        <v>JPN</v>
      </c>
      <c r="F433" t="str">
        <f t="shared" si="6"/>
        <v>2</v>
      </c>
      <c r="G433">
        <f>IF($K433="","",女子登録情報!$M433)</f>
        <v>27</v>
      </c>
      <c r="H433">
        <f>IF($K433="","",女子登録情報!$A433)</f>
        <v>492218</v>
      </c>
      <c r="K433">
        <f>IF(女子登録情報!$C433="","",女子登録情報!$C433)</f>
        <v>432</v>
      </c>
      <c r="M433">
        <f>IFERROR(IF(AND(402&lt;=VALUE(RIGHT(女子登録情報!$F433,4)),競技会情報!$E$3*100+競技会情報!$G$3&gt;=VALUE(RIGHT(女子登録情報!$F433,4))),VALUE(女子登録情報!$G433)+1,VALUE(女子登録情報!$G433)),"")</f>
        <v>21</v>
      </c>
      <c r="N433" t="str">
        <f>IF($K433="","",IF(女子登録情報!$H433="北海道",女子登録情報!$H433,LEFT(女子登録情報!$H433,LEN(女子登録情報!$H433)-1)))</f>
        <v>大阪</v>
      </c>
      <c r="O433" t="str">
        <f>IF($K433="","",IF(LEN($N433)=2,LEFT($N433,1)&amp;"　"&amp;RIGHT($N433,1)&amp;"・"&amp;女子登録情報!$I433,$N433&amp;"・"&amp;女子登録情報!$I433))</f>
        <v>大　阪・大阪府立狭山</v>
      </c>
    </row>
    <row r="434" spans="1:15" x14ac:dyDescent="0.55000000000000004">
      <c r="A434">
        <f>IF($K434="","",200000000+女子登録情報!$C434)</f>
        <v>200000433</v>
      </c>
      <c r="B434" t="str">
        <f>IF($K434="","",女子登録情報!$D434&amp;" ("&amp;女子登録情報!$K434&amp;")")</f>
        <v>石松　空 (2)</v>
      </c>
      <c r="C434" t="str">
        <f>IF($K434="","",女子登録情報!$E434)</f>
        <v>ｲｼﾏﾂ ｿﾗ</v>
      </c>
      <c r="D434" t="str">
        <f>IF($K434="","",女子登録情報!$O434&amp;" "&amp;女子登録情報!$N434&amp;" ("&amp;LEFT(女子登録情報!$F434,2)&amp;")")</f>
        <v>Sora ISHIMATSU (03)</v>
      </c>
      <c r="E434" t="str">
        <f>IF($K434="","",女子登録情報!$P434)</f>
        <v>JPN</v>
      </c>
      <c r="F434" t="str">
        <f t="shared" si="6"/>
        <v>2</v>
      </c>
      <c r="G434">
        <f>IF($K434="","",女子登録情報!$M434)</f>
        <v>35</v>
      </c>
      <c r="H434">
        <f>IF($K434="","",女子登録情報!$A434)</f>
        <v>492218</v>
      </c>
      <c r="K434">
        <f>IF(女子登録情報!$C434="","",女子登録情報!$C434)</f>
        <v>433</v>
      </c>
      <c r="M434">
        <f>IFERROR(IF(AND(402&lt;=VALUE(RIGHT(女子登録情報!$F434,4)),競技会情報!$E$3*100+競技会情報!$G$3&gt;=VALUE(RIGHT(女子登録情報!$F434,4))),VALUE(女子登録情報!$G434)+1,VALUE(女子登録情報!$G434)),"")</f>
        <v>19</v>
      </c>
      <c r="N434" t="str">
        <f>IF($K434="","",IF(女子登録情報!$H434="北海道",女子登録情報!$H434,LEFT(女子登録情報!$H434,LEN(女子登録情報!$H434)-1)))</f>
        <v>山口</v>
      </c>
      <c r="O434" t="str">
        <f>IF($K434="","",IF(LEN($N434)=2,LEFT($N434,1)&amp;"　"&amp;RIGHT($N434,1)&amp;"・"&amp;女子登録情報!$I434,$N434&amp;"・"&amp;女子登録情報!$I434))</f>
        <v>山　口・山口県立西京</v>
      </c>
    </row>
    <row r="435" spans="1:15" x14ac:dyDescent="0.55000000000000004">
      <c r="A435">
        <f>IF($K435="","",200000000+女子登録情報!$C435)</f>
        <v>200000434</v>
      </c>
      <c r="B435" t="str">
        <f>IF($K435="","",女子登録情報!$D435&amp;" ("&amp;女子登録情報!$K435&amp;")")</f>
        <v>伐栗　夢七 (2)</v>
      </c>
      <c r="C435" t="str">
        <f>IF($K435="","",女子登録情報!$E435)</f>
        <v>ｷﾘｸﾘ ﾕﾒﾅ</v>
      </c>
      <c r="D435" t="str">
        <f>IF($K435="","",女子登録情報!$O435&amp;" "&amp;女子登録情報!$N435&amp;" ("&amp;LEFT(女子登録情報!$F435,2)&amp;")")</f>
        <v>Yumena KIRIKURI (02)</v>
      </c>
      <c r="E435" t="str">
        <f>IF($K435="","",女子登録情報!$P435)</f>
        <v>JPN</v>
      </c>
      <c r="F435" t="str">
        <f t="shared" si="6"/>
        <v>2</v>
      </c>
      <c r="G435">
        <f>IF($K435="","",女子登録情報!$M435)</f>
        <v>27</v>
      </c>
      <c r="H435">
        <f>IF($K435="","",女子登録情報!$A435)</f>
        <v>492218</v>
      </c>
      <c r="K435">
        <f>IF(女子登録情報!$C435="","",女子登録情報!$C435)</f>
        <v>434</v>
      </c>
      <c r="M435">
        <f>IFERROR(IF(AND(402&lt;=VALUE(RIGHT(女子登録情報!$F435,4)),競技会情報!$E$3*100+競技会情報!$G$3&gt;=VALUE(RIGHT(女子登録情報!$F435,4))),VALUE(女子登録情報!$G435)+1,VALUE(女子登録情報!$G435)),"")</f>
        <v>20</v>
      </c>
      <c r="N435" t="str">
        <f>IF($K435="","",IF(女子登録情報!$H435="北海道",女子登録情報!$H435,LEFT(女子登録情報!$H435,LEN(女子登録情報!$H435)-1)))</f>
        <v>大阪</v>
      </c>
      <c r="O435" t="str">
        <f>IF($K435="","",IF(LEN($N435)=2,LEFT($N435,1)&amp;"　"&amp;RIGHT($N435,1)&amp;"・"&amp;女子登録情報!$I435,$N435&amp;"・"&amp;女子登録情報!$I435))</f>
        <v>大　阪・大阪体育大学浪商</v>
      </c>
    </row>
    <row r="436" spans="1:15" x14ac:dyDescent="0.55000000000000004">
      <c r="A436">
        <f>IF($K436="","",200000000+女子登録情報!$C436)</f>
        <v>200000435</v>
      </c>
      <c r="B436" t="str">
        <f>IF($K436="","",女子登録情報!$D436&amp;" ("&amp;女子登録情報!$K436&amp;")")</f>
        <v>土井　理沙 (2)</v>
      </c>
      <c r="C436" t="str">
        <f>IF($K436="","",女子登録情報!$E436)</f>
        <v>ﾄﾞｲ ﾘｻ</v>
      </c>
      <c r="D436" t="str">
        <f>IF($K436="","",女子登録情報!$O436&amp;" "&amp;女子登録情報!$N436&amp;" ("&amp;LEFT(女子登録情報!$F436,2)&amp;")")</f>
        <v>Risa DOI (02)</v>
      </c>
      <c r="E436" t="str">
        <f>IF($K436="","",女子登録情報!$P436)</f>
        <v>JPN</v>
      </c>
      <c r="F436" t="str">
        <f t="shared" si="6"/>
        <v>2</v>
      </c>
      <c r="G436">
        <f>IF($K436="","",女子登録情報!$M436)</f>
        <v>27</v>
      </c>
      <c r="H436">
        <f>IF($K436="","",女子登録情報!$A436)</f>
        <v>492218</v>
      </c>
      <c r="K436">
        <f>IF(女子登録情報!$C436="","",女子登録情報!$C436)</f>
        <v>435</v>
      </c>
      <c r="M436">
        <f>IFERROR(IF(AND(402&lt;=VALUE(RIGHT(女子登録情報!$F436,4)),競技会情報!$E$3*100+競技会情報!$G$3&gt;=VALUE(RIGHT(女子登録情報!$F436,4))),VALUE(女子登録情報!$G436)+1,VALUE(女子登録情報!$G436)),"")</f>
        <v>20</v>
      </c>
      <c r="N436" t="str">
        <f>IF($K436="","",IF(女子登録情報!$H436="北海道",女子登録情報!$H436,LEFT(女子登録情報!$H436,LEN(女子登録情報!$H436)-1)))</f>
        <v>大阪</v>
      </c>
      <c r="O436" t="str">
        <f>IF($K436="","",IF(LEN($N436)=2,LEFT($N436,1)&amp;"　"&amp;RIGHT($N436,1)&amp;"・"&amp;女子登録情報!$I436,$N436&amp;"・"&amp;女子登録情報!$I436))</f>
        <v>大　阪・大阪薫英女学院</v>
      </c>
    </row>
    <row r="437" spans="1:15" x14ac:dyDescent="0.55000000000000004">
      <c r="A437">
        <f>IF($K437="","",200000000+女子登録情報!$C437)</f>
        <v>200000436</v>
      </c>
      <c r="B437" t="str">
        <f>IF($K437="","",女子登録情報!$D437&amp;" ("&amp;女子登録情報!$K437&amp;")")</f>
        <v>尾石　陽菜 (2)</v>
      </c>
      <c r="C437" t="str">
        <f>IF($K437="","",女子登録情報!$E437)</f>
        <v>ｵｲｼ ﾋﾅ</v>
      </c>
      <c r="D437" t="str">
        <f>IF($K437="","",女子登録情報!$O437&amp;" "&amp;女子登録情報!$N437&amp;" ("&amp;LEFT(女子登録情報!$F437,2)&amp;")")</f>
        <v>Hina OISHI (02)</v>
      </c>
      <c r="E437" t="str">
        <f>IF($K437="","",女子登録情報!$P437)</f>
        <v>JPN</v>
      </c>
      <c r="F437" t="str">
        <f t="shared" si="6"/>
        <v>2</v>
      </c>
      <c r="G437">
        <f>IF($K437="","",女子登録情報!$M437)</f>
        <v>27</v>
      </c>
      <c r="H437">
        <f>IF($K437="","",女子登録情報!$A437)</f>
        <v>492218</v>
      </c>
      <c r="K437">
        <f>IF(女子登録情報!$C437="","",女子登録情報!$C437)</f>
        <v>436</v>
      </c>
      <c r="M437">
        <f>IFERROR(IF(AND(402&lt;=VALUE(RIGHT(女子登録情報!$F437,4)),競技会情報!$E$3*100+競技会情報!$G$3&gt;=VALUE(RIGHT(女子登録情報!$F437,4))),VALUE(女子登録情報!$G437)+1,VALUE(女子登録情報!$G437)),"")</f>
        <v>20</v>
      </c>
      <c r="N437" t="str">
        <f>IF($K437="","",IF(女子登録情報!$H437="北海道",女子登録情報!$H437,LEFT(女子登録情報!$H437,LEN(女子登録情報!$H437)-1)))</f>
        <v>大阪</v>
      </c>
      <c r="O437" t="str">
        <f>IF($K437="","",IF(LEN($N437)=2,LEFT($N437,1)&amp;"　"&amp;RIGHT($N437,1)&amp;"・"&amp;女子登録情報!$I437,$N437&amp;"・"&amp;女子登録情報!$I437))</f>
        <v>大　阪・関西大学北陽</v>
      </c>
    </row>
    <row r="438" spans="1:15" x14ac:dyDescent="0.55000000000000004">
      <c r="A438">
        <f>IF($K438="","",200000000+女子登録情報!$C438)</f>
        <v>200000437</v>
      </c>
      <c r="B438" t="str">
        <f>IF($K438="","",女子登録情報!$D438&amp;" ("&amp;女子登録情報!$K438&amp;")")</f>
        <v>井上　晴稀 (2)</v>
      </c>
      <c r="C438" t="str">
        <f>IF($K438="","",女子登録情報!$E438)</f>
        <v>ｲﾉｳｴ ﾊﾙｷ</v>
      </c>
      <c r="D438" t="str">
        <f>IF($K438="","",女子登録情報!$O438&amp;" "&amp;女子登録情報!$N438&amp;" ("&amp;LEFT(女子登録情報!$F438,2)&amp;")")</f>
        <v>Haruki INOUE (02)</v>
      </c>
      <c r="E438" t="str">
        <f>IF($K438="","",女子登録情報!$P438)</f>
        <v>JPN</v>
      </c>
      <c r="F438" t="str">
        <f t="shared" si="6"/>
        <v>2</v>
      </c>
      <c r="G438">
        <f>IF($K438="","",女子登録情報!$M438)</f>
        <v>26</v>
      </c>
      <c r="H438">
        <f>IF($K438="","",女子登録情報!$A438)</f>
        <v>492218</v>
      </c>
      <c r="K438">
        <f>IF(女子登録情報!$C438="","",女子登録情報!$C438)</f>
        <v>437</v>
      </c>
      <c r="M438">
        <f>IFERROR(IF(AND(402&lt;=VALUE(RIGHT(女子登録情報!$F438,4)),競技会情報!$E$3*100+競技会情報!$G$3&gt;=VALUE(RIGHT(女子登録情報!$F438,4))),VALUE(女子登録情報!$G438)+1,VALUE(女子登録情報!$G438)),"")</f>
        <v>20</v>
      </c>
      <c r="N438" t="str">
        <f>IF($K438="","",IF(女子登録情報!$H438="北海道",女子登録情報!$H438,LEFT(女子登録情報!$H438,LEN(女子登録情報!$H438)-1)))</f>
        <v>京都</v>
      </c>
      <c r="O438" t="str">
        <f>IF($K438="","",IF(LEN($N438)=2,LEFT($N438,1)&amp;"　"&amp;RIGHT($N438,1)&amp;"・"&amp;女子登録情報!$I438,$N438&amp;"・"&amp;女子登録情報!$I438))</f>
        <v>京　都・京都橘</v>
      </c>
    </row>
    <row r="439" spans="1:15" x14ac:dyDescent="0.55000000000000004">
      <c r="A439">
        <f>IF($K439="","",200000000+女子登録情報!$C439)</f>
        <v>200000438</v>
      </c>
      <c r="B439" t="str">
        <f>IF($K439="","",女子登録情報!$D439&amp;" ("&amp;女子登録情報!$K439&amp;")")</f>
        <v>中島　杏奈 (2)</v>
      </c>
      <c r="C439" t="str">
        <f>IF($K439="","",女子登録情報!$E439)</f>
        <v>ﾅｶｼﾞﾏ ｱﾝﾅ</v>
      </c>
      <c r="D439" t="str">
        <f>IF($K439="","",女子登録情報!$O439&amp;" "&amp;女子登録情報!$N439&amp;" ("&amp;LEFT(女子登録情報!$F439,2)&amp;")")</f>
        <v>Anna NAKAJIMA (02)</v>
      </c>
      <c r="E439" t="str">
        <f>IF($K439="","",女子登録情報!$P439)</f>
        <v>JPN</v>
      </c>
      <c r="F439" t="str">
        <f t="shared" si="6"/>
        <v>2</v>
      </c>
      <c r="G439">
        <f>IF($K439="","",女子登録情報!$M439)</f>
        <v>27</v>
      </c>
      <c r="H439">
        <f>IF($K439="","",女子登録情報!$A439)</f>
        <v>492218</v>
      </c>
      <c r="K439">
        <f>IF(女子登録情報!$C439="","",女子登録情報!$C439)</f>
        <v>438</v>
      </c>
      <c r="M439">
        <f>IFERROR(IF(AND(402&lt;=VALUE(RIGHT(女子登録情報!$F439,4)),競技会情報!$E$3*100+競技会情報!$G$3&gt;=VALUE(RIGHT(女子登録情報!$F439,4))),VALUE(女子登録情報!$G439)+1,VALUE(女子登録情報!$G439)),"")</f>
        <v>20</v>
      </c>
      <c r="N439" t="str">
        <f>IF($K439="","",IF(女子登録情報!$H439="北海道",女子登録情報!$H439,LEFT(女子登録情報!$H439,LEN(女子登録情報!$H439)-1)))</f>
        <v>大阪</v>
      </c>
      <c r="O439" t="str">
        <f>IF($K439="","",IF(LEN($N439)=2,LEFT($N439,1)&amp;"　"&amp;RIGHT($N439,1)&amp;"・"&amp;女子登録情報!$I439,$N439&amp;"・"&amp;女子登録情報!$I439))</f>
        <v>大　阪・大阪府立摂津</v>
      </c>
    </row>
    <row r="440" spans="1:15" x14ac:dyDescent="0.55000000000000004">
      <c r="A440">
        <f>IF($K440="","",200000000+女子登録情報!$C440)</f>
        <v>200000439</v>
      </c>
      <c r="B440" t="str">
        <f>IF($K440="","",女子登録情報!$D440&amp;" ("&amp;女子登録情報!$K440&amp;")")</f>
        <v>冨田　紗妃 (2)</v>
      </c>
      <c r="C440" t="str">
        <f>IF($K440="","",女子登録情報!$E440)</f>
        <v>ﾄﾝﾀﾞ ｻｷ</v>
      </c>
      <c r="D440" t="str">
        <f>IF($K440="","",女子登録情報!$O440&amp;" "&amp;女子登録情報!$N440&amp;" ("&amp;LEFT(女子登録情報!$F440,2)&amp;")")</f>
        <v>Saki TONDA (03)</v>
      </c>
      <c r="E440" t="str">
        <f>IF($K440="","",女子登録情報!$P440)</f>
        <v>JPN</v>
      </c>
      <c r="F440" t="str">
        <f t="shared" si="6"/>
        <v>2</v>
      </c>
      <c r="G440">
        <f>IF($K440="","",女子登録情報!$M440)</f>
        <v>34</v>
      </c>
      <c r="H440">
        <f>IF($K440="","",女子登録情報!$A440)</f>
        <v>492218</v>
      </c>
      <c r="K440">
        <f>IF(女子登録情報!$C440="","",女子登録情報!$C440)</f>
        <v>439</v>
      </c>
      <c r="M440">
        <f>IFERROR(IF(AND(402&lt;=VALUE(RIGHT(女子登録情報!$F440,4)),競技会情報!$E$3*100+競技会情報!$G$3&gt;=VALUE(RIGHT(女子登録情報!$F440,4))),VALUE(女子登録情報!$G440)+1,VALUE(女子登録情報!$G440)),"")</f>
        <v>19</v>
      </c>
      <c r="N440" t="str">
        <f>IF($K440="","",IF(女子登録情報!$H440="北海道",女子登録情報!$H440,LEFT(女子登録情報!$H440,LEN(女子登録情報!$H440)-1)))</f>
        <v>広島</v>
      </c>
      <c r="O440" t="str">
        <f>IF($K440="","",IF(LEN($N440)=2,LEFT($N440,1)&amp;"　"&amp;RIGHT($N440,1)&amp;"・"&amp;女子登録情報!$I440,$N440&amp;"・"&amp;女子登録情報!$I440))</f>
        <v>広　島・広島県立広島井口</v>
      </c>
    </row>
    <row r="441" spans="1:15" x14ac:dyDescent="0.55000000000000004">
      <c r="A441">
        <f>IF($K441="","",200000000+女子登録情報!$C441)</f>
        <v>200000440</v>
      </c>
      <c r="B441" t="str">
        <f>IF($K441="","",女子登録情報!$D441&amp;" ("&amp;女子登録情報!$K441&amp;")")</f>
        <v>岩本　風音 (1)</v>
      </c>
      <c r="C441" t="str">
        <f>IF($K441="","",女子登録情報!$E441)</f>
        <v>ｲﾜﾓﾄ ｶｻﾞﾈ</v>
      </c>
      <c r="D441" t="str">
        <f>IF($K441="","",女子登録情報!$O441&amp;" "&amp;女子登録情報!$N441&amp;" ("&amp;LEFT(女子登録情報!$F441,2)&amp;")")</f>
        <v>Kazane IWAMOTO (03)</v>
      </c>
      <c r="E441" t="str">
        <f>IF($K441="","",女子登録情報!$P441)</f>
        <v>JPN</v>
      </c>
      <c r="F441" t="str">
        <f t="shared" si="6"/>
        <v>2</v>
      </c>
      <c r="G441">
        <f>IF($K441="","",女子登録情報!$M441)</f>
        <v>34</v>
      </c>
      <c r="H441">
        <f>IF($K441="","",女子登録情報!$A441)</f>
        <v>492218</v>
      </c>
      <c r="K441">
        <f>IF(女子登録情報!$C441="","",女子登録情報!$C441)</f>
        <v>440</v>
      </c>
      <c r="M441">
        <f>IFERROR(IF(AND(402&lt;=VALUE(RIGHT(女子登録情報!$F441,4)),競技会情報!$E$3*100+競技会情報!$G$3&gt;=VALUE(RIGHT(女子登録情報!$F441,4))),VALUE(女子登録情報!$G441)+1,VALUE(女子登録情報!$G441)),"")</f>
        <v>19</v>
      </c>
      <c r="N441" t="str">
        <f>IF($K441="","",IF(女子登録情報!$H441="北海道",女子登録情報!$H441,LEFT(女子登録情報!$H441,LEN(女子登録情報!$H441)-1)))</f>
        <v>広島</v>
      </c>
      <c r="O441" t="str">
        <f>IF($K441="","",IF(LEN($N441)=2,LEFT($N441,1)&amp;"　"&amp;RIGHT($N441,1)&amp;"・"&amp;女子登録情報!$I441,$N441&amp;"・"&amp;女子登録情報!$I441))</f>
        <v>広　島・広島市立舟入</v>
      </c>
    </row>
    <row r="442" spans="1:15" x14ac:dyDescent="0.55000000000000004">
      <c r="A442">
        <f>IF($K442="","",200000000+女子登録情報!$C442)</f>
        <v>200000441</v>
      </c>
      <c r="B442" t="str">
        <f>IF($K442="","",女子登録情報!$D442&amp;" ("&amp;女子登録情報!$K442&amp;")")</f>
        <v>池崎　萌絵 (1)</v>
      </c>
      <c r="C442" t="str">
        <f>IF($K442="","",女子登録情報!$E442)</f>
        <v>ｲｹｻﾞｷ ﾓｴ</v>
      </c>
      <c r="D442" t="str">
        <f>IF($K442="","",女子登録情報!$O442&amp;" "&amp;女子登録情報!$N442&amp;" ("&amp;LEFT(女子登録情報!$F442,2)&amp;")")</f>
        <v>Moe IKAZAKI (03)</v>
      </c>
      <c r="E442" t="str">
        <f>IF($K442="","",女子登録情報!$P442)</f>
        <v>JPN</v>
      </c>
      <c r="F442" t="str">
        <f t="shared" si="6"/>
        <v>2</v>
      </c>
      <c r="G442">
        <f>IF($K442="","",女子登録情報!$M442)</f>
        <v>29</v>
      </c>
      <c r="H442">
        <f>IF($K442="","",女子登録情報!$A442)</f>
        <v>492218</v>
      </c>
      <c r="K442">
        <f>IF(女子登録情報!$C442="","",女子登録情報!$C442)</f>
        <v>441</v>
      </c>
      <c r="M442">
        <f>IFERROR(IF(AND(402&lt;=VALUE(RIGHT(女子登録情報!$F442,4)),競技会情報!$E$3*100+競技会情報!$G$3&gt;=VALUE(RIGHT(女子登録情報!$F442,4))),VALUE(女子登録情報!$G442)+1,VALUE(女子登録情報!$G442)),"")</f>
        <v>19</v>
      </c>
      <c r="N442" t="str">
        <f>IF($K442="","",IF(女子登録情報!$H442="北海道",女子登録情報!$H442,LEFT(女子登録情報!$H442,LEN(女子登録情報!$H442)-1)))</f>
        <v>奈良</v>
      </c>
      <c r="O442" t="str">
        <f>IF($K442="","",IF(LEN($N442)=2,LEFT($N442,1)&amp;"　"&amp;RIGHT($N442,1)&amp;"・"&amp;女子登録情報!$I442,$N442&amp;"・"&amp;女子登録情報!$I442))</f>
        <v>奈　良・智弁学園奈良ｶﾚｯｼﾞ</v>
      </c>
    </row>
    <row r="443" spans="1:15" x14ac:dyDescent="0.55000000000000004">
      <c r="A443">
        <f>IF($K443="","",200000000+女子登録情報!$C443)</f>
        <v>200000442</v>
      </c>
      <c r="B443" t="str">
        <f>IF($K443="","",女子登録情報!$D443&amp;" ("&amp;女子登録情報!$K443&amp;")")</f>
        <v>有田　茉合香 (1)</v>
      </c>
      <c r="C443" t="str">
        <f>IF($K443="","",女子登録情報!$E443)</f>
        <v>ｱﾘﾀ ﾏﾘｶ</v>
      </c>
      <c r="D443" t="str">
        <f>IF($K443="","",女子登録情報!$O443&amp;" "&amp;女子登録情報!$N443&amp;" ("&amp;LEFT(女子登録情報!$F443,2)&amp;")")</f>
        <v>Marika ARITA (04)</v>
      </c>
      <c r="E443" t="str">
        <f>IF($K443="","",女子登録情報!$P443)</f>
        <v>JPN</v>
      </c>
      <c r="F443" t="str">
        <f t="shared" si="6"/>
        <v>2</v>
      </c>
      <c r="G443">
        <f>IF($K443="","",女子登録情報!$M443)</f>
        <v>28</v>
      </c>
      <c r="H443">
        <f>IF($K443="","",女子登録情報!$A443)</f>
        <v>492218</v>
      </c>
      <c r="K443">
        <f>IF(女子登録情報!$C443="","",女子登録情報!$C443)</f>
        <v>442</v>
      </c>
      <c r="M443">
        <f>IFERROR(IF(AND(402&lt;=VALUE(RIGHT(女子登録情報!$F443,4)),競技会情報!$E$3*100+競技会情報!$G$3&gt;=VALUE(RIGHT(女子登録情報!$F443,4))),VALUE(女子登録情報!$G443)+1,VALUE(女子登録情報!$G443)),"")</f>
        <v>18</v>
      </c>
      <c r="N443" t="str">
        <f>IF($K443="","",IF(女子登録情報!$H443="北海道",女子登録情報!$H443,LEFT(女子登録情報!$H443,LEN(女子登録情報!$H443)-1)))</f>
        <v>兵庫</v>
      </c>
      <c r="O443" t="str">
        <f>IF($K443="","",IF(LEN($N443)=2,LEFT($N443,1)&amp;"　"&amp;RIGHT($N443,1)&amp;"・"&amp;女子登録情報!$I443,$N443&amp;"・"&amp;女子登録情報!$I443))</f>
        <v>兵　庫・小野</v>
      </c>
    </row>
    <row r="444" spans="1:15" x14ac:dyDescent="0.55000000000000004">
      <c r="A444">
        <f>IF($K444="","",200000000+女子登録情報!$C444)</f>
        <v>200000443</v>
      </c>
      <c r="B444" t="str">
        <f>IF($K444="","",女子登録情報!$D444&amp;" ("&amp;女子登録情報!$K444&amp;")")</f>
        <v>澤田　佳奈 (1)</v>
      </c>
      <c r="C444" t="str">
        <f>IF($K444="","",女子登録情報!$E444)</f>
        <v>ｻﾜﾀﾞ ｶﾅ</v>
      </c>
      <c r="D444" t="str">
        <f>IF($K444="","",女子登録情報!$O444&amp;" "&amp;女子登録情報!$N444&amp;" ("&amp;LEFT(女子登録情報!$F444,2)&amp;")")</f>
        <v>Kana SAWADA (03)</v>
      </c>
      <c r="E444" t="str">
        <f>IF($K444="","",女子登録情報!$P444)</f>
        <v>JPN</v>
      </c>
      <c r="F444" t="str">
        <f t="shared" si="6"/>
        <v>2</v>
      </c>
      <c r="G444">
        <f>IF($K444="","",女子登録情報!$M444)</f>
        <v>26</v>
      </c>
      <c r="H444">
        <f>IF($K444="","",女子登録情報!$A444)</f>
        <v>492218</v>
      </c>
      <c r="K444">
        <f>IF(女子登録情報!$C444="","",女子登録情報!$C444)</f>
        <v>443</v>
      </c>
      <c r="M444">
        <f>IFERROR(IF(AND(402&lt;=VALUE(RIGHT(女子登録情報!$F444,4)),競技会情報!$E$3*100+競技会情報!$G$3&gt;=VALUE(RIGHT(女子登録情報!$F444,4))),VALUE(女子登録情報!$G444)+1,VALUE(女子登録情報!$G444)),"")</f>
        <v>19</v>
      </c>
      <c r="N444" t="str">
        <f>IF($K444="","",IF(女子登録情報!$H444="北海道",女子登録情報!$H444,LEFT(女子登録情報!$H444,LEN(女子登録情報!$H444)-1)))</f>
        <v>京都</v>
      </c>
      <c r="O444" t="str">
        <f>IF($K444="","",IF(LEN($N444)=2,LEFT($N444,1)&amp;"　"&amp;RIGHT($N444,1)&amp;"・"&amp;女子登録情報!$I444,$N444&amp;"・"&amp;女子登録情報!$I444))</f>
        <v>京　都・西城陽</v>
      </c>
    </row>
    <row r="445" spans="1:15" x14ac:dyDescent="0.55000000000000004">
      <c r="A445">
        <f>IF($K445="","",200000000+女子登録情報!$C445)</f>
        <v>200000444</v>
      </c>
      <c r="B445" t="str">
        <f>IF($K445="","",女子登録情報!$D445&amp;" ("&amp;女子登録情報!$K445&amp;")")</f>
        <v>野川　明莉 (1)</v>
      </c>
      <c r="C445" t="str">
        <f>IF($K445="","",女子登録情報!$E445)</f>
        <v>ﾉｶﾞﾜ ｱｶﾘ</v>
      </c>
      <c r="D445" t="str">
        <f>IF($K445="","",女子登録情報!$O445&amp;" "&amp;女子登録情報!$N445&amp;" ("&amp;LEFT(女子登録情報!$F445,2)&amp;")")</f>
        <v>Akari NOGAWA (03)</v>
      </c>
      <c r="E445" t="str">
        <f>IF($K445="","",女子登録情報!$P445)</f>
        <v>JPN</v>
      </c>
      <c r="F445" t="str">
        <f t="shared" si="6"/>
        <v>2</v>
      </c>
      <c r="G445">
        <f>IF($K445="","",女子登録情報!$M445)</f>
        <v>28</v>
      </c>
      <c r="H445">
        <f>IF($K445="","",女子登録情報!$A445)</f>
        <v>492218</v>
      </c>
      <c r="K445">
        <f>IF(女子登録情報!$C445="","",女子登録情報!$C445)</f>
        <v>444</v>
      </c>
      <c r="M445">
        <f>IFERROR(IF(AND(402&lt;=VALUE(RIGHT(女子登録情報!$F445,4)),競技会情報!$E$3*100+競技会情報!$G$3&gt;=VALUE(RIGHT(女子登録情報!$F445,4))),VALUE(女子登録情報!$G445)+1,VALUE(女子登録情報!$G445)),"")</f>
        <v>19</v>
      </c>
      <c r="N445" t="str">
        <f>IF($K445="","",IF(女子登録情報!$H445="北海道",女子登録情報!$H445,LEFT(女子登録情報!$H445,LEN(女子登録情報!$H445)-1)))</f>
        <v>兵庫</v>
      </c>
      <c r="O445" t="str">
        <f>IF($K445="","",IF(LEN($N445)=2,LEFT($N445,1)&amp;"　"&amp;RIGHT($N445,1)&amp;"・"&amp;女子登録情報!$I445,$N445&amp;"・"&amp;女子登録情報!$I445))</f>
        <v>兵　庫・市立尼崎</v>
      </c>
    </row>
    <row r="446" spans="1:15" x14ac:dyDescent="0.55000000000000004">
      <c r="A446">
        <f>IF($K446="","",200000000+女子登録情報!$C446)</f>
        <v>200000445</v>
      </c>
      <c r="B446" t="str">
        <f>IF($K446="","",女子登録情報!$D446&amp;" ("&amp;女子登録情報!$K446&amp;")")</f>
        <v>延安　美月 (3)</v>
      </c>
      <c r="C446" t="str">
        <f>IF($K446="","",女子登録情報!$E446)</f>
        <v>ﾉﾌﾞﾔｽ ﾐｽﾞｷ</v>
      </c>
      <c r="D446" t="str">
        <f>IF($K446="","",女子登録情報!$O446&amp;" "&amp;女子登録情報!$N446&amp;" ("&amp;LEFT(女子登録情報!$F446,2)&amp;")")</f>
        <v>Mizuki NOBUYASU (01)</v>
      </c>
      <c r="E446" t="str">
        <f>IF($K446="","",女子登録情報!$P446)</f>
        <v>JPN</v>
      </c>
      <c r="F446" t="str">
        <f t="shared" si="6"/>
        <v>2</v>
      </c>
      <c r="G446">
        <f>IF($K446="","",女子登録情報!$M446)</f>
        <v>28</v>
      </c>
      <c r="H446">
        <f>IF($K446="","",女子登録情報!$A446)</f>
        <v>492218</v>
      </c>
      <c r="K446">
        <f>IF(女子登録情報!$C446="","",女子登録情報!$C446)</f>
        <v>445</v>
      </c>
      <c r="M446">
        <f>IFERROR(IF(AND(402&lt;=VALUE(RIGHT(女子登録情報!$F446,4)),競技会情報!$E$3*100+競技会情報!$G$3&gt;=VALUE(RIGHT(女子登録情報!$F446,4))),VALUE(女子登録情報!$G446)+1,VALUE(女子登録情報!$G446)),"")</f>
        <v>21</v>
      </c>
      <c r="N446" t="str">
        <f>IF($K446="","",IF(女子登録情報!$H446="北海道",女子登録情報!$H446,LEFT(女子登録情報!$H446,LEN(女子登録情報!$H446)-1)))</f>
        <v>兵庫</v>
      </c>
      <c r="O446" t="str">
        <f>IF($K446="","",IF(LEN($N446)=2,LEFT($N446,1)&amp;"　"&amp;RIGHT($N446,1)&amp;"・"&amp;女子登録情報!$I446,$N446&amp;"・"&amp;女子登録情報!$I446))</f>
        <v>兵　庫・県立伊丹</v>
      </c>
    </row>
    <row r="447" spans="1:15" x14ac:dyDescent="0.55000000000000004">
      <c r="A447">
        <f>IF($K447="","",200000000+女子登録情報!$C447)</f>
        <v>200000446</v>
      </c>
      <c r="B447" t="str">
        <f>IF($K447="","",女子登録情報!$D447&amp;" ("&amp;女子登録情報!$K447&amp;")")</f>
        <v>谷根　優花 (4)</v>
      </c>
      <c r="C447" t="str">
        <f>IF($K447="","",女子登録情報!$E447)</f>
        <v>ﾀﾆﾈ ﾕｳｶ</v>
      </c>
      <c r="D447" t="str">
        <f>IF($K447="","",女子登録情報!$O447&amp;" "&amp;女子登録情報!$N447&amp;" ("&amp;LEFT(女子登録情報!$F447,2)&amp;")")</f>
        <v>Yuka TANINE (00)</v>
      </c>
      <c r="E447" t="str">
        <f>IF($K447="","",女子登録情報!$P447)</f>
        <v>JPN</v>
      </c>
      <c r="F447" t="str">
        <f t="shared" si="6"/>
        <v>2</v>
      </c>
      <c r="G447">
        <f>IF($K447="","",女子登録情報!$M447)</f>
        <v>28</v>
      </c>
      <c r="H447">
        <f>IF($K447="","",女子登録情報!$A447)</f>
        <v>492430</v>
      </c>
      <c r="K447">
        <f>IF(女子登録情報!$C447="","",女子登録情報!$C447)</f>
        <v>446</v>
      </c>
      <c r="M447">
        <f>IFERROR(IF(AND(402&lt;=VALUE(RIGHT(女子登録情報!$F447,4)),競技会情報!$E$3*100+競技会情報!$G$3&gt;=VALUE(RIGHT(女子登録情報!$F447,4))),VALUE(女子登録情報!$G447)+1,VALUE(女子登録情報!$G447)),"")</f>
        <v>22</v>
      </c>
      <c r="N447" t="str">
        <f>IF($K447="","",IF(女子登録情報!$H447="北海道",女子登録情報!$H447,LEFT(女子登録情報!$H447,LEN(女子登録情報!$H447)-1)))</f>
        <v>兵庫</v>
      </c>
      <c r="O447" t="str">
        <f>IF($K447="","",IF(LEN($N447)=2,LEFT($N447,1)&amp;"　"&amp;RIGHT($N447,1)&amp;"・"&amp;女子登録情報!$I447,$N447&amp;"・"&amp;女子登録情報!$I447))</f>
        <v>兵　庫・神戸山手女子</v>
      </c>
    </row>
    <row r="448" spans="1:15" x14ac:dyDescent="0.55000000000000004">
      <c r="A448">
        <f>IF($K448="","",200000000+女子登録情報!$C448)</f>
        <v>200000447</v>
      </c>
      <c r="B448" t="str">
        <f>IF($K448="","",女子登録情報!$D448&amp;" ("&amp;女子登録情報!$K448&amp;")")</f>
        <v>立岩　杏珠 (3)</v>
      </c>
      <c r="C448" t="str">
        <f>IF($K448="","",女子登録情報!$E448)</f>
        <v>ﾀﾃｲﾜ ｱﾐ</v>
      </c>
      <c r="D448" t="str">
        <f>IF($K448="","",女子登録情報!$O448&amp;" "&amp;女子登録情報!$N448&amp;" ("&amp;LEFT(女子登録情報!$F448,2)&amp;")")</f>
        <v>Ami TATEIWA (01)</v>
      </c>
      <c r="E448" t="str">
        <f>IF($K448="","",女子登録情報!$P448)</f>
        <v>JPN</v>
      </c>
      <c r="F448" t="str">
        <f t="shared" si="6"/>
        <v>2</v>
      </c>
      <c r="G448">
        <f>IF($K448="","",女子登録情報!$M448)</f>
        <v>28</v>
      </c>
      <c r="H448">
        <f>IF($K448="","",女子登録情報!$A448)</f>
        <v>492430</v>
      </c>
      <c r="K448">
        <f>IF(女子登録情報!$C448="","",女子登録情報!$C448)</f>
        <v>447</v>
      </c>
      <c r="M448">
        <f>IFERROR(IF(AND(402&lt;=VALUE(RIGHT(女子登録情報!$F448,4)),競技会情報!$E$3*100+競技会情報!$G$3&gt;=VALUE(RIGHT(女子登録情報!$F448,4))),VALUE(女子登録情報!$G448)+1,VALUE(女子登録情報!$G448)),"")</f>
        <v>21</v>
      </c>
      <c r="N448" t="str">
        <f>IF($K448="","",IF(女子登録情報!$H448="北海道",女子登録情報!$H448,LEFT(女子登録情報!$H448,LEN(女子登録情報!$H448)-1)))</f>
        <v>兵庫</v>
      </c>
      <c r="O448" t="str">
        <f>IF($K448="","",IF(LEN($N448)=2,LEFT($N448,1)&amp;"　"&amp;RIGHT($N448,1)&amp;"・"&amp;女子登録情報!$I448,$N448&amp;"・"&amp;女子登録情報!$I448))</f>
        <v>兵　庫・姫路商業</v>
      </c>
    </row>
    <row r="449" spans="1:15" x14ac:dyDescent="0.55000000000000004">
      <c r="A449">
        <f>IF($K449="","",200000000+女子登録情報!$C449)</f>
        <v>200000448</v>
      </c>
      <c r="B449" t="str">
        <f>IF($K449="","",女子登録情報!$D449&amp;" ("&amp;女子登録情報!$K449&amp;")")</f>
        <v>吉村　美咲 (3)</v>
      </c>
      <c r="C449" t="str">
        <f>IF($K449="","",女子登録情報!$E449)</f>
        <v>ﾖｼﾑﾗ ﾐｻｷ</v>
      </c>
      <c r="D449" t="str">
        <f>IF($K449="","",女子登録情報!$O449&amp;" "&amp;女子登録情報!$N449&amp;" ("&amp;LEFT(女子登録情報!$F449,2)&amp;")")</f>
        <v>Misaki YOSHIMURA (02)</v>
      </c>
      <c r="E449" t="str">
        <f>IF($K449="","",女子登録情報!$P449)</f>
        <v>JPN</v>
      </c>
      <c r="F449" t="str">
        <f t="shared" si="6"/>
        <v>2</v>
      </c>
      <c r="G449">
        <f>IF($K449="","",女子登録情報!$M449)</f>
        <v>28</v>
      </c>
      <c r="H449">
        <f>IF($K449="","",女子登録情報!$A449)</f>
        <v>492430</v>
      </c>
      <c r="K449">
        <f>IF(女子登録情報!$C449="","",女子登録情報!$C449)</f>
        <v>448</v>
      </c>
      <c r="M449">
        <f>IFERROR(IF(AND(402&lt;=VALUE(RIGHT(女子登録情報!$F449,4)),競技会情報!$E$3*100+競技会情報!$G$3&gt;=VALUE(RIGHT(女子登録情報!$F449,4))),VALUE(女子登録情報!$G449)+1,VALUE(女子登録情報!$G449)),"")</f>
        <v>20</v>
      </c>
      <c r="N449" t="str">
        <f>IF($K449="","",IF(女子登録情報!$H449="北海道",女子登録情報!$H449,LEFT(女子登録情報!$H449,LEN(女子登録情報!$H449)-1)))</f>
        <v>兵庫</v>
      </c>
      <c r="O449" t="str">
        <f>IF($K449="","",IF(LEN($N449)=2,LEFT($N449,1)&amp;"　"&amp;RIGHT($N449,1)&amp;"・"&amp;女子登録情報!$I449,$N449&amp;"・"&amp;女子登録情報!$I449))</f>
        <v>兵　庫・神戸山手女子</v>
      </c>
    </row>
    <row r="450" spans="1:15" x14ac:dyDescent="0.55000000000000004">
      <c r="A450">
        <f>IF($K450="","",200000000+女子登録情報!$C450)</f>
        <v>200000449</v>
      </c>
      <c r="B450" t="str">
        <f>IF($K450="","",女子登録情報!$D450&amp;" ("&amp;女子登録情報!$K450&amp;")")</f>
        <v>井上　未悠 (2)</v>
      </c>
      <c r="C450" t="str">
        <f>IF($K450="","",女子登録情報!$E450)</f>
        <v>ｲﾉｳｴ ﾐﾕ</v>
      </c>
      <c r="D450" t="str">
        <f>IF($K450="","",女子登録情報!$O450&amp;" "&amp;女子登録情報!$N450&amp;" ("&amp;LEFT(女子登録情報!$F450,2)&amp;")")</f>
        <v>Miyu INOUE (02)</v>
      </c>
      <c r="E450" t="str">
        <f>IF($K450="","",女子登録情報!$P450)</f>
        <v>JPN</v>
      </c>
      <c r="F450" t="str">
        <f t="shared" si="6"/>
        <v>2</v>
      </c>
      <c r="G450">
        <f>IF($K450="","",女子登録情報!$M450)</f>
        <v>33</v>
      </c>
      <c r="H450">
        <f>IF($K450="","",女子登録情報!$A450)</f>
        <v>492430</v>
      </c>
      <c r="K450">
        <f>IF(女子登録情報!$C450="","",女子登録情報!$C450)</f>
        <v>449</v>
      </c>
      <c r="M450">
        <f>IFERROR(IF(AND(402&lt;=VALUE(RIGHT(女子登録情報!$F450,4)),競技会情報!$E$3*100+競技会情報!$G$3&gt;=VALUE(RIGHT(女子登録情報!$F450,4))),VALUE(女子登録情報!$G450)+1,VALUE(女子登録情報!$G450)),"")</f>
        <v>20</v>
      </c>
      <c r="N450" t="str">
        <f>IF($K450="","",IF(女子登録情報!$H450="北海道",女子登録情報!$H450,LEFT(女子登録情報!$H450,LEN(女子登録情報!$H450)-1)))</f>
        <v>岡山</v>
      </c>
      <c r="O450" t="str">
        <f>IF($K450="","",IF(LEN($N450)=2,LEFT($N450,1)&amp;"　"&amp;RIGHT($N450,1)&amp;"・"&amp;女子登録情報!$I450,$N450&amp;"・"&amp;女子登録情報!$I450))</f>
        <v>岡　山・就実</v>
      </c>
    </row>
    <row r="451" spans="1:15" x14ac:dyDescent="0.55000000000000004">
      <c r="A451">
        <f>IF($K451="","",200000000+女子登録情報!$C451)</f>
        <v>200000450</v>
      </c>
      <c r="B451" t="str">
        <f>IF($K451="","",女子登録情報!$D451&amp;" ("&amp;女子登録情報!$K451&amp;")")</f>
        <v>大河原　愛礼 (2)</v>
      </c>
      <c r="C451" t="str">
        <f>IF($K451="","",女子登録情報!$E451)</f>
        <v>ｵｵｶﾜﾗ ｱｲﾗ</v>
      </c>
      <c r="D451" t="str">
        <f>IF($K451="","",女子登録情報!$O451&amp;" "&amp;女子登録情報!$N451&amp;" ("&amp;LEFT(女子登録情報!$F451,2)&amp;")")</f>
        <v>Aira OKAWARA (02)</v>
      </c>
      <c r="E451" t="str">
        <f>IF($K451="","",女子登録情報!$P451)</f>
        <v>JPN</v>
      </c>
      <c r="F451" t="str">
        <f t="shared" ref="F451:F514" si="7">IF($K451="","","2")</f>
        <v>2</v>
      </c>
      <c r="G451">
        <f>IF($K451="","",女子登録情報!$M451)</f>
        <v>22</v>
      </c>
      <c r="H451">
        <f>IF($K451="","",女子登録情報!$A451)</f>
        <v>492430</v>
      </c>
      <c r="K451">
        <f>IF(女子登録情報!$C451="","",女子登録情報!$C451)</f>
        <v>450</v>
      </c>
      <c r="M451">
        <f>IFERROR(IF(AND(402&lt;=VALUE(RIGHT(女子登録情報!$F451,4)),競技会情報!$E$3*100+競技会情報!$G$3&gt;=VALUE(RIGHT(女子登録情報!$F451,4))),VALUE(女子登録情報!$G451)+1,VALUE(女子登録情報!$G451)),"")</f>
        <v>20</v>
      </c>
      <c r="N451" t="str">
        <f>IF($K451="","",IF(女子登録情報!$H451="北海道",女子登録情報!$H451,LEFT(女子登録情報!$H451,LEN(女子登録情報!$H451)-1)))</f>
        <v>静岡</v>
      </c>
      <c r="O451" t="str">
        <f>IF($K451="","",IF(LEN($N451)=2,LEFT($N451,1)&amp;"　"&amp;RIGHT($N451,1)&amp;"・"&amp;女子登録情報!$I451,$N451&amp;"・"&amp;女子登録情報!$I451))</f>
        <v>静　岡・小笠</v>
      </c>
    </row>
    <row r="452" spans="1:15" x14ac:dyDescent="0.55000000000000004">
      <c r="A452">
        <f>IF($K452="","",200000000+女子登録情報!$C452)</f>
        <v>200000451</v>
      </c>
      <c r="B452" t="str">
        <f>IF($K452="","",女子登録情報!$D452&amp;" ("&amp;女子登録情報!$K452&amp;")")</f>
        <v>岸下　美月 (2)</v>
      </c>
      <c r="C452" t="str">
        <f>IF($K452="","",女子登録情報!$E452)</f>
        <v>ｷｼｼﾀ ﾐﾂﾞｷ</v>
      </c>
      <c r="D452" t="str">
        <f>IF($K452="","",女子登録情報!$O452&amp;" "&amp;女子登録情報!$N452&amp;" ("&amp;LEFT(女子登録情報!$F452,2)&amp;")")</f>
        <v>Mizuki KISHISHITA (02)</v>
      </c>
      <c r="E452" t="str">
        <f>IF($K452="","",女子登録情報!$P452)</f>
        <v>JPN</v>
      </c>
      <c r="F452" t="str">
        <f t="shared" si="7"/>
        <v>2</v>
      </c>
      <c r="G452">
        <f>IF($K452="","",女子登録情報!$M452)</f>
        <v>27</v>
      </c>
      <c r="H452">
        <f>IF($K452="","",女子登録情報!$A452)</f>
        <v>492430</v>
      </c>
      <c r="K452">
        <f>IF(女子登録情報!$C452="","",女子登録情報!$C452)</f>
        <v>451</v>
      </c>
      <c r="M452">
        <f>IFERROR(IF(AND(402&lt;=VALUE(RIGHT(女子登録情報!$F452,4)),競技会情報!$E$3*100+競技会情報!$G$3&gt;=VALUE(RIGHT(女子登録情報!$F452,4))),VALUE(女子登録情報!$G452)+1,VALUE(女子登録情報!$G452)),"")</f>
        <v>20</v>
      </c>
      <c r="N452" t="str">
        <f>IF($K452="","",IF(女子登録情報!$H452="北海道",女子登録情報!$H452,LEFT(女子登録情報!$H452,LEN(女子登録情報!$H452)-1)))</f>
        <v>大阪</v>
      </c>
      <c r="O452" t="str">
        <f>IF($K452="","",IF(LEN($N452)=2,LEFT($N452,1)&amp;"　"&amp;RIGHT($N452,1)&amp;"・"&amp;女子登録情報!$I452,$N452&amp;"・"&amp;女子登録情報!$I452))</f>
        <v>大　阪・大塚</v>
      </c>
    </row>
    <row r="453" spans="1:15" x14ac:dyDescent="0.55000000000000004">
      <c r="A453">
        <f>IF($K453="","",200000000+女子登録情報!$C453)</f>
        <v>200000452</v>
      </c>
      <c r="B453" t="str">
        <f>IF($K453="","",女子登録情報!$D453&amp;" ("&amp;女子登録情報!$K453&amp;")")</f>
        <v>鹿野　日陽南 (2)</v>
      </c>
      <c r="C453" t="str">
        <f>IF($K453="","",女子登録情報!$E453)</f>
        <v>ｼｶﾉ ﾋﾖﾅ</v>
      </c>
      <c r="D453" t="str">
        <f>IF($K453="","",女子登録情報!$O453&amp;" "&amp;女子登録情報!$N453&amp;" ("&amp;LEFT(女子登録情報!$F453,2)&amp;")")</f>
        <v>Hiyona SHIKANO (02)</v>
      </c>
      <c r="E453" t="str">
        <f>IF($K453="","",女子登録情報!$P453)</f>
        <v>JPN</v>
      </c>
      <c r="F453" t="str">
        <f t="shared" si="7"/>
        <v>2</v>
      </c>
      <c r="G453">
        <f>IF($K453="","",女子登録情報!$M453)</f>
        <v>21</v>
      </c>
      <c r="H453">
        <f>IF($K453="","",女子登録情報!$A453)</f>
        <v>492430</v>
      </c>
      <c r="K453">
        <f>IF(女子登録情報!$C453="","",女子登録情報!$C453)</f>
        <v>452</v>
      </c>
      <c r="M453">
        <f>IFERROR(IF(AND(402&lt;=VALUE(RIGHT(女子登録情報!$F453,4)),競技会情報!$E$3*100+競技会情報!$G$3&gt;=VALUE(RIGHT(女子登録情報!$F453,4))),VALUE(女子登録情報!$G453)+1,VALUE(女子登録情報!$G453)),"")</f>
        <v>20</v>
      </c>
      <c r="N453" t="str">
        <f>IF($K453="","",IF(女子登録情報!$H453="北海道",女子登録情報!$H453,LEFT(女子登録情報!$H453,LEN(女子登録情報!$H453)-1)))</f>
        <v>岐阜</v>
      </c>
      <c r="O453" t="str">
        <f>IF($K453="","",IF(LEN($N453)=2,LEFT($N453,1)&amp;"　"&amp;RIGHT($N453,1)&amp;"・"&amp;女子登録情報!$I453,$N453&amp;"・"&amp;女子登録情報!$I453))</f>
        <v>岐　阜・長良</v>
      </c>
    </row>
    <row r="454" spans="1:15" x14ac:dyDescent="0.55000000000000004">
      <c r="A454">
        <f>IF($K454="","",200000000+女子登録情報!$C454)</f>
        <v>200000453</v>
      </c>
      <c r="B454" t="str">
        <f>IF($K454="","",女子登録情報!$D454&amp;" ("&amp;女子登録情報!$K454&amp;")")</f>
        <v>谷本　きなり (2)</v>
      </c>
      <c r="C454" t="str">
        <f>IF($K454="","",女子登録情報!$E454)</f>
        <v>ﾀﾆﾓﾄ ｷﾅﾘ</v>
      </c>
      <c r="D454" t="str">
        <f>IF($K454="","",女子登録情報!$O454&amp;" "&amp;女子登録情報!$N454&amp;" ("&amp;LEFT(女子登録情報!$F454,2)&amp;")")</f>
        <v>Kinari TANIMOTO (02)</v>
      </c>
      <c r="E454" t="str">
        <f>IF($K454="","",女子登録情報!$P454)</f>
        <v>JPN</v>
      </c>
      <c r="F454" t="str">
        <f t="shared" si="7"/>
        <v>2</v>
      </c>
      <c r="G454">
        <f>IF($K454="","",女子登録情報!$M454)</f>
        <v>33</v>
      </c>
      <c r="H454">
        <f>IF($K454="","",女子登録情報!$A454)</f>
        <v>492430</v>
      </c>
      <c r="K454">
        <f>IF(女子登録情報!$C454="","",女子登録情報!$C454)</f>
        <v>453</v>
      </c>
      <c r="M454">
        <f>IFERROR(IF(AND(402&lt;=VALUE(RIGHT(女子登録情報!$F454,4)),競技会情報!$E$3*100+競技会情報!$G$3&gt;=VALUE(RIGHT(女子登録情報!$F454,4))),VALUE(女子登録情報!$G454)+1,VALUE(女子登録情報!$G454)),"")</f>
        <v>19</v>
      </c>
      <c r="N454" t="str">
        <f>IF($K454="","",IF(女子登録情報!$H454="北海道",女子登録情報!$H454,LEFT(女子登録情報!$H454,LEN(女子登録情報!$H454)-1)))</f>
        <v>岡山</v>
      </c>
      <c r="O454" t="str">
        <f>IF($K454="","",IF(LEN($N454)=2,LEFT($N454,1)&amp;"　"&amp;RIGHT($N454,1)&amp;"・"&amp;女子登録情報!$I454,$N454&amp;"・"&amp;女子登録情報!$I454))</f>
        <v>岡　山・金光学園</v>
      </c>
    </row>
    <row r="455" spans="1:15" x14ac:dyDescent="0.55000000000000004">
      <c r="A455">
        <f>IF($K455="","",200000000+女子登録情報!$C455)</f>
        <v>200000454</v>
      </c>
      <c r="B455" t="str">
        <f>IF($K455="","",女子登録情報!$D455&amp;" ("&amp;女子登録情報!$K455&amp;")")</f>
        <v>津村　友愛 (2)</v>
      </c>
      <c r="C455" t="str">
        <f>IF($K455="","",女子登録情報!$E455)</f>
        <v>ﾂﾑﾗ ﾕｳｱ</v>
      </c>
      <c r="D455" t="str">
        <f>IF($K455="","",女子登録情報!$O455&amp;" "&amp;女子登録情報!$N455&amp;" ("&amp;LEFT(女子登録情報!$F455,2)&amp;")")</f>
        <v>Yua TSUMURA (02)</v>
      </c>
      <c r="E455" t="str">
        <f>IF($K455="","",女子登録情報!$P455)</f>
        <v>JPN</v>
      </c>
      <c r="F455" t="str">
        <f t="shared" si="7"/>
        <v>2</v>
      </c>
      <c r="G455">
        <f>IF($K455="","",女子登録情報!$M455)</f>
        <v>27</v>
      </c>
      <c r="H455">
        <f>IF($K455="","",女子登録情報!$A455)</f>
        <v>492430</v>
      </c>
      <c r="K455">
        <f>IF(女子登録情報!$C455="","",女子登録情報!$C455)</f>
        <v>454</v>
      </c>
      <c r="M455">
        <f>IFERROR(IF(AND(402&lt;=VALUE(RIGHT(女子登録情報!$F455,4)),競技会情報!$E$3*100+競技会情報!$G$3&gt;=VALUE(RIGHT(女子登録情報!$F455,4))),VALUE(女子登録情報!$G455)+1,VALUE(女子登録情報!$G455)),"")</f>
        <v>20</v>
      </c>
      <c r="N455" t="str">
        <f>IF($K455="","",IF(女子登録情報!$H455="北海道",女子登録情報!$H455,LEFT(女子登録情報!$H455,LEN(女子登録情報!$H455)-1)))</f>
        <v>大阪</v>
      </c>
      <c r="O455" t="str">
        <f>IF($K455="","",IF(LEN($N455)=2,LEFT($N455,1)&amp;"　"&amp;RIGHT($N455,1)&amp;"・"&amp;女子登録情報!$I455,$N455&amp;"・"&amp;女子登録情報!$I455))</f>
        <v>大　阪・大塚</v>
      </c>
    </row>
    <row r="456" spans="1:15" x14ac:dyDescent="0.55000000000000004">
      <c r="A456">
        <f>IF($K456="","",200000000+女子登録情報!$C456)</f>
        <v>200000455</v>
      </c>
      <c r="B456" t="str">
        <f>IF($K456="","",女子登録情報!$D456&amp;" ("&amp;女子登録情報!$K456&amp;")")</f>
        <v>中家　愛希 (2)</v>
      </c>
      <c r="C456" t="str">
        <f>IF($K456="","",女子登録情報!$E456)</f>
        <v>ﾅｶｲｴ ｱｷ</v>
      </c>
      <c r="D456" t="str">
        <f>IF($K456="","",女子登録情報!$O456&amp;" "&amp;女子登録情報!$N456&amp;" ("&amp;LEFT(女子登録情報!$F456,2)&amp;")")</f>
        <v>Aki NAKAIE (03)</v>
      </c>
      <c r="E456" t="str">
        <f>IF($K456="","",女子登録情報!$P456)</f>
        <v>JPN</v>
      </c>
      <c r="F456" t="str">
        <f t="shared" si="7"/>
        <v>2</v>
      </c>
      <c r="G456">
        <f>IF($K456="","",女子登録情報!$M456)</f>
        <v>28</v>
      </c>
      <c r="H456">
        <f>IF($K456="","",女子登録情報!$A456)</f>
        <v>492430</v>
      </c>
      <c r="K456">
        <f>IF(女子登録情報!$C456="","",女子登録情報!$C456)</f>
        <v>455</v>
      </c>
      <c r="M456">
        <f>IFERROR(IF(AND(402&lt;=VALUE(RIGHT(女子登録情報!$F456,4)),競技会情報!$E$3*100+競技会情報!$G$3&gt;=VALUE(RIGHT(女子登録情報!$F456,4))),VALUE(女子登録情報!$G456)+1,VALUE(女子登録情報!$G456)),"")</f>
        <v>19</v>
      </c>
      <c r="N456" t="str">
        <f>IF($K456="","",IF(女子登録情報!$H456="北海道",女子登録情報!$H456,LEFT(女子登録情報!$H456,LEN(女子登録情報!$H456)-1)))</f>
        <v>兵庫</v>
      </c>
      <c r="O456" t="str">
        <f>IF($K456="","",IF(LEN($N456)=2,LEFT($N456,1)&amp;"　"&amp;RIGHT($N456,1)&amp;"・"&amp;女子登録情報!$I456,$N456&amp;"・"&amp;女子登録情報!$I456))</f>
        <v>兵　庫・姫路商業</v>
      </c>
    </row>
    <row r="457" spans="1:15" x14ac:dyDescent="0.55000000000000004">
      <c r="A457">
        <f>IF($K457="","",200000000+女子登録情報!$C457)</f>
        <v>200000456</v>
      </c>
      <c r="B457" t="str">
        <f>IF($K457="","",女子登録情報!$D457&amp;" ("&amp;女子登録情報!$K457&amp;")")</f>
        <v>渡邉　里咲 (2)</v>
      </c>
      <c r="C457" t="str">
        <f>IF($K457="","",女子登録情報!$E457)</f>
        <v>ﾜﾀﾅﾍﾞ ﾘｻ</v>
      </c>
      <c r="D457" t="str">
        <f>IF($K457="","",女子登録情報!$O457&amp;" "&amp;女子登録情報!$N457&amp;" ("&amp;LEFT(女子登録情報!$F457,2)&amp;")")</f>
        <v>Risa WATANABE (02)</v>
      </c>
      <c r="E457" t="str">
        <f>IF($K457="","",女子登録情報!$P457)</f>
        <v>JPN</v>
      </c>
      <c r="F457" t="str">
        <f t="shared" si="7"/>
        <v>2</v>
      </c>
      <c r="G457" t="str">
        <f>IF($K457="","",女子登録情報!$M457)</f>
        <v>09</v>
      </c>
      <c r="H457">
        <f>IF($K457="","",女子登録情報!$A457)</f>
        <v>492430</v>
      </c>
      <c r="K457">
        <f>IF(女子登録情報!$C457="","",女子登録情報!$C457)</f>
        <v>456</v>
      </c>
      <c r="M457">
        <f>IFERROR(IF(AND(402&lt;=VALUE(RIGHT(女子登録情報!$F457,4)),競技会情報!$E$3*100+競技会情報!$G$3&gt;=VALUE(RIGHT(女子登録情報!$F457,4))),VALUE(女子登録情報!$G457)+1,VALUE(女子登録情報!$G457)),"")</f>
        <v>19</v>
      </c>
      <c r="N457" t="str">
        <f>IF($K457="","",IF(女子登録情報!$H457="北海道",女子登録情報!$H457,LEFT(女子登録情報!$H457,LEN(女子登録情報!$H457)-1)))</f>
        <v>栃木</v>
      </c>
      <c r="O457" t="str">
        <f>IF($K457="","",IF(LEN($N457)=2,LEFT($N457,1)&amp;"　"&amp;RIGHT($N457,1)&amp;"・"&amp;女子登録情報!$I457,$N457&amp;"・"&amp;女子登録情報!$I457))</f>
        <v>栃　木・作新学院</v>
      </c>
    </row>
    <row r="458" spans="1:15" x14ac:dyDescent="0.55000000000000004">
      <c r="A458">
        <f>IF($K458="","",200000000+女子登録情報!$C458)</f>
        <v>200000457</v>
      </c>
      <c r="B458" t="str">
        <f>IF($K458="","",女子登録情報!$D458&amp;" ("&amp;女子登録情報!$K458&amp;")")</f>
        <v>後藤　みのり (1)</v>
      </c>
      <c r="C458" t="str">
        <f>IF($K458="","",女子登録情報!$E458)</f>
        <v>ｺﾞﾄｳ ﾐﾉﾘ</v>
      </c>
      <c r="D458" t="str">
        <f>IF($K458="","",女子登録情報!$O458&amp;" "&amp;女子登録情報!$N458&amp;" ("&amp;LEFT(女子登録情報!$F458,2)&amp;")")</f>
        <v>Minori GOTO (03)</v>
      </c>
      <c r="E458" t="str">
        <f>IF($K458="","",女子登録情報!$P458)</f>
        <v>JPN</v>
      </c>
      <c r="F458" t="str">
        <f t="shared" si="7"/>
        <v>2</v>
      </c>
      <c r="G458">
        <f>IF($K458="","",女子登録情報!$M458)</f>
        <v>28</v>
      </c>
      <c r="H458">
        <f>IF($K458="","",女子登録情報!$A458)</f>
        <v>492430</v>
      </c>
      <c r="K458">
        <f>IF(女子登録情報!$C458="","",女子登録情報!$C458)</f>
        <v>457</v>
      </c>
      <c r="M458">
        <f>IFERROR(IF(AND(402&lt;=VALUE(RIGHT(女子登録情報!$F458,4)),競技会情報!$E$3*100+競技会情報!$G$3&gt;=VALUE(RIGHT(女子登録情報!$F458,4))),VALUE(女子登録情報!$G458)+1,VALUE(女子登録情報!$G458)),"")</f>
        <v>19</v>
      </c>
      <c r="N458" t="str">
        <f>IF($K458="","",IF(女子登録情報!$H458="北海道",女子登録情報!$H458,LEFT(女子登録情報!$H458,LEN(女子登録情報!$H458)-1)))</f>
        <v>兵庫</v>
      </c>
      <c r="O458" t="str">
        <f>IF($K458="","",IF(LEN($N458)=2,LEFT($N458,1)&amp;"　"&amp;RIGHT($N458,1)&amp;"・"&amp;女子登録情報!$I458,$N458&amp;"・"&amp;女子登録情報!$I458))</f>
        <v>兵　庫・北条</v>
      </c>
    </row>
    <row r="459" spans="1:15" x14ac:dyDescent="0.55000000000000004">
      <c r="A459">
        <f>IF($K459="","",200000000+女子登録情報!$C459)</f>
        <v>200000458</v>
      </c>
      <c r="B459" t="str">
        <f>IF($K459="","",女子登録情報!$D459&amp;" ("&amp;女子登録情報!$K459&amp;")")</f>
        <v>出口　綾乃 (1)</v>
      </c>
      <c r="C459" t="str">
        <f>IF($K459="","",女子登録情報!$E459)</f>
        <v>ﾃﾞｸﾞﾁ ｱﾔﾉ</v>
      </c>
      <c r="D459" t="str">
        <f>IF($K459="","",女子登録情報!$O459&amp;" "&amp;女子登録情報!$N459&amp;" ("&amp;LEFT(女子登録情報!$F459,2)&amp;")")</f>
        <v>Ayano DEGUCHI (04)</v>
      </c>
      <c r="E459" t="str">
        <f>IF($K459="","",女子登録情報!$P459)</f>
        <v>JPN</v>
      </c>
      <c r="F459" t="str">
        <f t="shared" si="7"/>
        <v>2</v>
      </c>
      <c r="G459">
        <f>IF($K459="","",女子登録情報!$M459)</f>
        <v>33</v>
      </c>
      <c r="H459">
        <f>IF($K459="","",女子登録情報!$A459)</f>
        <v>492430</v>
      </c>
      <c r="K459">
        <f>IF(女子登録情報!$C459="","",女子登録情報!$C459)</f>
        <v>458</v>
      </c>
      <c r="M459">
        <f>IFERROR(IF(AND(402&lt;=VALUE(RIGHT(女子登録情報!$F459,4)),競技会情報!$E$3*100+競技会情報!$G$3&gt;=VALUE(RIGHT(女子登録情報!$F459,4))),VALUE(女子登録情報!$G459)+1,VALUE(女子登録情報!$G459)),"")</f>
        <v>18</v>
      </c>
      <c r="N459" t="str">
        <f>IF($K459="","",IF(女子登録情報!$H459="北海道",女子登録情報!$H459,LEFT(女子登録情報!$H459,LEN(女子登録情報!$H459)-1)))</f>
        <v>岡山</v>
      </c>
      <c r="O459" t="str">
        <f>IF($K459="","",IF(LEN($N459)=2,LEFT($N459,1)&amp;"　"&amp;RIGHT($N459,1)&amp;"・"&amp;女子登録情報!$I459,$N459&amp;"・"&amp;女子登録情報!$I459))</f>
        <v>岡　山・玉野光南</v>
      </c>
    </row>
    <row r="460" spans="1:15" x14ac:dyDescent="0.55000000000000004">
      <c r="A460">
        <f>IF($K460="","",200000000+女子登録情報!$C460)</f>
        <v>200000459</v>
      </c>
      <c r="B460" t="str">
        <f>IF($K460="","",女子登録情報!$D460&amp;" ("&amp;女子登録情報!$K460&amp;")")</f>
        <v>中水　舞乃 (2)</v>
      </c>
      <c r="C460" t="str">
        <f>IF($K460="","",女子登録情報!$E460)</f>
        <v>ﾅｶﾐｽﾞ ﾏﾉ</v>
      </c>
      <c r="D460" t="str">
        <f>IF($K460="","",女子登録情報!$O460&amp;" "&amp;女子登録情報!$N460&amp;" ("&amp;LEFT(女子登録情報!$F460,2)&amp;")")</f>
        <v>Mano NAKAMIZU (02)</v>
      </c>
      <c r="E460" t="str">
        <f>IF($K460="","",女子登録情報!$P460)</f>
        <v>JPN</v>
      </c>
      <c r="F460" t="str">
        <f t="shared" si="7"/>
        <v>2</v>
      </c>
      <c r="G460">
        <f>IF($K460="","",女子登録情報!$M460)</f>
        <v>28</v>
      </c>
      <c r="H460">
        <f>IF($K460="","",女子登録情報!$A460)</f>
        <v>492234</v>
      </c>
      <c r="K460">
        <f>IF(女子登録情報!$C460="","",女子登録情報!$C460)</f>
        <v>459</v>
      </c>
      <c r="M460">
        <f>IFERROR(IF(AND(402&lt;=VALUE(RIGHT(女子登録情報!$F460,4)),競技会情報!$E$3*100+競技会情報!$G$3&gt;=VALUE(RIGHT(女子登録情報!$F460,4))),VALUE(女子登録情報!$G460)+1,VALUE(女子登録情報!$G460)),"")</f>
        <v>20</v>
      </c>
      <c r="N460" t="str">
        <f>IF($K460="","",IF(女子登録情報!$H460="北海道",女子登録情報!$H460,LEFT(女子登録情報!$H460,LEN(女子登録情報!$H460)-1)))</f>
        <v>兵庫</v>
      </c>
      <c r="O460" t="str">
        <f>IF($K460="","",IF(LEN($N460)=2,LEFT($N460,1)&amp;"　"&amp;RIGHT($N460,1)&amp;"・"&amp;女子登録情報!$I460,$N460&amp;"・"&amp;女子登録情報!$I460))</f>
        <v>兵　庫・国際</v>
      </c>
    </row>
    <row r="461" spans="1:15" x14ac:dyDescent="0.55000000000000004">
      <c r="A461">
        <f>IF($K461="","",200000000+女子登録情報!$C461)</f>
        <v>200000460</v>
      </c>
      <c r="B461" t="str">
        <f>IF($K461="","",女子登録情報!$D461&amp;" ("&amp;女子登録情報!$K461&amp;")")</f>
        <v>鈴木　綾奈 (4)</v>
      </c>
      <c r="C461" t="str">
        <f>IF($K461="","",女子登録情報!$E461)</f>
        <v>ｽｽﾞｷ ﾘｮｳﾅ</v>
      </c>
      <c r="D461" t="str">
        <f>IF($K461="","",女子登録情報!$O461&amp;" "&amp;女子登録情報!$N461&amp;" ("&amp;LEFT(女子登録情報!$F461,2)&amp;")")</f>
        <v>Ryona SUZUKI (00)</v>
      </c>
      <c r="E461" t="str">
        <f>IF($K461="","",女子登録情報!$P461)</f>
        <v>JPN</v>
      </c>
      <c r="F461" t="str">
        <f t="shared" si="7"/>
        <v>2</v>
      </c>
      <c r="G461">
        <f>IF($K461="","",女子登録情報!$M461)</f>
        <v>23</v>
      </c>
      <c r="H461">
        <f>IF($K461="","",女子登録情報!$A461)</f>
        <v>492190</v>
      </c>
      <c r="K461">
        <f>IF(女子登録情報!$C461="","",女子登録情報!$C461)</f>
        <v>460</v>
      </c>
      <c r="M461">
        <f>IFERROR(IF(AND(402&lt;=VALUE(RIGHT(女子登録情報!$F461,4)),競技会情報!$E$3*100+競技会情報!$G$3&gt;=VALUE(RIGHT(女子登録情報!$F461,4))),VALUE(女子登録情報!$G461)+1,VALUE(女子登録情報!$G461)),"")</f>
        <v>22</v>
      </c>
      <c r="N461" t="str">
        <f>IF($K461="","",IF(女子登録情報!$H461="北海道",女子登録情報!$H461,LEFT(女子登録情報!$H461,LEN(女子登録情報!$H461)-1)))</f>
        <v>愛知</v>
      </c>
      <c r="O461" t="str">
        <f>IF($K461="","",IF(LEN($N461)=2,LEFT($N461,1)&amp;"　"&amp;RIGHT($N461,1)&amp;"・"&amp;女子登録情報!$I461,$N461&amp;"・"&amp;女子登録情報!$I461))</f>
        <v>愛　知・時習館</v>
      </c>
    </row>
    <row r="462" spans="1:15" x14ac:dyDescent="0.55000000000000004">
      <c r="A462">
        <f>IF($K462="","",200000000+女子登録情報!$C462)</f>
        <v>200000461</v>
      </c>
      <c r="B462" t="str">
        <f>IF($K462="","",女子登録情報!$D462&amp;" ("&amp;女子登録情報!$K462&amp;")")</f>
        <v>中野　紗希 (4)</v>
      </c>
      <c r="C462" t="str">
        <f>IF($K462="","",女子登録情報!$E462)</f>
        <v>ﾅｶﾉ ｻｷ</v>
      </c>
      <c r="D462" t="str">
        <f>IF($K462="","",女子登録情報!$O462&amp;" "&amp;女子登録情報!$N462&amp;" ("&amp;LEFT(女子登録情報!$F462,2)&amp;")")</f>
        <v>Saki NAKANO (00)</v>
      </c>
      <c r="E462" t="str">
        <f>IF($K462="","",女子登録情報!$P462)</f>
        <v>JPN</v>
      </c>
      <c r="F462" t="str">
        <f t="shared" si="7"/>
        <v>2</v>
      </c>
      <c r="G462">
        <f>IF($K462="","",女子登録情報!$M462)</f>
        <v>23</v>
      </c>
      <c r="H462">
        <f>IF($K462="","",女子登録情報!$A462)</f>
        <v>492190</v>
      </c>
      <c r="K462">
        <f>IF(女子登録情報!$C462="","",女子登録情報!$C462)</f>
        <v>461</v>
      </c>
      <c r="M462">
        <f>IFERROR(IF(AND(402&lt;=VALUE(RIGHT(女子登録情報!$F462,4)),競技会情報!$E$3*100+競技会情報!$G$3&gt;=VALUE(RIGHT(女子登録情報!$F462,4))),VALUE(女子登録情報!$G462)+1,VALUE(女子登録情報!$G462)),"")</f>
        <v>22</v>
      </c>
      <c r="N462" t="str">
        <f>IF($K462="","",IF(女子登録情報!$H462="北海道",女子登録情報!$H462,LEFT(女子登録情報!$H462,LEN(女子登録情報!$H462)-1)))</f>
        <v>愛知</v>
      </c>
      <c r="O462" t="str">
        <f>IF($K462="","",IF(LEN($N462)=2,LEFT($N462,1)&amp;"　"&amp;RIGHT($N462,1)&amp;"・"&amp;女子登録情報!$I462,$N462&amp;"・"&amp;女子登録情報!$I462))</f>
        <v>愛　知・千種</v>
      </c>
    </row>
    <row r="463" spans="1:15" x14ac:dyDescent="0.55000000000000004">
      <c r="A463">
        <f>IF($K463="","",200000000+女子登録情報!$C463)</f>
        <v>200000462</v>
      </c>
      <c r="B463" t="str">
        <f>IF($K463="","",女子登録情報!$D463&amp;" ("&amp;女子登録情報!$K463&amp;")")</f>
        <v>稲原　南穂 (3)</v>
      </c>
      <c r="C463" t="str">
        <f>IF($K463="","",女子登録情報!$E463)</f>
        <v>ｲﾅﾊﾗ ﾅﾎ</v>
      </c>
      <c r="D463" t="str">
        <f>IF($K463="","",女子登録情報!$O463&amp;" "&amp;女子登録情報!$N463&amp;" ("&amp;LEFT(女子登録情報!$F463,2)&amp;")")</f>
        <v>Naho INAHARA (02)</v>
      </c>
      <c r="E463" t="str">
        <f>IF($K463="","",女子登録情報!$P463)</f>
        <v>JPN</v>
      </c>
      <c r="F463" t="str">
        <f t="shared" si="7"/>
        <v>2</v>
      </c>
      <c r="G463">
        <f>IF($K463="","",女子登録情報!$M463)</f>
        <v>26</v>
      </c>
      <c r="H463">
        <f>IF($K463="","",女子登録情報!$A463)</f>
        <v>492190</v>
      </c>
      <c r="K463">
        <f>IF(女子登録情報!$C463="","",女子登録情報!$C463)</f>
        <v>462</v>
      </c>
      <c r="M463">
        <f>IFERROR(IF(AND(402&lt;=VALUE(RIGHT(女子登録情報!$F463,4)),競技会情報!$E$3*100+競技会情報!$G$3&gt;=VALUE(RIGHT(女子登録情報!$F463,4))),VALUE(女子登録情報!$G463)+1,VALUE(女子登録情報!$G463)),"")</f>
        <v>20</v>
      </c>
      <c r="N463" t="str">
        <f>IF($K463="","",IF(女子登録情報!$H463="北海道",女子登録情報!$H463,LEFT(女子登録情報!$H463,LEN(女子登録情報!$H463)-1)))</f>
        <v>京都</v>
      </c>
      <c r="O463" t="str">
        <f>IF($K463="","",IF(LEN($N463)=2,LEFT($N463,1)&amp;"　"&amp;RIGHT($N463,1)&amp;"・"&amp;女子登録情報!$I463,$N463&amp;"・"&amp;女子登録情報!$I463))</f>
        <v>京　都・洛北</v>
      </c>
    </row>
    <row r="464" spans="1:15" x14ac:dyDescent="0.55000000000000004">
      <c r="A464">
        <f>IF($K464="","",200000000+女子登録情報!$C464)</f>
        <v>200000463</v>
      </c>
      <c r="B464" t="str">
        <f>IF($K464="","",女子登録情報!$D464&amp;" ("&amp;女子登録情報!$K464&amp;")")</f>
        <v>中芝　美玖 (2)</v>
      </c>
      <c r="C464" t="str">
        <f>IF($K464="","",女子登録情報!$E464)</f>
        <v>ﾅｶｼﾊﾞ ﾐｸ</v>
      </c>
      <c r="D464" t="str">
        <f>IF($K464="","",女子登録情報!$O464&amp;" "&amp;女子登録情報!$N464&amp;" ("&amp;LEFT(女子登録情報!$F464,2)&amp;")")</f>
        <v>Miku NAKASHIBA (02)</v>
      </c>
      <c r="E464" t="str">
        <f>IF($K464="","",女子登録情報!$P464)</f>
        <v>JPN</v>
      </c>
      <c r="F464" t="str">
        <f t="shared" si="7"/>
        <v>2</v>
      </c>
      <c r="G464">
        <f>IF($K464="","",女子登録情報!$M464)</f>
        <v>26</v>
      </c>
      <c r="H464">
        <f>IF($K464="","",女子登録情報!$A464)</f>
        <v>492190</v>
      </c>
      <c r="K464">
        <f>IF(女子登録情報!$C464="","",女子登録情報!$C464)</f>
        <v>463</v>
      </c>
      <c r="M464">
        <f>IFERROR(IF(AND(402&lt;=VALUE(RIGHT(女子登録情報!$F464,4)),競技会情報!$E$3*100+競技会情報!$G$3&gt;=VALUE(RIGHT(女子登録情報!$F464,4))),VALUE(女子登録情報!$G464)+1,VALUE(女子登録情報!$G464)),"")</f>
        <v>20</v>
      </c>
      <c r="N464" t="str">
        <f>IF($K464="","",IF(女子登録情報!$H464="北海道",女子登録情報!$H464,LEFT(女子登録情報!$H464,LEN(女子登録情報!$H464)-1)))</f>
        <v>京都</v>
      </c>
      <c r="O464" t="str">
        <f>IF($K464="","",IF(LEN($N464)=2,LEFT($N464,1)&amp;"　"&amp;RIGHT($N464,1)&amp;"・"&amp;女子登録情報!$I464,$N464&amp;"・"&amp;女子登録情報!$I464))</f>
        <v>京　都・京都女子</v>
      </c>
    </row>
    <row r="465" spans="1:15" x14ac:dyDescent="0.55000000000000004">
      <c r="A465">
        <f>IF($K465="","",200000000+女子登録情報!$C465)</f>
        <v>200000464</v>
      </c>
      <c r="B465" t="str">
        <f>IF($K465="","",女子登録情報!$D465&amp;" ("&amp;女子登録情報!$K465&amp;")")</f>
        <v>大浦　はるな (2)</v>
      </c>
      <c r="C465" t="str">
        <f>IF($K465="","",女子登録情報!$E465)</f>
        <v>ｵｵｳﾗ ﾊﾙﾅ</v>
      </c>
      <c r="D465" t="str">
        <f>IF($K465="","",女子登録情報!$O465&amp;" "&amp;女子登録情報!$N465&amp;" ("&amp;LEFT(女子登録情報!$F465,2)&amp;")")</f>
        <v>Haruna OURA (02)</v>
      </c>
      <c r="E465" t="str">
        <f>IF($K465="","",女子登録情報!$P465)</f>
        <v>JPN</v>
      </c>
      <c r="F465" t="str">
        <f t="shared" si="7"/>
        <v>2</v>
      </c>
      <c r="G465">
        <f>IF($K465="","",女子登録情報!$M465)</f>
        <v>26</v>
      </c>
      <c r="H465">
        <f>IF($K465="","",女子登録情報!$A465)</f>
        <v>492190</v>
      </c>
      <c r="K465">
        <f>IF(女子登録情報!$C465="","",女子登録情報!$C465)</f>
        <v>464</v>
      </c>
      <c r="M465">
        <f>IFERROR(IF(AND(402&lt;=VALUE(RIGHT(女子登録情報!$F465,4)),競技会情報!$E$3*100+競技会情報!$G$3&gt;=VALUE(RIGHT(女子登録情報!$F465,4))),VALUE(女子登録情報!$G465)+1,VALUE(女子登録情報!$G465)),"")</f>
        <v>20</v>
      </c>
      <c r="N465" t="str">
        <f>IF($K465="","",IF(女子登録情報!$H465="北海道",女子登録情報!$H465,LEFT(女子登録情報!$H465,LEN(女子登録情報!$H465)-1)))</f>
        <v>京都</v>
      </c>
      <c r="O465" t="str">
        <f>IF($K465="","",IF(LEN($N465)=2,LEFT($N465,1)&amp;"　"&amp;RIGHT($N465,1)&amp;"・"&amp;女子登録情報!$I465,$N465&amp;"・"&amp;女子登録情報!$I465))</f>
        <v>京　都・京都外大西</v>
      </c>
    </row>
    <row r="466" spans="1:15" x14ac:dyDescent="0.55000000000000004">
      <c r="A466">
        <f>IF($K466="","",200000000+女子登録情報!$C466)</f>
        <v>200000465</v>
      </c>
      <c r="B466" t="str">
        <f>IF($K466="","",女子登録情報!$D466&amp;" ("&amp;女子登録情報!$K466&amp;")")</f>
        <v>生田　みのり (4)</v>
      </c>
      <c r="C466" t="str">
        <f>IF($K466="","",女子登録情報!$E466)</f>
        <v>ｲｸﾀ ﾐﾉﾘ</v>
      </c>
      <c r="D466" t="str">
        <f>IF($K466="","",女子登録情報!$O466&amp;" "&amp;女子登録情報!$N466&amp;" ("&amp;LEFT(女子登録情報!$F466,2)&amp;")")</f>
        <v>Minori IKUTA (00)</v>
      </c>
      <c r="E466" t="str">
        <f>IF($K466="","",女子登録情報!$P466)</f>
        <v>JPN</v>
      </c>
      <c r="F466" t="str">
        <f t="shared" si="7"/>
        <v>2</v>
      </c>
      <c r="G466">
        <f>IF($K466="","",女子登録情報!$M466)</f>
        <v>28</v>
      </c>
      <c r="H466">
        <f>IF($K466="","",女子登録情報!$A466)</f>
        <v>490092</v>
      </c>
      <c r="K466">
        <f>IF(女子登録情報!$C466="","",女子登録情報!$C466)</f>
        <v>465</v>
      </c>
      <c r="M466">
        <f>IFERROR(IF(AND(402&lt;=VALUE(RIGHT(女子登録情報!$F466,4)),競技会情報!$E$3*100+競技会情報!$G$3&gt;=VALUE(RIGHT(女子登録情報!$F466,4))),VALUE(女子登録情報!$G466)+1,VALUE(女子登録情報!$G466)),"")</f>
        <v>22</v>
      </c>
      <c r="N466" t="str">
        <f>IF($K466="","",IF(女子登録情報!$H466="北海道",女子登録情報!$H466,LEFT(女子登録情報!$H466,LEN(女子登録情報!$H466)-1)))</f>
        <v>兵庫</v>
      </c>
      <c r="O466" t="str">
        <f>IF($K466="","",IF(LEN($N466)=2,LEFT($N466,1)&amp;"　"&amp;RIGHT($N466,1)&amp;"・"&amp;女子登録情報!$I466,$N466&amp;"・"&amp;女子登録情報!$I466))</f>
        <v>兵　庫・星陵</v>
      </c>
    </row>
    <row r="467" spans="1:15" x14ac:dyDescent="0.55000000000000004">
      <c r="A467">
        <f>IF($K467="","",200000000+女子登録情報!$C467)</f>
        <v>200000466</v>
      </c>
      <c r="B467" t="str">
        <f>IF($K467="","",女子登録情報!$D467&amp;" ("&amp;女子登録情報!$K467&amp;")")</f>
        <v>久司　侑佳 (3)</v>
      </c>
      <c r="C467" t="str">
        <f>IF($K467="","",女子登録情報!$E467)</f>
        <v>ｸｼ ﾕｳｶ</v>
      </c>
      <c r="D467" t="str">
        <f>IF($K467="","",女子登録情報!$O467&amp;" "&amp;女子登録情報!$N467&amp;" ("&amp;LEFT(女子登録情報!$F467,2)&amp;")")</f>
        <v>Yuka KUSHI (01)</v>
      </c>
      <c r="E467" t="str">
        <f>IF($K467="","",女子登録情報!$P467)</f>
        <v>JPN</v>
      </c>
      <c r="F467" t="str">
        <f t="shared" si="7"/>
        <v>2</v>
      </c>
      <c r="G467">
        <f>IF($K467="","",女子登録情報!$M467)</f>
        <v>28</v>
      </c>
      <c r="H467">
        <f>IF($K467="","",女子登録情報!$A467)</f>
        <v>490092</v>
      </c>
      <c r="K467">
        <f>IF(女子登録情報!$C467="","",女子登録情報!$C467)</f>
        <v>466</v>
      </c>
      <c r="M467">
        <f>IFERROR(IF(AND(402&lt;=VALUE(RIGHT(女子登録情報!$F467,4)),競技会情報!$E$3*100+競技会情報!$G$3&gt;=VALUE(RIGHT(女子登録情報!$F467,4))),VALUE(女子登録情報!$G467)+1,VALUE(女子登録情報!$G467)),"")</f>
        <v>21</v>
      </c>
      <c r="N467" t="str">
        <f>IF($K467="","",IF(女子登録情報!$H467="北海道",女子登録情報!$H467,LEFT(女子登録情報!$H467,LEN(女子登録情報!$H467)-1)))</f>
        <v>和歌山</v>
      </c>
      <c r="O467" t="str">
        <f>IF($K467="","",IF(LEN($N467)=2,LEFT($N467,1)&amp;"　"&amp;RIGHT($N467,1)&amp;"・"&amp;女子登録情報!$I467,$N467&amp;"・"&amp;女子登録情報!$I467))</f>
        <v>和歌山・新宮</v>
      </c>
    </row>
    <row r="468" spans="1:15" x14ac:dyDescent="0.55000000000000004">
      <c r="A468">
        <f>IF($K468="","",200000000+女子登録情報!$C468)</f>
        <v>200000467</v>
      </c>
      <c r="B468" t="str">
        <f>IF($K468="","",女子登録情報!$D468&amp;" ("&amp;女子登録情報!$K468&amp;")")</f>
        <v>次郎垣内　友依 (2)</v>
      </c>
      <c r="C468" t="str">
        <f>IF($K468="","",女子登録情報!$E468)</f>
        <v>ｼﾞﾛｳｶﾞｲﾁ ﾕｲ</v>
      </c>
      <c r="D468" t="str">
        <f>IF($K468="","",女子登録情報!$O468&amp;" "&amp;女子登録情報!$N468&amp;" ("&amp;LEFT(女子登録情報!$F468,2)&amp;")")</f>
        <v>Yui JIROGAICHI (03)</v>
      </c>
      <c r="E468" t="str">
        <f>IF($K468="","",女子登録情報!$P468)</f>
        <v>JPN</v>
      </c>
      <c r="F468" t="str">
        <f t="shared" si="7"/>
        <v>2</v>
      </c>
      <c r="G468">
        <f>IF($K468="","",女子登録情報!$M468)</f>
        <v>34</v>
      </c>
      <c r="H468">
        <f>IF($K468="","",女子登録情報!$A468)</f>
        <v>490092</v>
      </c>
      <c r="K468">
        <f>IF(女子登録情報!$C468="","",女子登録情報!$C468)</f>
        <v>467</v>
      </c>
      <c r="M468">
        <f>IFERROR(IF(AND(402&lt;=VALUE(RIGHT(女子登録情報!$F468,4)),競技会情報!$E$3*100+競技会情報!$G$3&gt;=VALUE(RIGHT(女子登録情報!$F468,4))),VALUE(女子登録情報!$G468)+1,VALUE(女子登録情報!$G468)),"")</f>
        <v>19</v>
      </c>
      <c r="N468" t="str">
        <f>IF($K468="","",IF(女子登録情報!$H468="北海道",女子登録情報!$H468,LEFT(女子登録情報!$H468,LEN(女子登録情報!$H468)-1)))</f>
        <v>広島</v>
      </c>
      <c r="O468" t="str">
        <f>IF($K468="","",IF(LEN($N468)=2,LEFT($N468,1)&amp;"　"&amp;RIGHT($N468,1)&amp;"・"&amp;女子登録情報!$I468,$N468&amp;"・"&amp;女子登録情報!$I468))</f>
        <v>広　島・比治山女子</v>
      </c>
    </row>
    <row r="469" spans="1:15" x14ac:dyDescent="0.55000000000000004">
      <c r="A469">
        <f>IF($K469="","",200000000+女子登録情報!$C469)</f>
        <v>200000468</v>
      </c>
      <c r="B469" t="str">
        <f>IF($K469="","",女子登録情報!$D469&amp;" ("&amp;女子登録情報!$K469&amp;")")</f>
        <v>仲野　由佳梨 (M2)</v>
      </c>
      <c r="C469" t="str">
        <f>IF($K469="","",女子登録情報!$E469)</f>
        <v>ﾅｶﾉ ﾕｶﾘ</v>
      </c>
      <c r="D469" t="str">
        <f>IF($K469="","",女子登録情報!$O469&amp;" "&amp;女子登録情報!$N469&amp;" ("&amp;LEFT(女子登録情報!$F469,2)&amp;")")</f>
        <v>Yukari NAKANO (98)</v>
      </c>
      <c r="E469" t="str">
        <f>IF($K469="","",女子登録情報!$P469)</f>
        <v>JPN</v>
      </c>
      <c r="F469" t="str">
        <f t="shared" si="7"/>
        <v>2</v>
      </c>
      <c r="G469">
        <f>IF($K469="","",女子登録情報!$M469)</f>
        <v>28</v>
      </c>
      <c r="H469">
        <f>IF($K469="","",女子登録情報!$A469)</f>
        <v>490054</v>
      </c>
      <c r="K469">
        <f>IF(女子登録情報!$C469="","",女子登録情報!$C469)</f>
        <v>468</v>
      </c>
      <c r="M469">
        <f>IFERROR(IF(AND(402&lt;=VALUE(RIGHT(女子登録情報!$F469,4)),競技会情報!$E$3*100+競技会情報!$G$3&gt;=VALUE(RIGHT(女子登録情報!$F469,4))),VALUE(女子登録情報!$G469)+1,VALUE(女子登録情報!$G469)),"")</f>
        <v>24</v>
      </c>
      <c r="N469" t="str">
        <f>IF($K469="","",IF(女子登録情報!$H469="北海道",女子登録情報!$H469,LEFT(女子登録情報!$H469,LEN(女子登録情報!$H469)-1)))</f>
        <v>兵庫</v>
      </c>
      <c r="O469" t="str">
        <f>IF($K469="","",IF(LEN($N469)=2,LEFT($N469,1)&amp;"　"&amp;RIGHT($N469,1)&amp;"・"&amp;女子登録情報!$I469,$N469&amp;"・"&amp;女子登録情報!$I469))</f>
        <v>兵　庫・市立西宮</v>
      </c>
    </row>
    <row r="470" spans="1:15" x14ac:dyDescent="0.55000000000000004">
      <c r="A470">
        <f>IF($K470="","",200000000+女子登録情報!$C470)</f>
        <v>200000469</v>
      </c>
      <c r="B470" t="str">
        <f>IF($K470="","",女子登録情報!$D470&amp;" ("&amp;女子登録情報!$K470&amp;")")</f>
        <v>前田　佳穂 (4)</v>
      </c>
      <c r="C470" t="str">
        <f>IF($K470="","",女子登録情報!$E470)</f>
        <v>ﾏｴﾀﾞ ｶﾎ</v>
      </c>
      <c r="D470" t="str">
        <f>IF($K470="","",女子登録情報!$O470&amp;" "&amp;女子登録情報!$N470&amp;" ("&amp;LEFT(女子登録情報!$F470,2)&amp;")")</f>
        <v>Kaho MAEDA (00)</v>
      </c>
      <c r="E470" t="str">
        <f>IF($K470="","",女子登録情報!$P470)</f>
        <v>JPN</v>
      </c>
      <c r="F470" t="str">
        <f t="shared" si="7"/>
        <v>2</v>
      </c>
      <c r="G470">
        <f>IF($K470="","",女子登録情報!$M470)</f>
        <v>28</v>
      </c>
      <c r="H470">
        <f>IF($K470="","",女子登録情報!$A470)</f>
        <v>490054</v>
      </c>
      <c r="K470">
        <f>IF(女子登録情報!$C470="","",女子登録情報!$C470)</f>
        <v>469</v>
      </c>
      <c r="M470">
        <f>IFERROR(IF(AND(402&lt;=VALUE(RIGHT(女子登録情報!$F470,4)),競技会情報!$E$3*100+競技会情報!$G$3&gt;=VALUE(RIGHT(女子登録情報!$F470,4))),VALUE(女子登録情報!$G470)+1,VALUE(女子登録情報!$G470)),"")</f>
        <v>22</v>
      </c>
      <c r="N470" t="str">
        <f>IF($K470="","",IF(女子登録情報!$H470="北海道",女子登録情報!$H470,LEFT(女子登録情報!$H470,LEN(女子登録情報!$H470)-1)))</f>
        <v>大阪</v>
      </c>
      <c r="O470" t="str">
        <f>IF($K470="","",IF(LEN($N470)=2,LEFT($N470,1)&amp;"　"&amp;RIGHT($N470,1)&amp;"・"&amp;女子登録情報!$I470,$N470&amp;"・"&amp;女子登録情報!$I470))</f>
        <v>大　阪・四天王寺</v>
      </c>
    </row>
    <row r="471" spans="1:15" x14ac:dyDescent="0.55000000000000004">
      <c r="A471">
        <f>IF($K471="","",200000000+女子登録情報!$C471)</f>
        <v>200000470</v>
      </c>
      <c r="B471" t="str">
        <f>IF($K471="","",女子登録情報!$D471&amp;" ("&amp;女子登録情報!$K471&amp;")")</f>
        <v>山口　莉穂 (3)</v>
      </c>
      <c r="C471" t="str">
        <f>IF($K471="","",女子登録情報!$E471)</f>
        <v>ﾔﾏｸﾞﾁ ﾘﾎ</v>
      </c>
      <c r="D471" t="str">
        <f>IF($K471="","",女子登録情報!$O471&amp;" "&amp;女子登録情報!$N471&amp;" ("&amp;LEFT(女子登録情報!$F471,2)&amp;")")</f>
        <v>Riho YAMAGUCHI (00)</v>
      </c>
      <c r="E471" t="str">
        <f>IF($K471="","",女子登録情報!$P471)</f>
        <v>JPN</v>
      </c>
      <c r="F471" t="str">
        <f t="shared" si="7"/>
        <v>2</v>
      </c>
      <c r="G471">
        <f>IF($K471="","",女子登録情報!$M471)</f>
        <v>27</v>
      </c>
      <c r="H471">
        <f>IF($K471="","",女子登録情報!$A471)</f>
        <v>490054</v>
      </c>
      <c r="K471">
        <f>IF(女子登録情報!$C471="","",女子登録情報!$C471)</f>
        <v>470</v>
      </c>
      <c r="M471">
        <f>IFERROR(IF(AND(402&lt;=VALUE(RIGHT(女子登録情報!$F471,4)),競技会情報!$E$3*100+競技会情報!$G$3&gt;=VALUE(RIGHT(女子登録情報!$F471,4))),VALUE(女子登録情報!$G471)+1,VALUE(女子登録情報!$G471)),"")</f>
        <v>22</v>
      </c>
      <c r="N471" t="str">
        <f>IF($K471="","",IF(女子登録情報!$H471="北海道",女子登録情報!$H471,LEFT(女子登録情報!$H471,LEN(女子登録情報!$H471)-1)))</f>
        <v>大阪</v>
      </c>
      <c r="O471" t="str">
        <f>IF($K471="","",IF(LEN($N471)=2,LEFT($N471,1)&amp;"　"&amp;RIGHT($N471,1)&amp;"・"&amp;女子登録情報!$I471,$N471&amp;"・"&amp;女子登録情報!$I471))</f>
        <v>大　阪・天王寺</v>
      </c>
    </row>
    <row r="472" spans="1:15" x14ac:dyDescent="0.55000000000000004">
      <c r="A472">
        <f>IF($K472="","",200000000+女子登録情報!$C472)</f>
        <v>200000471</v>
      </c>
      <c r="B472" t="str">
        <f>IF($K472="","",女子登録情報!$D472&amp;" ("&amp;女子登録情報!$K472&amp;")")</f>
        <v>田畑　奈都希 (3)</v>
      </c>
      <c r="C472" t="str">
        <f>IF($K472="","",女子登録情報!$E472)</f>
        <v>ﾀﾊﾞﾀ ﾅﾂｷ</v>
      </c>
      <c r="D472" t="str">
        <f>IF($K472="","",女子登録情報!$O472&amp;" "&amp;女子登録情報!$N472&amp;" ("&amp;LEFT(女子登録情報!$F472,2)&amp;")")</f>
        <v>Natsuki TABATA (01)</v>
      </c>
      <c r="E472" t="str">
        <f>IF($K472="","",女子登録情報!$P472)</f>
        <v>JPN</v>
      </c>
      <c r="F472" t="str">
        <f t="shared" si="7"/>
        <v>2</v>
      </c>
      <c r="G472">
        <f>IF($K472="","",女子登録情報!$M472)</f>
        <v>30</v>
      </c>
      <c r="H472">
        <f>IF($K472="","",女子登録情報!$A472)</f>
        <v>490054</v>
      </c>
      <c r="K472">
        <f>IF(女子登録情報!$C472="","",女子登録情報!$C472)</f>
        <v>471</v>
      </c>
      <c r="M472">
        <f>IFERROR(IF(AND(402&lt;=VALUE(RIGHT(女子登録情報!$F472,4)),競技会情報!$E$3*100+競技会情報!$G$3&gt;=VALUE(RIGHT(女子登録情報!$F472,4))),VALUE(女子登録情報!$G472)+1,VALUE(女子登録情報!$G472)),"")</f>
        <v>21</v>
      </c>
      <c r="N472" t="str">
        <f>IF($K472="","",IF(女子登録情報!$H472="北海道",女子登録情報!$H472,LEFT(女子登録情報!$H472,LEN(女子登録情報!$H472)-1)))</f>
        <v>和歌山</v>
      </c>
      <c r="O472" t="str">
        <f>IF($K472="","",IF(LEN($N472)=2,LEFT($N472,1)&amp;"　"&amp;RIGHT($N472,1)&amp;"・"&amp;女子登録情報!$I472,$N472&amp;"・"&amp;女子登録情報!$I472))</f>
        <v>和歌山・桐蔭</v>
      </c>
    </row>
    <row r="473" spans="1:15" x14ac:dyDescent="0.55000000000000004">
      <c r="A473">
        <f>IF($K473="","",200000000+女子登録情報!$C473)</f>
        <v>200000472</v>
      </c>
      <c r="B473" t="str">
        <f>IF($K473="","",女子登録情報!$D473&amp;" ("&amp;女子登録情報!$K473&amp;")")</f>
        <v>伊藤　帆乃香 (2)</v>
      </c>
      <c r="C473" t="str">
        <f>IF($K473="","",女子登録情報!$E473)</f>
        <v>ｲﾄｳ ﾎﾉｶ</v>
      </c>
      <c r="D473" t="str">
        <f>IF($K473="","",女子登録情報!$O473&amp;" "&amp;女子登録情報!$N473&amp;" ("&amp;LEFT(女子登録情報!$F473,2)&amp;")")</f>
        <v>Honoka ITO (03)</v>
      </c>
      <c r="E473" t="str">
        <f>IF($K473="","",女子登録情報!$P473)</f>
        <v>JPN</v>
      </c>
      <c r="F473" t="str">
        <f t="shared" si="7"/>
        <v>2</v>
      </c>
      <c r="G473">
        <f>IF($K473="","",女子登録情報!$M473)</f>
        <v>40</v>
      </c>
      <c r="H473">
        <f>IF($K473="","",女子登録情報!$A473)</f>
        <v>490054</v>
      </c>
      <c r="K473">
        <f>IF(女子登録情報!$C473="","",女子登録情報!$C473)</f>
        <v>472</v>
      </c>
      <c r="M473">
        <f>IFERROR(IF(AND(402&lt;=VALUE(RIGHT(女子登録情報!$F473,4)),競技会情報!$E$3*100+競技会情報!$G$3&gt;=VALUE(RIGHT(女子登録情報!$F473,4))),VALUE(女子登録情報!$G473)+1,VALUE(女子登録情報!$G473)),"")</f>
        <v>19</v>
      </c>
      <c r="N473" t="str">
        <f>IF($K473="","",IF(女子登録情報!$H473="北海道",女子登録情報!$H473,LEFT(女子登録情報!$H473,LEN(女子登録情報!$H473)-1)))</f>
        <v>福岡</v>
      </c>
      <c r="O473" t="str">
        <f>IF($K473="","",IF(LEN($N473)=2,LEFT($N473,1)&amp;"　"&amp;RIGHT($N473,1)&amp;"・"&amp;女子登録情報!$I473,$N473&amp;"・"&amp;女子登録情報!$I473))</f>
        <v>福　岡・小倉</v>
      </c>
    </row>
    <row r="474" spans="1:15" x14ac:dyDescent="0.55000000000000004">
      <c r="A474">
        <f>IF($K474="","",200000000+女子登録情報!$C474)</f>
        <v>200000473</v>
      </c>
      <c r="B474" t="str">
        <f>IF($K474="","",女子登録情報!$D474&amp;" ("&amp;女子登録情報!$K474&amp;")")</f>
        <v>金武　栞菜 (2)</v>
      </c>
      <c r="C474" t="str">
        <f>IF($K474="","",女子登録情報!$E474)</f>
        <v>ｶﾈﾀｹ ｶﾝﾅ</v>
      </c>
      <c r="D474" t="str">
        <f>IF($K474="","",女子登録情報!$O474&amp;" "&amp;女子登録情報!$N474&amp;" ("&amp;LEFT(女子登録情報!$F474,2)&amp;")")</f>
        <v>Kanna KANETAKE (01)</v>
      </c>
      <c r="E474" t="str">
        <f>IF($K474="","",女子登録情報!$P474)</f>
        <v>JPN</v>
      </c>
      <c r="F474" t="str">
        <f t="shared" si="7"/>
        <v>2</v>
      </c>
      <c r="G474">
        <f>IF($K474="","",女子登録情報!$M474)</f>
        <v>28</v>
      </c>
      <c r="H474">
        <f>IF($K474="","",女子登録情報!$A474)</f>
        <v>490054</v>
      </c>
      <c r="K474">
        <f>IF(女子登録情報!$C474="","",女子登録情報!$C474)</f>
        <v>473</v>
      </c>
      <c r="M474">
        <f>IFERROR(IF(AND(402&lt;=VALUE(RIGHT(女子登録情報!$F474,4)),競技会情報!$E$3*100+競技会情報!$G$3&gt;=VALUE(RIGHT(女子登録情報!$F474,4))),VALUE(女子登録情報!$G474)+1,VALUE(女子登録情報!$G474)),"")</f>
        <v>21</v>
      </c>
      <c r="N474" t="str">
        <f>IF($K474="","",IF(女子登録情報!$H474="北海道",女子登録情報!$H474,LEFT(女子登録情報!$H474,LEN(女子登録情報!$H474)-1)))</f>
        <v>岐阜</v>
      </c>
      <c r="O474" t="str">
        <f>IF($K474="","",IF(LEN($N474)=2,LEFT($N474,1)&amp;"　"&amp;RIGHT($N474,1)&amp;"・"&amp;女子登録情報!$I474,$N474&amp;"・"&amp;女子登録情報!$I474))</f>
        <v>岐　阜・岐阜</v>
      </c>
    </row>
    <row r="475" spans="1:15" x14ac:dyDescent="0.55000000000000004">
      <c r="A475">
        <f>IF($K475="","",200000000+女子登録情報!$C475)</f>
        <v>200000474</v>
      </c>
      <c r="B475" t="str">
        <f>IF($K475="","",女子登録情報!$D475&amp;" ("&amp;女子登録情報!$K475&amp;")")</f>
        <v>山口　絢子 (2)</v>
      </c>
      <c r="C475" t="str">
        <f>IF($K475="","",女子登録情報!$E475)</f>
        <v>ﾔﾏｸﾞﾁ ｱﾔｺ</v>
      </c>
      <c r="D475" t="str">
        <f>IF($K475="","",女子登録情報!$O475&amp;" "&amp;女子登録情報!$N475&amp;" ("&amp;LEFT(女子登録情報!$F475,2)&amp;")")</f>
        <v>Ayako YAMAGUCHI (03)</v>
      </c>
      <c r="E475" t="str">
        <f>IF($K475="","",女子登録情報!$P475)</f>
        <v>JPN</v>
      </c>
      <c r="F475" t="str">
        <f t="shared" si="7"/>
        <v>2</v>
      </c>
      <c r="G475">
        <f>IF($K475="","",女子登録情報!$M475)</f>
        <v>28</v>
      </c>
      <c r="H475">
        <f>IF($K475="","",女子登録情報!$A475)</f>
        <v>490054</v>
      </c>
      <c r="K475">
        <f>IF(女子登録情報!$C475="","",女子登録情報!$C475)</f>
        <v>474</v>
      </c>
      <c r="M475">
        <f>IFERROR(IF(AND(402&lt;=VALUE(RIGHT(女子登録情報!$F475,4)),競技会情報!$E$3*100+競技会情報!$G$3&gt;=VALUE(RIGHT(女子登録情報!$F475,4))),VALUE(女子登録情報!$G475)+1,VALUE(女子登録情報!$G475)),"")</f>
        <v>19</v>
      </c>
      <c r="N475" t="str">
        <f>IF($K475="","",IF(女子登録情報!$H475="北海道",女子登録情報!$H475,LEFT(女子登録情報!$H475,LEN(女子登録情報!$H475)-1)))</f>
        <v>兵庫</v>
      </c>
      <c r="O475" t="str">
        <f>IF($K475="","",IF(LEN($N475)=2,LEFT($N475,1)&amp;"　"&amp;RIGHT($N475,1)&amp;"・"&amp;女子登録情報!$I475,$N475&amp;"・"&amp;女子登録情報!$I475))</f>
        <v>兵　庫・兵庫</v>
      </c>
    </row>
    <row r="476" spans="1:15" x14ac:dyDescent="0.55000000000000004">
      <c r="A476">
        <f>IF($K476="","",200000000+女子登録情報!$C476)</f>
        <v>200000475</v>
      </c>
      <c r="B476" t="str">
        <f>IF($K476="","",女子登録情報!$D476&amp;" ("&amp;女子登録情報!$K476&amp;")")</f>
        <v>坪倉　楓 (2)</v>
      </c>
      <c r="C476" t="str">
        <f>IF($K476="","",女子登録情報!$E476)</f>
        <v>ﾂﾎﾞｸﾗ ｶｴﾃﾞ</v>
      </c>
      <c r="D476" t="str">
        <f>IF($K476="","",女子登録情報!$O476&amp;" "&amp;女子登録情報!$N476&amp;" ("&amp;LEFT(女子登録情報!$F476,2)&amp;")")</f>
        <v>Kaede TSUBOKURA (03)</v>
      </c>
      <c r="E476" t="str">
        <f>IF($K476="","",女子登録情報!$P476)</f>
        <v>JPN</v>
      </c>
      <c r="F476" t="str">
        <f t="shared" si="7"/>
        <v>2</v>
      </c>
      <c r="G476">
        <f>IF($K476="","",女子登録情報!$M476)</f>
        <v>28</v>
      </c>
      <c r="H476">
        <f>IF($K476="","",女子登録情報!$A476)</f>
        <v>490054</v>
      </c>
      <c r="K476">
        <f>IF(女子登録情報!$C476="","",女子登録情報!$C476)</f>
        <v>475</v>
      </c>
      <c r="M476">
        <f>IFERROR(IF(AND(402&lt;=VALUE(RIGHT(女子登録情報!$F476,4)),競技会情報!$E$3*100+競技会情報!$G$3&gt;=VALUE(RIGHT(女子登録情報!$F476,4))),VALUE(女子登録情報!$G476)+1,VALUE(女子登録情報!$G476)),"")</f>
        <v>19</v>
      </c>
      <c r="N476" t="str">
        <f>IF($K476="","",IF(女子登録情報!$H476="北海道",女子登録情報!$H476,LEFT(女子登録情報!$H476,LEN(女子登録情報!$H476)-1)))</f>
        <v>京都</v>
      </c>
      <c r="O476" t="str">
        <f>IF($K476="","",IF(LEN($N476)=2,LEFT($N476,1)&amp;"　"&amp;RIGHT($N476,1)&amp;"・"&amp;女子登録情報!$I476,$N476&amp;"・"&amp;女子登録情報!$I476))</f>
        <v>京　都・宮津</v>
      </c>
    </row>
    <row r="477" spans="1:15" x14ac:dyDescent="0.55000000000000004">
      <c r="A477">
        <f>IF($K477="","",200000000+女子登録情報!$C477)</f>
        <v>200000476</v>
      </c>
      <c r="B477" t="str">
        <f>IF($K477="","",女子登録情報!$D477&amp;" ("&amp;女子登録情報!$K477&amp;")")</f>
        <v>岡崎　汀 (4)</v>
      </c>
      <c r="C477" t="str">
        <f>IF($K477="","",女子登録情報!$E477)</f>
        <v>ｵｶｻﾞｷ ﾅｷﾞｻ</v>
      </c>
      <c r="D477" t="str">
        <f>IF($K477="","",女子登録情報!$O477&amp;" "&amp;女子登録情報!$N477&amp;" ("&amp;LEFT(女子登録情報!$F477,2)&amp;")")</f>
        <v>Nagisa OKAZAKI (01)</v>
      </c>
      <c r="E477" t="str">
        <f>IF($K477="","",女子登録情報!$P477)</f>
        <v>JPN</v>
      </c>
      <c r="F477" t="str">
        <f t="shared" si="7"/>
        <v>2</v>
      </c>
      <c r="G477">
        <f>IF($K477="","",女子登録情報!$M477)</f>
        <v>31</v>
      </c>
      <c r="H477">
        <f>IF($K477="","",女子登録情報!$A477)</f>
        <v>492234</v>
      </c>
      <c r="K477">
        <f>IF(女子登録情報!$C477="","",女子登録情報!$C477)</f>
        <v>476</v>
      </c>
      <c r="M477">
        <f>IFERROR(IF(AND(402&lt;=VALUE(RIGHT(女子登録情報!$F477,4)),競技会情報!$E$3*100+競技会情報!$G$3&gt;=VALUE(RIGHT(女子登録情報!$F477,4))),VALUE(女子登録情報!$G477)+1,VALUE(女子登録情報!$G477)),"")</f>
        <v>21</v>
      </c>
      <c r="N477" t="str">
        <f>IF($K477="","",IF(女子登録情報!$H477="北海道",女子登録情報!$H477,LEFT(女子登録情報!$H477,LEN(女子登録情報!$H477)-1)))</f>
        <v>鳥取</v>
      </c>
      <c r="O477" t="str">
        <f>IF($K477="","",IF(LEN($N477)=2,LEFT($N477,1)&amp;"　"&amp;RIGHT($N477,1)&amp;"・"&amp;女子登録情報!$I477,$N477&amp;"・"&amp;女子登録情報!$I477))</f>
        <v>鳥　取・倉吉東</v>
      </c>
    </row>
    <row r="478" spans="1:15" x14ac:dyDescent="0.55000000000000004">
      <c r="A478">
        <f>IF($K478="","",200000000+女子登録情報!$C478)</f>
        <v>200000477</v>
      </c>
      <c r="B478" t="str">
        <f>IF($K478="","",女子登録情報!$D478&amp;" ("&amp;女子登録情報!$K478&amp;")")</f>
        <v>小笠原　早矢楓 (4)</v>
      </c>
      <c r="C478" t="str">
        <f>IF($K478="","",女子登録情報!$E478)</f>
        <v>ｵｶﾞｻﾜﾗ ｻﾔｶ</v>
      </c>
      <c r="D478" t="str">
        <f>IF($K478="","",女子登録情報!$O478&amp;" "&amp;女子登録情報!$N478&amp;" ("&amp;LEFT(女子登録情報!$F478,2)&amp;")")</f>
        <v>Sayaka OGASAWARA (01)</v>
      </c>
      <c r="E478" t="str">
        <f>IF($K478="","",女子登録情報!$P478)</f>
        <v>JPN</v>
      </c>
      <c r="F478" t="str">
        <f t="shared" si="7"/>
        <v>2</v>
      </c>
      <c r="G478">
        <f>IF($K478="","",女子登録情報!$M478)</f>
        <v>23</v>
      </c>
      <c r="H478">
        <f>IF($K478="","",女子登録情報!$A478)</f>
        <v>492234</v>
      </c>
      <c r="K478">
        <f>IF(女子登録情報!$C478="","",女子登録情報!$C478)</f>
        <v>477</v>
      </c>
      <c r="M478">
        <f>IFERROR(IF(AND(402&lt;=VALUE(RIGHT(女子登録情報!$F478,4)),競技会情報!$E$3*100+競技会情報!$G$3&gt;=VALUE(RIGHT(女子登録情報!$F478,4))),VALUE(女子登録情報!$G478)+1,VALUE(女子登録情報!$G478)),"")</f>
        <v>21</v>
      </c>
      <c r="N478" t="str">
        <f>IF($K478="","",IF(女子登録情報!$H478="北海道",女子登録情報!$H478,LEFT(女子登録情報!$H478,LEN(女子登録情報!$H478)-1)))</f>
        <v>愛知</v>
      </c>
      <c r="O478" t="str">
        <f>IF($K478="","",IF(LEN($N478)=2,LEFT($N478,1)&amp;"　"&amp;RIGHT($N478,1)&amp;"・"&amp;女子登録情報!$I478,$N478&amp;"・"&amp;女子登録情報!$I478))</f>
        <v>愛　知・安城学園</v>
      </c>
    </row>
    <row r="479" spans="1:15" x14ac:dyDescent="0.55000000000000004">
      <c r="A479">
        <f>IF($K479="","",200000000+女子登録情報!$C479)</f>
        <v>200000478</v>
      </c>
      <c r="B479" t="str">
        <f>IF($K479="","",女子登録情報!$D479&amp;" ("&amp;女子登録情報!$K479&amp;")")</f>
        <v>下村　日向子 (4)</v>
      </c>
      <c r="C479" t="str">
        <f>IF($K479="","",女子登録情報!$E479)</f>
        <v>ｼﾓﾑﾗ ﾋﾅｺ</v>
      </c>
      <c r="D479" t="str">
        <f>IF($K479="","",女子登録情報!$O479&amp;" "&amp;女子登録情報!$N479&amp;" ("&amp;LEFT(女子登録情報!$F479,2)&amp;")")</f>
        <v>Hinako SHIMOMURA (00)</v>
      </c>
      <c r="E479" t="str">
        <f>IF($K479="","",女子登録情報!$P479)</f>
        <v>JPN</v>
      </c>
      <c r="F479" t="str">
        <f t="shared" si="7"/>
        <v>2</v>
      </c>
      <c r="G479">
        <f>IF($K479="","",女子登録情報!$M479)</f>
        <v>25</v>
      </c>
      <c r="H479">
        <f>IF($K479="","",女子登録情報!$A479)</f>
        <v>492234</v>
      </c>
      <c r="K479">
        <f>IF(女子登録情報!$C479="","",女子登録情報!$C479)</f>
        <v>478</v>
      </c>
      <c r="M479">
        <f>IFERROR(IF(AND(402&lt;=VALUE(RIGHT(女子登録情報!$F479,4)),競技会情報!$E$3*100+競技会情報!$G$3&gt;=VALUE(RIGHT(女子登録情報!$F479,4))),VALUE(女子登録情報!$G479)+1,VALUE(女子登録情報!$G479)),"")</f>
        <v>22</v>
      </c>
      <c r="N479" t="str">
        <f>IF($K479="","",IF(女子登録情報!$H479="北海道",女子登録情報!$H479,LEFT(女子登録情報!$H479,LEN(女子登録情報!$H479)-1)))</f>
        <v>滋賀</v>
      </c>
      <c r="O479" t="str">
        <f>IF($K479="","",IF(LEN($N479)=2,LEFT($N479,1)&amp;"　"&amp;RIGHT($N479,1)&amp;"・"&amp;女子登録情報!$I479,$N479&amp;"・"&amp;女子登録情報!$I479))</f>
        <v>滋　賀・近江兄弟社</v>
      </c>
    </row>
    <row r="480" spans="1:15" x14ac:dyDescent="0.55000000000000004">
      <c r="A480">
        <f>IF($K480="","",200000000+女子登録情報!$C480)</f>
        <v>200000479</v>
      </c>
      <c r="B480" t="str">
        <f>IF($K480="","",女子登録情報!$D480&amp;" ("&amp;女子登録情報!$K480&amp;")")</f>
        <v>堂本　真衣 (4)</v>
      </c>
      <c r="C480" t="str">
        <f>IF($K480="","",女子登録情報!$E480)</f>
        <v>ﾄﾞｳﾓﾄ ﾏｲ</v>
      </c>
      <c r="D480" t="str">
        <f>IF($K480="","",女子登録情報!$O480&amp;" "&amp;女子登録情報!$N480&amp;" ("&amp;LEFT(女子登録情報!$F480,2)&amp;")")</f>
        <v>Mai DOMOTO (00)</v>
      </c>
      <c r="E480" t="str">
        <f>IF($K480="","",女子登録情報!$P480)</f>
        <v>JPN</v>
      </c>
      <c r="F480" t="str">
        <f t="shared" si="7"/>
        <v>2</v>
      </c>
      <c r="G480">
        <f>IF($K480="","",女子登録情報!$M480)</f>
        <v>27</v>
      </c>
      <c r="H480">
        <f>IF($K480="","",女子登録情報!$A480)</f>
        <v>492234</v>
      </c>
      <c r="K480">
        <f>IF(女子登録情報!$C480="","",女子登録情報!$C480)</f>
        <v>479</v>
      </c>
      <c r="M480">
        <f>IFERROR(IF(AND(402&lt;=VALUE(RIGHT(女子登録情報!$F480,4)),競技会情報!$E$3*100+競技会情報!$G$3&gt;=VALUE(RIGHT(女子登録情報!$F480,4))),VALUE(女子登録情報!$G480)+1,VALUE(女子登録情報!$G480)),"")</f>
        <v>22</v>
      </c>
      <c r="N480" t="str">
        <f>IF($K480="","",IF(女子登録情報!$H480="北海道",女子登録情報!$H480,LEFT(女子登録情報!$H480,LEN(女子登録情報!$H480)-1)))</f>
        <v>大阪</v>
      </c>
      <c r="O480" t="str">
        <f>IF($K480="","",IF(LEN($N480)=2,LEFT($N480,1)&amp;"　"&amp;RIGHT($N480,1)&amp;"・"&amp;女子登録情報!$I480,$N480&amp;"・"&amp;女子登録情報!$I480))</f>
        <v>大　阪・金光大阪</v>
      </c>
    </row>
    <row r="481" spans="1:15" x14ac:dyDescent="0.55000000000000004">
      <c r="A481">
        <f>IF($K481="","",200000000+女子登録情報!$C481)</f>
        <v>200000480</v>
      </c>
      <c r="B481" t="str">
        <f>IF($K481="","",女子登録情報!$D481&amp;" ("&amp;女子登録情報!$K481&amp;")")</f>
        <v>橋爪　優佳 (4)</v>
      </c>
      <c r="C481" t="str">
        <f>IF($K481="","",女子登録情報!$E481)</f>
        <v>ﾊｼﾂﾞﾒ ﾕｶ</v>
      </c>
      <c r="D481" t="str">
        <f>IF($K481="","",女子登録情報!$O481&amp;" "&amp;女子登録情報!$N481&amp;" ("&amp;LEFT(女子登録情報!$F481,2)&amp;")")</f>
        <v>Yuka HASHIZUME (00)</v>
      </c>
      <c r="E481" t="str">
        <f>IF($K481="","",女子登録情報!$P481)</f>
        <v>JPN</v>
      </c>
      <c r="F481" t="str">
        <f t="shared" si="7"/>
        <v>2</v>
      </c>
      <c r="G481">
        <f>IF($K481="","",女子登録情報!$M481)</f>
        <v>27</v>
      </c>
      <c r="H481">
        <f>IF($K481="","",女子登録情報!$A481)</f>
        <v>492234</v>
      </c>
      <c r="K481">
        <f>IF(女子登録情報!$C481="","",女子登録情報!$C481)</f>
        <v>480</v>
      </c>
      <c r="M481">
        <f>IFERROR(IF(AND(402&lt;=VALUE(RIGHT(女子登録情報!$F481,4)),競技会情報!$E$3*100+競技会情報!$G$3&gt;=VALUE(RIGHT(女子登録情報!$F481,4))),VALUE(女子登録情報!$G481)+1,VALUE(女子登録情報!$G481)),"")</f>
        <v>21</v>
      </c>
      <c r="N481" t="str">
        <f>IF($K481="","",IF(女子登録情報!$H481="北海道",女子登録情報!$H481,LEFT(女子登録情報!$H481,LEN(女子登録情報!$H481)-1)))</f>
        <v>大阪</v>
      </c>
      <c r="O481" t="str">
        <f>IF($K481="","",IF(LEN($N481)=2,LEFT($N481,1)&amp;"　"&amp;RIGHT($N481,1)&amp;"・"&amp;女子登録情報!$I481,$N481&amp;"・"&amp;女子登録情報!$I481))</f>
        <v>大　阪・大阪桐蔭</v>
      </c>
    </row>
    <row r="482" spans="1:15" x14ac:dyDescent="0.55000000000000004">
      <c r="A482">
        <f>IF($K482="","",200000000+女子登録情報!$C482)</f>
        <v>200000481</v>
      </c>
      <c r="B482" t="str">
        <f>IF($K482="","",女子登録情報!$D482&amp;" ("&amp;女子登録情報!$K482&amp;")")</f>
        <v>平野　芙佑花 (4)</v>
      </c>
      <c r="C482" t="str">
        <f>IF($K482="","",女子登録情報!$E482)</f>
        <v>ﾋﾗﾉ ﾌｳｶ</v>
      </c>
      <c r="D482" t="str">
        <f>IF($K482="","",女子登録情報!$O482&amp;" "&amp;女子登録情報!$N482&amp;" ("&amp;LEFT(女子登録情報!$F482,2)&amp;")")</f>
        <v>Fuka HIRANO (00)</v>
      </c>
      <c r="E482" t="str">
        <f>IF($K482="","",女子登録情報!$P482)</f>
        <v>JPN</v>
      </c>
      <c r="F482" t="str">
        <f t="shared" si="7"/>
        <v>2</v>
      </c>
      <c r="G482">
        <f>IF($K482="","",女子登録情報!$M482)</f>
        <v>28</v>
      </c>
      <c r="H482">
        <f>IF($K482="","",女子登録情報!$A482)</f>
        <v>492234</v>
      </c>
      <c r="K482">
        <f>IF(女子登録情報!$C482="","",女子登録情報!$C482)</f>
        <v>481</v>
      </c>
      <c r="M482">
        <f>IFERROR(IF(AND(402&lt;=VALUE(RIGHT(女子登録情報!$F482,4)),競技会情報!$E$3*100+競技会情報!$G$3&gt;=VALUE(RIGHT(女子登録情報!$F482,4))),VALUE(女子登録情報!$G482)+1,VALUE(女子登録情報!$G482)),"")</f>
        <v>22</v>
      </c>
      <c r="N482" t="str">
        <f>IF($K482="","",IF(女子登録情報!$H482="北海道",女子登録情報!$H482,LEFT(女子登録情報!$H482,LEN(女子登録情報!$H482)-1)))</f>
        <v>兵庫</v>
      </c>
      <c r="O482" t="str">
        <f>IF($K482="","",IF(LEN($N482)=2,LEFT($N482,1)&amp;"　"&amp;RIGHT($N482,1)&amp;"・"&amp;女子登録情報!$I482,$N482&amp;"・"&amp;女子登録情報!$I482))</f>
        <v>兵　庫・姫路商業</v>
      </c>
    </row>
    <row r="483" spans="1:15" x14ac:dyDescent="0.55000000000000004">
      <c r="A483">
        <f>IF($K483="","",200000000+女子登録情報!$C483)</f>
        <v>200000482</v>
      </c>
      <c r="B483" t="str">
        <f>IF($K483="","",女子登録情報!$D483&amp;" ("&amp;女子登録情報!$K483&amp;")")</f>
        <v>前田　夏美 (4)</v>
      </c>
      <c r="C483" t="str">
        <f>IF($K483="","",女子登録情報!$E483)</f>
        <v>ﾏｴﾀ ﾅﾂﾐ</v>
      </c>
      <c r="D483" t="str">
        <f>IF($K483="","",女子登録情報!$O483&amp;" "&amp;女子登録情報!$N483&amp;" ("&amp;LEFT(女子登録情報!$F483,2)&amp;")")</f>
        <v>Natsumi MAETA (00)</v>
      </c>
      <c r="E483" t="str">
        <f>IF($K483="","",女子登録情報!$P483)</f>
        <v>JPN</v>
      </c>
      <c r="F483" t="str">
        <f t="shared" si="7"/>
        <v>2</v>
      </c>
      <c r="G483">
        <f>IF($K483="","",女子登録情報!$M483)</f>
        <v>31</v>
      </c>
      <c r="H483">
        <f>IF($K483="","",女子登録情報!$A483)</f>
        <v>492234</v>
      </c>
      <c r="K483">
        <f>IF(女子登録情報!$C483="","",女子登録情報!$C483)</f>
        <v>482</v>
      </c>
      <c r="M483">
        <f>IFERROR(IF(AND(402&lt;=VALUE(RIGHT(女子登録情報!$F483,4)),競技会情報!$E$3*100+競技会情報!$G$3&gt;=VALUE(RIGHT(女子登録情報!$F483,4))),VALUE(女子登録情報!$G483)+1,VALUE(女子登録情報!$G483)),"")</f>
        <v>22</v>
      </c>
      <c r="N483" t="str">
        <f>IF($K483="","",IF(女子登録情報!$H483="北海道",女子登録情報!$H483,LEFT(女子登録情報!$H483,LEN(女子登録情報!$H483)-1)))</f>
        <v>鳥取</v>
      </c>
      <c r="O483" t="str">
        <f>IF($K483="","",IF(LEN($N483)=2,LEFT($N483,1)&amp;"　"&amp;RIGHT($N483,1)&amp;"・"&amp;女子登録情報!$I483,$N483&amp;"・"&amp;女子登録情報!$I483))</f>
        <v>鳥　取・鳥取城北</v>
      </c>
    </row>
    <row r="484" spans="1:15" x14ac:dyDescent="0.55000000000000004">
      <c r="A484">
        <f>IF($K484="","",200000000+女子登録情報!$C484)</f>
        <v>200000483</v>
      </c>
      <c r="B484" t="str">
        <f>IF($K484="","",女子登録情報!$D484&amp;" ("&amp;女子登録情報!$K484&amp;")")</f>
        <v>山本　きらり (4)</v>
      </c>
      <c r="C484" t="str">
        <f>IF($K484="","",女子登録情報!$E484)</f>
        <v>ﾔﾏﾓﾄ ｷﾗﾘ</v>
      </c>
      <c r="D484" t="str">
        <f>IF($K484="","",女子登録情報!$O484&amp;" "&amp;女子登録情報!$N484&amp;" ("&amp;LEFT(女子登録情報!$F484,2)&amp;")")</f>
        <v>Kirari YAMAMOTO (00)</v>
      </c>
      <c r="E484" t="str">
        <f>IF($K484="","",女子登録情報!$P484)</f>
        <v>JPN</v>
      </c>
      <c r="F484" t="str">
        <f t="shared" si="7"/>
        <v>2</v>
      </c>
      <c r="G484">
        <f>IF($K484="","",女子登録情報!$M484)</f>
        <v>38</v>
      </c>
      <c r="H484">
        <f>IF($K484="","",女子登録情報!$A484)</f>
        <v>492234</v>
      </c>
      <c r="K484">
        <f>IF(女子登録情報!$C484="","",女子登録情報!$C484)</f>
        <v>483</v>
      </c>
      <c r="M484">
        <f>IFERROR(IF(AND(402&lt;=VALUE(RIGHT(女子登録情報!$F484,4)),競技会情報!$E$3*100+競技会情報!$G$3&gt;=VALUE(RIGHT(女子登録情報!$F484,4))),VALUE(女子登録情報!$G484)+1,VALUE(女子登録情報!$G484)),"")</f>
        <v>22</v>
      </c>
      <c r="N484" t="str">
        <f>IF($K484="","",IF(女子登録情報!$H484="北海道",女子登録情報!$H484,LEFT(女子登録情報!$H484,LEN(女子登録情報!$H484)-1)))</f>
        <v>愛媛</v>
      </c>
      <c r="O484" t="str">
        <f>IF($K484="","",IF(LEN($N484)=2,LEFT($N484,1)&amp;"　"&amp;RIGHT($N484,1)&amp;"・"&amp;女子登録情報!$I484,$N484&amp;"・"&amp;女子登録情報!$I484))</f>
        <v>愛　媛・今治北</v>
      </c>
    </row>
    <row r="485" spans="1:15" x14ac:dyDescent="0.55000000000000004">
      <c r="A485">
        <f>IF($K485="","",200000000+女子登録情報!$C485)</f>
        <v>200000484</v>
      </c>
      <c r="B485" t="str">
        <f>IF($K485="","",女子登録情報!$D485&amp;" ("&amp;女子登録情報!$K485&amp;")")</f>
        <v>磯部　莉那 (3)</v>
      </c>
      <c r="C485" t="str">
        <f>IF($K485="","",女子登録情報!$E485)</f>
        <v>ｲｿﾍﾞ ﾘﾅ</v>
      </c>
      <c r="D485" t="str">
        <f>IF($K485="","",女子登録情報!$O485&amp;" "&amp;女子登録情報!$N485&amp;" ("&amp;LEFT(女子登録情報!$F485,2)&amp;")")</f>
        <v>Rina ISOBE (01)</v>
      </c>
      <c r="E485" t="str">
        <f>IF($K485="","",女子登録情報!$P485)</f>
        <v>JPN</v>
      </c>
      <c r="F485" t="str">
        <f t="shared" si="7"/>
        <v>2</v>
      </c>
      <c r="G485">
        <f>IF($K485="","",女子登録情報!$M485)</f>
        <v>28</v>
      </c>
      <c r="H485">
        <f>IF($K485="","",女子登録情報!$A485)</f>
        <v>492234</v>
      </c>
      <c r="K485">
        <f>IF(女子登録情報!$C485="","",女子登録情報!$C485)</f>
        <v>484</v>
      </c>
      <c r="M485">
        <f>IFERROR(IF(AND(402&lt;=VALUE(RIGHT(女子登録情報!$F485,4)),競技会情報!$E$3*100+競技会情報!$G$3&gt;=VALUE(RIGHT(女子登録情報!$F485,4))),VALUE(女子登録情報!$G485)+1,VALUE(女子登録情報!$G485)),"")</f>
        <v>21</v>
      </c>
      <c r="N485" t="str">
        <f>IF($K485="","",IF(女子登録情報!$H485="北海道",女子登録情報!$H485,LEFT(女子登録情報!$H485,LEN(女子登録情報!$H485)-1)))</f>
        <v>兵庫</v>
      </c>
      <c r="O485" t="str">
        <f>IF($K485="","",IF(LEN($N485)=2,LEFT($N485,1)&amp;"　"&amp;RIGHT($N485,1)&amp;"・"&amp;女子登録情報!$I485,$N485&amp;"・"&amp;女子登録情報!$I485))</f>
        <v>兵　庫・須磨学園</v>
      </c>
    </row>
    <row r="486" spans="1:15" x14ac:dyDescent="0.55000000000000004">
      <c r="A486">
        <f>IF($K486="","",200000000+女子登録情報!$C486)</f>
        <v>200000485</v>
      </c>
      <c r="B486" t="str">
        <f>IF($K486="","",女子登録情報!$D486&amp;" ("&amp;女子登録情報!$K486&amp;")")</f>
        <v>井戸アビゲイル　風果 (3)</v>
      </c>
      <c r="C486" t="str">
        <f>IF($K486="","",女子登録情報!$E486)</f>
        <v>ｲﾄﾞｱﾋﾞｹﾞｲﾙ ﾌｳｶ</v>
      </c>
      <c r="D486" t="str">
        <f>IF($K486="","",女子登録情報!$O486&amp;" "&amp;女子登録情報!$N486&amp;" ("&amp;LEFT(女子登録情報!$F486,2)&amp;")")</f>
        <v>Fuka IDO ABIGEIRU (01)</v>
      </c>
      <c r="E486" t="str">
        <f>IF($K486="","",女子登録情報!$P486)</f>
        <v>JPN</v>
      </c>
      <c r="F486" t="str">
        <f t="shared" si="7"/>
        <v>2</v>
      </c>
      <c r="G486">
        <f>IF($K486="","",女子登録情報!$M486)</f>
        <v>21</v>
      </c>
      <c r="H486">
        <f>IF($K486="","",女子登録情報!$A486)</f>
        <v>492234</v>
      </c>
      <c r="K486">
        <f>IF(女子登録情報!$C486="","",女子登録情報!$C486)</f>
        <v>485</v>
      </c>
      <c r="M486">
        <f>IFERROR(IF(AND(402&lt;=VALUE(RIGHT(女子登録情報!$F486,4)),競技会情報!$E$3*100+競技会情報!$G$3&gt;=VALUE(RIGHT(女子登録情報!$F486,4))),VALUE(女子登録情報!$G486)+1,VALUE(女子登録情報!$G486)),"")</f>
        <v>21</v>
      </c>
      <c r="N486" t="str">
        <f>IF($K486="","",IF(女子登録情報!$H486="北海道",女子登録情報!$H486,LEFT(女子登録情報!$H486,LEN(女子登録情報!$H486)-1)))</f>
        <v>愛知</v>
      </c>
      <c r="O486" t="str">
        <f>IF($K486="","",IF(LEN($N486)=2,LEFT($N486,1)&amp;"　"&amp;RIGHT($N486,1)&amp;"・"&amp;女子登録情報!$I486,$N486&amp;"・"&amp;女子登録情報!$I486))</f>
        <v>愛　知・至学館</v>
      </c>
    </row>
    <row r="487" spans="1:15" x14ac:dyDescent="0.55000000000000004">
      <c r="A487">
        <f>IF($K487="","",200000000+女子登録情報!$C487)</f>
        <v>200000486</v>
      </c>
      <c r="B487" t="str">
        <f>IF($K487="","",女子登録情報!$D487&amp;" ("&amp;女子登録情報!$K487&amp;")")</f>
        <v>続木　千尋 (3)</v>
      </c>
      <c r="C487" t="str">
        <f>IF($K487="","",女子登録情報!$E487)</f>
        <v>ﾂﾂﾞｷ ﾁﾋﾛ</v>
      </c>
      <c r="D487" t="str">
        <f>IF($K487="","",女子登録情報!$O487&amp;" "&amp;女子登録情報!$N487&amp;" ("&amp;LEFT(女子登録情報!$F487,2)&amp;")")</f>
        <v>Chihiro TSUZUKI (01)</v>
      </c>
      <c r="E487" t="str">
        <f>IF($K487="","",女子登録情報!$P487)</f>
        <v>JPN</v>
      </c>
      <c r="F487" t="str">
        <f t="shared" si="7"/>
        <v>2</v>
      </c>
      <c r="G487">
        <f>IF($K487="","",女子登録情報!$M487)</f>
        <v>25</v>
      </c>
      <c r="H487">
        <f>IF($K487="","",女子登録情報!$A487)</f>
        <v>492234</v>
      </c>
      <c r="K487">
        <f>IF(女子登録情報!$C487="","",女子登録情報!$C487)</f>
        <v>486</v>
      </c>
      <c r="M487">
        <f>IFERROR(IF(AND(402&lt;=VALUE(RIGHT(女子登録情報!$F487,4)),競技会情報!$E$3*100+競技会情報!$G$3&gt;=VALUE(RIGHT(女子登録情報!$F487,4))),VALUE(女子登録情報!$G487)+1,VALUE(女子登録情報!$G487)),"")</f>
        <v>21</v>
      </c>
      <c r="N487" t="str">
        <f>IF($K487="","",IF(女子登録情報!$H487="北海道",女子登録情報!$H487,LEFT(女子登録情報!$H487,LEN(女子登録情報!$H487)-1)))</f>
        <v>京都</v>
      </c>
      <c r="O487" t="str">
        <f>IF($K487="","",IF(LEN($N487)=2,LEFT($N487,1)&amp;"　"&amp;RIGHT($N487,1)&amp;"・"&amp;女子登録情報!$I487,$N487&amp;"・"&amp;女子登録情報!$I487))</f>
        <v>京　都・京都橘</v>
      </c>
    </row>
    <row r="488" spans="1:15" x14ac:dyDescent="0.55000000000000004">
      <c r="A488">
        <f>IF($K488="","",200000000+女子登録情報!$C488)</f>
        <v>200000487</v>
      </c>
      <c r="B488" t="str">
        <f>IF($K488="","",女子登録情報!$D488&amp;" ("&amp;女子登録情報!$K488&amp;")")</f>
        <v>龍山　芽生 (3)</v>
      </c>
      <c r="C488" t="str">
        <f>IF($K488="","",女子登録情報!$E488)</f>
        <v>ﾀﾂﾔﾏ ﾒｲ</v>
      </c>
      <c r="D488" t="str">
        <f>IF($K488="","",女子登録情報!$O488&amp;" "&amp;女子登録情報!$N488&amp;" ("&amp;LEFT(女子登録情報!$F488,2)&amp;")")</f>
        <v>Mei TATSUYAMA (01)</v>
      </c>
      <c r="E488" t="str">
        <f>IF($K488="","",女子登録情報!$P488)</f>
        <v>JPN</v>
      </c>
      <c r="F488" t="str">
        <f t="shared" si="7"/>
        <v>2</v>
      </c>
      <c r="G488">
        <f>IF($K488="","",女子登録情報!$M488)</f>
        <v>38</v>
      </c>
      <c r="H488">
        <f>IF($K488="","",女子登録情報!$A488)</f>
        <v>492234</v>
      </c>
      <c r="K488">
        <f>IF(女子登録情報!$C488="","",女子登録情報!$C488)</f>
        <v>487</v>
      </c>
      <c r="M488">
        <f>IFERROR(IF(AND(402&lt;=VALUE(RIGHT(女子登録情報!$F488,4)),競技会情報!$E$3*100+競技会情報!$G$3&gt;=VALUE(RIGHT(女子登録情報!$F488,4))),VALUE(女子登録情報!$G488)+1,VALUE(女子登録情報!$G488)),"")</f>
        <v>21</v>
      </c>
      <c r="N488" t="str">
        <f>IF($K488="","",IF(女子登録情報!$H488="北海道",女子登録情報!$H488,LEFT(女子登録情報!$H488,LEN(女子登録情報!$H488)-1)))</f>
        <v>愛媛</v>
      </c>
      <c r="O488" t="str">
        <f>IF($K488="","",IF(LEN($N488)=2,LEFT($N488,1)&amp;"　"&amp;RIGHT($N488,1)&amp;"・"&amp;女子登録情報!$I488,$N488&amp;"・"&amp;女子登録情報!$I488))</f>
        <v>愛　媛・八幡浜</v>
      </c>
    </row>
    <row r="489" spans="1:15" x14ac:dyDescent="0.55000000000000004">
      <c r="A489">
        <f>IF($K489="","",200000000+女子登録情報!$C489)</f>
        <v>200000488</v>
      </c>
      <c r="B489" t="str">
        <f>IF($K489="","",女子登録情報!$D489&amp;" ("&amp;女子登録情報!$K489&amp;")")</f>
        <v>田和　りな (3)</v>
      </c>
      <c r="C489" t="str">
        <f>IF($K489="","",女子登録情報!$E489)</f>
        <v>ﾀﾜ ﾘﾅ</v>
      </c>
      <c r="D489" t="str">
        <f>IF($K489="","",女子登録情報!$O489&amp;" "&amp;女子登録情報!$N489&amp;" ("&amp;LEFT(女子登録情報!$F489,2)&amp;")")</f>
        <v>Rina TAWA (02)</v>
      </c>
      <c r="E489" t="str">
        <f>IF($K489="","",女子登録情報!$P489)</f>
        <v>JPN</v>
      </c>
      <c r="F489" t="str">
        <f t="shared" si="7"/>
        <v>2</v>
      </c>
      <c r="G489">
        <f>IF($K489="","",女子登録情報!$M489)</f>
        <v>27</v>
      </c>
      <c r="H489">
        <f>IF($K489="","",女子登録情報!$A489)</f>
        <v>492234</v>
      </c>
      <c r="K489">
        <f>IF(女子登録情報!$C489="","",女子登録情報!$C489)</f>
        <v>488</v>
      </c>
      <c r="M489">
        <f>IFERROR(IF(AND(402&lt;=VALUE(RIGHT(女子登録情報!$F489,4)),競技会情報!$E$3*100+競技会情報!$G$3&gt;=VALUE(RIGHT(女子登録情報!$F489,4))),VALUE(女子登録情報!$G489)+1,VALUE(女子登録情報!$G489)),"")</f>
        <v>20</v>
      </c>
      <c r="N489" t="str">
        <f>IF($K489="","",IF(女子登録情報!$H489="北海道",女子登録情報!$H489,LEFT(女子登録情報!$H489,LEN(女子登録情報!$H489)-1)))</f>
        <v>大阪</v>
      </c>
      <c r="O489" t="str">
        <f>IF($K489="","",IF(LEN($N489)=2,LEFT($N489,1)&amp;"　"&amp;RIGHT($N489,1)&amp;"・"&amp;女子登録情報!$I489,$N489&amp;"・"&amp;女子登録情報!$I489))</f>
        <v>大　阪・東大阪大敬愛</v>
      </c>
    </row>
    <row r="490" spans="1:15" x14ac:dyDescent="0.55000000000000004">
      <c r="A490">
        <f>IF($K490="","",200000000+女子登録情報!$C490)</f>
        <v>200000489</v>
      </c>
      <c r="B490" t="str">
        <f>IF($K490="","",女子登録情報!$D490&amp;" ("&amp;女子登録情報!$K490&amp;")")</f>
        <v>富島　桃子 (3)</v>
      </c>
      <c r="C490" t="str">
        <f>IF($K490="","",女子登録情報!$E490)</f>
        <v>ﾄﾐｼﾏ ﾓﾓｺ</v>
      </c>
      <c r="D490" t="str">
        <f>IF($K490="","",女子登録情報!$O490&amp;" "&amp;女子登録情報!$N490&amp;" ("&amp;LEFT(女子登録情報!$F490,2)&amp;")")</f>
        <v>Momoko TOMISHIMA (02)</v>
      </c>
      <c r="E490" t="str">
        <f>IF($K490="","",女子登録情報!$P490)</f>
        <v>JPN</v>
      </c>
      <c r="F490" t="str">
        <f t="shared" si="7"/>
        <v>2</v>
      </c>
      <c r="G490">
        <f>IF($K490="","",女子登録情報!$M490)</f>
        <v>28</v>
      </c>
      <c r="H490">
        <f>IF($K490="","",女子登録情報!$A490)</f>
        <v>492234</v>
      </c>
      <c r="K490">
        <f>IF(女子登録情報!$C490="","",女子登録情報!$C490)</f>
        <v>489</v>
      </c>
      <c r="M490">
        <f>IFERROR(IF(AND(402&lt;=VALUE(RIGHT(女子登録情報!$F490,4)),競技会情報!$E$3*100+競技会情報!$G$3&gt;=VALUE(RIGHT(女子登録情報!$F490,4))),VALUE(女子登録情報!$G490)+1,VALUE(女子登録情報!$G490)),"")</f>
        <v>20</v>
      </c>
      <c r="N490" t="str">
        <f>IF($K490="","",IF(女子登録情報!$H490="北海道",女子登録情報!$H490,LEFT(女子登録情報!$H490,LEN(女子登録情報!$H490)-1)))</f>
        <v>兵庫</v>
      </c>
      <c r="O490" t="str">
        <f>IF($K490="","",IF(LEN($N490)=2,LEFT($N490,1)&amp;"　"&amp;RIGHT($N490,1)&amp;"・"&amp;女子登録情報!$I490,$N490&amp;"・"&amp;女子登録情報!$I490))</f>
        <v>兵　庫・明石西</v>
      </c>
    </row>
    <row r="491" spans="1:15" x14ac:dyDescent="0.55000000000000004">
      <c r="A491">
        <f>IF($K491="","",200000000+女子登録情報!$C491)</f>
        <v>200000490</v>
      </c>
      <c r="B491" t="str">
        <f>IF($K491="","",女子登録情報!$D491&amp;" ("&amp;女子登録情報!$K491&amp;")")</f>
        <v>永尾　志穂 (3)</v>
      </c>
      <c r="C491" t="str">
        <f>IF($K491="","",女子登録情報!$E491)</f>
        <v>ﾅｶﾞｵ ｼﾎ</v>
      </c>
      <c r="D491" t="str">
        <f>IF($K491="","",女子登録情報!$O491&amp;" "&amp;女子登録情報!$N491&amp;" ("&amp;LEFT(女子登録情報!$F491,2)&amp;")")</f>
        <v>Shiho NAGAO (01)</v>
      </c>
      <c r="E491" t="str">
        <f>IF($K491="","",女子登録情報!$P491)</f>
        <v>JPN</v>
      </c>
      <c r="F491" t="str">
        <f t="shared" si="7"/>
        <v>2</v>
      </c>
      <c r="G491">
        <f>IF($K491="","",女子登録情報!$M491)</f>
        <v>34</v>
      </c>
      <c r="H491">
        <f>IF($K491="","",女子登録情報!$A491)</f>
        <v>492234</v>
      </c>
      <c r="K491">
        <f>IF(女子登録情報!$C491="","",女子登録情報!$C491)</f>
        <v>490</v>
      </c>
      <c r="M491">
        <f>IFERROR(IF(AND(402&lt;=VALUE(RIGHT(女子登録情報!$F491,4)),競技会情報!$E$3*100+競技会情報!$G$3&gt;=VALUE(RIGHT(女子登録情報!$F491,4))),VALUE(女子登録情報!$G491)+1,VALUE(女子登録情報!$G491)),"")</f>
        <v>21</v>
      </c>
      <c r="N491" t="str">
        <f>IF($K491="","",IF(女子登録情報!$H491="北海道",女子登録情報!$H491,LEFT(女子登録情報!$H491,LEN(女子登録情報!$H491)-1)))</f>
        <v>広島</v>
      </c>
      <c r="O491" t="str">
        <f>IF($K491="","",IF(LEN($N491)=2,LEFT($N491,1)&amp;"　"&amp;RIGHT($N491,1)&amp;"・"&amp;女子登録情報!$I491,$N491&amp;"・"&amp;女子登録情報!$I491))</f>
        <v>広　島・広島皆実</v>
      </c>
    </row>
    <row r="492" spans="1:15" x14ac:dyDescent="0.55000000000000004">
      <c r="A492">
        <f>IF($K492="","",200000000+女子登録情報!$C492)</f>
        <v>200000491</v>
      </c>
      <c r="B492" t="str">
        <f>IF($K492="","",女子登録情報!$D492&amp;" ("&amp;女子登録情報!$K492&amp;")")</f>
        <v>松本　万鈴 (3)</v>
      </c>
      <c r="C492" t="str">
        <f>IF($K492="","",女子登録情報!$E492)</f>
        <v>ﾏﾂﾓﾄ ﾏﾘﾝ</v>
      </c>
      <c r="D492" t="str">
        <f>IF($K492="","",女子登録情報!$O492&amp;" "&amp;女子登録情報!$N492&amp;" ("&amp;LEFT(女子登録情報!$F492,2)&amp;")")</f>
        <v>Marin MATSUMOTO (01)</v>
      </c>
      <c r="E492" t="str">
        <f>IF($K492="","",女子登録情報!$P492)</f>
        <v>JPN</v>
      </c>
      <c r="F492" t="str">
        <f t="shared" si="7"/>
        <v>2</v>
      </c>
      <c r="G492">
        <f>IF($K492="","",女子登録情報!$M492)</f>
        <v>30</v>
      </c>
      <c r="H492">
        <f>IF($K492="","",女子登録情報!$A492)</f>
        <v>492234</v>
      </c>
      <c r="K492">
        <f>IF(女子登録情報!$C492="","",女子登録情報!$C492)</f>
        <v>491</v>
      </c>
      <c r="M492">
        <f>IFERROR(IF(AND(402&lt;=VALUE(RIGHT(女子登録情報!$F492,4)),競技会情報!$E$3*100+競技会情報!$G$3&gt;=VALUE(RIGHT(女子登録情報!$F492,4))),VALUE(女子登録情報!$G492)+1,VALUE(女子登録情報!$G492)),"")</f>
        <v>20</v>
      </c>
      <c r="N492" t="str">
        <f>IF($K492="","",IF(女子登録情報!$H492="北海道",女子登録情報!$H492,LEFT(女子登録情報!$H492,LEN(女子登録情報!$H492)-1)))</f>
        <v>和歌山</v>
      </c>
      <c r="O492" t="str">
        <f>IF($K492="","",IF(LEN($N492)=2,LEFT($N492,1)&amp;"　"&amp;RIGHT($N492,1)&amp;"・"&amp;女子登録情報!$I492,$N492&amp;"・"&amp;女子登録情報!$I492))</f>
        <v>和歌山・和歌山北</v>
      </c>
    </row>
    <row r="493" spans="1:15" x14ac:dyDescent="0.55000000000000004">
      <c r="A493">
        <f>IF($K493="","",200000000+女子登録情報!$C493)</f>
        <v>200000492</v>
      </c>
      <c r="B493" t="str">
        <f>IF($K493="","",女子登録情報!$D493&amp;" ("&amp;女子登録情報!$K493&amp;")")</f>
        <v>山本　珠菜 (3)</v>
      </c>
      <c r="C493" t="str">
        <f>IF($K493="","",女子登録情報!$E493)</f>
        <v>ﾔﾏﾓﾄ ｼｭﾅ</v>
      </c>
      <c r="D493" t="str">
        <f>IF($K493="","",女子登録情報!$O493&amp;" "&amp;女子登録情報!$N493&amp;" ("&amp;LEFT(女子登録情報!$F493,2)&amp;")")</f>
        <v>Shuna YAMAMOTO (01)</v>
      </c>
      <c r="E493" t="str">
        <f>IF($K493="","",女子登録情報!$P493)</f>
        <v>JPN</v>
      </c>
      <c r="F493" t="str">
        <f t="shared" si="7"/>
        <v>2</v>
      </c>
      <c r="G493">
        <f>IF($K493="","",女子登録情報!$M493)</f>
        <v>27</v>
      </c>
      <c r="H493">
        <f>IF($K493="","",女子登録情報!$A493)</f>
        <v>492234</v>
      </c>
      <c r="K493">
        <f>IF(女子登録情報!$C493="","",女子登録情報!$C493)</f>
        <v>492</v>
      </c>
      <c r="M493">
        <f>IFERROR(IF(AND(402&lt;=VALUE(RIGHT(女子登録情報!$F493,4)),競技会情報!$E$3*100+競技会情報!$G$3&gt;=VALUE(RIGHT(女子登録情報!$F493,4))),VALUE(女子登録情報!$G493)+1,VALUE(女子登録情報!$G493)),"")</f>
        <v>21</v>
      </c>
      <c r="N493" t="str">
        <f>IF($K493="","",IF(女子登録情報!$H493="北海道",女子登録情報!$H493,LEFT(女子登録情報!$H493,LEN(女子登録情報!$H493)-1)))</f>
        <v>大阪</v>
      </c>
      <c r="O493" t="str">
        <f>IF($K493="","",IF(LEN($N493)=2,LEFT($N493,1)&amp;"　"&amp;RIGHT($N493,1)&amp;"・"&amp;女子登録情報!$I493,$N493&amp;"・"&amp;女子登録情報!$I493))</f>
        <v>大　阪・大阪</v>
      </c>
    </row>
    <row r="494" spans="1:15" x14ac:dyDescent="0.55000000000000004">
      <c r="A494">
        <f>IF($K494="","",200000000+女子登録情報!$C494)</f>
        <v>200000493</v>
      </c>
      <c r="B494" t="str">
        <f>IF($K494="","",女子登録情報!$D494&amp;" ("&amp;女子登録情報!$K494&amp;")")</f>
        <v>青野　美咲 (2)</v>
      </c>
      <c r="C494" t="str">
        <f>IF($K494="","",女子登録情報!$E494)</f>
        <v>ｱｵﾉ ﾐｻｷ</v>
      </c>
      <c r="D494" t="str">
        <f>IF($K494="","",女子登録情報!$O494&amp;" "&amp;女子登録情報!$N494&amp;" ("&amp;LEFT(女子登録情報!$F494,2)&amp;")")</f>
        <v>Misaki AONO (03)</v>
      </c>
      <c r="E494" t="str">
        <f>IF($K494="","",女子登録情報!$P494)</f>
        <v>JPN</v>
      </c>
      <c r="F494" t="str">
        <f t="shared" si="7"/>
        <v>2</v>
      </c>
      <c r="G494">
        <f>IF($K494="","",女子登録情報!$M494)</f>
        <v>38</v>
      </c>
      <c r="H494">
        <f>IF($K494="","",女子登録情報!$A494)</f>
        <v>492234</v>
      </c>
      <c r="K494">
        <f>IF(女子登録情報!$C494="","",女子登録情報!$C494)</f>
        <v>493</v>
      </c>
      <c r="M494">
        <f>IFERROR(IF(AND(402&lt;=VALUE(RIGHT(女子登録情報!$F494,4)),競技会情報!$E$3*100+競技会情報!$G$3&gt;=VALUE(RIGHT(女子登録情報!$F494,4))),VALUE(女子登録情報!$G494)+1,VALUE(女子登録情報!$G494)),"")</f>
        <v>19</v>
      </c>
      <c r="N494" t="str">
        <f>IF($K494="","",IF(女子登録情報!$H494="北海道",女子登録情報!$H494,LEFT(女子登録情報!$H494,LEN(女子登録情報!$H494)-1)))</f>
        <v>愛媛</v>
      </c>
      <c r="O494" t="str">
        <f>IF($K494="","",IF(LEN($N494)=2,LEFT($N494,1)&amp;"　"&amp;RIGHT($N494,1)&amp;"・"&amp;女子登録情報!$I494,$N494&amp;"・"&amp;女子登録情報!$I494))</f>
        <v>愛　媛・今治北</v>
      </c>
    </row>
    <row r="495" spans="1:15" x14ac:dyDescent="0.55000000000000004">
      <c r="A495">
        <f>IF($K495="","",200000000+女子登録情報!$C495)</f>
        <v>200000494</v>
      </c>
      <c r="B495" t="str">
        <f>IF($K495="","",女子登録情報!$D495&amp;" ("&amp;女子登録情報!$K495&amp;")")</f>
        <v>青山　華依 (2)</v>
      </c>
      <c r="C495" t="str">
        <f>IF($K495="","",女子登録情報!$E495)</f>
        <v>ｱｵﾔﾏ ﾊﾅｴ</v>
      </c>
      <c r="D495" t="str">
        <f>IF($K495="","",女子登録情報!$O495&amp;" "&amp;女子登録情報!$N495&amp;" ("&amp;LEFT(女子登録情報!$F495,2)&amp;")")</f>
        <v>Hanae AOYAMA (02)</v>
      </c>
      <c r="E495" t="str">
        <f>IF($K495="","",女子登録情報!$P495)</f>
        <v>JPN</v>
      </c>
      <c r="F495" t="str">
        <f t="shared" si="7"/>
        <v>2</v>
      </c>
      <c r="G495">
        <f>IF($K495="","",女子登録情報!$M495)</f>
        <v>27</v>
      </c>
      <c r="H495">
        <f>IF($K495="","",女子登録情報!$A495)</f>
        <v>492234</v>
      </c>
      <c r="K495">
        <f>IF(女子登録情報!$C495="","",女子登録情報!$C495)</f>
        <v>494</v>
      </c>
      <c r="M495">
        <f>IFERROR(IF(AND(402&lt;=VALUE(RIGHT(女子登録情報!$F495,4)),競技会情報!$E$3*100+競技会情報!$G$3&gt;=VALUE(RIGHT(女子登録情報!$F495,4))),VALUE(女子登録情報!$G495)+1,VALUE(女子登録情報!$G495)),"")</f>
        <v>20</v>
      </c>
      <c r="N495" t="str">
        <f>IF($K495="","",IF(女子登録情報!$H495="北海道",女子登録情報!$H495,LEFT(女子登録情報!$H495,LEN(女子登録情報!$H495)-1)))</f>
        <v>大阪</v>
      </c>
      <c r="O495" t="str">
        <f>IF($K495="","",IF(LEN($N495)=2,LEFT($N495,1)&amp;"　"&amp;RIGHT($N495,1)&amp;"・"&amp;女子登録情報!$I495,$N495&amp;"・"&amp;女子登録情報!$I495))</f>
        <v>大　阪・大阪</v>
      </c>
    </row>
    <row r="496" spans="1:15" x14ac:dyDescent="0.55000000000000004">
      <c r="A496">
        <f>IF($K496="","",200000000+女子登録情報!$C496)</f>
        <v>200000495</v>
      </c>
      <c r="B496" t="str">
        <f>IF($K496="","",女子登録情報!$D496&amp;" ("&amp;女子登録情報!$K496&amp;")")</f>
        <v>大崎　由布子 (2)</v>
      </c>
      <c r="C496" t="str">
        <f>IF($K496="","",女子登録情報!$E496)</f>
        <v>ｵｵｻｷ ﾕｳｺ</v>
      </c>
      <c r="D496" t="str">
        <f>IF($K496="","",女子登録情報!$O496&amp;" "&amp;女子登録情報!$N496&amp;" ("&amp;LEFT(女子登録情報!$F496,2)&amp;")")</f>
        <v>Yuko OSAKI (02)</v>
      </c>
      <c r="E496" t="str">
        <f>IF($K496="","",女子登録情報!$P496)</f>
        <v>JPN</v>
      </c>
      <c r="F496" t="str">
        <f t="shared" si="7"/>
        <v>2</v>
      </c>
      <c r="G496">
        <f>IF($K496="","",女子登録情報!$M496)</f>
        <v>28</v>
      </c>
      <c r="H496">
        <f>IF($K496="","",女子登録情報!$A496)</f>
        <v>492234</v>
      </c>
      <c r="K496">
        <f>IF(女子登録情報!$C496="","",女子登録情報!$C496)</f>
        <v>495</v>
      </c>
      <c r="M496">
        <f>IFERROR(IF(AND(402&lt;=VALUE(RIGHT(女子登録情報!$F496,4)),競技会情報!$E$3*100+競技会情報!$G$3&gt;=VALUE(RIGHT(女子登録情報!$F496,4))),VALUE(女子登録情報!$G496)+1,VALUE(女子登録情報!$G496)),"")</f>
        <v>20</v>
      </c>
      <c r="N496" t="str">
        <f>IF($K496="","",IF(女子登録情報!$H496="北海道",女子登録情報!$H496,LEFT(女子登録情報!$H496,LEN(女子登録情報!$H496)-1)))</f>
        <v>兵庫</v>
      </c>
      <c r="O496" t="str">
        <f>IF($K496="","",IF(LEN($N496)=2,LEFT($N496,1)&amp;"　"&amp;RIGHT($N496,1)&amp;"・"&amp;女子登録情報!$I496,$N496&amp;"・"&amp;女子登録情報!$I496))</f>
        <v>兵　庫・姫路商業</v>
      </c>
    </row>
    <row r="497" spans="1:15" x14ac:dyDescent="0.55000000000000004">
      <c r="A497">
        <f>IF($K497="","",200000000+女子登録情報!$C497)</f>
        <v>200000496</v>
      </c>
      <c r="B497" t="str">
        <f>IF($K497="","",女子登録情報!$D497&amp;" ("&amp;女子登録情報!$K497&amp;")")</f>
        <v>尾崎　星 (2)</v>
      </c>
      <c r="C497" t="str">
        <f>IF($K497="","",女子登録情報!$E497)</f>
        <v>ｵｻｷ ｱｶﾘ</v>
      </c>
      <c r="D497" t="str">
        <f>IF($K497="","",女子登録情報!$O497&amp;" "&amp;女子登録情報!$N497&amp;" ("&amp;LEFT(女子登録情報!$F497,2)&amp;")")</f>
        <v>Akari OSAKI (03)</v>
      </c>
      <c r="E497" t="str">
        <f>IF($K497="","",女子登録情報!$P497)</f>
        <v>JPN</v>
      </c>
      <c r="F497" t="str">
        <f t="shared" si="7"/>
        <v>2</v>
      </c>
      <c r="G497">
        <f>IF($K497="","",女子登録情報!$M497)</f>
        <v>31</v>
      </c>
      <c r="H497">
        <f>IF($K497="","",女子登録情報!$A497)</f>
        <v>492234</v>
      </c>
      <c r="K497">
        <f>IF(女子登録情報!$C497="","",女子登録情報!$C497)</f>
        <v>496</v>
      </c>
      <c r="M497">
        <f>IFERROR(IF(AND(402&lt;=VALUE(RIGHT(女子登録情報!$F497,4)),競技会情報!$E$3*100+競技会情報!$G$3&gt;=VALUE(RIGHT(女子登録情報!$F497,4))),VALUE(女子登録情報!$G497)+1,VALUE(女子登録情報!$G497)),"")</f>
        <v>19</v>
      </c>
      <c r="N497" t="str">
        <f>IF($K497="","",IF(女子登録情報!$H497="北海道",女子登録情報!$H497,LEFT(女子登録情報!$H497,LEN(女子登録情報!$H497)-1)))</f>
        <v>鳥取</v>
      </c>
      <c r="O497" t="str">
        <f>IF($K497="","",IF(LEN($N497)=2,LEFT($N497,1)&amp;"　"&amp;RIGHT($N497,1)&amp;"・"&amp;女子登録情報!$I497,$N497&amp;"・"&amp;女子登録情報!$I497))</f>
        <v>鳥　取・八頭</v>
      </c>
    </row>
    <row r="498" spans="1:15" x14ac:dyDescent="0.55000000000000004">
      <c r="A498">
        <f>IF($K498="","",200000000+女子登録情報!$C498)</f>
        <v>200000497</v>
      </c>
      <c r="B498" t="str">
        <f>IF($K498="","",女子登録情報!$D498&amp;" ("&amp;女子登録情報!$K498&amp;")")</f>
        <v>河村　彩香 (2)</v>
      </c>
      <c r="C498" t="str">
        <f>IF($K498="","",女子登録情報!$E498)</f>
        <v>ｶﾜﾑﾗ ｻﾔｶ</v>
      </c>
      <c r="D498" t="str">
        <f>IF($K498="","",女子登録情報!$O498&amp;" "&amp;女子登録情報!$N498&amp;" ("&amp;LEFT(女子登録情報!$F498,2)&amp;")")</f>
        <v>Sayaka KAWAMURA (02)</v>
      </c>
      <c r="E498" t="str">
        <f>IF($K498="","",女子登録情報!$P498)</f>
        <v>JPN</v>
      </c>
      <c r="F498" t="str">
        <f t="shared" si="7"/>
        <v>2</v>
      </c>
      <c r="G498">
        <f>IF($K498="","",女子登録情報!$M498)</f>
        <v>18</v>
      </c>
      <c r="H498">
        <f>IF($K498="","",女子登録情報!$A498)</f>
        <v>492234</v>
      </c>
      <c r="K498">
        <f>IF(女子登録情報!$C498="","",女子登録情報!$C498)</f>
        <v>497</v>
      </c>
      <c r="M498">
        <f>IFERROR(IF(AND(402&lt;=VALUE(RIGHT(女子登録情報!$F498,4)),競技会情報!$E$3*100+競技会情報!$G$3&gt;=VALUE(RIGHT(女子登録情報!$F498,4))),VALUE(女子登録情報!$G498)+1,VALUE(女子登録情報!$G498)),"")</f>
        <v>20</v>
      </c>
      <c r="N498" t="str">
        <f>IF($K498="","",IF(女子登録情報!$H498="北海道",女子登録情報!$H498,LEFT(女子登録情報!$H498,LEN(女子登録情報!$H498)-1)))</f>
        <v>福井</v>
      </c>
      <c r="O498" t="str">
        <f>IF($K498="","",IF(LEN($N498)=2,LEFT($N498,1)&amp;"　"&amp;RIGHT($N498,1)&amp;"・"&amp;女子登録情報!$I498,$N498&amp;"・"&amp;女子登録情報!$I498))</f>
        <v>福　井・鯖江</v>
      </c>
    </row>
    <row r="499" spans="1:15" x14ac:dyDescent="0.55000000000000004">
      <c r="A499">
        <f>IF($K499="","",200000000+女子登録情報!$C499)</f>
        <v>200000498</v>
      </c>
      <c r="B499" t="str">
        <f>IF($K499="","",女子登録情報!$D499&amp;" ("&amp;女子登録情報!$K499&amp;")")</f>
        <v>國本　美柚 (2)</v>
      </c>
      <c r="C499" t="str">
        <f>IF($K499="","",女子登録情報!$E499)</f>
        <v>ｸﾆﾓﾄ ﾐﾕ</v>
      </c>
      <c r="D499" t="str">
        <f>IF($K499="","",女子登録情報!$O499&amp;" "&amp;女子登録情報!$N499&amp;" ("&amp;LEFT(女子登録情報!$F499,2)&amp;")")</f>
        <v>Miyu KUNIMOTO (02)</v>
      </c>
      <c r="E499" t="str">
        <f>IF($K499="","",女子登録情報!$P499)</f>
        <v>JPN</v>
      </c>
      <c r="F499" t="str">
        <f t="shared" si="7"/>
        <v>2</v>
      </c>
      <c r="G499">
        <f>IF($K499="","",女子登録情報!$M499)</f>
        <v>27</v>
      </c>
      <c r="H499">
        <f>IF($K499="","",女子登録情報!$A499)</f>
        <v>492234</v>
      </c>
      <c r="K499">
        <f>IF(女子登録情報!$C499="","",女子登録情報!$C499)</f>
        <v>498</v>
      </c>
      <c r="M499">
        <f>IFERROR(IF(AND(402&lt;=VALUE(RIGHT(女子登録情報!$F499,4)),競技会情報!$E$3*100+競技会情報!$G$3&gt;=VALUE(RIGHT(女子登録情報!$F499,4))),VALUE(女子登録情報!$G499)+1,VALUE(女子登録情報!$G499)),"")</f>
        <v>20</v>
      </c>
      <c r="N499" t="str">
        <f>IF($K499="","",IF(女子登録情報!$H499="北海道",女子登録情報!$H499,LEFT(女子登録情報!$H499,LEN(女子登録情報!$H499)-1)))</f>
        <v>大阪</v>
      </c>
      <c r="O499" t="str">
        <f>IF($K499="","",IF(LEN($N499)=2,LEFT($N499,1)&amp;"　"&amp;RIGHT($N499,1)&amp;"・"&amp;女子登録情報!$I499,$N499&amp;"・"&amp;女子登録情報!$I499))</f>
        <v>大　阪・大阪</v>
      </c>
    </row>
    <row r="500" spans="1:15" x14ac:dyDescent="0.55000000000000004">
      <c r="A500">
        <f>IF($K500="","",200000000+女子登録情報!$C500)</f>
        <v>200000499</v>
      </c>
      <c r="B500" t="str">
        <f>IF($K500="","",女子登録情報!$D500&amp;" ("&amp;女子登録情報!$K500&amp;")")</f>
        <v>安田　彩乃 (2)</v>
      </c>
      <c r="C500" t="str">
        <f>IF($K500="","",女子登録情報!$E500)</f>
        <v>ﾔｽﾀﾞ ｱﾔﾉ</v>
      </c>
      <c r="D500" t="str">
        <f>IF($K500="","",女子登録情報!$O500&amp;" "&amp;女子登録情報!$N500&amp;" ("&amp;LEFT(女子登録情報!$F500,2)&amp;")")</f>
        <v>Ayano YASUDA (02)</v>
      </c>
      <c r="E500" t="str">
        <f>IF($K500="","",女子登録情報!$P500)</f>
        <v>JPN</v>
      </c>
      <c r="F500" t="str">
        <f t="shared" si="7"/>
        <v>2</v>
      </c>
      <c r="G500">
        <f>IF($K500="","",女子登録情報!$M500)</f>
        <v>27</v>
      </c>
      <c r="H500">
        <f>IF($K500="","",女子登録情報!$A500)</f>
        <v>492234</v>
      </c>
      <c r="K500">
        <f>IF(女子登録情報!$C500="","",女子登録情報!$C500)</f>
        <v>499</v>
      </c>
      <c r="M500">
        <f>IFERROR(IF(AND(402&lt;=VALUE(RIGHT(女子登録情報!$F500,4)),競技会情報!$E$3*100+競技会情報!$G$3&gt;=VALUE(RIGHT(女子登録情報!$F500,4))),VALUE(女子登録情報!$G500)+1,VALUE(女子登録情報!$G500)),"")</f>
        <v>20</v>
      </c>
      <c r="N500" t="str">
        <f>IF($K500="","",IF(女子登録情報!$H500="北海道",女子登録情報!$H500,LEFT(女子登録情報!$H500,LEN(女子登録情報!$H500)-1)))</f>
        <v>大阪</v>
      </c>
      <c r="O500" t="str">
        <f>IF($K500="","",IF(LEN($N500)=2,LEFT($N500,1)&amp;"　"&amp;RIGHT($N500,1)&amp;"・"&amp;女子登録情報!$I500,$N500&amp;"・"&amp;女子登録情報!$I500))</f>
        <v>大　阪・東海大仰星</v>
      </c>
    </row>
    <row r="501" spans="1:15" x14ac:dyDescent="0.55000000000000004">
      <c r="A501">
        <f>IF($K501="","",200000000+女子登録情報!$C501)</f>
        <v>200000500</v>
      </c>
      <c r="B501" t="str">
        <f>IF($K501="","",女子登録情報!$D501&amp;" ("&amp;女子登録情報!$K501&amp;")")</f>
        <v>伊原　こころ (1)</v>
      </c>
      <c r="C501" t="str">
        <f>IF($K501="","",女子登録情報!$E501)</f>
        <v>ｲﾊﾗ ｺｺﾛ</v>
      </c>
      <c r="D501" t="str">
        <f>IF($K501="","",女子登録情報!$O501&amp;" "&amp;女子登録情報!$N501&amp;" ("&amp;LEFT(女子登録情報!$F501,2)&amp;")")</f>
        <v>Kokoro IHARA (03)</v>
      </c>
      <c r="E501" t="str">
        <f>IF($K501="","",女子登録情報!$P501)</f>
        <v>JPN</v>
      </c>
      <c r="F501" t="str">
        <f t="shared" si="7"/>
        <v>2</v>
      </c>
      <c r="G501">
        <f>IF($K501="","",女子登録情報!$M501)</f>
        <v>46</v>
      </c>
      <c r="H501">
        <f>IF($K501="","",女子登録情報!$A501)</f>
        <v>492234</v>
      </c>
      <c r="K501">
        <f>IF(女子登録情報!$C501="","",女子登録情報!$C501)</f>
        <v>500</v>
      </c>
      <c r="M501">
        <f>IFERROR(IF(AND(402&lt;=VALUE(RIGHT(女子登録情報!$F501,4)),競技会情報!$E$3*100+競技会情報!$G$3&gt;=VALUE(RIGHT(女子登録情報!$F501,4))),VALUE(女子登録情報!$G501)+1,VALUE(女子登録情報!$G501)),"")</f>
        <v>19</v>
      </c>
      <c r="N501" t="str">
        <f>IF($K501="","",IF(女子登録情報!$H501="北海道",女子登録情報!$H501,LEFT(女子登録情報!$H501,LEN(女子登録情報!$H501)-1)))</f>
        <v>鹿児島</v>
      </c>
      <c r="O501" t="str">
        <f>IF($K501="","",IF(LEN($N501)=2,LEFT($N501,1)&amp;"　"&amp;RIGHT($N501,1)&amp;"・"&amp;女子登録情報!$I501,$N501&amp;"・"&amp;女子登録情報!$I501))</f>
        <v>鹿児島・出水</v>
      </c>
    </row>
    <row r="502" spans="1:15" x14ac:dyDescent="0.55000000000000004">
      <c r="A502">
        <f>IF($K502="","",200000000+女子登録情報!$C502)</f>
        <v>200000501</v>
      </c>
      <c r="B502" t="str">
        <f>IF($K502="","",女子登録情報!$D502&amp;" ("&amp;女子登録情報!$K502&amp;")")</f>
        <v>岡田　結愛 (1)</v>
      </c>
      <c r="C502" t="str">
        <f>IF($K502="","",女子登録情報!$E502)</f>
        <v>ｵｶﾀﾞ ﾕﾒ</v>
      </c>
      <c r="D502" t="str">
        <f>IF($K502="","",女子登録情報!$O502&amp;" "&amp;女子登録情報!$N502&amp;" ("&amp;LEFT(女子登録情報!$F502,2)&amp;")")</f>
        <v>Yume OKADA (03)</v>
      </c>
      <c r="E502" t="str">
        <f>IF($K502="","",女子登録情報!$P502)</f>
        <v>JPN</v>
      </c>
      <c r="F502" t="str">
        <f t="shared" si="7"/>
        <v>2</v>
      </c>
      <c r="G502" t="str">
        <f>IF($K502="","",女子登録情報!$M502)</f>
        <v>01</v>
      </c>
      <c r="H502">
        <f>IF($K502="","",女子登録情報!$A502)</f>
        <v>492234</v>
      </c>
      <c r="K502">
        <f>IF(女子登録情報!$C502="","",女子登録情報!$C502)</f>
        <v>501</v>
      </c>
      <c r="M502">
        <f>IFERROR(IF(AND(402&lt;=VALUE(RIGHT(女子登録情報!$F502,4)),競技会情報!$E$3*100+競技会情報!$G$3&gt;=VALUE(RIGHT(女子登録情報!$F502,4))),VALUE(女子登録情報!$G502)+1,VALUE(女子登録情報!$G502)),"")</f>
        <v>19</v>
      </c>
      <c r="N502" t="str">
        <f>IF($K502="","",IF(女子登録情報!$H502="北海道",女子登録情報!$H502,LEFT(女子登録情報!$H502,LEN(女子登録情報!$H502)-1)))</f>
        <v>北海道</v>
      </c>
      <c r="O502" t="str">
        <f>IF($K502="","",IF(LEN($N502)=2,LEFT($N502,1)&amp;"　"&amp;RIGHT($N502,1)&amp;"・"&amp;女子登録情報!$I502,$N502&amp;"・"&amp;女子登録情報!$I502))</f>
        <v>北海道・大谷室蘭</v>
      </c>
    </row>
    <row r="503" spans="1:15" x14ac:dyDescent="0.55000000000000004">
      <c r="A503">
        <f>IF($K503="","",200000000+女子登録情報!$C503)</f>
        <v>200000502</v>
      </c>
      <c r="B503" t="str">
        <f>IF($K503="","",女子登録情報!$D503&amp;" ("&amp;女子登録情報!$K503&amp;")")</f>
        <v>岡根　和奏 (1)</v>
      </c>
      <c r="C503" t="str">
        <f>IF($K503="","",女子登録情報!$E503)</f>
        <v>ｵｶﾈ ﾜｶﾅ</v>
      </c>
      <c r="D503" t="str">
        <f>IF($K503="","",女子登録情報!$O503&amp;" "&amp;女子登録情報!$N503&amp;" ("&amp;LEFT(女子登録情報!$F503,2)&amp;")")</f>
        <v>Wakana OKANE (03)</v>
      </c>
      <c r="E503" t="str">
        <f>IF($K503="","",女子登録情報!$P503)</f>
        <v>JPN</v>
      </c>
      <c r="F503" t="str">
        <f t="shared" si="7"/>
        <v>2</v>
      </c>
      <c r="G503">
        <f>IF($K503="","",女子登録情報!$M503)</f>
        <v>26</v>
      </c>
      <c r="H503">
        <f>IF($K503="","",女子登録情報!$A503)</f>
        <v>492234</v>
      </c>
      <c r="K503">
        <f>IF(女子登録情報!$C503="","",女子登録情報!$C503)</f>
        <v>502</v>
      </c>
      <c r="M503">
        <f>IFERROR(IF(AND(402&lt;=VALUE(RIGHT(女子登録情報!$F503,4)),競技会情報!$E$3*100+競技会情報!$G$3&gt;=VALUE(RIGHT(女子登録情報!$F503,4))),VALUE(女子登録情報!$G503)+1,VALUE(女子登録情報!$G503)),"")</f>
        <v>19</v>
      </c>
      <c r="N503" t="str">
        <f>IF($K503="","",IF(女子登録情報!$H503="北海道",女子登録情報!$H503,LEFT(女子登録情報!$H503,LEN(女子登録情報!$H503)-1)))</f>
        <v>京都</v>
      </c>
      <c r="O503" t="str">
        <f>IF($K503="","",IF(LEN($N503)=2,LEFT($N503,1)&amp;"　"&amp;RIGHT($N503,1)&amp;"・"&amp;女子登録情報!$I503,$N503&amp;"・"&amp;女子登録情報!$I503))</f>
        <v>京　都・龍谷大平安</v>
      </c>
    </row>
    <row r="504" spans="1:15" x14ac:dyDescent="0.55000000000000004">
      <c r="A504">
        <f>IF($K504="","",200000000+女子登録情報!$C504)</f>
        <v>200000503</v>
      </c>
      <c r="B504" t="str">
        <f>IF($K504="","",女子登録情報!$D504&amp;" ("&amp;女子登録情報!$K504&amp;")")</f>
        <v>岡野　弥幸 (1)</v>
      </c>
      <c r="C504" t="str">
        <f>IF($K504="","",女子登録情報!$E504)</f>
        <v>ｵｶﾉ ﾐｻｷ</v>
      </c>
      <c r="D504" t="str">
        <f>IF($K504="","",女子登録情報!$O504&amp;" "&amp;女子登録情報!$N504&amp;" ("&amp;LEFT(女子登録情報!$F504,2)&amp;")")</f>
        <v>Misaki OKANO (03)</v>
      </c>
      <c r="E504" t="str">
        <f>IF($K504="","",女子登録情報!$P504)</f>
        <v>JPN</v>
      </c>
      <c r="F504" t="str">
        <f t="shared" si="7"/>
        <v>2</v>
      </c>
      <c r="G504">
        <f>IF($K504="","",女子登録情報!$M504)</f>
        <v>10</v>
      </c>
      <c r="H504">
        <f>IF($K504="","",女子登録情報!$A504)</f>
        <v>492234</v>
      </c>
      <c r="K504">
        <f>IF(女子登録情報!$C504="","",女子登録情報!$C504)</f>
        <v>503</v>
      </c>
      <c r="M504">
        <f>IFERROR(IF(AND(402&lt;=VALUE(RIGHT(女子登録情報!$F504,4)),競技会情報!$E$3*100+競技会情報!$G$3&gt;=VALUE(RIGHT(女子登録情報!$F504,4))),VALUE(女子登録情報!$G504)+1,VALUE(女子登録情報!$G504)),"")</f>
        <v>19</v>
      </c>
      <c r="N504" t="str">
        <f>IF($K504="","",IF(女子登録情報!$H504="北海道",女子登録情報!$H504,LEFT(女子登録情報!$H504,LEN(女子登録情報!$H504)-1)))</f>
        <v>埼玉</v>
      </c>
      <c r="O504" t="str">
        <f>IF($K504="","",IF(LEN($N504)=2,LEFT($N504,1)&amp;"　"&amp;RIGHT($N504,1)&amp;"・"&amp;女子登録情報!$I504,$N504&amp;"・"&amp;女子登録情報!$I504))</f>
        <v>埼　玉・埼玉栄</v>
      </c>
    </row>
    <row r="505" spans="1:15" x14ac:dyDescent="0.55000000000000004">
      <c r="A505">
        <f>IF($K505="","",200000000+女子登録情報!$C505)</f>
        <v>200000504</v>
      </c>
      <c r="B505" t="str">
        <f>IF($K505="","",女子登録情報!$D505&amp;" ("&amp;女子登録情報!$K505&amp;")")</f>
        <v>奥野　由萌 (1)</v>
      </c>
      <c r="C505" t="str">
        <f>IF($K505="","",女子登録情報!$E505)</f>
        <v>ｵｸﾉ ﾕﾒ</v>
      </c>
      <c r="D505" t="str">
        <f>IF($K505="","",女子登録情報!$O505&amp;" "&amp;女子登録情報!$N505&amp;" ("&amp;LEFT(女子登録情報!$F505,2)&amp;")")</f>
        <v>Yume OKUNO (03)</v>
      </c>
      <c r="E505" t="str">
        <f>IF($K505="","",女子登録情報!$P505)</f>
        <v>JPN</v>
      </c>
      <c r="F505" t="str">
        <f t="shared" si="7"/>
        <v>2</v>
      </c>
      <c r="G505">
        <f>IF($K505="","",女子登録情報!$M505)</f>
        <v>25</v>
      </c>
      <c r="H505">
        <f>IF($K505="","",女子登録情報!$A505)</f>
        <v>492234</v>
      </c>
      <c r="K505">
        <f>IF(女子登録情報!$C505="","",女子登録情報!$C505)</f>
        <v>504</v>
      </c>
      <c r="M505">
        <f>IFERROR(IF(AND(402&lt;=VALUE(RIGHT(女子登録情報!$F505,4)),競技会情報!$E$3*100+競技会情報!$G$3&gt;=VALUE(RIGHT(女子登録情報!$F505,4))),VALUE(女子登録情報!$G505)+1,VALUE(女子登録情報!$G505)),"")</f>
        <v>19</v>
      </c>
      <c r="N505" t="str">
        <f>IF($K505="","",IF(女子登録情報!$H505="北海道",女子登録情報!$H505,LEFT(女子登録情報!$H505,LEN(女子登録情報!$H505)-1)))</f>
        <v>滋賀</v>
      </c>
      <c r="O505" t="str">
        <f>IF($K505="","",IF(LEN($N505)=2,LEFT($N505,1)&amp;"　"&amp;RIGHT($N505,1)&amp;"・"&amp;女子登録情報!$I505,$N505&amp;"・"&amp;女子登録情報!$I505))</f>
        <v>滋　賀・彦根翔西館</v>
      </c>
    </row>
    <row r="506" spans="1:15" x14ac:dyDescent="0.55000000000000004">
      <c r="A506">
        <f>IF($K506="","",200000000+女子登録情報!$C506)</f>
        <v>200000505</v>
      </c>
      <c r="B506" t="str">
        <f>IF($K506="","",女子登録情報!$D506&amp;" ("&amp;女子登録情報!$K506&amp;")")</f>
        <v>林　七実 (1)</v>
      </c>
      <c r="C506" t="str">
        <f>IF($K506="","",女子登録情報!$E506)</f>
        <v>ﾊﾔｼ ﾅﾅﾐ</v>
      </c>
      <c r="D506" t="str">
        <f>IF($K506="","",女子登録情報!$O506&amp;" "&amp;女子登録情報!$N506&amp;" ("&amp;LEFT(女子登録情報!$F506,2)&amp;")")</f>
        <v>Nanami HAYASHI (04)</v>
      </c>
      <c r="E506" t="str">
        <f>IF($K506="","",女子登録情報!$P506)</f>
        <v>JPN</v>
      </c>
      <c r="F506" t="str">
        <f t="shared" si="7"/>
        <v>2</v>
      </c>
      <c r="G506">
        <f>IF($K506="","",女子登録情報!$M506)</f>
        <v>28</v>
      </c>
      <c r="H506">
        <f>IF($K506="","",女子登録情報!$A506)</f>
        <v>492234</v>
      </c>
      <c r="K506">
        <f>IF(女子登録情報!$C506="","",女子登録情報!$C506)</f>
        <v>505</v>
      </c>
      <c r="M506">
        <f>IFERROR(IF(AND(402&lt;=VALUE(RIGHT(女子登録情報!$F506,4)),競技会情報!$E$3*100+競技会情報!$G$3&gt;=VALUE(RIGHT(女子登録情報!$F506,4))),VALUE(女子登録情報!$G506)+1,VALUE(女子登録情報!$G506)),"")</f>
        <v>18</v>
      </c>
      <c r="N506" t="str">
        <f>IF($K506="","",IF(女子登録情報!$H506="北海道",女子登録情報!$H506,LEFT(女子登録情報!$H506,LEN(女子登録情報!$H506)-1)))</f>
        <v>兵庫</v>
      </c>
      <c r="O506" t="str">
        <f>IF($K506="","",IF(LEN($N506)=2,LEFT($N506,1)&amp;"　"&amp;RIGHT($N506,1)&amp;"・"&amp;女子登録情報!$I506,$N506&amp;"・"&amp;女子登録情報!$I506))</f>
        <v>兵　庫・兵庫星陵</v>
      </c>
    </row>
    <row r="507" spans="1:15" x14ac:dyDescent="0.55000000000000004">
      <c r="A507">
        <f>IF($K507="","",200000000+女子登録情報!$C507)</f>
        <v>200000506</v>
      </c>
      <c r="B507" t="str">
        <f>IF($K507="","",女子登録情報!$D507&amp;" ("&amp;女子登録情報!$K507&amp;")")</f>
        <v>樋口　綾音 (1)</v>
      </c>
      <c r="C507" t="str">
        <f>IF($K507="","",女子登録情報!$E507)</f>
        <v>ﾋｸﾞﾁ ｱﾔﾈ</v>
      </c>
      <c r="D507" t="str">
        <f>IF($K507="","",女子登録情報!$O507&amp;" "&amp;女子登録情報!$N507&amp;" ("&amp;LEFT(女子登録情報!$F507,2)&amp;")")</f>
        <v>Ayane HIGUCHI (04)</v>
      </c>
      <c r="E507" t="str">
        <f>IF($K507="","",女子登録情報!$P507)</f>
        <v>JPN</v>
      </c>
      <c r="F507" t="str">
        <f t="shared" si="7"/>
        <v>2</v>
      </c>
      <c r="G507">
        <f>IF($K507="","",女子登録情報!$M507)</f>
        <v>27</v>
      </c>
      <c r="H507">
        <f>IF($K507="","",女子登録情報!$A507)</f>
        <v>492234</v>
      </c>
      <c r="K507">
        <f>IF(女子登録情報!$C507="","",女子登録情報!$C507)</f>
        <v>506</v>
      </c>
      <c r="M507">
        <f>IFERROR(IF(AND(402&lt;=VALUE(RIGHT(女子登録情報!$F507,4)),競技会情報!$E$3*100+競技会情報!$G$3&gt;=VALUE(RIGHT(女子登録情報!$F507,4))),VALUE(女子登録情報!$G507)+1,VALUE(女子登録情報!$G507)),"")</f>
        <v>18</v>
      </c>
      <c r="N507" t="str">
        <f>IF($K507="","",IF(女子登録情報!$H507="北海道",女子登録情報!$H507,LEFT(女子登録情報!$H507,LEN(女子登録情報!$H507)-1)))</f>
        <v>大阪</v>
      </c>
      <c r="O507" t="str">
        <f>IF($K507="","",IF(LEN($N507)=2,LEFT($N507,1)&amp;"　"&amp;RIGHT($N507,1)&amp;"・"&amp;女子登録情報!$I507,$N507&amp;"・"&amp;女子登録情報!$I507))</f>
        <v>大　阪・大塚</v>
      </c>
    </row>
    <row r="508" spans="1:15" x14ac:dyDescent="0.55000000000000004">
      <c r="A508">
        <f>IF($K508="","",200000000+女子登録情報!$C508)</f>
        <v>200000507</v>
      </c>
      <c r="B508" t="str">
        <f>IF($K508="","",女子登録情報!$D508&amp;" ("&amp;女子登録情報!$K508&amp;")")</f>
        <v>三宅　舞 (1)</v>
      </c>
      <c r="C508" t="str">
        <f>IF($K508="","",女子登録情報!$E508)</f>
        <v>ﾐﾔｹ ﾏｲ</v>
      </c>
      <c r="D508" t="str">
        <f>IF($K508="","",女子登録情報!$O508&amp;" "&amp;女子登録情報!$N508&amp;" ("&amp;LEFT(女子登録情報!$F508,2)&amp;")")</f>
        <v>Mai MIYAKE (03)</v>
      </c>
      <c r="E508" t="str">
        <f>IF($K508="","",女子登録情報!$P508)</f>
        <v>JPN</v>
      </c>
      <c r="F508" t="str">
        <f t="shared" si="7"/>
        <v>2</v>
      </c>
      <c r="G508">
        <f>IF($K508="","",女子登録情報!$M508)</f>
        <v>27</v>
      </c>
      <c r="H508">
        <f>IF($K508="","",女子登録情報!$A508)</f>
        <v>492234</v>
      </c>
      <c r="K508">
        <f>IF(女子登録情報!$C508="","",女子登録情報!$C508)</f>
        <v>507</v>
      </c>
      <c r="M508">
        <f>IFERROR(IF(AND(402&lt;=VALUE(RIGHT(女子登録情報!$F508,4)),競技会情報!$E$3*100+競技会情報!$G$3&gt;=VALUE(RIGHT(女子登録情報!$F508,4))),VALUE(女子登録情報!$G508)+1,VALUE(女子登録情報!$G508)),"")</f>
        <v>19</v>
      </c>
      <c r="N508" t="str">
        <f>IF($K508="","",IF(女子登録情報!$H508="北海道",女子登録情報!$H508,LEFT(女子登録情報!$H508,LEN(女子登録情報!$H508)-1)))</f>
        <v>大阪</v>
      </c>
      <c r="O508" t="str">
        <f>IF($K508="","",IF(LEN($N508)=2,LEFT($N508,1)&amp;"　"&amp;RIGHT($N508,1)&amp;"・"&amp;女子登録情報!$I508,$N508&amp;"・"&amp;女子登録情報!$I508))</f>
        <v>大　阪・咲くやこの花</v>
      </c>
    </row>
    <row r="509" spans="1:15" x14ac:dyDescent="0.55000000000000004">
      <c r="A509">
        <f>IF($K509="","",200000000+女子登録情報!$C509)</f>
        <v>200000508</v>
      </c>
      <c r="B509" t="str">
        <f>IF($K509="","",女子登録情報!$D509&amp;" ("&amp;女子登録情報!$K509&amp;")")</f>
        <v>中村　渚月 (2)</v>
      </c>
      <c r="C509" t="str">
        <f>IF($K509="","",女子登録情報!$E509)</f>
        <v>ﾅｶﾑﾗ ﾅﾂｷ</v>
      </c>
      <c r="D509" t="str">
        <f>IF($K509="","",女子登録情報!$O509&amp;" "&amp;女子登録情報!$N509&amp;" ("&amp;LEFT(女子登録情報!$F509,2)&amp;")")</f>
        <v>Natsuki NAKAMURA (02)</v>
      </c>
      <c r="E509" t="str">
        <f>IF($K509="","",女子登録情報!$P509)</f>
        <v>JPN</v>
      </c>
      <c r="F509" t="str">
        <f t="shared" si="7"/>
        <v>2</v>
      </c>
      <c r="G509">
        <f>IF($K509="","",女子登録情報!$M509)</f>
        <v>28</v>
      </c>
      <c r="H509">
        <f>IF($K509="","",女子登録情報!$A509)</f>
        <v>492247</v>
      </c>
      <c r="K509">
        <f>IF(女子登録情報!$C509="","",女子登録情報!$C509)</f>
        <v>508</v>
      </c>
      <c r="M509">
        <f>IFERROR(IF(AND(402&lt;=VALUE(RIGHT(女子登録情報!$F509,4)),競技会情報!$E$3*100+競技会情報!$G$3&gt;=VALUE(RIGHT(女子登録情報!$F509,4))),VALUE(女子登録情報!$G509)+1,VALUE(女子登録情報!$G509)),"")</f>
        <v>20</v>
      </c>
      <c r="N509" t="str">
        <f>IF($K509="","",IF(女子登録情報!$H509="北海道",女子登録情報!$H509,LEFT(女子登録情報!$H509,LEN(女子登録情報!$H509)-1)))</f>
        <v>兵庫</v>
      </c>
      <c r="O509" t="str">
        <f>IF($K509="","",IF(LEN($N509)=2,LEFT($N509,1)&amp;"　"&amp;RIGHT($N509,1)&amp;"・"&amp;女子登録情報!$I509,$N509&amp;"・"&amp;女子登録情報!$I509))</f>
        <v>兵　庫・園田学園</v>
      </c>
    </row>
    <row r="510" spans="1:15" x14ac:dyDescent="0.55000000000000004">
      <c r="A510">
        <f>IF($K510="","",200000000+女子登録情報!$C510)</f>
        <v>200000509</v>
      </c>
      <c r="B510" t="str">
        <f>IF($K510="","",女子登録情報!$D510&amp;" ("&amp;女子登録情報!$K510&amp;")")</f>
        <v>安達　可菜 (2)</v>
      </c>
      <c r="C510" t="str">
        <f>IF($K510="","",女子登録情報!$E510)</f>
        <v>ｱﾀﾞﾁ ｶﾅ</v>
      </c>
      <c r="D510" t="str">
        <f>IF($K510="","",女子登録情報!$O510&amp;" "&amp;女子登録情報!$N510&amp;" ("&amp;LEFT(女子登録情報!$F510,2)&amp;")")</f>
        <v>Kana ADACHI (02)</v>
      </c>
      <c r="E510" t="str">
        <f>IF($K510="","",女子登録情報!$P510)</f>
        <v>JPN</v>
      </c>
      <c r="F510" t="str">
        <f t="shared" si="7"/>
        <v>2</v>
      </c>
      <c r="G510">
        <f>IF($K510="","",女子登録情報!$M510)</f>
        <v>27</v>
      </c>
      <c r="H510">
        <f>IF($K510="","",女子登録情報!$A510)</f>
        <v>492221</v>
      </c>
      <c r="K510">
        <f>IF(女子登録情報!$C510="","",女子登録情報!$C510)</f>
        <v>509</v>
      </c>
      <c r="M510">
        <f>IFERROR(IF(AND(402&lt;=VALUE(RIGHT(女子登録情報!$F510,4)),競技会情報!$E$3*100+競技会情報!$G$3&gt;=VALUE(RIGHT(女子登録情報!$F510,4))),VALUE(女子登録情報!$G510)+1,VALUE(女子登録情報!$G510)),"")</f>
        <v>20</v>
      </c>
      <c r="N510" t="str">
        <f>IF($K510="","",IF(女子登録情報!$H510="北海道",女子登録情報!$H510,LEFT(女子登録情報!$H510,LEN(女子登録情報!$H510)-1)))</f>
        <v>大阪</v>
      </c>
      <c r="O510" t="str">
        <f>IF($K510="","",IF(LEN($N510)=2,LEFT($N510,1)&amp;"　"&amp;RIGHT($N510,1)&amp;"・"&amp;女子登録情報!$I510,$N510&amp;"・"&amp;女子登録情報!$I510))</f>
        <v>大　阪・大阪桐蔭</v>
      </c>
    </row>
    <row r="511" spans="1:15" x14ac:dyDescent="0.55000000000000004">
      <c r="A511">
        <f>IF($K511="","",200000000+女子登録情報!$C511)</f>
        <v>200000510</v>
      </c>
      <c r="B511" t="str">
        <f>IF($K511="","",女子登録情報!$D511&amp;" ("&amp;女子登録情報!$K511&amp;")")</f>
        <v>河野　七海 (4)</v>
      </c>
      <c r="C511" t="str">
        <f>IF($K511="","",女子登録情報!$E511)</f>
        <v>ｺｳﾉ ﾅﾅﾐ</v>
      </c>
      <c r="D511" t="str">
        <f>IF($K511="","",女子登録情報!$O511&amp;" "&amp;女子登録情報!$N511&amp;" ("&amp;LEFT(女子登録情報!$F511,2)&amp;")")</f>
        <v>Nanami KONO (00)</v>
      </c>
      <c r="E511" t="str">
        <f>IF($K511="","",女子登録情報!$P511)</f>
        <v>JPN</v>
      </c>
      <c r="F511" t="str">
        <f t="shared" si="7"/>
        <v>2</v>
      </c>
      <c r="G511">
        <f>IF($K511="","",女子登録情報!$M511)</f>
        <v>27</v>
      </c>
      <c r="H511">
        <f>IF($K511="","",女子登録情報!$A511)</f>
        <v>492221</v>
      </c>
      <c r="K511">
        <f>IF(女子登録情報!$C511="","",女子登録情報!$C511)</f>
        <v>510</v>
      </c>
      <c r="M511">
        <f>IFERROR(IF(AND(402&lt;=VALUE(RIGHT(女子登録情報!$F511,4)),競技会情報!$E$3*100+競技会情報!$G$3&gt;=VALUE(RIGHT(女子登録情報!$F511,4))),VALUE(女子登録情報!$G511)+1,VALUE(女子登録情報!$G511)),"")</f>
        <v>22</v>
      </c>
      <c r="N511" t="str">
        <f>IF($K511="","",IF(女子登録情報!$H511="北海道",女子登録情報!$H511,LEFT(女子登録情報!$H511,LEN(女子登録情報!$H511)-1)))</f>
        <v>大阪</v>
      </c>
      <c r="O511" t="str">
        <f>IF($K511="","",IF(LEN($N511)=2,LEFT($N511,1)&amp;"　"&amp;RIGHT($N511,1)&amp;"・"&amp;女子登録情報!$I511,$N511&amp;"・"&amp;女子登録情報!$I511))</f>
        <v>大　阪・八尾</v>
      </c>
    </row>
    <row r="512" spans="1:15" x14ac:dyDescent="0.55000000000000004">
      <c r="A512">
        <f>IF($K512="","",200000000+女子登録情報!$C512)</f>
        <v>200000511</v>
      </c>
      <c r="B512" t="str">
        <f>IF($K512="","",女子登録情報!$D512&amp;" ("&amp;女子登録情報!$K512&amp;")")</f>
        <v>長瀬　仁美 (4)</v>
      </c>
      <c r="C512" t="str">
        <f>IF($K512="","",女子登録情報!$E512)</f>
        <v>ﾅｶﾞｾ ﾋﾄﾐ</v>
      </c>
      <c r="D512" t="str">
        <f>IF($K512="","",女子登録情報!$O512&amp;" "&amp;女子登録情報!$N512&amp;" ("&amp;LEFT(女子登録情報!$F512,2)&amp;")")</f>
        <v>Hitomi NAGASE (00)</v>
      </c>
      <c r="E512" t="str">
        <f>IF($K512="","",女子登録情報!$P512)</f>
        <v>JPN</v>
      </c>
      <c r="F512" t="str">
        <f t="shared" si="7"/>
        <v>2</v>
      </c>
      <c r="G512">
        <f>IF($K512="","",女子登録情報!$M512)</f>
        <v>28</v>
      </c>
      <c r="H512">
        <f>IF($K512="","",女子登録情報!$A512)</f>
        <v>492221</v>
      </c>
      <c r="K512">
        <f>IF(女子登録情報!$C512="","",女子登録情報!$C512)</f>
        <v>511</v>
      </c>
      <c r="M512">
        <f>IFERROR(IF(AND(402&lt;=VALUE(RIGHT(女子登録情報!$F512,4)),競技会情報!$E$3*100+競技会情報!$G$3&gt;=VALUE(RIGHT(女子登録情報!$F512,4))),VALUE(女子登録情報!$G512)+1,VALUE(女子登録情報!$G512)),"")</f>
        <v>22</v>
      </c>
      <c r="N512" t="str">
        <f>IF($K512="","",IF(女子登録情報!$H512="北海道",女子登録情報!$H512,LEFT(女子登録情報!$H512,LEN(女子登録情報!$H512)-1)))</f>
        <v>兵庫</v>
      </c>
      <c r="O512" t="str">
        <f>IF($K512="","",IF(LEN($N512)=2,LEFT($N512,1)&amp;"　"&amp;RIGHT($N512,1)&amp;"・"&amp;女子登録情報!$I512,$N512&amp;"・"&amp;女子登録情報!$I512))</f>
        <v>兵　庫・近畿大学附属豊岡</v>
      </c>
    </row>
    <row r="513" spans="1:15" x14ac:dyDescent="0.55000000000000004">
      <c r="A513">
        <f>IF($K513="","",200000000+女子登録情報!$C513)</f>
        <v>200000512</v>
      </c>
      <c r="B513" t="str">
        <f>IF($K513="","",女子登録情報!$D513&amp;" ("&amp;女子登録情報!$K513&amp;")")</f>
        <v>三木　雪乃 (4)</v>
      </c>
      <c r="C513" t="str">
        <f>IF($K513="","",女子登録情報!$E513)</f>
        <v>ﾐｷ ﾕｷﾉ</v>
      </c>
      <c r="D513" t="str">
        <f>IF($K513="","",女子登録情報!$O513&amp;" "&amp;女子登録情報!$N513&amp;" ("&amp;LEFT(女子登録情報!$F513,2)&amp;")")</f>
        <v>Yukino MIKI (01)</v>
      </c>
      <c r="E513" t="str">
        <f>IF($K513="","",女子登録情報!$P513)</f>
        <v>JPN</v>
      </c>
      <c r="F513" t="str">
        <f t="shared" si="7"/>
        <v>2</v>
      </c>
      <c r="G513">
        <f>IF($K513="","",女子登録情報!$M513)</f>
        <v>28</v>
      </c>
      <c r="H513">
        <f>IF($K513="","",女子登録情報!$A513)</f>
        <v>492221</v>
      </c>
      <c r="K513">
        <f>IF(女子登録情報!$C513="","",女子登録情報!$C513)</f>
        <v>512</v>
      </c>
      <c r="M513">
        <f>IFERROR(IF(AND(402&lt;=VALUE(RIGHT(女子登録情報!$F513,4)),競技会情報!$E$3*100+競技会情報!$G$3&gt;=VALUE(RIGHT(女子登録情報!$F513,4))),VALUE(女子登録情報!$G513)+1,VALUE(女子登録情報!$G513)),"")</f>
        <v>21</v>
      </c>
      <c r="N513" t="str">
        <f>IF($K513="","",IF(女子登録情報!$H513="北海道",女子登録情報!$H513,LEFT(女子登録情報!$H513,LEN(女子登録情報!$H513)-1)))</f>
        <v>兵庫</v>
      </c>
      <c r="O513" t="str">
        <f>IF($K513="","",IF(LEN($N513)=2,LEFT($N513,1)&amp;"　"&amp;RIGHT($N513,1)&amp;"・"&amp;女子登録情報!$I513,$N513&amp;"・"&amp;女子登録情報!$I513))</f>
        <v>兵　庫・須磨学園</v>
      </c>
    </row>
    <row r="514" spans="1:15" x14ac:dyDescent="0.55000000000000004">
      <c r="A514">
        <f>IF($K514="","",200000000+女子登録情報!$C514)</f>
        <v>200000513</v>
      </c>
      <c r="B514" t="str">
        <f>IF($K514="","",女子登録情報!$D514&amp;" ("&amp;女子登録情報!$K514&amp;")")</f>
        <v>長瀬　美七海 (3)</v>
      </c>
      <c r="C514" t="str">
        <f>IF($K514="","",女子登録情報!$E514)</f>
        <v>ﾅｶﾞｾ ﾐﾅﾐ</v>
      </c>
      <c r="D514" t="str">
        <f>IF($K514="","",女子登録情報!$O514&amp;" "&amp;女子登録情報!$N514&amp;" ("&amp;LEFT(女子登録情報!$F514,2)&amp;")")</f>
        <v>Minami NAGASE (01)</v>
      </c>
      <c r="E514" t="str">
        <f>IF($K514="","",女子登録情報!$P514)</f>
        <v>JPN</v>
      </c>
      <c r="F514" t="str">
        <f t="shared" si="7"/>
        <v>2</v>
      </c>
      <c r="G514">
        <f>IF($K514="","",女子登録情報!$M514)</f>
        <v>27</v>
      </c>
      <c r="H514">
        <f>IF($K514="","",女子登録情報!$A514)</f>
        <v>492221</v>
      </c>
      <c r="K514">
        <f>IF(女子登録情報!$C514="","",女子登録情報!$C514)</f>
        <v>513</v>
      </c>
      <c r="M514">
        <f>IFERROR(IF(AND(402&lt;=VALUE(RIGHT(女子登録情報!$F514,4)),競技会情報!$E$3*100+競技会情報!$G$3&gt;=VALUE(RIGHT(女子登録情報!$F514,4))),VALUE(女子登録情報!$G514)+1,VALUE(女子登録情報!$G514)),"")</f>
        <v>21</v>
      </c>
      <c r="N514" t="str">
        <f>IF($K514="","",IF(女子登録情報!$H514="北海道",女子登録情報!$H514,LEFT(女子登録情報!$H514,LEN(女子登録情報!$H514)-1)))</f>
        <v>大阪</v>
      </c>
      <c r="O514" t="str">
        <f>IF($K514="","",IF(LEN($N514)=2,LEFT($N514,1)&amp;"　"&amp;RIGHT($N514,1)&amp;"・"&amp;女子登録情報!$I514,$N514&amp;"・"&amp;女子登録情報!$I514))</f>
        <v>大　阪・ﾌﾟｰﾙ学院</v>
      </c>
    </row>
    <row r="515" spans="1:15" x14ac:dyDescent="0.55000000000000004">
      <c r="A515">
        <f>IF($K515="","",200000000+女子登録情報!$C515)</f>
        <v>200000514</v>
      </c>
      <c r="B515" t="str">
        <f>IF($K515="","",女子登録情報!$D515&amp;" ("&amp;女子登録情報!$K515&amp;")")</f>
        <v>中村　友香 (2)</v>
      </c>
      <c r="C515" t="str">
        <f>IF($K515="","",女子登録情報!$E515)</f>
        <v>ﾅｶﾑﾗ ﾕｳｶ</v>
      </c>
      <c r="D515" t="str">
        <f>IF($K515="","",女子登録情報!$O515&amp;" "&amp;女子登録情報!$N515&amp;" ("&amp;LEFT(女子登録情報!$F515,2)&amp;")")</f>
        <v>Yuka NAKAMURA (02)</v>
      </c>
      <c r="E515" t="str">
        <f>IF($K515="","",女子登録情報!$P515)</f>
        <v>JPN</v>
      </c>
      <c r="F515" t="str">
        <f t="shared" ref="F515:F578" si="8">IF($K515="","","2")</f>
        <v>2</v>
      </c>
      <c r="G515">
        <f>IF($K515="","",女子登録情報!$M515)</f>
        <v>27</v>
      </c>
      <c r="H515">
        <f>IF($K515="","",女子登録情報!$A515)</f>
        <v>492221</v>
      </c>
      <c r="K515">
        <f>IF(女子登録情報!$C515="","",女子登録情報!$C515)</f>
        <v>514</v>
      </c>
      <c r="M515">
        <f>IFERROR(IF(AND(402&lt;=VALUE(RIGHT(女子登録情報!$F515,4)),競技会情報!$E$3*100+競技会情報!$G$3&gt;=VALUE(RIGHT(女子登録情報!$F515,4))),VALUE(女子登録情報!$G515)+1,VALUE(女子登録情報!$G515)),"")</f>
        <v>19</v>
      </c>
      <c r="N515" t="str">
        <f>IF($K515="","",IF(女子登録情報!$H515="北海道",女子登録情報!$H515,LEFT(女子登録情報!$H515,LEN(女子登録情報!$H515)-1)))</f>
        <v>大阪</v>
      </c>
      <c r="O515" t="str">
        <f>IF($K515="","",IF(LEN($N515)=2,LEFT($N515,1)&amp;"　"&amp;RIGHT($N515,1)&amp;"・"&amp;女子登録情報!$I515,$N515&amp;"・"&amp;女子登録情報!$I515))</f>
        <v>大　阪・近畿大学附属</v>
      </c>
    </row>
    <row r="516" spans="1:15" x14ac:dyDescent="0.55000000000000004">
      <c r="A516">
        <f>IF($K516="","",200000000+女子登録情報!$C516)</f>
        <v>200000515</v>
      </c>
      <c r="B516" t="str">
        <f>IF($K516="","",女子登録情報!$D516&amp;" ("&amp;女子登録情報!$K516&amp;")")</f>
        <v>松本　美紀 (2)</v>
      </c>
      <c r="C516" t="str">
        <f>IF($K516="","",女子登録情報!$E516)</f>
        <v>ﾏﾂﾓﾄ ﾐｷ</v>
      </c>
      <c r="D516" t="str">
        <f>IF($K516="","",女子登録情報!$O516&amp;" "&amp;女子登録情報!$N516&amp;" ("&amp;LEFT(女子登録情報!$F516,2)&amp;")")</f>
        <v>Miki MATSUMOTO (03)</v>
      </c>
      <c r="E516" t="str">
        <f>IF($K516="","",女子登録情報!$P516)</f>
        <v>JPN</v>
      </c>
      <c r="F516" t="str">
        <f t="shared" si="8"/>
        <v>2</v>
      </c>
      <c r="G516">
        <f>IF($K516="","",女子登録情報!$M516)</f>
        <v>28</v>
      </c>
      <c r="H516">
        <f>IF($K516="","",女子登録情報!$A516)</f>
        <v>492221</v>
      </c>
      <c r="K516">
        <f>IF(女子登録情報!$C516="","",女子登録情報!$C516)</f>
        <v>515</v>
      </c>
      <c r="M516">
        <f>IFERROR(IF(AND(402&lt;=VALUE(RIGHT(女子登録情報!$F516,4)),競技会情報!$E$3*100+競技会情報!$G$3&gt;=VALUE(RIGHT(女子登録情報!$F516,4))),VALUE(女子登録情報!$G516)+1,VALUE(女子登録情報!$G516)),"")</f>
        <v>19</v>
      </c>
      <c r="N516" t="str">
        <f>IF($K516="","",IF(女子登録情報!$H516="北海道",女子登録情報!$H516,LEFT(女子登録情報!$H516,LEN(女子登録情報!$H516)-1)))</f>
        <v>兵庫</v>
      </c>
      <c r="O516" t="str">
        <f>IF($K516="","",IF(LEN($N516)=2,LEFT($N516,1)&amp;"　"&amp;RIGHT($N516,1)&amp;"・"&amp;女子登録情報!$I516,$N516&amp;"・"&amp;女子登録情報!$I516))</f>
        <v>兵　庫・姫路</v>
      </c>
    </row>
    <row r="517" spans="1:15" x14ac:dyDescent="0.55000000000000004">
      <c r="A517">
        <f>IF($K517="","",200000000+女子登録情報!$C517)</f>
        <v>200000516</v>
      </c>
      <c r="B517" t="str">
        <f>IF($K517="","",女子登録情報!$D517&amp;" ("&amp;女子登録情報!$K517&amp;")")</f>
        <v>鈴木　凪 (2)</v>
      </c>
      <c r="C517" t="str">
        <f>IF($K517="","",女子登録情報!$E517)</f>
        <v>ｽｽﾞｷ ﾅｷﾞ</v>
      </c>
      <c r="D517" t="str">
        <f>IF($K517="","",女子登録情報!$O517&amp;" "&amp;女子登録情報!$N517&amp;" ("&amp;LEFT(女子登録情報!$F517,2)&amp;")")</f>
        <v>Nagi SUZUKI (02)</v>
      </c>
      <c r="E517" t="str">
        <f>IF($K517="","",女子登録情報!$P517)</f>
        <v>JPN</v>
      </c>
      <c r="F517" t="str">
        <f t="shared" si="8"/>
        <v>2</v>
      </c>
      <c r="G517">
        <f>IF($K517="","",女子登録情報!$M517)</f>
        <v>27</v>
      </c>
      <c r="H517">
        <f>IF($K517="","",女子登録情報!$A517)</f>
        <v>492221</v>
      </c>
      <c r="K517">
        <f>IF(女子登録情報!$C517="","",女子登録情報!$C517)</f>
        <v>516</v>
      </c>
      <c r="M517">
        <f>IFERROR(IF(AND(402&lt;=VALUE(RIGHT(女子登録情報!$F517,4)),競技会情報!$E$3*100+競技会情報!$G$3&gt;=VALUE(RIGHT(女子登録情報!$F517,4))),VALUE(女子登録情報!$G517)+1,VALUE(女子登録情報!$G517)),"")</f>
        <v>20</v>
      </c>
      <c r="N517" t="str">
        <f>IF($K517="","",IF(女子登録情報!$H517="北海道",女子登録情報!$H517,LEFT(女子登録情報!$H517,LEN(女子登録情報!$H517)-1)))</f>
        <v>大阪</v>
      </c>
      <c r="O517" t="str">
        <f>IF($K517="","",IF(LEN($N517)=2,LEFT($N517,1)&amp;"　"&amp;RIGHT($N517,1)&amp;"・"&amp;女子登録情報!$I517,$N517&amp;"・"&amp;女子登録情報!$I517))</f>
        <v>大　阪・近畿大学附属</v>
      </c>
    </row>
    <row r="518" spans="1:15" x14ac:dyDescent="0.55000000000000004">
      <c r="A518">
        <f>IF($K518="","",200000000+女子登録情報!$C518)</f>
        <v>200000517</v>
      </c>
      <c r="B518" t="str">
        <f>IF($K518="","",女子登録情報!$D518&amp;" ("&amp;女子登録情報!$K518&amp;")")</f>
        <v>酒澤　玲子 (4)</v>
      </c>
      <c r="C518" t="str">
        <f>IF($K518="","",女子登録情報!$E518)</f>
        <v>ｻｶｻﾞﾜ ﾚｲｺ</v>
      </c>
      <c r="D518" t="str">
        <f>IF($K518="","",女子登録情報!$O518&amp;" "&amp;女子登録情報!$N518&amp;" ("&amp;LEFT(女子登録情報!$F518,2)&amp;")")</f>
        <v>Reiko SAKAZAWA (99)</v>
      </c>
      <c r="E518" t="str">
        <f>IF($K518="","",女子登録情報!$P518)</f>
        <v>JPN</v>
      </c>
      <c r="F518" t="str">
        <f t="shared" si="8"/>
        <v>2</v>
      </c>
      <c r="G518">
        <f>IF($K518="","",女子登録情報!$M518)</f>
        <v>27</v>
      </c>
      <c r="H518">
        <f>IF($K518="","",女子登録情報!$A518)</f>
        <v>492221</v>
      </c>
      <c r="K518">
        <f>IF(女子登録情報!$C518="","",女子登録情報!$C518)</f>
        <v>517</v>
      </c>
      <c r="M518">
        <f>IFERROR(IF(AND(402&lt;=VALUE(RIGHT(女子登録情報!$F518,4)),競技会情報!$E$3*100+競技会情報!$G$3&gt;=VALUE(RIGHT(女子登録情報!$F518,4))),VALUE(女子登録情報!$G518)+1,VALUE(女子登録情報!$G518)),"")</f>
        <v>23</v>
      </c>
      <c r="N518" t="str">
        <f>IF($K518="","",IF(女子登録情報!$H518="北海道",女子登録情報!$H518,LEFT(女子登録情報!$H518,LEN(女子登録情報!$H518)-1)))</f>
        <v>大阪</v>
      </c>
      <c r="O518" t="str">
        <f>IF($K518="","",IF(LEN($N518)=2,LEFT($N518,1)&amp;"　"&amp;RIGHT($N518,1)&amp;"・"&amp;女子登録情報!$I518,$N518&amp;"・"&amp;女子登録情報!$I518))</f>
        <v>大　阪・牧野</v>
      </c>
    </row>
    <row r="519" spans="1:15" x14ac:dyDescent="0.55000000000000004">
      <c r="A519">
        <f>IF($K519="","",200000000+女子登録情報!$C519)</f>
        <v>200000518</v>
      </c>
      <c r="B519" t="str">
        <f>IF($K519="","",女子登録情報!$D519&amp;" ("&amp;女子登録情報!$K519&amp;")")</f>
        <v>吉村　知華 (2)</v>
      </c>
      <c r="C519" t="str">
        <f>IF($K519="","",女子登録情報!$E519)</f>
        <v>ﾖｼﾑﾗ ﾄﾓｶ</v>
      </c>
      <c r="D519" t="str">
        <f>IF($K519="","",女子登録情報!$O519&amp;" "&amp;女子登録情報!$N519&amp;" ("&amp;LEFT(女子登録情報!$F519,2)&amp;")")</f>
        <v>Tomoka YOSHIMURA (02)</v>
      </c>
      <c r="E519" t="str">
        <f>IF($K519="","",女子登録情報!$P519)</f>
        <v>JPN</v>
      </c>
      <c r="F519" t="str">
        <f t="shared" si="8"/>
        <v>2</v>
      </c>
      <c r="G519">
        <f>IF($K519="","",女子登録情報!$M519)</f>
        <v>27</v>
      </c>
      <c r="H519">
        <f>IF($K519="","",女子登録情報!$A519)</f>
        <v>492209</v>
      </c>
      <c r="K519">
        <f>IF(女子登録情報!$C519="","",女子登録情報!$C519)</f>
        <v>518</v>
      </c>
      <c r="M519">
        <f>IFERROR(IF(AND(402&lt;=VALUE(RIGHT(女子登録情報!$F519,4)),競技会情報!$E$3*100+競技会情報!$G$3&gt;=VALUE(RIGHT(女子登録情報!$F519,4))),VALUE(女子登録情報!$G519)+1,VALUE(女子登録情報!$G519)),"")</f>
        <v>20</v>
      </c>
      <c r="N519" t="str">
        <f>IF($K519="","",IF(女子登録情報!$H519="北海道",女子登録情報!$H519,LEFT(女子登録情報!$H519,LEN(女子登録情報!$H519)-1)))</f>
        <v>大阪</v>
      </c>
      <c r="O519" t="str">
        <f>IF($K519="","",IF(LEN($N519)=2,LEFT($N519,1)&amp;"　"&amp;RIGHT($N519,1)&amp;"・"&amp;女子登録情報!$I519,$N519&amp;"・"&amp;女子登録情報!$I519))</f>
        <v>大　阪・東大阪大敬愛</v>
      </c>
    </row>
    <row r="520" spans="1:15" x14ac:dyDescent="0.55000000000000004">
      <c r="A520">
        <f>IF($K520="","",200000000+女子登録情報!$C520)</f>
        <v>200000519</v>
      </c>
      <c r="B520" t="str">
        <f>IF($K520="","",女子登録情報!$D520&amp;" ("&amp;女子登録情報!$K520&amp;")")</f>
        <v>二ノ宮　沙那 (1)</v>
      </c>
      <c r="C520" t="str">
        <f>IF($K520="","",女子登録情報!$E520)</f>
        <v>ﾆﾉﾐﾔ ｻﾅ</v>
      </c>
      <c r="D520" t="str">
        <f>IF($K520="","",女子登録情報!$O520&amp;" "&amp;女子登録情報!$N520&amp;" ("&amp;LEFT(女子登録情報!$F520,2)&amp;")")</f>
        <v>Sana NINOMIYA (03)</v>
      </c>
      <c r="E520" t="str">
        <f>IF($K520="","",女子登録情報!$P520)</f>
        <v>JPN</v>
      </c>
      <c r="F520" t="str">
        <f t="shared" si="8"/>
        <v>2</v>
      </c>
      <c r="G520">
        <f>IF($K520="","",女子登録情報!$M520)</f>
        <v>27</v>
      </c>
      <c r="H520">
        <f>IF($K520="","",女子登録情報!$A520)</f>
        <v>492209</v>
      </c>
      <c r="K520">
        <f>IF(女子登録情報!$C520="","",女子登録情報!$C520)</f>
        <v>519</v>
      </c>
      <c r="M520">
        <f>IFERROR(IF(AND(402&lt;=VALUE(RIGHT(女子登録情報!$F520,4)),競技会情報!$E$3*100+競技会情報!$G$3&gt;=VALUE(RIGHT(女子登録情報!$F520,4))),VALUE(女子登録情報!$G520)+1,VALUE(女子登録情報!$G520)),"")</f>
        <v>19</v>
      </c>
      <c r="N520" t="str">
        <f>IF($K520="","",IF(女子登録情報!$H520="北海道",女子登録情報!$H520,LEFT(女子登録情報!$H520,LEN(女子登録情報!$H520)-1)))</f>
        <v>大阪</v>
      </c>
      <c r="O520" t="str">
        <f>IF($K520="","",IF(LEN($N520)=2,LEFT($N520,1)&amp;"　"&amp;RIGHT($N520,1)&amp;"・"&amp;女子登録情報!$I520,$N520&amp;"・"&amp;女子登録情報!$I520))</f>
        <v>大　阪・大阪商業大学</v>
      </c>
    </row>
    <row r="521" spans="1:15" x14ac:dyDescent="0.55000000000000004">
      <c r="A521">
        <f>IF($K521="","",200000000+女子登録情報!$C521)</f>
        <v>200000520</v>
      </c>
      <c r="B521" t="str">
        <f>IF($K521="","",女子登録情報!$D521&amp;" ("&amp;女子登録情報!$K521&amp;")")</f>
        <v>杉山　侑 (2)</v>
      </c>
      <c r="C521" t="str">
        <f>IF($K521="","",女子登録情報!$E521)</f>
        <v>ｽｷﾞﾔﾏ ﾕｳ</v>
      </c>
      <c r="D521" t="str">
        <f>IF($K521="","",女子登録情報!$O521&amp;" "&amp;女子登録情報!$N521&amp;" ("&amp;LEFT(女子登録情報!$F521,2)&amp;")")</f>
        <v>Yu SUGIYAMA (02)</v>
      </c>
      <c r="E521" t="str">
        <f>IF($K521="","",女子登録情報!$P521)</f>
        <v>JPN</v>
      </c>
      <c r="F521" t="str">
        <f t="shared" si="8"/>
        <v>2</v>
      </c>
      <c r="G521">
        <f>IF($K521="","",女子登録情報!$M521)</f>
        <v>30</v>
      </c>
      <c r="H521">
        <f>IF($K521="","",女子登録情報!$A521)</f>
        <v>492228</v>
      </c>
      <c r="K521">
        <f>IF(女子登録情報!$C521="","",女子登録情報!$C521)</f>
        <v>520</v>
      </c>
      <c r="M521">
        <f>IFERROR(IF(AND(402&lt;=VALUE(RIGHT(女子登録情報!$F521,4)),競技会情報!$E$3*100+競技会情報!$G$3&gt;=VALUE(RIGHT(女子登録情報!$F521,4))),VALUE(女子登録情報!$G521)+1,VALUE(女子登録情報!$G521)),"")</f>
        <v>20</v>
      </c>
      <c r="N521" t="str">
        <f>IF($K521="","",IF(女子登録情報!$H521="北海道",女子登録情報!$H521,LEFT(女子登録情報!$H521,LEN(女子登録情報!$H521)-1)))</f>
        <v>和歌山</v>
      </c>
      <c r="O521" t="str">
        <f>IF($K521="","",IF(LEN($N521)=2,LEFT($N521,1)&amp;"　"&amp;RIGHT($N521,1)&amp;"・"&amp;女子登録情報!$I521,$N521&amp;"・"&amp;女子登録情報!$I521))</f>
        <v>和歌山・和歌山北</v>
      </c>
    </row>
    <row r="522" spans="1:15" x14ac:dyDescent="0.55000000000000004">
      <c r="A522">
        <f>IF($K522="","",200000000+女子登録情報!$C522)</f>
        <v>200000521</v>
      </c>
      <c r="B522" t="str">
        <f>IF($K522="","",女子登録情報!$D522&amp;" ("&amp;女子登録情報!$K522&amp;")")</f>
        <v>アシィ　しおりパメラ (2)</v>
      </c>
      <c r="C522" t="str">
        <f>IF($K522="","",女子登録情報!$E522)</f>
        <v>ｱｼｨ ｼｵﾘﾊﾟﾒﾗ</v>
      </c>
      <c r="D522" t="str">
        <f>IF($K522="","",女子登録情報!$O522&amp;" "&amp;女子登録情報!$N522&amp;" ("&amp;LEFT(女子登録情報!$F522,2)&amp;")")</f>
        <v>Shiori Pamela ACHY (03)</v>
      </c>
      <c r="E522" t="str">
        <f>IF($K522="","",女子登録情報!$P522)</f>
        <v>CIV</v>
      </c>
      <c r="F522" t="str">
        <f t="shared" si="8"/>
        <v>2</v>
      </c>
      <c r="G522" t="str">
        <f>IF($K522="","",女子登録情報!$M522)</f>
        <v>01</v>
      </c>
      <c r="H522">
        <f>IF($K522="","",女子登録情報!$A522)</f>
        <v>492523</v>
      </c>
      <c r="K522">
        <f>IF(女子登録情報!$C522="","",女子登録情報!$C522)</f>
        <v>521</v>
      </c>
      <c r="M522">
        <f>IFERROR(IF(AND(402&lt;=VALUE(RIGHT(女子登録情報!$F522,4)),競技会情報!$E$3*100+競技会情報!$G$3&gt;=VALUE(RIGHT(女子登録情報!$F522,4))),VALUE(女子登録情報!$G522)+1,VALUE(女子登録情報!$G522)),"")</f>
        <v>19</v>
      </c>
      <c r="N522" t="str">
        <f>IF($K522="","",IF(女子登録情報!$H522="北海道",女子登録情報!$H522,LEFT(女子登録情報!$H522,LEN(女子登録情報!$H522)-1)))</f>
        <v>北海道</v>
      </c>
      <c r="O522" t="str">
        <f>IF($K522="","",IF(LEN($N522)=2,LEFT($N522,1)&amp;"　"&amp;RIGHT($N522,1)&amp;"・"&amp;女子登録情報!$I522,$N522&amp;"・"&amp;女子登録情報!$I522))</f>
        <v>北海道・北海道栄</v>
      </c>
    </row>
    <row r="523" spans="1:15" x14ac:dyDescent="0.55000000000000004">
      <c r="A523">
        <f>IF($K523="","",200000000+女子登録情報!$C523)</f>
        <v>200000522</v>
      </c>
      <c r="B523" t="str">
        <f>IF($K523="","",女子登録情報!$D523&amp;" ("&amp;女子登録情報!$K523&amp;")")</f>
        <v>宮崎　佳乃 (1)</v>
      </c>
      <c r="C523" t="str">
        <f>IF($K523="","",女子登録情報!$E523)</f>
        <v>ﾐﾔｻﾞｷ ｶﾉ</v>
      </c>
      <c r="D523" t="str">
        <f>IF($K523="","",女子登録情報!$O523&amp;" "&amp;女子登録情報!$N523&amp;" ("&amp;LEFT(女子登録情報!$F523,2)&amp;")")</f>
        <v>Kano MIYAZAKI (03)</v>
      </c>
      <c r="E523" t="str">
        <f>IF($K523="","",女子登録情報!$P523)</f>
        <v>JPN</v>
      </c>
      <c r="F523" t="str">
        <f t="shared" si="8"/>
        <v>2</v>
      </c>
      <c r="G523">
        <f>IF($K523="","",女子登録情報!$M523)</f>
        <v>21</v>
      </c>
      <c r="H523">
        <f>IF($K523="","",女子登録情報!$A523)</f>
        <v>492523</v>
      </c>
      <c r="K523">
        <f>IF(女子登録情報!$C523="","",女子登録情報!$C523)</f>
        <v>522</v>
      </c>
      <c r="M523">
        <f>IFERROR(IF(AND(402&lt;=VALUE(RIGHT(女子登録情報!$F523,4)),競技会情報!$E$3*100+競技会情報!$G$3&gt;=VALUE(RIGHT(女子登録情報!$F523,4))),VALUE(女子登録情報!$G523)+1,VALUE(女子登録情報!$G523)),"")</f>
        <v>19</v>
      </c>
      <c r="N523" t="str">
        <f>IF($K523="","",IF(女子登録情報!$H523="北海道",女子登録情報!$H523,LEFT(女子登録情報!$H523,LEN(女子登録情報!$H523)-1)))</f>
        <v>岐阜</v>
      </c>
      <c r="O523" t="str">
        <f>IF($K523="","",IF(LEN($N523)=2,LEFT($N523,1)&amp;"　"&amp;RIGHT($N523,1)&amp;"・"&amp;女子登録情報!$I523,$N523&amp;"・"&amp;女子登録情報!$I523))</f>
        <v>岐　阜・済美</v>
      </c>
    </row>
    <row r="524" spans="1:15" x14ac:dyDescent="0.55000000000000004">
      <c r="A524">
        <f>IF($K524="","",200000000+女子登録情報!$C524)</f>
        <v>200000523</v>
      </c>
      <c r="B524" t="str">
        <f>IF($K524="","",女子登録情報!$D524&amp;" ("&amp;女子登録情報!$K524&amp;")")</f>
        <v>山根　千歩 (1)</v>
      </c>
      <c r="C524" t="str">
        <f>IF($K524="","",女子登録情報!$E524)</f>
        <v>ﾔﾏﾈ ﾁﾎ</v>
      </c>
      <c r="D524" t="str">
        <f>IF($K524="","",女子登録情報!$O524&amp;" "&amp;女子登録情報!$N524&amp;" ("&amp;LEFT(女子登録情報!$F524,2)&amp;")")</f>
        <v>Chiho YAMANE (03)</v>
      </c>
      <c r="E524" t="str">
        <f>IF($K524="","",女子登録情報!$P524)</f>
        <v>JPN</v>
      </c>
      <c r="F524" t="str">
        <f t="shared" si="8"/>
        <v>2</v>
      </c>
      <c r="G524">
        <f>IF($K524="","",女子登録情報!$M524)</f>
        <v>34</v>
      </c>
      <c r="H524">
        <f>IF($K524="","",女子登録情報!$A524)</f>
        <v>492523</v>
      </c>
      <c r="K524">
        <f>IF(女子登録情報!$C524="","",女子登録情報!$C524)</f>
        <v>523</v>
      </c>
      <c r="M524">
        <f>IFERROR(IF(AND(402&lt;=VALUE(RIGHT(女子登録情報!$F524,4)),競技会情報!$E$3*100+競技会情報!$G$3&gt;=VALUE(RIGHT(女子登録情報!$F524,4))),VALUE(女子登録情報!$G524)+1,VALUE(女子登録情報!$G524)),"")</f>
        <v>19</v>
      </c>
      <c r="N524" t="str">
        <f>IF($K524="","",IF(女子登録情報!$H524="北海道",女子登録情報!$H524,LEFT(女子登録情報!$H524,LEN(女子登録情報!$H524)-1)))</f>
        <v>広島</v>
      </c>
      <c r="O524" t="str">
        <f>IF($K524="","",IF(LEN($N524)=2,LEFT($N524,1)&amp;"　"&amp;RIGHT($N524,1)&amp;"・"&amp;女子登録情報!$I524,$N524&amp;"・"&amp;女子登録情報!$I524))</f>
        <v>広　島・広島県立宮島工業</v>
      </c>
    </row>
    <row r="525" spans="1:15" x14ac:dyDescent="0.55000000000000004">
      <c r="A525">
        <f>IF($K525="","",200000000+女子登録情報!$C525)</f>
        <v>200000524</v>
      </c>
      <c r="B525" t="str">
        <f>IF($K525="","",女子登録情報!$D525&amp;" ("&amp;女子登録情報!$K525&amp;")")</f>
        <v>黒田　結生 (1)</v>
      </c>
      <c r="C525" t="str">
        <f>IF($K525="","",女子登録情報!$E525)</f>
        <v>ｸﾛﾀﾞ ﾕｲﾅ</v>
      </c>
      <c r="D525" t="str">
        <f>IF($K525="","",女子登録情報!$O525&amp;" "&amp;女子登録情報!$N525&amp;" ("&amp;LEFT(女子登録情報!$F525,2)&amp;")")</f>
        <v>Yuina KURODA (03)</v>
      </c>
      <c r="E525" t="str">
        <f>IF($K525="","",女子登録情報!$P525)</f>
        <v>JPN</v>
      </c>
      <c r="F525" t="str">
        <f t="shared" si="8"/>
        <v>2</v>
      </c>
      <c r="G525">
        <f>IF($K525="","",女子登録情報!$M525)</f>
        <v>26</v>
      </c>
      <c r="H525">
        <f>IF($K525="","",女子登録情報!$A525)</f>
        <v>492523</v>
      </c>
      <c r="K525">
        <f>IF(女子登録情報!$C525="","",女子登録情報!$C525)</f>
        <v>524</v>
      </c>
      <c r="M525">
        <f>IFERROR(IF(AND(402&lt;=VALUE(RIGHT(女子登録情報!$F525,4)),競技会情報!$E$3*100+競技会情報!$G$3&gt;=VALUE(RIGHT(女子登録情報!$F525,4))),VALUE(女子登録情報!$G525)+1,VALUE(女子登録情報!$G525)),"")</f>
        <v>19</v>
      </c>
      <c r="N525" t="str">
        <f>IF($K525="","",IF(女子登録情報!$H525="北海道",女子登録情報!$H525,LEFT(女子登録情報!$H525,LEN(女子登録情報!$H525)-1)))</f>
        <v>京都</v>
      </c>
      <c r="O525" t="str">
        <f>IF($K525="","",IF(LEN($N525)=2,LEFT($N525,1)&amp;"　"&amp;RIGHT($N525,1)&amp;"・"&amp;女子登録情報!$I525,$N525&amp;"・"&amp;女子登録情報!$I525))</f>
        <v>京　都・京都府立西城陽</v>
      </c>
    </row>
    <row r="526" spans="1:15" x14ac:dyDescent="0.55000000000000004">
      <c r="A526">
        <f>IF($K526="","",200000000+女子登録情報!$C526)</f>
        <v>200000525</v>
      </c>
      <c r="B526" t="str">
        <f>IF($K526="","",女子登録情報!$D526&amp;" ("&amp;女子登録情報!$K526&amp;")")</f>
        <v>石田　悠月 (1)</v>
      </c>
      <c r="C526" t="str">
        <f>IF($K526="","",女子登録情報!$E526)</f>
        <v>ｲｼﾀﾞ ﾕｽﾞｷ</v>
      </c>
      <c r="D526" t="str">
        <f>IF($K526="","",女子登録情報!$O526&amp;" "&amp;女子登録情報!$N526&amp;" ("&amp;LEFT(女子登録情報!$F526,2)&amp;")")</f>
        <v>Yuzuki ISHIDA (03)</v>
      </c>
      <c r="E526" t="str">
        <f>IF($K526="","",女子登録情報!$P526)</f>
        <v>JPN</v>
      </c>
      <c r="F526" t="str">
        <f t="shared" si="8"/>
        <v>2</v>
      </c>
      <c r="G526">
        <f>IF($K526="","",女子登録情報!$M526)</f>
        <v>22</v>
      </c>
      <c r="H526">
        <f>IF($K526="","",女子登録情報!$A526)</f>
        <v>492523</v>
      </c>
      <c r="K526">
        <f>IF(女子登録情報!$C526="","",女子登録情報!$C526)</f>
        <v>525</v>
      </c>
      <c r="M526">
        <f>IFERROR(IF(AND(402&lt;=VALUE(RIGHT(女子登録情報!$F526,4)),競技会情報!$E$3*100+競技会情報!$G$3&gt;=VALUE(RIGHT(女子登録情報!$F526,4))),VALUE(女子登録情報!$G526)+1,VALUE(女子登録情報!$G526)),"")</f>
        <v>19</v>
      </c>
      <c r="N526" t="str">
        <f>IF($K526="","",IF(女子登録情報!$H526="北海道",女子登録情報!$H526,LEFT(女子登録情報!$H526,LEN(女子登録情報!$H526)-1)))</f>
        <v>静岡</v>
      </c>
      <c r="O526" t="str">
        <f>IF($K526="","",IF(LEN($N526)=2,LEFT($N526,1)&amp;"　"&amp;RIGHT($N526,1)&amp;"・"&amp;女子登録情報!$I526,$N526&amp;"・"&amp;女子登録情報!$I526))</f>
        <v>静　岡・浜松湖東</v>
      </c>
    </row>
    <row r="527" spans="1:15" x14ac:dyDescent="0.55000000000000004">
      <c r="A527">
        <f>IF($K527="","",200000000+女子登録情報!$C527)</f>
        <v>200000526</v>
      </c>
      <c r="B527" t="str">
        <f>IF($K527="","",女子登録情報!$D527&amp;" ("&amp;女子登録情報!$K527&amp;")")</f>
        <v>高橋　茉柚 (1)</v>
      </c>
      <c r="C527" t="str">
        <f>IF($K527="","",女子登録情報!$E527)</f>
        <v>ﾀｶﾊｼ ﾏﾕ</v>
      </c>
      <c r="D527" t="str">
        <f>IF($K527="","",女子登録情報!$O527&amp;" "&amp;女子登録情報!$N527&amp;" ("&amp;LEFT(女子登録情報!$F527,2)&amp;")")</f>
        <v>Mayu TAKAHASHI (04)</v>
      </c>
      <c r="E527" t="str">
        <f>IF($K527="","",女子登録情報!$P527)</f>
        <v>JPN</v>
      </c>
      <c r="F527" t="str">
        <f t="shared" si="8"/>
        <v>2</v>
      </c>
      <c r="G527">
        <f>IF($K527="","",女子登録情報!$M527)</f>
        <v>27</v>
      </c>
      <c r="H527">
        <f>IF($K527="","",女子登録情報!$A527)</f>
        <v>492523</v>
      </c>
      <c r="K527">
        <f>IF(女子登録情報!$C527="","",女子登録情報!$C527)</f>
        <v>526</v>
      </c>
      <c r="M527">
        <f>IFERROR(IF(AND(402&lt;=VALUE(RIGHT(女子登録情報!$F527,4)),競技会情報!$E$3*100+競技会情報!$G$3&gt;=VALUE(RIGHT(女子登録情報!$F527,4))),VALUE(女子登録情報!$G527)+1,VALUE(女子登録情報!$G527)),"")</f>
        <v>18</v>
      </c>
      <c r="N527" t="str">
        <f>IF($K527="","",IF(女子登録情報!$H527="北海道",女子登録情報!$H527,LEFT(女子登録情報!$H527,LEN(女子登録情報!$H527)-1)))</f>
        <v>大阪</v>
      </c>
      <c r="O527" t="str">
        <f>IF($K527="","",IF(LEN($N527)=2,LEFT($N527,1)&amp;"　"&amp;RIGHT($N527,1)&amp;"・"&amp;女子登録情報!$I527,$N527&amp;"・"&amp;女子登録情報!$I527))</f>
        <v>大　阪・大阪成蹊女子</v>
      </c>
    </row>
    <row r="528" spans="1:15" x14ac:dyDescent="0.55000000000000004">
      <c r="A528">
        <f>IF($K528="","",200000000+女子登録情報!$C528)</f>
        <v>200000527</v>
      </c>
      <c r="B528" t="str">
        <f>IF($K528="","",女子登録情報!$D528&amp;" ("&amp;女子登録情報!$K528&amp;")")</f>
        <v>福田　七海 (1)</v>
      </c>
      <c r="C528" t="str">
        <f>IF($K528="","",女子登録情報!$E528)</f>
        <v>ﾌｸﾀﾞ ﾅﾐ</v>
      </c>
      <c r="D528" t="str">
        <f>IF($K528="","",女子登録情報!$O528&amp;" "&amp;女子登録情報!$N528&amp;" ("&amp;LEFT(女子登録情報!$F528,2)&amp;")")</f>
        <v>Nami FUKUDA (03)</v>
      </c>
      <c r="E528" t="str">
        <f>IF($K528="","",女子登録情報!$P528)</f>
        <v>JPN</v>
      </c>
      <c r="F528" t="str">
        <f t="shared" si="8"/>
        <v>2</v>
      </c>
      <c r="G528">
        <f>IF($K528="","",女子登録情報!$M528)</f>
        <v>27</v>
      </c>
      <c r="H528">
        <f>IF($K528="","",女子登録情報!$A528)</f>
        <v>492523</v>
      </c>
      <c r="K528">
        <f>IF(女子登録情報!$C528="","",女子登録情報!$C528)</f>
        <v>527</v>
      </c>
      <c r="M528">
        <f>IFERROR(IF(AND(402&lt;=VALUE(RIGHT(女子登録情報!$F528,4)),競技会情報!$E$3*100+競技会情報!$G$3&gt;=VALUE(RIGHT(女子登録情報!$F528,4))),VALUE(女子登録情報!$G528)+1,VALUE(女子登録情報!$G528)),"")</f>
        <v>19</v>
      </c>
      <c r="N528" t="str">
        <f>IF($K528="","",IF(女子登録情報!$H528="北海道",女子登録情報!$H528,LEFT(女子登録情報!$H528,LEN(女子登録情報!$H528)-1)))</f>
        <v>大阪</v>
      </c>
      <c r="O528" t="str">
        <f>IF($K528="","",IF(LEN($N528)=2,LEFT($N528,1)&amp;"　"&amp;RIGHT($N528,1)&amp;"・"&amp;女子登録情報!$I528,$N528&amp;"・"&amp;女子登録情報!$I528))</f>
        <v>大　阪・大塚</v>
      </c>
    </row>
    <row r="529" spans="1:15" x14ac:dyDescent="0.55000000000000004">
      <c r="A529">
        <f>IF($K529="","",200000000+女子登録情報!$C529)</f>
        <v>200000528</v>
      </c>
      <c r="B529" t="str">
        <f>IF($K529="","",女子登録情報!$D529&amp;" ("&amp;女子登録情報!$K529&amp;")")</f>
        <v>三井　詩園 (2)</v>
      </c>
      <c r="C529" t="str">
        <f>IF($K529="","",女子登録情報!$E529)</f>
        <v>ﾐﾂｲ ｼｵﾝ</v>
      </c>
      <c r="D529" t="str">
        <f>IF($K529="","",女子登録情報!$O529&amp;" "&amp;女子登録情報!$N529&amp;" ("&amp;LEFT(女子登録情報!$F529,2)&amp;")")</f>
        <v>Shion MITSUI (02)</v>
      </c>
      <c r="E529" t="str">
        <f>IF($K529="","",女子登録情報!$P529)</f>
        <v>JPN</v>
      </c>
      <c r="F529" t="str">
        <f t="shared" si="8"/>
        <v>2</v>
      </c>
      <c r="G529">
        <f>IF($K529="","",女子登録情報!$M529)</f>
        <v>37</v>
      </c>
      <c r="H529">
        <f>IF($K529="","",女子登録情報!$A529)</f>
        <v>492523</v>
      </c>
      <c r="K529">
        <f>IF(女子登録情報!$C529="","",女子登録情報!$C529)</f>
        <v>528</v>
      </c>
      <c r="M529">
        <f>IFERROR(IF(AND(402&lt;=VALUE(RIGHT(女子登録情報!$F529,4)),競技会情報!$E$3*100+競技会情報!$G$3&gt;=VALUE(RIGHT(女子登録情報!$F529,4))),VALUE(女子登録情報!$G529)+1,VALUE(女子登録情報!$G529)),"")</f>
        <v>20</v>
      </c>
      <c r="N529" t="str">
        <f>IF($K529="","",IF(女子登録情報!$H529="北海道",女子登録情報!$H529,LEFT(女子登録情報!$H529,LEN(女子登録情報!$H529)-1)))</f>
        <v>香川</v>
      </c>
      <c r="O529" t="str">
        <f>IF($K529="","",IF(LEN($N529)=2,LEFT($N529,1)&amp;"　"&amp;RIGHT($N529,1)&amp;"・"&amp;女子登録情報!$I529,$N529&amp;"・"&amp;女子登録情報!$I529))</f>
        <v>香　川・高松東</v>
      </c>
    </row>
    <row r="530" spans="1:15" x14ac:dyDescent="0.55000000000000004">
      <c r="A530">
        <f>IF($K530="","",200000000+女子登録情報!$C530)</f>
        <v>200000529</v>
      </c>
      <c r="B530" t="str">
        <f>IF($K530="","",女子登録情報!$D530&amp;" ("&amp;女子登録情報!$K530&amp;")")</f>
        <v>菅原　真桜 (1)</v>
      </c>
      <c r="C530" t="str">
        <f>IF($K530="","",女子登録情報!$E530)</f>
        <v>ｽｶﾞﾜﾗ ﾏｵ</v>
      </c>
      <c r="D530" t="str">
        <f>IF($K530="","",女子登録情報!$O530&amp;" "&amp;女子登録情報!$N530&amp;" ("&amp;LEFT(女子登録情報!$F530,2)&amp;")")</f>
        <v>Mao SUGAWARA (04)</v>
      </c>
      <c r="E530" t="str">
        <f>IF($K530="","",女子登録情報!$P530)</f>
        <v>JPN</v>
      </c>
      <c r="F530" t="str">
        <f t="shared" si="8"/>
        <v>2</v>
      </c>
      <c r="G530" t="str">
        <f>IF($K530="","",女子登録情報!$M530)</f>
        <v>04</v>
      </c>
      <c r="H530">
        <f>IF($K530="","",女子登録情報!$A530)</f>
        <v>492523</v>
      </c>
      <c r="K530">
        <f>IF(女子登録情報!$C530="","",女子登録情報!$C530)</f>
        <v>529</v>
      </c>
      <c r="M530">
        <f>IFERROR(IF(AND(402&lt;=VALUE(RIGHT(女子登録情報!$F530,4)),競技会情報!$E$3*100+競技会情報!$G$3&gt;=VALUE(RIGHT(女子登録情報!$F530,4))),VALUE(女子登録情報!$G530)+1,VALUE(女子登録情報!$G530)),"")</f>
        <v>18</v>
      </c>
      <c r="N530" t="str">
        <f>IF($K530="","",IF(女子登録情報!$H530="北海道",女子登録情報!$H530,LEFT(女子登録情報!$H530,LEN(女子登録情報!$H530)-1)))</f>
        <v>宮城</v>
      </c>
      <c r="O530" t="str">
        <f>IF($K530="","",IF(LEN($N530)=2,LEFT($N530,1)&amp;"　"&amp;RIGHT($N530,1)&amp;"・"&amp;女子登録情報!$I530,$N530&amp;"・"&amp;女子登録情報!$I530))</f>
        <v>宮　城・仙台育英</v>
      </c>
    </row>
    <row r="531" spans="1:15" x14ac:dyDescent="0.55000000000000004">
      <c r="A531">
        <f>IF($K531="","",200000000+女子登録情報!$C531)</f>
        <v>200000530</v>
      </c>
      <c r="B531" t="str">
        <f>IF($K531="","",女子登録情報!$D531&amp;" ("&amp;女子登録情報!$K531&amp;")")</f>
        <v>工藤　千恵利 (2)</v>
      </c>
      <c r="C531" t="str">
        <f>IF($K531="","",女子登録情報!$E531)</f>
        <v>ｸﾄﾞｳ ﾁｴﾘ</v>
      </c>
      <c r="D531" t="str">
        <f>IF($K531="","",女子登録情報!$O531&amp;" "&amp;女子登録情報!$N531&amp;" ("&amp;LEFT(女子登録情報!$F531,2)&amp;")")</f>
        <v>Chieri KUDO (02)</v>
      </c>
      <c r="E531" t="str">
        <f>IF($K531="","",女子登録情報!$P531)</f>
        <v>JPN</v>
      </c>
      <c r="F531" t="str">
        <f t="shared" si="8"/>
        <v>2</v>
      </c>
      <c r="G531">
        <f>IF($K531="","",女子登録情報!$M531)</f>
        <v>27</v>
      </c>
      <c r="H531">
        <f>IF($K531="","",女子登録情報!$A531)</f>
        <v>492523</v>
      </c>
      <c r="K531">
        <f>IF(女子登録情報!$C531="","",女子登録情報!$C531)</f>
        <v>530</v>
      </c>
      <c r="M531">
        <f>IFERROR(IF(AND(402&lt;=VALUE(RIGHT(女子登録情報!$F531,4)),競技会情報!$E$3*100+競技会情報!$G$3&gt;=VALUE(RIGHT(女子登録情報!$F531,4))),VALUE(女子登録情報!$G531)+1,VALUE(女子登録情報!$G531)),"")</f>
        <v>20</v>
      </c>
      <c r="N531" t="str">
        <f>IF($K531="","",IF(女子登録情報!$H531="北海道",女子登録情報!$H531,LEFT(女子登録情報!$H531,LEN(女子登録情報!$H531)-1)))</f>
        <v>大阪</v>
      </c>
      <c r="O531" t="str">
        <f>IF($K531="","",IF(LEN($N531)=2,LEFT($N531,1)&amp;"　"&amp;RIGHT($N531,1)&amp;"・"&amp;女子登録情報!$I531,$N531&amp;"・"&amp;女子登録情報!$I531))</f>
        <v>大　阪・大阪成蹊女子</v>
      </c>
    </row>
    <row r="532" spans="1:15" x14ac:dyDescent="0.55000000000000004">
      <c r="A532">
        <f>IF($K532="","",200000000+女子登録情報!$C532)</f>
        <v>200000531</v>
      </c>
      <c r="B532" t="str">
        <f>IF($K532="","",女子登録情報!$D532&amp;" ("&amp;女子登録情報!$K532&amp;")")</f>
        <v>島塚　咲衣 (2)</v>
      </c>
      <c r="C532" t="str">
        <f>IF($K532="","",女子登録情報!$E532)</f>
        <v>ｼﾏﾂｶ ｻｴ</v>
      </c>
      <c r="D532" t="str">
        <f>IF($K532="","",女子登録情報!$O532&amp;" "&amp;女子登録情報!$N532&amp;" ("&amp;LEFT(女子登録情報!$F532,2)&amp;")")</f>
        <v>Sae SHIMATSUKA (02)</v>
      </c>
      <c r="E532" t="str">
        <f>IF($K532="","",女子登録情報!$P532)</f>
        <v>JPN</v>
      </c>
      <c r="F532" t="str">
        <f t="shared" si="8"/>
        <v>2</v>
      </c>
      <c r="G532">
        <f>IF($K532="","",女子登録情報!$M532)</f>
        <v>28</v>
      </c>
      <c r="H532">
        <f>IF($K532="","",女子登録情報!$A532)</f>
        <v>492208</v>
      </c>
      <c r="K532">
        <f>IF(女子登録情報!$C532="","",女子登録情報!$C532)</f>
        <v>531</v>
      </c>
      <c r="M532">
        <f>IFERROR(IF(AND(402&lt;=VALUE(RIGHT(女子登録情報!$F532,4)),競技会情報!$E$3*100+競技会情報!$G$3&gt;=VALUE(RIGHT(女子登録情報!$F532,4))),VALUE(女子登録情報!$G532)+1,VALUE(女子登録情報!$G532)),"")</f>
        <v>20</v>
      </c>
      <c r="N532" t="str">
        <f>IF($K532="","",IF(女子登録情報!$H532="北海道",女子登録情報!$H532,LEFT(女子登録情報!$H532,LEN(女子登録情報!$H532)-1)))</f>
        <v>兵庫</v>
      </c>
      <c r="O532" t="str">
        <f>IF($K532="","",IF(LEN($N532)=2,LEFT($N532,1)&amp;"　"&amp;RIGHT($N532,1)&amp;"・"&amp;女子登録情報!$I532,$N532&amp;"・"&amp;女子登録情報!$I532))</f>
        <v>兵　庫・姫路飾西</v>
      </c>
    </row>
    <row r="533" spans="1:15" x14ac:dyDescent="0.55000000000000004">
      <c r="A533">
        <f>IF($K533="","",200000000+女子登録情報!$C533)</f>
        <v>200000532</v>
      </c>
      <c r="B533" t="str">
        <f>IF($K533="","",女子登録情報!$D533&amp;" ("&amp;女子登録情報!$K533&amp;")")</f>
        <v>土手　七夏 (3)</v>
      </c>
      <c r="C533" t="str">
        <f>IF($K533="","",女子登録情報!$E533)</f>
        <v>ﾄﾞﾃ ﾅﾅｶ</v>
      </c>
      <c r="D533" t="str">
        <f>IF($K533="","",女子登録情報!$O533&amp;" "&amp;女子登録情報!$N533&amp;" ("&amp;LEFT(女子登録情報!$F533,2)&amp;")")</f>
        <v>Nanaka DOTE (00)</v>
      </c>
      <c r="E533" t="str">
        <f>IF($K533="","",女子登録情報!$P533)</f>
        <v>JPN</v>
      </c>
      <c r="F533" t="str">
        <f t="shared" si="8"/>
        <v>2</v>
      </c>
      <c r="G533">
        <f>IF($K533="","",女子登録情報!$M533)</f>
        <v>28</v>
      </c>
      <c r="H533">
        <f>IF($K533="","",女子登録情報!$A533)</f>
        <v>492208</v>
      </c>
      <c r="K533">
        <f>IF(女子登録情報!$C533="","",女子登録情報!$C533)</f>
        <v>532</v>
      </c>
      <c r="M533">
        <f>IFERROR(IF(AND(402&lt;=VALUE(RIGHT(女子登録情報!$F533,4)),競技会情報!$E$3*100+競技会情報!$G$3&gt;=VALUE(RIGHT(女子登録情報!$F533,4))),VALUE(女子登録情報!$G533)+1,VALUE(女子登録情報!$G533)),"")</f>
        <v>22</v>
      </c>
      <c r="N533" t="str">
        <f>IF($K533="","",IF(女子登録情報!$H533="北海道",女子登録情報!$H533,LEFT(女子登録情報!$H533,LEN(女子登録情報!$H533)-1)))</f>
        <v>兵庫</v>
      </c>
      <c r="O533" t="str">
        <f>IF($K533="","",IF(LEN($N533)=2,LEFT($N533,1)&amp;"　"&amp;RIGHT($N533,1)&amp;"・"&amp;女子登録情報!$I533,$N533&amp;"・"&amp;女子登録情報!$I533))</f>
        <v>兵　庫・大学附属</v>
      </c>
    </row>
    <row r="534" spans="1:15" x14ac:dyDescent="0.55000000000000004">
      <c r="A534">
        <f>IF($K534="","",200000000+女子登録情報!$C534)</f>
        <v>200000533</v>
      </c>
      <c r="B534" t="str">
        <f>IF($K534="","",女子登録情報!$D534&amp;" ("&amp;女子登録情報!$K534&amp;")")</f>
        <v>池田　弥生 (4)</v>
      </c>
      <c r="C534" t="str">
        <f>IF($K534="","",女子登録情報!$E534)</f>
        <v>ｲｹﾀﾞ ﾔﾖｲ</v>
      </c>
      <c r="D534" t="str">
        <f>IF($K534="","",女子登録情報!$O534&amp;" "&amp;女子登録情報!$N534&amp;" ("&amp;LEFT(女子登録情報!$F534,2)&amp;")")</f>
        <v>Yayoi IKEDA (01)</v>
      </c>
      <c r="E534" t="str">
        <f>IF($K534="","",女子登録情報!$P534)</f>
        <v>JPN</v>
      </c>
      <c r="F534" t="str">
        <f t="shared" si="8"/>
        <v>2</v>
      </c>
      <c r="G534">
        <f>IF($K534="","",女子登録情報!$M534)</f>
        <v>29</v>
      </c>
      <c r="H534">
        <f>IF($K534="","",女子登録情報!$A534)</f>
        <v>492355</v>
      </c>
      <c r="K534">
        <f>IF(女子登録情報!$C534="","",女子登録情報!$C534)</f>
        <v>533</v>
      </c>
      <c r="M534">
        <f>IFERROR(IF(AND(402&lt;=VALUE(RIGHT(女子登録情報!$F534,4)),競技会情報!$E$3*100+競技会情報!$G$3&gt;=VALUE(RIGHT(女子登録情報!$F534,4))),VALUE(女子登録情報!$G534)+1,VALUE(女子登録情報!$G534)),"")</f>
        <v>21</v>
      </c>
      <c r="N534" t="str">
        <f>IF($K534="","",IF(女子登録情報!$H534="北海道",女子登録情報!$H534,LEFT(女子登録情報!$H534,LEN(女子登録情報!$H534)-1)))</f>
        <v>奈良</v>
      </c>
      <c r="O534" t="str">
        <f>IF($K534="","",IF(LEN($N534)=2,LEFT($N534,1)&amp;"　"&amp;RIGHT($N534,1)&amp;"・"&amp;女子登録情報!$I534,$N534&amp;"・"&amp;女子登録情報!$I534))</f>
        <v>奈　良・奈良朱雀</v>
      </c>
    </row>
    <row r="535" spans="1:15" x14ac:dyDescent="0.55000000000000004">
      <c r="A535">
        <f>IF($K535="","",200000000+女子登録情報!$C535)</f>
        <v>200000534</v>
      </c>
      <c r="B535" t="str">
        <f>IF($K535="","",女子登録情報!$D535&amp;" ("&amp;女子登録情報!$K535&amp;")")</f>
        <v>梅田　沙樹 (4)</v>
      </c>
      <c r="C535" t="str">
        <f>IF($K535="","",女子登録情報!$E535)</f>
        <v>ｳﾒﾀﾞ ｻｷ</v>
      </c>
      <c r="D535" t="str">
        <f>IF($K535="","",女子登録情報!$O535&amp;" "&amp;女子登録情報!$N535&amp;" ("&amp;LEFT(女子登録情報!$F535,2)&amp;")")</f>
        <v>Saki UMEDA (01)</v>
      </c>
      <c r="E535" t="str">
        <f>IF($K535="","",女子登録情報!$P535)</f>
        <v>JPN</v>
      </c>
      <c r="F535" t="str">
        <f t="shared" si="8"/>
        <v>2</v>
      </c>
      <c r="G535">
        <f>IF($K535="","",女子登録情報!$M535)</f>
        <v>29</v>
      </c>
      <c r="H535">
        <f>IF($K535="","",女子登録情報!$A535)</f>
        <v>492355</v>
      </c>
      <c r="K535">
        <f>IF(女子登録情報!$C535="","",女子登録情報!$C535)</f>
        <v>534</v>
      </c>
      <c r="M535">
        <f>IFERROR(IF(AND(402&lt;=VALUE(RIGHT(女子登録情報!$F535,4)),競技会情報!$E$3*100+競技会情報!$G$3&gt;=VALUE(RIGHT(女子登録情報!$F535,4))),VALUE(女子登録情報!$G535)+1,VALUE(女子登録情報!$G535)),"")</f>
        <v>21</v>
      </c>
      <c r="N535" t="str">
        <f>IF($K535="","",IF(女子登録情報!$H535="北海道",女子登録情報!$H535,LEFT(女子登録情報!$H535,LEN(女子登録情報!$H535)-1)))</f>
        <v>奈良</v>
      </c>
      <c r="O535" t="str">
        <f>IF($K535="","",IF(LEN($N535)=2,LEFT($N535,1)&amp;"　"&amp;RIGHT($N535,1)&amp;"・"&amp;女子登録情報!$I535,$N535&amp;"・"&amp;女子登録情報!$I535))</f>
        <v>奈　良・添上</v>
      </c>
    </row>
    <row r="536" spans="1:15" x14ac:dyDescent="0.55000000000000004">
      <c r="A536">
        <f>IF($K536="","",200000000+女子登録情報!$C536)</f>
        <v>200000535</v>
      </c>
      <c r="B536" t="str">
        <f>IF($K536="","",女子登録情報!$D536&amp;" ("&amp;女子登録情報!$K536&amp;")")</f>
        <v>金澤　怜那 (4)</v>
      </c>
      <c r="C536" t="str">
        <f>IF($K536="","",女子登録情報!$E536)</f>
        <v>ｶﾅｻﾞﾜ ﾚｲﾅ</v>
      </c>
      <c r="D536" t="str">
        <f>IF($K536="","",女子登録情報!$O536&amp;" "&amp;女子登録情報!$N536&amp;" ("&amp;LEFT(女子登録情報!$F536,2)&amp;")")</f>
        <v>Reina KANAZAWA (00)</v>
      </c>
      <c r="E536" t="str">
        <f>IF($K536="","",女子登録情報!$P536)</f>
        <v>JPN</v>
      </c>
      <c r="F536" t="str">
        <f t="shared" si="8"/>
        <v>2</v>
      </c>
      <c r="G536">
        <f>IF($K536="","",女子登録情報!$M536)</f>
        <v>27</v>
      </c>
      <c r="H536">
        <f>IF($K536="","",女子登録情報!$A536)</f>
        <v>492355</v>
      </c>
      <c r="K536">
        <f>IF(女子登録情報!$C536="","",女子登録情報!$C536)</f>
        <v>535</v>
      </c>
      <c r="M536">
        <f>IFERROR(IF(AND(402&lt;=VALUE(RIGHT(女子登録情報!$F536,4)),競技会情報!$E$3*100+競技会情報!$G$3&gt;=VALUE(RIGHT(女子登録情報!$F536,4))),VALUE(女子登録情報!$G536)+1,VALUE(女子登録情報!$G536)),"")</f>
        <v>22</v>
      </c>
      <c r="N536" t="str">
        <f>IF($K536="","",IF(女子登録情報!$H536="北海道",女子登録情報!$H536,LEFT(女子登録情報!$H536,LEN(女子登録情報!$H536)-1)))</f>
        <v>大阪</v>
      </c>
      <c r="O536" t="str">
        <f>IF($K536="","",IF(LEN($N536)=2,LEFT($N536,1)&amp;"　"&amp;RIGHT($N536,1)&amp;"・"&amp;女子登録情報!$I536,$N536&amp;"・"&amp;女子登録情報!$I536))</f>
        <v>大　阪・大塚</v>
      </c>
    </row>
    <row r="537" spans="1:15" x14ac:dyDescent="0.55000000000000004">
      <c r="A537">
        <f>IF($K537="","",200000000+女子登録情報!$C537)</f>
        <v>200000536</v>
      </c>
      <c r="B537" t="str">
        <f>IF($K537="","",女子登録情報!$D537&amp;" ("&amp;女子登録情報!$K537&amp;")")</f>
        <v>田中　絵理 (4)</v>
      </c>
      <c r="C537" t="str">
        <f>IF($K537="","",女子登録情報!$E537)</f>
        <v>ﾀﾅｶ ｴﾘ</v>
      </c>
      <c r="D537" t="str">
        <f>IF($K537="","",女子登録情報!$O537&amp;" "&amp;女子登録情報!$N537&amp;" ("&amp;LEFT(女子登録情報!$F537,2)&amp;")")</f>
        <v>Eri TANAKA (00)</v>
      </c>
      <c r="E537" t="str">
        <f>IF($K537="","",女子登録情報!$P537)</f>
        <v>JPN</v>
      </c>
      <c r="F537" t="str">
        <f t="shared" si="8"/>
        <v>2</v>
      </c>
      <c r="G537">
        <f>IF($K537="","",女子登録情報!$M537)</f>
        <v>22</v>
      </c>
      <c r="H537">
        <f>IF($K537="","",女子登録情報!$A537)</f>
        <v>492355</v>
      </c>
      <c r="K537">
        <f>IF(女子登録情報!$C537="","",女子登録情報!$C537)</f>
        <v>536</v>
      </c>
      <c r="M537">
        <f>IFERROR(IF(AND(402&lt;=VALUE(RIGHT(女子登録情報!$F537,4)),競技会情報!$E$3*100+競技会情報!$G$3&gt;=VALUE(RIGHT(女子登録情報!$F537,4))),VALUE(女子登録情報!$G537)+1,VALUE(女子登録情報!$G537)),"")</f>
        <v>22</v>
      </c>
      <c r="N537" t="str">
        <f>IF($K537="","",IF(女子登録情報!$H537="北海道",女子登録情報!$H537,LEFT(女子登録情報!$H537,LEN(女子登録情報!$H537)-1)))</f>
        <v>静岡</v>
      </c>
      <c r="O537" t="str">
        <f>IF($K537="","",IF(LEN($N537)=2,LEFT($N537,1)&amp;"　"&amp;RIGHT($N537,1)&amp;"・"&amp;女子登録情報!$I537,$N537&amp;"・"&amp;女子登録情報!$I537))</f>
        <v>静　岡・清流館</v>
      </c>
    </row>
    <row r="538" spans="1:15" x14ac:dyDescent="0.55000000000000004">
      <c r="A538">
        <f>IF($K538="","",200000000+女子登録情報!$C538)</f>
        <v>200000537</v>
      </c>
      <c r="B538" t="str">
        <f>IF($K538="","",女子登録情報!$D538&amp;" ("&amp;女子登録情報!$K538&amp;")")</f>
        <v>辻　綾音 (4)</v>
      </c>
      <c r="C538" t="str">
        <f>IF($K538="","",女子登録情報!$E538)</f>
        <v>ﾂｼﾞ ｱﾔﾈ</v>
      </c>
      <c r="D538" t="str">
        <f>IF($K538="","",女子登録情報!$O538&amp;" "&amp;女子登録情報!$N538&amp;" ("&amp;LEFT(女子登録情報!$F538,2)&amp;")")</f>
        <v>Ayane TSUJI  (00)</v>
      </c>
      <c r="E538" t="str">
        <f>IF($K538="","",女子登録情報!$P538)</f>
        <v>JPN</v>
      </c>
      <c r="F538" t="str">
        <f t="shared" si="8"/>
        <v>2</v>
      </c>
      <c r="G538">
        <f>IF($K538="","",女子登録情報!$M538)</f>
        <v>27</v>
      </c>
      <c r="H538">
        <f>IF($K538="","",女子登録情報!$A538)</f>
        <v>492355</v>
      </c>
      <c r="K538">
        <f>IF(女子登録情報!$C538="","",女子登録情報!$C538)</f>
        <v>537</v>
      </c>
      <c r="M538">
        <f>IFERROR(IF(AND(402&lt;=VALUE(RIGHT(女子登録情報!$F538,4)),競技会情報!$E$3*100+競技会情報!$G$3&gt;=VALUE(RIGHT(女子登録情報!$F538,4))),VALUE(女子登録情報!$G538)+1,VALUE(女子登録情報!$G538)),"")</f>
        <v>22</v>
      </c>
      <c r="N538" t="str">
        <f>IF($K538="","",IF(女子登録情報!$H538="北海道",女子登録情報!$H538,LEFT(女子登録情報!$H538,LEN(女子登録情報!$H538)-1)))</f>
        <v>大阪</v>
      </c>
      <c r="O538" t="str">
        <f>IF($K538="","",IF(LEN($N538)=2,LEFT($N538,1)&amp;"　"&amp;RIGHT($N538,1)&amp;"・"&amp;女子登録情報!$I538,$N538&amp;"・"&amp;女子登録情報!$I538))</f>
        <v>大　阪・東大阪大敬愛</v>
      </c>
    </row>
    <row r="539" spans="1:15" x14ac:dyDescent="0.55000000000000004">
      <c r="A539">
        <f>IF($K539="","",200000000+女子登録情報!$C539)</f>
        <v>200000538</v>
      </c>
      <c r="B539" t="str">
        <f>IF($K539="","",女子登録情報!$D539&amp;" ("&amp;女子登録情報!$K539&amp;")")</f>
        <v>中川　葉月 (4)</v>
      </c>
      <c r="C539" t="str">
        <f>IF($K539="","",女子登録情報!$E539)</f>
        <v>ﾅｶｶﾞﾜ ﾊﾂﾞｷ</v>
      </c>
      <c r="D539" t="str">
        <f>IF($K539="","",女子登録情報!$O539&amp;" "&amp;女子登録情報!$N539&amp;" ("&amp;LEFT(女子登録情報!$F539,2)&amp;")")</f>
        <v>Hazuki NAKAGAWA (00)</v>
      </c>
      <c r="E539" t="str">
        <f>IF($K539="","",女子登録情報!$P539)</f>
        <v>JPN</v>
      </c>
      <c r="F539" t="str">
        <f t="shared" si="8"/>
        <v>2</v>
      </c>
      <c r="G539">
        <f>IF($K539="","",女子登録情報!$M539)</f>
        <v>27</v>
      </c>
      <c r="H539">
        <f>IF($K539="","",女子登録情報!$A539)</f>
        <v>492355</v>
      </c>
      <c r="K539">
        <f>IF(女子登録情報!$C539="","",女子登録情報!$C539)</f>
        <v>538</v>
      </c>
      <c r="M539">
        <f>IFERROR(IF(AND(402&lt;=VALUE(RIGHT(女子登録情報!$F539,4)),競技会情報!$E$3*100+競技会情報!$G$3&gt;=VALUE(RIGHT(女子登録情報!$F539,4))),VALUE(女子登録情報!$G539)+1,VALUE(女子登録情報!$G539)),"")</f>
        <v>22</v>
      </c>
      <c r="N539" t="str">
        <f>IF($K539="","",IF(女子登録情報!$H539="北海道",女子登録情報!$H539,LEFT(女子登録情報!$H539,LEN(女子登録情報!$H539)-1)))</f>
        <v>大阪</v>
      </c>
      <c r="O539" t="str">
        <f>IF($K539="","",IF(LEN($N539)=2,LEFT($N539,1)&amp;"　"&amp;RIGHT($N539,1)&amp;"・"&amp;女子登録情報!$I539,$N539&amp;"・"&amp;女子登録情報!$I539))</f>
        <v>大　阪・枚方津田</v>
      </c>
    </row>
    <row r="540" spans="1:15" x14ac:dyDescent="0.55000000000000004">
      <c r="A540">
        <f>IF($K540="","",200000000+女子登録情報!$C540)</f>
        <v>200000539</v>
      </c>
      <c r="B540" t="str">
        <f>IF($K540="","",女子登録情報!$D540&amp;" ("&amp;女子登録情報!$K540&amp;")")</f>
        <v>南　笑里 (4)</v>
      </c>
      <c r="C540" t="str">
        <f>IF($K540="","",女子登録情報!$E540)</f>
        <v>ﾐﾅﾐ ｴﾐﾘ</v>
      </c>
      <c r="D540" t="str">
        <f>IF($K540="","",女子登録情報!$O540&amp;" "&amp;女子登録情報!$N540&amp;" ("&amp;LEFT(女子登録情報!$F540,2)&amp;")")</f>
        <v>Emiri MINAMI (00)</v>
      </c>
      <c r="E540" t="str">
        <f>IF($K540="","",女子登録情報!$P540)</f>
        <v>JPN</v>
      </c>
      <c r="F540" t="str">
        <f t="shared" si="8"/>
        <v>2</v>
      </c>
      <c r="G540">
        <f>IF($K540="","",女子登録情報!$M540)</f>
        <v>29</v>
      </c>
      <c r="H540">
        <f>IF($K540="","",女子登録情報!$A540)</f>
        <v>492355</v>
      </c>
      <c r="K540">
        <f>IF(女子登録情報!$C540="","",女子登録情報!$C540)</f>
        <v>539</v>
      </c>
      <c r="M540">
        <f>IFERROR(IF(AND(402&lt;=VALUE(RIGHT(女子登録情報!$F540,4)),競技会情報!$E$3*100+競技会情報!$G$3&gt;=VALUE(RIGHT(女子登録情報!$F540,4))),VALUE(女子登録情報!$G540)+1,VALUE(女子登録情報!$G540)),"")</f>
        <v>22</v>
      </c>
      <c r="N540" t="str">
        <f>IF($K540="","",IF(女子登録情報!$H540="北海道",女子登録情報!$H540,LEFT(女子登録情報!$H540,LEN(女子登録情報!$H540)-1)))</f>
        <v>奈良</v>
      </c>
      <c r="O540" t="str">
        <f>IF($K540="","",IF(LEN($N540)=2,LEFT($N540,1)&amp;"　"&amp;RIGHT($N540,1)&amp;"・"&amp;女子登録情報!$I540,$N540&amp;"・"&amp;女子登録情報!$I540))</f>
        <v>奈　良・奈良育英</v>
      </c>
    </row>
    <row r="541" spans="1:15" x14ac:dyDescent="0.55000000000000004">
      <c r="A541">
        <f>IF($K541="","",200000000+女子登録情報!$C541)</f>
        <v>200000540</v>
      </c>
      <c r="B541" t="str">
        <f>IF($K541="","",女子登録情報!$D541&amp;" ("&amp;女子登録情報!$K541&amp;")")</f>
        <v>吉田　彩花 (4)</v>
      </c>
      <c r="C541" t="str">
        <f>IF($K541="","",女子登録情報!$E541)</f>
        <v>ﾖｼﾀﾞ ｱﾔｶ</v>
      </c>
      <c r="D541" t="str">
        <f>IF($K541="","",女子登録情報!$O541&amp;" "&amp;女子登録情報!$N541&amp;" ("&amp;LEFT(女子登録情報!$F541,2)&amp;")")</f>
        <v>Ayaka YOSHIDA (00)</v>
      </c>
      <c r="E541" t="str">
        <f>IF($K541="","",女子登録情報!$P541)</f>
        <v>JPN</v>
      </c>
      <c r="F541" t="str">
        <f t="shared" si="8"/>
        <v>2</v>
      </c>
      <c r="G541">
        <f>IF($K541="","",女子登録情報!$M541)</f>
        <v>29</v>
      </c>
      <c r="H541">
        <f>IF($K541="","",女子登録情報!$A541)</f>
        <v>492355</v>
      </c>
      <c r="K541">
        <f>IF(女子登録情報!$C541="","",女子登録情報!$C541)</f>
        <v>540</v>
      </c>
      <c r="M541">
        <f>IFERROR(IF(AND(402&lt;=VALUE(RIGHT(女子登録情報!$F541,4)),競技会情報!$E$3*100+競技会情報!$G$3&gt;=VALUE(RIGHT(女子登録情報!$F541,4))),VALUE(女子登録情報!$G541)+1,VALUE(女子登録情報!$G541)),"")</f>
        <v>22</v>
      </c>
      <c r="N541" t="str">
        <f>IF($K541="","",IF(女子登録情報!$H541="北海道",女子登録情報!$H541,LEFT(女子登録情報!$H541,LEN(女子登録情報!$H541)-1)))</f>
        <v>奈良</v>
      </c>
      <c r="O541" t="str">
        <f>IF($K541="","",IF(LEN($N541)=2,LEFT($N541,1)&amp;"　"&amp;RIGHT($N541,1)&amp;"・"&amp;女子登録情報!$I541,$N541&amp;"・"&amp;女子登録情報!$I541))</f>
        <v>奈　良・奈良情報商業</v>
      </c>
    </row>
    <row r="542" spans="1:15" x14ac:dyDescent="0.55000000000000004">
      <c r="A542">
        <f>IF($K542="","",200000000+女子登録情報!$C542)</f>
        <v>200000541</v>
      </c>
      <c r="B542" t="str">
        <f>IF($K542="","",女子登録情報!$D542&amp;" ("&amp;女子登録情報!$K542&amp;")")</f>
        <v>郡山　月花 (3)</v>
      </c>
      <c r="C542" t="str">
        <f>IF($K542="","",女子登録情報!$E542)</f>
        <v>ｺｵﾘﾔﾏ ﾂｷｶ</v>
      </c>
      <c r="D542" t="str">
        <f>IF($K542="","",女子登録情報!$O542&amp;" "&amp;女子登録情報!$N542&amp;" ("&amp;LEFT(女子登録情報!$F542,2)&amp;")")</f>
        <v>Tsukika KORIYAMA (01)</v>
      </c>
      <c r="E542" t="str">
        <f>IF($K542="","",女子登録情報!$P542)</f>
        <v>JPN</v>
      </c>
      <c r="F542" t="str">
        <f t="shared" si="8"/>
        <v>2</v>
      </c>
      <c r="G542">
        <f>IF($K542="","",女子登録情報!$M542)</f>
        <v>27</v>
      </c>
      <c r="H542">
        <f>IF($K542="","",女子登録情報!$A542)</f>
        <v>492355</v>
      </c>
      <c r="K542">
        <f>IF(女子登録情報!$C542="","",女子登録情報!$C542)</f>
        <v>541</v>
      </c>
      <c r="M542">
        <f>IFERROR(IF(AND(402&lt;=VALUE(RIGHT(女子登録情報!$F542,4)),競技会情報!$E$3*100+競技会情報!$G$3&gt;=VALUE(RIGHT(女子登録情報!$F542,4))),VALUE(女子登録情報!$G542)+1,VALUE(女子登録情報!$G542)),"")</f>
        <v>21</v>
      </c>
      <c r="N542" t="str">
        <f>IF($K542="","",IF(女子登録情報!$H542="北海道",女子登録情報!$H542,LEFT(女子登録情報!$H542,LEN(女子登録情報!$H542)-1)))</f>
        <v>大阪</v>
      </c>
      <c r="O542" t="str">
        <f>IF($K542="","",IF(LEN($N542)=2,LEFT($N542,1)&amp;"　"&amp;RIGHT($N542,1)&amp;"・"&amp;女子登録情報!$I542,$N542&amp;"・"&amp;女子登録情報!$I542))</f>
        <v>大　阪・摂津</v>
      </c>
    </row>
    <row r="543" spans="1:15" x14ac:dyDescent="0.55000000000000004">
      <c r="A543">
        <f>IF($K543="","",200000000+女子登録情報!$C543)</f>
        <v>200000542</v>
      </c>
      <c r="B543" t="str">
        <f>IF($K543="","",女子登録情報!$D543&amp;" ("&amp;女子登録情報!$K543&amp;")")</f>
        <v>小南　佑子 (3)</v>
      </c>
      <c r="C543" t="str">
        <f>IF($K543="","",女子登録情報!$E543)</f>
        <v>ｺﾐﾅﾐ ﾕｳｺ</v>
      </c>
      <c r="D543" t="str">
        <f>IF($K543="","",女子登録情報!$O543&amp;" "&amp;女子登録情報!$N543&amp;" ("&amp;LEFT(女子登録情報!$F543,2)&amp;")")</f>
        <v>Yuko KOMINAMI (01)</v>
      </c>
      <c r="E543" t="str">
        <f>IF($K543="","",女子登録情報!$P543)</f>
        <v>JPN</v>
      </c>
      <c r="F543" t="str">
        <f t="shared" si="8"/>
        <v>2</v>
      </c>
      <c r="G543">
        <f>IF($K543="","",女子登録情報!$M543)</f>
        <v>27</v>
      </c>
      <c r="H543">
        <f>IF($K543="","",女子登録情報!$A543)</f>
        <v>492355</v>
      </c>
      <c r="K543">
        <f>IF(女子登録情報!$C543="","",女子登録情報!$C543)</f>
        <v>542</v>
      </c>
      <c r="M543">
        <f>IFERROR(IF(AND(402&lt;=VALUE(RIGHT(女子登録情報!$F543,4)),競技会情報!$E$3*100+競技会情報!$G$3&gt;=VALUE(RIGHT(女子登録情報!$F543,4))),VALUE(女子登録情報!$G543)+1,VALUE(女子登録情報!$G543)),"")</f>
        <v>20</v>
      </c>
      <c r="N543" t="str">
        <f>IF($K543="","",IF(女子登録情報!$H543="北海道",女子登録情報!$H543,LEFT(女子登録情報!$H543,LEN(女子登録情報!$H543)-1)))</f>
        <v>大阪</v>
      </c>
      <c r="O543" t="str">
        <f>IF($K543="","",IF(LEN($N543)=2,LEFT($N543,1)&amp;"　"&amp;RIGHT($N543,1)&amp;"・"&amp;女子登録情報!$I543,$N543&amp;"・"&amp;女子登録情報!$I543))</f>
        <v>大　阪・初芝立命館</v>
      </c>
    </row>
    <row r="544" spans="1:15" x14ac:dyDescent="0.55000000000000004">
      <c r="A544">
        <f>IF($K544="","",200000000+女子登録情報!$C544)</f>
        <v>200000543</v>
      </c>
      <c r="B544" t="str">
        <f>IF($K544="","",女子登録情報!$D544&amp;" ("&amp;女子登録情報!$K544&amp;")")</f>
        <v>堀川　今日子 (3)</v>
      </c>
      <c r="C544" t="str">
        <f>IF($K544="","",女子登録情報!$E544)</f>
        <v>ﾎﾘｶﾜ ｷｮｳｺ</v>
      </c>
      <c r="D544" t="str">
        <f>IF($K544="","",女子登録情報!$O544&amp;" "&amp;女子登録情報!$N544&amp;" ("&amp;LEFT(女子登録情報!$F544,2)&amp;")")</f>
        <v>Kyoko HORIKAWA (02)</v>
      </c>
      <c r="E544" t="str">
        <f>IF($K544="","",女子登録情報!$P544)</f>
        <v>JPN</v>
      </c>
      <c r="F544" t="str">
        <f t="shared" si="8"/>
        <v>2</v>
      </c>
      <c r="G544">
        <f>IF($K544="","",女子登録情報!$M544)</f>
        <v>27</v>
      </c>
      <c r="H544">
        <f>IF($K544="","",女子登録情報!$A544)</f>
        <v>492355</v>
      </c>
      <c r="K544">
        <f>IF(女子登録情報!$C544="","",女子登録情報!$C544)</f>
        <v>543</v>
      </c>
      <c r="M544">
        <f>IFERROR(IF(AND(402&lt;=VALUE(RIGHT(女子登録情報!$F544,4)),競技会情報!$E$3*100+競技会情報!$G$3&gt;=VALUE(RIGHT(女子登録情報!$F544,4))),VALUE(女子登録情報!$G544)+1,VALUE(女子登録情報!$G544)),"")</f>
        <v>20</v>
      </c>
      <c r="N544" t="str">
        <f>IF($K544="","",IF(女子登録情報!$H544="北海道",女子登録情報!$H544,LEFT(女子登録情報!$H544,LEN(女子登録情報!$H544)-1)))</f>
        <v>大阪</v>
      </c>
      <c r="O544" t="str">
        <f>IF($K544="","",IF(LEN($N544)=2,LEFT($N544,1)&amp;"　"&amp;RIGHT($N544,1)&amp;"・"&amp;女子登録情報!$I544,$N544&amp;"・"&amp;女子登録情報!$I544))</f>
        <v>大　阪・桜宮</v>
      </c>
    </row>
    <row r="545" spans="1:15" x14ac:dyDescent="0.55000000000000004">
      <c r="A545">
        <f>IF($K545="","",200000000+女子登録情報!$C545)</f>
        <v>200000544</v>
      </c>
      <c r="B545" t="str">
        <f>IF($K545="","",女子登録情報!$D545&amp;" ("&amp;女子登録情報!$K545&amp;")")</f>
        <v>前田　朱音 (3)</v>
      </c>
      <c r="C545" t="str">
        <f>IF($K545="","",女子登録情報!$E545)</f>
        <v>ﾏｴﾀﾞ ｱｶﾈ</v>
      </c>
      <c r="D545" t="str">
        <f>IF($K545="","",女子登録情報!$O545&amp;" "&amp;女子登録情報!$N545&amp;" ("&amp;LEFT(女子登録情報!$F545,2)&amp;")")</f>
        <v>Akane MAEDA (01)</v>
      </c>
      <c r="E545" t="str">
        <f>IF($K545="","",女子登録情報!$P545)</f>
        <v>JPN</v>
      </c>
      <c r="F545" t="str">
        <f t="shared" si="8"/>
        <v>2</v>
      </c>
      <c r="G545">
        <f>IF($K545="","",女子登録情報!$M545)</f>
        <v>27</v>
      </c>
      <c r="H545">
        <f>IF($K545="","",女子登録情報!$A545)</f>
        <v>492355</v>
      </c>
      <c r="K545">
        <f>IF(女子登録情報!$C545="","",女子登録情報!$C545)</f>
        <v>544</v>
      </c>
      <c r="M545">
        <f>IFERROR(IF(AND(402&lt;=VALUE(RIGHT(女子登録情報!$F545,4)),競技会情報!$E$3*100+競技会情報!$G$3&gt;=VALUE(RIGHT(女子登録情報!$F545,4))),VALUE(女子登録情報!$G545)+1,VALUE(女子登録情報!$G545)),"")</f>
        <v>21</v>
      </c>
      <c r="N545" t="str">
        <f>IF($K545="","",IF(女子登録情報!$H545="北海道",女子登録情報!$H545,LEFT(女子登録情報!$H545,LEN(女子登録情報!$H545)-1)))</f>
        <v>大阪</v>
      </c>
      <c r="O545" t="str">
        <f>IF($K545="","",IF(LEN($N545)=2,LEFT($N545,1)&amp;"　"&amp;RIGHT($N545,1)&amp;"・"&amp;女子登録情報!$I545,$N545&amp;"・"&amp;女子登録情報!$I545))</f>
        <v>大　阪・大阪商業大学</v>
      </c>
    </row>
    <row r="546" spans="1:15" x14ac:dyDescent="0.55000000000000004">
      <c r="A546">
        <f>IF($K546="","",200000000+女子登録情報!$C546)</f>
        <v>200000545</v>
      </c>
      <c r="B546" t="str">
        <f>IF($K546="","",女子登録情報!$D546&amp;" ("&amp;女子登録情報!$K546&amp;")")</f>
        <v>松金　里奈 (3)</v>
      </c>
      <c r="C546" t="str">
        <f>IF($K546="","",女子登録情報!$E546)</f>
        <v>ﾏﾂｶﾈ ﾘﾅ</v>
      </c>
      <c r="D546" t="str">
        <f>IF($K546="","",女子登録情報!$O546&amp;" "&amp;女子登録情報!$N546&amp;" ("&amp;LEFT(女子登録情報!$F546,2)&amp;")")</f>
        <v>Rina MATSUKANE (01)</v>
      </c>
      <c r="E546" t="str">
        <f>IF($K546="","",女子登録情報!$P546)</f>
        <v>JPN</v>
      </c>
      <c r="F546" t="str">
        <f t="shared" si="8"/>
        <v>2</v>
      </c>
      <c r="G546">
        <f>IF($K546="","",女子登録情報!$M546)</f>
        <v>27</v>
      </c>
      <c r="H546">
        <f>IF($K546="","",女子登録情報!$A546)</f>
        <v>492355</v>
      </c>
      <c r="K546">
        <f>IF(女子登録情報!$C546="","",女子登録情報!$C546)</f>
        <v>545</v>
      </c>
      <c r="M546">
        <f>IFERROR(IF(AND(402&lt;=VALUE(RIGHT(女子登録情報!$F546,4)),競技会情報!$E$3*100+競技会情報!$G$3&gt;=VALUE(RIGHT(女子登録情報!$F546,4))),VALUE(女子登録情報!$G546)+1,VALUE(女子登録情報!$G546)),"")</f>
        <v>21</v>
      </c>
      <c r="N546" t="str">
        <f>IF($K546="","",IF(女子登録情報!$H546="北海道",女子登録情報!$H546,LEFT(女子登録情報!$H546,LEN(女子登録情報!$H546)-1)))</f>
        <v>大阪</v>
      </c>
      <c r="O546" t="str">
        <f>IF($K546="","",IF(LEN($N546)=2,LEFT($N546,1)&amp;"　"&amp;RIGHT($N546,1)&amp;"・"&amp;女子登録情報!$I546,$N546&amp;"・"&amp;女子登録情報!$I546))</f>
        <v>大　阪・大阪商業大学</v>
      </c>
    </row>
    <row r="547" spans="1:15" x14ac:dyDescent="0.55000000000000004">
      <c r="A547">
        <f>IF($K547="","",200000000+女子登録情報!$C547)</f>
        <v>200000546</v>
      </c>
      <c r="B547" t="str">
        <f>IF($K547="","",女子登録情報!$D547&amp;" ("&amp;女子登録情報!$K547&amp;")")</f>
        <v>吉識　史央里 (3)</v>
      </c>
      <c r="C547" t="str">
        <f>IF($K547="","",女子登録情報!$E547)</f>
        <v>ﾖｼｷ ｼｵﾘ</v>
      </c>
      <c r="D547" t="str">
        <f>IF($K547="","",女子登録情報!$O547&amp;" "&amp;女子登録情報!$N547&amp;" ("&amp;LEFT(女子登録情報!$F547,2)&amp;")")</f>
        <v>Shiori YOSHIKI (01)</v>
      </c>
      <c r="E547" t="str">
        <f>IF($K547="","",女子登録情報!$P547)</f>
        <v>JPN</v>
      </c>
      <c r="F547" t="str">
        <f t="shared" si="8"/>
        <v>2</v>
      </c>
      <c r="G547">
        <f>IF($K547="","",女子登録情報!$M547)</f>
        <v>37</v>
      </c>
      <c r="H547">
        <f>IF($K547="","",女子登録情報!$A547)</f>
        <v>492355</v>
      </c>
      <c r="K547">
        <f>IF(女子登録情報!$C547="","",女子登録情報!$C547)</f>
        <v>546</v>
      </c>
      <c r="M547">
        <f>IFERROR(IF(AND(402&lt;=VALUE(RIGHT(女子登録情報!$F547,4)),競技会情報!$E$3*100+競技会情報!$G$3&gt;=VALUE(RIGHT(女子登録情報!$F547,4))),VALUE(女子登録情報!$G547)+1,VALUE(女子登録情報!$G547)),"")</f>
        <v>21</v>
      </c>
      <c r="N547" t="str">
        <f>IF($K547="","",IF(女子登録情報!$H547="北海道",女子登録情報!$H547,LEFT(女子登録情報!$H547,LEN(女子登録情報!$H547)-1)))</f>
        <v>香川</v>
      </c>
      <c r="O547" t="str">
        <f>IF($K547="","",IF(LEN($N547)=2,LEFT($N547,1)&amp;"　"&amp;RIGHT($N547,1)&amp;"・"&amp;女子登録情報!$I547,$N547&amp;"・"&amp;女子登録情報!$I547))</f>
        <v>香　川・四国学院大学香川西</v>
      </c>
    </row>
    <row r="548" spans="1:15" x14ac:dyDescent="0.55000000000000004">
      <c r="A548">
        <f>IF($K548="","",200000000+女子登録情報!$C548)</f>
        <v>200000547</v>
      </c>
      <c r="B548" t="str">
        <f>IF($K548="","",女子登録情報!$D548&amp;" ("&amp;女子登録情報!$K548&amp;")")</f>
        <v>大門　まこ (2)</v>
      </c>
      <c r="C548" t="str">
        <f>IF($K548="","",女子登録情報!$E548)</f>
        <v>ﾀﾞｲﾓﾝ ﾏｺ</v>
      </c>
      <c r="D548" t="str">
        <f>IF($K548="","",女子登録情報!$O548&amp;" "&amp;女子登録情報!$N548&amp;" ("&amp;LEFT(女子登録情報!$F548,2)&amp;")")</f>
        <v>Mako DAIMON (03)</v>
      </c>
      <c r="E548" t="str">
        <f>IF($K548="","",女子登録情報!$P548)</f>
        <v>JPN</v>
      </c>
      <c r="F548" t="str">
        <f t="shared" si="8"/>
        <v>2</v>
      </c>
      <c r="G548">
        <f>IF($K548="","",女子登録情報!$M548)</f>
        <v>27</v>
      </c>
      <c r="H548">
        <f>IF($K548="","",女子登録情報!$A548)</f>
        <v>492355</v>
      </c>
      <c r="K548">
        <f>IF(女子登録情報!$C548="","",女子登録情報!$C548)</f>
        <v>547</v>
      </c>
      <c r="M548">
        <f>IFERROR(IF(AND(402&lt;=VALUE(RIGHT(女子登録情報!$F548,4)),競技会情報!$E$3*100+競技会情報!$G$3&gt;=VALUE(RIGHT(女子登録情報!$F548,4))),VALUE(女子登録情報!$G548)+1,VALUE(女子登録情報!$G548)),"")</f>
        <v>19</v>
      </c>
      <c r="N548" t="str">
        <f>IF($K548="","",IF(女子登録情報!$H548="北海道",女子登録情報!$H548,LEFT(女子登録情報!$H548,LEN(女子登録情報!$H548)-1)))</f>
        <v>大阪</v>
      </c>
      <c r="O548" t="str">
        <f>IF($K548="","",IF(LEN($N548)=2,LEFT($N548,1)&amp;"　"&amp;RIGHT($N548,1)&amp;"・"&amp;女子登録情報!$I548,$N548&amp;"・"&amp;女子登録情報!$I548))</f>
        <v>大　阪・長野</v>
      </c>
    </row>
    <row r="549" spans="1:15" x14ac:dyDescent="0.55000000000000004">
      <c r="A549">
        <f>IF($K549="","",200000000+女子登録情報!$C549)</f>
        <v>200000548</v>
      </c>
      <c r="B549" t="str">
        <f>IF($K549="","",女子登録情報!$D549&amp;" ("&amp;女子登録情報!$K549&amp;")")</f>
        <v>高木　美悠 (2)</v>
      </c>
      <c r="C549" t="str">
        <f>IF($K549="","",女子登録情報!$E549)</f>
        <v>ﾀｶｷﾞ ﾐﾕｳ</v>
      </c>
      <c r="D549" t="str">
        <f>IF($K549="","",女子登録情報!$O549&amp;" "&amp;女子登録情報!$N549&amp;" ("&amp;LEFT(女子登録情報!$F549,2)&amp;")")</f>
        <v>Miyu TAKAGI (02)</v>
      </c>
      <c r="E549" t="str">
        <f>IF($K549="","",女子登録情報!$P549)</f>
        <v>JPN</v>
      </c>
      <c r="F549" t="str">
        <f t="shared" si="8"/>
        <v>2</v>
      </c>
      <c r="G549">
        <f>IF($K549="","",女子登録情報!$M549)</f>
        <v>27</v>
      </c>
      <c r="H549">
        <f>IF($K549="","",女子登録情報!$A549)</f>
        <v>492355</v>
      </c>
      <c r="K549">
        <f>IF(女子登録情報!$C549="","",女子登録情報!$C549)</f>
        <v>548</v>
      </c>
      <c r="M549">
        <f>IFERROR(IF(AND(402&lt;=VALUE(RIGHT(女子登録情報!$F549,4)),競技会情報!$E$3*100+競技会情報!$G$3&gt;=VALUE(RIGHT(女子登録情報!$F549,4))),VALUE(女子登録情報!$G549)+1,VALUE(女子登録情報!$G549)),"")</f>
        <v>20</v>
      </c>
      <c r="N549" t="str">
        <f>IF($K549="","",IF(女子登録情報!$H549="北海道",女子登録情報!$H549,LEFT(女子登録情報!$H549,LEN(女子登録情報!$H549)-1)))</f>
        <v>大阪</v>
      </c>
      <c r="O549" t="str">
        <f>IF($K549="","",IF(LEN($N549)=2,LEFT($N549,1)&amp;"　"&amp;RIGHT($N549,1)&amp;"・"&amp;女子登録情報!$I549,$N549&amp;"・"&amp;女子登録情報!$I549))</f>
        <v>大　阪・淀川清流</v>
      </c>
    </row>
    <row r="550" spans="1:15" x14ac:dyDescent="0.55000000000000004">
      <c r="A550">
        <f>IF($K550="","",200000000+女子登録情報!$C550)</f>
        <v>200000549</v>
      </c>
      <c r="B550" t="str">
        <f>IF($K550="","",女子登録情報!$D550&amp;" ("&amp;女子登録情報!$K550&amp;")")</f>
        <v>筒井　穂乃茄 (2)</v>
      </c>
      <c r="C550" t="str">
        <f>IF($K550="","",女子登録情報!$E550)</f>
        <v>ﾂﾂｲ ﾎﾉｶ</v>
      </c>
      <c r="D550" t="str">
        <f>IF($K550="","",女子登録情報!$O550&amp;" "&amp;女子登録情報!$N550&amp;" ("&amp;LEFT(女子登録情報!$F550,2)&amp;")")</f>
        <v>Honoka TSUTSUI  (03)</v>
      </c>
      <c r="E550" t="str">
        <f>IF($K550="","",女子登録情報!$P550)</f>
        <v>JPN</v>
      </c>
      <c r="F550" t="str">
        <f t="shared" si="8"/>
        <v>2</v>
      </c>
      <c r="G550">
        <f>IF($K550="","",女子登録情報!$M550)</f>
        <v>27</v>
      </c>
      <c r="H550">
        <f>IF($K550="","",女子登録情報!$A550)</f>
        <v>492355</v>
      </c>
      <c r="K550">
        <f>IF(女子登録情報!$C550="","",女子登録情報!$C550)</f>
        <v>549</v>
      </c>
      <c r="M550">
        <f>IFERROR(IF(AND(402&lt;=VALUE(RIGHT(女子登録情報!$F550,4)),競技会情報!$E$3*100+競技会情報!$G$3&gt;=VALUE(RIGHT(女子登録情報!$F550,4))),VALUE(女子登録情報!$G550)+1,VALUE(女子登録情報!$G550)),"")</f>
        <v>19</v>
      </c>
      <c r="N550" t="str">
        <f>IF($K550="","",IF(女子登録情報!$H550="北海道",女子登録情報!$H550,LEFT(女子登録情報!$H550,LEN(女子登録情報!$H550)-1)))</f>
        <v>大阪</v>
      </c>
      <c r="O550" t="str">
        <f>IF($K550="","",IF(LEN($N550)=2,LEFT($N550,1)&amp;"　"&amp;RIGHT($N550,1)&amp;"・"&amp;女子登録情報!$I550,$N550&amp;"・"&amp;女子登録情報!$I550))</f>
        <v>大　阪・大阪体育大学浪商</v>
      </c>
    </row>
    <row r="551" spans="1:15" x14ac:dyDescent="0.55000000000000004">
      <c r="A551">
        <f>IF($K551="","",200000000+女子登録情報!$C551)</f>
        <v>200000550</v>
      </c>
      <c r="B551" t="str">
        <f>IF($K551="","",女子登録情報!$D551&amp;" ("&amp;女子登録情報!$K551&amp;")")</f>
        <v>中川　千彩都 (2)</v>
      </c>
      <c r="C551" t="str">
        <f>IF($K551="","",女子登録情報!$E551)</f>
        <v>ﾅｶｶﾞﾜ ﾁｻﾄ</v>
      </c>
      <c r="D551" t="str">
        <f>IF($K551="","",女子登録情報!$O551&amp;" "&amp;女子登録情報!$N551&amp;" ("&amp;LEFT(女子登録情報!$F551,2)&amp;")")</f>
        <v>Chisato NAKAGAWA (01)</v>
      </c>
      <c r="E551" t="str">
        <f>IF($K551="","",女子登録情報!$P551)</f>
        <v>JPN</v>
      </c>
      <c r="F551" t="str">
        <f t="shared" si="8"/>
        <v>2</v>
      </c>
      <c r="G551">
        <f>IF($K551="","",女子登録情報!$M551)</f>
        <v>27</v>
      </c>
      <c r="H551">
        <f>IF($K551="","",女子登録情報!$A551)</f>
        <v>492355</v>
      </c>
      <c r="K551">
        <f>IF(女子登録情報!$C551="","",女子登録情報!$C551)</f>
        <v>550</v>
      </c>
      <c r="M551">
        <f>IFERROR(IF(AND(402&lt;=VALUE(RIGHT(女子登録情報!$F551,4)),競技会情報!$E$3*100+競技会情報!$G$3&gt;=VALUE(RIGHT(女子登録情報!$F551,4))),VALUE(女子登録情報!$G551)+1,VALUE(女子登録情報!$G551)),"")</f>
        <v>21</v>
      </c>
      <c r="N551" t="str">
        <f>IF($K551="","",IF(女子登録情報!$H551="北海道",女子登録情報!$H551,LEFT(女子登録情報!$H551,LEN(女子登録情報!$H551)-1)))</f>
        <v>大阪</v>
      </c>
      <c r="O551" t="str">
        <f>IF($K551="","",IF(LEN($N551)=2,LEFT($N551,1)&amp;"　"&amp;RIGHT($N551,1)&amp;"・"&amp;女子登録情報!$I551,$N551&amp;"・"&amp;女子登録情報!$I551))</f>
        <v>大　阪・太成学院</v>
      </c>
    </row>
    <row r="552" spans="1:15" x14ac:dyDescent="0.55000000000000004">
      <c r="A552">
        <f>IF($K552="","",200000000+女子登録情報!$C552)</f>
        <v>200000551</v>
      </c>
      <c r="B552" t="str">
        <f>IF($K552="","",女子登録情報!$D552&amp;" ("&amp;女子登録情報!$K552&amp;")")</f>
        <v>櫨山　わかば (2)</v>
      </c>
      <c r="C552" t="str">
        <f>IF($K552="","",女子登録情報!$E552)</f>
        <v>ﾊｾﾞﾔﾏ ﾜｶﾊﾞ</v>
      </c>
      <c r="D552" t="str">
        <f>IF($K552="","",女子登録情報!$O552&amp;" "&amp;女子登録情報!$N552&amp;" ("&amp;LEFT(女子登録情報!$F552,2)&amp;")")</f>
        <v>Wakaba HAZEYAMA (02)</v>
      </c>
      <c r="E552" t="str">
        <f>IF($K552="","",女子登録情報!$P552)</f>
        <v>JPN</v>
      </c>
      <c r="F552" t="str">
        <f t="shared" si="8"/>
        <v>2</v>
      </c>
      <c r="G552">
        <f>IF($K552="","",女子登録情報!$M552)</f>
        <v>28</v>
      </c>
      <c r="H552">
        <f>IF($K552="","",女子登録情報!$A552)</f>
        <v>492355</v>
      </c>
      <c r="K552">
        <f>IF(女子登録情報!$C552="","",女子登録情報!$C552)</f>
        <v>551</v>
      </c>
      <c r="M552">
        <f>IFERROR(IF(AND(402&lt;=VALUE(RIGHT(女子登録情報!$F552,4)),競技会情報!$E$3*100+競技会情報!$G$3&gt;=VALUE(RIGHT(女子登録情報!$F552,4))),VALUE(女子登録情報!$G552)+1,VALUE(女子登録情報!$G552)),"")</f>
        <v>20</v>
      </c>
      <c r="N552" t="str">
        <f>IF($K552="","",IF(女子登録情報!$H552="北海道",女子登録情報!$H552,LEFT(女子登録情報!$H552,LEN(女子登録情報!$H552)-1)))</f>
        <v>兵庫</v>
      </c>
      <c r="O552" t="str">
        <f>IF($K552="","",IF(LEN($N552)=2,LEFT($N552,1)&amp;"　"&amp;RIGHT($N552,1)&amp;"・"&amp;女子登録情報!$I552,$N552&amp;"・"&amp;女子登録情報!$I552))</f>
        <v>兵　庫・尼崎双星</v>
      </c>
    </row>
    <row r="553" spans="1:15" x14ac:dyDescent="0.55000000000000004">
      <c r="A553">
        <f>IF($K553="","",200000000+女子登録情報!$C553)</f>
        <v>200000552</v>
      </c>
      <c r="B553" t="str">
        <f>IF($K553="","",女子登録情報!$D553&amp;" ("&amp;女子登録情報!$K553&amp;")")</f>
        <v>小林　弓珠 (1)</v>
      </c>
      <c r="C553" t="str">
        <f>IF($K553="","",女子登録情報!$E553)</f>
        <v>ｺﾊﾞﾔｼ ﾕｽﾞ</v>
      </c>
      <c r="D553" t="str">
        <f>IF($K553="","",女子登録情報!$O553&amp;" "&amp;女子登録情報!$N553&amp;" ("&amp;LEFT(女子登録情報!$F553,2)&amp;")")</f>
        <v>Yuzu KOBAYASHI (04)</v>
      </c>
      <c r="E553" t="str">
        <f>IF($K553="","",女子登録情報!$P553)</f>
        <v>JPN</v>
      </c>
      <c r="F553" t="str">
        <f t="shared" si="8"/>
        <v>2</v>
      </c>
      <c r="G553">
        <f>IF($K553="","",女子登録情報!$M553)</f>
        <v>20</v>
      </c>
      <c r="H553">
        <f>IF($K553="","",女子登録情報!$A553)</f>
        <v>492355</v>
      </c>
      <c r="K553">
        <f>IF(女子登録情報!$C553="","",女子登録情報!$C553)</f>
        <v>552</v>
      </c>
      <c r="M553">
        <f>IFERROR(IF(AND(402&lt;=VALUE(RIGHT(女子登録情報!$F553,4)),競技会情報!$E$3*100+競技会情報!$G$3&gt;=VALUE(RIGHT(女子登録情報!$F553,4))),VALUE(女子登録情報!$G553)+1,VALUE(女子登録情報!$G553)),"")</f>
        <v>18</v>
      </c>
      <c r="N553" t="str">
        <f>IF($K553="","",IF(女子登録情報!$H553="北海道",女子登録情報!$H553,LEFT(女子登録情報!$H553,LEN(女子登録情報!$H553)-1)))</f>
        <v>長野</v>
      </c>
      <c r="O553" t="str">
        <f>IF($K553="","",IF(LEN($N553)=2,LEFT($N553,1)&amp;"　"&amp;RIGHT($N553,1)&amp;"・"&amp;女子登録情報!$I553,$N553&amp;"・"&amp;女子登録情報!$I553))</f>
        <v>長　野・長野日本大学</v>
      </c>
    </row>
    <row r="554" spans="1:15" x14ac:dyDescent="0.55000000000000004">
      <c r="A554">
        <f>IF($K554="","",200000000+女子登録情報!$C554)</f>
        <v>200000553</v>
      </c>
      <c r="B554" t="str">
        <f>IF($K554="","",女子登録情報!$D554&amp;" ("&amp;女子登録情報!$K554&amp;")")</f>
        <v>松村　佳代子 (1)</v>
      </c>
      <c r="C554" t="str">
        <f>IF($K554="","",女子登録情報!$E554)</f>
        <v>ﾏﾂﾑﾗ ｶﾖｺ</v>
      </c>
      <c r="D554" t="str">
        <f>IF($K554="","",女子登録情報!$O554&amp;" "&amp;女子登録情報!$N554&amp;" ("&amp;LEFT(女子登録情報!$F554,2)&amp;")")</f>
        <v>Kayoko MATSUMURA (03)</v>
      </c>
      <c r="E554" t="str">
        <f>IF($K554="","",女子登録情報!$P554)</f>
        <v>JPN</v>
      </c>
      <c r="F554" t="str">
        <f t="shared" si="8"/>
        <v>2</v>
      </c>
      <c r="G554">
        <f>IF($K554="","",女子登録情報!$M554)</f>
        <v>27</v>
      </c>
      <c r="H554">
        <f>IF($K554="","",女子登録情報!$A554)</f>
        <v>492355</v>
      </c>
      <c r="K554">
        <f>IF(女子登録情報!$C554="","",女子登録情報!$C554)</f>
        <v>553</v>
      </c>
      <c r="M554">
        <f>IFERROR(IF(AND(402&lt;=VALUE(RIGHT(女子登録情報!$F554,4)),競技会情報!$E$3*100+競技会情報!$G$3&gt;=VALUE(RIGHT(女子登録情報!$F554,4))),VALUE(女子登録情報!$G554)+1,VALUE(女子登録情報!$G554)),"")</f>
        <v>19</v>
      </c>
      <c r="N554" t="str">
        <f>IF($K554="","",IF(女子登録情報!$H554="北海道",女子登録情報!$H554,LEFT(女子登録情報!$H554,LEN(女子登録情報!$H554)-1)))</f>
        <v>岐阜</v>
      </c>
      <c r="O554" t="str">
        <f>IF($K554="","",IF(LEN($N554)=2,LEFT($N554,1)&amp;"　"&amp;RIGHT($N554,1)&amp;"・"&amp;女子登録情報!$I554,$N554&amp;"・"&amp;女子登録情報!$I554))</f>
        <v>岐　阜・麗澤瑞浪</v>
      </c>
    </row>
    <row r="555" spans="1:15" x14ac:dyDescent="0.55000000000000004">
      <c r="A555">
        <f>IF($K555="","",200000000+女子登録情報!$C555)</f>
        <v>200000554</v>
      </c>
      <c r="B555" t="str">
        <f>IF($K555="","",女子登録情報!$D555&amp;" ("&amp;女子登録情報!$K555&amp;")")</f>
        <v>向井　優花 (1)</v>
      </c>
      <c r="C555" t="str">
        <f>IF($K555="","",女子登録情報!$E555)</f>
        <v>ﾑｶｲ ﾕｳｶ</v>
      </c>
      <c r="D555" t="str">
        <f>IF($K555="","",女子登録情報!$O555&amp;" "&amp;女子登録情報!$N555&amp;" ("&amp;LEFT(女子登録情報!$F555,2)&amp;")")</f>
        <v>Yuka MUKAI (03)</v>
      </c>
      <c r="E555" t="str">
        <f>IF($K555="","",女子登録情報!$P555)</f>
        <v>JPN</v>
      </c>
      <c r="F555" t="str">
        <f t="shared" si="8"/>
        <v>2</v>
      </c>
      <c r="G555">
        <f>IF($K555="","",女子登録情報!$M555)</f>
        <v>27</v>
      </c>
      <c r="H555">
        <f>IF($K555="","",女子登録情報!$A555)</f>
        <v>492355</v>
      </c>
      <c r="K555">
        <f>IF(女子登録情報!$C555="","",女子登録情報!$C555)</f>
        <v>554</v>
      </c>
      <c r="M555">
        <f>IFERROR(IF(AND(402&lt;=VALUE(RIGHT(女子登録情報!$F555,4)),競技会情報!$E$3*100+競技会情報!$G$3&gt;=VALUE(RIGHT(女子登録情報!$F555,4))),VALUE(女子登録情報!$G555)+1,VALUE(女子登録情報!$G555)),"")</f>
        <v>19</v>
      </c>
      <c r="N555" t="str">
        <f>IF($K555="","",IF(女子登録情報!$H555="北海道",女子登録情報!$H555,LEFT(女子登録情報!$H555,LEN(女子登録情報!$H555)-1)))</f>
        <v>大阪</v>
      </c>
      <c r="O555" t="str">
        <f>IF($K555="","",IF(LEN($N555)=2,LEFT($N555,1)&amp;"　"&amp;RIGHT($N555,1)&amp;"・"&amp;女子登録情報!$I555,$N555&amp;"・"&amp;女子登録情報!$I555))</f>
        <v>大　阪・東海大学付属大阪仰星</v>
      </c>
    </row>
    <row r="556" spans="1:15" x14ac:dyDescent="0.55000000000000004">
      <c r="A556">
        <f>IF($K556="","",200000000+女子登録情報!$C556)</f>
        <v>200000555</v>
      </c>
      <c r="B556" t="str">
        <f>IF($K556="","",女子登録情報!$D556&amp;" ("&amp;女子登録情報!$K556&amp;")")</f>
        <v>朝木　梨央 (2)</v>
      </c>
      <c r="C556" t="str">
        <f>IF($K556="","",女子登録情報!$E556)</f>
        <v>ｱｻｷ ﾘｵ</v>
      </c>
      <c r="D556" t="str">
        <f>IF($K556="","",女子登録情報!$O556&amp;" "&amp;女子登録情報!$N556&amp;" ("&amp;LEFT(女子登録情報!$F556,2)&amp;")")</f>
        <v>Rio ASAKI (02)</v>
      </c>
      <c r="E556" t="str">
        <f>IF($K556="","",女子登録情報!$P556)</f>
        <v>JPN</v>
      </c>
      <c r="F556" t="str">
        <f t="shared" si="8"/>
        <v>2</v>
      </c>
      <c r="G556">
        <f>IF($K556="","",女子登録情報!$M556)</f>
        <v>27</v>
      </c>
      <c r="H556">
        <f>IF($K556="","",女子登録情報!$A556)</f>
        <v>496998</v>
      </c>
      <c r="K556">
        <f>IF(女子登録情報!$C556="","",女子登録情報!$C556)</f>
        <v>555</v>
      </c>
      <c r="M556">
        <f>IFERROR(IF(AND(402&lt;=VALUE(RIGHT(女子登録情報!$F556,4)),競技会情報!$E$3*100+競技会情報!$G$3&gt;=VALUE(RIGHT(女子登録情報!$F556,4))),VALUE(女子登録情報!$G556)+1,VALUE(女子登録情報!$G556)),"")</f>
        <v>20</v>
      </c>
      <c r="N556" t="str">
        <f>IF($K556="","",IF(女子登録情報!$H556="北海道",女子登録情報!$H556,LEFT(女子登録情報!$H556,LEN(女子登録情報!$H556)-1)))</f>
        <v>大阪</v>
      </c>
      <c r="O556" t="str">
        <f>IF($K556="","",IF(LEN($N556)=2,LEFT($N556,1)&amp;"　"&amp;RIGHT($N556,1)&amp;"・"&amp;女子登録情報!$I556,$N556&amp;"・"&amp;女子登録情報!$I556))</f>
        <v>大　阪・追手門学院</v>
      </c>
    </row>
    <row r="557" spans="1:15" x14ac:dyDescent="0.55000000000000004">
      <c r="A557">
        <f>IF($K557="","",200000000+女子登録情報!$C557)</f>
        <v>200000556</v>
      </c>
      <c r="B557" t="str">
        <f>IF($K557="","",女子登録情報!$D557&amp;" ("&amp;女子登録情報!$K557&amp;")")</f>
        <v>前地　和華 (2)</v>
      </c>
      <c r="C557" t="str">
        <f>IF($K557="","",女子登録情報!$E557)</f>
        <v>ﾏｴﾁﾞ ﾉﾄﾞｶ</v>
      </c>
      <c r="D557" t="str">
        <f>IF($K557="","",女子登録情報!$O557&amp;" "&amp;女子登録情報!$N557&amp;" ("&amp;LEFT(女子登録情報!$F557,2)&amp;")")</f>
        <v>Nodoka MAEJI (02)</v>
      </c>
      <c r="E557" t="str">
        <f>IF($K557="","",女子登録情報!$P557)</f>
        <v>JPN</v>
      </c>
      <c r="F557" t="str">
        <f t="shared" si="8"/>
        <v>2</v>
      </c>
      <c r="G557">
        <f>IF($K557="","",女子登録情報!$M557)</f>
        <v>27</v>
      </c>
      <c r="H557">
        <f>IF($K557="","",女子登録情報!$A557)</f>
        <v>496998</v>
      </c>
      <c r="K557">
        <f>IF(女子登録情報!$C557="","",女子登録情報!$C557)</f>
        <v>556</v>
      </c>
      <c r="M557">
        <f>IFERROR(IF(AND(402&lt;=VALUE(RIGHT(女子登録情報!$F557,4)),競技会情報!$E$3*100+競技会情報!$G$3&gt;=VALUE(RIGHT(女子登録情報!$F557,4))),VALUE(女子登録情報!$G557)+1,VALUE(女子登録情報!$G557)),"")</f>
        <v>20</v>
      </c>
      <c r="N557" t="str">
        <f>IF($K557="","",IF(女子登録情報!$H557="北海道",女子登録情報!$H557,LEFT(女子登録情報!$H557,LEN(女子登録情報!$H557)-1)))</f>
        <v>奈良</v>
      </c>
      <c r="O557" t="str">
        <f>IF($K557="","",IF(LEN($N557)=2,LEFT($N557,1)&amp;"　"&amp;RIGHT($N557,1)&amp;"・"&amp;女子登録情報!$I557,$N557&amp;"・"&amp;女子登録情報!$I557))</f>
        <v>奈　良・智弁学園</v>
      </c>
    </row>
    <row r="558" spans="1:15" x14ac:dyDescent="0.55000000000000004">
      <c r="A558">
        <f>IF($K558="","",200000000+女子登録情報!$C558)</f>
        <v>200000557</v>
      </c>
      <c r="B558" t="str">
        <f>IF($K558="","",女子登録情報!$D558&amp;" ("&amp;女子登録情報!$K558&amp;")")</f>
        <v>藤田　吉乃 (2)</v>
      </c>
      <c r="C558" t="str">
        <f>IF($K558="","",女子登録情報!$E558)</f>
        <v>ﾌｼﾞﾀ ﾖｼﾉ</v>
      </c>
      <c r="D558" t="str">
        <f>IF($K558="","",女子登録情報!$O558&amp;" "&amp;女子登録情報!$N558&amp;" ("&amp;LEFT(女子登録情報!$F558,2)&amp;")")</f>
        <v>Yoshino FUJITA (02)</v>
      </c>
      <c r="E558" t="str">
        <f>IF($K558="","",女子登録情報!$P558)</f>
        <v>JPN</v>
      </c>
      <c r="F558" t="str">
        <f t="shared" si="8"/>
        <v>2</v>
      </c>
      <c r="G558">
        <f>IF($K558="","",女子登録情報!$M558)</f>
        <v>27</v>
      </c>
      <c r="H558">
        <f>IF($K558="","",女子登録情報!$A558)</f>
        <v>496998</v>
      </c>
      <c r="K558">
        <f>IF(女子登録情報!$C558="","",女子登録情報!$C558)</f>
        <v>557</v>
      </c>
      <c r="M558">
        <f>IFERROR(IF(AND(402&lt;=VALUE(RIGHT(女子登録情報!$F558,4)),競技会情報!$E$3*100+競技会情報!$G$3&gt;=VALUE(RIGHT(女子登録情報!$F558,4))),VALUE(女子登録情報!$G558)+1,VALUE(女子登録情報!$G558)),"")</f>
        <v>20</v>
      </c>
      <c r="N558" t="str">
        <f>IF($K558="","",IF(女子登録情報!$H558="北海道",女子登録情報!$H558,LEFT(女子登録情報!$H558,LEN(女子登録情報!$H558)-1)))</f>
        <v>大阪</v>
      </c>
      <c r="O558" t="str">
        <f>IF($K558="","",IF(LEN($N558)=2,LEFT($N558,1)&amp;"　"&amp;RIGHT($N558,1)&amp;"・"&amp;女子登録情報!$I558,$N558&amp;"・"&amp;女子登録情報!$I558))</f>
        <v>大　阪・大阪桐蔭</v>
      </c>
    </row>
    <row r="559" spans="1:15" x14ac:dyDescent="0.55000000000000004">
      <c r="A559">
        <f>IF($K559="","",200000000+女子登録情報!$C559)</f>
        <v>200000558</v>
      </c>
      <c r="B559" t="str">
        <f>IF($K559="","",女子登録情報!$D559&amp;" ("&amp;女子登録情報!$K559&amp;")")</f>
        <v>小澤　皐 (4)</v>
      </c>
      <c r="C559" t="str">
        <f>IF($K559="","",女子登録情報!$E559)</f>
        <v>ｵｻﾞﾜ ｻﾂｷ</v>
      </c>
      <c r="D559" t="str">
        <f>IF($K559="","",女子登録情報!$O559&amp;" "&amp;女子登録情報!$N559&amp;" ("&amp;LEFT(女子登録情報!$F559,2)&amp;")")</f>
        <v>Satsuki OZAWA (99)</v>
      </c>
      <c r="E559" t="str">
        <f>IF($K559="","",女子登録情報!$P559)</f>
        <v>JPN</v>
      </c>
      <c r="F559" t="str">
        <f t="shared" si="8"/>
        <v>2</v>
      </c>
      <c r="G559">
        <f>IF($K559="","",女子登録情報!$M559)</f>
        <v>28</v>
      </c>
      <c r="H559" t="str">
        <f>IF($K559="","",女子登録情報!$A559)</f>
        <v/>
      </c>
      <c r="K559">
        <f>IF(女子登録情報!$C559="","",女子登録情報!$C559)</f>
        <v>558</v>
      </c>
      <c r="M559">
        <f>IFERROR(IF(AND(402&lt;=VALUE(RIGHT(女子登録情報!$F559,4)),競技会情報!$E$3*100+競技会情報!$G$3&gt;=VALUE(RIGHT(女子登録情報!$F559,4))),VALUE(女子登録情報!$G559)+1,VALUE(女子登録情報!$G559)),"")</f>
        <v>23</v>
      </c>
      <c r="N559" t="str">
        <f>IF($K559="","",IF(女子登録情報!$H559="北海道",女子登録情報!$H559,LEFT(女子登録情報!$H559,LEN(女子登録情報!$H559)-1)))</f>
        <v>兵庫</v>
      </c>
      <c r="O559" t="str">
        <f>IF($K559="","",IF(LEN($N559)=2,LEFT($N559,1)&amp;"　"&amp;RIGHT($N559,1)&amp;"・"&amp;女子登録情報!$I559,$N559&amp;"・"&amp;女子登録情報!$I559))</f>
        <v>兵　庫・神戸</v>
      </c>
    </row>
    <row r="560" spans="1:15" x14ac:dyDescent="0.55000000000000004">
      <c r="A560">
        <f>IF($K560="","",200000000+女子登録情報!$C560)</f>
        <v>200000559</v>
      </c>
      <c r="B560" t="str">
        <f>IF($K560="","",女子登録情報!$D560&amp;" ("&amp;女子登録情報!$K560&amp;")")</f>
        <v>菅野　瑞恵 (4)</v>
      </c>
      <c r="C560" t="str">
        <f>IF($K560="","",女子登録情報!$E560)</f>
        <v>ｽｶﾞﾉ ﾐﾂﾞｴ</v>
      </c>
      <c r="D560" t="str">
        <f>IF($K560="","",女子登録情報!$O560&amp;" "&amp;女子登録情報!$N560&amp;" ("&amp;LEFT(女子登録情報!$F560,2)&amp;")")</f>
        <v>Mizue SUGANO (00)</v>
      </c>
      <c r="E560" t="str">
        <f>IF($K560="","",女子登録情報!$P560)</f>
        <v>JPN</v>
      </c>
      <c r="F560" t="str">
        <f t="shared" si="8"/>
        <v>2</v>
      </c>
      <c r="G560">
        <f>IF($K560="","",女子登録情報!$M560)</f>
        <v>27</v>
      </c>
      <c r="H560" t="str">
        <f>IF($K560="","",女子登録情報!$A560)</f>
        <v/>
      </c>
      <c r="K560">
        <f>IF(女子登録情報!$C560="","",女子登録情報!$C560)</f>
        <v>559</v>
      </c>
      <c r="M560">
        <f>IFERROR(IF(AND(402&lt;=VALUE(RIGHT(女子登録情報!$F560,4)),競技会情報!$E$3*100+競技会情報!$G$3&gt;=VALUE(RIGHT(女子登録情報!$F560,4))),VALUE(女子登録情報!$G560)+1,VALUE(女子登録情報!$G560)),"")</f>
        <v>21</v>
      </c>
      <c r="N560" t="str">
        <f>IF($K560="","",IF(女子登録情報!$H560="北海道",女子登録情報!$H560,LEFT(女子登録情報!$H560,LEN(女子登録情報!$H560)-1)))</f>
        <v>大阪</v>
      </c>
      <c r="O560" t="str">
        <f>IF($K560="","",IF(LEN($N560)=2,LEFT($N560,1)&amp;"　"&amp;RIGHT($N560,1)&amp;"・"&amp;女子登録情報!$I560,$N560&amp;"・"&amp;女子登録情報!$I560))</f>
        <v>大　阪・豊中</v>
      </c>
    </row>
    <row r="561" spans="1:15" x14ac:dyDescent="0.55000000000000004">
      <c r="A561">
        <f>IF($K561="","",200000000+女子登録情報!$C561)</f>
        <v>200000560</v>
      </c>
      <c r="B561" t="str">
        <f>IF($K561="","",女子登録情報!$D561&amp;" ("&amp;女子登録情報!$K561&amp;")")</f>
        <v>寺田　美保 (4)</v>
      </c>
      <c r="C561" t="str">
        <f>IF($K561="","",女子登録情報!$E561)</f>
        <v>ﾃﾗﾀﾞ ﾐﾎ</v>
      </c>
      <c r="D561" t="str">
        <f>IF($K561="","",女子登録情報!$O561&amp;" "&amp;女子登録情報!$N561&amp;" ("&amp;LEFT(女子登録情報!$F561,2)&amp;")")</f>
        <v>Miho TERADA (99)</v>
      </c>
      <c r="E561" t="str">
        <f>IF($K561="","",女子登録情報!$P561)</f>
        <v>JPN</v>
      </c>
      <c r="F561" t="str">
        <f t="shared" si="8"/>
        <v>2</v>
      </c>
      <c r="G561">
        <f>IF($K561="","",女子登録情報!$M561)</f>
        <v>27</v>
      </c>
      <c r="H561" t="str">
        <f>IF($K561="","",女子登録情報!$A561)</f>
        <v/>
      </c>
      <c r="K561">
        <f>IF(女子登録情報!$C561="","",女子登録情報!$C561)</f>
        <v>560</v>
      </c>
      <c r="M561">
        <f>IFERROR(IF(AND(402&lt;=VALUE(RIGHT(女子登録情報!$F561,4)),競技会情報!$E$3*100+競技会情報!$G$3&gt;=VALUE(RIGHT(女子登録情報!$F561,4))),VALUE(女子登録情報!$G561)+1,VALUE(女子登録情報!$G561)),"")</f>
        <v>23</v>
      </c>
      <c r="N561" t="str">
        <f>IF($K561="","",IF(女子登録情報!$H561="北海道",女子登録情報!$H561,LEFT(女子登録情報!$H561,LEN(女子登録情報!$H561)-1)))</f>
        <v>大阪</v>
      </c>
      <c r="O561" t="str">
        <f>IF($K561="","",IF(LEN($N561)=2,LEFT($N561,1)&amp;"　"&amp;RIGHT($N561,1)&amp;"・"&amp;女子登録情報!$I561,$N561&amp;"・"&amp;女子登録情報!$I561))</f>
        <v>大　阪・大阪教育大学附属天王寺</v>
      </c>
    </row>
    <row r="562" spans="1:15" x14ac:dyDescent="0.55000000000000004">
      <c r="A562">
        <f>IF($K562="","",200000000+女子登録情報!$C562)</f>
        <v>200000561</v>
      </c>
      <c r="B562" t="str">
        <f>IF($K562="","",女子登録情報!$D562&amp;" ("&amp;女子登録情報!$K562&amp;")")</f>
        <v>槙本　さくら (4)</v>
      </c>
      <c r="C562" t="str">
        <f>IF($K562="","",女子登録情報!$E562)</f>
        <v>ﾏｷﾓﾄ ｻｸﾗ</v>
      </c>
      <c r="D562" t="str">
        <f>IF($K562="","",女子登録情報!$O562&amp;" "&amp;女子登録情報!$N562&amp;" ("&amp;LEFT(女子登録情報!$F562,2)&amp;")")</f>
        <v>Sakura MAKIMOTO (99)</v>
      </c>
      <c r="E562" t="str">
        <f>IF($K562="","",女子登録情報!$P562)</f>
        <v>JPN</v>
      </c>
      <c r="F562" t="str">
        <f t="shared" si="8"/>
        <v>2</v>
      </c>
      <c r="G562">
        <f>IF($K562="","",女子登録情報!$M562)</f>
        <v>27</v>
      </c>
      <c r="H562" t="str">
        <f>IF($K562="","",女子登録情報!$A562)</f>
        <v/>
      </c>
      <c r="K562">
        <f>IF(女子登録情報!$C562="","",女子登録情報!$C562)</f>
        <v>561</v>
      </c>
      <c r="M562">
        <f>IFERROR(IF(AND(402&lt;=VALUE(RIGHT(女子登録情報!$F562,4)),競技会情報!$E$3*100+競技会情報!$G$3&gt;=VALUE(RIGHT(女子登録情報!$F562,4))),VALUE(女子登録情報!$G562)+1,VALUE(女子登録情報!$G562)),"")</f>
        <v>23</v>
      </c>
      <c r="N562" t="str">
        <f>IF($K562="","",IF(女子登録情報!$H562="北海道",女子登録情報!$H562,LEFT(女子登録情報!$H562,LEN(女子登録情報!$H562)-1)))</f>
        <v>兵庫</v>
      </c>
      <c r="O562" t="str">
        <f>IF($K562="","",IF(LEN($N562)=2,LEFT($N562,1)&amp;"　"&amp;RIGHT($N562,1)&amp;"・"&amp;女子登録情報!$I562,$N562&amp;"・"&amp;女子登録情報!$I562))</f>
        <v>兵　庫・西宮</v>
      </c>
    </row>
    <row r="563" spans="1:15" x14ac:dyDescent="0.55000000000000004">
      <c r="A563">
        <f>IF($K563="","",200000000+女子登録情報!$C563)</f>
        <v>200000562</v>
      </c>
      <c r="B563" t="str">
        <f>IF($K563="","",女子登録情報!$D563&amp;" ("&amp;女子登録情報!$K563&amp;")")</f>
        <v>村上　ひかる (3)</v>
      </c>
      <c r="C563" t="str">
        <f>IF($K563="","",女子登録情報!$E563)</f>
        <v>ﾑﾗｶﾐ ﾋｶﾙ</v>
      </c>
      <c r="D563" t="str">
        <f>IF($K563="","",女子登録情報!$O563&amp;" "&amp;女子登録情報!$N563&amp;" ("&amp;LEFT(女子登録情報!$F563,2)&amp;")")</f>
        <v>Hikaru MURAKAMI (02)</v>
      </c>
      <c r="E563" t="str">
        <f>IF($K563="","",女子登録情報!$P563)</f>
        <v>JPN</v>
      </c>
      <c r="F563" t="str">
        <f t="shared" si="8"/>
        <v>2</v>
      </c>
      <c r="G563">
        <f>IF($K563="","",女子登録情報!$M563)</f>
        <v>27</v>
      </c>
      <c r="H563" t="str">
        <f>IF($K563="","",女子登録情報!$A563)</f>
        <v/>
      </c>
      <c r="K563">
        <f>IF(女子登録情報!$C563="","",女子登録情報!$C563)</f>
        <v>562</v>
      </c>
      <c r="M563">
        <f>IFERROR(IF(AND(402&lt;=VALUE(RIGHT(女子登録情報!$F563,4)),競技会情報!$E$3*100+競技会情報!$G$3&gt;=VALUE(RIGHT(女子登録情報!$F563,4))),VALUE(女子登録情報!$G563)+1,VALUE(女子登録情報!$G563)),"")</f>
        <v>20</v>
      </c>
      <c r="N563" t="str">
        <f>IF($K563="","",IF(女子登録情報!$H563="北海道",女子登録情報!$H563,LEFT(女子登録情報!$H563,LEN(女子登録情報!$H563)-1)))</f>
        <v>大阪</v>
      </c>
      <c r="O563" t="str">
        <f>IF($K563="","",IF(LEN($N563)=2,LEFT($N563,1)&amp;"　"&amp;RIGHT($N563,1)&amp;"・"&amp;女子登録情報!$I563,$N563&amp;"・"&amp;女子登録情報!$I563))</f>
        <v>大　阪・関西大学第一</v>
      </c>
    </row>
    <row r="564" spans="1:15" x14ac:dyDescent="0.55000000000000004">
      <c r="A564">
        <f>IF($K564="","",200000000+女子登録情報!$C564)</f>
        <v>200000563</v>
      </c>
      <c r="B564" t="str">
        <f>IF($K564="","",女子登録情報!$D564&amp;" ("&amp;女子登録情報!$K564&amp;")")</f>
        <v>古賀　華実 (4)</v>
      </c>
      <c r="C564" t="str">
        <f>IF($K564="","",女子登録情報!$E564)</f>
        <v>ｺｶﾞ ﾊﾅﾐ</v>
      </c>
      <c r="D564" t="str">
        <f>IF($K564="","",女子登録情報!$O564&amp;" "&amp;女子登録情報!$N564&amp;" ("&amp;LEFT(女子登録情報!$F564,2)&amp;")")</f>
        <v>Hanami KOGA (00)</v>
      </c>
      <c r="E564" t="str">
        <f>IF($K564="","",女子登録情報!$P564)</f>
        <v>JPN</v>
      </c>
      <c r="F564" t="str">
        <f t="shared" si="8"/>
        <v>2</v>
      </c>
      <c r="G564">
        <f>IF($K564="","",女子登録情報!$M564)</f>
        <v>19</v>
      </c>
      <c r="H564">
        <f>IF($K564="","",女子登録情報!$A564)</f>
        <v>492207</v>
      </c>
      <c r="K564">
        <f>IF(女子登録情報!$C564="","",女子登録情報!$C564)</f>
        <v>563</v>
      </c>
      <c r="M564">
        <f>IFERROR(IF(AND(402&lt;=VALUE(RIGHT(女子登録情報!$F564,4)),競技会情報!$E$3*100+競技会情報!$G$3&gt;=VALUE(RIGHT(女子登録情報!$F564,4))),VALUE(女子登録情報!$G564)+1,VALUE(女子登録情報!$G564)),"")</f>
        <v>22</v>
      </c>
      <c r="N564" t="str">
        <f>IF($K564="","",IF(女子登録情報!$H564="北海道",女子登録情報!$H564,LEFT(女子登録情報!$H564,LEN(女子登録情報!$H564)-1)))</f>
        <v>山梨</v>
      </c>
      <c r="O564" t="str">
        <f>IF($K564="","",IF(LEN($N564)=2,LEFT($N564,1)&amp;"　"&amp;RIGHT($N564,1)&amp;"・"&amp;女子登録情報!$I564,$N564&amp;"・"&amp;女子登録情報!$I564))</f>
        <v>山　梨・山梨学院</v>
      </c>
    </row>
    <row r="565" spans="1:15" x14ac:dyDescent="0.55000000000000004">
      <c r="A565">
        <f>IF($K565="","",200000000+女子登録情報!$C565)</f>
        <v>200000564</v>
      </c>
      <c r="B565" t="str">
        <f>IF($K565="","",女子登録情報!$D565&amp;" ("&amp;女子登録情報!$K565&amp;")")</f>
        <v>日吉　鈴菜 (4)</v>
      </c>
      <c r="C565" t="str">
        <f>IF($K565="","",女子登録情報!$E565)</f>
        <v>ﾋﾖｼ ｽｽﾞﾅ</v>
      </c>
      <c r="D565" t="str">
        <f>IF($K565="","",女子登録情報!$O565&amp;" "&amp;女子登録情報!$N565&amp;" ("&amp;LEFT(女子登録情報!$F565,2)&amp;")")</f>
        <v>Suzuna HIYOSHI (00)</v>
      </c>
      <c r="E565" t="str">
        <f>IF($K565="","",女子登録情報!$P565)</f>
        <v>JPN</v>
      </c>
      <c r="F565" t="str">
        <f t="shared" si="8"/>
        <v>2</v>
      </c>
      <c r="G565">
        <f>IF($K565="","",女子登録情報!$M565)</f>
        <v>27</v>
      </c>
      <c r="H565">
        <f>IF($K565="","",女子登録情報!$A565)</f>
        <v>492207</v>
      </c>
      <c r="K565">
        <f>IF(女子登録情報!$C565="","",女子登録情報!$C565)</f>
        <v>564</v>
      </c>
      <c r="M565">
        <f>IFERROR(IF(AND(402&lt;=VALUE(RIGHT(女子登録情報!$F565,4)),競技会情報!$E$3*100+競技会情報!$G$3&gt;=VALUE(RIGHT(女子登録情報!$F565,4))),VALUE(女子登録情報!$G565)+1,VALUE(女子登録情報!$G565)),"")</f>
        <v>22</v>
      </c>
      <c r="N565" t="str">
        <f>IF($K565="","",IF(女子登録情報!$H565="北海道",女子登録情報!$H565,LEFT(女子登録情報!$H565,LEN(女子登録情報!$H565)-1)))</f>
        <v>福岡</v>
      </c>
      <c r="O565" t="str">
        <f>IF($K565="","",IF(LEN($N565)=2,LEFT($N565,1)&amp;"　"&amp;RIGHT($N565,1)&amp;"・"&amp;女子登録情報!$I565,$N565&amp;"・"&amp;女子登録情報!$I565))</f>
        <v>福　岡・北九州市立</v>
      </c>
    </row>
    <row r="566" spans="1:15" x14ac:dyDescent="0.55000000000000004">
      <c r="A566">
        <f>IF($K566="","",200000000+女子登録情報!$C566)</f>
        <v>200000565</v>
      </c>
      <c r="B566" t="str">
        <f>IF($K566="","",女子登録情報!$D566&amp;" ("&amp;女子登録情報!$K566&amp;")")</f>
        <v>古原　夏音 (3)</v>
      </c>
      <c r="C566" t="str">
        <f>IF($K566="","",女子登録情報!$E566)</f>
        <v>ｺﾊﾗ ﾅﾂﾈ</v>
      </c>
      <c r="D566" t="str">
        <f>IF($K566="","",女子登録情報!$O566&amp;" "&amp;女子登録情報!$N566&amp;" ("&amp;LEFT(女子登録情報!$F566,2)&amp;")")</f>
        <v>Natsune KOHARA (01)</v>
      </c>
      <c r="E566" t="str">
        <f>IF($K566="","",女子登録情報!$P566)</f>
        <v>JPN</v>
      </c>
      <c r="F566" t="str">
        <f t="shared" si="8"/>
        <v>2</v>
      </c>
      <c r="G566">
        <f>IF($K566="","",女子登録情報!$M566)</f>
        <v>37</v>
      </c>
      <c r="H566">
        <f>IF($K566="","",女子登録情報!$A566)</f>
        <v>492207</v>
      </c>
      <c r="K566">
        <f>IF(女子登録情報!$C566="","",女子登録情報!$C566)</f>
        <v>565</v>
      </c>
      <c r="M566">
        <f>IFERROR(IF(AND(402&lt;=VALUE(RIGHT(女子登録情報!$F566,4)),競技会情報!$E$3*100+競技会情報!$G$3&gt;=VALUE(RIGHT(女子登録情報!$F566,4))),VALUE(女子登録情報!$G566)+1,VALUE(女子登録情報!$G566)),"")</f>
        <v>21</v>
      </c>
      <c r="N566" t="str">
        <f>IF($K566="","",IF(女子登録情報!$H566="北海道",女子登録情報!$H566,LEFT(女子登録情報!$H566,LEN(女子登録情報!$H566)-1)))</f>
        <v>香川</v>
      </c>
      <c r="O566" t="str">
        <f>IF($K566="","",IF(LEN($N566)=2,LEFT($N566,1)&amp;"　"&amp;RIGHT($N566,1)&amp;"・"&amp;女子登録情報!$I566,$N566&amp;"・"&amp;女子登録情報!$I566))</f>
        <v>香　川・香川西</v>
      </c>
    </row>
    <row r="567" spans="1:15" x14ac:dyDescent="0.55000000000000004">
      <c r="A567">
        <f>IF($K567="","",200000000+女子登録情報!$C567)</f>
        <v>200000566</v>
      </c>
      <c r="B567" t="str">
        <f>IF($K567="","",女子登録情報!$D567&amp;" ("&amp;女子登録情報!$K567&amp;")")</f>
        <v>山田　茉緒 (3)</v>
      </c>
      <c r="C567" t="str">
        <f>IF($K567="","",女子登録情報!$E567)</f>
        <v>ﾔﾏﾀﾞ ﾏｵ</v>
      </c>
      <c r="D567" t="str">
        <f>IF($K567="","",女子登録情報!$O567&amp;" "&amp;女子登録情報!$N567&amp;" ("&amp;LEFT(女子登録情報!$F567,2)&amp;")")</f>
        <v>Mao YAMADA (02)</v>
      </c>
      <c r="E567" t="str">
        <f>IF($K567="","",女子登録情報!$P567)</f>
        <v>JPN</v>
      </c>
      <c r="F567" t="str">
        <f t="shared" si="8"/>
        <v>2</v>
      </c>
      <c r="G567">
        <f>IF($K567="","",女子登録情報!$M567)</f>
        <v>27</v>
      </c>
      <c r="H567">
        <f>IF($K567="","",女子登録情報!$A567)</f>
        <v>492207</v>
      </c>
      <c r="K567">
        <f>IF(女子登録情報!$C567="","",女子登録情報!$C567)</f>
        <v>566</v>
      </c>
      <c r="M567">
        <f>IFERROR(IF(AND(402&lt;=VALUE(RIGHT(女子登録情報!$F567,4)),競技会情報!$E$3*100+競技会情報!$G$3&gt;=VALUE(RIGHT(女子登録情報!$F567,4))),VALUE(女子登録情報!$G567)+1,VALUE(女子登録情報!$G567)),"")</f>
        <v>20</v>
      </c>
      <c r="N567" t="str">
        <f>IF($K567="","",IF(女子登録情報!$H567="北海道",女子登録情報!$H567,LEFT(女子登録情報!$H567,LEN(女子登録情報!$H567)-1)))</f>
        <v>石川</v>
      </c>
      <c r="O567" t="str">
        <f>IF($K567="","",IF(LEN($N567)=2,LEFT($N567,1)&amp;"　"&amp;RIGHT($N567,1)&amp;"・"&amp;女子登録情報!$I567,$N567&amp;"・"&amp;女子登録情報!$I567))</f>
        <v>石　川・遊学館</v>
      </c>
    </row>
    <row r="568" spans="1:15" x14ac:dyDescent="0.55000000000000004">
      <c r="A568">
        <f>IF($K568="","",200000000+女子登録情報!$C568)</f>
        <v>200000567</v>
      </c>
      <c r="B568" t="str">
        <f>IF($K568="","",女子登録情報!$D568&amp;" ("&amp;女子登録情報!$K568&amp;")")</f>
        <v>鈴木　杏奈 (3)</v>
      </c>
      <c r="C568" t="str">
        <f>IF($K568="","",女子登録情報!$E568)</f>
        <v>ｽｽﾞｷ ｱﾝﾅ</v>
      </c>
      <c r="D568" t="str">
        <f>IF($K568="","",女子登録情報!$O568&amp;" "&amp;女子登録情報!$N568&amp;" ("&amp;LEFT(女子登録情報!$F568,2)&amp;")")</f>
        <v>Anna SUZUKI (02)</v>
      </c>
      <c r="E568" t="str">
        <f>IF($K568="","",女子登録情報!$P568)</f>
        <v>JPN</v>
      </c>
      <c r="F568" t="str">
        <f t="shared" si="8"/>
        <v>2</v>
      </c>
      <c r="G568">
        <f>IF($K568="","",女子登録情報!$M568)</f>
        <v>30</v>
      </c>
      <c r="H568">
        <f>IF($K568="","",女子登録情報!$A568)</f>
        <v>492207</v>
      </c>
      <c r="K568">
        <f>IF(女子登録情報!$C568="","",女子登録情報!$C568)</f>
        <v>567</v>
      </c>
      <c r="M568">
        <f>IFERROR(IF(AND(402&lt;=VALUE(RIGHT(女子登録情報!$F568,4)),競技会情報!$E$3*100+競技会情報!$G$3&gt;=VALUE(RIGHT(女子登録情報!$F568,4))),VALUE(女子登録情報!$G568)+1,VALUE(女子登録情報!$G568)),"")</f>
        <v>20</v>
      </c>
      <c r="N568" t="str">
        <f>IF($K568="","",IF(女子登録情報!$H568="北海道",女子登録情報!$H568,LEFT(女子登録情報!$H568,LEN(女子登録情報!$H568)-1)))</f>
        <v>和歌山</v>
      </c>
      <c r="O568" t="str">
        <f>IF($K568="","",IF(LEN($N568)=2,LEFT($N568,1)&amp;"　"&amp;RIGHT($N568,1)&amp;"・"&amp;女子登録情報!$I568,$N568&amp;"・"&amp;女子登録情報!$I568))</f>
        <v>和歌山・和歌山北</v>
      </c>
    </row>
    <row r="569" spans="1:15" x14ac:dyDescent="0.55000000000000004">
      <c r="A569">
        <f>IF($K569="","",200000000+女子登録情報!$C569)</f>
        <v>200000568</v>
      </c>
      <c r="B569" t="str">
        <f>IF($K569="","",女子登録情報!$D569&amp;" ("&amp;女子登録情報!$K569&amp;")")</f>
        <v>北川　星瑠 (3)</v>
      </c>
      <c r="C569" t="str">
        <f>IF($K569="","",女子登録情報!$E569)</f>
        <v>ｷﾀｶﾞﾜ ﾋｶﾙ</v>
      </c>
      <c r="D569" t="str">
        <f>IF($K569="","",女子登録情報!$O569&amp;" "&amp;女子登録情報!$N569&amp;" ("&amp;LEFT(女子登録情報!$F569,2)&amp;")")</f>
        <v>Hikaru KITAGAWA (01)</v>
      </c>
      <c r="E569" t="str">
        <f>IF($K569="","",女子登録情報!$P569)</f>
        <v>JPN</v>
      </c>
      <c r="F569" t="str">
        <f t="shared" si="8"/>
        <v>2</v>
      </c>
      <c r="G569">
        <f>IF($K569="","",女子登録情報!$M569)</f>
        <v>25</v>
      </c>
      <c r="H569">
        <f>IF($K569="","",女子登録情報!$A569)</f>
        <v>492207</v>
      </c>
      <c r="K569">
        <f>IF(女子登録情報!$C569="","",女子登録情報!$C569)</f>
        <v>568</v>
      </c>
      <c r="M569">
        <f>IFERROR(IF(AND(402&lt;=VALUE(RIGHT(女子登録情報!$F569,4)),競技会情報!$E$3*100+競技会情報!$G$3&gt;=VALUE(RIGHT(女子登録情報!$F569,4))),VALUE(女子登録情報!$G569)+1,VALUE(女子登録情報!$G569)),"")</f>
        <v>21</v>
      </c>
      <c r="N569" t="str">
        <f>IF($K569="","",IF(女子登録情報!$H569="北海道",女子登録情報!$H569,LEFT(女子登録情報!$H569,LEN(女子登録情報!$H569)-1)))</f>
        <v>滋賀</v>
      </c>
      <c r="O569" t="str">
        <f>IF($K569="","",IF(LEN($N569)=2,LEFT($N569,1)&amp;"　"&amp;RIGHT($N569,1)&amp;"・"&amp;女子登録情報!$I569,$N569&amp;"・"&amp;女子登録情報!$I569))</f>
        <v>滋　賀・比叡山</v>
      </c>
    </row>
    <row r="570" spans="1:15" x14ac:dyDescent="0.55000000000000004">
      <c r="A570">
        <f>IF($K570="","",200000000+女子登録情報!$C570)</f>
        <v>200000569</v>
      </c>
      <c r="B570" t="str">
        <f>IF($K570="","",女子登録情報!$D570&amp;" ("&amp;女子登録情報!$K570&amp;")")</f>
        <v>川原　一文 (3)</v>
      </c>
      <c r="C570" t="str">
        <f>IF($K570="","",女子登録情報!$E570)</f>
        <v>ｶﾜﾊﾗ ﾋﾌﾐ</v>
      </c>
      <c r="D570" t="str">
        <f>IF($K570="","",女子登録情報!$O570&amp;" "&amp;女子登録情報!$N570&amp;" ("&amp;LEFT(女子登録情報!$F570,2)&amp;")")</f>
        <v>Hifumi KAWAHARA (01)</v>
      </c>
      <c r="E570" t="str">
        <f>IF($K570="","",女子登録情報!$P570)</f>
        <v>JPN</v>
      </c>
      <c r="F570" t="str">
        <f t="shared" si="8"/>
        <v>2</v>
      </c>
      <c r="G570">
        <f>IF($K570="","",女子登録情報!$M570)</f>
        <v>27</v>
      </c>
      <c r="H570">
        <f>IF($K570="","",女子登録情報!$A570)</f>
        <v>492207</v>
      </c>
      <c r="K570">
        <f>IF(女子登録情報!$C570="","",女子登録情報!$C570)</f>
        <v>569</v>
      </c>
      <c r="M570">
        <f>IFERROR(IF(AND(402&lt;=VALUE(RIGHT(女子登録情報!$F570,4)),競技会情報!$E$3*100+競技会情報!$G$3&gt;=VALUE(RIGHT(女子登録情報!$F570,4))),VALUE(女子登録情報!$G570)+1,VALUE(女子登録情報!$G570)),"")</f>
        <v>21</v>
      </c>
      <c r="N570" t="str">
        <f>IF($K570="","",IF(女子登録情報!$H570="北海道",女子登録情報!$H570,LEFT(女子登録情報!$H570,LEN(女子登録情報!$H570)-1)))</f>
        <v>福岡</v>
      </c>
      <c r="O570" t="str">
        <f>IF($K570="","",IF(LEN($N570)=2,LEFT($N570,1)&amp;"　"&amp;RIGHT($N570,1)&amp;"・"&amp;女子登録情報!$I570,$N570&amp;"・"&amp;女子登録情報!$I570))</f>
        <v>福　岡・東海大福岡</v>
      </c>
    </row>
    <row r="571" spans="1:15" x14ac:dyDescent="0.55000000000000004">
      <c r="A571">
        <f>IF($K571="","",200000000+女子登録情報!$C571)</f>
        <v>200000570</v>
      </c>
      <c r="B571" t="str">
        <f>IF($K571="","",女子登録情報!$D571&amp;" ("&amp;女子登録情報!$K571&amp;")")</f>
        <v>雲丹亀　美月 (3)</v>
      </c>
      <c r="C571" t="str">
        <f>IF($K571="","",女子登録情報!$E571)</f>
        <v>ｳﾆｶﾞﾒ ﾐﾂﾞｷ</v>
      </c>
      <c r="D571" t="str">
        <f>IF($K571="","",女子登録情報!$O571&amp;" "&amp;女子登録情報!$N571&amp;" ("&amp;LEFT(女子登録情報!$F571,2)&amp;")")</f>
        <v>Mizuki UNIGAME (01)</v>
      </c>
      <c r="E571" t="str">
        <f>IF($K571="","",女子登録情報!$P571)</f>
        <v>JPN</v>
      </c>
      <c r="F571" t="str">
        <f t="shared" si="8"/>
        <v>2</v>
      </c>
      <c r="G571">
        <f>IF($K571="","",女子登録情報!$M571)</f>
        <v>28</v>
      </c>
      <c r="H571">
        <f>IF($K571="","",女子登録情報!$A571)</f>
        <v>492207</v>
      </c>
      <c r="K571">
        <f>IF(女子登録情報!$C571="","",女子登録情報!$C571)</f>
        <v>570</v>
      </c>
      <c r="M571">
        <f>IFERROR(IF(AND(402&lt;=VALUE(RIGHT(女子登録情報!$F571,4)),競技会情報!$E$3*100+競技会情報!$G$3&gt;=VALUE(RIGHT(女子登録情報!$F571,4))),VALUE(女子登録情報!$G571)+1,VALUE(女子登録情報!$G571)),"")</f>
        <v>21</v>
      </c>
      <c r="N571" t="str">
        <f>IF($K571="","",IF(女子登録情報!$H571="北海道",女子登録情報!$H571,LEFT(女子登録情報!$H571,LEN(女子登録情報!$H571)-1)))</f>
        <v>兵庫</v>
      </c>
      <c r="O571" t="str">
        <f>IF($K571="","",IF(LEN($N571)=2,LEFT($N571,1)&amp;"　"&amp;RIGHT($N571,1)&amp;"・"&amp;女子登録情報!$I571,$N571&amp;"・"&amp;女子登録情報!$I571))</f>
        <v>兵　庫・西脇工業</v>
      </c>
    </row>
    <row r="572" spans="1:15" x14ac:dyDescent="0.55000000000000004">
      <c r="A572">
        <f>IF($K572="","",200000000+女子登録情報!$C572)</f>
        <v>200000571</v>
      </c>
      <c r="B572" t="str">
        <f>IF($K572="","",女子登録情報!$D572&amp;" ("&amp;女子登録情報!$K572&amp;")")</f>
        <v>山下　真実 (2)</v>
      </c>
      <c r="C572" t="str">
        <f>IF($K572="","",女子登録情報!$E572)</f>
        <v>ﾔﾏｼﾀ ﾏﾁｶ</v>
      </c>
      <c r="D572" t="str">
        <f>IF($K572="","",女子登録情報!$O572&amp;" "&amp;女子登録情報!$N572&amp;" ("&amp;LEFT(女子登録情報!$F572,2)&amp;")")</f>
        <v>Machika YAMASHITA (02)</v>
      </c>
      <c r="E572" t="str">
        <f>IF($K572="","",女子登録情報!$P572)</f>
        <v>JPN</v>
      </c>
      <c r="F572" t="str">
        <f t="shared" si="8"/>
        <v>2</v>
      </c>
      <c r="G572">
        <f>IF($K572="","",女子登録情報!$M572)</f>
        <v>27</v>
      </c>
      <c r="H572">
        <f>IF($K572="","",女子登録情報!$A572)</f>
        <v>492207</v>
      </c>
      <c r="K572">
        <f>IF(女子登録情報!$C572="","",女子登録情報!$C572)</f>
        <v>571</v>
      </c>
      <c r="M572">
        <f>IFERROR(IF(AND(402&lt;=VALUE(RIGHT(女子登録情報!$F572,4)),競技会情報!$E$3*100+競技会情報!$G$3&gt;=VALUE(RIGHT(女子登録情報!$F572,4))),VALUE(女子登録情報!$G572)+1,VALUE(女子登録情報!$G572)),"")</f>
        <v>19</v>
      </c>
      <c r="N572" t="str">
        <f>IF($K572="","",IF(女子登録情報!$H572="北海道",女子登録情報!$H572,LEFT(女子登録情報!$H572,LEN(女子登録情報!$H572)-1)))</f>
        <v>長崎</v>
      </c>
      <c r="O572" t="str">
        <f>IF($K572="","",IF(LEN($N572)=2,LEFT($N572,1)&amp;"　"&amp;RIGHT($N572,1)&amp;"・"&amp;女子登録情報!$I572,$N572&amp;"・"&amp;女子登録情報!$I572))</f>
        <v>長　崎・諫早</v>
      </c>
    </row>
    <row r="573" spans="1:15" x14ac:dyDescent="0.55000000000000004">
      <c r="A573">
        <f>IF($K573="","",200000000+女子登録情報!$C573)</f>
        <v>200000572</v>
      </c>
      <c r="B573" t="str">
        <f>IF($K573="","",女子登録情報!$D573&amp;" ("&amp;女子登録情報!$K573&amp;")")</f>
        <v>野中　和佳菜 (2)</v>
      </c>
      <c r="C573" t="str">
        <f>IF($K573="","",女子登録情報!$E573)</f>
        <v>ﾉﾅｶ ﾜｶﾅ</v>
      </c>
      <c r="D573" t="str">
        <f>IF($K573="","",女子登録情報!$O573&amp;" "&amp;女子登録情報!$N573&amp;" ("&amp;LEFT(女子登録情報!$F573,2)&amp;")")</f>
        <v>Wakana NONAKA (02)</v>
      </c>
      <c r="E573" t="str">
        <f>IF($K573="","",女子登録情報!$P573)</f>
        <v>JPN</v>
      </c>
      <c r="F573" t="str">
        <f t="shared" si="8"/>
        <v>2</v>
      </c>
      <c r="G573">
        <f>IF($K573="","",女子登録情報!$M573)</f>
        <v>27</v>
      </c>
      <c r="H573">
        <f>IF($K573="","",女子登録情報!$A573)</f>
        <v>492207</v>
      </c>
      <c r="K573">
        <f>IF(女子登録情報!$C573="","",女子登録情報!$C573)</f>
        <v>572</v>
      </c>
      <c r="M573">
        <f>IFERROR(IF(AND(402&lt;=VALUE(RIGHT(女子登録情報!$F573,4)),競技会情報!$E$3*100+競技会情報!$G$3&gt;=VALUE(RIGHT(女子登録情報!$F573,4))),VALUE(女子登録情報!$G573)+1,VALUE(女子登録情報!$G573)),"")</f>
        <v>20</v>
      </c>
      <c r="N573" t="str">
        <f>IF($K573="","",IF(女子登録情報!$H573="北海道",女子登録情報!$H573,LEFT(女子登録情報!$H573,LEN(女子登録情報!$H573)-1)))</f>
        <v>静岡</v>
      </c>
      <c r="O573" t="str">
        <f>IF($K573="","",IF(LEN($N573)=2,LEFT($N573,1)&amp;"　"&amp;RIGHT($N573,1)&amp;"・"&amp;女子登録情報!$I573,$N573&amp;"・"&amp;女子登録情報!$I573))</f>
        <v>静　岡・浜松工業</v>
      </c>
    </row>
    <row r="574" spans="1:15" x14ac:dyDescent="0.55000000000000004">
      <c r="A574">
        <f>IF($K574="","",200000000+女子登録情報!$C574)</f>
        <v>200000573</v>
      </c>
      <c r="B574" t="str">
        <f>IF($K574="","",女子登録情報!$D574&amp;" ("&amp;女子登録情報!$K574&amp;")")</f>
        <v>中谷　妃菜乃 (2)</v>
      </c>
      <c r="C574" t="str">
        <f>IF($K574="","",女子登録情報!$E574)</f>
        <v>ﾅｶﾀﾆ ﾋﾅﾉ</v>
      </c>
      <c r="D574" t="str">
        <f>IF($K574="","",女子登録情報!$O574&amp;" "&amp;女子登録情報!$N574&amp;" ("&amp;LEFT(女子登録情報!$F574,2)&amp;")")</f>
        <v>Hinano NAKATANI (02)</v>
      </c>
      <c r="E574" t="str">
        <f>IF($K574="","",女子登録情報!$P574)</f>
        <v>JPN</v>
      </c>
      <c r="F574" t="str">
        <f t="shared" si="8"/>
        <v>2</v>
      </c>
      <c r="G574">
        <f>IF($K574="","",女子登録情報!$M574)</f>
        <v>28</v>
      </c>
      <c r="H574">
        <f>IF($K574="","",女子登録情報!$A574)</f>
        <v>492207</v>
      </c>
      <c r="K574">
        <f>IF(女子登録情報!$C574="","",女子登録情報!$C574)</f>
        <v>573</v>
      </c>
      <c r="M574">
        <f>IFERROR(IF(AND(402&lt;=VALUE(RIGHT(女子登録情報!$F574,4)),競技会情報!$E$3*100+競技会情報!$G$3&gt;=VALUE(RIGHT(女子登録情報!$F574,4))),VALUE(女子登録情報!$G574)+1,VALUE(女子登録情報!$G574)),"")</f>
        <v>19</v>
      </c>
      <c r="N574" t="str">
        <f>IF($K574="","",IF(女子登録情報!$H574="北海道",女子登録情報!$H574,LEFT(女子登録情報!$H574,LEN(女子登録情報!$H574)-1)))</f>
        <v>兵庫</v>
      </c>
      <c r="O574" t="str">
        <f>IF($K574="","",IF(LEN($N574)=2,LEFT($N574,1)&amp;"　"&amp;RIGHT($N574,1)&amp;"・"&amp;女子登録情報!$I574,$N574&amp;"・"&amp;女子登録情報!$I574))</f>
        <v>兵　庫・姫路商業</v>
      </c>
    </row>
    <row r="575" spans="1:15" x14ac:dyDescent="0.55000000000000004">
      <c r="A575">
        <f>IF($K575="","",200000000+女子登録情報!$C575)</f>
        <v>200000574</v>
      </c>
      <c r="B575" t="str">
        <f>IF($K575="","",女子登録情報!$D575&amp;" ("&amp;女子登録情報!$K575&amp;")")</f>
        <v>貞松　真帆 (2)</v>
      </c>
      <c r="C575" t="str">
        <f>IF($K575="","",女子登録情報!$E575)</f>
        <v>ｻﾀﾞﾏﾂ ﾏﾎ</v>
      </c>
      <c r="D575" t="str">
        <f>IF($K575="","",女子登録情報!$O575&amp;" "&amp;女子登録情報!$N575&amp;" ("&amp;LEFT(女子登録情報!$F575,2)&amp;")")</f>
        <v>Maho SADAMATSU (02)</v>
      </c>
      <c r="E575" t="str">
        <f>IF($K575="","",女子登録情報!$P575)</f>
        <v>JPN</v>
      </c>
      <c r="F575" t="str">
        <f t="shared" si="8"/>
        <v>2</v>
      </c>
      <c r="G575">
        <f>IF($K575="","",女子登録情報!$M575)</f>
        <v>27</v>
      </c>
      <c r="H575">
        <f>IF($K575="","",女子登録情報!$A575)</f>
        <v>492207</v>
      </c>
      <c r="K575">
        <f>IF(女子登録情報!$C575="","",女子登録情報!$C575)</f>
        <v>574</v>
      </c>
      <c r="M575">
        <f>IFERROR(IF(AND(402&lt;=VALUE(RIGHT(女子登録情報!$F575,4)),競技会情報!$E$3*100+競技会情報!$G$3&gt;=VALUE(RIGHT(女子登録情報!$F575,4))),VALUE(女子登録情報!$G575)+1,VALUE(女子登録情報!$G575)),"")</f>
        <v>19</v>
      </c>
      <c r="N575" t="str">
        <f>IF($K575="","",IF(女子登録情報!$H575="北海道",女子登録情報!$H575,LEFT(女子登録情報!$H575,LEN(女子登録情報!$H575)-1)))</f>
        <v>長崎</v>
      </c>
      <c r="O575" t="str">
        <f>IF($K575="","",IF(LEN($N575)=2,LEFT($N575,1)&amp;"　"&amp;RIGHT($N575,1)&amp;"・"&amp;女子登録情報!$I575,$N575&amp;"・"&amp;女子登録情報!$I575))</f>
        <v>長　崎・長崎女子</v>
      </c>
    </row>
    <row r="576" spans="1:15" x14ac:dyDescent="0.55000000000000004">
      <c r="A576">
        <f>IF($K576="","",200000000+女子登録情報!$C576)</f>
        <v>200000575</v>
      </c>
      <c r="B576" t="str">
        <f>IF($K576="","",女子登録情報!$D576&amp;" ("&amp;女子登録情報!$K576&amp;")")</f>
        <v>楠本　風花 (2)</v>
      </c>
      <c r="C576" t="str">
        <f>IF($K576="","",女子登録情報!$E576)</f>
        <v>ｸｽﾓﾄ ﾌｳｶ</v>
      </c>
      <c r="D576" t="str">
        <f>IF($K576="","",女子登録情報!$O576&amp;" "&amp;女子登録情報!$N576&amp;" ("&amp;LEFT(女子登録情報!$F576,2)&amp;")")</f>
        <v>Fuka KUSUMOTO (03)</v>
      </c>
      <c r="E576" t="str">
        <f>IF($K576="","",女子登録情報!$P576)</f>
        <v>JPN</v>
      </c>
      <c r="F576" t="str">
        <f t="shared" si="8"/>
        <v>2</v>
      </c>
      <c r="G576">
        <f>IF($K576="","",女子登録情報!$M576)</f>
        <v>30</v>
      </c>
      <c r="H576">
        <f>IF($K576="","",女子登録情報!$A576)</f>
        <v>492207</v>
      </c>
      <c r="K576">
        <f>IF(女子登録情報!$C576="","",女子登録情報!$C576)</f>
        <v>575</v>
      </c>
      <c r="M576">
        <f>IFERROR(IF(AND(402&lt;=VALUE(RIGHT(女子登録情報!$F576,4)),競技会情報!$E$3*100+競技会情報!$G$3&gt;=VALUE(RIGHT(女子登録情報!$F576,4))),VALUE(女子登録情報!$G576)+1,VALUE(女子登録情報!$G576)),"")</f>
        <v>19</v>
      </c>
      <c r="N576" t="str">
        <f>IF($K576="","",IF(女子登録情報!$H576="北海道",女子登録情報!$H576,LEFT(女子登録情報!$H576,LEN(女子登録情報!$H576)-1)))</f>
        <v>和歌山</v>
      </c>
      <c r="O576" t="str">
        <f>IF($K576="","",IF(LEN($N576)=2,LEFT($N576,1)&amp;"　"&amp;RIGHT($N576,1)&amp;"・"&amp;女子登録情報!$I576,$N576&amp;"・"&amp;女子登録情報!$I576))</f>
        <v>和歌山・和歌山北</v>
      </c>
    </row>
    <row r="577" spans="1:15" x14ac:dyDescent="0.55000000000000004">
      <c r="A577">
        <f>IF($K577="","",200000000+女子登録情報!$C577)</f>
        <v>200000576</v>
      </c>
      <c r="B577" t="str">
        <f>IF($K577="","",女子登録情報!$D577&amp;" ("&amp;女子登録情報!$K577&amp;")")</f>
        <v>菊地　結香 (2)</v>
      </c>
      <c r="C577" t="str">
        <f>IF($K577="","",女子登録情報!$E577)</f>
        <v>ｷｸﾁ ﾕｲｶ</v>
      </c>
      <c r="D577" t="str">
        <f>IF($K577="","",女子登録情報!$O577&amp;" "&amp;女子登録情報!$N577&amp;" ("&amp;LEFT(女子登録情報!$F577,2)&amp;")")</f>
        <v>Yuika KIKUCHI (02)</v>
      </c>
      <c r="E577" t="str">
        <f>IF($K577="","",女子登録情報!$P577)</f>
        <v>JPN</v>
      </c>
      <c r="F577" t="str">
        <f t="shared" si="8"/>
        <v>2</v>
      </c>
      <c r="G577">
        <f>IF($K577="","",女子登録情報!$M577)</f>
        <v>27</v>
      </c>
      <c r="H577">
        <f>IF($K577="","",女子登録情報!$A577)</f>
        <v>492207</v>
      </c>
      <c r="K577">
        <f>IF(女子登録情報!$C577="","",女子登録情報!$C577)</f>
        <v>576</v>
      </c>
      <c r="M577">
        <f>IFERROR(IF(AND(402&lt;=VALUE(RIGHT(女子登録情報!$F577,4)),競技会情報!$E$3*100+競技会情報!$G$3&gt;=VALUE(RIGHT(女子登録情報!$F577,4))),VALUE(女子登録情報!$G577)+1,VALUE(女子登録情報!$G577)),"")</f>
        <v>20</v>
      </c>
      <c r="N577" t="str">
        <f>IF($K577="","",IF(女子登録情報!$H577="北海道",女子登録情報!$H577,LEFT(女子登録情報!$H577,LEN(女子登録情報!$H577)-1)))</f>
        <v>北海道</v>
      </c>
      <c r="O577" t="str">
        <f>IF($K577="","",IF(LEN($N577)=2,LEFT($N577,1)&amp;"　"&amp;RIGHT($N577,1)&amp;"・"&amp;女子登録情報!$I577,$N577&amp;"・"&amp;女子登録情報!$I577))</f>
        <v>北海道・旭川龍谷</v>
      </c>
    </row>
    <row r="578" spans="1:15" x14ac:dyDescent="0.55000000000000004">
      <c r="A578">
        <f>IF($K578="","",200000000+女子登録情報!$C578)</f>
        <v>200000577</v>
      </c>
      <c r="B578" t="str">
        <f>IF($K578="","",女子登録情報!$D578&amp;" ("&amp;女子登録情報!$K578&amp;")")</f>
        <v>中尾　伽音 (2)</v>
      </c>
      <c r="C578" t="str">
        <f>IF($K578="","",女子登録情報!$E578)</f>
        <v>ﾅｶｵ ｶﾉﾝ</v>
      </c>
      <c r="D578" t="str">
        <f>IF($K578="","",女子登録情報!$O578&amp;" "&amp;女子登録情報!$N578&amp;" ("&amp;LEFT(女子登録情報!$F578,2)&amp;")")</f>
        <v>Kanon NAKAO (02)</v>
      </c>
      <c r="E578" t="str">
        <f>IF($K578="","",女子登録情報!$P578)</f>
        <v>JPN</v>
      </c>
      <c r="F578" t="str">
        <f t="shared" si="8"/>
        <v>2</v>
      </c>
      <c r="G578">
        <f>IF($K578="","",女子登録情報!$M578)</f>
        <v>27</v>
      </c>
      <c r="H578">
        <f>IF($K578="","",女子登録情報!$A578)</f>
        <v>492207</v>
      </c>
      <c r="K578">
        <f>IF(女子登録情報!$C578="","",女子登録情報!$C578)</f>
        <v>577</v>
      </c>
      <c r="M578">
        <f>IFERROR(IF(AND(402&lt;=VALUE(RIGHT(女子登録情報!$F578,4)),競技会情報!$E$3*100+競技会情報!$G$3&gt;=VALUE(RIGHT(女子登録情報!$F578,4))),VALUE(女子登録情報!$G578)+1,VALUE(女子登録情報!$G578)),"")</f>
        <v>20</v>
      </c>
      <c r="N578" t="str">
        <f>IF($K578="","",IF(女子登録情報!$H578="北海道",女子登録情報!$H578,LEFT(女子登録情報!$H578,LEN(女子登録情報!$H578)-1)))</f>
        <v>福岡</v>
      </c>
      <c r="O578" t="str">
        <f>IF($K578="","",IF(LEN($N578)=2,LEFT($N578,1)&amp;"　"&amp;RIGHT($N578,1)&amp;"・"&amp;女子登録情報!$I578,$N578&amp;"・"&amp;女子登録情報!$I578))</f>
        <v>福　岡・北九州市立</v>
      </c>
    </row>
    <row r="579" spans="1:15" x14ac:dyDescent="0.55000000000000004">
      <c r="A579">
        <f>IF($K579="","",200000000+女子登録情報!$C579)</f>
        <v>200000578</v>
      </c>
      <c r="B579" t="str">
        <f>IF($K579="","",女子登録情報!$D579&amp;" ("&amp;女子登録情報!$K579&amp;")")</f>
        <v>白木　万葉 (1)</v>
      </c>
      <c r="C579" t="str">
        <f>IF($K579="","",女子登録情報!$E579)</f>
        <v>ｼﾗｷ ｶｽﾞﾊ</v>
      </c>
      <c r="D579" t="str">
        <f>IF($K579="","",女子登録情報!$O579&amp;" "&amp;女子登録情報!$N579&amp;" ("&amp;LEFT(女子登録情報!$F579,2)&amp;")")</f>
        <v>Kazuha SHIRAKI (03)</v>
      </c>
      <c r="E579" t="str">
        <f>IF($K579="","",女子登録情報!$P579)</f>
        <v>JPN</v>
      </c>
      <c r="F579" t="str">
        <f t="shared" ref="F579:F642" si="9">IF($K579="","","2")</f>
        <v>2</v>
      </c>
      <c r="G579">
        <f>IF($K579="","",女子登録情報!$M579)</f>
        <v>27</v>
      </c>
      <c r="H579">
        <f>IF($K579="","",女子登録情報!$A579)</f>
        <v>492207</v>
      </c>
      <c r="K579">
        <f>IF(女子登録情報!$C579="","",女子登録情報!$C579)</f>
        <v>578</v>
      </c>
      <c r="M579">
        <f>IFERROR(IF(AND(402&lt;=VALUE(RIGHT(女子登録情報!$F579,4)),競技会情報!$E$3*100+競技会情報!$G$3&gt;=VALUE(RIGHT(女子登録情報!$F579,4))),VALUE(女子登録情報!$G579)+1,VALUE(女子登録情報!$G579)),"")</f>
        <v>19</v>
      </c>
      <c r="N579" t="str">
        <f>IF($K579="","",IF(女子登録情報!$H579="北海道",女子登録情報!$H579,LEFT(女子登録情報!$H579,LEN(女子登録情報!$H579)-1)))</f>
        <v>岡山</v>
      </c>
      <c r="O579" t="str">
        <f>IF($K579="","",IF(LEN($N579)=2,LEFT($N579,1)&amp;"　"&amp;RIGHT($N579,1)&amp;"・"&amp;女子登録情報!$I579,$N579&amp;"・"&amp;女子登録情報!$I579))</f>
        <v>岡　山・興譲館</v>
      </c>
    </row>
    <row r="580" spans="1:15" x14ac:dyDescent="0.55000000000000004">
      <c r="A580">
        <f>IF($K580="","",200000000+女子登録情報!$C580)</f>
        <v>200000579</v>
      </c>
      <c r="B580" t="str">
        <f>IF($K580="","",女子登録情報!$D580&amp;" ("&amp;女子登録情報!$K580&amp;")")</f>
        <v>菅﨑　南花 (1)</v>
      </c>
      <c r="C580" t="str">
        <f>IF($K580="","",女子登録情報!$E580)</f>
        <v>ｽｶﾞｻｷ ﾅﾐｶ</v>
      </c>
      <c r="D580" t="str">
        <f>IF($K580="","",女子登録情報!$O580&amp;" "&amp;女子登録情報!$N580&amp;" ("&amp;LEFT(女子登録情報!$F580,2)&amp;")")</f>
        <v>Namika SUGASAKI (03)</v>
      </c>
      <c r="E580" t="str">
        <f>IF($K580="","",女子登録情報!$P580)</f>
        <v>JPN</v>
      </c>
      <c r="F580" t="str">
        <f t="shared" si="9"/>
        <v>2</v>
      </c>
      <c r="G580">
        <f>IF($K580="","",女子登録情報!$M580)</f>
        <v>27</v>
      </c>
      <c r="H580">
        <f>IF($K580="","",女子登録情報!$A580)</f>
        <v>492207</v>
      </c>
      <c r="K580">
        <f>IF(女子登録情報!$C580="","",女子登録情報!$C580)</f>
        <v>579</v>
      </c>
      <c r="M580">
        <f>IFERROR(IF(AND(402&lt;=VALUE(RIGHT(女子登録情報!$F580,4)),競技会情報!$E$3*100+競技会情報!$G$3&gt;=VALUE(RIGHT(女子登録情報!$F580,4))),VALUE(女子登録情報!$G580)+1,VALUE(女子登録情報!$G580)),"")</f>
        <v>19</v>
      </c>
      <c r="N580" t="str">
        <f>IF($K580="","",IF(女子登録情報!$H580="北海道",女子登録情報!$H580,LEFT(女子登録情報!$H580,LEN(女子登録情報!$H580)-1)))</f>
        <v>愛知</v>
      </c>
      <c r="O580" t="str">
        <f>IF($K580="","",IF(LEN($N580)=2,LEFT($N580,1)&amp;"　"&amp;RIGHT($N580,1)&amp;"・"&amp;女子登録情報!$I580,$N580&amp;"・"&amp;女子登録情報!$I580))</f>
        <v>愛　知・光ヶ丘女子</v>
      </c>
    </row>
    <row r="581" spans="1:15" x14ac:dyDescent="0.55000000000000004">
      <c r="A581">
        <f>IF($K581="","",200000000+女子登録情報!$C581)</f>
        <v>200000580</v>
      </c>
      <c r="B581" t="str">
        <f>IF($K581="","",女子登録情報!$D581&amp;" ("&amp;女子登録情報!$K581&amp;")")</f>
        <v>内山　菜々子 (1)</v>
      </c>
      <c r="C581" t="str">
        <f>IF($K581="","",女子登録情報!$E581)</f>
        <v>ｳﾁﾔﾏ ﾅﾅｺ</v>
      </c>
      <c r="D581" t="str">
        <f>IF($K581="","",女子登録情報!$O581&amp;" "&amp;女子登録情報!$N581&amp;" ("&amp;LEFT(女子登録情報!$F581,2)&amp;")")</f>
        <v>Nanako UCHIYAMA (03)</v>
      </c>
      <c r="E581" t="str">
        <f>IF($K581="","",女子登録情報!$P581)</f>
        <v>JPN</v>
      </c>
      <c r="F581" t="str">
        <f t="shared" si="9"/>
        <v>2</v>
      </c>
      <c r="G581">
        <f>IF($K581="","",女子登録情報!$M581)</f>
        <v>27</v>
      </c>
      <c r="H581">
        <f>IF($K581="","",女子登録情報!$A581)</f>
        <v>492207</v>
      </c>
      <c r="K581">
        <f>IF(女子登録情報!$C581="","",女子登録情報!$C581)</f>
        <v>580</v>
      </c>
      <c r="M581">
        <f>IFERROR(IF(AND(402&lt;=VALUE(RIGHT(女子登録情報!$F581,4)),競技会情報!$E$3*100+競技会情報!$G$3&gt;=VALUE(RIGHT(女子登録情報!$F581,4))),VALUE(女子登録情報!$G581)+1,VALUE(女子登録情報!$G581)),"")</f>
        <v>19</v>
      </c>
      <c r="N581" t="str">
        <f>IF($K581="","",IF(女子登録情報!$H581="北海道",女子登録情報!$H581,LEFT(女子登録情報!$H581,LEN(女子登録情報!$H581)-1)))</f>
        <v>静岡</v>
      </c>
      <c r="O581" t="str">
        <f>IF($K581="","",IF(LEN($N581)=2,LEFT($N581,1)&amp;"　"&amp;RIGHT($N581,1)&amp;"・"&amp;女子登録情報!$I581,$N581&amp;"・"&amp;女子登録情報!$I581))</f>
        <v>静　岡・浜松工業</v>
      </c>
    </row>
    <row r="582" spans="1:15" x14ac:dyDescent="0.55000000000000004">
      <c r="A582">
        <f>IF($K582="","",200000000+女子登録情報!$C582)</f>
        <v>200000581</v>
      </c>
      <c r="B582" t="str">
        <f>IF($K582="","",女子登録情報!$D582&amp;" ("&amp;女子登録情報!$K582&amp;")")</f>
        <v>青栁　朋花 (1)</v>
      </c>
      <c r="C582" t="str">
        <f>IF($K582="","",女子登録情報!$E582)</f>
        <v>ｱｵﾔｷﾞ ﾄﾓｶ</v>
      </c>
      <c r="D582" t="str">
        <f>IF($K582="","",女子登録情報!$O582&amp;" "&amp;女子登録情報!$N582&amp;" ("&amp;LEFT(女子登録情報!$F582,2)&amp;")")</f>
        <v>Tomoka AOYAGI (03)</v>
      </c>
      <c r="E582" t="str">
        <f>IF($K582="","",女子登録情報!$P582)</f>
        <v>JPN</v>
      </c>
      <c r="F582" t="str">
        <f t="shared" si="9"/>
        <v>2</v>
      </c>
      <c r="G582">
        <f>IF($K582="","",女子登録情報!$M582)</f>
        <v>27</v>
      </c>
      <c r="H582">
        <f>IF($K582="","",女子登録情報!$A582)</f>
        <v>492207</v>
      </c>
      <c r="K582">
        <f>IF(女子登録情報!$C582="","",女子登録情報!$C582)</f>
        <v>581</v>
      </c>
      <c r="M582">
        <f>IFERROR(IF(AND(402&lt;=VALUE(RIGHT(女子登録情報!$F582,4)),競技会情報!$E$3*100+競技会情報!$G$3&gt;=VALUE(RIGHT(女子登録情報!$F582,4))),VALUE(女子登録情報!$G582)+1,VALUE(女子登録情報!$G582)),"")</f>
        <v>19</v>
      </c>
      <c r="N582" t="str">
        <f>IF($K582="","",IF(女子登録情報!$H582="北海道",女子登録情報!$H582,LEFT(女子登録情報!$H582,LEN(女子登録情報!$H582)-1)))</f>
        <v>千葉</v>
      </c>
      <c r="O582" t="str">
        <f>IF($K582="","",IF(LEN($N582)=2,LEFT($N582,1)&amp;"　"&amp;RIGHT($N582,1)&amp;"・"&amp;女子登録情報!$I582,$N582&amp;"・"&amp;女子登録情報!$I582))</f>
        <v>千　葉・市立船橋</v>
      </c>
    </row>
    <row r="583" spans="1:15" x14ac:dyDescent="0.55000000000000004">
      <c r="A583">
        <f>IF($K583="","",200000000+女子登録情報!$C583)</f>
        <v>200000582</v>
      </c>
      <c r="B583" t="str">
        <f>IF($K583="","",女子登録情報!$D583&amp;" ("&amp;女子登録情報!$K583&amp;")")</f>
        <v>岡田　柚希 (4)</v>
      </c>
      <c r="C583" t="str">
        <f>IF($K583="","",女子登録情報!$E583)</f>
        <v>ｵｶﾀﾞ ﾕｽﾞｷ</v>
      </c>
      <c r="D583" t="str">
        <f>IF($K583="","",女子登録情報!$O583&amp;" "&amp;女子登録情報!$N583&amp;" ("&amp;LEFT(女子登録情報!$F583,2)&amp;")")</f>
        <v>Yuzuki OKADA (00)</v>
      </c>
      <c r="E583" t="str">
        <f>IF($K583="","",女子登録情報!$P583)</f>
        <v>JPN</v>
      </c>
      <c r="F583" t="str">
        <f t="shared" si="9"/>
        <v>2</v>
      </c>
      <c r="G583">
        <f>IF($K583="","",女子登録情報!$M583)</f>
        <v>28</v>
      </c>
      <c r="H583">
        <f>IF($K583="","",女子登録情報!$A583)</f>
        <v>492204</v>
      </c>
      <c r="K583">
        <f>IF(女子登録情報!$C583="","",女子登録情報!$C583)</f>
        <v>582</v>
      </c>
      <c r="M583">
        <f>IFERROR(IF(AND(402&lt;=VALUE(RIGHT(女子登録情報!$F583,4)),競技会情報!$E$3*100+競技会情報!$G$3&gt;=VALUE(RIGHT(女子登録情報!$F583,4))),VALUE(女子登録情報!$G583)+1,VALUE(女子登録情報!$G583)),"")</f>
        <v>22</v>
      </c>
      <c r="N583" t="str">
        <f>IF($K583="","",IF(女子登録情報!$H583="北海道",女子登録情報!$H583,LEFT(女子登録情報!$H583,LEN(女子登録情報!$H583)-1)))</f>
        <v>兵庫</v>
      </c>
      <c r="O583" t="str">
        <f>IF($K583="","",IF(LEN($N583)=2,LEFT($N583,1)&amp;"　"&amp;RIGHT($N583,1)&amp;"・"&amp;女子登録情報!$I583,$N583&amp;"・"&amp;女子登録情報!$I583))</f>
        <v>兵　庫・西脇工業</v>
      </c>
    </row>
    <row r="584" spans="1:15" x14ac:dyDescent="0.55000000000000004">
      <c r="A584">
        <f>IF($K584="","",200000000+女子登録情報!$C584)</f>
        <v>200000583</v>
      </c>
      <c r="B584" t="str">
        <f>IF($K584="","",女子登録情報!$D584&amp;" ("&amp;女子登録情報!$K584&amp;")")</f>
        <v>鈴木　麻少 (4)</v>
      </c>
      <c r="C584" t="str">
        <f>IF($K584="","",女子登録情報!$E584)</f>
        <v>ｽｽﾞｷ ﾏｵ</v>
      </c>
      <c r="D584" t="str">
        <f>IF($K584="","",女子登録情報!$O584&amp;" "&amp;女子登録情報!$N584&amp;" ("&amp;LEFT(女子登録情報!$F584,2)&amp;")")</f>
        <v>Mao SUZUKI (00)</v>
      </c>
      <c r="E584" t="str">
        <f>IF($K584="","",女子登録情報!$P584)</f>
        <v>JPN</v>
      </c>
      <c r="F584" t="str">
        <f t="shared" si="9"/>
        <v>2</v>
      </c>
      <c r="G584">
        <f>IF($K584="","",女子登録情報!$M584)</f>
        <v>27</v>
      </c>
      <c r="H584">
        <f>IF($K584="","",女子登録情報!$A584)</f>
        <v>492204</v>
      </c>
      <c r="K584">
        <f>IF(女子登録情報!$C584="","",女子登録情報!$C584)</f>
        <v>583</v>
      </c>
      <c r="M584">
        <f>IFERROR(IF(AND(402&lt;=VALUE(RIGHT(女子登録情報!$F584,4)),競技会情報!$E$3*100+競技会情報!$G$3&gt;=VALUE(RIGHT(女子登録情報!$F584,4))),VALUE(女子登録情報!$G584)+1,VALUE(女子登録情報!$G584)),"")</f>
        <v>22</v>
      </c>
      <c r="N584" t="str">
        <f>IF($K584="","",IF(女子登録情報!$H584="北海道",女子登録情報!$H584,LEFT(女子登録情報!$H584,LEN(女子登録情報!$H584)-1)))</f>
        <v>大阪</v>
      </c>
      <c r="O584" t="str">
        <f>IF($K584="","",IF(LEN($N584)=2,LEFT($N584,1)&amp;"　"&amp;RIGHT($N584,1)&amp;"・"&amp;女子登録情報!$I584,$N584&amp;"・"&amp;女子登録情報!$I584))</f>
        <v>大　阪・大阪学院</v>
      </c>
    </row>
    <row r="585" spans="1:15" x14ac:dyDescent="0.55000000000000004">
      <c r="A585">
        <f>IF($K585="","",200000000+女子登録情報!$C585)</f>
        <v>200000584</v>
      </c>
      <c r="B585" t="str">
        <f>IF($K585="","",女子登録情報!$D585&amp;" ("&amp;女子登録情報!$K585&amp;")")</f>
        <v>野崎　光 (4)</v>
      </c>
      <c r="C585" t="str">
        <f>IF($K585="","",女子登録情報!$E585)</f>
        <v>ﾉｻﾞｷ ﾋｶﾙ</v>
      </c>
      <c r="D585" t="str">
        <f>IF($K585="","",女子登録情報!$O585&amp;" "&amp;女子登録情報!$N585&amp;" ("&amp;LEFT(女子登録情報!$F585,2)&amp;")")</f>
        <v>Hikaru NOZAKI (00)</v>
      </c>
      <c r="E585" t="str">
        <f>IF($K585="","",女子登録情報!$P585)</f>
        <v>JPN</v>
      </c>
      <c r="F585" t="str">
        <f t="shared" si="9"/>
        <v>2</v>
      </c>
      <c r="G585">
        <f>IF($K585="","",女子登録情報!$M585)</f>
        <v>45</v>
      </c>
      <c r="H585">
        <f>IF($K585="","",女子登録情報!$A585)</f>
        <v>492204</v>
      </c>
      <c r="K585">
        <f>IF(女子登録情報!$C585="","",女子登録情報!$C585)</f>
        <v>584</v>
      </c>
      <c r="M585">
        <f>IFERROR(IF(AND(402&lt;=VALUE(RIGHT(女子登録情報!$F585,4)),競技会情報!$E$3*100+競技会情報!$G$3&gt;=VALUE(RIGHT(女子登録情報!$F585,4))),VALUE(女子登録情報!$G585)+1,VALUE(女子登録情報!$G585)),"")</f>
        <v>22</v>
      </c>
      <c r="N585" t="str">
        <f>IF($K585="","",IF(女子登録情報!$H585="北海道",女子登録情報!$H585,LEFT(女子登録情報!$H585,LEN(女子登録情報!$H585)-1)))</f>
        <v>宮崎</v>
      </c>
      <c r="O585" t="str">
        <f>IF($K585="","",IF(LEN($N585)=2,LEFT($N585,1)&amp;"　"&amp;RIGHT($N585,1)&amp;"・"&amp;女子登録情報!$I585,$N585&amp;"・"&amp;女子登録情報!$I585))</f>
        <v>宮　崎・宮崎日大</v>
      </c>
    </row>
    <row r="586" spans="1:15" x14ac:dyDescent="0.55000000000000004">
      <c r="A586">
        <f>IF($K586="","",200000000+女子登録情報!$C586)</f>
        <v>200000585</v>
      </c>
      <c r="B586" t="str">
        <f>IF($K586="","",女子登録情報!$D586&amp;" ("&amp;女子登録情報!$K586&amp;")")</f>
        <v>袴田　華帆 (4)</v>
      </c>
      <c r="C586" t="str">
        <f>IF($K586="","",女子登録情報!$E586)</f>
        <v>ﾊｶﾏﾀ ｶﾎ</v>
      </c>
      <c r="D586" t="str">
        <f>IF($K586="","",女子登録情報!$O586&amp;" "&amp;女子登録情報!$N586&amp;" ("&amp;LEFT(女子登録情報!$F586,2)&amp;")")</f>
        <v>Kaho HKAMADA (01)</v>
      </c>
      <c r="E586" t="str">
        <f>IF($K586="","",女子登録情報!$P586)</f>
        <v>JPN</v>
      </c>
      <c r="F586" t="str">
        <f t="shared" si="9"/>
        <v>2</v>
      </c>
      <c r="G586">
        <f>IF($K586="","",女子登録情報!$M586)</f>
        <v>22</v>
      </c>
      <c r="H586">
        <f>IF($K586="","",女子登録情報!$A586)</f>
        <v>492204</v>
      </c>
      <c r="K586">
        <f>IF(女子登録情報!$C586="","",女子登録情報!$C586)</f>
        <v>585</v>
      </c>
      <c r="M586">
        <f>IFERROR(IF(AND(402&lt;=VALUE(RIGHT(女子登録情報!$F586,4)),競技会情報!$E$3*100+競技会情報!$G$3&gt;=VALUE(RIGHT(女子登録情報!$F586,4))),VALUE(女子登録情報!$G586)+1,VALUE(女子登録情報!$G586)),"")</f>
        <v>21</v>
      </c>
      <c r="N586" t="str">
        <f>IF($K586="","",IF(女子登録情報!$H586="北海道",女子登録情報!$H586,LEFT(女子登録情報!$H586,LEN(女子登録情報!$H586)-1)))</f>
        <v>静岡</v>
      </c>
      <c r="O586" t="str">
        <f>IF($K586="","",IF(LEN($N586)=2,LEFT($N586,1)&amp;"　"&amp;RIGHT($N586,1)&amp;"・"&amp;女子登録情報!$I586,$N586&amp;"・"&amp;女子登録情報!$I586))</f>
        <v>静　岡・常葉大学付属菊川</v>
      </c>
    </row>
    <row r="587" spans="1:15" x14ac:dyDescent="0.55000000000000004">
      <c r="A587">
        <f>IF($K587="","",200000000+女子登録情報!$C587)</f>
        <v>200000586</v>
      </c>
      <c r="B587" t="str">
        <f>IF($K587="","",女子登録情報!$D587&amp;" ("&amp;女子登録情報!$K587&amp;")")</f>
        <v>鹿嶋　仁渚 (3)</v>
      </c>
      <c r="C587" t="str">
        <f>IF($K587="","",女子登録情報!$E587)</f>
        <v>ｶｼﾏ ﾆｲﾅ</v>
      </c>
      <c r="D587" t="str">
        <f>IF($K587="","",女子登録情報!$O587&amp;" "&amp;女子登録情報!$N587&amp;" ("&amp;LEFT(女子登録情報!$F587,2)&amp;")")</f>
        <v>Nina KASHIMA (01)</v>
      </c>
      <c r="E587" t="str">
        <f>IF($K587="","",女子登録情報!$P587)</f>
        <v>JPN</v>
      </c>
      <c r="F587" t="str">
        <f t="shared" si="9"/>
        <v>2</v>
      </c>
      <c r="G587">
        <f>IF($K587="","",女子登録情報!$M587)</f>
        <v>30</v>
      </c>
      <c r="H587">
        <f>IF($K587="","",女子登録情報!$A587)</f>
        <v>492204</v>
      </c>
      <c r="K587">
        <f>IF(女子登録情報!$C587="","",女子登録情報!$C587)</f>
        <v>586</v>
      </c>
      <c r="M587">
        <f>IFERROR(IF(AND(402&lt;=VALUE(RIGHT(女子登録情報!$F587,4)),競技会情報!$E$3*100+競技会情報!$G$3&gt;=VALUE(RIGHT(女子登録情報!$F587,4))),VALUE(女子登録情報!$G587)+1,VALUE(女子登録情報!$G587)),"")</f>
        <v>21</v>
      </c>
      <c r="N587" t="str">
        <f>IF($K587="","",IF(女子登録情報!$H587="北海道",女子登録情報!$H587,LEFT(女子登録情報!$H587,LEN(女子登録情報!$H587)-1)))</f>
        <v>和歌山</v>
      </c>
      <c r="O587" t="str">
        <f>IF($K587="","",IF(LEN($N587)=2,LEFT($N587,1)&amp;"　"&amp;RIGHT($N587,1)&amp;"・"&amp;女子登録情報!$I587,$N587&amp;"・"&amp;女子登録情報!$I587))</f>
        <v>和歌山・和歌山北</v>
      </c>
    </row>
    <row r="588" spans="1:15" x14ac:dyDescent="0.55000000000000004">
      <c r="A588">
        <f>IF($K588="","",200000000+女子登録情報!$C588)</f>
        <v>200000587</v>
      </c>
      <c r="B588" t="str">
        <f>IF($K588="","",女子登録情報!$D588&amp;" ("&amp;女子登録情報!$K588&amp;")")</f>
        <v>佐藤　千紘 (3)</v>
      </c>
      <c r="C588" t="str">
        <f>IF($K588="","",女子登録情報!$E588)</f>
        <v>ｻﾄｳ ﾁﾋﾛ</v>
      </c>
      <c r="D588" t="str">
        <f>IF($K588="","",女子登録情報!$O588&amp;" "&amp;女子登録情報!$N588&amp;" ("&amp;LEFT(女子登録情報!$F588,2)&amp;")")</f>
        <v>Chihiro SATO (01)</v>
      </c>
      <c r="E588" t="str">
        <f>IF($K588="","",女子登録情報!$P588)</f>
        <v>JPN</v>
      </c>
      <c r="F588" t="str">
        <f t="shared" si="9"/>
        <v>2</v>
      </c>
      <c r="G588">
        <f>IF($K588="","",女子登録情報!$M588)</f>
        <v>27</v>
      </c>
      <c r="H588">
        <f>IF($K588="","",女子登録情報!$A588)</f>
        <v>492204</v>
      </c>
      <c r="K588">
        <f>IF(女子登録情報!$C588="","",女子登録情報!$C588)</f>
        <v>587</v>
      </c>
      <c r="M588">
        <f>IFERROR(IF(AND(402&lt;=VALUE(RIGHT(女子登録情報!$F588,4)),競技会情報!$E$3*100+競技会情報!$G$3&gt;=VALUE(RIGHT(女子登録情報!$F588,4))),VALUE(女子登録情報!$G588)+1,VALUE(女子登録情報!$G588)),"")</f>
        <v>21</v>
      </c>
      <c r="N588" t="str">
        <f>IF($K588="","",IF(女子登録情報!$H588="北海道",女子登録情報!$H588,LEFT(女子登録情報!$H588,LEN(女子登録情報!$H588)-1)))</f>
        <v>大阪</v>
      </c>
      <c r="O588" t="str">
        <f>IF($K588="","",IF(LEN($N588)=2,LEFT($N588,1)&amp;"　"&amp;RIGHT($N588,1)&amp;"・"&amp;女子登録情報!$I588,$N588&amp;"・"&amp;女子登録情報!$I588))</f>
        <v>大　阪・大阪薫英女学院</v>
      </c>
    </row>
    <row r="589" spans="1:15" x14ac:dyDescent="0.55000000000000004">
      <c r="A589">
        <f>IF($K589="","",200000000+女子登録情報!$C589)</f>
        <v>200000588</v>
      </c>
      <c r="B589" t="str">
        <f>IF($K589="","",女子登録情報!$D589&amp;" ("&amp;女子登録情報!$K589&amp;")")</f>
        <v>田中　毬愛 (3)</v>
      </c>
      <c r="C589" t="str">
        <f>IF($K589="","",女子登録情報!$E589)</f>
        <v>ﾀﾅｶ ﾏﾘｱ</v>
      </c>
      <c r="D589" t="str">
        <f>IF($K589="","",女子登録情報!$O589&amp;" "&amp;女子登録情報!$N589&amp;" ("&amp;LEFT(女子登録情報!$F589,2)&amp;")")</f>
        <v>Maria TANAKA (02)</v>
      </c>
      <c r="E589" t="str">
        <f>IF($K589="","",女子登録情報!$P589)</f>
        <v>JPN</v>
      </c>
      <c r="F589" t="str">
        <f t="shared" si="9"/>
        <v>2</v>
      </c>
      <c r="G589">
        <f>IF($K589="","",女子登録情報!$M589)</f>
        <v>22</v>
      </c>
      <c r="H589">
        <f>IF($K589="","",女子登録情報!$A589)</f>
        <v>492204</v>
      </c>
      <c r="K589">
        <f>IF(女子登録情報!$C589="","",女子登録情報!$C589)</f>
        <v>588</v>
      </c>
      <c r="M589">
        <f>IFERROR(IF(AND(402&lt;=VALUE(RIGHT(女子登録情報!$F589,4)),競技会情報!$E$3*100+競技会情報!$G$3&gt;=VALUE(RIGHT(女子登録情報!$F589,4))),VALUE(女子登録情報!$G589)+1,VALUE(女子登録情報!$G589)),"")</f>
        <v>20</v>
      </c>
      <c r="N589" t="str">
        <f>IF($K589="","",IF(女子登録情報!$H589="北海道",女子登録情報!$H589,LEFT(女子登録情報!$H589,LEN(女子登録情報!$H589)-1)))</f>
        <v>静岡</v>
      </c>
      <c r="O589" t="str">
        <f>IF($K589="","",IF(LEN($N589)=2,LEFT($N589,1)&amp;"　"&amp;RIGHT($N589,1)&amp;"・"&amp;女子登録情報!$I589,$N589&amp;"・"&amp;女子登録情報!$I589))</f>
        <v>静　岡・島田</v>
      </c>
    </row>
    <row r="590" spans="1:15" x14ac:dyDescent="0.55000000000000004">
      <c r="A590">
        <f>IF($K590="","",200000000+女子登録情報!$C590)</f>
        <v>200000589</v>
      </c>
      <c r="B590" t="str">
        <f>IF($K590="","",女子登録情報!$D590&amp;" ("&amp;女子登録情報!$K590&amp;")")</f>
        <v>中山　優奈 (3)</v>
      </c>
      <c r="C590" t="str">
        <f>IF($K590="","",女子登録情報!$E590)</f>
        <v>ﾅｶﾔﾏ ﾕｳﾅ</v>
      </c>
      <c r="D590" t="str">
        <f>IF($K590="","",女子登録情報!$O590&amp;" "&amp;女子登録情報!$N590&amp;" ("&amp;LEFT(女子登録情報!$F590,2)&amp;")")</f>
        <v>Yuna NAKAYAMA (01)</v>
      </c>
      <c r="E590" t="str">
        <f>IF($K590="","",女子登録情報!$P590)</f>
        <v>JPN</v>
      </c>
      <c r="F590" t="str">
        <f t="shared" si="9"/>
        <v>2</v>
      </c>
      <c r="G590">
        <f>IF($K590="","",女子登録情報!$M590)</f>
        <v>40</v>
      </c>
      <c r="H590">
        <f>IF($K590="","",女子登録情報!$A590)</f>
        <v>492204</v>
      </c>
      <c r="K590">
        <f>IF(女子登録情報!$C590="","",女子登録情報!$C590)</f>
        <v>589</v>
      </c>
      <c r="M590">
        <f>IFERROR(IF(AND(402&lt;=VALUE(RIGHT(女子登録情報!$F590,4)),競技会情報!$E$3*100+競技会情報!$G$3&gt;=VALUE(RIGHT(女子登録情報!$F590,4))),VALUE(女子登録情報!$G590)+1,VALUE(女子登録情報!$G590)),"")</f>
        <v>21</v>
      </c>
      <c r="N590" t="str">
        <f>IF($K590="","",IF(女子登録情報!$H590="北海道",女子登録情報!$H590,LEFT(女子登録情報!$H590,LEN(女子登録情報!$H590)-1)))</f>
        <v>福岡</v>
      </c>
      <c r="O590" t="str">
        <f>IF($K590="","",IF(LEN($N590)=2,LEFT($N590,1)&amp;"　"&amp;RIGHT($N590,1)&amp;"・"&amp;女子登録情報!$I590,$N590&amp;"・"&amp;女子登録情報!$I590))</f>
        <v>福　岡・東海大学付属福岡</v>
      </c>
    </row>
    <row r="591" spans="1:15" x14ac:dyDescent="0.55000000000000004">
      <c r="A591">
        <f>IF($K591="","",200000000+女子登録情報!$C591)</f>
        <v>200000590</v>
      </c>
      <c r="B591" t="str">
        <f>IF($K591="","",女子登録情報!$D591&amp;" ("&amp;女子登録情報!$K591&amp;")")</f>
        <v>山中　ほの香 (3)</v>
      </c>
      <c r="C591" t="str">
        <f>IF($K591="","",女子登録情報!$E591)</f>
        <v>ﾔﾏﾅｶ ﾎﾉｶ</v>
      </c>
      <c r="D591" t="str">
        <f>IF($K591="","",女子登録情報!$O591&amp;" "&amp;女子登録情報!$N591&amp;" ("&amp;LEFT(女子登録情報!$F591,2)&amp;")")</f>
        <v>Honoka YAMANAKA (01)</v>
      </c>
      <c r="E591" t="str">
        <f>IF($K591="","",女子登録情報!$P591)</f>
        <v>JPN</v>
      </c>
      <c r="F591" t="str">
        <f t="shared" si="9"/>
        <v>2</v>
      </c>
      <c r="G591">
        <f>IF($K591="","",女子登録情報!$M591)</f>
        <v>25</v>
      </c>
      <c r="H591">
        <f>IF($K591="","",女子登録情報!$A591)</f>
        <v>492204</v>
      </c>
      <c r="K591">
        <f>IF(女子登録情報!$C591="","",女子登録情報!$C591)</f>
        <v>590</v>
      </c>
      <c r="M591">
        <f>IFERROR(IF(AND(402&lt;=VALUE(RIGHT(女子登録情報!$F591,4)),競技会情報!$E$3*100+競技会情報!$G$3&gt;=VALUE(RIGHT(女子登録情報!$F591,4))),VALUE(女子登録情報!$G591)+1,VALUE(女子登録情報!$G591)),"")</f>
        <v>21</v>
      </c>
      <c r="N591" t="str">
        <f>IF($K591="","",IF(女子登録情報!$H591="北海道",女子登録情報!$H591,LEFT(女子登録情報!$H591,LEN(女子登録情報!$H591)-1)))</f>
        <v>滋賀</v>
      </c>
      <c r="O591" t="str">
        <f>IF($K591="","",IF(LEN($N591)=2,LEFT($N591,1)&amp;"　"&amp;RIGHT($N591,1)&amp;"・"&amp;女子登録情報!$I591,$N591&amp;"・"&amp;女子登録情報!$I591))</f>
        <v>滋　賀・滋賀学園</v>
      </c>
    </row>
    <row r="592" spans="1:15" x14ac:dyDescent="0.55000000000000004">
      <c r="A592">
        <f>IF($K592="","",200000000+女子登録情報!$C592)</f>
        <v>200000591</v>
      </c>
      <c r="B592" t="str">
        <f>IF($K592="","",女子登録情報!$D592&amp;" ("&amp;女子登録情報!$K592&amp;")")</f>
        <v>米原　千尋 (3)</v>
      </c>
      <c r="C592" t="str">
        <f>IF($K592="","",女子登録情報!$E592)</f>
        <v>ﾖﾈﾊﾗ ﾁﾋﾛ</v>
      </c>
      <c r="D592" t="str">
        <f>IF($K592="","",女子登録情報!$O592&amp;" "&amp;女子登録情報!$N592&amp;" ("&amp;LEFT(女子登録情報!$F592,2)&amp;")")</f>
        <v>Chihiro YONEHARA (01)</v>
      </c>
      <c r="E592" t="str">
        <f>IF($K592="","",女子登録情報!$P592)</f>
        <v>JPN</v>
      </c>
      <c r="F592" t="str">
        <f t="shared" si="9"/>
        <v>2</v>
      </c>
      <c r="G592">
        <f>IF($K592="","",女子登録情報!$M592)</f>
        <v>19</v>
      </c>
      <c r="H592">
        <f>IF($K592="","",女子登録情報!$A592)</f>
        <v>492204</v>
      </c>
      <c r="K592">
        <f>IF(女子登録情報!$C592="","",女子登録情報!$C592)</f>
        <v>591</v>
      </c>
      <c r="M592">
        <f>IFERROR(IF(AND(402&lt;=VALUE(RIGHT(女子登録情報!$F592,4)),競技会情報!$E$3*100+競技会情報!$G$3&gt;=VALUE(RIGHT(女子登録情報!$F592,4))),VALUE(女子登録情報!$G592)+1,VALUE(女子登録情報!$G592)),"")</f>
        <v>20</v>
      </c>
      <c r="N592" t="str">
        <f>IF($K592="","",IF(女子登録情報!$H592="北海道",女子登録情報!$H592,LEFT(女子登録情報!$H592,LEN(女子登録情報!$H592)-1)))</f>
        <v>山梨</v>
      </c>
      <c r="O592" t="str">
        <f>IF($K592="","",IF(LEN($N592)=2,LEFT($N592,1)&amp;"　"&amp;RIGHT($N592,1)&amp;"・"&amp;女子登録情報!$I592,$N592&amp;"・"&amp;女子登録情報!$I592))</f>
        <v>山　梨・山梨学院</v>
      </c>
    </row>
    <row r="593" spans="1:15" x14ac:dyDescent="0.55000000000000004">
      <c r="A593">
        <f>IF($K593="","",200000000+女子登録情報!$C593)</f>
        <v>200000592</v>
      </c>
      <c r="B593" t="str">
        <f>IF($K593="","",女子登録情報!$D593&amp;" ("&amp;女子登録情報!$K593&amp;")")</f>
        <v>永長　里緒 (2)</v>
      </c>
      <c r="C593" t="str">
        <f>IF($K593="","",女子登録情報!$E593)</f>
        <v>ｴｲﾅｶﾞ ﾘｵ</v>
      </c>
      <c r="D593" t="str">
        <f>IF($K593="","",女子登録情報!$O593&amp;" "&amp;女子登録情報!$N593&amp;" ("&amp;LEFT(女子登録情報!$F593,2)&amp;")")</f>
        <v>Rio EINAGA (02)</v>
      </c>
      <c r="E593" t="str">
        <f>IF($K593="","",女子登録情報!$P593)</f>
        <v>JPN</v>
      </c>
      <c r="F593" t="str">
        <f t="shared" si="9"/>
        <v>2</v>
      </c>
      <c r="G593">
        <f>IF($K593="","",女子登録情報!$M593)</f>
        <v>28</v>
      </c>
      <c r="H593">
        <f>IF($K593="","",女子登録情報!$A593)</f>
        <v>492204</v>
      </c>
      <c r="K593">
        <f>IF(女子登録情報!$C593="","",女子登録情報!$C593)</f>
        <v>592</v>
      </c>
      <c r="M593">
        <f>IFERROR(IF(AND(402&lt;=VALUE(RIGHT(女子登録情報!$F593,4)),競技会情報!$E$3*100+競技会情報!$G$3&gt;=VALUE(RIGHT(女子登録情報!$F593,4))),VALUE(女子登録情報!$G593)+1,VALUE(女子登録情報!$G593)),"")</f>
        <v>20</v>
      </c>
      <c r="N593" t="str">
        <f>IF($K593="","",IF(女子登録情報!$H593="北海道",女子登録情報!$H593,LEFT(女子登録情報!$H593,LEN(女子登録情報!$H593)-1)))</f>
        <v>福岡</v>
      </c>
      <c r="O593" t="str">
        <f>IF($K593="","",IF(LEN($N593)=2,LEFT($N593,1)&amp;"　"&amp;RIGHT($N593,1)&amp;"・"&amp;女子登録情報!$I593,$N593&amp;"・"&amp;女子登録情報!$I593))</f>
        <v>福　岡・筑紫女学園</v>
      </c>
    </row>
    <row r="594" spans="1:15" x14ac:dyDescent="0.55000000000000004">
      <c r="A594">
        <f>IF($K594="","",200000000+女子登録情報!$C594)</f>
        <v>200000593</v>
      </c>
      <c r="B594" t="str">
        <f>IF($K594="","",女子登録情報!$D594&amp;" ("&amp;女子登録情報!$K594&amp;")")</f>
        <v>小林　舞妃留 (2)</v>
      </c>
      <c r="C594" t="str">
        <f>IF($K594="","",女子登録情報!$E594)</f>
        <v>ｺﾊﾞﾔｼ ﾏﾋﾙ</v>
      </c>
      <c r="D594" t="str">
        <f>IF($K594="","",女子登録情報!$O594&amp;" "&amp;女子登録情報!$N594&amp;" ("&amp;LEFT(女子登録情報!$F594,2)&amp;")")</f>
        <v>Mahiru KOBAYASHI (02)</v>
      </c>
      <c r="E594" t="str">
        <f>IF($K594="","",女子登録情報!$P594)</f>
        <v>JPN</v>
      </c>
      <c r="F594" t="str">
        <f t="shared" si="9"/>
        <v>2</v>
      </c>
      <c r="G594">
        <f>IF($K594="","",女子登録情報!$M594)</f>
        <v>26</v>
      </c>
      <c r="H594">
        <f>IF($K594="","",女子登録情報!$A594)</f>
        <v>492204</v>
      </c>
      <c r="K594">
        <f>IF(女子登録情報!$C594="","",女子登録情報!$C594)</f>
        <v>593</v>
      </c>
      <c r="M594">
        <f>IFERROR(IF(AND(402&lt;=VALUE(RIGHT(女子登録情報!$F594,4)),競技会情報!$E$3*100+競技会情報!$G$3&gt;=VALUE(RIGHT(女子登録情報!$F594,4))),VALUE(女子登録情報!$G594)+1,VALUE(女子登録情報!$G594)),"")</f>
        <v>20</v>
      </c>
      <c r="N594" t="str">
        <f>IF($K594="","",IF(女子登録情報!$H594="北海道",女子登録情報!$H594,LEFT(女子登録情報!$H594,LEN(女子登録情報!$H594)-1)))</f>
        <v>大阪</v>
      </c>
      <c r="O594" t="str">
        <f>IF($K594="","",IF(LEN($N594)=2,LEFT($N594,1)&amp;"　"&amp;RIGHT($N594,1)&amp;"・"&amp;女子登録情報!$I594,$N594&amp;"・"&amp;女子登録情報!$I594))</f>
        <v>大　阪・大阪薫英女学院</v>
      </c>
    </row>
    <row r="595" spans="1:15" x14ac:dyDescent="0.55000000000000004">
      <c r="A595">
        <f>IF($K595="","",200000000+女子登録情報!$C595)</f>
        <v>200000594</v>
      </c>
      <c r="B595" t="str">
        <f>IF($K595="","",女子登録情報!$D595&amp;" ("&amp;女子登録情報!$K595&amp;")")</f>
        <v>鈴木　笑理 (2)</v>
      </c>
      <c r="C595" t="str">
        <f>IF($K595="","",女子登録情報!$E595)</f>
        <v>ｽｽﾞｷ ｴﾐﾘ</v>
      </c>
      <c r="D595" t="str">
        <f>IF($K595="","",女子登録情報!$O595&amp;" "&amp;女子登録情報!$N595&amp;" ("&amp;LEFT(女子登録情報!$F595,2)&amp;")")</f>
        <v>Emiri SUZUKI (02)</v>
      </c>
      <c r="E595" t="str">
        <f>IF($K595="","",女子登録情報!$P595)</f>
        <v>JPN</v>
      </c>
      <c r="F595" t="str">
        <f t="shared" si="9"/>
        <v>2</v>
      </c>
      <c r="G595">
        <f>IF($K595="","",女子登録情報!$M595)</f>
        <v>22</v>
      </c>
      <c r="H595">
        <f>IF($K595="","",女子登録情報!$A595)</f>
        <v>492204</v>
      </c>
      <c r="K595">
        <f>IF(女子登録情報!$C595="","",女子登録情報!$C595)</f>
        <v>594</v>
      </c>
      <c r="M595">
        <f>IFERROR(IF(AND(402&lt;=VALUE(RIGHT(女子登録情報!$F595,4)),競技会情報!$E$3*100+競技会情報!$G$3&gt;=VALUE(RIGHT(女子登録情報!$F595,4))),VALUE(女子登録情報!$G595)+1,VALUE(女子登録情報!$G595)),"")</f>
        <v>20</v>
      </c>
      <c r="N595" t="str">
        <f>IF($K595="","",IF(女子登録情報!$H595="北海道",女子登録情報!$H595,LEFT(女子登録情報!$H595,LEN(女子登録情報!$H595)-1)))</f>
        <v>静岡</v>
      </c>
      <c r="O595" t="str">
        <f>IF($K595="","",IF(LEN($N595)=2,LEFT($N595,1)&amp;"　"&amp;RIGHT($N595,1)&amp;"・"&amp;女子登録情報!$I595,$N595&amp;"・"&amp;女子登録情報!$I595))</f>
        <v>静　岡・常葉大学付属菊川</v>
      </c>
    </row>
    <row r="596" spans="1:15" x14ac:dyDescent="0.55000000000000004">
      <c r="A596">
        <f>IF($K596="","",200000000+女子登録情報!$C596)</f>
        <v>200000595</v>
      </c>
      <c r="B596" t="str">
        <f>IF($K596="","",女子登録情報!$D596&amp;" ("&amp;女子登録情報!$K596&amp;")")</f>
        <v>依田　来巳 (2)</v>
      </c>
      <c r="C596" t="str">
        <f>IF($K596="","",女子登録情報!$E596)</f>
        <v>ﾖﾀﾞ ｸﾙﾐ</v>
      </c>
      <c r="D596" t="str">
        <f>IF($K596="","",女子登録情報!$O596&amp;" "&amp;女子登録情報!$N596&amp;" ("&amp;LEFT(女子登録情報!$F596,2)&amp;")")</f>
        <v>Terumi YODA (02)</v>
      </c>
      <c r="E596" t="str">
        <f>IF($K596="","",女子登録情報!$P596)</f>
        <v>JPN</v>
      </c>
      <c r="F596" t="str">
        <f t="shared" si="9"/>
        <v>2</v>
      </c>
      <c r="G596">
        <f>IF($K596="","",女子登録情報!$M596)</f>
        <v>22</v>
      </c>
      <c r="H596">
        <f>IF($K596="","",女子登録情報!$A596)</f>
        <v>492204</v>
      </c>
      <c r="K596">
        <f>IF(女子登録情報!$C596="","",女子登録情報!$C596)</f>
        <v>595</v>
      </c>
      <c r="M596">
        <f>IFERROR(IF(AND(402&lt;=VALUE(RIGHT(女子登録情報!$F596,4)),競技会情報!$E$3*100+競技会情報!$G$3&gt;=VALUE(RIGHT(女子登録情報!$F596,4))),VALUE(女子登録情報!$G596)+1,VALUE(女子登録情報!$G596)),"")</f>
        <v>20</v>
      </c>
      <c r="N596" t="str">
        <f>IF($K596="","",IF(女子登録情報!$H596="北海道",女子登録情報!$H596,LEFT(女子登録情報!$H596,LEN(女子登録情報!$H596)-1)))</f>
        <v>静岡</v>
      </c>
      <c r="O596" t="str">
        <f>IF($K596="","",IF(LEN($N596)=2,LEFT($N596,1)&amp;"　"&amp;RIGHT($N596,1)&amp;"・"&amp;女子登録情報!$I596,$N596&amp;"・"&amp;女子登録情報!$I596))</f>
        <v>静　岡・東海大付属静岡翔洋</v>
      </c>
    </row>
    <row r="597" spans="1:15" x14ac:dyDescent="0.55000000000000004">
      <c r="A597">
        <f>IF($K597="","",200000000+女子登録情報!$C597)</f>
        <v>200000596</v>
      </c>
      <c r="B597" t="str">
        <f>IF($K597="","",女子登録情報!$D597&amp;" ("&amp;女子登録情報!$K597&amp;")")</f>
        <v>鎌田　幸来 (1)</v>
      </c>
      <c r="C597" t="str">
        <f>IF($K597="","",女子登録情報!$E597)</f>
        <v>ｶﾏﾀﾞ ｺｺ</v>
      </c>
      <c r="D597" t="str">
        <f>IF($K597="","",女子登録情報!$O597&amp;" "&amp;女子登録情報!$N597&amp;" ("&amp;LEFT(女子登録情報!$F597,2)&amp;")")</f>
        <v>Koko KAMADA (04)</v>
      </c>
      <c r="E597" t="str">
        <f>IF($K597="","",女子登録情報!$P597)</f>
        <v>JPN</v>
      </c>
      <c r="F597" t="str">
        <f t="shared" si="9"/>
        <v>2</v>
      </c>
      <c r="G597">
        <f>IF($K597="","",女子登録情報!$M597)</f>
        <v>26</v>
      </c>
      <c r="H597">
        <f>IF($K597="","",女子登録情報!$A597)</f>
        <v>492204</v>
      </c>
      <c r="K597">
        <f>IF(女子登録情報!$C597="","",女子登録情報!$C597)</f>
        <v>596</v>
      </c>
      <c r="M597">
        <f>IFERROR(IF(AND(402&lt;=VALUE(RIGHT(女子登録情報!$F597,4)),競技会情報!$E$3*100+競技会情報!$G$3&gt;=VALUE(RIGHT(女子登録情報!$F597,4))),VALUE(女子登録情報!$G597)+1,VALUE(女子登録情報!$G597)),"")</f>
        <v>18</v>
      </c>
      <c r="N597" t="str">
        <f>IF($K597="","",IF(女子登録情報!$H597="北海道",女子登録情報!$H597,LEFT(女子登録情報!$H597,LEN(女子登録情報!$H597)-1)))</f>
        <v>大阪</v>
      </c>
      <c r="O597" t="str">
        <f>IF($K597="","",IF(LEN($N597)=2,LEFT($N597,1)&amp;"　"&amp;RIGHT($N597,1)&amp;"・"&amp;女子登録情報!$I597,$N597&amp;"・"&amp;女子登録情報!$I597))</f>
        <v>大　阪・大阪薫英女学院</v>
      </c>
    </row>
    <row r="598" spans="1:15" x14ac:dyDescent="0.55000000000000004">
      <c r="A598">
        <f>IF($K598="","",200000000+女子登録情報!$C598)</f>
        <v>200000597</v>
      </c>
      <c r="B598" t="str">
        <f>IF($K598="","",女子登録情報!$D598&amp;" ("&amp;女子登録情報!$K598&amp;")")</f>
        <v>三浦　萌 (1)</v>
      </c>
      <c r="C598" t="str">
        <f>IF($K598="","",女子登録情報!$E598)</f>
        <v>ﾐｳﾗ ﾓｴ</v>
      </c>
      <c r="D598" t="str">
        <f>IF($K598="","",女子登録情報!$O598&amp;" "&amp;女子登録情報!$N598&amp;" ("&amp;LEFT(女子登録情報!$F598,2)&amp;")")</f>
        <v>Moe MIURA (03)</v>
      </c>
      <c r="E598" t="str">
        <f>IF($K598="","",女子登録情報!$P598)</f>
        <v>JPN</v>
      </c>
      <c r="F598" t="str">
        <f t="shared" si="9"/>
        <v>2</v>
      </c>
      <c r="G598" t="str">
        <f>IF($K598="","",女子登録情報!$M598)</f>
        <v>05</v>
      </c>
      <c r="H598">
        <f>IF($K598="","",女子登録情報!$A598)</f>
        <v>492204</v>
      </c>
      <c r="K598">
        <f>IF(女子登録情報!$C598="","",女子登録情報!$C598)</f>
        <v>597</v>
      </c>
      <c r="M598">
        <f>IFERROR(IF(AND(402&lt;=VALUE(RIGHT(女子登録情報!$F598,4)),競技会情報!$E$3*100+競技会情報!$G$3&gt;=VALUE(RIGHT(女子登録情報!$F598,4))),VALUE(女子登録情報!$G598)+1,VALUE(女子登録情報!$G598)),"")</f>
        <v>19</v>
      </c>
      <c r="N598" t="str">
        <f>IF($K598="","",IF(女子登録情報!$H598="北海道",女子登録情報!$H598,LEFT(女子登録情報!$H598,LEN(女子登録情報!$H598)-1)))</f>
        <v>秋田</v>
      </c>
      <c r="O598" t="str">
        <f>IF($K598="","",IF(LEN($N598)=2,LEFT($N598,1)&amp;"　"&amp;RIGHT($N598,1)&amp;"・"&amp;女子登録情報!$I598,$N598&amp;"・"&amp;女子登録情報!$I598))</f>
        <v>秋　田・秋田中央</v>
      </c>
    </row>
    <row r="599" spans="1:15" x14ac:dyDescent="0.55000000000000004">
      <c r="A599">
        <f>IF($K599="","",200000000+女子登録情報!$C599)</f>
        <v>200000598</v>
      </c>
      <c r="B599" t="str">
        <f>IF($K599="","",女子登録情報!$D599&amp;" ("&amp;女子登録情報!$K599&amp;")")</f>
        <v>山下　彩菜 (1)</v>
      </c>
      <c r="C599" t="str">
        <f>IF($K599="","",女子登録情報!$E599)</f>
        <v>ﾔﾏｼﾀ ｱﾔﾅ</v>
      </c>
      <c r="D599" t="str">
        <f>IF($K599="","",女子登録情報!$O599&amp;" "&amp;女子登録情報!$N599&amp;" ("&amp;LEFT(女子登録情報!$F599,2)&amp;")")</f>
        <v>Ayana YAMASHITA (04)</v>
      </c>
      <c r="E599" t="str">
        <f>IF($K599="","",女子登録情報!$P599)</f>
        <v>JPN</v>
      </c>
      <c r="F599" t="str">
        <f t="shared" si="9"/>
        <v>2</v>
      </c>
      <c r="G599">
        <f>IF($K599="","",女子登録情報!$M599)</f>
        <v>43</v>
      </c>
      <c r="H599">
        <f>IF($K599="","",女子登録情報!$A599)</f>
        <v>492204</v>
      </c>
      <c r="K599">
        <f>IF(女子登録情報!$C599="","",女子登録情報!$C599)</f>
        <v>598</v>
      </c>
      <c r="M599">
        <f>IFERROR(IF(AND(402&lt;=VALUE(RIGHT(女子登録情報!$F599,4)),競技会情報!$E$3*100+競技会情報!$G$3&gt;=VALUE(RIGHT(女子登録情報!$F599,4))),VALUE(女子登録情報!$G599)+1,VALUE(女子登録情報!$G599)),"")</f>
        <v>18</v>
      </c>
      <c r="N599" t="str">
        <f>IF($K599="","",IF(女子登録情報!$H599="北海道",女子登録情報!$H599,LEFT(女子登録情報!$H599,LEN(女子登録情報!$H599)-1)))</f>
        <v>熊本</v>
      </c>
      <c r="O599" t="str">
        <f>IF($K599="","",IF(LEN($N599)=2,LEFT($N599,1)&amp;"　"&amp;RIGHT($N599,1)&amp;"・"&amp;女子登録情報!$I599,$N599&amp;"・"&amp;女子登録情報!$I599))</f>
        <v>熊　本・千原台</v>
      </c>
    </row>
    <row r="600" spans="1:15" x14ac:dyDescent="0.55000000000000004">
      <c r="A600">
        <f>IF($K600="","",200000000+女子登録情報!$C600)</f>
        <v>200000599</v>
      </c>
      <c r="B600" t="str">
        <f>IF($K600="","",女子登録情報!$D600&amp;" ("&amp;女子登録情報!$K600&amp;")")</f>
        <v>今井　花笑 (4)</v>
      </c>
      <c r="C600" t="str">
        <f>IF($K600="","",女子登録情報!$E600)</f>
        <v>ｲﾏｲ ｶｴ</v>
      </c>
      <c r="D600" t="str">
        <f>IF($K600="","",女子登録情報!$O600&amp;" "&amp;女子登録情報!$N600&amp;" ("&amp;LEFT(女子登録情報!$F600,2)&amp;")")</f>
        <v>Kae IMAI (00)</v>
      </c>
      <c r="E600" t="str">
        <f>IF($K600="","",女子登録情報!$P600)</f>
        <v>JPN</v>
      </c>
      <c r="F600" t="str">
        <f t="shared" si="9"/>
        <v>2</v>
      </c>
      <c r="G600">
        <f>IF($K600="","",女子登録情報!$M600)</f>
        <v>27</v>
      </c>
      <c r="H600">
        <f>IF($K600="","",女子登録情報!$A600)</f>
        <v>492509</v>
      </c>
      <c r="K600">
        <f>IF(女子登録情報!$C600="","",女子登録情報!$C600)</f>
        <v>599</v>
      </c>
      <c r="M600">
        <f>IFERROR(IF(AND(402&lt;=VALUE(RIGHT(女子登録情報!$F600,4)),競技会情報!$E$3*100+競技会情報!$G$3&gt;=VALUE(RIGHT(女子登録情報!$F600,4))),VALUE(女子登録情報!$G600)+1,VALUE(女子登録情報!$G600)),"")</f>
        <v>22</v>
      </c>
      <c r="N600" t="str">
        <f>IF($K600="","",IF(女子登録情報!$H600="北海道",女子登録情報!$H600,LEFT(女子登録情報!$H600,LEN(女子登録情報!$H600)-1)))</f>
        <v>大阪</v>
      </c>
      <c r="O600" t="str">
        <f>IF($K600="","",IF(LEN($N600)=2,LEFT($N600,1)&amp;"　"&amp;RIGHT($N600,1)&amp;"・"&amp;女子登録情報!$I600,$N600&amp;"・"&amp;女子登録情報!$I600))</f>
        <v>大　阪・大阪市咲くやこの花</v>
      </c>
    </row>
    <row r="601" spans="1:15" x14ac:dyDescent="0.55000000000000004">
      <c r="A601">
        <f>IF($K601="","",200000000+女子登録情報!$C601)</f>
        <v>200000600</v>
      </c>
      <c r="B601" t="str">
        <f>IF($K601="","",女子登録情報!$D601&amp;" ("&amp;女子登録情報!$K601&amp;")")</f>
        <v>小川　愛夏 (4)</v>
      </c>
      <c r="C601" t="str">
        <f>IF($K601="","",女子登録情報!$E601)</f>
        <v>ｵｶﾞﾜ ｱｲｶ</v>
      </c>
      <c r="D601" t="str">
        <f>IF($K601="","",女子登録情報!$O601&amp;" "&amp;女子登録情報!$N601&amp;" ("&amp;LEFT(女子登録情報!$F601,2)&amp;")")</f>
        <v>Aika OGAWA (00)</v>
      </c>
      <c r="E601" t="str">
        <f>IF($K601="","",女子登録情報!$P601)</f>
        <v>JPN</v>
      </c>
      <c r="F601" t="str">
        <f t="shared" si="9"/>
        <v>2</v>
      </c>
      <c r="G601">
        <f>IF($K601="","",女子登録情報!$M601)</f>
        <v>34</v>
      </c>
      <c r="H601">
        <f>IF($K601="","",女子登録情報!$A601)</f>
        <v>492509</v>
      </c>
      <c r="K601">
        <f>IF(女子登録情報!$C601="","",女子登録情報!$C601)</f>
        <v>600</v>
      </c>
      <c r="M601">
        <f>IFERROR(IF(AND(402&lt;=VALUE(RIGHT(女子登録情報!$F601,4)),競技会情報!$E$3*100+競技会情報!$G$3&gt;=VALUE(RIGHT(女子登録情報!$F601,4))),VALUE(女子登録情報!$G601)+1,VALUE(女子登録情報!$G601)),"")</f>
        <v>22</v>
      </c>
      <c r="N601" t="str">
        <f>IF($K601="","",IF(女子登録情報!$H601="北海道",女子登録情報!$H601,LEFT(女子登録情報!$H601,LEN(女子登録情報!$H601)-1)))</f>
        <v>広島</v>
      </c>
      <c r="O601" t="str">
        <f>IF($K601="","",IF(LEN($N601)=2,LEFT($N601,1)&amp;"　"&amp;RIGHT($N601,1)&amp;"・"&amp;女子登録情報!$I601,$N601&amp;"・"&amp;女子登録情報!$I601))</f>
        <v>広　島・広島県立御調</v>
      </c>
    </row>
    <row r="602" spans="1:15" x14ac:dyDescent="0.55000000000000004">
      <c r="A602">
        <f>IF($K602="","",200000000+女子登録情報!$C602)</f>
        <v>200000601</v>
      </c>
      <c r="B602" t="str">
        <f>IF($K602="","",女子登録情報!$D602&amp;" ("&amp;女子登録情報!$K602&amp;")")</f>
        <v>小川　純奈 (4)</v>
      </c>
      <c r="C602" t="str">
        <f>IF($K602="","",女子登録情報!$E602)</f>
        <v>ｵｶﾞﾜ ｼﾞｭﾝﾅ</v>
      </c>
      <c r="D602" t="str">
        <f>IF($K602="","",女子登録情報!$O602&amp;" "&amp;女子登録情報!$N602&amp;" ("&amp;LEFT(女子登録情報!$F602,2)&amp;")")</f>
        <v>Junna OGAWA (00)</v>
      </c>
      <c r="E602" t="str">
        <f>IF($K602="","",女子登録情報!$P602)</f>
        <v>JPN</v>
      </c>
      <c r="F602" t="str">
        <f t="shared" si="9"/>
        <v>2</v>
      </c>
      <c r="G602">
        <f>IF($K602="","",女子登録情報!$M602)</f>
        <v>34</v>
      </c>
      <c r="H602">
        <f>IF($K602="","",女子登録情報!$A602)</f>
        <v>492509</v>
      </c>
      <c r="K602">
        <f>IF(女子登録情報!$C602="","",女子登録情報!$C602)</f>
        <v>601</v>
      </c>
      <c r="M602">
        <f>IFERROR(IF(AND(402&lt;=VALUE(RIGHT(女子登録情報!$F602,4)),競技会情報!$E$3*100+競技会情報!$G$3&gt;=VALUE(RIGHT(女子登録情報!$F602,4))),VALUE(女子登録情報!$G602)+1,VALUE(女子登録情報!$G602)),"")</f>
        <v>22</v>
      </c>
      <c r="N602" t="str">
        <f>IF($K602="","",IF(女子登録情報!$H602="北海道",女子登録情報!$H602,LEFT(女子登録情報!$H602,LEN(女子登録情報!$H602)-1)))</f>
        <v>広島</v>
      </c>
      <c r="O602" t="str">
        <f>IF($K602="","",IF(LEN($N602)=2,LEFT($N602,1)&amp;"　"&amp;RIGHT($N602,1)&amp;"・"&amp;女子登録情報!$I602,$N602&amp;"・"&amp;女子登録情報!$I602))</f>
        <v>広　島・広島県立世羅</v>
      </c>
    </row>
    <row r="603" spans="1:15" x14ac:dyDescent="0.55000000000000004">
      <c r="A603">
        <f>IF($K603="","",200000000+女子登録情報!$C603)</f>
        <v>200000602</v>
      </c>
      <c r="B603" t="str">
        <f>IF($K603="","",女子登録情報!$D603&amp;" ("&amp;女子登録情報!$K603&amp;")")</f>
        <v>宮山　碧唯 (4)</v>
      </c>
      <c r="C603" t="str">
        <f>IF($K603="","",女子登録情報!$E603)</f>
        <v>ﾐﾔﾔﾏ ｱｵｲ</v>
      </c>
      <c r="D603" t="str">
        <f>IF($K603="","",女子登録情報!$O603&amp;" "&amp;女子登録情報!$N603&amp;" ("&amp;LEFT(女子登録情報!$F603,2)&amp;")")</f>
        <v>Aoi MIYAYAMA (00)</v>
      </c>
      <c r="E603" t="str">
        <f>IF($K603="","",女子登録情報!$P603)</f>
        <v>JPN</v>
      </c>
      <c r="F603" t="str">
        <f t="shared" si="9"/>
        <v>2</v>
      </c>
      <c r="G603">
        <f>IF($K603="","",女子登録情報!$M603)</f>
        <v>27</v>
      </c>
      <c r="H603">
        <f>IF($K603="","",女子登録情報!$A603)</f>
        <v>492509</v>
      </c>
      <c r="K603">
        <f>IF(女子登録情報!$C603="","",女子登録情報!$C603)</f>
        <v>602</v>
      </c>
      <c r="M603">
        <f>IFERROR(IF(AND(402&lt;=VALUE(RIGHT(女子登録情報!$F603,4)),競技会情報!$E$3*100+競技会情報!$G$3&gt;=VALUE(RIGHT(女子登録情報!$F603,4))),VALUE(女子登録情報!$G603)+1,VALUE(女子登録情報!$G603)),"")</f>
        <v>21</v>
      </c>
      <c r="N603" t="str">
        <f>IF($K603="","",IF(女子登録情報!$H603="北海道",女子登録情報!$H603,LEFT(女子登録情報!$H603,LEN(女子登録情報!$H603)-1)))</f>
        <v>新潟</v>
      </c>
      <c r="O603" t="str">
        <f>IF($K603="","",IF(LEN($N603)=2,LEFT($N603,1)&amp;"　"&amp;RIGHT($N603,1)&amp;"・"&amp;女子登録情報!$I603,$N603&amp;"・"&amp;女子登録情報!$I603))</f>
        <v>新　潟・新潟産業大学附属</v>
      </c>
    </row>
    <row r="604" spans="1:15" x14ac:dyDescent="0.55000000000000004">
      <c r="A604">
        <f>IF($K604="","",200000000+女子登録情報!$C604)</f>
        <v>200000603</v>
      </c>
      <c r="B604" t="str">
        <f>IF($K604="","",女子登録情報!$D604&amp;" ("&amp;女子登録情報!$K604&amp;")")</f>
        <v>小谷　彩乃 (3)</v>
      </c>
      <c r="C604" t="str">
        <f>IF($K604="","",女子登録情報!$E604)</f>
        <v>ｺﾀﾞﾆ ｱﾔﾉ</v>
      </c>
      <c r="D604" t="str">
        <f>IF($K604="","",女子登録情報!$O604&amp;" "&amp;女子登録情報!$N604&amp;" ("&amp;LEFT(女子登録情報!$F604,2)&amp;")")</f>
        <v>Ayano KODANI (01)</v>
      </c>
      <c r="E604" t="str">
        <f>IF($K604="","",女子登録情報!$P604)</f>
        <v>JPN</v>
      </c>
      <c r="F604" t="str">
        <f t="shared" si="9"/>
        <v>2</v>
      </c>
      <c r="G604">
        <f>IF($K604="","",女子登録情報!$M604)</f>
        <v>31</v>
      </c>
      <c r="H604">
        <f>IF($K604="","",女子登録情報!$A604)</f>
        <v>492509</v>
      </c>
      <c r="K604">
        <f>IF(女子登録情報!$C604="","",女子登録情報!$C604)</f>
        <v>603</v>
      </c>
      <c r="M604">
        <f>IFERROR(IF(AND(402&lt;=VALUE(RIGHT(女子登録情報!$F604,4)),競技会情報!$E$3*100+競技会情報!$G$3&gt;=VALUE(RIGHT(女子登録情報!$F604,4))),VALUE(女子登録情報!$G604)+1,VALUE(女子登録情報!$G604)),"")</f>
        <v>21</v>
      </c>
      <c r="N604" t="str">
        <f>IF($K604="","",IF(女子登録情報!$H604="北海道",女子登録情報!$H604,LEFT(女子登録情報!$H604,LEN(女子登録情報!$H604)-1)))</f>
        <v>鳥取</v>
      </c>
      <c r="O604" t="str">
        <f>IF($K604="","",IF(LEN($N604)=2,LEFT($N604,1)&amp;"　"&amp;RIGHT($N604,1)&amp;"・"&amp;女子登録情報!$I604,$N604&amp;"・"&amp;女子登録情報!$I604))</f>
        <v>鳥　取・鳥取県立八頭</v>
      </c>
    </row>
    <row r="605" spans="1:15" x14ac:dyDescent="0.55000000000000004">
      <c r="A605">
        <f>IF($K605="","",200000000+女子登録情報!$C605)</f>
        <v>200000604</v>
      </c>
      <c r="B605" t="str">
        <f>IF($K605="","",女子登録情報!$D605&amp;" ("&amp;女子登録情報!$K605&amp;")")</f>
        <v>安達　未菜 (2)</v>
      </c>
      <c r="C605" t="str">
        <f>IF($K605="","",女子登録情報!$E605)</f>
        <v>ｱﾀﾞﾁ ﾐﾅ</v>
      </c>
      <c r="D605" t="str">
        <f>IF($K605="","",女子登録情報!$O605&amp;" "&amp;女子登録情報!$N605&amp;" ("&amp;LEFT(女子登録情報!$F605,2)&amp;")")</f>
        <v>Mina ADACHI (02)</v>
      </c>
      <c r="E605" t="str">
        <f>IF($K605="","",女子登録情報!$P605)</f>
        <v>JPN</v>
      </c>
      <c r="F605" t="str">
        <f t="shared" si="9"/>
        <v>2</v>
      </c>
      <c r="G605">
        <f>IF($K605="","",女子登録情報!$M605)</f>
        <v>27</v>
      </c>
      <c r="H605">
        <f>IF($K605="","",女子登録情報!$A605)</f>
        <v>492509</v>
      </c>
      <c r="K605">
        <f>IF(女子登録情報!$C605="","",女子登録情報!$C605)</f>
        <v>604</v>
      </c>
      <c r="M605">
        <f>IFERROR(IF(AND(402&lt;=VALUE(RIGHT(女子登録情報!$F605,4)),競技会情報!$E$3*100+競技会情報!$G$3&gt;=VALUE(RIGHT(女子登録情報!$F605,4))),VALUE(女子登録情報!$G605)+1,VALUE(女子登録情報!$G605)),"")</f>
        <v>20</v>
      </c>
      <c r="N605" t="str">
        <f>IF($K605="","",IF(女子登録情報!$H605="北海道",女子登録情報!$H605,LEFT(女子登録情報!$H605,LEN(女子登録情報!$H605)-1)))</f>
        <v>大阪</v>
      </c>
      <c r="O605" t="str">
        <f>IF($K605="","",IF(LEN($N605)=2,LEFT($N605,1)&amp;"　"&amp;RIGHT($N605,1)&amp;"・"&amp;女子登録情報!$I605,$N605&amp;"・"&amp;女子登録情報!$I605))</f>
        <v>大　阪・大阪桐蔭</v>
      </c>
    </row>
    <row r="606" spans="1:15" x14ac:dyDescent="0.55000000000000004">
      <c r="A606">
        <f>IF($K606="","",200000000+女子登録情報!$C606)</f>
        <v>200000605</v>
      </c>
      <c r="B606" t="str">
        <f>IF($K606="","",女子登録情報!$D606&amp;" ("&amp;女子登録情報!$K606&amp;")")</f>
        <v>岩本　真歩 (2)</v>
      </c>
      <c r="C606" t="str">
        <f>IF($K606="","",女子登録情報!$E606)</f>
        <v>ｲﾜﾓﾄ ﾏﾎ</v>
      </c>
      <c r="D606" t="str">
        <f>IF($K606="","",女子登録情報!$O606&amp;" "&amp;女子登録情報!$N606&amp;" ("&amp;LEFT(女子登録情報!$F606,2)&amp;")")</f>
        <v>Maho IWAMOTO (02)</v>
      </c>
      <c r="E606" t="str">
        <f>IF($K606="","",女子登録情報!$P606)</f>
        <v>JPN</v>
      </c>
      <c r="F606" t="str">
        <f t="shared" si="9"/>
        <v>2</v>
      </c>
      <c r="G606">
        <f>IF($K606="","",女子登録情報!$M606)</f>
        <v>27</v>
      </c>
      <c r="H606">
        <f>IF($K606="","",女子登録情報!$A606)</f>
        <v>492509</v>
      </c>
      <c r="K606">
        <f>IF(女子登録情報!$C606="","",女子登録情報!$C606)</f>
        <v>605</v>
      </c>
      <c r="M606">
        <f>IFERROR(IF(AND(402&lt;=VALUE(RIGHT(女子登録情報!$F606,4)),競技会情報!$E$3*100+競技会情報!$G$3&gt;=VALUE(RIGHT(女子登録情報!$F606,4))),VALUE(女子登録情報!$G606)+1,VALUE(女子登録情報!$G606)),"")</f>
        <v>20</v>
      </c>
      <c r="N606" t="str">
        <f>IF($K606="","",IF(女子登録情報!$H606="北海道",女子登録情報!$H606,LEFT(女子登録情報!$H606,LEN(女子登録情報!$H606)-1)))</f>
        <v>大阪</v>
      </c>
      <c r="O606" t="str">
        <f>IF($K606="","",IF(LEN($N606)=2,LEFT($N606,1)&amp;"　"&amp;RIGHT($N606,1)&amp;"・"&amp;女子登録情報!$I606,$N606&amp;"・"&amp;女子登録情報!$I606))</f>
        <v>大　阪・東大阪大学敬愛</v>
      </c>
    </row>
    <row r="607" spans="1:15" x14ac:dyDescent="0.55000000000000004">
      <c r="A607">
        <f>IF($K607="","",200000000+女子登録情報!$C607)</f>
        <v>200000606</v>
      </c>
      <c r="B607" t="str">
        <f>IF($K607="","",女子登録情報!$D607&amp;" ("&amp;女子登録情報!$K607&amp;")")</f>
        <v>進藤　秋穂 (2)</v>
      </c>
      <c r="C607" t="str">
        <f>IF($K607="","",女子登録情報!$E607)</f>
        <v>ｼﾝﾄﾞｳ ｱｷﾎ</v>
      </c>
      <c r="D607" t="str">
        <f>IF($K607="","",女子登録情報!$O607&amp;" "&amp;女子登録情報!$N607&amp;" ("&amp;LEFT(女子登録情報!$F607,2)&amp;")")</f>
        <v>Akiho SHINDO (02)</v>
      </c>
      <c r="E607" t="str">
        <f>IF($K607="","",女子登録情報!$P607)</f>
        <v>JPN</v>
      </c>
      <c r="F607" t="str">
        <f t="shared" si="9"/>
        <v>2</v>
      </c>
      <c r="G607">
        <f>IF($K607="","",女子登録情報!$M607)</f>
        <v>27</v>
      </c>
      <c r="H607">
        <f>IF($K607="","",女子登録情報!$A607)</f>
        <v>492509</v>
      </c>
      <c r="K607">
        <f>IF(女子登録情報!$C607="","",女子登録情報!$C607)</f>
        <v>606</v>
      </c>
      <c r="M607">
        <f>IFERROR(IF(AND(402&lt;=VALUE(RIGHT(女子登録情報!$F607,4)),競技会情報!$E$3*100+競技会情報!$G$3&gt;=VALUE(RIGHT(女子登録情報!$F607,4))),VALUE(女子登録情報!$G607)+1,VALUE(女子登録情報!$G607)),"")</f>
        <v>20</v>
      </c>
      <c r="N607" t="str">
        <f>IF($K607="","",IF(女子登録情報!$H607="北海道",女子登録情報!$H607,LEFT(女子登録情報!$H607,LEN(女子登録情報!$H607)-1)))</f>
        <v>大阪</v>
      </c>
      <c r="O607" t="str">
        <f>IF($K607="","",IF(LEN($N607)=2,LEFT($N607,1)&amp;"　"&amp;RIGHT($N607,1)&amp;"・"&amp;女子登録情報!$I607,$N607&amp;"・"&amp;女子登録情報!$I607))</f>
        <v>大　阪・岸和田市立産業</v>
      </c>
    </row>
    <row r="608" spans="1:15" x14ac:dyDescent="0.55000000000000004">
      <c r="A608">
        <f>IF($K608="","",200000000+女子登録情報!$C608)</f>
        <v>200000607</v>
      </c>
      <c r="B608" t="str">
        <f>IF($K608="","",女子登録情報!$D608&amp;" ("&amp;女子登録情報!$K608&amp;")")</f>
        <v>中澤　麻友 (2)</v>
      </c>
      <c r="C608" t="str">
        <f>IF($K608="","",女子登録情報!$E608)</f>
        <v>ﾅｶｻﾞﾜ ﾏﾕ</v>
      </c>
      <c r="D608" t="str">
        <f>IF($K608="","",女子登録情報!$O608&amp;" "&amp;女子登録情報!$N608&amp;" ("&amp;LEFT(女子登録情報!$F608,2)&amp;")")</f>
        <v>Mayu NAKAZAWA (02)</v>
      </c>
      <c r="E608" t="str">
        <f>IF($K608="","",女子登録情報!$P608)</f>
        <v>JPN</v>
      </c>
      <c r="F608" t="str">
        <f t="shared" si="9"/>
        <v>2</v>
      </c>
      <c r="G608">
        <f>IF($K608="","",女子登録情報!$M608)</f>
        <v>27</v>
      </c>
      <c r="H608">
        <f>IF($K608="","",女子登録情報!$A608)</f>
        <v>492509</v>
      </c>
      <c r="K608">
        <f>IF(女子登録情報!$C608="","",女子登録情報!$C608)</f>
        <v>607</v>
      </c>
      <c r="M608">
        <f>IFERROR(IF(AND(402&lt;=VALUE(RIGHT(女子登録情報!$F608,4)),競技会情報!$E$3*100+競技会情報!$G$3&gt;=VALUE(RIGHT(女子登録情報!$F608,4))),VALUE(女子登録情報!$G608)+1,VALUE(女子登録情報!$G608)),"")</f>
        <v>20</v>
      </c>
      <c r="N608" t="str">
        <f>IF($K608="","",IF(女子登録情報!$H608="北海道",女子登録情報!$H608,LEFT(女子登録情報!$H608,LEN(女子登録情報!$H608)-1)))</f>
        <v>大阪</v>
      </c>
      <c r="O608" t="str">
        <f>IF($K608="","",IF(LEN($N608)=2,LEFT($N608,1)&amp;"　"&amp;RIGHT($N608,1)&amp;"・"&amp;女子登録情報!$I608,$N608&amp;"・"&amp;女子登録情報!$I608))</f>
        <v>大　阪・大阪府立摂津</v>
      </c>
    </row>
    <row r="609" spans="1:15" x14ac:dyDescent="0.55000000000000004">
      <c r="A609">
        <f>IF($K609="","",200000000+女子登録情報!$C609)</f>
        <v>200000608</v>
      </c>
      <c r="B609" t="str">
        <f>IF($K609="","",女子登録情報!$D609&amp;" ("&amp;女子登録情報!$K609&amp;")")</f>
        <v>奥澤　虹雨 (1)</v>
      </c>
      <c r="C609" t="str">
        <f>IF($K609="","",女子登録情報!$E609)</f>
        <v>ｵｸｻﾞﾜ ｺｳ</v>
      </c>
      <c r="D609" t="str">
        <f>IF($K609="","",女子登録情報!$O609&amp;" "&amp;女子登録情報!$N609&amp;" ("&amp;LEFT(女子登録情報!$F609,2)&amp;")")</f>
        <v>Ko OKUZAWA (03)</v>
      </c>
      <c r="E609" t="str">
        <f>IF($K609="","",女子登録情報!$P609)</f>
        <v>JPN</v>
      </c>
      <c r="F609" t="str">
        <f t="shared" si="9"/>
        <v>2</v>
      </c>
      <c r="G609">
        <f>IF($K609="","",女子登録情報!$M609)</f>
        <v>27</v>
      </c>
      <c r="H609">
        <f>IF($K609="","",女子登録情報!$A609)</f>
        <v>492509</v>
      </c>
      <c r="K609">
        <f>IF(女子登録情報!$C609="","",女子登録情報!$C609)</f>
        <v>608</v>
      </c>
      <c r="M609">
        <f>IFERROR(IF(AND(402&lt;=VALUE(RIGHT(女子登録情報!$F609,4)),競技会情報!$E$3*100+競技会情報!$G$3&gt;=VALUE(RIGHT(女子登録情報!$F609,4))),VALUE(女子登録情報!$G609)+1,VALUE(女子登録情報!$G609)),"")</f>
        <v>19</v>
      </c>
      <c r="N609" t="str">
        <f>IF($K609="","",IF(女子登録情報!$H609="北海道",女子登録情報!$H609,LEFT(女子登録情報!$H609,LEN(女子登録情報!$H609)-1)))</f>
        <v>大阪</v>
      </c>
      <c r="O609" t="str">
        <f>IF($K609="","",IF(LEN($N609)=2,LEFT($N609,1)&amp;"　"&amp;RIGHT($N609,1)&amp;"・"&amp;女子登録情報!$I609,$N609&amp;"・"&amp;女子登録情報!$I609))</f>
        <v>大　阪・大阪府立佐野</v>
      </c>
    </row>
    <row r="610" spans="1:15" x14ac:dyDescent="0.55000000000000004">
      <c r="A610">
        <f>IF($K610="","",200000000+女子登録情報!$C610)</f>
        <v>200000609</v>
      </c>
      <c r="B610" t="str">
        <f>IF($K610="","",女子登録情報!$D610&amp;" ("&amp;女子登録情報!$K610&amp;")")</f>
        <v>河本　優希 (1)</v>
      </c>
      <c r="C610" t="str">
        <f>IF($K610="","",女子登録情報!$E610)</f>
        <v>ｶﾜﾓﾄ ﾕｷ</v>
      </c>
      <c r="D610" t="str">
        <f>IF($K610="","",女子登録情報!$O610&amp;" "&amp;女子登録情報!$N610&amp;" ("&amp;LEFT(女子登録情報!$F610,2)&amp;")")</f>
        <v>Yuki KAWAMOTO (03)</v>
      </c>
      <c r="E610" t="str">
        <f>IF($K610="","",女子登録情報!$P610)</f>
        <v>JPN</v>
      </c>
      <c r="F610" t="str">
        <f t="shared" si="9"/>
        <v>2</v>
      </c>
      <c r="G610">
        <f>IF($K610="","",女子登録情報!$M610)</f>
        <v>27</v>
      </c>
      <c r="H610">
        <f>IF($K610="","",女子登録情報!$A610)</f>
        <v>492509</v>
      </c>
      <c r="K610">
        <f>IF(女子登録情報!$C610="","",女子登録情報!$C610)</f>
        <v>609</v>
      </c>
      <c r="M610">
        <f>IFERROR(IF(AND(402&lt;=VALUE(RIGHT(女子登録情報!$F610,4)),競技会情報!$E$3*100+競技会情報!$G$3&gt;=VALUE(RIGHT(女子登録情報!$F610,4))),VALUE(女子登録情報!$G610)+1,VALUE(女子登録情報!$G610)),"")</f>
        <v>19</v>
      </c>
      <c r="N610" t="str">
        <f>IF($K610="","",IF(女子登録情報!$H610="北海道",女子登録情報!$H610,LEFT(女子登録情報!$H610,LEN(女子登録情報!$H610)-1)))</f>
        <v>大阪</v>
      </c>
      <c r="O610" t="str">
        <f>IF($K610="","",IF(LEN($N610)=2,LEFT($N610,1)&amp;"　"&amp;RIGHT($N610,1)&amp;"・"&amp;女子登録情報!$I610,$N610&amp;"・"&amp;女子登録情報!$I610))</f>
        <v>大　阪・大阪市立学芸</v>
      </c>
    </row>
    <row r="611" spans="1:15" x14ac:dyDescent="0.55000000000000004">
      <c r="A611">
        <f>IF($K611="","",200000000+女子登録情報!$C611)</f>
        <v>200000610</v>
      </c>
      <c r="B611" t="str">
        <f>IF($K611="","",女子登録情報!$D611&amp;" ("&amp;女子登録情報!$K611&amp;")")</f>
        <v>木村　心咲 (1)</v>
      </c>
      <c r="C611" t="str">
        <f>IF($K611="","",女子登録情報!$E611)</f>
        <v>ｷﾑﾗ ﾐｻｷ</v>
      </c>
      <c r="D611" t="str">
        <f>IF($K611="","",女子登録情報!$O611&amp;" "&amp;女子登録情報!$N611&amp;" ("&amp;LEFT(女子登録情報!$F611,2)&amp;")")</f>
        <v>Misaki KIMURA (03)</v>
      </c>
      <c r="E611" t="str">
        <f>IF($K611="","",女子登録情報!$P611)</f>
        <v>JPN</v>
      </c>
      <c r="F611" t="str">
        <f t="shared" si="9"/>
        <v>2</v>
      </c>
      <c r="G611">
        <f>IF($K611="","",女子登録情報!$M611)</f>
        <v>27</v>
      </c>
      <c r="H611">
        <f>IF($K611="","",女子登録情報!$A611)</f>
        <v>492509</v>
      </c>
      <c r="K611">
        <f>IF(女子登録情報!$C611="","",女子登録情報!$C611)</f>
        <v>610</v>
      </c>
      <c r="M611">
        <f>IFERROR(IF(AND(402&lt;=VALUE(RIGHT(女子登録情報!$F611,4)),競技会情報!$E$3*100+競技会情報!$G$3&gt;=VALUE(RIGHT(女子登録情報!$F611,4))),VALUE(女子登録情報!$G611)+1,VALUE(女子登録情報!$G611)),"")</f>
        <v>19</v>
      </c>
      <c r="N611" t="str">
        <f>IF($K611="","",IF(女子登録情報!$H611="北海道",女子登録情報!$H611,LEFT(女子登録情報!$H611,LEN(女子登録情報!$H611)-1)))</f>
        <v>奈良</v>
      </c>
      <c r="O611" t="str">
        <f>IF($K611="","",IF(LEN($N611)=2,LEFT($N611,1)&amp;"　"&amp;RIGHT($N611,1)&amp;"・"&amp;女子登録情報!$I611,$N611&amp;"・"&amp;女子登録情報!$I611))</f>
        <v>奈　良・奈良育英</v>
      </c>
    </row>
    <row r="612" spans="1:15" x14ac:dyDescent="0.55000000000000004">
      <c r="A612">
        <f>IF($K612="","",200000000+女子登録情報!$C612)</f>
        <v>200000611</v>
      </c>
      <c r="B612" t="str">
        <f>IF($K612="","",女子登録情報!$D612&amp;" ("&amp;女子登録情報!$K612&amp;")")</f>
        <v>松梨　理佐子 (6)</v>
      </c>
      <c r="C612" t="str">
        <f>IF($K612="","",女子登録情報!$E612)</f>
        <v>ﾏﾂﾅｼ ﾘｻｺ</v>
      </c>
      <c r="D612" t="str">
        <f>IF($K612="","",女子登録情報!$O612&amp;" "&amp;女子登録情報!$N612&amp;" ("&amp;LEFT(女子登録情報!$F612,2)&amp;")")</f>
        <v>Risako MATSUNASHI (96)</v>
      </c>
      <c r="E612" t="str">
        <f>IF($K612="","",女子登録情報!$P612)</f>
        <v>JPN</v>
      </c>
      <c r="F612" t="str">
        <f t="shared" si="9"/>
        <v>2</v>
      </c>
      <c r="G612">
        <f>IF($K612="","",女子登録情報!$M612)</f>
        <v>27</v>
      </c>
      <c r="H612">
        <f>IF($K612="","",女子登録情報!$A612)</f>
        <v>496999</v>
      </c>
      <c r="K612">
        <f>IF(女子登録情報!$C612="","",女子登録情報!$C612)</f>
        <v>611</v>
      </c>
      <c r="M612">
        <f>IFERROR(IF(AND(402&lt;=VALUE(RIGHT(女子登録情報!$F612,4)),競技会情報!$E$3*100+競技会情報!$G$3&gt;=VALUE(RIGHT(女子登録情報!$F612,4))),VALUE(女子登録情報!$G612)+1,VALUE(女子登録情報!$G612)),"")</f>
        <v>26</v>
      </c>
      <c r="N612" t="str">
        <f>IF($K612="","",IF(女子登録情報!$H612="北海道",女子登録情報!$H612,LEFT(女子登録情報!$H612,LEN(女子登録情報!$H612)-1)))</f>
        <v>兵庫</v>
      </c>
      <c r="O612" t="str">
        <f>IF($K612="","",IF(LEN($N612)=2,LEFT($N612,1)&amp;"　"&amp;RIGHT($N612,1)&amp;"・"&amp;女子登録情報!$I612,$N612&amp;"・"&amp;女子登録情報!$I612))</f>
        <v>兵　庫・親和女子</v>
      </c>
    </row>
    <row r="613" spans="1:15" x14ac:dyDescent="0.55000000000000004">
      <c r="A613">
        <f>IF($K613="","",200000000+女子登録情報!$C613)</f>
        <v>200000612</v>
      </c>
      <c r="B613" t="str">
        <f>IF($K613="","",女子登録情報!$D613&amp;" ("&amp;女子登録情報!$K613&amp;")")</f>
        <v>隅本　千遥 (3)</v>
      </c>
      <c r="C613" t="str">
        <f>IF($K613="","",女子登録情報!$E613)</f>
        <v>ｽﾐﾓﾄ ﾁﾊﾙ</v>
      </c>
      <c r="D613" t="str">
        <f>IF($K613="","",女子登録情報!$O613&amp;" "&amp;女子登録情報!$N613&amp;" ("&amp;LEFT(女子登録情報!$F613,2)&amp;")")</f>
        <v>Chiharu SUMIMOTO (00)</v>
      </c>
      <c r="E613" t="str">
        <f>IF($K613="","",女子登録情報!$P613)</f>
        <v>JPN</v>
      </c>
      <c r="F613" t="str">
        <f t="shared" si="9"/>
        <v>2</v>
      </c>
      <c r="G613">
        <f>IF($K613="","",女子登録情報!$M613)</f>
        <v>27</v>
      </c>
      <c r="H613">
        <f>IF($K613="","",女子登録情報!$A613)</f>
        <v>496999</v>
      </c>
      <c r="K613">
        <f>IF(女子登録情報!$C613="","",女子登録情報!$C613)</f>
        <v>612</v>
      </c>
      <c r="M613">
        <f>IFERROR(IF(AND(402&lt;=VALUE(RIGHT(女子登録情報!$F613,4)),競技会情報!$E$3*100+競技会情報!$G$3&gt;=VALUE(RIGHT(女子登録情報!$F613,4))),VALUE(女子登録情報!$G613)+1,VALUE(女子登録情報!$G613)),"")</f>
        <v>22</v>
      </c>
      <c r="N613" t="str">
        <f>IF($K613="","",IF(女子登録情報!$H613="北海道",女子登録情報!$H613,LEFT(女子登録情報!$H613,LEN(女子登録情報!$H613)-1)))</f>
        <v>兵庫</v>
      </c>
      <c r="O613" t="str">
        <f>IF($K613="","",IF(LEN($N613)=2,LEFT($N613,1)&amp;"　"&amp;RIGHT($N613,1)&amp;"・"&amp;女子登録情報!$I613,$N613&amp;"・"&amp;女子登録情報!$I613))</f>
        <v>兵　庫・神戸女学院</v>
      </c>
    </row>
    <row r="614" spans="1:15" x14ac:dyDescent="0.55000000000000004">
      <c r="A614">
        <f>IF($K614="","",200000000+女子登録情報!$C614)</f>
        <v>200000613</v>
      </c>
      <c r="B614" t="str">
        <f>IF($K614="","",女子登録情報!$D614&amp;" ("&amp;女子登録情報!$K614&amp;")")</f>
        <v>密井　みやび (3)</v>
      </c>
      <c r="C614" t="str">
        <f>IF($K614="","",女子登録情報!$E614)</f>
        <v>ﾐﾂｲ ﾐﾔﾋﾞ</v>
      </c>
      <c r="D614" t="str">
        <f>IF($K614="","",女子登録情報!$O614&amp;" "&amp;女子登録情報!$N614&amp;" ("&amp;LEFT(女子登録情報!$F614,2)&amp;")")</f>
        <v>Miyabi MITSUI (01)</v>
      </c>
      <c r="E614" t="str">
        <f>IF($K614="","",女子登録情報!$P614)</f>
        <v>JPN</v>
      </c>
      <c r="F614" t="str">
        <f t="shared" si="9"/>
        <v>2</v>
      </c>
      <c r="G614">
        <f>IF($K614="","",女子登録情報!$M614)</f>
        <v>27</v>
      </c>
      <c r="H614">
        <f>IF($K614="","",女子登録情報!$A614)</f>
        <v>496999</v>
      </c>
      <c r="K614">
        <f>IF(女子登録情報!$C614="","",女子登録情報!$C614)</f>
        <v>613</v>
      </c>
      <c r="M614">
        <f>IFERROR(IF(AND(402&lt;=VALUE(RIGHT(女子登録情報!$F614,4)),競技会情報!$E$3*100+競技会情報!$G$3&gt;=VALUE(RIGHT(女子登録情報!$F614,4))),VALUE(女子登録情報!$G614)+1,VALUE(女子登録情報!$G614)),"")</f>
        <v>21</v>
      </c>
      <c r="N614" t="str">
        <f>IF($K614="","",IF(女子登録情報!$H614="北海道",女子登録情報!$H614,LEFT(女子登録情報!$H614,LEN(女子登録情報!$H614)-1)))</f>
        <v>大阪</v>
      </c>
      <c r="O614" t="str">
        <f>IF($K614="","",IF(LEN($N614)=2,LEFT($N614,1)&amp;"　"&amp;RIGHT($N614,1)&amp;"・"&amp;女子登録情報!$I614,$N614&amp;"・"&amp;女子登録情報!$I614))</f>
        <v>大　阪・春日丘</v>
      </c>
    </row>
    <row r="615" spans="1:15" x14ac:dyDescent="0.55000000000000004">
      <c r="A615">
        <f>IF($K615="","",200000000+女子登録情報!$C615)</f>
        <v>200000614</v>
      </c>
      <c r="B615" t="str">
        <f>IF($K615="","",女子登録情報!$D615&amp;" ("&amp;女子登録情報!$K615&amp;")")</f>
        <v>服部　七海 (3)</v>
      </c>
      <c r="C615" t="str">
        <f>IF($K615="","",女子登録情報!$E615)</f>
        <v>ﾊｯﾄﾘ ﾅﾅﾐ</v>
      </c>
      <c r="D615" t="str">
        <f>IF($K615="","",女子登録情報!$O615&amp;" "&amp;女子登録情報!$N615&amp;" ("&amp;LEFT(女子登録情報!$F615,2)&amp;")")</f>
        <v>Nanami HATTORI (01)</v>
      </c>
      <c r="E615" t="str">
        <f>IF($K615="","",女子登録情報!$P615)</f>
        <v>JPN</v>
      </c>
      <c r="F615" t="str">
        <f t="shared" si="9"/>
        <v>2</v>
      </c>
      <c r="G615">
        <f>IF($K615="","",女子登録情報!$M615)</f>
        <v>27</v>
      </c>
      <c r="H615">
        <f>IF($K615="","",女子登録情報!$A615)</f>
        <v>496999</v>
      </c>
      <c r="K615">
        <f>IF(女子登録情報!$C615="","",女子登録情報!$C615)</f>
        <v>614</v>
      </c>
      <c r="M615">
        <f>IFERROR(IF(AND(402&lt;=VALUE(RIGHT(女子登録情報!$F615,4)),競技会情報!$E$3*100+競技会情報!$G$3&gt;=VALUE(RIGHT(女子登録情報!$F615,4))),VALUE(女子登録情報!$G615)+1,VALUE(女子登録情報!$G615)),"")</f>
        <v>21</v>
      </c>
      <c r="N615" t="str">
        <f>IF($K615="","",IF(女子登録情報!$H615="北海道",女子登録情報!$H615,LEFT(女子登録情報!$H615,LEN(女子登録情報!$H615)-1)))</f>
        <v>大阪</v>
      </c>
      <c r="O615" t="str">
        <f>IF($K615="","",IF(LEN($N615)=2,LEFT($N615,1)&amp;"　"&amp;RIGHT($N615,1)&amp;"・"&amp;女子登録情報!$I615,$N615&amp;"・"&amp;女子登録情報!$I615))</f>
        <v>大　阪・春日丘</v>
      </c>
    </row>
    <row r="616" spans="1:15" x14ac:dyDescent="0.55000000000000004">
      <c r="A616">
        <f>IF($K616="","",200000000+女子登録情報!$C616)</f>
        <v>200000615</v>
      </c>
      <c r="B616" t="str">
        <f>IF($K616="","",女子登録情報!$D616&amp;" ("&amp;女子登録情報!$K616&amp;")")</f>
        <v>岡島　遥奈 (6)</v>
      </c>
      <c r="C616" t="str">
        <f>IF($K616="","",女子登録情報!$E616)</f>
        <v>ｵｶｼﾞﾏ ﾊﾙﾅ</v>
      </c>
      <c r="D616" t="str">
        <f>IF($K616="","",女子登録情報!$O616&amp;" "&amp;女子登録情報!$N616&amp;" ("&amp;LEFT(女子登録情報!$F616,2)&amp;")")</f>
        <v>Haruna OKAJIMA (98)</v>
      </c>
      <c r="E616" t="str">
        <f>IF($K616="","",女子登録情報!$P616)</f>
        <v>JPN</v>
      </c>
      <c r="F616" t="str">
        <f t="shared" si="9"/>
        <v>2</v>
      </c>
      <c r="G616">
        <f>IF($K616="","",女子登録情報!$M616)</f>
        <v>27</v>
      </c>
      <c r="H616">
        <f>IF($K616="","",女子登録情報!$A616)</f>
        <v>496999</v>
      </c>
      <c r="K616">
        <f>IF(女子登録情報!$C616="","",女子登録情報!$C616)</f>
        <v>615</v>
      </c>
      <c r="M616">
        <f>IFERROR(IF(AND(402&lt;=VALUE(RIGHT(女子登録情報!$F616,4)),競技会情報!$E$3*100+競技会情報!$G$3&gt;=VALUE(RIGHT(女子登録情報!$F616,4))),VALUE(女子登録情報!$G616)+1,VALUE(女子登録情報!$G616)),"")</f>
        <v>24</v>
      </c>
      <c r="N616" t="str">
        <f>IF($K616="","",IF(女子登録情報!$H616="北海道",女子登録情報!$H616,LEFT(女子登録情報!$H616,LEN(女子登録情報!$H616)-1)))</f>
        <v>滋賀</v>
      </c>
      <c r="O616" t="str">
        <f>IF($K616="","",IF(LEN($N616)=2,LEFT($N616,1)&amp;"　"&amp;RIGHT($N616,1)&amp;"・"&amp;女子登録情報!$I616,$N616&amp;"・"&amp;女子登録情報!$I616))</f>
        <v>滋　賀・石山</v>
      </c>
    </row>
    <row r="617" spans="1:15" x14ac:dyDescent="0.55000000000000004">
      <c r="A617">
        <f>IF($K617="","",200000000+女子登録情報!$C617)</f>
        <v>200000616</v>
      </c>
      <c r="B617" t="str">
        <f>IF($K617="","",女子登録情報!$D617&amp;" ("&amp;女子登録情報!$K617&amp;")")</f>
        <v>久保　瑠華 (3)</v>
      </c>
      <c r="C617" t="str">
        <f>IF($K617="","",女子登録情報!$E617)</f>
        <v>ｸﾎﾞ ﾙｶ</v>
      </c>
      <c r="D617" t="str">
        <f>IF($K617="","",女子登録情報!$O617&amp;" "&amp;女子登録情報!$N617&amp;" ("&amp;LEFT(女子登録情報!$F617,2)&amp;")")</f>
        <v>Ruka KUBO (02)</v>
      </c>
      <c r="E617" t="str">
        <f>IF($K617="","",女子登録情報!$P617)</f>
        <v>JPN</v>
      </c>
      <c r="F617" t="str">
        <f t="shared" si="9"/>
        <v>2</v>
      </c>
      <c r="G617">
        <f>IF($K617="","",女子登録情報!$M617)</f>
        <v>27</v>
      </c>
      <c r="H617">
        <f>IF($K617="","",女子登録情報!$A617)</f>
        <v>496999</v>
      </c>
      <c r="K617">
        <f>IF(女子登録情報!$C617="","",女子登録情報!$C617)</f>
        <v>616</v>
      </c>
      <c r="M617">
        <f>IFERROR(IF(AND(402&lt;=VALUE(RIGHT(女子登録情報!$F617,4)),競技会情報!$E$3*100+競技会情報!$G$3&gt;=VALUE(RIGHT(女子登録情報!$F617,4))),VALUE(女子登録情報!$G617)+1,VALUE(女子登録情報!$G617)),"")</f>
        <v>20</v>
      </c>
      <c r="N617" t="str">
        <f>IF($K617="","",IF(女子登録情報!$H617="北海道",女子登録情報!$H617,LEFT(女子登録情報!$H617,LEN(女子登録情報!$H617)-1)))</f>
        <v>和歌山</v>
      </c>
      <c r="O617" t="str">
        <f>IF($K617="","",IF(LEN($N617)=2,LEFT($N617,1)&amp;"　"&amp;RIGHT($N617,1)&amp;"・"&amp;女子登録情報!$I617,$N617&amp;"・"&amp;女子登録情報!$I617))</f>
        <v>和歌山・向陽</v>
      </c>
    </row>
    <row r="618" spans="1:15" x14ac:dyDescent="0.55000000000000004">
      <c r="A618">
        <f>IF($K618="","",200000000+女子登録情報!$C618)</f>
        <v>200000617</v>
      </c>
      <c r="B618" t="str">
        <f>IF($K618="","",女子登録情報!$D618&amp;" ("&amp;女子登録情報!$K618&amp;")")</f>
        <v>松川　知聖 (3)</v>
      </c>
      <c r="C618" t="str">
        <f>IF($K618="","",女子登録情報!$E618)</f>
        <v>ﾏﾂｶﾜ ﾁｻﾄ</v>
      </c>
      <c r="D618" t="str">
        <f>IF($K618="","",女子登録情報!$O618&amp;" "&amp;女子登録情報!$N618&amp;" ("&amp;LEFT(女子登録情報!$F618,2)&amp;")")</f>
        <v>Chisato MATSUKAWA (02)</v>
      </c>
      <c r="E618" t="str">
        <f>IF($K618="","",女子登録情報!$P618)</f>
        <v>JPN</v>
      </c>
      <c r="F618" t="str">
        <f t="shared" si="9"/>
        <v>2</v>
      </c>
      <c r="G618">
        <f>IF($K618="","",女子登録情報!$M618)</f>
        <v>27</v>
      </c>
      <c r="H618">
        <f>IF($K618="","",女子登録情報!$A618)</f>
        <v>496999</v>
      </c>
      <c r="K618">
        <f>IF(女子登録情報!$C618="","",女子登録情報!$C618)</f>
        <v>617</v>
      </c>
      <c r="M618">
        <f>IFERROR(IF(AND(402&lt;=VALUE(RIGHT(女子登録情報!$F618,4)),競技会情報!$E$3*100+競技会情報!$G$3&gt;=VALUE(RIGHT(女子登録情報!$F618,4))),VALUE(女子登録情報!$G618)+1,VALUE(女子登録情報!$G618)),"")</f>
        <v>20</v>
      </c>
      <c r="N618" t="str">
        <f>IF($K618="","",IF(女子登録情報!$H618="北海道",女子登録情報!$H618,LEFT(女子登録情報!$H618,LEN(女子登録情報!$H618)-1)))</f>
        <v>京都</v>
      </c>
      <c r="O618" t="str">
        <f>IF($K618="","",IF(LEN($N618)=2,LEFT($N618,1)&amp;"　"&amp;RIGHT($N618,1)&amp;"・"&amp;女子登録情報!$I618,$N618&amp;"・"&amp;女子登録情報!$I618))</f>
        <v>京　都・京都産業大学附属</v>
      </c>
    </row>
    <row r="619" spans="1:15" x14ac:dyDescent="0.55000000000000004">
      <c r="A619">
        <f>IF($K619="","",200000000+女子登録情報!$C619)</f>
        <v>200000618</v>
      </c>
      <c r="B619" t="str">
        <f>IF($K619="","",女子登録情報!$D619&amp;" ("&amp;女子登録情報!$K619&amp;")")</f>
        <v>葛谷　美結 (2)</v>
      </c>
      <c r="C619" t="str">
        <f>IF($K619="","",女子登録情報!$E619)</f>
        <v>ｸｽﾞﾔ ﾐﾕ</v>
      </c>
      <c r="D619" t="str">
        <f>IF($K619="","",女子登録情報!$O619&amp;" "&amp;女子登録情報!$N619&amp;" ("&amp;LEFT(女子登録情報!$F619,2)&amp;")")</f>
        <v>Miyu KUZUYA (02)</v>
      </c>
      <c r="E619" t="str">
        <f>IF($K619="","",女子登録情報!$P619)</f>
        <v>JPN</v>
      </c>
      <c r="F619" t="str">
        <f t="shared" si="9"/>
        <v>2</v>
      </c>
      <c r="G619">
        <f>IF($K619="","",女子登録情報!$M619)</f>
        <v>27</v>
      </c>
      <c r="H619">
        <f>IF($K619="","",女子登録情報!$A619)</f>
        <v>496999</v>
      </c>
      <c r="K619">
        <f>IF(女子登録情報!$C619="","",女子登録情報!$C619)</f>
        <v>618</v>
      </c>
      <c r="M619">
        <f>IFERROR(IF(AND(402&lt;=VALUE(RIGHT(女子登録情報!$F619,4)),競技会情報!$E$3*100+競技会情報!$G$3&gt;=VALUE(RIGHT(女子登録情報!$F619,4))),VALUE(女子登録情報!$G619)+1,VALUE(女子登録情報!$G619)),"")</f>
        <v>20</v>
      </c>
      <c r="N619" t="str">
        <f>IF($K619="","",IF(女子登録情報!$H619="北海道",女子登録情報!$H619,LEFT(女子登録情報!$H619,LEN(女子登録情報!$H619)-1)))</f>
        <v>兵庫</v>
      </c>
      <c r="O619" t="str">
        <f>IF($K619="","",IF(LEN($N619)=2,LEFT($N619,1)&amp;"　"&amp;RIGHT($N619,1)&amp;"・"&amp;女子登録情報!$I619,$N619&amp;"・"&amp;女子登録情報!$I619))</f>
        <v>兵　庫・西宮</v>
      </c>
    </row>
    <row r="620" spans="1:15" x14ac:dyDescent="0.55000000000000004">
      <c r="A620">
        <f>IF($K620="","",200000000+女子登録情報!$C620)</f>
        <v>200000619</v>
      </c>
      <c r="B620" t="str">
        <f>IF($K620="","",女子登録情報!$D620&amp;" ("&amp;女子登録情報!$K620&amp;")")</f>
        <v>花光　帆乃華 (2)</v>
      </c>
      <c r="C620" t="str">
        <f>IF($K620="","",女子登録情報!$E620)</f>
        <v>ﾊﾅﾐﾂ ﾎﾉｶ</v>
      </c>
      <c r="D620" t="str">
        <f>IF($K620="","",女子登録情報!$O620&amp;" "&amp;女子登録情報!$N620&amp;" ("&amp;LEFT(女子登録情報!$F620,2)&amp;")")</f>
        <v>Honoka HANAMITSU (03)</v>
      </c>
      <c r="E620" t="str">
        <f>IF($K620="","",女子登録情報!$P620)</f>
        <v>JPN</v>
      </c>
      <c r="F620" t="str">
        <f t="shared" si="9"/>
        <v>2</v>
      </c>
      <c r="G620">
        <f>IF($K620="","",女子登録情報!$M620)</f>
        <v>27</v>
      </c>
      <c r="H620">
        <f>IF($K620="","",女子登録情報!$A620)</f>
        <v>496999</v>
      </c>
      <c r="K620">
        <f>IF(女子登録情報!$C620="","",女子登録情報!$C620)</f>
        <v>619</v>
      </c>
      <c r="M620">
        <f>IFERROR(IF(AND(402&lt;=VALUE(RIGHT(女子登録情報!$F620,4)),競技会情報!$E$3*100+競技会情報!$G$3&gt;=VALUE(RIGHT(女子登録情報!$F620,4))),VALUE(女子登録情報!$G620)+1,VALUE(女子登録情報!$G620)),"")</f>
        <v>19</v>
      </c>
      <c r="N620" t="str">
        <f>IF($K620="","",IF(女子登録情報!$H620="北海道",女子登録情報!$H620,LEFT(女子登録情報!$H620,LEN(女子登録情報!$H620)-1)))</f>
        <v>和歌山</v>
      </c>
      <c r="O620" t="str">
        <f>IF($K620="","",IF(LEN($N620)=2,LEFT($N620,1)&amp;"　"&amp;RIGHT($N620,1)&amp;"・"&amp;女子登録情報!$I620,$N620&amp;"・"&amp;女子登録情報!$I620))</f>
        <v>和歌山・向陽</v>
      </c>
    </row>
    <row r="621" spans="1:15" x14ac:dyDescent="0.55000000000000004">
      <c r="A621">
        <f>IF($K621="","",200000000+女子登録情報!$C621)</f>
        <v>200000620</v>
      </c>
      <c r="B621" t="str">
        <f>IF($K621="","",女子登録情報!$D621&amp;" ("&amp;女子登録情報!$K621&amp;")")</f>
        <v>延安　美穂 (M1)</v>
      </c>
      <c r="C621" t="str">
        <f>IF($K621="","",女子登録情報!$E621)</f>
        <v>ﾉﾌﾞﾔｽ ﾐﾎ</v>
      </c>
      <c r="D621" t="str">
        <f>IF($K621="","",女子登録情報!$O621&amp;" "&amp;女子登録情報!$N621&amp;" ("&amp;LEFT(女子登録情報!$F621,2)&amp;")")</f>
        <v>Miho NOBUYASU (98)</v>
      </c>
      <c r="E621" t="str">
        <f>IF($K621="","",女子登録情報!$P621)</f>
        <v>JPN</v>
      </c>
      <c r="F621" t="str">
        <f t="shared" si="9"/>
        <v>2</v>
      </c>
      <c r="G621">
        <f>IF($K621="","",女子登録情報!$M621)</f>
        <v>28</v>
      </c>
      <c r="H621">
        <f>IF($K621="","",女子登録情報!$A621)</f>
        <v>490051</v>
      </c>
      <c r="K621">
        <f>IF(女子登録情報!$C621="","",女子登録情報!$C621)</f>
        <v>620</v>
      </c>
      <c r="M621">
        <f>IFERROR(IF(AND(402&lt;=VALUE(RIGHT(女子登録情報!$F621,4)),競技会情報!$E$3*100+競技会情報!$G$3&gt;=VALUE(RIGHT(女子登録情報!$F621,4))),VALUE(女子登録情報!$G621)+1,VALUE(女子登録情報!$G621)),"")</f>
        <v>23</v>
      </c>
      <c r="N621" t="str">
        <f>IF($K621="","",IF(女子登録情報!$H621="北海道",女子登録情報!$H621,LEFT(女子登録情報!$H621,LEN(女子登録情報!$H621)-1)))</f>
        <v>兵庫</v>
      </c>
      <c r="O621" t="str">
        <f>IF($K621="","",IF(LEN($N621)=2,LEFT($N621,1)&amp;"　"&amp;RIGHT($N621,1)&amp;"・"&amp;女子登録情報!$I621,$N621&amp;"・"&amp;女子登録情報!$I621))</f>
        <v>兵　庫・三田学園</v>
      </c>
    </row>
    <row r="622" spans="1:15" x14ac:dyDescent="0.55000000000000004">
      <c r="A622">
        <f>IF($K622="","",200000000+女子登録情報!$C622)</f>
        <v>200000621</v>
      </c>
      <c r="B622" t="str">
        <f>IF($K622="","",女子登録情報!$D622&amp;" ("&amp;女子登録情報!$K622&amp;")")</f>
        <v>田中　愛子 (M1)</v>
      </c>
      <c r="C622" t="str">
        <f>IF($K622="","",女子登録情報!$E622)</f>
        <v>ﾀﾅｶ ｱｲｺ</v>
      </c>
      <c r="D622" t="str">
        <f>IF($K622="","",女子登録情報!$O622&amp;" "&amp;女子登録情報!$N622&amp;" ("&amp;LEFT(女子登録情報!$F622,2)&amp;")")</f>
        <v>Aiko TANAKA (98)</v>
      </c>
      <c r="E622" t="str">
        <f>IF($K622="","",女子登録情報!$P622)</f>
        <v>JPN</v>
      </c>
      <c r="F622" t="str">
        <f t="shared" si="9"/>
        <v>2</v>
      </c>
      <c r="G622">
        <f>IF($K622="","",女子登録情報!$M622)</f>
        <v>27</v>
      </c>
      <c r="H622">
        <f>IF($K622="","",女子登録情報!$A622)</f>
        <v>490051</v>
      </c>
      <c r="K622">
        <f>IF(女子登録情報!$C622="","",女子登録情報!$C622)</f>
        <v>621</v>
      </c>
      <c r="M622">
        <f>IFERROR(IF(AND(402&lt;=VALUE(RIGHT(女子登録情報!$F622,4)),競技会情報!$E$3*100+競技会情報!$G$3&gt;=VALUE(RIGHT(女子登録情報!$F622,4))),VALUE(女子登録情報!$G622)+1,VALUE(女子登録情報!$G622)),"")</f>
        <v>24</v>
      </c>
      <c r="N622" t="str">
        <f>IF($K622="","",IF(女子登録情報!$H622="北海道",女子登録情報!$H622,LEFT(女子登録情報!$H622,LEN(女子登録情報!$H622)-1)))</f>
        <v>兵庫</v>
      </c>
      <c r="O622" t="str">
        <f>IF($K622="","",IF(LEN($N622)=2,LEFT($N622,1)&amp;"　"&amp;RIGHT($N622,1)&amp;"・"&amp;女子登録情報!$I622,$N622&amp;"・"&amp;女子登録情報!$I622))</f>
        <v>兵　庫・神戸</v>
      </c>
    </row>
    <row r="623" spans="1:15" x14ac:dyDescent="0.55000000000000004">
      <c r="A623">
        <f>IF($K623="","",200000000+女子登録情報!$C623)</f>
        <v>200000622</v>
      </c>
      <c r="B623" t="str">
        <f>IF($K623="","",女子登録情報!$D623&amp;" ("&amp;女子登録情報!$K623&amp;")")</f>
        <v>大植　麻由 (4)</v>
      </c>
      <c r="C623" t="str">
        <f>IF($K623="","",女子登録情報!$E623)</f>
        <v>ｵｵｳｴ ﾏﾕ</v>
      </c>
      <c r="D623" t="str">
        <f>IF($K623="","",女子登録情報!$O623&amp;" "&amp;女子登録情報!$N623&amp;" ("&amp;LEFT(女子登録情報!$F623,2)&amp;")")</f>
        <v>Mayu OUE (99)</v>
      </c>
      <c r="E623" t="str">
        <f>IF($K623="","",女子登録情報!$P623)</f>
        <v>JPN</v>
      </c>
      <c r="F623" t="str">
        <f t="shared" si="9"/>
        <v>2</v>
      </c>
      <c r="G623">
        <f>IF($K623="","",女子登録情報!$M623)</f>
        <v>26</v>
      </c>
      <c r="H623">
        <f>IF($K623="","",女子登録情報!$A623)</f>
        <v>490051</v>
      </c>
      <c r="K623">
        <f>IF(女子登録情報!$C623="","",女子登録情報!$C623)</f>
        <v>622</v>
      </c>
      <c r="M623">
        <f>IFERROR(IF(AND(402&lt;=VALUE(RIGHT(女子登録情報!$F623,4)),競技会情報!$E$3*100+競技会情報!$G$3&gt;=VALUE(RIGHT(女子登録情報!$F623,4))),VALUE(女子登録情報!$G623)+1,VALUE(女子登録情報!$G623)),"")</f>
        <v>23</v>
      </c>
      <c r="N623" t="str">
        <f>IF($K623="","",IF(女子登録情報!$H623="北海道",女子登録情報!$H623,LEFT(女子登録情報!$H623,LEN(女子登録情報!$H623)-1)))</f>
        <v>京都</v>
      </c>
      <c r="O623" t="str">
        <f>IF($K623="","",IF(LEN($N623)=2,LEFT($N623,1)&amp;"　"&amp;RIGHT($N623,1)&amp;"・"&amp;女子登録情報!$I623,$N623&amp;"・"&amp;女子登録情報!$I623))</f>
        <v>京　都・西京</v>
      </c>
    </row>
    <row r="624" spans="1:15" x14ac:dyDescent="0.55000000000000004">
      <c r="A624">
        <f>IF($K624="","",200000000+女子登録情報!$C624)</f>
        <v>200000623</v>
      </c>
      <c r="B624" t="str">
        <f>IF($K624="","",女子登録情報!$D624&amp;" ("&amp;女子登録情報!$K624&amp;")")</f>
        <v>加藤　七海 (4)</v>
      </c>
      <c r="C624" t="str">
        <f>IF($K624="","",女子登録情報!$E624)</f>
        <v>ｶﾄｳ ﾅﾅﾐ</v>
      </c>
      <c r="D624" t="str">
        <f>IF($K624="","",女子登録情報!$O624&amp;" "&amp;女子登録情報!$N624&amp;" ("&amp;LEFT(女子登録情報!$F624,2)&amp;")")</f>
        <v>Nanami KATO (99)</v>
      </c>
      <c r="E624" t="str">
        <f>IF($K624="","",女子登録情報!$P624)</f>
        <v>JPN</v>
      </c>
      <c r="F624" t="str">
        <f t="shared" si="9"/>
        <v>2</v>
      </c>
      <c r="G624">
        <f>IF($K624="","",女子登録情報!$M624)</f>
        <v>27</v>
      </c>
      <c r="H624">
        <f>IF($K624="","",女子登録情報!$A624)</f>
        <v>490051</v>
      </c>
      <c r="K624">
        <f>IF(女子登録情報!$C624="","",女子登録情報!$C624)</f>
        <v>623</v>
      </c>
      <c r="M624">
        <f>IFERROR(IF(AND(402&lt;=VALUE(RIGHT(女子登録情報!$F624,4)),競技会情報!$E$3*100+競技会情報!$G$3&gt;=VALUE(RIGHT(女子登録情報!$F624,4))),VALUE(女子登録情報!$G624)+1,VALUE(女子登録情報!$G624)),"")</f>
        <v>23</v>
      </c>
      <c r="N624" t="str">
        <f>IF($K624="","",IF(女子登録情報!$H624="北海道",女子登録情報!$H624,LEFT(女子登録情報!$H624,LEN(女子登録情報!$H624)-1)))</f>
        <v>愛知</v>
      </c>
      <c r="O624" t="str">
        <f>IF($K624="","",IF(LEN($N624)=2,LEFT($N624,1)&amp;"　"&amp;RIGHT($N624,1)&amp;"・"&amp;女子登録情報!$I624,$N624&amp;"・"&amp;女子登録情報!$I624))</f>
        <v>愛　知・明和</v>
      </c>
    </row>
    <row r="625" spans="1:15" x14ac:dyDescent="0.55000000000000004">
      <c r="A625">
        <f>IF($K625="","",200000000+女子登録情報!$C625)</f>
        <v>200000624</v>
      </c>
      <c r="B625" t="str">
        <f>IF($K625="","",女子登録情報!$D625&amp;" ("&amp;女子登録情報!$K625&amp;")")</f>
        <v>筒井　さくら (4)</v>
      </c>
      <c r="C625" t="str">
        <f>IF($K625="","",女子登録情報!$E625)</f>
        <v>ﾂﾂｲ ｻｸﾗ</v>
      </c>
      <c r="D625" t="str">
        <f>IF($K625="","",女子登録情報!$O625&amp;" "&amp;女子登録情報!$N625&amp;" ("&amp;LEFT(女子登録情報!$F625,2)&amp;")")</f>
        <v>Sakura TSUTSUI (99)</v>
      </c>
      <c r="E625" t="str">
        <f>IF($K625="","",女子登録情報!$P625)</f>
        <v>JPN</v>
      </c>
      <c r="F625" t="str">
        <f t="shared" si="9"/>
        <v>2</v>
      </c>
      <c r="G625">
        <f>IF($K625="","",女子登録情報!$M625)</f>
        <v>37</v>
      </c>
      <c r="H625">
        <f>IF($K625="","",女子登録情報!$A625)</f>
        <v>490051</v>
      </c>
      <c r="K625">
        <f>IF(女子登録情報!$C625="","",女子登録情報!$C625)</f>
        <v>624</v>
      </c>
      <c r="M625">
        <f>IFERROR(IF(AND(402&lt;=VALUE(RIGHT(女子登録情報!$F625,4)),競技会情報!$E$3*100+競技会情報!$G$3&gt;=VALUE(RIGHT(女子登録情報!$F625,4))),VALUE(女子登録情報!$G625)+1,VALUE(女子登録情報!$G625)),"")</f>
        <v>23</v>
      </c>
      <c r="N625" t="str">
        <f>IF($K625="","",IF(女子登録情報!$H625="北海道",女子登録情報!$H625,LEFT(女子登録情報!$H625,LEN(女子登録情報!$H625)-1)))</f>
        <v>香川</v>
      </c>
      <c r="O625" t="str">
        <f>IF($K625="","",IF(LEN($N625)=2,LEFT($N625,1)&amp;"　"&amp;RIGHT($N625,1)&amp;"・"&amp;女子登録情報!$I625,$N625&amp;"・"&amp;女子登録情報!$I625))</f>
        <v>香　川・高松</v>
      </c>
    </row>
    <row r="626" spans="1:15" x14ac:dyDescent="0.55000000000000004">
      <c r="A626">
        <f>IF($K626="","",200000000+女子登録情報!$C626)</f>
        <v>200000625</v>
      </c>
      <c r="B626" t="str">
        <f>IF($K626="","",女子登録情報!$D626&amp;" ("&amp;女子登録情報!$K626&amp;")")</f>
        <v>大岡　千咲 (3)</v>
      </c>
      <c r="C626" t="str">
        <f>IF($K626="","",女子登録情報!$E626)</f>
        <v>ｵｵｵｶ ﾁｻｷ</v>
      </c>
      <c r="D626" t="str">
        <f>IF($K626="","",女子登録情報!$O626&amp;" "&amp;女子登録情報!$N626&amp;" ("&amp;LEFT(女子登録情報!$F626,2)&amp;")")</f>
        <v>Chisaki OOKA (00)</v>
      </c>
      <c r="E626" t="str">
        <f>IF($K626="","",女子登録情報!$P626)</f>
        <v>JPN</v>
      </c>
      <c r="F626" t="str">
        <f t="shared" si="9"/>
        <v>2</v>
      </c>
      <c r="G626">
        <f>IF($K626="","",女子登録情報!$M626)</f>
        <v>27</v>
      </c>
      <c r="H626">
        <f>IF($K626="","",女子登録情報!$A626)</f>
        <v>490051</v>
      </c>
      <c r="K626">
        <f>IF(女子登録情報!$C626="","",女子登録情報!$C626)</f>
        <v>625</v>
      </c>
      <c r="M626">
        <f>IFERROR(IF(AND(402&lt;=VALUE(RIGHT(女子登録情報!$F626,4)),競技会情報!$E$3*100+競技会情報!$G$3&gt;=VALUE(RIGHT(女子登録情報!$F626,4))),VALUE(女子登録情報!$G626)+1,VALUE(女子登録情報!$G626)),"")</f>
        <v>22</v>
      </c>
      <c r="N626" t="str">
        <f>IF($K626="","",IF(女子登録情報!$H626="北海道",女子登録情報!$H626,LEFT(女子登録情報!$H626,LEN(女子登録情報!$H626)-1)))</f>
        <v>大阪</v>
      </c>
      <c r="O626" t="str">
        <f>IF($K626="","",IF(LEN($N626)=2,LEFT($N626,1)&amp;"　"&amp;RIGHT($N626,1)&amp;"・"&amp;女子登録情報!$I626,$N626&amp;"・"&amp;女子登録情報!$I626))</f>
        <v>大　阪・茨木</v>
      </c>
    </row>
    <row r="627" spans="1:15" x14ac:dyDescent="0.55000000000000004">
      <c r="A627">
        <f>IF($K627="","",200000000+女子登録情報!$C627)</f>
        <v>200000626</v>
      </c>
      <c r="B627" t="str">
        <f>IF($K627="","",女子登録情報!$D627&amp;" ("&amp;女子登録情報!$K627&amp;")")</f>
        <v>杉林　歩 (3)</v>
      </c>
      <c r="C627" t="str">
        <f>IF($K627="","",女子登録情報!$E627)</f>
        <v>ｽｷﾞﾊﾞﾔｼ ｱﾕﾐ</v>
      </c>
      <c r="D627" t="str">
        <f>IF($K627="","",女子登録情報!$O627&amp;" "&amp;女子登録情報!$N627&amp;" ("&amp;LEFT(女子登録情報!$F627,2)&amp;")")</f>
        <v>Ayumi SUGIBAYASHI (00)</v>
      </c>
      <c r="E627" t="str">
        <f>IF($K627="","",女子登録情報!$P627)</f>
        <v>JPN</v>
      </c>
      <c r="F627" t="str">
        <f t="shared" si="9"/>
        <v>2</v>
      </c>
      <c r="G627">
        <f>IF($K627="","",女子登録情報!$M627)</f>
        <v>27</v>
      </c>
      <c r="H627">
        <f>IF($K627="","",女子登録情報!$A627)</f>
        <v>490051</v>
      </c>
      <c r="K627">
        <f>IF(女子登録情報!$C627="","",女子登録情報!$C627)</f>
        <v>626</v>
      </c>
      <c r="M627">
        <f>IFERROR(IF(AND(402&lt;=VALUE(RIGHT(女子登録情報!$F627,4)),競技会情報!$E$3*100+競技会情報!$G$3&gt;=VALUE(RIGHT(女子登録情報!$F627,4))),VALUE(女子登録情報!$G627)+1,VALUE(女子登録情報!$G627)),"")</f>
        <v>21</v>
      </c>
      <c r="N627" t="str">
        <f>IF($K627="","",IF(女子登録情報!$H627="北海道",女子登録情報!$H627,LEFT(女子登録情報!$H627,LEN(女子登録情報!$H627)-1)))</f>
        <v>大阪</v>
      </c>
      <c r="O627" t="str">
        <f>IF($K627="","",IF(LEN($N627)=2,LEFT($N627,1)&amp;"　"&amp;RIGHT($N627,1)&amp;"・"&amp;女子登録情報!$I627,$N627&amp;"・"&amp;女子登録情報!$I627))</f>
        <v>大　阪・関西大倉</v>
      </c>
    </row>
    <row r="628" spans="1:15" x14ac:dyDescent="0.55000000000000004">
      <c r="A628">
        <f>IF($K628="","",200000000+女子登録情報!$C628)</f>
        <v>200000627</v>
      </c>
      <c r="B628" t="str">
        <f>IF($K628="","",女子登録情報!$D628&amp;" ("&amp;女子登録情報!$K628&amp;")")</f>
        <v>高井　知沙 (3)</v>
      </c>
      <c r="C628" t="str">
        <f>IF($K628="","",女子登録情報!$E628)</f>
        <v>ﾀｶｲ ﾁｻ</v>
      </c>
      <c r="D628" t="str">
        <f>IF($K628="","",女子登録情報!$O628&amp;" "&amp;女子登録情報!$N628&amp;" ("&amp;LEFT(女子登録情報!$F628,2)&amp;")")</f>
        <v>Chisa TAKAI (01)</v>
      </c>
      <c r="E628" t="str">
        <f>IF($K628="","",女子登録情報!$P628)</f>
        <v>JPN</v>
      </c>
      <c r="F628" t="str">
        <f t="shared" si="9"/>
        <v>2</v>
      </c>
      <c r="G628">
        <f>IF($K628="","",女子登録情報!$M628)</f>
        <v>28</v>
      </c>
      <c r="H628">
        <f>IF($K628="","",女子登録情報!$A628)</f>
        <v>490051</v>
      </c>
      <c r="K628">
        <f>IF(女子登録情報!$C628="","",女子登録情報!$C628)</f>
        <v>627</v>
      </c>
      <c r="M628">
        <f>IFERROR(IF(AND(402&lt;=VALUE(RIGHT(女子登録情報!$F628,4)),競技会情報!$E$3*100+競技会情報!$G$3&gt;=VALUE(RIGHT(女子登録情報!$F628,4))),VALUE(女子登録情報!$G628)+1,VALUE(女子登録情報!$G628)),"")</f>
        <v>21</v>
      </c>
      <c r="N628" t="str">
        <f>IF($K628="","",IF(女子登録情報!$H628="北海道",女子登録情報!$H628,LEFT(女子登録情報!$H628,LEN(女子登録情報!$H628)-1)))</f>
        <v>兵庫</v>
      </c>
      <c r="O628" t="str">
        <f>IF($K628="","",IF(LEN($N628)=2,LEFT($N628,1)&amp;"　"&amp;RIGHT($N628,1)&amp;"・"&amp;女子登録情報!$I628,$N628&amp;"・"&amp;女子登録情報!$I628))</f>
        <v>兵　庫・姫路西</v>
      </c>
    </row>
    <row r="629" spans="1:15" x14ac:dyDescent="0.55000000000000004">
      <c r="A629">
        <f>IF($K629="","",200000000+女子登録情報!$C629)</f>
        <v>200000628</v>
      </c>
      <c r="B629" t="str">
        <f>IF($K629="","",女子登録情報!$D629&amp;" ("&amp;女子登録情報!$K629&amp;")")</f>
        <v>西岡　瞳 (3)</v>
      </c>
      <c r="C629" t="str">
        <f>IF($K629="","",女子登録情報!$E629)</f>
        <v>ﾆｼｵｶ ﾋﾄﾐ</v>
      </c>
      <c r="D629" t="str">
        <f>IF($K629="","",女子登録情報!$O629&amp;" "&amp;女子登録情報!$N629&amp;" ("&amp;LEFT(女子登録情報!$F629,2)&amp;")")</f>
        <v>Hitomi NISHIOKA (01)</v>
      </c>
      <c r="E629" t="str">
        <f>IF($K629="","",女子登録情報!$P629)</f>
        <v>JPN</v>
      </c>
      <c r="F629" t="str">
        <f t="shared" si="9"/>
        <v>2</v>
      </c>
      <c r="G629">
        <f>IF($K629="","",女子登録情報!$M629)</f>
        <v>28</v>
      </c>
      <c r="H629">
        <f>IF($K629="","",女子登録情報!$A629)</f>
        <v>490051</v>
      </c>
      <c r="K629">
        <f>IF(女子登録情報!$C629="","",女子登録情報!$C629)</f>
        <v>628</v>
      </c>
      <c r="M629">
        <f>IFERROR(IF(AND(402&lt;=VALUE(RIGHT(女子登録情報!$F629,4)),競技会情報!$E$3*100+競技会情報!$G$3&gt;=VALUE(RIGHT(女子登録情報!$F629,4))),VALUE(女子登録情報!$G629)+1,VALUE(女子登録情報!$G629)),"")</f>
        <v>21</v>
      </c>
      <c r="N629" t="str">
        <f>IF($K629="","",IF(女子登録情報!$H629="北海道",女子登録情報!$H629,LEFT(女子登録情報!$H629,LEN(女子登録情報!$H629)-1)))</f>
        <v>兵庫</v>
      </c>
      <c r="O629" t="str">
        <f>IF($K629="","",IF(LEN($N629)=2,LEFT($N629,1)&amp;"　"&amp;RIGHT($N629,1)&amp;"・"&amp;女子登録情報!$I629,$N629&amp;"・"&amp;女子登録情報!$I629))</f>
        <v>兵　庫・西宮市立西宮</v>
      </c>
    </row>
    <row r="630" spans="1:15" x14ac:dyDescent="0.55000000000000004">
      <c r="A630">
        <f>IF($K630="","",200000000+女子登録情報!$C630)</f>
        <v>200000629</v>
      </c>
      <c r="B630" t="str">
        <f>IF($K630="","",女子登録情報!$D630&amp;" ("&amp;女子登録情報!$K630&amp;")")</f>
        <v>丸箸　里奈 (3)</v>
      </c>
      <c r="C630" t="str">
        <f>IF($K630="","",女子登録情報!$E630)</f>
        <v>ﾏﾙﾊｼ ﾘﾅ</v>
      </c>
      <c r="D630" t="str">
        <f>IF($K630="","",女子登録情報!$O630&amp;" "&amp;女子登録情報!$N630&amp;" ("&amp;LEFT(女子登録情報!$F630,2)&amp;")")</f>
        <v>Rina MARUHASHI  (02)</v>
      </c>
      <c r="E630" t="str">
        <f>IF($K630="","",女子登録情報!$P630)</f>
        <v>JPN</v>
      </c>
      <c r="F630" t="str">
        <f t="shared" si="9"/>
        <v>2</v>
      </c>
      <c r="G630">
        <f>IF($K630="","",女子登録情報!$M630)</f>
        <v>16</v>
      </c>
      <c r="H630">
        <f>IF($K630="","",女子登録情報!$A630)</f>
        <v>490051</v>
      </c>
      <c r="K630">
        <f>IF(女子登録情報!$C630="","",女子登録情報!$C630)</f>
        <v>629</v>
      </c>
      <c r="M630">
        <f>IFERROR(IF(AND(402&lt;=VALUE(RIGHT(女子登録情報!$F630,4)),競技会情報!$E$3*100+競技会情報!$G$3&gt;=VALUE(RIGHT(女子登録情報!$F630,4))),VALUE(女子登録情報!$G630)+1,VALUE(女子登録情報!$G630)),"")</f>
        <v>20</v>
      </c>
      <c r="N630" t="str">
        <f>IF($K630="","",IF(女子登録情報!$H630="北海道",女子登録情報!$H630,LEFT(女子登録情報!$H630,LEN(女子登録情報!$H630)-1)))</f>
        <v>富山</v>
      </c>
      <c r="O630" t="str">
        <f>IF($K630="","",IF(LEN($N630)=2,LEFT($N630,1)&amp;"　"&amp;RIGHT($N630,1)&amp;"・"&amp;女子登録情報!$I630,$N630&amp;"・"&amp;女子登録情報!$I630))</f>
        <v>富　山・富山</v>
      </c>
    </row>
    <row r="631" spans="1:15" x14ac:dyDescent="0.55000000000000004">
      <c r="A631">
        <f>IF($K631="","",200000000+女子登録情報!$C631)</f>
        <v>200000630</v>
      </c>
      <c r="B631" t="str">
        <f>IF($K631="","",女子登録情報!$D631&amp;" ("&amp;女子登録情報!$K631&amp;")")</f>
        <v>濱田　惠美 (2)</v>
      </c>
      <c r="C631" t="str">
        <f>IF($K631="","",女子登録情報!$E631)</f>
        <v>ﾊﾏﾀﾞ ｴﾐ</v>
      </c>
      <c r="D631" t="str">
        <f>IF($K631="","",女子登録情報!$O631&amp;" "&amp;女子登録情報!$N631&amp;" ("&amp;LEFT(女子登録情報!$F631,2)&amp;")")</f>
        <v>Emi HAMADA (01)</v>
      </c>
      <c r="E631" t="str">
        <f>IF($K631="","",女子登録情報!$P631)</f>
        <v>JPN</v>
      </c>
      <c r="F631" t="str">
        <f t="shared" si="9"/>
        <v>2</v>
      </c>
      <c r="G631">
        <f>IF($K631="","",女子登録情報!$M631)</f>
        <v>28</v>
      </c>
      <c r="H631">
        <f>IF($K631="","",女子登録情報!$A631)</f>
        <v>490051</v>
      </c>
      <c r="K631">
        <f>IF(女子登録情報!$C631="","",女子登録情報!$C631)</f>
        <v>630</v>
      </c>
      <c r="M631">
        <f>IFERROR(IF(AND(402&lt;=VALUE(RIGHT(女子登録情報!$F631,4)),競技会情報!$E$3*100+競技会情報!$G$3&gt;=VALUE(RIGHT(女子登録情報!$F631,4))),VALUE(女子登録情報!$G631)+1,VALUE(女子登録情報!$G631)),"")</f>
        <v>21</v>
      </c>
      <c r="N631" t="str">
        <f>IF($K631="","",IF(女子登録情報!$H631="北海道",女子登録情報!$H631,LEFT(女子登録情報!$H631,LEN(女子登録情報!$H631)-1)))</f>
        <v>兵庫</v>
      </c>
      <c r="O631" t="str">
        <f>IF($K631="","",IF(LEN($N631)=2,LEFT($N631,1)&amp;"　"&amp;RIGHT($N631,1)&amp;"・"&amp;女子登録情報!$I631,$N631&amp;"・"&amp;女子登録情報!$I631))</f>
        <v>兵　庫・姫路西</v>
      </c>
    </row>
    <row r="632" spans="1:15" x14ac:dyDescent="0.55000000000000004">
      <c r="A632">
        <f>IF($K632="","",200000000+女子登録情報!$C632)</f>
        <v>200000631</v>
      </c>
      <c r="B632" t="str">
        <f>IF($K632="","",女子登録情報!$D632&amp;" ("&amp;女子登録情報!$K632&amp;")")</f>
        <v>武村　紀歩 (2)</v>
      </c>
      <c r="C632" t="str">
        <f>IF($K632="","",女子登録情報!$E632)</f>
        <v>ﾀｹﾑﾗ ｷﾎ</v>
      </c>
      <c r="D632" t="str">
        <f>IF($K632="","",女子登録情報!$O632&amp;" "&amp;女子登録情報!$N632&amp;" ("&amp;LEFT(女子登録情報!$F632,2)&amp;")")</f>
        <v>Kiho TAKEMURA (01)</v>
      </c>
      <c r="E632" t="str">
        <f>IF($K632="","",女子登録情報!$P632)</f>
        <v>JPN</v>
      </c>
      <c r="F632" t="str">
        <f t="shared" si="9"/>
        <v>2</v>
      </c>
      <c r="G632">
        <f>IF($K632="","",女子登録情報!$M632)</f>
        <v>27</v>
      </c>
      <c r="H632">
        <f>IF($K632="","",女子登録情報!$A632)</f>
        <v>490051</v>
      </c>
      <c r="K632">
        <f>IF(女子登録情報!$C632="","",女子登録情報!$C632)</f>
        <v>631</v>
      </c>
      <c r="M632">
        <f>IFERROR(IF(AND(402&lt;=VALUE(RIGHT(女子登録情報!$F632,4)),競技会情報!$E$3*100+競技会情報!$G$3&gt;=VALUE(RIGHT(女子登録情報!$F632,4))),VALUE(女子登録情報!$G632)+1,VALUE(女子登録情報!$G632)),"")</f>
        <v>21</v>
      </c>
      <c r="N632" t="str">
        <f>IF($K632="","",IF(女子登録情報!$H632="北海道",女子登録情報!$H632,LEFT(女子登録情報!$H632,LEN(女子登録情報!$H632)-1)))</f>
        <v>大阪</v>
      </c>
      <c r="O632" t="str">
        <f>IF($K632="","",IF(LEN($N632)=2,LEFT($N632,1)&amp;"　"&amp;RIGHT($N632,1)&amp;"・"&amp;女子登録情報!$I632,$N632&amp;"・"&amp;女子登録情報!$I632))</f>
        <v>大　阪・北野</v>
      </c>
    </row>
    <row r="633" spans="1:15" x14ac:dyDescent="0.55000000000000004">
      <c r="A633">
        <f>IF($K633="","",200000000+女子登録情報!$C633)</f>
        <v>200000632</v>
      </c>
      <c r="B633" t="str">
        <f>IF($K633="","",女子登録情報!$D633&amp;" ("&amp;女子登録情報!$K633&amp;")")</f>
        <v>小川　桃依 (2)</v>
      </c>
      <c r="C633" t="str">
        <f>IF($K633="","",女子登録情報!$E633)</f>
        <v>ｵｶﾞﾜ ﾓﾓｴ</v>
      </c>
      <c r="D633" t="str">
        <f>IF($K633="","",女子登録情報!$O633&amp;" "&amp;女子登録情報!$N633&amp;" ("&amp;LEFT(女子登録情報!$F633,2)&amp;")")</f>
        <v>Momoe OGAWA (03)</v>
      </c>
      <c r="E633" t="str">
        <f>IF($K633="","",女子登録情報!$P633)</f>
        <v>JPN</v>
      </c>
      <c r="F633" t="str">
        <f t="shared" si="9"/>
        <v>2</v>
      </c>
      <c r="G633">
        <f>IF($K633="","",女子登録情報!$M633)</f>
        <v>18</v>
      </c>
      <c r="H633">
        <f>IF($K633="","",女子登録情報!$A633)</f>
        <v>490051</v>
      </c>
      <c r="K633">
        <f>IF(女子登録情報!$C633="","",女子登録情報!$C633)</f>
        <v>632</v>
      </c>
      <c r="M633">
        <f>IFERROR(IF(AND(402&lt;=VALUE(RIGHT(女子登録情報!$F633,4)),競技会情報!$E$3*100+競技会情報!$G$3&gt;=VALUE(RIGHT(女子登録情報!$F633,4))),VALUE(女子登録情報!$G633)+1,VALUE(女子登録情報!$G633)),"")</f>
        <v>19</v>
      </c>
      <c r="N633" t="str">
        <f>IF($K633="","",IF(女子登録情報!$H633="北海道",女子登録情報!$H633,LEFT(女子登録情報!$H633,LEN(女子登録情報!$H633)-1)))</f>
        <v>福井</v>
      </c>
      <c r="O633" t="str">
        <f>IF($K633="","",IF(LEN($N633)=2,LEFT($N633,1)&amp;"　"&amp;RIGHT($N633,1)&amp;"・"&amp;女子登録情報!$I633,$N633&amp;"・"&amp;女子登録情報!$I633))</f>
        <v>福　井・武生</v>
      </c>
    </row>
    <row r="634" spans="1:15" x14ac:dyDescent="0.55000000000000004">
      <c r="A634">
        <f>IF($K634="","",200000000+女子登録情報!$C634)</f>
        <v>200000633</v>
      </c>
      <c r="B634" t="str">
        <f>IF($K634="","",女子登録情報!$D634&amp;" ("&amp;女子登録情報!$K634&amp;")")</f>
        <v>二井　範子 (2)</v>
      </c>
      <c r="C634" t="str">
        <f>IF($K634="","",女子登録情報!$E634)</f>
        <v>ﾌﾀｲ ﾉﾘｺ</v>
      </c>
      <c r="D634" t="str">
        <f>IF($K634="","",女子登録情報!$O634&amp;" "&amp;女子登録情報!$N634&amp;" ("&amp;LEFT(女子登録情報!$F634,2)&amp;")")</f>
        <v>Noriko FUTAI (01)</v>
      </c>
      <c r="E634" t="str">
        <f>IF($K634="","",女子登録情報!$P634)</f>
        <v>JPN</v>
      </c>
      <c r="F634" t="str">
        <f t="shared" si="9"/>
        <v>2</v>
      </c>
      <c r="G634">
        <f>IF($K634="","",女子登録情報!$M634)</f>
        <v>28</v>
      </c>
      <c r="H634">
        <f>IF($K634="","",女子登録情報!$A634)</f>
        <v>490051</v>
      </c>
      <c r="K634">
        <f>IF(女子登録情報!$C634="","",女子登録情報!$C634)</f>
        <v>633</v>
      </c>
      <c r="M634">
        <f>IFERROR(IF(AND(402&lt;=VALUE(RIGHT(女子登録情報!$F634,4)),競技会情報!$E$3*100+競技会情報!$G$3&gt;=VALUE(RIGHT(女子登録情報!$F634,4))),VALUE(女子登録情報!$G634)+1,VALUE(女子登録情報!$G634)),"")</f>
        <v>21</v>
      </c>
      <c r="N634" t="str">
        <f>IF($K634="","",IF(女子登録情報!$H634="北海道",女子登録情報!$H634,LEFT(女子登録情報!$H634,LEN(女子登録情報!$H634)-1)))</f>
        <v>兵庫</v>
      </c>
      <c r="O634" t="str">
        <f>IF($K634="","",IF(LEN($N634)=2,LEFT($N634,1)&amp;"　"&amp;RIGHT($N634,1)&amp;"・"&amp;女子登録情報!$I634,$N634&amp;"・"&amp;女子登録情報!$I634))</f>
        <v>兵　庫・姫路西</v>
      </c>
    </row>
    <row r="635" spans="1:15" x14ac:dyDescent="0.55000000000000004">
      <c r="A635">
        <f>IF($K635="","",200000000+女子登録情報!$C635)</f>
        <v>200000634</v>
      </c>
      <c r="B635" t="str">
        <f>IF($K635="","",女子登録情報!$D635&amp;" ("&amp;女子登録情報!$K635&amp;")")</f>
        <v>阿部　愛美 (2)</v>
      </c>
      <c r="C635" t="str">
        <f>IF($K635="","",女子登録情報!$E635)</f>
        <v>ｱﾍﾞ ﾏﾅﾐ</v>
      </c>
      <c r="D635" t="str">
        <f>IF($K635="","",女子登録情報!$O635&amp;" "&amp;女子登録情報!$N635&amp;" ("&amp;LEFT(女子登録情報!$F635,2)&amp;")")</f>
        <v>Manami ABE (01)</v>
      </c>
      <c r="E635" t="str">
        <f>IF($K635="","",女子登録情報!$P635)</f>
        <v>JPN</v>
      </c>
      <c r="F635" t="str">
        <f t="shared" si="9"/>
        <v>2</v>
      </c>
      <c r="G635">
        <f>IF($K635="","",女子登録情報!$M635)</f>
        <v>29</v>
      </c>
      <c r="H635">
        <f>IF($K635="","",女子登録情報!$A635)</f>
        <v>490051</v>
      </c>
      <c r="K635">
        <f>IF(女子登録情報!$C635="","",女子登録情報!$C635)</f>
        <v>634</v>
      </c>
      <c r="M635">
        <f>IFERROR(IF(AND(402&lt;=VALUE(RIGHT(女子登録情報!$F635,4)),競技会情報!$E$3*100+競技会情報!$G$3&gt;=VALUE(RIGHT(女子登録情報!$F635,4))),VALUE(女子登録情報!$G635)+1,VALUE(女子登録情報!$G635)),"")</f>
        <v>21</v>
      </c>
      <c r="N635" t="str">
        <f>IF($K635="","",IF(女子登録情報!$H635="北海道",女子登録情報!$H635,LEFT(女子登録情報!$H635,LEN(女子登録情報!$H635)-1)))</f>
        <v>奈良</v>
      </c>
      <c r="O635" t="str">
        <f>IF($K635="","",IF(LEN($N635)=2,LEFT($N635,1)&amp;"　"&amp;RIGHT($N635,1)&amp;"・"&amp;女子登録情報!$I635,$N635&amp;"・"&amp;女子登録情報!$I635))</f>
        <v>奈　良・帝塚山</v>
      </c>
    </row>
    <row r="636" spans="1:15" x14ac:dyDescent="0.55000000000000004">
      <c r="A636">
        <f>IF($K636="","",200000000+女子登録情報!$C636)</f>
        <v>200000635</v>
      </c>
      <c r="B636" t="str">
        <f>IF($K636="","",女子登録情報!$D636&amp;" ("&amp;女子登録情報!$K636&amp;")")</f>
        <v>高瀬　奈々海 (4)</v>
      </c>
      <c r="C636" t="str">
        <f>IF($K636="","",女子登録情報!$E636)</f>
        <v>ﾀｶｾ ﾅﾅﾐ</v>
      </c>
      <c r="D636" t="str">
        <f>IF($K636="","",女子登録情報!$O636&amp;" "&amp;女子登録情報!$N636&amp;" ("&amp;LEFT(女子登録情報!$F636,2)&amp;")")</f>
        <v>Nanami TAKASE (00)</v>
      </c>
      <c r="E636" t="str">
        <f>IF($K636="","",女子登録情報!$P636)</f>
        <v>JPN</v>
      </c>
      <c r="F636" t="str">
        <f t="shared" si="9"/>
        <v>2</v>
      </c>
      <c r="G636">
        <f>IF($K636="","",女子登録情報!$M636)</f>
        <v>28</v>
      </c>
      <c r="H636">
        <f>IF($K636="","",女子登録情報!$A636)</f>
        <v>492220</v>
      </c>
      <c r="K636">
        <f>IF(女子登録情報!$C636="","",女子登録情報!$C636)</f>
        <v>635</v>
      </c>
      <c r="M636">
        <f>IFERROR(IF(AND(402&lt;=VALUE(RIGHT(女子登録情報!$F636,4)),競技会情報!$E$3*100+競技会情報!$G$3&gt;=VALUE(RIGHT(女子登録情報!$F636,4))),VALUE(女子登録情報!$G636)+1,VALUE(女子登録情報!$G636)),"")</f>
        <v>22</v>
      </c>
      <c r="N636" t="str">
        <f>IF($K636="","",IF(女子登録情報!$H636="北海道",女子登録情報!$H636,LEFT(女子登録情報!$H636,LEN(女子登録情報!$H636)-1)))</f>
        <v>兵庫</v>
      </c>
      <c r="O636" t="str">
        <f>IF($K636="","",IF(LEN($N636)=2,LEFT($N636,1)&amp;"　"&amp;RIGHT($N636,1)&amp;"・"&amp;女子登録情報!$I636,$N636&amp;"・"&amp;女子登録情報!$I636))</f>
        <v>兵　庫・西脇工業</v>
      </c>
    </row>
    <row r="637" spans="1:15" x14ac:dyDescent="0.55000000000000004">
      <c r="A637">
        <f>IF($K637="","",200000000+女子登録情報!$C637)</f>
        <v>200000636</v>
      </c>
      <c r="B637" t="str">
        <f>IF($K637="","",女子登録情報!$D637&amp;" ("&amp;女子登録情報!$K637&amp;")")</f>
        <v>橋本　萌 (4)</v>
      </c>
      <c r="C637" t="str">
        <f>IF($K637="","",女子登録情報!$E637)</f>
        <v>ﾊｼﾓﾄ ﾓｴ</v>
      </c>
      <c r="D637" t="str">
        <f>IF($K637="","",女子登録情報!$O637&amp;" "&amp;女子登録情報!$N637&amp;" ("&amp;LEFT(女子登録情報!$F637,2)&amp;")")</f>
        <v>Moe HASHIMOTO (00)</v>
      </c>
      <c r="E637" t="str">
        <f>IF($K637="","",女子登録情報!$P637)</f>
        <v>JPN</v>
      </c>
      <c r="F637" t="str">
        <f t="shared" si="9"/>
        <v>2</v>
      </c>
      <c r="G637">
        <f>IF($K637="","",女子登録情報!$M637)</f>
        <v>37</v>
      </c>
      <c r="H637">
        <f>IF($K637="","",女子登録情報!$A637)</f>
        <v>492220</v>
      </c>
      <c r="K637">
        <f>IF(女子登録情報!$C637="","",女子登録情報!$C637)</f>
        <v>636</v>
      </c>
      <c r="M637">
        <f>IFERROR(IF(AND(402&lt;=VALUE(RIGHT(女子登録情報!$F637,4)),競技会情報!$E$3*100+競技会情報!$G$3&gt;=VALUE(RIGHT(女子登録情報!$F637,4))),VALUE(女子登録情報!$G637)+1,VALUE(女子登録情報!$G637)),"")</f>
        <v>22</v>
      </c>
      <c r="N637" t="str">
        <f>IF($K637="","",IF(女子登録情報!$H637="北海道",女子登録情報!$H637,LEFT(女子登録情報!$H637,LEN(女子登録情報!$H637)-1)))</f>
        <v>香川</v>
      </c>
      <c r="O637" t="str">
        <f>IF($K637="","",IF(LEN($N637)=2,LEFT($N637,1)&amp;"　"&amp;RIGHT($N637,1)&amp;"・"&amp;女子登録情報!$I637,$N637&amp;"・"&amp;女子登録情報!$I637))</f>
        <v>香　川・香川西</v>
      </c>
    </row>
    <row r="638" spans="1:15" x14ac:dyDescent="0.55000000000000004">
      <c r="A638">
        <f>IF($K638="","",200000000+女子登録情報!$C638)</f>
        <v>200000637</v>
      </c>
      <c r="B638" t="str">
        <f>IF($K638="","",女子登録情報!$D638&amp;" ("&amp;女子登録情報!$K638&amp;")")</f>
        <v>森崎　綾乃 (4)</v>
      </c>
      <c r="C638" t="str">
        <f>IF($K638="","",女子登録情報!$E638)</f>
        <v>ﾓﾘｻｷ ｱﾔﾉ</v>
      </c>
      <c r="D638" t="str">
        <f>IF($K638="","",女子登録情報!$O638&amp;" "&amp;女子登録情報!$N638&amp;" ("&amp;LEFT(女子登録情報!$F638,2)&amp;")")</f>
        <v>Ayano MORISAKI (00)</v>
      </c>
      <c r="E638" t="str">
        <f>IF($K638="","",女子登録情報!$P638)</f>
        <v>JPN</v>
      </c>
      <c r="F638" t="str">
        <f t="shared" si="9"/>
        <v>2</v>
      </c>
      <c r="G638">
        <f>IF($K638="","",女子登録情報!$M638)</f>
        <v>23</v>
      </c>
      <c r="H638">
        <f>IF($K638="","",女子登録情報!$A638)</f>
        <v>492220</v>
      </c>
      <c r="K638">
        <f>IF(女子登録情報!$C638="","",女子登録情報!$C638)</f>
        <v>637</v>
      </c>
      <c r="M638">
        <f>IFERROR(IF(AND(402&lt;=VALUE(RIGHT(女子登録情報!$F638,4)),競技会情報!$E$3*100+競技会情報!$G$3&gt;=VALUE(RIGHT(女子登録情報!$F638,4))),VALUE(女子登録情報!$G638)+1,VALUE(女子登録情報!$G638)),"")</f>
        <v>22</v>
      </c>
      <c r="N638" t="str">
        <f>IF($K638="","",IF(女子登録情報!$H638="北海道",女子登録情報!$H638,LEFT(女子登録情報!$H638,LEN(女子登録情報!$H638)-1)))</f>
        <v>愛知</v>
      </c>
      <c r="O638" t="str">
        <f>IF($K638="","",IF(LEN($N638)=2,LEFT($N638,1)&amp;"　"&amp;RIGHT($N638,1)&amp;"・"&amp;女子登録情報!$I638,$N638&amp;"・"&amp;女子登録情報!$I638))</f>
        <v>愛　知・豊明</v>
      </c>
    </row>
    <row r="639" spans="1:15" x14ac:dyDescent="0.55000000000000004">
      <c r="A639">
        <f>IF($K639="","",200000000+女子登録情報!$C639)</f>
        <v>200000638</v>
      </c>
      <c r="B639" t="str">
        <f>IF($K639="","",女子登録情報!$D639&amp;" ("&amp;女子登録情報!$K639&amp;")")</f>
        <v>矢尾　桃子 (4)</v>
      </c>
      <c r="C639" t="str">
        <f>IF($K639="","",女子登録情報!$E639)</f>
        <v>ﾔｵ ﾓﾓｺ</v>
      </c>
      <c r="D639" t="str">
        <f>IF($K639="","",女子登録情報!$O639&amp;" "&amp;女子登録情報!$N639&amp;" ("&amp;LEFT(女子登録情報!$F639,2)&amp;")")</f>
        <v>Momoko YAO (00)</v>
      </c>
      <c r="E639" t="str">
        <f>IF($K639="","",女子登録情報!$P639)</f>
        <v>JPN</v>
      </c>
      <c r="F639" t="str">
        <f t="shared" si="9"/>
        <v>2</v>
      </c>
      <c r="G639">
        <f>IF($K639="","",女子登録情報!$M639)</f>
        <v>18</v>
      </c>
      <c r="H639">
        <f>IF($K639="","",女子登録情報!$A639)</f>
        <v>492220</v>
      </c>
      <c r="K639">
        <f>IF(女子登録情報!$C639="","",女子登録情報!$C639)</f>
        <v>638</v>
      </c>
      <c r="M639">
        <f>IFERROR(IF(AND(402&lt;=VALUE(RIGHT(女子登録情報!$F639,4)),競技会情報!$E$3*100+競技会情報!$G$3&gt;=VALUE(RIGHT(女子登録情報!$F639,4))),VALUE(女子登録情報!$G639)+1,VALUE(女子登録情報!$G639)),"")</f>
        <v>22</v>
      </c>
      <c r="N639" t="str">
        <f>IF($K639="","",IF(女子登録情報!$H639="北海道",女子登録情報!$H639,LEFT(女子登録情報!$H639,LEN(女子登録情報!$H639)-1)))</f>
        <v>福井</v>
      </c>
      <c r="O639" t="str">
        <f>IF($K639="","",IF(LEN($N639)=2,LEFT($N639,1)&amp;"　"&amp;RIGHT($N639,1)&amp;"・"&amp;女子登録情報!$I639,$N639&amp;"・"&amp;女子登録情報!$I639))</f>
        <v>福　井・北陸</v>
      </c>
    </row>
    <row r="640" spans="1:15" x14ac:dyDescent="0.55000000000000004">
      <c r="A640">
        <f>IF($K640="","",200000000+女子登録情報!$C640)</f>
        <v>200000639</v>
      </c>
      <c r="B640" t="str">
        <f>IF($K640="","",女子登録情報!$D640&amp;" ("&amp;女子登録情報!$K640&amp;")")</f>
        <v>小椋　美洸 (3)</v>
      </c>
      <c r="C640" t="str">
        <f>IF($K640="","",女子登録情報!$E640)</f>
        <v>ｵｸﾞﾗ ﾋｶﾙ</v>
      </c>
      <c r="D640" t="str">
        <f>IF($K640="","",女子登録情報!$O640&amp;" "&amp;女子登録情報!$N640&amp;" ("&amp;LEFT(女子登録情報!$F640,2)&amp;")")</f>
        <v>Hikaru OGURA (01)</v>
      </c>
      <c r="E640" t="str">
        <f>IF($K640="","",女子登録情報!$P640)</f>
        <v>JPN</v>
      </c>
      <c r="F640" t="str">
        <f t="shared" si="9"/>
        <v>2</v>
      </c>
      <c r="G640">
        <f>IF($K640="","",女子登録情報!$M640)</f>
        <v>27</v>
      </c>
      <c r="H640">
        <f>IF($K640="","",女子登録情報!$A640)</f>
        <v>492220</v>
      </c>
      <c r="K640">
        <f>IF(女子登録情報!$C640="","",女子登録情報!$C640)</f>
        <v>639</v>
      </c>
      <c r="M640">
        <f>IFERROR(IF(AND(402&lt;=VALUE(RIGHT(女子登録情報!$F640,4)),競技会情報!$E$3*100+競技会情報!$G$3&gt;=VALUE(RIGHT(女子登録情報!$F640,4))),VALUE(女子登録情報!$G640)+1,VALUE(女子登録情報!$G640)),"")</f>
        <v>20</v>
      </c>
      <c r="N640" t="str">
        <f>IF($K640="","",IF(女子登録情報!$H640="北海道",女子登録情報!$H640,LEFT(女子登録情報!$H640,LEN(女子登録情報!$H640)-1)))</f>
        <v>大阪</v>
      </c>
      <c r="O640" t="str">
        <f>IF($K640="","",IF(LEN($N640)=2,LEFT($N640,1)&amp;"　"&amp;RIGHT($N640,1)&amp;"・"&amp;女子登録情報!$I640,$N640&amp;"・"&amp;女子登録情報!$I640))</f>
        <v>大　阪・薫英女学院</v>
      </c>
    </row>
    <row r="641" spans="1:15" x14ac:dyDescent="0.55000000000000004">
      <c r="A641">
        <f>IF($K641="","",200000000+女子登録情報!$C641)</f>
        <v>200000640</v>
      </c>
      <c r="B641" t="str">
        <f>IF($K641="","",女子登録情報!$D641&amp;" ("&amp;女子登録情報!$K641&amp;")")</f>
        <v>清水　萌楓 (3)</v>
      </c>
      <c r="C641" t="str">
        <f>IF($K641="","",女子登録情報!$E641)</f>
        <v>ｼﾐｽﾞ ﾓｶ</v>
      </c>
      <c r="D641" t="str">
        <f>IF($K641="","",女子登録情報!$O641&amp;" "&amp;女子登録情報!$N641&amp;" ("&amp;LEFT(女子登録情報!$F641,2)&amp;")")</f>
        <v>Moka SHIMIZU (01)</v>
      </c>
      <c r="E641" t="str">
        <f>IF($K641="","",女子登録情報!$P641)</f>
        <v>JPN</v>
      </c>
      <c r="F641" t="str">
        <f t="shared" si="9"/>
        <v>2</v>
      </c>
      <c r="G641">
        <f>IF($K641="","",女子登録情報!$M641)</f>
        <v>27</v>
      </c>
      <c r="H641">
        <f>IF($K641="","",女子登録情報!$A641)</f>
        <v>492220</v>
      </c>
      <c r="K641">
        <f>IF(女子登録情報!$C641="","",女子登録情報!$C641)</f>
        <v>640</v>
      </c>
      <c r="M641">
        <f>IFERROR(IF(AND(402&lt;=VALUE(RIGHT(女子登録情報!$F641,4)),競技会情報!$E$3*100+競技会情報!$G$3&gt;=VALUE(RIGHT(女子登録情報!$F641,4))),VALUE(女子登録情報!$G641)+1,VALUE(女子登録情報!$G641)),"")</f>
        <v>21</v>
      </c>
      <c r="N641" t="str">
        <f>IF($K641="","",IF(女子登録情報!$H641="北海道",女子登録情報!$H641,LEFT(女子登録情報!$H641,LEN(女子登録情報!$H641)-1)))</f>
        <v>大阪</v>
      </c>
      <c r="O641" t="str">
        <f>IF($K641="","",IF(LEN($N641)=2,LEFT($N641,1)&amp;"　"&amp;RIGHT($N641,1)&amp;"・"&amp;女子登録情報!$I641,$N641&amp;"・"&amp;女子登録情報!$I641))</f>
        <v>大　阪・大阪桐蔭</v>
      </c>
    </row>
    <row r="642" spans="1:15" x14ac:dyDescent="0.55000000000000004">
      <c r="A642">
        <f>IF($K642="","",200000000+女子登録情報!$C642)</f>
        <v>200000641</v>
      </c>
      <c r="B642" t="str">
        <f>IF($K642="","",女子登録情報!$D642&amp;" ("&amp;女子登録情報!$K642&amp;")")</f>
        <v>友江　奈穂子 (3)</v>
      </c>
      <c r="C642" t="str">
        <f>IF($K642="","",女子登録情報!$E642)</f>
        <v>ﾄﾓｴ ﾅﾎｺ</v>
      </c>
      <c r="D642" t="str">
        <f>IF($K642="","",女子登録情報!$O642&amp;" "&amp;女子登録情報!$N642&amp;" ("&amp;LEFT(女子登録情報!$F642,2)&amp;")")</f>
        <v>Nahoko TOMOE (02)</v>
      </c>
      <c r="E642" t="str">
        <f>IF($K642="","",女子登録情報!$P642)</f>
        <v>JPN</v>
      </c>
      <c r="F642" t="str">
        <f t="shared" si="9"/>
        <v>2</v>
      </c>
      <c r="G642">
        <f>IF($K642="","",女子登録情報!$M642)</f>
        <v>36</v>
      </c>
      <c r="H642">
        <f>IF($K642="","",女子登録情報!$A642)</f>
        <v>492220</v>
      </c>
      <c r="K642">
        <f>IF(女子登録情報!$C642="","",女子登録情報!$C642)</f>
        <v>641</v>
      </c>
      <c r="M642">
        <f>IFERROR(IF(AND(402&lt;=VALUE(RIGHT(女子登録情報!$F642,4)),競技会情報!$E$3*100+競技会情報!$G$3&gt;=VALUE(RIGHT(女子登録情報!$F642,4))),VALUE(女子登録情報!$G642)+1,VALUE(女子登録情報!$G642)),"")</f>
        <v>20</v>
      </c>
      <c r="N642" t="str">
        <f>IF($K642="","",IF(女子登録情報!$H642="北海道",女子登録情報!$H642,LEFT(女子登録情報!$H642,LEN(女子登録情報!$H642)-1)))</f>
        <v>徳島</v>
      </c>
      <c r="O642" t="str">
        <f>IF($K642="","",IF(LEN($N642)=2,LEFT($N642,1)&amp;"　"&amp;RIGHT($N642,1)&amp;"・"&amp;女子登録情報!$I642,$N642&amp;"・"&amp;女子登録情報!$I642))</f>
        <v>徳　島・鳴門</v>
      </c>
    </row>
    <row r="643" spans="1:15" x14ac:dyDescent="0.55000000000000004">
      <c r="A643">
        <f>IF($K643="","",200000000+女子登録情報!$C643)</f>
        <v>200000642</v>
      </c>
      <c r="B643" t="str">
        <f>IF($K643="","",女子登録情報!$D643&amp;" ("&amp;女子登録情報!$K643&amp;")")</f>
        <v>山岸　みなみ (3)</v>
      </c>
      <c r="C643" t="str">
        <f>IF($K643="","",女子登録情報!$E643)</f>
        <v>ﾔﾏｷﾞｼ ﾐﾅﾐ</v>
      </c>
      <c r="D643" t="str">
        <f>IF($K643="","",女子登録情報!$O643&amp;" "&amp;女子登録情報!$N643&amp;" ("&amp;LEFT(女子登録情報!$F643,2)&amp;")")</f>
        <v>Minami YAMAGISHI (01)</v>
      </c>
      <c r="E643" t="str">
        <f>IF($K643="","",女子登録情報!$P643)</f>
        <v>JPN</v>
      </c>
      <c r="F643" t="str">
        <f t="shared" ref="F643:F706" si="10">IF($K643="","","2")</f>
        <v>2</v>
      </c>
      <c r="G643">
        <f>IF($K643="","",女子登録情報!$M643)</f>
        <v>15</v>
      </c>
      <c r="H643">
        <f>IF($K643="","",女子登録情報!$A643)</f>
        <v>492220</v>
      </c>
      <c r="K643">
        <f>IF(女子登録情報!$C643="","",女子登録情報!$C643)</f>
        <v>642</v>
      </c>
      <c r="M643">
        <f>IFERROR(IF(AND(402&lt;=VALUE(RIGHT(女子登録情報!$F643,4)),競技会情報!$E$3*100+競技会情報!$G$3&gt;=VALUE(RIGHT(女子登録情報!$F643,4))),VALUE(女子登録情報!$G643)+1,VALUE(女子登録情報!$G643)),"")</f>
        <v>21</v>
      </c>
      <c r="N643" t="str">
        <f>IF($K643="","",IF(女子登録情報!$H643="北海道",女子登録情報!$H643,LEFT(女子登録情報!$H643,LEN(女子登録情報!$H643)-1)))</f>
        <v>新潟</v>
      </c>
      <c r="O643" t="str">
        <f>IF($K643="","",IF(LEN($N643)=2,LEFT($N643,1)&amp;"　"&amp;RIGHT($N643,1)&amp;"・"&amp;女子登録情報!$I643,$N643&amp;"・"&amp;女子登録情報!$I643))</f>
        <v>新　潟・新潟明訓</v>
      </c>
    </row>
    <row r="644" spans="1:15" x14ac:dyDescent="0.55000000000000004">
      <c r="A644">
        <f>IF($K644="","",200000000+女子登録情報!$C644)</f>
        <v>200000643</v>
      </c>
      <c r="B644" t="str">
        <f>IF($K644="","",女子登録情報!$D644&amp;" ("&amp;女子登録情報!$K644&amp;")")</f>
        <v>上本　歩未 (2)</v>
      </c>
      <c r="C644" t="str">
        <f>IF($K644="","",女子登録情報!$E644)</f>
        <v>ｳｴﾓﾄ ｱﾕﾐ</v>
      </c>
      <c r="D644" t="str">
        <f>IF($K644="","",女子登録情報!$O644&amp;" "&amp;女子登録情報!$N644&amp;" ("&amp;LEFT(女子登録情報!$F644,2)&amp;")")</f>
        <v>Ayumi UEMOTO (02)</v>
      </c>
      <c r="E644" t="str">
        <f>IF($K644="","",女子登録情報!$P644)</f>
        <v>JPN</v>
      </c>
      <c r="F644" t="str">
        <f t="shared" si="10"/>
        <v>2</v>
      </c>
      <c r="G644">
        <f>IF($K644="","",女子登録情報!$M644)</f>
        <v>27</v>
      </c>
      <c r="H644">
        <f>IF($K644="","",女子登録情報!$A644)</f>
        <v>492220</v>
      </c>
      <c r="K644">
        <f>IF(女子登録情報!$C644="","",女子登録情報!$C644)</f>
        <v>643</v>
      </c>
      <c r="M644">
        <f>IFERROR(IF(AND(402&lt;=VALUE(RIGHT(女子登録情報!$F644,4)),競技会情報!$E$3*100+競技会情報!$G$3&gt;=VALUE(RIGHT(女子登録情報!$F644,4))),VALUE(女子登録情報!$G644)+1,VALUE(女子登録情報!$G644)),"")</f>
        <v>20</v>
      </c>
      <c r="N644" t="str">
        <f>IF($K644="","",IF(女子登録情報!$H644="北海道",女子登録情報!$H644,LEFT(女子登録情報!$H644,LEN(女子登録情報!$H644)-1)))</f>
        <v>大阪</v>
      </c>
      <c r="O644" t="str">
        <f>IF($K644="","",IF(LEN($N644)=2,LEFT($N644,1)&amp;"　"&amp;RIGHT($N644,1)&amp;"・"&amp;女子登録情報!$I644,$N644&amp;"・"&amp;女子登録情報!$I644))</f>
        <v>大　阪・薫英女学院</v>
      </c>
    </row>
    <row r="645" spans="1:15" x14ac:dyDescent="0.55000000000000004">
      <c r="A645">
        <f>IF($K645="","",200000000+女子登録情報!$C645)</f>
        <v>200000644</v>
      </c>
      <c r="B645" t="str">
        <f>IF($K645="","",女子登録情報!$D645&amp;" ("&amp;女子登録情報!$K645&amp;")")</f>
        <v>佐藤　桜子 (2)</v>
      </c>
      <c r="C645" t="str">
        <f>IF($K645="","",女子登録情報!$E645)</f>
        <v>ｻﾄｳ ｻｸﾗｺ</v>
      </c>
      <c r="D645" t="str">
        <f>IF($K645="","",女子登録情報!$O645&amp;" "&amp;女子登録情報!$N645&amp;" ("&amp;LEFT(女子登録情報!$F645,2)&amp;")")</f>
        <v>Sakurako SATO (03)</v>
      </c>
      <c r="E645" t="str">
        <f>IF($K645="","",女子登録情報!$P645)</f>
        <v>JPN</v>
      </c>
      <c r="F645" t="str">
        <f t="shared" si="10"/>
        <v>2</v>
      </c>
      <c r="G645">
        <f>IF($K645="","",女子登録情報!$M645)</f>
        <v>43</v>
      </c>
      <c r="H645">
        <f>IF($K645="","",女子登録情報!$A645)</f>
        <v>492220</v>
      </c>
      <c r="K645">
        <f>IF(女子登録情報!$C645="","",女子登録情報!$C645)</f>
        <v>644</v>
      </c>
      <c r="M645">
        <f>IFERROR(IF(AND(402&lt;=VALUE(RIGHT(女子登録情報!$F645,4)),競技会情報!$E$3*100+競技会情報!$G$3&gt;=VALUE(RIGHT(女子登録情報!$F645,4))),VALUE(女子登録情報!$G645)+1,VALUE(女子登録情報!$G645)),"")</f>
        <v>19</v>
      </c>
      <c r="N645" t="str">
        <f>IF($K645="","",IF(女子登録情報!$H645="北海道",女子登録情報!$H645,LEFT(女子登録情報!$H645,LEN(女子登録情報!$H645)-1)))</f>
        <v>福岡</v>
      </c>
      <c r="O645" t="str">
        <f>IF($K645="","",IF(LEN($N645)=2,LEFT($N645,1)&amp;"　"&amp;RIGHT($N645,1)&amp;"・"&amp;女子登録情報!$I645,$N645&amp;"・"&amp;女子登録情報!$I645))</f>
        <v>福　岡・北九州市立</v>
      </c>
    </row>
    <row r="646" spans="1:15" x14ac:dyDescent="0.55000000000000004">
      <c r="A646">
        <f>IF($K646="","",200000000+女子登録情報!$C646)</f>
        <v>200000645</v>
      </c>
      <c r="B646" t="str">
        <f>IF($K646="","",女子登録情報!$D646&amp;" ("&amp;女子登録情報!$K646&amp;")")</f>
        <v>杉山　静香 (2)</v>
      </c>
      <c r="C646" t="str">
        <f>IF($K646="","",女子登録情報!$E646)</f>
        <v>ｽｷﾞﾔﾏ ｼｽﾞｶ</v>
      </c>
      <c r="D646" t="str">
        <f>IF($K646="","",女子登録情報!$O646&amp;" "&amp;女子登録情報!$N646&amp;" ("&amp;LEFT(女子登録情報!$F646,2)&amp;")")</f>
        <v>Shizuka SUGIYAMA (03)</v>
      </c>
      <c r="E646" t="str">
        <f>IF($K646="","",女子登録情報!$P646)</f>
        <v>JPN</v>
      </c>
      <c r="F646" t="str">
        <f t="shared" si="10"/>
        <v>2</v>
      </c>
      <c r="G646">
        <f>IF($K646="","",女子登録情報!$M646)</f>
        <v>21</v>
      </c>
      <c r="H646">
        <f>IF($K646="","",女子登録情報!$A646)</f>
        <v>492220</v>
      </c>
      <c r="K646">
        <f>IF(女子登録情報!$C646="","",女子登録情報!$C646)</f>
        <v>645</v>
      </c>
      <c r="M646">
        <f>IFERROR(IF(AND(402&lt;=VALUE(RIGHT(女子登録情報!$F646,4)),競技会情報!$E$3*100+競技会情報!$G$3&gt;=VALUE(RIGHT(女子登録情報!$F646,4))),VALUE(女子登録情報!$G646)+1,VALUE(女子登録情報!$G646)),"")</f>
        <v>19</v>
      </c>
      <c r="N646" t="str">
        <f>IF($K646="","",IF(女子登録情報!$H646="北海道",女子登録情報!$H646,LEFT(女子登録情報!$H646,LEN(女子登録情報!$H646)-1)))</f>
        <v>岐阜</v>
      </c>
      <c r="O646" t="str">
        <f>IF($K646="","",IF(LEN($N646)=2,LEFT($N646,1)&amp;"　"&amp;RIGHT($N646,1)&amp;"・"&amp;女子登録情報!$I646,$N646&amp;"・"&amp;女子登録情報!$I646))</f>
        <v>岐　阜・美濃加茂</v>
      </c>
    </row>
    <row r="647" spans="1:15" x14ac:dyDescent="0.55000000000000004">
      <c r="A647">
        <f>IF($K647="","",200000000+女子登録情報!$C647)</f>
        <v>200000646</v>
      </c>
      <c r="B647" t="str">
        <f>IF($K647="","",女子登録情報!$D647&amp;" ("&amp;女子登録情報!$K647&amp;")")</f>
        <v>武田　芽依 (2)</v>
      </c>
      <c r="C647" t="str">
        <f>IF($K647="","",女子登録情報!$E647)</f>
        <v>ﾀｹﾀﾞ ﾒｲ</v>
      </c>
      <c r="D647" t="str">
        <f>IF($K647="","",女子登録情報!$O647&amp;" "&amp;女子登録情報!$N647&amp;" ("&amp;LEFT(女子登録情報!$F647,2)&amp;")")</f>
        <v>Mei TAKEDA (02)</v>
      </c>
      <c r="E647" t="str">
        <f>IF($K647="","",女子登録情報!$P647)</f>
        <v>JPN</v>
      </c>
      <c r="F647" t="str">
        <f t="shared" si="10"/>
        <v>2</v>
      </c>
      <c r="G647">
        <f>IF($K647="","",女子登録情報!$M647)</f>
        <v>15</v>
      </c>
      <c r="H647">
        <f>IF($K647="","",女子登録情報!$A647)</f>
        <v>492220</v>
      </c>
      <c r="K647">
        <f>IF(女子登録情報!$C647="","",女子登録情報!$C647)</f>
        <v>646</v>
      </c>
      <c r="M647">
        <f>IFERROR(IF(AND(402&lt;=VALUE(RIGHT(女子登録情報!$F647,4)),競技会情報!$E$3*100+競技会情報!$G$3&gt;=VALUE(RIGHT(女子登録情報!$F647,4))),VALUE(女子登録情報!$G647)+1,VALUE(女子登録情報!$G647)),"")</f>
        <v>20</v>
      </c>
      <c r="N647" t="str">
        <f>IF($K647="","",IF(女子登録情報!$H647="北海道",女子登録情報!$H647,LEFT(女子登録情報!$H647,LEN(女子登録情報!$H647)-1)))</f>
        <v>新潟</v>
      </c>
      <c r="O647" t="str">
        <f>IF($K647="","",IF(LEN($N647)=2,LEFT($N647,1)&amp;"　"&amp;RIGHT($N647,1)&amp;"・"&amp;女子登録情報!$I647,$N647&amp;"・"&amp;女子登録情報!$I647))</f>
        <v>新　潟・新潟明訓</v>
      </c>
    </row>
    <row r="648" spans="1:15" x14ac:dyDescent="0.55000000000000004">
      <c r="A648">
        <f>IF($K648="","",200000000+女子登録情報!$C648)</f>
        <v>200000647</v>
      </c>
      <c r="B648" t="str">
        <f>IF($K648="","",女子登録情報!$D648&amp;" ("&amp;女子登録情報!$K648&amp;")")</f>
        <v>西田　涼夏 (2)</v>
      </c>
      <c r="C648" t="str">
        <f>IF($K648="","",女子登録情報!$E648)</f>
        <v>ﾆｼﾀﾞ ｽｽﾞｶ</v>
      </c>
      <c r="D648" t="str">
        <f>IF($K648="","",女子登録情報!$O648&amp;" "&amp;女子登録情報!$N648&amp;" ("&amp;LEFT(女子登録情報!$F648,2)&amp;")")</f>
        <v>Suzuka NISHIDA (02)</v>
      </c>
      <c r="E648" t="str">
        <f>IF($K648="","",女子登録情報!$P648)</f>
        <v>JPN</v>
      </c>
      <c r="F648" t="str">
        <f t="shared" si="10"/>
        <v>2</v>
      </c>
      <c r="G648">
        <f>IF($K648="","",女子登録情報!$M648)</f>
        <v>27</v>
      </c>
      <c r="H648">
        <f>IF($K648="","",女子登録情報!$A648)</f>
        <v>492220</v>
      </c>
      <c r="K648">
        <f>IF(女子登録情報!$C648="","",女子登録情報!$C648)</f>
        <v>647</v>
      </c>
      <c r="M648">
        <f>IFERROR(IF(AND(402&lt;=VALUE(RIGHT(女子登録情報!$F648,4)),競技会情報!$E$3*100+競技会情報!$G$3&gt;=VALUE(RIGHT(女子登録情報!$F648,4))),VALUE(女子登録情報!$G648)+1,VALUE(女子登録情報!$G648)),"")</f>
        <v>20</v>
      </c>
      <c r="N648" t="str">
        <f>IF($K648="","",IF(女子登録情報!$H648="北海道",女子登録情報!$H648,LEFT(女子登録情報!$H648,LEN(女子登録情報!$H648)-1)))</f>
        <v>福岡</v>
      </c>
      <c r="O648" t="str">
        <f>IF($K648="","",IF(LEN($N648)=2,LEFT($N648,1)&amp;"　"&amp;RIGHT($N648,1)&amp;"・"&amp;女子登録情報!$I648,$N648&amp;"・"&amp;女子登録情報!$I648))</f>
        <v>福　岡・北九州市立</v>
      </c>
    </row>
    <row r="649" spans="1:15" x14ac:dyDescent="0.55000000000000004">
      <c r="A649">
        <f>IF($K649="","",200000000+女子登録情報!$C649)</f>
        <v>200000648</v>
      </c>
      <c r="B649" t="str">
        <f>IF($K649="","",女子登録情報!$D649&amp;" ("&amp;女子登録情報!$K649&amp;")")</f>
        <v>増原　なつみ (2)</v>
      </c>
      <c r="C649" t="str">
        <f>IF($K649="","",女子登録情報!$E649)</f>
        <v>ﾏｽﾊﾗ ﾅﾂﾐ</v>
      </c>
      <c r="D649" t="str">
        <f>IF($K649="","",女子登録情報!$O649&amp;" "&amp;女子登録情報!$N649&amp;" ("&amp;LEFT(女子登録情報!$F649,2)&amp;")")</f>
        <v>Natsumi MASUHARA (02)</v>
      </c>
      <c r="E649" t="str">
        <f>IF($K649="","",女子登録情報!$P649)</f>
        <v>JPN</v>
      </c>
      <c r="F649" t="str">
        <f t="shared" si="10"/>
        <v>2</v>
      </c>
      <c r="G649">
        <f>IF($K649="","",女子登録情報!$M649)</f>
        <v>27</v>
      </c>
      <c r="H649">
        <f>IF($K649="","",女子登録情報!$A649)</f>
        <v>492220</v>
      </c>
      <c r="K649">
        <f>IF(女子登録情報!$C649="","",女子登録情報!$C649)</f>
        <v>648</v>
      </c>
      <c r="M649">
        <f>IFERROR(IF(AND(402&lt;=VALUE(RIGHT(女子登録情報!$F649,4)),競技会情報!$E$3*100+競技会情報!$G$3&gt;=VALUE(RIGHT(女子登録情報!$F649,4))),VALUE(女子登録情報!$G649)+1,VALUE(女子登録情報!$G649)),"")</f>
        <v>20</v>
      </c>
      <c r="N649" t="str">
        <f>IF($K649="","",IF(女子登録情報!$H649="北海道",女子登録情報!$H649,LEFT(女子登録情報!$H649,LEN(女子登録情報!$H649)-1)))</f>
        <v>大阪</v>
      </c>
      <c r="O649" t="str">
        <f>IF($K649="","",IF(LEN($N649)=2,LEFT($N649,1)&amp;"　"&amp;RIGHT($N649,1)&amp;"・"&amp;女子登録情報!$I649,$N649&amp;"・"&amp;女子登録情報!$I649))</f>
        <v>大　阪・薫英女学院</v>
      </c>
    </row>
    <row r="650" spans="1:15" x14ac:dyDescent="0.55000000000000004">
      <c r="A650">
        <f>IF($K650="","",200000000+女子登録情報!$C650)</f>
        <v>200000649</v>
      </c>
      <c r="B650" t="str">
        <f>IF($K650="","",女子登録情報!$D650&amp;" ("&amp;女子登録情報!$K650&amp;")")</f>
        <v>三輪　南菜子 (2)</v>
      </c>
      <c r="C650" t="str">
        <f>IF($K650="","",女子登録情報!$E650)</f>
        <v>ﾐﾜ ﾅﾅｺ</v>
      </c>
      <c r="D650" t="str">
        <f>IF($K650="","",女子登録情報!$O650&amp;" "&amp;女子登録情報!$N650&amp;" ("&amp;LEFT(女子登録情報!$F650,2)&amp;")")</f>
        <v>Nanako MIWA (02)</v>
      </c>
      <c r="E650" t="str">
        <f>IF($K650="","",女子登録情報!$P650)</f>
        <v>JPN</v>
      </c>
      <c r="F650" t="str">
        <f t="shared" si="10"/>
        <v>2</v>
      </c>
      <c r="G650">
        <f>IF($K650="","",女子登録情報!$M650)</f>
        <v>13</v>
      </c>
      <c r="H650">
        <f>IF($K650="","",女子登録情報!$A650)</f>
        <v>492220</v>
      </c>
      <c r="K650">
        <f>IF(女子登録情報!$C650="","",女子登録情報!$C650)</f>
        <v>649</v>
      </c>
      <c r="M650">
        <f>IFERROR(IF(AND(402&lt;=VALUE(RIGHT(女子登録情報!$F650,4)),競技会情報!$E$3*100+競技会情報!$G$3&gt;=VALUE(RIGHT(女子登録情報!$F650,4))),VALUE(女子登録情報!$G650)+1,VALUE(女子登録情報!$G650)),"")</f>
        <v>20</v>
      </c>
      <c r="N650" t="str">
        <f>IF($K650="","",IF(女子登録情報!$H650="北海道",女子登録情報!$H650,LEFT(女子登録情報!$H650,LEN(女子登録情報!$H650)-1)))</f>
        <v>東京</v>
      </c>
      <c r="O650" t="str">
        <f>IF($K650="","",IF(LEN($N650)=2,LEFT($N650,1)&amp;"　"&amp;RIGHT($N650,1)&amp;"・"&amp;女子登録情報!$I650,$N650&amp;"・"&amp;女子登録情報!$I650))</f>
        <v>東　京・錦城学園</v>
      </c>
    </row>
    <row r="651" spans="1:15" x14ac:dyDescent="0.55000000000000004">
      <c r="A651">
        <f>IF($K651="","",200000000+女子登録情報!$C651)</f>
        <v>200000650</v>
      </c>
      <c r="B651" t="str">
        <f>IF($K651="","",女子登録情報!$D651&amp;" ("&amp;女子登録情報!$K651&amp;")")</f>
        <v>札場　美桜 (1)</v>
      </c>
      <c r="C651" t="str">
        <f>IF($K651="","",女子登録情報!$E651)</f>
        <v>ﾌﾀﾞﾊﾞ ﾐｵ</v>
      </c>
      <c r="D651" t="str">
        <f>IF($K651="","",女子登録情報!$O651&amp;" "&amp;女子登録情報!$N651&amp;" ("&amp;LEFT(女子登録情報!$F651,2)&amp;")")</f>
        <v>Mio FUDABA (03)</v>
      </c>
      <c r="E651" t="str">
        <f>IF($K651="","",女子登録情報!$P651)</f>
        <v>JPN</v>
      </c>
      <c r="F651" t="str">
        <f t="shared" si="10"/>
        <v>2</v>
      </c>
      <c r="G651">
        <f>IF($K651="","",女子登録情報!$M651)</f>
        <v>11</v>
      </c>
      <c r="H651">
        <f>IF($K651="","",女子登録情報!$A651)</f>
        <v>492220</v>
      </c>
      <c r="K651">
        <f>IF(女子登録情報!$C651="","",女子登録情報!$C651)</f>
        <v>650</v>
      </c>
      <c r="M651">
        <f>IFERROR(IF(AND(402&lt;=VALUE(RIGHT(女子登録情報!$F651,4)),競技会情報!$E$3*100+競技会情報!$G$3&gt;=VALUE(RIGHT(女子登録情報!$F651,4))),VALUE(女子登録情報!$G651)+1,VALUE(女子登録情報!$G651)),"")</f>
        <v>19</v>
      </c>
      <c r="N651" t="str">
        <f>IF($K651="","",IF(女子登録情報!$H651="北海道",女子登録情報!$H651,LEFT(女子登録情報!$H651,LEN(女子登録情報!$H651)-1)))</f>
        <v>宮城</v>
      </c>
      <c r="O651" t="str">
        <f>IF($K651="","",IF(LEN($N651)=2,LEFT($N651,1)&amp;"　"&amp;RIGHT($N651,1)&amp;"・"&amp;女子登録情報!$I651,$N651&amp;"・"&amp;女子登録情報!$I651))</f>
        <v>宮　城・仙台育英学園</v>
      </c>
    </row>
    <row r="652" spans="1:15" x14ac:dyDescent="0.55000000000000004">
      <c r="A652">
        <f>IF($K652="","",200000000+女子登録情報!$C652)</f>
        <v>200000651</v>
      </c>
      <c r="B652" t="str">
        <f>IF($K652="","",女子登録情報!$D652&amp;" ("&amp;女子登録情報!$K652&amp;")")</f>
        <v>松井　あれさ (1)</v>
      </c>
      <c r="C652" t="str">
        <f>IF($K652="","",女子登録情報!$E652)</f>
        <v>ﾏﾂｲ ｱﾚｻ</v>
      </c>
      <c r="D652" t="str">
        <f>IF($K652="","",女子登録情報!$O652&amp;" "&amp;女子登録情報!$N652&amp;" ("&amp;LEFT(女子登録情報!$F652,2)&amp;")")</f>
        <v>Aresa MATSUI (03)</v>
      </c>
      <c r="E652" t="str">
        <f>IF($K652="","",女子登録情報!$P652)</f>
        <v>JPN</v>
      </c>
      <c r="F652" t="str">
        <f t="shared" si="10"/>
        <v>2</v>
      </c>
      <c r="G652">
        <f>IF($K652="","",女子登録情報!$M652)</f>
        <v>26</v>
      </c>
      <c r="H652">
        <f>IF($K652="","",女子登録情報!$A652)</f>
        <v>492220</v>
      </c>
      <c r="K652">
        <f>IF(女子登録情報!$C652="","",女子登録情報!$C652)</f>
        <v>651</v>
      </c>
      <c r="M652">
        <f>IFERROR(IF(AND(402&lt;=VALUE(RIGHT(女子登録情報!$F652,4)),競技会情報!$E$3*100+競技会情報!$G$3&gt;=VALUE(RIGHT(女子登録情報!$F652,4))),VALUE(女子登録情報!$G652)+1,VALUE(女子登録情報!$G652)),"")</f>
        <v>19</v>
      </c>
      <c r="N652" t="str">
        <f>IF($K652="","",IF(女子登録情報!$H652="北海道",女子登録情報!$H652,LEFT(女子登録情報!$H652,LEN(女子登録情報!$H652)-1)))</f>
        <v>京都</v>
      </c>
      <c r="O652" t="str">
        <f>IF($K652="","",IF(LEN($N652)=2,LEFT($N652,1)&amp;"　"&amp;RIGHT($N652,1)&amp;"・"&amp;女子登録情報!$I652,$N652&amp;"・"&amp;女子登録情報!$I652))</f>
        <v>京　都・京都光華</v>
      </c>
    </row>
    <row r="653" spans="1:15" x14ac:dyDescent="0.55000000000000004">
      <c r="A653">
        <f>IF($K653="","",200000000+女子登録情報!$C653)</f>
        <v>200000652</v>
      </c>
      <c r="B653" t="str">
        <f>IF($K653="","",女子登録情報!$D653&amp;" ("&amp;女子登録情報!$K653&amp;")")</f>
        <v>水川　陽香留 (1)</v>
      </c>
      <c r="C653" t="str">
        <f>IF($K653="","",女子登録情報!$E653)</f>
        <v>ﾐｽﾞｶﾜ ﾋｶﾙ</v>
      </c>
      <c r="D653" t="str">
        <f>IF($K653="","",女子登録情報!$O653&amp;" "&amp;女子登録情報!$N653&amp;" ("&amp;LEFT(女子登録情報!$F653,2)&amp;")")</f>
        <v>Hikaru MIZUKAWA (04)</v>
      </c>
      <c r="E653" t="str">
        <f>IF($K653="","",女子登録情報!$P653)</f>
        <v>JPN</v>
      </c>
      <c r="F653" t="str">
        <f t="shared" si="10"/>
        <v>2</v>
      </c>
      <c r="G653" t="str">
        <f>IF($K653="","",女子登録情報!$M653)</f>
        <v>03</v>
      </c>
      <c r="H653">
        <f>IF($K653="","",女子登録情報!$A653)</f>
        <v>492220</v>
      </c>
      <c r="K653">
        <f>IF(女子登録情報!$C653="","",女子登録情報!$C653)</f>
        <v>652</v>
      </c>
      <c r="M653">
        <f>IFERROR(IF(AND(402&lt;=VALUE(RIGHT(女子登録情報!$F653,4)),競技会情報!$E$3*100+競技会情報!$G$3&gt;=VALUE(RIGHT(女子登録情報!$F653,4))),VALUE(女子登録情報!$G653)+1,VALUE(女子登録情報!$G653)),"")</f>
        <v>18</v>
      </c>
      <c r="N653" t="str">
        <f>IF($K653="","",IF(女子登録情報!$H653="北海道",女子登録情報!$H653,LEFT(女子登録情報!$H653,LEN(女子登録情報!$H653)-1)))</f>
        <v>岩手</v>
      </c>
      <c r="O653" t="str">
        <f>IF($K653="","",IF(LEN($N653)=2,LEFT($N653,1)&amp;"　"&amp;RIGHT($N653,1)&amp;"・"&amp;女子登録情報!$I653,$N653&amp;"・"&amp;女子登録情報!$I653))</f>
        <v>岩　手・盛岡第四</v>
      </c>
    </row>
    <row r="654" spans="1:15" x14ac:dyDescent="0.55000000000000004">
      <c r="A654">
        <f>IF($K654="","",200000000+女子登録情報!$C654)</f>
        <v>200000653</v>
      </c>
      <c r="B654" t="str">
        <f>IF($K654="","",女子登録情報!$D654&amp;" ("&amp;女子登録情報!$K654&amp;")")</f>
        <v>室山　優奈 (1)</v>
      </c>
      <c r="C654" t="str">
        <f>IF($K654="","",女子登録情報!$E654)</f>
        <v>ﾑﾛﾔﾏ ﾕｳﾅ</v>
      </c>
      <c r="D654" t="str">
        <f>IF($K654="","",女子登録情報!$O654&amp;" "&amp;女子登録情報!$N654&amp;" ("&amp;LEFT(女子登録情報!$F654,2)&amp;")")</f>
        <v>Yuna MUROYAMA (03)</v>
      </c>
      <c r="E654" t="str">
        <f>IF($K654="","",女子登録情報!$P654)</f>
        <v>JPN</v>
      </c>
      <c r="F654" t="str">
        <f t="shared" si="10"/>
        <v>2</v>
      </c>
      <c r="G654">
        <f>IF($K654="","",女子登録情報!$M654)</f>
        <v>27</v>
      </c>
      <c r="H654">
        <f>IF($K654="","",女子登録情報!$A654)</f>
        <v>492220</v>
      </c>
      <c r="K654">
        <f>IF(女子登録情報!$C654="","",女子登録情報!$C654)</f>
        <v>653</v>
      </c>
      <c r="M654">
        <f>IFERROR(IF(AND(402&lt;=VALUE(RIGHT(女子登録情報!$F654,4)),競技会情報!$E$3*100+競技会情報!$G$3&gt;=VALUE(RIGHT(女子登録情報!$F654,4))),VALUE(女子登録情報!$G654)+1,VALUE(女子登録情報!$G654)),"")</f>
        <v>19</v>
      </c>
      <c r="N654" t="str">
        <f>IF($K654="","",IF(女子登録情報!$H654="北海道",女子登録情報!$H654,LEFT(女子登録情報!$H654,LEN(女子登録情報!$H654)-1)))</f>
        <v>大阪</v>
      </c>
      <c r="O654" t="str">
        <f>IF($K654="","",IF(LEN($N654)=2,LEFT($N654,1)&amp;"　"&amp;RIGHT($N654,1)&amp;"・"&amp;女子登録情報!$I654,$N654&amp;"・"&amp;女子登録情報!$I654))</f>
        <v>大　阪・東大阪大学敬愛</v>
      </c>
    </row>
    <row r="655" spans="1:15" x14ac:dyDescent="0.55000000000000004">
      <c r="A655">
        <f>IF($K655="","",200000000+女子登録情報!$C655)</f>
        <v>200000654</v>
      </c>
      <c r="B655" t="str">
        <f>IF($K655="","",女子登録情報!$D655&amp;" ("&amp;女子登録情報!$K655&amp;")")</f>
        <v>清水　彩妃 (4)</v>
      </c>
      <c r="C655" t="str">
        <f>IF($K655="","",女子登録情報!$E655)</f>
        <v>ｼﾐｽﾞ ｻｷ</v>
      </c>
      <c r="D655" t="str">
        <f>IF($K655="","",女子登録情報!$O655&amp;" "&amp;女子登録情報!$N655&amp;" ("&amp;LEFT(女子登録情報!$F655,2)&amp;")")</f>
        <v>Saki SHIMIZU (00)</v>
      </c>
      <c r="E655" t="str">
        <f>IF($K655="","",女子登録情報!$P655)</f>
        <v>JPN</v>
      </c>
      <c r="F655" t="str">
        <f t="shared" si="10"/>
        <v>2</v>
      </c>
      <c r="G655">
        <f>IF($K655="","",女子登録情報!$M655)</f>
        <v>26</v>
      </c>
      <c r="H655">
        <f>IF($K655="","",女子登録情報!$A655)</f>
        <v>492220</v>
      </c>
      <c r="K655">
        <f>IF(女子登録情報!$C655="","",女子登録情報!$C655)</f>
        <v>654</v>
      </c>
      <c r="M655">
        <f>IFERROR(IF(AND(402&lt;=VALUE(RIGHT(女子登録情報!$F655,4)),競技会情報!$E$3*100+競技会情報!$G$3&gt;=VALUE(RIGHT(女子登録情報!$F655,4))),VALUE(女子登録情報!$G655)+1,VALUE(女子登録情報!$G655)),"")</f>
        <v>22</v>
      </c>
      <c r="N655" t="str">
        <f>IF($K655="","",IF(女子登録情報!$H655="北海道",女子登録情報!$H655,LEFT(女子登録情報!$H655,LEN(女子登録情報!$H655)-1)))</f>
        <v>京都</v>
      </c>
      <c r="O655" t="str">
        <f>IF($K655="","",IF(LEN($N655)=2,LEFT($N655,1)&amp;"　"&amp;RIGHT($N655,1)&amp;"・"&amp;女子登録情報!$I655,$N655&amp;"・"&amp;女子登録情報!$I655))</f>
        <v>京　都・京都文教</v>
      </c>
    </row>
    <row r="656" spans="1:15" x14ac:dyDescent="0.55000000000000004">
      <c r="A656">
        <f>IF($K656="","",200000000+女子登録情報!$C656)</f>
        <v>200000655</v>
      </c>
      <c r="B656" t="str">
        <f>IF($K656="","",女子登録情報!$D656&amp;" ("&amp;女子登録情報!$K656&amp;")")</f>
        <v>稲垣　菜穂 (4)</v>
      </c>
      <c r="C656" t="str">
        <f>IF($K656="","",女子登録情報!$E656)</f>
        <v>ｲﾅｶﾞｷ ﾅﾎ</v>
      </c>
      <c r="D656" t="str">
        <f>IF($K656="","",女子登録情報!$O656&amp;" "&amp;女子登録情報!$N656&amp;" ("&amp;LEFT(女子登録情報!$F656,2)&amp;")")</f>
        <v>Naho INAGAKI (00)</v>
      </c>
      <c r="E656" t="str">
        <f>IF($K656="","",女子登録情報!$P656)</f>
        <v>JPN</v>
      </c>
      <c r="F656" t="str">
        <f t="shared" si="10"/>
        <v>2</v>
      </c>
      <c r="G656">
        <f>IF($K656="","",女子登録情報!$M656)</f>
        <v>26</v>
      </c>
      <c r="H656">
        <f>IF($K656="","",女子登録情報!$A656)</f>
        <v>492220</v>
      </c>
      <c r="K656">
        <f>IF(女子登録情報!$C656="","",女子登録情報!$C656)</f>
        <v>655</v>
      </c>
      <c r="M656">
        <f>IFERROR(IF(AND(402&lt;=VALUE(RIGHT(女子登録情報!$F656,4)),競技会情報!$E$3*100+競技会情報!$G$3&gt;=VALUE(RIGHT(女子登録情報!$F656,4))),VALUE(女子登録情報!$G656)+1,VALUE(女子登録情報!$G656)),"")</f>
        <v>22</v>
      </c>
      <c r="N656" t="str">
        <f>IF($K656="","",IF(女子登録情報!$H656="北海道",女子登録情報!$H656,LEFT(女子登録情報!$H656,LEN(女子登録情報!$H656)-1)))</f>
        <v>京都</v>
      </c>
      <c r="O656" t="str">
        <f>IF($K656="","",IF(LEN($N656)=2,LEFT($N656,1)&amp;"　"&amp;RIGHT($N656,1)&amp;"・"&amp;女子登録情報!$I656,$N656&amp;"・"&amp;女子登録情報!$I656))</f>
        <v>京　都・京都文教</v>
      </c>
    </row>
    <row r="657" spans="1:15" x14ac:dyDescent="0.55000000000000004">
      <c r="A657">
        <f>IF($K657="","",200000000+女子登録情報!$C657)</f>
        <v>200000656</v>
      </c>
      <c r="B657" t="str">
        <f>IF($K657="","",女子登録情報!$D657&amp;" ("&amp;女子登録情報!$K657&amp;")")</f>
        <v>宮本　愛香 (3)</v>
      </c>
      <c r="C657" t="str">
        <f>IF($K657="","",女子登録情報!$E657)</f>
        <v>ﾐﾔﾓﾄ ﾏﾅｶ</v>
      </c>
      <c r="D657" t="str">
        <f>IF($K657="","",女子登録情報!$O657&amp;" "&amp;女子登録情報!$N657&amp;" ("&amp;LEFT(女子登録情報!$F657,2)&amp;")")</f>
        <v>Manaka MIYAMOTO (01)</v>
      </c>
      <c r="E657" t="str">
        <f>IF($K657="","",女子登録情報!$P657)</f>
        <v>JPN</v>
      </c>
      <c r="F657" t="str">
        <f t="shared" si="10"/>
        <v>2</v>
      </c>
      <c r="G657">
        <f>IF($K657="","",女子登録情報!$M657)</f>
        <v>27</v>
      </c>
      <c r="H657">
        <f>IF($K657="","",女子登録情報!$A657)</f>
        <v>492220</v>
      </c>
      <c r="K657">
        <f>IF(女子登録情報!$C657="","",女子登録情報!$C657)</f>
        <v>656</v>
      </c>
      <c r="M657">
        <f>IFERROR(IF(AND(402&lt;=VALUE(RIGHT(女子登録情報!$F657,4)),競技会情報!$E$3*100+競技会情報!$G$3&gt;=VALUE(RIGHT(女子登録情報!$F657,4))),VALUE(女子登録情報!$G657)+1,VALUE(女子登録情報!$G657)),"")</f>
        <v>21</v>
      </c>
      <c r="N657" t="str">
        <f>IF($K657="","",IF(女子登録情報!$H657="北海道",女子登録情報!$H657,LEFT(女子登録情報!$H657,LEN(女子登録情報!$H657)-1)))</f>
        <v>兵庫</v>
      </c>
      <c r="O657" t="str">
        <f>IF($K657="","",IF(LEN($N657)=2,LEFT($N657,1)&amp;"　"&amp;RIGHT($N657,1)&amp;"・"&amp;女子登録情報!$I657,$N657&amp;"・"&amp;女子登録情報!$I657))</f>
        <v>兵　庫・滝川第二</v>
      </c>
    </row>
    <row r="658" spans="1:15" x14ac:dyDescent="0.55000000000000004">
      <c r="A658">
        <f>IF($K658="","",200000000+女子登録情報!$C658)</f>
        <v>200000657</v>
      </c>
      <c r="B658" t="str">
        <f>IF($K658="","",女子登録情報!$D658&amp;" ("&amp;女子登録情報!$K658&amp;")")</f>
        <v>浜田　愛梨 (3)</v>
      </c>
      <c r="C658" t="str">
        <f>IF($K658="","",女子登録情報!$E658)</f>
        <v>ﾊﾏﾀﾞ ｱｲﾘ</v>
      </c>
      <c r="D658" t="str">
        <f>IF($K658="","",女子登録情報!$O658&amp;" "&amp;女子登録情報!$N658&amp;" ("&amp;LEFT(女子登録情報!$F658,2)&amp;")")</f>
        <v>Airi HAMADA (01)</v>
      </c>
      <c r="E658" t="str">
        <f>IF($K658="","",女子登録情報!$P658)</f>
        <v>JPN</v>
      </c>
      <c r="F658" t="str">
        <f t="shared" si="10"/>
        <v>2</v>
      </c>
      <c r="G658">
        <f>IF($K658="","",女子登録情報!$M658)</f>
        <v>27</v>
      </c>
      <c r="H658">
        <f>IF($K658="","",女子登録情報!$A658)</f>
        <v>492220</v>
      </c>
      <c r="K658">
        <f>IF(女子登録情報!$C658="","",女子登録情報!$C658)</f>
        <v>657</v>
      </c>
      <c r="M658">
        <f>IFERROR(IF(AND(402&lt;=VALUE(RIGHT(女子登録情報!$F658,4)),競技会情報!$E$3*100+競技会情報!$G$3&gt;=VALUE(RIGHT(女子登録情報!$F658,4))),VALUE(女子登録情報!$G658)+1,VALUE(女子登録情報!$G658)),"")</f>
        <v>20</v>
      </c>
      <c r="N658" t="str">
        <f>IF($K658="","",IF(女子登録情報!$H658="北海道",女子登録情報!$H658,LEFT(女子登録情報!$H658,LEN(女子登録情報!$H658)-1)))</f>
        <v>大阪</v>
      </c>
      <c r="O658" t="str">
        <f>IF($K658="","",IF(LEN($N658)=2,LEFT($N658,1)&amp;"　"&amp;RIGHT($N658,1)&amp;"・"&amp;女子登録情報!$I658,$N658&amp;"・"&amp;女子登録情報!$I658))</f>
        <v>大　阪・桜和</v>
      </c>
    </row>
    <row r="659" spans="1:15" x14ac:dyDescent="0.55000000000000004">
      <c r="A659">
        <f>IF($K659="","",200000000+女子登録情報!$C659)</f>
        <v>200000658</v>
      </c>
      <c r="B659" t="str">
        <f>IF($K659="","",女子登録情報!$D659&amp;" ("&amp;女子登録情報!$K659&amp;")")</f>
        <v>田和　捺未 (3)</v>
      </c>
      <c r="C659" t="str">
        <f>IF($K659="","",女子登録情報!$E659)</f>
        <v>ﾀﾜ ﾅﾂﾐ</v>
      </c>
      <c r="D659" t="str">
        <f>IF($K659="","",女子登録情報!$O659&amp;" "&amp;女子登録情報!$N659&amp;" ("&amp;LEFT(女子登録情報!$F659,2)&amp;")")</f>
        <v>Natsumi TAWA (01)</v>
      </c>
      <c r="E659" t="str">
        <f>IF($K659="","",女子登録情報!$P659)</f>
        <v>JPN</v>
      </c>
      <c r="F659" t="str">
        <f t="shared" si="10"/>
        <v>2</v>
      </c>
      <c r="G659">
        <f>IF($K659="","",女子登録情報!$M659)</f>
        <v>26</v>
      </c>
      <c r="H659">
        <f>IF($K659="","",女子登録情報!$A659)</f>
        <v>492220</v>
      </c>
      <c r="K659">
        <f>IF(女子登録情報!$C659="","",女子登録情報!$C659)</f>
        <v>658</v>
      </c>
      <c r="M659">
        <f>IFERROR(IF(AND(402&lt;=VALUE(RIGHT(女子登録情報!$F659,4)),競技会情報!$E$3*100+競技会情報!$G$3&gt;=VALUE(RIGHT(女子登録情報!$F659,4))),VALUE(女子登録情報!$G659)+1,VALUE(女子登録情報!$G659)),"")</f>
        <v>21</v>
      </c>
      <c r="N659" t="str">
        <f>IF($K659="","",IF(女子登録情報!$H659="北海道",女子登録情報!$H659,LEFT(女子登録情報!$H659,LEN(女子登録情報!$H659)-1)))</f>
        <v>京都</v>
      </c>
      <c r="O659" t="str">
        <f>IF($K659="","",IF(LEN($N659)=2,LEFT($N659,1)&amp;"　"&amp;RIGHT($N659,1)&amp;"・"&amp;女子登録情報!$I659,$N659&amp;"・"&amp;女子登録情報!$I659))</f>
        <v>京　都・鳥羽</v>
      </c>
    </row>
    <row r="660" spans="1:15" x14ac:dyDescent="0.55000000000000004">
      <c r="A660">
        <f>IF($K660="","",200000000+女子登録情報!$C660)</f>
        <v>200000659</v>
      </c>
      <c r="B660" t="str">
        <f>IF($K660="","",女子登録情報!$D660&amp;" ("&amp;女子登録情報!$K660&amp;")")</f>
        <v>森脇　奈々 (2)</v>
      </c>
      <c r="C660" t="str">
        <f>IF($K660="","",女子登録情報!$E660)</f>
        <v>ﾓﾘﾜｷ ﾅﾅ</v>
      </c>
      <c r="D660" t="str">
        <f>IF($K660="","",女子登録情報!$O660&amp;" "&amp;女子登録情報!$N660&amp;" ("&amp;LEFT(女子登録情報!$F660,2)&amp;")")</f>
        <v>Nana MORIWAKI (02)</v>
      </c>
      <c r="E660" t="str">
        <f>IF($K660="","",女子登録情報!$P660)</f>
        <v>JPN</v>
      </c>
      <c r="F660" t="str">
        <f t="shared" si="10"/>
        <v>2</v>
      </c>
      <c r="G660">
        <f>IF($K660="","",女子登録情報!$M660)</f>
        <v>27</v>
      </c>
      <c r="H660">
        <f>IF($K660="","",女子登録情報!$A660)</f>
        <v>492220</v>
      </c>
      <c r="K660">
        <f>IF(女子登録情報!$C660="","",女子登録情報!$C660)</f>
        <v>659</v>
      </c>
      <c r="M660">
        <f>IFERROR(IF(AND(402&lt;=VALUE(RIGHT(女子登録情報!$F660,4)),競技会情報!$E$3*100+競技会情報!$G$3&gt;=VALUE(RIGHT(女子登録情報!$F660,4))),VALUE(女子登録情報!$G660)+1,VALUE(女子登録情報!$G660)),"")</f>
        <v>20</v>
      </c>
      <c r="N660" t="str">
        <f>IF($K660="","",IF(女子登録情報!$H660="北海道",女子登録情報!$H660,LEFT(女子登録情報!$H660,LEN(女子登録情報!$H660)-1)))</f>
        <v>大阪</v>
      </c>
      <c r="O660" t="str">
        <f>IF($K660="","",IF(LEN($N660)=2,LEFT($N660,1)&amp;"　"&amp;RIGHT($N660,1)&amp;"・"&amp;女子登録情報!$I660,$N660&amp;"・"&amp;女子登録情報!$I660))</f>
        <v>大　阪・大阪桐蔭</v>
      </c>
    </row>
    <row r="661" spans="1:15" x14ac:dyDescent="0.55000000000000004">
      <c r="A661">
        <f>IF($K661="","",200000000+女子登録情報!$C661)</f>
        <v>200000660</v>
      </c>
      <c r="B661" t="str">
        <f>IF($K661="","",女子登録情報!$D661&amp;" ("&amp;女子登録情報!$K661&amp;")")</f>
        <v>比嘉　理仁 (2)</v>
      </c>
      <c r="C661" t="str">
        <f>IF($K661="","",女子登録情報!$E661)</f>
        <v>ﾋｶﾞ ﾘﾄ</v>
      </c>
      <c r="D661" t="str">
        <f>IF($K661="","",女子登録情報!$O661&amp;" "&amp;女子登録情報!$N661&amp;" ("&amp;LEFT(女子登録情報!$F661,2)&amp;")")</f>
        <v>Rito HIGA (02)</v>
      </c>
      <c r="E661" t="str">
        <f>IF($K661="","",女子登録情報!$P661)</f>
        <v>JPN</v>
      </c>
      <c r="F661" t="str">
        <f t="shared" si="10"/>
        <v>2</v>
      </c>
      <c r="G661">
        <f>IF($K661="","",女子登録情報!$M661)</f>
        <v>27</v>
      </c>
      <c r="H661">
        <f>IF($K661="","",女子登録情報!$A661)</f>
        <v>492220</v>
      </c>
      <c r="K661">
        <f>IF(女子登録情報!$C661="","",女子登録情報!$C661)</f>
        <v>660</v>
      </c>
      <c r="M661">
        <f>IFERROR(IF(AND(402&lt;=VALUE(RIGHT(女子登録情報!$F661,4)),競技会情報!$E$3*100+競技会情報!$G$3&gt;=VALUE(RIGHT(女子登録情報!$F661,4))),VALUE(女子登録情報!$G661)+1,VALUE(女子登録情報!$G661)),"")</f>
        <v>20</v>
      </c>
      <c r="N661" t="str">
        <f>IF($K661="","",IF(女子登録情報!$H661="北海道",女子登録情報!$H661,LEFT(女子登録情報!$H661,LEN(女子登録情報!$H661)-1)))</f>
        <v>沖縄</v>
      </c>
      <c r="O661" t="str">
        <f>IF($K661="","",IF(LEN($N661)=2,LEFT($N661,1)&amp;"　"&amp;RIGHT($N661,1)&amp;"・"&amp;女子登録情報!$I661,$N661&amp;"・"&amp;女子登録情報!$I661))</f>
        <v>沖　縄・普天間</v>
      </c>
    </row>
    <row r="662" spans="1:15" x14ac:dyDescent="0.55000000000000004">
      <c r="A662">
        <f>IF($K662="","",200000000+女子登録情報!$C662)</f>
        <v>200000661</v>
      </c>
      <c r="B662" t="str">
        <f>IF($K662="","",女子登録情報!$D662&amp;" ("&amp;女子登録情報!$K662&amp;")")</f>
        <v>杉山　未帆 (2)</v>
      </c>
      <c r="C662" t="str">
        <f>IF($K662="","",女子登録情報!$E662)</f>
        <v>ｽｷﾞﾔﾏ ﾐﾎ</v>
      </c>
      <c r="D662" t="str">
        <f>IF($K662="","",女子登録情報!$O662&amp;" "&amp;女子登録情報!$N662&amp;" ("&amp;LEFT(女子登録情報!$F662,2)&amp;")")</f>
        <v>Miho SUGIYAMA (02)</v>
      </c>
      <c r="E662" t="str">
        <f>IF($K662="","",女子登録情報!$P662)</f>
        <v>JPN</v>
      </c>
      <c r="F662" t="str">
        <f t="shared" si="10"/>
        <v>2</v>
      </c>
      <c r="G662">
        <f>IF($K662="","",女子登録情報!$M662)</f>
        <v>26</v>
      </c>
      <c r="H662">
        <f>IF($K662="","",女子登録情報!$A662)</f>
        <v>492220</v>
      </c>
      <c r="K662">
        <f>IF(女子登録情報!$C662="","",女子登録情報!$C662)</f>
        <v>661</v>
      </c>
      <c r="M662">
        <f>IFERROR(IF(AND(402&lt;=VALUE(RIGHT(女子登録情報!$F662,4)),競技会情報!$E$3*100+競技会情報!$G$3&gt;=VALUE(RIGHT(女子登録情報!$F662,4))),VALUE(女子登録情報!$G662)+1,VALUE(女子登録情報!$G662)),"")</f>
        <v>20</v>
      </c>
      <c r="N662" t="str">
        <f>IF($K662="","",IF(女子登録情報!$H662="北海道",女子登録情報!$H662,LEFT(女子登録情報!$H662,LEN(女子登録情報!$H662)-1)))</f>
        <v>京都</v>
      </c>
      <c r="O662" t="str">
        <f>IF($K662="","",IF(LEN($N662)=2,LEFT($N662,1)&amp;"　"&amp;RIGHT($N662,1)&amp;"・"&amp;女子登録情報!$I662,$N662&amp;"・"&amp;女子登録情報!$I662))</f>
        <v>京　都・城陽</v>
      </c>
    </row>
    <row r="663" spans="1:15" x14ac:dyDescent="0.55000000000000004">
      <c r="A663">
        <f>IF($K663="","",200000000+女子登録情報!$C663)</f>
        <v>200000662</v>
      </c>
      <c r="B663" t="str">
        <f>IF($K663="","",女子登録情報!$D663&amp;" ("&amp;女子登録情報!$K663&amp;")")</f>
        <v>伊藤　愛理咲 (2)</v>
      </c>
      <c r="C663" t="str">
        <f>IF($K663="","",女子登録情報!$E663)</f>
        <v>ｲﾄｳ ｱﾘｻ</v>
      </c>
      <c r="D663" t="str">
        <f>IF($K663="","",女子登録情報!$O663&amp;" "&amp;女子登録情報!$N663&amp;" ("&amp;LEFT(女子登録情報!$F663,2)&amp;")")</f>
        <v>Arisa ITO (02)</v>
      </c>
      <c r="E663" t="str">
        <f>IF($K663="","",女子登録情報!$P663)</f>
        <v>JPN</v>
      </c>
      <c r="F663" t="str">
        <f t="shared" si="10"/>
        <v>2</v>
      </c>
      <c r="G663">
        <f>IF($K663="","",女子登録情報!$M663)</f>
        <v>27</v>
      </c>
      <c r="H663">
        <f>IF($K663="","",女子登録情報!$A663)</f>
        <v>492220</v>
      </c>
      <c r="K663">
        <f>IF(女子登録情報!$C663="","",女子登録情報!$C663)</f>
        <v>662</v>
      </c>
      <c r="M663">
        <f>IFERROR(IF(AND(402&lt;=VALUE(RIGHT(女子登録情報!$F663,4)),競技会情報!$E$3*100+競技会情報!$G$3&gt;=VALUE(RIGHT(女子登録情報!$F663,4))),VALUE(女子登録情報!$G663)+1,VALUE(女子登録情報!$G663)),"")</f>
        <v>20</v>
      </c>
      <c r="N663" t="str">
        <f>IF($K663="","",IF(女子登録情報!$H663="北海道",女子登録情報!$H663,LEFT(女子登録情報!$H663,LEN(女子登録情報!$H663)-1)))</f>
        <v>大阪</v>
      </c>
      <c r="O663" t="str">
        <f>IF($K663="","",IF(LEN($N663)=2,LEFT($N663,1)&amp;"　"&amp;RIGHT($N663,1)&amp;"・"&amp;女子登録情報!$I663,$N663&amp;"・"&amp;女子登録情報!$I663))</f>
        <v>大　阪・大阪桐蔭</v>
      </c>
    </row>
    <row r="664" spans="1:15" x14ac:dyDescent="0.55000000000000004">
      <c r="A664">
        <f>IF($K664="","",200000000+女子登録情報!$C664)</f>
        <v>200000663</v>
      </c>
      <c r="B664" t="str">
        <f>IF($K664="","",女子登録情報!$D664&amp;" ("&amp;女子登録情報!$K664&amp;")")</f>
        <v>白石　羽蘭 (1)</v>
      </c>
      <c r="C664" t="str">
        <f>IF($K664="","",女子登録情報!$E664)</f>
        <v>ｼﾗｲｼ ｳﾗﾝ</v>
      </c>
      <c r="D664" t="str">
        <f>IF($K664="","",女子登録情報!$O664&amp;" "&amp;女子登録情報!$N664&amp;" ("&amp;LEFT(女子登録情報!$F664,2)&amp;")")</f>
        <v>Uran SHIRAISHI (04)</v>
      </c>
      <c r="E664" t="str">
        <f>IF($K664="","",女子登録情報!$P664)</f>
        <v>JPN</v>
      </c>
      <c r="F664" t="str">
        <f t="shared" si="10"/>
        <v>2</v>
      </c>
      <c r="G664">
        <f>IF($K664="","",女子登録情報!$M664)</f>
        <v>27</v>
      </c>
      <c r="H664">
        <f>IF($K664="","",女子登録情報!$A664)</f>
        <v>492220</v>
      </c>
      <c r="K664">
        <f>IF(女子登録情報!$C664="","",女子登録情報!$C664)</f>
        <v>663</v>
      </c>
      <c r="M664">
        <f>IFERROR(IF(AND(402&lt;=VALUE(RIGHT(女子登録情報!$F664,4)),競技会情報!$E$3*100+競技会情報!$G$3&gt;=VALUE(RIGHT(女子登録情報!$F664,4))),VALUE(女子登録情報!$G664)+1,VALUE(女子登録情報!$G664)),"")</f>
        <v>18</v>
      </c>
      <c r="N664" t="str">
        <f>IF($K664="","",IF(女子登録情報!$H664="北海道",女子登録情報!$H664,LEFT(女子登録情報!$H664,LEN(女子登録情報!$H664)-1)))</f>
        <v>京都</v>
      </c>
      <c r="O664" t="str">
        <f>IF($K664="","",IF(LEN($N664)=2,LEFT($N664,1)&amp;"　"&amp;RIGHT($N664,1)&amp;"・"&amp;女子登録情報!$I664,$N664&amp;"・"&amp;女子登録情報!$I664))</f>
        <v>京　都・京都文教</v>
      </c>
    </row>
    <row r="665" spans="1:15" x14ac:dyDescent="0.55000000000000004">
      <c r="A665">
        <f>IF($K665="","",200000000+女子登録情報!$C665)</f>
        <v>200000664</v>
      </c>
      <c r="B665" t="str">
        <f>IF($K665="","",女子登録情報!$D665&amp;" ("&amp;女子登録情報!$K665&amp;")")</f>
        <v>海沼　由佳 (4)</v>
      </c>
      <c r="C665" t="str">
        <f>IF($K665="","",女子登録情報!$E665)</f>
        <v>ｶｲﾇﾏ ﾕｳｶ</v>
      </c>
      <c r="D665" t="str">
        <f>IF($K665="","",女子登録情報!$O665&amp;" "&amp;女子登録情報!$N665&amp;" ("&amp;LEFT(女子登録情報!$F665,2)&amp;")")</f>
        <v>Yuka KAINUMA (00)</v>
      </c>
      <c r="E665" t="str">
        <f>IF($K665="","",女子登録情報!$P665)</f>
        <v>JPN</v>
      </c>
      <c r="F665" t="str">
        <f t="shared" si="10"/>
        <v>2</v>
      </c>
      <c r="G665">
        <f>IF($K665="","",女子登録情報!$M665)</f>
        <v>13</v>
      </c>
      <c r="H665">
        <f>IF($K665="","",女子登録情報!$A665)</f>
        <v>492220</v>
      </c>
      <c r="K665">
        <f>IF(女子登録情報!$C665="","",女子登録情報!$C665)</f>
        <v>664</v>
      </c>
      <c r="M665">
        <f>IFERROR(IF(AND(402&lt;=VALUE(RIGHT(女子登録情報!$F665,4)),競技会情報!$E$3*100+競技会情報!$G$3&gt;=VALUE(RIGHT(女子登録情報!$F665,4))),VALUE(女子登録情報!$G665)+1,VALUE(女子登録情報!$G665)),"")</f>
        <v>22</v>
      </c>
      <c r="N665" t="str">
        <f>IF($K665="","",IF(女子登録情報!$H665="北海道",女子登録情報!$H665,LEFT(女子登録情報!$H665,LEN(女子登録情報!$H665)-1)))</f>
        <v>東京</v>
      </c>
      <c r="O665" t="str">
        <f>IF($K665="","",IF(LEN($N665)=2,LEFT($N665,1)&amp;"　"&amp;RIGHT($N665,1)&amp;"・"&amp;女子登録情報!$I665,$N665&amp;"・"&amp;女子登録情報!$I665))</f>
        <v>東　京・上水</v>
      </c>
    </row>
    <row r="666" spans="1:15" x14ac:dyDescent="0.55000000000000004">
      <c r="A666">
        <f>IF($K666="","",200000000+女子登録情報!$C666)</f>
        <v>200000665</v>
      </c>
      <c r="B666" t="str">
        <f>IF($K666="","",女子登録情報!$D666&amp;" ("&amp;女子登録情報!$K666&amp;")")</f>
        <v>白波瀬　千紘 (4)</v>
      </c>
      <c r="C666" t="str">
        <f>IF($K666="","",女子登録情報!$E666)</f>
        <v>ｼﾗﾊｾ ﾁﾋﾛ</v>
      </c>
      <c r="D666" t="str">
        <f>IF($K666="","",女子登録情報!$O666&amp;" "&amp;女子登録情報!$N666&amp;" ("&amp;LEFT(女子登録情報!$F666,2)&amp;")")</f>
        <v>Chihiro SHIRAHASE (00)</v>
      </c>
      <c r="E666" t="str">
        <f>IF($K666="","",女子登録情報!$P666)</f>
        <v>JPN</v>
      </c>
      <c r="F666" t="str">
        <f t="shared" si="10"/>
        <v>2</v>
      </c>
      <c r="G666">
        <f>IF($K666="","",女子登録情報!$M666)</f>
        <v>34</v>
      </c>
      <c r="H666">
        <f>IF($K666="","",女子登録情報!$A666)</f>
        <v>492220</v>
      </c>
      <c r="K666">
        <f>IF(女子登録情報!$C666="","",女子登録情報!$C666)</f>
        <v>665</v>
      </c>
      <c r="M666">
        <f>IFERROR(IF(AND(402&lt;=VALUE(RIGHT(女子登録情報!$F666,4)),競技会情報!$E$3*100+競技会情報!$G$3&gt;=VALUE(RIGHT(女子登録情報!$F666,4))),VALUE(女子登録情報!$G666)+1,VALUE(女子登録情報!$G666)),"")</f>
        <v>22</v>
      </c>
      <c r="N666" t="str">
        <f>IF($K666="","",IF(女子登録情報!$H666="北海道",女子登録情報!$H666,LEFT(女子登録情報!$H666,LEN(女子登録情報!$H666)-1)))</f>
        <v>広島</v>
      </c>
      <c r="O666" t="str">
        <f>IF($K666="","",IF(LEN($N666)=2,LEFT($N666,1)&amp;"　"&amp;RIGHT($N666,1)&amp;"・"&amp;女子登録情報!$I666,$N666&amp;"・"&amp;女子登録情報!$I666))</f>
        <v>広　島・沼田</v>
      </c>
    </row>
    <row r="667" spans="1:15" x14ac:dyDescent="0.55000000000000004">
      <c r="A667">
        <f>IF($K667="","",200000000+女子登録情報!$C667)</f>
        <v>200000666</v>
      </c>
      <c r="B667" t="str">
        <f>IF($K667="","",女子登録情報!$D667&amp;" ("&amp;女子登録情報!$K667&amp;")")</f>
        <v>菅　美風 (2)</v>
      </c>
      <c r="C667" t="str">
        <f>IF($K667="","",女子登録情報!$E667)</f>
        <v>ｽｶﾞ ﾐｼｶ</v>
      </c>
      <c r="D667" t="str">
        <f>IF($K667="","",女子登録情報!$O667&amp;" "&amp;女子登録情報!$N667&amp;" ("&amp;LEFT(女子登録情報!$F667,2)&amp;")")</f>
        <v>Mishika SUGA (02)</v>
      </c>
      <c r="E667" t="str">
        <f>IF($K667="","",女子登録情報!$P667)</f>
        <v>JPN</v>
      </c>
      <c r="F667" t="str">
        <f t="shared" si="10"/>
        <v>2</v>
      </c>
      <c r="G667">
        <f>IF($K667="","",女子登録情報!$M667)</f>
        <v>27</v>
      </c>
      <c r="H667">
        <f>IF($K667="","",女子登録情報!$A667)</f>
        <v>492217</v>
      </c>
      <c r="K667">
        <f>IF(女子登録情報!$C667="","",女子登録情報!$C667)</f>
        <v>666</v>
      </c>
      <c r="M667">
        <f>IFERROR(IF(AND(402&lt;=VALUE(RIGHT(女子登録情報!$F667,4)),競技会情報!$E$3*100+競技会情報!$G$3&gt;=VALUE(RIGHT(女子登録情報!$F667,4))),VALUE(女子登録情報!$G667)+1,VALUE(女子登録情報!$G667)),"")</f>
        <v>20</v>
      </c>
      <c r="N667" t="str">
        <f>IF($K667="","",IF(女子登録情報!$H667="北海道",女子登録情報!$H667,LEFT(女子登録情報!$H667,LEN(女子登録情報!$H667)-1)))</f>
        <v>大阪</v>
      </c>
      <c r="O667" t="str">
        <f>IF($K667="","",IF(LEN($N667)=2,LEFT($N667,1)&amp;"　"&amp;RIGHT($N667,1)&amp;"・"&amp;女子登録情報!$I667,$N667&amp;"・"&amp;女子登録情報!$I667))</f>
        <v>大　阪・東淀川</v>
      </c>
    </row>
    <row r="668" spans="1:15" x14ac:dyDescent="0.55000000000000004">
      <c r="A668">
        <f>IF($K668="","",200000000+女子登録情報!$C668)</f>
        <v>200000667</v>
      </c>
      <c r="B668" t="str">
        <f>IF($K668="","",女子登録情報!$D668&amp;" ("&amp;女子登録情報!$K668&amp;")")</f>
        <v>澤田　愛 (5)</v>
      </c>
      <c r="C668" t="str">
        <f>IF($K668="","",女子登録情報!$E668)</f>
        <v>ｻﾜﾀﾞ ｱｲ</v>
      </c>
      <c r="D668" t="str">
        <f>IF($K668="","",女子登録情報!$O668&amp;" "&amp;女子登録情報!$N668&amp;" ("&amp;LEFT(女子登録情報!$F668,2)&amp;")")</f>
        <v>Ai SAWADA (99)</v>
      </c>
      <c r="E668" t="str">
        <f>IF($K668="","",女子登録情報!$P668)</f>
        <v>JPN</v>
      </c>
      <c r="F668" t="str">
        <f t="shared" si="10"/>
        <v>2</v>
      </c>
      <c r="G668">
        <f>IF($K668="","",女子登録情報!$M668)</f>
        <v>29</v>
      </c>
      <c r="H668">
        <f>IF($K668="","",女子登録情報!$A668)</f>
        <v>491023</v>
      </c>
      <c r="K668">
        <f>IF(女子登録情報!$C668="","",女子登録情報!$C668)</f>
        <v>667</v>
      </c>
      <c r="M668">
        <f>IFERROR(IF(AND(402&lt;=VALUE(RIGHT(女子登録情報!$F668,4)),競技会情報!$E$3*100+競技会情報!$G$3&gt;=VALUE(RIGHT(女子登録情報!$F668,4))),VALUE(女子登録情報!$G668)+1,VALUE(女子登録情報!$G668)),"")</f>
        <v>23</v>
      </c>
      <c r="N668" t="str">
        <f>IF($K668="","",IF(女子登録情報!$H668="北海道",女子登録情報!$H668,LEFT(女子登録情報!$H668,LEN(女子登録情報!$H668)-1)))</f>
        <v>大阪</v>
      </c>
      <c r="O668" t="str">
        <f>IF($K668="","",IF(LEN($N668)=2,LEFT($N668,1)&amp;"　"&amp;RIGHT($N668,1)&amp;"・"&amp;女子登録情報!$I668,$N668&amp;"・"&amp;女子登録情報!$I668))</f>
        <v>大　阪・四天王寺</v>
      </c>
    </row>
    <row r="669" spans="1:15" x14ac:dyDescent="0.55000000000000004">
      <c r="A669">
        <f>IF($K669="","",200000000+女子登録情報!$C669)</f>
        <v>200000668</v>
      </c>
      <c r="B669" t="str">
        <f>IF($K669="","",女子登録情報!$D669&amp;" ("&amp;女子登録情報!$K669&amp;")")</f>
        <v>下　結香 (6)</v>
      </c>
      <c r="C669" t="str">
        <f>IF($K669="","",女子登録情報!$E669)</f>
        <v>ｼﾓ ﾕｲｶ</v>
      </c>
      <c r="D669" t="str">
        <f>IF($K669="","",女子登録情報!$O669&amp;" "&amp;女子登録情報!$N669&amp;" ("&amp;LEFT(女子登録情報!$F669,2)&amp;")")</f>
        <v>Yuika SHIMO (98)</v>
      </c>
      <c r="E669" t="str">
        <f>IF($K669="","",女子登録情報!$P669)</f>
        <v>JPN</v>
      </c>
      <c r="F669" t="str">
        <f t="shared" si="10"/>
        <v>2</v>
      </c>
      <c r="G669">
        <f>IF($K669="","",女子登録情報!$M669)</f>
        <v>29</v>
      </c>
      <c r="H669">
        <f>IF($K669="","",女子登録情報!$A669)</f>
        <v>491023</v>
      </c>
      <c r="K669">
        <f>IF(女子登録情報!$C669="","",女子登録情報!$C669)</f>
        <v>668</v>
      </c>
      <c r="M669">
        <f>IFERROR(IF(AND(402&lt;=VALUE(RIGHT(女子登録情報!$F669,4)),競技会情報!$E$3*100+競技会情報!$G$3&gt;=VALUE(RIGHT(女子登録情報!$F669,4))),VALUE(女子登録情報!$G669)+1,VALUE(女子登録情報!$G669)),"")</f>
        <v>24</v>
      </c>
      <c r="N669" t="str">
        <f>IF($K669="","",IF(女子登録情報!$H669="北海道",女子登録情報!$H669,LEFT(女子登録情報!$H669,LEN(女子登録情報!$H669)-1)))</f>
        <v>兵庫</v>
      </c>
      <c r="O669" t="str">
        <f>IF($K669="","",IF(LEN($N669)=2,LEFT($N669,1)&amp;"　"&amp;RIGHT($N669,1)&amp;"・"&amp;女子登録情報!$I669,$N669&amp;"・"&amp;女子登録情報!$I669))</f>
        <v>兵　庫・神戸女学院</v>
      </c>
    </row>
    <row r="670" spans="1:15" x14ac:dyDescent="0.55000000000000004">
      <c r="A670">
        <f>IF($K670="","",200000000+女子登録情報!$C670)</f>
        <v>200000669</v>
      </c>
      <c r="B670" t="str">
        <f>IF($K670="","",女子登録情報!$D670&amp;" ("&amp;女子登録情報!$K670&amp;")")</f>
        <v>時永　志帆 (5)</v>
      </c>
      <c r="C670" t="str">
        <f>IF($K670="","",女子登録情報!$E670)</f>
        <v>ﾄｷﾅｶﾞ ｼﾎ</v>
      </c>
      <c r="D670" t="str">
        <f>IF($K670="","",女子登録情報!$O670&amp;" "&amp;女子登録情報!$N670&amp;" ("&amp;LEFT(女子登録情報!$F670,2)&amp;")")</f>
        <v>Shiho TOKINAGA (99)</v>
      </c>
      <c r="E670" t="str">
        <f>IF($K670="","",女子登録情報!$P670)</f>
        <v>JPN</v>
      </c>
      <c r="F670" t="str">
        <f t="shared" si="10"/>
        <v>2</v>
      </c>
      <c r="G670">
        <f>IF($K670="","",女子登録情報!$M670)</f>
        <v>29</v>
      </c>
      <c r="H670">
        <f>IF($K670="","",女子登録情報!$A670)</f>
        <v>491023</v>
      </c>
      <c r="K670">
        <f>IF(女子登録情報!$C670="","",女子登録情報!$C670)</f>
        <v>669</v>
      </c>
      <c r="M670">
        <f>IFERROR(IF(AND(402&lt;=VALUE(RIGHT(女子登録情報!$F670,4)),競技会情報!$E$3*100+競技会情報!$G$3&gt;=VALUE(RIGHT(女子登録情報!$F670,4))),VALUE(女子登録情報!$G670)+1,VALUE(女子登録情報!$G670)),"")</f>
        <v>23</v>
      </c>
      <c r="N670" t="str">
        <f>IF($K670="","",IF(女子登録情報!$H670="北海道",女子登録情報!$H670,LEFT(女子登録情報!$H670,LEN(女子登録情報!$H670)-1)))</f>
        <v>奈良</v>
      </c>
      <c r="O670" t="str">
        <f>IF($K670="","",IF(LEN($N670)=2,LEFT($N670,1)&amp;"　"&amp;RIGHT($N670,1)&amp;"・"&amp;女子登録情報!$I670,$N670&amp;"・"&amp;女子登録情報!$I670))</f>
        <v>奈　良・奈良学園</v>
      </c>
    </row>
    <row r="671" spans="1:15" x14ac:dyDescent="0.55000000000000004">
      <c r="A671">
        <f>IF($K671="","",200000000+女子登録情報!$C671)</f>
        <v>200000670</v>
      </c>
      <c r="B671" t="str">
        <f>IF($K671="","",女子登録情報!$D671&amp;" ("&amp;女子登録情報!$K671&amp;")")</f>
        <v>米田　江里奈 (5)</v>
      </c>
      <c r="C671" t="str">
        <f>IF($K671="","",女子登録情報!$E671)</f>
        <v>ｺﾒﾀﾞ ｴﾘﾅ</v>
      </c>
      <c r="D671" t="str">
        <f>IF($K671="","",女子登録情報!$O671&amp;" "&amp;女子登録情報!$N671&amp;" ("&amp;LEFT(女子登録情報!$F671,2)&amp;")")</f>
        <v>Erina KOMEDA (00)</v>
      </c>
      <c r="E671" t="str">
        <f>IF($K671="","",女子登録情報!$P671)</f>
        <v>JPN</v>
      </c>
      <c r="F671" t="str">
        <f t="shared" si="10"/>
        <v>2</v>
      </c>
      <c r="G671">
        <f>IF($K671="","",女子登録情報!$M671)</f>
        <v>29</v>
      </c>
      <c r="H671">
        <f>IF($K671="","",女子登録情報!$A671)</f>
        <v>491023</v>
      </c>
      <c r="K671">
        <f>IF(女子登録情報!$C671="","",女子登録情報!$C671)</f>
        <v>670</v>
      </c>
      <c r="M671">
        <f>IFERROR(IF(AND(402&lt;=VALUE(RIGHT(女子登録情報!$F671,4)),競技会情報!$E$3*100+競技会情報!$G$3&gt;=VALUE(RIGHT(女子登録情報!$F671,4))),VALUE(女子登録情報!$G671)+1,VALUE(女子登録情報!$G671)),"")</f>
        <v>22</v>
      </c>
      <c r="N671" t="str">
        <f>IF($K671="","",IF(女子登録情報!$H671="北海道",女子登録情報!$H671,LEFT(女子登録情報!$H671,LEN(女子登録情報!$H671)-1)))</f>
        <v>奈良</v>
      </c>
      <c r="O671" t="str">
        <f>IF($K671="","",IF(LEN($N671)=2,LEFT($N671,1)&amp;"　"&amp;RIGHT($N671,1)&amp;"・"&amp;女子登録情報!$I671,$N671&amp;"・"&amp;女子登録情報!$I671))</f>
        <v>奈　良・奈良女子大学付属</v>
      </c>
    </row>
    <row r="672" spans="1:15" x14ac:dyDescent="0.55000000000000004">
      <c r="A672">
        <f>IF($K672="","",200000000+女子登録情報!$C672)</f>
        <v>200000671</v>
      </c>
      <c r="B672" t="str">
        <f>IF($K672="","",女子登録情報!$D672&amp;" ("&amp;女子登録情報!$K672&amp;")")</f>
        <v>由肥　くるみ (4)</v>
      </c>
      <c r="C672" t="str">
        <f>IF($K672="","",女子登録情報!$E672)</f>
        <v>ﾕﾋ ｸﾙﾐ</v>
      </c>
      <c r="D672" t="str">
        <f>IF($K672="","",女子登録情報!$O672&amp;" "&amp;女子登録情報!$N672&amp;" ("&amp;LEFT(女子登録情報!$F672,2)&amp;")")</f>
        <v>Kurumi YUHI (00)</v>
      </c>
      <c r="E672" t="str">
        <f>IF($K672="","",女子登録情報!$P672)</f>
        <v>JPN</v>
      </c>
      <c r="F672" t="str">
        <f t="shared" si="10"/>
        <v>2</v>
      </c>
      <c r="G672">
        <f>IF($K672="","",女子登録情報!$M672)</f>
        <v>29</v>
      </c>
      <c r="H672">
        <f>IF($K672="","",女子登録情報!$A672)</f>
        <v>491023</v>
      </c>
      <c r="K672">
        <f>IF(女子登録情報!$C672="","",女子登録情報!$C672)</f>
        <v>671</v>
      </c>
      <c r="M672">
        <f>IFERROR(IF(AND(402&lt;=VALUE(RIGHT(女子登録情報!$F672,4)),競技会情報!$E$3*100+競技会情報!$G$3&gt;=VALUE(RIGHT(女子登録情報!$F672,4))),VALUE(女子登録情報!$G672)+1,VALUE(女子登録情報!$G672)),"")</f>
        <v>22</v>
      </c>
      <c r="N672" t="str">
        <f>IF($K672="","",IF(女子登録情報!$H672="北海道",女子登録情報!$H672,LEFT(女子登録情報!$H672,LEN(女子登録情報!$H672)-1)))</f>
        <v>大阪</v>
      </c>
      <c r="O672" t="str">
        <f>IF($K672="","",IF(LEN($N672)=2,LEFT($N672,1)&amp;"　"&amp;RIGHT($N672,1)&amp;"・"&amp;女子登録情報!$I672,$N672&amp;"・"&amp;女子登録情報!$I672))</f>
        <v>大　阪・四天王寺</v>
      </c>
    </row>
    <row r="673" spans="1:15" x14ac:dyDescent="0.55000000000000004">
      <c r="A673">
        <f>IF($K673="","",200000000+女子登録情報!$C673)</f>
        <v>200000672</v>
      </c>
      <c r="B673" t="str">
        <f>IF($K673="","",女子登録情報!$D673&amp;" ("&amp;女子登録情報!$K673&amp;")")</f>
        <v>森　水輝 (4)</v>
      </c>
      <c r="C673" t="str">
        <f>IF($K673="","",女子登録情報!$E673)</f>
        <v>ﾓﾘ ﾐｷ</v>
      </c>
      <c r="D673" t="str">
        <f>IF($K673="","",女子登録情報!$O673&amp;" "&amp;女子登録情報!$N673&amp;" ("&amp;LEFT(女子登録情報!$F673,2)&amp;")")</f>
        <v>Miki MORI (00)</v>
      </c>
      <c r="E673" t="str">
        <f>IF($K673="","",女子登録情報!$P673)</f>
        <v>JPN</v>
      </c>
      <c r="F673" t="str">
        <f t="shared" si="10"/>
        <v>2</v>
      </c>
      <c r="G673">
        <f>IF($K673="","",女子登録情報!$M673)</f>
        <v>29</v>
      </c>
      <c r="H673">
        <f>IF($K673="","",女子登録情報!$A673)</f>
        <v>491023</v>
      </c>
      <c r="K673">
        <f>IF(女子登録情報!$C673="","",女子登録情報!$C673)</f>
        <v>672</v>
      </c>
      <c r="M673">
        <f>IFERROR(IF(AND(402&lt;=VALUE(RIGHT(女子登録情報!$F673,4)),競技会情報!$E$3*100+競技会情報!$G$3&gt;=VALUE(RIGHT(女子登録情報!$F673,4))),VALUE(女子登録情報!$G673)+1,VALUE(女子登録情報!$G673)),"")</f>
        <v>22</v>
      </c>
      <c r="N673" t="str">
        <f>IF($K673="","",IF(女子登録情報!$H673="北海道",女子登録情報!$H673,LEFT(女子登録情報!$H673,LEN(女子登録情報!$H673)-1)))</f>
        <v>奈良</v>
      </c>
      <c r="O673" t="str">
        <f>IF($K673="","",IF(LEN($N673)=2,LEFT($N673,1)&amp;"　"&amp;RIGHT($N673,1)&amp;"・"&amp;女子登録情報!$I673,$N673&amp;"・"&amp;女子登録情報!$I673))</f>
        <v>奈　良・畝傍</v>
      </c>
    </row>
    <row r="674" spans="1:15" x14ac:dyDescent="0.55000000000000004">
      <c r="A674">
        <f>IF($K674="","",200000000+女子登録情報!$C674)</f>
        <v>200000673</v>
      </c>
      <c r="B674" t="str">
        <f>IF($K674="","",女子登録情報!$D674&amp;" ("&amp;女子登録情報!$K674&amp;")")</f>
        <v>前田　七海 (4)</v>
      </c>
      <c r="C674" t="str">
        <f>IF($K674="","",女子登録情報!$E674)</f>
        <v>ﾏｴﾀﾞ ﾅﾅﾐ</v>
      </c>
      <c r="D674" t="str">
        <f>IF($K674="","",女子登録情報!$O674&amp;" "&amp;女子登録情報!$N674&amp;" ("&amp;LEFT(女子登録情報!$F674,2)&amp;")")</f>
        <v>Nanami MAEDA (00)</v>
      </c>
      <c r="E674" t="str">
        <f>IF($K674="","",女子登録情報!$P674)</f>
        <v>JPN</v>
      </c>
      <c r="F674" t="str">
        <f t="shared" si="10"/>
        <v>2</v>
      </c>
      <c r="G674">
        <f>IF($K674="","",女子登録情報!$M674)</f>
        <v>29</v>
      </c>
      <c r="H674">
        <f>IF($K674="","",女子登録情報!$A674)</f>
        <v>491023</v>
      </c>
      <c r="K674">
        <f>IF(女子登録情報!$C674="","",女子登録情報!$C674)</f>
        <v>673</v>
      </c>
      <c r="M674">
        <f>IFERROR(IF(AND(402&lt;=VALUE(RIGHT(女子登録情報!$F674,4)),競技会情報!$E$3*100+競技会情報!$G$3&gt;=VALUE(RIGHT(女子登録情報!$F674,4))),VALUE(女子登録情報!$G674)+1,VALUE(女子登録情報!$G674)),"")</f>
        <v>22</v>
      </c>
      <c r="N674" t="str">
        <f>IF($K674="","",IF(女子登録情報!$H674="北海道",女子登録情報!$H674,LEFT(女子登録情報!$H674,LEN(女子登録情報!$H674)-1)))</f>
        <v>大阪</v>
      </c>
      <c r="O674" t="str">
        <f>IF($K674="","",IF(LEN($N674)=2,LEFT($N674,1)&amp;"　"&amp;RIGHT($N674,1)&amp;"・"&amp;女子登録情報!$I674,$N674&amp;"・"&amp;女子登録情報!$I674))</f>
        <v>大　阪・関西大倉</v>
      </c>
    </row>
    <row r="675" spans="1:15" x14ac:dyDescent="0.55000000000000004">
      <c r="A675">
        <f>IF($K675="","",200000000+女子登録情報!$C675)</f>
        <v>200000674</v>
      </c>
      <c r="B675" t="str">
        <f>IF($K675="","",女子登録情報!$D675&amp;" ("&amp;女子登録情報!$K675&amp;")")</f>
        <v>玉本　咲楽 (2)</v>
      </c>
      <c r="C675" t="str">
        <f>IF($K675="","",女子登録情報!$E675)</f>
        <v>ﾀﾏﾓﾄ ｻｸﾗ</v>
      </c>
      <c r="D675" t="str">
        <f>IF($K675="","",女子登録情報!$O675&amp;" "&amp;女子登録情報!$N675&amp;" ("&amp;LEFT(女子登録情報!$F675,2)&amp;")")</f>
        <v>Sakura TAMAMOTO (01)</v>
      </c>
      <c r="E675" t="str">
        <f>IF($K675="","",女子登録情報!$P675)</f>
        <v>JPN</v>
      </c>
      <c r="F675" t="str">
        <f t="shared" si="10"/>
        <v>2</v>
      </c>
      <c r="G675">
        <f>IF($K675="","",女子登録情報!$M675)</f>
        <v>29</v>
      </c>
      <c r="H675">
        <f>IF($K675="","",女子登録情報!$A675)</f>
        <v>491023</v>
      </c>
      <c r="K675">
        <f>IF(女子登録情報!$C675="","",女子登録情報!$C675)</f>
        <v>674</v>
      </c>
      <c r="M675">
        <f>IFERROR(IF(AND(402&lt;=VALUE(RIGHT(女子登録情報!$F675,4)),競技会情報!$E$3*100+競技会情報!$G$3&gt;=VALUE(RIGHT(女子登録情報!$F675,4))),VALUE(女子登録情報!$G675)+1,VALUE(女子登録情報!$G675)),"")</f>
        <v>21</v>
      </c>
      <c r="N675" t="str">
        <f>IF($K675="","",IF(女子登録情報!$H675="北海道",女子登録情報!$H675,LEFT(女子登録情報!$H675,LEN(女子登録情報!$H675)-1)))</f>
        <v>奈良</v>
      </c>
      <c r="O675" t="str">
        <f>IF($K675="","",IF(LEN($N675)=2,LEFT($N675,1)&amp;"　"&amp;RIGHT($N675,1)&amp;"・"&amp;女子登録情報!$I675,$N675&amp;"・"&amp;女子登録情報!$I675))</f>
        <v>奈　良・奈良学園登美ヶ丘</v>
      </c>
    </row>
    <row r="676" spans="1:15" x14ac:dyDescent="0.55000000000000004">
      <c r="A676">
        <f>IF($K676="","",200000000+女子登録情報!$C676)</f>
        <v>200000675</v>
      </c>
      <c r="B676" t="str">
        <f>IF($K676="","",女子登録情報!$D676&amp;" ("&amp;女子登録情報!$K676&amp;")")</f>
        <v>多田　千緒里 (3)</v>
      </c>
      <c r="C676" t="str">
        <f>IF($K676="","",女子登録情報!$E676)</f>
        <v>ﾀﾀﾞ ﾁｵﾘ</v>
      </c>
      <c r="D676" t="str">
        <f>IF($K676="","",女子登録情報!$O676&amp;" "&amp;女子登録情報!$N676&amp;" ("&amp;LEFT(女子登録情報!$F676,2)&amp;")")</f>
        <v>Chori TADA (01)</v>
      </c>
      <c r="E676" t="str">
        <f>IF($K676="","",女子登録情報!$P676)</f>
        <v>JPN</v>
      </c>
      <c r="F676" t="str">
        <f t="shared" si="10"/>
        <v>2</v>
      </c>
      <c r="G676">
        <f>IF($K676="","",女子登録情報!$M676)</f>
        <v>29</v>
      </c>
      <c r="H676">
        <f>IF($K676="","",女子登録情報!$A676)</f>
        <v>491023</v>
      </c>
      <c r="K676">
        <f>IF(女子登録情報!$C676="","",女子登録情報!$C676)</f>
        <v>675</v>
      </c>
      <c r="M676">
        <f>IFERROR(IF(AND(402&lt;=VALUE(RIGHT(女子登録情報!$F676,4)),競技会情報!$E$3*100+競技会情報!$G$3&gt;=VALUE(RIGHT(女子登録情報!$F676,4))),VALUE(女子登録情報!$G676)+1,VALUE(女子登録情報!$G676)),"")</f>
        <v>21</v>
      </c>
      <c r="N676" t="str">
        <f>IF($K676="","",IF(女子登録情報!$H676="北海道",女子登録情報!$H676,LEFT(女子登録情報!$H676,LEN(女子登録情報!$H676)-1)))</f>
        <v>大阪</v>
      </c>
      <c r="O676" t="str">
        <f>IF($K676="","",IF(LEN($N676)=2,LEFT($N676,1)&amp;"　"&amp;RIGHT($N676,1)&amp;"・"&amp;女子登録情報!$I676,$N676&amp;"・"&amp;女子登録情報!$I676))</f>
        <v>大　阪・布施</v>
      </c>
    </row>
    <row r="677" spans="1:15" x14ac:dyDescent="0.55000000000000004">
      <c r="A677">
        <f>IF($K677="","",200000000+女子登録情報!$C677)</f>
        <v>200000676</v>
      </c>
      <c r="B677" t="str">
        <f>IF($K677="","",女子登録情報!$D677&amp;" ("&amp;女子登録情報!$K677&amp;")")</f>
        <v>宮下　実羽 (2)</v>
      </c>
      <c r="C677" t="str">
        <f>IF($K677="","",女子登録情報!$E677)</f>
        <v>ﾐﾔｼﾀ ﾐｳ</v>
      </c>
      <c r="D677" t="str">
        <f>IF($K677="","",女子登録情報!$O677&amp;" "&amp;女子登録情報!$N677&amp;" ("&amp;LEFT(女子登録情報!$F677,2)&amp;")")</f>
        <v>Miu MIYASHITA (00)</v>
      </c>
      <c r="E677" t="str">
        <f>IF($K677="","",女子登録情報!$P677)</f>
        <v>JPN</v>
      </c>
      <c r="F677" t="str">
        <f t="shared" si="10"/>
        <v>2</v>
      </c>
      <c r="G677">
        <f>IF($K677="","",女子登録情報!$M677)</f>
        <v>29</v>
      </c>
      <c r="H677">
        <f>IF($K677="","",女子登録情報!$A677)</f>
        <v>491023</v>
      </c>
      <c r="K677">
        <f>IF(女子登録情報!$C677="","",女子登録情報!$C677)</f>
        <v>676</v>
      </c>
      <c r="M677">
        <f>IFERROR(IF(AND(402&lt;=VALUE(RIGHT(女子登録情報!$F677,4)),競技会情報!$E$3*100+競技会情報!$G$3&gt;=VALUE(RIGHT(女子登録情報!$F677,4))),VALUE(女子登録情報!$G677)+1,VALUE(女子登録情報!$G677)),"")</f>
        <v>22</v>
      </c>
      <c r="N677" t="str">
        <f>IF($K677="","",IF(女子登録情報!$H677="北海道",女子登録情報!$H677,LEFT(女子登録情報!$H677,LEN(女子登録情報!$H677)-1)))</f>
        <v>奈良</v>
      </c>
      <c r="O677" t="str">
        <f>IF($K677="","",IF(LEN($N677)=2,LEFT($N677,1)&amp;"　"&amp;RIGHT($N677,1)&amp;"・"&amp;女子登録情報!$I677,$N677&amp;"・"&amp;女子登録情報!$I677))</f>
        <v>奈　良・奈良学園</v>
      </c>
    </row>
    <row r="678" spans="1:15" x14ac:dyDescent="0.55000000000000004">
      <c r="A678">
        <f>IF($K678="","",200000000+女子登録情報!$C678)</f>
        <v>200000677</v>
      </c>
      <c r="B678" t="str">
        <f>IF($K678="","",女子登録情報!$D678&amp;" ("&amp;女子登録情報!$K678&amp;")")</f>
        <v>丸本　あみり (3)</v>
      </c>
      <c r="C678" t="str">
        <f>IF($K678="","",女子登録情報!$E678)</f>
        <v>ﾏﾙﾓﾄ ｱﾐﾘ</v>
      </c>
      <c r="D678" t="str">
        <f>IF($K678="","",女子登録情報!$O678&amp;" "&amp;女子登録情報!$N678&amp;" ("&amp;LEFT(女子登録情報!$F678,2)&amp;")")</f>
        <v>Amiri MARUMOTO (01)</v>
      </c>
      <c r="E678" t="str">
        <f>IF($K678="","",女子登録情報!$P678)</f>
        <v>JPN</v>
      </c>
      <c r="F678" t="str">
        <f t="shared" si="10"/>
        <v>2</v>
      </c>
      <c r="G678">
        <f>IF($K678="","",女子登録情報!$M678)</f>
        <v>29</v>
      </c>
      <c r="H678">
        <f>IF($K678="","",女子登録情報!$A678)</f>
        <v>491023</v>
      </c>
      <c r="K678">
        <f>IF(女子登録情報!$C678="","",女子登録情報!$C678)</f>
        <v>677</v>
      </c>
      <c r="M678">
        <f>IFERROR(IF(AND(402&lt;=VALUE(RIGHT(女子登録情報!$F678,4)),競技会情報!$E$3*100+競技会情報!$G$3&gt;=VALUE(RIGHT(女子登録情報!$F678,4))),VALUE(女子登録情報!$G678)+1,VALUE(女子登録情報!$G678)),"")</f>
        <v>21</v>
      </c>
      <c r="N678" t="str">
        <f>IF($K678="","",IF(女子登録情報!$H678="北海道",女子登録情報!$H678,LEFT(女子登録情報!$H678,LEN(女子登録情報!$H678)-1)))</f>
        <v>奈良</v>
      </c>
      <c r="O678" t="str">
        <f>IF($K678="","",IF(LEN($N678)=2,LEFT($N678,1)&amp;"　"&amp;RIGHT($N678,1)&amp;"・"&amp;女子登録情報!$I678,$N678&amp;"・"&amp;女子登録情報!$I678))</f>
        <v>奈　良・奈良</v>
      </c>
    </row>
    <row r="679" spans="1:15" x14ac:dyDescent="0.55000000000000004">
      <c r="A679">
        <f>IF($K679="","",200000000+女子登録情報!$C679)</f>
        <v>200000678</v>
      </c>
      <c r="B679" t="str">
        <f>IF($K679="","",女子登録情報!$D679&amp;" ("&amp;女子登録情報!$K679&amp;")")</f>
        <v>宮﨑　奈桜 (3)</v>
      </c>
      <c r="C679" t="str">
        <f>IF($K679="","",女子登録情報!$E679)</f>
        <v>ﾐﾔｻﾞｷ ﾅｵ</v>
      </c>
      <c r="D679" t="str">
        <f>IF($K679="","",女子登録情報!$O679&amp;" "&amp;女子登録情報!$N679&amp;" ("&amp;LEFT(女子登録情報!$F679,2)&amp;")")</f>
        <v>Nao MIYAZAKI (00)</v>
      </c>
      <c r="E679" t="str">
        <f>IF($K679="","",女子登録情報!$P679)</f>
        <v>JPN</v>
      </c>
      <c r="F679" t="str">
        <f t="shared" si="10"/>
        <v>2</v>
      </c>
      <c r="G679">
        <f>IF($K679="","",女子登録情報!$M679)</f>
        <v>29</v>
      </c>
      <c r="H679">
        <f>IF($K679="","",女子登録情報!$A679)</f>
        <v>491023</v>
      </c>
      <c r="K679">
        <f>IF(女子登録情報!$C679="","",女子登録情報!$C679)</f>
        <v>678</v>
      </c>
      <c r="M679">
        <f>IFERROR(IF(AND(402&lt;=VALUE(RIGHT(女子登録情報!$F679,4)),競技会情報!$E$3*100+競技会情報!$G$3&gt;=VALUE(RIGHT(女子登録情報!$F679,4))),VALUE(女子登録情報!$G679)+1,VALUE(女子登録情報!$G679)),"")</f>
        <v>22</v>
      </c>
      <c r="N679" t="str">
        <f>IF($K679="","",IF(女子登録情報!$H679="北海道",女子登録情報!$H679,LEFT(女子登録情報!$H679,LEN(女子登録情報!$H679)-1)))</f>
        <v>大阪</v>
      </c>
      <c r="O679" t="str">
        <f>IF($K679="","",IF(LEN($N679)=2,LEFT($N679,1)&amp;"　"&amp;RIGHT($N679,1)&amp;"・"&amp;女子登録情報!$I679,$N679&amp;"・"&amp;女子登録情報!$I679))</f>
        <v>大　阪・四天王寺</v>
      </c>
    </row>
    <row r="680" spans="1:15" x14ac:dyDescent="0.55000000000000004">
      <c r="A680">
        <f>IF($K680="","",200000000+女子登録情報!$C680)</f>
        <v>200000679</v>
      </c>
      <c r="B680" t="str">
        <f>IF($K680="","",女子登録情報!$D680&amp;" ("&amp;女子登録情報!$K680&amp;")")</f>
        <v>渡邉　爽帆 (2)</v>
      </c>
      <c r="C680" t="str">
        <f>IF($K680="","",女子登録情報!$E680)</f>
        <v>ﾜﾀﾅﾍﾞ ｻﾔﾎ</v>
      </c>
      <c r="D680" t="str">
        <f>IF($K680="","",女子登録情報!$O680&amp;" "&amp;女子登録情報!$N680&amp;" ("&amp;LEFT(女子登録情報!$F680,2)&amp;")")</f>
        <v>Sayaho WATANABE (02)</v>
      </c>
      <c r="E680" t="str">
        <f>IF($K680="","",女子登録情報!$P680)</f>
        <v>JPN</v>
      </c>
      <c r="F680" t="str">
        <f t="shared" si="10"/>
        <v>2</v>
      </c>
      <c r="G680">
        <f>IF($K680="","",女子登録情報!$M680)</f>
        <v>29</v>
      </c>
      <c r="H680">
        <f>IF($K680="","",女子登録情報!$A680)</f>
        <v>491023</v>
      </c>
      <c r="K680">
        <f>IF(女子登録情報!$C680="","",女子登録情報!$C680)</f>
        <v>679</v>
      </c>
      <c r="M680">
        <f>IFERROR(IF(AND(402&lt;=VALUE(RIGHT(女子登録情報!$F680,4)),競技会情報!$E$3*100+競技会情報!$G$3&gt;=VALUE(RIGHT(女子登録情報!$F680,4))),VALUE(女子登録情報!$G680)+1,VALUE(女子登録情報!$G680)),"")</f>
        <v>19</v>
      </c>
      <c r="N680" t="str">
        <f>IF($K680="","",IF(女子登録情報!$H680="北海道",女子登録情報!$H680,LEFT(女子登録情報!$H680,LEN(女子登録情報!$H680)-1)))</f>
        <v>大阪</v>
      </c>
      <c r="O680" t="str">
        <f>IF($K680="","",IF(LEN($N680)=2,LEFT($N680,1)&amp;"　"&amp;RIGHT($N680,1)&amp;"・"&amp;女子登録情報!$I680,$N680&amp;"・"&amp;女子登録情報!$I680))</f>
        <v>大　阪・五箇荘</v>
      </c>
    </row>
    <row r="681" spans="1:15" x14ac:dyDescent="0.55000000000000004">
      <c r="A681">
        <f>IF($K681="","",200000000+女子登録情報!$C681)</f>
        <v>200000680</v>
      </c>
      <c r="B681" t="str">
        <f>IF($K681="","",女子登録情報!$D681&amp;" ("&amp;女子登録情報!$K681&amp;")")</f>
        <v>津田　夢帆 (3)</v>
      </c>
      <c r="C681" t="str">
        <f>IF($K681="","",女子登録情報!$E681)</f>
        <v>ﾂﾀﾞ ﾕﾒﾎ</v>
      </c>
      <c r="D681" t="str">
        <f>IF($K681="","",女子登録情報!$O681&amp;" "&amp;女子登録情報!$N681&amp;" ("&amp;LEFT(女子登録情報!$F681,2)&amp;")")</f>
        <v>Yumeho TSUDA (01)</v>
      </c>
      <c r="E681" t="str">
        <f>IF($K681="","",女子登録情報!$P681)</f>
        <v>JPN</v>
      </c>
      <c r="F681" t="str">
        <f t="shared" si="10"/>
        <v>2</v>
      </c>
      <c r="G681">
        <f>IF($K681="","",女子登録情報!$M681)</f>
        <v>29</v>
      </c>
      <c r="H681">
        <f>IF($K681="","",女子登録情報!$A681)</f>
        <v>491023</v>
      </c>
      <c r="K681">
        <f>IF(女子登録情報!$C681="","",女子登録情報!$C681)</f>
        <v>680</v>
      </c>
      <c r="M681">
        <f>IFERROR(IF(AND(402&lt;=VALUE(RIGHT(女子登録情報!$F681,4)),競技会情報!$E$3*100+競技会情報!$G$3&gt;=VALUE(RIGHT(女子登録情報!$F681,4))),VALUE(女子登録情報!$G681)+1,VALUE(女子登録情報!$G681)),"")</f>
        <v>21</v>
      </c>
      <c r="N681" t="str">
        <f>IF($K681="","",IF(女子登録情報!$H681="北海道",女子登録情報!$H681,LEFT(女子登録情報!$H681,LEN(女子登録情報!$H681)-1)))</f>
        <v>大阪</v>
      </c>
      <c r="O681" t="str">
        <f>IF($K681="","",IF(LEN($N681)=2,LEFT($N681,1)&amp;"　"&amp;RIGHT($N681,1)&amp;"・"&amp;女子登録情報!$I681,$N681&amp;"・"&amp;女子登録情報!$I681))</f>
        <v>大　阪・箕面</v>
      </c>
    </row>
    <row r="682" spans="1:15" x14ac:dyDescent="0.55000000000000004">
      <c r="A682">
        <f>IF($K682="","",200000000+女子登録情報!$C682)</f>
        <v>200000681</v>
      </c>
      <c r="B682" t="str">
        <f>IF($K682="","",女子登録情報!$D682&amp;" ("&amp;女子登録情報!$K682&amp;")")</f>
        <v>青木　彩帆 (4)</v>
      </c>
      <c r="C682" t="str">
        <f>IF($K682="","",女子登録情報!$E682)</f>
        <v>ｱｵｷ ｻﾎ</v>
      </c>
      <c r="D682" t="str">
        <f>IF($K682="","",女子登録情報!$O682&amp;" "&amp;女子登録情報!$N682&amp;" ("&amp;LEFT(女子登録情報!$F682,2)&amp;")")</f>
        <v>Saho AOKI (01)</v>
      </c>
      <c r="E682" t="str">
        <f>IF($K682="","",女子登録情報!$P682)</f>
        <v>JPN</v>
      </c>
      <c r="F682" t="str">
        <f t="shared" si="10"/>
        <v>2</v>
      </c>
      <c r="G682">
        <f>IF($K682="","",女子登録情報!$M682)</f>
        <v>27</v>
      </c>
      <c r="H682">
        <f>IF($K682="","",女子登録情報!$A682)</f>
        <v>492232</v>
      </c>
      <c r="K682">
        <f>IF(女子登録情報!$C682="","",女子登録情報!$C682)</f>
        <v>681</v>
      </c>
      <c r="M682">
        <f>IFERROR(IF(AND(402&lt;=VALUE(RIGHT(女子登録情報!$F682,4)),競技会情報!$E$3*100+競技会情報!$G$3&gt;=VALUE(RIGHT(女子登録情報!$F682,4))),VALUE(女子登録情報!$G682)+1,VALUE(女子登録情報!$G682)),"")</f>
        <v>21</v>
      </c>
      <c r="N682" t="str">
        <f>IF($K682="","",IF(女子登録情報!$H682="北海道",女子登録情報!$H682,LEFT(女子登録情報!$H682,LEN(女子登録情報!$H682)-1)))</f>
        <v>大阪</v>
      </c>
      <c r="O682" t="str">
        <f>IF($K682="","",IF(LEN($N682)=2,LEFT($N682,1)&amp;"　"&amp;RIGHT($N682,1)&amp;"・"&amp;女子登録情報!$I682,$N682&amp;"・"&amp;女子登録情報!$I682))</f>
        <v>大　阪・大阪薫英女学院</v>
      </c>
    </row>
    <row r="683" spans="1:15" x14ac:dyDescent="0.55000000000000004">
      <c r="A683">
        <f>IF($K683="","",200000000+女子登録情報!$C683)</f>
        <v>200000682</v>
      </c>
      <c r="B683" t="str">
        <f>IF($K683="","",女子登録情報!$D683&amp;" ("&amp;女子登録情報!$K683&amp;")")</f>
        <v>橋本　実紅 (4)</v>
      </c>
      <c r="C683" t="str">
        <f>IF($K683="","",女子登録情報!$E683)</f>
        <v>ﾊｼﾓﾄ ﾐｸ</v>
      </c>
      <c r="D683" t="str">
        <f>IF($K683="","",女子登録情報!$O683&amp;" "&amp;女子登録情報!$N683&amp;" ("&amp;LEFT(女子登録情報!$F683,2)&amp;")")</f>
        <v>Miku HASHIMOTO (00)</v>
      </c>
      <c r="E683" t="str">
        <f>IF($K683="","",女子登録情報!$P683)</f>
        <v>JPN</v>
      </c>
      <c r="F683" t="str">
        <f t="shared" si="10"/>
        <v>2</v>
      </c>
      <c r="G683">
        <f>IF($K683="","",女子登録情報!$M683)</f>
        <v>28</v>
      </c>
      <c r="H683">
        <f>IF($K683="","",女子登録情報!$A683)</f>
        <v>492232</v>
      </c>
      <c r="K683">
        <f>IF(女子登録情報!$C683="","",女子登録情報!$C683)</f>
        <v>682</v>
      </c>
      <c r="M683">
        <f>IFERROR(IF(AND(402&lt;=VALUE(RIGHT(女子登録情報!$F683,4)),競技会情報!$E$3*100+競技会情報!$G$3&gt;=VALUE(RIGHT(女子登録情報!$F683,4))),VALUE(女子登録情報!$G683)+1,VALUE(女子登録情報!$G683)),"")</f>
        <v>22</v>
      </c>
      <c r="N683" t="str">
        <f>IF($K683="","",IF(女子登録情報!$H683="北海道",女子登録情報!$H683,LEFT(女子登録情報!$H683,LEN(女子登録情報!$H683)-1)))</f>
        <v>兵庫</v>
      </c>
      <c r="O683" t="str">
        <f>IF($K683="","",IF(LEN($N683)=2,LEFT($N683,1)&amp;"　"&amp;RIGHT($N683,1)&amp;"・"&amp;女子登録情報!$I683,$N683&amp;"・"&amp;女子登録情報!$I683))</f>
        <v>兵　庫・小野</v>
      </c>
    </row>
    <row r="684" spans="1:15" x14ac:dyDescent="0.55000000000000004">
      <c r="A684">
        <f>IF($K684="","",200000000+女子登録情報!$C684)</f>
        <v>200000683</v>
      </c>
      <c r="B684" t="str">
        <f>IF($K684="","",女子登録情報!$D684&amp;" ("&amp;女子登録情報!$K684&amp;")")</f>
        <v>鶏内　愛菜 (4)</v>
      </c>
      <c r="C684" t="str">
        <f>IF($K684="","",女子登録情報!$E684)</f>
        <v>ｶｲﾁ ｱｲﾅ</v>
      </c>
      <c r="D684" t="str">
        <f>IF($K684="","",女子登録情報!$O684&amp;" "&amp;女子登録情報!$N684&amp;" ("&amp;LEFT(女子登録情報!$F684,2)&amp;")")</f>
        <v>Aina KAICHI (00)</v>
      </c>
      <c r="E684" t="str">
        <f>IF($K684="","",女子登録情報!$P684)</f>
        <v>JPN</v>
      </c>
      <c r="F684" t="str">
        <f t="shared" si="10"/>
        <v>2</v>
      </c>
      <c r="G684">
        <f>IF($K684="","",女子登録情報!$M684)</f>
        <v>34</v>
      </c>
      <c r="H684">
        <f>IF($K684="","",女子登録情報!$A684)</f>
        <v>492232</v>
      </c>
      <c r="K684">
        <f>IF(女子登録情報!$C684="","",女子登録情報!$C684)</f>
        <v>683</v>
      </c>
      <c r="M684">
        <f>IFERROR(IF(AND(402&lt;=VALUE(RIGHT(女子登録情報!$F684,4)),競技会情報!$E$3*100+競技会情報!$G$3&gt;=VALUE(RIGHT(女子登録情報!$F684,4))),VALUE(女子登録情報!$G684)+1,VALUE(女子登録情報!$G684)),"")</f>
        <v>22</v>
      </c>
      <c r="N684" t="str">
        <f>IF($K684="","",IF(女子登録情報!$H684="北海道",女子登録情報!$H684,LEFT(女子登録情報!$H684,LEN(女子登録情報!$H684)-1)))</f>
        <v>広島</v>
      </c>
      <c r="O684" t="str">
        <f>IF($K684="","",IF(LEN($N684)=2,LEFT($N684,1)&amp;"　"&amp;RIGHT($N684,1)&amp;"・"&amp;女子登録情報!$I684,$N684&amp;"・"&amp;女子登録情報!$I684))</f>
        <v>広　島・福山暁の星女子</v>
      </c>
    </row>
    <row r="685" spans="1:15" x14ac:dyDescent="0.55000000000000004">
      <c r="A685">
        <f>IF($K685="","",200000000+女子登録情報!$C685)</f>
        <v>200000684</v>
      </c>
      <c r="B685" t="str">
        <f>IF($K685="","",女子登録情報!$D685&amp;" ("&amp;女子登録情報!$K685&amp;")")</f>
        <v>東　聖奈 (4)</v>
      </c>
      <c r="C685" t="str">
        <f>IF($K685="","",女子登録情報!$E685)</f>
        <v>ｱｽﾞﾏ ｾﾅ</v>
      </c>
      <c r="D685" t="str">
        <f>IF($K685="","",女子登録情報!$O685&amp;" "&amp;女子登録情報!$N685&amp;" ("&amp;LEFT(女子登録情報!$F685,2)&amp;")")</f>
        <v>Sena AZUMA (00)</v>
      </c>
      <c r="E685" t="str">
        <f>IF($K685="","",女子登録情報!$P685)</f>
        <v>JPN</v>
      </c>
      <c r="F685" t="str">
        <f t="shared" si="10"/>
        <v>2</v>
      </c>
      <c r="G685">
        <f>IF($K685="","",女子登録情報!$M685)</f>
        <v>27</v>
      </c>
      <c r="H685">
        <f>IF($K685="","",女子登録情報!$A685)</f>
        <v>492232</v>
      </c>
      <c r="K685">
        <f>IF(女子登録情報!$C685="","",女子登録情報!$C685)</f>
        <v>684</v>
      </c>
      <c r="M685">
        <f>IFERROR(IF(AND(402&lt;=VALUE(RIGHT(女子登録情報!$F685,4)),競技会情報!$E$3*100+競技会情報!$G$3&gt;=VALUE(RIGHT(女子登録情報!$F685,4))),VALUE(女子登録情報!$G685)+1,VALUE(女子登録情報!$G685)),"")</f>
        <v>22</v>
      </c>
      <c r="N685" t="str">
        <f>IF($K685="","",IF(女子登録情報!$H685="北海道",女子登録情報!$H685,LEFT(女子登録情報!$H685,LEN(女子登録情報!$H685)-1)))</f>
        <v>大阪</v>
      </c>
      <c r="O685" t="str">
        <f>IF($K685="","",IF(LEN($N685)=2,LEFT($N685,1)&amp;"　"&amp;RIGHT($N685,1)&amp;"・"&amp;女子登録情報!$I685,$N685&amp;"・"&amp;女子登録情報!$I685))</f>
        <v>大　阪・大阪女学院</v>
      </c>
    </row>
    <row r="686" spans="1:15" x14ac:dyDescent="0.55000000000000004">
      <c r="A686">
        <f>IF($K686="","",200000000+女子登録情報!$C686)</f>
        <v>200000685</v>
      </c>
      <c r="B686" t="str">
        <f>IF($K686="","",女子登録情報!$D686&amp;" ("&amp;女子登録情報!$K686&amp;")")</f>
        <v>北田　莉亜 (3)</v>
      </c>
      <c r="C686" t="str">
        <f>IF($K686="","",女子登録情報!$E686)</f>
        <v>ｷﾀﾀﾞ ﾘｱ</v>
      </c>
      <c r="D686" t="str">
        <f>IF($K686="","",女子登録情報!$O686&amp;" "&amp;女子登録情報!$N686&amp;" ("&amp;LEFT(女子登録情報!$F686,2)&amp;")")</f>
        <v>Ria KITADA (01)</v>
      </c>
      <c r="E686" t="str">
        <f>IF($K686="","",女子登録情報!$P686)</f>
        <v>JPN</v>
      </c>
      <c r="F686" t="str">
        <f t="shared" si="10"/>
        <v>2</v>
      </c>
      <c r="G686">
        <f>IF($K686="","",女子登録情報!$M686)</f>
        <v>27</v>
      </c>
      <c r="H686">
        <f>IF($K686="","",女子登録情報!$A686)</f>
        <v>492232</v>
      </c>
      <c r="K686">
        <f>IF(女子登録情報!$C686="","",女子登録情報!$C686)</f>
        <v>685</v>
      </c>
      <c r="M686">
        <f>IFERROR(IF(AND(402&lt;=VALUE(RIGHT(女子登録情報!$F686,4)),競技会情報!$E$3*100+競技会情報!$G$3&gt;=VALUE(RIGHT(女子登録情報!$F686,4))),VALUE(女子登録情報!$G686)+1,VALUE(女子登録情報!$G686)),"")</f>
        <v>21</v>
      </c>
      <c r="N686" t="str">
        <f>IF($K686="","",IF(女子登録情報!$H686="北海道",女子登録情報!$H686,LEFT(女子登録情報!$H686,LEN(女子登録情報!$H686)-1)))</f>
        <v>大阪</v>
      </c>
      <c r="O686" t="str">
        <f>IF($K686="","",IF(LEN($N686)=2,LEFT($N686,1)&amp;"　"&amp;RIGHT($N686,1)&amp;"・"&amp;女子登録情報!$I686,$N686&amp;"・"&amp;女子登録情報!$I686))</f>
        <v>大　阪・摂津</v>
      </c>
    </row>
    <row r="687" spans="1:15" x14ac:dyDescent="0.55000000000000004">
      <c r="A687">
        <f>IF($K687="","",200000000+女子登録情報!$C687)</f>
        <v>200000686</v>
      </c>
      <c r="B687" t="str">
        <f>IF($K687="","",女子登録情報!$D687&amp;" ("&amp;女子登録情報!$K687&amp;")")</f>
        <v>檜垣　真由 (3)</v>
      </c>
      <c r="C687" t="str">
        <f>IF($K687="","",女子登録情報!$E687)</f>
        <v>ﾋｶﾞｷ ﾏﾕ</v>
      </c>
      <c r="D687" t="str">
        <f>IF($K687="","",女子登録情報!$O687&amp;" "&amp;女子登録情報!$N687&amp;" ("&amp;LEFT(女子登録情報!$F687,2)&amp;")")</f>
        <v>Mayu HIGAKI (01)</v>
      </c>
      <c r="E687" t="str">
        <f>IF($K687="","",女子登録情報!$P687)</f>
        <v>JPN</v>
      </c>
      <c r="F687" t="str">
        <f t="shared" si="10"/>
        <v>2</v>
      </c>
      <c r="G687">
        <f>IF($K687="","",女子登録情報!$M687)</f>
        <v>28</v>
      </c>
      <c r="H687">
        <f>IF($K687="","",女子登録情報!$A687)</f>
        <v>492232</v>
      </c>
      <c r="K687">
        <f>IF(女子登録情報!$C687="","",女子登録情報!$C687)</f>
        <v>686</v>
      </c>
      <c r="M687">
        <f>IFERROR(IF(AND(402&lt;=VALUE(RIGHT(女子登録情報!$F687,4)),競技会情報!$E$3*100+競技会情報!$G$3&gt;=VALUE(RIGHT(女子登録情報!$F687,4))),VALUE(女子登録情報!$G687)+1,VALUE(女子登録情報!$G687)),"")</f>
        <v>21</v>
      </c>
      <c r="N687" t="str">
        <f>IF($K687="","",IF(女子登録情報!$H687="北海道",女子登録情報!$H687,LEFT(女子登録情報!$H687,LEN(女子登録情報!$H687)-1)))</f>
        <v>兵庫</v>
      </c>
      <c r="O687" t="str">
        <f>IF($K687="","",IF(LEN($N687)=2,LEFT($N687,1)&amp;"　"&amp;RIGHT($N687,1)&amp;"・"&amp;女子登録情報!$I687,$N687&amp;"・"&amp;女子登録情報!$I687))</f>
        <v>兵　庫・啓明学院</v>
      </c>
    </row>
    <row r="688" spans="1:15" x14ac:dyDescent="0.55000000000000004">
      <c r="A688">
        <f>IF($K688="","",200000000+女子登録情報!$C688)</f>
        <v>200000687</v>
      </c>
      <c r="B688" t="str">
        <f>IF($K688="","",女子登録情報!$D688&amp;" ("&amp;女子登録情報!$K688&amp;")")</f>
        <v>平山　亜美 (3)</v>
      </c>
      <c r="C688" t="str">
        <f>IF($K688="","",女子登録情報!$E688)</f>
        <v>ﾋﾗﾔﾏ ｱﾐ</v>
      </c>
      <c r="D688" t="str">
        <f>IF($K688="","",女子登録情報!$O688&amp;" "&amp;女子登録情報!$N688&amp;" ("&amp;LEFT(女子登録情報!$F688,2)&amp;")")</f>
        <v>Ami HIRAYAMA (02)</v>
      </c>
      <c r="E688" t="str">
        <f>IF($K688="","",女子登録情報!$P688)</f>
        <v>JPN</v>
      </c>
      <c r="F688" t="str">
        <f t="shared" si="10"/>
        <v>2</v>
      </c>
      <c r="G688">
        <f>IF($K688="","",女子登録情報!$M688)</f>
        <v>28</v>
      </c>
      <c r="H688">
        <f>IF($K688="","",女子登録情報!$A688)</f>
        <v>492232</v>
      </c>
      <c r="K688">
        <f>IF(女子登録情報!$C688="","",女子登録情報!$C688)</f>
        <v>687</v>
      </c>
      <c r="M688">
        <f>IFERROR(IF(AND(402&lt;=VALUE(RIGHT(女子登録情報!$F688,4)),競技会情報!$E$3*100+競技会情報!$G$3&gt;=VALUE(RIGHT(女子登録情報!$F688,4))),VALUE(女子登録情報!$G688)+1,VALUE(女子登録情報!$G688)),"")</f>
        <v>20</v>
      </c>
      <c r="N688" t="str">
        <f>IF($K688="","",IF(女子登録情報!$H688="北海道",女子登録情報!$H688,LEFT(女子登録情報!$H688,LEN(女子登録情報!$H688)-1)))</f>
        <v>兵庫</v>
      </c>
      <c r="O688" t="str">
        <f>IF($K688="","",IF(LEN($N688)=2,LEFT($N688,1)&amp;"　"&amp;RIGHT($N688,1)&amp;"・"&amp;女子登録情報!$I688,$N688&amp;"・"&amp;女子登録情報!$I688))</f>
        <v>兵　庫・神戸山手女子</v>
      </c>
    </row>
    <row r="689" spans="1:15" x14ac:dyDescent="0.55000000000000004">
      <c r="A689">
        <f>IF($K689="","",200000000+女子登録情報!$C689)</f>
        <v>200000688</v>
      </c>
      <c r="B689" t="str">
        <f>IF($K689="","",女子登録情報!$D689&amp;" ("&amp;女子登録情報!$K689&amp;")")</f>
        <v>山崎　くるみ (3)</v>
      </c>
      <c r="C689" t="str">
        <f>IF($K689="","",女子登録情報!$E689)</f>
        <v>ﾔﾏｻﾞｷ ｸﾙﾐ</v>
      </c>
      <c r="D689" t="str">
        <f>IF($K689="","",女子登録情報!$O689&amp;" "&amp;女子登録情報!$N689&amp;" ("&amp;LEFT(女子登録情報!$F689,2)&amp;")")</f>
        <v>Kurumi YAMAZAKI (01)</v>
      </c>
      <c r="E689" t="str">
        <f>IF($K689="","",女子登録情報!$P689)</f>
        <v>JPN</v>
      </c>
      <c r="F689" t="str">
        <f t="shared" si="10"/>
        <v>2</v>
      </c>
      <c r="G689">
        <f>IF($K689="","",女子登録情報!$M689)</f>
        <v>28</v>
      </c>
      <c r="H689">
        <f>IF($K689="","",女子登録情報!$A689)</f>
        <v>492232</v>
      </c>
      <c r="K689">
        <f>IF(女子登録情報!$C689="","",女子登録情報!$C689)</f>
        <v>688</v>
      </c>
      <c r="M689">
        <f>IFERROR(IF(AND(402&lt;=VALUE(RIGHT(女子登録情報!$F689,4)),競技会情報!$E$3*100+競技会情報!$G$3&gt;=VALUE(RIGHT(女子登録情報!$F689,4))),VALUE(女子登録情報!$G689)+1,VALUE(女子登録情報!$G689)),"")</f>
        <v>21</v>
      </c>
      <c r="N689" t="str">
        <f>IF($K689="","",IF(女子登録情報!$H689="北海道",女子登録情報!$H689,LEFT(女子登録情報!$H689,LEN(女子登録情報!$H689)-1)))</f>
        <v>兵庫</v>
      </c>
      <c r="O689" t="str">
        <f>IF($K689="","",IF(LEN($N689)=2,LEFT($N689,1)&amp;"　"&amp;RIGHT($N689,1)&amp;"・"&amp;女子登録情報!$I689,$N689&amp;"・"&amp;女子登録情報!$I689))</f>
        <v>兵　庫・須磨学園</v>
      </c>
    </row>
    <row r="690" spans="1:15" x14ac:dyDescent="0.55000000000000004">
      <c r="A690">
        <f>IF($K690="","",200000000+女子登録情報!$C690)</f>
        <v>200000689</v>
      </c>
      <c r="B690" t="str">
        <f>IF($K690="","",女子登録情報!$D690&amp;" ("&amp;女子登録情報!$K690&amp;")")</f>
        <v>深江　唯花 (3)</v>
      </c>
      <c r="C690" t="str">
        <f>IF($K690="","",女子登録情報!$E690)</f>
        <v>ﾌｶｴ ﾕｲｶ</v>
      </c>
      <c r="D690" t="str">
        <f>IF($K690="","",女子登録情報!$O690&amp;" "&amp;女子登録情報!$N690&amp;" ("&amp;LEFT(女子登録情報!$F690,2)&amp;")")</f>
        <v>Yuika FUKAE (01)</v>
      </c>
      <c r="E690" t="str">
        <f>IF($K690="","",女子登録情報!$P690)</f>
        <v>JPN</v>
      </c>
      <c r="F690" t="str">
        <f t="shared" si="10"/>
        <v>2</v>
      </c>
      <c r="G690">
        <f>IF($K690="","",女子登録情報!$M690)</f>
        <v>40</v>
      </c>
      <c r="H690">
        <f>IF($K690="","",女子登録情報!$A690)</f>
        <v>492232</v>
      </c>
      <c r="K690">
        <f>IF(女子登録情報!$C690="","",女子登録情報!$C690)</f>
        <v>689</v>
      </c>
      <c r="M690">
        <f>IFERROR(IF(AND(402&lt;=VALUE(RIGHT(女子登録情報!$F690,4)),競技会情報!$E$3*100+競技会情報!$G$3&gt;=VALUE(RIGHT(女子登録情報!$F690,4))),VALUE(女子登録情報!$G690)+1,VALUE(女子登録情報!$G690)),"")</f>
        <v>21</v>
      </c>
      <c r="N690" t="str">
        <f>IF($K690="","",IF(女子登録情報!$H690="北海道",女子登録情報!$H690,LEFT(女子登録情報!$H690,LEN(女子登録情報!$H690)-1)))</f>
        <v>福岡</v>
      </c>
      <c r="O690" t="str">
        <f>IF($K690="","",IF(LEN($N690)=2,LEFT($N690,1)&amp;"　"&amp;RIGHT($N690,1)&amp;"・"&amp;女子登録情報!$I690,$N690&amp;"・"&amp;女子登録情報!$I690))</f>
        <v>福　岡・福岡</v>
      </c>
    </row>
    <row r="691" spans="1:15" x14ac:dyDescent="0.55000000000000004">
      <c r="A691">
        <f>IF($K691="","",200000000+女子登録情報!$C691)</f>
        <v>200000690</v>
      </c>
      <c r="B691" t="str">
        <f>IF($K691="","",女子登録情報!$D691&amp;" ("&amp;女子登録情報!$K691&amp;")")</f>
        <v>宮﨑　陽子 (2)</v>
      </c>
      <c r="C691" t="str">
        <f>IF($K691="","",女子登録情報!$E691)</f>
        <v>ﾐﾔｻﾞｷ ﾖｳｺ</v>
      </c>
      <c r="D691" t="str">
        <f>IF($K691="","",女子登録情報!$O691&amp;" "&amp;女子登録情報!$N691&amp;" ("&amp;LEFT(女子登録情報!$F691,2)&amp;")")</f>
        <v>Yoko MIYAZAKI (02)</v>
      </c>
      <c r="E691" t="str">
        <f>IF($K691="","",女子登録情報!$P691)</f>
        <v>JPN</v>
      </c>
      <c r="F691" t="str">
        <f t="shared" si="10"/>
        <v>2</v>
      </c>
      <c r="G691">
        <f>IF($K691="","",女子登録情報!$M691)</f>
        <v>22</v>
      </c>
      <c r="H691">
        <f>IF($K691="","",女子登録情報!$A691)</f>
        <v>492232</v>
      </c>
      <c r="K691">
        <f>IF(女子登録情報!$C691="","",女子登録情報!$C691)</f>
        <v>690</v>
      </c>
      <c r="M691">
        <f>IFERROR(IF(AND(402&lt;=VALUE(RIGHT(女子登録情報!$F691,4)),競技会情報!$E$3*100+競技会情報!$G$3&gt;=VALUE(RIGHT(女子登録情報!$F691,4))),VALUE(女子登録情報!$G691)+1,VALUE(女子登録情報!$G691)),"")</f>
        <v>20</v>
      </c>
      <c r="N691" t="str">
        <f>IF($K691="","",IF(女子登録情報!$H691="北海道",女子登録情報!$H691,LEFT(女子登録情報!$H691,LEN(女子登録情報!$H691)-1)))</f>
        <v>静岡</v>
      </c>
      <c r="O691" t="str">
        <f>IF($K691="","",IF(LEN($N691)=2,LEFT($N691,1)&amp;"　"&amp;RIGHT($N691,1)&amp;"・"&amp;女子登録情報!$I691,$N691&amp;"・"&amp;女子登録情報!$I691))</f>
        <v>静　岡・浜松市立</v>
      </c>
    </row>
    <row r="692" spans="1:15" x14ac:dyDescent="0.55000000000000004">
      <c r="A692">
        <f>IF($K692="","",200000000+女子登録情報!$C692)</f>
        <v>200000691</v>
      </c>
      <c r="B692" t="str">
        <f>IF($K692="","",女子登録情報!$D692&amp;" ("&amp;女子登録情報!$K692&amp;")")</f>
        <v>秋元　由良 (2)</v>
      </c>
      <c r="C692" t="str">
        <f>IF($K692="","",女子登録情報!$E692)</f>
        <v>ｱｷﾓﾄ ﾕﾗ</v>
      </c>
      <c r="D692" t="str">
        <f>IF($K692="","",女子登録情報!$O692&amp;" "&amp;女子登録情報!$N692&amp;" ("&amp;LEFT(女子登録情報!$F692,2)&amp;")")</f>
        <v>Yura AKIMOTO (02)</v>
      </c>
      <c r="E692" t="str">
        <f>IF($K692="","",女子登録情報!$P692)</f>
        <v>JPN</v>
      </c>
      <c r="F692" t="str">
        <f t="shared" si="10"/>
        <v>2</v>
      </c>
      <c r="G692">
        <f>IF($K692="","",女子登録情報!$M692)</f>
        <v>28</v>
      </c>
      <c r="H692">
        <f>IF($K692="","",女子登録情報!$A692)</f>
        <v>492232</v>
      </c>
      <c r="K692">
        <f>IF(女子登録情報!$C692="","",女子登録情報!$C692)</f>
        <v>691</v>
      </c>
      <c r="M692">
        <f>IFERROR(IF(AND(402&lt;=VALUE(RIGHT(女子登録情報!$F692,4)),競技会情報!$E$3*100+競技会情報!$G$3&gt;=VALUE(RIGHT(女子登録情報!$F692,4))),VALUE(女子登録情報!$G692)+1,VALUE(女子登録情報!$G692)),"")</f>
        <v>20</v>
      </c>
      <c r="N692" t="str">
        <f>IF($K692="","",IF(女子登録情報!$H692="北海道",女子登録情報!$H692,LEFT(女子登録情報!$H692,LEN(女子登録情報!$H692)-1)))</f>
        <v>兵庫</v>
      </c>
      <c r="O692" t="str">
        <f>IF($K692="","",IF(LEN($N692)=2,LEFT($N692,1)&amp;"　"&amp;RIGHT($N692,1)&amp;"・"&amp;女子登録情報!$I692,$N692&amp;"・"&amp;女子登録情報!$I692))</f>
        <v>兵　庫・西宮北</v>
      </c>
    </row>
    <row r="693" spans="1:15" x14ac:dyDescent="0.55000000000000004">
      <c r="A693">
        <f>IF($K693="","",200000000+女子登録情報!$C693)</f>
        <v>200000692</v>
      </c>
      <c r="B693" t="str">
        <f>IF($K693="","",女子登録情報!$D693&amp;" ("&amp;女子登録情報!$K693&amp;")")</f>
        <v>松永　理沙ジェニファー (2)</v>
      </c>
      <c r="C693" t="str">
        <f>IF($K693="","",女子登録情報!$E693)</f>
        <v>ﾏﾂﾅｶﾞ ﾘｻｼﾞｪﾆﾌｧｰ</v>
      </c>
      <c r="D693" t="str">
        <f>IF($K693="","",女子登録情報!$O693&amp;" "&amp;女子登録情報!$N693&amp;" ("&amp;LEFT(女子登録情報!$F693,2)&amp;")")</f>
        <v>Risa MATSUNAGA (02)</v>
      </c>
      <c r="E693" t="str">
        <f>IF($K693="","",女子登録情報!$P693)</f>
        <v>JPN</v>
      </c>
      <c r="F693" t="str">
        <f t="shared" si="10"/>
        <v>2</v>
      </c>
      <c r="G693">
        <f>IF($K693="","",女子登録情報!$M693)</f>
        <v>28</v>
      </c>
      <c r="H693">
        <f>IF($K693="","",女子登録情報!$A693)</f>
        <v>492232</v>
      </c>
      <c r="K693">
        <f>IF(女子登録情報!$C693="","",女子登録情報!$C693)</f>
        <v>692</v>
      </c>
      <c r="M693">
        <f>IFERROR(IF(AND(402&lt;=VALUE(RIGHT(女子登録情報!$F693,4)),競技会情報!$E$3*100+競技会情報!$G$3&gt;=VALUE(RIGHT(女子登録情報!$F693,4))),VALUE(女子登録情報!$G693)+1,VALUE(女子登録情報!$G693)),"")</f>
        <v>20</v>
      </c>
      <c r="N693" t="str">
        <f>IF($K693="","",IF(女子登録情報!$H693="北海道",女子登録情報!$H693,LEFT(女子登録情報!$H693,LEN(女子登録情報!$H693)-1)))</f>
        <v>兵庫</v>
      </c>
      <c r="O693" t="str">
        <f>IF($K693="","",IF(LEN($N693)=2,LEFT($N693,1)&amp;"　"&amp;RIGHT($N693,1)&amp;"・"&amp;女子登録情報!$I693,$N693&amp;"・"&amp;女子登録情報!$I693))</f>
        <v>兵　庫・芦屋国際中等教育</v>
      </c>
    </row>
    <row r="694" spans="1:15" x14ac:dyDescent="0.55000000000000004">
      <c r="A694">
        <f>IF($K694="","",200000000+女子登録情報!$C694)</f>
        <v>200000693</v>
      </c>
      <c r="B694" t="str">
        <f>IF($K694="","",女子登録情報!$D694&amp;" ("&amp;女子登録情報!$K694&amp;")")</f>
        <v>加茂　万由子 (2)</v>
      </c>
      <c r="C694" t="str">
        <f>IF($K694="","",女子登録情報!$E694)</f>
        <v>ｶﾓ ﾏﾕｺ</v>
      </c>
      <c r="D694" t="str">
        <f>IF($K694="","",女子登録情報!$O694&amp;" "&amp;女子登録情報!$N694&amp;" ("&amp;LEFT(女子登録情報!$F694,2)&amp;")")</f>
        <v>Mayuko KAMO (03)</v>
      </c>
      <c r="E694" t="str">
        <f>IF($K694="","",女子登録情報!$P694)</f>
        <v>JPN</v>
      </c>
      <c r="F694" t="str">
        <f t="shared" si="10"/>
        <v>2</v>
      </c>
      <c r="G694">
        <f>IF($K694="","",女子登録情報!$M694)</f>
        <v>28</v>
      </c>
      <c r="H694">
        <f>IF($K694="","",女子登録情報!$A694)</f>
        <v>492232</v>
      </c>
      <c r="K694">
        <f>IF(女子登録情報!$C694="","",女子登録情報!$C694)</f>
        <v>693</v>
      </c>
      <c r="M694">
        <f>IFERROR(IF(AND(402&lt;=VALUE(RIGHT(女子登録情報!$F694,4)),競技会情報!$E$3*100+競技会情報!$G$3&gt;=VALUE(RIGHT(女子登録情報!$F694,4))),VALUE(女子登録情報!$G694)+1,VALUE(女子登録情報!$G694)),"")</f>
        <v>19</v>
      </c>
      <c r="N694" t="str">
        <f>IF($K694="","",IF(女子登録情報!$H694="北海道",女子登録情報!$H694,LEFT(女子登録情報!$H694,LEN(女子登録情報!$H694)-1)))</f>
        <v>兵庫</v>
      </c>
      <c r="O694" t="str">
        <f>IF($K694="","",IF(LEN($N694)=2,LEFT($N694,1)&amp;"　"&amp;RIGHT($N694,1)&amp;"・"&amp;女子登録情報!$I694,$N694&amp;"・"&amp;女子登録情報!$I694))</f>
        <v>兵　庫・加古川西</v>
      </c>
    </row>
    <row r="695" spans="1:15" x14ac:dyDescent="0.55000000000000004">
      <c r="A695">
        <f>IF($K695="","",200000000+女子登録情報!$C695)</f>
        <v>200000694</v>
      </c>
      <c r="B695" t="str">
        <f>IF($K695="","",女子登録情報!$D695&amp;" ("&amp;女子登録情報!$K695&amp;")")</f>
        <v>加藤　結衣 (2)</v>
      </c>
      <c r="C695" t="str">
        <f>IF($K695="","",女子登録情報!$E695)</f>
        <v>ｶﾄｳ ﾕｲ</v>
      </c>
      <c r="D695" t="str">
        <f>IF($K695="","",女子登録情報!$O695&amp;" "&amp;女子登録情報!$N695&amp;" ("&amp;LEFT(女子登録情報!$F695,2)&amp;")")</f>
        <v>Yui KATO (02)</v>
      </c>
      <c r="E695" t="str">
        <f>IF($K695="","",女子登録情報!$P695)</f>
        <v>JPN</v>
      </c>
      <c r="F695" t="str">
        <f t="shared" si="10"/>
        <v>2</v>
      </c>
      <c r="G695">
        <f>IF($K695="","",女子登録情報!$M695)</f>
        <v>28</v>
      </c>
      <c r="H695">
        <f>IF($K695="","",女子登録情報!$A695)</f>
        <v>492232</v>
      </c>
      <c r="K695">
        <f>IF(女子登録情報!$C695="","",女子登録情報!$C695)</f>
        <v>694</v>
      </c>
      <c r="M695">
        <f>IFERROR(IF(AND(402&lt;=VALUE(RIGHT(女子登録情報!$F695,4)),競技会情報!$E$3*100+競技会情報!$G$3&gt;=VALUE(RIGHT(女子登録情報!$F695,4))),VALUE(女子登録情報!$G695)+1,VALUE(女子登録情報!$G695)),"")</f>
        <v>20</v>
      </c>
      <c r="N695" t="str">
        <f>IF($K695="","",IF(女子登録情報!$H695="北海道",女子登録情報!$H695,LEFT(女子登録情報!$H695,LEN(女子登録情報!$H695)-1)))</f>
        <v>兵庫</v>
      </c>
      <c r="O695" t="str">
        <f>IF($K695="","",IF(LEN($N695)=2,LEFT($N695,1)&amp;"　"&amp;RIGHT($N695,1)&amp;"・"&amp;女子登録情報!$I695,$N695&amp;"・"&amp;女子登録情報!$I695))</f>
        <v>兵　庫・比治山女子</v>
      </c>
    </row>
    <row r="696" spans="1:15" x14ac:dyDescent="0.55000000000000004">
      <c r="A696">
        <f>IF($K696="","",200000000+女子登録情報!$C696)</f>
        <v>200000695</v>
      </c>
      <c r="B696" t="str">
        <f>IF($K696="","",女子登録情報!$D696&amp;" ("&amp;女子登録情報!$K696&amp;")")</f>
        <v>大熊　姫佳 (2)</v>
      </c>
      <c r="C696" t="str">
        <f>IF($K696="","",女子登録情報!$E696)</f>
        <v>ｵｵｸﾞﾏ ﾋﾒｶ</v>
      </c>
      <c r="D696" t="str">
        <f>IF($K696="","",女子登録情報!$O696&amp;" "&amp;女子登録情報!$N696&amp;" ("&amp;LEFT(女子登録情報!$F696,2)&amp;")")</f>
        <v>Himeka OGUMA (02)</v>
      </c>
      <c r="E696" t="str">
        <f>IF($K696="","",女子登録情報!$P696)</f>
        <v>JPN</v>
      </c>
      <c r="F696" t="str">
        <f t="shared" si="10"/>
        <v>2</v>
      </c>
      <c r="G696">
        <f>IF($K696="","",女子登録情報!$M696)</f>
        <v>33</v>
      </c>
      <c r="H696">
        <f>IF($K696="","",女子登録情報!$A696)</f>
        <v>492232</v>
      </c>
      <c r="K696">
        <f>IF(女子登録情報!$C696="","",女子登録情報!$C696)</f>
        <v>695</v>
      </c>
      <c r="M696">
        <f>IFERROR(IF(AND(402&lt;=VALUE(RIGHT(女子登録情報!$F696,4)),競技会情報!$E$3*100+競技会情報!$G$3&gt;=VALUE(RIGHT(女子登録情報!$F696,4))),VALUE(女子登録情報!$G696)+1,VALUE(女子登録情報!$G696)),"")</f>
        <v>20</v>
      </c>
      <c r="N696" t="str">
        <f>IF($K696="","",IF(女子登録情報!$H696="北海道",女子登録情報!$H696,LEFT(女子登録情報!$H696,LEN(女子登録情報!$H696)-1)))</f>
        <v>岡山</v>
      </c>
      <c r="O696" t="str">
        <f>IF($K696="","",IF(LEN($N696)=2,LEFT($N696,1)&amp;"　"&amp;RIGHT($N696,1)&amp;"・"&amp;女子登録情報!$I696,$N696&amp;"・"&amp;女子登録情報!$I696))</f>
        <v>岡　山・倉敷南</v>
      </c>
    </row>
    <row r="697" spans="1:15" x14ac:dyDescent="0.55000000000000004">
      <c r="A697">
        <f>IF($K697="","",200000000+女子登録情報!$C697)</f>
        <v>200000696</v>
      </c>
      <c r="B697" t="str">
        <f>IF($K697="","",女子登録情報!$D697&amp;" ("&amp;女子登録情報!$K697&amp;")")</f>
        <v>土井　萌々香 (3)</v>
      </c>
      <c r="C697" t="str">
        <f>IF($K697="","",女子登録情報!$E697)</f>
        <v>ﾄﾞｲ ﾓﾓｶ</v>
      </c>
      <c r="D697" t="str">
        <f>IF($K697="","",女子登録情報!$O697&amp;" "&amp;女子登録情報!$N697&amp;" ("&amp;LEFT(女子登録情報!$F697,2)&amp;")")</f>
        <v>Momoka DOI (01)</v>
      </c>
      <c r="E697" t="str">
        <f>IF($K697="","",女子登録情報!$P697)</f>
        <v>JPN</v>
      </c>
      <c r="F697" t="str">
        <f t="shared" si="10"/>
        <v>2</v>
      </c>
      <c r="G697">
        <f>IF($K697="","",女子登録情報!$M697)</f>
        <v>28</v>
      </c>
      <c r="H697">
        <f>IF($K697="","",女子登録情報!$A697)</f>
        <v>492232</v>
      </c>
      <c r="K697">
        <f>IF(女子登録情報!$C697="","",女子登録情報!$C697)</f>
        <v>696</v>
      </c>
      <c r="M697">
        <f>IFERROR(IF(AND(402&lt;=VALUE(RIGHT(女子登録情報!$F697,4)),競技会情報!$E$3*100+競技会情報!$G$3&gt;=VALUE(RIGHT(女子登録情報!$F697,4))),VALUE(女子登録情報!$G697)+1,VALUE(女子登録情報!$G697)),"")</f>
        <v>20</v>
      </c>
      <c r="N697" t="str">
        <f>IF($K697="","",IF(女子登録情報!$H697="北海道",女子登録情報!$H697,LEFT(女子登録情報!$H697,LEN(女子登録情報!$H697)-1)))</f>
        <v>兵庫</v>
      </c>
      <c r="O697" t="str">
        <f>IF($K697="","",IF(LEN($N697)=2,LEFT($N697,1)&amp;"　"&amp;RIGHT($N697,1)&amp;"・"&amp;女子登録情報!$I697,$N697&amp;"・"&amp;女子登録情報!$I697))</f>
        <v>兵　庫・宝塚西</v>
      </c>
    </row>
    <row r="698" spans="1:15" x14ac:dyDescent="0.55000000000000004">
      <c r="A698">
        <f>IF($K698="","",200000000+女子登録情報!$C698)</f>
        <v>200000697</v>
      </c>
      <c r="B698" t="str">
        <f>IF($K698="","",女子登録情報!$D698&amp;" ("&amp;女子登録情報!$K698&amp;")")</f>
        <v>石﨑　こはる (2)</v>
      </c>
      <c r="C698" t="str">
        <f>IF($K698="","",女子登録情報!$E698)</f>
        <v>ｲｼｻｷ ｺﾊﾙ</v>
      </c>
      <c r="D698" t="str">
        <f>IF($K698="","",女子登録情報!$O698&amp;" "&amp;女子登録情報!$N698&amp;" ("&amp;LEFT(女子登録情報!$F698,2)&amp;")")</f>
        <v>Koharu ISHISAKI (02)</v>
      </c>
      <c r="E698" t="str">
        <f>IF($K698="","",女子登録情報!$P698)</f>
        <v>JPN</v>
      </c>
      <c r="F698" t="str">
        <f t="shared" si="10"/>
        <v>2</v>
      </c>
      <c r="G698">
        <f>IF($K698="","",女子登録情報!$M698)</f>
        <v>16</v>
      </c>
      <c r="H698">
        <f>IF($K698="","",女子登録情報!$A698)</f>
        <v>492232</v>
      </c>
      <c r="K698">
        <f>IF(女子登録情報!$C698="","",女子登録情報!$C698)</f>
        <v>697</v>
      </c>
      <c r="M698">
        <f>IFERROR(IF(AND(402&lt;=VALUE(RIGHT(女子登録情報!$F698,4)),競技会情報!$E$3*100+競技会情報!$G$3&gt;=VALUE(RIGHT(女子登録情報!$F698,4))),VALUE(女子登録情報!$G698)+1,VALUE(女子登録情報!$G698)),"")</f>
        <v>20</v>
      </c>
      <c r="N698" t="str">
        <f>IF($K698="","",IF(女子登録情報!$H698="北海道",女子登録情報!$H698,LEFT(女子登録情報!$H698,LEN(女子登録情報!$H698)-1)))</f>
        <v>富山</v>
      </c>
      <c r="O698" t="str">
        <f>IF($K698="","",IF(LEN($N698)=2,LEFT($N698,1)&amp;"　"&amp;RIGHT($N698,1)&amp;"・"&amp;女子登録情報!$I698,$N698&amp;"・"&amp;女子登録情報!$I698))</f>
        <v>富　山・富山県立呉羽</v>
      </c>
    </row>
    <row r="699" spans="1:15" x14ac:dyDescent="0.55000000000000004">
      <c r="A699">
        <f>IF($K699="","",200000000+女子登録情報!$C699)</f>
        <v>200000698</v>
      </c>
      <c r="B699" t="str">
        <f>IF($K699="","",女子登録情報!$D699&amp;" ("&amp;女子登録情報!$K699&amp;")")</f>
        <v>辻内　杏奈 (2)</v>
      </c>
      <c r="C699" t="str">
        <f>IF($K699="","",女子登録情報!$E699)</f>
        <v>ﾂｼﾞｳﾁ ｱﾝﾅ</v>
      </c>
      <c r="D699" t="str">
        <f>IF($K699="","",女子登録情報!$O699&amp;" "&amp;女子登録情報!$N699&amp;" ("&amp;LEFT(女子登録情報!$F699,2)&amp;")")</f>
        <v>Anna TSUJIUCHI (02)</v>
      </c>
      <c r="E699" t="str">
        <f>IF($K699="","",女子登録情報!$P699)</f>
        <v>JPN</v>
      </c>
      <c r="F699" t="str">
        <f t="shared" si="10"/>
        <v>2</v>
      </c>
      <c r="G699">
        <f>IF($K699="","",女子登録情報!$M699)</f>
        <v>29</v>
      </c>
      <c r="H699">
        <f>IF($K699="","",女子登録情報!$A699)</f>
        <v>492232</v>
      </c>
      <c r="K699">
        <f>IF(女子登録情報!$C699="","",女子登録情報!$C699)</f>
        <v>698</v>
      </c>
      <c r="M699">
        <f>IFERROR(IF(AND(402&lt;=VALUE(RIGHT(女子登録情報!$F699,4)),競技会情報!$E$3*100+競技会情報!$G$3&gt;=VALUE(RIGHT(女子登録情報!$F699,4))),VALUE(女子登録情報!$G699)+1,VALUE(女子登録情報!$G699)),"")</f>
        <v>20</v>
      </c>
      <c r="N699" t="str">
        <f>IF($K699="","",IF(女子登録情報!$H699="北海道",女子登録情報!$H699,LEFT(女子登録情報!$H699,LEN(女子登録情報!$H699)-1)))</f>
        <v>奈良</v>
      </c>
      <c r="O699" t="str">
        <f>IF($K699="","",IF(LEN($N699)=2,LEFT($N699,1)&amp;"　"&amp;RIGHT($N699,1)&amp;"・"&amp;女子登録情報!$I699,$N699&amp;"・"&amp;女子登録情報!$I699))</f>
        <v>奈　良・奈良</v>
      </c>
    </row>
    <row r="700" spans="1:15" x14ac:dyDescent="0.55000000000000004">
      <c r="A700">
        <f>IF($K700="","",200000000+女子登録情報!$C700)</f>
        <v>200000699</v>
      </c>
      <c r="B700" t="str">
        <f>IF($K700="","",女子登録情報!$D700&amp;" ("&amp;女子登録情報!$K700&amp;")")</f>
        <v>市川　紗有 (2)</v>
      </c>
      <c r="C700" t="str">
        <f>IF($K700="","",女子登録情報!$E700)</f>
        <v>ｲﾁｶﾜ ｻﾕ</v>
      </c>
      <c r="D700" t="str">
        <f>IF($K700="","",女子登録情報!$O700&amp;" "&amp;女子登録情報!$N700&amp;" ("&amp;LEFT(女子登録情報!$F700,2)&amp;")")</f>
        <v>Sayu ICHIKAWA (02)</v>
      </c>
      <c r="E700" t="str">
        <f>IF($K700="","",女子登録情報!$P700)</f>
        <v>JPN</v>
      </c>
      <c r="F700" t="str">
        <f t="shared" si="10"/>
        <v>2</v>
      </c>
      <c r="G700">
        <f>IF($K700="","",女子登録情報!$M700)</f>
        <v>28</v>
      </c>
      <c r="H700">
        <f>IF($K700="","",女子登録情報!$A700)</f>
        <v>492232</v>
      </c>
      <c r="K700">
        <f>IF(女子登録情報!$C700="","",女子登録情報!$C700)</f>
        <v>699</v>
      </c>
      <c r="M700">
        <f>IFERROR(IF(AND(402&lt;=VALUE(RIGHT(女子登録情報!$F700,4)),競技会情報!$E$3*100+競技会情報!$G$3&gt;=VALUE(RIGHT(女子登録情報!$F700,4))),VALUE(女子登録情報!$G700)+1,VALUE(女子登録情報!$G700)),"")</f>
        <v>20</v>
      </c>
      <c r="N700" t="str">
        <f>IF($K700="","",IF(女子登録情報!$H700="北海道",女子登録情報!$H700,LEFT(女子登録情報!$H700,LEN(女子登録情報!$H700)-1)))</f>
        <v>兵庫</v>
      </c>
      <c r="O700" t="str">
        <f>IF($K700="","",IF(LEN($N700)=2,LEFT($N700,1)&amp;"　"&amp;RIGHT($N700,1)&amp;"・"&amp;女子登録情報!$I700,$N700&amp;"・"&amp;女子登録情報!$I700))</f>
        <v>兵　庫・市立西宮</v>
      </c>
    </row>
    <row r="701" spans="1:15" x14ac:dyDescent="0.55000000000000004">
      <c r="A701">
        <f>IF($K701="","",200000000+女子登録情報!$C701)</f>
        <v>200000700</v>
      </c>
      <c r="B701" t="str">
        <f>IF($K701="","",女子登録情報!$D701&amp;" ("&amp;女子登録情報!$K701&amp;")")</f>
        <v>松本　耀 (2)</v>
      </c>
      <c r="C701" t="str">
        <f>IF($K701="","",女子登録情報!$E701)</f>
        <v>ﾏﾂﾓﾄ ｷﾗﾘ</v>
      </c>
      <c r="D701" t="str">
        <f>IF($K701="","",女子登録情報!$O701&amp;" "&amp;女子登録情報!$N701&amp;" ("&amp;LEFT(女子登録情報!$F701,2)&amp;")")</f>
        <v>Kirari MATSUMOTO (02)</v>
      </c>
      <c r="E701" t="str">
        <f>IF($K701="","",女子登録情報!$P701)</f>
        <v>JPN</v>
      </c>
      <c r="F701" t="str">
        <f t="shared" si="10"/>
        <v>2</v>
      </c>
      <c r="G701">
        <f>IF($K701="","",女子登録情報!$M701)</f>
        <v>28</v>
      </c>
      <c r="H701">
        <f>IF($K701="","",女子登録情報!$A701)</f>
        <v>492232</v>
      </c>
      <c r="K701">
        <f>IF(女子登録情報!$C701="","",女子登録情報!$C701)</f>
        <v>700</v>
      </c>
      <c r="M701">
        <f>IFERROR(IF(AND(402&lt;=VALUE(RIGHT(女子登録情報!$F701,4)),競技会情報!$E$3*100+競技会情報!$G$3&gt;=VALUE(RIGHT(女子登録情報!$F701,4))),VALUE(女子登録情報!$G701)+1,VALUE(女子登録情報!$G701)),"")</f>
        <v>20</v>
      </c>
      <c r="N701" t="str">
        <f>IF($K701="","",IF(女子登録情報!$H701="北海道",女子登録情報!$H701,LEFT(女子登録情報!$H701,LEN(女子登録情報!$H701)-1)))</f>
        <v>兵庫</v>
      </c>
      <c r="O701" t="str">
        <f>IF($K701="","",IF(LEN($N701)=2,LEFT($N701,1)&amp;"　"&amp;RIGHT($N701,1)&amp;"・"&amp;女子登録情報!$I701,$N701&amp;"・"&amp;女子登録情報!$I701))</f>
        <v>兵　庫・市立西宮</v>
      </c>
    </row>
    <row r="702" spans="1:15" x14ac:dyDescent="0.55000000000000004">
      <c r="A702">
        <f>IF($K702="","",200000000+女子登録情報!$C702)</f>
        <v>200000701</v>
      </c>
      <c r="B702" t="str">
        <f>IF($K702="","",女子登録情報!$D702&amp;" ("&amp;女子登録情報!$K702&amp;")")</f>
        <v>中田　穂紀 (2)</v>
      </c>
      <c r="C702" t="str">
        <f>IF($K702="","",女子登録情報!$E702)</f>
        <v>ﾅｶﾀ ﾎﾉﾘ</v>
      </c>
      <c r="D702" t="str">
        <f>IF($K702="","",女子登録情報!$O702&amp;" "&amp;女子登録情報!$N702&amp;" ("&amp;LEFT(女子登録情報!$F702,2)&amp;")")</f>
        <v>Honori NAKATA (02)</v>
      </c>
      <c r="E702" t="str">
        <f>IF($K702="","",女子登録情報!$P702)</f>
        <v>JPN</v>
      </c>
      <c r="F702" t="str">
        <f t="shared" si="10"/>
        <v>2</v>
      </c>
      <c r="G702">
        <f>IF($K702="","",女子登録情報!$M702)</f>
        <v>35</v>
      </c>
      <c r="H702">
        <f>IF($K702="","",女子登録情報!$A702)</f>
        <v>492232</v>
      </c>
      <c r="K702">
        <f>IF(女子登録情報!$C702="","",女子登録情報!$C702)</f>
        <v>701</v>
      </c>
      <c r="M702">
        <f>IFERROR(IF(AND(402&lt;=VALUE(RIGHT(女子登録情報!$F702,4)),競技会情報!$E$3*100+競技会情報!$G$3&gt;=VALUE(RIGHT(女子登録情報!$F702,4))),VALUE(女子登録情報!$G702)+1,VALUE(女子登録情報!$G702)),"")</f>
        <v>20</v>
      </c>
      <c r="N702" t="str">
        <f>IF($K702="","",IF(女子登録情報!$H702="北海道",女子登録情報!$H702,LEFT(女子登録情報!$H702,LEN(女子登録情報!$H702)-1)))</f>
        <v>山口</v>
      </c>
      <c r="O702" t="str">
        <f>IF($K702="","",IF(LEN($N702)=2,LEFT($N702,1)&amp;"　"&amp;RIGHT($N702,1)&amp;"・"&amp;女子登録情報!$I702,$N702&amp;"・"&amp;女子登録情報!$I702))</f>
        <v>山　口・山口県立下関西</v>
      </c>
    </row>
    <row r="703" spans="1:15" x14ac:dyDescent="0.55000000000000004">
      <c r="A703">
        <f>IF($K703="","",200000000+女子登録情報!$C703)</f>
        <v>200000702</v>
      </c>
      <c r="B703" t="str">
        <f>IF($K703="","",女子登録情報!$D703&amp;" ("&amp;女子登録情報!$K703&amp;")")</f>
        <v>大薗　真子 (4)</v>
      </c>
      <c r="C703" t="str">
        <f>IF($K703="","",女子登録情報!$E703)</f>
        <v>ｵｵｿﾞﾉ ﾏｺ</v>
      </c>
      <c r="D703" t="str">
        <f>IF($K703="","",女子登録情報!$O703&amp;" "&amp;女子登録情報!$N703&amp;" ("&amp;LEFT(女子登録情報!$F703,2)&amp;")")</f>
        <v>Mako OZONO (00)</v>
      </c>
      <c r="E703" t="str">
        <f>IF($K703="","",女子登録情報!$P703)</f>
        <v>JPN</v>
      </c>
      <c r="F703" t="str">
        <f t="shared" si="10"/>
        <v>2</v>
      </c>
      <c r="G703">
        <f>IF($K703="","",女子登録情報!$M703)</f>
        <v>28</v>
      </c>
      <c r="H703">
        <f>IF($K703="","",女子登録情報!$A703)</f>
        <v>492232</v>
      </c>
      <c r="K703">
        <f>IF(女子登録情報!$C703="","",女子登録情報!$C703)</f>
        <v>702</v>
      </c>
      <c r="M703">
        <f>IFERROR(IF(AND(402&lt;=VALUE(RIGHT(女子登録情報!$F703,4)),競技会情報!$E$3*100+競技会情報!$G$3&gt;=VALUE(RIGHT(女子登録情報!$F703,4))),VALUE(女子登録情報!$G703)+1,VALUE(女子登録情報!$G703)),"")</f>
        <v>22</v>
      </c>
      <c r="N703" t="str">
        <f>IF($K703="","",IF(女子登録情報!$H703="北海道",女子登録情報!$H703,LEFT(女子登録情報!$H703,LEN(女子登録情報!$H703)-1)))</f>
        <v>兵庫</v>
      </c>
      <c r="O703" t="str">
        <f>IF($K703="","",IF(LEN($N703)=2,LEFT($N703,1)&amp;"　"&amp;RIGHT($N703,1)&amp;"・"&amp;女子登録情報!$I703,$N703&amp;"・"&amp;女子登録情報!$I703))</f>
        <v>兵　庫・宝塚北</v>
      </c>
    </row>
    <row r="704" spans="1:15" x14ac:dyDescent="0.55000000000000004">
      <c r="A704">
        <f>IF($K704="","",200000000+女子登録情報!$C704)</f>
        <v>200000703</v>
      </c>
      <c r="B704" t="str">
        <f>IF($K704="","",女子登録情報!$D704&amp;" ("&amp;女子登録情報!$K704&amp;")")</f>
        <v>脇坂　里桜 (1)</v>
      </c>
      <c r="C704" t="str">
        <f>IF($K704="","",女子登録情報!$E704)</f>
        <v>ﾜｷｻｶ ﾘｵ</v>
      </c>
      <c r="D704" t="str">
        <f>IF($K704="","",女子登録情報!$O704&amp;" "&amp;女子登録情報!$N704&amp;" ("&amp;LEFT(女子登録情報!$F704,2)&amp;")")</f>
        <v>Rio WAKISAKA (03)</v>
      </c>
      <c r="E704" t="str">
        <f>IF($K704="","",女子登録情報!$P704)</f>
        <v>JPN</v>
      </c>
      <c r="F704" t="str">
        <f t="shared" si="10"/>
        <v>2</v>
      </c>
      <c r="G704">
        <f>IF($K704="","",女子登録情報!$M704)</f>
        <v>34</v>
      </c>
      <c r="H704">
        <f>IF($K704="","",女子登録情報!$A704)</f>
        <v>492232</v>
      </c>
      <c r="K704">
        <f>IF(女子登録情報!$C704="","",女子登録情報!$C704)</f>
        <v>703</v>
      </c>
      <c r="M704">
        <f>IFERROR(IF(AND(402&lt;=VALUE(RIGHT(女子登録情報!$F704,4)),競技会情報!$E$3*100+競技会情報!$G$3&gt;=VALUE(RIGHT(女子登録情報!$F704,4))),VALUE(女子登録情報!$G704)+1,VALUE(女子登録情報!$G704)),"")</f>
        <v>19</v>
      </c>
      <c r="N704" t="str">
        <f>IF($K704="","",IF(女子登録情報!$H704="北海道",女子登録情報!$H704,LEFT(女子登録情報!$H704,LEN(女子登録情報!$H704)-1)))</f>
        <v>広島</v>
      </c>
      <c r="O704" t="str">
        <f>IF($K704="","",IF(LEN($N704)=2,LEFT($N704,1)&amp;"　"&amp;RIGHT($N704,1)&amp;"・"&amp;女子登録情報!$I704,$N704&amp;"・"&amp;女子登録情報!$I704))</f>
        <v>広　島・比治山女子</v>
      </c>
    </row>
    <row r="705" spans="1:15" x14ac:dyDescent="0.55000000000000004">
      <c r="A705">
        <f>IF($K705="","",200000000+女子登録情報!$C705)</f>
        <v>200000704</v>
      </c>
      <c r="B705" t="str">
        <f>IF($K705="","",女子登録情報!$D705&amp;" ("&amp;女子登録情報!$K705&amp;")")</f>
        <v>岩田　乃映 (1)</v>
      </c>
      <c r="C705" t="str">
        <f>IF($K705="","",女子登録情報!$E705)</f>
        <v>ｲﾜﾀ ﾉｱ</v>
      </c>
      <c r="D705" t="str">
        <f>IF($K705="","",女子登録情報!$O705&amp;" "&amp;女子登録情報!$N705&amp;" ("&amp;LEFT(女子登録情報!$F705,2)&amp;")")</f>
        <v>Noa IWATA (03)</v>
      </c>
      <c r="E705" t="str">
        <f>IF($K705="","",女子登録情報!$P705)</f>
        <v>JPN</v>
      </c>
      <c r="F705" t="str">
        <f t="shared" si="10"/>
        <v>2</v>
      </c>
      <c r="G705">
        <f>IF($K705="","",女子登録情報!$M705)</f>
        <v>28</v>
      </c>
      <c r="H705">
        <f>IF($K705="","",女子登録情報!$A705)</f>
        <v>492232</v>
      </c>
      <c r="K705">
        <f>IF(女子登録情報!$C705="","",女子登録情報!$C705)</f>
        <v>704</v>
      </c>
      <c r="M705">
        <f>IFERROR(IF(AND(402&lt;=VALUE(RIGHT(女子登録情報!$F705,4)),競技会情報!$E$3*100+競技会情報!$G$3&gt;=VALUE(RIGHT(女子登録情報!$F705,4))),VALUE(女子登録情報!$G705)+1,VALUE(女子登録情報!$G705)),"")</f>
        <v>19</v>
      </c>
      <c r="N705" t="str">
        <f>IF($K705="","",IF(女子登録情報!$H705="北海道",女子登録情報!$H705,LEFT(女子登録情報!$H705,LEN(女子登録情報!$H705)-1)))</f>
        <v>兵庫</v>
      </c>
      <c r="O705" t="str">
        <f>IF($K705="","",IF(LEN($N705)=2,LEFT($N705,1)&amp;"　"&amp;RIGHT($N705,1)&amp;"・"&amp;女子登録情報!$I705,$N705&amp;"・"&amp;女子登録情報!$I705))</f>
        <v>兵　庫・神戸山手女子</v>
      </c>
    </row>
    <row r="706" spans="1:15" x14ac:dyDescent="0.55000000000000004">
      <c r="A706">
        <f>IF($K706="","",200000000+女子登録情報!$C706)</f>
        <v>200000705</v>
      </c>
      <c r="B706" t="str">
        <f>IF($K706="","",女子登録情報!$D706&amp;" ("&amp;女子登録情報!$K706&amp;")")</f>
        <v>忰山　碧 (1)</v>
      </c>
      <c r="C706" t="str">
        <f>IF($K706="","",女子登録情報!$E706)</f>
        <v>ｶｾﾔﾏ ｱｵｲ</v>
      </c>
      <c r="D706" t="str">
        <f>IF($K706="","",女子登録情報!$O706&amp;" "&amp;女子登録情報!$N706&amp;" ("&amp;LEFT(女子登録情報!$F706,2)&amp;")")</f>
        <v>Aoi KASEYAMA (03)</v>
      </c>
      <c r="E706" t="str">
        <f>IF($K706="","",女子登録情報!$P706)</f>
        <v>JPN</v>
      </c>
      <c r="F706" t="str">
        <f t="shared" si="10"/>
        <v>2</v>
      </c>
      <c r="G706">
        <f>IF($K706="","",女子登録情報!$M706)</f>
        <v>34</v>
      </c>
      <c r="H706">
        <f>IF($K706="","",女子登録情報!$A706)</f>
        <v>492232</v>
      </c>
      <c r="K706">
        <f>IF(女子登録情報!$C706="","",女子登録情報!$C706)</f>
        <v>705</v>
      </c>
      <c r="M706">
        <f>IFERROR(IF(AND(402&lt;=VALUE(RIGHT(女子登録情報!$F706,4)),競技会情報!$E$3*100+競技会情報!$G$3&gt;=VALUE(RIGHT(女子登録情報!$F706,4))),VALUE(女子登録情報!$G706)+1,VALUE(女子登録情報!$G706)),"")</f>
        <v>19</v>
      </c>
      <c r="N706" t="str">
        <f>IF($K706="","",IF(女子登録情報!$H706="北海道",女子登録情報!$H706,LEFT(女子登録情報!$H706,LEN(女子登録情報!$H706)-1)))</f>
        <v>広島</v>
      </c>
      <c r="O706" t="str">
        <f>IF($K706="","",IF(LEN($N706)=2,LEFT($N706,1)&amp;"　"&amp;RIGHT($N706,1)&amp;"・"&amp;女子登録情報!$I706,$N706&amp;"・"&amp;女子登録情報!$I706))</f>
        <v>広　島・広島皆実</v>
      </c>
    </row>
    <row r="707" spans="1:15" x14ac:dyDescent="0.55000000000000004">
      <c r="A707">
        <f>IF($K707="","",200000000+女子登録情報!$C707)</f>
        <v>200000706</v>
      </c>
      <c r="B707" t="str">
        <f>IF($K707="","",女子登録情報!$D707&amp;" ("&amp;女子登録情報!$K707&amp;")")</f>
        <v>田　春菜 (1)</v>
      </c>
      <c r="C707" t="str">
        <f>IF($K707="","",女子登録情報!$E707)</f>
        <v>ﾃﾞﾝ ﾊﾙﾅ</v>
      </c>
      <c r="D707" t="str">
        <f>IF($K707="","",女子登録情報!$O707&amp;" "&amp;女子登録情報!$N707&amp;" ("&amp;LEFT(女子登録情報!$F707,2)&amp;")")</f>
        <v>Haruna DEN (03)</v>
      </c>
      <c r="E707" t="str">
        <f>IF($K707="","",女子登録情報!$P707)</f>
        <v>JPN</v>
      </c>
      <c r="F707" t="str">
        <f t="shared" ref="F707:F770" si="11">IF($K707="","","2")</f>
        <v>2</v>
      </c>
      <c r="G707">
        <f>IF($K707="","",女子登録情報!$M707)</f>
        <v>28</v>
      </c>
      <c r="H707">
        <f>IF($K707="","",女子登録情報!$A707)</f>
        <v>492232</v>
      </c>
      <c r="K707">
        <f>IF(女子登録情報!$C707="","",女子登録情報!$C707)</f>
        <v>706</v>
      </c>
      <c r="M707">
        <f>IFERROR(IF(AND(402&lt;=VALUE(RIGHT(女子登録情報!$F707,4)),競技会情報!$E$3*100+競技会情報!$G$3&gt;=VALUE(RIGHT(女子登録情報!$F707,4))),VALUE(女子登録情報!$G707)+1,VALUE(女子登録情報!$G707)),"")</f>
        <v>19</v>
      </c>
      <c r="N707" t="str">
        <f>IF($K707="","",IF(女子登録情報!$H707="北海道",女子登録情報!$H707,LEFT(女子登録情報!$H707,LEN(女子登録情報!$H707)-1)))</f>
        <v>兵庫</v>
      </c>
      <c r="O707" t="str">
        <f>IF($K707="","",IF(LEN($N707)=2,LEFT($N707,1)&amp;"　"&amp;RIGHT($N707,1)&amp;"・"&amp;女子登録情報!$I707,$N707&amp;"・"&amp;女子登録情報!$I707))</f>
        <v>兵　庫・市立西宮</v>
      </c>
    </row>
    <row r="708" spans="1:15" x14ac:dyDescent="0.55000000000000004">
      <c r="A708">
        <f>IF($K708="","",200000000+女子登録情報!$C708)</f>
        <v>200000707</v>
      </c>
      <c r="B708" t="str">
        <f>IF($K708="","",女子登録情報!$D708&amp;" ("&amp;女子登録情報!$K708&amp;")")</f>
        <v>辰巳　沙也加 (1)</v>
      </c>
      <c r="C708" t="str">
        <f>IF($K708="","",女子登録情報!$E708)</f>
        <v>ﾀﾂﾐ ｻﾔｶ</v>
      </c>
      <c r="D708" t="str">
        <f>IF($K708="","",女子登録情報!$O708&amp;" "&amp;女子登録情報!$N708&amp;" ("&amp;LEFT(女子登録情報!$F708,2)&amp;")")</f>
        <v>Sayaka TATSUMI (03)</v>
      </c>
      <c r="E708" t="str">
        <f>IF($K708="","",女子登録情報!$P708)</f>
        <v>JPN</v>
      </c>
      <c r="F708" t="str">
        <f t="shared" si="11"/>
        <v>2</v>
      </c>
      <c r="G708">
        <f>IF($K708="","",女子登録情報!$M708)</f>
        <v>28</v>
      </c>
      <c r="H708">
        <f>IF($K708="","",女子登録情報!$A708)</f>
        <v>492232</v>
      </c>
      <c r="K708">
        <f>IF(女子登録情報!$C708="","",女子登録情報!$C708)</f>
        <v>707</v>
      </c>
      <c r="M708">
        <f>IFERROR(IF(AND(402&lt;=VALUE(RIGHT(女子登録情報!$F708,4)),競技会情報!$E$3*100+競技会情報!$G$3&gt;=VALUE(RIGHT(女子登録情報!$F708,4))),VALUE(女子登録情報!$G708)+1,VALUE(女子登録情報!$G708)),"")</f>
        <v>19</v>
      </c>
      <c r="N708" t="str">
        <f>IF($K708="","",IF(女子登録情報!$H708="北海道",女子登録情報!$H708,LEFT(女子登録情報!$H708,LEN(女子登録情報!$H708)-1)))</f>
        <v>大阪</v>
      </c>
      <c r="O708" t="str">
        <f>IF($K708="","",IF(LEN($N708)=2,LEFT($N708,1)&amp;"　"&amp;RIGHT($N708,1)&amp;"・"&amp;女子登録情報!$I708,$N708&amp;"・"&amp;女子登録情報!$I708))</f>
        <v>大　阪・関西大倉</v>
      </c>
    </row>
    <row r="709" spans="1:15" x14ac:dyDescent="0.55000000000000004">
      <c r="A709">
        <f>IF($K709="","",200000000+女子登録情報!$C709)</f>
        <v>200000708</v>
      </c>
      <c r="B709" t="str">
        <f>IF($K709="","",女子登録情報!$D709&amp;" ("&amp;女子登録情報!$K709&amp;")")</f>
        <v>池田　亜耶香 (4)</v>
      </c>
      <c r="C709" t="str">
        <f>IF($K709="","",女子登録情報!$E709)</f>
        <v>ｲｹﾀﾞ ｱﾔｶ</v>
      </c>
      <c r="D709" t="str">
        <f>IF($K709="","",女子登録情報!$O709&amp;" "&amp;女子登録情報!$N709&amp;" ("&amp;LEFT(女子登録情報!$F709,2)&amp;")")</f>
        <v>Ayaka IKEDA (99)</v>
      </c>
      <c r="E709" t="str">
        <f>IF($K709="","",女子登録情報!$P709)</f>
        <v>JPN</v>
      </c>
      <c r="F709" t="str">
        <f t="shared" si="11"/>
        <v>2</v>
      </c>
      <c r="G709">
        <f>IF($K709="","",女子登録情報!$M709)</f>
        <v>30</v>
      </c>
      <c r="H709">
        <f>IF($K709="","",女子登録情報!$A709)</f>
        <v>490058</v>
      </c>
      <c r="K709">
        <f>IF(女子登録情報!$C709="","",女子登録情報!$C709)</f>
        <v>708</v>
      </c>
      <c r="M709">
        <f>IFERROR(IF(AND(402&lt;=VALUE(RIGHT(女子登録情報!$F709,4)),競技会情報!$E$3*100+競技会情報!$G$3&gt;=VALUE(RIGHT(女子登録情報!$F709,4))),VALUE(女子登録情報!$G709)+1,VALUE(女子登録情報!$G709)),"")</f>
        <v>23</v>
      </c>
      <c r="N709" t="str">
        <f>IF($K709="","",IF(女子登録情報!$H709="北海道",女子登録情報!$H709,LEFT(女子登録情報!$H709,LEN(女子登録情報!$H709)-1)))</f>
        <v>和歌山</v>
      </c>
      <c r="O709" t="str">
        <f>IF($K709="","",IF(LEN($N709)=2,LEFT($N709,1)&amp;"　"&amp;RIGHT($N709,1)&amp;"・"&amp;女子登録情報!$I709,$N709&amp;"・"&amp;女子登録情報!$I709))</f>
        <v>和歌山・向陽</v>
      </c>
    </row>
    <row r="710" spans="1:15" x14ac:dyDescent="0.55000000000000004">
      <c r="A710">
        <f>IF($K710="","",200000000+女子登録情報!$C710)</f>
        <v>200000709</v>
      </c>
      <c r="B710" t="str">
        <f>IF($K710="","",女子登録情報!$D710&amp;" ("&amp;女子登録情報!$K710&amp;")")</f>
        <v>佐藤　あいり (3)</v>
      </c>
      <c r="C710" t="str">
        <f>IF($K710="","",女子登録情報!$E710)</f>
        <v>ｻﾄｳ ｱｲﾘ</v>
      </c>
      <c r="D710" t="str">
        <f>IF($K710="","",女子登録情報!$O710&amp;" "&amp;女子登録情報!$N710&amp;" ("&amp;LEFT(女子登録情報!$F710,2)&amp;")")</f>
        <v>Airi SATO (00)</v>
      </c>
      <c r="E710" t="str">
        <f>IF($K710="","",女子登録情報!$P710)</f>
        <v>JPN</v>
      </c>
      <c r="F710" t="str">
        <f t="shared" si="11"/>
        <v>2</v>
      </c>
      <c r="G710">
        <f>IF($K710="","",女子登録情報!$M710)</f>
        <v>30</v>
      </c>
      <c r="H710">
        <f>IF($K710="","",女子登録情報!$A710)</f>
        <v>490058</v>
      </c>
      <c r="K710">
        <f>IF(女子登録情報!$C710="","",女子登録情報!$C710)</f>
        <v>709</v>
      </c>
      <c r="M710">
        <f>IFERROR(IF(AND(402&lt;=VALUE(RIGHT(女子登録情報!$F710,4)),競技会情報!$E$3*100+競技会情報!$G$3&gt;=VALUE(RIGHT(女子登録情報!$F710,4))),VALUE(女子登録情報!$G710)+1,VALUE(女子登録情報!$G710)),"")</f>
        <v>22</v>
      </c>
      <c r="N710" t="str">
        <f>IF($K710="","",IF(女子登録情報!$H710="北海道",女子登録情報!$H710,LEFT(女子登録情報!$H710,LEN(女子登録情報!$H710)-1)))</f>
        <v>和歌山</v>
      </c>
      <c r="O710" t="str">
        <f>IF($K710="","",IF(LEN($N710)=2,LEFT($N710,1)&amp;"　"&amp;RIGHT($N710,1)&amp;"・"&amp;女子登録情報!$I710,$N710&amp;"・"&amp;女子登録情報!$I710))</f>
        <v>和歌山・向陽</v>
      </c>
    </row>
    <row r="711" spans="1:15" x14ac:dyDescent="0.55000000000000004">
      <c r="A711">
        <f>IF($K711="","",200000000+女子登録情報!$C711)</f>
        <v>200000710</v>
      </c>
      <c r="B711" t="str">
        <f>IF($K711="","",女子登録情報!$D711&amp;" ("&amp;女子登録情報!$K711&amp;")")</f>
        <v>田井　萌々香 (3)</v>
      </c>
      <c r="C711" t="str">
        <f>IF($K711="","",女子登録情報!$E711)</f>
        <v>ﾀｲ ﾓﾓｶ</v>
      </c>
      <c r="D711" t="str">
        <f>IF($K711="","",女子登録情報!$O711&amp;" "&amp;女子登録情報!$N711&amp;" ("&amp;LEFT(女子登録情報!$F711,2)&amp;")")</f>
        <v>Momoka TAI (00)</v>
      </c>
      <c r="E711" t="str">
        <f>IF($K711="","",女子登録情報!$P711)</f>
        <v>JPN</v>
      </c>
      <c r="F711" t="str">
        <f t="shared" si="11"/>
        <v>2</v>
      </c>
      <c r="G711">
        <f>IF($K711="","",女子登録情報!$M711)</f>
        <v>30</v>
      </c>
      <c r="H711">
        <f>IF($K711="","",女子登録情報!$A711)</f>
        <v>490058</v>
      </c>
      <c r="K711">
        <f>IF(女子登録情報!$C711="","",女子登録情報!$C711)</f>
        <v>710</v>
      </c>
      <c r="M711">
        <f>IFERROR(IF(AND(402&lt;=VALUE(RIGHT(女子登録情報!$F711,4)),競技会情報!$E$3*100+競技会情報!$G$3&gt;=VALUE(RIGHT(女子登録情報!$F711,4))),VALUE(女子登録情報!$G711)+1,VALUE(女子登録情報!$G711)),"")</f>
        <v>21</v>
      </c>
      <c r="N711" t="str">
        <f>IF($K711="","",IF(女子登録情報!$H711="北海道",女子登録情報!$H711,LEFT(女子登録情報!$H711,LEN(女子登録情報!$H711)-1)))</f>
        <v>大阪</v>
      </c>
      <c r="O711" t="str">
        <f>IF($K711="","",IF(LEN($N711)=2,LEFT($N711,1)&amp;"　"&amp;RIGHT($N711,1)&amp;"・"&amp;女子登録情報!$I711,$N711&amp;"・"&amp;女子登録情報!$I711))</f>
        <v>大　阪・泉北</v>
      </c>
    </row>
    <row r="712" spans="1:15" x14ac:dyDescent="0.55000000000000004">
      <c r="A712">
        <f>IF($K712="","",200000000+女子登録情報!$C712)</f>
        <v>200000711</v>
      </c>
      <c r="B712" t="str">
        <f>IF($K712="","",女子登録情報!$D712&amp;" ("&amp;女子登録情報!$K712&amp;")")</f>
        <v>戸田　奈菜羽 (2)</v>
      </c>
      <c r="C712" t="str">
        <f>IF($K712="","",女子登録情報!$E712)</f>
        <v>ﾄﾀﾞ ﾅﾅﾊ</v>
      </c>
      <c r="D712" t="str">
        <f>IF($K712="","",女子登録情報!$O712&amp;" "&amp;女子登録情報!$N712&amp;" ("&amp;LEFT(女子登録情報!$F712,2)&amp;")")</f>
        <v>Nanaha TODA (02)</v>
      </c>
      <c r="E712" t="str">
        <f>IF($K712="","",女子登録情報!$P712)</f>
        <v>JPN</v>
      </c>
      <c r="F712" t="str">
        <f t="shared" si="11"/>
        <v>2</v>
      </c>
      <c r="G712">
        <f>IF($K712="","",女子登録情報!$M712)</f>
        <v>30</v>
      </c>
      <c r="H712">
        <f>IF($K712="","",女子登録情報!$A712)</f>
        <v>490058</v>
      </c>
      <c r="K712">
        <f>IF(女子登録情報!$C712="","",女子登録情報!$C712)</f>
        <v>711</v>
      </c>
      <c r="M712">
        <f>IFERROR(IF(AND(402&lt;=VALUE(RIGHT(女子登録情報!$F712,4)),競技会情報!$E$3*100+競技会情報!$G$3&gt;=VALUE(RIGHT(女子登録情報!$F712,4))),VALUE(女子登録情報!$G712)+1,VALUE(女子登録情報!$G712)),"")</f>
        <v>20</v>
      </c>
      <c r="N712" t="str">
        <f>IF($K712="","",IF(女子登録情報!$H712="北海道",女子登録情報!$H712,LEFT(女子登録情報!$H712,LEN(女子登録情報!$H712)-1)))</f>
        <v>和歌山</v>
      </c>
      <c r="O712" t="str">
        <f>IF($K712="","",IF(LEN($N712)=2,LEFT($N712,1)&amp;"　"&amp;RIGHT($N712,1)&amp;"・"&amp;女子登録情報!$I712,$N712&amp;"・"&amp;女子登録情報!$I712))</f>
        <v>和歌山・向陽</v>
      </c>
    </row>
    <row r="713" spans="1:15" x14ac:dyDescent="0.55000000000000004">
      <c r="A713">
        <f>IF($K713="","",200000000+女子登録情報!$C713)</f>
        <v>200000712</v>
      </c>
      <c r="B713" t="str">
        <f>IF($K713="","",女子登録情報!$D713&amp;" ("&amp;女子登録情報!$K713&amp;")")</f>
        <v>丸尾　明代 (2)</v>
      </c>
      <c r="C713" t="str">
        <f>IF($K713="","",女子登録情報!$E713)</f>
        <v>ﾏﾙｵ ｱｷﾖ</v>
      </c>
      <c r="D713" t="str">
        <f>IF($K713="","",女子登録情報!$O713&amp;" "&amp;女子登録情報!$N713&amp;" ("&amp;LEFT(女子登録情報!$F713,2)&amp;")")</f>
        <v>Akiyo MARUO (02)</v>
      </c>
      <c r="E713" t="str">
        <f>IF($K713="","",女子登録情報!$P713)</f>
        <v>JPN</v>
      </c>
      <c r="F713" t="str">
        <f t="shared" si="11"/>
        <v>2</v>
      </c>
      <c r="G713">
        <f>IF($K713="","",女子登録情報!$M713)</f>
        <v>30</v>
      </c>
      <c r="H713">
        <f>IF($K713="","",女子登録情報!$A713)</f>
        <v>490058</v>
      </c>
      <c r="K713">
        <f>IF(女子登録情報!$C713="","",女子登録情報!$C713)</f>
        <v>712</v>
      </c>
      <c r="M713">
        <f>IFERROR(IF(AND(402&lt;=VALUE(RIGHT(女子登録情報!$F713,4)),競技会情報!$E$3*100+競技会情報!$G$3&gt;=VALUE(RIGHT(女子登録情報!$F713,4))),VALUE(女子登録情報!$G713)+1,VALUE(女子登録情報!$G713)),"")</f>
        <v>20</v>
      </c>
      <c r="N713" t="str">
        <f>IF($K713="","",IF(女子登録情報!$H713="北海道",女子登録情報!$H713,LEFT(女子登録情報!$H713,LEN(女子登録情報!$H713)-1)))</f>
        <v>兵庫</v>
      </c>
      <c r="O713" t="str">
        <f>IF($K713="","",IF(LEN($N713)=2,LEFT($N713,1)&amp;"　"&amp;RIGHT($N713,1)&amp;"・"&amp;女子登録情報!$I713,$N713&amp;"・"&amp;女子登録情報!$I713))</f>
        <v>兵　庫・姫路商業　</v>
      </c>
    </row>
    <row r="714" spans="1:15" x14ac:dyDescent="0.55000000000000004">
      <c r="A714">
        <f>IF($K714="","",200000000+女子登録情報!$C714)</f>
        <v>200000713</v>
      </c>
      <c r="B714" t="str">
        <f>IF($K714="","",女子登録情報!$D714&amp;" ("&amp;女子登録情報!$K714&amp;")")</f>
        <v>川畑　藍 (2)</v>
      </c>
      <c r="C714" t="str">
        <f>IF($K714="","",女子登録情報!$E714)</f>
        <v>ｶﾜﾊﾞﾀ ｱｲ</v>
      </c>
      <c r="D714" t="str">
        <f>IF($K714="","",女子登録情報!$O714&amp;" "&amp;女子登録情報!$N714&amp;" ("&amp;LEFT(女子登録情報!$F714,2)&amp;")")</f>
        <v>Ai KAWABATA (02)</v>
      </c>
      <c r="E714" t="str">
        <f>IF($K714="","",女子登録情報!$P714)</f>
        <v>JPN</v>
      </c>
      <c r="F714" t="str">
        <f t="shared" si="11"/>
        <v>2</v>
      </c>
      <c r="G714">
        <f>IF($K714="","",女子登録情報!$M714)</f>
        <v>17</v>
      </c>
      <c r="H714">
        <f>IF($K714="","",女子登録情報!$A714)</f>
        <v>492218</v>
      </c>
      <c r="K714">
        <f>IF(女子登録情報!$C714="","",女子登録情報!$C714)</f>
        <v>713</v>
      </c>
      <c r="M714">
        <f>IFERROR(IF(AND(402&lt;=VALUE(RIGHT(女子登録情報!$F714,4)),競技会情報!$E$3*100+競技会情報!$G$3&gt;=VALUE(RIGHT(女子登録情報!$F714,4))),VALUE(女子登録情報!$G714)+1,VALUE(女子登録情報!$G714)),"")</f>
        <v>20</v>
      </c>
      <c r="N714" t="str">
        <f>IF($K714="","",IF(女子登録情報!$H714="北海道",女子登録情報!$H714,LEFT(女子登録情報!$H714,LEN(女子登録情報!$H714)-1)))</f>
        <v>石川</v>
      </c>
      <c r="O714" t="str">
        <f>IF($K714="","",IF(LEN($N714)=2,LEFT($N714,1)&amp;"　"&amp;RIGHT($N714,1)&amp;"・"&amp;女子登録情報!$I714,$N714&amp;"・"&amp;女子登録情報!$I714))</f>
        <v>石　川・金沢泉丘</v>
      </c>
    </row>
    <row r="715" spans="1:15" x14ac:dyDescent="0.55000000000000004">
      <c r="A715">
        <f>IF($K715="","",200000000+女子登録情報!$C715)</f>
        <v>200000714</v>
      </c>
      <c r="B715" t="str">
        <f>IF($K715="","",女子登録情報!$D715&amp;" ("&amp;女子登録情報!$K715&amp;")")</f>
        <v>村上　琴未 (4)</v>
      </c>
      <c r="C715" t="str">
        <f>IF($K715="","",女子登録情報!$E715)</f>
        <v>ﾑﾗｶﾐ ｺﾄﾐ</v>
      </c>
      <c r="D715" t="str">
        <f>IF($K715="","",女子登録情報!$O715&amp;" "&amp;女子登録情報!$N715&amp;" ("&amp;LEFT(女子登録情報!$F715,2)&amp;")")</f>
        <v>Kotomi MURAKAMI (01)</v>
      </c>
      <c r="E715" t="str">
        <f>IF($K715="","",女子登録情報!$P715)</f>
        <v>JPN</v>
      </c>
      <c r="F715" t="str">
        <f t="shared" si="11"/>
        <v>2</v>
      </c>
      <c r="G715">
        <f>IF($K715="","",女子登録情報!$M715)</f>
        <v>27</v>
      </c>
      <c r="H715">
        <f>IF($K715="","",女子登録情報!$A715)</f>
        <v>492218</v>
      </c>
      <c r="K715">
        <f>IF(女子登録情報!$C715="","",女子登録情報!$C715)</f>
        <v>714</v>
      </c>
      <c r="M715">
        <f>IFERROR(IF(AND(402&lt;=VALUE(RIGHT(女子登録情報!$F715,4)),競技会情報!$E$3*100+競技会情報!$G$3&gt;=VALUE(RIGHT(女子登録情報!$F715,4))),VALUE(女子登録情報!$G715)+1,VALUE(女子登録情報!$G715)),"")</f>
        <v>21</v>
      </c>
      <c r="N715" t="str">
        <f>IF($K715="","",IF(女子登録情報!$H715="北海道",女子登録情報!$H715,LEFT(女子登録情報!$H715,LEN(女子登録情報!$H715)-1)))</f>
        <v>大阪</v>
      </c>
      <c r="O715" t="str">
        <f>IF($K715="","",IF(LEN($N715)=2,LEFT($N715,1)&amp;"　"&amp;RIGHT($N715,1)&amp;"・"&amp;女子登録情報!$I715,$N715&amp;"・"&amp;女子登録情報!$I715))</f>
        <v>大　阪・梅花</v>
      </c>
    </row>
    <row r="716" spans="1:15" x14ac:dyDescent="0.55000000000000004">
      <c r="A716">
        <f>IF($K716="","",200000000+女子登録情報!$C716)</f>
        <v>200000715</v>
      </c>
      <c r="B716" t="str">
        <f>IF($K716="","",女子登録情報!$D716&amp;" ("&amp;女子登録情報!$K716&amp;")")</f>
        <v>猪阪　幸花 (4)</v>
      </c>
      <c r="C716" t="str">
        <f>IF($K716="","",女子登録情報!$E716)</f>
        <v>ｲﾉｻｶ ｻﾁｶ</v>
      </c>
      <c r="D716" t="str">
        <f>IF($K716="","",女子登録情報!$O716&amp;" "&amp;女子登録情報!$N716&amp;" ("&amp;LEFT(女子登録情報!$F716,2)&amp;")")</f>
        <v>Sachika INOSAKA (00)</v>
      </c>
      <c r="E716" t="str">
        <f>IF($K716="","",女子登録情報!$P716)</f>
        <v>JPN</v>
      </c>
      <c r="F716" t="str">
        <f t="shared" si="11"/>
        <v>2</v>
      </c>
      <c r="G716">
        <f>IF($K716="","",女子登録情報!$M716)</f>
        <v>26</v>
      </c>
      <c r="H716">
        <f>IF($K716="","",女子登録情報!$A716)</f>
        <v>492192</v>
      </c>
      <c r="K716">
        <f>IF(女子登録情報!$C716="","",女子登録情報!$C716)</f>
        <v>715</v>
      </c>
      <c r="M716">
        <f>IFERROR(IF(AND(402&lt;=VALUE(RIGHT(女子登録情報!$F716,4)),競技会情報!$E$3*100+競技会情報!$G$3&gt;=VALUE(RIGHT(女子登録情報!$F716,4))),VALUE(女子登録情報!$G716)+1,VALUE(女子登録情報!$G716)),"")</f>
        <v>22</v>
      </c>
      <c r="N716" t="str">
        <f>IF($K716="","",IF(女子登録情報!$H716="北海道",女子登録情報!$H716,LEFT(女子登録情報!$H716,LEN(女子登録情報!$H716)-1)))</f>
        <v>京都</v>
      </c>
      <c r="O716" t="str">
        <f>IF($K716="","",IF(LEN($N716)=2,LEFT($N716,1)&amp;"　"&amp;RIGHT($N716,1)&amp;"・"&amp;女子登録情報!$I716,$N716&amp;"・"&amp;女子登録情報!$I716))</f>
        <v>京　都・京都光華</v>
      </c>
    </row>
    <row r="717" spans="1:15" x14ac:dyDescent="0.55000000000000004">
      <c r="A717">
        <f>IF($K717="","",200000000+女子登録情報!$C717)</f>
        <v>200000716</v>
      </c>
      <c r="B717" t="str">
        <f>IF($K717="","",女子登録情報!$D717&amp;" ("&amp;女子登録情報!$K717&amp;")")</f>
        <v>肥塚　真実 (4)</v>
      </c>
      <c r="C717" t="str">
        <f>IF($K717="","",女子登録情報!$E717)</f>
        <v>ｺｴﾂﾞｶ ﾏﾐ</v>
      </c>
      <c r="D717" t="str">
        <f>IF($K717="","",女子登録情報!$O717&amp;" "&amp;女子登録情報!$N717&amp;" ("&amp;LEFT(女子登録情報!$F717,2)&amp;")")</f>
        <v>Mami KOEZUKA (01)</v>
      </c>
      <c r="E717" t="str">
        <f>IF($K717="","",女子登録情報!$P717)</f>
        <v>JPN</v>
      </c>
      <c r="F717" t="str">
        <f t="shared" si="11"/>
        <v>2</v>
      </c>
      <c r="G717">
        <f>IF($K717="","",女子登録情報!$M717)</f>
        <v>26</v>
      </c>
      <c r="H717">
        <f>IF($K717="","",女子登録情報!$A717)</f>
        <v>492192</v>
      </c>
      <c r="K717">
        <f>IF(女子登録情報!$C717="","",女子登録情報!$C717)</f>
        <v>716</v>
      </c>
      <c r="M717">
        <f>IFERROR(IF(AND(402&lt;=VALUE(RIGHT(女子登録情報!$F717,4)),競技会情報!$E$3*100+競技会情報!$G$3&gt;=VALUE(RIGHT(女子登録情報!$F717,4))),VALUE(女子登録情報!$G717)+1,VALUE(女子登録情報!$G717)),"")</f>
        <v>21</v>
      </c>
      <c r="N717" t="str">
        <f>IF($K717="","",IF(女子登録情報!$H717="北海道",女子登録情報!$H717,LEFT(女子登録情報!$H717,LEN(女子登録情報!$H717)-1)))</f>
        <v>京都</v>
      </c>
      <c r="O717" t="str">
        <f>IF($K717="","",IF(LEN($N717)=2,LEFT($N717,1)&amp;"　"&amp;RIGHT($N717,1)&amp;"・"&amp;女子登録情報!$I717,$N717&amp;"・"&amp;女子登録情報!$I717))</f>
        <v>京　都・京都光華</v>
      </c>
    </row>
    <row r="718" spans="1:15" x14ac:dyDescent="0.55000000000000004">
      <c r="A718">
        <f>IF($K718="","",200000000+女子登録情報!$C718)</f>
        <v>200000717</v>
      </c>
      <c r="B718" t="str">
        <f>IF($K718="","",女子登録情報!$D718&amp;" ("&amp;女子登録情報!$K718&amp;")")</f>
        <v>西田　華奈 (4)</v>
      </c>
      <c r="C718" t="str">
        <f>IF($K718="","",女子登録情報!$E718)</f>
        <v>ﾆｼﾀﾞ ｶﾅ</v>
      </c>
      <c r="D718" t="str">
        <f>IF($K718="","",女子登録情報!$O718&amp;" "&amp;女子登録情報!$N718&amp;" ("&amp;LEFT(女子登録情報!$F718,2)&amp;")")</f>
        <v>Kana NISHIDA (00)</v>
      </c>
      <c r="E718" t="str">
        <f>IF($K718="","",女子登録情報!$P718)</f>
        <v>JPN</v>
      </c>
      <c r="F718" t="str">
        <f t="shared" si="11"/>
        <v>2</v>
      </c>
      <c r="G718">
        <f>IF($K718="","",女子登録情報!$M718)</f>
        <v>26</v>
      </c>
      <c r="H718">
        <f>IF($K718="","",女子登録情報!$A718)</f>
        <v>492192</v>
      </c>
      <c r="K718">
        <f>IF(女子登録情報!$C718="","",女子登録情報!$C718)</f>
        <v>717</v>
      </c>
      <c r="M718">
        <f>IFERROR(IF(AND(402&lt;=VALUE(RIGHT(女子登録情報!$F718,4)),競技会情報!$E$3*100+競技会情報!$G$3&gt;=VALUE(RIGHT(女子登録情報!$F718,4))),VALUE(女子登録情報!$G718)+1,VALUE(女子登録情報!$G718)),"")</f>
        <v>22</v>
      </c>
      <c r="N718" t="str">
        <f>IF($K718="","",IF(女子登録情報!$H718="北海道",女子登録情報!$H718,LEFT(女子登録情報!$H718,LEN(女子登録情報!$H718)-1)))</f>
        <v>京都</v>
      </c>
      <c r="O718" t="str">
        <f>IF($K718="","",IF(LEN($N718)=2,LEFT($N718,1)&amp;"　"&amp;RIGHT($N718,1)&amp;"・"&amp;女子登録情報!$I718,$N718&amp;"・"&amp;女子登録情報!$I718))</f>
        <v>京　都・塔南</v>
      </c>
    </row>
    <row r="719" spans="1:15" x14ac:dyDescent="0.55000000000000004">
      <c r="A719">
        <f>IF($K719="","",200000000+女子登録情報!$C719)</f>
        <v>200000718</v>
      </c>
      <c r="B719" t="str">
        <f>IF($K719="","",女子登録情報!$D719&amp;" ("&amp;女子登録情報!$K719&amp;")")</f>
        <v>水田　京佳 (4)</v>
      </c>
      <c r="C719" t="str">
        <f>IF($K719="","",女子登録情報!$E719)</f>
        <v>ﾐｽﾞﾀ ｷｮｳｶ</v>
      </c>
      <c r="D719" t="str">
        <f>IF($K719="","",女子登録情報!$O719&amp;" "&amp;女子登録情報!$N719&amp;" ("&amp;LEFT(女子登録情報!$F719,2)&amp;")")</f>
        <v>Kyoka MIZUTA (00)</v>
      </c>
      <c r="E719" t="str">
        <f>IF($K719="","",女子登録情報!$P719)</f>
        <v>JPN</v>
      </c>
      <c r="F719" t="str">
        <f t="shared" si="11"/>
        <v>2</v>
      </c>
      <c r="G719">
        <f>IF($K719="","",女子登録情報!$M719)</f>
        <v>26</v>
      </c>
      <c r="H719">
        <f>IF($K719="","",女子登録情報!$A719)</f>
        <v>492192</v>
      </c>
      <c r="K719">
        <f>IF(女子登録情報!$C719="","",女子登録情報!$C719)</f>
        <v>718</v>
      </c>
      <c r="M719">
        <f>IFERROR(IF(AND(402&lt;=VALUE(RIGHT(女子登録情報!$F719,4)),競技会情報!$E$3*100+競技会情報!$G$3&gt;=VALUE(RIGHT(女子登録情報!$F719,4))),VALUE(女子登録情報!$G719)+1,VALUE(女子登録情報!$G719)),"")</f>
        <v>22</v>
      </c>
      <c r="N719" t="str">
        <f>IF($K719="","",IF(女子登録情報!$H719="北海道",女子登録情報!$H719,LEFT(女子登録情報!$H719,LEN(女子登録情報!$H719)-1)))</f>
        <v>京都</v>
      </c>
      <c r="O719" t="str">
        <f>IF($K719="","",IF(LEN($N719)=2,LEFT($N719,1)&amp;"　"&amp;RIGHT($N719,1)&amp;"・"&amp;女子登録情報!$I719,$N719&amp;"・"&amp;女子登録情報!$I719))</f>
        <v>京　都・塔南</v>
      </c>
    </row>
    <row r="720" spans="1:15" x14ac:dyDescent="0.55000000000000004">
      <c r="A720">
        <f>IF($K720="","",200000000+女子登録情報!$C720)</f>
        <v>200000719</v>
      </c>
      <c r="B720" t="str">
        <f>IF($K720="","",女子登録情報!$D720&amp;" ("&amp;女子登録情報!$K720&amp;")")</f>
        <v>溝内　里紗 (4)</v>
      </c>
      <c r="C720" t="str">
        <f>IF($K720="","",女子登録情報!$E720)</f>
        <v>ﾐｿﾞｳﾁ ﾘｻ</v>
      </c>
      <c r="D720" t="str">
        <f>IF($K720="","",女子登録情報!$O720&amp;" "&amp;女子登録情報!$N720&amp;" ("&amp;LEFT(女子登録情報!$F720,2)&amp;")")</f>
        <v>Risa MIZOUCHI (00)</v>
      </c>
      <c r="E720" t="str">
        <f>IF($K720="","",女子登録情報!$P720)</f>
        <v>JPN</v>
      </c>
      <c r="F720" t="str">
        <f t="shared" si="11"/>
        <v>2</v>
      </c>
      <c r="G720">
        <f>IF($K720="","",女子登録情報!$M720)</f>
        <v>36</v>
      </c>
      <c r="H720">
        <f>IF($K720="","",女子登録情報!$A720)</f>
        <v>492192</v>
      </c>
      <c r="K720">
        <f>IF(女子登録情報!$C720="","",女子登録情報!$C720)</f>
        <v>719</v>
      </c>
      <c r="M720">
        <f>IFERROR(IF(AND(402&lt;=VALUE(RIGHT(女子登録情報!$F720,4)),競技会情報!$E$3*100+競技会情報!$G$3&gt;=VALUE(RIGHT(女子登録情報!$F720,4))),VALUE(女子登録情報!$G720)+1,VALUE(女子登録情報!$G720)),"")</f>
        <v>22</v>
      </c>
      <c r="N720" t="str">
        <f>IF($K720="","",IF(女子登録情報!$H720="北海道",女子登録情報!$H720,LEFT(女子登録情報!$H720,LEN(女子登録情報!$H720)-1)))</f>
        <v>徳島</v>
      </c>
      <c r="O720" t="str">
        <f>IF($K720="","",IF(LEN($N720)=2,LEFT($N720,1)&amp;"　"&amp;RIGHT($N720,1)&amp;"・"&amp;女子登録情報!$I720,$N720&amp;"・"&amp;女子登録情報!$I720))</f>
        <v>徳　島・富岡東</v>
      </c>
    </row>
    <row r="721" spans="1:15" x14ac:dyDescent="0.55000000000000004">
      <c r="A721">
        <f>IF($K721="","",200000000+女子登録情報!$C721)</f>
        <v>200000720</v>
      </c>
      <c r="B721" t="str">
        <f>IF($K721="","",女子登録情報!$D721&amp;" ("&amp;女子登録情報!$K721&amp;")")</f>
        <v>宇都　さくら (3)</v>
      </c>
      <c r="C721" t="str">
        <f>IF($K721="","",女子登録情報!$E721)</f>
        <v>ｳﾄ ｻｸﾗ</v>
      </c>
      <c r="D721" t="str">
        <f>IF($K721="","",女子登録情報!$O721&amp;" "&amp;女子登録情報!$N721&amp;" ("&amp;LEFT(女子登録情報!$F721,2)&amp;")")</f>
        <v>Sakura UTO (01)</v>
      </c>
      <c r="E721" t="str">
        <f>IF($K721="","",女子登録情報!$P721)</f>
        <v>JPN</v>
      </c>
      <c r="F721" t="str">
        <f t="shared" si="11"/>
        <v>2</v>
      </c>
      <c r="G721">
        <f>IF($K721="","",女子登録情報!$M721)</f>
        <v>26</v>
      </c>
      <c r="H721">
        <f>IF($K721="","",女子登録情報!$A721)</f>
        <v>492192</v>
      </c>
      <c r="K721">
        <f>IF(女子登録情報!$C721="","",女子登録情報!$C721)</f>
        <v>720</v>
      </c>
      <c r="M721">
        <f>IFERROR(IF(AND(402&lt;=VALUE(RIGHT(女子登録情報!$F721,4)),競技会情報!$E$3*100+競技会情報!$G$3&gt;=VALUE(RIGHT(女子登録情報!$F721,4))),VALUE(女子登録情報!$G721)+1,VALUE(女子登録情報!$G721)),"")</f>
        <v>21</v>
      </c>
      <c r="N721" t="str">
        <f>IF($K721="","",IF(女子登録情報!$H721="北海道",女子登録情報!$H721,LEFT(女子登録情報!$H721,LEN(女子登録情報!$H721)-1)))</f>
        <v>京都</v>
      </c>
      <c r="O721" t="str">
        <f>IF($K721="","",IF(LEN($N721)=2,LEFT($N721,1)&amp;"　"&amp;RIGHT($N721,1)&amp;"・"&amp;女子登録情報!$I721,$N721&amp;"・"&amp;女子登録情報!$I721))</f>
        <v>京　都・乙訓</v>
      </c>
    </row>
    <row r="722" spans="1:15" x14ac:dyDescent="0.55000000000000004">
      <c r="A722">
        <f>IF($K722="","",200000000+女子登録情報!$C722)</f>
        <v>200000721</v>
      </c>
      <c r="B722" t="str">
        <f>IF($K722="","",女子登録情報!$D722&amp;" ("&amp;女子登録情報!$K722&amp;")")</f>
        <v>奥田　真実 (3)</v>
      </c>
      <c r="C722" t="str">
        <f>IF($K722="","",女子登録情報!$E722)</f>
        <v>ｵｸﾀﾞ ﾏﾐ</v>
      </c>
      <c r="D722" t="str">
        <f>IF($K722="","",女子登録情報!$O722&amp;" "&amp;女子登録情報!$N722&amp;" ("&amp;LEFT(女子登録情報!$F722,2)&amp;")")</f>
        <v>Mami OKUDA (01)</v>
      </c>
      <c r="E722" t="str">
        <f>IF($K722="","",女子登録情報!$P722)</f>
        <v>JPN</v>
      </c>
      <c r="F722" t="str">
        <f t="shared" si="11"/>
        <v>2</v>
      </c>
      <c r="G722">
        <f>IF($K722="","",女子登録情報!$M722)</f>
        <v>26</v>
      </c>
      <c r="H722">
        <f>IF($K722="","",女子登録情報!$A722)</f>
        <v>492192</v>
      </c>
      <c r="K722">
        <f>IF(女子登録情報!$C722="","",女子登録情報!$C722)</f>
        <v>721</v>
      </c>
      <c r="M722">
        <f>IFERROR(IF(AND(402&lt;=VALUE(RIGHT(女子登録情報!$F722,4)),競技会情報!$E$3*100+競技会情報!$G$3&gt;=VALUE(RIGHT(女子登録情報!$F722,4))),VALUE(女子登録情報!$G722)+1,VALUE(女子登録情報!$G722)),"")</f>
        <v>21</v>
      </c>
      <c r="N722" t="str">
        <f>IF($K722="","",IF(女子登録情報!$H722="北海道",女子登録情報!$H722,LEFT(女子登録情報!$H722,LEN(女子登録情報!$H722)-1)))</f>
        <v>京都</v>
      </c>
      <c r="O722" t="str">
        <f>IF($K722="","",IF(LEN($N722)=2,LEFT($N722,1)&amp;"　"&amp;RIGHT($N722,1)&amp;"・"&amp;女子登録情報!$I722,$N722&amp;"・"&amp;女子登録情報!$I722))</f>
        <v>京　都・京都外大西</v>
      </c>
    </row>
    <row r="723" spans="1:15" x14ac:dyDescent="0.55000000000000004">
      <c r="A723">
        <f>IF($K723="","",200000000+女子登録情報!$C723)</f>
        <v>200000722</v>
      </c>
      <c r="B723" t="str">
        <f>IF($K723="","",女子登録情報!$D723&amp;" ("&amp;女子登録情報!$K723&amp;")")</f>
        <v>片桐　穂乃香 (3)</v>
      </c>
      <c r="C723" t="str">
        <f>IF($K723="","",女子登録情報!$E723)</f>
        <v>ｶﾀｷﾞﾘ ﾎﾉｶ</v>
      </c>
      <c r="D723" t="str">
        <f>IF($K723="","",女子登録情報!$O723&amp;" "&amp;女子登録情報!$N723&amp;" ("&amp;LEFT(女子登録情報!$F723,2)&amp;")")</f>
        <v>Honoka KATAGIRI (01)</v>
      </c>
      <c r="E723" t="str">
        <f>IF($K723="","",女子登録情報!$P723)</f>
        <v>JPN</v>
      </c>
      <c r="F723" t="str">
        <f t="shared" si="11"/>
        <v>2</v>
      </c>
      <c r="G723">
        <f>IF($K723="","",女子登録情報!$M723)</f>
        <v>26</v>
      </c>
      <c r="H723">
        <f>IF($K723="","",女子登録情報!$A723)</f>
        <v>492192</v>
      </c>
      <c r="K723">
        <f>IF(女子登録情報!$C723="","",女子登録情報!$C723)</f>
        <v>722</v>
      </c>
      <c r="M723">
        <f>IFERROR(IF(AND(402&lt;=VALUE(RIGHT(女子登録情報!$F723,4)),競技会情報!$E$3*100+競技会情報!$G$3&gt;=VALUE(RIGHT(女子登録情報!$F723,4))),VALUE(女子登録情報!$G723)+1,VALUE(女子登録情報!$G723)),"")</f>
        <v>21</v>
      </c>
      <c r="N723" t="str">
        <f>IF($K723="","",IF(女子登録情報!$H723="北海道",女子登録情報!$H723,LEFT(女子登録情報!$H723,LEN(女子登録情報!$H723)-1)))</f>
        <v>京都</v>
      </c>
      <c r="O723" t="str">
        <f>IF($K723="","",IF(LEN($N723)=2,LEFT($N723,1)&amp;"　"&amp;RIGHT($N723,1)&amp;"・"&amp;女子登録情報!$I723,$N723&amp;"・"&amp;女子登録情報!$I723))</f>
        <v>京　都・京都両洋</v>
      </c>
    </row>
    <row r="724" spans="1:15" x14ac:dyDescent="0.55000000000000004">
      <c r="A724">
        <f>IF($K724="","",200000000+女子登録情報!$C724)</f>
        <v>200000723</v>
      </c>
      <c r="B724" t="str">
        <f>IF($K724="","",女子登録情報!$D724&amp;" ("&amp;女子登録情報!$K724&amp;")")</f>
        <v>冨田　彩水 (3)</v>
      </c>
      <c r="C724" t="str">
        <f>IF($K724="","",女子登録情報!$E724)</f>
        <v>ﾄﾐﾀ ｱﾐ</v>
      </c>
      <c r="D724" t="str">
        <f>IF($K724="","",女子登録情報!$O724&amp;" "&amp;女子登録情報!$N724&amp;" ("&amp;LEFT(女子登録情報!$F724,2)&amp;")")</f>
        <v>Ami TOMITA (01)</v>
      </c>
      <c r="E724" t="str">
        <f>IF($K724="","",女子登録情報!$P724)</f>
        <v>JPN</v>
      </c>
      <c r="F724" t="str">
        <f t="shared" si="11"/>
        <v>2</v>
      </c>
      <c r="G724">
        <f>IF($K724="","",女子登録情報!$M724)</f>
        <v>26</v>
      </c>
      <c r="H724">
        <f>IF($K724="","",女子登録情報!$A724)</f>
        <v>492192</v>
      </c>
      <c r="K724">
        <f>IF(女子登録情報!$C724="","",女子登録情報!$C724)</f>
        <v>723</v>
      </c>
      <c r="M724">
        <f>IFERROR(IF(AND(402&lt;=VALUE(RIGHT(女子登録情報!$F724,4)),競技会情報!$E$3*100+競技会情報!$G$3&gt;=VALUE(RIGHT(女子登録情報!$F724,4))),VALUE(女子登録情報!$G724)+1,VALUE(女子登録情報!$G724)),"")</f>
        <v>21</v>
      </c>
      <c r="N724" t="str">
        <f>IF($K724="","",IF(女子登録情報!$H724="北海道",女子登録情報!$H724,LEFT(女子登録情報!$H724,LEN(女子登録情報!$H724)-1)))</f>
        <v>京都</v>
      </c>
      <c r="O724" t="str">
        <f>IF($K724="","",IF(LEN($N724)=2,LEFT($N724,1)&amp;"　"&amp;RIGHT($N724,1)&amp;"・"&amp;女子登録情報!$I724,$N724&amp;"・"&amp;女子登録情報!$I724))</f>
        <v>京　都・東舞鶴</v>
      </c>
    </row>
    <row r="725" spans="1:15" x14ac:dyDescent="0.55000000000000004">
      <c r="A725">
        <f>IF($K725="","",200000000+女子登録情報!$C725)</f>
        <v>200000724</v>
      </c>
      <c r="B725" t="str">
        <f>IF($K725="","",女子登録情報!$D725&amp;" ("&amp;女子登録情報!$K725&amp;")")</f>
        <v>林　静里奈 (3)</v>
      </c>
      <c r="C725" t="str">
        <f>IF($K725="","",女子登録情報!$E725)</f>
        <v>ﾊﾔｼ ｾﾘﾅ</v>
      </c>
      <c r="D725" t="str">
        <f>IF($K725="","",女子登録情報!$O725&amp;" "&amp;女子登録情報!$N725&amp;" ("&amp;LEFT(女子登録情報!$F725,2)&amp;")")</f>
        <v>Serina HAYASHI (01)</v>
      </c>
      <c r="E725" t="str">
        <f>IF($K725="","",女子登録情報!$P725)</f>
        <v>JPN</v>
      </c>
      <c r="F725" t="str">
        <f t="shared" si="11"/>
        <v>2</v>
      </c>
      <c r="G725">
        <f>IF($K725="","",女子登録情報!$M725)</f>
        <v>30</v>
      </c>
      <c r="H725">
        <f>IF($K725="","",女子登録情報!$A725)</f>
        <v>492192</v>
      </c>
      <c r="K725">
        <f>IF(女子登録情報!$C725="","",女子登録情報!$C725)</f>
        <v>724</v>
      </c>
      <c r="M725">
        <f>IFERROR(IF(AND(402&lt;=VALUE(RIGHT(女子登録情報!$F725,4)),競技会情報!$E$3*100+競技会情報!$G$3&gt;=VALUE(RIGHT(女子登録情報!$F725,4))),VALUE(女子登録情報!$G725)+1,VALUE(女子登録情報!$G725)),"")</f>
        <v>21</v>
      </c>
      <c r="N725" t="str">
        <f>IF($K725="","",IF(女子登録情報!$H725="北海道",女子登録情報!$H725,LEFT(女子登録情報!$H725,LEN(女子登録情報!$H725)-1)))</f>
        <v>和歌山</v>
      </c>
      <c r="O725" t="str">
        <f>IF($K725="","",IF(LEN($N725)=2,LEFT($N725,1)&amp;"　"&amp;RIGHT($N725,1)&amp;"・"&amp;女子登録情報!$I725,$N725&amp;"・"&amp;女子登録情報!$I725))</f>
        <v>和歌山・箕島</v>
      </c>
    </row>
    <row r="726" spans="1:15" x14ac:dyDescent="0.55000000000000004">
      <c r="A726">
        <f>IF($K726="","",200000000+女子登録情報!$C726)</f>
        <v>200000725</v>
      </c>
      <c r="B726" t="str">
        <f>IF($K726="","",女子登録情報!$D726&amp;" ("&amp;女子登録情報!$K726&amp;")")</f>
        <v>吉村　唯 (3)</v>
      </c>
      <c r="C726" t="str">
        <f>IF($K726="","",女子登録情報!$E726)</f>
        <v>ﾖｼﾑﾗ ﾕｲ</v>
      </c>
      <c r="D726" t="str">
        <f>IF($K726="","",女子登録情報!$O726&amp;" "&amp;女子登録情報!$N726&amp;" ("&amp;LEFT(女子登録情報!$F726,2)&amp;")")</f>
        <v>Yui YOSHIMURA (01)</v>
      </c>
      <c r="E726" t="str">
        <f>IF($K726="","",女子登録情報!$P726)</f>
        <v>JPN</v>
      </c>
      <c r="F726" t="str">
        <f t="shared" si="11"/>
        <v>2</v>
      </c>
      <c r="G726">
        <f>IF($K726="","",女子登録情報!$M726)</f>
        <v>21</v>
      </c>
      <c r="H726">
        <f>IF($K726="","",女子登録情報!$A726)</f>
        <v>492192</v>
      </c>
      <c r="K726">
        <f>IF(女子登録情報!$C726="","",女子登録情報!$C726)</f>
        <v>725</v>
      </c>
      <c r="M726">
        <f>IFERROR(IF(AND(402&lt;=VALUE(RIGHT(女子登録情報!$F726,4)),競技会情報!$E$3*100+競技会情報!$G$3&gt;=VALUE(RIGHT(女子登録情報!$F726,4))),VALUE(女子登録情報!$G726)+1,VALUE(女子登録情報!$G726)),"")</f>
        <v>21</v>
      </c>
      <c r="N726" t="str">
        <f>IF($K726="","",IF(女子登録情報!$H726="北海道",女子登録情報!$H726,LEFT(女子登録情報!$H726,LEN(女子登録情報!$H726)-1)))</f>
        <v>岐阜</v>
      </c>
      <c r="O726" t="str">
        <f>IF($K726="","",IF(LEN($N726)=2,LEFT($N726,1)&amp;"　"&amp;RIGHT($N726,1)&amp;"・"&amp;女子登録情報!$I726,$N726&amp;"・"&amp;女子登録情報!$I726))</f>
        <v>岐　阜・大垣日大</v>
      </c>
    </row>
    <row r="727" spans="1:15" x14ac:dyDescent="0.55000000000000004">
      <c r="A727">
        <f>IF($K727="","",200000000+女子登録情報!$C727)</f>
        <v>200000726</v>
      </c>
      <c r="B727" t="str">
        <f>IF($K727="","",女子登録情報!$D727&amp;" ("&amp;女子登録情報!$K727&amp;")")</f>
        <v>谷口　萌優 (2)</v>
      </c>
      <c r="C727" t="str">
        <f>IF($K727="","",女子登録情報!$E727)</f>
        <v>ﾀﾆｸﾞﾁ ﾓﾕ</v>
      </c>
      <c r="D727" t="str">
        <f>IF($K727="","",女子登録情報!$O727&amp;" "&amp;女子登録情報!$N727&amp;" ("&amp;LEFT(女子登録情報!$F727,2)&amp;")")</f>
        <v>Moyu TANIGUCHI (02)</v>
      </c>
      <c r="E727" t="str">
        <f>IF($K727="","",女子登録情報!$P727)</f>
        <v>JPN</v>
      </c>
      <c r="F727" t="str">
        <f t="shared" si="11"/>
        <v>2</v>
      </c>
      <c r="G727">
        <f>IF($K727="","",女子登録情報!$M727)</f>
        <v>28</v>
      </c>
      <c r="H727">
        <f>IF($K727="","",女子登録情報!$A727)</f>
        <v>492192</v>
      </c>
      <c r="K727">
        <f>IF(女子登録情報!$C727="","",女子登録情報!$C727)</f>
        <v>726</v>
      </c>
      <c r="M727">
        <f>IFERROR(IF(AND(402&lt;=VALUE(RIGHT(女子登録情報!$F727,4)),競技会情報!$E$3*100+競技会情報!$G$3&gt;=VALUE(RIGHT(女子登録情報!$F727,4))),VALUE(女子登録情報!$G727)+1,VALUE(女子登録情報!$G727)),"")</f>
        <v>20</v>
      </c>
      <c r="N727" t="str">
        <f>IF($K727="","",IF(女子登録情報!$H727="北海道",女子登録情報!$H727,LEFT(女子登録情報!$H727,LEN(女子登録情報!$H727)-1)))</f>
        <v>岡山</v>
      </c>
      <c r="O727" t="str">
        <f>IF($K727="","",IF(LEN($N727)=2,LEFT($N727,1)&amp;"　"&amp;RIGHT($N727,1)&amp;"・"&amp;女子登録情報!$I727,$N727&amp;"・"&amp;女子登録情報!$I727))</f>
        <v>岡　山・興譲館</v>
      </c>
    </row>
    <row r="728" spans="1:15" x14ac:dyDescent="0.55000000000000004">
      <c r="A728">
        <f>IF($K728="","",200000000+女子登録情報!$C728)</f>
        <v>200000727</v>
      </c>
      <c r="B728" t="str">
        <f>IF($K728="","",女子登録情報!$D728&amp;" ("&amp;女子登録情報!$K728&amp;")")</f>
        <v>藤田　百詠 (2)</v>
      </c>
      <c r="C728" t="str">
        <f>IF($K728="","",女子登録情報!$E728)</f>
        <v>ﾌｼﾞﾀ ﾓｴ</v>
      </c>
      <c r="D728" t="str">
        <f>IF($K728="","",女子登録情報!$O728&amp;" "&amp;女子登録情報!$N728&amp;" ("&amp;LEFT(女子登録情報!$F728,2)&amp;")")</f>
        <v>Moe FUJITA (02)</v>
      </c>
      <c r="E728" t="str">
        <f>IF($K728="","",女子登録情報!$P728)</f>
        <v>JPN</v>
      </c>
      <c r="F728" t="str">
        <f t="shared" si="11"/>
        <v>2</v>
      </c>
      <c r="G728">
        <f>IF($K728="","",女子登録情報!$M728)</f>
        <v>18</v>
      </c>
      <c r="H728">
        <f>IF($K728="","",女子登録情報!$A728)</f>
        <v>492192</v>
      </c>
      <c r="K728">
        <f>IF(女子登録情報!$C728="","",女子登録情報!$C728)</f>
        <v>727</v>
      </c>
      <c r="M728">
        <f>IFERROR(IF(AND(402&lt;=VALUE(RIGHT(女子登録情報!$F728,4)),競技会情報!$E$3*100+競技会情報!$G$3&gt;=VALUE(RIGHT(女子登録情報!$F728,4))),VALUE(女子登録情報!$G728)+1,VALUE(女子登録情報!$G728)),"")</f>
        <v>20</v>
      </c>
      <c r="N728" t="str">
        <f>IF($K728="","",IF(女子登録情報!$H728="北海道",女子登録情報!$H728,LEFT(女子登録情報!$H728,LEN(女子登録情報!$H728)-1)))</f>
        <v>福井</v>
      </c>
      <c r="O728" t="str">
        <f>IF($K728="","",IF(LEN($N728)=2,LEFT($N728,1)&amp;"　"&amp;RIGHT($N728,1)&amp;"・"&amp;女子登録情報!$I728,$N728&amp;"・"&amp;女子登録情報!$I728))</f>
        <v>福　井・鯖江</v>
      </c>
    </row>
    <row r="729" spans="1:15" x14ac:dyDescent="0.55000000000000004">
      <c r="A729">
        <f>IF($K729="","",200000000+女子登録情報!$C729)</f>
        <v>200000728</v>
      </c>
      <c r="B729" t="str">
        <f>IF($K729="","",女子登録情報!$D729&amp;" ("&amp;女子登録情報!$K729&amp;")")</f>
        <v>渡辺　望美 (2)</v>
      </c>
      <c r="C729" t="str">
        <f>IF($K729="","",女子登録情報!$E729)</f>
        <v>ﾜﾀﾅﾍﾞ ﾉｿﾞﾐ</v>
      </c>
      <c r="D729" t="str">
        <f>IF($K729="","",女子登録情報!$O729&amp;" "&amp;女子登録情報!$N729&amp;" ("&amp;LEFT(女子登録情報!$F729,2)&amp;")")</f>
        <v>Nozomi WATANABE (02)</v>
      </c>
      <c r="E729" t="str">
        <f>IF($K729="","",女子登録情報!$P729)</f>
        <v>JPN</v>
      </c>
      <c r="F729" t="str">
        <f t="shared" si="11"/>
        <v>2</v>
      </c>
      <c r="G729" t="str">
        <f>IF($K729="","",女子登録情報!$M729)</f>
        <v>05</v>
      </c>
      <c r="H729">
        <f>IF($K729="","",女子登録情報!$A729)</f>
        <v>492192</v>
      </c>
      <c r="K729">
        <f>IF(女子登録情報!$C729="","",女子登録情報!$C729)</f>
        <v>728</v>
      </c>
      <c r="M729">
        <f>IFERROR(IF(AND(402&lt;=VALUE(RIGHT(女子登録情報!$F729,4)),競技会情報!$E$3*100+競技会情報!$G$3&gt;=VALUE(RIGHT(女子登録情報!$F729,4))),VALUE(女子登録情報!$G729)+1,VALUE(女子登録情報!$G729)),"")</f>
        <v>20</v>
      </c>
      <c r="N729" t="str">
        <f>IF($K729="","",IF(女子登録情報!$H729="北海道",女子登録情報!$H729,LEFT(女子登録情報!$H729,LEN(女子登録情報!$H729)-1)))</f>
        <v>秋田</v>
      </c>
      <c r="O729" t="str">
        <f>IF($K729="","",IF(LEN($N729)=2,LEFT($N729,1)&amp;"　"&amp;RIGHT($N729,1)&amp;"・"&amp;女子登録情報!$I729,$N729&amp;"・"&amp;女子登録情報!$I729))</f>
        <v>秋　田・秋田北鷹</v>
      </c>
    </row>
    <row r="730" spans="1:15" x14ac:dyDescent="0.55000000000000004">
      <c r="A730">
        <f>IF($K730="","",200000000+女子登録情報!$C730)</f>
        <v>200000729</v>
      </c>
      <c r="B730" t="str">
        <f>IF($K730="","",女子登録情報!$D730&amp;" ("&amp;女子登録情報!$K730&amp;")")</f>
        <v>石丸　郁良 (1)</v>
      </c>
      <c r="C730" t="str">
        <f>IF($K730="","",女子登録情報!$E730)</f>
        <v>ｲｼﾏﾙ ｲｸﾗ</v>
      </c>
      <c r="D730" t="str">
        <f>IF($K730="","",女子登録情報!$O730&amp;" "&amp;女子登録情報!$N730&amp;" ("&amp;LEFT(女子登録情報!$F730,2)&amp;")")</f>
        <v>Ikura ISHIMARU (04)</v>
      </c>
      <c r="E730" t="str">
        <f>IF($K730="","",女子登録情報!$P730)</f>
        <v>JPN</v>
      </c>
      <c r="F730" t="str">
        <f t="shared" si="11"/>
        <v>2</v>
      </c>
      <c r="G730">
        <f>IF($K730="","",女子登録情報!$M730)</f>
        <v>35</v>
      </c>
      <c r="H730">
        <f>IF($K730="","",女子登録情報!$A730)</f>
        <v>492192</v>
      </c>
      <c r="K730">
        <f>IF(女子登録情報!$C730="","",女子登録情報!$C730)</f>
        <v>729</v>
      </c>
      <c r="M730">
        <f>IFERROR(IF(AND(402&lt;=VALUE(RIGHT(女子登録情報!$F730,4)),競技会情報!$E$3*100+競技会情報!$G$3&gt;=VALUE(RIGHT(女子登録情報!$F730,4))),VALUE(女子登録情報!$G730)+1,VALUE(女子登録情報!$G730)),"")</f>
        <v>18</v>
      </c>
      <c r="N730" t="str">
        <f>IF($K730="","",IF(女子登録情報!$H730="北海道",女子登録情報!$H730,LEFT(女子登録情報!$H730,LEN(女子登録情報!$H730)-1)))</f>
        <v>山口</v>
      </c>
      <c r="O730" t="str">
        <f>IF($K730="","",IF(LEN($N730)=2,LEFT($N730,1)&amp;"　"&amp;RIGHT($N730,1)&amp;"・"&amp;女子登録情報!$I730,$N730&amp;"・"&amp;女子登録情報!$I730))</f>
        <v>山　口・聖光</v>
      </c>
    </row>
    <row r="731" spans="1:15" x14ac:dyDescent="0.55000000000000004">
      <c r="A731">
        <f>IF($K731="","",200000000+女子登録情報!$C731)</f>
        <v>200000730</v>
      </c>
      <c r="B731" t="str">
        <f>IF($K731="","",女子登録情報!$D731&amp;" ("&amp;女子登録情報!$K731&amp;")")</f>
        <v>来間　美月 (1)</v>
      </c>
      <c r="C731" t="str">
        <f>IF($K731="","",女子登録情報!$E731)</f>
        <v>ｸﾙﾏ ﾐﾂﾞｷ</v>
      </c>
      <c r="D731" t="str">
        <f>IF($K731="","",女子登録情報!$O731&amp;" "&amp;女子登録情報!$N731&amp;" ("&amp;LEFT(女子登録情報!$F731,2)&amp;")")</f>
        <v>Mizuki KURUMA (03)</v>
      </c>
      <c r="E731" t="str">
        <f>IF($K731="","",女子登録情報!$P731)</f>
        <v>JPN</v>
      </c>
      <c r="F731" t="str">
        <f t="shared" si="11"/>
        <v>2</v>
      </c>
      <c r="G731">
        <f>IF($K731="","",女子登録情報!$M731)</f>
        <v>32</v>
      </c>
      <c r="H731">
        <f>IF($K731="","",女子登録情報!$A731)</f>
        <v>492192</v>
      </c>
      <c r="K731">
        <f>IF(女子登録情報!$C731="","",女子登録情報!$C731)</f>
        <v>730</v>
      </c>
      <c r="M731">
        <f>IFERROR(IF(AND(402&lt;=VALUE(RIGHT(女子登録情報!$F731,4)),競技会情報!$E$3*100+競技会情報!$G$3&gt;=VALUE(RIGHT(女子登録情報!$F731,4))),VALUE(女子登録情報!$G731)+1,VALUE(女子登録情報!$G731)),"")</f>
        <v>19</v>
      </c>
      <c r="N731" t="str">
        <f>IF($K731="","",IF(女子登録情報!$H731="北海道",女子登録情報!$H731,LEFT(女子登録情報!$H731,LEN(女子登録情報!$H731)-1)))</f>
        <v>島根</v>
      </c>
      <c r="O731" t="str">
        <f>IF($K731="","",IF(LEN($N731)=2,LEFT($N731,1)&amp;"　"&amp;RIGHT($N731,1)&amp;"・"&amp;女子登録情報!$I731,$N731&amp;"・"&amp;女子登録情報!$I731))</f>
        <v>島　根・平田</v>
      </c>
    </row>
    <row r="732" spans="1:15" x14ac:dyDescent="0.55000000000000004">
      <c r="A732">
        <f>IF($K732="","",200000000+女子登録情報!$C732)</f>
        <v>200000731</v>
      </c>
      <c r="B732" t="str">
        <f>IF($K732="","",女子登録情報!$D732&amp;" ("&amp;女子登録情報!$K732&amp;")")</f>
        <v>高橋　花和 (1)</v>
      </c>
      <c r="C732" t="str">
        <f>IF($K732="","",女子登録情報!$E732)</f>
        <v>ﾀｶﾊｼ ﾊﾅ</v>
      </c>
      <c r="D732" t="str">
        <f>IF($K732="","",女子登録情報!$O732&amp;" "&amp;女子登録情報!$N732&amp;" ("&amp;LEFT(女子登録情報!$F732,2)&amp;")")</f>
        <v>Hana TAKAHASHI (03)</v>
      </c>
      <c r="E732" t="str">
        <f>IF($K732="","",女子登録情報!$P732)</f>
        <v>JPN</v>
      </c>
      <c r="F732" t="str">
        <f t="shared" si="11"/>
        <v>2</v>
      </c>
      <c r="G732" t="str">
        <f>IF($K732="","",女子登録情報!$M732)</f>
        <v>01</v>
      </c>
      <c r="H732">
        <f>IF($K732="","",女子登録情報!$A732)</f>
        <v>492192</v>
      </c>
      <c r="K732">
        <f>IF(女子登録情報!$C732="","",女子登録情報!$C732)</f>
        <v>731</v>
      </c>
      <c r="M732">
        <f>IFERROR(IF(AND(402&lt;=VALUE(RIGHT(女子登録情報!$F732,4)),競技会情報!$E$3*100+競技会情報!$G$3&gt;=VALUE(RIGHT(女子登録情報!$F732,4))),VALUE(女子登録情報!$G732)+1,VALUE(女子登録情報!$G732)),"")</f>
        <v>19</v>
      </c>
      <c r="N732" t="str">
        <f>IF($K732="","",IF(女子登録情報!$H732="北海道",女子登録情報!$H732,LEFT(女子登録情報!$H732,LEN(女子登録情報!$H732)-1)))</f>
        <v>北海道</v>
      </c>
      <c r="O732" t="str">
        <f>IF($K732="","",IF(LEN($N732)=2,LEFT($N732,1)&amp;"　"&amp;RIGHT($N732,1)&amp;"・"&amp;女子登録情報!$I732,$N732&amp;"・"&amp;女子登録情報!$I732))</f>
        <v>北海道・旭川龍谷</v>
      </c>
    </row>
    <row r="733" spans="1:15" x14ac:dyDescent="0.55000000000000004">
      <c r="A733">
        <f>IF($K733="","",200000000+女子登録情報!$C733)</f>
        <v>200000732</v>
      </c>
      <c r="B733" t="str">
        <f>IF($K733="","",女子登録情報!$D733&amp;" ("&amp;女子登録情報!$K733&amp;")")</f>
        <v>松浦　優夏 (1)</v>
      </c>
      <c r="C733" t="str">
        <f>IF($K733="","",女子登録情報!$E733)</f>
        <v>ﾏﾂｳﾗ ﾕｳﾅ</v>
      </c>
      <c r="D733" t="str">
        <f>IF($K733="","",女子登録情報!$O733&amp;" "&amp;女子登録情報!$N733&amp;" ("&amp;LEFT(女子登録情報!$F733,2)&amp;")")</f>
        <v>Yuna MATSUURA (03)</v>
      </c>
      <c r="E733" t="str">
        <f>IF($K733="","",女子登録情報!$P733)</f>
        <v>JPN</v>
      </c>
      <c r="F733" t="str">
        <f t="shared" si="11"/>
        <v>2</v>
      </c>
      <c r="G733">
        <f>IF($K733="","",女子登録情報!$M733)</f>
        <v>26</v>
      </c>
      <c r="H733">
        <f>IF($K733="","",女子登録情報!$A733)</f>
        <v>492192</v>
      </c>
      <c r="K733">
        <f>IF(女子登録情報!$C733="","",女子登録情報!$C733)</f>
        <v>732</v>
      </c>
      <c r="M733">
        <f>IFERROR(IF(AND(402&lt;=VALUE(RIGHT(女子登録情報!$F733,4)),競技会情報!$E$3*100+競技会情報!$G$3&gt;=VALUE(RIGHT(女子登録情報!$F733,4))),VALUE(女子登録情報!$G733)+1,VALUE(女子登録情報!$G733)),"")</f>
        <v>19</v>
      </c>
      <c r="N733" t="str">
        <f>IF($K733="","",IF(女子登録情報!$H733="北海道",女子登録情報!$H733,LEFT(女子登録情報!$H733,LEN(女子登録情報!$H733)-1)))</f>
        <v>京都</v>
      </c>
      <c r="O733" t="str">
        <f>IF($K733="","",IF(LEN($N733)=2,LEFT($N733,1)&amp;"　"&amp;RIGHT($N733,1)&amp;"・"&amp;女子登録情報!$I733,$N733&amp;"・"&amp;女子登録情報!$I733))</f>
        <v>京　都・宮津</v>
      </c>
    </row>
    <row r="734" spans="1:15" x14ac:dyDescent="0.55000000000000004">
      <c r="A734">
        <f>IF($K734="","",200000000+女子登録情報!$C734)</f>
        <v>200000733</v>
      </c>
      <c r="B734" t="str">
        <f>IF($K734="","",女子登録情報!$D734&amp;" ("&amp;女子登録情報!$K734&amp;")")</f>
        <v>藪内　あゆみ (1)</v>
      </c>
      <c r="C734" t="str">
        <f>IF($K734="","",女子登録情報!$E734)</f>
        <v>ﾔﾌﾞｳﾁ ｱﾕﾐ</v>
      </c>
      <c r="D734" t="str">
        <f>IF($K734="","",女子登録情報!$O734&amp;" "&amp;女子登録情報!$N734&amp;" ("&amp;LEFT(女子登録情報!$F734,2)&amp;")")</f>
        <v>Ayumi YABUUCHI (03)</v>
      </c>
      <c r="E734" t="str">
        <f>IF($K734="","",女子登録情報!$P734)</f>
        <v>JPN</v>
      </c>
      <c r="F734" t="str">
        <f t="shared" si="11"/>
        <v>2</v>
      </c>
      <c r="G734">
        <f>IF($K734="","",女子登録情報!$M734)</f>
        <v>25</v>
      </c>
      <c r="H734">
        <f>IF($K734="","",女子登録情報!$A734)</f>
        <v>492192</v>
      </c>
      <c r="K734">
        <f>IF(女子登録情報!$C734="","",女子登録情報!$C734)</f>
        <v>733</v>
      </c>
      <c r="M734">
        <f>IFERROR(IF(AND(402&lt;=VALUE(RIGHT(女子登録情報!$F734,4)),競技会情報!$E$3*100+競技会情報!$G$3&gt;=VALUE(RIGHT(女子登録情報!$F734,4))),VALUE(女子登録情報!$G734)+1,VALUE(女子登録情報!$G734)),"")</f>
        <v>19</v>
      </c>
      <c r="N734" t="str">
        <f>IF($K734="","",IF(女子登録情報!$H734="北海道",女子登録情報!$H734,LEFT(女子登録情報!$H734,LEN(女子登録情報!$H734)-1)))</f>
        <v>滋賀</v>
      </c>
      <c r="O734" t="str">
        <f>IF($K734="","",IF(LEN($N734)=2,LEFT($N734,1)&amp;"　"&amp;RIGHT($N734,1)&amp;"・"&amp;女子登録情報!$I734,$N734&amp;"・"&amp;女子登録情報!$I734))</f>
        <v>滋　賀・草津東</v>
      </c>
    </row>
    <row r="735" spans="1:15" x14ac:dyDescent="0.55000000000000004">
      <c r="A735">
        <f>IF($K735="","",200000000+女子登録情報!$C735)</f>
        <v>200000734</v>
      </c>
      <c r="B735" t="str">
        <f>IF($K735="","",女子登録情報!$D735&amp;" ("&amp;女子登録情報!$K735&amp;")")</f>
        <v>寺田　早希 (2)</v>
      </c>
      <c r="C735" t="str">
        <f>IF($K735="","",女子登録情報!$E735)</f>
        <v>ﾃﾗﾀﾞ ｻｷ</v>
      </c>
      <c r="D735" t="str">
        <f>IF($K735="","",女子登録情報!$O735&amp;" "&amp;女子登録情報!$N735&amp;" ("&amp;LEFT(女子登録情報!$F735,2)&amp;")")</f>
        <v>Saki TERADA (02)</v>
      </c>
      <c r="E735" t="str">
        <f>IF($K735="","",女子登録情報!$P735)</f>
        <v>JPN</v>
      </c>
      <c r="F735" t="str">
        <f t="shared" si="11"/>
        <v>2</v>
      </c>
      <c r="G735">
        <f>IF($K735="","",女子登録情報!$M735)</f>
        <v>26</v>
      </c>
      <c r="H735">
        <f>IF($K735="","",女子登録情報!$A735)</f>
        <v>492192</v>
      </c>
      <c r="K735">
        <f>IF(女子登録情報!$C735="","",女子登録情報!$C735)</f>
        <v>734</v>
      </c>
      <c r="M735">
        <f>IFERROR(IF(AND(402&lt;=VALUE(RIGHT(女子登録情報!$F735,4)),競技会情報!$E$3*100+競技会情報!$G$3&gt;=VALUE(RIGHT(女子登録情報!$F735,4))),VALUE(女子登録情報!$G735)+1,VALUE(女子登録情報!$G735)),"")</f>
        <v>20</v>
      </c>
      <c r="N735" t="str">
        <f>IF($K735="","",IF(女子登録情報!$H735="北海道",女子登録情報!$H735,LEFT(女子登録情報!$H735,LEN(女子登録情報!$H735)-1)))</f>
        <v>京都</v>
      </c>
      <c r="O735" t="str">
        <f>IF($K735="","",IF(LEN($N735)=2,LEFT($N735,1)&amp;"　"&amp;RIGHT($N735,1)&amp;"・"&amp;女子登録情報!$I735,$N735&amp;"・"&amp;女子登録情報!$I735))</f>
        <v>京　都・北稜</v>
      </c>
    </row>
    <row r="736" spans="1:15" x14ac:dyDescent="0.55000000000000004">
      <c r="A736">
        <f>IF($K736="","",200000000+女子登録情報!$C736)</f>
        <v>200000735</v>
      </c>
      <c r="B736" t="str">
        <f>IF($K736="","",女子登録情報!$D736&amp;" ("&amp;女子登録情報!$K736&amp;")")</f>
        <v>澁谷　柚衣 (M1)</v>
      </c>
      <c r="C736" t="str">
        <f>IF($K736="","",女子登録情報!$E736)</f>
        <v>ｼﾌﾞﾀﾆ ﾕｲ</v>
      </c>
      <c r="D736" t="str">
        <f>IF($K736="","",女子登録情報!$O736&amp;" "&amp;女子登録情報!$N736&amp;" ("&amp;LEFT(女子登録情報!$F736,2)&amp;")")</f>
        <v>Yui SHIBUTANI (00)</v>
      </c>
      <c r="E736" t="str">
        <f>IF($K736="","",女子登録情報!$P736)</f>
        <v>JPN</v>
      </c>
      <c r="F736" t="str">
        <f t="shared" si="11"/>
        <v>2</v>
      </c>
      <c r="G736">
        <f>IF($K736="","",女子登録情報!$M736)</f>
        <v>25</v>
      </c>
      <c r="H736">
        <f>IF($K736="","",女子登録情報!$A736)</f>
        <v>492186</v>
      </c>
      <c r="K736">
        <f>IF(女子登録情報!$C736="","",女子登録情報!$C736)</f>
        <v>735</v>
      </c>
      <c r="M736">
        <f>IFERROR(IF(AND(402&lt;=VALUE(RIGHT(女子登録情報!$F736,4)),競技会情報!$E$3*100+競技会情報!$G$3&gt;=VALUE(RIGHT(女子登録情報!$F736,4))),VALUE(女子登録情報!$G736)+1,VALUE(女子登録情報!$G736)),"")</f>
        <v>22</v>
      </c>
      <c r="N736" t="str">
        <f>IF($K736="","",IF(女子登録情報!$H736="北海道",女子登録情報!$H736,LEFT(女子登録情報!$H736,LEN(女子登録情報!$H736)-1)))</f>
        <v>滋賀</v>
      </c>
      <c r="O736" t="str">
        <f>IF($K736="","",IF(LEN($N736)=2,LEFT($N736,1)&amp;"　"&amp;RIGHT($N736,1)&amp;"・"&amp;女子登録情報!$I736,$N736&amp;"・"&amp;女子登録情報!$I736))</f>
        <v>滋　賀・八幡</v>
      </c>
    </row>
    <row r="737" spans="1:15" x14ac:dyDescent="0.55000000000000004">
      <c r="A737">
        <f>IF($K737="","",200000000+女子登録情報!$C737)</f>
        <v>200000736</v>
      </c>
      <c r="B737" t="str">
        <f>IF($K737="","",女子登録情報!$D737&amp;" ("&amp;女子登録情報!$K737&amp;")")</f>
        <v>赤堀　仁美 (4)</v>
      </c>
      <c r="C737" t="str">
        <f>IF($K737="","",女子登録情報!$E737)</f>
        <v>ｱｶﾎﾘ ﾉﾘﾐ</v>
      </c>
      <c r="D737" t="str">
        <f>IF($K737="","",女子登録情報!$O737&amp;" "&amp;女子登録情報!$N737&amp;" ("&amp;LEFT(女子登録情報!$F737,2)&amp;")")</f>
        <v>Norimi AKAHORI (00)</v>
      </c>
      <c r="E737" t="str">
        <f>IF($K737="","",女子登録情報!$P737)</f>
        <v>JPN</v>
      </c>
      <c r="F737" t="str">
        <f t="shared" si="11"/>
        <v>2</v>
      </c>
      <c r="G737">
        <f>IF($K737="","",女子登録情報!$M737)</f>
        <v>31</v>
      </c>
      <c r="H737">
        <f>IF($K737="","",女子登録情報!$A737)</f>
        <v>492329</v>
      </c>
      <c r="K737">
        <f>IF(女子登録情報!$C737="","",女子登録情報!$C737)</f>
        <v>736</v>
      </c>
      <c r="M737">
        <f>IFERROR(IF(AND(402&lt;=VALUE(RIGHT(女子登録情報!$F737,4)),競技会情報!$E$3*100+競技会情報!$G$3&gt;=VALUE(RIGHT(女子登録情報!$F737,4))),VALUE(女子登録情報!$G737)+1,VALUE(女子登録情報!$G737)),"")</f>
        <v>22</v>
      </c>
      <c r="N737" t="str">
        <f>IF($K737="","",IF(女子登録情報!$H737="北海道",女子登録情報!$H737,LEFT(女子登録情報!$H737,LEN(女子登録情報!$H737)-1)))</f>
        <v>鳥取</v>
      </c>
      <c r="O737" t="str">
        <f>IF($K737="","",IF(LEN($N737)=2,LEFT($N737,1)&amp;"　"&amp;RIGHT($N737,1)&amp;"・"&amp;女子登録情報!$I737,$N737&amp;"・"&amp;女子登録情報!$I737))</f>
        <v>鳥　取・鳥取城北</v>
      </c>
    </row>
    <row r="738" spans="1:15" x14ac:dyDescent="0.55000000000000004">
      <c r="A738">
        <f>IF($K738="","",200000000+女子登録情報!$C738)</f>
        <v>200000737</v>
      </c>
      <c r="B738" t="str">
        <f>IF($K738="","",女子登録情報!$D738&amp;" ("&amp;女子登録情報!$K738&amp;")")</f>
        <v>早川　朋実 (4)</v>
      </c>
      <c r="C738" t="str">
        <f>IF($K738="","",女子登録情報!$E738)</f>
        <v>ﾊﾔｶﾜ ﾄﾓﾐ</v>
      </c>
      <c r="D738" t="str">
        <f>IF($K738="","",女子登録情報!$O738&amp;" "&amp;女子登録情報!$N738&amp;" ("&amp;LEFT(女子登録情報!$F738,2)&amp;")")</f>
        <v>Tomomi HAYAKAWA (00)</v>
      </c>
      <c r="E738" t="str">
        <f>IF($K738="","",女子登録情報!$P738)</f>
        <v>JPN</v>
      </c>
      <c r="F738" t="str">
        <f t="shared" si="11"/>
        <v>2</v>
      </c>
      <c r="G738">
        <f>IF($K738="","",女子登録情報!$M738)</f>
        <v>24</v>
      </c>
      <c r="H738">
        <f>IF($K738="","",女子登録情報!$A738)</f>
        <v>492329</v>
      </c>
      <c r="K738">
        <f>IF(女子登録情報!$C738="","",女子登録情報!$C738)</f>
        <v>737</v>
      </c>
      <c r="M738">
        <f>IFERROR(IF(AND(402&lt;=VALUE(RIGHT(女子登録情報!$F738,4)),競技会情報!$E$3*100+競技会情報!$G$3&gt;=VALUE(RIGHT(女子登録情報!$F738,4))),VALUE(女子登録情報!$G738)+1,VALUE(女子登録情報!$G738)),"")</f>
        <v>22</v>
      </c>
      <c r="N738" t="str">
        <f>IF($K738="","",IF(女子登録情報!$H738="北海道",女子登録情報!$H738,LEFT(女子登録情報!$H738,LEN(女子登録情報!$H738)-1)))</f>
        <v>三重</v>
      </c>
      <c r="O738" t="str">
        <f>IF($K738="","",IF(LEN($N738)=2,LEFT($N738,1)&amp;"　"&amp;RIGHT($N738,1)&amp;"・"&amp;女子登録情報!$I738,$N738&amp;"・"&amp;女子登録情報!$I738))</f>
        <v>三　重・宇治山田商業</v>
      </c>
    </row>
    <row r="739" spans="1:15" x14ac:dyDescent="0.55000000000000004">
      <c r="A739">
        <f>IF($K739="","",200000000+女子登録情報!$C739)</f>
        <v>200000738</v>
      </c>
      <c r="B739" t="str">
        <f>IF($K739="","",女子登録情報!$D739&amp;" ("&amp;女子登録情報!$K739&amp;")")</f>
        <v>浦谷　愛未 (4)</v>
      </c>
      <c r="C739" t="str">
        <f>IF($K739="","",女子登録情報!$E739)</f>
        <v>ｳﾗﾀﾆ ｱﾐ</v>
      </c>
      <c r="D739" t="str">
        <f>IF($K739="","",女子登録情報!$O739&amp;" "&amp;女子登録情報!$N739&amp;" ("&amp;LEFT(女子登録情報!$F739,2)&amp;")")</f>
        <v>Ami URATANI (01)</v>
      </c>
      <c r="E739" t="str">
        <f>IF($K739="","",女子登録情報!$P739)</f>
        <v>JPN</v>
      </c>
      <c r="F739" t="str">
        <f t="shared" si="11"/>
        <v>2</v>
      </c>
      <c r="G739">
        <f>IF($K739="","",女子登録情報!$M739)</f>
        <v>26</v>
      </c>
      <c r="H739">
        <f>IF($K739="","",女子登録情報!$A739)</f>
        <v>492329</v>
      </c>
      <c r="K739">
        <f>IF(女子登録情報!$C739="","",女子登録情報!$C739)</f>
        <v>738</v>
      </c>
      <c r="M739">
        <f>IFERROR(IF(AND(402&lt;=VALUE(RIGHT(女子登録情報!$F739,4)),競技会情報!$E$3*100+競技会情報!$G$3&gt;=VALUE(RIGHT(女子登録情報!$F739,4))),VALUE(女子登録情報!$G739)+1,VALUE(女子登録情報!$G739)),"")</f>
        <v>21</v>
      </c>
      <c r="N739" t="str">
        <f>IF($K739="","",IF(女子登録情報!$H739="北海道",女子登録情報!$H739,LEFT(女子登録情報!$H739,LEN(女子登録情報!$H739)-1)))</f>
        <v>京都</v>
      </c>
      <c r="O739" t="str">
        <f>IF($K739="","",IF(LEN($N739)=2,LEFT($N739,1)&amp;"　"&amp;RIGHT($N739,1)&amp;"・"&amp;女子登録情報!$I739,$N739&amp;"・"&amp;女子登録情報!$I739))</f>
        <v>京　都・京都文教</v>
      </c>
    </row>
    <row r="740" spans="1:15" x14ac:dyDescent="0.55000000000000004">
      <c r="A740">
        <f>IF($K740="","",200000000+女子登録情報!$C740)</f>
        <v>200000739</v>
      </c>
      <c r="B740" t="str">
        <f>IF($K740="","",女子登録情報!$D740&amp;" ("&amp;女子登録情報!$K740&amp;")")</f>
        <v>長沼　明音 (4)</v>
      </c>
      <c r="C740" t="str">
        <f>IF($K740="","",女子登録情報!$E740)</f>
        <v>ﾅｶﾞﾇﾏ ｱｶﾈ</v>
      </c>
      <c r="D740" t="str">
        <f>IF($K740="","",女子登録情報!$O740&amp;" "&amp;女子登録情報!$N740&amp;" ("&amp;LEFT(女子登録情報!$F740,2)&amp;")")</f>
        <v>Akane NAGANUMA (00)</v>
      </c>
      <c r="E740" t="str">
        <f>IF($K740="","",女子登録情報!$P740)</f>
        <v>JPN</v>
      </c>
      <c r="F740" t="str">
        <f t="shared" si="11"/>
        <v>2</v>
      </c>
      <c r="G740" t="str">
        <f>IF($K740="","",女子登録情報!$M740)</f>
        <v>06</v>
      </c>
      <c r="H740">
        <f>IF($K740="","",女子登録情報!$A740)</f>
        <v>492329</v>
      </c>
      <c r="K740">
        <f>IF(女子登録情報!$C740="","",女子登録情報!$C740)</f>
        <v>739</v>
      </c>
      <c r="M740">
        <f>IFERROR(IF(AND(402&lt;=VALUE(RIGHT(女子登録情報!$F740,4)),競技会情報!$E$3*100+競技会情報!$G$3&gt;=VALUE(RIGHT(女子登録情報!$F740,4))),VALUE(女子登録情報!$G740)+1,VALUE(女子登録情報!$G740)),"")</f>
        <v>22</v>
      </c>
      <c r="N740" t="str">
        <f>IF($K740="","",IF(女子登録情報!$H740="北海道",女子登録情報!$H740,LEFT(女子登録情報!$H740,LEN(女子登録情報!$H740)-1)))</f>
        <v>山形</v>
      </c>
      <c r="O740" t="str">
        <f>IF($K740="","",IF(LEN($N740)=2,LEFT($N740,1)&amp;"　"&amp;RIGHT($N740,1)&amp;"・"&amp;女子登録情報!$I740,$N740&amp;"・"&amp;女子登録情報!$I740))</f>
        <v>山　形・九里学園</v>
      </c>
    </row>
    <row r="741" spans="1:15" x14ac:dyDescent="0.55000000000000004">
      <c r="A741">
        <f>IF($K741="","",200000000+女子登録情報!$C741)</f>
        <v>200000740</v>
      </c>
      <c r="B741" t="str">
        <f>IF($K741="","",女子登録情報!$D741&amp;" ("&amp;女子登録情報!$K741&amp;")")</f>
        <v>堤　怜奈 (4)</v>
      </c>
      <c r="C741" t="str">
        <f>IF($K741="","",女子登録情報!$E741)</f>
        <v>ﾂﾂﾐ ﾚﾅ</v>
      </c>
      <c r="D741" t="str">
        <f>IF($K741="","",女子登録情報!$O741&amp;" "&amp;女子登録情報!$N741&amp;" ("&amp;LEFT(女子登録情報!$F741,2)&amp;")")</f>
        <v>Rena TSUTSUMI (00)</v>
      </c>
      <c r="E741" t="str">
        <f>IF($K741="","",女子登録情報!$P741)</f>
        <v>JPN</v>
      </c>
      <c r="F741" t="str">
        <f t="shared" si="11"/>
        <v>2</v>
      </c>
      <c r="G741">
        <f>IF($K741="","",女子登録情報!$M741)</f>
        <v>26</v>
      </c>
      <c r="H741">
        <f>IF($K741="","",女子登録情報!$A741)</f>
        <v>492329</v>
      </c>
      <c r="K741">
        <f>IF(女子登録情報!$C741="","",女子登録情報!$C741)</f>
        <v>740</v>
      </c>
      <c r="M741">
        <f>IFERROR(IF(AND(402&lt;=VALUE(RIGHT(女子登録情報!$F741,4)),競技会情報!$E$3*100+競技会情報!$G$3&gt;=VALUE(RIGHT(女子登録情報!$F741,4))),VALUE(女子登録情報!$G741)+1,VALUE(女子登録情報!$G741)),"")</f>
        <v>22</v>
      </c>
      <c r="N741" t="str">
        <f>IF($K741="","",IF(女子登録情報!$H741="北海道",女子登録情報!$H741,LEFT(女子登録情報!$H741,LEN(女子登録情報!$H741)-1)))</f>
        <v>福岡</v>
      </c>
      <c r="O741" t="str">
        <f>IF($K741="","",IF(LEN($N741)=2,LEFT($N741,1)&amp;"　"&amp;RIGHT($N741,1)&amp;"・"&amp;女子登録情報!$I741,$N741&amp;"・"&amp;女子登録情報!$I741))</f>
        <v>福　岡・筑紫女学園</v>
      </c>
    </row>
    <row r="742" spans="1:15" x14ac:dyDescent="0.55000000000000004">
      <c r="A742">
        <f>IF($K742="","",200000000+女子登録情報!$C742)</f>
        <v>200000741</v>
      </c>
      <c r="B742" t="str">
        <f>IF($K742="","",女子登録情報!$D742&amp;" ("&amp;女子登録情報!$K742&amp;")")</f>
        <v>舛田　華 (4)</v>
      </c>
      <c r="C742" t="str">
        <f>IF($K742="","",女子登録情報!$E742)</f>
        <v>ﾏｽﾀﾞ ﾊﾅ</v>
      </c>
      <c r="D742" t="str">
        <f>IF($K742="","",女子登録情報!$O742&amp;" "&amp;女子登録情報!$N742&amp;" ("&amp;LEFT(女子登録情報!$F742,2)&amp;")")</f>
        <v>Hana MASUDA (00)</v>
      </c>
      <c r="E742" t="str">
        <f>IF($K742="","",女子登録情報!$P742)</f>
        <v>JPN</v>
      </c>
      <c r="F742" t="str">
        <f t="shared" si="11"/>
        <v>2</v>
      </c>
      <c r="G742">
        <f>IF($K742="","",女子登録情報!$M742)</f>
        <v>28</v>
      </c>
      <c r="H742">
        <f>IF($K742="","",女子登録情報!$A742)</f>
        <v>492329</v>
      </c>
      <c r="K742">
        <f>IF(女子登録情報!$C742="","",女子登録情報!$C742)</f>
        <v>741</v>
      </c>
      <c r="M742">
        <f>IFERROR(IF(AND(402&lt;=VALUE(RIGHT(女子登録情報!$F742,4)),競技会情報!$E$3*100+競技会情報!$G$3&gt;=VALUE(RIGHT(女子登録情報!$F742,4))),VALUE(女子登録情報!$G742)+1,VALUE(女子登録情報!$G742)),"")</f>
        <v>22</v>
      </c>
      <c r="N742" t="str">
        <f>IF($K742="","",IF(女子登録情報!$H742="北海道",女子登録情報!$H742,LEFT(女子登録情報!$H742,LEN(女子登録情報!$H742)-1)))</f>
        <v>岡山</v>
      </c>
      <c r="O742" t="str">
        <f>IF($K742="","",IF(LEN($N742)=2,LEFT($N742,1)&amp;"　"&amp;RIGHT($N742,1)&amp;"・"&amp;女子登録情報!$I742,$N742&amp;"・"&amp;女子登録情報!$I742))</f>
        <v>岡　山・興譲館</v>
      </c>
    </row>
    <row r="743" spans="1:15" x14ac:dyDescent="0.55000000000000004">
      <c r="A743">
        <f>IF($K743="","",200000000+女子登録情報!$C743)</f>
        <v>200000742</v>
      </c>
      <c r="B743" t="str">
        <f>IF($K743="","",女子登録情報!$D743&amp;" ("&amp;女子登録情報!$K743&amp;")")</f>
        <v>座覇　蘭 (4)</v>
      </c>
      <c r="C743" t="str">
        <f>IF($K743="","",女子登録情報!$E743)</f>
        <v>ｻﾞﾊ ﾗﾝ</v>
      </c>
      <c r="D743" t="str">
        <f>IF($K743="","",女子登録情報!$O743&amp;" "&amp;女子登録情報!$N743&amp;" ("&amp;LEFT(女子登録情報!$F743,2)&amp;")")</f>
        <v>Ran ZAHA (00)</v>
      </c>
      <c r="E743" t="str">
        <f>IF($K743="","",女子登録情報!$P743)</f>
        <v>JPN</v>
      </c>
      <c r="F743" t="str">
        <f t="shared" si="11"/>
        <v>2</v>
      </c>
      <c r="G743">
        <f>IF($K743="","",女子登録情報!$M743)</f>
        <v>47</v>
      </c>
      <c r="H743">
        <f>IF($K743="","",女子登録情報!$A743)</f>
        <v>492329</v>
      </c>
      <c r="K743">
        <f>IF(女子登録情報!$C743="","",女子登録情報!$C743)</f>
        <v>742</v>
      </c>
      <c r="M743">
        <f>IFERROR(IF(AND(402&lt;=VALUE(RIGHT(女子登録情報!$F743,4)),競技会情報!$E$3*100+競技会情報!$G$3&gt;=VALUE(RIGHT(女子登録情報!$F743,4))),VALUE(女子登録情報!$G743)+1,VALUE(女子登録情報!$G743)),"")</f>
        <v>22</v>
      </c>
      <c r="N743" t="str">
        <f>IF($K743="","",IF(女子登録情報!$H743="北海道",女子登録情報!$H743,LEFT(女子登録情報!$H743,LEN(女子登録情報!$H743)-1)))</f>
        <v>沖縄</v>
      </c>
      <c r="O743" t="str">
        <f>IF($K743="","",IF(LEN($N743)=2,LEFT($N743,1)&amp;"　"&amp;RIGHT($N743,1)&amp;"・"&amp;女子登録情報!$I743,$N743&amp;"・"&amp;女子登録情報!$I743))</f>
        <v>沖　縄・名護</v>
      </c>
    </row>
    <row r="744" spans="1:15" x14ac:dyDescent="0.55000000000000004">
      <c r="A744">
        <f>IF($K744="","",200000000+女子登録情報!$C744)</f>
        <v>200000743</v>
      </c>
      <c r="B744" t="str">
        <f>IF($K744="","",女子登録情報!$D744&amp;" ("&amp;女子登録情報!$K744&amp;")")</f>
        <v>藤山　愛美 (3)</v>
      </c>
      <c r="C744" t="str">
        <f>IF($K744="","",女子登録情報!$E744)</f>
        <v>ﾌｼﾞﾔﾏ ﾏﾅﾐ</v>
      </c>
      <c r="D744" t="str">
        <f>IF($K744="","",女子登録情報!$O744&amp;" "&amp;女子登録情報!$N744&amp;" ("&amp;LEFT(女子登録情報!$F744,2)&amp;")")</f>
        <v>Manami FUJIYAMA (01)</v>
      </c>
      <c r="E744" t="str">
        <f>IF($K744="","",女子登録情報!$P744)</f>
        <v>JPN</v>
      </c>
      <c r="F744" t="str">
        <f t="shared" si="11"/>
        <v>2</v>
      </c>
      <c r="G744">
        <f>IF($K744="","",女子登録情報!$M744)</f>
        <v>42</v>
      </c>
      <c r="H744">
        <f>IF($K744="","",女子登録情報!$A744)</f>
        <v>492329</v>
      </c>
      <c r="K744">
        <f>IF(女子登録情報!$C744="","",女子登録情報!$C744)</f>
        <v>743</v>
      </c>
      <c r="M744">
        <f>IFERROR(IF(AND(402&lt;=VALUE(RIGHT(女子登録情報!$F744,4)),競技会情報!$E$3*100+競技会情報!$G$3&gt;=VALUE(RIGHT(女子登録情報!$F744,4))),VALUE(女子登録情報!$G744)+1,VALUE(女子登録情報!$G744)),"")</f>
        <v>21</v>
      </c>
      <c r="N744" t="str">
        <f>IF($K744="","",IF(女子登録情報!$H744="北海道",女子登録情報!$H744,LEFT(女子登録情報!$H744,LEN(女子登録情報!$H744)-1)))</f>
        <v>長崎</v>
      </c>
      <c r="O744" t="str">
        <f>IF($K744="","",IF(LEN($N744)=2,LEFT($N744,1)&amp;"　"&amp;RIGHT($N744,1)&amp;"・"&amp;女子登録情報!$I744,$N744&amp;"・"&amp;女子登録情報!$I744))</f>
        <v>長　崎・長崎女子</v>
      </c>
    </row>
    <row r="745" spans="1:15" x14ac:dyDescent="0.55000000000000004">
      <c r="A745">
        <f>IF($K745="","",200000000+女子登録情報!$C745)</f>
        <v>200000744</v>
      </c>
      <c r="B745" t="str">
        <f>IF($K745="","",女子登録情報!$D745&amp;" ("&amp;女子登録情報!$K745&amp;")")</f>
        <v>松本　まどか (3)</v>
      </c>
      <c r="C745" t="str">
        <f>IF($K745="","",女子登録情報!$E745)</f>
        <v>ﾏﾂﾓﾄ ﾏﾄﾞｶ</v>
      </c>
      <c r="D745" t="str">
        <f>IF($K745="","",女子登録情報!$O745&amp;" "&amp;女子登録情報!$N745&amp;" ("&amp;LEFT(女子登録情報!$F745,2)&amp;")")</f>
        <v>Madoka MATSUMOTO (02)</v>
      </c>
      <c r="E745" t="str">
        <f>IF($K745="","",女子登録情報!$P745)</f>
        <v>JPN</v>
      </c>
      <c r="F745" t="str">
        <f t="shared" si="11"/>
        <v>2</v>
      </c>
      <c r="G745">
        <f>IF($K745="","",女子登録情報!$M745)</f>
        <v>43</v>
      </c>
      <c r="H745">
        <f>IF($K745="","",女子登録情報!$A745)</f>
        <v>492329</v>
      </c>
      <c r="K745">
        <f>IF(女子登録情報!$C745="","",女子登録情報!$C745)</f>
        <v>744</v>
      </c>
      <c r="M745">
        <f>IFERROR(IF(AND(402&lt;=VALUE(RIGHT(女子登録情報!$F745,4)),競技会情報!$E$3*100+競技会情報!$G$3&gt;=VALUE(RIGHT(女子登録情報!$F745,4))),VALUE(女子登録情報!$G745)+1,VALUE(女子登録情報!$G745)),"")</f>
        <v>20</v>
      </c>
      <c r="N745" t="str">
        <f>IF($K745="","",IF(女子登録情報!$H745="北海道",女子登録情報!$H745,LEFT(女子登録情報!$H745,LEN(女子登録情報!$H745)-1)))</f>
        <v>熊本</v>
      </c>
      <c r="O745" t="str">
        <f>IF($K745="","",IF(LEN($N745)=2,LEFT($N745,1)&amp;"　"&amp;RIGHT($N745,1)&amp;"・"&amp;女子登録情報!$I745,$N745&amp;"・"&amp;女子登録情報!$I745))</f>
        <v>熊　本・ﾙｰﾃﾙ学院</v>
      </c>
    </row>
    <row r="746" spans="1:15" x14ac:dyDescent="0.55000000000000004">
      <c r="A746">
        <f>IF($K746="","",200000000+女子登録情報!$C746)</f>
        <v>200000745</v>
      </c>
      <c r="B746" t="str">
        <f>IF($K746="","",女子登録情報!$D746&amp;" ("&amp;女子登録情報!$K746&amp;")")</f>
        <v>茨本　菜々子 (3)</v>
      </c>
      <c r="C746" t="str">
        <f>IF($K746="","",女子登録情報!$E746)</f>
        <v>ｲﾊﾞﾗﾓﾄ ﾅﾅｺ</v>
      </c>
      <c r="D746" t="str">
        <f>IF($K746="","",女子登録情報!$O746&amp;" "&amp;女子登録情報!$N746&amp;" ("&amp;LEFT(女子登録情報!$F746,2)&amp;")")</f>
        <v>Nanako IBARAMOTO (01)</v>
      </c>
      <c r="E746" t="str">
        <f>IF($K746="","",女子登録情報!$P746)</f>
        <v>JPN</v>
      </c>
      <c r="F746" t="str">
        <f t="shared" si="11"/>
        <v>2</v>
      </c>
      <c r="G746">
        <f>IF($K746="","",女子登録情報!$M746)</f>
        <v>29</v>
      </c>
      <c r="H746">
        <f>IF($K746="","",女子登録情報!$A746)</f>
        <v>492329</v>
      </c>
      <c r="K746">
        <f>IF(女子登録情報!$C746="","",女子登録情報!$C746)</f>
        <v>745</v>
      </c>
      <c r="M746">
        <f>IFERROR(IF(AND(402&lt;=VALUE(RIGHT(女子登録情報!$F746,4)),競技会情報!$E$3*100+競技会情報!$G$3&gt;=VALUE(RIGHT(女子登録情報!$F746,4))),VALUE(女子登録情報!$G746)+1,VALUE(女子登録情報!$G746)),"")</f>
        <v>21</v>
      </c>
      <c r="N746" t="str">
        <f>IF($K746="","",IF(女子登録情報!$H746="北海道",女子登録情報!$H746,LEFT(女子登録情報!$H746,LEN(女子登録情報!$H746)-1)))</f>
        <v>奈良</v>
      </c>
      <c r="O746" t="str">
        <f>IF($K746="","",IF(LEN($N746)=2,LEFT($N746,1)&amp;"　"&amp;RIGHT($N746,1)&amp;"・"&amp;女子登録情報!$I746,$N746&amp;"・"&amp;女子登録情報!$I746))</f>
        <v>奈　良・添上</v>
      </c>
    </row>
    <row r="747" spans="1:15" x14ac:dyDescent="0.55000000000000004">
      <c r="A747">
        <f>IF($K747="","",200000000+女子登録情報!$C747)</f>
        <v>200000746</v>
      </c>
      <c r="B747" t="str">
        <f>IF($K747="","",女子登録情報!$D747&amp;" ("&amp;女子登録情報!$K747&amp;")")</f>
        <v>角谷　美湖 (3)</v>
      </c>
      <c r="C747" t="str">
        <f>IF($K747="","",女子登録情報!$E747)</f>
        <v>ｶｸﾔ ﾐｺ</v>
      </c>
      <c r="D747" t="str">
        <f>IF($K747="","",女子登録情報!$O747&amp;" "&amp;女子登録情報!$N747&amp;" ("&amp;LEFT(女子登録情報!$F747,2)&amp;")")</f>
        <v>Miko KAKUYA (01)</v>
      </c>
      <c r="E747" t="str">
        <f>IF($K747="","",女子登録情報!$P747)</f>
        <v>JPN</v>
      </c>
      <c r="F747" t="str">
        <f t="shared" si="11"/>
        <v>2</v>
      </c>
      <c r="G747">
        <f>IF($K747="","",女子登録情報!$M747)</f>
        <v>22</v>
      </c>
      <c r="H747">
        <f>IF($K747="","",女子登録情報!$A747)</f>
        <v>492329</v>
      </c>
      <c r="K747">
        <f>IF(女子登録情報!$C747="","",女子登録情報!$C747)</f>
        <v>746</v>
      </c>
      <c r="M747">
        <f>IFERROR(IF(AND(402&lt;=VALUE(RIGHT(女子登録情報!$F747,4)),競技会情報!$E$3*100+競技会情報!$G$3&gt;=VALUE(RIGHT(女子登録情報!$F747,4))),VALUE(女子登録情報!$G747)+1,VALUE(女子登録情報!$G747)),"")</f>
        <v>21</v>
      </c>
      <c r="N747" t="str">
        <f>IF($K747="","",IF(女子登録情報!$H747="北海道",女子登録情報!$H747,LEFT(女子登録情報!$H747,LEN(女子登録情報!$H747)-1)))</f>
        <v>静岡</v>
      </c>
      <c r="O747" t="str">
        <f>IF($K747="","",IF(LEN($N747)=2,LEFT($N747,1)&amp;"　"&amp;RIGHT($N747,1)&amp;"・"&amp;女子登録情報!$I747,$N747&amp;"・"&amp;女子登録情報!$I747))</f>
        <v>静　岡・浜松開誠館</v>
      </c>
    </row>
    <row r="748" spans="1:15" x14ac:dyDescent="0.55000000000000004">
      <c r="A748">
        <f>IF($K748="","",200000000+女子登録情報!$C748)</f>
        <v>200000747</v>
      </c>
      <c r="B748" t="str">
        <f>IF($K748="","",女子登録情報!$D748&amp;" ("&amp;女子登録情報!$K748&amp;")")</f>
        <v>森岡　美羽 (3)</v>
      </c>
      <c r="C748" t="str">
        <f>IF($K748="","",女子登録情報!$E748)</f>
        <v>ﾓﾘｵｶ ﾐｳ</v>
      </c>
      <c r="D748" t="str">
        <f>IF($K748="","",女子登録情報!$O748&amp;" "&amp;女子登録情報!$N748&amp;" ("&amp;LEFT(女子登録情報!$F748,2)&amp;")")</f>
        <v>Miu MORIOKA (02)</v>
      </c>
      <c r="E748" t="str">
        <f>IF($K748="","",女子登録情報!$P748)</f>
        <v>JPN</v>
      </c>
      <c r="F748" t="str">
        <f t="shared" si="11"/>
        <v>2</v>
      </c>
      <c r="G748">
        <f>IF($K748="","",女子登録情報!$M748)</f>
        <v>36</v>
      </c>
      <c r="H748">
        <f>IF($K748="","",女子登録情報!$A748)</f>
        <v>492329</v>
      </c>
      <c r="K748">
        <f>IF(女子登録情報!$C748="","",女子登録情報!$C748)</f>
        <v>747</v>
      </c>
      <c r="M748">
        <f>IFERROR(IF(AND(402&lt;=VALUE(RIGHT(女子登録情報!$F748,4)),競技会情報!$E$3*100+競技会情報!$G$3&gt;=VALUE(RIGHT(女子登録情報!$F748,4))),VALUE(女子登録情報!$G748)+1,VALUE(女子登録情報!$G748)),"")</f>
        <v>20</v>
      </c>
      <c r="N748" t="str">
        <f>IF($K748="","",IF(女子登録情報!$H748="北海道",女子登録情報!$H748,LEFT(女子登録情報!$H748,LEN(女子登録情報!$H748)-1)))</f>
        <v>徳島</v>
      </c>
      <c r="O748" t="str">
        <f>IF($K748="","",IF(LEN($N748)=2,LEFT($N748,1)&amp;"　"&amp;RIGHT($N748,1)&amp;"・"&amp;女子登録情報!$I748,$N748&amp;"・"&amp;女子登録情報!$I748))</f>
        <v>徳　島・鳴門</v>
      </c>
    </row>
    <row r="749" spans="1:15" x14ac:dyDescent="0.55000000000000004">
      <c r="A749">
        <f>IF($K749="","",200000000+女子登録情報!$C749)</f>
        <v>200000748</v>
      </c>
      <c r="B749" t="str">
        <f>IF($K749="","",女子登録情報!$D749&amp;" ("&amp;女子登録情報!$K749&amp;")")</f>
        <v>藤田　彩希 (3)</v>
      </c>
      <c r="C749" t="str">
        <f>IF($K749="","",女子登録情報!$E749)</f>
        <v>ﾌｼﾞﾀ ｻｷ</v>
      </c>
      <c r="D749" t="str">
        <f>IF($K749="","",女子登録情報!$O749&amp;" "&amp;女子登録情報!$N749&amp;" ("&amp;LEFT(女子登録情報!$F749,2)&amp;")")</f>
        <v>Saki FUJITA (01)</v>
      </c>
      <c r="E749" t="str">
        <f>IF($K749="","",女子登録情報!$P749)</f>
        <v>JPN</v>
      </c>
      <c r="F749" t="str">
        <f t="shared" si="11"/>
        <v>2</v>
      </c>
      <c r="G749">
        <f>IF($K749="","",女子登録情報!$M749)</f>
        <v>33</v>
      </c>
      <c r="H749">
        <f>IF($K749="","",女子登録情報!$A749)</f>
        <v>492329</v>
      </c>
      <c r="K749">
        <f>IF(女子登録情報!$C749="","",女子登録情報!$C749)</f>
        <v>748</v>
      </c>
      <c r="M749">
        <f>IFERROR(IF(AND(402&lt;=VALUE(RIGHT(女子登録情報!$F749,4)),競技会情報!$E$3*100+競技会情報!$G$3&gt;=VALUE(RIGHT(女子登録情報!$F749,4))),VALUE(女子登録情報!$G749)+1,VALUE(女子登録情報!$G749)),"")</f>
        <v>21</v>
      </c>
      <c r="N749" t="str">
        <f>IF($K749="","",IF(女子登録情報!$H749="北海道",女子登録情報!$H749,LEFT(女子登録情報!$H749,LEN(女子登録情報!$H749)-1)))</f>
        <v>岡山</v>
      </c>
      <c r="O749" t="str">
        <f>IF($K749="","",IF(LEN($N749)=2,LEFT($N749,1)&amp;"　"&amp;RIGHT($N749,1)&amp;"・"&amp;女子登録情報!$I749,$N749&amp;"・"&amp;女子登録情報!$I749))</f>
        <v>岡　山・倉敷</v>
      </c>
    </row>
    <row r="750" spans="1:15" x14ac:dyDescent="0.55000000000000004">
      <c r="A750">
        <f>IF($K750="","",200000000+女子登録情報!$C750)</f>
        <v>200000749</v>
      </c>
      <c r="B750" t="str">
        <f>IF($K750="","",女子登録情報!$D750&amp;" ("&amp;女子登録情報!$K750&amp;")")</f>
        <v>堀　彩美 (3)</v>
      </c>
      <c r="C750" t="str">
        <f>IF($K750="","",女子登録情報!$E750)</f>
        <v>ﾎﾘ ｱﾔﾐ</v>
      </c>
      <c r="D750" t="str">
        <f>IF($K750="","",女子登録情報!$O750&amp;" "&amp;女子登録情報!$N750&amp;" ("&amp;LEFT(女子登録情報!$F750,2)&amp;")")</f>
        <v>Ayami HORI (01)</v>
      </c>
      <c r="E750" t="str">
        <f>IF($K750="","",女子登録情報!$P750)</f>
        <v>JPN</v>
      </c>
      <c r="F750" t="str">
        <f t="shared" si="11"/>
        <v>2</v>
      </c>
      <c r="G750">
        <f>IF($K750="","",女子登録情報!$M750)</f>
        <v>28</v>
      </c>
      <c r="H750">
        <f>IF($K750="","",女子登録情報!$A750)</f>
        <v>492329</v>
      </c>
      <c r="K750">
        <f>IF(女子登録情報!$C750="","",女子登録情報!$C750)</f>
        <v>749</v>
      </c>
      <c r="M750">
        <f>IFERROR(IF(AND(402&lt;=VALUE(RIGHT(女子登録情報!$F750,4)),競技会情報!$E$3*100+競技会情報!$G$3&gt;=VALUE(RIGHT(女子登録情報!$F750,4))),VALUE(女子登録情報!$G750)+1,VALUE(女子登録情報!$G750)),"")</f>
        <v>21</v>
      </c>
      <c r="N750" t="str">
        <f>IF($K750="","",IF(女子登録情報!$H750="北海道",女子登録情報!$H750,LEFT(女子登録情報!$H750,LEN(女子登録情報!$H750)-1)))</f>
        <v>兵庫</v>
      </c>
      <c r="O750" t="str">
        <f>IF($K750="","",IF(LEN($N750)=2,LEFT($N750,1)&amp;"　"&amp;RIGHT($N750,1)&amp;"・"&amp;女子登録情報!$I750,$N750&amp;"・"&amp;女子登録情報!$I750))</f>
        <v>兵　庫・篠山鳳鳴</v>
      </c>
    </row>
    <row r="751" spans="1:15" x14ac:dyDescent="0.55000000000000004">
      <c r="A751">
        <f>IF($K751="","",200000000+女子登録情報!$C751)</f>
        <v>200000750</v>
      </c>
      <c r="B751" t="str">
        <f>IF($K751="","",女子登録情報!$D751&amp;" ("&amp;女子登録情報!$K751&amp;")")</f>
        <v>三好　ひなの (3)</v>
      </c>
      <c r="C751" t="str">
        <f>IF($K751="","",女子登録情報!$E751)</f>
        <v>ﾐﾖｼ ﾋﾅﾉ</v>
      </c>
      <c r="D751" t="str">
        <f>IF($K751="","",女子登録情報!$O751&amp;" "&amp;女子登録情報!$N751&amp;" ("&amp;LEFT(女子登録情報!$F751,2)&amp;")")</f>
        <v>Hinano MIYOSHI (02)</v>
      </c>
      <c r="E751" t="str">
        <f>IF($K751="","",女子登録情報!$P751)</f>
        <v>JPN</v>
      </c>
      <c r="F751" t="str">
        <f t="shared" si="11"/>
        <v>2</v>
      </c>
      <c r="G751">
        <f>IF($K751="","",女子登録情報!$M751)</f>
        <v>26</v>
      </c>
      <c r="H751">
        <f>IF($K751="","",女子登録情報!$A751)</f>
        <v>492329</v>
      </c>
      <c r="K751">
        <f>IF(女子登録情報!$C751="","",女子登録情報!$C751)</f>
        <v>750</v>
      </c>
      <c r="M751">
        <f>IFERROR(IF(AND(402&lt;=VALUE(RIGHT(女子登録情報!$F751,4)),競技会情報!$E$3*100+競技会情報!$G$3&gt;=VALUE(RIGHT(女子登録情報!$F751,4))),VALUE(女子登録情報!$G751)+1,VALUE(女子登録情報!$G751)),"")</f>
        <v>20</v>
      </c>
      <c r="N751" t="str">
        <f>IF($K751="","",IF(女子登録情報!$H751="北海道",女子登録情報!$H751,LEFT(女子登録情報!$H751,LEN(女子登録情報!$H751)-1)))</f>
        <v>京都</v>
      </c>
      <c r="O751" t="str">
        <f>IF($K751="","",IF(LEN($N751)=2,LEFT($N751,1)&amp;"　"&amp;RIGHT($N751,1)&amp;"・"&amp;女子登録情報!$I751,$N751&amp;"・"&amp;女子登録情報!$I751))</f>
        <v>京　都・西城陽</v>
      </c>
    </row>
    <row r="752" spans="1:15" x14ac:dyDescent="0.55000000000000004">
      <c r="A752">
        <f>IF($K752="","",200000000+女子登録情報!$C752)</f>
        <v>200000751</v>
      </c>
      <c r="B752" t="str">
        <f>IF($K752="","",女子登録情報!$D752&amp;" ("&amp;女子登録情報!$K752&amp;")")</f>
        <v>本田　芽吹 (2)</v>
      </c>
      <c r="C752" t="str">
        <f>IF($K752="","",女子登録情報!$E752)</f>
        <v>ﾎﾝﾀﾞ ﾒﾌﾞｷ</v>
      </c>
      <c r="D752" t="str">
        <f>IF($K752="","",女子登録情報!$O752&amp;" "&amp;女子登録情報!$N752&amp;" ("&amp;LEFT(女子登録情報!$F752,2)&amp;")")</f>
        <v>Mebuki HONDA (02)</v>
      </c>
      <c r="E752" t="str">
        <f>IF($K752="","",女子登録情報!$P752)</f>
        <v>JPN</v>
      </c>
      <c r="F752" t="str">
        <f t="shared" si="11"/>
        <v>2</v>
      </c>
      <c r="G752">
        <f>IF($K752="","",女子登録情報!$M752)</f>
        <v>35</v>
      </c>
      <c r="H752">
        <f>IF($K752="","",女子登録情報!$A752)</f>
        <v>492329</v>
      </c>
      <c r="K752">
        <f>IF(女子登録情報!$C752="","",女子登録情報!$C752)</f>
        <v>751</v>
      </c>
      <c r="M752">
        <f>IFERROR(IF(AND(402&lt;=VALUE(RIGHT(女子登録情報!$F752,4)),競技会情報!$E$3*100+競技会情報!$G$3&gt;=VALUE(RIGHT(女子登録情報!$F752,4))),VALUE(女子登録情報!$G752)+1,VALUE(女子登録情報!$G752)),"")</f>
        <v>20</v>
      </c>
      <c r="N752" t="str">
        <f>IF($K752="","",IF(女子登録情報!$H752="北海道",女子登録情報!$H752,LEFT(女子登録情報!$H752,LEN(女子登録情報!$H752)-1)))</f>
        <v>山口</v>
      </c>
      <c r="O752" t="str">
        <f>IF($K752="","",IF(LEN($N752)=2,LEFT($N752,1)&amp;"　"&amp;RIGHT($N752,1)&amp;"・"&amp;女子登録情報!$I752,$N752&amp;"・"&amp;女子登録情報!$I752))</f>
        <v>山　口・野田学園</v>
      </c>
    </row>
    <row r="753" spans="1:15" x14ac:dyDescent="0.55000000000000004">
      <c r="A753">
        <f>IF($K753="","",200000000+女子登録情報!$C753)</f>
        <v>200000752</v>
      </c>
      <c r="B753" t="str">
        <f>IF($K753="","",女子登録情報!$D753&amp;" ("&amp;女子登録情報!$K753&amp;")")</f>
        <v>金沢　杏音 (2)</v>
      </c>
      <c r="C753" t="str">
        <f>IF($K753="","",女子登録情報!$E753)</f>
        <v>ｶﾅｻﾞﾜ ﾓﾓﾈ</v>
      </c>
      <c r="D753" t="str">
        <f>IF($K753="","",女子登録情報!$O753&amp;" "&amp;女子登録情報!$N753&amp;" ("&amp;LEFT(女子登録情報!$F753,2)&amp;")")</f>
        <v>Momone KANAZAWA (02)</v>
      </c>
      <c r="E753" t="str">
        <f>IF($K753="","",女子登録情報!$P753)</f>
        <v>JPN</v>
      </c>
      <c r="F753" t="str">
        <f t="shared" si="11"/>
        <v>2</v>
      </c>
      <c r="G753">
        <f>IF($K753="","",女子登録情報!$M753)</f>
        <v>46</v>
      </c>
      <c r="H753">
        <f>IF($K753="","",女子登録情報!$A753)</f>
        <v>492329</v>
      </c>
      <c r="K753">
        <f>IF(女子登録情報!$C753="","",女子登録情報!$C753)</f>
        <v>752</v>
      </c>
      <c r="M753">
        <f>IFERROR(IF(AND(402&lt;=VALUE(RIGHT(女子登録情報!$F753,4)),競技会情報!$E$3*100+競技会情報!$G$3&gt;=VALUE(RIGHT(女子登録情報!$F753,4))),VALUE(女子登録情報!$G753)+1,VALUE(女子登録情報!$G753)),"")</f>
        <v>20</v>
      </c>
      <c r="N753" t="str">
        <f>IF($K753="","",IF(女子登録情報!$H753="北海道",女子登録情報!$H753,LEFT(女子登録情報!$H753,LEN(女子登録情報!$H753)-1)))</f>
        <v>鹿児島</v>
      </c>
      <c r="O753" t="str">
        <f>IF($K753="","",IF(LEN($N753)=2,LEFT($N753,1)&amp;"　"&amp;RIGHT($N753,1)&amp;"・"&amp;女子登録情報!$I753,$N753&amp;"・"&amp;女子登録情報!$I753))</f>
        <v>鹿児島・鹿児島南</v>
      </c>
    </row>
    <row r="754" spans="1:15" x14ac:dyDescent="0.55000000000000004">
      <c r="A754">
        <f>IF($K754="","",200000000+女子登録情報!$C754)</f>
        <v>200000753</v>
      </c>
      <c r="B754" t="str">
        <f>IF($K754="","",女子登録情報!$D754&amp;" ("&amp;女子登録情報!$K754&amp;")")</f>
        <v>濱口　真幸 (2)</v>
      </c>
      <c r="C754" t="str">
        <f>IF($K754="","",女子登録情報!$E754)</f>
        <v>ﾊﾏｸﾞﾁ ﾏﾕｷ</v>
      </c>
      <c r="D754" t="str">
        <f>IF($K754="","",女子登録情報!$O754&amp;" "&amp;女子登録情報!$N754&amp;" ("&amp;LEFT(女子登録情報!$F754,2)&amp;")")</f>
        <v>Mayuki HAMAGUCHI (03)</v>
      </c>
      <c r="E754" t="str">
        <f>IF($K754="","",女子登録情報!$P754)</f>
        <v>JPN</v>
      </c>
      <c r="F754" t="str">
        <f t="shared" si="11"/>
        <v>2</v>
      </c>
      <c r="G754">
        <f>IF($K754="","",女子登録情報!$M754)</f>
        <v>24</v>
      </c>
      <c r="H754">
        <f>IF($K754="","",女子登録情報!$A754)</f>
        <v>492329</v>
      </c>
      <c r="K754">
        <f>IF(女子登録情報!$C754="","",女子登録情報!$C754)</f>
        <v>753</v>
      </c>
      <c r="M754">
        <f>IFERROR(IF(AND(402&lt;=VALUE(RIGHT(女子登録情報!$F754,4)),競技会情報!$E$3*100+競技会情報!$G$3&gt;=VALUE(RIGHT(女子登録情報!$F754,4))),VALUE(女子登録情報!$G754)+1,VALUE(女子登録情報!$G754)),"")</f>
        <v>19</v>
      </c>
      <c r="N754" t="str">
        <f>IF($K754="","",IF(女子登録情報!$H754="北海道",女子登録情報!$H754,LEFT(女子登録情報!$H754,LEN(女子登録情報!$H754)-1)))</f>
        <v>三重</v>
      </c>
      <c r="O754" t="str">
        <f>IF($K754="","",IF(LEN($N754)=2,LEFT($N754,1)&amp;"　"&amp;RIGHT($N754,1)&amp;"・"&amp;女子登録情報!$I754,$N754&amp;"・"&amp;女子登録情報!$I754))</f>
        <v>三　重・伊勢工業</v>
      </c>
    </row>
    <row r="755" spans="1:15" x14ac:dyDescent="0.55000000000000004">
      <c r="A755">
        <f>IF($K755="","",200000000+女子登録情報!$C755)</f>
        <v>200000754</v>
      </c>
      <c r="B755" t="str">
        <f>IF($K755="","",女子登録情報!$D755&amp;" ("&amp;女子登録情報!$K755&amp;")")</f>
        <v>梛野　響木 (2)</v>
      </c>
      <c r="C755" t="str">
        <f>IF($K755="","",女子登録情報!$E755)</f>
        <v>ﾅｷﾞﾉ ﾋﾋﾞｷ</v>
      </c>
      <c r="D755" t="str">
        <f>IF($K755="","",女子登録情報!$O755&amp;" "&amp;女子登録情報!$N755&amp;" ("&amp;LEFT(女子登録情報!$F755,2)&amp;")")</f>
        <v>Hibiki NAGINO (02)</v>
      </c>
      <c r="E755" t="str">
        <f>IF($K755="","",女子登録情報!$P755)</f>
        <v>JPN</v>
      </c>
      <c r="F755" t="str">
        <f t="shared" si="11"/>
        <v>2</v>
      </c>
      <c r="G755">
        <f>IF($K755="","",女子登録情報!$M755)</f>
        <v>27</v>
      </c>
      <c r="H755">
        <f>IF($K755="","",女子登録情報!$A755)</f>
        <v>492329</v>
      </c>
      <c r="K755">
        <f>IF(女子登録情報!$C755="","",女子登録情報!$C755)</f>
        <v>754</v>
      </c>
      <c r="M755">
        <f>IFERROR(IF(AND(402&lt;=VALUE(RIGHT(女子登録情報!$F755,4)),競技会情報!$E$3*100+競技会情報!$G$3&gt;=VALUE(RIGHT(女子登録情報!$F755,4))),VALUE(女子登録情報!$G755)+1,VALUE(女子登録情報!$G755)),"")</f>
        <v>20</v>
      </c>
      <c r="N755" t="str">
        <f>IF($K755="","",IF(女子登録情報!$H755="北海道",女子登録情報!$H755,LEFT(女子登録情報!$H755,LEN(女子登録情報!$H755)-1)))</f>
        <v>大阪</v>
      </c>
      <c r="O755" t="str">
        <f>IF($K755="","",IF(LEN($N755)=2,LEFT($N755,1)&amp;"　"&amp;RIGHT($N755,1)&amp;"・"&amp;女子登録情報!$I755,$N755&amp;"・"&amp;女子登録情報!$I755))</f>
        <v>大　阪・大塚</v>
      </c>
    </row>
    <row r="756" spans="1:15" x14ac:dyDescent="0.55000000000000004">
      <c r="A756">
        <f>IF($K756="","",200000000+女子登録情報!$C756)</f>
        <v>200000755</v>
      </c>
      <c r="B756" t="str">
        <f>IF($K756="","",女子登録情報!$D756&amp;" ("&amp;女子登録情報!$K756&amp;")")</f>
        <v>杉野　樹里海 (2)</v>
      </c>
      <c r="C756" t="str">
        <f>IF($K756="","",女子登録情報!$E756)</f>
        <v>ｽｷﾞﾉ ｼﾞｭﾘｱ</v>
      </c>
      <c r="D756" t="str">
        <f>IF($K756="","",女子登録情報!$O756&amp;" "&amp;女子登録情報!$N756&amp;" ("&amp;LEFT(女子登録情報!$F756,2)&amp;")")</f>
        <v>Juria SUGINO (03)</v>
      </c>
      <c r="E756" t="str">
        <f>IF($K756="","",女子登録情報!$P756)</f>
        <v>JPN</v>
      </c>
      <c r="F756" t="str">
        <f t="shared" si="11"/>
        <v>2</v>
      </c>
      <c r="G756">
        <f>IF($K756="","",女子登録情報!$M756)</f>
        <v>25</v>
      </c>
      <c r="H756">
        <f>IF($K756="","",女子登録情報!$A756)</f>
        <v>492329</v>
      </c>
      <c r="K756">
        <f>IF(女子登録情報!$C756="","",女子登録情報!$C756)</f>
        <v>755</v>
      </c>
      <c r="M756">
        <f>IFERROR(IF(AND(402&lt;=VALUE(RIGHT(女子登録情報!$F756,4)),競技会情報!$E$3*100+競技会情報!$G$3&gt;=VALUE(RIGHT(女子登録情報!$F756,4))),VALUE(女子登録情報!$G756)+1,VALUE(女子登録情報!$G756)),"")</f>
        <v>19</v>
      </c>
      <c r="N756" t="str">
        <f>IF($K756="","",IF(女子登録情報!$H756="北海道",女子登録情報!$H756,LEFT(女子登録情報!$H756,LEN(女子登録情報!$H756)-1)))</f>
        <v>滋賀</v>
      </c>
      <c r="O756" t="str">
        <f>IF($K756="","",IF(LEN($N756)=2,LEFT($N756,1)&amp;"　"&amp;RIGHT($N756,1)&amp;"・"&amp;女子登録情報!$I756,$N756&amp;"・"&amp;女子登録情報!$I756))</f>
        <v>滋　賀・滋賀学園</v>
      </c>
    </row>
    <row r="757" spans="1:15" x14ac:dyDescent="0.55000000000000004">
      <c r="A757">
        <f>IF($K757="","",200000000+女子登録情報!$C757)</f>
        <v>200000756</v>
      </c>
      <c r="B757" t="str">
        <f>IF($K757="","",女子登録情報!$D757&amp;" ("&amp;女子登録情報!$K757&amp;")")</f>
        <v>古西　亜海 (1)</v>
      </c>
      <c r="C757" t="str">
        <f>IF($K757="","",女子登録情報!$E757)</f>
        <v>ﾌﾙﾆｼ ｱﾐ</v>
      </c>
      <c r="D757" t="str">
        <f>IF($K757="","",女子登録情報!$O757&amp;" "&amp;女子登録情報!$N757&amp;" ("&amp;LEFT(女子登録情報!$F757,2)&amp;")")</f>
        <v>Ami FURUNISHI (03)</v>
      </c>
      <c r="E757" t="str">
        <f>IF($K757="","",女子登録情報!$P757)</f>
        <v>JPN</v>
      </c>
      <c r="F757" t="str">
        <f t="shared" si="11"/>
        <v>2</v>
      </c>
      <c r="G757">
        <f>IF($K757="","",女子登録情報!$M757)</f>
        <v>28</v>
      </c>
      <c r="H757">
        <f>IF($K757="","",女子登録情報!$A757)</f>
        <v>492329</v>
      </c>
      <c r="K757">
        <f>IF(女子登録情報!$C757="","",女子登録情報!$C757)</f>
        <v>756</v>
      </c>
      <c r="M757">
        <f>IFERROR(IF(AND(402&lt;=VALUE(RIGHT(女子登録情報!$F757,4)),競技会情報!$E$3*100+競技会情報!$G$3&gt;=VALUE(RIGHT(女子登録情報!$F757,4))),VALUE(女子登録情報!$G757)+1,VALUE(女子登録情報!$G757)),"")</f>
        <v>19</v>
      </c>
      <c r="N757" t="str">
        <f>IF($K757="","",IF(女子登録情報!$H757="北海道",女子登録情報!$H757,LEFT(女子登録情報!$H757,LEN(女子登録情報!$H757)-1)))</f>
        <v>兵庫</v>
      </c>
      <c r="O757" t="str">
        <f>IF($K757="","",IF(LEN($N757)=2,LEFT($N757,1)&amp;"　"&amp;RIGHT($N757,1)&amp;"・"&amp;女子登録情報!$I757,$N757&amp;"・"&amp;女子登録情報!$I757))</f>
        <v>兵　庫・豊岡総合</v>
      </c>
    </row>
    <row r="758" spans="1:15" x14ac:dyDescent="0.55000000000000004">
      <c r="A758">
        <f>IF($K758="","",200000000+女子登録情報!$C758)</f>
        <v>200000757</v>
      </c>
      <c r="B758" t="str">
        <f>IF($K758="","",女子登録情報!$D758&amp;" ("&amp;女子登録情報!$K758&amp;")")</f>
        <v>吉田　優衣 (1)</v>
      </c>
      <c r="C758" t="str">
        <f>IF($K758="","",女子登録情報!$E758)</f>
        <v>ﾖｼﾀﾞ ﾕｲ</v>
      </c>
      <c r="D758" t="str">
        <f>IF($K758="","",女子登録情報!$O758&amp;" "&amp;女子登録情報!$N758&amp;" ("&amp;LEFT(女子登録情報!$F758,2)&amp;")")</f>
        <v>Yui YOSHIDA (03)</v>
      </c>
      <c r="E758" t="str">
        <f>IF($K758="","",女子登録情報!$P758)</f>
        <v>JPN</v>
      </c>
      <c r="F758" t="str">
        <f t="shared" si="11"/>
        <v>2</v>
      </c>
      <c r="G758">
        <f>IF($K758="","",女子登録情報!$M758)</f>
        <v>27</v>
      </c>
      <c r="H758">
        <f>IF($K758="","",女子登録情報!$A758)</f>
        <v>492329</v>
      </c>
      <c r="K758">
        <f>IF(女子登録情報!$C758="","",女子登録情報!$C758)</f>
        <v>757</v>
      </c>
      <c r="M758">
        <f>IFERROR(IF(AND(402&lt;=VALUE(RIGHT(女子登録情報!$F758,4)),競技会情報!$E$3*100+競技会情報!$G$3&gt;=VALUE(RIGHT(女子登録情報!$F758,4))),VALUE(女子登録情報!$G758)+1,VALUE(女子登録情報!$G758)),"")</f>
        <v>19</v>
      </c>
      <c r="N758" t="str">
        <f>IF($K758="","",IF(女子登録情報!$H758="北海道",女子登録情報!$H758,LEFT(女子登録情報!$H758,LEN(女子登録情報!$H758)-1)))</f>
        <v>大阪</v>
      </c>
      <c r="O758" t="str">
        <f>IF($K758="","",IF(LEN($N758)=2,LEFT($N758,1)&amp;"　"&amp;RIGHT($N758,1)&amp;"・"&amp;女子登録情報!$I758,$N758&amp;"・"&amp;女子登録情報!$I758))</f>
        <v>大　阪・大阪</v>
      </c>
    </row>
    <row r="759" spans="1:15" x14ac:dyDescent="0.55000000000000004">
      <c r="A759">
        <f>IF($K759="","",200000000+女子登録情報!$C759)</f>
        <v>200000758</v>
      </c>
      <c r="B759" t="str">
        <f>IF($K759="","",女子登録情報!$D759&amp;" ("&amp;女子登録情報!$K759&amp;")")</f>
        <v>村山　美乃 (1)</v>
      </c>
      <c r="C759" t="str">
        <f>IF($K759="","",女子登録情報!$E759)</f>
        <v>ﾑﾗﾔﾏ ﾖｼﾉ</v>
      </c>
      <c r="D759" t="str">
        <f>IF($K759="","",女子登録情報!$O759&amp;" "&amp;女子登録情報!$N759&amp;" ("&amp;LEFT(女子登録情報!$F759,2)&amp;")")</f>
        <v>Yoshino MURAYAMA (03)</v>
      </c>
      <c r="E759" t="str">
        <f>IF($K759="","",女子登録情報!$P759)</f>
        <v>JPN</v>
      </c>
      <c r="F759" t="str">
        <f t="shared" si="11"/>
        <v>2</v>
      </c>
      <c r="G759">
        <f>IF($K759="","",女子登録情報!$M759)</f>
        <v>26</v>
      </c>
      <c r="H759">
        <f>IF($K759="","",女子登録情報!$A759)</f>
        <v>492329</v>
      </c>
      <c r="K759">
        <f>IF(女子登録情報!$C759="","",女子登録情報!$C759)</f>
        <v>758</v>
      </c>
      <c r="M759">
        <f>IFERROR(IF(AND(402&lt;=VALUE(RIGHT(女子登録情報!$F759,4)),競技会情報!$E$3*100+競技会情報!$G$3&gt;=VALUE(RIGHT(女子登録情報!$F759,4))),VALUE(女子登録情報!$G759)+1,VALUE(女子登録情報!$G759)),"")</f>
        <v>19</v>
      </c>
      <c r="N759" t="str">
        <f>IF($K759="","",IF(女子登録情報!$H759="北海道",女子登録情報!$H759,LEFT(女子登録情報!$H759,LEN(女子登録情報!$H759)-1)))</f>
        <v>京都</v>
      </c>
      <c r="O759" t="str">
        <f>IF($K759="","",IF(LEN($N759)=2,LEFT($N759,1)&amp;"　"&amp;RIGHT($N759,1)&amp;"・"&amp;女子登録情報!$I759,$N759&amp;"・"&amp;女子登録情報!$I759))</f>
        <v>京　都・京都西山</v>
      </c>
    </row>
    <row r="760" spans="1:15" x14ac:dyDescent="0.55000000000000004">
      <c r="A760">
        <f>IF($K760="","",200000000+女子登録情報!$C760)</f>
        <v>200000759</v>
      </c>
      <c r="B760" t="str">
        <f>IF($K760="","",女子登録情報!$D760&amp;" ("&amp;女子登録情報!$K760&amp;")")</f>
        <v>ｼｪｲﾗ・ﾁｪﾛﾃｨﾁ (2)</v>
      </c>
      <c r="C760" t="str">
        <f>IF($K760="","",女子登録情報!$E760)</f>
        <v>SHEILA,Cerotich</v>
      </c>
      <c r="D760" t="str">
        <f>IF($K760="","",女子登録情報!$O760&amp;" "&amp;女子登録情報!$N760&amp;" ("&amp;LEFT(女子登録情報!$F760,2)&amp;")")</f>
        <v>Cerotich SHEILA (03)</v>
      </c>
      <c r="E760" t="str">
        <f>IF($K760="","",女子登録情報!$P760)</f>
        <v>KEN</v>
      </c>
      <c r="F760" t="str">
        <f t="shared" si="11"/>
        <v>2</v>
      </c>
      <c r="G760">
        <f>IF($K760="","",女子登録情報!$M760)</f>
        <v>26</v>
      </c>
      <c r="H760">
        <f>IF($K760="","",女子登録情報!$A760)</f>
        <v>492329</v>
      </c>
      <c r="K760">
        <f>IF(女子登録情報!$C760="","",女子登録情報!$C760)</f>
        <v>759</v>
      </c>
      <c r="M760">
        <f>IFERROR(IF(AND(402&lt;=VALUE(RIGHT(女子登録情報!$F760,4)),競技会情報!$E$3*100+競技会情報!$G$3&gt;=VALUE(RIGHT(女子登録情報!$F760,4))),VALUE(女子登録情報!$G760)+1,VALUE(女子登録情報!$G760)),"")</f>
        <v>19</v>
      </c>
      <c r="N760" t="str">
        <f>IF($K760="","",IF(女子登録情報!$H760="北海道",女子登録情報!$H760,LEFT(女子登録情報!$H760,LEN(女子登録情報!$H760)-1)))</f>
        <v>島根</v>
      </c>
      <c r="O760" t="str">
        <f>IF($K760="","",IF(LEN($N760)=2,LEFT($N760,1)&amp;"　"&amp;RIGHT($N760,1)&amp;"・"&amp;女子登録情報!$I760,$N760&amp;"・"&amp;女子登録情報!$I760))</f>
        <v>島　根・益田東</v>
      </c>
    </row>
    <row r="761" spans="1:15" x14ac:dyDescent="0.55000000000000004">
      <c r="A761">
        <f>IF($K761="","",200000000+女子登録情報!$C761)</f>
        <v>200000760</v>
      </c>
      <c r="B761" t="str">
        <f>IF($K761="","",女子登録情報!$D761&amp;" ("&amp;女子登録情報!$K761&amp;")")</f>
        <v>清家　里紗 (4)</v>
      </c>
      <c r="C761" t="str">
        <f>IF($K761="","",女子登録情報!$E761)</f>
        <v>ｾｲｹ ﾘｻ</v>
      </c>
      <c r="D761" t="str">
        <f>IF($K761="","",女子登録情報!$O761&amp;" "&amp;女子登録情報!$N761&amp;" ("&amp;LEFT(女子登録情報!$F761,2)&amp;")")</f>
        <v>Risa SEIKE (00)</v>
      </c>
      <c r="E761" t="str">
        <f>IF($K761="","",女子登録情報!$P761)</f>
        <v>JPN</v>
      </c>
      <c r="F761" t="str">
        <f t="shared" si="11"/>
        <v>2</v>
      </c>
      <c r="G761">
        <f>IF($K761="","",女子登録情報!$M761)</f>
        <v>31</v>
      </c>
      <c r="H761">
        <f>IF($K761="","",女子登録情報!$A761)</f>
        <v>492187</v>
      </c>
      <c r="K761">
        <f>IF(女子登録情報!$C761="","",女子登録情報!$C761)</f>
        <v>760</v>
      </c>
      <c r="M761">
        <f>IFERROR(IF(AND(402&lt;=VALUE(RIGHT(女子登録情報!$F761,4)),競技会情報!$E$3*100+競技会情報!$G$3&gt;=VALUE(RIGHT(女子登録情報!$F761,4))),VALUE(女子登録情報!$G761)+1,VALUE(女子登録情報!$G761)),"")</f>
        <v>22</v>
      </c>
      <c r="N761" t="str">
        <f>IF($K761="","",IF(女子登録情報!$H761="北海道",女子登録情報!$H761,LEFT(女子登録情報!$H761,LEN(女子登録情報!$H761)-1)))</f>
        <v>鳥取</v>
      </c>
      <c r="O761" t="str">
        <f>IF($K761="","",IF(LEN($N761)=2,LEFT($N761,1)&amp;"　"&amp;RIGHT($N761,1)&amp;"・"&amp;女子登録情報!$I761,$N761&amp;"・"&amp;女子登録情報!$I761))</f>
        <v>鳥　取・八頭</v>
      </c>
    </row>
    <row r="762" spans="1:15" x14ac:dyDescent="0.55000000000000004">
      <c r="A762">
        <f>IF($K762="","",200000000+女子登録情報!$C762)</f>
        <v>200000761</v>
      </c>
      <c r="B762" t="str">
        <f>IF($K762="","",女子登録情報!$D762&amp;" ("&amp;女子登録情報!$K762&amp;")")</f>
        <v>山本　さくら (2)</v>
      </c>
      <c r="C762" t="str">
        <f>IF($K762="","",女子登録情報!$E762)</f>
        <v>ﾔﾏﾓﾄ ｻｸﾗ</v>
      </c>
      <c r="D762" t="str">
        <f>IF($K762="","",女子登録情報!$O762&amp;" "&amp;女子登録情報!$N762&amp;" ("&amp;LEFT(女子登録情報!$F762,2)&amp;")")</f>
        <v>Sakura YAMAMOTO (02)</v>
      </c>
      <c r="E762" t="str">
        <f>IF($K762="","",女子登録情報!$P762)</f>
        <v>JPN</v>
      </c>
      <c r="F762" t="str">
        <f t="shared" si="11"/>
        <v>2</v>
      </c>
      <c r="G762">
        <f>IF($K762="","",女子登録情報!$M762)</f>
        <v>25</v>
      </c>
      <c r="H762">
        <f>IF($K762="","",女子登録情報!$A762)</f>
        <v>492187</v>
      </c>
      <c r="K762">
        <f>IF(女子登録情報!$C762="","",女子登録情報!$C762)</f>
        <v>761</v>
      </c>
      <c r="M762">
        <f>IFERROR(IF(AND(402&lt;=VALUE(RIGHT(女子登録情報!$F762,4)),競技会情報!$E$3*100+競技会情報!$G$3&gt;=VALUE(RIGHT(女子登録情報!$F762,4))),VALUE(女子登録情報!$G762)+1,VALUE(女子登録情報!$G762)),"")</f>
        <v>20</v>
      </c>
      <c r="N762" t="str">
        <f>IF($K762="","",IF(女子登録情報!$H762="北海道",女子登録情報!$H762,LEFT(女子登録情報!$H762,LEN(女子登録情報!$H762)-1)))</f>
        <v>滋賀</v>
      </c>
      <c r="O762" t="str">
        <f>IF($K762="","",IF(LEN($N762)=2,LEFT($N762,1)&amp;"　"&amp;RIGHT($N762,1)&amp;"・"&amp;女子登録情報!$I762,$N762&amp;"・"&amp;女子登録情報!$I762))</f>
        <v>滋　賀・光泉ｶﾄﾘｯｸ</v>
      </c>
    </row>
    <row r="763" spans="1:15" x14ac:dyDescent="0.55000000000000004">
      <c r="A763">
        <f>IF($K763="","",200000000+女子登録情報!$C763)</f>
        <v>200000762</v>
      </c>
      <c r="B763" t="str">
        <f>IF($K763="","",女子登録情報!$D763&amp;" ("&amp;女子登録情報!$K763&amp;")")</f>
        <v>中村　渚 (2)</v>
      </c>
      <c r="C763" t="str">
        <f>IF($K763="","",女子登録情報!$E763)</f>
        <v>ﾅｶﾑﾗ ﾅｷﾞｻ</v>
      </c>
      <c r="D763" t="str">
        <f>IF($K763="","",女子登録情報!$O763&amp;" "&amp;女子登録情報!$N763&amp;" ("&amp;LEFT(女子登録情報!$F763,2)&amp;")")</f>
        <v>Nagisa NAKAMURA (03)</v>
      </c>
      <c r="E763" t="str">
        <f>IF($K763="","",女子登録情報!$P763)</f>
        <v>JPN</v>
      </c>
      <c r="F763" t="str">
        <f t="shared" si="11"/>
        <v>2</v>
      </c>
      <c r="G763">
        <f>IF($K763="","",女子登録情報!$M763)</f>
        <v>27</v>
      </c>
      <c r="H763">
        <f>IF($K763="","",女子登録情報!$A763)</f>
        <v>492187</v>
      </c>
      <c r="K763">
        <f>IF(女子登録情報!$C763="","",女子登録情報!$C763)</f>
        <v>762</v>
      </c>
      <c r="M763">
        <f>IFERROR(IF(AND(402&lt;=VALUE(RIGHT(女子登録情報!$F763,4)),競技会情報!$E$3*100+競技会情報!$G$3&gt;=VALUE(RIGHT(女子登録情報!$F763,4))),VALUE(女子登録情報!$G763)+1,VALUE(女子登録情報!$G763)),"")</f>
        <v>19</v>
      </c>
      <c r="N763" t="str">
        <f>IF($K763="","",IF(女子登録情報!$H763="北海道",女子登録情報!$H763,LEFT(女子登録情報!$H763,LEN(女子登録情報!$H763)-1)))</f>
        <v>大阪</v>
      </c>
      <c r="O763" t="str">
        <f>IF($K763="","",IF(LEN($N763)=2,LEFT($N763,1)&amp;"　"&amp;RIGHT($N763,1)&amp;"・"&amp;女子登録情報!$I763,$N763&amp;"・"&amp;女子登録情報!$I763))</f>
        <v>大　阪・大阪薫英女学院</v>
      </c>
    </row>
    <row r="764" spans="1:15" x14ac:dyDescent="0.55000000000000004">
      <c r="A764">
        <f>IF($K764="","",200000000+女子登録情報!$C764)</f>
        <v>200000763</v>
      </c>
      <c r="B764" t="str">
        <f>IF($K764="","",女子登録情報!$D764&amp;" ("&amp;女子登録情報!$K764&amp;")")</f>
        <v>福田　千夏 (2)</v>
      </c>
      <c r="C764" t="str">
        <f>IF($K764="","",女子登録情報!$E764)</f>
        <v>ﾌｸﾀﾞ ﾁﾅﾂ</v>
      </c>
      <c r="D764" t="str">
        <f>IF($K764="","",女子登録情報!$O764&amp;" "&amp;女子登録情報!$N764&amp;" ("&amp;LEFT(女子登録情報!$F764,2)&amp;")")</f>
        <v>Chinatsu FUKUDA (02)</v>
      </c>
      <c r="E764" t="str">
        <f>IF($K764="","",女子登録情報!$P764)</f>
        <v>JPN</v>
      </c>
      <c r="F764" t="str">
        <f t="shared" si="11"/>
        <v>2</v>
      </c>
      <c r="G764">
        <f>IF($K764="","",女子登録情報!$M764)</f>
        <v>26</v>
      </c>
      <c r="H764">
        <f>IF($K764="","",女子登録情報!$A764)</f>
        <v>492187</v>
      </c>
      <c r="K764">
        <f>IF(女子登録情報!$C764="","",女子登録情報!$C764)</f>
        <v>763</v>
      </c>
      <c r="M764">
        <f>IFERROR(IF(AND(402&lt;=VALUE(RIGHT(女子登録情報!$F764,4)),競技会情報!$E$3*100+競技会情報!$G$3&gt;=VALUE(RIGHT(女子登録情報!$F764,4))),VALUE(女子登録情報!$G764)+1,VALUE(女子登録情報!$G764)),"")</f>
        <v>20</v>
      </c>
      <c r="N764" t="str">
        <f>IF($K764="","",IF(女子登録情報!$H764="北海道",女子登録情報!$H764,LEFT(女子登録情報!$H764,LEN(女子登録情報!$H764)-1)))</f>
        <v>和歌山</v>
      </c>
      <c r="O764" t="str">
        <f>IF($K764="","",IF(LEN($N764)=2,LEFT($N764,1)&amp;"　"&amp;RIGHT($N764,1)&amp;"・"&amp;女子登録情報!$I764,$N764&amp;"・"&amp;女子登録情報!$I764))</f>
        <v>和歌山・星林</v>
      </c>
    </row>
    <row r="765" spans="1:15" x14ac:dyDescent="0.55000000000000004">
      <c r="A765">
        <f>IF($K765="","",200000000+女子登録情報!$C765)</f>
        <v>200000764</v>
      </c>
      <c r="B765" t="str">
        <f>IF($K765="","",女子登録情報!$D765&amp;" ("&amp;女子登録情報!$K765&amp;")")</f>
        <v>井中　夏生 (2)</v>
      </c>
      <c r="C765" t="str">
        <f>IF($K765="","",女子登録情報!$E765)</f>
        <v>ｲﾅｶ ﾅﾂｷ</v>
      </c>
      <c r="D765" t="str">
        <f>IF($K765="","",女子登録情報!$O765&amp;" "&amp;女子登録情報!$N765&amp;" ("&amp;LEFT(女子登録情報!$F765,2)&amp;")")</f>
        <v>Natsuki INAKA (02)</v>
      </c>
      <c r="E765" t="str">
        <f>IF($K765="","",女子登録情報!$P765)</f>
        <v>JPN</v>
      </c>
      <c r="F765" t="str">
        <f t="shared" si="11"/>
        <v>2</v>
      </c>
      <c r="G765">
        <f>IF($K765="","",女子登録情報!$M765)</f>
        <v>27</v>
      </c>
      <c r="H765">
        <f>IF($K765="","",女子登録情報!$A765)</f>
        <v>492187</v>
      </c>
      <c r="K765">
        <f>IF(女子登録情報!$C765="","",女子登録情報!$C765)</f>
        <v>764</v>
      </c>
      <c r="M765">
        <f>IFERROR(IF(AND(402&lt;=VALUE(RIGHT(女子登録情報!$F765,4)),競技会情報!$E$3*100+競技会情報!$G$3&gt;=VALUE(RIGHT(女子登録情報!$F765,4))),VALUE(女子登録情報!$G765)+1,VALUE(女子登録情報!$G765)),"")</f>
        <v>20</v>
      </c>
      <c r="N765" t="str">
        <f>IF($K765="","",IF(女子登録情報!$H765="北海道",女子登録情報!$H765,LEFT(女子登録情報!$H765,LEN(女子登録情報!$H765)-1)))</f>
        <v>大阪</v>
      </c>
      <c r="O765" t="str">
        <f>IF($K765="","",IF(LEN($N765)=2,LEFT($N765,1)&amp;"　"&amp;RIGHT($N765,1)&amp;"・"&amp;女子登録情報!$I765,$N765&amp;"・"&amp;女子登録情報!$I765))</f>
        <v>大　阪・箕面</v>
      </c>
    </row>
    <row r="766" spans="1:15" x14ac:dyDescent="0.55000000000000004">
      <c r="A766">
        <f>IF($K766="","",200000000+女子登録情報!$C766)</f>
        <v>200000765</v>
      </c>
      <c r="B766" t="str">
        <f>IF($K766="","",女子登録情報!$D766&amp;" ("&amp;女子登録情報!$K766&amp;")")</f>
        <v>西村　朋子 (2)</v>
      </c>
      <c r="C766" t="str">
        <f>IF($K766="","",女子登録情報!$E766)</f>
        <v>ﾆｼﾑﾗ ﾄﾓｺ</v>
      </c>
      <c r="D766" t="str">
        <f>IF($K766="","",女子登録情報!$O766&amp;" "&amp;女子登録情報!$N766&amp;" ("&amp;LEFT(女子登録情報!$F766,2)&amp;")")</f>
        <v>Tomoko NISHIMURA (03)</v>
      </c>
      <c r="E766" t="str">
        <f>IF($K766="","",女子登録情報!$P766)</f>
        <v>JPN</v>
      </c>
      <c r="F766" t="str">
        <f t="shared" si="11"/>
        <v>2</v>
      </c>
      <c r="G766">
        <f>IF($K766="","",女子登録情報!$M766)</f>
        <v>26</v>
      </c>
      <c r="H766">
        <f>IF($K766="","",女子登録情報!$A766)</f>
        <v>492187</v>
      </c>
      <c r="K766">
        <f>IF(女子登録情報!$C766="","",女子登録情報!$C766)</f>
        <v>765</v>
      </c>
      <c r="M766">
        <f>IFERROR(IF(AND(402&lt;=VALUE(RIGHT(女子登録情報!$F766,4)),競技会情報!$E$3*100+競技会情報!$G$3&gt;=VALUE(RIGHT(女子登録情報!$F766,4))),VALUE(女子登録情報!$G766)+1,VALUE(女子登録情報!$G766)),"")</f>
        <v>19</v>
      </c>
      <c r="N766" t="str">
        <f>IF($K766="","",IF(女子登録情報!$H766="北海道",女子登録情報!$H766,LEFT(女子登録情報!$H766,LEN(女子登録情報!$H766)-1)))</f>
        <v>鳥取</v>
      </c>
      <c r="O766" t="str">
        <f>IF($K766="","",IF(LEN($N766)=2,LEFT($N766,1)&amp;"　"&amp;RIGHT($N766,1)&amp;"・"&amp;女子登録情報!$I766,$N766&amp;"・"&amp;女子登録情報!$I766))</f>
        <v>鳥　取・八頭</v>
      </c>
    </row>
    <row r="767" spans="1:15" x14ac:dyDescent="0.55000000000000004">
      <c r="A767">
        <f>IF($K767="","",200000000+女子登録情報!$C767)</f>
        <v>200000766</v>
      </c>
      <c r="B767" t="str">
        <f>IF($K767="","",女子登録情報!$D767&amp;" ("&amp;女子登録情報!$K767&amp;")")</f>
        <v>美濃部　ゆず (3)</v>
      </c>
      <c r="C767" t="str">
        <f>IF($K767="","",女子登録情報!$E767)</f>
        <v>ﾐﾉﾍﾞ ﾕｽﾞ</v>
      </c>
      <c r="D767" t="str">
        <f>IF($K767="","",女子登録情報!$O767&amp;" "&amp;女子登録情報!$N767&amp;" ("&amp;LEFT(女子登録情報!$F767,2)&amp;")")</f>
        <v>Yuzu MINOBE (01)</v>
      </c>
      <c r="E767" t="str">
        <f>IF($K767="","",女子登録情報!$P767)</f>
        <v>JPN</v>
      </c>
      <c r="F767" t="str">
        <f t="shared" si="11"/>
        <v>2</v>
      </c>
      <c r="G767">
        <f>IF($K767="","",女子登録情報!$M767)</f>
        <v>26</v>
      </c>
      <c r="H767">
        <f>IF($K767="","",女子登録情報!$A767)</f>
        <v>491015</v>
      </c>
      <c r="K767">
        <f>IF(女子登録情報!$C767="","",女子登録情報!$C767)</f>
        <v>766</v>
      </c>
      <c r="M767">
        <f>IFERROR(IF(AND(402&lt;=VALUE(RIGHT(女子登録情報!$F767,4)),競技会情報!$E$3*100+競技会情報!$G$3&gt;=VALUE(RIGHT(女子登録情報!$F767,4))),VALUE(女子登録情報!$G767)+1,VALUE(女子登録情報!$G767)),"")</f>
        <v>21</v>
      </c>
      <c r="N767" t="str">
        <f>IF($K767="","",IF(女子登録情報!$H767="北海道",女子登録情報!$H767,LEFT(女子登録情報!$H767,LEN(女子登録情報!$H767)-1)))</f>
        <v>京都</v>
      </c>
      <c r="O767" t="str">
        <f>IF($K767="","",IF(LEN($N767)=2,LEFT($N767,1)&amp;"　"&amp;RIGHT($N767,1)&amp;"・"&amp;女子登録情報!$I767,$N767&amp;"・"&amp;女子登録情報!$I767))</f>
        <v>京　都・堀川</v>
      </c>
    </row>
    <row r="768" spans="1:15" x14ac:dyDescent="0.55000000000000004">
      <c r="A768">
        <f>IF($K768="","",200000000+女子登録情報!$C768)</f>
        <v>200000767</v>
      </c>
      <c r="B768" t="str">
        <f>IF($K768="","",女子登録情報!$D768&amp;" ("&amp;女子登録情報!$K768&amp;")")</f>
        <v>平田　樹子 (M2)</v>
      </c>
      <c r="C768" t="str">
        <f>IF($K768="","",女子登録情報!$E768)</f>
        <v>ﾋﾗﾀ ﾐｷｺ</v>
      </c>
      <c r="D768" t="str">
        <f>IF($K768="","",女子登録情報!$O768&amp;" "&amp;女子登録情報!$N768&amp;" ("&amp;LEFT(女子登録情報!$F768,2)&amp;")")</f>
        <v>Mikiko HIRATA (97)</v>
      </c>
      <c r="E768" t="str">
        <f>IF($K768="","",女子登録情報!$P768)</f>
        <v>JPN</v>
      </c>
      <c r="F768" t="str">
        <f t="shared" si="11"/>
        <v>2</v>
      </c>
      <c r="G768">
        <f>IF($K768="","",女子登録情報!$M768)</f>
        <v>27</v>
      </c>
      <c r="H768">
        <f>IF($K768="","",女子登録情報!$A768)</f>
        <v>491015</v>
      </c>
      <c r="K768">
        <f>IF(女子登録情報!$C768="","",女子登録情報!$C768)</f>
        <v>767</v>
      </c>
      <c r="M768">
        <f>IFERROR(IF(AND(402&lt;=VALUE(RIGHT(女子登録情報!$F768,4)),競技会情報!$E$3*100+競技会情報!$G$3&gt;=VALUE(RIGHT(女子登録情報!$F768,4))),VALUE(女子登録情報!$G768)+1,VALUE(女子登録情報!$G768)),"")</f>
        <v>25</v>
      </c>
      <c r="N768" t="str">
        <f>IF($K768="","",IF(女子登録情報!$H768="北海道",女子登録情報!$H768,LEFT(女子登録情報!$H768,LEN(女子登録情報!$H768)-1)))</f>
        <v>大阪</v>
      </c>
      <c r="O768" t="str">
        <f>IF($K768="","",IF(LEN($N768)=2,LEFT($N768,1)&amp;"　"&amp;RIGHT($N768,1)&amp;"・"&amp;女子登録情報!$I768,$N768&amp;"・"&amp;女子登録情報!$I768))</f>
        <v>大　阪・春日丘</v>
      </c>
    </row>
    <row r="769" spans="1:15" x14ac:dyDescent="0.55000000000000004">
      <c r="A769">
        <f>IF($K769="","",200000000+女子登録情報!$C769)</f>
        <v>200000768</v>
      </c>
      <c r="B769" t="str">
        <f>IF($K769="","",女子登録情報!$D769&amp;" ("&amp;女子登録情報!$K769&amp;")")</f>
        <v>神原　実和 (4)</v>
      </c>
      <c r="C769" t="str">
        <f>IF($K769="","",女子登録情報!$E769)</f>
        <v>ｶﾝﾊﾞﾗ ﾐﾜ</v>
      </c>
      <c r="D769" t="str">
        <f>IF($K769="","",女子登録情報!$O769&amp;" "&amp;女子登録情報!$N769&amp;" ("&amp;LEFT(女子登録情報!$F769,2)&amp;")")</f>
        <v>Miwa KAMBARA (00)</v>
      </c>
      <c r="E769" t="str">
        <f>IF($K769="","",女子登録情報!$P769)</f>
        <v>JPN</v>
      </c>
      <c r="F769" t="str">
        <f t="shared" si="11"/>
        <v>2</v>
      </c>
      <c r="G769">
        <f>IF($K769="","",女子登録情報!$M769)</f>
        <v>26</v>
      </c>
      <c r="H769">
        <f>IF($K769="","",女子登録情報!$A769)</f>
        <v>492196</v>
      </c>
      <c r="K769">
        <f>IF(女子登録情報!$C769="","",女子登録情報!$C769)</f>
        <v>768</v>
      </c>
      <c r="M769">
        <f>IFERROR(IF(AND(402&lt;=VALUE(RIGHT(女子登録情報!$F769,4)),競技会情報!$E$3*100+競技会情報!$G$3&gt;=VALUE(RIGHT(女子登録情報!$F769,4))),VALUE(女子登録情報!$G769)+1,VALUE(女子登録情報!$G769)),"")</f>
        <v>21</v>
      </c>
      <c r="N769" t="str">
        <f>IF($K769="","",IF(女子登録情報!$H769="北海道",女子登録情報!$H769,LEFT(女子登録情報!$H769,LEN(女子登録情報!$H769)-1)))</f>
        <v>京都</v>
      </c>
      <c r="O769" t="str">
        <f>IF($K769="","",IF(LEN($N769)=2,LEFT($N769,1)&amp;"　"&amp;RIGHT($N769,1)&amp;"・"&amp;女子登録情報!$I769,$N769&amp;"・"&amp;女子登録情報!$I769))</f>
        <v>京　都・北嵯峨</v>
      </c>
    </row>
    <row r="770" spans="1:15" x14ac:dyDescent="0.55000000000000004">
      <c r="A770">
        <f>IF($K770="","",200000000+女子登録情報!$C770)</f>
        <v>200000769</v>
      </c>
      <c r="B770" t="str">
        <f>IF($K770="","",女子登録情報!$D770&amp;" ("&amp;女子登録情報!$K770&amp;")")</f>
        <v>竹　優花 (2)</v>
      </c>
      <c r="C770" t="str">
        <f>IF($K770="","",女子登録情報!$E770)</f>
        <v>ﾀｹ ﾕｳｶ</v>
      </c>
      <c r="D770" t="str">
        <f>IF($K770="","",女子登録情報!$O770&amp;" "&amp;女子登録情報!$N770&amp;" ("&amp;LEFT(女子登録情報!$F770,2)&amp;")")</f>
        <v>Yuka TAKE (02)</v>
      </c>
      <c r="E770" t="str">
        <f>IF($K770="","",女子登録情報!$P770)</f>
        <v>JPN</v>
      </c>
      <c r="F770" t="str">
        <f t="shared" si="11"/>
        <v>2</v>
      </c>
      <c r="G770">
        <f>IF($K770="","",女子登録情報!$M770)</f>
        <v>27</v>
      </c>
      <c r="H770">
        <f>IF($K770="","",女子登録情報!$A770)</f>
        <v>492196</v>
      </c>
      <c r="K770">
        <f>IF(女子登録情報!$C770="","",女子登録情報!$C770)</f>
        <v>769</v>
      </c>
      <c r="M770">
        <f>IFERROR(IF(AND(402&lt;=VALUE(RIGHT(女子登録情報!$F770,4)),競技会情報!$E$3*100+競技会情報!$G$3&gt;=VALUE(RIGHT(女子登録情報!$F770,4))),VALUE(女子登録情報!$G770)+1,VALUE(女子登録情報!$G770)),"")</f>
        <v>20</v>
      </c>
      <c r="N770" t="str">
        <f>IF($K770="","",IF(女子登録情報!$H770="北海道",女子登録情報!$H770,LEFT(女子登録情報!$H770,LEN(女子登録情報!$H770)-1)))</f>
        <v>大阪</v>
      </c>
      <c r="O770" t="str">
        <f>IF($K770="","",IF(LEN($N770)=2,LEFT($N770,1)&amp;"　"&amp;RIGHT($N770,1)&amp;"・"&amp;女子登録情報!$I770,$N770&amp;"・"&amp;女子登録情報!$I770))</f>
        <v>大　阪・八尾</v>
      </c>
    </row>
    <row r="771" spans="1:15" x14ac:dyDescent="0.55000000000000004">
      <c r="A771">
        <f>IF($K771="","",200000000+女子登録情報!$C771)</f>
        <v>200000770</v>
      </c>
      <c r="B771" t="str">
        <f>IF($K771="","",女子登録情報!$D771&amp;" ("&amp;女子登録情報!$K771&amp;")")</f>
        <v>安藤　妃那 (2)</v>
      </c>
      <c r="C771" t="str">
        <f>IF($K771="","",女子登録情報!$E771)</f>
        <v>ｱﾝﾄﾞｳ ﾋﾅ</v>
      </c>
      <c r="D771" t="str">
        <f>IF($K771="","",女子登録情報!$O771&amp;" "&amp;女子登録情報!$N771&amp;" ("&amp;LEFT(女子登録情報!$F771,2)&amp;")")</f>
        <v>Hina ANDO (02)</v>
      </c>
      <c r="E771" t="str">
        <f>IF($K771="","",女子登録情報!$P771)</f>
        <v>JPN</v>
      </c>
      <c r="F771" t="str">
        <f t="shared" ref="F771:F834" si="12">IF($K771="","","2")</f>
        <v>2</v>
      </c>
      <c r="G771">
        <f>IF($K771="","",女子登録情報!$M771)</f>
        <v>27</v>
      </c>
      <c r="H771">
        <f>IF($K771="","",女子登録情報!$A771)</f>
        <v>492196</v>
      </c>
      <c r="K771">
        <f>IF(女子登録情報!$C771="","",女子登録情報!$C771)</f>
        <v>770</v>
      </c>
      <c r="M771">
        <f>IFERROR(IF(AND(402&lt;=VALUE(RIGHT(女子登録情報!$F771,4)),競技会情報!$E$3*100+競技会情報!$G$3&gt;=VALUE(RIGHT(女子登録情報!$F771,4))),VALUE(女子登録情報!$G771)+1,VALUE(女子登録情報!$G771)),"")</f>
        <v>20</v>
      </c>
      <c r="N771" t="str">
        <f>IF($K771="","",IF(女子登録情報!$H771="北海道",女子登録情報!$H771,LEFT(女子登録情報!$H771,LEN(女子登録情報!$H771)-1)))</f>
        <v>大阪</v>
      </c>
      <c r="O771" t="str">
        <f>IF($K771="","",IF(LEN($N771)=2,LEFT($N771,1)&amp;"　"&amp;RIGHT($N771,1)&amp;"・"&amp;女子登録情報!$I771,$N771&amp;"・"&amp;女子登録情報!$I771))</f>
        <v>大　阪・同志社香里</v>
      </c>
    </row>
    <row r="772" spans="1:15" x14ac:dyDescent="0.55000000000000004">
      <c r="A772">
        <f>IF($K772="","",200000000+女子登録情報!$C772)</f>
        <v>200000771</v>
      </c>
      <c r="B772" t="str">
        <f>IF($K772="","",女子登録情報!$D772&amp;" ("&amp;女子登録情報!$K772&amp;")")</f>
        <v>三木　優里奈 (2)</v>
      </c>
      <c r="C772" t="str">
        <f>IF($K772="","",女子登録情報!$E772)</f>
        <v>ﾐｷ ﾕﾘﾅ</v>
      </c>
      <c r="D772" t="str">
        <f>IF($K772="","",女子登録情報!$O772&amp;" "&amp;女子登録情報!$N772&amp;" ("&amp;LEFT(女子登録情報!$F772,2)&amp;")")</f>
        <v>Yurina MIKI (02)</v>
      </c>
      <c r="E772" t="str">
        <f>IF($K772="","",女子登録情報!$P772)</f>
        <v>JPN</v>
      </c>
      <c r="F772" t="str">
        <f t="shared" si="12"/>
        <v>2</v>
      </c>
      <c r="G772">
        <f>IF($K772="","",女子登録情報!$M772)</f>
        <v>26</v>
      </c>
      <c r="H772">
        <f>IF($K772="","",女子登録情報!$A772)</f>
        <v>492196</v>
      </c>
      <c r="K772">
        <f>IF(女子登録情報!$C772="","",女子登録情報!$C772)</f>
        <v>771</v>
      </c>
      <c r="M772">
        <f>IFERROR(IF(AND(402&lt;=VALUE(RIGHT(女子登録情報!$F772,4)),競技会情報!$E$3*100+競技会情報!$G$3&gt;=VALUE(RIGHT(女子登録情報!$F772,4))),VALUE(女子登録情報!$G772)+1,VALUE(女子登録情報!$G772)),"")</f>
        <v>20</v>
      </c>
      <c r="N772" t="str">
        <f>IF($K772="","",IF(女子登録情報!$H772="北海道",女子登録情報!$H772,LEFT(女子登録情報!$H772,LEN(女子登録情報!$H772)-1)))</f>
        <v>京都</v>
      </c>
      <c r="O772" t="str">
        <f>IF($K772="","",IF(LEN($N772)=2,LEFT($N772,1)&amp;"　"&amp;RIGHT($N772,1)&amp;"・"&amp;女子登録情報!$I772,$N772&amp;"・"&amp;女子登録情報!$I772))</f>
        <v>京　都・同志社</v>
      </c>
    </row>
    <row r="773" spans="1:15" x14ac:dyDescent="0.55000000000000004">
      <c r="A773">
        <f>IF($K773="","",200000000+女子登録情報!$C773)</f>
        <v>200000772</v>
      </c>
      <c r="B773" t="str">
        <f>IF($K773="","",女子登録情報!$D773&amp;" ("&amp;女子登録情報!$K773&amp;")")</f>
        <v>増田　真帆 (4)</v>
      </c>
      <c r="C773" t="str">
        <f>IF($K773="","",女子登録情報!$E773)</f>
        <v>ﾏｽﾀﾞ ﾏﾎ</v>
      </c>
      <c r="D773" t="str">
        <f>IF($K773="","",女子登録情報!$O773&amp;" "&amp;女子登録情報!$N773&amp;" ("&amp;LEFT(女子登録情報!$F773,2)&amp;")")</f>
        <v>Maho MASUDA (01)</v>
      </c>
      <c r="E773" t="str">
        <f>IF($K773="","",女子登録情報!$P773)</f>
        <v>JPN</v>
      </c>
      <c r="F773" t="str">
        <f t="shared" si="12"/>
        <v>2</v>
      </c>
      <c r="G773">
        <f>IF($K773="","",女子登録情報!$M773)</f>
        <v>26</v>
      </c>
      <c r="H773">
        <f>IF($K773="","",女子登録情報!$A773)</f>
        <v>492191</v>
      </c>
      <c r="K773">
        <f>IF(女子登録情報!$C773="","",女子登録情報!$C773)</f>
        <v>772</v>
      </c>
      <c r="M773">
        <f>IFERROR(IF(AND(402&lt;=VALUE(RIGHT(女子登録情報!$F773,4)),競技会情報!$E$3*100+競技会情報!$G$3&gt;=VALUE(RIGHT(女子登録情報!$F773,4))),VALUE(女子登録情報!$G773)+1,VALUE(女子登録情報!$G773)),"")</f>
        <v>21</v>
      </c>
      <c r="N773" t="str">
        <f>IF($K773="","",IF(女子登録情報!$H773="北海道",女子登録情報!$H773,LEFT(女子登録情報!$H773,LEN(女子登録情報!$H773)-1)))</f>
        <v>奈良</v>
      </c>
      <c r="O773" t="str">
        <f>IF($K773="","",IF(LEN($N773)=2,LEFT($N773,1)&amp;"　"&amp;RIGHT($N773,1)&amp;"・"&amp;女子登録情報!$I773,$N773&amp;"・"&amp;女子登録情報!$I773))</f>
        <v>奈　良・畝傍</v>
      </c>
    </row>
    <row r="774" spans="1:15" x14ac:dyDescent="0.55000000000000004">
      <c r="A774">
        <f>IF($K774="","",200000000+女子登録情報!$C774)</f>
        <v>200000773</v>
      </c>
      <c r="B774" t="str">
        <f>IF($K774="","",女子登録情報!$D774&amp;" ("&amp;女子登録情報!$K774&amp;")")</f>
        <v>阪本　圭織 (4)</v>
      </c>
      <c r="C774" t="str">
        <f>IF($K774="","",女子登録情報!$E774)</f>
        <v>ｻｶﾓﾄ ｶｵﾘ</v>
      </c>
      <c r="D774" t="str">
        <f>IF($K774="","",女子登録情報!$O774&amp;" "&amp;女子登録情報!$N774&amp;" ("&amp;LEFT(女子登録情報!$F774,2)&amp;")")</f>
        <v>Kaori SAKAMOTO (99)</v>
      </c>
      <c r="E774" t="str">
        <f>IF($K774="","",女子登録情報!$P774)</f>
        <v>JPN</v>
      </c>
      <c r="F774" t="str">
        <f t="shared" si="12"/>
        <v>2</v>
      </c>
      <c r="G774">
        <f>IF($K774="","",女子登録情報!$M774)</f>
        <v>29</v>
      </c>
      <c r="H774">
        <f>IF($K774="","",女子登録情報!$A774)</f>
        <v>492191</v>
      </c>
      <c r="K774">
        <f>IF(女子登録情報!$C774="","",女子登録情報!$C774)</f>
        <v>773</v>
      </c>
      <c r="M774">
        <f>IFERROR(IF(AND(402&lt;=VALUE(RIGHT(女子登録情報!$F774,4)),競技会情報!$E$3*100+競技会情報!$G$3&gt;=VALUE(RIGHT(女子登録情報!$F774,4))),VALUE(女子登録情報!$G774)+1,VALUE(女子登録情報!$G774)),"")</f>
        <v>23</v>
      </c>
      <c r="N774" t="str">
        <f>IF($K774="","",IF(女子登録情報!$H774="北海道",女子登録情報!$H774,LEFT(女子登録情報!$H774,LEN(女子登録情報!$H774)-1)))</f>
        <v>奈良</v>
      </c>
      <c r="O774" t="str">
        <f>IF($K774="","",IF(LEN($N774)=2,LEFT($N774,1)&amp;"　"&amp;RIGHT($N774,1)&amp;"・"&amp;女子登録情報!$I774,$N774&amp;"・"&amp;女子登録情報!$I774))</f>
        <v>奈　良・帝塚山</v>
      </c>
    </row>
    <row r="775" spans="1:15" x14ac:dyDescent="0.55000000000000004">
      <c r="A775">
        <f>IF($K775="","",200000000+女子登録情報!$C775)</f>
        <v>200000774</v>
      </c>
      <c r="B775" t="str">
        <f>IF($K775="","",女子登録情報!$D775&amp;" ("&amp;女子登録情報!$K775&amp;")")</f>
        <v>西田　佑希 (3)</v>
      </c>
      <c r="C775" t="str">
        <f>IF($K775="","",女子登録情報!$E775)</f>
        <v>ﾆｼﾀﾞ ﾕｳｷ</v>
      </c>
      <c r="D775" t="str">
        <f>IF($K775="","",女子登録情報!$O775&amp;" "&amp;女子登録情報!$N775&amp;" ("&amp;LEFT(女子登録情報!$F775,2)&amp;")")</f>
        <v>Yuki NISHIDA (02)</v>
      </c>
      <c r="E775" t="str">
        <f>IF($K775="","",女子登録情報!$P775)</f>
        <v>JPN</v>
      </c>
      <c r="F775" t="str">
        <f t="shared" si="12"/>
        <v>2</v>
      </c>
      <c r="G775">
        <f>IF($K775="","",女子登録情報!$M775)</f>
        <v>26</v>
      </c>
      <c r="H775">
        <f>IF($K775="","",女子登録情報!$A775)</f>
        <v>492191</v>
      </c>
      <c r="K775">
        <f>IF(女子登録情報!$C775="","",女子登録情報!$C775)</f>
        <v>774</v>
      </c>
      <c r="M775">
        <f>IFERROR(IF(AND(402&lt;=VALUE(RIGHT(女子登録情報!$F775,4)),競技会情報!$E$3*100+競技会情報!$G$3&gt;=VALUE(RIGHT(女子登録情報!$F775,4))),VALUE(女子登録情報!$G775)+1,VALUE(女子登録情報!$G775)),"")</f>
        <v>20</v>
      </c>
      <c r="N775" t="str">
        <f>IF($K775="","",IF(女子登録情報!$H775="北海道",女子登録情報!$H775,LEFT(女子登録情報!$H775,LEN(女子登録情報!$H775)-1)))</f>
        <v>京都</v>
      </c>
      <c r="O775" t="str">
        <f>IF($K775="","",IF(LEN($N775)=2,LEFT($N775,1)&amp;"　"&amp;RIGHT($N775,1)&amp;"・"&amp;女子登録情報!$I775,$N775&amp;"・"&amp;女子登録情報!$I775))</f>
        <v>京　都・山城</v>
      </c>
    </row>
    <row r="776" spans="1:15" x14ac:dyDescent="0.55000000000000004">
      <c r="A776">
        <f>IF($K776="","",200000000+女子登録情報!$C776)</f>
        <v>200000775</v>
      </c>
      <c r="B776" t="str">
        <f>IF($K776="","",女子登録情報!$D776&amp;" ("&amp;女子登録情報!$K776&amp;")")</f>
        <v>森田　実優 (2)</v>
      </c>
      <c r="C776" t="str">
        <f>IF($K776="","",女子登録情報!$E776)</f>
        <v>ﾓﾘﾀ ﾐﾕ</v>
      </c>
      <c r="D776" t="str">
        <f>IF($K776="","",女子登録情報!$O776&amp;" "&amp;女子登録情報!$N776&amp;" ("&amp;LEFT(女子登録情報!$F776,2)&amp;")")</f>
        <v>Miyu MORITA (02)</v>
      </c>
      <c r="E776" t="str">
        <f>IF($K776="","",女子登録情報!$P776)</f>
        <v>JPN</v>
      </c>
      <c r="F776" t="str">
        <f t="shared" si="12"/>
        <v>2</v>
      </c>
      <c r="G776">
        <f>IF($K776="","",女子登録情報!$M776)</f>
        <v>26</v>
      </c>
      <c r="H776">
        <f>IF($K776="","",女子登録情報!$A776)</f>
        <v>492191</v>
      </c>
      <c r="K776">
        <f>IF(女子登録情報!$C776="","",女子登録情報!$C776)</f>
        <v>775</v>
      </c>
      <c r="M776">
        <f>IFERROR(IF(AND(402&lt;=VALUE(RIGHT(女子登録情報!$F776,4)),競技会情報!$E$3*100+競技会情報!$G$3&gt;=VALUE(RIGHT(女子登録情報!$F776,4))),VALUE(女子登録情報!$G776)+1,VALUE(女子登録情報!$G776)),"")</f>
        <v>19</v>
      </c>
      <c r="N776" t="str">
        <f>IF($K776="","",IF(女子登録情報!$H776="北海道",女子登録情報!$H776,LEFT(女子登録情報!$H776,LEN(女子登録情報!$H776)-1)))</f>
        <v>大阪</v>
      </c>
      <c r="O776" t="str">
        <f>IF($K776="","",IF(LEN($N776)=2,LEFT($N776,1)&amp;"　"&amp;RIGHT($N776,1)&amp;"・"&amp;女子登録情報!$I776,$N776&amp;"・"&amp;女子登録情報!$I776))</f>
        <v>大　阪・岸和田</v>
      </c>
    </row>
    <row r="777" spans="1:15" x14ac:dyDescent="0.55000000000000004">
      <c r="A777">
        <f>IF($K777="","",200000000+女子登録情報!$C777)</f>
        <v>200000776</v>
      </c>
      <c r="B777" t="str">
        <f>IF($K777="","",女子登録情報!$D777&amp;" ("&amp;女子登録情報!$K777&amp;")")</f>
        <v>瀧田　真央 (2)</v>
      </c>
      <c r="C777" t="str">
        <f>IF($K777="","",女子登録情報!$E777)</f>
        <v>ﾀｷﾀﾞ ﾏｵ</v>
      </c>
      <c r="D777" t="str">
        <f>IF($K777="","",女子登録情報!$O777&amp;" "&amp;女子登録情報!$N777&amp;" ("&amp;LEFT(女子登録情報!$F777,2)&amp;")")</f>
        <v>Mao TAKIDA (02)</v>
      </c>
      <c r="E777" t="str">
        <f>IF($K777="","",女子登録情報!$P777)</f>
        <v>JPN</v>
      </c>
      <c r="F777" t="str">
        <f t="shared" si="12"/>
        <v>2</v>
      </c>
      <c r="G777">
        <f>IF($K777="","",女子登録情報!$M777)</f>
        <v>26</v>
      </c>
      <c r="H777">
        <f>IF($K777="","",女子登録情報!$A777)</f>
        <v>492191</v>
      </c>
      <c r="K777">
        <f>IF(女子登録情報!$C777="","",女子登録情報!$C777)</f>
        <v>776</v>
      </c>
      <c r="M777">
        <f>IFERROR(IF(AND(402&lt;=VALUE(RIGHT(女子登録情報!$F777,4)),競技会情報!$E$3*100+競技会情報!$G$3&gt;=VALUE(RIGHT(女子登録情報!$F777,4))),VALUE(女子登録情報!$G777)+1,VALUE(女子登録情報!$G777)),"")</f>
        <v>20</v>
      </c>
      <c r="N777" t="str">
        <f>IF($K777="","",IF(女子登録情報!$H777="北海道",女子登録情報!$H777,LEFT(女子登録情報!$H777,LEN(女子登録情報!$H777)-1)))</f>
        <v>和歌山</v>
      </c>
      <c r="O777" t="str">
        <f>IF($K777="","",IF(LEN($N777)=2,LEFT($N777,1)&amp;"　"&amp;RIGHT($N777,1)&amp;"・"&amp;女子登録情報!$I777,$N777&amp;"・"&amp;女子登録情報!$I777))</f>
        <v>和歌山・和歌山県立田辺</v>
      </c>
    </row>
    <row r="778" spans="1:15" x14ac:dyDescent="0.55000000000000004">
      <c r="A778">
        <f>IF($K778="","",200000000+女子登録情報!$C778)</f>
        <v>200000777</v>
      </c>
      <c r="B778" t="str">
        <f>IF($K778="","",女子登録情報!$D778&amp;" ("&amp;女子登録情報!$K778&amp;")")</f>
        <v>山崎　理香子 (4)</v>
      </c>
      <c r="C778" t="str">
        <f>IF($K778="","",女子登録情報!$E778)</f>
        <v>ﾔﾏｻﾞｷ ﾘｶｺ</v>
      </c>
      <c r="D778" t="str">
        <f>IF($K778="","",女子登録情報!$O778&amp;" "&amp;女子登録情報!$N778&amp;" ("&amp;LEFT(女子登録情報!$F778,2)&amp;")")</f>
        <v>Rikako YAMAZAKI (00)</v>
      </c>
      <c r="E778" t="str">
        <f>IF($K778="","",女子登録情報!$P778)</f>
        <v>JPN</v>
      </c>
      <c r="F778" t="str">
        <f t="shared" si="12"/>
        <v>2</v>
      </c>
      <c r="G778">
        <f>IF($K778="","",女子登録情報!$M778)</f>
        <v>27</v>
      </c>
      <c r="H778">
        <f>IF($K778="","",女子登録情報!$A778)</f>
        <v>492191</v>
      </c>
      <c r="K778">
        <f>IF(女子登録情報!$C778="","",女子登録情報!$C778)</f>
        <v>777</v>
      </c>
      <c r="M778">
        <f>IFERROR(IF(AND(402&lt;=VALUE(RIGHT(女子登録情報!$F778,4)),競技会情報!$E$3*100+競技会情報!$G$3&gt;=VALUE(RIGHT(女子登録情報!$F778,4))),VALUE(女子登録情報!$G778)+1,VALUE(女子登録情報!$G778)),"")</f>
        <v>22</v>
      </c>
      <c r="N778" t="str">
        <f>IF($K778="","",IF(女子登録情報!$H778="北海道",女子登録情報!$H778,LEFT(女子登録情報!$H778,LEN(女子登録情報!$H778)-1)))</f>
        <v>大阪</v>
      </c>
      <c r="O778" t="str">
        <f>IF($K778="","",IF(LEN($N778)=2,LEFT($N778,1)&amp;"　"&amp;RIGHT($N778,1)&amp;"・"&amp;女子登録情報!$I778,$N778&amp;"・"&amp;女子登録情報!$I778))</f>
        <v>大　阪・四天王寺</v>
      </c>
    </row>
    <row r="779" spans="1:15" x14ac:dyDescent="0.55000000000000004">
      <c r="A779">
        <f>IF($K779="","",200000000+女子登録情報!$C779)</f>
        <v>200000778</v>
      </c>
      <c r="B779" t="str">
        <f>IF($K779="","",女子登録情報!$D779&amp;" ("&amp;女子登録情報!$K779&amp;")")</f>
        <v>小澤　彩奈 (3)</v>
      </c>
      <c r="C779" t="str">
        <f>IF($K779="","",女子登録情報!$E779)</f>
        <v>ｵｻﾞﾜ ｻﾅ</v>
      </c>
      <c r="D779" t="str">
        <f>IF($K779="","",女子登録情報!$O779&amp;" "&amp;女子登録情報!$N779&amp;" ("&amp;LEFT(女子登録情報!$F779,2)&amp;")")</f>
        <v>Sana OZAWA (02)</v>
      </c>
      <c r="E779" t="str">
        <f>IF($K779="","",女子登録情報!$P779)</f>
        <v>JPN</v>
      </c>
      <c r="F779" t="str">
        <f t="shared" si="12"/>
        <v>2</v>
      </c>
      <c r="G779">
        <f>IF($K779="","",女子登録情報!$M779)</f>
        <v>26</v>
      </c>
      <c r="H779">
        <f>IF($K779="","",女子登録情報!$A779)</f>
        <v>492191</v>
      </c>
      <c r="K779">
        <f>IF(女子登録情報!$C779="","",女子登録情報!$C779)</f>
        <v>778</v>
      </c>
      <c r="M779">
        <f>IFERROR(IF(AND(402&lt;=VALUE(RIGHT(女子登録情報!$F779,4)),競技会情報!$E$3*100+競技会情報!$G$3&gt;=VALUE(RIGHT(女子登録情報!$F779,4))),VALUE(女子登録情報!$G779)+1,VALUE(女子登録情報!$G779)),"")</f>
        <v>20</v>
      </c>
      <c r="N779" t="str">
        <f>IF($K779="","",IF(女子登録情報!$H779="北海道",女子登録情報!$H779,LEFT(女子登録情報!$H779,LEN(女子登録情報!$H779)-1)))</f>
        <v>大阪</v>
      </c>
      <c r="O779" t="str">
        <f>IF($K779="","",IF(LEN($N779)=2,LEFT($N779,1)&amp;"　"&amp;RIGHT($N779,1)&amp;"・"&amp;女子登録情報!$I779,$N779&amp;"・"&amp;女子登録情報!$I779))</f>
        <v>大　阪・三島</v>
      </c>
    </row>
    <row r="780" spans="1:15" x14ac:dyDescent="0.55000000000000004">
      <c r="A780">
        <f>IF($K780="","",200000000+女子登録情報!$C780)</f>
        <v>200000779</v>
      </c>
      <c r="B780" t="str">
        <f>IF($K780="","",女子登録情報!$D780&amp;" ("&amp;女子登録情報!$K780&amp;")")</f>
        <v>西岡　香絵 (6)</v>
      </c>
      <c r="C780" t="str">
        <f>IF($K780="","",女子登録情報!$E780)</f>
        <v>ﾆｼｵｶ ｶｴ</v>
      </c>
      <c r="D780" t="str">
        <f>IF($K780="","",女子登録情報!$O780&amp;" "&amp;女子登録情報!$N780&amp;" ("&amp;LEFT(女子登録情報!$F780,2)&amp;")")</f>
        <v>Kae NISHIOKA (98)</v>
      </c>
      <c r="E780" t="str">
        <f>IF($K780="","",女子登録情報!$P780)</f>
        <v>JPN</v>
      </c>
      <c r="F780" t="str">
        <f t="shared" si="12"/>
        <v>2</v>
      </c>
      <c r="G780">
        <f>IF($K780="","",女子登録情報!$M780)</f>
        <v>26</v>
      </c>
      <c r="H780">
        <f>IF($K780="","",女子登録情報!$A780)</f>
        <v>492191</v>
      </c>
      <c r="K780">
        <f>IF(女子登録情報!$C780="","",女子登録情報!$C780)</f>
        <v>779</v>
      </c>
      <c r="M780">
        <f>IFERROR(IF(AND(402&lt;=VALUE(RIGHT(女子登録情報!$F780,4)),競技会情報!$E$3*100+競技会情報!$G$3&gt;=VALUE(RIGHT(女子登録情報!$F780,4))),VALUE(女子登録情報!$G780)+1,VALUE(女子登録情報!$G780)),"")</f>
        <v>24</v>
      </c>
      <c r="N780" t="str">
        <f>IF($K780="","",IF(女子登録情報!$H780="北海道",女子登録情報!$H780,LEFT(女子登録情報!$H780,LEN(女子登録情報!$H780)-1)))</f>
        <v>大阪</v>
      </c>
      <c r="O780" t="str">
        <f>IF($K780="","",IF(LEN($N780)=2,LEFT($N780,1)&amp;"　"&amp;RIGHT($N780,1)&amp;"・"&amp;女子登録情報!$I780,$N780&amp;"・"&amp;女子登録情報!$I780))</f>
        <v>大　阪・天王寺</v>
      </c>
    </row>
    <row r="781" spans="1:15" x14ac:dyDescent="0.55000000000000004">
      <c r="A781">
        <f>IF($K781="","",200000000+女子登録情報!$C781)</f>
        <v>200000780</v>
      </c>
      <c r="B781" t="str">
        <f>IF($K781="","",女子登録情報!$D781&amp;" ("&amp;女子登録情報!$K781&amp;")")</f>
        <v>鈴木　奏 (2)</v>
      </c>
      <c r="C781" t="str">
        <f>IF($K781="","",女子登録情報!$E781)</f>
        <v>ｽｽﾞｷ ｶﾅ</v>
      </c>
      <c r="D781" t="str">
        <f>IF($K781="","",女子登録情報!$O781&amp;" "&amp;女子登録情報!$N781&amp;" ("&amp;LEFT(女子登録情報!$F781,2)&amp;")")</f>
        <v>Kana SUZUKI (02)</v>
      </c>
      <c r="E781" t="str">
        <f>IF($K781="","",女子登録情報!$P781)</f>
        <v>JPN</v>
      </c>
      <c r="F781" t="str">
        <f t="shared" si="12"/>
        <v>2</v>
      </c>
      <c r="G781">
        <f>IF($K781="","",女子登録情報!$M781)</f>
        <v>26</v>
      </c>
      <c r="H781">
        <f>IF($K781="","",女子登録情報!$A781)</f>
        <v>492191</v>
      </c>
      <c r="K781">
        <f>IF(女子登録情報!$C781="","",女子登録情報!$C781)</f>
        <v>780</v>
      </c>
      <c r="M781">
        <f>IFERROR(IF(AND(402&lt;=VALUE(RIGHT(女子登録情報!$F781,4)),競技会情報!$E$3*100+競技会情報!$G$3&gt;=VALUE(RIGHT(女子登録情報!$F781,4))),VALUE(女子登録情報!$G781)+1,VALUE(女子登録情報!$G781)),"")</f>
        <v>19</v>
      </c>
      <c r="N781" t="str">
        <f>IF($K781="","",IF(女子登録情報!$H781="北海道",女子登録情報!$H781,LEFT(女子登録情報!$H781,LEN(女子登録情報!$H781)-1)))</f>
        <v>大阪</v>
      </c>
      <c r="O781" t="str">
        <f>IF($K781="","",IF(LEN($N781)=2,LEFT($N781,1)&amp;"　"&amp;RIGHT($N781,1)&amp;"・"&amp;女子登録情報!$I781,$N781&amp;"・"&amp;女子登録情報!$I781))</f>
        <v>大　阪・春日丘</v>
      </c>
    </row>
    <row r="782" spans="1:15" x14ac:dyDescent="0.55000000000000004">
      <c r="A782">
        <f>IF($K782="","",200000000+女子登録情報!$C782)</f>
        <v>200000781</v>
      </c>
      <c r="B782" t="str">
        <f>IF($K782="","",女子登録情報!$D782&amp;" ("&amp;女子登録情報!$K782&amp;")")</f>
        <v>笹田　涼華 (2)</v>
      </c>
      <c r="C782" t="str">
        <f>IF($K782="","",女子登録情報!$E782)</f>
        <v>ｻｻﾀﾞ ｽｽﾞｶ</v>
      </c>
      <c r="D782" t="str">
        <f>IF($K782="","",女子登録情報!$O782&amp;" "&amp;女子登録情報!$N782&amp;" ("&amp;LEFT(女子登録情報!$F782,2)&amp;")")</f>
        <v>Suzuka SASADA (02)</v>
      </c>
      <c r="E782" t="str">
        <f>IF($K782="","",女子登録情報!$P782)</f>
        <v>JPN</v>
      </c>
      <c r="F782" t="str">
        <f t="shared" si="12"/>
        <v>2</v>
      </c>
      <c r="G782">
        <f>IF($K782="","",女子登録情報!$M782)</f>
        <v>26</v>
      </c>
      <c r="H782">
        <f>IF($K782="","",女子登録情報!$A782)</f>
        <v>492191</v>
      </c>
      <c r="K782">
        <f>IF(女子登録情報!$C782="","",女子登録情報!$C782)</f>
        <v>781</v>
      </c>
      <c r="M782">
        <f>IFERROR(IF(AND(402&lt;=VALUE(RIGHT(女子登録情報!$F782,4)),競技会情報!$E$3*100+競技会情報!$G$3&gt;=VALUE(RIGHT(女子登録情報!$F782,4))),VALUE(女子登録情報!$G782)+1,VALUE(女子登録情報!$G782)),"")</f>
        <v>20</v>
      </c>
      <c r="N782" t="str">
        <f>IF($K782="","",IF(女子登録情報!$H782="北海道",女子登録情報!$H782,LEFT(女子登録情報!$H782,LEN(女子登録情報!$H782)-1)))</f>
        <v>奈良</v>
      </c>
      <c r="O782" t="str">
        <f>IF($K782="","",IF(LEN($N782)=2,LEFT($N782,1)&amp;"　"&amp;RIGHT($N782,1)&amp;"・"&amp;女子登録情報!$I782,$N782&amp;"・"&amp;女子登録情報!$I782))</f>
        <v>奈　良・奈良</v>
      </c>
    </row>
    <row r="783" spans="1:15" x14ac:dyDescent="0.55000000000000004">
      <c r="A783">
        <f>IF($K783="","",200000000+女子登録情報!$C783)</f>
        <v>200000782</v>
      </c>
      <c r="B783" t="str">
        <f>IF($K783="","",女子登録情報!$D783&amp;" ("&amp;女子登録情報!$K783&amp;")")</f>
        <v>小林　千夏 (2)</v>
      </c>
      <c r="C783" t="str">
        <f>IF($K783="","",女子登録情報!$E783)</f>
        <v>ｺﾊﾞﾔｼ ﾁﾅﾂ</v>
      </c>
      <c r="D783" t="str">
        <f>IF($K783="","",女子登録情報!$O783&amp;" "&amp;女子登録情報!$N783&amp;" ("&amp;LEFT(女子登録情報!$F783,2)&amp;")")</f>
        <v>Chinatsu KOBAYASHI (02)</v>
      </c>
      <c r="E783" t="str">
        <f>IF($K783="","",女子登録情報!$P783)</f>
        <v>JPN</v>
      </c>
      <c r="F783" t="str">
        <f t="shared" si="12"/>
        <v>2</v>
      </c>
      <c r="G783">
        <f>IF($K783="","",女子登録情報!$M783)</f>
        <v>26</v>
      </c>
      <c r="H783">
        <f>IF($K783="","",女子登録情報!$A783)</f>
        <v>492191</v>
      </c>
      <c r="K783">
        <f>IF(女子登録情報!$C783="","",女子登録情報!$C783)</f>
        <v>782</v>
      </c>
      <c r="M783">
        <f>IFERROR(IF(AND(402&lt;=VALUE(RIGHT(女子登録情報!$F783,4)),競技会情報!$E$3*100+競技会情報!$G$3&gt;=VALUE(RIGHT(女子登録情報!$F783,4))),VALUE(女子登録情報!$G783)+1,VALUE(女子登録情報!$G783)),"")</f>
        <v>20</v>
      </c>
      <c r="N783" t="str">
        <f>IF($K783="","",IF(女子登録情報!$H783="北海道",女子登録情報!$H783,LEFT(女子登録情報!$H783,LEN(女子登録情報!$H783)-1)))</f>
        <v>滋賀</v>
      </c>
      <c r="O783" t="str">
        <f>IF($K783="","",IF(LEN($N783)=2,LEFT($N783,1)&amp;"　"&amp;RIGHT($N783,1)&amp;"・"&amp;女子登録情報!$I783,$N783&amp;"・"&amp;女子登録情報!$I783))</f>
        <v>滋　賀・守山</v>
      </c>
    </row>
    <row r="784" spans="1:15" x14ac:dyDescent="0.55000000000000004">
      <c r="A784">
        <f>IF($K784="","",200000000+女子登録情報!$C784)</f>
        <v>200000783</v>
      </c>
      <c r="B784" t="str">
        <f>IF($K784="","",女子登録情報!$D784&amp;" ("&amp;女子登録情報!$K784&amp;")")</f>
        <v>辻川　茜 (2)</v>
      </c>
      <c r="C784" t="str">
        <f>IF($K784="","",女子登録情報!$E784)</f>
        <v>ﾂｼﾞｶﾜ ｱｶﾈ</v>
      </c>
      <c r="D784" t="str">
        <f>IF($K784="","",女子登録情報!$O784&amp;" "&amp;女子登録情報!$N784&amp;" ("&amp;LEFT(女子登録情報!$F784,2)&amp;")")</f>
        <v>Akane TSUJIKAWA (02)</v>
      </c>
      <c r="E784" t="str">
        <f>IF($K784="","",女子登録情報!$P784)</f>
        <v>JPN</v>
      </c>
      <c r="F784" t="str">
        <f t="shared" si="12"/>
        <v>2</v>
      </c>
      <c r="G784">
        <f>IF($K784="","",女子登録情報!$M784)</f>
        <v>26</v>
      </c>
      <c r="H784">
        <f>IF($K784="","",女子登録情報!$A784)</f>
        <v>492191</v>
      </c>
      <c r="K784">
        <f>IF(女子登録情報!$C784="","",女子登録情報!$C784)</f>
        <v>783</v>
      </c>
      <c r="M784">
        <f>IFERROR(IF(AND(402&lt;=VALUE(RIGHT(女子登録情報!$F784,4)),競技会情報!$E$3*100+競技会情報!$G$3&gt;=VALUE(RIGHT(女子登録情報!$F784,4))),VALUE(女子登録情報!$G784)+1,VALUE(女子登録情報!$G784)),"")</f>
        <v>20</v>
      </c>
      <c r="N784" t="str">
        <f>IF($K784="","",IF(女子登録情報!$H784="北海道",女子登録情報!$H784,LEFT(女子登録情報!$H784,LEN(女子登録情報!$H784)-1)))</f>
        <v>京都</v>
      </c>
      <c r="O784" t="str">
        <f>IF($K784="","",IF(LEN($N784)=2,LEFT($N784,1)&amp;"　"&amp;RIGHT($N784,1)&amp;"・"&amp;女子登録情報!$I784,$N784&amp;"・"&amp;女子登録情報!$I784))</f>
        <v>京　都・洛北</v>
      </c>
    </row>
    <row r="785" spans="1:15" x14ac:dyDescent="0.55000000000000004">
      <c r="A785">
        <f>IF($K785="","",200000000+女子登録情報!$C785)</f>
        <v>200000784</v>
      </c>
      <c r="B785" t="str">
        <f>IF($K785="","",女子登録情報!$D785&amp;" ("&amp;女子登録情報!$K785&amp;")")</f>
        <v>門川　凛々子 (2)</v>
      </c>
      <c r="C785" t="str">
        <f>IF($K785="","",女子登録情報!$E785)</f>
        <v>ﾓﾝｶﾜ ﾘﾘｺ</v>
      </c>
      <c r="D785" t="str">
        <f>IF($K785="","",女子登録情報!$O785&amp;" "&amp;女子登録情報!$N785&amp;" ("&amp;LEFT(女子登録情報!$F785,2)&amp;")")</f>
        <v>Ririko MONKAWA (02)</v>
      </c>
      <c r="E785" t="str">
        <f>IF($K785="","",女子登録情報!$P785)</f>
        <v>JPN</v>
      </c>
      <c r="F785" t="str">
        <f t="shared" si="12"/>
        <v>2</v>
      </c>
      <c r="G785">
        <f>IF($K785="","",女子登録情報!$M785)</f>
        <v>26</v>
      </c>
      <c r="H785">
        <f>IF($K785="","",女子登録情報!$A785)</f>
        <v>492191</v>
      </c>
      <c r="K785">
        <f>IF(女子登録情報!$C785="","",女子登録情報!$C785)</f>
        <v>784</v>
      </c>
      <c r="M785">
        <f>IFERROR(IF(AND(402&lt;=VALUE(RIGHT(女子登録情報!$F785,4)),競技会情報!$E$3*100+競技会情報!$G$3&gt;=VALUE(RIGHT(女子登録情報!$F785,4))),VALUE(女子登録情報!$G785)+1,VALUE(女子登録情報!$G785)),"")</f>
        <v>20</v>
      </c>
      <c r="N785" t="str">
        <f>IF($K785="","",IF(女子登録情報!$H785="北海道",女子登録情報!$H785,LEFT(女子登録情報!$H785,LEN(女子登録情報!$H785)-1)))</f>
        <v>大阪</v>
      </c>
      <c r="O785" t="str">
        <f>IF($K785="","",IF(LEN($N785)=2,LEFT($N785,1)&amp;"　"&amp;RIGHT($N785,1)&amp;"・"&amp;女子登録情報!$I785,$N785&amp;"・"&amp;女子登録情報!$I785))</f>
        <v>大　阪・豊中</v>
      </c>
    </row>
    <row r="786" spans="1:15" x14ac:dyDescent="0.55000000000000004">
      <c r="A786">
        <f>IF($K786="","",200000000+女子登録情報!$C786)</f>
        <v>200000785</v>
      </c>
      <c r="B786" t="str">
        <f>IF($K786="","",女子登録情報!$D786&amp;" ("&amp;女子登録情報!$K786&amp;")")</f>
        <v>池田　芽以 (3)</v>
      </c>
      <c r="C786" t="str">
        <f>IF($K786="","",女子登録情報!$E786)</f>
        <v>ｲｹﾀﾞ ﾒｲ</v>
      </c>
      <c r="D786" t="str">
        <f>IF($K786="","",女子登録情報!$O786&amp;" "&amp;女子登録情報!$N786&amp;" ("&amp;LEFT(女子登録情報!$F786,2)&amp;")")</f>
        <v>Mei IKEDA (02)</v>
      </c>
      <c r="E786" t="str">
        <f>IF($K786="","",女子登録情報!$P786)</f>
        <v>JPN</v>
      </c>
      <c r="F786" t="str">
        <f t="shared" si="12"/>
        <v>2</v>
      </c>
      <c r="G786">
        <f>IF($K786="","",女子登録情報!$M786)</f>
        <v>26</v>
      </c>
      <c r="H786">
        <f>IF($K786="","",女子登録情報!$A786)</f>
        <v>492191</v>
      </c>
      <c r="K786">
        <f>IF(女子登録情報!$C786="","",女子登録情報!$C786)</f>
        <v>785</v>
      </c>
      <c r="M786">
        <f>IFERROR(IF(AND(402&lt;=VALUE(RIGHT(女子登録情報!$F786,4)),競技会情報!$E$3*100+競技会情報!$G$3&gt;=VALUE(RIGHT(女子登録情報!$F786,4))),VALUE(女子登録情報!$G786)+1,VALUE(女子登録情報!$G786)),"")</f>
        <v>20</v>
      </c>
      <c r="N786" t="str">
        <f>IF($K786="","",IF(女子登録情報!$H786="北海道",女子登録情報!$H786,LEFT(女子登録情報!$H786,LEN(女子登録情報!$H786)-1)))</f>
        <v>大阪</v>
      </c>
      <c r="O786" t="str">
        <f>IF($K786="","",IF(LEN($N786)=2,LEFT($N786,1)&amp;"　"&amp;RIGHT($N786,1)&amp;"・"&amp;女子登録情報!$I786,$N786&amp;"・"&amp;女子登録情報!$I786))</f>
        <v>大　阪・四天王寺</v>
      </c>
    </row>
    <row r="787" spans="1:15" x14ac:dyDescent="0.55000000000000004">
      <c r="A787">
        <f>IF($K787="","",200000000+女子登録情報!$C787)</f>
        <v>200000786</v>
      </c>
      <c r="B787" t="str">
        <f>IF($K787="","",女子登録情報!$D787&amp;" ("&amp;女子登録情報!$K787&amp;")")</f>
        <v>西口　真美生 (3)</v>
      </c>
      <c r="C787" t="str">
        <f>IF($K787="","",女子登録情報!$E787)</f>
        <v>ﾆｼｸﾞﾁ ﾏﾐｲ</v>
      </c>
      <c r="D787" t="str">
        <f>IF($K787="","",女子登録情報!$O787&amp;" "&amp;女子登録情報!$N787&amp;" ("&amp;LEFT(女子登録情報!$F787,2)&amp;")")</f>
        <v>Mamii NISHIGUCHI (02)</v>
      </c>
      <c r="E787" t="str">
        <f>IF($K787="","",女子登録情報!$P787)</f>
        <v>JPN</v>
      </c>
      <c r="F787" t="str">
        <f t="shared" si="12"/>
        <v>2</v>
      </c>
      <c r="G787">
        <f>IF($K787="","",女子登録情報!$M787)</f>
        <v>26</v>
      </c>
      <c r="H787">
        <f>IF($K787="","",女子登録情報!$A787)</f>
        <v>492191</v>
      </c>
      <c r="K787">
        <f>IF(女子登録情報!$C787="","",女子登録情報!$C787)</f>
        <v>786</v>
      </c>
      <c r="M787">
        <f>IFERROR(IF(AND(402&lt;=VALUE(RIGHT(女子登録情報!$F787,4)),競技会情報!$E$3*100+競技会情報!$G$3&gt;=VALUE(RIGHT(女子登録情報!$F787,4))),VALUE(女子登録情報!$G787)+1,VALUE(女子登録情報!$G787)),"")</f>
        <v>20</v>
      </c>
      <c r="N787" t="str">
        <f>IF($K787="","",IF(女子登録情報!$H787="北海道",女子登録情報!$H787,LEFT(女子登録情報!$H787,LEN(女子登録情報!$H787)-1)))</f>
        <v>大阪</v>
      </c>
      <c r="O787" t="str">
        <f>IF($K787="","",IF(LEN($N787)=2,LEFT($N787,1)&amp;"　"&amp;RIGHT($N787,1)&amp;"・"&amp;女子登録情報!$I787,$N787&amp;"・"&amp;女子登録情報!$I787))</f>
        <v>大　阪・大阪桐蔭</v>
      </c>
    </row>
    <row r="788" spans="1:15" x14ac:dyDescent="0.55000000000000004">
      <c r="A788">
        <f>IF($K788="","",200000000+女子登録情報!$C788)</f>
        <v>200000787</v>
      </c>
      <c r="B788" t="str">
        <f>IF($K788="","",女子登録情報!$D788&amp;" ("&amp;女子登録情報!$K788&amp;")")</f>
        <v>田中　里奈 (6)</v>
      </c>
      <c r="C788" t="str">
        <f>IF($K788="","",女子登録情報!$E788)</f>
        <v>ﾀﾅｶ ﾘﾅ</v>
      </c>
      <c r="D788" t="str">
        <f>IF($K788="","",女子登録情報!$O788&amp;" "&amp;女子登録情報!$N788&amp;" ("&amp;LEFT(女子登録情報!$F788,2)&amp;")")</f>
        <v>Rina TANAKA (98)</v>
      </c>
      <c r="E788" t="str">
        <f>IF($K788="","",女子登録情報!$P788)</f>
        <v>JPN</v>
      </c>
      <c r="F788" t="str">
        <f t="shared" si="12"/>
        <v>2</v>
      </c>
      <c r="G788">
        <f>IF($K788="","",女子登録情報!$M788)</f>
        <v>26</v>
      </c>
      <c r="H788">
        <f>IF($K788="","",女子登録情報!$A788)</f>
        <v>492191</v>
      </c>
      <c r="K788">
        <f>IF(女子登録情報!$C788="","",女子登録情報!$C788)</f>
        <v>787</v>
      </c>
      <c r="M788">
        <f>IFERROR(IF(AND(402&lt;=VALUE(RIGHT(女子登録情報!$F788,4)),競技会情報!$E$3*100+競技会情報!$G$3&gt;=VALUE(RIGHT(女子登録情報!$F788,4))),VALUE(女子登録情報!$G788)+1,VALUE(女子登録情報!$G788)),"")</f>
        <v>24</v>
      </c>
      <c r="N788" t="str">
        <f>IF($K788="","",IF(女子登録情報!$H788="北海道",女子登録情報!$H788,LEFT(女子登録情報!$H788,LEN(女子登録情報!$H788)-1)))</f>
        <v>岐阜</v>
      </c>
      <c r="O788" t="str">
        <f>IF($K788="","",IF(LEN($N788)=2,LEFT($N788,1)&amp;"　"&amp;RIGHT($N788,1)&amp;"・"&amp;女子登録情報!$I788,$N788&amp;"・"&amp;女子登録情報!$I788))</f>
        <v>岐　阜・斐太</v>
      </c>
    </row>
    <row r="789" spans="1:15" x14ac:dyDescent="0.55000000000000004">
      <c r="A789">
        <f>IF($K789="","",200000000+女子登録情報!$C789)</f>
        <v>200000788</v>
      </c>
      <c r="B789" t="str">
        <f>IF($K789="","",女子登録情報!$D789&amp;" ("&amp;女子登録情報!$K789&amp;")")</f>
        <v>原　咲花 (2)</v>
      </c>
      <c r="C789" t="str">
        <f>IF($K789="","",女子登録情報!$E789)</f>
        <v>ﾊﾗ ｻｷｶ</v>
      </c>
      <c r="D789" t="str">
        <f>IF($K789="","",女子登録情報!$O789&amp;" "&amp;女子登録情報!$N789&amp;" ("&amp;LEFT(女子登録情報!$F789,2)&amp;")")</f>
        <v>Sakika HARA (02)</v>
      </c>
      <c r="E789" t="str">
        <f>IF($K789="","",女子登録情報!$P789)</f>
        <v>JPN</v>
      </c>
      <c r="F789" t="str">
        <f t="shared" si="12"/>
        <v>2</v>
      </c>
      <c r="G789">
        <f>IF($K789="","",女子登録情報!$M789)</f>
        <v>26</v>
      </c>
      <c r="H789">
        <f>IF($K789="","",女子登録情報!$A789)</f>
        <v>492191</v>
      </c>
      <c r="K789">
        <f>IF(女子登録情報!$C789="","",女子登録情報!$C789)</f>
        <v>788</v>
      </c>
      <c r="M789">
        <f>IFERROR(IF(AND(402&lt;=VALUE(RIGHT(女子登録情報!$F789,4)),競技会情報!$E$3*100+競技会情報!$G$3&gt;=VALUE(RIGHT(女子登録情報!$F789,4))),VALUE(女子登録情報!$G789)+1,VALUE(女子登録情報!$G789)),"")</f>
        <v>20</v>
      </c>
      <c r="N789" t="str">
        <f>IF($K789="","",IF(女子登録情報!$H789="北海道",女子登録情報!$H789,LEFT(女子登録情報!$H789,LEN(女子登録情報!$H789)-1)))</f>
        <v>和歌山</v>
      </c>
      <c r="O789" t="str">
        <f>IF($K789="","",IF(LEN($N789)=2,LEFT($N789,1)&amp;"　"&amp;RIGHT($N789,1)&amp;"・"&amp;女子登録情報!$I789,$N789&amp;"・"&amp;女子登録情報!$I789))</f>
        <v>和歌山・智辯学園和歌山</v>
      </c>
    </row>
    <row r="790" spans="1:15" x14ac:dyDescent="0.55000000000000004">
      <c r="A790">
        <f>IF($K790="","",200000000+女子登録情報!$C790)</f>
        <v>200000789</v>
      </c>
      <c r="B790" t="str">
        <f>IF($K790="","",女子登録情報!$D790&amp;" ("&amp;女子登録情報!$K790&amp;")")</f>
        <v>藤原　菜々香 (2)</v>
      </c>
      <c r="C790" t="str">
        <f>IF($K790="","",女子登録情報!$E790)</f>
        <v>ﾌｼﾞﾜﾗ ﾅﾅｶ</v>
      </c>
      <c r="D790" t="str">
        <f>IF($K790="","",女子登録情報!$O790&amp;" "&amp;女子登録情報!$N790&amp;" ("&amp;LEFT(女子登録情報!$F790,2)&amp;")")</f>
        <v>Nanaka FUJIWARA (03)</v>
      </c>
      <c r="E790" t="str">
        <f>IF($K790="","",女子登録情報!$P790)</f>
        <v>JPN</v>
      </c>
      <c r="F790" t="str">
        <f t="shared" si="12"/>
        <v>2</v>
      </c>
      <c r="G790">
        <f>IF($K790="","",女子登録情報!$M790)</f>
        <v>26</v>
      </c>
      <c r="H790">
        <f>IF($K790="","",女子登録情報!$A790)</f>
        <v>492191</v>
      </c>
      <c r="K790">
        <f>IF(女子登録情報!$C790="","",女子登録情報!$C790)</f>
        <v>789</v>
      </c>
      <c r="M790">
        <f>IFERROR(IF(AND(402&lt;=VALUE(RIGHT(女子登録情報!$F790,4)),競技会情報!$E$3*100+競技会情報!$G$3&gt;=VALUE(RIGHT(女子登録情報!$F790,4))),VALUE(女子登録情報!$G790)+1,VALUE(女子登録情報!$G790)),"")</f>
        <v>19</v>
      </c>
      <c r="N790" t="str">
        <f>IF($K790="","",IF(女子登録情報!$H790="北海道",女子登録情報!$H790,LEFT(女子登録情報!$H790,LEN(女子登録情報!$H790)-1)))</f>
        <v>滋賀</v>
      </c>
      <c r="O790" t="str">
        <f>IF($K790="","",IF(LEN($N790)=2,LEFT($N790,1)&amp;"　"&amp;RIGHT($N790,1)&amp;"・"&amp;女子登録情報!$I790,$N790&amp;"・"&amp;女子登録情報!$I790))</f>
        <v>滋　賀・守山</v>
      </c>
    </row>
    <row r="791" spans="1:15" x14ac:dyDescent="0.55000000000000004">
      <c r="A791">
        <f>IF($K791="","",200000000+女子登録情報!$C791)</f>
        <v>200000790</v>
      </c>
      <c r="B791" t="str">
        <f>IF($K791="","",女子登録情報!$D791&amp;" ("&amp;女子登録情報!$K791&amp;")")</f>
        <v>大坂　朋世 (4)</v>
      </c>
      <c r="C791" t="str">
        <f>IF($K791="","",女子登録情報!$E791)</f>
        <v>ｵｵｻｶ ﾄﾓﾖ</v>
      </c>
      <c r="D791" t="str">
        <f>IF($K791="","",女子登録情報!$O791&amp;" "&amp;女子登録情報!$N791&amp;" ("&amp;LEFT(女子登録情報!$F791,2)&amp;")")</f>
        <v>Tmoyo OSAKA (00)</v>
      </c>
      <c r="E791" t="str">
        <f>IF($K791="","",女子登録情報!$P791)</f>
        <v>JPN</v>
      </c>
      <c r="F791" t="str">
        <f t="shared" si="12"/>
        <v>2</v>
      </c>
      <c r="G791">
        <f>IF($K791="","",女子登録情報!$M791)</f>
        <v>26</v>
      </c>
      <c r="H791">
        <f>IF($K791="","",女子登録情報!$A791)</f>
        <v>492199</v>
      </c>
      <c r="K791">
        <f>IF(女子登録情報!$C791="","",女子登録情報!$C791)</f>
        <v>790</v>
      </c>
      <c r="M791">
        <f>IFERROR(IF(AND(402&lt;=VALUE(RIGHT(女子登録情報!$F791,4)),競技会情報!$E$3*100+競技会情報!$G$3&gt;=VALUE(RIGHT(女子登録情報!$F791,4))),VALUE(女子登録情報!$G791)+1,VALUE(女子登録情報!$G791)),"")</f>
        <v>22</v>
      </c>
      <c r="N791" t="str">
        <f>IF($K791="","",IF(女子登録情報!$H791="北海道",女子登録情報!$H791,LEFT(女子登録情報!$H791,LEN(女子登録情報!$H791)-1)))</f>
        <v>京都</v>
      </c>
      <c r="O791" t="str">
        <f>IF($K791="","",IF(LEN($N791)=2,LEFT($N791,1)&amp;"　"&amp;RIGHT($N791,1)&amp;"・"&amp;女子登録情報!$I791,$N791&amp;"・"&amp;女子登録情報!$I791))</f>
        <v>京　都・桂</v>
      </c>
    </row>
    <row r="792" spans="1:15" x14ac:dyDescent="0.55000000000000004">
      <c r="A792">
        <f>IF($K792="","",200000000+女子登録情報!$C792)</f>
        <v>200000791</v>
      </c>
      <c r="B792" t="str">
        <f>IF($K792="","",女子登録情報!$D792&amp;" ("&amp;女子登録情報!$K792&amp;")")</f>
        <v>久木　柚奈 (4)</v>
      </c>
      <c r="C792" t="str">
        <f>IF($K792="","",女子登録情報!$E792)</f>
        <v>ｷｭｳｷ ﾕｳﾅ</v>
      </c>
      <c r="D792" t="str">
        <f>IF($K792="","",女子登録情報!$O792&amp;" "&amp;女子登録情報!$N792&amp;" ("&amp;LEFT(女子登録情報!$F792,2)&amp;")")</f>
        <v>Yuna KYUKI (00)</v>
      </c>
      <c r="E792" t="str">
        <f>IF($K792="","",女子登録情報!$P792)</f>
        <v>JPN</v>
      </c>
      <c r="F792" t="str">
        <f t="shared" si="12"/>
        <v>2</v>
      </c>
      <c r="G792">
        <f>IF($K792="","",女子登録情報!$M792)</f>
        <v>26</v>
      </c>
      <c r="H792">
        <f>IF($K792="","",女子登録情報!$A792)</f>
        <v>492199</v>
      </c>
      <c r="K792">
        <f>IF(女子登録情報!$C792="","",女子登録情報!$C792)</f>
        <v>791</v>
      </c>
      <c r="M792">
        <f>IFERROR(IF(AND(402&lt;=VALUE(RIGHT(女子登録情報!$F792,4)),競技会情報!$E$3*100+競技会情報!$G$3&gt;=VALUE(RIGHT(女子登録情報!$F792,4))),VALUE(女子登録情報!$G792)+1,VALUE(女子登録情報!$G792)),"")</f>
        <v>22</v>
      </c>
      <c r="N792" t="str">
        <f>IF($K792="","",IF(女子登録情報!$H792="北海道",女子登録情報!$H792,LEFT(女子登録情報!$H792,LEN(女子登録情報!$H792)-1)))</f>
        <v>京都</v>
      </c>
      <c r="O792" t="str">
        <f>IF($K792="","",IF(LEN($N792)=2,LEFT($N792,1)&amp;"　"&amp;RIGHT($N792,1)&amp;"・"&amp;女子登録情報!$I792,$N792&amp;"・"&amp;女子登録情報!$I792))</f>
        <v>京　都・東舞鶴</v>
      </c>
    </row>
    <row r="793" spans="1:15" x14ac:dyDescent="0.55000000000000004">
      <c r="A793">
        <f>IF($K793="","",200000000+女子登録情報!$C793)</f>
        <v>200000792</v>
      </c>
      <c r="B793" t="str">
        <f>IF($K793="","",女子登録情報!$D793&amp;" ("&amp;女子登録情報!$K793&amp;")")</f>
        <v>武田　愛生 (4)</v>
      </c>
      <c r="C793" t="str">
        <f>IF($K793="","",女子登録情報!$E793)</f>
        <v>ﾀｹﾀﾞ ｱｲﾐ</v>
      </c>
      <c r="D793" t="str">
        <f>IF($K793="","",女子登録情報!$O793&amp;" "&amp;女子登録情報!$N793&amp;" ("&amp;LEFT(女子登録情報!$F793,2)&amp;")")</f>
        <v>Aimi TAKEDA (00)</v>
      </c>
      <c r="E793" t="str">
        <f>IF($K793="","",女子登録情報!$P793)</f>
        <v>JPN</v>
      </c>
      <c r="F793" t="str">
        <f t="shared" si="12"/>
        <v>2</v>
      </c>
      <c r="G793">
        <f>IF($K793="","",女子登録情報!$M793)</f>
        <v>25</v>
      </c>
      <c r="H793">
        <f>IF($K793="","",女子登録情報!$A793)</f>
        <v>492199</v>
      </c>
      <c r="K793">
        <f>IF(女子登録情報!$C793="","",女子登録情報!$C793)</f>
        <v>792</v>
      </c>
      <c r="M793">
        <f>IFERROR(IF(AND(402&lt;=VALUE(RIGHT(女子登録情報!$F793,4)),競技会情報!$E$3*100+競技会情報!$G$3&gt;=VALUE(RIGHT(女子登録情報!$F793,4))),VALUE(女子登録情報!$G793)+1,VALUE(女子登録情報!$G793)),"")</f>
        <v>22</v>
      </c>
      <c r="N793" t="str">
        <f>IF($K793="","",IF(女子登録情報!$H793="北海道",女子登録情報!$H793,LEFT(女子登録情報!$H793,LEN(女子登録情報!$H793)-1)))</f>
        <v>滋賀</v>
      </c>
      <c r="O793" t="str">
        <f>IF($K793="","",IF(LEN($N793)=2,LEFT($N793,1)&amp;"　"&amp;RIGHT($N793,1)&amp;"・"&amp;女子登録情報!$I793,$N793&amp;"・"&amp;女子登録情報!$I793))</f>
        <v>滋　賀・草津東</v>
      </c>
    </row>
    <row r="794" spans="1:15" x14ac:dyDescent="0.55000000000000004">
      <c r="A794">
        <f>IF($K794="","",200000000+女子登録情報!$C794)</f>
        <v>200000793</v>
      </c>
      <c r="B794" t="str">
        <f>IF($K794="","",女子登録情報!$D794&amp;" ("&amp;女子登録情報!$K794&amp;")")</f>
        <v>原田　萌花 (4)</v>
      </c>
      <c r="C794" t="str">
        <f>IF($K794="","",女子登録情報!$E794)</f>
        <v>ﾊﾗﾀﾞ ﾓｴｶ</v>
      </c>
      <c r="D794" t="str">
        <f>IF($K794="","",女子登録情報!$O794&amp;" "&amp;女子登録情報!$N794&amp;" ("&amp;LEFT(女子登録情報!$F794,2)&amp;")")</f>
        <v>Moeka HARADA (00)</v>
      </c>
      <c r="E794" t="str">
        <f>IF($K794="","",女子登録情報!$P794)</f>
        <v>JPN</v>
      </c>
      <c r="F794" t="str">
        <f t="shared" si="12"/>
        <v>2</v>
      </c>
      <c r="G794">
        <f>IF($K794="","",女子登録情報!$M794)</f>
        <v>38</v>
      </c>
      <c r="H794">
        <f>IF($K794="","",女子登録情報!$A794)</f>
        <v>492199</v>
      </c>
      <c r="K794">
        <f>IF(女子登録情報!$C794="","",女子登録情報!$C794)</f>
        <v>793</v>
      </c>
      <c r="M794">
        <f>IFERROR(IF(AND(402&lt;=VALUE(RIGHT(女子登録情報!$F794,4)),競技会情報!$E$3*100+競技会情報!$G$3&gt;=VALUE(RIGHT(女子登録情報!$F794,4))),VALUE(女子登録情報!$G794)+1,VALUE(女子登録情報!$G794)),"")</f>
        <v>22</v>
      </c>
      <c r="N794" t="str">
        <f>IF($K794="","",IF(女子登録情報!$H794="北海道",女子登録情報!$H794,LEFT(女子登録情報!$H794,LEN(女子登録情報!$H794)-1)))</f>
        <v>愛媛</v>
      </c>
      <c r="O794" t="str">
        <f>IF($K794="","",IF(LEN($N794)=2,LEFT($N794,1)&amp;"　"&amp;RIGHT($N794,1)&amp;"・"&amp;女子登録情報!$I794,$N794&amp;"・"&amp;女子登録情報!$I794))</f>
        <v>愛　媛・松山北</v>
      </c>
    </row>
    <row r="795" spans="1:15" x14ac:dyDescent="0.55000000000000004">
      <c r="A795">
        <f>IF($K795="","",200000000+女子登録情報!$C795)</f>
        <v>200000794</v>
      </c>
      <c r="B795" t="str">
        <f>IF($K795="","",女子登録情報!$D795&amp;" ("&amp;女子登録情報!$K795&amp;")")</f>
        <v>山岡　美沙子 (4)</v>
      </c>
      <c r="C795" t="str">
        <f>IF($K795="","",女子登録情報!$E795)</f>
        <v>ﾔﾏｵｶ ﾐｻｺ</v>
      </c>
      <c r="D795" t="str">
        <f>IF($K795="","",女子登録情報!$O795&amp;" "&amp;女子登録情報!$N795&amp;" ("&amp;LEFT(女子登録情報!$F795,2)&amp;")")</f>
        <v>Misako YAMAOKA (00)</v>
      </c>
      <c r="E795" t="str">
        <f>IF($K795="","",女子登録情報!$P795)</f>
        <v>JPN</v>
      </c>
      <c r="F795" t="str">
        <f t="shared" si="12"/>
        <v>2</v>
      </c>
      <c r="G795">
        <f>IF($K795="","",女子登録情報!$M795)</f>
        <v>38</v>
      </c>
      <c r="H795">
        <f>IF($K795="","",女子登録情報!$A795)</f>
        <v>492199</v>
      </c>
      <c r="K795">
        <f>IF(女子登録情報!$C795="","",女子登録情報!$C795)</f>
        <v>794</v>
      </c>
      <c r="M795">
        <f>IFERROR(IF(AND(402&lt;=VALUE(RIGHT(女子登録情報!$F795,4)),競技会情報!$E$3*100+競技会情報!$G$3&gt;=VALUE(RIGHT(女子登録情報!$F795,4))),VALUE(女子登録情報!$G795)+1,VALUE(女子登録情報!$G795)),"")</f>
        <v>22</v>
      </c>
      <c r="N795" t="str">
        <f>IF($K795="","",IF(女子登録情報!$H795="北海道",女子登録情報!$H795,LEFT(女子登録情報!$H795,LEN(女子登録情報!$H795)-1)))</f>
        <v>愛媛</v>
      </c>
      <c r="O795" t="str">
        <f>IF($K795="","",IF(LEN($N795)=2,LEFT($N795,1)&amp;"　"&amp;RIGHT($N795,1)&amp;"・"&amp;女子登録情報!$I795,$N795&amp;"・"&amp;女子登録情報!$I795))</f>
        <v>愛　媛・八幡浜</v>
      </c>
    </row>
    <row r="796" spans="1:15" x14ac:dyDescent="0.55000000000000004">
      <c r="A796">
        <f>IF($K796="","",200000000+女子登録情報!$C796)</f>
        <v>200000795</v>
      </c>
      <c r="B796" t="str">
        <f>IF($K796="","",女子登録情報!$D796&amp;" ("&amp;女子登録情報!$K796&amp;")")</f>
        <v>山田　さやか (4)</v>
      </c>
      <c r="C796" t="str">
        <f>IF($K796="","",女子登録情報!$E796)</f>
        <v>ﾔﾏﾀﾞ ｻﾔｶ</v>
      </c>
      <c r="D796" t="str">
        <f>IF($K796="","",女子登録情報!$O796&amp;" "&amp;女子登録情報!$N796&amp;" ("&amp;LEFT(女子登録情報!$F796,2)&amp;")")</f>
        <v>Sayaka YAMADA (00)</v>
      </c>
      <c r="E796" t="str">
        <f>IF($K796="","",女子登録情報!$P796)</f>
        <v>JPN</v>
      </c>
      <c r="F796" t="str">
        <f t="shared" si="12"/>
        <v>2</v>
      </c>
      <c r="G796">
        <f>IF($K796="","",女子登録情報!$M796)</f>
        <v>18</v>
      </c>
      <c r="H796">
        <f>IF($K796="","",女子登録情報!$A796)</f>
        <v>492199</v>
      </c>
      <c r="K796">
        <f>IF(女子登録情報!$C796="","",女子登録情報!$C796)</f>
        <v>795</v>
      </c>
      <c r="M796">
        <f>IFERROR(IF(AND(402&lt;=VALUE(RIGHT(女子登録情報!$F796,4)),競技会情報!$E$3*100+競技会情報!$G$3&gt;=VALUE(RIGHT(女子登録情報!$F796,4))),VALUE(女子登録情報!$G796)+1,VALUE(女子登録情報!$G796)),"")</f>
        <v>22</v>
      </c>
      <c r="N796" t="str">
        <f>IF($K796="","",IF(女子登録情報!$H796="北海道",女子登録情報!$H796,LEFT(女子登録情報!$H796,LEN(女子登録情報!$H796)-1)))</f>
        <v>福井</v>
      </c>
      <c r="O796" t="str">
        <f>IF($K796="","",IF(LEN($N796)=2,LEFT($N796,1)&amp;"　"&amp;RIGHT($N796,1)&amp;"・"&amp;女子登録情報!$I796,$N796&amp;"・"&amp;女子登録情報!$I796))</f>
        <v>福　井・鯖江</v>
      </c>
    </row>
    <row r="797" spans="1:15" x14ac:dyDescent="0.55000000000000004">
      <c r="A797">
        <f>IF($K797="","",200000000+女子登録情報!$C797)</f>
        <v>200000796</v>
      </c>
      <c r="B797" t="str">
        <f>IF($K797="","",女子登録情報!$D797&amp;" ("&amp;女子登録情報!$K797&amp;")")</f>
        <v>市本　桃子 (3)</v>
      </c>
      <c r="C797" t="str">
        <f>IF($K797="","",女子登録情報!$E797)</f>
        <v>ｲﾁﾓﾄ ﾓﾓｺ</v>
      </c>
      <c r="D797" t="str">
        <f>IF($K797="","",女子登録情報!$O797&amp;" "&amp;女子登録情報!$N797&amp;" ("&amp;LEFT(女子登録情報!$F797,2)&amp;")")</f>
        <v>Momoko ICHMOTO (01)</v>
      </c>
      <c r="E797" t="str">
        <f>IF($K797="","",女子登録情報!$P797)</f>
        <v>JPN</v>
      </c>
      <c r="F797" t="str">
        <f t="shared" si="12"/>
        <v>2</v>
      </c>
      <c r="G797">
        <f>IF($K797="","",女子登録情報!$M797)</f>
        <v>33</v>
      </c>
      <c r="H797">
        <f>IF($K797="","",女子登録情報!$A797)</f>
        <v>492199</v>
      </c>
      <c r="K797">
        <f>IF(女子登録情報!$C797="","",女子登録情報!$C797)</f>
        <v>796</v>
      </c>
      <c r="M797">
        <f>IFERROR(IF(AND(402&lt;=VALUE(RIGHT(女子登録情報!$F797,4)),競技会情報!$E$3*100+競技会情報!$G$3&gt;=VALUE(RIGHT(女子登録情報!$F797,4))),VALUE(女子登録情報!$G797)+1,VALUE(女子登録情報!$G797)),"")</f>
        <v>21</v>
      </c>
      <c r="N797" t="str">
        <f>IF($K797="","",IF(女子登録情報!$H797="北海道",女子登録情報!$H797,LEFT(女子登録情報!$H797,LEN(女子登録情報!$H797)-1)))</f>
        <v>岡山</v>
      </c>
      <c r="O797" t="str">
        <f>IF($K797="","",IF(LEN($N797)=2,LEFT($N797,1)&amp;"　"&amp;RIGHT($N797,1)&amp;"・"&amp;女子登録情報!$I797,$N797&amp;"・"&amp;女子登録情報!$I797))</f>
        <v>岡　山・玉野光南</v>
      </c>
    </row>
    <row r="798" spans="1:15" x14ac:dyDescent="0.55000000000000004">
      <c r="A798">
        <f>IF($K798="","",200000000+女子登録情報!$C798)</f>
        <v>200000797</v>
      </c>
      <c r="B798" t="str">
        <f>IF($K798="","",女子登録情報!$D798&amp;" ("&amp;女子登録情報!$K798&amp;")")</f>
        <v>清水　ひなた (3)</v>
      </c>
      <c r="C798" t="str">
        <f>IF($K798="","",女子登録情報!$E798)</f>
        <v>ｼﾐｽﾞ ﾋﾅﾀ</v>
      </c>
      <c r="D798" t="str">
        <f>IF($K798="","",女子登録情報!$O798&amp;" "&amp;女子登録情報!$N798&amp;" ("&amp;LEFT(女子登録情報!$F798,2)&amp;")")</f>
        <v>Hinata SHIMIZU (01)</v>
      </c>
      <c r="E798" t="str">
        <f>IF($K798="","",女子登録情報!$P798)</f>
        <v>JPN</v>
      </c>
      <c r="F798" t="str">
        <f t="shared" si="12"/>
        <v>2</v>
      </c>
      <c r="G798">
        <f>IF($K798="","",女子登録情報!$M798)</f>
        <v>25</v>
      </c>
      <c r="H798">
        <f>IF($K798="","",女子登録情報!$A798)</f>
        <v>492199</v>
      </c>
      <c r="K798">
        <f>IF(女子登録情報!$C798="","",女子登録情報!$C798)</f>
        <v>797</v>
      </c>
      <c r="M798">
        <f>IFERROR(IF(AND(402&lt;=VALUE(RIGHT(女子登録情報!$F798,4)),競技会情報!$E$3*100+競技会情報!$G$3&gt;=VALUE(RIGHT(女子登録情報!$F798,4))),VALUE(女子登録情報!$G798)+1,VALUE(女子登録情報!$G798)),"")</f>
        <v>21</v>
      </c>
      <c r="N798" t="str">
        <f>IF($K798="","",IF(女子登録情報!$H798="北海道",女子登録情報!$H798,LEFT(女子登録情報!$H798,LEN(女子登録情報!$H798)-1)))</f>
        <v>滋賀</v>
      </c>
      <c r="O798" t="str">
        <f>IF($K798="","",IF(LEN($N798)=2,LEFT($N798,1)&amp;"　"&amp;RIGHT($N798,1)&amp;"・"&amp;女子登録情報!$I798,$N798&amp;"・"&amp;女子登録情報!$I798))</f>
        <v>滋　賀・比叡山</v>
      </c>
    </row>
    <row r="799" spans="1:15" x14ac:dyDescent="0.55000000000000004">
      <c r="A799">
        <f>IF($K799="","",200000000+女子登録情報!$C799)</f>
        <v>200000798</v>
      </c>
      <c r="B799" t="str">
        <f>IF($K799="","",女子登録情報!$D799&amp;" ("&amp;女子登録情報!$K799&amp;")")</f>
        <v>千賀　若奈 (3)</v>
      </c>
      <c r="C799" t="str">
        <f>IF($K799="","",女子登録情報!$E799)</f>
        <v>ｾﾝｶﾞ ﾜｶﾅ</v>
      </c>
      <c r="D799" t="str">
        <f>IF($K799="","",女子登録情報!$O799&amp;" "&amp;女子登録情報!$N799&amp;" ("&amp;LEFT(女子登録情報!$F799,2)&amp;")")</f>
        <v>Wakana SENGA (01)</v>
      </c>
      <c r="E799" t="str">
        <f>IF($K799="","",女子登録情報!$P799)</f>
        <v>JPN</v>
      </c>
      <c r="F799" t="str">
        <f t="shared" si="12"/>
        <v>2</v>
      </c>
      <c r="G799">
        <f>IF($K799="","",女子登録情報!$M799)</f>
        <v>26</v>
      </c>
      <c r="H799">
        <f>IF($K799="","",女子登録情報!$A799)</f>
        <v>492199</v>
      </c>
      <c r="K799">
        <f>IF(女子登録情報!$C799="","",女子登録情報!$C799)</f>
        <v>798</v>
      </c>
      <c r="M799">
        <f>IFERROR(IF(AND(402&lt;=VALUE(RIGHT(女子登録情報!$F799,4)),競技会情報!$E$3*100+競技会情報!$G$3&gt;=VALUE(RIGHT(女子登録情報!$F799,4))),VALUE(女子登録情報!$G799)+1,VALUE(女子登録情報!$G799)),"")</f>
        <v>21</v>
      </c>
      <c r="N799" t="str">
        <f>IF($K799="","",IF(女子登録情報!$H799="北海道",女子登録情報!$H799,LEFT(女子登録情報!$H799,LEN(女子登録情報!$H799)-1)))</f>
        <v>京都</v>
      </c>
      <c r="O799" t="str">
        <f>IF($K799="","",IF(LEN($N799)=2,LEFT($N799,1)&amp;"　"&amp;RIGHT($N799,1)&amp;"・"&amp;女子登録情報!$I799,$N799&amp;"・"&amp;女子登録情報!$I799))</f>
        <v>京　都・外大西</v>
      </c>
    </row>
    <row r="800" spans="1:15" x14ac:dyDescent="0.55000000000000004">
      <c r="A800">
        <f>IF($K800="","",200000000+女子登録情報!$C800)</f>
        <v>200000799</v>
      </c>
      <c r="B800" t="str">
        <f>IF($K800="","",女子登録情報!$D800&amp;" ("&amp;女子登録情報!$K800&amp;")")</f>
        <v>中川　瑞稀 (3)</v>
      </c>
      <c r="C800" t="str">
        <f>IF($K800="","",女子登録情報!$E800)</f>
        <v>ﾅｶｶﾞﾜ ﾐｽﾞｷ</v>
      </c>
      <c r="D800" t="str">
        <f>IF($K800="","",女子登録情報!$O800&amp;" "&amp;女子登録情報!$N800&amp;" ("&amp;LEFT(女子登録情報!$F800,2)&amp;")")</f>
        <v>Mizuki NAKAGAWA (02)</v>
      </c>
      <c r="E800" t="str">
        <f>IF($K800="","",女子登録情報!$P800)</f>
        <v>JPN</v>
      </c>
      <c r="F800" t="str">
        <f t="shared" si="12"/>
        <v>2</v>
      </c>
      <c r="G800">
        <f>IF($K800="","",女子登録情報!$M800)</f>
        <v>17</v>
      </c>
      <c r="H800">
        <f>IF($K800="","",女子登録情報!$A800)</f>
        <v>492199</v>
      </c>
      <c r="K800">
        <f>IF(女子登録情報!$C800="","",女子登録情報!$C800)</f>
        <v>799</v>
      </c>
      <c r="M800">
        <f>IFERROR(IF(AND(402&lt;=VALUE(RIGHT(女子登録情報!$F800,4)),競技会情報!$E$3*100+競技会情報!$G$3&gt;=VALUE(RIGHT(女子登録情報!$F800,4))),VALUE(女子登録情報!$G800)+1,VALUE(女子登録情報!$G800)),"")</f>
        <v>20</v>
      </c>
      <c r="N800" t="str">
        <f>IF($K800="","",IF(女子登録情報!$H800="北海道",女子登録情報!$H800,LEFT(女子登録情報!$H800,LEN(女子登録情報!$H800)-1)))</f>
        <v>石川</v>
      </c>
      <c r="O800" t="str">
        <f>IF($K800="","",IF(LEN($N800)=2,LEFT($N800,1)&amp;"　"&amp;RIGHT($N800,1)&amp;"・"&amp;女子登録情報!$I800,$N800&amp;"・"&amp;女子登録情報!$I800))</f>
        <v>石　川・星陵</v>
      </c>
    </row>
    <row r="801" spans="1:15" x14ac:dyDescent="0.55000000000000004">
      <c r="A801">
        <f>IF($K801="","",200000000+女子登録情報!$C801)</f>
        <v>200000800</v>
      </c>
      <c r="B801" t="str">
        <f>IF($K801="","",女子登録情報!$D801&amp;" ("&amp;女子登録情報!$K801&amp;")")</f>
        <v>三浦　瞳 (3)</v>
      </c>
      <c r="C801" t="str">
        <f>IF($K801="","",女子登録情報!$E801)</f>
        <v>ﾐｳﾗ ﾋﾄﾐ</v>
      </c>
      <c r="D801" t="str">
        <f>IF($K801="","",女子登録情報!$O801&amp;" "&amp;女子登録情報!$N801&amp;" ("&amp;LEFT(女子登録情報!$F801,2)&amp;")")</f>
        <v>Hitomi MIURA (01)</v>
      </c>
      <c r="E801" t="str">
        <f>IF($K801="","",女子登録情報!$P801)</f>
        <v>JPN</v>
      </c>
      <c r="F801" t="str">
        <f t="shared" si="12"/>
        <v>2</v>
      </c>
      <c r="G801">
        <f>IF($K801="","",女子登録情報!$M801)</f>
        <v>25</v>
      </c>
      <c r="H801">
        <f>IF($K801="","",女子登録情報!$A801)</f>
        <v>492199</v>
      </c>
      <c r="K801">
        <f>IF(女子登録情報!$C801="","",女子登録情報!$C801)</f>
        <v>800</v>
      </c>
      <c r="M801">
        <f>IFERROR(IF(AND(402&lt;=VALUE(RIGHT(女子登録情報!$F801,4)),競技会情報!$E$3*100+競技会情報!$G$3&gt;=VALUE(RIGHT(女子登録情報!$F801,4))),VALUE(女子登録情報!$G801)+1,VALUE(女子登録情報!$G801)),"")</f>
        <v>21</v>
      </c>
      <c r="N801" t="str">
        <f>IF($K801="","",IF(女子登録情報!$H801="北海道",女子登録情報!$H801,LEFT(女子登録情報!$H801,LEN(女子登録情報!$H801)-1)))</f>
        <v>滋賀</v>
      </c>
      <c r="O801" t="str">
        <f>IF($K801="","",IF(LEN($N801)=2,LEFT($N801,1)&amp;"　"&amp;RIGHT($N801,1)&amp;"・"&amp;女子登録情報!$I801,$N801&amp;"・"&amp;女子登録情報!$I801))</f>
        <v>滋　賀・比叡山</v>
      </c>
    </row>
    <row r="802" spans="1:15" x14ac:dyDescent="0.55000000000000004">
      <c r="A802">
        <f>IF($K802="","",200000000+女子登録情報!$C802)</f>
        <v>200000801</v>
      </c>
      <c r="B802" t="str">
        <f>IF($K802="","",女子登録情報!$D802&amp;" ("&amp;女子登録情報!$K802&amp;")")</f>
        <v>吉田　藍 (3)</v>
      </c>
      <c r="C802" t="str">
        <f>IF($K802="","",女子登録情報!$E802)</f>
        <v>ﾖｼﾀﾞ ｱｲ</v>
      </c>
      <c r="D802" t="str">
        <f>IF($K802="","",女子登録情報!$O802&amp;" "&amp;女子登録情報!$N802&amp;" ("&amp;LEFT(女子登録情報!$F802,2)&amp;")")</f>
        <v>Ai YOSHIDA (01)</v>
      </c>
      <c r="E802" t="str">
        <f>IF($K802="","",女子登録情報!$P802)</f>
        <v>JPN</v>
      </c>
      <c r="F802" t="str">
        <f t="shared" si="12"/>
        <v>2</v>
      </c>
      <c r="G802">
        <f>IF($K802="","",女子登録情報!$M802)</f>
        <v>30</v>
      </c>
      <c r="H802">
        <f>IF($K802="","",女子登録情報!$A802)</f>
        <v>492199</v>
      </c>
      <c r="K802">
        <f>IF(女子登録情報!$C802="","",女子登録情報!$C802)</f>
        <v>801</v>
      </c>
      <c r="M802">
        <f>IFERROR(IF(AND(402&lt;=VALUE(RIGHT(女子登録情報!$F802,4)),競技会情報!$E$3*100+競技会情報!$G$3&gt;=VALUE(RIGHT(女子登録情報!$F802,4))),VALUE(女子登録情報!$G802)+1,VALUE(女子登録情報!$G802)),"")</f>
        <v>21</v>
      </c>
      <c r="N802" t="str">
        <f>IF($K802="","",IF(女子登録情報!$H802="北海道",女子登録情報!$H802,LEFT(女子登録情報!$H802,LEN(女子登録情報!$H802)-1)))</f>
        <v>和歌山</v>
      </c>
      <c r="O802" t="str">
        <f>IF($K802="","",IF(LEN($N802)=2,LEFT($N802,1)&amp;"　"&amp;RIGHT($N802,1)&amp;"・"&amp;女子登録情報!$I802,$N802&amp;"・"&amp;女子登録情報!$I802))</f>
        <v>和歌山・和歌山北</v>
      </c>
    </row>
    <row r="803" spans="1:15" x14ac:dyDescent="0.55000000000000004">
      <c r="A803">
        <f>IF($K803="","",200000000+女子登録情報!$C803)</f>
        <v>200000802</v>
      </c>
      <c r="B803" t="str">
        <f>IF($K803="","",女子登録情報!$D803&amp;" ("&amp;女子登録情報!$K803&amp;")")</f>
        <v>池田　朱里 (2)</v>
      </c>
      <c r="C803" t="str">
        <f>IF($K803="","",女子登録情報!$E803)</f>
        <v>ｲｹﾀﾞ ｱｶﾘ</v>
      </c>
      <c r="D803" t="str">
        <f>IF($K803="","",女子登録情報!$O803&amp;" "&amp;女子登録情報!$N803&amp;" ("&amp;LEFT(女子登録情報!$F803,2)&amp;")")</f>
        <v>Akari IKEDA (02)</v>
      </c>
      <c r="E803" t="str">
        <f>IF($K803="","",女子登録情報!$P803)</f>
        <v>JPN</v>
      </c>
      <c r="F803" t="str">
        <f t="shared" si="12"/>
        <v>2</v>
      </c>
      <c r="G803">
        <f>IF($K803="","",女子登録情報!$M803)</f>
        <v>26</v>
      </c>
      <c r="H803">
        <f>IF($K803="","",女子登録情報!$A803)</f>
        <v>492199</v>
      </c>
      <c r="K803">
        <f>IF(女子登録情報!$C803="","",女子登録情報!$C803)</f>
        <v>802</v>
      </c>
      <c r="M803">
        <f>IFERROR(IF(AND(402&lt;=VALUE(RIGHT(女子登録情報!$F803,4)),競技会情報!$E$3*100+競技会情報!$G$3&gt;=VALUE(RIGHT(女子登録情報!$F803,4))),VALUE(女子登録情報!$G803)+1,VALUE(女子登録情報!$G803)),"")</f>
        <v>20</v>
      </c>
      <c r="N803" t="str">
        <f>IF($K803="","",IF(女子登録情報!$H803="北海道",女子登録情報!$H803,LEFT(女子登録情報!$H803,LEN(女子登録情報!$H803)-1)))</f>
        <v>京都</v>
      </c>
      <c r="O803" t="str">
        <f>IF($K803="","",IF(LEN($N803)=2,LEFT($N803,1)&amp;"　"&amp;RIGHT($N803,1)&amp;"・"&amp;女子登録情報!$I803,$N803&amp;"・"&amp;女子登録情報!$I803))</f>
        <v>京　都・外大西</v>
      </c>
    </row>
    <row r="804" spans="1:15" x14ac:dyDescent="0.55000000000000004">
      <c r="A804">
        <f>IF($K804="","",200000000+女子登録情報!$C804)</f>
        <v>200000803</v>
      </c>
      <c r="B804" t="str">
        <f>IF($K804="","",女子登録情報!$D804&amp;" ("&amp;女子登録情報!$K804&amp;")")</f>
        <v>植田　萌恵 (2)</v>
      </c>
      <c r="C804" t="str">
        <f>IF($K804="","",女子登録情報!$E804)</f>
        <v>ｳｴﾀﾞ ﾓｴ</v>
      </c>
      <c r="D804" t="str">
        <f>IF($K804="","",女子登録情報!$O804&amp;" "&amp;女子登録情報!$N804&amp;" ("&amp;LEFT(女子登録情報!$F804,2)&amp;")")</f>
        <v>Moe UEDA (02)</v>
      </c>
      <c r="E804" t="str">
        <f>IF($K804="","",女子登録情報!$P804)</f>
        <v>JPN</v>
      </c>
      <c r="F804" t="str">
        <f t="shared" si="12"/>
        <v>2</v>
      </c>
      <c r="G804">
        <f>IF($K804="","",女子登録情報!$M804)</f>
        <v>31</v>
      </c>
      <c r="H804">
        <f>IF($K804="","",女子登録情報!$A804)</f>
        <v>492199</v>
      </c>
      <c r="K804">
        <f>IF(女子登録情報!$C804="","",女子登録情報!$C804)</f>
        <v>803</v>
      </c>
      <c r="M804">
        <f>IFERROR(IF(AND(402&lt;=VALUE(RIGHT(女子登録情報!$F804,4)),競技会情報!$E$3*100+競技会情報!$G$3&gt;=VALUE(RIGHT(女子登録情報!$F804,4))),VALUE(女子登録情報!$G804)+1,VALUE(女子登録情報!$G804)),"")</f>
        <v>20</v>
      </c>
      <c r="N804" t="str">
        <f>IF($K804="","",IF(女子登録情報!$H804="北海道",女子登録情報!$H804,LEFT(女子登録情報!$H804,LEN(女子登録情報!$H804)-1)))</f>
        <v>鳥取</v>
      </c>
      <c r="O804" t="str">
        <f>IF($K804="","",IF(LEN($N804)=2,LEFT($N804,1)&amp;"　"&amp;RIGHT($N804,1)&amp;"・"&amp;女子登録情報!$I804,$N804&amp;"・"&amp;女子登録情報!$I804))</f>
        <v>鳥　取・倉吉北</v>
      </c>
    </row>
    <row r="805" spans="1:15" x14ac:dyDescent="0.55000000000000004">
      <c r="A805">
        <f>IF($K805="","",200000000+女子登録情報!$C805)</f>
        <v>200000804</v>
      </c>
      <c r="B805" t="str">
        <f>IF($K805="","",女子登録情報!$D805&amp;" ("&amp;女子登録情報!$K805&amp;")")</f>
        <v>国本　陽菜 (2)</v>
      </c>
      <c r="C805" t="str">
        <f>IF($K805="","",女子登録情報!$E805)</f>
        <v>ｸﾆﾓﾄ ﾊﾙﾅ</v>
      </c>
      <c r="D805" t="str">
        <f>IF($K805="","",女子登録情報!$O805&amp;" "&amp;女子登録情報!$N805&amp;" ("&amp;LEFT(女子登録情報!$F805,2)&amp;")")</f>
        <v>Haruna KUNIMOTO (03)</v>
      </c>
      <c r="E805" t="str">
        <f>IF($K805="","",女子登録情報!$P805)</f>
        <v>JPN</v>
      </c>
      <c r="F805" t="str">
        <f t="shared" si="12"/>
        <v>2</v>
      </c>
      <c r="G805">
        <f>IF($K805="","",女子登録情報!$M805)</f>
        <v>28</v>
      </c>
      <c r="H805">
        <f>IF($K805="","",女子登録情報!$A805)</f>
        <v>492199</v>
      </c>
      <c r="K805">
        <f>IF(女子登録情報!$C805="","",女子登録情報!$C805)</f>
        <v>804</v>
      </c>
      <c r="M805">
        <f>IFERROR(IF(AND(402&lt;=VALUE(RIGHT(女子登録情報!$F805,4)),競技会情報!$E$3*100+競技会情報!$G$3&gt;=VALUE(RIGHT(女子登録情報!$F805,4))),VALUE(女子登録情報!$G805)+1,VALUE(女子登録情報!$G805)),"")</f>
        <v>19</v>
      </c>
      <c r="N805" t="str">
        <f>IF($K805="","",IF(女子登録情報!$H805="北海道",女子登録情報!$H805,LEFT(女子登録情報!$H805,LEN(女子登録情報!$H805)-1)))</f>
        <v>兵庫</v>
      </c>
      <c r="O805" t="str">
        <f>IF($K805="","",IF(LEN($N805)=2,LEFT($N805,1)&amp;"　"&amp;RIGHT($N805,1)&amp;"・"&amp;女子登録情報!$I805,$N805&amp;"・"&amp;女子登録情報!$I805))</f>
        <v>兵　庫・姫路商業</v>
      </c>
    </row>
    <row r="806" spans="1:15" x14ac:dyDescent="0.55000000000000004">
      <c r="A806">
        <f>IF($K806="","",200000000+女子登録情報!$C806)</f>
        <v>200000805</v>
      </c>
      <c r="B806" t="str">
        <f>IF($K806="","",女子登録情報!$D806&amp;" ("&amp;女子登録情報!$K806&amp;")")</f>
        <v>高瀨　優月 (2)</v>
      </c>
      <c r="C806" t="str">
        <f>IF($K806="","",女子登録情報!$E806)</f>
        <v>ﾀｶｾ ﾕﾂﾞｷ</v>
      </c>
      <c r="D806" t="str">
        <f>IF($K806="","",女子登録情報!$O806&amp;" "&amp;女子登録情報!$N806&amp;" ("&amp;LEFT(女子登録情報!$F806,2)&amp;")")</f>
        <v>Yuzuki TAKASE (03)</v>
      </c>
      <c r="E806" t="str">
        <f>IF($K806="","",女子登録情報!$P806)</f>
        <v>JPN</v>
      </c>
      <c r="F806" t="str">
        <f t="shared" si="12"/>
        <v>2</v>
      </c>
      <c r="G806">
        <f>IF($K806="","",女子登録情報!$M806)</f>
        <v>18</v>
      </c>
      <c r="H806">
        <f>IF($K806="","",女子登録情報!$A806)</f>
        <v>492199</v>
      </c>
      <c r="K806">
        <f>IF(女子登録情報!$C806="","",女子登録情報!$C806)</f>
        <v>805</v>
      </c>
      <c r="M806">
        <f>IFERROR(IF(AND(402&lt;=VALUE(RIGHT(女子登録情報!$F806,4)),競技会情報!$E$3*100+競技会情報!$G$3&gt;=VALUE(RIGHT(女子登録情報!$F806,4))),VALUE(女子登録情報!$G806)+1,VALUE(女子登録情報!$G806)),"")</f>
        <v>19</v>
      </c>
      <c r="N806" t="str">
        <f>IF($K806="","",IF(女子登録情報!$H806="北海道",女子登録情報!$H806,LEFT(女子登録情報!$H806,LEN(女子登録情報!$H806)-1)))</f>
        <v>福井</v>
      </c>
      <c r="O806" t="str">
        <f>IF($K806="","",IF(LEN($N806)=2,LEFT($N806,1)&amp;"　"&amp;RIGHT($N806,1)&amp;"・"&amp;女子登録情報!$I806,$N806&amp;"・"&amp;女子登録情報!$I806))</f>
        <v>福　井・鯖江</v>
      </c>
    </row>
    <row r="807" spans="1:15" x14ac:dyDescent="0.55000000000000004">
      <c r="A807">
        <f>IF($K807="","",200000000+女子登録情報!$C807)</f>
        <v>200000806</v>
      </c>
      <c r="B807" t="str">
        <f>IF($K807="","",女子登録情報!$D807&amp;" ("&amp;女子登録情報!$K807&amp;")")</f>
        <v>髙田　陽織 (2)</v>
      </c>
      <c r="C807" t="str">
        <f>IF($K807="","",女子登録情報!$E807)</f>
        <v>ﾀｶﾀﾞ ﾋｵﾘ</v>
      </c>
      <c r="D807" t="str">
        <f>IF($K807="","",女子登録情報!$O807&amp;" "&amp;女子登録情報!$N807&amp;" ("&amp;LEFT(女子登録情報!$F807,2)&amp;")")</f>
        <v>Hiori TAKADA (02)</v>
      </c>
      <c r="E807" t="str">
        <f>IF($K807="","",女子登録情報!$P807)</f>
        <v>JPN</v>
      </c>
      <c r="F807" t="str">
        <f t="shared" si="12"/>
        <v>2</v>
      </c>
      <c r="G807">
        <f>IF($K807="","",女子登録情報!$M807)</f>
        <v>40</v>
      </c>
      <c r="H807">
        <f>IF($K807="","",女子登録情報!$A807)</f>
        <v>492199</v>
      </c>
      <c r="K807">
        <f>IF(女子登録情報!$C807="","",女子登録情報!$C807)</f>
        <v>806</v>
      </c>
      <c r="M807">
        <f>IFERROR(IF(AND(402&lt;=VALUE(RIGHT(女子登録情報!$F807,4)),競技会情報!$E$3*100+競技会情報!$G$3&gt;=VALUE(RIGHT(女子登録情報!$F807,4))),VALUE(女子登録情報!$G807)+1,VALUE(女子登録情報!$G807)),"")</f>
        <v>20</v>
      </c>
      <c r="N807" t="str">
        <f>IF($K807="","",IF(女子登録情報!$H807="北海道",女子登録情報!$H807,LEFT(女子登録情報!$H807,LEN(女子登録情報!$H807)-1)))</f>
        <v>福岡</v>
      </c>
      <c r="O807" t="str">
        <f>IF($K807="","",IF(LEN($N807)=2,LEFT($N807,1)&amp;"　"&amp;RIGHT($N807,1)&amp;"・"&amp;女子登録情報!$I807,$N807&amp;"・"&amp;女子登録情報!$I807))</f>
        <v>福　岡・東海大付属福岡</v>
      </c>
    </row>
    <row r="808" spans="1:15" x14ac:dyDescent="0.55000000000000004">
      <c r="A808">
        <f>IF($K808="","",200000000+女子登録情報!$C808)</f>
        <v>200000807</v>
      </c>
      <c r="B808" t="str">
        <f>IF($K808="","",女子登録情報!$D808&amp;" ("&amp;女子登録情報!$K808&amp;")")</f>
        <v>森　乙葉 (2)</v>
      </c>
      <c r="C808" t="str">
        <f>IF($K808="","",女子登録情報!$E808)</f>
        <v>ﾓﾘ ｵﾄﾊ</v>
      </c>
      <c r="D808" t="str">
        <f>IF($K808="","",女子登録情報!$O808&amp;" "&amp;女子登録情報!$N808&amp;" ("&amp;LEFT(女子登録情報!$F808,2)&amp;")")</f>
        <v>Otoha MORI (02)</v>
      </c>
      <c r="E808" t="str">
        <f>IF($K808="","",女子登録情報!$P808)</f>
        <v>JPN</v>
      </c>
      <c r="F808" t="str">
        <f t="shared" si="12"/>
        <v>2</v>
      </c>
      <c r="G808">
        <f>IF($K808="","",女子登録情報!$M808)</f>
        <v>23</v>
      </c>
      <c r="H808">
        <f>IF($K808="","",女子登録情報!$A808)</f>
        <v>492199</v>
      </c>
      <c r="K808">
        <f>IF(女子登録情報!$C808="","",女子登録情報!$C808)</f>
        <v>807</v>
      </c>
      <c r="M808">
        <f>IFERROR(IF(AND(402&lt;=VALUE(RIGHT(女子登録情報!$F808,4)),競技会情報!$E$3*100+競技会情報!$G$3&gt;=VALUE(RIGHT(女子登録情報!$F808,4))),VALUE(女子登録情報!$G808)+1,VALUE(女子登録情報!$G808)),"")</f>
        <v>19</v>
      </c>
      <c r="N808" t="str">
        <f>IF($K808="","",IF(女子登録情報!$H808="北海道",女子登録情報!$H808,LEFT(女子登録情報!$H808,LEN(女子登録情報!$H808)-1)))</f>
        <v>愛知</v>
      </c>
      <c r="O808" t="str">
        <f>IF($K808="","",IF(LEN($N808)=2,LEFT($N808,1)&amp;"　"&amp;RIGHT($N808,1)&amp;"・"&amp;女子登録情報!$I808,$N808&amp;"・"&amp;女子登録情報!$I808))</f>
        <v>愛　知・愛知</v>
      </c>
    </row>
    <row r="809" spans="1:15" x14ac:dyDescent="0.55000000000000004">
      <c r="A809">
        <f>IF($K809="","",200000000+女子登録情報!$C809)</f>
        <v>200000808</v>
      </c>
      <c r="B809" t="str">
        <f>IF($K809="","",女子登録情報!$D809&amp;" ("&amp;女子登録情報!$K809&amp;")")</f>
        <v>石田　遥花 (1)</v>
      </c>
      <c r="C809" t="str">
        <f>IF($K809="","",女子登録情報!$E809)</f>
        <v>ｲｼﾀﾞ ﾊﾙｶ</v>
      </c>
      <c r="D809" t="str">
        <f>IF($K809="","",女子登録情報!$O809&amp;" "&amp;女子登録情報!$N809&amp;" ("&amp;LEFT(女子登録情報!$F809,2)&amp;")")</f>
        <v>Haruka ISHIDA (03)</v>
      </c>
      <c r="E809" t="str">
        <f>IF($K809="","",女子登録情報!$P809)</f>
        <v>JPN</v>
      </c>
      <c r="F809" t="str">
        <f t="shared" si="12"/>
        <v>2</v>
      </c>
      <c r="G809">
        <f>IF($K809="","",女子登録情報!$M809)</f>
        <v>25</v>
      </c>
      <c r="H809">
        <f>IF($K809="","",女子登録情報!$A809)</f>
        <v>492199</v>
      </c>
      <c r="K809">
        <f>IF(女子登録情報!$C809="","",女子登録情報!$C809)</f>
        <v>808</v>
      </c>
      <c r="M809">
        <f>IFERROR(IF(AND(402&lt;=VALUE(RIGHT(女子登録情報!$F809,4)),競技会情報!$E$3*100+競技会情報!$G$3&gt;=VALUE(RIGHT(女子登録情報!$F809,4))),VALUE(女子登録情報!$G809)+1,VALUE(女子登録情報!$G809)),"")</f>
        <v>19</v>
      </c>
      <c r="N809" t="str">
        <f>IF($K809="","",IF(女子登録情報!$H809="北海道",女子登録情報!$H809,LEFT(女子登録情報!$H809,LEN(女子登録情報!$H809)-1)))</f>
        <v>滋賀</v>
      </c>
      <c r="O809" t="str">
        <f>IF($K809="","",IF(LEN($N809)=2,LEFT($N809,1)&amp;"　"&amp;RIGHT($N809,1)&amp;"・"&amp;女子登録情報!$I809,$N809&amp;"・"&amp;女子登録情報!$I809))</f>
        <v>滋　賀・比叡山</v>
      </c>
    </row>
    <row r="810" spans="1:15" x14ac:dyDescent="0.55000000000000004">
      <c r="A810">
        <f>IF($K810="","",200000000+女子登録情報!$C810)</f>
        <v>200000809</v>
      </c>
      <c r="B810" t="str">
        <f>IF($K810="","",女子登録情報!$D810&amp;" ("&amp;女子登録情報!$K810&amp;")")</f>
        <v>伊藤　蒼遥 (1)</v>
      </c>
      <c r="C810" t="str">
        <f>IF($K810="","",女子登録情報!$E810)</f>
        <v>ｲﾄｳ ｿﾖ</v>
      </c>
      <c r="D810" t="str">
        <f>IF($K810="","",女子登録情報!$O810&amp;" "&amp;女子登録情報!$N810&amp;" ("&amp;LEFT(女子登録情報!$F810,2)&amp;")")</f>
        <v>Soyo ITO (03)</v>
      </c>
      <c r="E810" t="str">
        <f>IF($K810="","",女子登録情報!$P810)</f>
        <v>JPN</v>
      </c>
      <c r="F810" t="str">
        <f t="shared" si="12"/>
        <v>2</v>
      </c>
      <c r="G810">
        <f>IF($K810="","",女子登録情報!$M810)</f>
        <v>21</v>
      </c>
      <c r="H810">
        <f>IF($K810="","",女子登録情報!$A810)</f>
        <v>492199</v>
      </c>
      <c r="K810">
        <f>IF(女子登録情報!$C810="","",女子登録情報!$C810)</f>
        <v>809</v>
      </c>
      <c r="M810">
        <f>IFERROR(IF(AND(402&lt;=VALUE(RIGHT(女子登録情報!$F810,4)),競技会情報!$E$3*100+競技会情報!$G$3&gt;=VALUE(RIGHT(女子登録情報!$F810,4))),VALUE(女子登録情報!$G810)+1,VALUE(女子登録情報!$G810)),"")</f>
        <v>19</v>
      </c>
      <c r="N810" t="str">
        <f>IF($K810="","",IF(女子登録情報!$H810="北海道",女子登録情報!$H810,LEFT(女子登録情報!$H810,LEN(女子登録情報!$H810)-1)))</f>
        <v>岐阜</v>
      </c>
      <c r="O810" t="str">
        <f>IF($K810="","",IF(LEN($N810)=2,LEFT($N810,1)&amp;"　"&amp;RIGHT($N810,1)&amp;"・"&amp;女子登録情報!$I810,$N810&amp;"・"&amp;女子登録情報!$I810))</f>
        <v>岐　阜・大垣日大</v>
      </c>
    </row>
    <row r="811" spans="1:15" x14ac:dyDescent="0.55000000000000004">
      <c r="A811">
        <f>IF($K811="","",200000000+女子登録情報!$C811)</f>
        <v>200000810</v>
      </c>
      <c r="B811" t="str">
        <f>IF($K811="","",女子登録情報!$D811&amp;" ("&amp;女子登録情報!$K811&amp;")")</f>
        <v>井本　彩文 (1)</v>
      </c>
      <c r="C811" t="str">
        <f>IF($K811="","",女子登録情報!$E811)</f>
        <v>ｲﾓﾄ ｻｱﾔ</v>
      </c>
      <c r="D811" t="str">
        <f>IF($K811="","",女子登録情報!$O811&amp;" "&amp;女子登録情報!$N811&amp;" ("&amp;LEFT(女子登録情報!$F811,2)&amp;")")</f>
        <v>Saaya IMOTO (03)</v>
      </c>
      <c r="E811" t="str">
        <f>IF($K811="","",女子登録情報!$P811)</f>
        <v>JPN</v>
      </c>
      <c r="F811" t="str">
        <f t="shared" si="12"/>
        <v>2</v>
      </c>
      <c r="G811">
        <f>IF($K811="","",女子登録情報!$M811)</f>
        <v>26</v>
      </c>
      <c r="H811">
        <f>IF($K811="","",女子登録情報!$A811)</f>
        <v>492199</v>
      </c>
      <c r="K811">
        <f>IF(女子登録情報!$C811="","",女子登録情報!$C811)</f>
        <v>810</v>
      </c>
      <c r="M811">
        <f>IFERROR(IF(AND(402&lt;=VALUE(RIGHT(女子登録情報!$F811,4)),競技会情報!$E$3*100+競技会情報!$G$3&gt;=VALUE(RIGHT(女子登録情報!$F811,4))),VALUE(女子登録情報!$G811)+1,VALUE(女子登録情報!$G811)),"")</f>
        <v>19</v>
      </c>
      <c r="N811" t="str">
        <f>IF($K811="","",IF(女子登録情報!$H811="北海道",女子登録情報!$H811,LEFT(女子登録情報!$H811,LEN(女子登録情報!$H811)-1)))</f>
        <v>京都</v>
      </c>
      <c r="O811" t="str">
        <f>IF($K811="","",IF(LEN($N811)=2,LEFT($N811,1)&amp;"　"&amp;RIGHT($N811,1)&amp;"・"&amp;女子登録情報!$I811,$N811&amp;"・"&amp;女子登録情報!$I811))</f>
        <v>京　都・福知山成美</v>
      </c>
    </row>
    <row r="812" spans="1:15" x14ac:dyDescent="0.55000000000000004">
      <c r="A812">
        <f>IF($K812="","",200000000+女子登録情報!$C812)</f>
        <v>200000811</v>
      </c>
      <c r="B812" t="str">
        <f>IF($K812="","",女子登録情報!$D812&amp;" ("&amp;女子登録情報!$K812&amp;")")</f>
        <v>柴田　さくら (1)</v>
      </c>
      <c r="C812" t="str">
        <f>IF($K812="","",女子登録情報!$E812)</f>
        <v>ｼﾊﾞﾀ ｻｸﾗ</v>
      </c>
      <c r="D812" t="str">
        <f>IF($K812="","",女子登録情報!$O812&amp;" "&amp;女子登録情報!$N812&amp;" ("&amp;LEFT(女子登録情報!$F812,2)&amp;")")</f>
        <v>Sakura SHIBATA (03)</v>
      </c>
      <c r="E812" t="str">
        <f>IF($K812="","",女子登録情報!$P812)</f>
        <v>JPN</v>
      </c>
      <c r="F812" t="str">
        <f t="shared" si="12"/>
        <v>2</v>
      </c>
      <c r="G812">
        <f>IF($K812="","",女子登録情報!$M812)</f>
        <v>26</v>
      </c>
      <c r="H812">
        <f>IF($K812="","",女子登録情報!$A812)</f>
        <v>492199</v>
      </c>
      <c r="K812">
        <f>IF(女子登録情報!$C812="","",女子登録情報!$C812)</f>
        <v>811</v>
      </c>
      <c r="M812">
        <f>IFERROR(IF(AND(402&lt;=VALUE(RIGHT(女子登録情報!$F812,4)),競技会情報!$E$3*100+競技会情報!$G$3&gt;=VALUE(RIGHT(女子登録情報!$F812,4))),VALUE(女子登録情報!$G812)+1,VALUE(女子登録情報!$G812)),"")</f>
        <v>19</v>
      </c>
      <c r="N812" t="str">
        <f>IF($K812="","",IF(女子登録情報!$H812="北海道",女子登録情報!$H812,LEFT(女子登録情報!$H812,LEN(女子登録情報!$H812)-1)))</f>
        <v>京都</v>
      </c>
      <c r="O812" t="str">
        <f>IF($K812="","",IF(LEN($N812)=2,LEFT($N812,1)&amp;"　"&amp;RIGHT($N812,1)&amp;"・"&amp;女子登録情報!$I812,$N812&amp;"・"&amp;女子登録情報!$I812))</f>
        <v>京　都・外大西</v>
      </c>
    </row>
    <row r="813" spans="1:15" x14ac:dyDescent="0.55000000000000004">
      <c r="A813">
        <f>IF($K813="","",200000000+女子登録情報!$C813)</f>
        <v>200000812</v>
      </c>
      <c r="B813" t="str">
        <f>IF($K813="","",女子登録情報!$D813&amp;" ("&amp;女子登録情報!$K813&amp;")")</f>
        <v>前野　美優 (1)</v>
      </c>
      <c r="C813" t="str">
        <f>IF($K813="","",女子登録情報!$E813)</f>
        <v>ﾏｴﾉ ﾐﾕ</v>
      </c>
      <c r="D813" t="str">
        <f>IF($K813="","",女子登録情報!$O813&amp;" "&amp;女子登録情報!$N813&amp;" ("&amp;LEFT(女子登録情報!$F813,2)&amp;")")</f>
        <v>Miyu MAENO (03)</v>
      </c>
      <c r="E813" t="str">
        <f>IF($K813="","",女子登録情報!$P813)</f>
        <v>JPN</v>
      </c>
      <c r="F813" t="str">
        <f t="shared" si="12"/>
        <v>2</v>
      </c>
      <c r="G813">
        <f>IF($K813="","",女子登録情報!$M813)</f>
        <v>37</v>
      </c>
      <c r="H813">
        <f>IF($K813="","",女子登録情報!$A813)</f>
        <v>492199</v>
      </c>
      <c r="K813">
        <f>IF(女子登録情報!$C813="","",女子登録情報!$C813)</f>
        <v>812</v>
      </c>
      <c r="M813">
        <f>IFERROR(IF(AND(402&lt;=VALUE(RIGHT(女子登録情報!$F813,4)),競技会情報!$E$3*100+競技会情報!$G$3&gt;=VALUE(RIGHT(女子登録情報!$F813,4))),VALUE(女子登録情報!$G813)+1,VALUE(女子登録情報!$G813)),"")</f>
        <v>19</v>
      </c>
      <c r="N813" t="str">
        <f>IF($K813="","",IF(女子登録情報!$H813="北海道",女子登録情報!$H813,LEFT(女子登録情報!$H813,LEN(女子登録情報!$H813)-1)))</f>
        <v>香川</v>
      </c>
      <c r="O813" t="str">
        <f>IF($K813="","",IF(LEN($N813)=2,LEFT($N813,1)&amp;"　"&amp;RIGHT($N813,1)&amp;"・"&amp;女子登録情報!$I813,$N813&amp;"・"&amp;女子登録情報!$I813))</f>
        <v>香　川・香川西</v>
      </c>
    </row>
    <row r="814" spans="1:15" x14ac:dyDescent="0.55000000000000004">
      <c r="A814">
        <f>IF($K814="","",200000000+女子登録情報!$C814)</f>
        <v>200000813</v>
      </c>
      <c r="B814" t="str">
        <f>IF($K814="","",女子登録情報!$D814&amp;" ("&amp;女子登録情報!$K814&amp;")")</f>
        <v>村井　美友 (1)</v>
      </c>
      <c r="C814" t="str">
        <f>IF($K814="","",女子登録情報!$E814)</f>
        <v>ﾑﾗｲ ﾐﾕｳ</v>
      </c>
      <c r="D814" t="str">
        <f>IF($K814="","",女子登録情報!$O814&amp;" "&amp;女子登録情報!$N814&amp;" ("&amp;LEFT(女子登録情報!$F814,2)&amp;")")</f>
        <v>Miyu MURAI (04)</v>
      </c>
      <c r="E814" t="str">
        <f>IF($K814="","",女子登録情報!$P814)</f>
        <v>JPN</v>
      </c>
      <c r="F814" t="str">
        <f t="shared" si="12"/>
        <v>2</v>
      </c>
      <c r="G814">
        <f>IF($K814="","",女子登録情報!$M814)</f>
        <v>26</v>
      </c>
      <c r="H814">
        <f>IF($K814="","",女子登録情報!$A814)</f>
        <v>492199</v>
      </c>
      <c r="K814">
        <f>IF(女子登録情報!$C814="","",女子登録情報!$C814)</f>
        <v>813</v>
      </c>
      <c r="M814">
        <f>IFERROR(IF(AND(402&lt;=VALUE(RIGHT(女子登録情報!$F814,4)),競技会情報!$E$3*100+競技会情報!$G$3&gt;=VALUE(RIGHT(女子登録情報!$F814,4))),VALUE(女子登録情報!$G814)+1,VALUE(女子登録情報!$G814)),"")</f>
        <v>18</v>
      </c>
      <c r="N814" t="str">
        <f>IF($K814="","",IF(女子登録情報!$H814="北海道",女子登録情報!$H814,LEFT(女子登録情報!$H814,LEN(女子登録情報!$H814)-1)))</f>
        <v>京都</v>
      </c>
      <c r="O814" t="str">
        <f>IF($K814="","",IF(LEN($N814)=2,LEFT($N814,1)&amp;"　"&amp;RIGHT($N814,1)&amp;"・"&amp;女子登録情報!$I814,$N814&amp;"・"&amp;女子登録情報!$I814))</f>
        <v>京　都・乙訓</v>
      </c>
    </row>
    <row r="815" spans="1:15" x14ac:dyDescent="0.55000000000000004">
      <c r="A815">
        <f>IF($K815="","",200000000+女子登録情報!$C815)</f>
        <v>200000814</v>
      </c>
      <c r="B815" t="str">
        <f>IF($K815="","",女子登録情報!$D815&amp;" ("&amp;女子登録情報!$K815&amp;")")</f>
        <v>山本　莉瑳 (1)</v>
      </c>
      <c r="C815" t="str">
        <f>IF($K815="","",女子登録情報!$E815)</f>
        <v>ﾔﾏﾓﾄ ﾘｻ</v>
      </c>
      <c r="D815" t="str">
        <f>IF($K815="","",女子登録情報!$O815&amp;" "&amp;女子登録情報!$N815&amp;" ("&amp;LEFT(女子登録情報!$F815,2)&amp;")")</f>
        <v>Risa YAMAMOTO (03)</v>
      </c>
      <c r="E815" t="str">
        <f>IF($K815="","",女子登録情報!$P815)</f>
        <v>JPN</v>
      </c>
      <c r="F815" t="str">
        <f t="shared" si="12"/>
        <v>2</v>
      </c>
      <c r="G815">
        <f>IF($K815="","",女子登録情報!$M815)</f>
        <v>25</v>
      </c>
      <c r="H815">
        <f>IF($K815="","",女子登録情報!$A815)</f>
        <v>492199</v>
      </c>
      <c r="K815">
        <f>IF(女子登録情報!$C815="","",女子登録情報!$C815)</f>
        <v>814</v>
      </c>
      <c r="M815">
        <f>IFERROR(IF(AND(402&lt;=VALUE(RIGHT(女子登録情報!$F815,4)),競技会情報!$E$3*100+競技会情報!$G$3&gt;=VALUE(RIGHT(女子登録情報!$F815,4))),VALUE(女子登録情報!$G815)+1,VALUE(女子登録情報!$G815)),"")</f>
        <v>19</v>
      </c>
      <c r="N815" t="str">
        <f>IF($K815="","",IF(女子登録情報!$H815="北海道",女子登録情報!$H815,LEFT(女子登録情報!$H815,LEN(女子登録情報!$H815)-1)))</f>
        <v>滋賀</v>
      </c>
      <c r="O815" t="str">
        <f>IF($K815="","",IF(LEN($N815)=2,LEFT($N815,1)&amp;"　"&amp;RIGHT($N815,1)&amp;"・"&amp;女子登録情報!$I815,$N815&amp;"・"&amp;女子登録情報!$I815))</f>
        <v>滋　賀・草津東</v>
      </c>
    </row>
    <row r="816" spans="1:15" x14ac:dyDescent="0.55000000000000004">
      <c r="A816">
        <f>IF($K816="","",200000000+女子登録情報!$C816)</f>
        <v>200000815</v>
      </c>
      <c r="B816" t="str">
        <f>IF($K816="","",女子登録情報!$D816&amp;" ("&amp;女子登録情報!$K816&amp;")")</f>
        <v>瀬山　結菜 (2)</v>
      </c>
      <c r="C816" t="str">
        <f>IF($K816="","",女子登録情報!$E816)</f>
        <v>ｾﾔﾏ ﾕｲﾅ</v>
      </c>
      <c r="D816" t="str">
        <f>IF($K816="","",女子登録情報!$O816&amp;" "&amp;女子登録情報!$N816&amp;" ("&amp;LEFT(女子登録情報!$F816,2)&amp;")")</f>
        <v>Yuina SEYAMA (03)</v>
      </c>
      <c r="E816" t="str">
        <f>IF($K816="","",女子登録情報!$P816)</f>
        <v>JPN</v>
      </c>
      <c r="F816" t="str">
        <f t="shared" si="12"/>
        <v>2</v>
      </c>
      <c r="G816">
        <f>IF($K816="","",女子登録情報!$M816)</f>
        <v>25</v>
      </c>
      <c r="H816">
        <f>IF($K816="","",女子登録情報!$A816)</f>
        <v>490080</v>
      </c>
      <c r="K816">
        <f>IF(女子登録情報!$C816="","",女子登録情報!$C816)</f>
        <v>815</v>
      </c>
      <c r="M816">
        <f>IFERROR(IF(AND(402&lt;=VALUE(RIGHT(女子登録情報!$F816,4)),競技会情報!$E$3*100+競技会情報!$G$3&gt;=VALUE(RIGHT(女子登録情報!$F816,4))),VALUE(女子登録情報!$G816)+1,VALUE(女子登録情報!$G816)),"")</f>
        <v>19</v>
      </c>
      <c r="N816" t="str">
        <f>IF($K816="","",IF(女子登録情報!$H816="北海道",女子登録情報!$H816,LEFT(女子登録情報!$H816,LEN(女子登録情報!$H816)-1)))</f>
        <v>滋賀</v>
      </c>
      <c r="O816" t="str">
        <f>IF($K816="","",IF(LEN($N816)=2,LEFT($N816,1)&amp;"　"&amp;RIGHT($N816,1)&amp;"・"&amp;女子登録情報!$I816,$N816&amp;"・"&amp;女子登録情報!$I816))</f>
        <v>滋　賀・膳所</v>
      </c>
    </row>
    <row r="817" spans="1:15" x14ac:dyDescent="0.55000000000000004">
      <c r="A817">
        <f>IF($K817="","",200000000+女子登録情報!$C817)</f>
        <v>200000816</v>
      </c>
      <c r="B817" t="str">
        <f>IF($K817="","",女子登録情報!$D817&amp;" ("&amp;女子登録情報!$K817&amp;")")</f>
        <v>小藤　みなみ (2)</v>
      </c>
      <c r="C817" t="str">
        <f>IF($K817="","",女子登録情報!$E817)</f>
        <v>ｺﾌｼﾞ ﾐﾅﾐ</v>
      </c>
      <c r="D817" t="str">
        <f>IF($K817="","",女子登録情報!$O817&amp;" "&amp;女子登録情報!$N817&amp;" ("&amp;LEFT(女子登録情報!$F817,2)&amp;")")</f>
        <v>Minami KOFUJI (02)</v>
      </c>
      <c r="E817" t="str">
        <f>IF($K817="","",女子登録情報!$P817)</f>
        <v>JPN</v>
      </c>
      <c r="F817" t="str">
        <f t="shared" si="12"/>
        <v>2</v>
      </c>
      <c r="G817">
        <f>IF($K817="","",女子登録情報!$M817)</f>
        <v>25</v>
      </c>
      <c r="H817">
        <f>IF($K817="","",女子登録情報!$A817)</f>
        <v>490080</v>
      </c>
      <c r="K817">
        <f>IF(女子登録情報!$C817="","",女子登録情報!$C817)</f>
        <v>816</v>
      </c>
      <c r="M817">
        <f>IFERROR(IF(AND(402&lt;=VALUE(RIGHT(女子登録情報!$F817,4)),競技会情報!$E$3*100+競技会情報!$G$3&gt;=VALUE(RIGHT(女子登録情報!$F817,4))),VALUE(女子登録情報!$G817)+1,VALUE(女子登録情報!$G817)),"")</f>
        <v>20</v>
      </c>
      <c r="N817" t="str">
        <f>IF($K817="","",IF(女子登録情報!$H817="北海道",女子登録情報!$H817,LEFT(女子登録情報!$H817,LEN(女子登録情報!$H817)-1)))</f>
        <v>滋賀</v>
      </c>
      <c r="O817" t="str">
        <f>IF($K817="","",IF(LEN($N817)=2,LEFT($N817,1)&amp;"　"&amp;RIGHT($N817,1)&amp;"・"&amp;女子登録情報!$I817,$N817&amp;"・"&amp;女子登録情報!$I817))</f>
        <v>滋　賀・膳所</v>
      </c>
    </row>
    <row r="818" spans="1:15" x14ac:dyDescent="0.55000000000000004">
      <c r="A818">
        <f>IF($K818="","",200000000+女子登録情報!$C818)</f>
        <v>200000817</v>
      </c>
      <c r="B818" t="str">
        <f>IF($K818="","",女子登録情報!$D818&amp;" ("&amp;女子登録情報!$K818&amp;")")</f>
        <v>片山　優奈 (3)</v>
      </c>
      <c r="C818" t="str">
        <f>IF($K818="","",女子登録情報!$E818)</f>
        <v>ｶﾀﾔﾏ ﾕｳﾅ</v>
      </c>
      <c r="D818" t="str">
        <f>IF($K818="","",女子登録情報!$O818&amp;" "&amp;女子登録情報!$N818&amp;" ("&amp;LEFT(女子登録情報!$F818,2)&amp;")")</f>
        <v>Yuna KATAYAMA (01)</v>
      </c>
      <c r="E818" t="str">
        <f>IF($K818="","",女子登録情報!$P818)</f>
        <v>JPN</v>
      </c>
      <c r="F818" t="str">
        <f t="shared" si="12"/>
        <v>2</v>
      </c>
      <c r="G818">
        <f>IF($K818="","",女子登録情報!$M818)</f>
        <v>25</v>
      </c>
      <c r="H818">
        <f>IF($K818="","",女子登録情報!$A818)</f>
        <v>490080</v>
      </c>
      <c r="K818">
        <f>IF(女子登録情報!$C818="","",女子登録情報!$C818)</f>
        <v>817</v>
      </c>
      <c r="M818">
        <f>IFERROR(IF(AND(402&lt;=VALUE(RIGHT(女子登録情報!$F818,4)),競技会情報!$E$3*100+競技会情報!$G$3&gt;=VALUE(RIGHT(女子登録情報!$F818,4))),VALUE(女子登録情報!$G818)+1,VALUE(女子登録情報!$G818)),"")</f>
        <v>21</v>
      </c>
      <c r="N818" t="str">
        <f>IF($K818="","",IF(女子登録情報!$H818="北海道",女子登録情報!$H818,LEFT(女子登録情報!$H818,LEN(女子登録情報!$H818)-1)))</f>
        <v>京都</v>
      </c>
      <c r="O818" t="str">
        <f>IF($K818="","",IF(LEN($N818)=2,LEFT($N818,1)&amp;"　"&amp;RIGHT($N818,1)&amp;"・"&amp;女子登録情報!$I818,$N818&amp;"・"&amp;女子登録情報!$I818))</f>
        <v>京　都・洛南</v>
      </c>
    </row>
    <row r="819" spans="1:15" x14ac:dyDescent="0.55000000000000004">
      <c r="A819">
        <f>IF($K819="","",200000000+女子登録情報!$C819)</f>
        <v>200000818</v>
      </c>
      <c r="B819" t="str">
        <f>IF($K819="","",女子登録情報!$D819&amp;" ("&amp;女子登録情報!$K819&amp;")")</f>
        <v>伊藤　亜友加 (3)</v>
      </c>
      <c r="C819" t="str">
        <f>IF($K819="","",女子登録情報!$E819)</f>
        <v>ｲﾄｳ ｱﾕｶ</v>
      </c>
      <c r="D819" t="str">
        <f>IF($K819="","",女子登録情報!$O819&amp;" "&amp;女子登録情報!$N819&amp;" ("&amp;LEFT(女子登録情報!$F819,2)&amp;")")</f>
        <v>Ayuka ITO (01)</v>
      </c>
      <c r="E819" t="str">
        <f>IF($K819="","",女子登録情報!$P819)</f>
        <v>JPN</v>
      </c>
      <c r="F819" t="str">
        <f t="shared" si="12"/>
        <v>2</v>
      </c>
      <c r="G819">
        <f>IF($K819="","",女子登録情報!$M819)</f>
        <v>25</v>
      </c>
      <c r="H819">
        <f>IF($K819="","",女子登録情報!$A819)</f>
        <v>490080</v>
      </c>
      <c r="K819">
        <f>IF(女子登録情報!$C819="","",女子登録情報!$C819)</f>
        <v>818</v>
      </c>
      <c r="M819">
        <f>IFERROR(IF(AND(402&lt;=VALUE(RIGHT(女子登録情報!$F819,4)),競技会情報!$E$3*100+競技会情報!$G$3&gt;=VALUE(RIGHT(女子登録情報!$F819,4))),VALUE(女子登録情報!$G819)+1,VALUE(女子登録情報!$G819)),"")</f>
        <v>20</v>
      </c>
      <c r="N819" t="str">
        <f>IF($K819="","",IF(女子登録情報!$H819="北海道",女子登録情報!$H819,LEFT(女子登録情報!$H819,LEN(女子登録情報!$H819)-1)))</f>
        <v>滋賀</v>
      </c>
      <c r="O819" t="str">
        <f>IF($K819="","",IF(LEN($N819)=2,LEFT($N819,1)&amp;"　"&amp;RIGHT($N819,1)&amp;"・"&amp;女子登録情報!$I819,$N819&amp;"・"&amp;女子登録情報!$I819))</f>
        <v>滋　賀・彦根東</v>
      </c>
    </row>
    <row r="820" spans="1:15" x14ac:dyDescent="0.55000000000000004">
      <c r="A820">
        <f>IF($K820="","",200000000+女子登録情報!$C820)</f>
        <v>200000819</v>
      </c>
      <c r="B820" t="str">
        <f>IF($K820="","",女子登録情報!$D820&amp;" ("&amp;女子登録情報!$K820&amp;")")</f>
        <v>尾上　萌花 (3)</v>
      </c>
      <c r="C820" t="str">
        <f>IF($K820="","",女子登録情報!$E820)</f>
        <v>ｵﾉｳｴ ﾎﾉｶ</v>
      </c>
      <c r="D820" t="str">
        <f>IF($K820="","",女子登録情報!$O820&amp;" "&amp;女子登録情報!$N820&amp;" ("&amp;LEFT(女子登録情報!$F820,2)&amp;")")</f>
        <v>Honoka ONOUE (01)</v>
      </c>
      <c r="E820" t="str">
        <f>IF($K820="","",女子登録情報!$P820)</f>
        <v>JPN</v>
      </c>
      <c r="F820" t="str">
        <f t="shared" si="12"/>
        <v>2</v>
      </c>
      <c r="G820">
        <f>IF($K820="","",女子登録情報!$M820)</f>
        <v>25</v>
      </c>
      <c r="H820">
        <f>IF($K820="","",女子登録情報!$A820)</f>
        <v>490080</v>
      </c>
      <c r="K820">
        <f>IF(女子登録情報!$C820="","",女子登録情報!$C820)</f>
        <v>819</v>
      </c>
      <c r="M820">
        <f>IFERROR(IF(AND(402&lt;=VALUE(RIGHT(女子登録情報!$F820,4)),競技会情報!$E$3*100+競技会情報!$G$3&gt;=VALUE(RIGHT(女子登録情報!$F820,4))),VALUE(女子登録情報!$G820)+1,VALUE(女子登録情報!$G820)),"")</f>
        <v>21</v>
      </c>
      <c r="N820" t="str">
        <f>IF($K820="","",IF(女子登録情報!$H820="北海道",女子登録情報!$H820,LEFT(女子登録情報!$H820,LEN(女子登録情報!$H820)-1)))</f>
        <v>滋賀</v>
      </c>
      <c r="O820" t="str">
        <f>IF($K820="","",IF(LEN($N820)=2,LEFT($N820,1)&amp;"　"&amp;RIGHT($N820,1)&amp;"・"&amp;女子登録情報!$I820,$N820&amp;"・"&amp;女子登録情報!$I820))</f>
        <v>滋　賀・光泉</v>
      </c>
    </row>
    <row r="821" spans="1:15" x14ac:dyDescent="0.55000000000000004">
      <c r="A821">
        <f>IF($K821="","",200000000+女子登録情報!$C821)</f>
        <v>200000820</v>
      </c>
      <c r="B821" t="str">
        <f>IF($K821="","",女子登録情報!$D821&amp;" ("&amp;女子登録情報!$K821&amp;")")</f>
        <v>佐野　芳珠季 (4)</v>
      </c>
      <c r="C821" t="str">
        <f>IF($K821="","",女子登録情報!$E821)</f>
        <v>ｻﾉ ﾊｽﾞｷ</v>
      </c>
      <c r="D821" t="str">
        <f>IF($K821="","",女子登録情報!$O821&amp;" "&amp;女子登録情報!$N821&amp;" ("&amp;LEFT(女子登録情報!$F821,2)&amp;")")</f>
        <v>Hazuki SANO (99)</v>
      </c>
      <c r="E821" t="str">
        <f>IF($K821="","",女子登録情報!$P821)</f>
        <v>JPN</v>
      </c>
      <c r="F821" t="str">
        <f t="shared" si="12"/>
        <v>2</v>
      </c>
      <c r="G821">
        <f>IF($K821="","",女子登録情報!$M821)</f>
        <v>25</v>
      </c>
      <c r="H821">
        <f>IF($K821="","",女子登録情報!$A821)</f>
        <v>490080</v>
      </c>
      <c r="K821">
        <f>IF(女子登録情報!$C821="","",女子登録情報!$C821)</f>
        <v>820</v>
      </c>
      <c r="M821">
        <f>IFERROR(IF(AND(402&lt;=VALUE(RIGHT(女子登録情報!$F821,4)),競技会情報!$E$3*100+競技会情報!$G$3&gt;=VALUE(RIGHT(女子登録情報!$F821,4))),VALUE(女子登録情報!$G821)+1,VALUE(女子登録情報!$G821)),"")</f>
        <v>23</v>
      </c>
      <c r="N821" t="str">
        <f>IF($K821="","",IF(女子登録情報!$H821="北海道",女子登録情報!$H821,LEFT(女子登録情報!$H821,LEN(女子登録情報!$H821)-1)))</f>
        <v>静岡</v>
      </c>
      <c r="O821" t="str">
        <f>IF($K821="","",IF(LEN($N821)=2,LEFT($N821,1)&amp;"　"&amp;RIGHT($N821,1)&amp;"・"&amp;女子登録情報!$I821,$N821&amp;"・"&amp;女子登録情報!$I821))</f>
        <v>静　岡・星陵</v>
      </c>
    </row>
    <row r="822" spans="1:15" x14ac:dyDescent="0.55000000000000004">
      <c r="A822">
        <f>IF($K822="","",200000000+女子登録情報!$C822)</f>
        <v>200000821</v>
      </c>
      <c r="B822" t="str">
        <f>IF($K822="","",女子登録情報!$D822&amp;" ("&amp;女子登録情報!$K822&amp;")")</f>
        <v>木下　佳奈 (2)</v>
      </c>
      <c r="C822" t="str">
        <f>IF($K822="","",女子登録情報!$E822)</f>
        <v>ｷﾉｼﾀ ｶﾅ</v>
      </c>
      <c r="D822" t="str">
        <f>IF($K822="","",女子登録情報!$O822&amp;" "&amp;女子登録情報!$N822&amp;" ("&amp;LEFT(女子登録情報!$F822,2)&amp;")")</f>
        <v>Kana KINOSHITA (94)</v>
      </c>
      <c r="E822" t="str">
        <f>IF($K822="","",女子登録情報!$P822)</f>
        <v>JPN</v>
      </c>
      <c r="F822" t="str">
        <f t="shared" si="12"/>
        <v>2</v>
      </c>
      <c r="G822">
        <f>IF($K822="","",女子登録情報!$M822)</f>
        <v>27</v>
      </c>
      <c r="H822">
        <f>IF($K822="","",女子登録情報!$A822)</f>
        <v>490991</v>
      </c>
      <c r="K822">
        <f>IF(女子登録情報!$C822="","",女子登録情報!$C822)</f>
        <v>821</v>
      </c>
      <c r="M822">
        <f>IFERROR(IF(AND(402&lt;=VALUE(RIGHT(女子登録情報!$F822,4)),競技会情報!$E$3*100+競技会情報!$G$3&gt;=VALUE(RIGHT(女子登録情報!$F822,4))),VALUE(女子登録情報!$G822)+1,VALUE(女子登録情報!$G822)),"")</f>
        <v>28</v>
      </c>
      <c r="N822" t="str">
        <f>IF($K822="","",IF(女子登録情報!$H822="北海道",女子登録情報!$H822,LEFT(女子登録情報!$H822,LEN(女子登録情報!$H822)-1)))</f>
        <v>大阪</v>
      </c>
      <c r="O822" t="str">
        <f>IF($K822="","",IF(LEN($N822)=2,LEFT($N822,1)&amp;"　"&amp;RIGHT($N822,1)&amp;"・"&amp;女子登録情報!$I822,$N822&amp;"・"&amp;女子登録情報!$I822))</f>
        <v>大　阪・泉陽</v>
      </c>
    </row>
    <row r="823" spans="1:15" x14ac:dyDescent="0.55000000000000004">
      <c r="A823">
        <f>IF($K823="","",200000000+女子登録情報!$C823)</f>
        <v>200000822</v>
      </c>
      <c r="B823" t="str">
        <f>IF($K823="","",女子登録情報!$D823&amp;" ("&amp;女子登録情報!$K823&amp;")")</f>
        <v>久龍　未空 (2)</v>
      </c>
      <c r="C823" t="str">
        <f>IF($K823="","",女子登録情報!$E823)</f>
        <v>ｸﾘｭｳ ﾐｸ</v>
      </c>
      <c r="D823" t="str">
        <f>IF($K823="","",女子登録情報!$O823&amp;" "&amp;女子登録情報!$N823&amp;" ("&amp;LEFT(女子登録情報!$F823,2)&amp;")")</f>
        <v>Miku KURYU (02)</v>
      </c>
      <c r="E823" t="str">
        <f>IF($K823="","",女子登録情報!$P823)</f>
        <v>JPN</v>
      </c>
      <c r="F823" t="str">
        <f t="shared" si="12"/>
        <v>2</v>
      </c>
      <c r="G823">
        <f>IF($K823="","",女子登録情報!$M823)</f>
        <v>25</v>
      </c>
      <c r="H823">
        <f>IF($K823="","",女子登録情報!$A823)</f>
        <v>491054</v>
      </c>
      <c r="K823">
        <f>IF(女子登録情報!$C823="","",女子登録情報!$C823)</f>
        <v>822</v>
      </c>
      <c r="M823">
        <f>IFERROR(IF(AND(402&lt;=VALUE(RIGHT(女子登録情報!$F823,4)),競技会情報!$E$3*100+競技会情報!$G$3&gt;=VALUE(RIGHT(女子登録情報!$F823,4))),VALUE(女子登録情報!$G823)+1,VALUE(女子登録情報!$G823)),"")</f>
        <v>19</v>
      </c>
      <c r="N823" t="str">
        <f>IF($K823="","",IF(女子登録情報!$H823="北海道",女子登録情報!$H823,LEFT(女子登録情報!$H823,LEN(女子登録情報!$H823)-1)))</f>
        <v>徳島</v>
      </c>
      <c r="O823" t="str">
        <f>IF($K823="","",IF(LEN($N823)=2,LEFT($N823,1)&amp;"　"&amp;RIGHT($N823,1)&amp;"・"&amp;女子登録情報!$I823,$N823&amp;"・"&amp;女子登録情報!$I823))</f>
        <v>徳　島・富岡東</v>
      </c>
    </row>
    <row r="824" spans="1:15" x14ac:dyDescent="0.55000000000000004">
      <c r="A824">
        <f>IF($K824="","",200000000+女子登録情報!$C824)</f>
        <v>200000823</v>
      </c>
      <c r="B824" t="str">
        <f>IF($K824="","",女子登録情報!$D824&amp;" ("&amp;女子登録情報!$K824&amp;")")</f>
        <v>上田　悠香子 (2)</v>
      </c>
      <c r="C824" t="str">
        <f>IF($K824="","",女子登録情報!$E824)</f>
        <v>ｳｴﾀﾞ ﾕｶｺ</v>
      </c>
      <c r="D824" t="str">
        <f>IF($K824="","",女子登録情報!$O824&amp;" "&amp;女子登録情報!$N824&amp;" ("&amp;LEFT(女子登録情報!$F824,2)&amp;")")</f>
        <v>Yukako UEDA (02)</v>
      </c>
      <c r="E824" t="str">
        <f>IF($K824="","",女子登録情報!$P824)</f>
        <v>JPN</v>
      </c>
      <c r="F824" t="str">
        <f t="shared" si="12"/>
        <v>2</v>
      </c>
      <c r="G824">
        <f>IF($K824="","",女子登録情報!$M824)</f>
        <v>25</v>
      </c>
      <c r="H824">
        <f>IF($K824="","",女子登録情報!$A824)</f>
        <v>491054</v>
      </c>
      <c r="K824">
        <f>IF(女子登録情報!$C824="","",女子登録情報!$C824)</f>
        <v>823</v>
      </c>
      <c r="M824">
        <f>IFERROR(IF(AND(402&lt;=VALUE(RIGHT(女子登録情報!$F824,4)),競技会情報!$E$3*100+競技会情報!$G$3&gt;=VALUE(RIGHT(女子登録情報!$F824,4))),VALUE(女子登録情報!$G824)+1,VALUE(女子登録情報!$G824)),"")</f>
        <v>19</v>
      </c>
      <c r="N824" t="str">
        <f>IF($K824="","",IF(女子登録情報!$H824="北海道",女子登録情報!$H824,LEFT(女子登録情報!$H824,LEN(女子登録情報!$H824)-1)))</f>
        <v>富山</v>
      </c>
      <c r="O824" t="str">
        <f>IF($K824="","",IF(LEN($N824)=2,LEFT($N824,1)&amp;"　"&amp;RIGHT($N824,1)&amp;"・"&amp;女子登録情報!$I824,$N824&amp;"・"&amp;女子登録情報!$I824))</f>
        <v>富　山・高岡</v>
      </c>
    </row>
    <row r="825" spans="1:15" x14ac:dyDescent="0.55000000000000004">
      <c r="A825">
        <f>IF($K825="","",200000000+女子登録情報!$C825)</f>
        <v>200000824</v>
      </c>
      <c r="B825" t="str">
        <f>IF($K825="","",女子登録情報!$D825&amp;" ("&amp;女子登録情報!$K825&amp;")")</f>
        <v>西田　葉夏 (3)</v>
      </c>
      <c r="C825" t="str">
        <f>IF($K825="","",女子登録情報!$E825)</f>
        <v>ﾆｼﾀﾞ ﾊﾅ</v>
      </c>
      <c r="D825" t="str">
        <f>IF($K825="","",女子登録情報!$O825&amp;" "&amp;女子登録情報!$N825&amp;" ("&amp;LEFT(女子登録情報!$F825,2)&amp;")")</f>
        <v>Hana NISHIDA (01)</v>
      </c>
      <c r="E825" t="str">
        <f>IF($K825="","",女子登録情報!$P825)</f>
        <v>JPN</v>
      </c>
      <c r="F825" t="str">
        <f t="shared" si="12"/>
        <v>2</v>
      </c>
      <c r="G825">
        <f>IF($K825="","",女子登録情報!$M825)</f>
        <v>25</v>
      </c>
      <c r="H825">
        <f>IF($K825="","",女子登録情報!$A825)</f>
        <v>490047</v>
      </c>
      <c r="K825">
        <f>IF(女子登録情報!$C825="","",女子登録情報!$C825)</f>
        <v>824</v>
      </c>
      <c r="M825">
        <f>IFERROR(IF(AND(402&lt;=VALUE(RIGHT(女子登録情報!$F825,4)),競技会情報!$E$3*100+競技会情報!$G$3&gt;=VALUE(RIGHT(女子登録情報!$F825,4))),VALUE(女子登録情報!$G825)+1,VALUE(女子登録情報!$G825)),"")</f>
        <v>21</v>
      </c>
      <c r="N825" t="str">
        <f>IF($K825="","",IF(女子登録情報!$H825="北海道",女子登録情報!$H825,LEFT(女子登録情報!$H825,LEN(女子登録情報!$H825)-1)))</f>
        <v>兵庫</v>
      </c>
      <c r="O825" t="str">
        <f>IF($K825="","",IF(LEN($N825)=2,LEFT($N825,1)&amp;"　"&amp;RIGHT($N825,1)&amp;"・"&amp;女子登録情報!$I825,$N825&amp;"・"&amp;女子登録情報!$I825))</f>
        <v>兵　庫・豊岡</v>
      </c>
    </row>
    <row r="826" spans="1:15" x14ac:dyDescent="0.55000000000000004">
      <c r="A826">
        <f>IF($K826="","",200000000+女子登録情報!$C826)</f>
        <v>200000825</v>
      </c>
      <c r="B826" t="str">
        <f>IF($K826="","",女子登録情報!$D826&amp;" ("&amp;女子登録情報!$K826&amp;")")</f>
        <v>西山　愛華 (2)</v>
      </c>
      <c r="C826" t="str">
        <f>IF($K826="","",女子登録情報!$E826)</f>
        <v>ﾆｼﾔﾏ ｱｲｶ</v>
      </c>
      <c r="D826" t="str">
        <f>IF($K826="","",女子登録情報!$O826&amp;" "&amp;女子登録情報!$N826&amp;" ("&amp;LEFT(女子登録情報!$F826,2)&amp;")")</f>
        <v>Aika NISHIYAMA (02)</v>
      </c>
      <c r="E826" t="str">
        <f>IF($K826="","",女子登録情報!$P826)</f>
        <v>JPN</v>
      </c>
      <c r="F826" t="str">
        <f t="shared" si="12"/>
        <v>2</v>
      </c>
      <c r="G826">
        <f>IF($K826="","",女子登録情報!$M826)</f>
        <v>25</v>
      </c>
      <c r="H826">
        <f>IF($K826="","",女子登録情報!$A826)</f>
        <v>490047</v>
      </c>
      <c r="K826">
        <f>IF(女子登録情報!$C826="","",女子登録情報!$C826)</f>
        <v>825</v>
      </c>
      <c r="M826">
        <f>IFERROR(IF(AND(402&lt;=VALUE(RIGHT(女子登録情報!$F826,4)),競技会情報!$E$3*100+競技会情報!$G$3&gt;=VALUE(RIGHT(女子登録情報!$F826,4))),VALUE(女子登録情報!$G826)+1,VALUE(女子登録情報!$G826)),"")</f>
        <v>20</v>
      </c>
      <c r="N826" t="str">
        <f>IF($K826="","",IF(女子登録情報!$H826="北海道",女子登録情報!$H826,LEFT(女子登録情報!$H826,LEN(女子登録情報!$H826)-1)))</f>
        <v>滋賀</v>
      </c>
      <c r="O826" t="str">
        <f>IF($K826="","",IF(LEN($N826)=2,LEFT($N826,1)&amp;"　"&amp;RIGHT($N826,1)&amp;"・"&amp;女子登録情報!$I826,$N826&amp;"・"&amp;女子登録情報!$I826))</f>
        <v>滋　賀・石山</v>
      </c>
    </row>
    <row r="827" spans="1:15" x14ac:dyDescent="0.55000000000000004">
      <c r="A827">
        <f>IF($K827="","",200000000+女子登録情報!$C827)</f>
        <v>200000826</v>
      </c>
      <c r="B827" t="str">
        <f>IF($K827="","",女子登録情報!$D827&amp;" ("&amp;女子登録情報!$K827&amp;")")</f>
        <v>川勝　裕夏 (4)</v>
      </c>
      <c r="C827" t="str">
        <f>IF($K827="","",女子登録情報!$E827)</f>
        <v>ｶﾜｶﾂ ﾕｳｶ</v>
      </c>
      <c r="D827" t="str">
        <f>IF($K827="","",女子登録情報!$O827&amp;" "&amp;女子登録情報!$N827&amp;" ("&amp;LEFT(女子登録情報!$F827,2)&amp;")")</f>
        <v>Yuka KAWAKATSU (00)</v>
      </c>
      <c r="E827" t="str">
        <f>IF($K827="","",女子登録情報!$P827)</f>
        <v>JPN</v>
      </c>
      <c r="F827" t="str">
        <f t="shared" si="12"/>
        <v>2</v>
      </c>
      <c r="G827">
        <f>IF($K827="","",女子登録情報!$M827)</f>
        <v>25</v>
      </c>
      <c r="H827">
        <f>IF($K827="","",女子登録情報!$A827)</f>
        <v>490047</v>
      </c>
      <c r="K827">
        <f>IF(女子登録情報!$C827="","",女子登録情報!$C827)</f>
        <v>826</v>
      </c>
      <c r="M827">
        <f>IFERROR(IF(AND(402&lt;=VALUE(RIGHT(女子登録情報!$F827,4)),競技会情報!$E$3*100+競技会情報!$G$3&gt;=VALUE(RIGHT(女子登録情報!$F827,4))),VALUE(女子登録情報!$G827)+1,VALUE(女子登録情報!$G827)),"")</f>
        <v>22</v>
      </c>
      <c r="N827" t="str">
        <f>IF($K827="","",IF(女子登録情報!$H827="北海道",女子登録情報!$H827,LEFT(女子登録情報!$H827,LEN(女子登録情報!$H827)-1)))</f>
        <v>京都</v>
      </c>
      <c r="O827" t="str">
        <f>IF($K827="","",IF(LEN($N827)=2,LEFT($N827,1)&amp;"　"&amp;RIGHT($N827,1)&amp;"・"&amp;女子登録情報!$I827,$N827&amp;"・"&amp;女子登録情報!$I827))</f>
        <v>京　都・福知山</v>
      </c>
    </row>
    <row r="828" spans="1:15" x14ac:dyDescent="0.55000000000000004">
      <c r="A828">
        <f>IF($K828="","",200000000+女子登録情報!$C828)</f>
        <v>200000827</v>
      </c>
      <c r="B828" t="str">
        <f>IF($K828="","",女子登録情報!$D828&amp;" ("&amp;女子登録情報!$K828&amp;")")</f>
        <v>野一色　玲花 (3)</v>
      </c>
      <c r="C828" t="str">
        <f>IF($K828="","",女子登録情報!$E828)</f>
        <v>ﾉｲｼｷ ﾚｲｶ</v>
      </c>
      <c r="D828" t="str">
        <f>IF($K828="","",女子登録情報!$O828&amp;" "&amp;女子登録情報!$N828&amp;" ("&amp;LEFT(女子登録情報!$F828,2)&amp;")")</f>
        <v>Reika NOISHIKI (01)</v>
      </c>
      <c r="E828" t="str">
        <f>IF($K828="","",女子登録情報!$P828)</f>
        <v>JPN</v>
      </c>
      <c r="F828" t="str">
        <f t="shared" si="12"/>
        <v>2</v>
      </c>
      <c r="G828">
        <f>IF($K828="","",女子登録情報!$M828)</f>
        <v>25</v>
      </c>
      <c r="H828">
        <f>IF($K828="","",女子登録情報!$A828)</f>
        <v>490047</v>
      </c>
      <c r="K828">
        <f>IF(女子登録情報!$C828="","",女子登録情報!$C828)</f>
        <v>827</v>
      </c>
      <c r="M828">
        <f>IFERROR(IF(AND(402&lt;=VALUE(RIGHT(女子登録情報!$F828,4)),競技会情報!$E$3*100+競技会情報!$G$3&gt;=VALUE(RIGHT(女子登録情報!$F828,4))),VALUE(女子登録情報!$G828)+1,VALUE(女子登録情報!$G828)),"")</f>
        <v>21</v>
      </c>
      <c r="N828" t="str">
        <f>IF($K828="","",IF(女子登録情報!$H828="北海道",女子登録情報!$H828,LEFT(女子登録情報!$H828,LEN(女子登録情報!$H828)-1)))</f>
        <v>滋賀</v>
      </c>
      <c r="O828" t="str">
        <f>IF($K828="","",IF(LEN($N828)=2,LEFT($N828,1)&amp;"　"&amp;RIGHT($N828,1)&amp;"・"&amp;女子登録情報!$I828,$N828&amp;"・"&amp;女子登録情報!$I828))</f>
        <v>滋　賀・米原</v>
      </c>
    </row>
    <row r="829" spans="1:15" x14ac:dyDescent="0.55000000000000004">
      <c r="A829">
        <f>IF($K829="","",200000000+女子登録情報!$C829)</f>
        <v>200000828</v>
      </c>
      <c r="B829" t="str">
        <f>IF($K829="","",女子登録情報!$D829&amp;" ("&amp;女子登録情報!$K829&amp;")")</f>
        <v>長谷部　那菜 (3)</v>
      </c>
      <c r="C829" t="str">
        <f>IF($K829="","",女子登録情報!$E829)</f>
        <v>ﾊｾﾍﾞ ﾅﾅ</v>
      </c>
      <c r="D829" t="str">
        <f>IF($K829="","",女子登録情報!$O829&amp;" "&amp;女子登録情報!$N829&amp;" ("&amp;LEFT(女子登録情報!$F829,2)&amp;")")</f>
        <v>Nana HASEBE (01)</v>
      </c>
      <c r="E829" t="str">
        <f>IF($K829="","",女子登録情報!$P829)</f>
        <v>JPN</v>
      </c>
      <c r="F829" t="str">
        <f t="shared" si="12"/>
        <v>2</v>
      </c>
      <c r="G829">
        <f>IF($K829="","",女子登録情報!$M829)</f>
        <v>27</v>
      </c>
      <c r="H829">
        <f>IF($K829="","",女子登録情報!$A829)</f>
        <v>490047</v>
      </c>
      <c r="K829">
        <f>IF(女子登録情報!$C829="","",女子登録情報!$C829)</f>
        <v>828</v>
      </c>
      <c r="M829">
        <f>IFERROR(IF(AND(402&lt;=VALUE(RIGHT(女子登録情報!$F829,4)),競技会情報!$E$3*100+競技会情報!$G$3&gt;=VALUE(RIGHT(女子登録情報!$F829,4))),VALUE(女子登録情報!$G829)+1,VALUE(女子登録情報!$G829)),"")</f>
        <v>21</v>
      </c>
      <c r="N829" t="str">
        <f>IF($K829="","",IF(女子登録情報!$H829="北海道",女子登録情報!$H829,LEFT(女子登録情報!$H829,LEN(女子登録情報!$H829)-1)))</f>
        <v>大阪</v>
      </c>
      <c r="O829" t="str">
        <f>IF($K829="","",IF(LEN($N829)=2,LEFT($N829,1)&amp;"　"&amp;RIGHT($N829,1)&amp;"・"&amp;女子登録情報!$I829,$N829&amp;"・"&amp;女子登録情報!$I829))</f>
        <v>大　阪・関西大倉</v>
      </c>
    </row>
    <row r="830" spans="1:15" x14ac:dyDescent="0.55000000000000004">
      <c r="A830">
        <f>IF($K830="","",200000000+女子登録情報!$C830)</f>
        <v>200000829</v>
      </c>
      <c r="B830" t="str">
        <f>IF($K830="","",女子登録情報!$D830&amp;" ("&amp;女子登録情報!$K830&amp;")")</f>
        <v>森　七海 (3)</v>
      </c>
      <c r="C830" t="str">
        <f>IF($K830="","",女子登録情報!$E830)</f>
        <v>ﾓﾘ ﾅﾅﾐ</v>
      </c>
      <c r="D830" t="str">
        <f>IF($K830="","",女子登録情報!$O830&amp;" "&amp;女子登録情報!$N830&amp;" ("&amp;LEFT(女子登録情報!$F830,2)&amp;")")</f>
        <v>Nanami MORI (01)</v>
      </c>
      <c r="E830" t="str">
        <f>IF($K830="","",女子登録情報!$P830)</f>
        <v>JPN</v>
      </c>
      <c r="F830" t="str">
        <f t="shared" si="12"/>
        <v>2</v>
      </c>
      <c r="G830">
        <f>IF($K830="","",女子登録情報!$M830)</f>
        <v>27</v>
      </c>
      <c r="H830">
        <f>IF($K830="","",女子登録情報!$A830)</f>
        <v>490047</v>
      </c>
      <c r="K830">
        <f>IF(女子登録情報!$C830="","",女子登録情報!$C830)</f>
        <v>829</v>
      </c>
      <c r="M830">
        <f>IFERROR(IF(AND(402&lt;=VALUE(RIGHT(女子登録情報!$F830,4)),競技会情報!$E$3*100+競技会情報!$G$3&gt;=VALUE(RIGHT(女子登録情報!$F830,4))),VALUE(女子登録情報!$G830)+1,VALUE(女子登録情報!$G830)),"")</f>
        <v>21</v>
      </c>
      <c r="N830" t="str">
        <f>IF($K830="","",IF(女子登録情報!$H830="北海道",女子登録情報!$H830,LEFT(女子登録情報!$H830,LEN(女子登録情報!$H830)-1)))</f>
        <v>大阪</v>
      </c>
      <c r="O830" t="str">
        <f>IF($K830="","",IF(LEN($N830)=2,LEFT($N830,1)&amp;"　"&amp;RIGHT($N830,1)&amp;"・"&amp;女子登録情報!$I830,$N830&amp;"・"&amp;女子登録情報!$I830))</f>
        <v>大　阪・関西大倉</v>
      </c>
    </row>
    <row r="831" spans="1:15" x14ac:dyDescent="0.55000000000000004">
      <c r="A831">
        <f>IF($K831="","",200000000+女子登録情報!$C831)</f>
        <v>200000830</v>
      </c>
      <c r="B831" t="str">
        <f>IF($K831="","",女子登録情報!$D831&amp;" ("&amp;女子登録情報!$K831&amp;")")</f>
        <v>坂本　里利香 (3)</v>
      </c>
      <c r="C831" t="str">
        <f>IF($K831="","",女子登録情報!$E831)</f>
        <v>ｻｶﾓﾄ ﾘﾘｶ</v>
      </c>
      <c r="D831" t="str">
        <f>IF($K831="","",女子登録情報!$O831&amp;" "&amp;女子登録情報!$N831&amp;" ("&amp;LEFT(女子登録情報!$F831,2)&amp;")")</f>
        <v>Ririka SAKAMOTO (02)</v>
      </c>
      <c r="E831" t="str">
        <f>IF($K831="","",女子登録情報!$P831)</f>
        <v>JPN</v>
      </c>
      <c r="F831" t="str">
        <f t="shared" si="12"/>
        <v>2</v>
      </c>
      <c r="G831">
        <f>IF($K831="","",女子登録情報!$M831)</f>
        <v>25</v>
      </c>
      <c r="H831">
        <f>IF($K831="","",女子登録情報!$A831)</f>
        <v>490047</v>
      </c>
      <c r="K831">
        <f>IF(女子登録情報!$C831="","",女子登録情報!$C831)</f>
        <v>830</v>
      </c>
      <c r="M831">
        <f>IFERROR(IF(AND(402&lt;=VALUE(RIGHT(女子登録情報!$F831,4)),競技会情報!$E$3*100+競技会情報!$G$3&gt;=VALUE(RIGHT(女子登録情報!$F831,4))),VALUE(女子登録情報!$G831)+1,VALUE(女子登録情報!$G831)),"")</f>
        <v>20</v>
      </c>
      <c r="N831" t="str">
        <f>IF($K831="","",IF(女子登録情報!$H831="北海道",女子登録情報!$H831,LEFT(女子登録情報!$H831,LEN(女子登録情報!$H831)-1)))</f>
        <v>京都</v>
      </c>
      <c r="O831" t="str">
        <f>IF($K831="","",IF(LEN($N831)=2,LEFT($N831,1)&amp;"　"&amp;RIGHT($N831,1)&amp;"・"&amp;女子登録情報!$I831,$N831&amp;"・"&amp;女子登録情報!$I831))</f>
        <v>京　都・福知山</v>
      </c>
    </row>
    <row r="832" spans="1:15" x14ac:dyDescent="0.55000000000000004">
      <c r="A832">
        <f>IF($K832="","",200000000+女子登録情報!$C832)</f>
        <v>200000831</v>
      </c>
      <c r="B832" t="str">
        <f>IF($K832="","",女子登録情報!$D832&amp;" ("&amp;女子登録情報!$K832&amp;")")</f>
        <v>山下　綾子 (3)</v>
      </c>
      <c r="C832" t="str">
        <f>IF($K832="","",女子登録情報!$E832)</f>
        <v>ﾔﾏｼﾀ ｱﾔｺ</v>
      </c>
      <c r="D832" t="str">
        <f>IF($K832="","",女子登録情報!$O832&amp;" "&amp;女子登録情報!$N832&amp;" ("&amp;LEFT(女子登録情報!$F832,2)&amp;")")</f>
        <v>Ayako YAMASHITA (02)</v>
      </c>
      <c r="E832" t="str">
        <f>IF($K832="","",女子登録情報!$P832)</f>
        <v>JPN</v>
      </c>
      <c r="F832" t="str">
        <f t="shared" si="12"/>
        <v>2</v>
      </c>
      <c r="G832">
        <f>IF($K832="","",女子登録情報!$M832)</f>
        <v>27</v>
      </c>
      <c r="H832">
        <f>IF($K832="","",女子登録情報!$A832)</f>
        <v>492216</v>
      </c>
      <c r="K832">
        <f>IF(女子登録情報!$C832="","",女子登録情報!$C832)</f>
        <v>831</v>
      </c>
      <c r="M832">
        <f>IFERROR(IF(AND(402&lt;=VALUE(RIGHT(女子登録情報!$F832,4)),競技会情報!$E$3*100+競技会情報!$G$3&gt;=VALUE(RIGHT(女子登録情報!$F832,4))),VALUE(女子登録情報!$G832)+1,VALUE(女子登録情報!$G832)),"")</f>
        <v>20</v>
      </c>
      <c r="N832" t="str">
        <f>IF($K832="","",IF(女子登録情報!$H832="北海道",女子登録情報!$H832,LEFT(女子登録情報!$H832,LEN(女子登録情報!$H832)-1)))</f>
        <v>大阪</v>
      </c>
      <c r="O832" t="str">
        <f>IF($K832="","",IF(LEN($N832)=2,LEFT($N832,1)&amp;"　"&amp;RIGHT($N832,1)&amp;"・"&amp;女子登録情報!$I832,$N832&amp;"・"&amp;女子登録情報!$I832))</f>
        <v>大　阪・ﾌﾟｰﾙ学院</v>
      </c>
    </row>
    <row r="833" spans="1:15" x14ac:dyDescent="0.55000000000000004">
      <c r="A833">
        <f>IF($K833="","",200000000+女子登録情報!$C833)</f>
        <v>200000832</v>
      </c>
      <c r="B833" t="str">
        <f>IF($K833="","",女子登録情報!$D833&amp;" ("&amp;女子登録情報!$K833&amp;")")</f>
        <v>嶋川　沙野子 (6)</v>
      </c>
      <c r="C833" t="str">
        <f>IF($K833="","",女子登録情報!$E833)</f>
        <v>ｼﾏｶﾜ ｻﾔｺ</v>
      </c>
      <c r="D833" t="str">
        <f>IF($K833="","",女子登録情報!$O833&amp;" "&amp;女子登録情報!$N833&amp;" ("&amp;LEFT(女子登録情報!$F833,2)&amp;")")</f>
        <v>Sayako SHIMAKAWA (97)</v>
      </c>
      <c r="E833" t="str">
        <f>IF($K833="","",女子登録情報!$P833)</f>
        <v>JPN</v>
      </c>
      <c r="F833" t="str">
        <f t="shared" si="12"/>
        <v>2</v>
      </c>
      <c r="G833">
        <f>IF($K833="","",女子登録情報!$M833)</f>
        <v>26</v>
      </c>
      <c r="H833">
        <f>IF($K833="","",女子登録情報!$A833)</f>
        <v>491016</v>
      </c>
      <c r="K833">
        <f>IF(女子登録情報!$C833="","",女子登録情報!$C833)</f>
        <v>832</v>
      </c>
      <c r="M833">
        <f>IFERROR(IF(AND(402&lt;=VALUE(RIGHT(女子登録情報!$F833,4)),競技会情報!$E$3*100+競技会情報!$G$3&gt;=VALUE(RIGHT(女子登録情報!$F833,4))),VALUE(女子登録情報!$G833)+1,VALUE(女子登録情報!$G833)),"")</f>
        <v>25</v>
      </c>
      <c r="N833" t="str">
        <f>IF($K833="","",IF(女子登録情報!$H833="北海道",女子登録情報!$H833,LEFT(女子登録情報!$H833,LEN(女子登録情報!$H833)-1)))</f>
        <v>富山</v>
      </c>
      <c r="O833" t="str">
        <f>IF($K833="","",IF(LEN($N833)=2,LEFT($N833,1)&amp;"　"&amp;RIGHT($N833,1)&amp;"・"&amp;女子登録情報!$I833,$N833&amp;"・"&amp;女子登録情報!$I833))</f>
        <v>富　山・富山中部</v>
      </c>
    </row>
    <row r="834" spans="1:15" x14ac:dyDescent="0.55000000000000004">
      <c r="A834">
        <f>IF($K834="","",200000000+女子登録情報!$C834)</f>
        <v>200000833</v>
      </c>
      <c r="B834" t="str">
        <f>IF($K834="","",女子登録情報!$D834&amp;" ("&amp;女子登録情報!$K834&amp;")")</f>
        <v>上田　有希 (4)</v>
      </c>
      <c r="C834" t="str">
        <f>IF($K834="","",女子登録情報!$E834)</f>
        <v>ｳｴﾀﾞ ﾕｷ</v>
      </c>
      <c r="D834" t="str">
        <f>IF($K834="","",女子登録情報!$O834&amp;" "&amp;女子登録情報!$N834&amp;" ("&amp;LEFT(女子登録情報!$F834,2)&amp;")")</f>
        <v>Yuki UEDA (00)</v>
      </c>
      <c r="E834" t="str">
        <f>IF($K834="","",女子登録情報!$P834)</f>
        <v>JPN</v>
      </c>
      <c r="F834" t="str">
        <f t="shared" si="12"/>
        <v>2</v>
      </c>
      <c r="G834">
        <f>IF($K834="","",女子登録情報!$M834)</f>
        <v>26</v>
      </c>
      <c r="H834">
        <f>IF($K834="","",女子登録情報!$A834)</f>
        <v>491016</v>
      </c>
      <c r="K834">
        <f>IF(女子登録情報!$C834="","",女子登録情報!$C834)</f>
        <v>833</v>
      </c>
      <c r="M834">
        <f>IFERROR(IF(AND(402&lt;=VALUE(RIGHT(女子登録情報!$F834,4)),競技会情報!$E$3*100+競技会情報!$G$3&gt;=VALUE(RIGHT(女子登録情報!$F834,4))),VALUE(女子登録情報!$G834)+1,VALUE(女子登録情報!$G834)),"")</f>
        <v>22</v>
      </c>
      <c r="N834" t="str">
        <f>IF($K834="","",IF(女子登録情報!$H834="北海道",女子登録情報!$H834,LEFT(女子登録情報!$H834,LEN(女子登録情報!$H834)-1)))</f>
        <v>京都</v>
      </c>
      <c r="O834" t="str">
        <f>IF($K834="","",IF(LEN($N834)=2,LEFT($N834,1)&amp;"　"&amp;RIGHT($N834,1)&amp;"・"&amp;女子登録情報!$I834,$N834&amp;"・"&amp;女子登録情報!$I834))</f>
        <v>京　都・洛北</v>
      </c>
    </row>
    <row r="835" spans="1:15" x14ac:dyDescent="0.55000000000000004">
      <c r="A835">
        <f>IF($K835="","",200000000+女子登録情報!$C835)</f>
        <v>200000834</v>
      </c>
      <c r="B835" t="str">
        <f>IF($K835="","",女子登録情報!$D835&amp;" ("&amp;女子登録情報!$K835&amp;")")</f>
        <v>柴田　麗華 (4)</v>
      </c>
      <c r="C835" t="str">
        <f>IF($K835="","",女子登録情報!$E835)</f>
        <v>ｼﾊﾞﾀ ﾚｲｶ</v>
      </c>
      <c r="D835" t="str">
        <f>IF($K835="","",女子登録情報!$O835&amp;" "&amp;女子登録情報!$N835&amp;" ("&amp;LEFT(女子登録情報!$F835,2)&amp;")")</f>
        <v>Reika SHIBATA (00)</v>
      </c>
      <c r="E835" t="str">
        <f>IF($K835="","",女子登録情報!$P835)</f>
        <v>JPN</v>
      </c>
      <c r="F835" t="str">
        <f t="shared" ref="F835:F898" si="13">IF($K835="","","2")</f>
        <v>2</v>
      </c>
      <c r="G835">
        <f>IF($K835="","",女子登録情報!$M835)</f>
        <v>26</v>
      </c>
      <c r="H835">
        <f>IF($K835="","",女子登録情報!$A835)</f>
        <v>491016</v>
      </c>
      <c r="K835">
        <f>IF(女子登録情報!$C835="","",女子登録情報!$C835)</f>
        <v>834</v>
      </c>
      <c r="M835">
        <f>IFERROR(IF(AND(402&lt;=VALUE(RIGHT(女子登録情報!$F835,4)),競技会情報!$E$3*100+競技会情報!$G$3&gt;=VALUE(RIGHT(女子登録情報!$F835,4))),VALUE(女子登録情報!$G835)+1,VALUE(女子登録情報!$G835)),"")</f>
        <v>22</v>
      </c>
      <c r="N835" t="str">
        <f>IF($K835="","",IF(女子登録情報!$H835="北海道",女子登録情報!$H835,LEFT(女子登録情報!$H835,LEN(女子登録情報!$H835)-1)))</f>
        <v>京都</v>
      </c>
      <c r="O835" t="str">
        <f>IF($K835="","",IF(LEN($N835)=2,LEFT($N835,1)&amp;"　"&amp;RIGHT($N835,1)&amp;"・"&amp;女子登録情報!$I835,$N835&amp;"・"&amp;女子登録情報!$I835))</f>
        <v>京　都・堀川</v>
      </c>
    </row>
    <row r="836" spans="1:15" x14ac:dyDescent="0.55000000000000004">
      <c r="A836">
        <f>IF($K836="","",200000000+女子登録情報!$C836)</f>
        <v>200000835</v>
      </c>
      <c r="B836" t="str">
        <f>IF($K836="","",女子登録情報!$D836&amp;" ("&amp;女子登録情報!$K836&amp;")")</f>
        <v>磯貝　咲妃音 (3)</v>
      </c>
      <c r="C836" t="str">
        <f>IF($K836="","",女子登録情報!$E836)</f>
        <v>ｲｿｶﾞｲ ｻｷﾈ</v>
      </c>
      <c r="D836" t="str">
        <f>IF($K836="","",女子登録情報!$O836&amp;" "&amp;女子登録情報!$N836&amp;" ("&amp;LEFT(女子登録情報!$F836,2)&amp;")")</f>
        <v>Sakine ISOGAI (01)</v>
      </c>
      <c r="E836" t="str">
        <f>IF($K836="","",女子登録情報!$P836)</f>
        <v>JPN</v>
      </c>
      <c r="F836" t="str">
        <f t="shared" si="13"/>
        <v>2</v>
      </c>
      <c r="G836">
        <f>IF($K836="","",女子登録情報!$M836)</f>
        <v>26</v>
      </c>
      <c r="H836">
        <f>IF($K836="","",女子登録情報!$A836)</f>
        <v>491016</v>
      </c>
      <c r="K836">
        <f>IF(女子登録情報!$C836="","",女子登録情報!$C836)</f>
        <v>835</v>
      </c>
      <c r="M836">
        <f>IFERROR(IF(AND(402&lt;=VALUE(RIGHT(女子登録情報!$F836,4)),競技会情報!$E$3*100+競技会情報!$G$3&gt;=VALUE(RIGHT(女子登録情報!$F836,4))),VALUE(女子登録情報!$G836)+1,VALUE(女子登録情報!$G836)),"")</f>
        <v>21</v>
      </c>
      <c r="N836" t="str">
        <f>IF($K836="","",IF(女子登録情報!$H836="北海道",女子登録情報!$H836,LEFT(女子登録情報!$H836,LEN(女子登録情報!$H836)-1)))</f>
        <v>京都</v>
      </c>
      <c r="O836" t="str">
        <f>IF($K836="","",IF(LEN($N836)=2,LEFT($N836,1)&amp;"　"&amp;RIGHT($N836,1)&amp;"・"&amp;女子登録情報!$I836,$N836&amp;"・"&amp;女子登録情報!$I836))</f>
        <v>京　都・堀川</v>
      </c>
    </row>
    <row r="837" spans="1:15" x14ac:dyDescent="0.55000000000000004">
      <c r="A837">
        <f>IF($K837="","",200000000+女子登録情報!$C837)</f>
        <v>200000836</v>
      </c>
      <c r="B837" t="str">
        <f>IF($K837="","",女子登録情報!$D837&amp;" ("&amp;女子登録情報!$K837&amp;")")</f>
        <v>平瀬　由乃 (3)</v>
      </c>
      <c r="C837" t="str">
        <f>IF($K837="","",女子登録情報!$E837)</f>
        <v>ﾋﾗｾ ﾕｷﾉ</v>
      </c>
      <c r="D837" t="str">
        <f>IF($K837="","",女子登録情報!$O837&amp;" "&amp;女子登録情報!$N837&amp;" ("&amp;LEFT(女子登録情報!$F837,2)&amp;")")</f>
        <v>Yukino HIRASE (01)</v>
      </c>
      <c r="E837" t="str">
        <f>IF($K837="","",女子登録情報!$P837)</f>
        <v>JPN</v>
      </c>
      <c r="F837" t="str">
        <f t="shared" si="13"/>
        <v>2</v>
      </c>
      <c r="G837">
        <f>IF($K837="","",女子登録情報!$M837)</f>
        <v>24</v>
      </c>
      <c r="H837">
        <f>IF($K837="","",女子登録情報!$A837)</f>
        <v>492201</v>
      </c>
      <c r="K837">
        <f>IF(女子登録情報!$C837="","",女子登録情報!$C837)</f>
        <v>836</v>
      </c>
      <c r="M837">
        <f>IFERROR(IF(AND(402&lt;=VALUE(RIGHT(女子登録情報!$F837,4)),競技会情報!$E$3*100+競技会情報!$G$3&gt;=VALUE(RIGHT(女子登録情報!$F837,4))),VALUE(女子登録情報!$G837)+1,VALUE(女子登録情報!$G837)),"")</f>
        <v>21</v>
      </c>
      <c r="N837" t="str">
        <f>IF($K837="","",IF(女子登録情報!$H837="北海道",女子登録情報!$H837,LEFT(女子登録情報!$H837,LEN(女子登録情報!$H837)-1)))</f>
        <v>三重</v>
      </c>
      <c r="O837" t="str">
        <f>IF($K837="","",IF(LEN($N837)=2,LEFT($N837,1)&amp;"　"&amp;RIGHT($N837,1)&amp;"・"&amp;女子登録情報!$I837,$N837&amp;"・"&amp;女子登録情報!$I837))</f>
        <v>三　重・松阪</v>
      </c>
    </row>
    <row r="838" spans="1:15" x14ac:dyDescent="0.55000000000000004">
      <c r="A838">
        <f>IF($K838="","",200000000+女子登録情報!$C838)</f>
        <v>200000837</v>
      </c>
      <c r="B838" t="str">
        <f>IF($K838="","",女子登録情報!$D838&amp;" ("&amp;女子登録情報!$K838&amp;")")</f>
        <v>森　望来 (2)</v>
      </c>
      <c r="C838" t="str">
        <f>IF($K838="","",女子登録情報!$E838)</f>
        <v>ﾓﾘ ﾐﾗｲ</v>
      </c>
      <c r="D838" t="str">
        <f>IF($K838="","",女子登録情報!$O838&amp;" "&amp;女子登録情報!$N838&amp;" ("&amp;LEFT(女子登録情報!$F838,2)&amp;")")</f>
        <v>Mirai MORI (02)</v>
      </c>
      <c r="E838" t="str">
        <f>IF($K838="","",女子登録情報!$P838)</f>
        <v>JPN</v>
      </c>
      <c r="F838" t="str">
        <f t="shared" si="13"/>
        <v>2</v>
      </c>
      <c r="G838">
        <f>IF($K838="","",女子登録情報!$M838)</f>
        <v>26</v>
      </c>
      <c r="H838">
        <f>IF($K838="","",女子登録情報!$A838)</f>
        <v>492201</v>
      </c>
      <c r="K838">
        <f>IF(女子登録情報!$C838="","",女子登録情報!$C838)</f>
        <v>837</v>
      </c>
      <c r="M838">
        <f>IFERROR(IF(AND(402&lt;=VALUE(RIGHT(女子登録情報!$F838,4)),競技会情報!$E$3*100+競技会情報!$G$3&gt;=VALUE(RIGHT(女子登録情報!$F838,4))),VALUE(女子登録情報!$G838)+1,VALUE(女子登録情報!$G838)),"")</f>
        <v>20</v>
      </c>
      <c r="N838" t="str">
        <f>IF($K838="","",IF(女子登録情報!$H838="北海道",女子登録情報!$H838,LEFT(女子登録情報!$H838,LEN(女子登録情報!$H838)-1)))</f>
        <v>京都</v>
      </c>
      <c r="O838" t="str">
        <f>IF($K838="","",IF(LEN($N838)=2,LEFT($N838,1)&amp;"　"&amp;RIGHT($N838,1)&amp;"・"&amp;女子登録情報!$I838,$N838&amp;"・"&amp;女子登録情報!$I838))</f>
        <v>京　都・鳥羽</v>
      </c>
    </row>
    <row r="839" spans="1:15" x14ac:dyDescent="0.55000000000000004">
      <c r="A839">
        <f>IF($K839="","",200000000+女子登録情報!$C839)</f>
        <v>200000838</v>
      </c>
      <c r="B839" t="str">
        <f>IF($K839="","",女子登録情報!$D839&amp;" ("&amp;女子登録情報!$K839&amp;")")</f>
        <v>西村　南 (3)</v>
      </c>
      <c r="C839" t="str">
        <f>IF($K839="","",女子登録情報!$E839)</f>
        <v>ﾆｼﾑﾗ ﾐﾅﾐ</v>
      </c>
      <c r="D839" t="str">
        <f>IF($K839="","",女子登録情報!$O839&amp;" "&amp;女子登録情報!$N839&amp;" ("&amp;LEFT(女子登録情報!$F839,2)&amp;")")</f>
        <v>Minami NISHIMURA (01)</v>
      </c>
      <c r="E839" t="str">
        <f>IF($K839="","",女子登録情報!$P839)</f>
        <v>JPN</v>
      </c>
      <c r="F839" t="str">
        <f t="shared" si="13"/>
        <v>2</v>
      </c>
      <c r="G839">
        <f>IF($K839="","",女子登録情報!$M839)</f>
        <v>26</v>
      </c>
      <c r="H839">
        <f>IF($K839="","",女子登録情報!$A839)</f>
        <v>492189</v>
      </c>
      <c r="K839">
        <f>IF(女子登録情報!$C839="","",女子登録情報!$C839)</f>
        <v>838</v>
      </c>
      <c r="M839">
        <f>IFERROR(IF(AND(402&lt;=VALUE(RIGHT(女子登録情報!$F839,4)),競技会情報!$E$3*100+競技会情報!$G$3&gt;=VALUE(RIGHT(女子登録情報!$F839,4))),VALUE(女子登録情報!$G839)+1,VALUE(女子登録情報!$G839)),"")</f>
        <v>21</v>
      </c>
      <c r="N839" t="str">
        <f>IF($K839="","",IF(女子登録情報!$H839="北海道",女子登録情報!$H839,LEFT(女子登録情報!$H839,LEN(女子登録情報!$H839)-1)))</f>
        <v>京都</v>
      </c>
      <c r="O839" t="str">
        <f>IF($K839="","",IF(LEN($N839)=2,LEFT($N839,1)&amp;"　"&amp;RIGHT($N839,1)&amp;"・"&amp;女子登録情報!$I839,$N839&amp;"・"&amp;女子登録情報!$I839))</f>
        <v>京　都・塔南</v>
      </c>
    </row>
    <row r="840" spans="1:15" x14ac:dyDescent="0.55000000000000004">
      <c r="A840">
        <f>IF($K840="","",200000000+女子登録情報!$C840)</f>
        <v>200000839</v>
      </c>
      <c r="B840" t="str">
        <f>IF($K840="","",女子登録情報!$D840&amp;" ("&amp;女子登録情報!$K840&amp;")")</f>
        <v>高橋　萌々子 (1)</v>
      </c>
      <c r="C840" t="str">
        <f>IF($K840="","",女子登録情報!$E840)</f>
        <v>ﾀｶﾊｼ ﾓﾓｺ</v>
      </c>
      <c r="D840" t="str">
        <f>IF($K840="","",女子登録情報!$O840&amp;" "&amp;女子登録情報!$N840&amp;" ("&amp;LEFT(女子登録情報!$F840,2)&amp;")")</f>
        <v>Momoko TAKAHASHI (03)</v>
      </c>
      <c r="E840" t="str">
        <f>IF($K840="","",女子登録情報!$P840)</f>
        <v>JPN</v>
      </c>
      <c r="F840" t="str">
        <f t="shared" si="13"/>
        <v>2</v>
      </c>
      <c r="G840">
        <f>IF($K840="","",女子登録情報!$M840)</f>
        <v>26</v>
      </c>
      <c r="H840">
        <f>IF($K840="","",女子登録情報!$A840)</f>
        <v>492189</v>
      </c>
      <c r="K840">
        <f>IF(女子登録情報!$C840="","",女子登録情報!$C840)</f>
        <v>839</v>
      </c>
      <c r="M840">
        <f>IFERROR(IF(AND(402&lt;=VALUE(RIGHT(女子登録情報!$F840,4)),競技会情報!$E$3*100+競技会情報!$G$3&gt;=VALUE(RIGHT(女子登録情報!$F840,4))),VALUE(女子登録情報!$G840)+1,VALUE(女子登録情報!$G840)),"")</f>
        <v>18</v>
      </c>
      <c r="N840" t="str">
        <f>IF($K840="","",IF(女子登録情報!$H840="北海道",女子登録情報!$H840,LEFT(女子登録情報!$H840,LEN(女子登録情報!$H840)-1)))</f>
        <v>京都</v>
      </c>
      <c r="O840" t="str">
        <f>IF($K840="","",IF(LEN($N840)=2,LEFT($N840,1)&amp;"　"&amp;RIGHT($N840,1)&amp;"・"&amp;女子登録情報!$I840,$N840&amp;"・"&amp;女子登録情報!$I840))</f>
        <v>京　都・花園</v>
      </c>
    </row>
    <row r="841" spans="1:15" x14ac:dyDescent="0.55000000000000004">
      <c r="A841">
        <f>IF($K841="","",200000000+女子登録情報!$C841)</f>
        <v>200000840</v>
      </c>
      <c r="B841" t="str">
        <f>IF($K841="","",女子登録情報!$D841&amp;" ("&amp;女子登録情報!$K841&amp;")")</f>
        <v>西込　珠輝来 (1)</v>
      </c>
      <c r="C841" t="str">
        <f>IF($K841="","",女子登録情報!$E841)</f>
        <v>ﾆｼｺﾞﾐ ｽﾃﾗ</v>
      </c>
      <c r="D841" t="str">
        <f>IF($K841="","",女子登録情報!$O841&amp;" "&amp;女子登録情報!$N841&amp;" ("&amp;LEFT(女子登録情報!$F841,2)&amp;")")</f>
        <v>Sutera NISHIGOMI (03)</v>
      </c>
      <c r="E841" t="str">
        <f>IF($K841="","",女子登録情報!$P841)</f>
        <v>JPN</v>
      </c>
      <c r="F841" t="str">
        <f t="shared" si="13"/>
        <v>2</v>
      </c>
      <c r="G841">
        <f>IF($K841="","",女子登録情報!$M841)</f>
        <v>27</v>
      </c>
      <c r="H841">
        <f>IF($K841="","",女子登録情報!$A841)</f>
        <v>492189</v>
      </c>
      <c r="K841">
        <f>IF(女子登録情報!$C841="","",女子登録情報!$C841)</f>
        <v>840</v>
      </c>
      <c r="M841">
        <f>IFERROR(IF(AND(402&lt;=VALUE(RIGHT(女子登録情報!$F841,4)),競技会情報!$E$3*100+競技会情報!$G$3&gt;=VALUE(RIGHT(女子登録情報!$F841,4))),VALUE(女子登録情報!$G841)+1,VALUE(女子登録情報!$G841)),"")</f>
        <v>19</v>
      </c>
      <c r="N841" t="str">
        <f>IF($K841="","",IF(女子登録情報!$H841="北海道",女子登録情報!$H841,LEFT(女子登録情報!$H841,LEN(女子登録情報!$H841)-1)))</f>
        <v>大阪</v>
      </c>
      <c r="O841" t="str">
        <f>IF($K841="","",IF(LEN($N841)=2,LEFT($N841,1)&amp;"　"&amp;RIGHT($N841,1)&amp;"・"&amp;女子登録情報!$I841,$N841&amp;"・"&amp;女子登録情報!$I841))</f>
        <v>大　阪・大阪体育大学浪商</v>
      </c>
    </row>
    <row r="842" spans="1:15" x14ac:dyDescent="0.55000000000000004">
      <c r="A842">
        <f>IF($K842="","",200000000+女子登録情報!$C842)</f>
        <v>200000841</v>
      </c>
      <c r="B842" t="str">
        <f>IF($K842="","",女子登録情報!$D842&amp;" ("&amp;女子登録情報!$K842&amp;")")</f>
        <v>大塚　小春 (4)</v>
      </c>
      <c r="C842" t="str">
        <f>IF($K842="","",女子登録情報!$E842)</f>
        <v>ｵｵﾂｶ ｺﾊﾙ</v>
      </c>
      <c r="D842" t="str">
        <f>IF($K842="","",女子登録情報!$O842&amp;" "&amp;女子登録情報!$N842&amp;" ("&amp;LEFT(女子登録情報!$F842,2)&amp;")")</f>
        <v>Koharu OTSUKA (01)</v>
      </c>
      <c r="E842" t="str">
        <f>IF($K842="","",女子登録情報!$P842)</f>
        <v>JPN</v>
      </c>
      <c r="F842" t="str">
        <f t="shared" si="13"/>
        <v>2</v>
      </c>
      <c r="G842">
        <f>IF($K842="","",女子登録情報!$M842)</f>
        <v>26</v>
      </c>
      <c r="H842">
        <f>IF($K842="","",女子登録情報!$A842)</f>
        <v>492189</v>
      </c>
      <c r="K842">
        <f>IF(女子登録情報!$C842="","",女子登録情報!$C842)</f>
        <v>841</v>
      </c>
      <c r="M842">
        <f>IFERROR(IF(AND(402&lt;=VALUE(RIGHT(女子登録情報!$F842,4)),競技会情報!$E$3*100+競技会情報!$G$3&gt;=VALUE(RIGHT(女子登録情報!$F842,4))),VALUE(女子登録情報!$G842)+1,VALUE(女子登録情報!$G842)),"")</f>
        <v>21</v>
      </c>
      <c r="N842" t="str">
        <f>IF($K842="","",IF(女子登録情報!$H842="北海道",女子登録情報!$H842,LEFT(女子登録情報!$H842,LEN(女子登録情報!$H842)-1)))</f>
        <v>京都</v>
      </c>
      <c r="O842" t="str">
        <f>IF($K842="","",IF(LEN($N842)=2,LEFT($N842,1)&amp;"　"&amp;RIGHT($N842,1)&amp;"・"&amp;女子登録情報!$I842,$N842&amp;"・"&amp;女子登録情報!$I842))</f>
        <v>京　都・北嵯峨</v>
      </c>
    </row>
    <row r="843" spans="1:15" x14ac:dyDescent="0.55000000000000004">
      <c r="A843">
        <f>IF($K843="","",200000000+女子登録情報!$C843)</f>
        <v>200000842</v>
      </c>
      <c r="B843" t="str">
        <f>IF($K843="","",女子登録情報!$D843&amp;" ("&amp;女子登録情報!$K843&amp;")")</f>
        <v>豊田　理瑚 (4)</v>
      </c>
      <c r="C843" t="str">
        <f>IF($K843="","",女子登録情報!$E843)</f>
        <v>ﾄﾖﾀﾞ ﾘｺ</v>
      </c>
      <c r="D843" t="str">
        <f>IF($K843="","",女子登録情報!$O843&amp;" "&amp;女子登録情報!$N843&amp;" ("&amp;LEFT(女子登録情報!$F843,2)&amp;")")</f>
        <v>Riko TOYODA (00)</v>
      </c>
      <c r="E843" t="str">
        <f>IF($K843="","",女子登録情報!$P843)</f>
        <v>JPN</v>
      </c>
      <c r="F843" t="str">
        <f t="shared" si="13"/>
        <v>2</v>
      </c>
      <c r="G843">
        <f>IF($K843="","",女子登録情報!$M843)</f>
        <v>25</v>
      </c>
      <c r="H843">
        <f>IF($K843="","",女子登録情報!$A843)</f>
        <v>492189</v>
      </c>
      <c r="K843">
        <f>IF(女子登録情報!$C843="","",女子登録情報!$C843)</f>
        <v>842</v>
      </c>
      <c r="M843">
        <f>IFERROR(IF(AND(402&lt;=VALUE(RIGHT(女子登録情報!$F843,4)),競技会情報!$E$3*100+競技会情報!$G$3&gt;=VALUE(RIGHT(女子登録情報!$F843,4))),VALUE(女子登録情報!$G843)+1,VALUE(女子登録情報!$G843)),"")</f>
        <v>22</v>
      </c>
      <c r="N843" t="str">
        <f>IF($K843="","",IF(女子登録情報!$H843="北海道",女子登録情報!$H843,LEFT(女子登録情報!$H843,LEN(女子登録情報!$H843)-1)))</f>
        <v>滋賀</v>
      </c>
      <c r="O843" t="str">
        <f>IF($K843="","",IF(LEN($N843)=2,LEFT($N843,1)&amp;"　"&amp;RIGHT($N843,1)&amp;"・"&amp;女子登録情報!$I843,$N843&amp;"・"&amp;女子登録情報!$I843))</f>
        <v>滋　賀・草津東</v>
      </c>
    </row>
    <row r="844" spans="1:15" x14ac:dyDescent="0.55000000000000004">
      <c r="A844">
        <f>IF($K844="","",200000000+女子登録情報!$C844)</f>
        <v>200000843</v>
      </c>
      <c r="B844" t="str">
        <f>IF($K844="","",女子登録情報!$D844&amp;" ("&amp;女子登録情報!$K844&amp;")")</f>
        <v>風呂谷　茉優 (4)</v>
      </c>
      <c r="C844" t="str">
        <f>IF($K844="","",女子登録情報!$E844)</f>
        <v>ﾌﾛﾀﾆ ﾏﾕｳ</v>
      </c>
      <c r="D844" t="str">
        <f>IF($K844="","",女子登録情報!$O844&amp;" "&amp;女子登録情報!$N844&amp;" ("&amp;LEFT(女子登録情報!$F844,2)&amp;")")</f>
        <v>Mayu FUROTANI (00)</v>
      </c>
      <c r="E844" t="str">
        <f>IF($K844="","",女子登録情報!$P844)</f>
        <v>JPN</v>
      </c>
      <c r="F844" t="str">
        <f t="shared" si="13"/>
        <v>2</v>
      </c>
      <c r="G844">
        <f>IF($K844="","",女子登録情報!$M844)</f>
        <v>29</v>
      </c>
      <c r="H844">
        <f>IF($K844="","",女子登録情報!$A844)</f>
        <v>492189</v>
      </c>
      <c r="K844">
        <f>IF(女子登録情報!$C844="","",女子登録情報!$C844)</f>
        <v>843</v>
      </c>
      <c r="M844">
        <f>IFERROR(IF(AND(402&lt;=VALUE(RIGHT(女子登録情報!$F844,4)),競技会情報!$E$3*100+競技会情報!$G$3&gt;=VALUE(RIGHT(女子登録情報!$F844,4))),VALUE(女子登録情報!$G844)+1,VALUE(女子登録情報!$G844)),"")</f>
        <v>22</v>
      </c>
      <c r="N844" t="str">
        <f>IF($K844="","",IF(女子登録情報!$H844="北海道",女子登録情報!$H844,LEFT(女子登録情報!$H844,LEN(女子登録情報!$H844)-1)))</f>
        <v>奈良</v>
      </c>
      <c r="O844" t="str">
        <f>IF($K844="","",IF(LEN($N844)=2,LEFT($N844,1)&amp;"　"&amp;RIGHT($N844,1)&amp;"・"&amp;女子登録情報!$I844,$N844&amp;"・"&amp;女子登録情報!$I844))</f>
        <v>奈　良・添上</v>
      </c>
    </row>
    <row r="845" spans="1:15" x14ac:dyDescent="0.55000000000000004">
      <c r="A845">
        <f>IF($K845="","",200000000+女子登録情報!$C845)</f>
        <v>200000844</v>
      </c>
      <c r="B845" t="str">
        <f>IF($K845="","",女子登録情報!$D845&amp;" ("&amp;女子登録情報!$K845&amp;")")</f>
        <v>逸見　亜優 (4)</v>
      </c>
      <c r="C845" t="str">
        <f>IF($K845="","",女子登録情報!$E845)</f>
        <v>ﾍﾝﾐ ｱﾕｳ</v>
      </c>
      <c r="D845" t="str">
        <f>IF($K845="","",女子登録情報!$O845&amp;" "&amp;女子登録情報!$N845&amp;" ("&amp;LEFT(女子登録情報!$F845,2)&amp;")")</f>
        <v>Ayu HEMMI (00)</v>
      </c>
      <c r="E845" t="str">
        <f>IF($K845="","",女子登録情報!$P845)</f>
        <v>JPN</v>
      </c>
      <c r="F845" t="str">
        <f t="shared" si="13"/>
        <v>2</v>
      </c>
      <c r="G845">
        <f>IF($K845="","",女子登録情報!$M845)</f>
        <v>27</v>
      </c>
      <c r="H845">
        <f>IF($K845="","",女子登録情報!$A845)</f>
        <v>492189</v>
      </c>
      <c r="K845">
        <f>IF(女子登録情報!$C845="","",女子登録情報!$C845)</f>
        <v>844</v>
      </c>
      <c r="M845">
        <f>IFERROR(IF(AND(402&lt;=VALUE(RIGHT(女子登録情報!$F845,4)),競技会情報!$E$3*100+競技会情報!$G$3&gt;=VALUE(RIGHT(女子登録情報!$F845,4))),VALUE(女子登録情報!$G845)+1,VALUE(女子登録情報!$G845)),"")</f>
        <v>22</v>
      </c>
      <c r="N845" t="str">
        <f>IF($K845="","",IF(女子登録情報!$H845="北海道",女子登録情報!$H845,LEFT(女子登録情報!$H845,LEN(女子登録情報!$H845)-1)))</f>
        <v>大阪</v>
      </c>
      <c r="O845" t="str">
        <f>IF($K845="","",IF(LEN($N845)=2,LEFT($N845,1)&amp;"　"&amp;RIGHT($N845,1)&amp;"・"&amp;女子登録情報!$I845,$N845&amp;"・"&amp;女子登録情報!$I845))</f>
        <v>大　阪・東大阪大敬愛</v>
      </c>
    </row>
    <row r="846" spans="1:15" x14ac:dyDescent="0.55000000000000004">
      <c r="A846">
        <f>IF($K846="","",200000000+女子登録情報!$C846)</f>
        <v>200000845</v>
      </c>
      <c r="B846" t="str">
        <f>IF($K846="","",女子登録情報!$D846&amp;" ("&amp;女子登録情報!$K846&amp;")")</f>
        <v>渡邉　香澄 (4)</v>
      </c>
      <c r="C846" t="str">
        <f>IF($K846="","",女子登録情報!$E846)</f>
        <v>ﾜﾀﾅﾍﾞ ｶｽﾐ</v>
      </c>
      <c r="D846" t="str">
        <f>IF($K846="","",女子登録情報!$O846&amp;" "&amp;女子登録情報!$N846&amp;" ("&amp;LEFT(女子登録情報!$F846,2)&amp;")")</f>
        <v>Kasumi WATANABE (00)</v>
      </c>
      <c r="E846" t="str">
        <f>IF($K846="","",女子登録情報!$P846)</f>
        <v>JPN</v>
      </c>
      <c r="F846" t="str">
        <f t="shared" si="13"/>
        <v>2</v>
      </c>
      <c r="G846">
        <f>IF($K846="","",女子登録情報!$M846)</f>
        <v>22</v>
      </c>
      <c r="H846">
        <f>IF($K846="","",女子登録情報!$A846)</f>
        <v>492189</v>
      </c>
      <c r="K846">
        <f>IF(女子登録情報!$C846="","",女子登録情報!$C846)</f>
        <v>845</v>
      </c>
      <c r="M846">
        <f>IFERROR(IF(AND(402&lt;=VALUE(RIGHT(女子登録情報!$F846,4)),競技会情報!$E$3*100+競技会情報!$G$3&gt;=VALUE(RIGHT(女子登録情報!$F846,4))),VALUE(女子登録情報!$G846)+1,VALUE(女子登録情報!$G846)),"")</f>
        <v>22</v>
      </c>
      <c r="N846" t="str">
        <f>IF($K846="","",IF(女子登録情報!$H846="北海道",女子登録情報!$H846,LEFT(女子登録情報!$H846,LEN(女子登録情報!$H846)-1)))</f>
        <v>静岡</v>
      </c>
      <c r="O846" t="str">
        <f>IF($K846="","",IF(LEN($N846)=2,LEFT($N846,1)&amp;"　"&amp;RIGHT($N846,1)&amp;"・"&amp;女子登録情報!$I846,$N846&amp;"・"&amp;女子登録情報!$I846))</f>
        <v>静　岡・常葉大学菊川</v>
      </c>
    </row>
    <row r="847" spans="1:15" x14ac:dyDescent="0.55000000000000004">
      <c r="A847">
        <f>IF($K847="","",200000000+女子登録情報!$C847)</f>
        <v>200000846</v>
      </c>
      <c r="B847" t="str">
        <f>IF($K847="","",女子登録情報!$D847&amp;" ("&amp;女子登録情報!$K847&amp;")")</f>
        <v>中本　香 (3)</v>
      </c>
      <c r="C847" t="str">
        <f>IF($K847="","",女子登録情報!$E847)</f>
        <v>ﾅｶﾓﾄ ｶｵﾘ</v>
      </c>
      <c r="D847" t="str">
        <f>IF($K847="","",女子登録情報!$O847&amp;" "&amp;女子登録情報!$N847&amp;" ("&amp;LEFT(女子登録情報!$F847,2)&amp;")")</f>
        <v>Kaori NAKAMOTO (01)</v>
      </c>
      <c r="E847" t="str">
        <f>IF($K847="","",女子登録情報!$P847)</f>
        <v>JPN</v>
      </c>
      <c r="F847" t="str">
        <f t="shared" si="13"/>
        <v>2</v>
      </c>
      <c r="G847">
        <f>IF($K847="","",女子登録情報!$M847)</f>
        <v>28</v>
      </c>
      <c r="H847">
        <f>IF($K847="","",女子登録情報!$A847)</f>
        <v>492189</v>
      </c>
      <c r="K847">
        <f>IF(女子登録情報!$C847="","",女子登録情報!$C847)</f>
        <v>846</v>
      </c>
      <c r="M847">
        <f>IFERROR(IF(AND(402&lt;=VALUE(RIGHT(女子登録情報!$F847,4)),競技会情報!$E$3*100+競技会情報!$G$3&gt;=VALUE(RIGHT(女子登録情報!$F847,4))),VALUE(女子登録情報!$G847)+1,VALUE(女子登録情報!$G847)),"")</f>
        <v>21</v>
      </c>
      <c r="N847" t="str">
        <f>IF($K847="","",IF(女子登録情報!$H847="北海道",女子登録情報!$H847,LEFT(女子登録情報!$H847,LEN(女子登録情報!$H847)-1)))</f>
        <v>兵庫</v>
      </c>
      <c r="O847" t="str">
        <f>IF($K847="","",IF(LEN($N847)=2,LEFT($N847,1)&amp;"　"&amp;RIGHT($N847,1)&amp;"・"&amp;女子登録情報!$I847,$N847&amp;"・"&amp;女子登録情報!$I847))</f>
        <v>兵　庫・宝塚</v>
      </c>
    </row>
    <row r="848" spans="1:15" x14ac:dyDescent="0.55000000000000004">
      <c r="A848">
        <f>IF($K848="","",200000000+女子登録情報!$C848)</f>
        <v>200000847</v>
      </c>
      <c r="B848" t="str">
        <f>IF($K848="","",女子登録情報!$D848&amp;" ("&amp;女子登録情報!$K848&amp;")")</f>
        <v>金子　佑香 (3)</v>
      </c>
      <c r="C848" t="str">
        <f>IF($K848="","",女子登録情報!$E848)</f>
        <v>ｶﾈｺ ﾕｳｶ</v>
      </c>
      <c r="D848" t="str">
        <f>IF($K848="","",女子登録情報!$O848&amp;" "&amp;女子登録情報!$N848&amp;" ("&amp;LEFT(女子登録情報!$F848,2)&amp;")")</f>
        <v>Yuka KANEKO (01)</v>
      </c>
      <c r="E848" t="str">
        <f>IF($K848="","",女子登録情報!$P848)</f>
        <v>JPN</v>
      </c>
      <c r="F848" t="str">
        <f t="shared" si="13"/>
        <v>2</v>
      </c>
      <c r="G848" t="str">
        <f>IF($K848="","",女子登録情報!$M848)</f>
        <v>01</v>
      </c>
      <c r="H848">
        <f>IF($K848="","",女子登録情報!$A848)</f>
        <v>492189</v>
      </c>
      <c r="K848">
        <f>IF(女子登録情報!$C848="","",女子登録情報!$C848)</f>
        <v>847</v>
      </c>
      <c r="M848">
        <f>IFERROR(IF(AND(402&lt;=VALUE(RIGHT(女子登録情報!$F848,4)),競技会情報!$E$3*100+競技会情報!$G$3&gt;=VALUE(RIGHT(女子登録情報!$F848,4))),VALUE(女子登録情報!$G848)+1,VALUE(女子登録情報!$G848)),"")</f>
        <v>21</v>
      </c>
      <c r="N848" t="str">
        <f>IF($K848="","",IF(女子登録情報!$H848="北海道",女子登録情報!$H848,LEFT(女子登録情報!$H848,LEN(女子登録情報!$H848)-1)))</f>
        <v>北海道</v>
      </c>
      <c r="O848" t="str">
        <f>IF($K848="","",IF(LEN($N848)=2,LEFT($N848,1)&amp;"　"&amp;RIGHT($N848,1)&amp;"・"&amp;女子登録情報!$I848,$N848&amp;"・"&amp;女子登録情報!$I848))</f>
        <v>北海道・旭川龍谷</v>
      </c>
    </row>
    <row r="849" spans="1:15" x14ac:dyDescent="0.55000000000000004">
      <c r="A849">
        <f>IF($K849="","",200000000+女子登録情報!$C849)</f>
        <v>200000848</v>
      </c>
      <c r="B849" t="str">
        <f>IF($K849="","",女子登録情報!$D849&amp;" ("&amp;女子登録情報!$K849&amp;")")</f>
        <v>大須賀　ミウ (3)</v>
      </c>
      <c r="C849" t="str">
        <f>IF($K849="","",女子登録情報!$E849)</f>
        <v>ｵｵｽｶﾞ ﾐｳ</v>
      </c>
      <c r="D849" t="str">
        <f>IF($K849="","",女子登録情報!$O849&amp;" "&amp;女子登録情報!$N849&amp;" ("&amp;LEFT(女子登録情報!$F849,2)&amp;")")</f>
        <v>Miu OSUGA (01)</v>
      </c>
      <c r="E849" t="str">
        <f>IF($K849="","",女子登録情報!$P849)</f>
        <v>JPN</v>
      </c>
      <c r="F849" t="str">
        <f t="shared" si="13"/>
        <v>2</v>
      </c>
      <c r="G849" t="str">
        <f>IF($K849="","",女子登録情報!$M849)</f>
        <v>07</v>
      </c>
      <c r="H849">
        <f>IF($K849="","",女子登録情報!$A849)</f>
        <v>492189</v>
      </c>
      <c r="K849">
        <f>IF(女子登録情報!$C849="","",女子登録情報!$C849)</f>
        <v>848</v>
      </c>
      <c r="M849">
        <f>IFERROR(IF(AND(402&lt;=VALUE(RIGHT(女子登録情報!$F849,4)),競技会情報!$E$3*100+競技会情報!$G$3&gt;=VALUE(RIGHT(女子登録情報!$F849,4))),VALUE(女子登録情報!$G849)+1,VALUE(女子登録情報!$G849)),"")</f>
        <v>21</v>
      </c>
      <c r="N849" t="str">
        <f>IF($K849="","",IF(女子登録情報!$H849="北海道",女子登録情報!$H849,LEFT(女子登録情報!$H849,LEN(女子登録情報!$H849)-1)))</f>
        <v>福島</v>
      </c>
      <c r="O849" t="str">
        <f>IF($K849="","",IF(LEN($N849)=2,LEFT($N849,1)&amp;"　"&amp;RIGHT($N849,1)&amp;"・"&amp;女子登録情報!$I849,$N849&amp;"・"&amp;女子登録情報!$I849))</f>
        <v>福　島・学校法人石川</v>
      </c>
    </row>
    <row r="850" spans="1:15" x14ac:dyDescent="0.55000000000000004">
      <c r="A850">
        <f>IF($K850="","",200000000+女子登録情報!$C850)</f>
        <v>200000849</v>
      </c>
      <c r="B850" t="str">
        <f>IF($K850="","",女子登録情報!$D850&amp;" ("&amp;女子登録情報!$K850&amp;")")</f>
        <v>山下　夏実 (3)</v>
      </c>
      <c r="C850" t="str">
        <f>IF($K850="","",女子登録情報!$E850)</f>
        <v>ﾔﾏｼﾀ ﾅﾂﾐ</v>
      </c>
      <c r="D850" t="str">
        <f>IF($K850="","",女子登録情報!$O850&amp;" "&amp;女子登録情報!$N850&amp;" ("&amp;LEFT(女子登録情報!$F850,2)&amp;")")</f>
        <v>Natsumi YAMASHITA (01)</v>
      </c>
      <c r="E850" t="str">
        <f>IF($K850="","",女子登録情報!$P850)</f>
        <v>JPN</v>
      </c>
      <c r="F850" t="str">
        <f t="shared" si="13"/>
        <v>2</v>
      </c>
      <c r="G850">
        <f>IF($K850="","",女子登録情報!$M850)</f>
        <v>33</v>
      </c>
      <c r="H850">
        <f>IF($K850="","",女子登録情報!$A850)</f>
        <v>492189</v>
      </c>
      <c r="K850">
        <f>IF(女子登録情報!$C850="","",女子登録情報!$C850)</f>
        <v>849</v>
      </c>
      <c r="M850">
        <f>IFERROR(IF(AND(402&lt;=VALUE(RIGHT(女子登録情報!$F850,4)),競技会情報!$E$3*100+競技会情報!$G$3&gt;=VALUE(RIGHT(女子登録情報!$F850,4))),VALUE(女子登録情報!$G850)+1,VALUE(女子登録情報!$G850)),"")</f>
        <v>21</v>
      </c>
      <c r="N850" t="str">
        <f>IF($K850="","",IF(女子登録情報!$H850="北海道",女子登録情報!$H850,LEFT(女子登録情報!$H850,LEN(女子登録情報!$H850)-1)))</f>
        <v>岡山</v>
      </c>
      <c r="O850" t="str">
        <f>IF($K850="","",IF(LEN($N850)=2,LEFT($N850,1)&amp;"　"&amp;RIGHT($N850,1)&amp;"・"&amp;女子登録情報!$I850,$N850&amp;"・"&amp;女子登録情報!$I850))</f>
        <v>岡　山・倉敷</v>
      </c>
    </row>
    <row r="851" spans="1:15" x14ac:dyDescent="0.55000000000000004">
      <c r="A851">
        <f>IF($K851="","",200000000+女子登録情報!$C851)</f>
        <v>200000850</v>
      </c>
      <c r="B851" t="str">
        <f>IF($K851="","",女子登録情報!$D851&amp;" ("&amp;女子登録情報!$K851&amp;")")</f>
        <v>小濱　麻央 (3)</v>
      </c>
      <c r="C851" t="str">
        <f>IF($K851="","",女子登録情報!$E851)</f>
        <v>ｵﾊﾏ ﾏｵ</v>
      </c>
      <c r="D851" t="str">
        <f>IF($K851="","",女子登録情報!$O851&amp;" "&amp;女子登録情報!$N851&amp;" ("&amp;LEFT(女子登録情報!$F851,2)&amp;")")</f>
        <v>Mao OHAMA (01)</v>
      </c>
      <c r="E851" t="str">
        <f>IF($K851="","",女子登録情報!$P851)</f>
        <v>JPN</v>
      </c>
      <c r="F851" t="str">
        <f t="shared" si="13"/>
        <v>2</v>
      </c>
      <c r="G851">
        <f>IF($K851="","",女子登録情報!$M851)</f>
        <v>36</v>
      </c>
      <c r="H851">
        <f>IF($K851="","",女子登録情報!$A851)</f>
        <v>492189</v>
      </c>
      <c r="K851">
        <f>IF(女子登録情報!$C851="","",女子登録情報!$C851)</f>
        <v>850</v>
      </c>
      <c r="M851">
        <f>IFERROR(IF(AND(402&lt;=VALUE(RIGHT(女子登録情報!$F851,4)),競技会情報!$E$3*100+競技会情報!$G$3&gt;=VALUE(RIGHT(女子登録情報!$F851,4))),VALUE(女子登録情報!$G851)+1,VALUE(女子登録情報!$G851)),"")</f>
        <v>20</v>
      </c>
      <c r="N851" t="str">
        <f>IF($K851="","",IF(女子登録情報!$H851="北海道",女子登録情報!$H851,LEFT(女子登録情報!$H851,LEN(女子登録情報!$H851)-1)))</f>
        <v>徳島</v>
      </c>
      <c r="O851" t="str">
        <f>IF($K851="","",IF(LEN($N851)=2,LEFT($N851,1)&amp;"　"&amp;RIGHT($N851,1)&amp;"・"&amp;女子登録情報!$I851,$N851&amp;"・"&amp;女子登録情報!$I851))</f>
        <v>徳　島・鳴門</v>
      </c>
    </row>
    <row r="852" spans="1:15" x14ac:dyDescent="0.55000000000000004">
      <c r="A852">
        <f>IF($K852="","",200000000+女子登録情報!$C852)</f>
        <v>200000851</v>
      </c>
      <c r="B852" t="str">
        <f>IF($K852="","",女子登録情報!$D852&amp;" ("&amp;女子登録情報!$K852&amp;")")</f>
        <v>卜部　由莉香 (2)</v>
      </c>
      <c r="C852" t="str">
        <f>IF($K852="","",女子登録情報!$E852)</f>
        <v>ｳﾗﾍﾞ ﾕﾘｶ</v>
      </c>
      <c r="D852" t="str">
        <f>IF($K852="","",女子登録情報!$O852&amp;" "&amp;女子登録情報!$N852&amp;" ("&amp;LEFT(女子登録情報!$F852,2)&amp;")")</f>
        <v>Yurika URABE (02)</v>
      </c>
      <c r="E852" t="str">
        <f>IF($K852="","",女子登録情報!$P852)</f>
        <v>JPN</v>
      </c>
      <c r="F852" t="str">
        <f t="shared" si="13"/>
        <v>2</v>
      </c>
      <c r="G852">
        <f>IF($K852="","",女子登録情報!$M852)</f>
        <v>34</v>
      </c>
      <c r="H852">
        <f>IF($K852="","",女子登録情報!$A852)</f>
        <v>492189</v>
      </c>
      <c r="K852">
        <f>IF(女子登録情報!$C852="","",女子登録情報!$C852)</f>
        <v>851</v>
      </c>
      <c r="M852">
        <f>IFERROR(IF(AND(402&lt;=VALUE(RIGHT(女子登録情報!$F852,4)),競技会情報!$E$3*100+競技会情報!$G$3&gt;=VALUE(RIGHT(女子登録情報!$F852,4))),VALUE(女子登録情報!$G852)+1,VALUE(女子登録情報!$G852)),"")</f>
        <v>20</v>
      </c>
      <c r="N852" t="str">
        <f>IF($K852="","",IF(女子登録情報!$H852="北海道",女子登録情報!$H852,LEFT(女子登録情報!$H852,LEN(女子登録情報!$H852)-1)))</f>
        <v>広島</v>
      </c>
      <c r="O852" t="str">
        <f>IF($K852="","",IF(LEN($N852)=2,LEFT($N852,1)&amp;"　"&amp;RIGHT($N852,1)&amp;"・"&amp;女子登録情報!$I852,$N852&amp;"・"&amp;女子登録情報!$I852))</f>
        <v>広　島・神辺旭</v>
      </c>
    </row>
    <row r="853" spans="1:15" x14ac:dyDescent="0.55000000000000004">
      <c r="A853">
        <f>IF($K853="","",200000000+女子登録情報!$C853)</f>
        <v>200000852</v>
      </c>
      <c r="B853" t="str">
        <f>IF($K853="","",女子登録情報!$D853&amp;" ("&amp;女子登録情報!$K853&amp;")")</f>
        <v>坂牧　紗衣 (2)</v>
      </c>
      <c r="C853" t="str">
        <f>IF($K853="","",女子登録情報!$E853)</f>
        <v>ｻｶﾏｷ ｻｴ</v>
      </c>
      <c r="D853" t="str">
        <f>IF($K853="","",女子登録情報!$O853&amp;" "&amp;女子登録情報!$N853&amp;" ("&amp;LEFT(女子登録情報!$F853,2)&amp;")")</f>
        <v>Sae SAKAMAKI (02)</v>
      </c>
      <c r="E853" t="str">
        <f>IF($K853="","",女子登録情報!$P853)</f>
        <v>JPN</v>
      </c>
      <c r="F853" t="str">
        <f t="shared" si="13"/>
        <v>2</v>
      </c>
      <c r="G853">
        <f>IF($K853="","",女子登録情報!$M853)</f>
        <v>23</v>
      </c>
      <c r="H853">
        <f>IF($K853="","",女子登録情報!$A853)</f>
        <v>492189</v>
      </c>
      <c r="K853">
        <f>IF(女子登録情報!$C853="","",女子登録情報!$C853)</f>
        <v>852</v>
      </c>
      <c r="M853">
        <f>IFERROR(IF(AND(402&lt;=VALUE(RIGHT(女子登録情報!$F853,4)),競技会情報!$E$3*100+競技会情報!$G$3&gt;=VALUE(RIGHT(女子登録情報!$F853,4))),VALUE(女子登録情報!$G853)+1,VALUE(女子登録情報!$G853)),"")</f>
        <v>20</v>
      </c>
      <c r="N853" t="str">
        <f>IF($K853="","",IF(女子登録情報!$H853="北海道",女子登録情報!$H853,LEFT(女子登録情報!$H853,LEN(女子登録情報!$H853)-1)))</f>
        <v>愛知</v>
      </c>
      <c r="O853" t="str">
        <f>IF($K853="","",IF(LEN($N853)=2,LEFT($N853,1)&amp;"　"&amp;RIGHT($N853,1)&amp;"・"&amp;女子登録情報!$I853,$N853&amp;"・"&amp;女子登録情報!$I853))</f>
        <v>愛　知・光ヶ丘女子</v>
      </c>
    </row>
    <row r="854" spans="1:15" x14ac:dyDescent="0.55000000000000004">
      <c r="A854">
        <f>IF($K854="","",200000000+女子登録情報!$C854)</f>
        <v>200000853</v>
      </c>
      <c r="B854" t="str">
        <f>IF($K854="","",女子登録情報!$D854&amp;" ("&amp;女子登録情報!$K854&amp;")")</f>
        <v>長谷川　莉子 (2)</v>
      </c>
      <c r="C854" t="str">
        <f>IF($K854="","",女子登録情報!$E854)</f>
        <v>ﾊｾｶﾞﾜ ﾘｺ</v>
      </c>
      <c r="D854" t="str">
        <f>IF($K854="","",女子登録情報!$O854&amp;" "&amp;女子登録情報!$N854&amp;" ("&amp;LEFT(女子登録情報!$F854,2)&amp;")")</f>
        <v>Riko HASEGAWA (03)</v>
      </c>
      <c r="E854" t="str">
        <f>IF($K854="","",女子登録情報!$P854)</f>
        <v>JPN</v>
      </c>
      <c r="F854" t="str">
        <f t="shared" si="13"/>
        <v>2</v>
      </c>
      <c r="G854" t="str">
        <f>IF($K854="","",女子登録情報!$M854)</f>
        <v>07</v>
      </c>
      <c r="H854">
        <f>IF($K854="","",女子登録情報!$A854)</f>
        <v>492189</v>
      </c>
      <c r="K854">
        <f>IF(女子登録情報!$C854="","",女子登録情報!$C854)</f>
        <v>853</v>
      </c>
      <c r="M854">
        <f>IFERROR(IF(AND(402&lt;=VALUE(RIGHT(女子登録情報!$F854,4)),競技会情報!$E$3*100+競技会情報!$G$3&gt;=VALUE(RIGHT(女子登録情報!$F854,4))),VALUE(女子登録情報!$G854)+1,VALUE(女子登録情報!$G854)),"")</f>
        <v>19</v>
      </c>
      <c r="N854" t="str">
        <f>IF($K854="","",IF(女子登録情報!$H854="北海道",女子登録情報!$H854,LEFT(女子登録情報!$H854,LEN(女子登録情報!$H854)-1)))</f>
        <v>福島</v>
      </c>
      <c r="O854" t="str">
        <f>IF($K854="","",IF(LEN($N854)=2,LEFT($N854,1)&amp;"　"&amp;RIGHT($N854,1)&amp;"・"&amp;女子登録情報!$I854,$N854&amp;"・"&amp;女子登録情報!$I854))</f>
        <v>福　島・学校法人石川</v>
      </c>
    </row>
    <row r="855" spans="1:15" x14ac:dyDescent="0.55000000000000004">
      <c r="A855">
        <f>IF($K855="","",200000000+女子登録情報!$C855)</f>
        <v>200000854</v>
      </c>
      <c r="B855" t="str">
        <f>IF($K855="","",女子登録情報!$D855&amp;" ("&amp;女子登録情報!$K855&amp;")")</f>
        <v>原田　愛菜 (2)</v>
      </c>
      <c r="C855" t="str">
        <f>IF($K855="","",女子登録情報!$E855)</f>
        <v>ﾊﾗﾀﾞ ｱｲﾅ</v>
      </c>
      <c r="D855" t="str">
        <f>IF($K855="","",女子登録情報!$O855&amp;" "&amp;女子登録情報!$N855&amp;" ("&amp;LEFT(女子登録情報!$F855,2)&amp;")")</f>
        <v>Aina HARADA (02)</v>
      </c>
      <c r="E855" t="str">
        <f>IF($K855="","",女子登録情報!$P855)</f>
        <v>JPN</v>
      </c>
      <c r="F855" t="str">
        <f t="shared" si="13"/>
        <v>2</v>
      </c>
      <c r="G855">
        <f>IF($K855="","",女子登録情報!$M855)</f>
        <v>30</v>
      </c>
      <c r="H855">
        <f>IF($K855="","",女子登録情報!$A855)</f>
        <v>492189</v>
      </c>
      <c r="K855">
        <f>IF(女子登録情報!$C855="","",女子登録情報!$C855)</f>
        <v>854</v>
      </c>
      <c r="M855">
        <f>IFERROR(IF(AND(402&lt;=VALUE(RIGHT(女子登録情報!$F855,4)),競技会情報!$E$3*100+競技会情報!$G$3&gt;=VALUE(RIGHT(女子登録情報!$F855,4))),VALUE(女子登録情報!$G855)+1,VALUE(女子登録情報!$G855)),"")</f>
        <v>20</v>
      </c>
      <c r="N855" t="str">
        <f>IF($K855="","",IF(女子登録情報!$H855="北海道",女子登録情報!$H855,LEFT(女子登録情報!$H855,LEN(女子登録情報!$H855)-1)))</f>
        <v>和歌山</v>
      </c>
      <c r="O855" t="str">
        <f>IF($K855="","",IF(LEN($N855)=2,LEFT($N855,1)&amp;"　"&amp;RIGHT($N855,1)&amp;"・"&amp;女子登録情報!$I855,$N855&amp;"・"&amp;女子登録情報!$I855))</f>
        <v>和歌山・和歌山北</v>
      </c>
    </row>
    <row r="856" spans="1:15" x14ac:dyDescent="0.55000000000000004">
      <c r="A856">
        <f>IF($K856="","",200000000+女子登録情報!$C856)</f>
        <v>200000855</v>
      </c>
      <c r="B856" t="str">
        <f>IF($K856="","",女子登録情報!$D856&amp;" ("&amp;女子登録情報!$K856&amp;")")</f>
        <v>政田　愛梨 (2)</v>
      </c>
      <c r="C856" t="str">
        <f>IF($K856="","",女子登録情報!$E856)</f>
        <v>ﾏｻﾀﾞ ｱｲﾘ</v>
      </c>
      <c r="D856" t="str">
        <f>IF($K856="","",女子登録情報!$O856&amp;" "&amp;女子登録情報!$N856&amp;" ("&amp;LEFT(女子登録情報!$F856,2)&amp;")")</f>
        <v>Airi MASADA (02)</v>
      </c>
      <c r="E856" t="str">
        <f>IF($K856="","",女子登録情報!$P856)</f>
        <v>JPN</v>
      </c>
      <c r="F856" t="str">
        <f t="shared" si="13"/>
        <v>2</v>
      </c>
      <c r="G856">
        <f>IF($K856="","",女子登録情報!$M856)</f>
        <v>31</v>
      </c>
      <c r="H856">
        <f>IF($K856="","",女子登録情報!$A856)</f>
        <v>492189</v>
      </c>
      <c r="K856">
        <f>IF(女子登録情報!$C856="","",女子登録情報!$C856)</f>
        <v>855</v>
      </c>
      <c r="M856">
        <f>IFERROR(IF(AND(402&lt;=VALUE(RIGHT(女子登録情報!$F856,4)),競技会情報!$E$3*100+競技会情報!$G$3&gt;=VALUE(RIGHT(女子登録情報!$F856,4))),VALUE(女子登録情報!$G856)+1,VALUE(女子登録情報!$G856)),"")</f>
        <v>20</v>
      </c>
      <c r="N856" t="str">
        <f>IF($K856="","",IF(女子登録情報!$H856="北海道",女子登録情報!$H856,LEFT(女子登録情報!$H856,LEN(女子登録情報!$H856)-1)))</f>
        <v>鳥取</v>
      </c>
      <c r="O856" t="str">
        <f>IF($K856="","",IF(LEN($N856)=2,LEFT($N856,1)&amp;"　"&amp;RIGHT($N856,1)&amp;"・"&amp;女子登録情報!$I856,$N856&amp;"・"&amp;女子登録情報!$I856))</f>
        <v>鳥　取・鳥取城北</v>
      </c>
    </row>
    <row r="857" spans="1:15" x14ac:dyDescent="0.55000000000000004">
      <c r="A857">
        <f>IF($K857="","",200000000+女子登録情報!$C857)</f>
        <v>200000856</v>
      </c>
      <c r="B857" t="str">
        <f>IF($K857="","",女子登録情報!$D857&amp;" ("&amp;女子登録情報!$K857&amp;")")</f>
        <v>町田　麗奈 (2)</v>
      </c>
      <c r="C857" t="str">
        <f>IF($K857="","",女子登録情報!$E857)</f>
        <v>ﾏﾁﾀﾞ ﾚｲﾅ</v>
      </c>
      <c r="D857" t="str">
        <f>IF($K857="","",女子登録情報!$O857&amp;" "&amp;女子登録情報!$N857&amp;" ("&amp;LEFT(女子登録情報!$F857,2)&amp;")")</f>
        <v>Reina MACHIDA (02)</v>
      </c>
      <c r="E857" t="str">
        <f>IF($K857="","",女子登録情報!$P857)</f>
        <v>JPN</v>
      </c>
      <c r="F857" t="str">
        <f t="shared" si="13"/>
        <v>2</v>
      </c>
      <c r="G857">
        <f>IF($K857="","",女子登録情報!$M857)</f>
        <v>26</v>
      </c>
      <c r="H857">
        <f>IF($K857="","",女子登録情報!$A857)</f>
        <v>492189</v>
      </c>
      <c r="K857">
        <f>IF(女子登録情報!$C857="","",女子登録情報!$C857)</f>
        <v>856</v>
      </c>
      <c r="M857">
        <f>IFERROR(IF(AND(402&lt;=VALUE(RIGHT(女子登録情報!$F857,4)),競技会情報!$E$3*100+競技会情報!$G$3&gt;=VALUE(RIGHT(女子登録情報!$F857,4))),VALUE(女子登録情報!$G857)+1,VALUE(女子登録情報!$G857)),"")</f>
        <v>20</v>
      </c>
      <c r="N857" t="str">
        <f>IF($K857="","",IF(女子登録情報!$H857="北海道",女子登録情報!$H857,LEFT(女子登録情報!$H857,LEN(女子登録情報!$H857)-1)))</f>
        <v>埼玉</v>
      </c>
      <c r="O857" t="str">
        <f>IF($K857="","",IF(LEN($N857)=2,LEFT($N857,1)&amp;"　"&amp;RIGHT($N857,1)&amp;"・"&amp;女子登録情報!$I857,$N857&amp;"・"&amp;女子登録情報!$I857))</f>
        <v>埼　玉・春日部東</v>
      </c>
    </row>
    <row r="858" spans="1:15" x14ac:dyDescent="0.55000000000000004">
      <c r="A858">
        <f>IF($K858="","",200000000+女子登録情報!$C858)</f>
        <v>200000857</v>
      </c>
      <c r="B858" t="str">
        <f>IF($K858="","",女子登録情報!$D858&amp;" ("&amp;女子登録情報!$K858&amp;")")</f>
        <v>粟　愛華 (1)</v>
      </c>
      <c r="C858" t="str">
        <f>IF($K858="","",女子登録情報!$E858)</f>
        <v>ｱﾜ ﾏﾅｶ</v>
      </c>
      <c r="D858" t="str">
        <f>IF($K858="","",女子登録情報!$O858&amp;" "&amp;女子登録情報!$N858&amp;" ("&amp;LEFT(女子登録情報!$F858,2)&amp;")")</f>
        <v>Manaka AWA (03)</v>
      </c>
      <c r="E858" t="str">
        <f>IF($K858="","",女子登録情報!$P858)</f>
        <v>JPN</v>
      </c>
      <c r="F858" t="str">
        <f t="shared" si="13"/>
        <v>2</v>
      </c>
      <c r="G858">
        <f>IF($K858="","",女子登録情報!$M858)</f>
        <v>33</v>
      </c>
      <c r="H858">
        <f>IF($K858="","",女子登録情報!$A858)</f>
        <v>492189</v>
      </c>
      <c r="K858">
        <f>IF(女子登録情報!$C858="","",女子登録情報!$C858)</f>
        <v>857</v>
      </c>
      <c r="M858">
        <f>IFERROR(IF(AND(402&lt;=VALUE(RIGHT(女子登録情報!$F858,4)),競技会情報!$E$3*100+競技会情報!$G$3&gt;=VALUE(RIGHT(女子登録情報!$F858,4))),VALUE(女子登録情報!$G858)+1,VALUE(女子登録情報!$G858)),"")</f>
        <v>19</v>
      </c>
      <c r="N858" t="str">
        <f>IF($K858="","",IF(女子登録情報!$H858="北海道",女子登録情報!$H858,LEFT(女子登録情報!$H858,LEN(女子登録情報!$H858)-1)))</f>
        <v>岡山</v>
      </c>
      <c r="O858" t="str">
        <f>IF($K858="","",IF(LEN($N858)=2,LEFT($N858,1)&amp;"　"&amp;RIGHT($N858,1)&amp;"・"&amp;女子登録情報!$I858,$N858&amp;"・"&amp;女子登録情報!$I858))</f>
        <v>岡　山・就実</v>
      </c>
    </row>
    <row r="859" spans="1:15" x14ac:dyDescent="0.55000000000000004">
      <c r="A859">
        <f>IF($K859="","",200000000+女子登録情報!$C859)</f>
        <v>200000858</v>
      </c>
      <c r="B859" t="str">
        <f>IF($K859="","",女子登録情報!$D859&amp;" ("&amp;女子登録情報!$K859&amp;")")</f>
        <v>小原　愛栞 (1)</v>
      </c>
      <c r="C859" t="str">
        <f>IF($K859="","",女子登録情報!$E859)</f>
        <v>ｺﾊﾗ ﾏﾅｶ</v>
      </c>
      <c r="D859" t="str">
        <f>IF($K859="","",女子登録情報!$O859&amp;" "&amp;女子登録情報!$N859&amp;" ("&amp;LEFT(女子登録情報!$F859,2)&amp;")")</f>
        <v>Manaka KOHARA (03)</v>
      </c>
      <c r="E859" t="str">
        <f>IF($K859="","",女子登録情報!$P859)</f>
        <v>JPN</v>
      </c>
      <c r="F859" t="str">
        <f t="shared" si="13"/>
        <v>2</v>
      </c>
      <c r="G859">
        <f>IF($K859="","",女子登録情報!$M859)</f>
        <v>26</v>
      </c>
      <c r="H859">
        <f>IF($K859="","",女子登録情報!$A859)</f>
        <v>492189</v>
      </c>
      <c r="K859">
        <f>IF(女子登録情報!$C859="","",女子登録情報!$C859)</f>
        <v>858</v>
      </c>
      <c r="M859">
        <f>IFERROR(IF(AND(402&lt;=VALUE(RIGHT(女子登録情報!$F859,4)),競技会情報!$E$3*100+競技会情報!$G$3&gt;=VALUE(RIGHT(女子登録情報!$F859,4))),VALUE(女子登録情報!$G859)+1,VALUE(女子登録情報!$G859)),"")</f>
        <v>19</v>
      </c>
      <c r="N859" t="str">
        <f>IF($K859="","",IF(女子登録情報!$H859="北海道",女子登録情報!$H859,LEFT(女子登録情報!$H859,LEN(女子登録情報!$H859)-1)))</f>
        <v>京都</v>
      </c>
      <c r="O859" t="str">
        <f>IF($K859="","",IF(LEN($N859)=2,LEFT($N859,1)&amp;"　"&amp;RIGHT($N859,1)&amp;"・"&amp;女子登録情報!$I859,$N859&amp;"・"&amp;女子登録情報!$I859))</f>
        <v>京　都・京都光華</v>
      </c>
    </row>
    <row r="860" spans="1:15" x14ac:dyDescent="0.55000000000000004">
      <c r="A860">
        <f>IF($K860="","",200000000+女子登録情報!$C860)</f>
        <v>200000859</v>
      </c>
      <c r="B860" t="str">
        <f>IF($K860="","",女子登録情報!$D860&amp;" ("&amp;女子登録情報!$K860&amp;")")</f>
        <v>橋村　英里 (1)</v>
      </c>
      <c r="C860" t="str">
        <f>IF($K860="","",女子登録情報!$E860)</f>
        <v>ﾊｼﾑﾗ ｴﾘ</v>
      </c>
      <c r="D860" t="str">
        <f>IF($K860="","",女子登録情報!$O860&amp;" "&amp;女子登録情報!$N860&amp;" ("&amp;LEFT(女子登録情報!$F860,2)&amp;")")</f>
        <v>Eri HASHIMURA (03)</v>
      </c>
      <c r="E860" t="str">
        <f>IF($K860="","",女子登録情報!$P860)</f>
        <v>JPN</v>
      </c>
      <c r="F860" t="str">
        <f t="shared" si="13"/>
        <v>2</v>
      </c>
      <c r="G860">
        <f>IF($K860="","",女子登録情報!$M860)</f>
        <v>17</v>
      </c>
      <c r="H860">
        <f>IF($K860="","",女子登録情報!$A860)</f>
        <v>492189</v>
      </c>
      <c r="K860">
        <f>IF(女子登録情報!$C860="","",女子登録情報!$C860)</f>
        <v>859</v>
      </c>
      <c r="M860">
        <f>IFERROR(IF(AND(402&lt;=VALUE(RIGHT(女子登録情報!$F860,4)),競技会情報!$E$3*100+競技会情報!$G$3&gt;=VALUE(RIGHT(女子登録情報!$F860,4))),VALUE(女子登録情報!$G860)+1,VALUE(女子登録情報!$G860)),"")</f>
        <v>19</v>
      </c>
      <c r="N860" t="str">
        <f>IF($K860="","",IF(女子登録情報!$H860="北海道",女子登録情報!$H860,LEFT(女子登録情報!$H860,LEN(女子登録情報!$H860)-1)))</f>
        <v>長野</v>
      </c>
      <c r="O860" t="str">
        <f>IF($K860="","",IF(LEN($N860)=2,LEFT($N860,1)&amp;"　"&amp;RIGHT($N860,1)&amp;"・"&amp;女子登録情報!$I860,$N860&amp;"・"&amp;女子登録情報!$I860))</f>
        <v>長　野・長野東</v>
      </c>
    </row>
    <row r="861" spans="1:15" x14ac:dyDescent="0.55000000000000004">
      <c r="A861">
        <f>IF($K861="","",200000000+女子登録情報!$C861)</f>
        <v>200000860</v>
      </c>
      <c r="B861" t="str">
        <f>IF($K861="","",女子登録情報!$D861&amp;" ("&amp;女子登録情報!$K861&amp;")")</f>
        <v>福井　彩乃 (1)</v>
      </c>
      <c r="C861" t="str">
        <f>IF($K861="","",女子登録情報!$E861)</f>
        <v>ﾌｸｲ ｱﾔﾉ</v>
      </c>
      <c r="D861" t="str">
        <f>IF($K861="","",女子登録情報!$O861&amp;" "&amp;女子登録情報!$N861&amp;" ("&amp;LEFT(女子登録情報!$F861,2)&amp;")")</f>
        <v>Ayano FUKUI (03)</v>
      </c>
      <c r="E861" t="str">
        <f>IF($K861="","",女子登録情報!$P861)</f>
        <v>JPN</v>
      </c>
      <c r="F861" t="str">
        <f t="shared" si="13"/>
        <v>2</v>
      </c>
      <c r="G861">
        <f>IF($K861="","",女子登録情報!$M861)</f>
        <v>26</v>
      </c>
      <c r="H861">
        <f>IF($K861="","",女子登録情報!$A861)</f>
        <v>492189</v>
      </c>
      <c r="K861">
        <f>IF(女子登録情報!$C861="","",女子登録情報!$C861)</f>
        <v>860</v>
      </c>
      <c r="M861">
        <f>IFERROR(IF(AND(402&lt;=VALUE(RIGHT(女子登録情報!$F861,4)),競技会情報!$E$3*100+競技会情報!$G$3&gt;=VALUE(RIGHT(女子登録情報!$F861,4))),VALUE(女子登録情報!$G861)+1,VALUE(女子登録情報!$G861)),"")</f>
        <v>19</v>
      </c>
      <c r="N861" t="str">
        <f>IF($K861="","",IF(女子登録情報!$H861="北海道",女子登録情報!$H861,LEFT(女子登録情報!$H861,LEN(女子登録情報!$H861)-1)))</f>
        <v>京都</v>
      </c>
      <c r="O861" t="str">
        <f>IF($K861="","",IF(LEN($N861)=2,LEFT($N861,1)&amp;"　"&amp;RIGHT($N861,1)&amp;"・"&amp;女子登録情報!$I861,$N861&amp;"・"&amp;女子登録情報!$I861))</f>
        <v>京　都・京都外大西</v>
      </c>
    </row>
    <row r="862" spans="1:15" x14ac:dyDescent="0.55000000000000004">
      <c r="A862">
        <f>IF($K862="","",200000000+女子登録情報!$C862)</f>
        <v>200000861</v>
      </c>
      <c r="B862" t="str">
        <f>IF($K862="","",女子登録情報!$D862&amp;" ("&amp;女子登録情報!$K862&amp;")")</f>
        <v>福岡　陽詩 (1)</v>
      </c>
      <c r="C862" t="str">
        <f>IF($K862="","",女子登録情報!$E862)</f>
        <v>ﾌｸｵｶ ﾋﾅﾀ</v>
      </c>
      <c r="D862" t="str">
        <f>IF($K862="","",女子登録情報!$O862&amp;" "&amp;女子登録情報!$N862&amp;" ("&amp;LEFT(女子登録情報!$F862,2)&amp;")")</f>
        <v>Hinata FUKUOKA (03)</v>
      </c>
      <c r="E862" t="str">
        <f>IF($K862="","",女子登録情報!$P862)</f>
        <v>JPN</v>
      </c>
      <c r="F862" t="str">
        <f t="shared" si="13"/>
        <v>2</v>
      </c>
      <c r="G862">
        <f>IF($K862="","",女子登録情報!$M862)</f>
        <v>33</v>
      </c>
      <c r="H862">
        <f>IF($K862="","",女子登録情報!$A862)</f>
        <v>492189</v>
      </c>
      <c r="K862">
        <f>IF(女子登録情報!$C862="","",女子登録情報!$C862)</f>
        <v>861</v>
      </c>
      <c r="M862">
        <f>IFERROR(IF(AND(402&lt;=VALUE(RIGHT(女子登録情報!$F862,4)),競技会情報!$E$3*100+競技会情報!$G$3&gt;=VALUE(RIGHT(女子登録情報!$F862,4))),VALUE(女子登録情報!$G862)+1,VALUE(女子登録情報!$G862)),"")</f>
        <v>18</v>
      </c>
      <c r="N862" t="str">
        <f>IF($K862="","",IF(女子登録情報!$H862="北海道",女子登録情報!$H862,LEFT(女子登録情報!$H862,LEN(女子登録情報!$H862)-1)))</f>
        <v>岡山</v>
      </c>
      <c r="O862" t="str">
        <f>IF($K862="","",IF(LEN($N862)=2,LEFT($N862,1)&amp;"　"&amp;RIGHT($N862,1)&amp;"・"&amp;女子登録情報!$I862,$N862&amp;"・"&amp;女子登録情報!$I862))</f>
        <v>岡　山・興譲館</v>
      </c>
    </row>
    <row r="863" spans="1:15" x14ac:dyDescent="0.55000000000000004">
      <c r="A863">
        <f>IF($K863="","",200000000+女子登録情報!$C863)</f>
        <v>200000862</v>
      </c>
      <c r="B863" t="str">
        <f>IF($K863="","",女子登録情報!$D863&amp;" ("&amp;女子登録情報!$K863&amp;")")</f>
        <v>小林 沙羅 (3)</v>
      </c>
      <c r="C863" t="str">
        <f>IF($K863="","",女子登録情報!$E863)</f>
        <v>ｺﾊﾞﾔｼ ｻﾗ</v>
      </c>
      <c r="D863" t="str">
        <f>IF($K863="","",女子登録情報!$O863&amp;" "&amp;女子登録情報!$N863&amp;" ("&amp;LEFT(女子登録情報!$F863,2)&amp;")")</f>
        <v>Sara KOBAYASHI (01)</v>
      </c>
      <c r="E863" t="str">
        <f>IF($K863="","",女子登録情報!$P863)</f>
        <v>JPN</v>
      </c>
      <c r="F863" t="str">
        <f t="shared" si="13"/>
        <v>2</v>
      </c>
      <c r="G863">
        <f>IF($K863="","",女子登録情報!$M863)</f>
        <v>26</v>
      </c>
      <c r="H863">
        <f>IF($K863="","",女子登録情報!$A863)</f>
        <v>490050</v>
      </c>
      <c r="K863">
        <f>IF(女子登録情報!$C863="","",女子登録情報!$C863)</f>
        <v>862</v>
      </c>
      <c r="M863">
        <f>IFERROR(IF(AND(402&lt;=VALUE(RIGHT(女子登録情報!$F863,4)),競技会情報!$E$3*100+競技会情報!$G$3&gt;=VALUE(RIGHT(女子登録情報!$F863,4))),VALUE(女子登録情報!$G863)+1,VALUE(女子登録情報!$G863)),"")</f>
        <v>21</v>
      </c>
      <c r="N863" t="str">
        <f>IF($K863="","",IF(女子登録情報!$H863="北海道",女子登録情報!$H863,LEFT(女子登録情報!$H863,LEN(女子登録情報!$H863)-1)))</f>
        <v>京都</v>
      </c>
      <c r="O863" t="str">
        <f>IF($K863="","",IF(LEN($N863)=2,LEFT($N863,1)&amp;"　"&amp;RIGHT($N863,1)&amp;"・"&amp;女子登録情報!$I863,$N863&amp;"・"&amp;女子登録情報!$I863))</f>
        <v>京　都・京都教育大学附属</v>
      </c>
    </row>
    <row r="864" spans="1:15" x14ac:dyDescent="0.55000000000000004">
      <c r="A864">
        <f>IF($K864="","",200000000+女子登録情報!$C864)</f>
        <v>200000863</v>
      </c>
      <c r="B864" t="str">
        <f>IF($K864="","",女子登録情報!$D864&amp;" ("&amp;女子登録情報!$K864&amp;")")</f>
        <v>竹田　有香里 (M1)</v>
      </c>
      <c r="C864" t="str">
        <f>IF($K864="","",女子登録情報!$E864)</f>
        <v>ﾀｹﾀﾞ ｱｶﾘ</v>
      </c>
      <c r="D864" t="str">
        <f>IF($K864="","",女子登録情報!$O864&amp;" "&amp;女子登録情報!$N864&amp;" ("&amp;LEFT(女子登録情報!$F864,2)&amp;")")</f>
        <v>Akari TAKEDA (00)</v>
      </c>
      <c r="E864" t="str">
        <f>IF($K864="","",女子登録情報!$P864)</f>
        <v>JPN</v>
      </c>
      <c r="F864" t="str">
        <f t="shared" si="13"/>
        <v>2</v>
      </c>
      <c r="G864">
        <f>IF($K864="","",女子登録情報!$M864)</f>
        <v>27</v>
      </c>
      <c r="H864">
        <f>IF($K864="","",女子登録情報!$A864)</f>
        <v>490049</v>
      </c>
      <c r="K864">
        <f>IF(女子登録情報!$C864="","",女子登録情報!$C864)</f>
        <v>863</v>
      </c>
      <c r="M864">
        <f>IFERROR(IF(AND(402&lt;=VALUE(RIGHT(女子登録情報!$F864,4)),競技会情報!$E$3*100+競技会情報!$G$3&gt;=VALUE(RIGHT(女子登録情報!$F864,4))),VALUE(女子登録情報!$G864)+1,VALUE(女子登録情報!$G864)),"")</f>
        <v>22</v>
      </c>
      <c r="N864" t="str">
        <f>IF($K864="","",IF(女子登録情報!$H864="北海道",女子登録情報!$H864,LEFT(女子登録情報!$H864,LEN(女子登録情報!$H864)-1)))</f>
        <v>大阪</v>
      </c>
      <c r="O864" t="str">
        <f>IF($K864="","",IF(LEN($N864)=2,LEFT($N864,1)&amp;"　"&amp;RIGHT($N864,1)&amp;"・"&amp;女子登録情報!$I864,$N864&amp;"・"&amp;女子登録情報!$I864))</f>
        <v>大　阪・大塚</v>
      </c>
    </row>
    <row r="865" spans="1:15" x14ac:dyDescent="0.55000000000000004">
      <c r="A865">
        <f>IF($K865="","",200000000+女子登録情報!$C865)</f>
        <v>200000864</v>
      </c>
      <c r="B865" t="str">
        <f>IF($K865="","",女子登録情報!$D865&amp;" ("&amp;女子登録情報!$K865&amp;")")</f>
        <v>岡本　真悠子 (M1)</v>
      </c>
      <c r="C865" t="str">
        <f>IF($K865="","",女子登録情報!$E865)</f>
        <v>ｵｶﾓﾄ ﾏﾕｺ</v>
      </c>
      <c r="D865" t="str">
        <f>IF($K865="","",女子登録情報!$O865&amp;" "&amp;女子登録情報!$N865&amp;" ("&amp;LEFT(女子登録情報!$F865,2)&amp;")")</f>
        <v>Mayuko OKAMOTO (99)</v>
      </c>
      <c r="E865" t="str">
        <f>IF($K865="","",女子登録情報!$P865)</f>
        <v>JPN</v>
      </c>
      <c r="F865" t="str">
        <f t="shared" si="13"/>
        <v>2</v>
      </c>
      <c r="G865">
        <f>IF($K865="","",女子登録情報!$M865)</f>
        <v>26</v>
      </c>
      <c r="H865">
        <f>IF($K865="","",女子登録情報!$A865)</f>
        <v>490049</v>
      </c>
      <c r="K865">
        <f>IF(女子登録情報!$C865="","",女子登録情報!$C865)</f>
        <v>864</v>
      </c>
      <c r="M865">
        <f>IFERROR(IF(AND(402&lt;=VALUE(RIGHT(女子登録情報!$F865,4)),競技会情報!$E$3*100+競技会情報!$G$3&gt;=VALUE(RIGHT(女子登録情報!$F865,4))),VALUE(女子登録情報!$G865)+1,VALUE(女子登録情報!$G865)),"")</f>
        <v>23</v>
      </c>
      <c r="N865" t="str">
        <f>IF($K865="","",IF(女子登録情報!$H865="北海道",女子登録情報!$H865,LEFT(女子登録情報!$H865,LEN(女子登録情報!$H865)-1)))</f>
        <v>京都</v>
      </c>
      <c r="O865" t="str">
        <f>IF($K865="","",IF(LEN($N865)=2,LEFT($N865,1)&amp;"　"&amp;RIGHT($N865,1)&amp;"・"&amp;女子登録情報!$I865,$N865&amp;"・"&amp;女子登録情報!$I865))</f>
        <v>京　都・西京</v>
      </c>
    </row>
    <row r="866" spans="1:15" x14ac:dyDescent="0.55000000000000004">
      <c r="A866">
        <f>IF($K866="","",200000000+女子登録情報!$C866)</f>
        <v>200000865</v>
      </c>
      <c r="B866" t="str">
        <f>IF($K866="","",女子登録情報!$D866&amp;" ("&amp;女子登録情報!$K866&amp;")")</f>
        <v>下畑　文乃 (4)</v>
      </c>
      <c r="C866" t="str">
        <f>IF($K866="","",女子登録情報!$E866)</f>
        <v>ｼﾓﾊﾀ ﾌﾐﾉ</v>
      </c>
      <c r="D866" t="str">
        <f>IF($K866="","",女子登録情報!$O866&amp;" "&amp;女子登録情報!$N866&amp;" ("&amp;LEFT(女子登録情報!$F866,2)&amp;")")</f>
        <v>Fumino SHIMOHATA (00)</v>
      </c>
      <c r="E866" t="str">
        <f>IF($K866="","",女子登録情報!$P866)</f>
        <v>JPN</v>
      </c>
      <c r="F866" t="str">
        <f t="shared" si="13"/>
        <v>2</v>
      </c>
      <c r="G866">
        <f>IF($K866="","",女子登録情報!$M866)</f>
        <v>21</v>
      </c>
      <c r="H866">
        <f>IF($K866="","",女子登録情報!$A866)</f>
        <v>490049</v>
      </c>
      <c r="K866">
        <f>IF(女子登録情報!$C866="","",女子登録情報!$C866)</f>
        <v>865</v>
      </c>
      <c r="M866">
        <f>IFERROR(IF(AND(402&lt;=VALUE(RIGHT(女子登録情報!$F866,4)),競技会情報!$E$3*100+競技会情報!$G$3&gt;=VALUE(RIGHT(女子登録情報!$F866,4))),VALUE(女子登録情報!$G866)+1,VALUE(女子登録情報!$G866)),"")</f>
        <v>22</v>
      </c>
      <c r="N866" t="str">
        <f>IF($K866="","",IF(女子登録情報!$H866="北海道",女子登録情報!$H866,LEFT(女子登録情報!$H866,LEN(女子登録情報!$H866)-1)))</f>
        <v>岐阜</v>
      </c>
      <c r="O866" t="str">
        <f>IF($K866="","",IF(LEN($N866)=2,LEFT($N866,1)&amp;"　"&amp;RIGHT($N866,1)&amp;"・"&amp;女子登録情報!$I866,$N866&amp;"・"&amp;女子登録情報!$I866))</f>
        <v>岐　阜・恵那</v>
      </c>
    </row>
    <row r="867" spans="1:15" x14ac:dyDescent="0.55000000000000004">
      <c r="A867">
        <f>IF($K867="","",200000000+女子登録情報!$C867)</f>
        <v>200000866</v>
      </c>
      <c r="B867" t="str">
        <f>IF($K867="","",女子登録情報!$D867&amp;" ("&amp;女子登録情報!$K867&amp;")")</f>
        <v>上羽　萌 (4)</v>
      </c>
      <c r="C867" t="str">
        <f>IF($K867="","",女子登録情報!$E867)</f>
        <v>ｳﾜﾊﾞ ﾓｴｷﾞ</v>
      </c>
      <c r="D867" t="str">
        <f>IF($K867="","",女子登録情報!$O867&amp;" "&amp;女子登録情報!$N867&amp;" ("&amp;LEFT(女子登録情報!$F867,2)&amp;")")</f>
        <v>Moegi UWABA (01)</v>
      </c>
      <c r="E867" t="str">
        <f>IF($K867="","",女子登録情報!$P867)</f>
        <v>JPN</v>
      </c>
      <c r="F867" t="str">
        <f t="shared" si="13"/>
        <v>2</v>
      </c>
      <c r="G867">
        <f>IF($K867="","",女子登録情報!$M867)</f>
        <v>26</v>
      </c>
      <c r="H867">
        <f>IF($K867="","",女子登録情報!$A867)</f>
        <v>490049</v>
      </c>
      <c r="K867">
        <f>IF(女子登録情報!$C867="","",女子登録情報!$C867)</f>
        <v>866</v>
      </c>
      <c r="M867">
        <f>IFERROR(IF(AND(402&lt;=VALUE(RIGHT(女子登録情報!$F867,4)),競技会情報!$E$3*100+競技会情報!$G$3&gt;=VALUE(RIGHT(女子登録情報!$F867,4))),VALUE(女子登録情報!$G867)+1,VALUE(女子登録情報!$G867)),"")</f>
        <v>21</v>
      </c>
      <c r="N867" t="str">
        <f>IF($K867="","",IF(女子登録情報!$H867="北海道",女子登録情報!$H867,LEFT(女子登録情報!$H867,LEN(女子登録情報!$H867)-1)))</f>
        <v>京都</v>
      </c>
      <c r="O867" t="str">
        <f>IF($K867="","",IF(LEN($N867)=2,LEFT($N867,1)&amp;"　"&amp;RIGHT($N867,1)&amp;"・"&amp;女子登録情報!$I867,$N867&amp;"・"&amp;女子登録情報!$I867))</f>
        <v>京　都・京都市立西京</v>
      </c>
    </row>
    <row r="868" spans="1:15" x14ac:dyDescent="0.55000000000000004">
      <c r="A868">
        <f>IF($K868="","",200000000+女子登録情報!$C868)</f>
        <v>200000867</v>
      </c>
      <c r="B868" t="str">
        <f>IF($K868="","",女子登録情報!$D868&amp;" ("&amp;女子登録情報!$K868&amp;")")</f>
        <v>中尾　茜 (4)</v>
      </c>
      <c r="C868" t="str">
        <f>IF($K868="","",女子登録情報!$E868)</f>
        <v>ﾅｶｵ ｱｶﾈ</v>
      </c>
      <c r="D868" t="str">
        <f>IF($K868="","",女子登録情報!$O868&amp;" "&amp;女子登録情報!$N868&amp;" ("&amp;LEFT(女子登録情報!$F868,2)&amp;")")</f>
        <v>Akane NAKAO  (99)</v>
      </c>
      <c r="E868" t="str">
        <f>IF($K868="","",女子登録情報!$P868)</f>
        <v>JPN</v>
      </c>
      <c r="F868" t="str">
        <f t="shared" si="13"/>
        <v>2</v>
      </c>
      <c r="G868">
        <f>IF($K868="","",女子登録情報!$M868)</f>
        <v>26</v>
      </c>
      <c r="H868">
        <f>IF($K868="","",女子登録情報!$A868)</f>
        <v>490049</v>
      </c>
      <c r="K868">
        <f>IF(女子登録情報!$C868="","",女子登録情報!$C868)</f>
        <v>867</v>
      </c>
      <c r="M868">
        <f>IFERROR(IF(AND(402&lt;=VALUE(RIGHT(女子登録情報!$F868,4)),競技会情報!$E$3*100+競技会情報!$G$3&gt;=VALUE(RIGHT(女子登録情報!$F868,4))),VALUE(女子登録情報!$G868)+1,VALUE(女子登録情報!$G868)),"")</f>
        <v>23</v>
      </c>
      <c r="N868" t="str">
        <f>IF($K868="","",IF(女子登録情報!$H868="北海道",女子登録情報!$H868,LEFT(女子登録情報!$H868,LEN(女子登録情報!$H868)-1)))</f>
        <v>京都</v>
      </c>
      <c r="O868" t="str">
        <f>IF($K868="","",IF(LEN($N868)=2,LEFT($N868,1)&amp;"　"&amp;RIGHT($N868,1)&amp;"・"&amp;女子登録情報!$I868,$N868&amp;"・"&amp;女子登録情報!$I868))</f>
        <v>京　都・京都市立西京</v>
      </c>
    </row>
    <row r="869" spans="1:15" x14ac:dyDescent="0.55000000000000004">
      <c r="A869">
        <f>IF($K869="","",200000000+女子登録情報!$C869)</f>
        <v>200000868</v>
      </c>
      <c r="B869" t="str">
        <f>IF($K869="","",女子登録情報!$D869&amp;" ("&amp;女子登録情報!$K869&amp;")")</f>
        <v>森田　真緒 (4)</v>
      </c>
      <c r="C869" t="str">
        <f>IF($K869="","",女子登録情報!$E869)</f>
        <v>ﾓﾘﾀ ﾏｵ</v>
      </c>
      <c r="D869" t="str">
        <f>IF($K869="","",女子登録情報!$O869&amp;" "&amp;女子登録情報!$N869&amp;" ("&amp;LEFT(女子登録情報!$F869,2)&amp;")")</f>
        <v>Mao MORITA (00)</v>
      </c>
      <c r="E869" t="str">
        <f>IF($K869="","",女子登録情報!$P869)</f>
        <v>JPN</v>
      </c>
      <c r="F869" t="str">
        <f t="shared" si="13"/>
        <v>2</v>
      </c>
      <c r="G869">
        <f>IF($K869="","",女子登録情報!$M869)</f>
        <v>25</v>
      </c>
      <c r="H869">
        <f>IF($K869="","",女子登録情報!$A869)</f>
        <v>490049</v>
      </c>
      <c r="K869">
        <f>IF(女子登録情報!$C869="","",女子登録情報!$C869)</f>
        <v>868</v>
      </c>
      <c r="M869">
        <f>IFERROR(IF(AND(402&lt;=VALUE(RIGHT(女子登録情報!$F869,4)),競技会情報!$E$3*100+競技会情報!$G$3&gt;=VALUE(RIGHT(女子登録情報!$F869,4))),VALUE(女子登録情報!$G869)+1,VALUE(女子登録情報!$G869)),"")</f>
        <v>22</v>
      </c>
      <c r="N869" t="str">
        <f>IF($K869="","",IF(女子登録情報!$H869="北海道",女子登録情報!$H869,LEFT(女子登録情報!$H869,LEN(女子登録情報!$H869)-1)))</f>
        <v>滋賀</v>
      </c>
      <c r="O869" t="str">
        <f>IF($K869="","",IF(LEN($N869)=2,LEFT($N869,1)&amp;"　"&amp;RIGHT($N869,1)&amp;"・"&amp;女子登録情報!$I869,$N869&amp;"・"&amp;女子登録情報!$I869))</f>
        <v>滋　賀・比叡山</v>
      </c>
    </row>
    <row r="870" spans="1:15" x14ac:dyDescent="0.55000000000000004">
      <c r="A870">
        <f>IF($K870="","",200000000+女子登録情報!$C870)</f>
        <v>200000869</v>
      </c>
      <c r="B870" t="str">
        <f>IF($K870="","",女子登録情報!$D870&amp;" ("&amp;女子登録情報!$K870&amp;")")</f>
        <v>原口　由子 (3)</v>
      </c>
      <c r="C870" t="str">
        <f>IF($K870="","",女子登録情報!$E870)</f>
        <v>ﾊﾗｸﾞﾁ ﾕｳｺ</v>
      </c>
      <c r="D870" t="str">
        <f>IF($K870="","",女子登録情報!$O870&amp;" "&amp;女子登録情報!$N870&amp;" ("&amp;LEFT(女子登録情報!$F870,2)&amp;")")</f>
        <v>Yuko HARAGUCHI (01)</v>
      </c>
      <c r="E870" t="str">
        <f>IF($K870="","",女子登録情報!$P870)</f>
        <v>JPN</v>
      </c>
      <c r="F870" t="str">
        <f t="shared" si="13"/>
        <v>2</v>
      </c>
      <c r="G870">
        <f>IF($K870="","",女子登録情報!$M870)</f>
        <v>29</v>
      </c>
      <c r="H870">
        <f>IF($K870="","",女子登録情報!$A870)</f>
        <v>490049</v>
      </c>
      <c r="K870">
        <f>IF(女子登録情報!$C870="","",女子登録情報!$C870)</f>
        <v>869</v>
      </c>
      <c r="M870">
        <f>IFERROR(IF(AND(402&lt;=VALUE(RIGHT(女子登録情報!$F870,4)),競技会情報!$E$3*100+競技会情報!$G$3&gt;=VALUE(RIGHT(女子登録情報!$F870,4))),VALUE(女子登録情報!$G870)+1,VALUE(女子登録情報!$G870)),"")</f>
        <v>20</v>
      </c>
      <c r="N870" t="str">
        <f>IF($K870="","",IF(女子登録情報!$H870="北海道",女子登録情報!$H870,LEFT(女子登録情報!$H870,LEN(女子登録情報!$H870)-1)))</f>
        <v>大阪</v>
      </c>
      <c r="O870" t="str">
        <f>IF($K870="","",IF(LEN($N870)=2,LEFT($N870,1)&amp;"　"&amp;RIGHT($N870,1)&amp;"・"&amp;女子登録情報!$I870,$N870&amp;"・"&amp;女子登録情報!$I870))</f>
        <v>大　阪・東大阪大敬愛</v>
      </c>
    </row>
    <row r="871" spans="1:15" x14ac:dyDescent="0.55000000000000004">
      <c r="A871">
        <f>IF($K871="","",200000000+女子登録情報!$C871)</f>
        <v>200000870</v>
      </c>
      <c r="B871" t="str">
        <f>IF($K871="","",女子登録情報!$D871&amp;" ("&amp;女子登録情報!$K871&amp;")")</f>
        <v>坂本　聡美 (3)</v>
      </c>
      <c r="C871" t="str">
        <f>IF($K871="","",女子登録情報!$E871)</f>
        <v>ｻｶﾓﾄ ｻﾄﾐ</v>
      </c>
      <c r="D871" t="str">
        <f>IF($K871="","",女子登録情報!$O871&amp;" "&amp;女子登録情報!$N871&amp;" ("&amp;LEFT(女子登録情報!$F871,2)&amp;")")</f>
        <v>Satomi SAKAMOTO (01)</v>
      </c>
      <c r="E871" t="str">
        <f>IF($K871="","",女子登録情報!$P871)</f>
        <v>JPN</v>
      </c>
      <c r="F871" t="str">
        <f t="shared" si="13"/>
        <v>2</v>
      </c>
      <c r="G871">
        <f>IF($K871="","",女子登録情報!$M871)</f>
        <v>37</v>
      </c>
      <c r="H871">
        <f>IF($K871="","",女子登録情報!$A871)</f>
        <v>490049</v>
      </c>
      <c r="K871">
        <f>IF(女子登録情報!$C871="","",女子登録情報!$C871)</f>
        <v>870</v>
      </c>
      <c r="M871">
        <f>IFERROR(IF(AND(402&lt;=VALUE(RIGHT(女子登録情報!$F871,4)),競技会情報!$E$3*100+競技会情報!$G$3&gt;=VALUE(RIGHT(女子登録情報!$F871,4))),VALUE(女子登録情報!$G871)+1,VALUE(女子登録情報!$G871)),"")</f>
        <v>21</v>
      </c>
      <c r="N871" t="str">
        <f>IF($K871="","",IF(女子登録情報!$H871="北海道",女子登録情報!$H871,LEFT(女子登録情報!$H871,LEN(女子登録情報!$H871)-1)))</f>
        <v>香川</v>
      </c>
      <c r="O871" t="str">
        <f>IF($K871="","",IF(LEN($N871)=2,LEFT($N871,1)&amp;"　"&amp;RIGHT($N871,1)&amp;"・"&amp;女子登録情報!$I871,$N871&amp;"・"&amp;女子登録情報!$I871))</f>
        <v>香　川・四国学院大学香川西</v>
      </c>
    </row>
    <row r="872" spans="1:15" x14ac:dyDescent="0.55000000000000004">
      <c r="A872">
        <f>IF($K872="","",200000000+女子登録情報!$C872)</f>
        <v>200000871</v>
      </c>
      <c r="B872" t="str">
        <f>IF($K872="","",女子登録情報!$D872&amp;" ("&amp;女子登録情報!$K872&amp;")")</f>
        <v>是枝　和佳奈 (3)</v>
      </c>
      <c r="C872" t="str">
        <f>IF($K872="","",女子登録情報!$E872)</f>
        <v>ｺﾚｴﾀﾞ ﾜｶﾅ</v>
      </c>
      <c r="D872" t="str">
        <f>IF($K872="","",女子登録情報!$O872&amp;" "&amp;女子登録情報!$N872&amp;" ("&amp;LEFT(女子登録情報!$F872,2)&amp;")")</f>
        <v>Wakana KOREEDA (01)</v>
      </c>
      <c r="E872" t="str">
        <f>IF($K872="","",女子登録情報!$P872)</f>
        <v>JPN</v>
      </c>
      <c r="F872" t="str">
        <f t="shared" si="13"/>
        <v>2</v>
      </c>
      <c r="G872">
        <f>IF($K872="","",女子登録情報!$M872)</f>
        <v>26</v>
      </c>
      <c r="H872">
        <f>IF($K872="","",女子登録情報!$A872)</f>
        <v>490049</v>
      </c>
      <c r="K872">
        <f>IF(女子登録情報!$C872="","",女子登録情報!$C872)</f>
        <v>871</v>
      </c>
      <c r="M872">
        <f>IFERROR(IF(AND(402&lt;=VALUE(RIGHT(女子登録情報!$F872,4)),競技会情報!$E$3*100+競技会情報!$G$3&gt;=VALUE(RIGHT(女子登録情報!$F872,4))),VALUE(女子登録情報!$G872)+1,VALUE(女子登録情報!$G872)),"")</f>
        <v>21</v>
      </c>
      <c r="N872" t="str">
        <f>IF($K872="","",IF(女子登録情報!$H872="北海道",女子登録情報!$H872,LEFT(女子登録情報!$H872,LEN(女子登録情報!$H872)-1)))</f>
        <v>京都</v>
      </c>
      <c r="O872" t="str">
        <f>IF($K872="","",IF(LEN($N872)=2,LEFT($N872,1)&amp;"　"&amp;RIGHT($N872,1)&amp;"・"&amp;女子登録情報!$I872,$N872&amp;"・"&amp;女子登録情報!$I872))</f>
        <v>京　都・立命館</v>
      </c>
    </row>
    <row r="873" spans="1:15" x14ac:dyDescent="0.55000000000000004">
      <c r="A873">
        <f>IF($K873="","",200000000+女子登録情報!$C873)</f>
        <v>200000872</v>
      </c>
      <c r="B873" t="str">
        <f>IF($K873="","",女子登録情報!$D873&amp;" ("&amp;女子登録情報!$K873&amp;")")</f>
        <v>小畑　真稀 (3)</v>
      </c>
      <c r="C873" t="str">
        <f>IF($K873="","",女子登録情報!$E873)</f>
        <v>ｵﾊﾞﾀ ﾏｷ</v>
      </c>
      <c r="D873" t="str">
        <f>IF($K873="","",女子登録情報!$O873&amp;" "&amp;女子登録情報!$N873&amp;" ("&amp;LEFT(女子登録情報!$F873,2)&amp;")")</f>
        <v>Maki OBATA (01)</v>
      </c>
      <c r="E873" t="str">
        <f>IF($K873="","",女子登録情報!$P873)</f>
        <v>JPN</v>
      </c>
      <c r="F873" t="str">
        <f t="shared" si="13"/>
        <v>2</v>
      </c>
      <c r="G873">
        <f>IF($K873="","",女子登録情報!$M873)</f>
        <v>26</v>
      </c>
      <c r="H873">
        <f>IF($K873="","",女子登録情報!$A873)</f>
        <v>490049</v>
      </c>
      <c r="K873">
        <f>IF(女子登録情報!$C873="","",女子登録情報!$C873)</f>
        <v>872</v>
      </c>
      <c r="M873">
        <f>IFERROR(IF(AND(402&lt;=VALUE(RIGHT(女子登録情報!$F873,4)),競技会情報!$E$3*100+競技会情報!$G$3&gt;=VALUE(RIGHT(女子登録情報!$F873,4))),VALUE(女子登録情報!$G873)+1,VALUE(女子登録情報!$G873)),"")</f>
        <v>21</v>
      </c>
      <c r="N873" t="str">
        <f>IF($K873="","",IF(女子登録情報!$H873="北海道",女子登録情報!$H873,LEFT(女子登録情報!$H873,LEN(女子登録情報!$H873)-1)))</f>
        <v>京都</v>
      </c>
      <c r="O873" t="str">
        <f>IF($K873="","",IF(LEN($N873)=2,LEFT($N873,1)&amp;"　"&amp;RIGHT($N873,1)&amp;"・"&amp;女子登録情報!$I873,$N873&amp;"・"&amp;女子登録情報!$I873))</f>
        <v>京　都・乙訓</v>
      </c>
    </row>
    <row r="874" spans="1:15" x14ac:dyDescent="0.55000000000000004">
      <c r="A874">
        <f>IF($K874="","",200000000+女子登録情報!$C874)</f>
        <v>200000873</v>
      </c>
      <c r="B874" t="str">
        <f>IF($K874="","",女子登録情報!$D874&amp;" ("&amp;女子登録情報!$K874&amp;")")</f>
        <v>黒川　翔音 (2)</v>
      </c>
      <c r="C874" t="str">
        <f>IF($K874="","",女子登録情報!$E874)</f>
        <v>ｸﾛｶﾜ ｻﾈ</v>
      </c>
      <c r="D874" t="str">
        <f>IF($K874="","",女子登録情報!$O874&amp;" "&amp;女子登録情報!$N874&amp;" ("&amp;LEFT(女子登録情報!$F874,2)&amp;")")</f>
        <v>Sane KUROKAWA (02)</v>
      </c>
      <c r="E874" t="str">
        <f>IF($K874="","",女子登録情報!$P874)</f>
        <v>JPN</v>
      </c>
      <c r="F874" t="str">
        <f t="shared" si="13"/>
        <v>2</v>
      </c>
      <c r="G874">
        <f>IF($K874="","",女子登録情報!$M874)</f>
        <v>28</v>
      </c>
      <c r="H874">
        <f>IF($K874="","",女子登録情報!$A874)</f>
        <v>490049</v>
      </c>
      <c r="K874">
        <f>IF(女子登録情報!$C874="","",女子登録情報!$C874)</f>
        <v>873</v>
      </c>
      <c r="M874">
        <f>IFERROR(IF(AND(402&lt;=VALUE(RIGHT(女子登録情報!$F874,4)),競技会情報!$E$3*100+競技会情報!$G$3&gt;=VALUE(RIGHT(女子登録情報!$F874,4))),VALUE(女子登録情報!$G874)+1,VALUE(女子登録情報!$G874)),"")</f>
        <v>19</v>
      </c>
      <c r="N874" t="str">
        <f>IF($K874="","",IF(女子登録情報!$H874="北海道",女子登録情報!$H874,LEFT(女子登録情報!$H874,LEN(女子登録情報!$H874)-1)))</f>
        <v>兵庫</v>
      </c>
      <c r="O874" t="str">
        <f>IF($K874="","",IF(LEN($N874)=2,LEFT($N874,1)&amp;"　"&amp;RIGHT($N874,1)&amp;"・"&amp;女子登録情報!$I874,$N874&amp;"・"&amp;女子登録情報!$I874))</f>
        <v>兵　庫・兵庫県立柏原</v>
      </c>
    </row>
    <row r="875" spans="1:15" x14ac:dyDescent="0.55000000000000004">
      <c r="A875">
        <f>IF($K875="","",200000000+女子登録情報!$C875)</f>
        <v>200000874</v>
      </c>
      <c r="B875" t="str">
        <f>IF($K875="","",女子登録情報!$D875&amp;" ("&amp;女子登録情報!$K875&amp;")")</f>
        <v>武久　由佳 (2)</v>
      </c>
      <c r="C875" t="str">
        <f>IF($K875="","",女子登録情報!$E875)</f>
        <v>ﾀｹﾋｻ ﾕｶ</v>
      </c>
      <c r="D875" t="str">
        <f>IF($K875="","",女子登録情報!$O875&amp;" "&amp;女子登録情報!$N875&amp;" ("&amp;LEFT(女子登録情報!$F875,2)&amp;")")</f>
        <v>Yuka TAKEHISA (02)</v>
      </c>
      <c r="E875" t="str">
        <f>IF($K875="","",女子登録情報!$P875)</f>
        <v>JPN</v>
      </c>
      <c r="F875" t="str">
        <f t="shared" si="13"/>
        <v>2</v>
      </c>
      <c r="G875">
        <f>IF($K875="","",女子登録情報!$M875)</f>
        <v>26</v>
      </c>
      <c r="H875">
        <f>IF($K875="","",女子登録情報!$A875)</f>
        <v>490049</v>
      </c>
      <c r="K875">
        <f>IF(女子登録情報!$C875="","",女子登録情報!$C875)</f>
        <v>874</v>
      </c>
      <c r="M875">
        <f>IFERROR(IF(AND(402&lt;=VALUE(RIGHT(女子登録情報!$F875,4)),競技会情報!$E$3*100+競技会情報!$G$3&gt;=VALUE(RIGHT(女子登録情報!$F875,4))),VALUE(女子登録情報!$G875)+1,VALUE(女子登録情報!$G875)),"")</f>
        <v>20</v>
      </c>
      <c r="N875" t="str">
        <f>IF($K875="","",IF(女子登録情報!$H875="北海道",女子登録情報!$H875,LEFT(女子登録情報!$H875,LEN(女子登録情報!$H875)-1)))</f>
        <v>京都</v>
      </c>
      <c r="O875" t="str">
        <f>IF($K875="","",IF(LEN($N875)=2,LEFT($N875,1)&amp;"　"&amp;RIGHT($N875,1)&amp;"・"&amp;女子登録情報!$I875,$N875&amp;"・"&amp;女子登録情報!$I875))</f>
        <v>京　都・京都市立西京</v>
      </c>
    </row>
    <row r="876" spans="1:15" x14ac:dyDescent="0.55000000000000004">
      <c r="A876">
        <f>IF($K876="","",200000000+女子登録情報!$C876)</f>
        <v>200000875</v>
      </c>
      <c r="B876" t="str">
        <f>IF($K876="","",女子登録情報!$D876&amp;" ("&amp;女子登録情報!$K876&amp;")")</f>
        <v>古屋　敦子 (2)</v>
      </c>
      <c r="C876" t="str">
        <f>IF($K876="","",女子登録情報!$E876)</f>
        <v>ﾌﾙﾔ ｱﾂｺ</v>
      </c>
      <c r="D876" t="str">
        <f>IF($K876="","",女子登録情報!$O876&amp;" "&amp;女子登録情報!$N876&amp;" ("&amp;LEFT(女子登録情報!$F876,2)&amp;")")</f>
        <v>Atsuko FURUYA  (02)</v>
      </c>
      <c r="E876" t="str">
        <f>IF($K876="","",女子登録情報!$P876)</f>
        <v>JPN</v>
      </c>
      <c r="F876" t="str">
        <f t="shared" si="13"/>
        <v>2</v>
      </c>
      <c r="G876">
        <f>IF($K876="","",女子登録情報!$M876)</f>
        <v>33</v>
      </c>
      <c r="H876">
        <f>IF($K876="","",女子登録情報!$A876)</f>
        <v>490049</v>
      </c>
      <c r="K876">
        <f>IF(女子登録情報!$C876="","",女子登録情報!$C876)</f>
        <v>875</v>
      </c>
      <c r="M876">
        <f>IFERROR(IF(AND(402&lt;=VALUE(RIGHT(女子登録情報!$F876,4)),競技会情報!$E$3*100+競技会情報!$G$3&gt;=VALUE(RIGHT(女子登録情報!$F876,4))),VALUE(女子登録情報!$G876)+1,VALUE(女子登録情報!$G876)),"")</f>
        <v>20</v>
      </c>
      <c r="N876" t="str">
        <f>IF($K876="","",IF(女子登録情報!$H876="北海道",女子登録情報!$H876,LEFT(女子登録情報!$H876,LEN(女子登録情報!$H876)-1)))</f>
        <v>岡山</v>
      </c>
      <c r="O876" t="str">
        <f>IF($K876="","",IF(LEN($N876)=2,LEFT($N876,1)&amp;"　"&amp;RIGHT($N876,1)&amp;"・"&amp;女子登録情報!$I876,$N876&amp;"・"&amp;女子登録情報!$I876))</f>
        <v>岡　山・岡山県立倉敷中央</v>
      </c>
    </row>
    <row r="877" spans="1:15" x14ac:dyDescent="0.55000000000000004">
      <c r="A877">
        <f>IF($K877="","",200000000+女子登録情報!$C877)</f>
        <v>200000876</v>
      </c>
      <c r="B877" t="str">
        <f>IF($K877="","",女子登録情報!$D877&amp;" ("&amp;女子登録情報!$K877&amp;")")</f>
        <v>東舎　葵 (2)</v>
      </c>
      <c r="C877" t="str">
        <f>IF($K877="","",女子登録情報!$E877)</f>
        <v>ﾋｶﾞｼﾔ ｱｵｲ</v>
      </c>
      <c r="D877" t="str">
        <f>IF($K877="","",女子登録情報!$O877&amp;" "&amp;女子登録情報!$N877&amp;" ("&amp;LEFT(女子登録情報!$F877,2)&amp;")")</f>
        <v>Aoi HIGASHIYA (02)</v>
      </c>
      <c r="E877" t="str">
        <f>IF($K877="","",女子登録情報!$P877)</f>
        <v>JPN</v>
      </c>
      <c r="F877" t="str">
        <f t="shared" si="13"/>
        <v>2</v>
      </c>
      <c r="G877">
        <f>IF($K877="","",女子登録情報!$M877)</f>
        <v>34</v>
      </c>
      <c r="H877">
        <f>IF($K877="","",女子登録情報!$A877)</f>
        <v>490049</v>
      </c>
      <c r="K877">
        <f>IF(女子登録情報!$C877="","",女子登録情報!$C877)</f>
        <v>876</v>
      </c>
      <c r="M877">
        <f>IFERROR(IF(AND(402&lt;=VALUE(RIGHT(女子登録情報!$F877,4)),競技会情報!$E$3*100+競技会情報!$G$3&gt;=VALUE(RIGHT(女子登録情報!$F877,4))),VALUE(女子登録情報!$G877)+1,VALUE(女子登録情報!$G877)),"")</f>
        <v>20</v>
      </c>
      <c r="N877" t="str">
        <f>IF($K877="","",IF(女子登録情報!$H877="北海道",女子登録情報!$H877,LEFT(女子登録情報!$H877,LEN(女子登録情報!$H877)-1)))</f>
        <v>広島</v>
      </c>
      <c r="O877" t="str">
        <f>IF($K877="","",IF(LEN($N877)=2,LEFT($N877,1)&amp;"　"&amp;RIGHT($N877,1)&amp;"・"&amp;女子登録情報!$I877,$N877&amp;"・"&amp;女子登録情報!$I877))</f>
        <v>広　島・広島皆実</v>
      </c>
    </row>
    <row r="878" spans="1:15" x14ac:dyDescent="0.55000000000000004">
      <c r="A878">
        <f>IF($K878="","",200000000+女子登録情報!$C878)</f>
        <v>200000877</v>
      </c>
      <c r="B878" t="str">
        <f>IF($K878="","",女子登録情報!$D878&amp;" ("&amp;女子登録情報!$K878&amp;")")</f>
        <v>吉田　萌夏 (2)</v>
      </c>
      <c r="C878" t="str">
        <f>IF($K878="","",女子登録情報!$E878)</f>
        <v>ﾖｼﾀﾞ ﾓｶ</v>
      </c>
      <c r="D878" t="str">
        <f>IF($K878="","",女子登録情報!$O878&amp;" "&amp;女子登録情報!$N878&amp;" ("&amp;LEFT(女子登録情報!$F878,2)&amp;")")</f>
        <v>Moka YOSHIDA (02)</v>
      </c>
      <c r="E878" t="str">
        <f>IF($K878="","",女子登録情報!$P878)</f>
        <v>JPN</v>
      </c>
      <c r="F878" t="str">
        <f t="shared" si="13"/>
        <v>2</v>
      </c>
      <c r="G878">
        <f>IF($K878="","",女子登録情報!$M878)</f>
        <v>26</v>
      </c>
      <c r="H878">
        <f>IF($K878="","",女子登録情報!$A878)</f>
        <v>490049</v>
      </c>
      <c r="K878">
        <f>IF(女子登録情報!$C878="","",女子登録情報!$C878)</f>
        <v>877</v>
      </c>
      <c r="M878">
        <f>IFERROR(IF(AND(402&lt;=VALUE(RIGHT(女子登録情報!$F878,4)),競技会情報!$E$3*100+競技会情報!$G$3&gt;=VALUE(RIGHT(女子登録情報!$F878,4))),VALUE(女子登録情報!$G878)+1,VALUE(女子登録情報!$G878)),"")</f>
        <v>20</v>
      </c>
      <c r="N878" t="str">
        <f>IF($K878="","",IF(女子登録情報!$H878="北海道",女子登録情報!$H878,LEFT(女子登録情報!$H878,LEN(女子登録情報!$H878)-1)))</f>
        <v>京都</v>
      </c>
      <c r="O878" t="str">
        <f>IF($K878="","",IF(LEN($N878)=2,LEFT($N878,1)&amp;"　"&amp;RIGHT($N878,1)&amp;"・"&amp;女子登録情報!$I878,$N878&amp;"・"&amp;女子登録情報!$I878))</f>
        <v>京　都・宮津</v>
      </c>
    </row>
    <row r="879" spans="1:15" x14ac:dyDescent="0.55000000000000004">
      <c r="A879">
        <f>IF($K879="","",200000000+女子登録情報!$C879)</f>
        <v>200000878</v>
      </c>
      <c r="B879" t="str">
        <f>IF($K879="","",女子登録情報!$D879&amp;" ("&amp;女子登録情報!$K879&amp;")")</f>
        <v>長谷川　麻央 (1)</v>
      </c>
      <c r="C879" t="str">
        <f>IF($K879="","",女子登録情報!$E879)</f>
        <v>ﾊｾｶﾞﾜ ﾏﾋﾛ</v>
      </c>
      <c r="D879" t="str">
        <f>IF($K879="","",女子登録情報!$O879&amp;" "&amp;女子登録情報!$N879&amp;" ("&amp;LEFT(女子登録情報!$F879,2)&amp;")")</f>
        <v>Mahiro HASEGAWA (03)</v>
      </c>
      <c r="E879" t="str">
        <f>IF($K879="","",女子登録情報!$P879)</f>
        <v>JPN</v>
      </c>
      <c r="F879" t="str">
        <f t="shared" si="13"/>
        <v>2</v>
      </c>
      <c r="G879">
        <f>IF($K879="","",女子登録情報!$M879)</f>
        <v>26</v>
      </c>
      <c r="H879">
        <f>IF($K879="","",女子登録情報!$A879)</f>
        <v>490049</v>
      </c>
      <c r="K879">
        <f>IF(女子登録情報!$C879="","",女子登録情報!$C879)</f>
        <v>878</v>
      </c>
      <c r="M879">
        <f>IFERROR(IF(AND(402&lt;=VALUE(RIGHT(女子登録情報!$F879,4)),競技会情報!$E$3*100+競技会情報!$G$3&gt;=VALUE(RIGHT(女子登録情報!$F879,4))),VALUE(女子登録情報!$G879)+1,VALUE(女子登録情報!$G879)),"")</f>
        <v>19</v>
      </c>
      <c r="N879" t="str">
        <f>IF($K879="","",IF(女子登録情報!$H879="北海道",女子登録情報!$H879,LEFT(女子登録情報!$H879,LEN(女子登録情報!$H879)-1)))</f>
        <v>京都</v>
      </c>
      <c r="O879" t="str">
        <f>IF($K879="","",IF(LEN($N879)=2,LEFT($N879,1)&amp;"　"&amp;RIGHT($N879,1)&amp;"・"&amp;女子登録情報!$I879,$N879&amp;"・"&amp;女子登録情報!$I879))</f>
        <v>京　都・京都文教</v>
      </c>
    </row>
    <row r="880" spans="1:15" x14ac:dyDescent="0.55000000000000004">
      <c r="A880">
        <f>IF($K880="","",200000000+女子登録情報!$C880)</f>
        <v>200000879</v>
      </c>
      <c r="B880" t="str">
        <f>IF($K880="","",女子登録情報!$D880&amp;" ("&amp;女子登録情報!$K880&amp;")")</f>
        <v>藤原　一華 (1)</v>
      </c>
      <c r="C880" t="str">
        <f>IF($K880="","",女子登録情報!$E880)</f>
        <v>ﾌｼﾞﾜﾗ ｲﾁｶ</v>
      </c>
      <c r="D880" t="str">
        <f>IF($K880="","",女子登録情報!$O880&amp;" "&amp;女子登録情報!$N880&amp;" ("&amp;LEFT(女子登録情報!$F880,2)&amp;")")</f>
        <v>Ichika FUJIWARA (03)</v>
      </c>
      <c r="E880" t="str">
        <f>IF($K880="","",女子登録情報!$P880)</f>
        <v>JPN</v>
      </c>
      <c r="F880" t="str">
        <f t="shared" si="13"/>
        <v>2</v>
      </c>
      <c r="G880">
        <f>IF($K880="","",女子登録情報!$M880)</f>
        <v>26</v>
      </c>
      <c r="H880">
        <f>IF($K880="","",女子登録情報!$A880)</f>
        <v>490049</v>
      </c>
      <c r="K880">
        <f>IF(女子登録情報!$C880="","",女子登録情報!$C880)</f>
        <v>879</v>
      </c>
      <c r="M880">
        <f>IFERROR(IF(AND(402&lt;=VALUE(RIGHT(女子登録情報!$F880,4)),競技会情報!$E$3*100+競技会情報!$G$3&gt;=VALUE(RIGHT(女子登録情報!$F880,4))),VALUE(女子登録情報!$G880)+1,VALUE(女子登録情報!$G880)),"")</f>
        <v>19</v>
      </c>
      <c r="N880" t="str">
        <f>IF($K880="","",IF(女子登録情報!$H880="北海道",女子登録情報!$H880,LEFT(女子登録情報!$H880,LEN(女子登録情報!$H880)-1)))</f>
        <v>京都</v>
      </c>
      <c r="O880" t="str">
        <f>IF($K880="","",IF(LEN($N880)=2,LEFT($N880,1)&amp;"　"&amp;RIGHT($N880,1)&amp;"・"&amp;女子登録情報!$I880,$N880&amp;"・"&amp;女子登録情報!$I880))</f>
        <v>京　都・加悦谷</v>
      </c>
    </row>
    <row r="881" spans="1:15" x14ac:dyDescent="0.55000000000000004">
      <c r="A881">
        <f>IF($K881="","",200000000+女子登録情報!$C881)</f>
        <v>200000880</v>
      </c>
      <c r="B881" t="str">
        <f>IF($K881="","",女子登録情報!$D881&amp;" ("&amp;女子登録情報!$K881&amp;")")</f>
        <v>中西　さくら (3)</v>
      </c>
      <c r="C881" t="str">
        <f>IF($K881="","",女子登録情報!$E881)</f>
        <v>ﾅｶﾆｼ ｻｸﾗ</v>
      </c>
      <c r="D881" t="str">
        <f>IF($K881="","",女子登録情報!$O881&amp;" "&amp;女子登録情報!$N881&amp;" ("&amp;LEFT(女子登録情報!$F881,2)&amp;")")</f>
        <v>Sakura NAKANISHI (01)</v>
      </c>
      <c r="E881" t="str">
        <f>IF($K881="","",女子登録情報!$P881)</f>
        <v>JPN</v>
      </c>
      <c r="F881" t="str">
        <f t="shared" si="13"/>
        <v>2</v>
      </c>
      <c r="G881">
        <f>IF($K881="","",女子登録情報!$M881)</f>
        <v>29</v>
      </c>
      <c r="H881">
        <f>IF($K881="","",女子登録情報!$A881)</f>
        <v>490056</v>
      </c>
      <c r="K881">
        <f>IF(女子登録情報!$C881="","",女子登録情報!$C881)</f>
        <v>880</v>
      </c>
      <c r="M881">
        <f>IFERROR(IF(AND(402&lt;=VALUE(RIGHT(女子登録情報!$F881,4)),競技会情報!$E$3*100+競技会情報!$G$3&gt;=VALUE(RIGHT(女子登録情報!$F881,4))),VALUE(女子登録情報!$G881)+1,VALUE(女子登録情報!$G881)),"")</f>
        <v>21</v>
      </c>
      <c r="N881" t="str">
        <f>IF($K881="","",IF(女子登録情報!$H881="北海道",女子登録情報!$H881,LEFT(女子登録情報!$H881,LEN(女子登録情報!$H881)-1)))</f>
        <v>奈良</v>
      </c>
      <c r="O881" t="str">
        <f>IF($K881="","",IF(LEN($N881)=2,LEFT($N881,1)&amp;"　"&amp;RIGHT($N881,1)&amp;"・"&amp;女子登録情報!$I881,$N881&amp;"・"&amp;女子登録情報!$I881))</f>
        <v>奈　良・智辯学園奈良ｶﾚｯｼﾞ</v>
      </c>
    </row>
    <row r="882" spans="1:15" x14ac:dyDescent="0.55000000000000004">
      <c r="A882">
        <f>IF($K882="","",200000000+女子登録情報!$C882)</f>
        <v>200000881</v>
      </c>
      <c r="B882" t="str">
        <f>IF($K882="","",女子登録情報!$D882&amp;" ("&amp;女子登録情報!$K882&amp;")")</f>
        <v>山下　和笑 (1)</v>
      </c>
      <c r="C882" t="str">
        <f>IF($K882="","",女子登録情報!$E882)</f>
        <v>ﾔﾏｼﾀ ｶｴ</v>
      </c>
      <c r="D882" t="str">
        <f>IF($K882="","",女子登録情報!$O882&amp;" "&amp;女子登録情報!$N882&amp;" ("&amp;LEFT(女子登録情報!$F882,2)&amp;")")</f>
        <v>Kae YAMASHITA (03)</v>
      </c>
      <c r="E882" t="str">
        <f>IF($K882="","",女子登録情報!$P882)</f>
        <v>JPN</v>
      </c>
      <c r="F882" t="str">
        <f t="shared" si="13"/>
        <v>2</v>
      </c>
      <c r="G882">
        <f>IF($K882="","",女子登録情報!$M882)</f>
        <v>39</v>
      </c>
      <c r="H882">
        <f>IF($K882="","",女子登録情報!$A882)</f>
        <v>492234</v>
      </c>
      <c r="K882">
        <f>IF(女子登録情報!$C882="","",女子登録情報!$C882)</f>
        <v>881</v>
      </c>
      <c r="M882">
        <f>IFERROR(IF(AND(402&lt;=VALUE(RIGHT(女子登録情報!$F882,4)),競技会情報!$E$3*100+競技会情報!$G$3&gt;=VALUE(RIGHT(女子登録情報!$F882,4))),VALUE(女子登録情報!$G882)+1,VALUE(女子登録情報!$G882)),"")</f>
        <v>19</v>
      </c>
      <c r="N882" t="str">
        <f>IF($K882="","",IF(女子登録情報!$H882="北海道",女子登録情報!$H882,LEFT(女子登録情報!$H882,LEN(女子登録情報!$H882)-1)))</f>
        <v>高知</v>
      </c>
      <c r="O882" t="str">
        <f>IF($K882="","",IF(LEN($N882)=2,LEFT($N882,1)&amp;"　"&amp;RIGHT($N882,1)&amp;"・"&amp;女子登録情報!$I882,$N882&amp;"・"&amp;女子登録情報!$I882))</f>
        <v>高　知・高知追手前</v>
      </c>
    </row>
    <row r="883" spans="1:15" x14ac:dyDescent="0.55000000000000004">
      <c r="A883">
        <f>IF($K883="","",200000000+女子登録情報!$C883)</f>
        <v>200000882</v>
      </c>
      <c r="B883" t="str">
        <f>IF($K883="","",女子登録情報!$D883&amp;" ("&amp;女子登録情報!$K883&amp;")")</f>
        <v>アラミ　あみな (1)</v>
      </c>
      <c r="C883" t="str">
        <f>IF($K883="","",女子登録情報!$E883)</f>
        <v>ｱﾗﾐ ｱﾐﾅ</v>
      </c>
      <c r="D883" t="str">
        <f>IF($K883="","",女子登録情報!$O883&amp;" "&amp;女子登録情報!$N883&amp;" ("&amp;LEFT(女子登録情報!$F883,2)&amp;")")</f>
        <v>Amina ALAMI (03)</v>
      </c>
      <c r="E883" t="str">
        <f>IF($K883="","",女子登録情報!$P883)</f>
        <v>JPN</v>
      </c>
      <c r="F883" t="str">
        <f t="shared" si="13"/>
        <v>2</v>
      </c>
      <c r="G883">
        <f>IF($K883="","",女子登録情報!$M883)</f>
        <v>28</v>
      </c>
      <c r="H883">
        <f>IF($K883="","",女子登録情報!$A883)</f>
        <v>492522</v>
      </c>
      <c r="K883">
        <f>IF(女子登録情報!$C883="","",女子登録情報!$C883)</f>
        <v>882</v>
      </c>
      <c r="M883">
        <f>IFERROR(IF(AND(402&lt;=VALUE(RIGHT(女子登録情報!$F883,4)),競技会情報!$E$3*100+競技会情報!$G$3&gt;=VALUE(RIGHT(女子登録情報!$F883,4))),VALUE(女子登録情報!$G883)+1,VALUE(女子登録情報!$G883)),"")</f>
        <v>19</v>
      </c>
      <c r="N883" t="str">
        <f>IF($K883="","",IF(女子登録情報!$H883="北海道",女子登録情報!$H883,LEFT(女子登録情報!$H883,LEN(女子登録情報!$H883)-1)))</f>
        <v>兵庫</v>
      </c>
      <c r="O883" t="str">
        <f>IF($K883="","",IF(LEN($N883)=2,LEFT($N883,1)&amp;"　"&amp;RIGHT($N883,1)&amp;"・"&amp;女子登録情報!$I883,$N883&amp;"・"&amp;女子登録情報!$I883))</f>
        <v>兵　庫・神戸山手女子</v>
      </c>
    </row>
    <row r="884" spans="1:15" x14ac:dyDescent="0.55000000000000004">
      <c r="A884">
        <f>IF($K884="","",200000000+女子登録情報!$C884)</f>
        <v>200000883</v>
      </c>
      <c r="B884" t="str">
        <f>IF($K884="","",女子登録情報!$D884&amp;" ("&amp;女子登録情報!$K884&amp;")")</f>
        <v>大西　夢七 (1)</v>
      </c>
      <c r="C884" t="str">
        <f>IF($K884="","",女子登録情報!$E884)</f>
        <v>ｵｵﾆｼ ﾕﾒﾅ</v>
      </c>
      <c r="D884" t="str">
        <f>IF($K884="","",女子登録情報!$O884&amp;" "&amp;女子登録情報!$N884&amp;" ("&amp;LEFT(女子登録情報!$F884,2)&amp;")")</f>
        <v>Yumena ONISHI (04)</v>
      </c>
      <c r="E884" t="str">
        <f>IF($K884="","",女子登録情報!$P884)</f>
        <v>JPN</v>
      </c>
      <c r="F884" t="str">
        <f t="shared" si="13"/>
        <v>2</v>
      </c>
      <c r="G884">
        <f>IF($K884="","",女子登録情報!$M884)</f>
        <v>37</v>
      </c>
      <c r="H884">
        <f>IF($K884="","",女子登録情報!$A884)</f>
        <v>492522</v>
      </c>
      <c r="K884">
        <f>IF(女子登録情報!$C884="","",女子登録情報!$C884)</f>
        <v>883</v>
      </c>
      <c r="M884">
        <f>IFERROR(IF(AND(402&lt;=VALUE(RIGHT(女子登録情報!$F884,4)),競技会情報!$E$3*100+競技会情報!$G$3&gt;=VALUE(RIGHT(女子登録情報!$F884,4))),VALUE(女子登録情報!$G884)+1,VALUE(女子登録情報!$G884)),"")</f>
        <v>18</v>
      </c>
      <c r="N884" t="str">
        <f>IF($K884="","",IF(女子登録情報!$H884="北海道",女子登録情報!$H884,LEFT(女子登録情報!$H884,LEN(女子登録情報!$H884)-1)))</f>
        <v>香川</v>
      </c>
      <c r="O884" t="str">
        <f>IF($K884="","",IF(LEN($N884)=2,LEFT($N884,1)&amp;"　"&amp;RIGHT($N884,1)&amp;"・"&amp;女子登録情報!$I884,$N884&amp;"・"&amp;女子登録情報!$I884))</f>
        <v>香　川・高瀬</v>
      </c>
    </row>
    <row r="885" spans="1:15" x14ac:dyDescent="0.55000000000000004">
      <c r="A885">
        <f>IF($K885="","",200000000+女子登録情報!$C885)</f>
        <v>200000884</v>
      </c>
      <c r="B885" t="str">
        <f>IF($K885="","",女子登録情報!$D885&amp;" ("&amp;女子登録情報!$K885&amp;")")</f>
        <v>奥村　瑠依 (1)</v>
      </c>
      <c r="C885" t="str">
        <f>IF($K885="","",女子登録情報!$E885)</f>
        <v>ｵｸﾑﾗ ﾙｲ</v>
      </c>
      <c r="D885" t="str">
        <f>IF($K885="","",女子登録情報!$O885&amp;" "&amp;女子登録情報!$N885&amp;" ("&amp;LEFT(女子登録情報!$F885,2)&amp;")")</f>
        <v>Rui OKUMURA (03)</v>
      </c>
      <c r="E885" t="str">
        <f>IF($K885="","",女子登録情報!$P885)</f>
        <v>JPN</v>
      </c>
      <c r="F885" t="str">
        <f t="shared" si="13"/>
        <v>2</v>
      </c>
      <c r="G885">
        <f>IF($K885="","",女子登録情報!$M885)</f>
        <v>25</v>
      </c>
      <c r="H885">
        <f>IF($K885="","",女子登録情報!$A885)</f>
        <v>492522</v>
      </c>
      <c r="K885">
        <f>IF(女子登録情報!$C885="","",女子登録情報!$C885)</f>
        <v>884</v>
      </c>
      <c r="M885">
        <f>IFERROR(IF(AND(402&lt;=VALUE(RIGHT(女子登録情報!$F885,4)),競技会情報!$E$3*100+競技会情報!$G$3&gt;=VALUE(RIGHT(女子登録情報!$F885,4))),VALUE(女子登録情報!$G885)+1,VALUE(女子登録情報!$G885)),"")</f>
        <v>19</v>
      </c>
      <c r="N885" t="str">
        <f>IF($K885="","",IF(女子登録情報!$H885="北海道",女子登録情報!$H885,LEFT(女子登録情報!$H885,LEN(女子登録情報!$H885)-1)))</f>
        <v>大阪</v>
      </c>
      <c r="O885" t="str">
        <f>IF($K885="","",IF(LEN($N885)=2,LEFT($N885,1)&amp;"　"&amp;RIGHT($N885,1)&amp;"・"&amp;女子登録情報!$I885,$N885&amp;"・"&amp;女子登録情報!$I885))</f>
        <v>大　阪・大阪学院</v>
      </c>
    </row>
    <row r="886" spans="1:15" x14ac:dyDescent="0.55000000000000004">
      <c r="A886">
        <f>IF($K886="","",200000000+女子登録情報!$C886)</f>
        <v>200000885</v>
      </c>
      <c r="B886" t="str">
        <f>IF($K886="","",女子登録情報!$D886&amp;" ("&amp;女子登録情報!$K886&amp;")")</f>
        <v>芝　千紗希 (1)</v>
      </c>
      <c r="C886" t="str">
        <f>IF($K886="","",女子登録情報!$E886)</f>
        <v>ｼﾊﾞ ﾁｻｷ</v>
      </c>
      <c r="D886" t="str">
        <f>IF($K886="","",女子登録情報!$O886&amp;" "&amp;女子登録情報!$N886&amp;" ("&amp;LEFT(女子登録情報!$F886,2)&amp;")")</f>
        <v>Chisaki SHIBA (03)</v>
      </c>
      <c r="E886" t="str">
        <f>IF($K886="","",女子登録情報!$P886)</f>
        <v>JPN</v>
      </c>
      <c r="F886" t="str">
        <f t="shared" si="13"/>
        <v>2</v>
      </c>
      <c r="G886">
        <f>IF($K886="","",女子登録情報!$M886)</f>
        <v>25</v>
      </c>
      <c r="H886">
        <f>IF($K886="","",女子登録情報!$A886)</f>
        <v>492522</v>
      </c>
      <c r="K886">
        <f>IF(女子登録情報!$C886="","",女子登録情報!$C886)</f>
        <v>885</v>
      </c>
      <c r="M886">
        <f>IFERROR(IF(AND(402&lt;=VALUE(RIGHT(女子登録情報!$F886,4)),競技会情報!$E$3*100+競技会情報!$G$3&gt;=VALUE(RIGHT(女子登録情報!$F886,4))),VALUE(女子登録情報!$G886)+1,VALUE(女子登録情報!$G886)),"")</f>
        <v>19</v>
      </c>
      <c r="N886" t="str">
        <f>IF($K886="","",IF(女子登録情報!$H886="北海道",女子登録情報!$H886,LEFT(女子登録情報!$H886,LEN(女子登録情報!$H886)-1)))</f>
        <v>滋賀</v>
      </c>
      <c r="O886" t="str">
        <f>IF($K886="","",IF(LEN($N886)=2,LEFT($N886,1)&amp;"　"&amp;RIGHT($N886,1)&amp;"・"&amp;女子登録情報!$I886,$N886&amp;"・"&amp;女子登録情報!$I886))</f>
        <v>滋　賀・近江</v>
      </c>
    </row>
    <row r="887" spans="1:15" x14ac:dyDescent="0.55000000000000004">
      <c r="A887">
        <f>IF($K887="","",200000000+女子登録情報!$C887)</f>
        <v>200000886</v>
      </c>
      <c r="B887" t="str">
        <f>IF($K887="","",女子登録情報!$D887&amp;" ("&amp;女子登録情報!$K887&amp;")")</f>
        <v>田中　綺 (1)</v>
      </c>
      <c r="C887" t="str">
        <f>IF($K887="","",女子登録情報!$E887)</f>
        <v>ﾀﾅｶ ｱﾔ</v>
      </c>
      <c r="D887" t="str">
        <f>IF($K887="","",女子登録情報!$O887&amp;" "&amp;女子登録情報!$N887&amp;" ("&amp;LEFT(女子登録情報!$F887,2)&amp;")")</f>
        <v>Aya TANAKA (03)</v>
      </c>
      <c r="E887" t="str">
        <f>IF($K887="","",女子登録情報!$P887)</f>
        <v>JPN</v>
      </c>
      <c r="F887" t="str">
        <f t="shared" si="13"/>
        <v>2</v>
      </c>
      <c r="G887">
        <f>IF($K887="","",女子登録情報!$M887)</f>
        <v>25</v>
      </c>
      <c r="H887">
        <f>IF($K887="","",女子登録情報!$A887)</f>
        <v>492522</v>
      </c>
      <c r="K887">
        <f>IF(女子登録情報!$C887="","",女子登録情報!$C887)</f>
        <v>886</v>
      </c>
      <c r="M887">
        <f>IFERROR(IF(AND(402&lt;=VALUE(RIGHT(女子登録情報!$F887,4)),競技会情報!$E$3*100+競技会情報!$G$3&gt;=VALUE(RIGHT(女子登録情報!$F887,4))),VALUE(女子登録情報!$G887)+1,VALUE(女子登録情報!$G887)),"")</f>
        <v>19</v>
      </c>
      <c r="N887" t="str">
        <f>IF($K887="","",IF(女子登録情報!$H887="北海道",女子登録情報!$H887,LEFT(女子登録情報!$H887,LEN(女子登録情報!$H887)-1)))</f>
        <v>岐阜</v>
      </c>
      <c r="O887" t="str">
        <f>IF($K887="","",IF(LEN($N887)=2,LEFT($N887,1)&amp;"　"&amp;RIGHT($N887,1)&amp;"・"&amp;女子登録情報!$I887,$N887&amp;"・"&amp;女子登録情報!$I887))</f>
        <v>岐　阜・岐阜農林</v>
      </c>
    </row>
    <row r="888" spans="1:15" x14ac:dyDescent="0.55000000000000004">
      <c r="A888">
        <f>IF($K888="","",200000000+女子登録情報!$C888)</f>
        <v>200000887</v>
      </c>
      <c r="B888" t="str">
        <f>IF($K888="","",女子登録情報!$D888&amp;" ("&amp;女子登録情報!$K888&amp;")")</f>
        <v>中部　遥 (1)</v>
      </c>
      <c r="C888" t="str">
        <f>IF($K888="","",女子登録情報!$E888)</f>
        <v>ﾅｶﾍﾞ ﾊﾙｶ</v>
      </c>
      <c r="D888" t="str">
        <f>IF($K888="","",女子登録情報!$O888&amp;" "&amp;女子登録情報!$N888&amp;" ("&amp;LEFT(女子登録情報!$F888,2)&amp;")")</f>
        <v>Haruka NAKABE (04)</v>
      </c>
      <c r="E888" t="str">
        <f>IF($K888="","",女子登録情報!$P888)</f>
        <v>JPN</v>
      </c>
      <c r="F888" t="str">
        <f t="shared" si="13"/>
        <v>2</v>
      </c>
      <c r="G888">
        <f>IF($K888="","",女子登録情報!$M888)</f>
        <v>25</v>
      </c>
      <c r="H888">
        <f>IF($K888="","",女子登録情報!$A888)</f>
        <v>492522</v>
      </c>
      <c r="K888">
        <f>IF(女子登録情報!$C888="","",女子登録情報!$C888)</f>
        <v>887</v>
      </c>
      <c r="M888">
        <f>IFERROR(IF(AND(402&lt;=VALUE(RIGHT(女子登録情報!$F888,4)),競技会情報!$E$3*100+競技会情報!$G$3&gt;=VALUE(RIGHT(女子登録情報!$F888,4))),VALUE(女子登録情報!$G888)+1,VALUE(女子登録情報!$G888)),"")</f>
        <v>18</v>
      </c>
      <c r="N888" t="str">
        <f>IF($K888="","",IF(女子登録情報!$H888="北海道",女子登録情報!$H888,LEFT(女子登録情報!$H888,LEN(女子登録情報!$H888)-1)))</f>
        <v>滋賀</v>
      </c>
      <c r="O888" t="str">
        <f>IF($K888="","",IF(LEN($N888)=2,LEFT($N888,1)&amp;"　"&amp;RIGHT($N888,1)&amp;"・"&amp;女子登録情報!$I888,$N888&amp;"・"&amp;女子登録情報!$I888))</f>
        <v>滋　賀・滋賀学園</v>
      </c>
    </row>
    <row r="889" spans="1:15" x14ac:dyDescent="0.55000000000000004">
      <c r="A889">
        <f>IF($K889="","",200000000+女子登録情報!$C889)</f>
        <v>200000888</v>
      </c>
      <c r="B889" t="str">
        <f>IF($K889="","",女子登録情報!$D889&amp;" ("&amp;女子登録情報!$K889&amp;")")</f>
        <v>前原　ゆい (1)</v>
      </c>
      <c r="C889" t="str">
        <f>IF($K889="","",女子登録情報!$E889)</f>
        <v>ﾏｴﾊﾗ ﾕｲ</v>
      </c>
      <c r="D889" t="str">
        <f>IF($K889="","",女子登録情報!$O889&amp;" "&amp;女子登録情報!$N889&amp;" ("&amp;LEFT(女子登録情報!$F889,2)&amp;")")</f>
        <v>Yui MAEHARA (03)</v>
      </c>
      <c r="E889" t="str">
        <f>IF($K889="","",女子登録情報!$P889)</f>
        <v>JPN</v>
      </c>
      <c r="F889" t="str">
        <f t="shared" si="13"/>
        <v>2</v>
      </c>
      <c r="G889">
        <f>IF($K889="","",女子登録情報!$M889)</f>
        <v>27</v>
      </c>
      <c r="H889">
        <f>IF($K889="","",女子登録情報!$A889)</f>
        <v>490053</v>
      </c>
      <c r="K889">
        <f>IF(女子登録情報!$C889="","",女子登録情報!$C889)</f>
        <v>888</v>
      </c>
      <c r="M889">
        <f>IFERROR(IF(AND(402&lt;=VALUE(RIGHT(女子登録情報!$F889,4)),競技会情報!$E$3*100+競技会情報!$G$3&gt;=VALUE(RIGHT(女子登録情報!$F889,4))),VALUE(女子登録情報!$G889)+1,VALUE(女子登録情報!$G889)),"")</f>
        <v>19</v>
      </c>
      <c r="N889" t="str">
        <f>IF($K889="","",IF(女子登録情報!$H889="北海道",女子登録情報!$H889,LEFT(女子登録情報!$H889,LEN(女子登録情報!$H889)-1)))</f>
        <v>大阪</v>
      </c>
      <c r="O889" t="str">
        <f>IF($K889="","",IF(LEN($N889)=2,LEFT($N889,1)&amp;"　"&amp;RIGHT($N889,1)&amp;"・"&amp;女子登録情報!$I889,$N889&amp;"・"&amp;女子登録情報!$I889))</f>
        <v>大　阪・生野</v>
      </c>
    </row>
    <row r="890" spans="1:15" x14ac:dyDescent="0.55000000000000004">
      <c r="A890">
        <f>IF($K890="","",200000000+女子登録情報!$C890)</f>
        <v>200000889</v>
      </c>
      <c r="B890" t="str">
        <f>IF($K890="","",女子登録情報!$D890&amp;" ("&amp;女子登録情報!$K890&amp;")")</f>
        <v>福本　涼音 (1)</v>
      </c>
      <c r="C890" t="str">
        <f>IF($K890="","",女子登録情報!$E890)</f>
        <v>ﾌｸﾓﾄ ｽｽﾞﾈ</v>
      </c>
      <c r="D890" t="str">
        <f>IF($K890="","",女子登録情報!$O890&amp;" "&amp;女子登録情報!$N890&amp;" ("&amp;LEFT(女子登録情報!$F890,2)&amp;")")</f>
        <v>Suzune FUKUMOTO (03)</v>
      </c>
      <c r="E890" t="str">
        <f>IF($K890="","",女子登録情報!$P890)</f>
        <v>JPN</v>
      </c>
      <c r="F890" t="str">
        <f t="shared" si="13"/>
        <v>2</v>
      </c>
      <c r="G890">
        <f>IF($K890="","",女子登録情報!$M890)</f>
        <v>28</v>
      </c>
      <c r="H890">
        <f>IF($K890="","",女子登録情報!$A890)</f>
        <v>492244</v>
      </c>
      <c r="K890">
        <f>IF(女子登録情報!$C890="","",女子登録情報!$C890)</f>
        <v>889</v>
      </c>
      <c r="M890">
        <f>IFERROR(IF(AND(402&lt;=VALUE(RIGHT(女子登録情報!$F890,4)),競技会情報!$E$3*100+競技会情報!$G$3&gt;=VALUE(RIGHT(女子登録情報!$F890,4))),VALUE(女子登録情報!$G890)+1,VALUE(女子登録情報!$G890)),"")</f>
        <v>19</v>
      </c>
      <c r="N890" t="str">
        <f>IF($K890="","",IF(女子登録情報!$H890="北海道",女子登録情報!$H890,LEFT(女子登録情報!$H890,LEN(女子登録情報!$H890)-1)))</f>
        <v>兵庫</v>
      </c>
      <c r="O890" t="str">
        <f>IF($K890="","",IF(LEN($N890)=2,LEFT($N890,1)&amp;"　"&amp;RIGHT($N890,1)&amp;"・"&amp;女子登録情報!$I890,$N890&amp;"・"&amp;女子登録情報!$I890))</f>
        <v>兵　庫・淡路三原</v>
      </c>
    </row>
    <row r="891" spans="1:15" x14ac:dyDescent="0.55000000000000004">
      <c r="A891">
        <f>IF($K891="","",200000000+女子登録情報!$C891)</f>
        <v>200000890</v>
      </c>
      <c r="B891" t="str">
        <f>IF($K891="","",女子登録情報!$D891&amp;" ("&amp;女子登録情報!$K891&amp;")")</f>
        <v>波江野　夏帆 (1)</v>
      </c>
      <c r="C891" t="str">
        <f>IF($K891="","",女子登録情報!$E891)</f>
        <v>ﾊｴﾉ ﾅﾂﾎ</v>
      </c>
      <c r="D891" t="str">
        <f>IF($K891="","",女子登録情報!$O891&amp;" "&amp;女子登録情報!$N891&amp;" ("&amp;LEFT(女子登録情報!$F891,2)&amp;")")</f>
        <v>Natsuho HAENO (03)</v>
      </c>
      <c r="E891" t="str">
        <f>IF($K891="","",女子登録情報!$P891)</f>
        <v>JPN</v>
      </c>
      <c r="F891" t="str">
        <f t="shared" si="13"/>
        <v>2</v>
      </c>
      <c r="G891">
        <f>IF($K891="","",女子登録情報!$M891)</f>
        <v>27</v>
      </c>
      <c r="H891">
        <f>IF($K891="","",女子登録情報!$A891)</f>
        <v>492213</v>
      </c>
      <c r="K891">
        <f>IF(女子登録情報!$C891="","",女子登録情報!$C891)</f>
        <v>890</v>
      </c>
      <c r="M891">
        <f>IFERROR(IF(AND(402&lt;=VALUE(RIGHT(女子登録情報!$F891,4)),競技会情報!$E$3*100+競技会情報!$G$3&gt;=VALUE(RIGHT(女子登録情報!$F891,4))),VALUE(女子登録情報!$G891)+1,VALUE(女子登録情報!$G891)),"")</f>
        <v>19</v>
      </c>
      <c r="N891" t="str">
        <f>IF($K891="","",IF(女子登録情報!$H891="北海道",女子登録情報!$H891,LEFT(女子登録情報!$H891,LEN(女子登録情報!$H891)-1)))</f>
        <v>大阪</v>
      </c>
      <c r="O891" t="str">
        <f>IF($K891="","",IF(LEN($N891)=2,LEFT($N891,1)&amp;"　"&amp;RIGHT($N891,1)&amp;"・"&amp;女子登録情報!$I891,$N891&amp;"・"&amp;女子登録情報!$I891))</f>
        <v>大　阪・咲くやこの花高校</v>
      </c>
    </row>
    <row r="892" spans="1:15" x14ac:dyDescent="0.55000000000000004">
      <c r="A892">
        <f>IF($K892="","",200000000+女子登録情報!$C892)</f>
        <v>200000891</v>
      </c>
      <c r="B892" t="str">
        <f>IF($K892="","",女子登録情報!$D892&amp;" ("&amp;女子登録情報!$K892&amp;")")</f>
        <v>矢野　遥楓 (1)</v>
      </c>
      <c r="C892" t="str">
        <f>IF($K892="","",女子登録情報!$E892)</f>
        <v>ﾔﾉ ﾊﾙｶ</v>
      </c>
      <c r="D892" t="str">
        <f>IF($K892="","",女子登録情報!$O892&amp;" "&amp;女子登録情報!$N892&amp;" ("&amp;LEFT(女子登録情報!$F892,2)&amp;")")</f>
        <v>Haruka YANO (03)</v>
      </c>
      <c r="E892" t="str">
        <f>IF($K892="","",女子登録情報!$P892)</f>
        <v>JPN</v>
      </c>
      <c r="F892" t="str">
        <f t="shared" si="13"/>
        <v>2</v>
      </c>
      <c r="G892">
        <f>IF($K892="","",女子登録情報!$M892)</f>
        <v>38</v>
      </c>
      <c r="H892">
        <f>IF($K892="","",女子登録情報!$A892)</f>
        <v>492213</v>
      </c>
      <c r="K892">
        <f>IF(女子登録情報!$C892="","",女子登録情報!$C892)</f>
        <v>891</v>
      </c>
      <c r="M892">
        <f>IFERROR(IF(AND(402&lt;=VALUE(RIGHT(女子登録情報!$F892,4)),競技会情報!$E$3*100+競技会情報!$G$3&gt;=VALUE(RIGHT(女子登録情報!$F892,4))),VALUE(女子登録情報!$G892)+1,VALUE(女子登録情報!$G892)),"")</f>
        <v>19</v>
      </c>
      <c r="N892" t="str">
        <f>IF($K892="","",IF(女子登録情報!$H892="北海道",女子登録情報!$H892,LEFT(女子登録情報!$H892,LEN(女子登録情報!$H892)-1)))</f>
        <v>愛媛</v>
      </c>
      <c r="O892" t="str">
        <f>IF($K892="","",IF(LEN($N892)=2,LEFT($N892,1)&amp;"　"&amp;RIGHT($N892,1)&amp;"・"&amp;女子登録情報!$I892,$N892&amp;"・"&amp;女子登録情報!$I892))</f>
        <v>愛　媛・新居浜東</v>
      </c>
    </row>
    <row r="893" spans="1:15" x14ac:dyDescent="0.55000000000000004">
      <c r="A893">
        <f>IF($K893="","",200000000+女子登録情報!$C893)</f>
        <v>200000892</v>
      </c>
      <c r="B893" t="str">
        <f>IF($K893="","",女子登録情報!$D893&amp;" ("&amp;女子登録情報!$K893&amp;")")</f>
        <v>川合　小想 (1)</v>
      </c>
      <c r="C893" t="str">
        <f>IF($K893="","",女子登録情報!$E893)</f>
        <v>ｶﾜｲ ｺｺﾛ</v>
      </c>
      <c r="D893" t="str">
        <f>IF($K893="","",女子登録情報!$O893&amp;" "&amp;女子登録情報!$N893&amp;" ("&amp;LEFT(女子登録情報!$F893,2)&amp;")")</f>
        <v>Kokoro KAWAI (03)</v>
      </c>
      <c r="E893" t="str">
        <f>IF($K893="","",女子登録情報!$P893)</f>
        <v>JPN</v>
      </c>
      <c r="F893" t="str">
        <f t="shared" si="13"/>
        <v>2</v>
      </c>
      <c r="G893">
        <f>IF($K893="","",女子登録情報!$M893)</f>
        <v>24</v>
      </c>
      <c r="H893">
        <f>IF($K893="","",女子登録情報!$A893)</f>
        <v>492213</v>
      </c>
      <c r="K893">
        <f>IF(女子登録情報!$C893="","",女子登録情報!$C893)</f>
        <v>892</v>
      </c>
      <c r="M893">
        <f>IFERROR(IF(AND(402&lt;=VALUE(RIGHT(女子登録情報!$F893,4)),競技会情報!$E$3*100+競技会情報!$G$3&gt;=VALUE(RIGHT(女子登録情報!$F893,4))),VALUE(女子登録情報!$G893)+1,VALUE(女子登録情報!$G893)),"")</f>
        <v>19</v>
      </c>
      <c r="N893" t="str">
        <f>IF($K893="","",IF(女子登録情報!$H893="北海道",女子登録情報!$H893,LEFT(女子登録情報!$H893,LEN(女子登録情報!$H893)-1)))</f>
        <v>三重</v>
      </c>
      <c r="O893" t="str">
        <f>IF($K893="","",IF(LEN($N893)=2,LEFT($N893,1)&amp;"　"&amp;RIGHT($N893,1)&amp;"・"&amp;女子登録情報!$I893,$N893&amp;"・"&amp;女子登録情報!$I893))</f>
        <v>三　重・松阪商業</v>
      </c>
    </row>
    <row r="894" spans="1:15" x14ac:dyDescent="0.55000000000000004">
      <c r="A894">
        <f>IF($K894="","",200000000+女子登録情報!$C894)</f>
        <v>200000893</v>
      </c>
      <c r="B894" t="str">
        <f>IF($K894="","",女子登録情報!$D894&amp;" ("&amp;女子登録情報!$K894&amp;")")</f>
        <v>進藤　きらら (1)</v>
      </c>
      <c r="C894" t="str">
        <f>IF($K894="","",女子登録情報!$E894)</f>
        <v>ｼﾝﾄﾞｳ ｷﾗﾗ</v>
      </c>
      <c r="D894" t="str">
        <f>IF($K894="","",女子登録情報!$O894&amp;" "&amp;女子登録情報!$N894&amp;" ("&amp;LEFT(女子登録情報!$F894,2)&amp;")")</f>
        <v>Kirara SHINDO (03)</v>
      </c>
      <c r="E894" t="str">
        <f>IF($K894="","",女子登録情報!$P894)</f>
        <v>JPN</v>
      </c>
      <c r="F894" t="str">
        <f t="shared" si="13"/>
        <v>2</v>
      </c>
      <c r="G894" t="str">
        <f>IF($K894="","",女子登録情報!$M894)</f>
        <v>05</v>
      </c>
      <c r="H894">
        <f>IF($K894="","",女子登録情報!$A894)</f>
        <v>492213</v>
      </c>
      <c r="K894">
        <f>IF(女子登録情報!$C894="","",女子登録情報!$C894)</f>
        <v>893</v>
      </c>
      <c r="M894">
        <f>IFERROR(IF(AND(402&lt;=VALUE(RIGHT(女子登録情報!$F894,4)),競技会情報!$E$3*100+競技会情報!$G$3&gt;=VALUE(RIGHT(女子登録情報!$F894,4))),VALUE(女子登録情報!$G894)+1,VALUE(女子登録情報!$G894)),"")</f>
        <v>19</v>
      </c>
      <c r="N894" t="str">
        <f>IF($K894="","",IF(女子登録情報!$H894="北海道",女子登録情報!$H894,LEFT(女子登録情報!$H894,LEN(女子登録情報!$H894)-1)))</f>
        <v>秋田</v>
      </c>
      <c r="O894" t="str">
        <f>IF($K894="","",IF(LEN($N894)=2,LEFT($N894,1)&amp;"　"&amp;RIGHT($N894,1)&amp;"・"&amp;女子登録情報!$I894,$N894&amp;"・"&amp;女子登録情報!$I894))</f>
        <v>秋　田・横手青陵学院</v>
      </c>
    </row>
    <row r="895" spans="1:15" x14ac:dyDescent="0.55000000000000004">
      <c r="A895">
        <f>IF($K895="","",200000000+女子登録情報!$C895)</f>
        <v>200000894</v>
      </c>
      <c r="B895" t="str">
        <f>IF($K895="","",女子登録情報!$D895&amp;" ("&amp;女子登録情報!$K895&amp;")")</f>
        <v>下間　星来 (1)</v>
      </c>
      <c r="C895" t="str">
        <f>IF($K895="","",女子登録情報!$E895)</f>
        <v>ｼﾓﾂﾏ ｾｲﾗ</v>
      </c>
      <c r="D895" t="str">
        <f>IF($K895="","",女子登録情報!$O895&amp;" "&amp;女子登録情報!$N895&amp;" ("&amp;LEFT(女子登録情報!$F895,2)&amp;")")</f>
        <v>Seira SHIMOTSUMA (03)</v>
      </c>
      <c r="E895" t="str">
        <f>IF($K895="","",女子登録情報!$P895)</f>
        <v>JPN</v>
      </c>
      <c r="F895" t="str">
        <f t="shared" si="13"/>
        <v>2</v>
      </c>
      <c r="G895">
        <f>IF($K895="","",女子登録情報!$M895)</f>
        <v>35</v>
      </c>
      <c r="H895">
        <f>IF($K895="","",女子登録情報!$A895)</f>
        <v>492213</v>
      </c>
      <c r="K895">
        <f>IF(女子登録情報!$C895="","",女子登録情報!$C895)</f>
        <v>894</v>
      </c>
      <c r="M895">
        <f>IFERROR(IF(AND(402&lt;=VALUE(RIGHT(女子登録情報!$F895,4)),競技会情報!$E$3*100+競技会情報!$G$3&gt;=VALUE(RIGHT(女子登録情報!$F895,4))),VALUE(女子登録情報!$G895)+1,VALUE(女子登録情報!$G895)),"")</f>
        <v>19</v>
      </c>
      <c r="N895" t="str">
        <f>IF($K895="","",IF(女子登録情報!$H895="北海道",女子登録情報!$H895,LEFT(女子登録情報!$H895,LEN(女子登録情報!$H895)-1)))</f>
        <v>山口</v>
      </c>
      <c r="O895" t="str">
        <f>IF($K895="","",IF(LEN($N895)=2,LEFT($N895,1)&amp;"　"&amp;RIGHT($N895,1)&amp;"・"&amp;女子登録情報!$I895,$N895&amp;"・"&amp;女子登録情報!$I895))</f>
        <v>山　口・華陵</v>
      </c>
    </row>
    <row r="896" spans="1:15" x14ac:dyDescent="0.55000000000000004">
      <c r="A896">
        <f>IF($K896="","",200000000+女子登録情報!$C896)</f>
        <v>200000895</v>
      </c>
      <c r="B896" t="str">
        <f>IF($K896="","",女子登録情報!$D896&amp;" ("&amp;女子登録情報!$K896&amp;")")</f>
        <v>大谷　華未 (1)</v>
      </c>
      <c r="C896" t="str">
        <f>IF($K896="","",女子登録情報!$E896)</f>
        <v>ｵｵﾀﾆ ﾊﾅﾐ</v>
      </c>
      <c r="D896" t="str">
        <f>IF($K896="","",女子登録情報!$O896&amp;" "&amp;女子登録情報!$N896&amp;" ("&amp;LEFT(女子登録情報!$F896,2)&amp;")")</f>
        <v>Hanami OTANI (03)</v>
      </c>
      <c r="E896" t="str">
        <f>IF($K896="","",女子登録情報!$P896)</f>
        <v>JPN</v>
      </c>
      <c r="F896" t="str">
        <f t="shared" si="13"/>
        <v>2</v>
      </c>
      <c r="G896">
        <f>IF($K896="","",女子登録情報!$M896)</f>
        <v>27</v>
      </c>
      <c r="H896">
        <f>IF($K896="","",女子登録情報!$A896)</f>
        <v>492249</v>
      </c>
      <c r="K896">
        <f>IF(女子登録情報!$C896="","",女子登録情報!$C896)</f>
        <v>895</v>
      </c>
      <c r="M896">
        <f>IFERROR(IF(AND(402&lt;=VALUE(RIGHT(女子登録情報!$F896,4)),競技会情報!$E$3*100+競技会情報!$G$3&gt;=VALUE(RIGHT(女子登録情報!$F896,4))),VALUE(女子登録情報!$G896)+1,VALUE(女子登録情報!$G896)),"")</f>
        <v>18</v>
      </c>
      <c r="N896" t="str">
        <f>IF($K896="","",IF(女子登録情報!$H896="北海道",女子登録情報!$H896,LEFT(女子登録情報!$H896,LEN(女子登録情報!$H896)-1)))</f>
        <v>大阪</v>
      </c>
      <c r="O896" t="str">
        <f>IF($K896="","",IF(LEN($N896)=2,LEFT($N896,1)&amp;"　"&amp;RIGHT($N896,1)&amp;"・"&amp;女子登録情報!$I896,$N896&amp;"・"&amp;女子登録情報!$I896))</f>
        <v>大　阪・東大阪大学敬愛</v>
      </c>
    </row>
    <row r="897" spans="1:15" x14ac:dyDescent="0.55000000000000004">
      <c r="A897">
        <f>IF($K897="","",200000000+女子登録情報!$C897)</f>
        <v>200000896</v>
      </c>
      <c r="B897" t="str">
        <f>IF($K897="","",女子登録情報!$D897&amp;" ("&amp;女子登録情報!$K897&amp;")")</f>
        <v>大野　藍美 (1)</v>
      </c>
      <c r="C897" t="str">
        <f>IF($K897="","",女子登録情報!$E897)</f>
        <v>ｵｵﾉ ｱｲﾐ</v>
      </c>
      <c r="D897" t="str">
        <f>IF($K897="","",女子登録情報!$O897&amp;" "&amp;女子登録情報!$N897&amp;" ("&amp;LEFT(女子登録情報!$F897,2)&amp;")")</f>
        <v>Aimi ONO (03)</v>
      </c>
      <c r="E897" t="str">
        <f>IF($K897="","",女子登録情報!$P897)</f>
        <v>JPN</v>
      </c>
      <c r="F897" t="str">
        <f t="shared" si="13"/>
        <v>2</v>
      </c>
      <c r="G897">
        <f>IF($K897="","",女子登録情報!$M897)</f>
        <v>26</v>
      </c>
      <c r="H897">
        <f>IF($K897="","",女子登録情報!$A897)</f>
        <v>492249</v>
      </c>
      <c r="K897">
        <f>IF(女子登録情報!$C897="","",女子登録情報!$C897)</f>
        <v>896</v>
      </c>
      <c r="M897">
        <f>IFERROR(IF(AND(402&lt;=VALUE(RIGHT(女子登録情報!$F897,4)),競技会情報!$E$3*100+競技会情報!$G$3&gt;=VALUE(RIGHT(女子登録情報!$F897,4))),VALUE(女子登録情報!$G897)+1,VALUE(女子登録情報!$G897)),"")</f>
        <v>19</v>
      </c>
      <c r="N897" t="str">
        <f>IF($K897="","",IF(女子登録情報!$H897="北海道",女子登録情報!$H897,LEFT(女子登録情報!$H897,LEN(女子登録情報!$H897)-1)))</f>
        <v>京都</v>
      </c>
      <c r="O897" t="str">
        <f>IF($K897="","",IF(LEN($N897)=2,LEFT($N897,1)&amp;"　"&amp;RIGHT($N897,1)&amp;"・"&amp;女子登録情報!$I897,$N897&amp;"・"&amp;女子登録情報!$I897))</f>
        <v>京　都・花園</v>
      </c>
    </row>
    <row r="898" spans="1:15" x14ac:dyDescent="0.55000000000000004">
      <c r="A898">
        <f>IF($K898="","",200000000+女子登録情報!$C898)</f>
        <v>200000897</v>
      </c>
      <c r="B898" t="str">
        <f>IF($K898="","",女子登録情報!$D898&amp;" ("&amp;女子登録情報!$K898&amp;")")</f>
        <v>松本　愛子 (1)</v>
      </c>
      <c r="C898" t="str">
        <f>IF($K898="","",女子登録情報!$E898)</f>
        <v>ﾏﾂﾓﾄ ｱｲｺ</v>
      </c>
      <c r="D898" t="str">
        <f>IF($K898="","",女子登録情報!$O898&amp;" "&amp;女子登録情報!$N898&amp;" ("&amp;LEFT(女子登録情報!$F898,2)&amp;")")</f>
        <v>Aiko MATSUMOTO (03)</v>
      </c>
      <c r="E898" t="str">
        <f>IF($K898="","",女子登録情報!$P898)</f>
        <v>JPN</v>
      </c>
      <c r="F898" t="str">
        <f t="shared" si="13"/>
        <v>2</v>
      </c>
      <c r="G898">
        <f>IF($K898="","",女子登録情報!$M898)</f>
        <v>27</v>
      </c>
      <c r="H898">
        <f>IF($K898="","",女子登録情報!$A898)</f>
        <v>492249</v>
      </c>
      <c r="K898">
        <f>IF(女子登録情報!$C898="","",女子登録情報!$C898)</f>
        <v>897</v>
      </c>
      <c r="M898">
        <f>IFERROR(IF(AND(402&lt;=VALUE(RIGHT(女子登録情報!$F898,4)),競技会情報!$E$3*100+競技会情報!$G$3&gt;=VALUE(RIGHT(女子登録情報!$F898,4))),VALUE(女子登録情報!$G898)+1,VALUE(女子登録情報!$G898)),"")</f>
        <v>19</v>
      </c>
      <c r="N898" t="str">
        <f>IF($K898="","",IF(女子登録情報!$H898="北海道",女子登録情報!$H898,LEFT(女子登録情報!$H898,LEN(女子登録情報!$H898)-1)))</f>
        <v>大阪</v>
      </c>
      <c r="O898" t="str">
        <f>IF($K898="","",IF(LEN($N898)=2,LEFT($N898,1)&amp;"　"&amp;RIGHT($N898,1)&amp;"・"&amp;女子登録情報!$I898,$N898&amp;"・"&amp;女子登録情報!$I898))</f>
        <v>大　阪・汎愛</v>
      </c>
    </row>
    <row r="899" spans="1:15" x14ac:dyDescent="0.55000000000000004">
      <c r="A899">
        <f>IF($K899="","",200000000+女子登録情報!$C899)</f>
        <v>200000898</v>
      </c>
      <c r="B899" t="str">
        <f>IF($K899="","",女子登録情報!$D899&amp;" ("&amp;女子登録情報!$K899&amp;")")</f>
        <v>松本　桃佳 (1)</v>
      </c>
      <c r="C899" t="str">
        <f>IF($K899="","",女子登録情報!$E899)</f>
        <v>ﾏﾂﾓﾄ ﾓﾓｶ</v>
      </c>
      <c r="D899" t="str">
        <f>IF($K899="","",女子登録情報!$O899&amp;" "&amp;女子登録情報!$N899&amp;" ("&amp;LEFT(女子登録情報!$F899,2)&amp;")")</f>
        <v>Momoka MATSUMOTO (03)</v>
      </c>
      <c r="E899" t="str">
        <f>IF($K899="","",女子登録情報!$P899)</f>
        <v>JPN</v>
      </c>
      <c r="F899" t="str">
        <f t="shared" ref="F899:F962" si="14">IF($K899="","","2")</f>
        <v>2</v>
      </c>
      <c r="G899">
        <f>IF($K899="","",女子登録情報!$M899)</f>
        <v>29</v>
      </c>
      <c r="H899">
        <f>IF($K899="","",女子登録情報!$A899)</f>
        <v>492249</v>
      </c>
      <c r="K899">
        <f>IF(女子登録情報!$C899="","",女子登録情報!$C899)</f>
        <v>898</v>
      </c>
      <c r="M899">
        <f>IFERROR(IF(AND(402&lt;=VALUE(RIGHT(女子登録情報!$F899,4)),競技会情報!$E$3*100+競技会情報!$G$3&gt;=VALUE(RIGHT(女子登録情報!$F899,4))),VALUE(女子登録情報!$G899)+1,VALUE(女子登録情報!$G899)),"")</f>
        <v>19</v>
      </c>
      <c r="N899" t="str">
        <f>IF($K899="","",IF(女子登録情報!$H899="北海道",女子登録情報!$H899,LEFT(女子登録情報!$H899,LEN(女子登録情報!$H899)-1)))</f>
        <v>大阪</v>
      </c>
      <c r="O899" t="str">
        <f>IF($K899="","",IF(LEN($N899)=2,LEFT($N899,1)&amp;"　"&amp;RIGHT($N899,1)&amp;"・"&amp;女子登録情報!$I899,$N899&amp;"・"&amp;女子登録情報!$I899))</f>
        <v>大　阪・東大阪大学敬愛</v>
      </c>
    </row>
    <row r="900" spans="1:15" x14ac:dyDescent="0.55000000000000004">
      <c r="A900">
        <f>IF($K900="","",200000000+女子登録情報!$C900)</f>
        <v>200000899</v>
      </c>
      <c r="B900" t="str">
        <f>IF($K900="","",女子登録情報!$D900&amp;" ("&amp;女子登録情報!$K900&amp;")")</f>
        <v>瀬尾　あやす (1)</v>
      </c>
      <c r="C900" t="str">
        <f>IF($K900="","",女子登録情報!$E900)</f>
        <v>ｾｵ ｱﾔｽ</v>
      </c>
      <c r="D900" t="str">
        <f>IF($K900="","",女子登録情報!$O900&amp;" "&amp;女子登録情報!$N900&amp;" ("&amp;LEFT(女子登録情報!$F900,2)&amp;")")</f>
        <v>Ayasu SEO (04)</v>
      </c>
      <c r="E900" t="str">
        <f>IF($K900="","",女子登録情報!$P900)</f>
        <v>JPN</v>
      </c>
      <c r="F900" t="str">
        <f t="shared" si="14"/>
        <v>2</v>
      </c>
      <c r="G900">
        <f>IF($K900="","",女子登録情報!$M900)</f>
        <v>27</v>
      </c>
      <c r="H900">
        <f>IF($K900="","",女子登録情報!$A900)</f>
        <v>492522</v>
      </c>
      <c r="K900">
        <f>IF(女子登録情報!$C900="","",女子登録情報!$C900)</f>
        <v>899</v>
      </c>
      <c r="M900">
        <f>IFERROR(IF(AND(402&lt;=VALUE(RIGHT(女子登録情報!$F900,4)),競技会情報!$E$3*100+競技会情報!$G$3&gt;=VALUE(RIGHT(女子登録情報!$F900,4))),VALUE(女子登録情報!$G900)+1,VALUE(女子登録情報!$G900)),"")</f>
        <v>18</v>
      </c>
      <c r="N900" t="str">
        <f>IF($K900="","",IF(女子登録情報!$H900="北海道",女子登録情報!$H900,LEFT(女子登録情報!$H900,LEN(女子登録情報!$H900)-1)))</f>
        <v>大阪</v>
      </c>
      <c r="O900" t="str">
        <f>IF($K900="","",IF(LEN($N900)=2,LEFT($N900,1)&amp;"　"&amp;RIGHT($N900,1)&amp;"・"&amp;女子登録情報!$I900,$N900&amp;"・"&amp;女子登録情報!$I900))</f>
        <v>大　阪・桜宮</v>
      </c>
    </row>
    <row r="901" spans="1:15" x14ac:dyDescent="0.55000000000000004">
      <c r="A901">
        <f>IF($K901="","",200000000+女子登録情報!$C901)</f>
        <v>200000900</v>
      </c>
      <c r="B901" t="str">
        <f>IF($K901="","",女子登録情報!$D901&amp;" ("&amp;女子登録情報!$K901&amp;")")</f>
        <v>正木　恵 (1)</v>
      </c>
      <c r="C901" t="str">
        <f>IF($K901="","",女子登録情報!$E901)</f>
        <v>ﾏｻｷ ﾒｸﾞﾐ</v>
      </c>
      <c r="D901" t="str">
        <f>IF($K901="","",女子登録情報!$O901&amp;" "&amp;女子登録情報!$N901&amp;" ("&amp;LEFT(女子登録情報!$F901,2)&amp;")")</f>
        <v>Megumi MASAKI (03)</v>
      </c>
      <c r="E901" t="str">
        <f>IF($K901="","",女子登録情報!$P901)</f>
        <v>JPN</v>
      </c>
      <c r="F901" t="str">
        <f t="shared" si="14"/>
        <v>2</v>
      </c>
      <c r="G901">
        <f>IF($K901="","",女子登録情報!$M901)</f>
        <v>27</v>
      </c>
      <c r="H901">
        <f>IF($K901="","",女子登録情報!$A901)</f>
        <v>492522</v>
      </c>
      <c r="K901">
        <f>IF(女子登録情報!$C901="","",女子登録情報!$C901)</f>
        <v>900</v>
      </c>
      <c r="M901">
        <f>IFERROR(IF(AND(402&lt;=VALUE(RIGHT(女子登録情報!$F901,4)),競技会情報!$E$3*100+競技会情報!$G$3&gt;=VALUE(RIGHT(女子登録情報!$F901,4))),VALUE(女子登録情報!$G901)+1,VALUE(女子登録情報!$G901)),"")</f>
        <v>19</v>
      </c>
      <c r="N901" t="str">
        <f>IF($K901="","",IF(女子登録情報!$H901="北海道",女子登録情報!$H901,LEFT(女子登録情報!$H901,LEN(女子登録情報!$H901)-1)))</f>
        <v>大阪</v>
      </c>
      <c r="O901" t="str">
        <f>IF($K901="","",IF(LEN($N901)=2,LEFT($N901,1)&amp;"　"&amp;RIGHT($N901,1)&amp;"・"&amp;女子登録情報!$I901,$N901&amp;"・"&amp;女子登録情報!$I901))</f>
        <v>大　阪・桜宮</v>
      </c>
    </row>
    <row r="902" spans="1:15" x14ac:dyDescent="0.55000000000000004">
      <c r="A902">
        <f>IF($K902="","",200000000+女子登録情報!$C902)</f>
        <v>200000901</v>
      </c>
      <c r="B902" t="str">
        <f>IF($K902="","",女子登録情報!$D902&amp;" ("&amp;女子登録情報!$K902&amp;")")</f>
        <v>柴田　博冬菜 (1)</v>
      </c>
      <c r="C902" t="str">
        <f>IF($K902="","",女子登録情報!$E902)</f>
        <v>ｼﾊﾞﾀ ﾋﾄﾅ</v>
      </c>
      <c r="D902" t="str">
        <f>IF($K902="","",女子登録情報!$O902&amp;" "&amp;女子登録情報!$N902&amp;" ("&amp;LEFT(女子登録情報!$F902,2)&amp;")")</f>
        <v>Hitona SHIBATA (04)</v>
      </c>
      <c r="E902" t="str">
        <f>IF($K902="","",女子登録情報!$P902)</f>
        <v>JPN</v>
      </c>
      <c r="F902" t="str">
        <f t="shared" si="14"/>
        <v>2</v>
      </c>
      <c r="G902">
        <f>IF($K902="","",女子登録情報!$M902)</f>
        <v>26</v>
      </c>
      <c r="H902">
        <f>IF($K902="","",女子登録情報!$A902)</f>
        <v>492195</v>
      </c>
      <c r="K902">
        <f>IF(女子登録情報!$C902="","",女子登録情報!$C902)</f>
        <v>901</v>
      </c>
      <c r="M902">
        <f>IFERROR(IF(AND(402&lt;=VALUE(RIGHT(女子登録情報!$F902,4)),競技会情報!$E$3*100+競技会情報!$G$3&gt;=VALUE(RIGHT(女子登録情報!$F902,4))),VALUE(女子登録情報!$G902)+1,VALUE(女子登録情報!$G902)),"")</f>
        <v>18</v>
      </c>
      <c r="N902" t="str">
        <f>IF($K902="","",IF(女子登録情報!$H902="北海道",女子登録情報!$H902,LEFT(女子登録情報!$H902,LEN(女子登録情報!$H902)-1)))</f>
        <v>京都</v>
      </c>
      <c r="O902" t="str">
        <f>IF($K902="","",IF(LEN($N902)=2,LEFT($N902,1)&amp;"　"&amp;RIGHT($N902,1)&amp;"・"&amp;女子登録情報!$I902,$N902&amp;"・"&amp;女子登録情報!$I902))</f>
        <v>京　都・京都橘</v>
      </c>
    </row>
    <row r="903" spans="1:15" x14ac:dyDescent="0.55000000000000004">
      <c r="A903">
        <f>IF($K903="","",200000000+女子登録情報!$C903)</f>
        <v>200000902</v>
      </c>
      <c r="B903" t="str">
        <f>IF($K903="","",女子登録情報!$D903&amp;" ("&amp;女子登録情報!$K903&amp;")")</f>
        <v>岡澤　芙見 (1)</v>
      </c>
      <c r="C903" t="str">
        <f>IF($K903="","",女子登録情報!$E903)</f>
        <v>ｵｶｻﾞﾜ ﾌﾐ</v>
      </c>
      <c r="D903" t="str">
        <f>IF($K903="","",女子登録情報!$O903&amp;" "&amp;女子登録情報!$N903&amp;" ("&amp;LEFT(女子登録情報!$F903,2)&amp;")")</f>
        <v>Fumi OKAZAWA (03)</v>
      </c>
      <c r="E903" t="str">
        <f>IF($K903="","",女子登録情報!$P903)</f>
        <v>JPN</v>
      </c>
      <c r="F903" t="str">
        <f t="shared" si="14"/>
        <v>2</v>
      </c>
      <c r="G903">
        <f>IF($K903="","",女子登録情報!$M903)</f>
        <v>25</v>
      </c>
      <c r="H903">
        <f>IF($K903="","",女子登録情報!$A903)</f>
        <v>492604</v>
      </c>
      <c r="K903">
        <f>IF(女子登録情報!$C903="","",女子登録情報!$C903)</f>
        <v>902</v>
      </c>
      <c r="M903">
        <f>IFERROR(IF(AND(402&lt;=VALUE(RIGHT(女子登録情報!$F903,4)),競技会情報!$E$3*100+競技会情報!$G$3&gt;=VALUE(RIGHT(女子登録情報!$F903,4))),VALUE(女子登録情報!$G903)+1,VALUE(女子登録情報!$G903)),"")</f>
        <v>19</v>
      </c>
      <c r="N903" t="str">
        <f>IF($K903="","",IF(女子登録情報!$H903="北海道",女子登録情報!$H903,LEFT(女子登録情報!$H903,LEN(女子登録情報!$H903)-1)))</f>
        <v>滋賀</v>
      </c>
      <c r="O903" t="str">
        <f>IF($K903="","",IF(LEN($N903)=2,LEFT($N903,1)&amp;"　"&amp;RIGHT($N903,1)&amp;"・"&amp;女子登録情報!$I903,$N903&amp;"・"&amp;女子登録情報!$I903))</f>
        <v>滋　賀・彦根翔西館</v>
      </c>
    </row>
    <row r="904" spans="1:15" x14ac:dyDescent="0.55000000000000004">
      <c r="A904">
        <f>IF($K904="","",200000000+女子登録情報!$C904)</f>
        <v>200000903</v>
      </c>
      <c r="B904" t="str">
        <f>IF($K904="","",女子登録情報!$D904&amp;" ("&amp;女子登録情報!$K904&amp;")")</f>
        <v>藤澤　夏海 (1)</v>
      </c>
      <c r="C904" t="str">
        <f>IF($K904="","",女子登録情報!$E904)</f>
        <v>ﾌｼﾞｻﾜ ﾅﾂﾐ</v>
      </c>
      <c r="D904" t="str">
        <f>IF($K904="","",女子登録情報!$O904&amp;" "&amp;女子登録情報!$N904&amp;" ("&amp;LEFT(女子登録情報!$F904,2)&amp;")")</f>
        <v>Natsumi FUJISAWA (04)</v>
      </c>
      <c r="E904" t="str">
        <f>IF($K904="","",女子登録情報!$P904)</f>
        <v>JPN</v>
      </c>
      <c r="F904" t="str">
        <f t="shared" si="14"/>
        <v>2</v>
      </c>
      <c r="G904">
        <f>IF($K904="","",女子登録情報!$M904)</f>
        <v>27</v>
      </c>
      <c r="H904">
        <f>IF($K904="","",女子登録情報!$A904)</f>
        <v>500000</v>
      </c>
      <c r="K904">
        <f>IF(女子登録情報!$C904="","",女子登録情報!$C904)</f>
        <v>903</v>
      </c>
      <c r="M904">
        <f>IFERROR(IF(AND(402&lt;=VALUE(RIGHT(女子登録情報!$F904,4)),競技会情報!$E$3*100+競技会情報!$G$3&gt;=VALUE(RIGHT(女子登録情報!$F904,4))),VALUE(女子登録情報!$G904)+1,VALUE(女子登録情報!$G904)),"")</f>
        <v>18</v>
      </c>
      <c r="N904" t="str">
        <f>IF($K904="","",IF(女子登録情報!$H904="北海道",女子登録情報!$H904,LEFT(女子登録情報!$H904,LEN(女子登録情報!$H904)-1)))</f>
        <v>岡山</v>
      </c>
      <c r="O904" t="str">
        <f>IF($K904="","",IF(LEN($N904)=2,LEFT($N904,1)&amp;"　"&amp;RIGHT($N904,1)&amp;"・"&amp;女子登録情報!$I904,$N904&amp;"・"&amp;女子登録情報!$I904))</f>
        <v>岡　山・岡山朝日</v>
      </c>
    </row>
    <row r="905" spans="1:15" x14ac:dyDescent="0.55000000000000004">
      <c r="A905">
        <f>IF($K905="","",200000000+女子登録情報!$C905)</f>
        <v>200000904</v>
      </c>
      <c r="B905" t="str">
        <f>IF($K905="","",女子登録情報!$D905&amp;" ("&amp;女子登録情報!$K905&amp;")")</f>
        <v>古田　美月 (M1)</v>
      </c>
      <c r="C905" t="str">
        <f>IF($K905="","",女子登録情報!$E905)</f>
        <v>ﾌﾙﾀ ﾐﾂｷ</v>
      </c>
      <c r="D905" t="str">
        <f>IF($K905="","",女子登録情報!$O905&amp;" "&amp;女子登録情報!$N905&amp;" ("&amp;LEFT(女子登録情報!$F905,2)&amp;")")</f>
        <v>Mitsuki FURUTA (99)</v>
      </c>
      <c r="E905" t="str">
        <f>IF($K905="","",女子登録情報!$P905)</f>
        <v>JPN</v>
      </c>
      <c r="F905" t="str">
        <f t="shared" si="14"/>
        <v>2</v>
      </c>
      <c r="G905">
        <f>IF($K905="","",女子登録情報!$M905)</f>
        <v>27</v>
      </c>
      <c r="H905">
        <f>IF($K905="","",女子登録情報!$A905)</f>
        <v>500000</v>
      </c>
      <c r="K905">
        <f>IF(女子登録情報!$C905="","",女子登録情報!$C905)</f>
        <v>904</v>
      </c>
      <c r="M905">
        <f>IFERROR(IF(AND(402&lt;=VALUE(RIGHT(女子登録情報!$F905,4)),競技会情報!$E$3*100+競技会情報!$G$3&gt;=VALUE(RIGHT(女子登録情報!$F905,4))),VALUE(女子登録情報!$G905)+1,VALUE(女子登録情報!$G905)),"")</f>
        <v>23</v>
      </c>
      <c r="N905" t="str">
        <f>IF($K905="","",IF(女子登録情報!$H905="北海道",女子登録情報!$H905,LEFT(女子登録情報!$H905,LEN(女子登録情報!$H905)-1)))</f>
        <v>大阪</v>
      </c>
      <c r="O905" t="str">
        <f>IF($K905="","",IF(LEN($N905)=2,LEFT($N905,1)&amp;"　"&amp;RIGHT($N905,1)&amp;"・"&amp;女子登録情報!$I905,$N905&amp;"・"&amp;女子登録情報!$I905))</f>
        <v>大　阪・関西大倉</v>
      </c>
    </row>
    <row r="906" spans="1:15" x14ac:dyDescent="0.55000000000000004">
      <c r="A906">
        <f>IF($K906="","",200000000+女子登録情報!$C906)</f>
        <v>200000905</v>
      </c>
      <c r="B906" t="str">
        <f>IF($K906="","",女子登録情報!$D906&amp;" ("&amp;女子登録情報!$K906&amp;")")</f>
        <v>小倉　唯愛 (1)</v>
      </c>
      <c r="C906" t="str">
        <f>IF($K906="","",女子登録情報!$E906)</f>
        <v>ｵｸﾞﾗ ﾕｲﾅ</v>
      </c>
      <c r="D906" t="str">
        <f>IF($K906="","",女子登録情報!$O906&amp;" "&amp;女子登録情報!$N906&amp;" ("&amp;LEFT(女子登録情報!$F906,2)&amp;")")</f>
        <v>Yuina OGURA (03)</v>
      </c>
      <c r="E906" t="str">
        <f>IF($K906="","",女子登録情報!$P906)</f>
        <v>JPN</v>
      </c>
      <c r="F906" t="str">
        <f t="shared" si="14"/>
        <v>2</v>
      </c>
      <c r="G906">
        <f>IF($K906="","",女子登録情報!$M906)</f>
        <v>33</v>
      </c>
      <c r="H906">
        <f>IF($K906="","",女子登録情報!$A906)</f>
        <v>490048</v>
      </c>
      <c r="K906">
        <f>IF(女子登録情報!$C906="","",女子登録情報!$C906)</f>
        <v>905</v>
      </c>
      <c r="M906">
        <f>IFERROR(IF(AND(402&lt;=VALUE(RIGHT(女子登録情報!$F906,4)),競技会情報!$E$3*100+競技会情報!$G$3&gt;=VALUE(RIGHT(女子登録情報!$F906,4))),VALUE(女子登録情報!$G906)+1,VALUE(女子登録情報!$G906)),"")</f>
        <v>19</v>
      </c>
      <c r="N906" t="str">
        <f>IF($K906="","",IF(女子登録情報!$H906="北海道",女子登録情報!$H906,LEFT(女子登録情報!$H906,LEN(女子登録情報!$H906)-1)))</f>
        <v>岡山</v>
      </c>
      <c r="O906" t="str">
        <f>IF($K906="","",IF(LEN($N906)=2,LEFT($N906,1)&amp;"　"&amp;RIGHT($N906,1)&amp;"・"&amp;女子登録情報!$I906,$N906&amp;"・"&amp;女子登録情報!$I906))</f>
        <v>岡　山・津山</v>
      </c>
    </row>
    <row r="907" spans="1:15" x14ac:dyDescent="0.55000000000000004">
      <c r="A907">
        <f>IF($K907="","",200000000+女子登録情報!$C907)</f>
        <v>200000906</v>
      </c>
      <c r="B907" t="str">
        <f>IF($K907="","",女子登録情報!$D907&amp;" ("&amp;女子登録情報!$K907&amp;")")</f>
        <v>平松　藍 (1)</v>
      </c>
      <c r="C907" t="str">
        <f>IF($K907="","",女子登録情報!$E907)</f>
        <v>ﾋﾗﾏﾂ ﾗﾝ</v>
      </c>
      <c r="D907" t="str">
        <f>IF($K907="","",女子登録情報!$O907&amp;" "&amp;女子登録情報!$N907&amp;" ("&amp;LEFT(女子登録情報!$F907,2)&amp;")")</f>
        <v>Ran HIRAMATSU (02)</v>
      </c>
      <c r="E907" t="str">
        <f>IF($K907="","",女子登録情報!$P907)</f>
        <v>JPN</v>
      </c>
      <c r="F907" t="str">
        <f t="shared" si="14"/>
        <v>2</v>
      </c>
      <c r="G907">
        <f>IF($K907="","",女子登録情報!$M907)</f>
        <v>11</v>
      </c>
      <c r="H907">
        <f>IF($K907="","",女子登録情報!$A907)</f>
        <v>490048</v>
      </c>
      <c r="K907">
        <f>IF(女子登録情報!$C907="","",女子登録情報!$C907)</f>
        <v>906</v>
      </c>
      <c r="M907">
        <f>IFERROR(IF(AND(402&lt;=VALUE(RIGHT(女子登録情報!$F907,4)),競技会情報!$E$3*100+競技会情報!$G$3&gt;=VALUE(RIGHT(女子登録情報!$F907,4))),VALUE(女子登録情報!$G907)+1,VALUE(女子登録情報!$G907)),"")</f>
        <v>20</v>
      </c>
      <c r="N907" t="str">
        <f>IF($K907="","",IF(女子登録情報!$H907="北海道",女子登録情報!$H907,LEFT(女子登録情報!$H907,LEN(女子登録情報!$H907)-1)))</f>
        <v>埼玉</v>
      </c>
      <c r="O907" t="str">
        <f>IF($K907="","",IF(LEN($N907)=2,LEFT($N907,1)&amp;"　"&amp;RIGHT($N907,1)&amp;"・"&amp;女子登録情報!$I907,$N907&amp;"・"&amp;女子登録情報!$I907))</f>
        <v>埼　玉・大宮</v>
      </c>
    </row>
    <row r="908" spans="1:15" x14ac:dyDescent="0.55000000000000004">
      <c r="A908">
        <f>IF($K908="","",200000000+女子登録情報!$C908)</f>
        <v>200000907</v>
      </c>
      <c r="B908" t="str">
        <f>IF($K908="","",女子登録情報!$D908&amp;" ("&amp;女子登録情報!$K908&amp;")")</f>
        <v>中野　直子 (2)</v>
      </c>
      <c r="C908" t="str">
        <f>IF($K908="","",女子登録情報!$E908)</f>
        <v>ﾅｶﾉ ﾅｵｺ</v>
      </c>
      <c r="D908" t="str">
        <f>IF($K908="","",女子登録情報!$O908&amp;" "&amp;女子登録情報!$N908&amp;" ("&amp;LEFT(女子登録情報!$F908,2)&amp;")")</f>
        <v>Naoko NAKANO (02)</v>
      </c>
      <c r="E908" t="str">
        <f>IF($K908="","",女子登録情報!$P908)</f>
        <v>JPN</v>
      </c>
      <c r="F908" t="str">
        <f t="shared" si="14"/>
        <v>2</v>
      </c>
      <c r="G908">
        <f>IF($K908="","",女子登録情報!$M908)</f>
        <v>23</v>
      </c>
      <c r="H908">
        <f>IF($K908="","",女子登録情報!$A908)</f>
        <v>490048</v>
      </c>
      <c r="K908">
        <f>IF(女子登録情報!$C908="","",女子登録情報!$C908)</f>
        <v>907</v>
      </c>
      <c r="M908">
        <f>IFERROR(IF(AND(402&lt;=VALUE(RIGHT(女子登録情報!$F908,4)),競技会情報!$E$3*100+競技会情報!$G$3&gt;=VALUE(RIGHT(女子登録情報!$F908,4))),VALUE(女子登録情報!$G908)+1,VALUE(女子登録情報!$G908)),"")</f>
        <v>20</v>
      </c>
      <c r="N908" t="str">
        <f>IF($K908="","",IF(女子登録情報!$H908="北海道",女子登録情報!$H908,LEFT(女子登録情報!$H908,LEN(女子登録情報!$H908)-1)))</f>
        <v>愛知</v>
      </c>
      <c r="O908" t="str">
        <f>IF($K908="","",IF(LEN($N908)=2,LEFT($N908,1)&amp;"　"&amp;RIGHT($N908,1)&amp;"・"&amp;女子登録情報!$I908,$N908&amp;"・"&amp;女子登録情報!$I908))</f>
        <v>愛　知・明和</v>
      </c>
    </row>
    <row r="909" spans="1:15" x14ac:dyDescent="0.55000000000000004">
      <c r="A909">
        <f>IF($K909="","",200000000+女子登録情報!$C909)</f>
        <v>200000908</v>
      </c>
      <c r="B909" t="str">
        <f>IF($K909="","",女子登録情報!$D909&amp;" ("&amp;女子登録情報!$K909&amp;")")</f>
        <v>齋藤　あおば (2)</v>
      </c>
      <c r="C909" t="str">
        <f>IF($K909="","",女子登録情報!$E909)</f>
        <v>ｻｲﾄｳ ｱｵﾊﾞ</v>
      </c>
      <c r="D909" t="str">
        <f>IF($K909="","",女子登録情報!$O909&amp;" "&amp;女子登録情報!$N909&amp;" ("&amp;LEFT(女子登録情報!$F909,2)&amp;")")</f>
        <v>Aoba SAITO (00)</v>
      </c>
      <c r="E909" t="str">
        <f>IF($K909="","",女子登録情報!$P909)</f>
        <v>JPN</v>
      </c>
      <c r="F909" t="str">
        <f t="shared" si="14"/>
        <v>2</v>
      </c>
      <c r="G909">
        <f>IF($K909="","",女子登録情報!$M909)</f>
        <v>23</v>
      </c>
      <c r="H909">
        <f>IF($K909="","",女子登録情報!$A909)</f>
        <v>490048</v>
      </c>
      <c r="K909">
        <f>IF(女子登録情報!$C909="","",女子登録情報!$C909)</f>
        <v>908</v>
      </c>
      <c r="M909">
        <f>IFERROR(IF(AND(402&lt;=VALUE(RIGHT(女子登録情報!$F909,4)),競技会情報!$E$3*100+競技会情報!$G$3&gt;=VALUE(RIGHT(女子登録情報!$F909,4))),VALUE(女子登録情報!$G909)+1,VALUE(女子登録情報!$G909)),"")</f>
        <v>22</v>
      </c>
      <c r="N909" t="str">
        <f>IF($K909="","",IF(女子登録情報!$H909="北海道",女子登録情報!$H909,LEFT(女子登録情報!$H909,LEN(女子登録情報!$H909)-1)))</f>
        <v>愛知</v>
      </c>
      <c r="O909" t="str">
        <f>IF($K909="","",IF(LEN($N909)=2,LEFT($N909,1)&amp;"　"&amp;RIGHT($N909,1)&amp;"・"&amp;女子登録情報!$I909,$N909&amp;"・"&amp;女子登録情報!$I909))</f>
        <v>愛　知・豊田工業高専</v>
      </c>
    </row>
    <row r="910" spans="1:15" x14ac:dyDescent="0.55000000000000004">
      <c r="A910">
        <f>IF($K910="","",200000000+女子登録情報!$C910)</f>
        <v>200000909</v>
      </c>
      <c r="B910" t="str">
        <f>IF($K910="","",女子登録情報!$D910&amp;" ("&amp;女子登録情報!$K910&amp;")")</f>
        <v>小坂　みゅ海 (M1)</v>
      </c>
      <c r="C910" t="str">
        <f>IF($K910="","",女子登録情報!$E910)</f>
        <v>ｺｻｶ ﾐｭｳ</v>
      </c>
      <c r="D910" t="str">
        <f>IF($K910="","",女子登録情報!$O910&amp;" "&amp;女子登録情報!$N910&amp;" ("&amp;LEFT(女子登録情報!$F910,2)&amp;")")</f>
        <v>Myu KOSAKA (99)</v>
      </c>
      <c r="E910" t="str">
        <f>IF($K910="","",女子登録情報!$P910)</f>
        <v>JPN</v>
      </c>
      <c r="F910" t="str">
        <f t="shared" si="14"/>
        <v>2</v>
      </c>
      <c r="G910">
        <f>IF($K910="","",女子登録情報!$M910)</f>
        <v>27</v>
      </c>
      <c r="H910">
        <f>IF($K910="","",女子登録情報!$A910)</f>
        <v>490048</v>
      </c>
      <c r="K910">
        <f>IF(女子登録情報!$C910="","",女子登録情報!$C910)</f>
        <v>909</v>
      </c>
      <c r="M910">
        <f>IFERROR(IF(AND(402&lt;=VALUE(RIGHT(女子登録情報!$F910,4)),競技会情報!$E$3*100+競技会情報!$G$3&gt;=VALUE(RIGHT(女子登録情報!$F910,4))),VALUE(女子登録情報!$G910)+1,VALUE(女子登録情報!$G910)),"")</f>
        <v>23</v>
      </c>
      <c r="N910" t="str">
        <f>IF($K910="","",IF(女子登録情報!$H910="北海道",女子登録情報!$H910,LEFT(女子登録情報!$H910,LEN(女子登録情報!$H910)-1)))</f>
        <v>大阪</v>
      </c>
      <c r="O910" t="str">
        <f>IF($K910="","",IF(LEN($N910)=2,LEFT($N910,1)&amp;"　"&amp;RIGHT($N910,1)&amp;"・"&amp;女子登録情報!$I910,$N910&amp;"・"&amp;女子登録情報!$I910))</f>
        <v>大　阪・三国丘</v>
      </c>
    </row>
    <row r="911" spans="1:15" x14ac:dyDescent="0.55000000000000004">
      <c r="A911">
        <f>IF($K911="","",200000000+女子登録情報!$C911)</f>
        <v>200000910</v>
      </c>
      <c r="B911" t="str">
        <f>IF($K911="","",女子登録情報!$D911&amp;" ("&amp;女子登録情報!$K911&amp;")")</f>
        <v>小野　葵生 (1)</v>
      </c>
      <c r="C911" t="str">
        <f>IF($K911="","",女子登録情報!$E911)</f>
        <v>ｵﾉ ｱｵｲ</v>
      </c>
      <c r="D911" t="str">
        <f>IF($K911="","",女子登録情報!$O911&amp;" "&amp;女子登録情報!$N911&amp;" ("&amp;LEFT(女子登録情報!$F911,2)&amp;")")</f>
        <v>Aoi ONO (03)</v>
      </c>
      <c r="E911" t="str">
        <f>IF($K911="","",女子登録情報!$P911)</f>
        <v>JPN</v>
      </c>
      <c r="F911" t="str">
        <f t="shared" si="14"/>
        <v>2</v>
      </c>
      <c r="G911">
        <f>IF($K911="","",女子登録情報!$M911)</f>
        <v>22</v>
      </c>
      <c r="H911">
        <f>IF($K911="","",女子登録情報!$A911)</f>
        <v>492221</v>
      </c>
      <c r="K911">
        <f>IF(女子登録情報!$C911="","",女子登録情報!$C911)</f>
        <v>910</v>
      </c>
      <c r="M911">
        <f>IFERROR(IF(AND(402&lt;=VALUE(RIGHT(女子登録情報!$F911,4)),競技会情報!$E$3*100+競技会情報!$G$3&gt;=VALUE(RIGHT(女子登録情報!$F911,4))),VALUE(女子登録情報!$G911)+1,VALUE(女子登録情報!$G911)),"")</f>
        <v>19</v>
      </c>
      <c r="N911" t="str">
        <f>IF($K911="","",IF(女子登録情報!$H911="北海道",女子登録情報!$H911,LEFT(女子登録情報!$H911,LEN(女子登録情報!$H911)-1)))</f>
        <v>静岡</v>
      </c>
      <c r="O911" t="str">
        <f>IF($K911="","",IF(LEN($N911)=2,LEFT($N911,1)&amp;"　"&amp;RIGHT($N911,1)&amp;"・"&amp;女子登録情報!$I911,$N911&amp;"・"&amp;女子登録情報!$I911))</f>
        <v>静　岡・東海大学付属静岡翔洋</v>
      </c>
    </row>
    <row r="912" spans="1:15" x14ac:dyDescent="0.55000000000000004">
      <c r="A912">
        <f>IF($K912="","",200000000+女子登録情報!$C912)</f>
        <v>200000911</v>
      </c>
      <c r="B912" t="str">
        <f>IF($K912="","",女子登録情報!$D912&amp;" ("&amp;女子登録情報!$K912&amp;")")</f>
        <v>谷口　亜未 (1)</v>
      </c>
      <c r="C912" t="str">
        <f>IF($K912="","",女子登録情報!$E912)</f>
        <v>ﾀﾆｸ ﾞﾁｱﾐ</v>
      </c>
      <c r="D912" t="str">
        <f>IF($K912="","",女子登録情報!$O912&amp;" "&amp;女子登録情報!$N912&amp;" ("&amp;LEFT(女子登録情報!$F912,2)&amp;")")</f>
        <v>Ami TANIGUCHI (00)</v>
      </c>
      <c r="E912" t="str">
        <f>IF($K912="","",女子登録情報!$P912)</f>
        <v>JPN</v>
      </c>
      <c r="F912" t="str">
        <f t="shared" si="14"/>
        <v>2</v>
      </c>
      <c r="G912">
        <f>IF($K912="","",女子登録情報!$M912)</f>
        <v>27</v>
      </c>
      <c r="H912">
        <f>IF($K912="","",女子登録情報!$A912)</f>
        <v>492199</v>
      </c>
      <c r="K912">
        <f>IF(女子登録情報!$C912="","",女子登録情報!$C912)</f>
        <v>911</v>
      </c>
      <c r="M912">
        <f>IFERROR(IF(AND(402&lt;=VALUE(RIGHT(女子登録情報!$F912,4)),競技会情報!$E$3*100+競技会情報!$G$3&gt;=VALUE(RIGHT(女子登録情報!$F912,4))),VALUE(女子登録情報!$G912)+1,VALUE(女子登録情報!$G912)),"")</f>
        <v>22</v>
      </c>
      <c r="N912" t="str">
        <f>IF($K912="","",IF(女子登録情報!$H912="北海道",女子登録情報!$H912,LEFT(女子登録情報!$H912,LEN(女子登録情報!$H912)-1)))</f>
        <v>大阪</v>
      </c>
      <c r="O912" t="str">
        <f>IF($K912="","",IF(LEN($N912)=2,LEFT($N912,1)&amp;"　"&amp;RIGHT($N912,1)&amp;"・"&amp;女子登録情報!$I912,$N912&amp;"・"&amp;女子登録情報!$I912))</f>
        <v>大　阪・薫英女学院</v>
      </c>
    </row>
    <row r="913" spans="1:15" x14ac:dyDescent="0.55000000000000004">
      <c r="A913">
        <f>IF($K913="","",200000000+女子登録情報!$C913)</f>
        <v>200000912</v>
      </c>
      <c r="B913" t="str">
        <f>IF($K913="","",女子登録情報!$D913&amp;" ("&amp;女子登録情報!$K913&amp;")")</f>
        <v>中塚　美咲 (1)</v>
      </c>
      <c r="C913" t="str">
        <f>IF($K913="","",女子登録情報!$E913)</f>
        <v>ﾅｶﾂｶ ﾐｻｷ</v>
      </c>
      <c r="D913" t="str">
        <f>IF($K913="","",女子登録情報!$O913&amp;" "&amp;女子登録情報!$N913&amp;" ("&amp;LEFT(女子登録情報!$F913,2)&amp;")")</f>
        <v>Misaki NAKATSUKA (03)</v>
      </c>
      <c r="E913" t="str">
        <f>IF($K913="","",女子登録情報!$P913)</f>
        <v>JPN</v>
      </c>
      <c r="F913" t="str">
        <f t="shared" si="14"/>
        <v>2</v>
      </c>
      <c r="G913">
        <f>IF($K913="","",女子登録情報!$M913)</f>
        <v>28</v>
      </c>
      <c r="H913">
        <f>IF($K913="","",女子登録情報!$A913)</f>
        <v>490092</v>
      </c>
      <c r="K913">
        <f>IF(女子登録情報!$C913="","",女子登録情報!$C913)</f>
        <v>912</v>
      </c>
      <c r="M913">
        <f>IFERROR(IF(AND(402&lt;=VALUE(RIGHT(女子登録情報!$F913,4)),競技会情報!$E$3*100+競技会情報!$G$3&gt;=VALUE(RIGHT(女子登録情報!$F913,4))),VALUE(女子登録情報!$G913)+1,VALUE(女子登録情報!$G913)),"")</f>
        <v>19</v>
      </c>
      <c r="N913" t="str">
        <f>IF($K913="","",IF(女子登録情報!$H913="北海道",女子登録情報!$H913,LEFT(女子登録情報!$H913,LEN(女子登録情報!$H913)-1)))</f>
        <v>兵庫</v>
      </c>
      <c r="O913" t="str">
        <f>IF($K913="","",IF(LEN($N913)=2,LEFT($N913,1)&amp;"　"&amp;RIGHT($N913,1)&amp;"・"&amp;女子登録情報!$I913,$N913&amp;"・"&amp;女子登録情報!$I913))</f>
        <v>兵　庫・姫路飾西</v>
      </c>
    </row>
    <row r="914" spans="1:15" x14ac:dyDescent="0.55000000000000004">
      <c r="A914">
        <f>IF($K914="","",200000000+女子登録情報!$C914)</f>
        <v>200000913</v>
      </c>
      <c r="B914" t="str">
        <f>IF($K914="","",女子登録情報!$D914&amp;" ("&amp;女子登録情報!$K914&amp;")")</f>
        <v>小川　真帆 (1)</v>
      </c>
      <c r="C914" t="str">
        <f>IF($K914="","",女子登録情報!$E914)</f>
        <v>ｵｶﾞﾜ ﾏﾎ</v>
      </c>
      <c r="D914" t="str">
        <f>IF($K914="","",女子登録情報!$O914&amp;" "&amp;女子登録情報!$N914&amp;" ("&amp;LEFT(女子登録情報!$F914,2)&amp;")")</f>
        <v>Maho OGAWA (03)</v>
      </c>
      <c r="E914" t="str">
        <f>IF($K914="","",女子登録情報!$P914)</f>
        <v>JPN</v>
      </c>
      <c r="F914" t="str">
        <f t="shared" si="14"/>
        <v>2</v>
      </c>
      <c r="G914">
        <f>IF($K914="","",女子登録情報!$M914)</f>
        <v>28</v>
      </c>
      <c r="H914">
        <f>IF($K914="","",女子登録情報!$A914)</f>
        <v>490051</v>
      </c>
      <c r="K914">
        <f>IF(女子登録情報!$C914="","",女子登録情報!$C914)</f>
        <v>913</v>
      </c>
      <c r="M914">
        <f>IFERROR(IF(AND(402&lt;=VALUE(RIGHT(女子登録情報!$F914,4)),競技会情報!$E$3*100+競技会情報!$G$3&gt;=VALUE(RIGHT(女子登録情報!$F914,4))),VALUE(女子登録情報!$G914)+1,VALUE(女子登録情報!$G914)),"")</f>
        <v>19</v>
      </c>
      <c r="N914" t="str">
        <f>IF($K914="","",IF(女子登録情報!$H914="北海道",女子登録情報!$H914,LEFT(女子登録情報!$H914,LEN(女子登録情報!$H914)-1)))</f>
        <v>兵庫</v>
      </c>
      <c r="O914" t="str">
        <f>IF($K914="","",IF(LEN($N914)=2,LEFT($N914,1)&amp;"　"&amp;RIGHT($N914,1)&amp;"・"&amp;女子登録情報!$I914,$N914&amp;"・"&amp;女子登録情報!$I914))</f>
        <v>兵　庫・尼崎稲園</v>
      </c>
    </row>
    <row r="915" spans="1:15" x14ac:dyDescent="0.55000000000000004">
      <c r="A915">
        <f>IF($K915="","",200000000+女子登録情報!$C915)</f>
        <v>200000914</v>
      </c>
      <c r="B915" t="str">
        <f>IF($K915="","",女子登録情報!$D915&amp;" ("&amp;女子登録情報!$K915&amp;")")</f>
        <v>竹中　ゆりあ (2)</v>
      </c>
      <c r="C915" t="str">
        <f>IF($K915="","",女子登録情報!$E915)</f>
        <v>ﾀｹﾅｶ ﾕﾘｱ</v>
      </c>
      <c r="D915" t="str">
        <f>IF($K915="","",女子登録情報!$O915&amp;" "&amp;女子登録情報!$N915&amp;" ("&amp;LEFT(女子登録情報!$F915,2)&amp;")")</f>
        <v>Yuria TAKENAKA (03)</v>
      </c>
      <c r="E915" t="str">
        <f>IF($K915="","",女子登録情報!$P915)</f>
        <v>JPN</v>
      </c>
      <c r="F915" t="str">
        <f t="shared" si="14"/>
        <v>2</v>
      </c>
      <c r="G915">
        <f>IF($K915="","",女子登録情報!$M915)</f>
        <v>28</v>
      </c>
      <c r="H915">
        <f>IF($K915="","",女子登録情報!$A915)</f>
        <v>490051</v>
      </c>
      <c r="K915">
        <f>IF(女子登録情報!$C915="","",女子登録情報!$C915)</f>
        <v>914</v>
      </c>
      <c r="M915">
        <f>IFERROR(IF(AND(402&lt;=VALUE(RIGHT(女子登録情報!$F915,4)),競技会情報!$E$3*100+競技会情報!$G$3&gt;=VALUE(RIGHT(女子登録情報!$F915,4))),VALUE(女子登録情報!$G915)+1,VALUE(女子登録情報!$G915)),"")</f>
        <v>19</v>
      </c>
      <c r="N915" t="str">
        <f>IF($K915="","",IF(女子登録情報!$H915="北海道",女子登録情報!$H915,LEFT(女子登録情報!$H915,LEN(女子登録情報!$H915)-1)))</f>
        <v>兵庫</v>
      </c>
      <c r="O915" t="str">
        <f>IF($K915="","",IF(LEN($N915)=2,LEFT($N915,1)&amp;"　"&amp;RIGHT($N915,1)&amp;"・"&amp;女子登録情報!$I915,$N915&amp;"・"&amp;女子登録情報!$I915))</f>
        <v>兵　庫・長田</v>
      </c>
    </row>
    <row r="916" spans="1:15" x14ac:dyDescent="0.55000000000000004">
      <c r="A916">
        <f>IF($K916="","",200000000+女子登録情報!$C916)</f>
        <v>200000915</v>
      </c>
      <c r="B916" t="str">
        <f>IF($K916="","",女子登録情報!$D916&amp;" ("&amp;女子登録情報!$K916&amp;")")</f>
        <v>中谷　心愛 (1)</v>
      </c>
      <c r="C916" t="str">
        <f>IF($K916="","",女子登録情報!$E916)</f>
        <v>ﾅｶﾀﾆ ｺｺｱ</v>
      </c>
      <c r="D916" t="str">
        <f>IF($K916="","",女子登録情報!$O916&amp;" "&amp;女子登録情報!$N916&amp;" ("&amp;LEFT(女子登録情報!$F916,2)&amp;")")</f>
        <v>Kokoa NAKATANI (04)</v>
      </c>
      <c r="E916" t="str">
        <f>IF($K916="","",女子登録情報!$P916)</f>
        <v>JPN</v>
      </c>
      <c r="F916" t="str">
        <f t="shared" si="14"/>
        <v>2</v>
      </c>
      <c r="G916">
        <f>IF($K916="","",女子登録情報!$M916)</f>
        <v>27</v>
      </c>
      <c r="H916">
        <f>IF($K916="","",女子登録情報!$A916)</f>
        <v>490051</v>
      </c>
      <c r="K916">
        <f>IF(女子登録情報!$C916="","",女子登録情報!$C916)</f>
        <v>915</v>
      </c>
      <c r="M916">
        <f>IFERROR(IF(AND(402&lt;=VALUE(RIGHT(女子登録情報!$F916,4)),競技会情報!$E$3*100+競技会情報!$G$3&gt;=VALUE(RIGHT(女子登録情報!$F916,4))),VALUE(女子登録情報!$G916)+1,VALUE(女子登録情報!$G916)),"")</f>
        <v>18</v>
      </c>
      <c r="N916" t="str">
        <f>IF($K916="","",IF(女子登録情報!$H916="北海道",女子登録情報!$H916,LEFT(女子登録情報!$H916,LEN(女子登録情報!$H916)-1)))</f>
        <v>滋賀</v>
      </c>
      <c r="O916" t="str">
        <f>IF($K916="","",IF(LEN($N916)=2,LEFT($N916,1)&amp;"　"&amp;RIGHT($N916,1)&amp;"・"&amp;女子登録情報!$I916,$N916&amp;"・"&amp;女子登録情報!$I916))</f>
        <v>滋　賀・彦根東</v>
      </c>
    </row>
    <row r="917" spans="1:15" x14ac:dyDescent="0.55000000000000004">
      <c r="A917">
        <f>IF($K917="","",200000000+女子登録情報!$C917)</f>
        <v>200000916</v>
      </c>
      <c r="B917" t="str">
        <f>IF($K917="","",女子登録情報!$D917&amp;" ("&amp;女子登録情報!$K917&amp;")")</f>
        <v>塩井　春翔 (1)</v>
      </c>
      <c r="C917" t="str">
        <f>IF($K917="","",女子登録情報!$E917)</f>
        <v>ｼｵｲ ﾊﾙｶ</v>
      </c>
      <c r="D917" t="str">
        <f>IF($K917="","",女子登録情報!$O917&amp;" "&amp;女子登録情報!$N917&amp;" ("&amp;LEFT(女子登録情報!$F917,2)&amp;")")</f>
        <v>Haruka SHIOI (04)</v>
      </c>
      <c r="E917" t="str">
        <f>IF($K917="","",女子登録情報!$P917)</f>
        <v>JPN</v>
      </c>
      <c r="F917" t="str">
        <f t="shared" si="14"/>
        <v>2</v>
      </c>
      <c r="G917">
        <f>IF($K917="","",女子登録情報!$M917)</f>
        <v>28</v>
      </c>
      <c r="H917">
        <f>IF($K917="","",女子登録情報!$A917)</f>
        <v>490051</v>
      </c>
      <c r="K917">
        <f>IF(女子登録情報!$C917="","",女子登録情報!$C917)</f>
        <v>916</v>
      </c>
      <c r="M917">
        <f>IFERROR(IF(AND(402&lt;=VALUE(RIGHT(女子登録情報!$F917,4)),競技会情報!$E$3*100+競技会情報!$G$3&gt;=VALUE(RIGHT(女子登録情報!$F917,4))),VALUE(女子登録情報!$G917)+1,VALUE(女子登録情報!$G917)),"")</f>
        <v>18</v>
      </c>
      <c r="N917" t="str">
        <f>IF($K917="","",IF(女子登録情報!$H917="北海道",女子登録情報!$H917,LEFT(女子登録情報!$H917,LEN(女子登録情報!$H917)-1)))</f>
        <v>兵庫</v>
      </c>
      <c r="O917" t="str">
        <f>IF($K917="","",IF(LEN($N917)=2,LEFT($N917,1)&amp;"　"&amp;RIGHT($N917,1)&amp;"・"&amp;女子登録情報!$I917,$N917&amp;"・"&amp;女子登録情報!$I917))</f>
        <v>兵　庫・神戸</v>
      </c>
    </row>
    <row r="918" spans="1:15" x14ac:dyDescent="0.55000000000000004">
      <c r="A918">
        <f>IF($K918="","",200000000+女子登録情報!$C918)</f>
        <v>200000917</v>
      </c>
      <c r="B918" t="str">
        <f>IF($K918="","",女子登録情報!$D918&amp;" ("&amp;女子登録情報!$K918&amp;")")</f>
        <v>北村　茉璃彩 (1)</v>
      </c>
      <c r="C918" t="str">
        <f>IF($K918="","",女子登録情報!$E918)</f>
        <v>ｷﾀﾑﾗ ﾏﾘｻ</v>
      </c>
      <c r="D918" t="str">
        <f>IF($K918="","",女子登録情報!$O918&amp;" "&amp;女子登録情報!$N918&amp;" ("&amp;LEFT(女子登録情報!$F918,2)&amp;")")</f>
        <v>Marisa KITAMURA (03)</v>
      </c>
      <c r="E918" t="str">
        <f>IF($K918="","",女子登録情報!$P918)</f>
        <v>JPN</v>
      </c>
      <c r="F918" t="str">
        <f t="shared" si="14"/>
        <v>2</v>
      </c>
      <c r="G918">
        <f>IF($K918="","",女子登録情報!$M918)</f>
        <v>25</v>
      </c>
      <c r="H918">
        <f>IF($K918="","",女子登録情報!$A918)</f>
        <v>490047</v>
      </c>
      <c r="K918">
        <f>IF(女子登録情報!$C918="","",女子登録情報!$C918)</f>
        <v>917</v>
      </c>
      <c r="M918">
        <f>IFERROR(IF(AND(402&lt;=VALUE(RIGHT(女子登録情報!$F918,4)),競技会情報!$E$3*100+競技会情報!$G$3&gt;=VALUE(RIGHT(女子登録情報!$F918,4))),VALUE(女子登録情報!$G918)+1,VALUE(女子登録情報!$G918)),"")</f>
        <v>19</v>
      </c>
      <c r="N918" t="str">
        <f>IF($K918="","",IF(女子登録情報!$H918="北海道",女子登録情報!$H918,LEFT(女子登録情報!$H918,LEN(女子登録情報!$H918)-1)))</f>
        <v>滋賀</v>
      </c>
      <c r="O918" t="str">
        <f>IF($K918="","",IF(LEN($N918)=2,LEFT($N918,1)&amp;"　"&amp;RIGHT($N918,1)&amp;"・"&amp;女子登録情報!$I918,$N918&amp;"・"&amp;女子登録情報!$I918))</f>
        <v>滋　賀・米原</v>
      </c>
    </row>
    <row r="919" spans="1:15" x14ac:dyDescent="0.55000000000000004">
      <c r="A919">
        <f>IF($K919="","",200000000+女子登録情報!$C919)</f>
        <v>200000918</v>
      </c>
      <c r="B919" t="str">
        <f>IF($K919="","",女子登録情報!$D919&amp;" ("&amp;女子登録情報!$K919&amp;")")</f>
        <v>友久　実咲 (1)</v>
      </c>
      <c r="C919" t="str">
        <f>IF($K919="","",女子登録情報!$E919)</f>
        <v>ﾄﾓﾋｻ ﾐｻｷ</v>
      </c>
      <c r="D919" t="str">
        <f>IF($K919="","",女子登録情報!$O919&amp;" "&amp;女子登録情報!$N919&amp;" ("&amp;LEFT(女子登録情報!$F919,2)&amp;")")</f>
        <v>Misaki TOMOHISA (03)</v>
      </c>
      <c r="E919" t="str">
        <f>IF($K919="","",女子登録情報!$P919)</f>
        <v>JPN</v>
      </c>
      <c r="F919" t="str">
        <f t="shared" si="14"/>
        <v>2</v>
      </c>
      <c r="G919">
        <f>IF($K919="","",女子登録情報!$M919)</f>
        <v>25</v>
      </c>
      <c r="H919">
        <f>IF($K919="","",女子登録情報!$A919)</f>
        <v>490047</v>
      </c>
      <c r="K919">
        <f>IF(女子登録情報!$C919="","",女子登録情報!$C919)</f>
        <v>918</v>
      </c>
      <c r="M919">
        <f>IFERROR(IF(AND(402&lt;=VALUE(RIGHT(女子登録情報!$F919,4)),競技会情報!$E$3*100+競技会情報!$G$3&gt;=VALUE(RIGHT(女子登録情報!$F919,4))),VALUE(女子登録情報!$G919)+1,VALUE(女子登録情報!$G919)),"")</f>
        <v>19</v>
      </c>
      <c r="N919" t="str">
        <f>IF($K919="","",IF(女子登録情報!$H919="北海道",女子登録情報!$H919,LEFT(女子登録情報!$H919,LEN(女子登録情報!$H919)-1)))</f>
        <v>兵庫</v>
      </c>
      <c r="O919" t="str">
        <f>IF($K919="","",IF(LEN($N919)=2,LEFT($N919,1)&amp;"　"&amp;RIGHT($N919,1)&amp;"・"&amp;女子登録情報!$I919,$N919&amp;"・"&amp;女子登録情報!$I919))</f>
        <v>兵　庫・尼崎稲園</v>
      </c>
    </row>
    <row r="920" spans="1:15" x14ac:dyDescent="0.55000000000000004">
      <c r="A920">
        <f>IF($K920="","",200000000+女子登録情報!$C920)</f>
        <v>200000919</v>
      </c>
      <c r="B920" t="str">
        <f>IF($K920="","",女子登録情報!$D920&amp;" ("&amp;女子登録情報!$K920&amp;")")</f>
        <v>足立　桐華 (1)</v>
      </c>
      <c r="C920" t="str">
        <f>IF($K920="","",女子登録情報!$E920)</f>
        <v>ｱﾀﾞﾁ ﾄｳｶ</v>
      </c>
      <c r="D920" t="str">
        <f>IF($K920="","",女子登録情報!$O920&amp;" "&amp;女子登録情報!$N920&amp;" ("&amp;LEFT(女子登録情報!$F920,2)&amp;")")</f>
        <v>Toka ADACHI (03)</v>
      </c>
      <c r="E920" t="str">
        <f>IF($K920="","",女子登録情報!$P920)</f>
        <v>JPN</v>
      </c>
      <c r="F920" t="str">
        <f t="shared" si="14"/>
        <v>2</v>
      </c>
      <c r="G920">
        <f>IF($K920="","",女子登録情報!$M920)</f>
        <v>45</v>
      </c>
      <c r="H920">
        <f>IF($K920="","",女子登録情報!$A920)</f>
        <v>492200</v>
      </c>
      <c r="K920">
        <f>IF(女子登録情報!$C920="","",女子登録情報!$C920)</f>
        <v>919</v>
      </c>
      <c r="M920">
        <f>IFERROR(IF(AND(402&lt;=VALUE(RIGHT(女子登録情報!$F920,4)),競技会情報!$E$3*100+競技会情報!$G$3&gt;=VALUE(RIGHT(女子登録情報!$F920,4))),VALUE(女子登録情報!$G920)+1,VALUE(女子登録情報!$G920)),"")</f>
        <v>19</v>
      </c>
      <c r="N920" t="str">
        <f>IF($K920="","",IF(女子登録情報!$H920="北海道",女子登録情報!$H920,LEFT(女子登録情報!$H920,LEN(女子登録情報!$H920)-1)))</f>
        <v>福岡</v>
      </c>
      <c r="O920" t="str">
        <f>IF($K920="","",IF(LEN($N920)=2,LEFT($N920,1)&amp;"　"&amp;RIGHT($N920,1)&amp;"・"&amp;女子登録情報!$I920,$N920&amp;"・"&amp;女子登録情報!$I920))</f>
        <v>福　岡・筑紫女学園</v>
      </c>
    </row>
    <row r="921" spans="1:15" x14ac:dyDescent="0.55000000000000004">
      <c r="A921">
        <f>IF($K921="","",200000000+女子登録情報!$C921)</f>
        <v>200000920</v>
      </c>
      <c r="B921" t="str">
        <f>IF($K921="","",女子登録情報!$D921&amp;" ("&amp;女子登録情報!$K921&amp;")")</f>
        <v>近藤　結花 (1)</v>
      </c>
      <c r="C921" t="str">
        <f>IF($K921="","",女子登録情報!$E921)</f>
        <v>ｺﾝﾄﾞｳ ﾕｲｶ</v>
      </c>
      <c r="D921" t="str">
        <f>IF($K921="","",女子登録情報!$O921&amp;" "&amp;女子登録情報!$N921&amp;" ("&amp;LEFT(女子登録情報!$F921,2)&amp;")")</f>
        <v>Yuika KONDO (04)</v>
      </c>
      <c r="E921" t="str">
        <f>IF($K921="","",女子登録情報!$P921)</f>
        <v>JPN</v>
      </c>
      <c r="F921" t="str">
        <f t="shared" si="14"/>
        <v>2</v>
      </c>
      <c r="G921">
        <f>IF($K921="","",女子登録情報!$M921)</f>
        <v>29</v>
      </c>
      <c r="H921">
        <f>IF($K921="","",女子登録情報!$A921)</f>
        <v>492200</v>
      </c>
      <c r="K921">
        <f>IF(女子登録情報!$C921="","",女子登録情報!$C921)</f>
        <v>920</v>
      </c>
      <c r="M921">
        <f>IFERROR(IF(AND(402&lt;=VALUE(RIGHT(女子登録情報!$F921,4)),競技会情報!$E$3*100+競技会情報!$G$3&gt;=VALUE(RIGHT(女子登録情報!$F921,4))),VALUE(女子登録情報!$G921)+1,VALUE(女子登録情報!$G921)),"")</f>
        <v>18</v>
      </c>
      <c r="N921" t="str">
        <f>IF($K921="","",IF(女子登録情報!$H921="北海道",女子登録情報!$H921,LEFT(女子登録情報!$H921,LEN(女子登録情報!$H921)-1)))</f>
        <v>奈良</v>
      </c>
      <c r="O921" t="str">
        <f>IF($K921="","",IF(LEN($N921)=2,LEFT($N921,1)&amp;"　"&amp;RIGHT($N921,1)&amp;"・"&amp;女子登録情報!$I921,$N921&amp;"・"&amp;女子登録情報!$I921))</f>
        <v>奈　良・育英西</v>
      </c>
    </row>
    <row r="922" spans="1:15" x14ac:dyDescent="0.55000000000000004">
      <c r="A922">
        <f>IF($K922="","",200000000+女子登録情報!$C922)</f>
        <v>200000921</v>
      </c>
      <c r="B922" t="str">
        <f>IF($K922="","",女子登録情報!$D922&amp;" ("&amp;女子登録情報!$K922&amp;")")</f>
        <v>中島　美咲 (1)</v>
      </c>
      <c r="C922" t="str">
        <f>IF($K922="","",女子登録情報!$E922)</f>
        <v>ﾅｶｼﾞﾏ ﾐｻｷ</v>
      </c>
      <c r="D922" t="str">
        <f>IF($K922="","",女子登録情報!$O922&amp;" "&amp;女子登録情報!$N922&amp;" ("&amp;LEFT(女子登録情報!$F922,2)&amp;")")</f>
        <v>Misaki NAKAJIMA (03)</v>
      </c>
      <c r="E922" t="str">
        <f>IF($K922="","",女子登録情報!$P922)</f>
        <v>JPN</v>
      </c>
      <c r="F922" t="str">
        <f t="shared" si="14"/>
        <v>2</v>
      </c>
      <c r="G922">
        <f>IF($K922="","",女子登録情報!$M922)</f>
        <v>14</v>
      </c>
      <c r="H922">
        <f>IF($K922="","",女子登録情報!$A922)</f>
        <v>492200</v>
      </c>
      <c r="K922">
        <f>IF(女子登録情報!$C922="","",女子登録情報!$C922)</f>
        <v>921</v>
      </c>
      <c r="M922">
        <f>IFERROR(IF(AND(402&lt;=VALUE(RIGHT(女子登録情報!$F922,4)),競技会情報!$E$3*100+競技会情報!$G$3&gt;=VALUE(RIGHT(女子登録情報!$F922,4))),VALUE(女子登録情報!$G922)+1,VALUE(女子登録情報!$G922)),"")</f>
        <v>19</v>
      </c>
      <c r="N922" t="str">
        <f>IF($K922="","",IF(女子登録情報!$H922="北海道",女子登録情報!$H922,LEFT(女子登録情報!$H922,LEN(女子登録情報!$H922)-1)))</f>
        <v>神奈川</v>
      </c>
      <c r="O922" t="str">
        <f>IF($K922="","",IF(LEN($N922)=2,LEFT($N922,1)&amp;"　"&amp;RIGHT($N922,1)&amp;"・"&amp;女子登録情報!$I922,$N922&amp;"・"&amp;女子登録情報!$I922))</f>
        <v>神奈川・日本大学藤沢</v>
      </c>
    </row>
    <row r="923" spans="1:15" x14ac:dyDescent="0.55000000000000004">
      <c r="A923">
        <f>IF($K923="","",200000000+女子登録情報!$C923)</f>
        <v>200000922</v>
      </c>
      <c r="B923" t="str">
        <f>IF($K923="","",女子登録情報!$D923&amp;" ("&amp;女子登録情報!$K923&amp;")")</f>
        <v>中口　綾乃 (1)</v>
      </c>
      <c r="C923" t="str">
        <f>IF($K923="","",女子登録情報!$E923)</f>
        <v>ﾅｶｸﾞﾁ ｱﾔﾉ</v>
      </c>
      <c r="D923" t="str">
        <f>IF($K923="","",女子登録情報!$O923&amp;" "&amp;女子登録情報!$N923&amp;" ("&amp;LEFT(女子登録情報!$F923,2)&amp;")")</f>
        <v>Ayano NAKAGUCHI (03)</v>
      </c>
      <c r="E923" t="str">
        <f>IF($K923="","",女子登録情報!$P923)</f>
        <v>JPN</v>
      </c>
      <c r="F923" t="str">
        <f t="shared" si="14"/>
        <v>2</v>
      </c>
      <c r="G923">
        <f>IF($K923="","",女子登録情報!$M923)</f>
        <v>28</v>
      </c>
      <c r="H923">
        <f>IF($K923="","",女子登録情報!$A923)</f>
        <v>492200</v>
      </c>
      <c r="K923">
        <f>IF(女子登録情報!$C923="","",女子登録情報!$C923)</f>
        <v>922</v>
      </c>
      <c r="M923">
        <f>IFERROR(IF(AND(402&lt;=VALUE(RIGHT(女子登録情報!$F923,4)),競技会情報!$E$3*100+競技会情報!$G$3&gt;=VALUE(RIGHT(女子登録情報!$F923,4))),VALUE(女子登録情報!$G923)+1,VALUE(女子登録情報!$G923)),"")</f>
        <v>19</v>
      </c>
      <c r="N923" t="str">
        <f>IF($K923="","",IF(女子登録情報!$H923="北海道",女子登録情報!$H923,LEFT(女子登録情報!$H923,LEN(女子登録情報!$H923)-1)))</f>
        <v>兵庫</v>
      </c>
      <c r="O923" t="str">
        <f>IF($K923="","",IF(LEN($N923)=2,LEFT($N923,1)&amp;"　"&amp;RIGHT($N923,1)&amp;"・"&amp;女子登録情報!$I923,$N923&amp;"・"&amp;女子登録情報!$I923))</f>
        <v>兵　庫・西宮市立西宮</v>
      </c>
    </row>
    <row r="924" spans="1:15" x14ac:dyDescent="0.55000000000000004">
      <c r="A924">
        <f>IF($K924="","",200000000+女子登録情報!$C924)</f>
        <v>200000923</v>
      </c>
      <c r="B924" t="str">
        <f>IF($K924="","",女子登録情報!$D924&amp;" ("&amp;女子登録情報!$K924&amp;")")</f>
        <v>長澤　小雪 (1)</v>
      </c>
      <c r="C924" t="str">
        <f>IF($K924="","",女子登録情報!$E924)</f>
        <v>ﾅｶﾞｻﾜ ｺﾕｷ</v>
      </c>
      <c r="D924" t="str">
        <f>IF($K924="","",女子登録情報!$O924&amp;" "&amp;女子登録情報!$N924&amp;" ("&amp;LEFT(女子登録情報!$F924,2)&amp;")")</f>
        <v>Koyuki NAGASAWA (04)</v>
      </c>
      <c r="E924" t="str">
        <f>IF($K924="","",女子登録情報!$P924)</f>
        <v>JPN</v>
      </c>
      <c r="F924" t="str">
        <f t="shared" si="14"/>
        <v>2</v>
      </c>
      <c r="G924">
        <f>IF($K924="","",女子登録情報!$M924)</f>
        <v>26</v>
      </c>
      <c r="H924">
        <f>IF($K924="","",女子登録情報!$A924)</f>
        <v>492201</v>
      </c>
      <c r="K924">
        <f>IF(女子登録情報!$C924="","",女子登録情報!$C924)</f>
        <v>923</v>
      </c>
      <c r="M924">
        <f>IFERROR(IF(AND(402&lt;=VALUE(RIGHT(女子登録情報!$F924,4)),競技会情報!$E$3*100+競技会情報!$G$3&gt;=VALUE(RIGHT(女子登録情報!$F924,4))),VALUE(女子登録情報!$G924)+1,VALUE(女子登録情報!$G924)),"")</f>
        <v>18</v>
      </c>
      <c r="N924" t="str">
        <f>IF($K924="","",IF(女子登録情報!$H924="北海道",女子登録情報!$H924,LEFT(女子登録情報!$H924,LEN(女子登録情報!$H924)-1)))</f>
        <v>京都</v>
      </c>
      <c r="O924" t="str">
        <f>IF($K924="","",IF(LEN($N924)=2,LEFT($N924,1)&amp;"　"&amp;RIGHT($N924,1)&amp;"・"&amp;女子登録情報!$I924,$N924&amp;"・"&amp;女子登録情報!$I924))</f>
        <v>京　都・龍谷大学附属平安</v>
      </c>
    </row>
    <row r="925" spans="1:15" x14ac:dyDescent="0.55000000000000004">
      <c r="A925">
        <f>IF($K925="","",200000000+女子登録情報!$C925)</f>
        <v>200000924</v>
      </c>
      <c r="B925" t="str">
        <f>IF($K925="","",女子登録情報!$D925&amp;" ("&amp;女子登録情報!$K925&amp;")")</f>
        <v>桑野　葵 (1)</v>
      </c>
      <c r="C925" t="str">
        <f>IF($K925="","",女子登録情報!$E925)</f>
        <v>ｸﾜﾉ ｱｵｲ</v>
      </c>
      <c r="D925" t="str">
        <f>IF($K925="","",女子登録情報!$O925&amp;" "&amp;女子登録情報!$N925&amp;" ("&amp;LEFT(女子登録情報!$F925,2)&amp;")")</f>
        <v>Aoi KUWANO (03)</v>
      </c>
      <c r="E925" t="str">
        <f>IF($K925="","",女子登録情報!$P925)</f>
        <v>JPN</v>
      </c>
      <c r="F925" t="str">
        <f t="shared" si="14"/>
        <v>2</v>
      </c>
      <c r="G925">
        <f>IF($K925="","",女子登録情報!$M925)</f>
        <v>28</v>
      </c>
      <c r="H925">
        <f>IF($K925="","",女子登録情報!$A925)</f>
        <v>490054</v>
      </c>
      <c r="K925">
        <f>IF(女子登録情報!$C925="","",女子登録情報!$C925)</f>
        <v>924</v>
      </c>
      <c r="M925">
        <f>IFERROR(IF(AND(402&lt;=VALUE(RIGHT(女子登録情報!$F925,4)),競技会情報!$E$3*100+競技会情報!$G$3&gt;=VALUE(RIGHT(女子登録情報!$F925,4))),VALUE(女子登録情報!$G925)+1,VALUE(女子登録情報!$G925)),"")</f>
        <v>19</v>
      </c>
      <c r="N925" t="str">
        <f>IF($K925="","",IF(女子登録情報!$H925="北海道",女子登録情報!$H925,LEFT(女子登録情報!$H925,LEN(女子登録情報!$H925)-1)))</f>
        <v>兵庫</v>
      </c>
      <c r="O925" t="str">
        <f>IF($K925="","",IF(LEN($N925)=2,LEFT($N925,1)&amp;"　"&amp;RIGHT($N925,1)&amp;"・"&amp;女子登録情報!$I925,$N925&amp;"・"&amp;女子登録情報!$I925))</f>
        <v>兵　庫・神戸山手女子</v>
      </c>
    </row>
    <row r="926" spans="1:15" x14ac:dyDescent="0.55000000000000004">
      <c r="A926">
        <f>IF($K926="","",200000000+女子登録情報!$C926)</f>
        <v>200000925</v>
      </c>
      <c r="B926" t="str">
        <f>IF($K926="","",女子登録情報!$D926&amp;" ("&amp;女子登録情報!$K926&amp;")")</f>
        <v>福田　百茄 (3)</v>
      </c>
      <c r="C926" t="str">
        <f>IF($K926="","",女子登録情報!$E926)</f>
        <v>ﾌｸﾀﾞ ﾓﾓｶ</v>
      </c>
      <c r="D926" t="str">
        <f>IF($K926="","",女子登録情報!$O926&amp;" "&amp;女子登録情報!$N926&amp;" ("&amp;LEFT(女子登録情報!$F926,2)&amp;")")</f>
        <v>Momoka FUKUDA (00)</v>
      </c>
      <c r="E926" t="str">
        <f>IF($K926="","",女子登録情報!$P926)</f>
        <v>JPN</v>
      </c>
      <c r="F926" t="str">
        <f t="shared" si="14"/>
        <v>2</v>
      </c>
      <c r="G926">
        <f>IF($K926="","",女子登録情報!$M926)</f>
        <v>28</v>
      </c>
      <c r="H926">
        <f>IF($K926="","",女子登録情報!$A926)</f>
        <v>492237</v>
      </c>
      <c r="K926">
        <f>IF(女子登録情報!$C926="","",女子登録情報!$C926)</f>
        <v>925</v>
      </c>
      <c r="M926">
        <f>IFERROR(IF(AND(402&lt;=VALUE(RIGHT(女子登録情報!$F926,4)),競技会情報!$E$3*100+競技会情報!$G$3&gt;=VALUE(RIGHT(女子登録情報!$F926,4))),VALUE(女子登録情報!$G926)+1,VALUE(女子登録情報!$G926)),"")</f>
        <v>22</v>
      </c>
      <c r="N926" t="str">
        <f>IF($K926="","",IF(女子登録情報!$H926="北海道",女子登録情報!$H926,LEFT(女子登録情報!$H926,LEN(女子登録情報!$H926)-1)))</f>
        <v>外</v>
      </c>
      <c r="O926" t="str">
        <f>IF($K926="","",IF(LEN($N926)=2,LEFT($N926,1)&amp;"　"&amp;RIGHT($N926,1)&amp;"・"&amp;女子登録情報!$I926,$N926&amp;"・"&amp;女子登録情報!$I926))</f>
        <v>外・ﾆｭｰｼﾞｰﾗﾝﾄﾞ/ｾﾙｳｨﾝｶﾚｯｼﾞ</v>
      </c>
    </row>
    <row r="927" spans="1:15" x14ac:dyDescent="0.55000000000000004">
      <c r="A927">
        <f>IF($K927="","",200000000+女子登録情報!$C927)</f>
        <v>200000926</v>
      </c>
      <c r="B927" t="str">
        <f>IF($K927="","",女子登録情報!$D927&amp;" ("&amp;女子登録情報!$K927&amp;")")</f>
        <v>河口　くるみ (1)</v>
      </c>
      <c r="C927" t="str">
        <f>IF($K927="","",女子登録情報!$E927)</f>
        <v>ｶﾜｸﾞﾁ ｸﾙﾐ</v>
      </c>
      <c r="D927" t="str">
        <f>IF($K927="","",女子登録情報!$O927&amp;" "&amp;女子登録情報!$N927&amp;" ("&amp;LEFT(女子登録情報!$F927,2)&amp;")")</f>
        <v>Kurumi KAWAGUCHI (04)</v>
      </c>
      <c r="E927" t="str">
        <f>IF($K927="","",女子登録情報!$P927)</f>
        <v>JPN</v>
      </c>
      <c r="F927" t="str">
        <f t="shared" si="14"/>
        <v>2</v>
      </c>
      <c r="G927">
        <f>IF($K927="","",女子登録情報!$M927)</f>
        <v>27</v>
      </c>
      <c r="H927">
        <f>IF($K927="","",女子登録情報!$A927)</f>
        <v>492355</v>
      </c>
      <c r="K927">
        <f>IF(女子登録情報!$C927="","",女子登録情報!$C927)</f>
        <v>926</v>
      </c>
      <c r="M927">
        <f>IFERROR(IF(AND(402&lt;=VALUE(RIGHT(女子登録情報!$F927,4)),競技会情報!$E$3*100+競技会情報!$G$3&gt;=VALUE(RIGHT(女子登録情報!$F927,4))),VALUE(女子登録情報!$G927)+1,VALUE(女子登録情報!$G927)),"")</f>
        <v>18</v>
      </c>
      <c r="N927" t="str">
        <f>IF($K927="","",IF(女子登録情報!$H927="北海道",女子登録情報!$H927,LEFT(女子登録情報!$H927,LEN(女子登録情報!$H927)-1)))</f>
        <v>大阪</v>
      </c>
      <c r="O927" t="str">
        <f>IF($K927="","",IF(LEN($N927)=2,LEFT($N927,1)&amp;"　"&amp;RIGHT($N927,1)&amp;"・"&amp;女子登録情報!$I927,$N927&amp;"・"&amp;女子登録情報!$I927))</f>
        <v>大　阪・宣真</v>
      </c>
    </row>
    <row r="928" spans="1:15" x14ac:dyDescent="0.55000000000000004">
      <c r="A928">
        <f>IF($K928="","",200000000+女子登録情報!$C928)</f>
        <v>200000927</v>
      </c>
      <c r="B928" t="str">
        <f>IF($K928="","",女子登録情報!$D928&amp;" ("&amp;女子登録情報!$K928&amp;")")</f>
        <v>坂口　菜緒 (1)</v>
      </c>
      <c r="C928" t="str">
        <f>IF($K928="","",女子登録情報!$E928)</f>
        <v>ｻｶｸﾞﾁ ﾅｵ</v>
      </c>
      <c r="D928" t="str">
        <f>IF($K928="","",女子登録情報!$O928&amp;" "&amp;女子登録情報!$N928&amp;" ("&amp;LEFT(女子登録情報!$F928,2)&amp;")")</f>
        <v>Nao SAKAGUCHI (03)</v>
      </c>
      <c r="E928" t="str">
        <f>IF($K928="","",女子登録情報!$P928)</f>
        <v>JPN</v>
      </c>
      <c r="F928" t="str">
        <f t="shared" si="14"/>
        <v>2</v>
      </c>
      <c r="G928">
        <f>IF($K928="","",女子登録情報!$M928)</f>
        <v>27</v>
      </c>
      <c r="H928">
        <f>IF($K928="","",女子登録情報!$A928)</f>
        <v>492355</v>
      </c>
      <c r="K928">
        <f>IF(女子登録情報!$C928="","",女子登録情報!$C928)</f>
        <v>927</v>
      </c>
      <c r="M928">
        <f>IFERROR(IF(AND(402&lt;=VALUE(RIGHT(女子登録情報!$F928,4)),競技会情報!$E$3*100+競技会情報!$G$3&gt;=VALUE(RIGHT(女子登録情報!$F928,4))),VALUE(女子登録情報!$G928)+1,VALUE(女子登録情報!$G928)),"")</f>
        <v>19</v>
      </c>
      <c r="N928" t="str">
        <f>IF($K928="","",IF(女子登録情報!$H928="北海道",女子登録情報!$H928,LEFT(女子登録情報!$H928,LEN(女子登録情報!$H928)-1)))</f>
        <v>大阪</v>
      </c>
      <c r="O928" t="str">
        <f>IF($K928="","",IF(LEN($N928)=2,LEFT($N928,1)&amp;"　"&amp;RIGHT($N928,1)&amp;"・"&amp;女子登録情報!$I928,$N928&amp;"・"&amp;女子登録情報!$I928))</f>
        <v>大　阪・大阪国際滝井</v>
      </c>
    </row>
    <row r="929" spans="1:15" x14ac:dyDescent="0.55000000000000004">
      <c r="A929">
        <f>IF($K929="","",200000000+女子登録情報!$C929)</f>
        <v>200000928</v>
      </c>
      <c r="B929" t="str">
        <f>IF($K929="","",女子登録情報!$D929&amp;" ("&amp;女子登録情報!$K929&amp;")")</f>
        <v>山崎　真帆 (1)</v>
      </c>
      <c r="C929" t="str">
        <f>IF($K929="","",女子登録情報!$E929)</f>
        <v>ﾔﾏｻﾞｷ ﾏﾎ</v>
      </c>
      <c r="D929" t="str">
        <f>IF($K929="","",女子登録情報!$O929&amp;" "&amp;女子登録情報!$N929&amp;" ("&amp;LEFT(女子登録情報!$F929,2)&amp;")")</f>
        <v>Maho YAMAZAKI (03)</v>
      </c>
      <c r="E929" t="str">
        <f>IF($K929="","",女子登録情報!$P929)</f>
        <v>JPN</v>
      </c>
      <c r="F929" t="str">
        <f t="shared" si="14"/>
        <v>2</v>
      </c>
      <c r="G929">
        <f>IF($K929="","",女子登録情報!$M929)</f>
        <v>29</v>
      </c>
      <c r="H929">
        <f>IF($K929="","",女子登録情報!$A929)</f>
        <v>492249</v>
      </c>
      <c r="K929">
        <f>IF(女子登録情報!$C929="","",女子登録情報!$C929)</f>
        <v>928</v>
      </c>
      <c r="M929">
        <f>IFERROR(IF(AND(402&lt;=VALUE(RIGHT(女子登録情報!$F929,4)),競技会情報!$E$3*100+競技会情報!$G$3&gt;=VALUE(RIGHT(女子登録情報!$F929,4))),VALUE(女子登録情報!$G929)+1,VALUE(女子登録情報!$G929)),"")</f>
        <v>19</v>
      </c>
      <c r="N929" t="str">
        <f>IF($K929="","",IF(女子登録情報!$H929="北海道",女子登録情報!$H929,LEFT(女子登録情報!$H929,LEN(女子登録情報!$H929)-1)))</f>
        <v>奈良</v>
      </c>
      <c r="O929" t="str">
        <f>IF($K929="","",IF(LEN($N929)=2,LEFT($N929,1)&amp;"　"&amp;RIGHT($N929,1)&amp;"・"&amp;女子登録情報!$I929,$N929&amp;"・"&amp;女子登録情報!$I929))</f>
        <v>奈　良・法隆寺国際</v>
      </c>
    </row>
    <row r="930" spans="1:15" x14ac:dyDescent="0.55000000000000004">
      <c r="A930">
        <f>IF($K930="","",200000000+女子登録情報!$C930)</f>
        <v>200000929</v>
      </c>
      <c r="B930" t="str">
        <f>IF($K930="","",女子登録情報!$D930&amp;" ("&amp;女子登録情報!$K930&amp;")")</f>
        <v>志水　伽江 (3)</v>
      </c>
      <c r="C930" t="str">
        <f>IF($K930="","",女子登録情報!$E930)</f>
        <v>ｼﾐｽﾞ ｶｴ</v>
      </c>
      <c r="D930" t="str">
        <f>IF($K930="","",女子登録情報!$O930&amp;" "&amp;女子登録情報!$N930&amp;" ("&amp;LEFT(女子登録情報!$F930,2)&amp;")")</f>
        <v>Kae SHIMIZU (01)</v>
      </c>
      <c r="E930" t="str">
        <f>IF($K930="","",女子登録情報!$P930)</f>
        <v>JPN</v>
      </c>
      <c r="F930" t="str">
        <f t="shared" si="14"/>
        <v>2</v>
      </c>
      <c r="G930">
        <f>IF($K930="","",女子登録情報!$M930)</f>
        <v>28</v>
      </c>
      <c r="H930">
        <f>IF($K930="","",女子登録情報!$A930)</f>
        <v>492578</v>
      </c>
      <c r="K930">
        <f>IF(女子登録情報!$C930="","",女子登録情報!$C930)</f>
        <v>929</v>
      </c>
      <c r="M930">
        <f>IFERROR(IF(AND(402&lt;=VALUE(RIGHT(女子登録情報!$F930,4)),競技会情報!$E$3*100+競技会情報!$G$3&gt;=VALUE(RIGHT(女子登録情報!$F930,4))),VALUE(女子登録情報!$G930)+1,VALUE(女子登録情報!$G930)),"")</f>
        <v>21</v>
      </c>
      <c r="N930" t="str">
        <f>IF($K930="","",IF(女子登録情報!$H930="北海道",女子登録情報!$H930,LEFT(女子登録情報!$H930,LEN(女子登録情報!$H930)-1)))</f>
        <v>兵庫</v>
      </c>
      <c r="O930" t="str">
        <f>IF($K930="","",IF(LEN($N930)=2,LEFT($N930,1)&amp;"　"&amp;RIGHT($N930,1)&amp;"・"&amp;女子登録情報!$I930,$N930&amp;"・"&amp;女子登録情報!$I930))</f>
        <v>兵　庫・宝塚西</v>
      </c>
    </row>
    <row r="931" spans="1:15" x14ac:dyDescent="0.55000000000000004">
      <c r="A931">
        <f>IF($K931="","",200000000+女子登録情報!$C931)</f>
        <v>200000930</v>
      </c>
      <c r="B931" t="str">
        <f>IF($K931="","",女子登録情報!$D931&amp;" ("&amp;女子登録情報!$K931&amp;")")</f>
        <v>橋本　知里 (3)</v>
      </c>
      <c r="C931" t="str">
        <f>IF($K931="","",女子登録情報!$E931)</f>
        <v>ﾊｼﾓﾄ ﾁｻﾄ</v>
      </c>
      <c r="D931" t="str">
        <f>IF($K931="","",女子登録情報!$O931&amp;" "&amp;女子登録情報!$N931&amp;" ("&amp;LEFT(女子登録情報!$F931,2)&amp;")")</f>
        <v>Chisato HASHIMOTO (01)</v>
      </c>
      <c r="E931" t="str">
        <f>IF($K931="","",女子登録情報!$P931)</f>
        <v>JPN</v>
      </c>
      <c r="F931" t="str">
        <f t="shared" si="14"/>
        <v>2</v>
      </c>
      <c r="G931">
        <f>IF($K931="","",女子登録情報!$M931)</f>
        <v>29</v>
      </c>
      <c r="H931">
        <f>IF($K931="","",女子登録情報!$A931)</f>
        <v>492578</v>
      </c>
      <c r="K931">
        <f>IF(女子登録情報!$C931="","",女子登録情報!$C931)</f>
        <v>930</v>
      </c>
      <c r="M931">
        <f>IFERROR(IF(AND(402&lt;=VALUE(RIGHT(女子登録情報!$F931,4)),競技会情報!$E$3*100+競技会情報!$G$3&gt;=VALUE(RIGHT(女子登録情報!$F931,4))),VALUE(女子登録情報!$G931)+1,VALUE(女子登録情報!$G931)),"")</f>
        <v>21</v>
      </c>
      <c r="N931" t="str">
        <f>IF($K931="","",IF(女子登録情報!$H931="北海道",女子登録情報!$H931,LEFT(女子登録情報!$H931,LEN(女子登録情報!$H931)-1)))</f>
        <v>奈良</v>
      </c>
      <c r="O931" t="str">
        <f>IF($K931="","",IF(LEN($N931)=2,LEFT($N931,1)&amp;"　"&amp;RIGHT($N931,1)&amp;"・"&amp;女子登録情報!$I931,$N931&amp;"・"&amp;女子登録情報!$I931))</f>
        <v>奈　良・橿原</v>
      </c>
    </row>
    <row r="932" spans="1:15" x14ac:dyDescent="0.55000000000000004">
      <c r="A932">
        <f>IF($K932="","",200000000+女子登録情報!$C932)</f>
        <v>200000931</v>
      </c>
      <c r="B932" t="str">
        <f>IF($K932="","",女子登録情報!$D932&amp;" ("&amp;女子登録情報!$K932&amp;")")</f>
        <v>金谷　菜々実 (1)</v>
      </c>
      <c r="C932" t="str">
        <f>IF($K932="","",女子登録情報!$E932)</f>
        <v>ｶﾈﾀﾆ ﾅﾅﾐ</v>
      </c>
      <c r="D932" t="str">
        <f>IF($K932="","",女子登録情報!$O932&amp;" "&amp;女子登録情報!$N932&amp;" ("&amp;LEFT(女子登録情報!$F932,2)&amp;")")</f>
        <v>Nanami KANATANI (03)</v>
      </c>
      <c r="E932" t="str">
        <f>IF($K932="","",女子登録情報!$P932)</f>
        <v>JPN</v>
      </c>
      <c r="F932" t="str">
        <f t="shared" si="14"/>
        <v>2</v>
      </c>
      <c r="G932">
        <f>IF($K932="","",女子登録情報!$M932)</f>
        <v>27</v>
      </c>
      <c r="H932">
        <f>IF($K932="","",女子登録情報!$A932)</f>
        <v>492195</v>
      </c>
      <c r="K932">
        <f>IF(女子登録情報!$C932="","",女子登録情報!$C932)</f>
        <v>931</v>
      </c>
      <c r="M932">
        <f>IFERROR(IF(AND(402&lt;=VALUE(RIGHT(女子登録情報!$F932,4)),競技会情報!$E$3*100+競技会情報!$G$3&gt;=VALUE(RIGHT(女子登録情報!$F932,4))),VALUE(女子登録情報!$G932)+1,VALUE(女子登録情報!$G932)),"")</f>
        <v>19</v>
      </c>
      <c r="N932" t="str">
        <f>IF($K932="","",IF(女子登録情報!$H932="北海道",女子登録情報!$H932,LEFT(女子登録情報!$H932,LEN(女子登録情報!$H932)-1)))</f>
        <v>大阪</v>
      </c>
      <c r="O932" t="str">
        <f>IF($K932="","",IF(LEN($N932)=2,LEFT($N932,1)&amp;"　"&amp;RIGHT($N932,1)&amp;"・"&amp;女子登録情報!$I932,$N932&amp;"・"&amp;女子登録情報!$I932))</f>
        <v>大　阪・大阪府立八尾</v>
      </c>
    </row>
    <row r="933" spans="1:15" x14ac:dyDescent="0.55000000000000004">
      <c r="A933">
        <f>IF($K933="","",200000000+女子登録情報!$C933)</f>
        <v>200000932</v>
      </c>
      <c r="B933" t="str">
        <f>IF($K933="","",女子登録情報!$D933&amp;" ("&amp;女子登録情報!$K933&amp;")")</f>
        <v>井出　美聡 (1)</v>
      </c>
      <c r="C933" t="str">
        <f>IF($K933="","",女子登録情報!$E933)</f>
        <v>ｲﾃﾞ ﾐｻﾄ</v>
      </c>
      <c r="D933" t="str">
        <f>IF($K933="","",女子登録情報!$O933&amp;" "&amp;女子登録情報!$N933&amp;" ("&amp;LEFT(女子登録情報!$F933,2)&amp;")")</f>
        <v>Misato IDE (03)</v>
      </c>
      <c r="E933" t="str">
        <f>IF($K933="","",女子登録情報!$P933)</f>
        <v>JPN</v>
      </c>
      <c r="F933" t="str">
        <f t="shared" si="14"/>
        <v>2</v>
      </c>
      <c r="G933">
        <f>IF($K933="","",女子登録情報!$M933)</f>
        <v>33</v>
      </c>
      <c r="H933">
        <f>IF($K933="","",女子登録情報!$A933)</f>
        <v>492195</v>
      </c>
      <c r="K933">
        <f>IF(女子登録情報!$C933="","",女子登録情報!$C933)</f>
        <v>932</v>
      </c>
      <c r="M933">
        <f>IFERROR(IF(AND(402&lt;=VALUE(RIGHT(女子登録情報!$F933,4)),競技会情報!$E$3*100+競技会情報!$G$3&gt;=VALUE(RIGHT(女子登録情報!$F933,4))),VALUE(女子登録情報!$G933)+1,VALUE(女子登録情報!$G933)),"")</f>
        <v>19</v>
      </c>
      <c r="N933" t="str">
        <f>IF($K933="","",IF(女子登録情報!$H933="北海道",女子登録情報!$H933,LEFT(女子登録情報!$H933,LEN(女子登録情報!$H933)-1)))</f>
        <v>岡山</v>
      </c>
      <c r="O933" t="str">
        <f>IF($K933="","",IF(LEN($N933)=2,LEFT($N933,1)&amp;"　"&amp;RIGHT($N933,1)&amp;"・"&amp;女子登録情報!$I933,$N933&amp;"・"&amp;女子登録情報!$I933))</f>
        <v>岡　山・岡山城東</v>
      </c>
    </row>
    <row r="934" spans="1:15" x14ac:dyDescent="0.55000000000000004">
      <c r="A934">
        <f>IF($K934="","",200000000+女子登録情報!$C934)</f>
        <v>200000933</v>
      </c>
      <c r="B934" t="str">
        <f>IF($K934="","",女子登録情報!$D934&amp;" ("&amp;女子登録情報!$K934&amp;")")</f>
        <v>中蔵　里咲 (1)</v>
      </c>
      <c r="C934" t="str">
        <f>IF($K934="","",女子登録情報!$E934)</f>
        <v>ﾅｶｸﾗ ﾘｻ</v>
      </c>
      <c r="D934" t="str">
        <f>IF($K934="","",女子登録情報!$O934&amp;" "&amp;女子登録情報!$N934&amp;" ("&amp;LEFT(女子登録情報!$F934,2)&amp;")")</f>
        <v>Risa NAKAKURA (03)</v>
      </c>
      <c r="E934" t="str">
        <f>IF($K934="","",女子登録情報!$P934)</f>
        <v>JPN</v>
      </c>
      <c r="F934" t="str">
        <f t="shared" si="14"/>
        <v>2</v>
      </c>
      <c r="G934">
        <f>IF($K934="","",女子登録情報!$M934)</f>
        <v>27</v>
      </c>
      <c r="H934">
        <f>IF($K934="","",女子登録情報!$A934)</f>
        <v>492195</v>
      </c>
      <c r="K934">
        <f>IF(女子登録情報!$C934="","",女子登録情報!$C934)</f>
        <v>933</v>
      </c>
      <c r="M934">
        <f>IFERROR(IF(AND(402&lt;=VALUE(RIGHT(女子登録情報!$F934,4)),競技会情報!$E$3*100+競技会情報!$G$3&gt;=VALUE(RIGHT(女子登録情報!$F934,4))),VALUE(女子登録情報!$G934)+1,VALUE(女子登録情報!$G934)),"")</f>
        <v>19</v>
      </c>
      <c r="N934" t="str">
        <f>IF($K934="","",IF(女子登録情報!$H934="北海道",女子登録情報!$H934,LEFT(女子登録情報!$H934,LEN(女子登録情報!$H934)-1)))</f>
        <v>大阪</v>
      </c>
      <c r="O934" t="str">
        <f>IF($K934="","",IF(LEN($N934)=2,LEFT($N934,1)&amp;"　"&amp;RIGHT($N934,1)&amp;"・"&amp;女子登録情報!$I934,$N934&amp;"・"&amp;女子登録情報!$I934))</f>
        <v>大　阪・大手前</v>
      </c>
    </row>
    <row r="935" spans="1:15" x14ac:dyDescent="0.55000000000000004">
      <c r="A935">
        <f>IF($K935="","",200000000+女子登録情報!$C935)</f>
        <v>200000934</v>
      </c>
      <c r="B935" t="str">
        <f>IF($K935="","",女子登録情報!$D935&amp;" ("&amp;女子登録情報!$K935&amp;")")</f>
        <v>阿部田　莉月 (1)</v>
      </c>
      <c r="C935" t="str">
        <f>IF($K935="","",女子登録情報!$E935)</f>
        <v>ｱﾍﾞﾀ ﾘﾂﾞｷ</v>
      </c>
      <c r="D935" t="str">
        <f>IF($K935="","",女子登録情報!$O935&amp;" "&amp;女子登録情報!$N935&amp;" ("&amp;LEFT(女子登録情報!$F935,2)&amp;")")</f>
        <v>Rizuki ABETA  (04)</v>
      </c>
      <c r="E935" t="str">
        <f>IF($K935="","",女子登録情報!$P935)</f>
        <v>JPN</v>
      </c>
      <c r="F935" t="str">
        <f t="shared" si="14"/>
        <v>2</v>
      </c>
      <c r="G935">
        <f>IF($K935="","",女子登録情報!$M935)</f>
        <v>10</v>
      </c>
      <c r="H935">
        <f>IF($K935="","",女子登録情報!$A935)</f>
        <v>492195</v>
      </c>
      <c r="K935">
        <f>IF(女子登録情報!$C935="","",女子登録情報!$C935)</f>
        <v>934</v>
      </c>
      <c r="M935">
        <f>IFERROR(IF(AND(402&lt;=VALUE(RIGHT(女子登録情報!$F935,4)),競技会情報!$E$3*100+競技会情報!$G$3&gt;=VALUE(RIGHT(女子登録情報!$F935,4))),VALUE(女子登録情報!$G935)+1,VALUE(女子登録情報!$G935)),"")</f>
        <v>18</v>
      </c>
      <c r="N935" t="str">
        <f>IF($K935="","",IF(女子登録情報!$H935="北海道",女子登録情報!$H935,LEFT(女子登録情報!$H935,LEN(女子登録情報!$H935)-1)))</f>
        <v>群馬</v>
      </c>
      <c r="O935" t="str">
        <f>IF($K935="","",IF(LEN($N935)=2,LEFT($N935,1)&amp;"　"&amp;RIGHT($N935,1)&amp;"・"&amp;女子登録情報!$I935,$N935&amp;"・"&amp;女子登録情報!$I935))</f>
        <v>群　馬・新島学園</v>
      </c>
    </row>
    <row r="936" spans="1:15" x14ac:dyDescent="0.55000000000000004">
      <c r="A936">
        <f>IF($K936="","",200000000+女子登録情報!$C936)</f>
        <v>200000935</v>
      </c>
      <c r="B936" t="str">
        <f>IF($K936="","",女子登録情報!$D936&amp;" ("&amp;女子登録情報!$K936&amp;")")</f>
        <v>宮垣　有希 (1)</v>
      </c>
      <c r="C936" t="str">
        <f>IF($K936="","",女子登録情報!$E936)</f>
        <v>ﾐﾔｶﾞｷ ﾕｷ</v>
      </c>
      <c r="D936" t="str">
        <f>IF($K936="","",女子登録情報!$O936&amp;" "&amp;女子登録情報!$N936&amp;" ("&amp;LEFT(女子登録情報!$F936,2)&amp;")")</f>
        <v>Yuki MIYAGAKI (03)</v>
      </c>
      <c r="E936" t="str">
        <f>IF($K936="","",女子登録情報!$P936)</f>
        <v>JPN</v>
      </c>
      <c r="F936" t="str">
        <f t="shared" si="14"/>
        <v>2</v>
      </c>
      <c r="G936">
        <f>IF($K936="","",女子登録情報!$M936)</f>
        <v>27</v>
      </c>
      <c r="H936">
        <f>IF($K936="","",女子登録情報!$A936)</f>
        <v>492195</v>
      </c>
      <c r="K936">
        <f>IF(女子登録情報!$C936="","",女子登録情報!$C936)</f>
        <v>935</v>
      </c>
      <c r="M936">
        <f>IFERROR(IF(AND(402&lt;=VALUE(RIGHT(女子登録情報!$F936,4)),競技会情報!$E$3*100+競技会情報!$G$3&gt;=VALUE(RIGHT(女子登録情報!$F936,4))),VALUE(女子登録情報!$G936)+1,VALUE(女子登録情報!$G936)),"")</f>
        <v>19</v>
      </c>
      <c r="N936" t="str">
        <f>IF($K936="","",IF(女子登録情報!$H936="北海道",女子登録情報!$H936,LEFT(女子登録情報!$H936,LEN(女子登録情報!$H936)-1)))</f>
        <v>大阪</v>
      </c>
      <c r="O936" t="str">
        <f>IF($K936="","",IF(LEN($N936)=2,LEFT($N936,1)&amp;"　"&amp;RIGHT($N936,1)&amp;"・"&amp;女子登録情報!$I936,$N936&amp;"・"&amp;女子登録情報!$I936))</f>
        <v>大　阪・同志社香里</v>
      </c>
    </row>
    <row r="937" spans="1:15" x14ac:dyDescent="0.55000000000000004">
      <c r="A937">
        <f>IF($K937="","",200000000+女子登録情報!$C937)</f>
        <v>200000936</v>
      </c>
      <c r="B937" t="str">
        <f>IF($K937="","",女子登録情報!$D937&amp;" ("&amp;女子登録情報!$K937&amp;")")</f>
        <v>豊瀬　綾野 (1)</v>
      </c>
      <c r="C937" t="str">
        <f>IF($K937="","",女子登録情報!$E937)</f>
        <v>ﾄﾖｾ ｱﾔﾉ</v>
      </c>
      <c r="D937" t="str">
        <f>IF($K937="","",女子登録情報!$O937&amp;" "&amp;女子登録情報!$N937&amp;" ("&amp;LEFT(女子登録情報!$F937,2)&amp;")")</f>
        <v>Ayano TOYOSE (03)</v>
      </c>
      <c r="E937" t="str">
        <f>IF($K937="","",女子登録情報!$P937)</f>
        <v>JPN</v>
      </c>
      <c r="F937" t="str">
        <f t="shared" si="14"/>
        <v>2</v>
      </c>
      <c r="G937">
        <f>IF($K937="","",女子登録情報!$M937)</f>
        <v>28</v>
      </c>
      <c r="H937">
        <f>IF($K937="","",女子登録情報!$A937)</f>
        <v>492196</v>
      </c>
      <c r="K937">
        <f>IF(女子登録情報!$C937="","",女子登録情報!$C937)</f>
        <v>936</v>
      </c>
      <c r="M937">
        <f>IFERROR(IF(AND(402&lt;=VALUE(RIGHT(女子登録情報!$F937,4)),競技会情報!$E$3*100+競技会情報!$G$3&gt;=VALUE(RIGHT(女子登録情報!$F937,4))),VALUE(女子登録情報!$G937)+1,VALUE(女子登録情報!$G937)),"")</f>
        <v>19</v>
      </c>
      <c r="N937" t="str">
        <f>IF($K937="","",IF(女子登録情報!$H937="北海道",女子登録情報!$H937,LEFT(女子登録情報!$H937,LEN(女子登録情報!$H937)-1)))</f>
        <v>兵庫</v>
      </c>
      <c r="O937" t="str">
        <f>IF($K937="","",IF(LEN($N937)=2,LEFT($N937,1)&amp;"　"&amp;RIGHT($N937,1)&amp;"・"&amp;女子登録情報!$I937,$N937&amp;"・"&amp;女子登録情報!$I937))</f>
        <v>兵　庫・小野</v>
      </c>
    </row>
    <row r="938" spans="1:15" x14ac:dyDescent="0.55000000000000004">
      <c r="A938">
        <f>IF($K938="","",200000000+女子登録情報!$C938)</f>
        <v>200000937</v>
      </c>
      <c r="B938" t="str">
        <f>IF($K938="","",女子登録情報!$D938&amp;" ("&amp;女子登録情報!$K938&amp;")")</f>
        <v>石田　ひより (1)</v>
      </c>
      <c r="C938" t="str">
        <f>IF($K938="","",女子登録情報!$E938)</f>
        <v>ｲｼﾀﾞ ﾋﾖﾘ</v>
      </c>
      <c r="D938" t="str">
        <f>IF($K938="","",女子登録情報!$O938&amp;" "&amp;女子登録情報!$N938&amp;" ("&amp;LEFT(女子登録情報!$F938,2)&amp;")")</f>
        <v>Hiyori ISHIDA (03)</v>
      </c>
      <c r="E938" t="str">
        <f>IF($K938="","",女子登録情報!$P938)</f>
        <v>JPN</v>
      </c>
      <c r="F938" t="str">
        <f t="shared" si="14"/>
        <v>2</v>
      </c>
      <c r="G938">
        <f>IF($K938="","",女子登録情報!$M938)</f>
        <v>28</v>
      </c>
      <c r="H938">
        <f>IF($K938="","",女子登録情報!$A938)</f>
        <v>491082</v>
      </c>
      <c r="K938">
        <f>IF(女子登録情報!$C938="","",女子登録情報!$C938)</f>
        <v>937</v>
      </c>
      <c r="M938">
        <f>IFERROR(IF(AND(402&lt;=VALUE(RIGHT(女子登録情報!$F938,4)),競技会情報!$E$3*100+競技会情報!$G$3&gt;=VALUE(RIGHT(女子登録情報!$F938,4))),VALUE(女子登録情報!$G938)+1,VALUE(女子登録情報!$G938)),"")</f>
        <v>19</v>
      </c>
      <c r="N938" t="str">
        <f>IF($K938="","",IF(女子登録情報!$H938="北海道",女子登録情報!$H938,LEFT(女子登録情報!$H938,LEN(女子登録情報!$H938)-1)))</f>
        <v>大阪</v>
      </c>
      <c r="O938" t="str">
        <f>IF($K938="","",IF(LEN($N938)=2,LEFT($N938,1)&amp;"　"&amp;RIGHT($N938,1)&amp;"・"&amp;女子登録情報!$I938,$N938&amp;"・"&amp;女子登録情報!$I938))</f>
        <v>大　阪・三国丘</v>
      </c>
    </row>
    <row r="939" spans="1:15" x14ac:dyDescent="0.55000000000000004">
      <c r="A939">
        <f>IF($K939="","",200000000+女子登録情報!$C939)</f>
        <v>200000938</v>
      </c>
      <c r="B939" t="str">
        <f>IF($K939="","",女子登録情報!$D939&amp;" ("&amp;女子登録情報!$K939&amp;")")</f>
        <v>川﨑　彩音 (1)</v>
      </c>
      <c r="C939" t="str">
        <f>IF($K939="","",女子登録情報!$E939)</f>
        <v>ｶﾜｻｷ ｱﾔﾈ</v>
      </c>
      <c r="D939" t="str">
        <f>IF($K939="","",女子登録情報!$O939&amp;" "&amp;女子登録情報!$N939&amp;" ("&amp;LEFT(女子登録情報!$F939,2)&amp;")")</f>
        <v>Ayane KAWASAKI (04)</v>
      </c>
      <c r="E939" t="str">
        <f>IF($K939="","",女子登録情報!$P939)</f>
        <v>JPN</v>
      </c>
      <c r="F939" t="str">
        <f t="shared" si="14"/>
        <v>2</v>
      </c>
      <c r="G939">
        <f>IF($K939="","",女子登録情報!$M939)</f>
        <v>28</v>
      </c>
      <c r="H939">
        <f>IF($K939="","",女子登録情報!$A939)</f>
        <v>491082</v>
      </c>
      <c r="K939">
        <f>IF(女子登録情報!$C939="","",女子登録情報!$C939)</f>
        <v>938</v>
      </c>
      <c r="M939">
        <f>IFERROR(IF(AND(402&lt;=VALUE(RIGHT(女子登録情報!$F939,4)),競技会情報!$E$3*100+競技会情報!$G$3&gt;=VALUE(RIGHT(女子登録情報!$F939,4))),VALUE(女子登録情報!$G939)+1,VALUE(女子登録情報!$G939)),"")</f>
        <v>18</v>
      </c>
      <c r="N939" t="str">
        <f>IF($K939="","",IF(女子登録情報!$H939="北海道",女子登録情報!$H939,LEFT(女子登録情報!$H939,LEN(女子登録情報!$H939)-1)))</f>
        <v>和歌山</v>
      </c>
      <c r="O939" t="str">
        <f>IF($K939="","",IF(LEN($N939)=2,LEFT($N939,1)&amp;"　"&amp;RIGHT($N939,1)&amp;"・"&amp;女子登録情報!$I939,$N939&amp;"・"&amp;女子登録情報!$I939))</f>
        <v>和歌山・近畿大学附属和歌山</v>
      </c>
    </row>
    <row r="940" spans="1:15" x14ac:dyDescent="0.55000000000000004">
      <c r="A940">
        <f>IF($K940="","",200000000+女子登録情報!$C940)</f>
        <v>200000939</v>
      </c>
      <c r="B940" t="str">
        <f>IF($K940="","",女子登録情報!$D940&amp;" ("&amp;女子登録情報!$K940&amp;")")</f>
        <v>滝森　沙桜里 (1)</v>
      </c>
      <c r="C940" t="str">
        <f>IF($K940="","",女子登録情報!$E940)</f>
        <v>ﾀｷﾓﾘ ｻｵﾘ</v>
      </c>
      <c r="D940" t="str">
        <f>IF($K940="","",女子登録情報!$O940&amp;" "&amp;女子登録情報!$N940&amp;" ("&amp;LEFT(女子登録情報!$F940,2)&amp;")")</f>
        <v>Saori TAKIMORI (04)</v>
      </c>
      <c r="E940" t="str">
        <f>IF($K940="","",女子登録情報!$P940)</f>
        <v>JPN</v>
      </c>
      <c r="F940" t="str">
        <f t="shared" si="14"/>
        <v>2</v>
      </c>
      <c r="G940">
        <f>IF($K940="","",女子登録情報!$M940)</f>
        <v>29</v>
      </c>
      <c r="H940">
        <f>IF($K940="","",女子登録情報!$A940)</f>
        <v>490053</v>
      </c>
      <c r="K940">
        <f>IF(女子登録情報!$C940="","",女子登録情報!$C940)</f>
        <v>939</v>
      </c>
      <c r="M940">
        <f>IFERROR(IF(AND(402&lt;=VALUE(RIGHT(女子登録情報!$F940,4)),競技会情報!$E$3*100+競技会情報!$G$3&gt;=VALUE(RIGHT(女子登録情報!$F940,4))),VALUE(女子登録情報!$G940)+1,VALUE(女子登録情報!$G940)),"")</f>
        <v>18</v>
      </c>
      <c r="N940" t="str">
        <f>IF($K940="","",IF(女子登録情報!$H940="北海道",女子登録情報!$H940,LEFT(女子登録情報!$H940,LEN(女子登録情報!$H940)-1)))</f>
        <v>奈良</v>
      </c>
      <c r="O940" t="str">
        <f>IF($K940="","",IF(LEN($N940)=2,LEFT($N940,1)&amp;"　"&amp;RIGHT($N940,1)&amp;"・"&amp;女子登録情報!$I940,$N940&amp;"・"&amp;女子登録情報!$I940))</f>
        <v>奈　良・郡山</v>
      </c>
    </row>
    <row r="941" spans="1:15" x14ac:dyDescent="0.55000000000000004">
      <c r="A941">
        <f>IF($K941="","",200000000+女子登録情報!$C941)</f>
        <v>200000940</v>
      </c>
      <c r="B941" t="str">
        <f>IF($K941="","",女子登録情報!$D941&amp;" ("&amp;女子登録情報!$K941&amp;")")</f>
        <v>田中　花 (1)</v>
      </c>
      <c r="C941" t="str">
        <f>IF($K941="","",女子登録情報!$E941)</f>
        <v>ﾀﾅｶ ﾊﾅ</v>
      </c>
      <c r="D941" t="str">
        <f>IF($K941="","",女子登録情報!$O941&amp;" "&amp;女子登録情報!$N941&amp;" ("&amp;LEFT(女子登録情報!$F941,2)&amp;")")</f>
        <v>Hana TANAKA (03)</v>
      </c>
      <c r="E941" t="str">
        <f>IF($K941="","",女子登録情報!$P941)</f>
        <v>JPN</v>
      </c>
      <c r="F941" t="str">
        <f t="shared" si="14"/>
        <v>2</v>
      </c>
      <c r="G941">
        <f>IF($K941="","",女子登録情報!$M941)</f>
        <v>18</v>
      </c>
      <c r="H941">
        <f>IF($K941="","",女子登録情報!$A941)</f>
        <v>490053</v>
      </c>
      <c r="K941">
        <f>IF(女子登録情報!$C941="","",女子登録情報!$C941)</f>
        <v>940</v>
      </c>
      <c r="M941">
        <f>IFERROR(IF(AND(402&lt;=VALUE(RIGHT(女子登録情報!$F941,4)),競技会情報!$E$3*100+競技会情報!$G$3&gt;=VALUE(RIGHT(女子登録情報!$F941,4))),VALUE(女子登録情報!$G941)+1,VALUE(女子登録情報!$G941)),"")</f>
        <v>19</v>
      </c>
      <c r="N941" t="str">
        <f>IF($K941="","",IF(女子登録情報!$H941="北海道",女子登録情報!$H941,LEFT(女子登録情報!$H941,LEN(女子登録情報!$H941)-1)))</f>
        <v>福井</v>
      </c>
      <c r="O941" t="str">
        <f>IF($K941="","",IF(LEN($N941)=2,LEFT($N941,1)&amp;"　"&amp;RIGHT($N941,1)&amp;"・"&amp;女子登録情報!$I941,$N941&amp;"・"&amp;女子登録情報!$I941))</f>
        <v>福　井・高志</v>
      </c>
    </row>
    <row r="942" spans="1:15" x14ac:dyDescent="0.55000000000000004">
      <c r="A942">
        <f>IF($K942="","",200000000+女子登録情報!$C942)</f>
        <v>200000941</v>
      </c>
      <c r="B942" t="str">
        <f>IF($K942="","",女子登録情報!$D942&amp;" ("&amp;女子登録情報!$K942&amp;")")</f>
        <v>太農　晴菜 (1)</v>
      </c>
      <c r="C942" t="str">
        <f>IF($K942="","",女子登録情報!$E942)</f>
        <v>ﾀﾉｳ ﾊﾙﾅ</v>
      </c>
      <c r="D942" t="str">
        <f>IF($K942="","",女子登録情報!$O942&amp;" "&amp;女子登録情報!$N942&amp;" ("&amp;LEFT(女子登録情報!$F942,2)&amp;")")</f>
        <v>Haruna TANO (03)</v>
      </c>
      <c r="E942" t="str">
        <f>IF($K942="","",女子登録情報!$P942)</f>
        <v>JPN</v>
      </c>
      <c r="F942" t="str">
        <f t="shared" si="14"/>
        <v>2</v>
      </c>
      <c r="G942">
        <f>IF($K942="","",女子登録情報!$M942)</f>
        <v>27</v>
      </c>
      <c r="H942">
        <f>IF($K942="","",女子登録情報!$A942)</f>
        <v>490053</v>
      </c>
      <c r="K942">
        <f>IF(女子登録情報!$C942="","",女子登録情報!$C942)</f>
        <v>941</v>
      </c>
      <c r="M942">
        <f>IFERROR(IF(AND(402&lt;=VALUE(RIGHT(女子登録情報!$F942,4)),競技会情報!$E$3*100+競技会情報!$G$3&gt;=VALUE(RIGHT(女子登録情報!$F942,4))),VALUE(女子登録情報!$G942)+1,VALUE(女子登録情報!$G942)),"")</f>
        <v>19</v>
      </c>
      <c r="N942" t="str">
        <f>IF($K942="","",IF(女子登録情報!$H942="北海道",女子登録情報!$H942,LEFT(女子登録情報!$H942,LEN(女子登録情報!$H942)-1)))</f>
        <v>大阪</v>
      </c>
      <c r="O942" t="str">
        <f>IF($K942="","",IF(LEN($N942)=2,LEFT($N942,1)&amp;"　"&amp;RIGHT($N942,1)&amp;"・"&amp;女子登録情報!$I942,$N942&amp;"・"&amp;女子登録情報!$I942))</f>
        <v>大　阪・泉陽</v>
      </c>
    </row>
    <row r="943" spans="1:15" x14ac:dyDescent="0.55000000000000004">
      <c r="A943">
        <f>IF($K943="","",200000000+女子登録情報!$C943)</f>
        <v>200000942</v>
      </c>
      <c r="B943" t="str">
        <f>IF($K943="","",女子登録情報!$D943&amp;" ("&amp;女子登録情報!$K943&amp;")")</f>
        <v>藤井　すずな (1)</v>
      </c>
      <c r="C943" t="str">
        <f>IF($K943="","",女子登録情報!$E943)</f>
        <v>ﾌｼﾞｲ ｽｽﾞﾅ</v>
      </c>
      <c r="D943" t="str">
        <f>IF($K943="","",女子登録情報!$O943&amp;" "&amp;女子登録情報!$N943&amp;" ("&amp;LEFT(女子登録情報!$F943,2)&amp;")")</f>
        <v>Suzuna FUJI (02)</v>
      </c>
      <c r="E943" t="str">
        <f>IF($K943="","",女子登録情報!$P943)</f>
        <v>JPN</v>
      </c>
      <c r="F943" t="str">
        <f t="shared" si="14"/>
        <v>2</v>
      </c>
      <c r="G943">
        <f>IF($K943="","",女子登録情報!$M943)</f>
        <v>27</v>
      </c>
      <c r="H943">
        <f>IF($K943="","",女子登録情報!$A943)</f>
        <v>490053</v>
      </c>
      <c r="K943">
        <f>IF(女子登録情報!$C943="","",女子登録情報!$C943)</f>
        <v>942</v>
      </c>
      <c r="M943">
        <f>IFERROR(IF(AND(402&lt;=VALUE(RIGHT(女子登録情報!$F943,4)),競技会情報!$E$3*100+競技会情報!$G$3&gt;=VALUE(RIGHT(女子登録情報!$F943,4))),VALUE(女子登録情報!$G943)+1,VALUE(女子登録情報!$G943)),"")</f>
        <v>20</v>
      </c>
      <c r="N943" t="str">
        <f>IF($K943="","",IF(女子登録情報!$H943="北海道",女子登録情報!$H943,LEFT(女子登録情報!$H943,LEN(女子登録情報!$H943)-1)))</f>
        <v>兵庫</v>
      </c>
      <c r="O943" t="str">
        <f>IF($K943="","",IF(LEN($N943)=2,LEFT($N943,1)&amp;"　"&amp;RIGHT($N943,1)&amp;"・"&amp;女子登録情報!$I943,$N943&amp;"・"&amp;女子登録情報!$I943))</f>
        <v>兵　庫・小野</v>
      </c>
    </row>
    <row r="944" spans="1:15" x14ac:dyDescent="0.55000000000000004">
      <c r="A944">
        <f>IF($K944="","",200000000+女子登録情報!$C944)</f>
        <v>200000943</v>
      </c>
      <c r="B944" t="str">
        <f>IF($K944="","",女子登録情報!$D944&amp;" ("&amp;女子登録情報!$K944&amp;")")</f>
        <v>南　咲里 (1)</v>
      </c>
      <c r="C944" t="str">
        <f>IF($K944="","",女子登録情報!$E944)</f>
        <v>ﾐﾅﾐ ｻﾘ</v>
      </c>
      <c r="D944" t="str">
        <f>IF($K944="","",女子登録情報!$O944&amp;" "&amp;女子登録情報!$N944&amp;" ("&amp;LEFT(女子登録情報!$F944,2)&amp;")")</f>
        <v>Sari MINAMI (03)</v>
      </c>
      <c r="E944" t="str">
        <f>IF($K944="","",女子登録情報!$P944)</f>
        <v>JPN</v>
      </c>
      <c r="F944" t="str">
        <f t="shared" si="14"/>
        <v>2</v>
      </c>
      <c r="G944">
        <f>IF($K944="","",女子登録情報!$M944)</f>
        <v>27</v>
      </c>
      <c r="H944">
        <f>IF($K944="","",女子登録情報!$A944)</f>
        <v>490053</v>
      </c>
      <c r="K944">
        <f>IF(女子登録情報!$C944="","",女子登録情報!$C944)</f>
        <v>943</v>
      </c>
      <c r="M944">
        <f>IFERROR(IF(AND(402&lt;=VALUE(RIGHT(女子登録情報!$F944,4)),競技会情報!$E$3*100+競技会情報!$G$3&gt;=VALUE(RIGHT(女子登録情報!$F944,4))),VALUE(女子登録情報!$G944)+1,VALUE(女子登録情報!$G944)),"")</f>
        <v>19</v>
      </c>
      <c r="N944" t="str">
        <f>IF($K944="","",IF(女子登録情報!$H944="北海道",女子登録情報!$H944,LEFT(女子登録情報!$H944,LEN(女子登録情報!$H944)-1)))</f>
        <v>大阪</v>
      </c>
      <c r="O944" t="str">
        <f>IF($K944="","",IF(LEN($N944)=2,LEFT($N944,1)&amp;"　"&amp;RIGHT($N944,1)&amp;"・"&amp;女子登録情報!$I944,$N944&amp;"・"&amp;女子登録情報!$I944))</f>
        <v>大　阪・岸和田</v>
      </c>
    </row>
    <row r="945" spans="1:15" x14ac:dyDescent="0.55000000000000004">
      <c r="A945">
        <f>IF($K945="","",200000000+女子登録情報!$C945)</f>
        <v>200000944</v>
      </c>
      <c r="B945" t="str">
        <f>IF($K945="","",女子登録情報!$D945&amp;" ("&amp;女子登録情報!$K945&amp;")")</f>
        <v>渡邉　結衣 (1)</v>
      </c>
      <c r="C945" t="str">
        <f>IF($K945="","",女子登録情報!$E945)</f>
        <v>ﾜﾀﾅﾍﾞ ﾕｲ</v>
      </c>
      <c r="D945" t="str">
        <f>IF($K945="","",女子登録情報!$O945&amp;" "&amp;女子登録情報!$N945&amp;" ("&amp;LEFT(女子登録情報!$F945,2)&amp;")")</f>
        <v>Yui WATANABE (04)</v>
      </c>
      <c r="E945" t="str">
        <f>IF($K945="","",女子登録情報!$P945)</f>
        <v>JPN</v>
      </c>
      <c r="F945" t="str">
        <f t="shared" si="14"/>
        <v>2</v>
      </c>
      <c r="G945">
        <f>IF($K945="","",女子登録情報!$M945)</f>
        <v>23</v>
      </c>
      <c r="H945">
        <f>IF($K945="","",女子登録情報!$A945)</f>
        <v>490053</v>
      </c>
      <c r="K945">
        <f>IF(女子登録情報!$C945="","",女子登録情報!$C945)</f>
        <v>944</v>
      </c>
      <c r="M945">
        <f>IFERROR(IF(AND(402&lt;=VALUE(RIGHT(女子登録情報!$F945,4)),競技会情報!$E$3*100+競技会情報!$G$3&gt;=VALUE(RIGHT(女子登録情報!$F945,4))),VALUE(女子登録情報!$G945)+1,VALUE(女子登録情報!$G945)),"")</f>
        <v>18</v>
      </c>
      <c r="N945" t="str">
        <f>IF($K945="","",IF(女子登録情報!$H945="北海道",女子登録情報!$H945,LEFT(女子登録情報!$H945,LEN(女子登録情報!$H945)-1)))</f>
        <v>愛知</v>
      </c>
      <c r="O945" t="str">
        <f>IF($K945="","",IF(LEN($N945)=2,LEFT($N945,1)&amp;"　"&amp;RIGHT($N945,1)&amp;"・"&amp;女子登録情報!$I945,$N945&amp;"・"&amp;女子登録情報!$I945))</f>
        <v>愛　知・西尾</v>
      </c>
    </row>
    <row r="946" spans="1:15" x14ac:dyDescent="0.55000000000000004">
      <c r="A946">
        <f>IF($K946="","",200000000+女子登録情報!$C946)</f>
        <v>200000945</v>
      </c>
      <c r="B946" t="str">
        <f>IF($K946="","",女子登録情報!$D946&amp;" ("&amp;女子登録情報!$K946&amp;")")</f>
        <v>坂倉　希望 (1)</v>
      </c>
      <c r="C946" t="str">
        <f>IF($K946="","",女子登録情報!$E946)</f>
        <v>ｻｶｸﾗ ﾉｿﾞﾐ</v>
      </c>
      <c r="D946" t="str">
        <f>IF($K946="","",女子登録情報!$O946&amp;" "&amp;女子登録情報!$N946&amp;" ("&amp;LEFT(女子登録情報!$F946,2)&amp;")")</f>
        <v>Nozomi SAKAKURA (03)</v>
      </c>
      <c r="E946" t="str">
        <f>IF($K946="","",女子登録情報!$P946)</f>
        <v>JPN</v>
      </c>
      <c r="F946" t="str">
        <f t="shared" si="14"/>
        <v>2</v>
      </c>
      <c r="G946">
        <f>IF($K946="","",女子登録情報!$M946)</f>
        <v>27</v>
      </c>
      <c r="H946">
        <f>IF($K946="","",女子登録情報!$A946)</f>
        <v>492218</v>
      </c>
      <c r="K946">
        <f>IF(女子登録情報!$C946="","",女子登録情報!$C946)</f>
        <v>945</v>
      </c>
      <c r="M946">
        <f>IFERROR(IF(AND(402&lt;=VALUE(RIGHT(女子登録情報!$F946,4)),競技会情報!$E$3*100+競技会情報!$G$3&gt;=VALUE(RIGHT(女子登録情報!$F946,4))),VALUE(女子登録情報!$G946)+1,VALUE(女子登録情報!$G946)),"")</f>
        <v>19</v>
      </c>
      <c r="N946" t="str">
        <f>IF($K946="","",IF(女子登録情報!$H946="北海道",女子登録情報!$H946,LEFT(女子登録情報!$H946,LEN(女子登録情報!$H946)-1)))</f>
        <v>香川</v>
      </c>
      <c r="O946" t="str">
        <f>IF($K946="","",IF(LEN($N946)=2,LEFT($N946,1)&amp;"　"&amp;RIGHT($N946,1)&amp;"・"&amp;女子登録情報!$I946,$N946&amp;"・"&amp;女子登録情報!$I946))</f>
        <v>香　川・丸亀</v>
      </c>
    </row>
    <row r="947" spans="1:15" x14ac:dyDescent="0.55000000000000004">
      <c r="A947">
        <f>IF($K947="","",200000000+女子登録情報!$C947)</f>
        <v>200000946</v>
      </c>
      <c r="B947" t="str">
        <f>IF($K947="","",女子登録情報!$D947&amp;" ("&amp;女子登録情報!$K947&amp;")")</f>
        <v>柿崎　梨緒 (6)</v>
      </c>
      <c r="C947" t="str">
        <f>IF($K947="","",女子登録情報!$E947)</f>
        <v>ｶｷｻﾞｷ ﾘｵ</v>
      </c>
      <c r="D947" t="str">
        <f>IF($K947="","",女子登録情報!$O947&amp;" "&amp;女子登録情報!$N947&amp;" ("&amp;LEFT(女子登録情報!$F947,2)&amp;")")</f>
        <v>Rio KAKIZAKI (99)</v>
      </c>
      <c r="E947" t="str">
        <f>IF($K947="","",女子登録情報!$P947)</f>
        <v>JPN</v>
      </c>
      <c r="F947" t="str">
        <f t="shared" si="14"/>
        <v>2</v>
      </c>
      <c r="G947">
        <f>IF($K947="","",女子登録情報!$M947)</f>
        <v>27</v>
      </c>
      <c r="H947">
        <f>IF($K947="","",女子登録情報!$A947)</f>
        <v>492219</v>
      </c>
      <c r="K947">
        <f>IF(女子登録情報!$C947="","",女子登録情報!$C947)</f>
        <v>946</v>
      </c>
      <c r="M947">
        <f>IFERROR(IF(AND(402&lt;=VALUE(RIGHT(女子登録情報!$F947,4)),競技会情報!$E$3*100+競技会情報!$G$3&gt;=VALUE(RIGHT(女子登録情報!$F947,4))),VALUE(女子登録情報!$G947)+1,VALUE(女子登録情報!$G947)),"")</f>
        <v>23</v>
      </c>
      <c r="N947" t="str">
        <f>IF($K947="","",IF(女子登録情報!$H947="北海道",女子登録情報!$H947,LEFT(女子登録情報!$H947,LEN(女子登録情報!$H947)-1)))</f>
        <v>兵庫</v>
      </c>
      <c r="O947" t="str">
        <f>IF($K947="","",IF(LEN($N947)=2,LEFT($N947,1)&amp;"　"&amp;RIGHT($N947,1)&amp;"・"&amp;女子登録情報!$I947,$N947&amp;"・"&amp;女子登録情報!$I947))</f>
        <v>兵　庫・白陵</v>
      </c>
    </row>
    <row r="948" spans="1:15" x14ac:dyDescent="0.55000000000000004">
      <c r="A948">
        <f>IF($K948="","",200000000+女子登録情報!$C948)</f>
        <v>200000947</v>
      </c>
      <c r="B948" t="str">
        <f>IF($K948="","",女子登録情報!$D948&amp;" ("&amp;女子登録情報!$K948&amp;")")</f>
        <v>明瀬　陽花 (5)</v>
      </c>
      <c r="C948" t="str">
        <f>IF($K948="","",女子登録情報!$E948)</f>
        <v>ｱｷｾ ﾊﾙｶ</v>
      </c>
      <c r="D948" t="str">
        <f>IF($K948="","",女子登録情報!$O948&amp;" "&amp;女子登録情報!$N948&amp;" ("&amp;LEFT(女子登録情報!$F948,2)&amp;")")</f>
        <v>Haruka AKISE (99)</v>
      </c>
      <c r="E948" t="str">
        <f>IF($K948="","",女子登録情報!$P948)</f>
        <v>JPN</v>
      </c>
      <c r="F948" t="str">
        <f t="shared" si="14"/>
        <v>2</v>
      </c>
      <c r="G948">
        <f>IF($K948="","",女子登録情報!$M948)</f>
        <v>27</v>
      </c>
      <c r="H948">
        <f>IF($K948="","",女子登録情報!$A948)</f>
        <v>492219</v>
      </c>
      <c r="K948">
        <f>IF(女子登録情報!$C948="","",女子登録情報!$C948)</f>
        <v>947</v>
      </c>
      <c r="M948">
        <f>IFERROR(IF(AND(402&lt;=VALUE(RIGHT(女子登録情報!$F948,4)),競技会情報!$E$3*100+競技会情報!$G$3&gt;=VALUE(RIGHT(女子登録情報!$F948,4))),VALUE(女子登録情報!$G948)+1,VALUE(女子登録情報!$G948)),"")</f>
        <v>23</v>
      </c>
      <c r="N948" t="str">
        <f>IF($K948="","",IF(女子登録情報!$H948="北海道",女子登録情報!$H948,LEFT(女子登録情報!$H948,LEN(女子登録情報!$H948)-1)))</f>
        <v>奈良</v>
      </c>
      <c r="O948" t="str">
        <f>IF($K948="","",IF(LEN($N948)=2,LEFT($N948,1)&amp;"　"&amp;RIGHT($N948,1)&amp;"・"&amp;女子登録情報!$I948,$N948&amp;"・"&amp;女子登録情報!$I948))</f>
        <v>奈　良・手塚山</v>
      </c>
    </row>
    <row r="949" spans="1:15" x14ac:dyDescent="0.55000000000000004">
      <c r="A949">
        <f>IF($K949="","",200000000+女子登録情報!$C949)</f>
        <v>200000948</v>
      </c>
      <c r="B949" t="str">
        <f>IF($K949="","",女子登録情報!$D949&amp;" ("&amp;女子登録情報!$K949&amp;")")</f>
        <v>落合　優希子 (5)</v>
      </c>
      <c r="C949" t="str">
        <f>IF($K949="","",女子登録情報!$E949)</f>
        <v>ｵﾁｱｲ ﾕｷｺ</v>
      </c>
      <c r="D949" t="str">
        <f>IF($K949="","",女子登録情報!$O949&amp;" "&amp;女子登録情報!$N949&amp;" ("&amp;LEFT(女子登録情報!$F949,2)&amp;")")</f>
        <v>Yukiko OCHIAI (98)</v>
      </c>
      <c r="E949" t="str">
        <f>IF($K949="","",女子登録情報!$P949)</f>
        <v>JPN</v>
      </c>
      <c r="F949" t="str">
        <f t="shared" si="14"/>
        <v>2</v>
      </c>
      <c r="G949">
        <f>IF($K949="","",女子登録情報!$M949)</f>
        <v>27</v>
      </c>
      <c r="H949">
        <f>IF($K949="","",女子登録情報!$A949)</f>
        <v>492219</v>
      </c>
      <c r="K949">
        <f>IF(女子登録情報!$C949="","",女子登録情報!$C949)</f>
        <v>948</v>
      </c>
      <c r="M949">
        <f>IFERROR(IF(AND(402&lt;=VALUE(RIGHT(女子登録情報!$F949,4)),競技会情報!$E$3*100+競技会情報!$G$3&gt;=VALUE(RIGHT(女子登録情報!$F949,4))),VALUE(女子登録情報!$G949)+1,VALUE(女子登録情報!$G949)),"")</f>
        <v>24</v>
      </c>
      <c r="N949" t="str">
        <f>IF($K949="","",IF(女子登録情報!$H949="北海道",女子登録情報!$H949,LEFT(女子登録情報!$H949,LEN(女子登録情報!$H949)-1)))</f>
        <v>京都</v>
      </c>
      <c r="O949" t="str">
        <f>IF($K949="","",IF(LEN($N949)=2,LEFT($N949,1)&amp;"　"&amp;RIGHT($N949,1)&amp;"・"&amp;女子登録情報!$I949,$N949&amp;"・"&amp;女子登録情報!$I949))</f>
        <v>京　都・西京</v>
      </c>
    </row>
    <row r="950" spans="1:15" x14ac:dyDescent="0.55000000000000004">
      <c r="A950">
        <f>IF($K950="","",200000000+女子登録情報!$C950)</f>
        <v>200000949</v>
      </c>
      <c r="B950" t="str">
        <f>IF($K950="","",女子登録情報!$D950&amp;" ("&amp;女子登録情報!$K950&amp;")")</f>
        <v>廣川　綾香 (5)</v>
      </c>
      <c r="C950" t="str">
        <f>IF($K950="","",女子登録情報!$E950)</f>
        <v>ﾋﾛｶﾜ ｱﾔｶ</v>
      </c>
      <c r="D950" t="str">
        <f>IF($K950="","",女子登録情報!$O950&amp;" "&amp;女子登録情報!$N950&amp;" ("&amp;LEFT(女子登録情報!$F950,2)&amp;")")</f>
        <v>Ayaka HIROKAWA (99)</v>
      </c>
      <c r="E950" t="str">
        <f>IF($K950="","",女子登録情報!$P950)</f>
        <v>JPN</v>
      </c>
      <c r="F950" t="str">
        <f t="shared" si="14"/>
        <v>2</v>
      </c>
      <c r="G950">
        <f>IF($K950="","",女子登録情報!$M950)</f>
        <v>27</v>
      </c>
      <c r="H950">
        <f>IF($K950="","",女子登録情報!$A950)</f>
        <v>492219</v>
      </c>
      <c r="K950">
        <f>IF(女子登録情報!$C950="","",女子登録情報!$C950)</f>
        <v>949</v>
      </c>
      <c r="M950">
        <f>IFERROR(IF(AND(402&lt;=VALUE(RIGHT(女子登録情報!$F950,4)),競技会情報!$E$3*100+競技会情報!$G$3&gt;=VALUE(RIGHT(女子登録情報!$F950,4))),VALUE(女子登録情報!$G950)+1,VALUE(女子登録情報!$G950)),"")</f>
        <v>23</v>
      </c>
      <c r="N950" t="str">
        <f>IF($K950="","",IF(女子登録情報!$H950="北海道",女子登録情報!$H950,LEFT(女子登録情報!$H950,LEN(女子登録情報!$H950)-1)))</f>
        <v>大阪</v>
      </c>
      <c r="O950" t="str">
        <f>IF($K950="","",IF(LEN($N950)=2,LEFT($N950,1)&amp;"　"&amp;RIGHT($N950,1)&amp;"・"&amp;女子登録情報!$I950,$N950&amp;"・"&amp;女子登録情報!$I950))</f>
        <v>大　阪・大阪教育大付属平野</v>
      </c>
    </row>
    <row r="951" spans="1:15" x14ac:dyDescent="0.55000000000000004">
      <c r="A951">
        <f>IF($K951="","",200000000+女子登録情報!$C951)</f>
        <v>200000950</v>
      </c>
      <c r="B951" t="str">
        <f>IF($K951="","",女子登録情報!$D951&amp;" ("&amp;女子登録情報!$K951&amp;")")</f>
        <v>大道　優薫 (4)</v>
      </c>
      <c r="C951" t="str">
        <f>IF($K951="","",女子登録情報!$E951)</f>
        <v>ｵｵﾐﾁ ﾕｳｶ</v>
      </c>
      <c r="D951" t="str">
        <f>IF($K951="","",女子登録情報!$O951&amp;" "&amp;女子登録情報!$N951&amp;" ("&amp;LEFT(女子登録情報!$F951,2)&amp;")")</f>
        <v>Yuka OMICHI (98)</v>
      </c>
      <c r="E951" t="str">
        <f>IF($K951="","",女子登録情報!$P951)</f>
        <v>JPN</v>
      </c>
      <c r="F951" t="str">
        <f t="shared" si="14"/>
        <v>2</v>
      </c>
      <c r="G951">
        <f>IF($K951="","",女子登録情報!$M951)</f>
        <v>27</v>
      </c>
      <c r="H951">
        <f>IF($K951="","",女子登録情報!$A951)</f>
        <v>492219</v>
      </c>
      <c r="K951">
        <f>IF(女子登録情報!$C951="","",女子登録情報!$C951)</f>
        <v>950</v>
      </c>
      <c r="M951">
        <f>IFERROR(IF(AND(402&lt;=VALUE(RIGHT(女子登録情報!$F951,4)),競技会情報!$E$3*100+競技会情報!$G$3&gt;=VALUE(RIGHT(女子登録情報!$F951,4))),VALUE(女子登録情報!$G951)+1,VALUE(女子登録情報!$G951)),"")</f>
        <v>23</v>
      </c>
      <c r="N951" t="str">
        <f>IF($K951="","",IF(女子登録情報!$H951="北海道",女子登録情報!$H951,LEFT(女子登録情報!$H951,LEN(女子登録情報!$H951)-1)))</f>
        <v>滋賀</v>
      </c>
      <c r="O951" t="str">
        <f>IF($K951="","",IF(LEN($N951)=2,LEFT($N951,1)&amp;"　"&amp;RIGHT($N951,1)&amp;"・"&amp;女子登録情報!$I951,$N951&amp;"・"&amp;女子登録情報!$I951))</f>
        <v>滋　賀・膳所</v>
      </c>
    </row>
    <row r="952" spans="1:15" x14ac:dyDescent="0.55000000000000004">
      <c r="A952">
        <f>IF($K952="","",200000000+女子登録情報!$C952)</f>
        <v>200000951</v>
      </c>
      <c r="B952" t="str">
        <f>IF($K952="","",女子登録情報!$D952&amp;" ("&amp;女子登録情報!$K952&amp;")")</f>
        <v>亀谷　舞 (4)</v>
      </c>
      <c r="C952" t="str">
        <f>IF($K952="","",女子登録情報!$E952)</f>
        <v>ｶﾒｶﾞﾔ ﾏｲ</v>
      </c>
      <c r="D952" t="str">
        <f>IF($K952="","",女子登録情報!$O952&amp;" "&amp;女子登録情報!$N952&amp;" ("&amp;LEFT(女子登録情報!$F952,2)&amp;")")</f>
        <v>Mai KAMEGAYA (00)</v>
      </c>
      <c r="E952" t="str">
        <f>IF($K952="","",女子登録情報!$P952)</f>
        <v>JPN</v>
      </c>
      <c r="F952" t="str">
        <f t="shared" si="14"/>
        <v>2</v>
      </c>
      <c r="G952">
        <f>IF($K952="","",女子登録情報!$M952)</f>
        <v>27</v>
      </c>
      <c r="H952">
        <f>IF($K952="","",女子登録情報!$A952)</f>
        <v>492219</v>
      </c>
      <c r="K952">
        <f>IF(女子登録情報!$C952="","",女子登録情報!$C952)</f>
        <v>951</v>
      </c>
      <c r="M952">
        <f>IFERROR(IF(AND(402&lt;=VALUE(RIGHT(女子登録情報!$F952,4)),競技会情報!$E$3*100+競技会情報!$G$3&gt;=VALUE(RIGHT(女子登録情報!$F952,4))),VALUE(女子登録情報!$G952)+1,VALUE(女子登録情報!$G952)),"")</f>
        <v>22</v>
      </c>
      <c r="N952" t="str">
        <f>IF($K952="","",IF(女子登録情報!$H952="北海道",女子登録情報!$H952,LEFT(女子登録情報!$H952,LEN(女子登録情報!$H952)-1)))</f>
        <v>東京</v>
      </c>
      <c r="O952" t="str">
        <f>IF($K952="","",IF(LEN($N952)=2,LEFT($N952,1)&amp;"　"&amp;RIGHT($N952,1)&amp;"・"&amp;女子登録情報!$I952,$N952&amp;"・"&amp;女子登録情報!$I952))</f>
        <v>東　京・玉川</v>
      </c>
    </row>
    <row r="953" spans="1:15" x14ac:dyDescent="0.55000000000000004">
      <c r="A953">
        <f>IF($K953="","",200000000+女子登録情報!$C953)</f>
        <v>200000952</v>
      </c>
      <c r="B953" t="str">
        <f>IF($K953="","",女子登録情報!$D953&amp;" ("&amp;女子登録情報!$K953&amp;")")</f>
        <v>佐々木　ひかり (4)</v>
      </c>
      <c r="C953" t="str">
        <f>IF($K953="","",女子登録情報!$E953)</f>
        <v>ｻｻｷ ﾋｶﾘ</v>
      </c>
      <c r="D953" t="str">
        <f>IF($K953="","",女子登録情報!$O953&amp;" "&amp;女子登録情報!$N953&amp;" ("&amp;LEFT(女子登録情報!$F953,2)&amp;")")</f>
        <v>Hikari SASAKI (99)</v>
      </c>
      <c r="E953" t="str">
        <f>IF($K953="","",女子登録情報!$P953)</f>
        <v>JPN</v>
      </c>
      <c r="F953" t="str">
        <f t="shared" si="14"/>
        <v>2</v>
      </c>
      <c r="G953">
        <f>IF($K953="","",女子登録情報!$M953)</f>
        <v>27</v>
      </c>
      <c r="H953">
        <f>IF($K953="","",女子登録情報!$A953)</f>
        <v>492219</v>
      </c>
      <c r="K953">
        <f>IF(女子登録情報!$C953="","",女子登録情報!$C953)</f>
        <v>952</v>
      </c>
      <c r="M953">
        <f>IFERROR(IF(AND(402&lt;=VALUE(RIGHT(女子登録情報!$F953,4)),競技会情報!$E$3*100+競技会情報!$G$3&gt;=VALUE(RIGHT(女子登録情報!$F953,4))),VALUE(女子登録情報!$G953)+1,VALUE(女子登録情報!$G953)),"")</f>
        <v>23</v>
      </c>
      <c r="N953" t="str">
        <f>IF($K953="","",IF(女子登録情報!$H953="北海道",女子登録情報!$H953,LEFT(女子登録情報!$H953,LEN(女子登録情報!$H953)-1)))</f>
        <v>愛知</v>
      </c>
      <c r="O953" t="str">
        <f>IF($K953="","",IF(LEN($N953)=2,LEFT($N953,1)&amp;"　"&amp;RIGHT($N953,1)&amp;"・"&amp;女子登録情報!$I953,$N953&amp;"・"&amp;女子登録情報!$I953))</f>
        <v>愛　知・向陽</v>
      </c>
    </row>
    <row r="954" spans="1:15" x14ac:dyDescent="0.55000000000000004">
      <c r="A954">
        <f>IF($K954="","",200000000+女子登録情報!$C954)</f>
        <v>200000953</v>
      </c>
      <c r="B954" t="str">
        <f>IF($K954="","",女子登録情報!$D954&amp;" ("&amp;女子登録情報!$K954&amp;")")</f>
        <v>留守　悠 (4)</v>
      </c>
      <c r="C954" t="str">
        <f>IF($K954="","",女子登録情報!$E954)</f>
        <v>ﾄﾒﾓﾘ ﾕｳ</v>
      </c>
      <c r="D954" t="str">
        <f>IF($K954="","",女子登録情報!$O954&amp;" "&amp;女子登録情報!$N954&amp;" ("&amp;LEFT(女子登録情報!$F954,2)&amp;")")</f>
        <v>Yu TOMEMORI (99)</v>
      </c>
      <c r="E954" t="str">
        <f>IF($K954="","",女子登録情報!$P954)</f>
        <v>JPN</v>
      </c>
      <c r="F954" t="str">
        <f t="shared" si="14"/>
        <v>2</v>
      </c>
      <c r="G954">
        <f>IF($K954="","",女子登録情報!$M954)</f>
        <v>27</v>
      </c>
      <c r="H954">
        <f>IF($K954="","",女子登録情報!$A954)</f>
        <v>492219</v>
      </c>
      <c r="K954">
        <f>IF(女子登録情報!$C954="","",女子登録情報!$C954)</f>
        <v>953</v>
      </c>
      <c r="M954">
        <f>IFERROR(IF(AND(402&lt;=VALUE(RIGHT(女子登録情報!$F954,4)),競技会情報!$E$3*100+競技会情報!$G$3&gt;=VALUE(RIGHT(女子登録情報!$F954,4))),VALUE(女子登録情報!$G954)+1,VALUE(女子登録情報!$G954)),"")</f>
        <v>23</v>
      </c>
      <c r="N954" t="str">
        <f>IF($K954="","",IF(女子登録情報!$H954="北海道",女子登録情報!$H954,LEFT(女子登録情報!$H954,LEN(女子登録情報!$H954)-1)))</f>
        <v>大阪</v>
      </c>
      <c r="O954" t="str">
        <f>IF($K954="","",IF(LEN($N954)=2,LEFT($N954,1)&amp;"　"&amp;RIGHT($N954,1)&amp;"・"&amp;女子登録情報!$I954,$N954&amp;"・"&amp;女子登録情報!$I954))</f>
        <v>大　阪・手塚山学院泉ヶ丘</v>
      </c>
    </row>
    <row r="955" spans="1:15" x14ac:dyDescent="0.55000000000000004">
      <c r="A955">
        <f>IF($K955="","",200000000+女子登録情報!$C955)</f>
        <v>200000954</v>
      </c>
      <c r="B955" t="str">
        <f>IF($K955="","",女子登録情報!$D955&amp;" ("&amp;女子登録情報!$K955&amp;")")</f>
        <v>與久田　光咲 (4)</v>
      </c>
      <c r="C955" t="str">
        <f>IF($K955="","",女子登録情報!$E955)</f>
        <v>ﾖｸﾀﾞ ﾐｻｷ</v>
      </c>
      <c r="D955" t="str">
        <f>IF($K955="","",女子登録情報!$O955&amp;" "&amp;女子登録情報!$N955&amp;" ("&amp;LEFT(女子登録情報!$F955,2)&amp;")")</f>
        <v>Misaki YOKUDA (00)</v>
      </c>
      <c r="E955" t="str">
        <f>IF($K955="","",女子登録情報!$P955)</f>
        <v>JPN</v>
      </c>
      <c r="F955" t="str">
        <f t="shared" si="14"/>
        <v>2</v>
      </c>
      <c r="G955">
        <f>IF($K955="","",女子登録情報!$M955)</f>
        <v>27</v>
      </c>
      <c r="H955">
        <f>IF($K955="","",女子登録情報!$A955)</f>
        <v>492219</v>
      </c>
      <c r="K955">
        <f>IF(女子登録情報!$C955="","",女子登録情報!$C955)</f>
        <v>954</v>
      </c>
      <c r="M955">
        <f>IFERROR(IF(AND(402&lt;=VALUE(RIGHT(女子登録情報!$F955,4)),競技会情報!$E$3*100+競技会情報!$G$3&gt;=VALUE(RIGHT(女子登録情報!$F955,4))),VALUE(女子登録情報!$G955)+1,VALUE(女子登録情報!$G955)),"")</f>
        <v>22</v>
      </c>
      <c r="N955" t="str">
        <f>IF($K955="","",IF(女子登録情報!$H955="北海道",女子登録情報!$H955,LEFT(女子登録情報!$H955,LEN(女子登録情報!$H955)-1)))</f>
        <v>沖縄</v>
      </c>
      <c r="O955" t="str">
        <f>IF($K955="","",IF(LEN($N955)=2,LEFT($N955,1)&amp;"　"&amp;RIGHT($N955,1)&amp;"・"&amp;女子登録情報!$I955,$N955&amp;"・"&amp;女子登録情報!$I955))</f>
        <v>沖　縄・昭和薬科大学付属</v>
      </c>
    </row>
    <row r="956" spans="1:15" x14ac:dyDescent="0.55000000000000004">
      <c r="A956">
        <f>IF($K956="","",200000000+女子登録情報!$C956)</f>
        <v>200000955</v>
      </c>
      <c r="B956" t="str">
        <f>IF($K956="","",女子登録情報!$D956&amp;" ("&amp;女子登録情報!$K956&amp;")")</f>
        <v>桑原　藍 (3)</v>
      </c>
      <c r="C956" t="str">
        <f>IF($K956="","",女子登録情報!$E956)</f>
        <v>ｸﾜﾊﾞﾗ ｱｲ</v>
      </c>
      <c r="D956" t="str">
        <f>IF($K956="","",女子登録情報!$O956&amp;" "&amp;女子登録情報!$N956&amp;" ("&amp;LEFT(女子登録情報!$F956,2)&amp;")")</f>
        <v>Ai KUWABARA (99)</v>
      </c>
      <c r="E956" t="str">
        <f>IF($K956="","",女子登録情報!$P956)</f>
        <v>JPN</v>
      </c>
      <c r="F956" t="str">
        <f t="shared" si="14"/>
        <v>2</v>
      </c>
      <c r="G956">
        <f>IF($K956="","",女子登録情報!$M956)</f>
        <v>27</v>
      </c>
      <c r="H956">
        <f>IF($K956="","",女子登録情報!$A956)</f>
        <v>492219</v>
      </c>
      <c r="K956">
        <f>IF(女子登録情報!$C956="","",女子登録情報!$C956)</f>
        <v>955</v>
      </c>
      <c r="M956">
        <f>IFERROR(IF(AND(402&lt;=VALUE(RIGHT(女子登録情報!$F956,4)),競技会情報!$E$3*100+競技会情報!$G$3&gt;=VALUE(RIGHT(女子登録情報!$F956,4))),VALUE(女子登録情報!$G956)+1,VALUE(女子登録情報!$G956)),"")</f>
        <v>23</v>
      </c>
      <c r="N956" t="str">
        <f>IF($K956="","",IF(女子登録情報!$H956="北海道",女子登録情報!$H956,LEFT(女子登録情報!$H956,LEN(女子登録情報!$H956)-1)))</f>
        <v>京都</v>
      </c>
      <c r="O956" t="str">
        <f>IF($K956="","",IF(LEN($N956)=2,LEFT($N956,1)&amp;"　"&amp;RIGHT($N956,1)&amp;"・"&amp;女子登録情報!$I956,$N956&amp;"・"&amp;女子登録情報!$I956))</f>
        <v>京　都・堀川</v>
      </c>
    </row>
    <row r="957" spans="1:15" x14ac:dyDescent="0.55000000000000004">
      <c r="A957">
        <f>IF($K957="","",200000000+女子登録情報!$C957)</f>
        <v>200000956</v>
      </c>
      <c r="B957" t="str">
        <f>IF($K957="","",女子登録情報!$D957&amp;" ("&amp;女子登録情報!$K957&amp;")")</f>
        <v>柊　朋花 (3)</v>
      </c>
      <c r="C957" t="str">
        <f>IF($K957="","",女子登録情報!$E957)</f>
        <v>ﾋｲﾗｷﾞ ﾎﾉｶ</v>
      </c>
      <c r="D957" t="str">
        <f>IF($K957="","",女子登録情報!$O957&amp;" "&amp;女子登録情報!$N957&amp;" ("&amp;LEFT(女子登録情報!$F957,2)&amp;")")</f>
        <v>Honoka HIRAGI (01)</v>
      </c>
      <c r="E957" t="str">
        <f>IF($K957="","",女子登録情報!$P957)</f>
        <v>JPN</v>
      </c>
      <c r="F957" t="str">
        <f t="shared" si="14"/>
        <v>2</v>
      </c>
      <c r="G957">
        <f>IF($K957="","",女子登録情報!$M957)</f>
        <v>27</v>
      </c>
      <c r="H957">
        <f>IF($K957="","",女子登録情報!$A957)</f>
        <v>492219</v>
      </c>
      <c r="K957">
        <f>IF(女子登録情報!$C957="","",女子登録情報!$C957)</f>
        <v>956</v>
      </c>
      <c r="M957">
        <f>IFERROR(IF(AND(402&lt;=VALUE(RIGHT(女子登録情報!$F957,4)),競技会情報!$E$3*100+競技会情報!$G$3&gt;=VALUE(RIGHT(女子登録情報!$F957,4))),VALUE(女子登録情報!$G957)+1,VALUE(女子登録情報!$G957)),"")</f>
        <v>21</v>
      </c>
      <c r="N957" t="str">
        <f>IF($K957="","",IF(女子登録情報!$H957="北海道",女子登録情報!$H957,LEFT(女子登録情報!$H957,LEN(女子登録情報!$H957)-1)))</f>
        <v>奈良</v>
      </c>
      <c r="O957" t="str">
        <f>IF($K957="","",IF(LEN($N957)=2,LEFT($N957,1)&amp;"　"&amp;RIGHT($N957,1)&amp;"・"&amp;女子登録情報!$I957,$N957&amp;"・"&amp;女子登録情報!$I957))</f>
        <v>奈　良・郡山</v>
      </c>
    </row>
    <row r="958" spans="1:15" x14ac:dyDescent="0.55000000000000004">
      <c r="A958">
        <f>IF($K958="","",200000000+女子登録情報!$C958)</f>
        <v>200000957</v>
      </c>
      <c r="B958" t="str">
        <f>IF($K958="","",女子登録情報!$D958&amp;" ("&amp;女子登録情報!$K958&amp;")")</f>
        <v>伊藤　真由 (2)</v>
      </c>
      <c r="C958" t="str">
        <f>IF($K958="","",女子登録情報!$E958)</f>
        <v>ｲﾄｳ ﾏﾕ</v>
      </c>
      <c r="D958" t="str">
        <f>IF($K958="","",女子登録情報!$O958&amp;" "&amp;女子登録情報!$N958&amp;" ("&amp;LEFT(女子登録情報!$F958,2)&amp;")")</f>
        <v>Mayu ITO (02)</v>
      </c>
      <c r="E958" t="str">
        <f>IF($K958="","",女子登録情報!$P958)</f>
        <v>JPN</v>
      </c>
      <c r="F958" t="str">
        <f t="shared" si="14"/>
        <v>2</v>
      </c>
      <c r="G958">
        <f>IF($K958="","",女子登録情報!$M958)</f>
        <v>27</v>
      </c>
      <c r="H958">
        <f>IF($K958="","",女子登録情報!$A958)</f>
        <v>492219</v>
      </c>
      <c r="K958">
        <f>IF(女子登録情報!$C958="","",女子登録情報!$C958)</f>
        <v>957</v>
      </c>
      <c r="M958">
        <f>IFERROR(IF(AND(402&lt;=VALUE(RIGHT(女子登録情報!$F958,4)),競技会情報!$E$3*100+競技会情報!$G$3&gt;=VALUE(RIGHT(女子登録情報!$F958,4))),VALUE(女子登録情報!$G958)+1,VALUE(女子登録情報!$G958)),"")</f>
        <v>20</v>
      </c>
      <c r="N958" t="str">
        <f>IF($K958="","",IF(女子登録情報!$H958="北海道",女子登録情報!$H958,LEFT(女子登録情報!$H958,LEN(女子登録情報!$H958)-1)))</f>
        <v>大阪</v>
      </c>
      <c r="O958" t="str">
        <f>IF($K958="","",IF(LEN($N958)=2,LEFT($N958,1)&amp;"　"&amp;RIGHT($N958,1)&amp;"・"&amp;女子登録情報!$I958,$N958&amp;"・"&amp;女子登録情報!$I958))</f>
        <v>大　阪・豊中</v>
      </c>
    </row>
    <row r="959" spans="1:15" x14ac:dyDescent="0.55000000000000004">
      <c r="A959">
        <f>IF($K959="","",200000000+女子登録情報!$C959)</f>
        <v>200000958</v>
      </c>
      <c r="B959" t="str">
        <f>IF($K959="","",女子登録情報!$D959&amp;" ("&amp;女子登録情報!$K959&amp;")")</f>
        <v>岡本　悠伽 (2)</v>
      </c>
      <c r="C959" t="str">
        <f>IF($K959="","",女子登録情報!$E959)</f>
        <v>ｵｶﾓﾄ ﾊﾙｶ</v>
      </c>
      <c r="D959" t="str">
        <f>IF($K959="","",女子登録情報!$O959&amp;" "&amp;女子登録情報!$N959&amp;" ("&amp;LEFT(女子登録情報!$F959,2)&amp;")")</f>
        <v>Haruka OKAMOTO (02)</v>
      </c>
      <c r="E959" t="str">
        <f>IF($K959="","",女子登録情報!$P959)</f>
        <v>JPN</v>
      </c>
      <c r="F959" t="str">
        <f t="shared" si="14"/>
        <v>2</v>
      </c>
      <c r="G959">
        <f>IF($K959="","",女子登録情報!$M959)</f>
        <v>27</v>
      </c>
      <c r="H959">
        <f>IF($K959="","",女子登録情報!$A959)</f>
        <v>492219</v>
      </c>
      <c r="K959">
        <f>IF(女子登録情報!$C959="","",女子登録情報!$C959)</f>
        <v>958</v>
      </c>
      <c r="M959">
        <f>IFERROR(IF(AND(402&lt;=VALUE(RIGHT(女子登録情報!$F959,4)),競技会情報!$E$3*100+競技会情報!$G$3&gt;=VALUE(RIGHT(女子登録情報!$F959,4))),VALUE(女子登録情報!$G959)+1,VALUE(女子登録情報!$G959)),"")</f>
        <v>20</v>
      </c>
      <c r="N959" t="str">
        <f>IF($K959="","",IF(女子登録情報!$H959="北海道",女子登録情報!$H959,LEFT(女子登録情報!$H959,LEN(女子登録情報!$H959)-1)))</f>
        <v>大阪</v>
      </c>
      <c r="O959" t="str">
        <f>IF($K959="","",IF(LEN($N959)=2,LEFT($N959,1)&amp;"　"&amp;RIGHT($N959,1)&amp;"・"&amp;女子登録情報!$I959,$N959&amp;"・"&amp;女子登録情報!$I959))</f>
        <v>大　阪・岸和田</v>
      </c>
    </row>
    <row r="960" spans="1:15" x14ac:dyDescent="0.55000000000000004">
      <c r="A960">
        <f>IF($K960="","",200000000+女子登録情報!$C960)</f>
        <v>200000959</v>
      </c>
      <c r="B960" t="str">
        <f>IF($K960="","",女子登録情報!$D960&amp;" ("&amp;女子登録情報!$K960&amp;")")</f>
        <v>中尾　成菜 (2)</v>
      </c>
      <c r="C960" t="str">
        <f>IF($K960="","",女子登録情報!$E960)</f>
        <v>ﾅｶｵ ｾﾅ</v>
      </c>
      <c r="D960" t="str">
        <f>IF($K960="","",女子登録情報!$O960&amp;" "&amp;女子登録情報!$N960&amp;" ("&amp;LEFT(女子登録情報!$F960,2)&amp;")")</f>
        <v>Sena NAKAO (02)</v>
      </c>
      <c r="E960" t="str">
        <f>IF($K960="","",女子登録情報!$P960)</f>
        <v>JPN</v>
      </c>
      <c r="F960" t="str">
        <f t="shared" si="14"/>
        <v>2</v>
      </c>
      <c r="G960">
        <f>IF($K960="","",女子登録情報!$M960)</f>
        <v>27</v>
      </c>
      <c r="H960">
        <f>IF($K960="","",女子登録情報!$A960)</f>
        <v>492219</v>
      </c>
      <c r="K960">
        <f>IF(女子登録情報!$C960="","",女子登録情報!$C960)</f>
        <v>959</v>
      </c>
      <c r="M960">
        <f>IFERROR(IF(AND(402&lt;=VALUE(RIGHT(女子登録情報!$F960,4)),競技会情報!$E$3*100+競技会情報!$G$3&gt;=VALUE(RIGHT(女子登録情報!$F960,4))),VALUE(女子登録情報!$G960)+1,VALUE(女子登録情報!$G960)),"")</f>
        <v>20</v>
      </c>
      <c r="N960" t="str">
        <f>IF($K960="","",IF(女子登録情報!$H960="北海道",女子登録情報!$H960,LEFT(女子登録情報!$H960,LEN(女子登録情報!$H960)-1)))</f>
        <v>京都</v>
      </c>
      <c r="O960" t="str">
        <f>IF($K960="","",IF(LEN($N960)=2,LEFT($N960,1)&amp;"　"&amp;RIGHT($N960,1)&amp;"・"&amp;女子登録情報!$I960,$N960&amp;"・"&amp;女子登録情報!$I960))</f>
        <v>京　都・京都女子</v>
      </c>
    </row>
    <row r="961" spans="1:15" x14ac:dyDescent="0.55000000000000004">
      <c r="A961">
        <f>IF($K961="","",200000000+女子登録情報!$C961)</f>
        <v>200000960</v>
      </c>
      <c r="B961" t="str">
        <f>IF($K961="","",女子登録情報!$D961&amp;" ("&amp;女子登録情報!$K961&amp;")")</f>
        <v>田邊　美空 (2)</v>
      </c>
      <c r="C961" t="str">
        <f>IF($K961="","",女子登録情報!$E961)</f>
        <v>ﾀﾅﾍﾞ ﾐｸ</v>
      </c>
      <c r="D961" t="str">
        <f>IF($K961="","",女子登録情報!$O961&amp;" "&amp;女子登録情報!$N961&amp;" ("&amp;LEFT(女子登録情報!$F961,2)&amp;")")</f>
        <v>Miku TANABE (02)</v>
      </c>
      <c r="E961" t="str">
        <f>IF($K961="","",女子登録情報!$P961)</f>
        <v>JPN</v>
      </c>
      <c r="F961" t="str">
        <f t="shared" si="14"/>
        <v>2</v>
      </c>
      <c r="G961">
        <f>IF($K961="","",女子登録情報!$M961)</f>
        <v>27</v>
      </c>
      <c r="H961">
        <f>IF($K961="","",女子登録情報!$A961)</f>
        <v>492219</v>
      </c>
      <c r="K961">
        <f>IF(女子登録情報!$C961="","",女子登録情報!$C961)</f>
        <v>960</v>
      </c>
      <c r="M961">
        <f>IFERROR(IF(AND(402&lt;=VALUE(RIGHT(女子登録情報!$F961,4)),競技会情報!$E$3*100+競技会情報!$G$3&gt;=VALUE(RIGHT(女子登録情報!$F961,4))),VALUE(女子登録情報!$G961)+1,VALUE(女子登録情報!$G961)),"")</f>
        <v>20</v>
      </c>
      <c r="N961" t="str">
        <f>IF($K961="","",IF(女子登録情報!$H961="北海道",女子登録情報!$H961,LEFT(女子登録情報!$H961,LEN(女子登録情報!$H961)-1)))</f>
        <v>大阪</v>
      </c>
      <c r="O961" t="str">
        <f>IF($K961="","",IF(LEN($N961)=2,LEFT($N961,1)&amp;"　"&amp;RIGHT($N961,1)&amp;"・"&amp;女子登録情報!$I961,$N961&amp;"・"&amp;女子登録情報!$I961))</f>
        <v>大　阪・寝屋川</v>
      </c>
    </row>
    <row r="962" spans="1:15" x14ac:dyDescent="0.55000000000000004">
      <c r="A962">
        <f>IF($K962="","",200000000+女子登録情報!$C962)</f>
        <v>200000961</v>
      </c>
      <c r="B962" t="str">
        <f>IF($K962="","",女子登録情報!$D962&amp;" ("&amp;女子登録情報!$K962&amp;")")</f>
        <v>松葉井　陽菜 (2)</v>
      </c>
      <c r="C962" t="str">
        <f>IF($K962="","",女子登録情報!$E962)</f>
        <v>ﾏﾂﾊﾞｲ ﾋﾅ</v>
      </c>
      <c r="D962" t="str">
        <f>IF($K962="","",女子登録情報!$O962&amp;" "&amp;女子登録情報!$N962&amp;" ("&amp;LEFT(女子登録情報!$F962,2)&amp;")")</f>
        <v>Hina MATSUBAI (02)</v>
      </c>
      <c r="E962" t="str">
        <f>IF($K962="","",女子登録情報!$P962)</f>
        <v>JPN</v>
      </c>
      <c r="F962" t="str">
        <f t="shared" si="14"/>
        <v>2</v>
      </c>
      <c r="G962">
        <f>IF($K962="","",女子登録情報!$M962)</f>
        <v>27</v>
      </c>
      <c r="H962">
        <f>IF($K962="","",女子登録情報!$A962)</f>
        <v>492220</v>
      </c>
      <c r="K962">
        <f>IF(女子登録情報!$C962="","",女子登録情報!$C962)</f>
        <v>961</v>
      </c>
      <c r="M962">
        <f>IFERROR(IF(AND(402&lt;=VALUE(RIGHT(女子登録情報!$F962,4)),競技会情報!$E$3*100+競技会情報!$G$3&gt;=VALUE(RIGHT(女子登録情報!$F962,4))),VALUE(女子登録情報!$G962)+1,VALUE(女子登録情報!$G962)),"")</f>
        <v>20</v>
      </c>
      <c r="N962" t="str">
        <f>IF($K962="","",IF(女子登録情報!$H962="北海道",女子登録情報!$H962,LEFT(女子登録情報!$H962,LEN(女子登録情報!$H962)-1)))</f>
        <v>大阪</v>
      </c>
      <c r="O962" t="str">
        <f>IF($K962="","",IF(LEN($N962)=2,LEFT($N962,1)&amp;"　"&amp;RIGHT($N962,1)&amp;"・"&amp;女子登録情報!$I962,$N962&amp;"・"&amp;女子登録情報!$I962))</f>
        <v>大　阪・太成学院大学</v>
      </c>
    </row>
    <row r="963" spans="1:15" x14ac:dyDescent="0.55000000000000004">
      <c r="A963">
        <f>IF($K963="","",200000000+女子登録情報!$C963)</f>
        <v>200000962</v>
      </c>
      <c r="B963" t="str">
        <f>IF($K963="","",女子登録情報!$D963&amp;" ("&amp;女子登録情報!$K963&amp;")")</f>
        <v>渡邉　美沙希 (2)</v>
      </c>
      <c r="C963" t="str">
        <f>IF($K963="","",女子登録情報!$E963)</f>
        <v>ﾜﾀﾅﾍﾞ ﾐｻｷ</v>
      </c>
      <c r="D963" t="str">
        <f>IF($K963="","",女子登録情報!$O963&amp;" "&amp;女子登録情報!$N963&amp;" ("&amp;LEFT(女子登録情報!$F963,2)&amp;")")</f>
        <v>Misaki WATANABE (03)</v>
      </c>
      <c r="E963" t="str">
        <f>IF($K963="","",女子登録情報!$P963)</f>
        <v>JPN</v>
      </c>
      <c r="F963" t="str">
        <f t="shared" ref="F963:F1026" si="15">IF($K963="","","2")</f>
        <v>2</v>
      </c>
      <c r="G963">
        <f>IF($K963="","",女子登録情報!$M963)</f>
        <v>27</v>
      </c>
      <c r="H963">
        <f>IF($K963="","",女子登録情報!$A963)</f>
        <v>492221</v>
      </c>
      <c r="K963">
        <f>IF(女子登録情報!$C963="","",女子登録情報!$C963)</f>
        <v>962</v>
      </c>
      <c r="M963">
        <f>IFERROR(IF(AND(402&lt;=VALUE(RIGHT(女子登録情報!$F963,4)),競技会情報!$E$3*100+競技会情報!$G$3&gt;=VALUE(RIGHT(女子登録情報!$F963,4))),VALUE(女子登録情報!$G963)+1,VALUE(女子登録情報!$G963)),"")</f>
        <v>19</v>
      </c>
      <c r="N963" t="str">
        <f>IF($K963="","",IF(女子登録情報!$H963="北海道",女子登録情報!$H963,LEFT(女子登録情報!$H963,LEN(女子登録情報!$H963)-1)))</f>
        <v>兵庫</v>
      </c>
      <c r="O963" t="str">
        <f>IF($K963="","",IF(LEN($N963)=2,LEFT($N963,1)&amp;"　"&amp;RIGHT($N963,1)&amp;"・"&amp;女子登録情報!$I963,$N963&amp;"・"&amp;女子登録情報!$I963))</f>
        <v>兵　庫・尼崎市立尼崎</v>
      </c>
    </row>
    <row r="964" spans="1:15" x14ac:dyDescent="0.55000000000000004">
      <c r="A964">
        <f>IF($K964="","",200000000+女子登録情報!$C964)</f>
        <v>200000963</v>
      </c>
      <c r="B964" t="str">
        <f>IF($K964="","",女子登録情報!$D964&amp;" ("&amp;女子登録情報!$K964&amp;")")</f>
        <v>髙尾　彩羽 (1)</v>
      </c>
      <c r="C964" t="str">
        <f>IF($K964="","",女子登録情報!$E964)</f>
        <v>ﾀｶｵ ｻﾜ</v>
      </c>
      <c r="D964" t="str">
        <f>IF($K964="","",女子登録情報!$O964&amp;" "&amp;女子登録情報!$N964&amp;" ("&amp;LEFT(女子登録情報!$F964,2)&amp;")")</f>
        <v>Sawa TAKAO (03)</v>
      </c>
      <c r="E964" t="str">
        <f>IF($K964="","",女子登録情報!$P964)</f>
        <v>JPN</v>
      </c>
      <c r="F964" t="str">
        <f t="shared" si="15"/>
        <v>2</v>
      </c>
      <c r="G964">
        <f>IF($K964="","",女子登録情報!$M964)</f>
        <v>38</v>
      </c>
      <c r="H964">
        <f>IF($K964="","",女子登録情報!$A964)</f>
        <v>492232</v>
      </c>
      <c r="K964">
        <f>IF(女子登録情報!$C964="","",女子登録情報!$C964)</f>
        <v>963</v>
      </c>
      <c r="M964">
        <f>IFERROR(IF(AND(402&lt;=VALUE(RIGHT(女子登録情報!$F964,4)),競技会情報!$E$3*100+競技会情報!$G$3&gt;=VALUE(RIGHT(女子登録情報!$F964,4))),VALUE(女子登録情報!$G964)+1,VALUE(女子登録情報!$G964)),"")</f>
        <v>18</v>
      </c>
      <c r="N964" t="str">
        <f>IF($K964="","",IF(女子登録情報!$H964="北海道",女子登録情報!$H964,LEFT(女子登録情報!$H964,LEN(女子登録情報!$H964)-1)))</f>
        <v>愛媛</v>
      </c>
      <c r="O964" t="str">
        <f>IF($K964="","",IF(LEN($N964)=2,LEFT($N964,1)&amp;"　"&amp;RIGHT($N964,1)&amp;"・"&amp;女子登録情報!$I964,$N964&amp;"・"&amp;女子登録情報!$I964))</f>
        <v>愛　媛・新居浜西</v>
      </c>
    </row>
    <row r="965" spans="1:15" x14ac:dyDescent="0.55000000000000004">
      <c r="A965">
        <f>IF($K965="","",200000000+女子登録情報!$C965)</f>
        <v>200000964</v>
      </c>
      <c r="B965" t="str">
        <f>IF($K965="","",女子登録情報!$D965&amp;" ("&amp;女子登録情報!$K965&amp;")")</f>
        <v>藤本 美涼 (1)</v>
      </c>
      <c r="C965" t="str">
        <f>IF($K965="","",女子登録情報!$E965)</f>
        <v>ﾌｼﾞﾓﾄ ﾐｽｽﾞ</v>
      </c>
      <c r="D965" t="str">
        <f>IF($K965="","",女子登録情報!$O965&amp;" "&amp;女子登録情報!$N965&amp;" ("&amp;LEFT(女子登録情報!$F965,2)&amp;")")</f>
        <v>Misuzu FUJIMOTO (03)</v>
      </c>
      <c r="E965" t="str">
        <f>IF($K965="","",女子登録情報!$P965)</f>
        <v>JPN</v>
      </c>
      <c r="F965" t="str">
        <f t="shared" si="15"/>
        <v>2</v>
      </c>
      <c r="G965">
        <f>IF($K965="","",女子登録情報!$M965)</f>
        <v>25</v>
      </c>
      <c r="H965">
        <f>IF($K965="","",女子登録情報!$A965)</f>
        <v>492232</v>
      </c>
      <c r="K965">
        <f>IF(女子登録情報!$C965="","",女子登録情報!$C965)</f>
        <v>964</v>
      </c>
      <c r="M965">
        <f>IFERROR(IF(AND(402&lt;=VALUE(RIGHT(女子登録情報!$F965,4)),競技会情報!$E$3*100+競技会情報!$G$3&gt;=VALUE(RIGHT(女子登録情報!$F965,4))),VALUE(女子登録情報!$G965)+1,VALUE(女子登録情報!$G965)),"")</f>
        <v>19</v>
      </c>
      <c r="N965" t="str">
        <f>IF($K965="","",IF(女子登録情報!$H965="北海道",女子登録情報!$H965,LEFT(女子登録情報!$H965,LEN(女子登録情報!$H965)-1)))</f>
        <v>滋賀</v>
      </c>
      <c r="O965" t="str">
        <f>IF($K965="","",IF(LEN($N965)=2,LEFT($N965,1)&amp;"　"&amp;RIGHT($N965,1)&amp;"・"&amp;女子登録情報!$I965,$N965&amp;"・"&amp;女子登録情報!$I965))</f>
        <v>滋　賀・京都文教</v>
      </c>
    </row>
    <row r="966" spans="1:15" x14ac:dyDescent="0.55000000000000004">
      <c r="A966">
        <f>IF($K966="","",200000000+女子登録情報!$C966)</f>
        <v>200000965</v>
      </c>
      <c r="B966" t="str">
        <f>IF($K966="","",女子登録情報!$D966&amp;" ("&amp;女子登録情報!$K966&amp;")")</f>
        <v>濱田　彩加 (2)</v>
      </c>
      <c r="C966" t="str">
        <f>IF($K966="","",女子登録情報!$E966)</f>
        <v>ﾊﾏﾀﾞ ｱﾔｶ</v>
      </c>
      <c r="D966" t="str">
        <f>IF($K966="","",女子登録情報!$O966&amp;" "&amp;女子登録情報!$N966&amp;" ("&amp;LEFT(女子登録情報!$F966,2)&amp;")")</f>
        <v>Ayaka HAMADA (03)</v>
      </c>
      <c r="E966" t="str">
        <f>IF($K966="","",女子登録情報!$P966)</f>
        <v>JPN</v>
      </c>
      <c r="F966" t="str">
        <f t="shared" si="15"/>
        <v>2</v>
      </c>
      <c r="G966">
        <f>IF($K966="","",女子登録情報!$M966)</f>
        <v>21</v>
      </c>
      <c r="H966">
        <f>IF($K966="","",女子登録情報!$A966)</f>
        <v>492232</v>
      </c>
      <c r="K966">
        <f>IF(女子登録情報!$C966="","",女子登録情報!$C966)</f>
        <v>965</v>
      </c>
      <c r="M966">
        <f>IFERROR(IF(AND(402&lt;=VALUE(RIGHT(女子登録情報!$F966,4)),競技会情報!$E$3*100+競技会情報!$G$3&gt;=VALUE(RIGHT(女子登録情報!$F966,4))),VALUE(女子登録情報!$G966)+1,VALUE(女子登録情報!$G966)),"")</f>
        <v>19</v>
      </c>
      <c r="N966" t="str">
        <f>IF($K966="","",IF(女子登録情報!$H966="北海道",女子登録情報!$H966,LEFT(女子登録情報!$H966,LEN(女子登録情報!$H966)-1)))</f>
        <v>岐阜</v>
      </c>
      <c r="O966" t="str">
        <f>IF($K966="","",IF(LEN($N966)=2,LEFT($N966,1)&amp;"　"&amp;RIGHT($N966,1)&amp;"・"&amp;女子登録情報!$I966,$N966&amp;"・"&amp;女子登録情報!$I966))</f>
        <v>岐　阜・大垣北</v>
      </c>
    </row>
    <row r="967" spans="1:15" x14ac:dyDescent="0.55000000000000004">
      <c r="A967">
        <f>IF($K967="","",200000000+女子登録情報!$C967)</f>
        <v>200000966</v>
      </c>
      <c r="B967" t="str">
        <f>IF($K967="","",女子登録情報!$D967&amp;" ("&amp;女子登録情報!$K967&amp;")")</f>
        <v>塩田　美羽 (1)</v>
      </c>
      <c r="C967" t="str">
        <f>IF($K967="","",女子登録情報!$E967)</f>
        <v>ｼｵﾀ ﾐｳ</v>
      </c>
      <c r="D967" t="str">
        <f>IF($K967="","",女子登録情報!$O967&amp;" "&amp;女子登録情報!$N967&amp;" ("&amp;LEFT(女子登録情報!$F967,2)&amp;")")</f>
        <v>Miu SHIOTA (03)</v>
      </c>
      <c r="E967" t="str">
        <f>IF($K967="","",女子登録情報!$P967)</f>
        <v>JPN</v>
      </c>
      <c r="F967" t="str">
        <f t="shared" si="15"/>
        <v>2</v>
      </c>
      <c r="G967">
        <f>IF($K967="","",女子登録情報!$M967)</f>
        <v>37</v>
      </c>
      <c r="H967">
        <f>IF($K967="","",女子登録情報!$A967)</f>
        <v>490049</v>
      </c>
      <c r="K967">
        <f>IF(女子登録情報!$C967="","",女子登録情報!$C967)</f>
        <v>966</v>
      </c>
      <c r="M967">
        <f>IFERROR(IF(AND(402&lt;=VALUE(RIGHT(女子登録情報!$F967,4)),競技会情報!$E$3*100+競技会情報!$G$3&gt;=VALUE(RIGHT(女子登録情報!$F967,4))),VALUE(女子登録情報!$G967)+1,VALUE(女子登録情報!$G967)),"")</f>
        <v>19</v>
      </c>
      <c r="N967" t="str">
        <f>IF($K967="","",IF(女子登録情報!$H967="北海道",女子登録情報!$H967,LEFT(女子登録情報!$H967,LEN(女子登録情報!$H967)-1)))</f>
        <v>香川</v>
      </c>
      <c r="O967" t="str">
        <f>IF($K967="","",IF(LEN($N967)=2,LEFT($N967,1)&amp;"　"&amp;RIGHT($N967,1)&amp;"・"&amp;女子登録情報!$I967,$N967&amp;"・"&amp;女子登録情報!$I967))</f>
        <v>香　川・四国学院大学香川西</v>
      </c>
    </row>
    <row r="968" spans="1:15" x14ac:dyDescent="0.55000000000000004">
      <c r="A968">
        <f>IF($K968="","",200000000+女子登録情報!$C968)</f>
        <v>200000967</v>
      </c>
      <c r="B968" t="str">
        <f>IF($K968="","",女子登録情報!$D968&amp;" ("&amp;女子登録情報!$K968&amp;")")</f>
        <v>小島　世菜 (1)</v>
      </c>
      <c r="C968" t="str">
        <f>IF($K968="","",女子登録情報!$E968)</f>
        <v>ｺｼﾞﾏ ｾﾅ</v>
      </c>
      <c r="D968" t="str">
        <f>IF($K968="","",女子登録情報!$O968&amp;" "&amp;女子登録情報!$N968&amp;" ("&amp;LEFT(女子登録情報!$F968,2)&amp;")")</f>
        <v>Sena KOJIMA (03)</v>
      </c>
      <c r="E968" t="str">
        <f>IF($K968="","",女子登録情報!$P968)</f>
        <v>JPN</v>
      </c>
      <c r="F968" t="str">
        <f t="shared" si="15"/>
        <v>2</v>
      </c>
      <c r="G968">
        <f>IF($K968="","",女子登録情報!$M968)</f>
        <v>34</v>
      </c>
      <c r="H968">
        <f>IF($K968="","",女子登録情報!$A968)</f>
        <v>490049</v>
      </c>
      <c r="K968">
        <f>IF(女子登録情報!$C968="","",女子登録情報!$C968)</f>
        <v>967</v>
      </c>
      <c r="M968">
        <f>IFERROR(IF(AND(402&lt;=VALUE(RIGHT(女子登録情報!$F968,4)),競技会情報!$E$3*100+競技会情報!$G$3&gt;=VALUE(RIGHT(女子登録情報!$F968,4))),VALUE(女子登録情報!$G968)+1,VALUE(女子登録情報!$G968)),"")</f>
        <v>19</v>
      </c>
      <c r="N968" t="str">
        <f>IF($K968="","",IF(女子登録情報!$H968="北海道",女子登録情報!$H968,LEFT(女子登録情報!$H968,LEN(女子登録情報!$H968)-1)))</f>
        <v>広島</v>
      </c>
      <c r="O968" t="str">
        <f>IF($K968="","",IF(LEN($N968)=2,LEFT($N968,1)&amp;"　"&amp;RIGHT($N968,1)&amp;"・"&amp;女子登録情報!$I968,$N968&amp;"・"&amp;女子登録情報!$I968))</f>
        <v>広　島・福山誠之館</v>
      </c>
    </row>
    <row r="969" spans="1:15" x14ac:dyDescent="0.55000000000000004">
      <c r="A969">
        <f>IF($K969="","",200000000+女子登録情報!$C969)</f>
        <v>200000968</v>
      </c>
      <c r="B969" t="str">
        <f>IF($K969="","",女子登録情報!$D969&amp;" ("&amp;女子登録情報!$K969&amp;")")</f>
        <v>北村　舞奈 (1)</v>
      </c>
      <c r="C969" t="str">
        <f>IF($K969="","",女子登録情報!$E969)</f>
        <v>ｷﾀﾑﾗ ﾏﾅ</v>
      </c>
      <c r="D969" t="str">
        <f>IF($K969="","",女子登録情報!$O969&amp;" "&amp;女子登録情報!$N969&amp;" ("&amp;LEFT(女子登録情報!$F969,2)&amp;")")</f>
        <v>Mana KITAMURA (03)</v>
      </c>
      <c r="E969" t="str">
        <f>IF($K969="","",女子登録情報!$P969)</f>
        <v>JPN</v>
      </c>
      <c r="F969" t="str">
        <f t="shared" si="15"/>
        <v>2</v>
      </c>
      <c r="G969">
        <f>IF($K969="","",女子登録情報!$M969)</f>
        <v>25</v>
      </c>
      <c r="H969">
        <f>IF($K969="","",女子登録情報!$A969)</f>
        <v>490049</v>
      </c>
      <c r="K969">
        <f>IF(女子登録情報!$C969="","",女子登録情報!$C969)</f>
        <v>968</v>
      </c>
      <c r="M969">
        <f>IFERROR(IF(AND(402&lt;=VALUE(RIGHT(女子登録情報!$F969,4)),競技会情報!$E$3*100+競技会情報!$G$3&gt;=VALUE(RIGHT(女子登録情報!$F969,4))),VALUE(女子登録情報!$G969)+1,VALUE(女子登録情報!$G969)),"")</f>
        <v>19</v>
      </c>
      <c r="N969" t="str">
        <f>IF($K969="","",IF(女子登録情報!$H969="北海道",女子登録情報!$H969,LEFT(女子登録情報!$H969,LEN(女子登録情報!$H969)-1)))</f>
        <v>滋賀</v>
      </c>
      <c r="O969" t="str">
        <f>IF($K969="","",IF(LEN($N969)=2,LEFT($N969,1)&amp;"　"&amp;RIGHT($N969,1)&amp;"・"&amp;女子登録情報!$I969,$N969&amp;"・"&amp;女子登録情報!$I969))</f>
        <v>滋　賀・米原</v>
      </c>
    </row>
    <row r="970" spans="1:15" x14ac:dyDescent="0.55000000000000004">
      <c r="A970">
        <f>IF($K970="","",200000000+女子登録情報!$C970)</f>
        <v>200000969</v>
      </c>
      <c r="B970" t="str">
        <f>IF($K970="","",女子登録情報!$D970&amp;" ("&amp;女子登録情報!$K970&amp;")")</f>
        <v>赤堀　もも (1)</v>
      </c>
      <c r="C970" t="str">
        <f>IF($K970="","",女子登録情報!$E970)</f>
        <v>ｱｶﾎﾘ ﾓﾓ</v>
      </c>
      <c r="D970" t="str">
        <f>IF($K970="","",女子登録情報!$O970&amp;" "&amp;女子登録情報!$N970&amp;" ("&amp;LEFT(女子登録情報!$F970,2)&amp;")")</f>
        <v>Momo AKAHORI (03)</v>
      </c>
      <c r="E970" t="str">
        <f>IF($K970="","",女子登録情報!$P970)</f>
        <v>JPN</v>
      </c>
      <c r="F970" t="str">
        <f t="shared" si="15"/>
        <v>2</v>
      </c>
      <c r="G970">
        <f>IF($K970="","",女子登録情報!$M970)</f>
        <v>22</v>
      </c>
      <c r="H970">
        <f>IF($K970="","",女子登録情報!$A970)</f>
        <v>490049</v>
      </c>
      <c r="K970">
        <f>IF(女子登録情報!$C970="","",女子登録情報!$C970)</f>
        <v>969</v>
      </c>
      <c r="M970">
        <f>IFERROR(IF(AND(402&lt;=VALUE(RIGHT(女子登録情報!$F970,4)),競技会情報!$E$3*100+競技会情報!$G$3&gt;=VALUE(RIGHT(女子登録情報!$F970,4))),VALUE(女子登録情報!$G970)+1,VALUE(女子登録情報!$G970)),"")</f>
        <v>19</v>
      </c>
      <c r="N970" t="str">
        <f>IF($K970="","",IF(女子登録情報!$H970="北海道",女子登録情報!$H970,LEFT(女子登録情報!$H970,LEN(女子登録情報!$H970)-1)))</f>
        <v>静岡</v>
      </c>
      <c r="O970" t="str">
        <f>IF($K970="","",IF(LEN($N970)=2,LEFT($N970,1)&amp;"　"&amp;RIGHT($N970,1)&amp;"・"&amp;女子登録情報!$I970,$N970&amp;"・"&amp;女子登録情報!$I970))</f>
        <v>静　岡・静岡県立浜松西</v>
      </c>
    </row>
    <row r="971" spans="1:15" x14ac:dyDescent="0.55000000000000004">
      <c r="A971">
        <f>IF($K971="","",200000000+女子登録情報!$C971)</f>
        <v>200000970</v>
      </c>
      <c r="B971" t="str">
        <f>IF($K971="","",女子登録情報!$D971&amp;" ("&amp;女子登録情報!$K971&amp;")")</f>
        <v>田中　紅衣 (1)</v>
      </c>
      <c r="C971" t="str">
        <f>IF($K971="","",女子登録情報!$E971)</f>
        <v>ﾀﾅｶ ｱｲ</v>
      </c>
      <c r="D971" t="str">
        <f>IF($K971="","",女子登録情報!$O971&amp;" "&amp;女子登録情報!$N971&amp;" ("&amp;LEFT(女子登録情報!$F971,2)&amp;")")</f>
        <v>Ai TANAKA (03)</v>
      </c>
      <c r="E971" t="str">
        <f>IF($K971="","",女子登録情報!$P971)</f>
        <v>JPN</v>
      </c>
      <c r="F971" t="str">
        <f t="shared" si="15"/>
        <v>2</v>
      </c>
      <c r="G971">
        <f>IF($K971="","",女子登録情報!$M971)</f>
        <v>26</v>
      </c>
      <c r="H971">
        <f>IF($K971="","",女子登録情報!$A971)</f>
        <v>490049</v>
      </c>
      <c r="K971">
        <f>IF(女子登録情報!$C971="","",女子登録情報!$C971)</f>
        <v>970</v>
      </c>
      <c r="M971">
        <f>IFERROR(IF(AND(402&lt;=VALUE(RIGHT(女子登録情報!$F971,4)),競技会情報!$E$3*100+競技会情報!$G$3&gt;=VALUE(RIGHT(女子登録情報!$F971,4))),VALUE(女子登録情報!$G971)+1,VALUE(女子登録情報!$G971)),"")</f>
        <v>19</v>
      </c>
      <c r="N971" t="str">
        <f>IF($K971="","",IF(女子登録情報!$H971="北海道",女子登録情報!$H971,LEFT(女子登録情報!$H971,LEN(女子登録情報!$H971)-1)))</f>
        <v>京都</v>
      </c>
      <c r="O971" t="str">
        <f>IF($K971="","",IF(LEN($N971)=2,LEFT($N971,1)&amp;"　"&amp;RIGHT($N971,1)&amp;"・"&amp;女子登録情報!$I971,$N971&amp;"・"&amp;女子登録情報!$I971))</f>
        <v>京　都・京都市立西京</v>
      </c>
    </row>
    <row r="972" spans="1:15" x14ac:dyDescent="0.55000000000000004">
      <c r="A972">
        <f>IF($K972="","",200000000+女子登録情報!$C972)</f>
        <v>200000971</v>
      </c>
      <c r="B972" t="str">
        <f>IF($K972="","",女子登録情報!$D972&amp;" ("&amp;女子登録情報!$K972&amp;")")</f>
        <v>上木　杏香音 (1)</v>
      </c>
      <c r="C972" t="str">
        <f>IF($K972="","",女子登録情報!$E972)</f>
        <v>ｳｴｷ ｱｶﾈ</v>
      </c>
      <c r="D972" t="str">
        <f>IF($K972="","",女子登録情報!$O972&amp;" "&amp;女子登録情報!$N972&amp;" ("&amp;LEFT(女子登録情報!$F972,2)&amp;")")</f>
        <v>Akane UEKI (03)</v>
      </c>
      <c r="E972" t="str">
        <f>IF($K972="","",女子登録情報!$P972)</f>
        <v>JPN</v>
      </c>
      <c r="F972" t="str">
        <f t="shared" si="15"/>
        <v>2</v>
      </c>
      <c r="G972">
        <f>IF($K972="","",女子登録情報!$M972)</f>
        <v>32</v>
      </c>
      <c r="H972">
        <f>IF($K972="","",女子登録情報!$A972)</f>
        <v>490049</v>
      </c>
      <c r="K972">
        <f>IF(女子登録情報!$C972="","",女子登録情報!$C972)</f>
        <v>971</v>
      </c>
      <c r="M972">
        <f>IFERROR(IF(AND(402&lt;=VALUE(RIGHT(女子登録情報!$F972,4)),競技会情報!$E$3*100+競技会情報!$G$3&gt;=VALUE(RIGHT(女子登録情報!$F972,4))),VALUE(女子登録情報!$G972)+1,VALUE(女子登録情報!$G972)),"")</f>
        <v>18</v>
      </c>
      <c r="N972" t="str">
        <f>IF($K972="","",IF(女子登録情報!$H972="北海道",女子登録情報!$H972,LEFT(女子登録情報!$H972,LEN(女子登録情報!$H972)-1)))</f>
        <v>島根</v>
      </c>
      <c r="O972" t="str">
        <f>IF($K972="","",IF(LEN($N972)=2,LEFT($N972,1)&amp;"　"&amp;RIGHT($N972,1)&amp;"・"&amp;女子登録情報!$I972,$N972&amp;"・"&amp;女子登録情報!$I972))</f>
        <v>島　根・島根県立矢上</v>
      </c>
    </row>
    <row r="973" spans="1:15" x14ac:dyDescent="0.55000000000000004">
      <c r="A973">
        <f>IF($K973="","",200000000+女子登録情報!$C973)</f>
        <v>200000972</v>
      </c>
      <c r="B973" t="str">
        <f>IF($K973="","",女子登録情報!$D973&amp;" ("&amp;女子登録情報!$K973&amp;")")</f>
        <v>今津　瑠菜 (1)</v>
      </c>
      <c r="C973" t="str">
        <f>IF($K973="","",女子登録情報!$E973)</f>
        <v>ｲﾏﾂﾞ ﾙﾅ</v>
      </c>
      <c r="D973" t="str">
        <f>IF($K973="","",女子登録情報!$O973&amp;" "&amp;女子登録情報!$N973&amp;" ("&amp;LEFT(女子登録情報!$F973,2)&amp;")")</f>
        <v>Runa IMAZU (03)</v>
      </c>
      <c r="E973" t="str">
        <f>IF($K973="","",女子登録情報!$P973)</f>
        <v>JPN</v>
      </c>
      <c r="F973" t="str">
        <f t="shared" si="15"/>
        <v>2</v>
      </c>
      <c r="G973">
        <f>IF($K973="","",女子登録情報!$M973)</f>
        <v>27</v>
      </c>
      <c r="H973">
        <f>IF($K973="","",女子登録情報!$A973)</f>
        <v>496998</v>
      </c>
      <c r="K973">
        <f>IF(女子登録情報!$C973="","",女子登録情報!$C973)</f>
        <v>972</v>
      </c>
      <c r="M973">
        <f>IFERROR(IF(AND(402&lt;=VALUE(RIGHT(女子登録情報!$F973,4)),競技会情報!$E$3*100+競技会情報!$G$3&gt;=VALUE(RIGHT(女子登録情報!$F973,4))),VALUE(女子登録情報!$G973)+1,VALUE(女子登録情報!$G973)),"")</f>
        <v>19</v>
      </c>
      <c r="N973" t="str">
        <f>IF($K973="","",IF(女子登録情報!$H973="北海道",女子登録情報!$H973,LEFT(女子登録情報!$H973,LEN(女子登録情報!$H973)-1)))</f>
        <v>岐阜</v>
      </c>
      <c r="O973" t="str">
        <f>IF($K973="","",IF(LEN($N973)=2,LEFT($N973,1)&amp;"　"&amp;RIGHT($N973,1)&amp;"・"&amp;女子登録情報!$I973,$N973&amp;"・"&amp;女子登録情報!$I973))</f>
        <v>岐　阜・各務原西</v>
      </c>
    </row>
    <row r="974" spans="1:15" x14ac:dyDescent="0.55000000000000004">
      <c r="A974">
        <f>IF($K974="","",200000000+女子登録情報!$C974)</f>
        <v>200000973</v>
      </c>
      <c r="B974" t="str">
        <f>IF($K974="","",女子登録情報!$D974&amp;" ("&amp;女子登録情報!$K974&amp;")")</f>
        <v>仲野　舞 (1)</v>
      </c>
      <c r="C974" t="str">
        <f>IF($K974="","",女子登録情報!$E974)</f>
        <v>ﾅｶﾉ ﾏｲ</v>
      </c>
      <c r="D974" t="str">
        <f>IF($K974="","",女子登録情報!$O974&amp;" "&amp;女子登録情報!$N974&amp;" ("&amp;LEFT(女子登録情報!$F974,2)&amp;")")</f>
        <v>Mai NAKANO (04)</v>
      </c>
      <c r="E974" t="str">
        <f>IF($K974="","",女子登録情報!$P974)</f>
        <v>JPN</v>
      </c>
      <c r="F974" t="str">
        <f t="shared" si="15"/>
        <v>2</v>
      </c>
      <c r="G974">
        <f>IF($K974="","",女子登録情報!$M974)</f>
        <v>27</v>
      </c>
      <c r="H974">
        <f>IF($K974="","",女子登録情報!$A974)</f>
        <v>496998</v>
      </c>
      <c r="K974">
        <f>IF(女子登録情報!$C974="","",女子登録情報!$C974)</f>
        <v>973</v>
      </c>
      <c r="M974">
        <f>IFERROR(IF(AND(402&lt;=VALUE(RIGHT(女子登録情報!$F974,4)),競技会情報!$E$3*100+競技会情報!$G$3&gt;=VALUE(RIGHT(女子登録情報!$F974,4))),VALUE(女子登録情報!$G974)+1,VALUE(女子登録情報!$G974)),"")</f>
        <v>18</v>
      </c>
      <c r="N974" t="str">
        <f>IF($K974="","",IF(女子登録情報!$H974="北海道",女子登録情報!$H974,LEFT(女子登録情報!$H974,LEN(女子登録情報!$H974)-1)))</f>
        <v>大阪</v>
      </c>
      <c r="O974" t="str">
        <f>IF($K974="","",IF(LEN($N974)=2,LEFT($N974,1)&amp;"　"&amp;RIGHT($N974,1)&amp;"・"&amp;女子登録情報!$I974,$N974&amp;"・"&amp;女子登録情報!$I974))</f>
        <v>大　阪・桜宮</v>
      </c>
    </row>
    <row r="975" spans="1:15" x14ac:dyDescent="0.55000000000000004">
      <c r="A975">
        <f>IF($K975="","",200000000+女子登録情報!$C975)</f>
        <v>200000974</v>
      </c>
      <c r="B975" t="str">
        <f>IF($K975="","",女子登録情報!$D975&amp;" ("&amp;女子登録情報!$K975&amp;")")</f>
        <v>木下　瑚都 (3)</v>
      </c>
      <c r="C975" t="str">
        <f>IF($K975="","",女子登録情報!$E975)</f>
        <v>ｷﾉｼﾀ ｺﾄ</v>
      </c>
      <c r="D975" t="str">
        <f>IF($K975="","",女子登録情報!$O975&amp;" "&amp;女子登録情報!$N975&amp;" ("&amp;LEFT(女子登録情報!$F975,2)&amp;")")</f>
        <v>Koto KINOSHITA (02)</v>
      </c>
      <c r="E975" t="str">
        <f>IF($K975="","",女子登録情報!$P975)</f>
        <v>JPN</v>
      </c>
      <c r="F975" t="str">
        <f t="shared" si="15"/>
        <v>2</v>
      </c>
      <c r="G975">
        <f>IF($K975="","",女子登録情報!$M975)</f>
        <v>26</v>
      </c>
      <c r="H975">
        <f>IF($K975="","",女子登録情報!$A975)</f>
        <v>492246</v>
      </c>
      <c r="K975">
        <f>IF(女子登録情報!$C975="","",女子登録情報!$C975)</f>
        <v>974</v>
      </c>
      <c r="M975">
        <f>IFERROR(IF(AND(402&lt;=VALUE(RIGHT(女子登録情報!$F975,4)),競技会情報!$E$3*100+競技会情報!$G$3&gt;=VALUE(RIGHT(女子登録情報!$F975,4))),VALUE(女子登録情報!$G975)+1,VALUE(女子登録情報!$G975)),"")</f>
        <v>20</v>
      </c>
      <c r="N975" t="str">
        <f>IF($K975="","",IF(女子登録情報!$H975="北海道",女子登録情報!$H975,LEFT(女子登録情報!$H975,LEN(女子登録情報!$H975)-1)))</f>
        <v>京都</v>
      </c>
      <c r="O975" t="str">
        <f>IF($K975="","",IF(LEN($N975)=2,LEFT($N975,1)&amp;"　"&amp;RIGHT($N975,1)&amp;"・"&amp;女子登録情報!$I975,$N975&amp;"・"&amp;女子登録情報!$I975))</f>
        <v>京　都・加悦谷</v>
      </c>
    </row>
    <row r="976" spans="1:15" x14ac:dyDescent="0.55000000000000004">
      <c r="A976">
        <f>IF($K976="","",200000000+女子登録情報!$C976)</f>
        <v>200000975</v>
      </c>
      <c r="B976" t="str">
        <f>IF($K976="","",女子登録情報!$D976&amp;" ("&amp;女子登録情報!$K976&amp;")")</f>
        <v>清水　結衣 (1)</v>
      </c>
      <c r="C976" t="str">
        <f>IF($K976="","",女子登録情報!$E976)</f>
        <v>ｼﾐｽﾞ ﾕｲ</v>
      </c>
      <c r="D976" t="str">
        <f>IF($K976="","",女子登録情報!$O976&amp;" "&amp;女子登録情報!$N976&amp;" ("&amp;LEFT(女子登録情報!$F976,2)&amp;")")</f>
        <v>Yui SHIMIZU (03)</v>
      </c>
      <c r="E976" t="str">
        <f>IF($K976="","",女子登録情報!$P976)</f>
        <v>JPN</v>
      </c>
      <c r="F976" t="str">
        <f t="shared" si="15"/>
        <v>2</v>
      </c>
      <c r="G976">
        <f>IF($K976="","",女子登録情報!$M976)</f>
        <v>28</v>
      </c>
      <c r="H976">
        <f>IF($K976="","",女子登録情報!$A976)</f>
        <v>492246</v>
      </c>
      <c r="K976">
        <f>IF(女子登録情報!$C976="","",女子登録情報!$C976)</f>
        <v>975</v>
      </c>
      <c r="M976">
        <f>IFERROR(IF(AND(402&lt;=VALUE(RIGHT(女子登録情報!$F976,4)),競技会情報!$E$3*100+競技会情報!$G$3&gt;=VALUE(RIGHT(女子登録情報!$F976,4))),VALUE(女子登録情報!$G976)+1,VALUE(女子登録情報!$G976)),"")</f>
        <v>19</v>
      </c>
      <c r="N976" t="str">
        <f>IF($K976="","",IF(女子登録情報!$H976="北海道",女子登録情報!$H976,LEFT(女子登録情報!$H976,LEN(女子登録情報!$H976)-1)))</f>
        <v>兵庫</v>
      </c>
      <c r="O976" t="str">
        <f>IF($K976="","",IF(LEN($N976)=2,LEFT($N976,1)&amp;"　"&amp;RIGHT($N976,1)&amp;"・"&amp;女子登録情報!$I976,$N976&amp;"・"&amp;女子登録情報!$I976))</f>
        <v>兵　庫・洲本</v>
      </c>
    </row>
    <row r="977" spans="1:15" x14ac:dyDescent="0.55000000000000004">
      <c r="A977">
        <f>IF($K977="","",200000000+女子登録情報!$C977)</f>
        <v>200000976</v>
      </c>
      <c r="B977" t="str">
        <f>IF($K977="","",女子登録情報!$D977&amp;" ("&amp;女子登録情報!$K977&amp;")")</f>
        <v>太田　葵 (2)</v>
      </c>
      <c r="C977" t="str">
        <f>IF($K977="","",女子登録情報!$E977)</f>
        <v>ｵｵﾀ ｱｵｲ</v>
      </c>
      <c r="D977" t="str">
        <f>IF($K977="","",女子登録情報!$O977&amp;" "&amp;女子登録情報!$N977&amp;" ("&amp;LEFT(女子登録情報!$F977,2)&amp;")")</f>
        <v>Aoi OTA (01)</v>
      </c>
      <c r="E977" t="str">
        <f>IF($K977="","",女子登録情報!$P977)</f>
        <v>JPN</v>
      </c>
      <c r="F977" t="str">
        <f t="shared" si="15"/>
        <v>2</v>
      </c>
      <c r="G977">
        <f>IF($K977="","",女子登録情報!$M977)</f>
        <v>29</v>
      </c>
      <c r="H977">
        <f>IF($K977="","",女子登録情報!$A977)</f>
        <v>490056</v>
      </c>
      <c r="K977">
        <f>IF(女子登録情報!$C977="","",女子登録情報!$C977)</f>
        <v>976</v>
      </c>
      <c r="M977">
        <f>IFERROR(IF(AND(402&lt;=VALUE(RIGHT(女子登録情報!$F977,4)),競技会情報!$E$3*100+競技会情報!$G$3&gt;=VALUE(RIGHT(女子登録情報!$F977,4))),VALUE(女子登録情報!$G977)+1,VALUE(女子登録情報!$G977)),"")</f>
        <v>21</v>
      </c>
      <c r="N977" t="str">
        <f>IF($K977="","",IF(女子登録情報!$H977="北海道",女子登録情報!$H977,LEFT(女子登録情報!$H977,LEN(女子登録情報!$H977)-1)))</f>
        <v>兵庫</v>
      </c>
      <c r="O977" t="str">
        <f>IF($K977="","",IF(LEN($N977)=2,LEFT($N977,1)&amp;"　"&amp;RIGHT($N977,1)&amp;"・"&amp;女子登録情報!$I977,$N977&amp;"・"&amp;女子登録情報!$I977))</f>
        <v>兵　庫・御影</v>
      </c>
    </row>
    <row r="978" spans="1:15" x14ac:dyDescent="0.55000000000000004">
      <c r="A978">
        <f>IF($K978="","",200000000+女子登録情報!$C978)</f>
        <v>200000977</v>
      </c>
      <c r="B978" t="str">
        <f>IF($K978="","",女子登録情報!$D978&amp;" ("&amp;女子登録情報!$K978&amp;")")</f>
        <v>谷尾　春果 (2)</v>
      </c>
      <c r="C978" t="str">
        <f>IF($K978="","",女子登録情報!$E978)</f>
        <v>ﾀﾆｵ ﾊﾙｶ</v>
      </c>
      <c r="D978" t="str">
        <f>IF($K978="","",女子登録情報!$O978&amp;" "&amp;女子登録情報!$N978&amp;" ("&amp;LEFT(女子登録情報!$F978,2)&amp;")")</f>
        <v>Haruka TANIO (03)</v>
      </c>
      <c r="E978" t="str">
        <f>IF($K978="","",女子登録情報!$P978)</f>
        <v>JPN</v>
      </c>
      <c r="F978" t="str">
        <f t="shared" si="15"/>
        <v>2</v>
      </c>
      <c r="G978">
        <f>IF($K978="","",女子登録情報!$M978)</f>
        <v>29</v>
      </c>
      <c r="H978">
        <f>IF($K978="","",女子登録情報!$A978)</f>
        <v>490056</v>
      </c>
      <c r="K978">
        <f>IF(女子登録情報!$C978="","",女子登録情報!$C978)</f>
        <v>977</v>
      </c>
      <c r="M978">
        <f>IFERROR(IF(AND(402&lt;=VALUE(RIGHT(女子登録情報!$F978,4)),競技会情報!$E$3*100+競技会情報!$G$3&gt;=VALUE(RIGHT(女子登録情報!$F978,4))),VALUE(女子登録情報!$G978)+1,VALUE(女子登録情報!$G978)),"")</f>
        <v>19</v>
      </c>
      <c r="N978" t="str">
        <f>IF($K978="","",IF(女子登録情報!$H978="北海道",女子登録情報!$H978,LEFT(女子登録情報!$H978,LEN(女子登録情報!$H978)-1)))</f>
        <v>京都</v>
      </c>
      <c r="O978" t="str">
        <f>IF($K978="","",IF(LEN($N978)=2,LEFT($N978,1)&amp;"　"&amp;RIGHT($N978,1)&amp;"・"&amp;女子登録情報!$I978,$N978&amp;"・"&amp;女子登録情報!$I978))</f>
        <v>京　都・南陽</v>
      </c>
    </row>
    <row r="979" spans="1:15" x14ac:dyDescent="0.55000000000000004">
      <c r="A979">
        <f>IF($K979="","",200000000+女子登録情報!$C979)</f>
        <v>200000978</v>
      </c>
      <c r="B979" t="str">
        <f>IF($K979="","",女子登録情報!$D979&amp;" ("&amp;女子登録情報!$K979&amp;")")</f>
        <v>積　なつほ (1)</v>
      </c>
      <c r="C979" t="str">
        <f>IF($K979="","",女子登録情報!$E979)</f>
        <v>ｾｷ ﾅﾂﾎ</v>
      </c>
      <c r="D979" t="str">
        <f>IF($K979="","",女子登録情報!$O979&amp;" "&amp;女子登録情報!$N979&amp;" ("&amp;LEFT(女子登録情報!$F979,2)&amp;")")</f>
        <v>Natsuho SEKI (03)</v>
      </c>
      <c r="E979" t="str">
        <f>IF($K979="","",女子登録情報!$P979)</f>
        <v>JPN</v>
      </c>
      <c r="F979" t="str">
        <f t="shared" si="15"/>
        <v>2</v>
      </c>
      <c r="G979">
        <f>IF($K979="","",女子登録情報!$M979)</f>
        <v>29</v>
      </c>
      <c r="H979">
        <f>IF($K979="","",女子登録情報!$A979)</f>
        <v>490056</v>
      </c>
      <c r="K979">
        <f>IF(女子登録情報!$C979="","",女子登録情報!$C979)</f>
        <v>978</v>
      </c>
      <c r="M979">
        <f>IFERROR(IF(AND(402&lt;=VALUE(RIGHT(女子登録情報!$F979,4)),競技会情報!$E$3*100+競技会情報!$G$3&gt;=VALUE(RIGHT(女子登録情報!$F979,4))),VALUE(女子登録情報!$G979)+1,VALUE(女子登録情報!$G979)),"")</f>
        <v>19</v>
      </c>
      <c r="N979" t="str">
        <f>IF($K979="","",IF(女子登録情報!$H979="北海道",女子登録情報!$H979,LEFT(女子登録情報!$H979,LEN(女子登録情報!$H979)-1)))</f>
        <v>奈良</v>
      </c>
      <c r="O979" t="str">
        <f>IF($K979="","",IF(LEN($N979)=2,LEFT($N979,1)&amp;"　"&amp;RIGHT($N979,1)&amp;"・"&amp;女子登録情報!$I979,$N979&amp;"・"&amp;女子登録情報!$I979))</f>
        <v>奈　良・高田</v>
      </c>
    </row>
    <row r="980" spans="1:15" x14ac:dyDescent="0.55000000000000004">
      <c r="A980">
        <f>IF($K980="","",200000000+女子登録情報!$C980)</f>
        <v>200000979</v>
      </c>
      <c r="B980" t="str">
        <f>IF($K980="","",女子登録情報!$D980&amp;" ("&amp;女子登録情報!$K980&amp;")")</f>
        <v>足立　璃莉子 (1)</v>
      </c>
      <c r="C980" t="str">
        <f>IF($K980="","",女子登録情報!$E980)</f>
        <v>ｱﾀﾞﾁ ﾘﾘｺ</v>
      </c>
      <c r="D980" t="str">
        <f>IF($K980="","",女子登録情報!$O980&amp;" "&amp;女子登録情報!$N980&amp;" ("&amp;LEFT(女子登録情報!$F980,2)&amp;")")</f>
        <v>Ririko ADACHI (04)</v>
      </c>
      <c r="E980" t="str">
        <f>IF($K980="","",女子登録情報!$P980)</f>
        <v>JPN</v>
      </c>
      <c r="F980" t="str">
        <f t="shared" si="15"/>
        <v>2</v>
      </c>
      <c r="G980">
        <f>IF($K980="","",女子登録情報!$M980)</f>
        <v>29</v>
      </c>
      <c r="H980">
        <f>IF($K980="","",女子登録情報!$A980)</f>
        <v>490056</v>
      </c>
      <c r="K980">
        <f>IF(女子登録情報!$C980="","",女子登録情報!$C980)</f>
        <v>979</v>
      </c>
      <c r="M980">
        <f>IFERROR(IF(AND(402&lt;=VALUE(RIGHT(女子登録情報!$F980,4)),競技会情報!$E$3*100+競技会情報!$G$3&gt;=VALUE(RIGHT(女子登録情報!$F980,4))),VALUE(女子登録情報!$G980)+1,VALUE(女子登録情報!$G980)),"")</f>
        <v>18</v>
      </c>
      <c r="N980" t="str">
        <f>IF($K980="","",IF(女子登録情報!$H980="北海道",女子登録情報!$H980,LEFT(女子登録情報!$H980,LEN(女子登録情報!$H980)-1)))</f>
        <v>大阪</v>
      </c>
      <c r="O980" t="str">
        <f>IF($K980="","",IF(LEN($N980)=2,LEFT($N980,1)&amp;"　"&amp;RIGHT($N980,1)&amp;"・"&amp;女子登録情報!$I980,$N980&amp;"・"&amp;女子登録情報!$I980))</f>
        <v>大　阪・池田</v>
      </c>
    </row>
    <row r="981" spans="1:15" x14ac:dyDescent="0.55000000000000004">
      <c r="A981">
        <f>IF($K981="","",200000000+女子登録情報!$C981)</f>
        <v>200000980</v>
      </c>
      <c r="B981" t="str">
        <f>IF($K981="","",女子登録情報!$D981&amp;" ("&amp;女子登録情報!$K981&amp;")")</f>
        <v>本多　柚稀 (1)</v>
      </c>
      <c r="C981" t="str">
        <f>IF($K981="","",女子登録情報!$E981)</f>
        <v>ﾎﾝﾀﾞ ﾕｽﾞｷ</v>
      </c>
      <c r="D981" t="str">
        <f>IF($K981="","",女子登録情報!$O981&amp;" "&amp;女子登録情報!$N981&amp;" ("&amp;LEFT(女子登録情報!$F981,2)&amp;")")</f>
        <v>Yuzuki HONDA (03)</v>
      </c>
      <c r="E981" t="str">
        <f>IF($K981="","",女子登録情報!$P981)</f>
        <v>JPN</v>
      </c>
      <c r="F981" t="str">
        <f t="shared" si="15"/>
        <v>2</v>
      </c>
      <c r="G981">
        <f>IF($K981="","",女子登録情報!$M981)</f>
        <v>23</v>
      </c>
      <c r="H981">
        <f>IF($K981="","",女子登録情報!$A981)</f>
        <v>492189</v>
      </c>
      <c r="K981">
        <f>IF(女子登録情報!$C981="","",女子登録情報!$C981)</f>
        <v>980</v>
      </c>
      <c r="M981">
        <f>IFERROR(IF(AND(402&lt;=VALUE(RIGHT(女子登録情報!$F981,4)),競技会情報!$E$3*100+競技会情報!$G$3&gt;=VALUE(RIGHT(女子登録情報!$F981,4))),VALUE(女子登録情報!$G981)+1,VALUE(女子登録情報!$G981)),"")</f>
        <v>19</v>
      </c>
      <c r="N981" t="str">
        <f>IF($K981="","",IF(女子登録情報!$H981="北海道",女子登録情報!$H981,LEFT(女子登録情報!$H981,LEN(女子登録情報!$H981)-1)))</f>
        <v>愛知</v>
      </c>
      <c r="O981" t="str">
        <f>IF($K981="","",IF(LEN($N981)=2,LEFT($N981,1)&amp;"　"&amp;RIGHT($N981,1)&amp;"・"&amp;女子登録情報!$I981,$N981&amp;"・"&amp;女子登録情報!$I981))</f>
        <v>愛　知・西尾</v>
      </c>
    </row>
    <row r="982" spans="1:15" x14ac:dyDescent="0.55000000000000004">
      <c r="A982">
        <f>IF($K982="","",200000000+女子登録情報!$C982)</f>
        <v>200000981</v>
      </c>
      <c r="B982" t="str">
        <f>IF($K982="","",女子登録情報!$D982&amp;" ("&amp;女子登録情報!$K982&amp;")")</f>
        <v>本多　美乃梨 (1)</v>
      </c>
      <c r="C982" t="str">
        <f>IF($K982="","",女子登録情報!$E982)</f>
        <v>ﾎﾝﾀﾞ ﾐﾉﾘ</v>
      </c>
      <c r="D982" t="str">
        <f>IF($K982="","",女子登録情報!$O982&amp;" "&amp;女子登録情報!$N982&amp;" ("&amp;LEFT(女子登録情報!$F982,2)&amp;")")</f>
        <v>Minori HONDA (04)</v>
      </c>
      <c r="E982" t="str">
        <f>IF($K982="","",女子登録情報!$P982)</f>
        <v>JPN</v>
      </c>
      <c r="F982" t="str">
        <f t="shared" si="15"/>
        <v>2</v>
      </c>
      <c r="G982">
        <f>IF($K982="","",女子登録情報!$M982)</f>
        <v>29</v>
      </c>
      <c r="H982">
        <f>IF($K982="","",女子登録情報!$A982)</f>
        <v>492189</v>
      </c>
      <c r="K982">
        <f>IF(女子登録情報!$C982="","",女子登録情報!$C982)</f>
        <v>981</v>
      </c>
      <c r="M982">
        <f>IFERROR(IF(AND(402&lt;=VALUE(RIGHT(女子登録情報!$F982,4)),競技会情報!$E$3*100+競技会情報!$G$3&gt;=VALUE(RIGHT(女子登録情報!$F982,4))),VALUE(女子登録情報!$G982)+1,VALUE(女子登録情報!$G982)),"")</f>
        <v>18</v>
      </c>
      <c r="N982" t="str">
        <f>IF($K982="","",IF(女子登録情報!$H982="北海道",女子登録情報!$H982,LEFT(女子登録情報!$H982,LEN(女子登録情報!$H982)-1)))</f>
        <v>奈良</v>
      </c>
      <c r="O982" t="str">
        <f>IF($K982="","",IF(LEN($N982)=2,LEFT($N982,1)&amp;"　"&amp;RIGHT($N982,1)&amp;"・"&amp;女子登録情報!$I982,$N982&amp;"・"&amp;女子登録情報!$I982))</f>
        <v>奈　良・橿原</v>
      </c>
    </row>
    <row r="983" spans="1:15" x14ac:dyDescent="0.55000000000000004">
      <c r="A983">
        <f>IF($K983="","",200000000+女子登録情報!$C983)</f>
        <v>200000982</v>
      </c>
      <c r="B983" t="str">
        <f>IF($K983="","",女子登録情報!$D983&amp;" ("&amp;女子登録情報!$K983&amp;")")</f>
        <v>木田　直歩 (1)</v>
      </c>
      <c r="C983" t="str">
        <f>IF($K983="","",女子登録情報!$E983)</f>
        <v>ｷﾀﾞ ﾅﾎ</v>
      </c>
      <c r="D983" t="str">
        <f>IF($K983="","",女子登録情報!$O983&amp;" "&amp;女子登録情報!$N983&amp;" ("&amp;LEFT(女子登録情報!$F983,2)&amp;")")</f>
        <v>Naho KIDA (03)</v>
      </c>
      <c r="E983" t="str">
        <f>IF($K983="","",女子登録情報!$P983)</f>
        <v>JPN</v>
      </c>
      <c r="F983" t="str">
        <f t="shared" si="15"/>
        <v>2</v>
      </c>
      <c r="G983">
        <f>IF($K983="","",女子登録情報!$M983)</f>
        <v>25</v>
      </c>
      <c r="H983">
        <f>IF($K983="","",女子登録情報!$A983)</f>
        <v>490047</v>
      </c>
      <c r="K983">
        <f>IF(女子登録情報!$C983="","",女子登録情報!$C983)</f>
        <v>982</v>
      </c>
      <c r="M983">
        <f>IFERROR(IF(AND(402&lt;=VALUE(RIGHT(女子登録情報!$F983,4)),競技会情報!$E$3*100+競技会情報!$G$3&gt;=VALUE(RIGHT(女子登録情報!$F983,4))),VALUE(女子登録情報!$G983)+1,VALUE(女子登録情報!$G983)),"")</f>
        <v>19</v>
      </c>
      <c r="N983" t="str">
        <f>IF($K983="","",IF(女子登録情報!$H983="北海道",女子登録情報!$H983,LEFT(女子登録情報!$H983,LEN(女子登録情報!$H983)-1)))</f>
        <v>三重</v>
      </c>
      <c r="O983" t="str">
        <f>IF($K983="","",IF(LEN($N983)=2,LEFT($N983,1)&amp;"　"&amp;RIGHT($N983,1)&amp;"・"&amp;女子登録情報!$I983,$N983&amp;"・"&amp;女子登録情報!$I983))</f>
        <v>三　重・伊勢</v>
      </c>
    </row>
    <row r="984" spans="1:15" x14ac:dyDescent="0.55000000000000004">
      <c r="A984">
        <f>IF($K984="","",200000000+女子登録情報!$C984)</f>
        <v>200000983</v>
      </c>
      <c r="B984" t="str">
        <f>IF($K984="","",女子登録情報!$D984&amp;" ("&amp;女子登録情報!$K984&amp;")")</f>
        <v>大名門　里歩 (1)</v>
      </c>
      <c r="C984" t="str">
        <f>IF($K984="","",女子登録情報!$E984)</f>
        <v>ｵｵﾅｶﾄﾞ ﾘﾎ</v>
      </c>
      <c r="D984" t="str">
        <f>IF($K984="","",女子登録情報!$O984&amp;" "&amp;女子登録情報!$N984&amp;" ("&amp;LEFT(女子登録情報!$F984,2)&amp;")")</f>
        <v>Riho OHNAKADO (03)</v>
      </c>
      <c r="E984" t="str">
        <f>IF($K984="","",女子登録情報!$P984)</f>
        <v>JPN</v>
      </c>
      <c r="F984" t="str">
        <f t="shared" si="15"/>
        <v>2</v>
      </c>
      <c r="G984">
        <f>IF($K984="","",女子登録情報!$M984)</f>
        <v>27</v>
      </c>
      <c r="H984">
        <f>IF($K984="","",女子登録情報!$A984)</f>
        <v>490051</v>
      </c>
      <c r="K984">
        <f>IF(女子登録情報!$C984="","",女子登録情報!$C984)</f>
        <v>983</v>
      </c>
      <c r="M984">
        <f>IFERROR(IF(AND(402&lt;=VALUE(RIGHT(女子登録情報!$F984,4)),競技会情報!$E$3*100+競技会情報!$G$3&gt;=VALUE(RIGHT(女子登録情報!$F984,4))),VALUE(女子登録情報!$G984)+1,VALUE(女子登録情報!$G984)),"")</f>
        <v>19</v>
      </c>
      <c r="N984" t="str">
        <f>IF($K984="","",IF(女子登録情報!$H984="北海道",女子登録情報!$H984,LEFT(女子登録情報!$H984,LEN(女子登録情報!$H984)-1)))</f>
        <v>兵庫</v>
      </c>
      <c r="O984" t="str">
        <f>IF($K984="","",IF(LEN($N984)=2,LEFT($N984,1)&amp;"　"&amp;RIGHT($N984,1)&amp;"・"&amp;女子登録情報!$I984,$N984&amp;"・"&amp;女子登録情報!$I984))</f>
        <v>兵　庫・西宮</v>
      </c>
    </row>
    <row r="985" spans="1:15" x14ac:dyDescent="0.55000000000000004">
      <c r="A985">
        <f>IF($K985="","",200000000+女子登録情報!$C985)</f>
        <v>200000984</v>
      </c>
      <c r="B985" t="str">
        <f>IF($K985="","",女子登録情報!$D985&amp;" ("&amp;女子登録情報!$K985&amp;")")</f>
        <v>金山　理美 (6)</v>
      </c>
      <c r="C985" t="str">
        <f>IF($K985="","",女子登録情報!$E985)</f>
        <v>ｶﾅﾔﾏ ﾘﾐ</v>
      </c>
      <c r="D985" t="str">
        <f>IF($K985="","",女子登録情報!$O985&amp;" "&amp;女子登録情報!$N985&amp;" ("&amp;LEFT(女子登録情報!$F985,2)&amp;")")</f>
        <v>Rimi KANAYAMA (97)</v>
      </c>
      <c r="E985" t="str">
        <f>IF($K985="","",女子登録情報!$P985)</f>
        <v>JPN</v>
      </c>
      <c r="F985" t="str">
        <f t="shared" si="15"/>
        <v>2</v>
      </c>
      <c r="G985">
        <f>IF($K985="","",女子登録情報!$M985)</f>
        <v>28</v>
      </c>
      <c r="H985">
        <f>IF($K985="","",女子登録情報!$A985)</f>
        <v>490054</v>
      </c>
      <c r="K985">
        <f>IF(女子登録情報!$C985="","",女子登録情報!$C985)</f>
        <v>984</v>
      </c>
      <c r="M985">
        <f>IFERROR(IF(AND(402&lt;=VALUE(RIGHT(女子登録情報!$F985,4)),競技会情報!$E$3*100+競技会情報!$G$3&gt;=VALUE(RIGHT(女子登録情報!$F985,4))),VALUE(女子登録情報!$G985)+1,VALUE(女子登録情報!$G985)),"")</f>
        <v>25</v>
      </c>
      <c r="N985" t="str">
        <f>IF($K985="","",IF(女子登録情報!$H985="北海道",女子登録情報!$H985,LEFT(女子登録情報!$H985,LEN(女子登録情報!$H985)-1)))</f>
        <v>兵庫</v>
      </c>
      <c r="O985" t="str">
        <f>IF($K985="","",IF(LEN($N985)=2,LEFT($N985,1)&amp;"　"&amp;RIGHT($N985,1)&amp;"・"&amp;女子登録情報!$I985,$N985&amp;"・"&amp;女子登録情報!$I985))</f>
        <v>兵　庫・白陵</v>
      </c>
    </row>
    <row r="986" spans="1:15" x14ac:dyDescent="0.55000000000000004">
      <c r="A986">
        <f>IF($K986="","",200000000+女子登録情報!$C986)</f>
        <v>200000985</v>
      </c>
      <c r="B986" t="str">
        <f>IF($K986="","",女子登録情報!$D986&amp;" ("&amp;女子登録情報!$K986&amp;")")</f>
        <v>唐澤　栞 (1)</v>
      </c>
      <c r="C986" t="str">
        <f>IF($K986="","",女子登録情報!$E986)</f>
        <v>ｶﾗｻﾜ ｼｵﾘ</v>
      </c>
      <c r="D986" t="str">
        <f>IF($K986="","",女子登録情報!$O986&amp;" "&amp;女子登録情報!$N986&amp;" ("&amp;LEFT(女子登録情報!$F986,2)&amp;")")</f>
        <v>Shiori KARASAWA (04)</v>
      </c>
      <c r="E986" t="str">
        <f>IF($K986="","",女子登録情報!$P986)</f>
        <v>JPN</v>
      </c>
      <c r="F986" t="str">
        <f t="shared" si="15"/>
        <v>2</v>
      </c>
      <c r="G986">
        <f>IF($K986="","",女子登録情報!$M986)</f>
        <v>28</v>
      </c>
      <c r="H986">
        <f>IF($K986="","",女子登録情報!$A986)</f>
        <v>490054</v>
      </c>
      <c r="K986">
        <f>IF(女子登録情報!$C986="","",女子登録情報!$C986)</f>
        <v>985</v>
      </c>
      <c r="M986">
        <f>IFERROR(IF(AND(402&lt;=VALUE(RIGHT(女子登録情報!$F986,4)),競技会情報!$E$3*100+競技会情報!$G$3&gt;=VALUE(RIGHT(女子登録情報!$F986,4))),VALUE(女子登録情報!$G986)+1,VALUE(女子登録情報!$G986)),"")</f>
        <v>18</v>
      </c>
      <c r="N986" t="str">
        <f>IF($K986="","",IF(女子登録情報!$H986="北海道",女子登録情報!$H986,LEFT(女子登録情報!$H986,LEN(女子登録情報!$H986)-1)))</f>
        <v>愛知</v>
      </c>
      <c r="O986" t="str">
        <f>IF($K986="","",IF(LEN($N986)=2,LEFT($N986,1)&amp;"　"&amp;RIGHT($N986,1)&amp;"・"&amp;女子登録情報!$I986,$N986&amp;"・"&amp;女子登録情報!$I986))</f>
        <v>愛　知・岡崎</v>
      </c>
    </row>
    <row r="987" spans="1:15" x14ac:dyDescent="0.55000000000000004">
      <c r="A987">
        <f>IF($K987="","",200000000+女子登録情報!$C987)</f>
        <v>200000986</v>
      </c>
      <c r="B987" t="str">
        <f>IF($K987="","",女子登録情報!$D987&amp;" ("&amp;女子登録情報!$K987&amp;")")</f>
        <v>神谷　輝 (1)</v>
      </c>
      <c r="C987" t="str">
        <f>IF($K987="","",女子登録情報!$E987)</f>
        <v>ｶﾐﾔ ﾋｶﾙ</v>
      </c>
      <c r="D987" t="str">
        <f>IF($K987="","",女子登録情報!$O987&amp;" "&amp;女子登録情報!$N987&amp;" ("&amp;LEFT(女子登録情報!$F987,2)&amp;")")</f>
        <v>Hikaru KAMIYA (03)</v>
      </c>
      <c r="E987" t="str">
        <f>IF($K987="","",女子登録情報!$P987)</f>
        <v>JPN</v>
      </c>
      <c r="F987" t="str">
        <f t="shared" si="15"/>
        <v>2</v>
      </c>
      <c r="G987">
        <f>IF($K987="","",女子登録情報!$M987)</f>
        <v>29</v>
      </c>
      <c r="H987">
        <f>IF($K987="","",女子登録情報!$A987)</f>
        <v>492195</v>
      </c>
      <c r="K987">
        <f>IF(女子登録情報!$C987="","",女子登録情報!$C987)</f>
        <v>986</v>
      </c>
      <c r="M987">
        <f>IFERROR(IF(AND(402&lt;=VALUE(RIGHT(女子登録情報!$F987,4)),競技会情報!$E$3*100+競技会情報!$G$3&gt;=VALUE(RIGHT(女子登録情報!$F987,4))),VALUE(女子登録情報!$G987)+1,VALUE(女子登録情報!$G987)),"")</f>
        <v>19</v>
      </c>
      <c r="N987" t="str">
        <f>IF($K987="","",IF(女子登録情報!$H987="北海道",女子登録情報!$H987,LEFT(女子登録情報!$H987,LEN(女子登録情報!$H987)-1)))</f>
        <v>京都</v>
      </c>
      <c r="O987" t="str">
        <f>IF($K987="","",IF(LEN($N987)=2,LEFT($N987,1)&amp;"　"&amp;RIGHT($N987,1)&amp;"・"&amp;女子登録情報!$I987,$N987&amp;"・"&amp;女子登録情報!$I987))</f>
        <v>京　都・同志社女子</v>
      </c>
    </row>
    <row r="988" spans="1:15" x14ac:dyDescent="0.55000000000000004">
      <c r="A988">
        <f>IF($K988="","",200000000+女子登録情報!$C988)</f>
        <v>200000987</v>
      </c>
      <c r="B988" t="str">
        <f>IF($K988="","",女子登録情報!$D988&amp;" ("&amp;女子登録情報!$K988&amp;")")</f>
        <v>久保　真帆 (1)</v>
      </c>
      <c r="C988" t="str">
        <f>IF($K988="","",女子登録情報!$E988)</f>
        <v>ｸﾎﾞ ﾏﾅﾎ</v>
      </c>
      <c r="D988" t="str">
        <f>IF($K988="","",女子登録情報!$O988&amp;" "&amp;女子登録情報!$N988&amp;" ("&amp;LEFT(女子登録情報!$F988,2)&amp;")")</f>
        <v>Manaho KUBO (03)</v>
      </c>
      <c r="E988" t="str">
        <f>IF($K988="","",女子登録情報!$P988)</f>
        <v>JPN</v>
      </c>
      <c r="F988" t="str">
        <f t="shared" si="15"/>
        <v>2</v>
      </c>
      <c r="G988">
        <f>IF($K988="","",女子登録情報!$M988)</f>
        <v>22</v>
      </c>
      <c r="H988">
        <f>IF($K988="","",女子登録情報!$A988)</f>
        <v>492195</v>
      </c>
      <c r="K988">
        <f>IF(女子登録情報!$C988="","",女子登録情報!$C988)</f>
        <v>987</v>
      </c>
      <c r="M988">
        <f>IFERROR(IF(AND(402&lt;=VALUE(RIGHT(女子登録情報!$F988,4)),競技会情報!$E$3*100+競技会情報!$G$3&gt;=VALUE(RIGHT(女子登録情報!$F988,4))),VALUE(女子登録情報!$G988)+1,VALUE(女子登録情報!$G988)),"")</f>
        <v>19</v>
      </c>
      <c r="N988" t="str">
        <f>IF($K988="","",IF(女子登録情報!$H988="北海道",女子登録情報!$H988,LEFT(女子登録情報!$H988,LEN(女子登録情報!$H988)-1)))</f>
        <v>静岡</v>
      </c>
      <c r="O988" t="str">
        <f>IF($K988="","",IF(LEN($N988)=2,LEFT($N988,1)&amp;"　"&amp;RIGHT($N988,1)&amp;"・"&amp;女子登録情報!$I988,$N988&amp;"・"&amp;女子登録情報!$I988))</f>
        <v>静　岡・静岡東</v>
      </c>
    </row>
    <row r="989" spans="1:15" x14ac:dyDescent="0.55000000000000004">
      <c r="A989">
        <f>IF($K989="","",200000000+女子登録情報!$C989)</f>
        <v>200000988</v>
      </c>
      <c r="B989" t="str">
        <f>IF($K989="","",女子登録情報!$D989&amp;" ("&amp;女子登録情報!$K989&amp;")")</f>
        <v>大澤　歩佳 (1)</v>
      </c>
      <c r="C989" t="str">
        <f>IF($K989="","",女子登録情報!$E989)</f>
        <v>ｵｵｻﾜ ｱﾕｶ</v>
      </c>
      <c r="D989" t="str">
        <f>IF($K989="","",女子登録情報!$O989&amp;" "&amp;女子登録情報!$N989&amp;" ("&amp;LEFT(女子登録情報!$F989,2)&amp;")")</f>
        <v>Ayuka OSAWA (03)</v>
      </c>
      <c r="E989" t="str">
        <f>IF($K989="","",女子登録情報!$P989)</f>
        <v>JPN</v>
      </c>
      <c r="F989" t="str">
        <f t="shared" si="15"/>
        <v>2</v>
      </c>
      <c r="G989">
        <f>IF($K989="","",女子登録情報!$M989)</f>
        <v>27</v>
      </c>
      <c r="H989">
        <f>IF($K989="","",女子登録情報!$A989)</f>
        <v>492195</v>
      </c>
      <c r="K989">
        <f>IF(女子登録情報!$C989="","",女子登録情報!$C989)</f>
        <v>988</v>
      </c>
      <c r="M989">
        <f>IFERROR(IF(AND(402&lt;=VALUE(RIGHT(女子登録情報!$F989,4)),競技会情報!$E$3*100+競技会情報!$G$3&gt;=VALUE(RIGHT(女子登録情報!$F989,4))),VALUE(女子登録情報!$G989)+1,VALUE(女子登録情報!$G989)),"")</f>
        <v>18</v>
      </c>
      <c r="N989" t="str">
        <f>IF($K989="","",IF(女子登録情報!$H989="北海道",女子登録情報!$H989,LEFT(女子登録情報!$H989,LEN(女子登録情報!$H989)-1)))</f>
        <v>大阪</v>
      </c>
      <c r="O989" t="str">
        <f>IF($K989="","",IF(LEN($N989)=2,LEFT($N989,1)&amp;"　"&amp;RIGHT($N989,1)&amp;"・"&amp;女子登録情報!$I989,$N989&amp;"・"&amp;女子登録情報!$I989))</f>
        <v>大　阪・生野</v>
      </c>
    </row>
    <row r="990" spans="1:15" x14ac:dyDescent="0.55000000000000004">
      <c r="A990">
        <f>IF($K990="","",200000000+女子登録情報!$C990)</f>
        <v>200000989</v>
      </c>
      <c r="B990" t="str">
        <f>IF($K990="","",女子登録情報!$D990&amp;" ("&amp;女子登録情報!$K990&amp;")")</f>
        <v>佐々森　陽菜 (3)</v>
      </c>
      <c r="C990" t="str">
        <f>IF($K990="","",女子登録情報!$E990)</f>
        <v>ｻｻﾓﾘ ﾋﾅ</v>
      </c>
      <c r="D990" t="str">
        <f>IF($K990="","",女子登録情報!$O990&amp;" "&amp;女子登録情報!$N990&amp;" ("&amp;LEFT(女子登録情報!$F990,2)&amp;")")</f>
        <v>Hina SASAMORI (02)</v>
      </c>
      <c r="E990" t="str">
        <f>IF($K990="","",女子登録情報!$P990)</f>
        <v>JPN</v>
      </c>
      <c r="F990" t="str">
        <f t="shared" si="15"/>
        <v>2</v>
      </c>
      <c r="G990">
        <f>IF($K990="","",女子登録情報!$M990)</f>
        <v>34</v>
      </c>
      <c r="H990">
        <f>IF($K990="","",女子登録情報!$A990)</f>
        <v>492195</v>
      </c>
      <c r="K990">
        <f>IF(女子登録情報!$C990="","",女子登録情報!$C990)</f>
        <v>989</v>
      </c>
      <c r="M990">
        <f>IFERROR(IF(AND(402&lt;=VALUE(RIGHT(女子登録情報!$F990,4)),競技会情報!$E$3*100+競技会情報!$G$3&gt;=VALUE(RIGHT(女子登録情報!$F990,4))),VALUE(女子登録情報!$G990)+1,VALUE(女子登録情報!$G990)),"")</f>
        <v>20</v>
      </c>
      <c r="N990" t="str">
        <f>IF($K990="","",IF(女子登録情報!$H990="北海道",女子登録情報!$H990,LEFT(女子登録情報!$H990,LEN(女子登録情報!$H990)-1)))</f>
        <v>広島</v>
      </c>
      <c r="O990" t="str">
        <f>IF($K990="","",IF(LEN($N990)=2,LEFT($N990,1)&amp;"　"&amp;RIGHT($N990,1)&amp;"・"&amp;女子登録情報!$I990,$N990&amp;"・"&amp;女子登録情報!$I990))</f>
        <v>広　島・比治山女子</v>
      </c>
    </row>
    <row r="991" spans="1:15" x14ac:dyDescent="0.55000000000000004">
      <c r="A991">
        <f>IF($K991="","",200000000+女子登録情報!$C991)</f>
        <v>200000990</v>
      </c>
      <c r="B991" t="str">
        <f>IF($K991="","",女子登録情報!$D991&amp;" ("&amp;女子登録情報!$K991&amp;")")</f>
        <v>藤井　ももか (1)</v>
      </c>
      <c r="C991" t="str">
        <f>IF($K991="","",女子登録情報!$E991)</f>
        <v>ﾌｼﾞｲ ﾓﾓｶ</v>
      </c>
      <c r="D991" t="str">
        <f>IF($K991="","",女子登録情報!$O991&amp;" "&amp;女子登録情報!$N991&amp;" ("&amp;LEFT(女子登録情報!$F991,2)&amp;")")</f>
        <v>Momoka FUJII (03)</v>
      </c>
      <c r="E991" t="str">
        <f>IF($K991="","",女子登録情報!$P991)</f>
        <v>JPN</v>
      </c>
      <c r="F991" t="str">
        <f t="shared" si="15"/>
        <v>2</v>
      </c>
      <c r="G991">
        <f>IF($K991="","",女子登録情報!$M991)</f>
        <v>37</v>
      </c>
      <c r="H991">
        <f>IF($K991="","",女子登録情報!$A991)</f>
        <v>492246</v>
      </c>
      <c r="K991">
        <f>IF(女子登録情報!$C991="","",女子登録情報!$C991)</f>
        <v>990</v>
      </c>
      <c r="M991">
        <f>IFERROR(IF(AND(402&lt;=VALUE(RIGHT(女子登録情報!$F991,4)),競技会情報!$E$3*100+競技会情報!$G$3&gt;=VALUE(RIGHT(女子登録情報!$F991,4))),VALUE(女子登録情報!$G991)+1,VALUE(女子登録情報!$G991)),"")</f>
        <v>19</v>
      </c>
      <c r="N991" t="str">
        <f>IF($K991="","",IF(女子登録情報!$H991="北海道",女子登録情報!$H991,LEFT(女子登録情報!$H991,LEN(女子登録情報!$H991)-1)))</f>
        <v>香川</v>
      </c>
      <c r="O991" t="str">
        <f>IF($K991="","",IF(LEN($N991)=2,LEFT($N991,1)&amp;"　"&amp;RIGHT($N991,1)&amp;"・"&amp;女子登録情報!$I991,$N991&amp;"・"&amp;女子登録情報!$I991))</f>
        <v>香　川・高松北</v>
      </c>
    </row>
    <row r="992" spans="1:15" x14ac:dyDescent="0.55000000000000004">
      <c r="A992">
        <f>IF($K992="","",200000000+女子登録情報!$C992)</f>
        <v>200000991</v>
      </c>
      <c r="B992" t="str">
        <f>IF($K992="","",女子登録情報!$D992&amp;" ("&amp;女子登録情報!$K992&amp;")")</f>
        <v>宮武　愛珠 (1)</v>
      </c>
      <c r="C992" t="str">
        <f>IF($K992="","",女子登録情報!$E992)</f>
        <v>ﾐﾔﾀｹ ﾏﾅﾐ</v>
      </c>
      <c r="D992" t="str">
        <f>IF($K992="","",女子登録情報!$O992&amp;" "&amp;女子登録情報!$N992&amp;" ("&amp;LEFT(女子登録情報!$F992,2)&amp;")")</f>
        <v>Manami MIYATAKE (03)</v>
      </c>
      <c r="E992" t="str">
        <f>IF($K992="","",女子登録情報!$P992)</f>
        <v>JPN</v>
      </c>
      <c r="F992" t="str">
        <f t="shared" si="15"/>
        <v>2</v>
      </c>
      <c r="G992">
        <f>IF($K992="","",女子登録情報!$M992)</f>
        <v>28</v>
      </c>
      <c r="H992">
        <f>IF($K992="","",女子登録情報!$A992)</f>
        <v>492246</v>
      </c>
      <c r="K992">
        <f>IF(女子登録情報!$C992="","",女子登録情報!$C992)</f>
        <v>991</v>
      </c>
      <c r="M992">
        <f>IFERROR(IF(AND(402&lt;=VALUE(RIGHT(女子登録情報!$F992,4)),競技会情報!$E$3*100+競技会情報!$G$3&gt;=VALUE(RIGHT(女子登録情報!$F992,4))),VALUE(女子登録情報!$G992)+1,VALUE(女子登録情報!$G992)),"")</f>
        <v>19</v>
      </c>
      <c r="N992" t="str">
        <f>IF($K992="","",IF(女子登録情報!$H992="北海道",女子登録情報!$H992,LEFT(女子登録情報!$H992,LEN(女子登録情報!$H992)-1)))</f>
        <v>兵庫</v>
      </c>
      <c r="O992" t="str">
        <f>IF($K992="","",IF(LEN($N992)=2,LEFT($N992,1)&amp;"　"&amp;RIGHT($N992,1)&amp;"・"&amp;女子登録情報!$I992,$N992&amp;"・"&amp;女子登録情報!$I992))</f>
        <v>兵　庫・夢野台</v>
      </c>
    </row>
    <row r="993" spans="1:15" x14ac:dyDescent="0.55000000000000004">
      <c r="A993">
        <f>IF($K993="","",200000000+女子登録情報!$C993)</f>
        <v>200000992</v>
      </c>
      <c r="B993" t="str">
        <f>IF($K993="","",女子登録情報!$D993&amp;" ("&amp;女子登録情報!$K993&amp;")")</f>
        <v>塚原　悠葉 (1)</v>
      </c>
      <c r="C993" t="str">
        <f>IF($K993="","",女子登録情報!$E993)</f>
        <v>ﾂｶﾊﾗ ﾕｳﾊ</v>
      </c>
      <c r="D993" t="str">
        <f>IF($K993="","",女子登録情報!$O993&amp;" "&amp;女子登録情報!$N993&amp;" ("&amp;LEFT(女子登録情報!$F993,2)&amp;")")</f>
        <v>Yuha TSUKAHARA (03)</v>
      </c>
      <c r="E993" t="str">
        <f>IF($K993="","",女子登録情報!$P993)</f>
        <v>JPN</v>
      </c>
      <c r="F993" t="str">
        <f t="shared" si="15"/>
        <v>2</v>
      </c>
      <c r="G993">
        <f>IF($K993="","",女子登録情報!$M993)</f>
        <v>27</v>
      </c>
      <c r="H993">
        <f>IF($K993="","",女子登録情報!$A993)</f>
        <v>492246</v>
      </c>
      <c r="K993">
        <f>IF(女子登録情報!$C993="","",女子登録情報!$C993)</f>
        <v>992</v>
      </c>
      <c r="M993">
        <f>IFERROR(IF(AND(402&lt;=VALUE(RIGHT(女子登録情報!$F993,4)),競技会情報!$E$3*100+競技会情報!$G$3&gt;=VALUE(RIGHT(女子登録情報!$F993,4))),VALUE(女子登録情報!$G993)+1,VALUE(女子登録情報!$G993)),"")</f>
        <v>19</v>
      </c>
      <c r="N993" t="str">
        <f>IF($K993="","",IF(女子登録情報!$H993="北海道",女子登録情報!$H993,LEFT(女子登録情報!$H993,LEN(女子登録情報!$H993)-1)))</f>
        <v>大阪</v>
      </c>
      <c r="O993" t="str">
        <f>IF($K993="","",IF(LEN($N993)=2,LEFT($N993,1)&amp;"　"&amp;RIGHT($N993,1)&amp;"・"&amp;女子登録情報!$I993,$N993&amp;"・"&amp;女子登録情報!$I993))</f>
        <v>大　阪・枚方</v>
      </c>
    </row>
    <row r="994" spans="1:15" x14ac:dyDescent="0.55000000000000004">
      <c r="A994">
        <f>IF($K994="","",200000000+女子登録情報!$C994)</f>
        <v>200000993</v>
      </c>
      <c r="B994" t="str">
        <f>IF($K994="","",女子登録情報!$D994&amp;" ("&amp;女子登録情報!$K994&amp;")")</f>
        <v>西川　愛美 (1)</v>
      </c>
      <c r="C994" t="str">
        <f>IF($K994="","",女子登録情報!$E994)</f>
        <v>ﾆｼｶﾜ ｱｲﾐ</v>
      </c>
      <c r="D994" t="str">
        <f>IF($K994="","",女子登録情報!$O994&amp;" "&amp;女子登録情報!$N994&amp;" ("&amp;LEFT(女子登録情報!$F994,2)&amp;")")</f>
        <v>Aimi NISHIKAWA (02)</v>
      </c>
      <c r="E994" t="str">
        <f>IF($K994="","",女子登録情報!$P994)</f>
        <v>JPN</v>
      </c>
      <c r="F994" t="str">
        <f t="shared" si="15"/>
        <v>2</v>
      </c>
      <c r="G994">
        <f>IF($K994="","",女子登録情報!$M994)</f>
        <v>27</v>
      </c>
      <c r="H994">
        <f>IF($K994="","",女子登録情報!$A994)</f>
        <v>492219</v>
      </c>
      <c r="K994">
        <f>IF(女子登録情報!$C994="","",女子登録情報!$C994)</f>
        <v>993</v>
      </c>
      <c r="M994">
        <f>IFERROR(IF(AND(402&lt;=VALUE(RIGHT(女子登録情報!$F994,4)),競技会情報!$E$3*100+競技会情報!$G$3&gt;=VALUE(RIGHT(女子登録情報!$F994,4))),VALUE(女子登録情報!$G994)+1,VALUE(女子登録情報!$G994)),"")</f>
        <v>20</v>
      </c>
      <c r="N994" t="str">
        <f>IF($K994="","",IF(女子登録情報!$H994="北海道",女子登録情報!$H994,LEFT(女子登録情報!$H994,LEN(女子登録情報!$H994)-1)))</f>
        <v>大阪</v>
      </c>
      <c r="O994" t="str">
        <f>IF($K994="","",IF(LEN($N994)=2,LEFT($N994,1)&amp;"　"&amp;RIGHT($N994,1)&amp;"・"&amp;女子登録情報!$I994,$N994&amp;"・"&amp;女子登録情報!$I994))</f>
        <v>大　阪・岸和田</v>
      </c>
    </row>
    <row r="995" spans="1:15" x14ac:dyDescent="0.55000000000000004">
      <c r="A995">
        <f>IF($K995="","",200000000+女子登録情報!$C995)</f>
        <v>200000994</v>
      </c>
      <c r="B995" t="str">
        <f>IF($K995="","",女子登録情報!$D995&amp;" ("&amp;女子登録情報!$K995&amp;")")</f>
        <v>山口　紗季 (1)</v>
      </c>
      <c r="C995" t="str">
        <f>IF($K995="","",女子登録情報!$E995)</f>
        <v>ﾔﾏｸﾞﾁ ｻｷ</v>
      </c>
      <c r="D995" t="str">
        <f>IF($K995="","",女子登録情報!$O995&amp;" "&amp;女子登録情報!$N995&amp;" ("&amp;LEFT(女子登録情報!$F995,2)&amp;")")</f>
        <v>Saki YAMAGUCHI (02)</v>
      </c>
      <c r="E995" t="str">
        <f>IF($K995="","",女子登録情報!$P995)</f>
        <v>JPN</v>
      </c>
      <c r="F995" t="str">
        <f t="shared" si="15"/>
        <v>2</v>
      </c>
      <c r="G995">
        <f>IF($K995="","",女子登録情報!$M995)</f>
        <v>27</v>
      </c>
      <c r="H995">
        <f>IF($K995="","",女子登録情報!$A995)</f>
        <v>492219</v>
      </c>
      <c r="K995">
        <f>IF(女子登録情報!$C995="","",女子登録情報!$C995)</f>
        <v>994</v>
      </c>
      <c r="M995">
        <f>IFERROR(IF(AND(402&lt;=VALUE(RIGHT(女子登録情報!$F995,4)),競技会情報!$E$3*100+競技会情報!$G$3&gt;=VALUE(RIGHT(女子登録情報!$F995,4))),VALUE(女子登録情報!$G995)+1,VALUE(女子登録情報!$G995)),"")</f>
        <v>20</v>
      </c>
      <c r="N995" t="str">
        <f>IF($K995="","",IF(女子登録情報!$H995="北海道",女子登録情報!$H995,LEFT(女子登録情報!$H995,LEN(女子登録情報!$H995)-1)))</f>
        <v>兵庫</v>
      </c>
      <c r="O995" t="str">
        <f>IF($K995="","",IF(LEN($N995)=2,LEFT($N995,1)&amp;"　"&amp;RIGHT($N995,1)&amp;"・"&amp;女子登録情報!$I995,$N995&amp;"・"&amp;女子登録情報!$I995))</f>
        <v>兵　庫・神戸女学院</v>
      </c>
    </row>
    <row r="996" spans="1:15" x14ac:dyDescent="0.55000000000000004">
      <c r="A996">
        <f>IF($K996="","",200000000+女子登録情報!$C996)</f>
        <v>200000995</v>
      </c>
      <c r="B996" t="str">
        <f>IF($K996="","",女子登録情報!$D996&amp;" ("&amp;女子登録情報!$K996&amp;")")</f>
        <v>荻野　柚月 (1)</v>
      </c>
      <c r="C996" t="str">
        <f>IF($K996="","",女子登録情報!$E996)</f>
        <v>ｵｷﾞﾉ ﾕﾂﾞｷ</v>
      </c>
      <c r="D996" t="str">
        <f>IF($K996="","",女子登録情報!$O996&amp;" "&amp;女子登録情報!$N996&amp;" ("&amp;LEFT(女子登録情報!$F996,2)&amp;")")</f>
        <v>Yuzuki OGINO (04)</v>
      </c>
      <c r="E996" t="str">
        <f>IF($K996="","",女子登録情報!$P996)</f>
        <v>JPN</v>
      </c>
      <c r="F996" t="str">
        <f t="shared" si="15"/>
        <v>2</v>
      </c>
      <c r="G996">
        <f>IF($K996="","",女子登録情報!$M996)</f>
        <v>27</v>
      </c>
      <c r="H996">
        <f>IF($K996="","",女子登録情報!$A996)</f>
        <v>492219</v>
      </c>
      <c r="K996">
        <f>IF(女子登録情報!$C996="","",女子登録情報!$C996)</f>
        <v>995</v>
      </c>
      <c r="M996">
        <f>IFERROR(IF(AND(402&lt;=VALUE(RIGHT(女子登録情報!$F996,4)),競技会情報!$E$3*100+競技会情報!$G$3&gt;=VALUE(RIGHT(女子登録情報!$F996,4))),VALUE(女子登録情報!$G996)+1,VALUE(女子登録情報!$G996)),"")</f>
        <v>18</v>
      </c>
      <c r="N996" t="str">
        <f>IF($K996="","",IF(女子登録情報!$H996="北海道",女子登録情報!$H996,LEFT(女子登録情報!$H996,LEN(女子登録情報!$H996)-1)))</f>
        <v>大阪</v>
      </c>
      <c r="O996" t="str">
        <f>IF($K996="","",IF(LEN($N996)=2,LEFT($N996,1)&amp;"　"&amp;RIGHT($N996,1)&amp;"・"&amp;女子登録情報!$I996,$N996&amp;"・"&amp;女子登録情報!$I996))</f>
        <v>大　阪・八尾</v>
      </c>
    </row>
    <row r="997" spans="1:15" x14ac:dyDescent="0.55000000000000004">
      <c r="A997">
        <f>IF($K997="","",200000000+女子登録情報!$C997)</f>
        <v>200000996</v>
      </c>
      <c r="B997" t="str">
        <f>IF($K997="","",女子登録情報!$D997&amp;" ("&amp;女子登録情報!$K997&amp;")")</f>
        <v>中津　希彩 (1)</v>
      </c>
      <c r="C997" t="str">
        <f>IF($K997="","",女子登録情報!$E997)</f>
        <v>ﾅｶﾂ ﾏｱﾔ</v>
      </c>
      <c r="D997" t="str">
        <f>IF($K997="","",女子登録情報!$O997&amp;" "&amp;女子登録情報!$N997&amp;" ("&amp;LEFT(女子登録情報!$F997,2)&amp;")")</f>
        <v>Maaya NAKATSU (03)</v>
      </c>
      <c r="E997" t="str">
        <f>IF($K997="","",女子登録情報!$P997)</f>
        <v>JPN</v>
      </c>
      <c r="F997" t="str">
        <f t="shared" si="15"/>
        <v>2</v>
      </c>
      <c r="G997">
        <f>IF($K997="","",女子登録情報!$M997)</f>
        <v>27</v>
      </c>
      <c r="H997">
        <f>IF($K997="","",女子登録情報!$A997)</f>
        <v>492219</v>
      </c>
      <c r="K997">
        <f>IF(女子登録情報!$C997="","",女子登録情報!$C997)</f>
        <v>996</v>
      </c>
      <c r="M997">
        <f>IFERROR(IF(AND(402&lt;=VALUE(RIGHT(女子登録情報!$F997,4)),競技会情報!$E$3*100+競技会情報!$G$3&gt;=VALUE(RIGHT(女子登録情報!$F997,4))),VALUE(女子登録情報!$G997)+1,VALUE(女子登録情報!$G997)),"")</f>
        <v>19</v>
      </c>
      <c r="N997" t="str">
        <f>IF($K997="","",IF(女子登録情報!$H997="北海道",女子登録情報!$H997,LEFT(女子登録情報!$H997,LEN(女子登録情報!$H997)-1)))</f>
        <v>大阪</v>
      </c>
      <c r="O997" t="str">
        <f>IF($K997="","",IF(LEN($N997)=2,LEFT($N997,1)&amp;"　"&amp;RIGHT($N997,1)&amp;"・"&amp;女子登録情報!$I997,$N997&amp;"・"&amp;女子登録情報!$I997))</f>
        <v>大　阪・追手門学院</v>
      </c>
    </row>
    <row r="998" spans="1:15" x14ac:dyDescent="0.55000000000000004">
      <c r="A998">
        <f>IF($K998="","",200000000+女子登録情報!$C998)</f>
        <v>200000997</v>
      </c>
      <c r="B998" t="str">
        <f>IF($K998="","",女子登録情報!$D998&amp;" ("&amp;女子登録情報!$K998&amp;")")</f>
        <v>花畑　風香 (2)</v>
      </c>
      <c r="C998" t="str">
        <f>IF($K998="","",女子登録情報!$E998)</f>
        <v>ﾊﾅﾊﾞﾀ ﾌｳｶ</v>
      </c>
      <c r="D998" t="str">
        <f>IF($K998="","",女子登録情報!$O998&amp;" "&amp;女子登録情報!$N998&amp;" ("&amp;LEFT(女子登録情報!$F998,2)&amp;")")</f>
        <v>Fuka HANABATA (02)</v>
      </c>
      <c r="E998" t="str">
        <f>IF($K998="","",女子登録情報!$P998)</f>
        <v>JPN</v>
      </c>
      <c r="F998" t="str">
        <f t="shared" si="15"/>
        <v>2</v>
      </c>
      <c r="G998">
        <f>IF($K998="","",女子登録情報!$M998)</f>
        <v>27</v>
      </c>
      <c r="H998">
        <f>IF($K998="","",女子登録情報!$A998)</f>
        <v>492220</v>
      </c>
      <c r="K998">
        <f>IF(女子登録情報!$C998="","",女子登録情報!$C998)</f>
        <v>997</v>
      </c>
      <c r="M998">
        <f>IFERROR(IF(AND(402&lt;=VALUE(RIGHT(女子登録情報!$F998,4)),競技会情報!$E$3*100+競技会情報!$G$3&gt;=VALUE(RIGHT(女子登録情報!$F998,4))),VALUE(女子登録情報!$G998)+1,VALUE(女子登録情報!$G998)),"")</f>
        <v>20</v>
      </c>
      <c r="N998" t="str">
        <f>IF($K998="","",IF(女子登録情報!$H998="北海道",女子登録情報!$H998,LEFT(女子登録情報!$H998,LEN(女子登録情報!$H998)-1)))</f>
        <v>大阪</v>
      </c>
      <c r="O998" t="str">
        <f>IF($K998="","",IF(LEN($N998)=2,LEFT($N998,1)&amp;"　"&amp;RIGHT($N998,1)&amp;"・"&amp;女子登録情報!$I998,$N998&amp;"・"&amp;女子登録情報!$I998))</f>
        <v>大　阪・四条畷学園</v>
      </c>
    </row>
    <row r="999" spans="1:15" x14ac:dyDescent="0.55000000000000004">
      <c r="A999">
        <f>IF($K999="","",200000000+女子登録情報!$C999)</f>
        <v>200000998</v>
      </c>
      <c r="B999" t="str">
        <f>IF($K999="","",女子登録情報!$D999&amp;" ("&amp;女子登録情報!$K999&amp;")")</f>
        <v>山本　愛花 (1)</v>
      </c>
      <c r="C999" t="str">
        <f>IF($K999="","",女子登録情報!$E999)</f>
        <v>ﾔﾏﾓﾄ ｱｲｶ</v>
      </c>
      <c r="D999" t="str">
        <f>IF($K999="","",女子登録情報!$O999&amp;" "&amp;女子登録情報!$N999&amp;" ("&amp;LEFT(女子登録情報!$F999,2)&amp;")")</f>
        <v>Aika YAMAMOTO (03)</v>
      </c>
      <c r="E999" t="str">
        <f>IF($K999="","",女子登録情報!$P999)</f>
        <v>JPN</v>
      </c>
      <c r="F999" t="str">
        <f t="shared" si="15"/>
        <v>2</v>
      </c>
      <c r="G999">
        <f>IF($K999="","",女子登録情報!$M999)</f>
        <v>27</v>
      </c>
      <c r="H999">
        <f>IF($K999="","",女子登録情報!$A999)</f>
        <v>492220</v>
      </c>
      <c r="K999">
        <f>IF(女子登録情報!$C999="","",女子登録情報!$C999)</f>
        <v>998</v>
      </c>
      <c r="M999">
        <f>IFERROR(IF(AND(402&lt;=VALUE(RIGHT(女子登録情報!$F999,4)),競技会情報!$E$3*100+競技会情報!$G$3&gt;=VALUE(RIGHT(女子登録情報!$F999,4))),VALUE(女子登録情報!$G999)+1,VALUE(女子登録情報!$G999)),"")</f>
        <v>19</v>
      </c>
      <c r="N999" t="str">
        <f>IF($K999="","",IF(女子登録情報!$H999="北海道",女子登録情報!$H999,LEFT(女子登録情報!$H999,LEN(女子登録情報!$H999)-1)))</f>
        <v>徳島</v>
      </c>
      <c r="O999" t="str">
        <f>IF($K999="","",IF(LEN($N999)=2,LEFT($N999,1)&amp;"　"&amp;RIGHT($N999,1)&amp;"・"&amp;女子登録情報!$I999,$N999&amp;"・"&amp;女子登録情報!$I999))</f>
        <v>徳　島・阿波</v>
      </c>
    </row>
    <row r="1000" spans="1:15" x14ac:dyDescent="0.55000000000000004">
      <c r="A1000">
        <f>IF($K1000="","",200000000+女子登録情報!$C1000)</f>
        <v>200000999</v>
      </c>
      <c r="B1000" t="str">
        <f>IF($K1000="","",女子登録情報!$D1000&amp;" ("&amp;女子登録情報!$K1000&amp;")")</f>
        <v>大森　千鶴 (1)</v>
      </c>
      <c r="C1000" t="str">
        <f>IF($K1000="","",女子登録情報!$E1000)</f>
        <v>ｵｵﾓﾘ ﾁﾂﾞﾙ</v>
      </c>
      <c r="D1000" t="str">
        <f>IF($K1000="","",女子登録情報!$O1000&amp;" "&amp;女子登録情報!$N1000&amp;" ("&amp;LEFT(女子登録情報!$F1000,2)&amp;")")</f>
        <v>Chiduru OMORI (04)</v>
      </c>
      <c r="E1000" t="str">
        <f>IF($K1000="","",女子登録情報!$P1000)</f>
        <v>JPN</v>
      </c>
      <c r="F1000" t="str">
        <f t="shared" si="15"/>
        <v>2</v>
      </c>
      <c r="G1000">
        <f>IF($K1000="","",女子登録情報!$M1000)</f>
        <v>28</v>
      </c>
      <c r="H1000">
        <f>IF($K1000="","",女子登録情報!$A1000)</f>
        <v>491082</v>
      </c>
      <c r="K1000">
        <f>IF(女子登録情報!$C1000="","",女子登録情報!$C1000)</f>
        <v>999</v>
      </c>
      <c r="M1000">
        <f>IFERROR(IF(AND(402&lt;=VALUE(RIGHT(女子登録情報!$F1000,4)),競技会情報!$E$3*100+競技会情報!$G$3&gt;=VALUE(RIGHT(女子登録情報!$F1000,4))),VALUE(女子登録情報!$G1000)+1,VALUE(女子登録情報!$G1000)),"")</f>
        <v>18</v>
      </c>
      <c r="N1000" t="str">
        <f>IF($K1000="","",IF(女子登録情報!$H1000="北海道",女子登録情報!$H1000,LEFT(女子登録情報!$H1000,LEN(女子登録情報!$H1000)-1)))</f>
        <v>兵庫</v>
      </c>
      <c r="O1000" t="str">
        <f>IF($K1000="","",IF(LEN($N1000)=2,LEFT($N1000,1)&amp;"　"&amp;RIGHT($N1000,1)&amp;"・"&amp;女子登録情報!$I1000,$N1000&amp;"・"&amp;女子登録情報!$I1000))</f>
        <v>兵　庫・兵庫県立大学附属</v>
      </c>
    </row>
    <row r="1001" spans="1:15" x14ac:dyDescent="0.55000000000000004">
      <c r="A1001">
        <f>IF($K1001="","",200000000+女子登録情報!$C1001)</f>
        <v>200001000</v>
      </c>
      <c r="B1001" t="str">
        <f>IF($K1001="","",女子登録情報!$D1001&amp;" ("&amp;女子登録情報!$K1001&amp;")")</f>
        <v>生田　朋 (4)</v>
      </c>
      <c r="C1001" t="str">
        <f>IF($K1001="","",女子登録情報!$E1001)</f>
        <v>ｲｸﾀ ﾄﾓ</v>
      </c>
      <c r="D1001" t="str">
        <f>IF($K1001="","",女子登録情報!$O1001&amp;" "&amp;女子登録情報!$N1001&amp;" ("&amp;LEFT(女子登録情報!$F1001,2)&amp;")")</f>
        <v>Tomo IKUTA (00)</v>
      </c>
      <c r="E1001" t="str">
        <f>IF($K1001="","",女子登録情報!$P1001)</f>
        <v>JPN</v>
      </c>
      <c r="F1001" t="str">
        <f t="shared" si="15"/>
        <v>2</v>
      </c>
      <c r="G1001">
        <f>IF($K1001="","",女子登録情報!$M1001)</f>
        <v>27</v>
      </c>
      <c r="H1001">
        <f>IF($K1001="","",女子登録情報!$A1001)</f>
        <v>500000</v>
      </c>
      <c r="K1001">
        <f>IF(女子登録情報!$C1001="","",女子登録情報!$C1001)</f>
        <v>1000</v>
      </c>
      <c r="M1001">
        <f>IFERROR(IF(AND(402&lt;=VALUE(RIGHT(女子登録情報!$F1001,4)),競技会情報!$E$3*100+競技会情報!$G$3&gt;=VALUE(RIGHT(女子登録情報!$F1001,4))),VALUE(女子登録情報!$G1001)+1,VALUE(女子登録情報!$G1001)),"")</f>
        <v>22</v>
      </c>
      <c r="N1001" t="str">
        <f>IF($K1001="","",IF(女子登録情報!$H1001="北海道",女子登録情報!$H1001,LEFT(女子登録情報!$H1001,LEN(女子登録情報!$H1001)-1)))</f>
        <v>兵庫</v>
      </c>
      <c r="O1001" t="str">
        <f>IF($K1001="","",IF(LEN($N1001)=2,LEFT($N1001,1)&amp;"　"&amp;RIGHT($N1001,1)&amp;"・"&amp;女子登録情報!$I1001,$N1001&amp;"・"&amp;女子登録情報!$I1001))</f>
        <v>兵　庫・姫路西</v>
      </c>
    </row>
    <row r="1002" spans="1:15" x14ac:dyDescent="0.55000000000000004">
      <c r="A1002">
        <f>IF($K1002="","",200000000+女子登録情報!$C1002)</f>
        <v>200001001</v>
      </c>
      <c r="B1002" t="str">
        <f>IF($K1002="","",女子登録情報!$D1002&amp;" ("&amp;女子登録情報!$K1002&amp;")")</f>
        <v>高橋　怜子 (2)</v>
      </c>
      <c r="C1002" t="str">
        <f>IF($K1002="","",女子登録情報!$E1002)</f>
        <v>ﾀｶﾊｼ ﾚｲｺ</v>
      </c>
      <c r="D1002" t="str">
        <f>IF($K1002="","",女子登録情報!$O1002&amp;" "&amp;女子登録情報!$N1002&amp;" ("&amp;LEFT(女子登録情報!$F1002,2)&amp;")")</f>
        <v>Reiko TAKAHASHI (02)</v>
      </c>
      <c r="E1002" t="str">
        <f>IF($K1002="","",女子登録情報!$P1002)</f>
        <v>JPN</v>
      </c>
      <c r="F1002" t="str">
        <f t="shared" si="15"/>
        <v>2</v>
      </c>
      <c r="G1002">
        <f>IF($K1002="","",女子登録情報!$M1002)</f>
        <v>26</v>
      </c>
      <c r="H1002">
        <f>IF($K1002="","",女子登録情報!$A1002)</f>
        <v>490057</v>
      </c>
      <c r="K1002">
        <f>IF(女子登録情報!$C1002="","",女子登録情報!$C1002)</f>
        <v>1001</v>
      </c>
      <c r="M1002">
        <f>IFERROR(IF(AND(402&lt;=VALUE(RIGHT(女子登録情報!$F1002,4)),競技会情報!$E$3*100+競技会情報!$G$3&gt;=VALUE(RIGHT(女子登録情報!$F1002,4))),VALUE(女子登録情報!$G1002)+1,VALUE(女子登録情報!$G1002)),"")</f>
        <v>20</v>
      </c>
      <c r="N1002" t="str">
        <f>IF($K1002="","",IF(女子登録情報!$H1002="北海道",女子登録情報!$H1002,LEFT(女子登録情報!$H1002,LEN(女子登録情報!$H1002)-1)))</f>
        <v>京都</v>
      </c>
      <c r="O1002" t="str">
        <f>IF($K1002="","",IF(LEN($N1002)=2,LEFT($N1002,1)&amp;"　"&amp;RIGHT($N1002,1)&amp;"・"&amp;女子登録情報!$I1002,$N1002&amp;"・"&amp;女子登録情報!$I1002))</f>
        <v>京　都・堀川</v>
      </c>
    </row>
    <row r="1003" spans="1:15" x14ac:dyDescent="0.55000000000000004">
      <c r="A1003">
        <f>IF($K1003="","",200000000+女子登録情報!$C1003)</f>
        <v>200001002</v>
      </c>
      <c r="B1003" t="str">
        <f>IF($K1003="","",女子登録情報!$D1003&amp;" ("&amp;女子登録情報!$K1003&amp;")")</f>
        <v>川瀬　智尋 (1)</v>
      </c>
      <c r="C1003" t="str">
        <f>IF($K1003="","",女子登録情報!$E1003)</f>
        <v>ｶﾜｾ ﾁﾋﾛ</v>
      </c>
      <c r="D1003" t="str">
        <f>IF($K1003="","",女子登録情報!$O1003&amp;" "&amp;女子登録情報!$N1003&amp;" ("&amp;LEFT(女子登録情報!$F1003,2)&amp;")")</f>
        <v>Chihiro KAWASE (03)</v>
      </c>
      <c r="E1003" t="str">
        <f>IF($K1003="","",女子登録情報!$P1003)</f>
        <v>JPN</v>
      </c>
      <c r="F1003" t="str">
        <f t="shared" si="15"/>
        <v>2</v>
      </c>
      <c r="G1003">
        <f>IF($K1003="","",女子登録情報!$M1003)</f>
        <v>26</v>
      </c>
      <c r="H1003">
        <f>IF($K1003="","",女子登録情報!$A1003)</f>
        <v>490057</v>
      </c>
      <c r="K1003">
        <f>IF(女子登録情報!$C1003="","",女子登録情報!$C1003)</f>
        <v>1002</v>
      </c>
      <c r="M1003">
        <f>IFERROR(IF(AND(402&lt;=VALUE(RIGHT(女子登録情報!$F1003,4)),競技会情報!$E$3*100+競技会情報!$G$3&gt;=VALUE(RIGHT(女子登録情報!$F1003,4))),VALUE(女子登録情報!$G1003)+1,VALUE(女子登録情報!$G1003)),"")</f>
        <v>19</v>
      </c>
      <c r="N1003" t="str">
        <f>IF($K1003="","",IF(女子登録情報!$H1003="北海道",女子登録情報!$H1003,LEFT(女子登録情報!$H1003,LEN(女子登録情報!$H1003)-1)))</f>
        <v>京都</v>
      </c>
      <c r="O1003" t="str">
        <f>IF($K1003="","",IF(LEN($N1003)=2,LEFT($N1003,1)&amp;"　"&amp;RIGHT($N1003,1)&amp;"・"&amp;女子登録情報!$I1003,$N1003&amp;"・"&amp;女子登録情報!$I1003))</f>
        <v>京　都・桃山</v>
      </c>
    </row>
    <row r="1004" spans="1:15" x14ac:dyDescent="0.55000000000000004">
      <c r="A1004">
        <f>IF($K1004="","",200000000+女子登録情報!$C1004)</f>
        <v>200001003</v>
      </c>
      <c r="B1004" t="str">
        <f>IF($K1004="","",女子登録情報!$D1004&amp;" ("&amp;女子登録情報!$K1004&amp;")")</f>
        <v>池田　ひな (1)</v>
      </c>
      <c r="C1004" t="str">
        <f>IF($K1004="","",女子登録情報!$E1004)</f>
        <v>ｲｹﾀﾞ ﾋﾅ</v>
      </c>
      <c r="D1004" t="str">
        <f>IF($K1004="","",女子登録情報!$O1004&amp;" "&amp;女子登録情報!$N1004&amp;" ("&amp;LEFT(女子登録情報!$F1004,2)&amp;")")</f>
        <v>Hina IKEDA (02)</v>
      </c>
      <c r="E1004" t="str">
        <f>IF($K1004="","",女子登録情報!$P1004)</f>
        <v>JPN</v>
      </c>
      <c r="F1004" t="str">
        <f t="shared" si="15"/>
        <v>2</v>
      </c>
      <c r="G1004">
        <f>IF($K1004="","",女子登録情報!$M1004)</f>
        <v>27</v>
      </c>
      <c r="H1004">
        <f>IF($K1004="","",女子登録情報!$A1004)</f>
        <v>496999</v>
      </c>
      <c r="K1004">
        <f>IF(女子登録情報!$C1004="","",女子登録情報!$C1004)</f>
        <v>1003</v>
      </c>
      <c r="M1004">
        <f>IFERROR(IF(AND(402&lt;=VALUE(RIGHT(女子登録情報!$F1004,4)),競技会情報!$E$3*100+競技会情報!$G$3&gt;=VALUE(RIGHT(女子登録情報!$F1004,4))),VALUE(女子登録情報!$G1004)+1,VALUE(女子登録情報!$G1004)),"")</f>
        <v>20</v>
      </c>
      <c r="N1004" t="str">
        <f>IF($K1004="","",IF(女子登録情報!$H1004="北海道",女子登録情報!$H1004,LEFT(女子登録情報!$H1004,LEN(女子登録情報!$H1004)-1)))</f>
        <v>滋賀</v>
      </c>
      <c r="O1004" t="str">
        <f>IF($K1004="","",IF(LEN($N1004)=2,LEFT($N1004,1)&amp;"　"&amp;RIGHT($N1004,1)&amp;"・"&amp;女子登録情報!$I1004,$N1004&amp;"・"&amp;女子登録情報!$I1004))</f>
        <v>滋　賀・彦根東</v>
      </c>
    </row>
    <row r="1005" spans="1:15" x14ac:dyDescent="0.55000000000000004">
      <c r="A1005">
        <f>IF($K1005="","",200000000+女子登録情報!$C1005)</f>
        <v>200001004</v>
      </c>
      <c r="B1005" t="str">
        <f>IF($K1005="","",女子登録情報!$D1005&amp;" ("&amp;女子登録情報!$K1005&amp;")")</f>
        <v>小川　日菜子 (1)</v>
      </c>
      <c r="C1005" t="str">
        <f>IF($K1005="","",女子登録情報!$E1005)</f>
        <v>ｵｶﾞﾜ ﾋﾅｺ</v>
      </c>
      <c r="D1005" t="str">
        <f>IF($K1005="","",女子登録情報!$O1005&amp;" "&amp;女子登録情報!$N1005&amp;" ("&amp;LEFT(女子登録情報!$F1005,2)&amp;")")</f>
        <v>Hinako OGAWA (04)</v>
      </c>
      <c r="E1005" t="str">
        <f>IF($K1005="","",女子登録情報!$P1005)</f>
        <v>JPN</v>
      </c>
      <c r="F1005" t="str">
        <f t="shared" si="15"/>
        <v>2</v>
      </c>
      <c r="G1005">
        <f>IF($K1005="","",女子登録情報!$M1005)</f>
        <v>27</v>
      </c>
      <c r="H1005">
        <f>IF($K1005="","",女子登録情報!$A1005)</f>
        <v>496999</v>
      </c>
      <c r="K1005">
        <f>IF(女子登録情報!$C1005="","",女子登録情報!$C1005)</f>
        <v>1004</v>
      </c>
      <c r="M1005">
        <f>IFERROR(IF(AND(402&lt;=VALUE(RIGHT(女子登録情報!$F1005,4)),競技会情報!$E$3*100+競技会情報!$G$3&gt;=VALUE(RIGHT(女子登録情報!$F1005,4))),VALUE(女子登録情報!$G1005)+1,VALUE(女子登録情報!$G1005)),"")</f>
        <v>18</v>
      </c>
      <c r="N1005" t="str">
        <f>IF($K1005="","",IF(女子登録情報!$H1005="北海道",女子登録情報!$H1005,LEFT(女子登録情報!$H1005,LEN(女子登録情報!$H1005)-1)))</f>
        <v>大阪</v>
      </c>
      <c r="O1005" t="str">
        <f>IF($K1005="","",IF(LEN($N1005)=2,LEFT($N1005,1)&amp;"　"&amp;RIGHT($N1005,1)&amp;"・"&amp;女子登録情報!$I1005,$N1005&amp;"・"&amp;女子登録情報!$I1005))</f>
        <v>大　阪・千里</v>
      </c>
    </row>
    <row r="1006" spans="1:15" x14ac:dyDescent="0.55000000000000004">
      <c r="A1006">
        <f>IF($K1006="","",200000000+女子登録情報!$C1006)</f>
        <v>200001005</v>
      </c>
      <c r="B1006" t="str">
        <f>IF($K1006="","",女子登録情報!$D1006&amp;" ("&amp;女子登録情報!$K1006&amp;")")</f>
        <v>棚橋　ほのか (1)</v>
      </c>
      <c r="C1006" t="str">
        <f>IF($K1006="","",女子登録情報!$E1006)</f>
        <v>ﾀﾅﾊｼ ﾎﾉｶ</v>
      </c>
      <c r="D1006" t="str">
        <f>IF($K1006="","",女子登録情報!$O1006&amp;" "&amp;女子登録情報!$N1006&amp;" ("&amp;LEFT(女子登録情報!$F1006,2)&amp;")")</f>
        <v>Honoka TANAHASHI (03)</v>
      </c>
      <c r="E1006" t="str">
        <f>IF($K1006="","",女子登録情報!$P1006)</f>
        <v>JPN</v>
      </c>
      <c r="F1006" t="str">
        <f t="shared" si="15"/>
        <v>2</v>
      </c>
      <c r="G1006">
        <f>IF($K1006="","",女子登録情報!$M1006)</f>
        <v>27</v>
      </c>
      <c r="H1006">
        <f>IF($K1006="","",女子登録情報!$A1006)</f>
        <v>496999</v>
      </c>
      <c r="K1006">
        <f>IF(女子登録情報!$C1006="","",女子登録情報!$C1006)</f>
        <v>1005</v>
      </c>
      <c r="M1006">
        <f>IFERROR(IF(AND(402&lt;=VALUE(RIGHT(女子登録情報!$F1006,4)),競技会情報!$E$3*100+競技会情報!$G$3&gt;=VALUE(RIGHT(女子登録情報!$F1006,4))),VALUE(女子登録情報!$G1006)+1,VALUE(女子登録情報!$G1006)),"")</f>
        <v>19</v>
      </c>
      <c r="N1006" t="str">
        <f>IF($K1006="","",IF(女子登録情報!$H1006="北海道",女子登録情報!$H1006,LEFT(女子登録情報!$H1006,LEN(女子登録情報!$H1006)-1)))</f>
        <v>京都</v>
      </c>
      <c r="O1006" t="str">
        <f>IF($K1006="","",IF(LEN($N1006)=2,LEFT($N1006,1)&amp;"　"&amp;RIGHT($N1006,1)&amp;"・"&amp;女子登録情報!$I1006,$N1006&amp;"・"&amp;女子登録情報!$I1006))</f>
        <v>京　都・洛北</v>
      </c>
    </row>
    <row r="1007" spans="1:15" x14ac:dyDescent="0.55000000000000004">
      <c r="A1007">
        <f>IF($K1007="","",200000000+女子登録情報!$C1007)</f>
        <v>200001006</v>
      </c>
      <c r="B1007" t="str">
        <f>IF($K1007="","",女子登録情報!$D1007&amp;" ("&amp;女子登録情報!$K1007&amp;")")</f>
        <v>長瀬　桃里 (1)</v>
      </c>
      <c r="C1007" t="str">
        <f>IF($K1007="","",女子登録情報!$E1007)</f>
        <v>ﾅｶﾞｾ ﾓﾓﾘ</v>
      </c>
      <c r="D1007" t="str">
        <f>IF($K1007="","",女子登録情報!$O1007&amp;" "&amp;女子登録情報!$N1007&amp;" ("&amp;LEFT(女子登録情報!$F1007,2)&amp;")")</f>
        <v>Momori NAGASE (03)</v>
      </c>
      <c r="E1007" t="str">
        <f>IF($K1007="","",女子登録情報!$P1007)</f>
        <v>JPN</v>
      </c>
      <c r="F1007" t="str">
        <f t="shared" si="15"/>
        <v>2</v>
      </c>
      <c r="G1007">
        <f>IF($K1007="","",女子登録情報!$M1007)</f>
        <v>33</v>
      </c>
      <c r="H1007">
        <f>IF($K1007="","",女子登録情報!$A1007)</f>
        <v>496999</v>
      </c>
      <c r="K1007">
        <f>IF(女子登録情報!$C1007="","",女子登録情報!$C1007)</f>
        <v>1006</v>
      </c>
      <c r="M1007">
        <f>IFERROR(IF(AND(402&lt;=VALUE(RIGHT(女子登録情報!$F1007,4)),競技会情報!$E$3*100+競技会情報!$G$3&gt;=VALUE(RIGHT(女子登録情報!$F1007,4))),VALUE(女子登録情報!$G1007)+1,VALUE(女子登録情報!$G1007)),"")</f>
        <v>19</v>
      </c>
      <c r="N1007" t="str">
        <f>IF($K1007="","",IF(女子登録情報!$H1007="北海道",女子登録情報!$H1007,LEFT(女子登録情報!$H1007,LEN(女子登録情報!$H1007)-1)))</f>
        <v>岡山</v>
      </c>
      <c r="O1007" t="str">
        <f>IF($K1007="","",IF(LEN($N1007)=2,LEFT($N1007,1)&amp;"　"&amp;RIGHT($N1007,1)&amp;"・"&amp;女子登録情報!$I1007,$N1007&amp;"・"&amp;女子登録情報!$I1007))</f>
        <v>岡　山・就実</v>
      </c>
    </row>
    <row r="1008" spans="1:15" x14ac:dyDescent="0.55000000000000004">
      <c r="A1008">
        <f>IF($K1008="","",200000000+女子登録情報!$C1008)</f>
        <v>200001007</v>
      </c>
      <c r="B1008" t="str">
        <f>IF($K1008="","",女子登録情報!$D1008&amp;" ("&amp;女子登録情報!$K1008&amp;")")</f>
        <v>早川　菜緒 (1)</v>
      </c>
      <c r="C1008" t="str">
        <f>IF($K1008="","",女子登録情報!$E1008)</f>
        <v>ﾊﾔｶﾜ ﾅｵ</v>
      </c>
      <c r="D1008" t="str">
        <f>IF($K1008="","",女子登録情報!$O1008&amp;" "&amp;女子登録情報!$N1008&amp;" ("&amp;LEFT(女子登録情報!$F1008,2)&amp;")")</f>
        <v>Nao HAYAKAWA (03)</v>
      </c>
      <c r="E1008" t="str">
        <f>IF($K1008="","",女子登録情報!$P1008)</f>
        <v>JPN</v>
      </c>
      <c r="F1008" t="str">
        <f t="shared" si="15"/>
        <v>2</v>
      </c>
      <c r="G1008">
        <f>IF($K1008="","",女子登録情報!$M1008)</f>
        <v>26</v>
      </c>
      <c r="H1008">
        <f>IF($K1008="","",女子登録情報!$A1008)</f>
        <v>496999</v>
      </c>
      <c r="K1008">
        <f>IF(女子登録情報!$C1008="","",女子登録情報!$C1008)</f>
        <v>1007</v>
      </c>
      <c r="M1008">
        <f>IFERROR(IF(AND(402&lt;=VALUE(RIGHT(女子登録情報!$F1008,4)),競技会情報!$E$3*100+競技会情報!$G$3&gt;=VALUE(RIGHT(女子登録情報!$F1008,4))),VALUE(女子登録情報!$G1008)+1,VALUE(女子登録情報!$G1008)),"")</f>
        <v>19</v>
      </c>
      <c r="N1008" t="str">
        <f>IF($K1008="","",IF(女子登録情報!$H1008="北海道",女子登録情報!$H1008,LEFT(女子登録情報!$H1008,LEN(女子登録情報!$H1008)-1)))</f>
        <v>京都</v>
      </c>
      <c r="O1008" t="str">
        <f>IF($K1008="","",IF(LEN($N1008)=2,LEFT($N1008,1)&amp;"　"&amp;RIGHT($N1008,1)&amp;"・"&amp;女子登録情報!$I1008,$N1008&amp;"・"&amp;女子登録情報!$I1008))</f>
        <v>京　都・山城</v>
      </c>
    </row>
    <row r="1009" spans="1:15" x14ac:dyDescent="0.55000000000000004">
      <c r="A1009">
        <f>IF($K1009="","",200000000+女子登録情報!$C1009)</f>
        <v>200001008</v>
      </c>
      <c r="B1009" t="str">
        <f>IF($K1009="","",女子登録情報!$D1009&amp;" ("&amp;女子登録情報!$K1009&amp;")")</f>
        <v>松田　愛香 (2)</v>
      </c>
      <c r="C1009" t="str">
        <f>IF($K1009="","",女子登録情報!$E1009)</f>
        <v>ﾏﾂﾀﾞ ｱｲｶ</v>
      </c>
      <c r="D1009" t="str">
        <f>IF($K1009="","",女子登録情報!$O1009&amp;" "&amp;女子登録情報!$N1009&amp;" ("&amp;LEFT(女子登録情報!$F1009,2)&amp;")")</f>
        <v>Aika MATSUDA  (03)</v>
      </c>
      <c r="E1009" t="str">
        <f>IF($K1009="","",女子登録情報!$P1009)</f>
        <v>JPN</v>
      </c>
      <c r="F1009" t="str">
        <f t="shared" si="15"/>
        <v>2</v>
      </c>
      <c r="G1009">
        <f>IF($K1009="","",女子登録情報!$M1009)</f>
        <v>26</v>
      </c>
      <c r="H1009">
        <f>IF($K1009="","",女子登録情報!$A1009)</f>
        <v>492195</v>
      </c>
      <c r="K1009">
        <f>IF(女子登録情報!$C1009="","",女子登録情報!$C1009)</f>
        <v>1008</v>
      </c>
      <c r="M1009">
        <f>IFERROR(IF(AND(402&lt;=VALUE(RIGHT(女子登録情報!$F1009,4)),競技会情報!$E$3*100+競技会情報!$G$3&gt;=VALUE(RIGHT(女子登録情報!$F1009,4))),VALUE(女子登録情報!$G1009)+1,VALUE(女子登録情報!$G1009)),"")</f>
        <v>19</v>
      </c>
      <c r="N1009" t="str">
        <f>IF($K1009="","",IF(女子登録情報!$H1009="北海道",女子登録情報!$H1009,LEFT(女子登録情報!$H1009,LEN(女子登録情報!$H1009)-1)))</f>
        <v>京都</v>
      </c>
      <c r="O1009" t="str">
        <f>IF($K1009="","",IF(LEN($N1009)=2,LEFT($N1009,1)&amp;"　"&amp;RIGHT($N1009,1)&amp;"・"&amp;女子登録情報!$I1009,$N1009&amp;"・"&amp;女子登録情報!$I1009))</f>
        <v>京　都・同志社</v>
      </c>
    </row>
    <row r="1010" spans="1:15" x14ac:dyDescent="0.55000000000000004">
      <c r="A1010">
        <f>IF($K1010="","",200000000+女子登録情報!$C1010)</f>
        <v>200001009</v>
      </c>
      <c r="B1010" t="str">
        <f>IF($K1010="","",女子登録情報!$D1010&amp;" ("&amp;女子登録情報!$K1010&amp;")")</f>
        <v>山名　彩香 (1)</v>
      </c>
      <c r="C1010" t="str">
        <f>IF($K1010="","",女子登録情報!$E1010)</f>
        <v>ﾔﾏﾅ ｱﾔｶ</v>
      </c>
      <c r="D1010" t="str">
        <f>IF($K1010="","",女子登録情報!$O1010&amp;" "&amp;女子登録情報!$N1010&amp;" ("&amp;LEFT(女子登録情報!$F1010,2)&amp;")")</f>
        <v>Ayaka YAMANA (04)</v>
      </c>
      <c r="E1010" t="str">
        <f>IF($K1010="","",女子登録情報!$P1010)</f>
        <v>JPN</v>
      </c>
      <c r="F1010" t="str">
        <f t="shared" si="15"/>
        <v>2</v>
      </c>
      <c r="G1010">
        <f>IF($K1010="","",女子登録情報!$M1010)</f>
        <v>28</v>
      </c>
      <c r="H1010">
        <f>IF($K1010="","",女子登録情報!$A1010)</f>
        <v>492218</v>
      </c>
      <c r="K1010">
        <f>IF(女子登録情報!$C1010="","",女子登録情報!$C1010)</f>
        <v>1009</v>
      </c>
      <c r="M1010">
        <f>IFERROR(IF(AND(402&lt;=VALUE(RIGHT(女子登録情報!$F1010,4)),競技会情報!$E$3*100+競技会情報!$G$3&gt;=VALUE(RIGHT(女子登録情報!$F1010,4))),VALUE(女子登録情報!$G1010)+1,VALUE(女子登録情報!$G1010)),"")</f>
        <v>18</v>
      </c>
      <c r="N1010" t="str">
        <f>IF($K1010="","",IF(女子登録情報!$H1010="北海道",女子登録情報!$H1010,LEFT(女子登録情報!$H1010,LEN(女子登録情報!$H1010)-1)))</f>
        <v>兵庫</v>
      </c>
      <c r="O1010" t="str">
        <f>IF($K1010="","",IF(LEN($N1010)=2,LEFT($N1010,1)&amp;"　"&amp;RIGHT($N1010,1)&amp;"・"&amp;女子登録情報!$I1010,$N1010&amp;"・"&amp;女子登録情報!$I1010))</f>
        <v>兵　庫・姫路南</v>
      </c>
    </row>
    <row r="1011" spans="1:15" x14ac:dyDescent="0.55000000000000004">
      <c r="A1011">
        <f>IF($K1011="","",200000000+女子登録情報!$C1011)</f>
        <v>200001010</v>
      </c>
      <c r="B1011" t="str">
        <f>IF($K1011="","",女子登録情報!$D1011&amp;" ("&amp;女子登録情報!$K1011&amp;")")</f>
        <v>溝口　真柚 (2)</v>
      </c>
      <c r="C1011" t="str">
        <f>IF($K1011="","",女子登録情報!$E1011)</f>
        <v>ﾐｿﾞｸﾞﾁ ﾏﾕ</v>
      </c>
      <c r="D1011" t="str">
        <f>IF($K1011="","",女子登録情報!$O1011&amp;" "&amp;女子登録情報!$N1011&amp;" ("&amp;LEFT(女子登録情報!$F1011,2)&amp;")")</f>
        <v>Mayu MIZOGUCHI (01)</v>
      </c>
      <c r="E1011" t="str">
        <f>IF($K1011="","",女子登録情報!$P1011)</f>
        <v>JPN</v>
      </c>
      <c r="F1011" t="str">
        <f t="shared" si="15"/>
        <v>2</v>
      </c>
      <c r="G1011">
        <f>IF($K1011="","",女子登録情報!$M1011)</f>
        <v>28</v>
      </c>
      <c r="H1011">
        <f>IF($K1011="","",女子登録情報!$A1011)</f>
        <v>492218</v>
      </c>
      <c r="K1011">
        <f>IF(女子登録情報!$C1011="","",女子登録情報!$C1011)</f>
        <v>1010</v>
      </c>
      <c r="M1011">
        <f>IFERROR(IF(AND(402&lt;=VALUE(RIGHT(女子登録情報!$F1011,4)),競技会情報!$E$3*100+競技会情報!$G$3&gt;=VALUE(RIGHT(女子登録情報!$F1011,4))),VALUE(女子登録情報!$G1011)+1,VALUE(女子登録情報!$G1011)),"")</f>
        <v>21</v>
      </c>
      <c r="N1011" t="str">
        <f>IF($K1011="","",IF(女子登録情報!$H1011="北海道",女子登録情報!$H1011,LEFT(女子登録情報!$H1011,LEN(女子登録情報!$H1011)-1)))</f>
        <v>兵庫</v>
      </c>
      <c r="O1011" t="str">
        <f>IF($K1011="","",IF(LEN($N1011)=2,LEFT($N1011,1)&amp;"　"&amp;RIGHT($N1011,1)&amp;"・"&amp;女子登録情報!$I1011,$N1011&amp;"・"&amp;女子登録情報!$I1011))</f>
        <v>兵　庫・夢野台</v>
      </c>
    </row>
    <row r="1012" spans="1:15" x14ac:dyDescent="0.55000000000000004">
      <c r="A1012">
        <f>IF($K1012="","",200000000+女子登録情報!$C1012)</f>
        <v>200001011</v>
      </c>
      <c r="B1012" t="str">
        <f>IF($K1012="","",女子登録情報!$D1012&amp;" ("&amp;女子登録情報!$K1012&amp;")")</f>
        <v>林　怜 (1)</v>
      </c>
      <c r="C1012" t="str">
        <f>IF($K1012="","",女子登録情報!$E1012)</f>
        <v>ﾊﾔｼ ﾚｲ</v>
      </c>
      <c r="D1012" t="str">
        <f>IF($K1012="","",女子登録情報!$O1012&amp;" "&amp;女子登録情報!$N1012&amp;" ("&amp;LEFT(女子登録情報!$F1012,2)&amp;")")</f>
        <v>Rei HAYASHI (03)</v>
      </c>
      <c r="E1012" t="str">
        <f>IF($K1012="","",女子登録情報!$P1012)</f>
        <v>JPN</v>
      </c>
      <c r="F1012" t="str">
        <f t="shared" si="15"/>
        <v>2</v>
      </c>
      <c r="G1012">
        <f>IF($K1012="","",女子登録情報!$M1012)</f>
        <v>27</v>
      </c>
      <c r="H1012">
        <f>IF($K1012="","",女子登録情報!$A1012)</f>
        <v>492216</v>
      </c>
      <c r="K1012">
        <f>IF(女子登録情報!$C1012="","",女子登録情報!$C1012)</f>
        <v>1011</v>
      </c>
      <c r="M1012">
        <f>IFERROR(IF(AND(402&lt;=VALUE(RIGHT(女子登録情報!$F1012,4)),競技会情報!$E$3*100+競技会情報!$G$3&gt;=VALUE(RIGHT(女子登録情報!$F1012,4))),VALUE(女子登録情報!$G1012)+1,VALUE(女子登録情報!$G1012)),"")</f>
        <v>19</v>
      </c>
      <c r="N1012" t="str">
        <f>IF($K1012="","",IF(女子登録情報!$H1012="北海道",女子登録情報!$H1012,LEFT(女子登録情報!$H1012,LEN(女子登録情報!$H1012)-1)))</f>
        <v>大阪</v>
      </c>
      <c r="O1012" t="str">
        <f>IF($K1012="","",IF(LEN($N1012)=2,LEFT($N1012,1)&amp;"　"&amp;RIGHT($N1012,1)&amp;"・"&amp;女子登録情報!$I1012,$N1012&amp;"・"&amp;女子登録情報!$I1012))</f>
        <v>大　阪・藤井寺</v>
      </c>
    </row>
    <row r="1013" spans="1:15" x14ac:dyDescent="0.55000000000000004">
      <c r="A1013">
        <f>IF($K1013="","",200000000+女子登録情報!$C1013)</f>
        <v>200001012</v>
      </c>
      <c r="B1013" t="str">
        <f>IF($K1013="","",女子登録情報!$D1013&amp;" ("&amp;女子登録情報!$K1013&amp;")")</f>
        <v>堀　日和 (1)</v>
      </c>
      <c r="C1013" t="str">
        <f>IF($K1013="","",女子登録情報!$E1013)</f>
        <v>ﾎﾘ ﾋﾖﾘ</v>
      </c>
      <c r="D1013" t="str">
        <f>IF($K1013="","",女子登録情報!$O1013&amp;" "&amp;女子登録情報!$N1013&amp;" ("&amp;LEFT(女子登録情報!$F1013,2)&amp;")")</f>
        <v>Hiyori HORI (04)</v>
      </c>
      <c r="E1013" t="str">
        <f>IF($K1013="","",女子登録情報!$P1013)</f>
        <v>JPN</v>
      </c>
      <c r="F1013" t="str">
        <f t="shared" si="15"/>
        <v>2</v>
      </c>
      <c r="G1013">
        <f>IF($K1013="","",女子登録情報!$M1013)</f>
        <v>27</v>
      </c>
      <c r="H1013">
        <f>IF($K1013="","",女子登録情報!$A1013)</f>
        <v>492216</v>
      </c>
      <c r="K1013">
        <f>IF(女子登録情報!$C1013="","",女子登録情報!$C1013)</f>
        <v>1012</v>
      </c>
      <c r="M1013">
        <f>IFERROR(IF(AND(402&lt;=VALUE(RIGHT(女子登録情報!$F1013,4)),競技会情報!$E$3*100+競技会情報!$G$3&gt;=VALUE(RIGHT(女子登録情報!$F1013,4))),VALUE(女子登録情報!$G1013)+1,VALUE(女子登録情報!$G1013)),"")</f>
        <v>18</v>
      </c>
      <c r="N1013" t="str">
        <f>IF($K1013="","",IF(女子登録情報!$H1013="北海道",女子登録情報!$H1013,LEFT(女子登録情報!$H1013,LEN(女子登録情報!$H1013)-1)))</f>
        <v>大阪</v>
      </c>
      <c r="O1013" t="str">
        <f>IF($K1013="","",IF(LEN($N1013)=2,LEFT($N1013,1)&amp;"　"&amp;RIGHT($N1013,1)&amp;"・"&amp;女子登録情報!$I1013,$N1013&amp;"・"&amp;女子登録情報!$I1013))</f>
        <v>大　阪・大阪府立阿倍野</v>
      </c>
    </row>
    <row r="1014" spans="1:15" x14ac:dyDescent="0.55000000000000004">
      <c r="A1014">
        <f>IF($K1014="","",200000000+女子登録情報!$C1014)</f>
        <v>200001013</v>
      </c>
      <c r="B1014" t="str">
        <f>IF($K1014="","",女子登録情報!$D1014&amp;" ("&amp;女子登録情報!$K1014&amp;")")</f>
        <v>松林　心優 (1)</v>
      </c>
      <c r="C1014" t="str">
        <f>IF($K1014="","",女子登録情報!$E1014)</f>
        <v>ﾏﾂﾊﾞﾔｼ ﾐﾕ</v>
      </c>
      <c r="D1014" t="str">
        <f>IF($K1014="","",女子登録情報!$O1014&amp;" "&amp;女子登録情報!$N1014&amp;" ("&amp;LEFT(女子登録情報!$F1014,2)&amp;")")</f>
        <v>Miyu MATSUBAYASHI (03)</v>
      </c>
      <c r="E1014" t="str">
        <f>IF($K1014="","",女子登録情報!$P1014)</f>
        <v>JPN</v>
      </c>
      <c r="F1014" t="str">
        <f t="shared" si="15"/>
        <v>2</v>
      </c>
      <c r="G1014">
        <f>IF($K1014="","",女子登録情報!$M1014)</f>
        <v>27</v>
      </c>
      <c r="H1014">
        <f>IF($K1014="","",女子登録情報!$A1014)</f>
        <v>492216</v>
      </c>
      <c r="K1014">
        <f>IF(女子登録情報!$C1014="","",女子登録情報!$C1014)</f>
        <v>1013</v>
      </c>
      <c r="M1014">
        <f>IFERROR(IF(AND(402&lt;=VALUE(RIGHT(女子登録情報!$F1014,4)),競技会情報!$E$3*100+競技会情報!$G$3&gt;=VALUE(RIGHT(女子登録情報!$F1014,4))),VALUE(女子登録情報!$G1014)+1,VALUE(女子登録情報!$G1014)),"")</f>
        <v>19</v>
      </c>
      <c r="N1014" t="str">
        <f>IF($K1014="","",IF(女子登録情報!$H1014="北海道",女子登録情報!$H1014,LEFT(女子登録情報!$H1014,LEN(女子登録情報!$H1014)-1)))</f>
        <v>大阪</v>
      </c>
      <c r="O1014" t="str">
        <f>IF($K1014="","",IF(LEN($N1014)=2,LEFT($N1014,1)&amp;"　"&amp;RIGHT($N1014,1)&amp;"・"&amp;女子登録情報!$I1014,$N1014&amp;"・"&amp;女子登録情報!$I1014))</f>
        <v>大　阪・相愛</v>
      </c>
    </row>
    <row r="1015" spans="1:15" x14ac:dyDescent="0.55000000000000004">
      <c r="A1015">
        <f>IF($K1015="","",200000000+女子登録情報!$C1015)</f>
        <v>200001014</v>
      </c>
      <c r="B1015" t="str">
        <f>IF($K1015="","",女子登録情報!$D1015&amp;" ("&amp;女子登録情報!$K1015&amp;")")</f>
        <v>田近　胡桃 (1)</v>
      </c>
      <c r="C1015" t="str">
        <f>IF($K1015="","",女子登録情報!$E1015)</f>
        <v>ﾀｼﾞｶ ｺﾓﾓ</v>
      </c>
      <c r="D1015" t="str">
        <f>IF($K1015="","",女子登録情報!$O1015&amp;" "&amp;女子登録情報!$N1015&amp;" ("&amp;LEFT(女子登録情報!$F1015,2)&amp;")")</f>
        <v>Komomo TAJIKA (04)</v>
      </c>
      <c r="E1015" t="str">
        <f>IF($K1015="","",女子登録情報!$P1015)</f>
        <v>JPN</v>
      </c>
      <c r="F1015" t="str">
        <f t="shared" si="15"/>
        <v>2</v>
      </c>
      <c r="G1015">
        <f>IF($K1015="","",女子登録情報!$M1015)</f>
        <v>28</v>
      </c>
      <c r="H1015">
        <f>IF($K1015="","",女子登録情報!$A1015)</f>
        <v>492205</v>
      </c>
      <c r="K1015">
        <f>IF(女子登録情報!$C1015="","",女子登録情報!$C1015)</f>
        <v>1014</v>
      </c>
      <c r="M1015">
        <f>IFERROR(IF(AND(402&lt;=VALUE(RIGHT(女子登録情報!$F1015,4)),競技会情報!$E$3*100+競技会情報!$G$3&gt;=VALUE(RIGHT(女子登録情報!$F1015,4))),VALUE(女子登録情報!$G1015)+1,VALUE(女子登録情報!$G1015)),"")</f>
        <v>18</v>
      </c>
      <c r="N1015" t="str">
        <f>IF($K1015="","",IF(女子登録情報!$H1015="北海道",女子登録情報!$H1015,LEFT(女子登録情報!$H1015,LEN(女子登録情報!$H1015)-1)))</f>
        <v>兵庫</v>
      </c>
      <c r="O1015" t="str">
        <f>IF($K1015="","",IF(LEN($N1015)=2,LEFT($N1015,1)&amp;"　"&amp;RIGHT($N1015,1)&amp;"・"&amp;女子登録情報!$I1015,$N1015&amp;"・"&amp;女子登録情報!$I1015))</f>
        <v>兵　庫・尼崎市立尼崎高等学校</v>
      </c>
    </row>
    <row r="1016" spans="1:15" x14ac:dyDescent="0.55000000000000004">
      <c r="A1016">
        <f>IF($K1016="","",200000000+女子登録情報!$C1016)</f>
        <v>200001015</v>
      </c>
      <c r="B1016" t="str">
        <f>IF($K1016="","",女子登録情報!$D1016&amp;" ("&amp;女子登録情報!$K1016&amp;")")</f>
        <v>拜郷　夢帆 (1)</v>
      </c>
      <c r="C1016" t="str">
        <f>IF($K1016="","",女子登録情報!$E1016)</f>
        <v>ﾊｲｺﾞｳ ﾕﾒﾎ</v>
      </c>
      <c r="D1016" t="str">
        <f>IF($K1016="","",女子登録情報!$O1016&amp;" "&amp;女子登録情報!$N1016&amp;" ("&amp;LEFT(女子登録情報!$F1016,2)&amp;")")</f>
        <v>Yumeho HAIGO (03)</v>
      </c>
      <c r="E1016" t="str">
        <f>IF($K1016="","",女子登録情報!$P1016)</f>
        <v>JPN</v>
      </c>
      <c r="F1016" t="str">
        <f t="shared" si="15"/>
        <v>2</v>
      </c>
      <c r="G1016">
        <f>IF($K1016="","",女子登録情報!$M1016)</f>
        <v>33</v>
      </c>
      <c r="H1016">
        <f>IF($K1016="","",女子登録情報!$A1016)</f>
        <v>490049</v>
      </c>
      <c r="K1016">
        <f>IF(女子登録情報!$C1016="","",女子登録情報!$C1016)</f>
        <v>1015</v>
      </c>
      <c r="M1016">
        <f>IFERROR(IF(AND(402&lt;=VALUE(RIGHT(女子登録情報!$F1016,4)),競技会情報!$E$3*100+競技会情報!$G$3&gt;=VALUE(RIGHT(女子登録情報!$F1016,4))),VALUE(女子登録情報!$G1016)+1,VALUE(女子登録情報!$G1016)),"")</f>
        <v>19</v>
      </c>
      <c r="N1016" t="str">
        <f>IF($K1016="","",IF(女子登録情報!$H1016="北海道",女子登録情報!$H1016,LEFT(女子登録情報!$H1016,LEN(女子登録情報!$H1016)-1)))</f>
        <v>岡山</v>
      </c>
      <c r="O1016" t="str">
        <f>IF($K1016="","",IF(LEN($N1016)=2,LEFT($N1016,1)&amp;"　"&amp;RIGHT($N1016,1)&amp;"・"&amp;女子登録情報!$I1016,$N1016&amp;"・"&amp;女子登録情報!$I1016))</f>
        <v>岡　山・岡山県立岡山城東</v>
      </c>
    </row>
    <row r="1017" spans="1:15" x14ac:dyDescent="0.55000000000000004">
      <c r="A1017">
        <f>IF($K1017="","",200000000+女子登録情報!$C1017)</f>
        <v>200001016</v>
      </c>
      <c r="B1017" t="str">
        <f>IF($K1017="","",女子登録情報!$D1017&amp;" ("&amp;女子登録情報!$K1017&amp;")")</f>
        <v>関藤　明以 (1)</v>
      </c>
      <c r="C1017" t="str">
        <f>IF($K1017="","",女子登録情報!$E1017)</f>
        <v>ｾｷﾄｳ ﾒｲ</v>
      </c>
      <c r="D1017" t="str">
        <f>IF($K1017="","",女子登録情報!$O1017&amp;" "&amp;女子登録情報!$N1017&amp;" ("&amp;LEFT(女子登録情報!$F1017,2)&amp;")")</f>
        <v>Mei SEKITO (03)</v>
      </c>
      <c r="E1017" t="str">
        <f>IF($K1017="","",女子登録情報!$P1017)</f>
        <v>JPN</v>
      </c>
      <c r="F1017" t="str">
        <f t="shared" si="15"/>
        <v>2</v>
      </c>
      <c r="G1017">
        <f>IF($K1017="","",女子登録情報!$M1017)</f>
        <v>28</v>
      </c>
      <c r="H1017">
        <f>IF($K1017="","",女子登録情報!$A1017)</f>
        <v>492239</v>
      </c>
      <c r="K1017">
        <f>IF(女子登録情報!$C1017="","",女子登録情報!$C1017)</f>
        <v>1016</v>
      </c>
      <c r="M1017">
        <f>IFERROR(IF(AND(402&lt;=VALUE(RIGHT(女子登録情報!$F1017,4)),競技会情報!$E$3*100+競技会情報!$G$3&gt;=VALUE(RIGHT(女子登録情報!$F1017,4))),VALUE(女子登録情報!$G1017)+1,VALUE(女子登録情報!$G1017)),"")</f>
        <v>19</v>
      </c>
      <c r="N1017" t="str">
        <f>IF($K1017="","",IF(女子登録情報!$H1017="北海道",女子登録情報!$H1017,LEFT(女子登録情報!$H1017,LEN(女子登録情報!$H1017)-1)))</f>
        <v>兵庫</v>
      </c>
      <c r="O1017" t="str">
        <f>IF($K1017="","",IF(LEN($N1017)=2,LEFT($N1017,1)&amp;"　"&amp;RIGHT($N1017,1)&amp;"・"&amp;女子登録情報!$I1017,$N1017&amp;"・"&amp;女子登録情報!$I1017))</f>
        <v>兵　庫・兵庫県立西脇</v>
      </c>
    </row>
    <row r="1018" spans="1:15" x14ac:dyDescent="0.55000000000000004">
      <c r="A1018">
        <f>IF($K1018="","",200000000+女子登録情報!$C1018)</f>
        <v>200001017</v>
      </c>
      <c r="B1018" t="str">
        <f>IF($K1018="","",女子登録情報!$D1018&amp;" ("&amp;女子登録情報!$K1018&amp;")")</f>
        <v>用貝　光穂 (1)</v>
      </c>
      <c r="C1018" t="str">
        <f>IF($K1018="","",女子登録情報!$E1018)</f>
        <v>ﾖｳｶﾞｲ ﾐﾎ</v>
      </c>
      <c r="D1018" t="str">
        <f>IF($K1018="","",女子登録情報!$O1018&amp;" "&amp;女子登録情報!$N1018&amp;" ("&amp;LEFT(女子登録情報!$F1018,2)&amp;")")</f>
        <v>Miho YOUGAI (04)</v>
      </c>
      <c r="E1018" t="str">
        <f>IF($K1018="","",女子登録情報!$P1018)</f>
        <v>JPN</v>
      </c>
      <c r="F1018" t="str">
        <f t="shared" si="15"/>
        <v>2</v>
      </c>
      <c r="G1018">
        <f>IF($K1018="","",女子登録情報!$M1018)</f>
        <v>28</v>
      </c>
      <c r="H1018">
        <f>IF($K1018="","",女子登録情報!$A1018)</f>
        <v>490054</v>
      </c>
      <c r="K1018">
        <f>IF(女子登録情報!$C1018="","",女子登録情報!$C1018)</f>
        <v>1017</v>
      </c>
      <c r="M1018">
        <f>IFERROR(IF(AND(402&lt;=VALUE(RIGHT(女子登録情報!$F1018,4)),競技会情報!$E$3*100+競技会情報!$G$3&gt;=VALUE(RIGHT(女子登録情報!$F1018,4))),VALUE(女子登録情報!$G1018)+1,VALUE(女子登録情報!$G1018)),"")</f>
        <v>18</v>
      </c>
      <c r="N1018" t="str">
        <f>IF($K1018="","",IF(女子登録情報!$H1018="北海道",女子登録情報!$H1018,LEFT(女子登録情報!$H1018,LEN(女子登録情報!$H1018)-1)))</f>
        <v>佐賀</v>
      </c>
      <c r="O1018" t="str">
        <f>IF($K1018="","",IF(LEN($N1018)=2,LEFT($N1018,1)&amp;"　"&amp;RIGHT($N1018,1)&amp;"・"&amp;女子登録情報!$I1018,$N1018&amp;"・"&amp;女子登録情報!$I1018))</f>
        <v>佐　賀・佐賀西</v>
      </c>
    </row>
    <row r="1019" spans="1:15" x14ac:dyDescent="0.55000000000000004">
      <c r="A1019">
        <f>IF($K1019="","",200000000+女子登録情報!$C1019)</f>
        <v>200001018</v>
      </c>
      <c r="B1019" t="str">
        <f>IF($K1019="","",女子登録情報!$D1019&amp;" ("&amp;女子登録情報!$K1019&amp;")")</f>
        <v>上田　万葉 (2)</v>
      </c>
      <c r="C1019" t="str">
        <f>IF($K1019="","",女子登録情報!$E1019)</f>
        <v>ｳｴﾀﾞ ﾏﾖ</v>
      </c>
      <c r="D1019" t="str">
        <f>IF($K1019="","",女子登録情報!$O1019&amp;" "&amp;女子登録情報!$N1019&amp;" ("&amp;LEFT(女子登録情報!$F1019,2)&amp;")")</f>
        <v>Mayo UEDA (01)</v>
      </c>
      <c r="E1019" t="str">
        <f>IF($K1019="","",女子登録情報!$P1019)</f>
        <v>JPN</v>
      </c>
      <c r="F1019" t="str">
        <f t="shared" si="15"/>
        <v>2</v>
      </c>
      <c r="G1019">
        <f>IF($K1019="","",女子登録情報!$M1019)</f>
        <v>29</v>
      </c>
      <c r="H1019">
        <f>IF($K1019="","",女子登録情報!$A1019)</f>
        <v>491023</v>
      </c>
      <c r="K1019">
        <f>IF(女子登録情報!$C1019="","",女子登録情報!$C1019)</f>
        <v>1018</v>
      </c>
      <c r="M1019">
        <f>IFERROR(IF(AND(402&lt;=VALUE(RIGHT(女子登録情報!$F1019,4)),競技会情報!$E$3*100+競技会情報!$G$3&gt;=VALUE(RIGHT(女子登録情報!$F1019,4))),VALUE(女子登録情報!$G1019)+1,VALUE(女子登録情報!$G1019)),"")</f>
        <v>21</v>
      </c>
      <c r="N1019" t="str">
        <f>IF($K1019="","",IF(女子登録情報!$H1019="北海道",女子登録情報!$H1019,LEFT(女子登録情報!$H1019,LEN(女子登録情報!$H1019)-1)))</f>
        <v>奈良</v>
      </c>
      <c r="O1019" t="str">
        <f>IF($K1019="","",IF(LEN($N1019)=2,LEFT($N1019,1)&amp;"　"&amp;RIGHT($N1019,1)&amp;"・"&amp;女子登録情報!$I1019,$N1019&amp;"・"&amp;女子登録情報!$I1019))</f>
        <v>奈　良・西大和学園</v>
      </c>
    </row>
    <row r="1020" spans="1:15" x14ac:dyDescent="0.55000000000000004">
      <c r="A1020">
        <f>IF($K1020="","",200000000+女子登録情報!$C1020)</f>
        <v>200001019</v>
      </c>
      <c r="B1020" t="str">
        <f>IF($K1020="","",女子登録情報!$D1020&amp;" ("&amp;女子登録情報!$K1020&amp;")")</f>
        <v>関　麻衣子 (1)</v>
      </c>
      <c r="C1020" t="str">
        <f>IF($K1020="","",女子登録情報!$E1020)</f>
        <v>ｾｷ ﾏｲｺ</v>
      </c>
      <c r="D1020" t="str">
        <f>IF($K1020="","",女子登録情報!$O1020&amp;" "&amp;女子登録情報!$N1020&amp;" ("&amp;LEFT(女子登録情報!$F1020,2)&amp;")")</f>
        <v>Maiko SEKI (03)</v>
      </c>
      <c r="E1020" t="str">
        <f>IF($K1020="","",女子登録情報!$P1020)</f>
        <v>JPN</v>
      </c>
      <c r="F1020" t="str">
        <f t="shared" si="15"/>
        <v>2</v>
      </c>
      <c r="G1020">
        <f>IF($K1020="","",女子登録情報!$M1020)</f>
        <v>29</v>
      </c>
      <c r="H1020">
        <f>IF($K1020="","",女子登録情報!$A1020)</f>
        <v>491023</v>
      </c>
      <c r="K1020">
        <f>IF(女子登録情報!$C1020="","",女子登録情報!$C1020)</f>
        <v>1019</v>
      </c>
      <c r="M1020">
        <f>IFERROR(IF(AND(402&lt;=VALUE(RIGHT(女子登録情報!$F1020,4)),競技会情報!$E$3*100+競技会情報!$G$3&gt;=VALUE(RIGHT(女子登録情報!$F1020,4))),VALUE(女子登録情報!$G1020)+1,VALUE(女子登録情報!$G1020)),"")</f>
        <v>19</v>
      </c>
      <c r="N1020" t="str">
        <f>IF($K1020="","",IF(女子登録情報!$H1020="北海道",女子登録情報!$H1020,LEFT(女子登録情報!$H1020,LEN(女子登録情報!$H1020)-1)))</f>
        <v>奈良</v>
      </c>
      <c r="O1020" t="str">
        <f>IF($K1020="","",IF(LEN($N1020)=2,LEFT($N1020,1)&amp;"　"&amp;RIGHT($N1020,1)&amp;"・"&amp;女子登録情報!$I1020,$N1020&amp;"・"&amp;女子登録情報!$I1020))</f>
        <v>奈　良・郡山</v>
      </c>
    </row>
    <row r="1021" spans="1:15" x14ac:dyDescent="0.55000000000000004">
      <c r="A1021">
        <f>IF($K1021="","",200000000+女子登録情報!$C1021)</f>
        <v>200001020</v>
      </c>
      <c r="B1021" t="str">
        <f>IF($K1021="","",女子登録情報!$D1021&amp;" ("&amp;女子登録情報!$K1021&amp;")")</f>
        <v>冨森　杏 (1)</v>
      </c>
      <c r="C1021" t="str">
        <f>IF($K1021="","",女子登録情報!$E1021)</f>
        <v>ﾄﾐﾓﾘ ｱﾝ</v>
      </c>
      <c r="D1021" t="str">
        <f>IF($K1021="","",女子登録情報!$O1021&amp;" "&amp;女子登録情報!$N1021&amp;" ("&amp;LEFT(女子登録情報!$F1021,2)&amp;")")</f>
        <v>Ann TOMIMORI (03)</v>
      </c>
      <c r="E1021" t="str">
        <f>IF($K1021="","",女子登録情報!$P1021)</f>
        <v>JPN</v>
      </c>
      <c r="F1021" t="str">
        <f t="shared" si="15"/>
        <v>2</v>
      </c>
      <c r="G1021">
        <f>IF($K1021="","",女子登録情報!$M1021)</f>
        <v>27</v>
      </c>
      <c r="H1021">
        <f>IF($K1021="","",女子登録情報!$A1021)</f>
        <v>492355</v>
      </c>
      <c r="K1021">
        <f>IF(女子登録情報!$C1021="","",女子登録情報!$C1021)</f>
        <v>1020</v>
      </c>
      <c r="M1021">
        <f>IFERROR(IF(AND(402&lt;=VALUE(RIGHT(女子登録情報!$F1021,4)),競技会情報!$E$3*100+競技会情報!$G$3&gt;=VALUE(RIGHT(女子登録情報!$F1021,4))),VALUE(女子登録情報!$G1021)+1,VALUE(女子登録情報!$G1021)),"")</f>
        <v>19</v>
      </c>
      <c r="N1021" t="str">
        <f>IF($K1021="","",IF(女子登録情報!$H1021="北海道",女子登録情報!$H1021,LEFT(女子登録情報!$H1021,LEN(女子登録情報!$H1021)-1)))</f>
        <v>大阪</v>
      </c>
      <c r="O1021" t="str">
        <f>IF($K1021="","",IF(LEN($N1021)=2,LEFT($N1021,1)&amp;"　"&amp;RIGHT($N1021,1)&amp;"・"&amp;女子登録情報!$I1021,$N1021&amp;"・"&amp;女子登録情報!$I1021))</f>
        <v>大　阪・箕面学園</v>
      </c>
    </row>
    <row r="1022" spans="1:15" x14ac:dyDescent="0.55000000000000004">
      <c r="A1022">
        <f>IF($K1022="","",200000000+女子登録情報!$C1022)</f>
        <v>200001021</v>
      </c>
      <c r="B1022" t="str">
        <f>IF($K1022="","",女子登録情報!$D1022&amp;" ("&amp;女子登録情報!$K1022&amp;")")</f>
        <v>長岡　未菜 (1)</v>
      </c>
      <c r="C1022" t="str">
        <f>IF($K1022="","",女子登録情報!$E1022)</f>
        <v>ﾅｶﾞｵｶ ﾐﾅ</v>
      </c>
      <c r="D1022" t="str">
        <f>IF($K1022="","",女子登録情報!$O1022&amp;" "&amp;女子登録情報!$N1022&amp;" ("&amp;LEFT(女子登録情報!$F1022,2)&amp;")")</f>
        <v>Mina NAGAOKA (04)</v>
      </c>
      <c r="E1022" t="str">
        <f>IF($K1022="","",女子登録情報!$P1022)</f>
        <v>JPN</v>
      </c>
      <c r="F1022" t="str">
        <f t="shared" si="15"/>
        <v>2</v>
      </c>
      <c r="G1022">
        <f>IF($K1022="","",女子登録情報!$M1022)</f>
        <v>27</v>
      </c>
      <c r="H1022">
        <f>IF($K1022="","",女子登録情報!$A1022)</f>
        <v>492355</v>
      </c>
      <c r="K1022">
        <f>IF(女子登録情報!$C1022="","",女子登録情報!$C1022)</f>
        <v>1021</v>
      </c>
      <c r="M1022">
        <f>IFERROR(IF(AND(402&lt;=VALUE(RIGHT(女子登録情報!$F1022,4)),競技会情報!$E$3*100+競技会情報!$G$3&gt;=VALUE(RIGHT(女子登録情報!$F1022,4))),VALUE(女子登録情報!$G1022)+1,VALUE(女子登録情報!$G1022)),"")</f>
        <v>18</v>
      </c>
      <c r="N1022" t="str">
        <f>IF($K1022="","",IF(女子登録情報!$H1022="北海道",女子登録情報!$H1022,LEFT(女子登録情報!$H1022,LEN(女子登録情報!$H1022)-1)))</f>
        <v>鳥取</v>
      </c>
      <c r="O1022" t="str">
        <f>IF($K1022="","",IF(LEN($N1022)=2,LEFT($N1022,1)&amp;"　"&amp;RIGHT($N1022,1)&amp;"・"&amp;女子登録情報!$I1022,$N1022&amp;"・"&amp;女子登録情報!$I1022))</f>
        <v>鳥　取・鳥取県立米子南</v>
      </c>
    </row>
    <row r="1023" spans="1:15" x14ac:dyDescent="0.55000000000000004">
      <c r="A1023">
        <f>IF($K1023="","",200000000+女子登録情報!$C1023)</f>
        <v>200001022</v>
      </c>
      <c r="B1023" t="str">
        <f>IF($K1023="","",女子登録情報!$D1023&amp;" ("&amp;女子登録情報!$K1023&amp;")")</f>
        <v>石原　優花 (1)</v>
      </c>
      <c r="C1023" t="str">
        <f>IF($K1023="","",女子登録情報!$E1023)</f>
        <v>ｲｼﾊﾗ ﾕｶ</v>
      </c>
      <c r="D1023" t="str">
        <f>IF($K1023="","",女子登録情報!$O1023&amp;" "&amp;女子登録情報!$N1023&amp;" ("&amp;LEFT(女子登録情報!$F1023,2)&amp;")")</f>
        <v>Yuka ISHIHARA (03)</v>
      </c>
      <c r="E1023" t="str">
        <f>IF($K1023="","",女子登録情報!$P1023)</f>
        <v>JPN</v>
      </c>
      <c r="F1023" t="str">
        <f t="shared" si="15"/>
        <v>2</v>
      </c>
      <c r="G1023">
        <f>IF($K1023="","",女子登録情報!$M1023)</f>
        <v>14</v>
      </c>
      <c r="H1023">
        <f>IF($K1023="","",女子登録情報!$A1023)</f>
        <v>490048</v>
      </c>
      <c r="K1023">
        <f>IF(女子登録情報!$C1023="","",女子登録情報!$C1023)</f>
        <v>1022</v>
      </c>
      <c r="M1023">
        <f>IFERROR(IF(AND(402&lt;=VALUE(RIGHT(女子登録情報!$F1023,4)),競技会情報!$E$3*100+競技会情報!$G$3&gt;=VALUE(RIGHT(女子登録情報!$F1023,4))),VALUE(女子登録情報!$G1023)+1,VALUE(女子登録情報!$G1023)),"")</f>
        <v>19</v>
      </c>
      <c r="N1023" t="str">
        <f>IF($K1023="","",IF(女子登録情報!$H1023="北海道",女子登録情報!$H1023,LEFT(女子登録情報!$H1023,LEN(女子登録情報!$H1023)-1)))</f>
        <v>神奈川</v>
      </c>
      <c r="O1023" t="str">
        <f>IF($K1023="","",IF(LEN($N1023)=2,LEFT($N1023,1)&amp;"　"&amp;RIGHT($N1023,1)&amp;"・"&amp;女子登録情報!$I1023,$N1023&amp;"・"&amp;女子登録情報!$I1023))</f>
        <v>神奈川・横須賀</v>
      </c>
    </row>
    <row r="1024" spans="1:15" x14ac:dyDescent="0.55000000000000004">
      <c r="A1024">
        <f>IF($K1024="","",200000000+女子登録情報!$C1024)</f>
        <v>200001023</v>
      </c>
      <c r="B1024" t="str">
        <f>IF($K1024="","",女子登録情報!$D1024&amp;" ("&amp;女子登録情報!$K1024&amp;")")</f>
        <v>齋藤　虹香 (1)</v>
      </c>
      <c r="C1024" t="str">
        <f>IF($K1024="","",女子登録情報!$E1024)</f>
        <v>ｻｲﾄｳ ﾆｼﾞｶ</v>
      </c>
      <c r="D1024" t="str">
        <f>IF($K1024="","",女子登録情報!$O1024&amp;" "&amp;女子登録情報!$N1024&amp;" ("&amp;LEFT(女子登録情報!$F1024,2)&amp;")")</f>
        <v>Nijika SAITO (03)</v>
      </c>
      <c r="E1024" t="str">
        <f>IF($K1024="","",女子登録情報!$P1024)</f>
        <v>JPN</v>
      </c>
      <c r="F1024" t="str">
        <f t="shared" si="15"/>
        <v>2</v>
      </c>
      <c r="G1024">
        <f>IF($K1024="","",女子登録情報!$M1024)</f>
        <v>22</v>
      </c>
      <c r="H1024">
        <f>IF($K1024="","",女子登録情報!$A1024)</f>
        <v>490048</v>
      </c>
      <c r="K1024">
        <f>IF(女子登録情報!$C1024="","",女子登録情報!$C1024)</f>
        <v>1023</v>
      </c>
      <c r="M1024">
        <f>IFERROR(IF(AND(402&lt;=VALUE(RIGHT(女子登録情報!$F1024,4)),競技会情報!$E$3*100+競技会情報!$G$3&gt;=VALUE(RIGHT(女子登録情報!$F1024,4))),VALUE(女子登録情報!$G1024)+1,VALUE(女子登録情報!$G1024)),"")</f>
        <v>19</v>
      </c>
      <c r="N1024" t="str">
        <f>IF($K1024="","",IF(女子登録情報!$H1024="北海道",女子登録情報!$H1024,LEFT(女子登録情報!$H1024,LEN(女子登録情報!$H1024)-1)))</f>
        <v>静岡</v>
      </c>
      <c r="O1024" t="str">
        <f>IF($K1024="","",IF(LEN($N1024)=2,LEFT($N1024,1)&amp;"　"&amp;RIGHT($N1024,1)&amp;"・"&amp;女子登録情報!$I1024,$N1024&amp;"・"&amp;女子登録情報!$I1024))</f>
        <v>静　岡・浜松西</v>
      </c>
    </row>
    <row r="1025" spans="1:15" x14ac:dyDescent="0.55000000000000004">
      <c r="A1025">
        <f>IF($K1025="","",200000000+女子登録情報!$C1025)</f>
        <v>200001024</v>
      </c>
      <c r="B1025" t="str">
        <f>IF($K1025="","",女子登録情報!$D1025&amp;" ("&amp;女子登録情報!$K1025&amp;")")</f>
        <v>平岡　雪乃 (2)</v>
      </c>
      <c r="C1025" t="str">
        <f>IF($K1025="","",女子登録情報!$E1025)</f>
        <v>ﾋﾗｵｶ ﾕｷﾉ</v>
      </c>
      <c r="D1025" t="str">
        <f>IF($K1025="","",女子登録情報!$O1025&amp;" "&amp;女子登録情報!$N1025&amp;" ("&amp;LEFT(女子登録情報!$F1025,2)&amp;")")</f>
        <v>Yukino HIRAOKA (03)</v>
      </c>
      <c r="E1025" t="str">
        <f>IF($K1025="","",女子登録情報!$P1025)</f>
        <v>JPN</v>
      </c>
      <c r="F1025" t="str">
        <f t="shared" si="15"/>
        <v>2</v>
      </c>
      <c r="G1025">
        <f>IF($K1025="","",女子登録情報!$M1025)</f>
        <v>26</v>
      </c>
      <c r="H1025">
        <f>IF($K1025="","",女子登録情報!$A1025)</f>
        <v>490048</v>
      </c>
      <c r="K1025">
        <f>IF(女子登録情報!$C1025="","",女子登録情報!$C1025)</f>
        <v>1024</v>
      </c>
      <c r="M1025">
        <f>IFERROR(IF(AND(402&lt;=VALUE(RIGHT(女子登録情報!$F1025,4)),競技会情報!$E$3*100+競技会情報!$G$3&gt;=VALUE(RIGHT(女子登録情報!$F1025,4))),VALUE(女子登録情報!$G1025)+1,VALUE(女子登録情報!$G1025)),"")</f>
        <v>19</v>
      </c>
      <c r="N1025" t="str">
        <f>IF($K1025="","",IF(女子登録情報!$H1025="北海道",女子登録情報!$H1025,LEFT(女子登録情報!$H1025,LEN(女子登録情報!$H1025)-1)))</f>
        <v>東京</v>
      </c>
      <c r="O1025" t="str">
        <f>IF($K1025="","",IF(LEN($N1025)=2,LEFT($N1025,1)&amp;"　"&amp;RIGHT($N1025,1)&amp;"・"&amp;女子登録情報!$I1025,$N1025&amp;"・"&amp;女子登録情報!$I1025))</f>
        <v>東　京・桜修館</v>
      </c>
    </row>
    <row r="1026" spans="1:15" x14ac:dyDescent="0.55000000000000004">
      <c r="A1026">
        <f>IF($K1026="","",200000000+女子登録情報!$C1026)</f>
        <v>200001025</v>
      </c>
      <c r="B1026" t="str">
        <f>IF($K1026="","",女子登録情報!$D1026&amp;" ("&amp;女子登録情報!$K1026&amp;")")</f>
        <v>小島　美月 (M1)</v>
      </c>
      <c r="C1026" t="str">
        <f>IF($K1026="","",女子登録情報!$E1026)</f>
        <v>ｵｼﾞﾏ ﾐﾂﾞｷ</v>
      </c>
      <c r="D1026" t="str">
        <f>IF($K1026="","",女子登録情報!$O1026&amp;" "&amp;女子登録情報!$N1026&amp;" ("&amp;LEFT(女子登録情報!$F1026,2)&amp;")")</f>
        <v>Mizuki KOJIMA (99)</v>
      </c>
      <c r="E1026" t="str">
        <f>IF($K1026="","",女子登録情報!$P1026)</f>
        <v>JPN</v>
      </c>
      <c r="F1026" t="str">
        <f t="shared" si="15"/>
        <v>2</v>
      </c>
      <c r="G1026">
        <f>IF($K1026="","",女子登録情報!$M1026)</f>
        <v>27</v>
      </c>
      <c r="H1026">
        <f>IF($K1026="","",女子登録情報!$A1026)</f>
        <v>490048</v>
      </c>
      <c r="K1026">
        <f>IF(女子登録情報!$C1026="","",女子登録情報!$C1026)</f>
        <v>1025</v>
      </c>
      <c r="M1026">
        <f>IFERROR(IF(AND(402&lt;=VALUE(RIGHT(女子登録情報!$F1026,4)),競技会情報!$E$3*100+競技会情報!$G$3&gt;=VALUE(RIGHT(女子登録情報!$F1026,4))),VALUE(女子登録情報!$G1026)+1,VALUE(女子登録情報!$G1026)),"")</f>
        <v>22</v>
      </c>
      <c r="N1026" t="str">
        <f>IF($K1026="","",IF(女子登録情報!$H1026="北海道",女子登録情報!$H1026,LEFT(女子登録情報!$H1026,LEN(女子登録情報!$H1026)-1)))</f>
        <v>大阪</v>
      </c>
      <c r="O1026" t="str">
        <f>IF($K1026="","",IF(LEN($N1026)=2,LEFT($N1026,1)&amp;"　"&amp;RIGHT($N1026,1)&amp;"・"&amp;女子登録情報!$I1026,$N1026&amp;"・"&amp;女子登録情報!$I1026))</f>
        <v>大　阪・桃山学院</v>
      </c>
    </row>
    <row r="1027" spans="1:15" x14ac:dyDescent="0.55000000000000004">
      <c r="A1027">
        <f>IF($K1027="","",200000000+女子登録情報!$C1027)</f>
        <v>200001026</v>
      </c>
      <c r="B1027" t="str">
        <f>IF($K1027="","",女子登録情報!$D1027&amp;" ("&amp;女子登録情報!$K1027&amp;")")</f>
        <v>濵口　夢乃 (1)</v>
      </c>
      <c r="C1027" t="str">
        <f>IF($K1027="","",女子登録情報!$E1027)</f>
        <v>ﾊﾏｸﾞﾁ ﾕﾒﾉ</v>
      </c>
      <c r="D1027" t="str">
        <f>IF($K1027="","",女子登録情報!$O1027&amp;" "&amp;女子登録情報!$N1027&amp;" ("&amp;LEFT(女子登録情報!$F1027,2)&amp;")")</f>
        <v>Yumeno HAMAGUCHI (04)</v>
      </c>
      <c r="E1027" t="str">
        <f>IF($K1027="","",女子登録情報!$P1027)</f>
        <v>JPN</v>
      </c>
      <c r="F1027" t="str">
        <f t="shared" ref="F1027:F1090" si="16">IF($K1027="","","2")</f>
        <v>2</v>
      </c>
      <c r="G1027">
        <f>IF($K1027="","",女子登録情報!$M1027)</f>
        <v>27</v>
      </c>
      <c r="H1027">
        <f>IF($K1027="","",女子登録情報!$A1027)</f>
        <v>496999</v>
      </c>
      <c r="K1027">
        <f>IF(女子登録情報!$C1027="","",女子登録情報!$C1027)</f>
        <v>1026</v>
      </c>
      <c r="M1027">
        <f>IFERROR(IF(AND(402&lt;=VALUE(RIGHT(女子登録情報!$F1027,4)),競技会情報!$E$3*100+競技会情報!$G$3&gt;=VALUE(RIGHT(女子登録情報!$F1027,4))),VALUE(女子登録情報!$G1027)+1,VALUE(女子登録情報!$G1027)),"")</f>
        <v>18</v>
      </c>
      <c r="N1027" t="str">
        <f>IF($K1027="","",IF(女子登録情報!$H1027="北海道",女子登録情報!$H1027,LEFT(女子登録情報!$H1027,LEN(女子登録情報!$H1027)-1)))</f>
        <v>兵庫</v>
      </c>
      <c r="O1027" t="str">
        <f>IF($K1027="","",IF(LEN($N1027)=2,LEFT($N1027,1)&amp;"　"&amp;RIGHT($N1027,1)&amp;"・"&amp;女子登録情報!$I1027,$N1027&amp;"・"&amp;女子登録情報!$I1027))</f>
        <v>兵　庫・尼崎小田</v>
      </c>
    </row>
    <row r="1028" spans="1:15" x14ac:dyDescent="0.55000000000000004">
      <c r="A1028">
        <f>IF($K1028="","",200000000+女子登録情報!$C1028)</f>
        <v>200001027</v>
      </c>
      <c r="B1028" t="str">
        <f>IF($K1028="","",女子登録情報!$D1028&amp;" ("&amp;女子登録情報!$K1028&amp;")")</f>
        <v>内山　愛菜 (1)</v>
      </c>
      <c r="C1028" t="str">
        <f>IF($K1028="","",女子登録情報!$E1028)</f>
        <v>ｳﾁﾔﾏ ｴﾅ</v>
      </c>
      <c r="D1028" t="str">
        <f>IF($K1028="","",女子登録情報!$O1028&amp;" "&amp;女子登録情報!$N1028&amp;" ("&amp;LEFT(女子登録情報!$F1028,2)&amp;")")</f>
        <v>Ena UCHIYAMA (03)</v>
      </c>
      <c r="E1028" t="str">
        <f>IF($K1028="","",女子登録情報!$P1028)</f>
        <v>JPN</v>
      </c>
      <c r="F1028" t="str">
        <f t="shared" si="16"/>
        <v>2</v>
      </c>
      <c r="G1028">
        <f>IF($K1028="","",女子登録情報!$M1028)</f>
        <v>27</v>
      </c>
      <c r="H1028">
        <f>IF($K1028="","",女子登録情報!$A1028)</f>
        <v>496999</v>
      </c>
      <c r="K1028">
        <f>IF(女子登録情報!$C1028="","",女子登録情報!$C1028)</f>
        <v>1027</v>
      </c>
      <c r="M1028">
        <f>IFERROR(IF(AND(402&lt;=VALUE(RIGHT(女子登録情報!$F1028,4)),競技会情報!$E$3*100+競技会情報!$G$3&gt;=VALUE(RIGHT(女子登録情報!$F1028,4))),VALUE(女子登録情報!$G1028)+1,VALUE(女子登録情報!$G1028)),"")</f>
        <v>19</v>
      </c>
      <c r="N1028" t="str">
        <f>IF($K1028="","",IF(女子登録情報!$H1028="北海道",女子登録情報!$H1028,LEFT(女子登録情報!$H1028,LEN(女子登録情報!$H1028)-1)))</f>
        <v>奈良</v>
      </c>
      <c r="O1028" t="str">
        <f>IF($K1028="","",IF(LEN($N1028)=2,LEFT($N1028,1)&amp;"　"&amp;RIGHT($N1028,1)&amp;"・"&amp;女子登録情報!$I1028,$N1028&amp;"・"&amp;女子登録情報!$I1028))</f>
        <v>奈　良・平城</v>
      </c>
    </row>
    <row r="1029" spans="1:15" x14ac:dyDescent="0.55000000000000004">
      <c r="A1029">
        <f>IF($K1029="","",200000000+女子登録情報!$C1029)</f>
        <v>200001028</v>
      </c>
      <c r="B1029" t="str">
        <f>IF($K1029="","",女子登録情報!$D1029&amp;" ("&amp;女子登録情報!$K1029&amp;")")</f>
        <v>向井　久美子 (1)</v>
      </c>
      <c r="C1029" t="str">
        <f>IF($K1029="","",女子登録情報!$E1029)</f>
        <v>ﾑｶｲ ｸﾐｺ</v>
      </c>
      <c r="D1029" t="str">
        <f>IF($K1029="","",女子登録情報!$O1029&amp;" "&amp;女子登録情報!$N1029&amp;" ("&amp;LEFT(女子登録情報!$F1029,2)&amp;")")</f>
        <v>Kumiko MUKAI (03)</v>
      </c>
      <c r="E1029" t="str">
        <f>IF($K1029="","",女子登録情報!$P1029)</f>
        <v>JPN</v>
      </c>
      <c r="F1029" t="str">
        <f t="shared" si="16"/>
        <v>2</v>
      </c>
      <c r="G1029">
        <f>IF($K1029="","",女子登録情報!$M1029)</f>
        <v>27</v>
      </c>
      <c r="H1029">
        <f>IF($K1029="","",女子登録情報!$A1029)</f>
        <v>496999</v>
      </c>
      <c r="K1029">
        <f>IF(女子登録情報!$C1029="","",女子登録情報!$C1029)</f>
        <v>1028</v>
      </c>
      <c r="M1029">
        <f>IFERROR(IF(AND(402&lt;=VALUE(RIGHT(女子登録情報!$F1029,4)),競技会情報!$E$3*100+競技会情報!$G$3&gt;=VALUE(RIGHT(女子登録情報!$F1029,4))),VALUE(女子登録情報!$G1029)+1,VALUE(女子登録情報!$G1029)),"")</f>
        <v>19</v>
      </c>
      <c r="N1029" t="str">
        <f>IF($K1029="","",IF(女子登録情報!$H1029="北海道",女子登録情報!$H1029,LEFT(女子登録情報!$H1029,LEN(女子登録情報!$H1029)-1)))</f>
        <v>京都</v>
      </c>
      <c r="O1029" t="str">
        <f>IF($K1029="","",IF(LEN($N1029)=2,LEFT($N1029,1)&amp;"　"&amp;RIGHT($N1029,1)&amp;"・"&amp;女子登録情報!$I1029,$N1029&amp;"・"&amp;女子登録情報!$I1029))</f>
        <v>京　都・西京</v>
      </c>
    </row>
    <row r="1030" spans="1:15" x14ac:dyDescent="0.55000000000000004">
      <c r="A1030">
        <f>IF($K1030="","",200000000+女子登録情報!$C1030)</f>
        <v>200001029</v>
      </c>
      <c r="B1030" t="str">
        <f>IF($K1030="","",女子登録情報!$D1030&amp;" ("&amp;女子登録情報!$K1030&amp;")")</f>
        <v>西岡　瑞貴 (1)</v>
      </c>
      <c r="C1030" t="str">
        <f>IF($K1030="","",女子登録情報!$E1030)</f>
        <v>ﾆｼｵｶ ﾐｽﾞｷ</v>
      </c>
      <c r="D1030" t="str">
        <f>IF($K1030="","",女子登録情報!$O1030&amp;" "&amp;女子登録情報!$N1030&amp;" ("&amp;LEFT(女子登録情報!$F1030,2)&amp;")")</f>
        <v>Mizuki NISHIOKA (03)</v>
      </c>
      <c r="E1030" t="str">
        <f>IF($K1030="","",女子登録情報!$P1030)</f>
        <v>JPN</v>
      </c>
      <c r="F1030" t="str">
        <f t="shared" si="16"/>
        <v>2</v>
      </c>
      <c r="G1030">
        <f>IF($K1030="","",女子登録情報!$M1030)</f>
        <v>27</v>
      </c>
      <c r="H1030">
        <f>IF($K1030="","",女子登録情報!$A1030)</f>
        <v>496999</v>
      </c>
      <c r="K1030">
        <f>IF(女子登録情報!$C1030="","",女子登録情報!$C1030)</f>
        <v>1029</v>
      </c>
      <c r="M1030">
        <f>IFERROR(IF(AND(402&lt;=VALUE(RIGHT(女子登録情報!$F1030,4)),競技会情報!$E$3*100+競技会情報!$G$3&gt;=VALUE(RIGHT(女子登録情報!$F1030,4))),VALUE(女子登録情報!$G1030)+1,VALUE(女子登録情報!$G1030)),"")</f>
        <v>19</v>
      </c>
      <c r="N1030" t="str">
        <f>IF($K1030="","",IF(女子登録情報!$H1030="北海道",女子登録情報!$H1030,LEFT(女子登録情報!$H1030,LEN(女子登録情報!$H1030)-1)))</f>
        <v>大阪</v>
      </c>
      <c r="O1030" t="str">
        <f>IF($K1030="","",IF(LEN($N1030)=2,LEFT($N1030,1)&amp;"　"&amp;RIGHT($N1030,1)&amp;"・"&amp;女子登録情報!$I1030,$N1030&amp;"・"&amp;女子登録情報!$I1030))</f>
        <v>大　阪・開明</v>
      </c>
    </row>
    <row r="1031" spans="1:15" x14ac:dyDescent="0.55000000000000004">
      <c r="A1031">
        <f>IF($K1031="","",200000000+女子登録情報!$C1031)</f>
        <v>200001030</v>
      </c>
      <c r="B1031" t="str">
        <f>IF($K1031="","",女子登録情報!$D1031&amp;" ("&amp;女子登録情報!$K1031&amp;")")</f>
        <v>堺　裕香子 (1)</v>
      </c>
      <c r="C1031" t="str">
        <f>IF($K1031="","",女子登録情報!$E1031)</f>
        <v>ｻｶｲ ﾕｶｺ</v>
      </c>
      <c r="D1031" t="str">
        <f>IF($K1031="","",女子登録情報!$O1031&amp;" "&amp;女子登録情報!$N1031&amp;" ("&amp;LEFT(女子登録情報!$F1031,2)&amp;")")</f>
        <v>Yukako SAKAI (02)</v>
      </c>
      <c r="E1031" t="str">
        <f>IF($K1031="","",女子登録情報!$P1031)</f>
        <v>JPN</v>
      </c>
      <c r="F1031" t="str">
        <f t="shared" si="16"/>
        <v>2</v>
      </c>
      <c r="G1031">
        <f>IF($K1031="","",女子登録情報!$M1031)</f>
        <v>27</v>
      </c>
      <c r="H1031">
        <f>IF($K1031="","",女子登録情報!$A1031)</f>
        <v>496999</v>
      </c>
      <c r="K1031">
        <f>IF(女子登録情報!$C1031="","",女子登録情報!$C1031)</f>
        <v>1030</v>
      </c>
      <c r="M1031">
        <f>IFERROR(IF(AND(402&lt;=VALUE(RIGHT(女子登録情報!$F1031,4)),競技会情報!$E$3*100+競技会情報!$G$3&gt;=VALUE(RIGHT(女子登録情報!$F1031,4))),VALUE(女子登録情報!$G1031)+1,VALUE(女子登録情報!$G1031)),"")</f>
        <v>20</v>
      </c>
      <c r="N1031" t="str">
        <f>IF($K1031="","",IF(女子登録情報!$H1031="北海道",女子登録情報!$H1031,LEFT(女子登録情報!$H1031,LEN(女子登録情報!$H1031)-1)))</f>
        <v>奈良</v>
      </c>
      <c r="O1031" t="str">
        <f>IF($K1031="","",IF(LEN($N1031)=2,LEFT($N1031,1)&amp;"　"&amp;RIGHT($N1031,1)&amp;"・"&amp;女子登録情報!$I1031,$N1031&amp;"・"&amp;女子登録情報!$I1031))</f>
        <v>奈　良・帝塚山</v>
      </c>
    </row>
    <row r="1032" spans="1:15" x14ac:dyDescent="0.55000000000000004">
      <c r="A1032">
        <f>IF($K1032="","",200000000+女子登録情報!$C1032)</f>
        <v>200001031</v>
      </c>
      <c r="B1032" t="str">
        <f>IF($K1032="","",女子登録情報!$D1032&amp;" ("&amp;女子登録情報!$K1032&amp;")")</f>
        <v>山口　菜摘 (3)</v>
      </c>
      <c r="C1032" t="str">
        <f>IF($K1032="","",女子登録情報!$E1032)</f>
        <v>ﾔﾏｸﾞﾁ ﾅﾂﾐ</v>
      </c>
      <c r="D1032" t="str">
        <f>IF($K1032="","",女子登録情報!$O1032&amp;" "&amp;女子登録情報!$N1032&amp;" ("&amp;LEFT(女子登録情報!$F1032,2)&amp;")")</f>
        <v>Natumi YAMAGUCHI (01)</v>
      </c>
      <c r="E1032" t="str">
        <f>IF($K1032="","",女子登録情報!$P1032)</f>
        <v>JPN</v>
      </c>
      <c r="F1032" t="str">
        <f t="shared" si="16"/>
        <v>2</v>
      </c>
      <c r="G1032">
        <f>IF($K1032="","",女子登録情報!$M1032)</f>
        <v>28</v>
      </c>
      <c r="H1032">
        <f>IF($K1032="","",女子登録情報!$A1032)</f>
        <v>492240</v>
      </c>
      <c r="K1032">
        <f>IF(女子登録情報!$C1032="","",女子登録情報!$C1032)</f>
        <v>1031</v>
      </c>
      <c r="M1032">
        <f>IFERROR(IF(AND(402&lt;=VALUE(RIGHT(女子登録情報!$F1032,4)),競技会情報!$E$3*100+競技会情報!$G$3&gt;=VALUE(RIGHT(女子登録情報!$F1032,4))),VALUE(女子登録情報!$G1032)+1,VALUE(女子登録情報!$G1032)),"")</f>
        <v>21</v>
      </c>
      <c r="N1032" t="str">
        <f>IF($K1032="","",IF(女子登録情報!$H1032="北海道",女子登録情報!$H1032,LEFT(女子登録情報!$H1032,LEN(女子登録情報!$H1032)-1)))</f>
        <v>兵庫</v>
      </c>
      <c r="O1032" t="str">
        <f>IF($K1032="","",IF(LEN($N1032)=2,LEFT($N1032,1)&amp;"　"&amp;RIGHT($N1032,1)&amp;"・"&amp;女子登録情報!$I1032,$N1032&amp;"・"&amp;女子登録情報!$I1032))</f>
        <v>兵　庫・星陵</v>
      </c>
    </row>
    <row r="1033" spans="1:15" x14ac:dyDescent="0.55000000000000004">
      <c r="A1033">
        <f>IF($K1033="","",200000000+女子登録情報!$C1033)</f>
        <v>200001032</v>
      </c>
      <c r="B1033" t="str">
        <f>IF($K1033="","",女子登録情報!$D1033&amp;" ("&amp;女子登録情報!$K1033&amp;")")</f>
        <v>髙場　茄乃 (3)</v>
      </c>
      <c r="C1033" t="str">
        <f>IF($K1033="","",女子登録情報!$E1033)</f>
        <v>ﾀｶﾊﾞ ｶﾉ</v>
      </c>
      <c r="D1033" t="str">
        <f>IF($K1033="","",女子登録情報!$O1033&amp;" "&amp;女子登録情報!$N1033&amp;" ("&amp;LEFT(女子登録情報!$F1033,2)&amp;")")</f>
        <v>Kano TAKABA (00)</v>
      </c>
      <c r="E1033" t="str">
        <f>IF($K1033="","",女子登録情報!$P1033)</f>
        <v>JPN</v>
      </c>
      <c r="F1033" t="str">
        <f t="shared" si="16"/>
        <v>2</v>
      </c>
      <c r="G1033">
        <f>IF($K1033="","",女子登録情報!$M1033)</f>
        <v>28</v>
      </c>
      <c r="H1033">
        <f>IF($K1033="","",女子登録情報!$A1033)</f>
        <v>492240</v>
      </c>
      <c r="K1033">
        <f>IF(女子登録情報!$C1033="","",女子登録情報!$C1033)</f>
        <v>1032</v>
      </c>
      <c r="M1033">
        <f>IFERROR(IF(AND(402&lt;=VALUE(RIGHT(女子登録情報!$F1033,4)),競技会情報!$E$3*100+競技会情報!$G$3&gt;=VALUE(RIGHT(女子登録情報!$F1033,4))),VALUE(女子登録情報!$G1033)+1,VALUE(女子登録情報!$G1033)),"")</f>
        <v>22</v>
      </c>
      <c r="N1033" t="str">
        <f>IF($K1033="","",IF(女子登録情報!$H1033="北海道",女子登録情報!$H1033,LEFT(女子登録情報!$H1033,LEN(女子登録情報!$H1033)-1)))</f>
        <v>兵庫</v>
      </c>
      <c r="O1033" t="str">
        <f>IF($K1033="","",IF(LEN($N1033)=2,LEFT($N1033,1)&amp;"　"&amp;RIGHT($N1033,1)&amp;"・"&amp;女子登録情報!$I1033,$N1033&amp;"・"&amp;女子登録情報!$I1033))</f>
        <v>兵　庫・雲雀丘学園</v>
      </c>
    </row>
    <row r="1034" spans="1:15" x14ac:dyDescent="0.55000000000000004">
      <c r="A1034">
        <f>IF($K1034="","",200000000+女子登録情報!$C1034)</f>
        <v>200001033</v>
      </c>
      <c r="B1034" t="str">
        <f>IF($K1034="","",女子登録情報!$D1034&amp;" ("&amp;女子登録情報!$K1034&amp;")")</f>
        <v>尾田　祭 (2)</v>
      </c>
      <c r="C1034" t="str">
        <f>IF($K1034="","",女子登録情報!$E1034)</f>
        <v>ｵﾀﾞ ﾏﾂﾘ</v>
      </c>
      <c r="D1034" t="str">
        <f>IF($K1034="","",女子登録情報!$O1034&amp;" "&amp;女子登録情報!$N1034&amp;" ("&amp;LEFT(女子登録情報!$F1034,2)&amp;")")</f>
        <v>Maturi ODA (01)</v>
      </c>
      <c r="E1034" t="str">
        <f>IF($K1034="","",女子登録情報!$P1034)</f>
        <v>JPN</v>
      </c>
      <c r="F1034" t="str">
        <f t="shared" si="16"/>
        <v>2</v>
      </c>
      <c r="G1034">
        <f>IF($K1034="","",女子登録情報!$M1034)</f>
        <v>28</v>
      </c>
      <c r="H1034">
        <f>IF($K1034="","",女子登録情報!$A1034)</f>
        <v>492240</v>
      </c>
      <c r="K1034">
        <f>IF(女子登録情報!$C1034="","",女子登録情報!$C1034)</f>
        <v>1033</v>
      </c>
      <c r="M1034">
        <f>IFERROR(IF(AND(402&lt;=VALUE(RIGHT(女子登録情報!$F1034,4)),競技会情報!$E$3*100+競技会情報!$G$3&gt;=VALUE(RIGHT(女子登録情報!$F1034,4))),VALUE(女子登録情報!$G1034)+1,VALUE(女子登録情報!$G1034)),"")</f>
        <v>21</v>
      </c>
      <c r="N1034" t="str">
        <f>IF($K1034="","",IF(女子登録情報!$H1034="北海道",女子登録情報!$H1034,LEFT(女子登録情報!$H1034,LEN(女子登録情報!$H1034)-1)))</f>
        <v>広島</v>
      </c>
      <c r="O1034" t="str">
        <f>IF($K1034="","",IF(LEN($N1034)=2,LEFT($N1034,1)&amp;"　"&amp;RIGHT($N1034,1)&amp;"・"&amp;女子登録情報!$I1034,$N1034&amp;"・"&amp;女子登録情報!$I1034))</f>
        <v>広　島・舟入</v>
      </c>
    </row>
    <row r="1035" spans="1:15" x14ac:dyDescent="0.55000000000000004">
      <c r="A1035">
        <f>IF($K1035="","",200000000+女子登録情報!$C1035)</f>
        <v>200001034</v>
      </c>
      <c r="B1035" t="str">
        <f>IF($K1035="","",女子登録情報!$D1035&amp;" ("&amp;女子登録情報!$K1035&amp;")")</f>
        <v>泉　淳奈 (2)</v>
      </c>
      <c r="C1035" t="str">
        <f>IF($K1035="","",女子登録情報!$E1035)</f>
        <v>ｲｽﾞﾐ ｼﾞｭﾝﾅ</v>
      </c>
      <c r="D1035" t="str">
        <f>IF($K1035="","",女子登録情報!$O1035&amp;" "&amp;女子登録情報!$N1035&amp;" ("&amp;LEFT(女子登録情報!$F1035,2)&amp;")")</f>
        <v>Junna IZUMI (01)</v>
      </c>
      <c r="E1035" t="str">
        <f>IF($K1035="","",女子登録情報!$P1035)</f>
        <v>JPN</v>
      </c>
      <c r="F1035" t="str">
        <f t="shared" si="16"/>
        <v>2</v>
      </c>
      <c r="G1035">
        <f>IF($K1035="","",女子登録情報!$M1035)</f>
        <v>28</v>
      </c>
      <c r="H1035">
        <f>IF($K1035="","",女子登録情報!$A1035)</f>
        <v>492240</v>
      </c>
      <c r="K1035">
        <f>IF(女子登録情報!$C1035="","",女子登録情報!$C1035)</f>
        <v>1034</v>
      </c>
      <c r="M1035">
        <f>IFERROR(IF(AND(402&lt;=VALUE(RIGHT(女子登録情報!$F1035,4)),競技会情報!$E$3*100+競技会情報!$G$3&gt;=VALUE(RIGHT(女子登録情報!$F1035,4))),VALUE(女子登録情報!$G1035)+1,VALUE(女子登録情報!$G1035)),"")</f>
        <v>21</v>
      </c>
      <c r="N1035" t="str">
        <f>IF($K1035="","",IF(女子登録情報!$H1035="北海道",女子登録情報!$H1035,LEFT(女子登録情報!$H1035,LEN(女子登録情報!$H1035)-1)))</f>
        <v>熊本</v>
      </c>
      <c r="O1035" t="str">
        <f>IF($K1035="","",IF(LEN($N1035)=2,LEFT($N1035,1)&amp;"　"&amp;RIGHT($N1035,1)&amp;"・"&amp;女子登録情報!$I1035,$N1035&amp;"・"&amp;女子登録情報!$I1035))</f>
        <v>熊　本・湧心館</v>
      </c>
    </row>
    <row r="1036" spans="1:15" x14ac:dyDescent="0.55000000000000004">
      <c r="A1036">
        <f>IF($K1036="","",200000000+女子登録情報!$C1036)</f>
        <v>200001035</v>
      </c>
      <c r="B1036" t="str">
        <f>IF($K1036="","",女子登録情報!$D1036&amp;" ("&amp;女子登録情報!$K1036&amp;")")</f>
        <v>史　絢華 (2)</v>
      </c>
      <c r="C1036" t="str">
        <f>IF($K1036="","",女子登録情報!$E1036)</f>
        <v>ｼ ｱﾔｶ</v>
      </c>
      <c r="D1036" t="str">
        <f>IF($K1036="","",女子登録情報!$O1036&amp;" "&amp;女子登録情報!$N1036&amp;" ("&amp;LEFT(女子登録情報!$F1036,2)&amp;")")</f>
        <v>Ayaka SHI (02)</v>
      </c>
      <c r="E1036" t="str">
        <f>IF($K1036="","",女子登録情報!$P1036)</f>
        <v>JPN</v>
      </c>
      <c r="F1036" t="str">
        <f t="shared" si="16"/>
        <v>2</v>
      </c>
      <c r="G1036">
        <f>IF($K1036="","",女子登録情報!$M1036)</f>
        <v>28</v>
      </c>
      <c r="H1036">
        <f>IF($K1036="","",女子登録情報!$A1036)</f>
        <v>492240</v>
      </c>
      <c r="K1036">
        <f>IF(女子登録情報!$C1036="","",女子登録情報!$C1036)</f>
        <v>1035</v>
      </c>
      <c r="M1036">
        <f>IFERROR(IF(AND(402&lt;=VALUE(RIGHT(女子登録情報!$F1036,4)),競技会情報!$E$3*100+競技会情報!$G$3&gt;=VALUE(RIGHT(女子登録情報!$F1036,4))),VALUE(女子登録情報!$G1036)+1,VALUE(女子登録情報!$G1036)),"")</f>
        <v>20</v>
      </c>
      <c r="N1036" t="str">
        <f>IF($K1036="","",IF(女子登録情報!$H1036="北海道",女子登録情報!$H1036,LEFT(女子登録情報!$H1036,LEN(女子登録情報!$H1036)-1)))</f>
        <v>兵庫</v>
      </c>
      <c r="O1036" t="str">
        <f>IF($K1036="","",IF(LEN($N1036)=2,LEFT($N1036,1)&amp;"　"&amp;RIGHT($N1036,1)&amp;"・"&amp;女子登録情報!$I1036,$N1036&amp;"・"&amp;女子登録情報!$I1036))</f>
        <v>兵　庫・長田</v>
      </c>
    </row>
    <row r="1037" spans="1:15" x14ac:dyDescent="0.55000000000000004">
      <c r="A1037">
        <f>IF($K1037="","",200000000+女子登録情報!$C1037)</f>
        <v>200001036</v>
      </c>
      <c r="B1037" t="str">
        <f>IF($K1037="","",女子登録情報!$D1037&amp;" ("&amp;女子登録情報!$K1037&amp;")")</f>
        <v>正垣　早彩 (2)</v>
      </c>
      <c r="C1037" t="str">
        <f>IF($K1037="","",女子登録情報!$E1037)</f>
        <v>ｼｮｳｶﾞｷ ｻﾔ</v>
      </c>
      <c r="D1037" t="str">
        <f>IF($K1037="","",女子登録情報!$O1037&amp;" "&amp;女子登録情報!$N1037&amp;" ("&amp;LEFT(女子登録情報!$F1037,2)&amp;")")</f>
        <v>Saya SHOUGAKI (02)</v>
      </c>
      <c r="E1037" t="str">
        <f>IF($K1037="","",女子登録情報!$P1037)</f>
        <v>JPN</v>
      </c>
      <c r="F1037" t="str">
        <f t="shared" si="16"/>
        <v>2</v>
      </c>
      <c r="G1037">
        <f>IF($K1037="","",女子登録情報!$M1037)</f>
        <v>28</v>
      </c>
      <c r="H1037">
        <f>IF($K1037="","",女子登録情報!$A1037)</f>
        <v>492240</v>
      </c>
      <c r="K1037">
        <f>IF(女子登録情報!$C1037="","",女子登録情報!$C1037)</f>
        <v>1036</v>
      </c>
      <c r="M1037">
        <f>IFERROR(IF(AND(402&lt;=VALUE(RIGHT(女子登録情報!$F1037,4)),競技会情報!$E$3*100+競技会情報!$G$3&gt;=VALUE(RIGHT(女子登録情報!$F1037,4))),VALUE(女子登録情報!$G1037)+1,VALUE(女子登録情報!$G1037)),"")</f>
        <v>20</v>
      </c>
      <c r="N1037" t="str">
        <f>IF($K1037="","",IF(女子登録情報!$H1037="北海道",女子登録情報!$H1037,LEFT(女子登録情報!$H1037,LEN(女子登録情報!$H1037)-1)))</f>
        <v>兵庫</v>
      </c>
      <c r="O1037" t="str">
        <f>IF($K1037="","",IF(LEN($N1037)=2,LEFT($N1037,1)&amp;"　"&amp;RIGHT($N1037,1)&amp;"・"&amp;女子登録情報!$I1037,$N1037&amp;"・"&amp;女子登録情報!$I1037))</f>
        <v>兵　庫・明石北</v>
      </c>
    </row>
    <row r="1038" spans="1:15" x14ac:dyDescent="0.55000000000000004">
      <c r="A1038">
        <f>IF($K1038="","",200000000+女子登録情報!$C1038)</f>
        <v>200001037</v>
      </c>
      <c r="B1038" t="str">
        <f>IF($K1038="","",女子登録情報!$D1038&amp;" ("&amp;女子登録情報!$K1038&amp;")")</f>
        <v>上野　静紅 (1)</v>
      </c>
      <c r="C1038" t="str">
        <f>IF($K1038="","",女子登録情報!$E1038)</f>
        <v>ｳｴﾉ ｼｽﾞｸ</v>
      </c>
      <c r="D1038" t="str">
        <f>IF($K1038="","",女子登録情報!$O1038&amp;" "&amp;女子登録情報!$N1038&amp;" ("&amp;LEFT(女子登録情報!$F1038,2)&amp;")")</f>
        <v>Shizuku UENO (03)</v>
      </c>
      <c r="E1038" t="str">
        <f>IF($K1038="","",女子登録情報!$P1038)</f>
        <v>JPN</v>
      </c>
      <c r="F1038" t="str">
        <f t="shared" si="16"/>
        <v>2</v>
      </c>
      <c r="G1038">
        <f>IF($K1038="","",女子登録情報!$M1038)</f>
        <v>26</v>
      </c>
      <c r="H1038">
        <f>IF($K1038="","",女子登録情報!$A1038)</f>
        <v>492190</v>
      </c>
      <c r="K1038">
        <f>IF(女子登録情報!$C1038="","",女子登録情報!$C1038)</f>
        <v>1037</v>
      </c>
      <c r="M1038">
        <f>IFERROR(IF(AND(402&lt;=VALUE(RIGHT(女子登録情報!$F1038,4)),競技会情報!$E$3*100+競技会情報!$G$3&gt;=VALUE(RIGHT(女子登録情報!$F1038,4))),VALUE(女子登録情報!$G1038)+1,VALUE(女子登録情報!$G1038)),"")</f>
        <v>19</v>
      </c>
      <c r="N1038" t="str">
        <f>IF($K1038="","",IF(女子登録情報!$H1038="北海道",女子登録情報!$H1038,LEFT(女子登録情報!$H1038,LEN(女子登録情報!$H1038)-1)))</f>
        <v>北海道</v>
      </c>
      <c r="O1038" t="str">
        <f>IF($K1038="","",IF(LEN($N1038)=2,LEFT($N1038,1)&amp;"　"&amp;RIGHT($N1038,1)&amp;"・"&amp;女子登録情報!$I1038,$N1038&amp;"・"&amp;女子登録情報!$I1038))</f>
        <v>北海道・旭川龍谷</v>
      </c>
    </row>
    <row r="1039" spans="1:15" x14ac:dyDescent="0.55000000000000004">
      <c r="A1039">
        <f>IF($K1039="","",200000000+女子登録情報!$C1039)</f>
        <v>200001038</v>
      </c>
      <c r="B1039" t="str">
        <f>IF($K1039="","",女子登録情報!$D1039&amp;" ("&amp;女子登録情報!$K1039&amp;")")</f>
        <v>三波　瑠音 (2)</v>
      </c>
      <c r="C1039" t="str">
        <f>IF($K1039="","",女子登録情報!$E1039)</f>
        <v>ｻﾝｱﾐ ﾙﾈ</v>
      </c>
      <c r="D1039" t="str">
        <f>IF($K1039="","",女子登録情報!$O1039&amp;" "&amp;女子登録情報!$N1039&amp;" ("&amp;LEFT(女子登録情報!$F1039,2)&amp;")")</f>
        <v>Rune SANNAMI (02)</v>
      </c>
      <c r="E1039" t="str">
        <f>IF($K1039="","",女子登録情報!$P1039)</f>
        <v>JPN</v>
      </c>
      <c r="F1039" t="str">
        <f t="shared" si="16"/>
        <v>2</v>
      </c>
      <c r="G1039">
        <f>IF($K1039="","",女子登録情報!$M1039)</f>
        <v>27</v>
      </c>
      <c r="H1039">
        <f>IF($K1039="","",女子登録情報!$A1039)</f>
        <v>499999</v>
      </c>
      <c r="K1039">
        <f>IF(女子登録情報!$C1039="","",女子登録情報!$C1039)</f>
        <v>1038</v>
      </c>
      <c r="M1039">
        <f>IFERROR(IF(AND(402&lt;=VALUE(RIGHT(女子登録情報!$F1039,4)),競技会情報!$E$3*100+競技会情報!$G$3&gt;=VALUE(RIGHT(女子登録情報!$F1039,4))),VALUE(女子登録情報!$G1039)+1,VALUE(女子登録情報!$G1039)),"")</f>
        <v>20</v>
      </c>
      <c r="N1039" t="str">
        <f>IF($K1039="","",IF(女子登録情報!$H1039="北海道",女子登録情報!$H1039,LEFT(女子登録情報!$H1039,LEN(女子登録情報!$H1039)-1)))</f>
        <v>富山</v>
      </c>
      <c r="O1039" t="str">
        <f>IF($K1039="","",IF(LEN($N1039)=2,LEFT($N1039,1)&amp;"　"&amp;RIGHT($N1039,1)&amp;"・"&amp;女子登録情報!$I1039,$N1039&amp;"・"&amp;女子登録情報!$I1039))</f>
        <v>富　山・富山第一</v>
      </c>
    </row>
    <row r="1040" spans="1:15" x14ac:dyDescent="0.55000000000000004">
      <c r="A1040">
        <f>IF($K1040="","",200000000+女子登録情報!$C1040)</f>
        <v>200001039</v>
      </c>
      <c r="B1040" t="str">
        <f>IF($K1040="","",女子登録情報!$D1040&amp;" ("&amp;女子登録情報!$K1040&amp;")")</f>
        <v>大木　鈴奈 (3)</v>
      </c>
      <c r="C1040" t="str">
        <f>IF($K1040="","",女子登録情報!$E1040)</f>
        <v>ｵｵｷ ﾚﾅ</v>
      </c>
      <c r="D1040" t="str">
        <f>IF($K1040="","",女子登録情報!$O1040&amp;" "&amp;女子登録情報!$N1040&amp;" ("&amp;LEFT(女子登録情報!$F1040,2)&amp;")")</f>
        <v>Rena OHKI (01)</v>
      </c>
      <c r="E1040" t="str">
        <f>IF($K1040="","",女子登録情報!$P1040)</f>
        <v>JPN</v>
      </c>
      <c r="F1040" t="str">
        <f t="shared" si="16"/>
        <v>2</v>
      </c>
      <c r="G1040">
        <f>IF($K1040="","",女子登録情報!$M1040)</f>
        <v>27</v>
      </c>
      <c r="H1040">
        <f>IF($K1040="","",女子登録情報!$A1040)</f>
        <v>499999</v>
      </c>
      <c r="K1040">
        <f>IF(女子登録情報!$C1040="","",女子登録情報!$C1040)</f>
        <v>1039</v>
      </c>
      <c r="M1040">
        <f>IFERROR(IF(AND(402&lt;=VALUE(RIGHT(女子登録情報!$F1040,4)),競技会情報!$E$3*100+競技会情報!$G$3&gt;=VALUE(RIGHT(女子登録情報!$F1040,4))),VALUE(女子登録情報!$G1040)+1,VALUE(女子登録情報!$G1040)),"")</f>
        <v>21</v>
      </c>
      <c r="N1040" t="str">
        <f>IF($K1040="","",IF(女子登録情報!$H1040="北海道",女子登録情報!$H1040,LEFT(女子登録情報!$H1040,LEN(女子登録情報!$H1040)-1)))</f>
        <v>大阪</v>
      </c>
      <c r="O1040" t="str">
        <f>IF($K1040="","",IF(LEN($N1040)=2,LEFT($N1040,1)&amp;"　"&amp;RIGHT($N1040,1)&amp;"・"&amp;女子登録情報!$I1040,$N1040&amp;"・"&amp;女子登録情報!$I1040))</f>
        <v>大　阪・大塚</v>
      </c>
    </row>
    <row r="1041" spans="1:15" x14ac:dyDescent="0.55000000000000004">
      <c r="A1041">
        <f>IF($K1041="","",200000000+女子登録情報!$C1041)</f>
        <v>200001040</v>
      </c>
      <c r="B1041" t="str">
        <f>IF($K1041="","",女子登録情報!$D1041&amp;" ("&amp;女子登録情報!$K1041&amp;")")</f>
        <v>田中　月 (2)</v>
      </c>
      <c r="C1041" t="str">
        <f>IF($K1041="","",女子登録情報!$E1041)</f>
        <v>ﾀﾅｶ ﾙﾅ</v>
      </c>
      <c r="D1041" t="str">
        <f>IF($K1041="","",女子登録情報!$O1041&amp;" "&amp;女子登録情報!$N1041&amp;" ("&amp;LEFT(女子登録情報!$F1041,2)&amp;")")</f>
        <v>Runa TANAKA (02)</v>
      </c>
      <c r="E1041" t="str">
        <f>IF($K1041="","",女子登録情報!$P1041)</f>
        <v>JPN</v>
      </c>
      <c r="F1041" t="str">
        <f t="shared" si="16"/>
        <v>2</v>
      </c>
      <c r="G1041">
        <f>IF($K1041="","",女子登録情報!$M1041)</f>
        <v>27</v>
      </c>
      <c r="H1041">
        <f>IF($K1041="","",女子登録情報!$A1041)</f>
        <v>492221</v>
      </c>
      <c r="K1041">
        <f>IF(女子登録情報!$C1041="","",女子登録情報!$C1041)</f>
        <v>1040</v>
      </c>
      <c r="M1041">
        <f>IFERROR(IF(AND(402&lt;=VALUE(RIGHT(女子登録情報!$F1041,4)),競技会情報!$E$3*100+競技会情報!$G$3&gt;=VALUE(RIGHT(女子登録情報!$F1041,4))),VALUE(女子登録情報!$G1041)+1,VALUE(女子登録情報!$G1041)),"")</f>
        <v>19</v>
      </c>
      <c r="N1041" t="str">
        <f>IF($K1041="","",IF(女子登録情報!$H1041="北海道",女子登録情報!$H1041,LEFT(女子登録情報!$H1041,LEN(女子登録情報!$H1041)-1)))</f>
        <v>鹿児島</v>
      </c>
      <c r="O1041" t="str">
        <f>IF($K1041="","",IF(LEN($N1041)=2,LEFT($N1041,1)&amp;"　"&amp;RIGHT($N1041,1)&amp;"・"&amp;女子登録情報!$I1041,$N1041&amp;"・"&amp;女子登録情報!$I1041))</f>
        <v>鹿児島・鹿児島第一</v>
      </c>
    </row>
    <row r="1042" spans="1:15" x14ac:dyDescent="0.55000000000000004">
      <c r="A1042">
        <f>IF($K1042="","",200000000+女子登録情報!$C1042)</f>
        <v>200001041</v>
      </c>
      <c r="B1042" t="str">
        <f>IF($K1042="","",女子登録情報!$D1042&amp;" ("&amp;女子登録情報!$K1042&amp;")")</f>
        <v>高木　彩瑛 (1)</v>
      </c>
      <c r="C1042" t="str">
        <f>IF($K1042="","",女子登録情報!$E1042)</f>
        <v>ﾀｶｷﾞ ｻｴ</v>
      </c>
      <c r="D1042" t="str">
        <f>IF($K1042="","",女子登録情報!$O1042&amp;" "&amp;女子登録情報!$N1042&amp;" ("&amp;LEFT(女子登録情報!$F1042,2)&amp;")")</f>
        <v>Sae TAKAGI (03)</v>
      </c>
      <c r="E1042" t="str">
        <f>IF($K1042="","",女子登録情報!$P1042)</f>
        <v>JPN</v>
      </c>
      <c r="F1042" t="str">
        <f t="shared" si="16"/>
        <v>2</v>
      </c>
      <c r="G1042">
        <f>IF($K1042="","",女子登録情報!$M1042)</f>
        <v>25</v>
      </c>
      <c r="H1042">
        <f>IF($K1042="","",女子登録情報!$A1042)</f>
        <v>490047</v>
      </c>
      <c r="K1042">
        <f>IF(女子登録情報!$C1042="","",女子登録情報!$C1042)</f>
        <v>1041</v>
      </c>
      <c r="M1042">
        <f>IFERROR(IF(AND(402&lt;=VALUE(RIGHT(女子登録情報!$F1042,4)),競技会情報!$E$3*100+競技会情報!$G$3&gt;=VALUE(RIGHT(女子登録情報!$F1042,4))),VALUE(女子登録情報!$G1042)+1,VALUE(女子登録情報!$G1042)),"")</f>
        <v>18</v>
      </c>
      <c r="N1042" t="str">
        <f>IF($K1042="","",IF(女子登録情報!$H1042="北海道",女子登録情報!$H1042,LEFT(女子登録情報!$H1042,LEN(女子登録情報!$H1042)-1)))</f>
        <v>愛媛</v>
      </c>
      <c r="O1042" t="str">
        <f>IF($K1042="","",IF(LEN($N1042)=2,LEFT($N1042,1)&amp;"　"&amp;RIGHT($N1042,1)&amp;"・"&amp;女子登録情報!$I1042,$N1042&amp;"・"&amp;女子登録情報!$I1042))</f>
        <v>愛　媛・西条</v>
      </c>
    </row>
    <row r="1043" spans="1:15" x14ac:dyDescent="0.55000000000000004">
      <c r="A1043">
        <f>IF($K1043="","",200000000+女子登録情報!$C1043)</f>
        <v>200001042</v>
      </c>
      <c r="B1043" t="str">
        <f>IF($K1043="","",女子登録情報!$D1043&amp;" ("&amp;女子登録情報!$K1043&amp;")")</f>
        <v>平田　空 (1)</v>
      </c>
      <c r="C1043" t="str">
        <f>IF($K1043="","",女子登録情報!$E1043)</f>
        <v>ﾋﾗﾀ ｿﾗ</v>
      </c>
      <c r="D1043" t="str">
        <f>IF($K1043="","",女子登録情報!$O1043&amp;" "&amp;女子登録情報!$N1043&amp;" ("&amp;LEFT(女子登録情報!$F1043,2)&amp;")")</f>
        <v>Sora HIRATA (03)</v>
      </c>
      <c r="E1043" t="str">
        <f>IF($K1043="","",女子登録情報!$P1043)</f>
        <v>JPN</v>
      </c>
      <c r="F1043" t="str">
        <f t="shared" si="16"/>
        <v>2</v>
      </c>
      <c r="G1043">
        <f>IF($K1043="","",女子登録情報!$M1043)</f>
        <v>27</v>
      </c>
      <c r="H1043">
        <f>IF($K1043="","",女子登録情報!$A1043)</f>
        <v>492213</v>
      </c>
      <c r="K1043">
        <f>IF(女子登録情報!$C1043="","",女子登録情報!$C1043)</f>
        <v>1042</v>
      </c>
      <c r="M1043">
        <f>IFERROR(IF(AND(402&lt;=VALUE(RIGHT(女子登録情報!$F1043,4)),競技会情報!$E$3*100+競技会情報!$G$3&gt;=VALUE(RIGHT(女子登録情報!$F1043,4))),VALUE(女子登録情報!$G1043)+1,VALUE(女子登録情報!$G1043)),"")</f>
        <v>19</v>
      </c>
      <c r="N1043" t="str">
        <f>IF($K1043="","",IF(女子登録情報!$H1043="北海道",女子登録情報!$H1043,LEFT(女子登録情報!$H1043,LEN(女子登録情報!$H1043)-1)))</f>
        <v>大阪</v>
      </c>
      <c r="O1043" t="str">
        <f>IF($K1043="","",IF(LEN($N1043)=2,LEFT($N1043,1)&amp;"　"&amp;RIGHT($N1043,1)&amp;"・"&amp;女子登録情報!$I1043,$N1043&amp;"・"&amp;女子登録情報!$I1043))</f>
        <v>大　阪・和泉</v>
      </c>
    </row>
    <row r="1044" spans="1:15" x14ac:dyDescent="0.55000000000000004">
      <c r="A1044">
        <f>IF($K1044="","",200000000+女子登録情報!$C1044)</f>
        <v>200001043</v>
      </c>
      <c r="B1044" t="str">
        <f>IF($K1044="","",女子登録情報!$D1044&amp;" ("&amp;女子登録情報!$K1044&amp;")")</f>
        <v>後藤　花音 (1)</v>
      </c>
      <c r="C1044" t="str">
        <f>IF($K1044="","",女子登録情報!$E1044)</f>
        <v>ｺﾞﾄｳ ﾊﾅﾈ</v>
      </c>
      <c r="D1044" t="str">
        <f>IF($K1044="","",女子登録情報!$O1044&amp;" "&amp;女子登録情報!$N1044&amp;" ("&amp;LEFT(女子登録情報!$F1044,2)&amp;")")</f>
        <v>Hanane GOTO (04)</v>
      </c>
      <c r="E1044" t="str">
        <f>IF($K1044="","",女子登録情報!$P1044)</f>
        <v>JPN</v>
      </c>
      <c r="F1044" t="str">
        <f t="shared" si="16"/>
        <v>2</v>
      </c>
      <c r="G1044">
        <f>IF($K1044="","",女子登録情報!$M1044)</f>
        <v>34</v>
      </c>
      <c r="H1044">
        <f>IF($K1044="","",女子登録情報!$A1044)</f>
        <v>492213</v>
      </c>
      <c r="K1044">
        <f>IF(女子登録情報!$C1044="","",女子登録情報!$C1044)</f>
        <v>1043</v>
      </c>
      <c r="M1044">
        <f>IFERROR(IF(AND(402&lt;=VALUE(RIGHT(女子登録情報!$F1044,4)),競技会情報!$E$3*100+競技会情報!$G$3&gt;=VALUE(RIGHT(女子登録情報!$F1044,4))),VALUE(女子登録情報!$G1044)+1,VALUE(女子登録情報!$G1044)),"")</f>
        <v>18</v>
      </c>
      <c r="N1044" t="str">
        <f>IF($K1044="","",IF(女子登録情報!$H1044="北海道",女子登録情報!$H1044,LEFT(女子登録情報!$H1044,LEN(女子登録情報!$H1044)-1)))</f>
        <v>広島</v>
      </c>
      <c r="O1044" t="str">
        <f>IF($K1044="","",IF(LEN($N1044)=2,LEFT($N1044,1)&amp;"　"&amp;RIGHT($N1044,1)&amp;"・"&amp;女子登録情報!$I1044,$N1044&amp;"・"&amp;女子登録情報!$I1044))</f>
        <v>広　島・美鈴が丘</v>
      </c>
    </row>
    <row r="1045" spans="1:15" x14ac:dyDescent="0.55000000000000004">
      <c r="A1045">
        <f>IF($K1045="","",200000000+女子登録情報!$C1045)</f>
        <v>200001044</v>
      </c>
      <c r="B1045" t="str">
        <f>IF($K1045="","",女子登録情報!$D1045&amp;" ("&amp;女子登録情報!$K1045&amp;")")</f>
        <v>藤原　朱李 (1)</v>
      </c>
      <c r="C1045" t="str">
        <f>IF($K1045="","",女子登録情報!$E1045)</f>
        <v>ﾌｼﾞﾜﾗ ｱｶﾘ</v>
      </c>
      <c r="D1045" t="str">
        <f>IF($K1045="","",女子登録情報!$O1045&amp;" "&amp;女子登録情報!$N1045&amp;" ("&amp;LEFT(女子登録情報!$F1045,2)&amp;")")</f>
        <v>Akari FUJIWARA (03)</v>
      </c>
      <c r="E1045" t="str">
        <f>IF($K1045="","",女子登録情報!$P1045)</f>
        <v>JPN</v>
      </c>
      <c r="F1045" t="str">
        <f t="shared" si="16"/>
        <v>2</v>
      </c>
      <c r="G1045">
        <f>IF($K1045="","",女子登録情報!$M1045)</f>
        <v>36</v>
      </c>
      <c r="H1045">
        <f>IF($K1045="","",女子登録情報!$A1045)</f>
        <v>492189</v>
      </c>
      <c r="K1045">
        <f>IF(女子登録情報!$C1045="","",女子登録情報!$C1045)</f>
        <v>1044</v>
      </c>
      <c r="M1045">
        <f>IFERROR(IF(AND(402&lt;=VALUE(RIGHT(女子登録情報!$F1045,4)),競技会情報!$E$3*100+競技会情報!$G$3&gt;=VALUE(RIGHT(女子登録情報!$F1045,4))),VALUE(女子登録情報!$G1045)+1,VALUE(女子登録情報!$G1045)),"")</f>
        <v>19</v>
      </c>
      <c r="N1045" t="str">
        <f>IF($K1045="","",IF(女子登録情報!$H1045="北海道",女子登録情報!$H1045,LEFT(女子登録情報!$H1045,LEN(女子登録情報!$H1045)-1)))</f>
        <v>徳島</v>
      </c>
      <c r="O1045" t="str">
        <f>IF($K1045="","",IF(LEN($N1045)=2,LEFT($N1045,1)&amp;"　"&amp;RIGHT($N1045,1)&amp;"・"&amp;女子登録情報!$I1045,$N1045&amp;"・"&amp;女子登録情報!$I1045))</f>
        <v>徳　島・城北</v>
      </c>
    </row>
    <row r="1046" spans="1:15" x14ac:dyDescent="0.55000000000000004">
      <c r="A1046">
        <f>IF($K1046="","",200000000+女子登録情報!$C1046)</f>
        <v>200001045</v>
      </c>
      <c r="B1046" t="str">
        <f>IF($K1046="","",女子登録情報!$D1046&amp;" ("&amp;女子登録情報!$K1046&amp;")")</f>
        <v>辻 皐耶 (1)</v>
      </c>
      <c r="C1046" t="str">
        <f>IF($K1046="","",女子登録情報!$E1046)</f>
        <v>ﾂｼﾞ ｻﾔ</v>
      </c>
      <c r="D1046" t="str">
        <f>IF($K1046="","",女子登録情報!$O1046&amp;" "&amp;女子登録情報!$N1046&amp;" ("&amp;LEFT(女子登録情報!$F1046,2)&amp;")")</f>
        <v>Saya TSUJI (03)</v>
      </c>
      <c r="E1046" t="str">
        <f>IF($K1046="","",女子登録情報!$P1046)</f>
        <v>JPN</v>
      </c>
      <c r="F1046" t="str">
        <f t="shared" si="16"/>
        <v>2</v>
      </c>
      <c r="G1046">
        <f>IF($K1046="","",女子登録情報!$M1046)</f>
        <v>24</v>
      </c>
      <c r="H1046">
        <f>IF($K1046="","",女子登録情報!$A1046)</f>
        <v>490051</v>
      </c>
      <c r="K1046">
        <f>IF(女子登録情報!$C1046="","",女子登録情報!$C1046)</f>
        <v>1045</v>
      </c>
      <c r="M1046">
        <f>IFERROR(IF(AND(402&lt;=VALUE(RIGHT(女子登録情報!$F1046,4)),競技会情報!$E$3*100+競技会情報!$G$3&gt;=VALUE(RIGHT(女子登録情報!$F1046,4))),VALUE(女子登録情報!$G1046)+1,VALUE(女子登録情報!$G1046)),"")</f>
        <v>19</v>
      </c>
      <c r="N1046" t="str">
        <f>IF($K1046="","",IF(女子登録情報!$H1046="北海道",女子登録情報!$H1046,LEFT(女子登録情報!$H1046,LEN(女子登録情報!$H1046)-1)))</f>
        <v>三重</v>
      </c>
      <c r="O1046" t="str">
        <f>IF($K1046="","",IF(LEN($N1046)=2,LEFT($N1046,1)&amp;"　"&amp;RIGHT($N1046,1)&amp;"・"&amp;女子登録情報!$I1046,$N1046&amp;"・"&amp;女子登録情報!$I1046))</f>
        <v>三　重・伊勢</v>
      </c>
    </row>
    <row r="1047" spans="1:15" x14ac:dyDescent="0.55000000000000004">
      <c r="A1047">
        <f>IF($K1047="","",200000000+女子登録情報!$C1047)</f>
        <v>200001046</v>
      </c>
      <c r="B1047" t="str">
        <f>IF($K1047="","",女子登録情報!$D1047&amp;" ("&amp;女子登録情報!$K1047&amp;")")</f>
        <v>梅田　夏希 (1)</v>
      </c>
      <c r="C1047" t="str">
        <f>IF($K1047="","",女子登録情報!$E1047)</f>
        <v>ｳﾒﾀﾞ ﾅﾂｷ</v>
      </c>
      <c r="D1047" t="str">
        <f>IF($K1047="","",女子登録情報!$O1047&amp;" "&amp;女子登録情報!$N1047&amp;" ("&amp;LEFT(女子登録情報!$F1047,2)&amp;")")</f>
        <v>Natsuki UMEDA (02)</v>
      </c>
      <c r="E1047" t="str">
        <f>IF($K1047="","",女子登録情報!$P1047)</f>
        <v>JPN</v>
      </c>
      <c r="F1047" t="str">
        <f t="shared" si="16"/>
        <v>2</v>
      </c>
      <c r="G1047">
        <f>IF($K1047="","",女子登録情報!$M1047)</f>
        <v>27</v>
      </c>
      <c r="H1047">
        <f>IF($K1047="","",女子登録情報!$A1047)</f>
        <v>490051</v>
      </c>
      <c r="K1047">
        <f>IF(女子登録情報!$C1047="","",女子登録情報!$C1047)</f>
        <v>1046</v>
      </c>
      <c r="M1047">
        <f>IFERROR(IF(AND(402&lt;=VALUE(RIGHT(女子登録情報!$F1047,4)),競技会情報!$E$3*100+競技会情報!$G$3&gt;=VALUE(RIGHT(女子登録情報!$F1047,4))),VALUE(女子登録情報!$G1047)+1,VALUE(女子登録情報!$G1047)),"")</f>
        <v>20</v>
      </c>
      <c r="N1047" t="str">
        <f>IF($K1047="","",IF(女子登録情報!$H1047="北海道",女子登録情報!$H1047,LEFT(女子登録情報!$H1047,LEN(女子登録情報!$H1047)-1)))</f>
        <v>大阪</v>
      </c>
      <c r="O1047" t="str">
        <f>IF($K1047="","",IF(LEN($N1047)=2,LEFT($N1047,1)&amp;"　"&amp;RIGHT($N1047,1)&amp;"・"&amp;女子登録情報!$I1047,$N1047&amp;"・"&amp;女子登録情報!$I1047))</f>
        <v>大　阪・大手前</v>
      </c>
    </row>
    <row r="1048" spans="1:15" x14ac:dyDescent="0.55000000000000004">
      <c r="A1048">
        <f>IF($K1048="","",200000000+女子登録情報!$C1048)</f>
        <v>200001047</v>
      </c>
      <c r="B1048" t="str">
        <f>IF($K1048="","",女子登録情報!$D1048&amp;" ("&amp;女子登録情報!$K1048&amp;")")</f>
        <v>刀根　麻湖 (1)</v>
      </c>
      <c r="C1048" t="str">
        <f>IF($K1048="","",女子登録情報!$E1048)</f>
        <v>ﾄﾈ ﾏｺ</v>
      </c>
      <c r="D1048" t="str">
        <f>IF($K1048="","",女子登録情報!$O1048&amp;" "&amp;女子登録情報!$N1048&amp;" ("&amp;LEFT(女子登録情報!$F1048,2)&amp;")")</f>
        <v>Mako TONE (03)</v>
      </c>
      <c r="E1048" t="str">
        <f>IF($K1048="","",女子登録情報!$P1048)</f>
        <v>JPN</v>
      </c>
      <c r="F1048" t="str">
        <f t="shared" si="16"/>
        <v>2</v>
      </c>
      <c r="G1048">
        <f>IF($K1048="","",女子登録情報!$M1048)</f>
        <v>26</v>
      </c>
      <c r="H1048">
        <f>IF($K1048="","",女子登録情報!$A1048)</f>
        <v>492191</v>
      </c>
      <c r="K1048">
        <f>IF(女子登録情報!$C1048="","",女子登録情報!$C1048)</f>
        <v>1047</v>
      </c>
      <c r="M1048">
        <f>IFERROR(IF(AND(402&lt;=VALUE(RIGHT(女子登録情報!$F1048,4)),競技会情報!$E$3*100+競技会情報!$G$3&gt;=VALUE(RIGHT(女子登録情報!$F1048,4))),VALUE(女子登録情報!$G1048)+1,VALUE(女子登録情報!$G1048)),"")</f>
        <v>19</v>
      </c>
      <c r="N1048" t="str">
        <f>IF($K1048="","",IF(女子登録情報!$H1048="北海道",女子登録情報!$H1048,LEFT(女子登録情報!$H1048,LEN(女子登録情報!$H1048)-1)))</f>
        <v>三重</v>
      </c>
      <c r="O1048" t="str">
        <f>IF($K1048="","",IF(LEN($N1048)=2,LEFT($N1048,1)&amp;"　"&amp;RIGHT($N1048,1)&amp;"・"&amp;女子登録情報!$I1048,$N1048&amp;"・"&amp;女子登録情報!$I1048))</f>
        <v>三　重・松阪</v>
      </c>
    </row>
    <row r="1049" spans="1:15" x14ac:dyDescent="0.55000000000000004">
      <c r="A1049">
        <f>IF($K1049="","",200000000+女子登録情報!$C1049)</f>
        <v>200001048</v>
      </c>
      <c r="B1049" t="str">
        <f>IF($K1049="","",女子登録情報!$D1049&amp;" ("&amp;女子登録情報!$K1049&amp;")")</f>
        <v>川崎　麻衣 (1)</v>
      </c>
      <c r="C1049" t="str">
        <f>IF($K1049="","",女子登録情報!$E1049)</f>
        <v>ｶﾜｻｷ ﾏｲ</v>
      </c>
      <c r="D1049" t="str">
        <f>IF($K1049="","",女子登録情報!$O1049&amp;" "&amp;女子登録情報!$N1049&amp;" ("&amp;LEFT(女子登録情報!$F1049,2)&amp;")")</f>
        <v>Mai KAWASAKI (04)</v>
      </c>
      <c r="E1049" t="str">
        <f>IF($K1049="","",女子登録情報!$P1049)</f>
        <v>JPN</v>
      </c>
      <c r="F1049" t="str">
        <f t="shared" si="16"/>
        <v>2</v>
      </c>
      <c r="G1049">
        <f>IF($K1049="","",女子登録情報!$M1049)</f>
        <v>26</v>
      </c>
      <c r="H1049">
        <f>IF($K1049="","",女子登録情報!$A1049)</f>
        <v>492191</v>
      </c>
      <c r="K1049">
        <f>IF(女子登録情報!$C1049="","",女子登録情報!$C1049)</f>
        <v>1048</v>
      </c>
      <c r="M1049">
        <f>IFERROR(IF(AND(402&lt;=VALUE(RIGHT(女子登録情報!$F1049,4)),競技会情報!$E$3*100+競技会情報!$G$3&gt;=VALUE(RIGHT(女子登録情報!$F1049,4))),VALUE(女子登録情報!$G1049)+1,VALUE(女子登録情報!$G1049)),"")</f>
        <v>18</v>
      </c>
      <c r="N1049" t="str">
        <f>IF($K1049="","",IF(女子登録情報!$H1049="北海道",女子登録情報!$H1049,LEFT(女子登録情報!$H1049,LEN(女子登録情報!$H1049)-1)))</f>
        <v>福井</v>
      </c>
      <c r="O1049" t="str">
        <f>IF($K1049="","",IF(LEN($N1049)=2,LEFT($N1049,1)&amp;"　"&amp;RIGHT($N1049,1)&amp;"・"&amp;女子登録情報!$I1049,$N1049&amp;"・"&amp;女子登録情報!$I1049))</f>
        <v>福　井・藤島</v>
      </c>
    </row>
    <row r="1050" spans="1:15" x14ac:dyDescent="0.55000000000000004">
      <c r="A1050">
        <f>IF($K1050="","",200000000+女子登録情報!$C1050)</f>
        <v>200001049</v>
      </c>
      <c r="B1050" t="str">
        <f>IF($K1050="","",女子登録情報!$D1050&amp;" ("&amp;女子登録情報!$K1050&amp;")")</f>
        <v>福島　真菜 (1)</v>
      </c>
      <c r="C1050" t="str">
        <f>IF($K1050="","",女子登録情報!$E1050)</f>
        <v>ﾌｸｼﾏ ﾏﾅ</v>
      </c>
      <c r="D1050" t="str">
        <f>IF($K1050="","",女子登録情報!$O1050&amp;" "&amp;女子登録情報!$N1050&amp;" ("&amp;LEFT(女子登録情報!$F1050,2)&amp;")")</f>
        <v>Mana FUKUSHIMA (03)</v>
      </c>
      <c r="E1050" t="str">
        <f>IF($K1050="","",女子登録情報!$P1050)</f>
        <v>JPN</v>
      </c>
      <c r="F1050" t="str">
        <f t="shared" si="16"/>
        <v>2</v>
      </c>
      <c r="G1050">
        <f>IF($K1050="","",女子登録情報!$M1050)</f>
        <v>26</v>
      </c>
      <c r="H1050">
        <f>IF($K1050="","",女子登録情報!$A1050)</f>
        <v>492191</v>
      </c>
      <c r="K1050">
        <f>IF(女子登録情報!$C1050="","",女子登録情報!$C1050)</f>
        <v>1049</v>
      </c>
      <c r="M1050">
        <f>IFERROR(IF(AND(402&lt;=VALUE(RIGHT(女子登録情報!$F1050,4)),競技会情報!$E$3*100+競技会情報!$G$3&gt;=VALUE(RIGHT(女子登録情報!$F1050,4))),VALUE(女子登録情報!$G1050)+1,VALUE(女子登録情報!$G1050)),"")</f>
        <v>19</v>
      </c>
      <c r="N1050" t="str">
        <f>IF($K1050="","",IF(女子登録情報!$H1050="北海道",女子登録情報!$H1050,LEFT(女子登録情報!$H1050,LEN(女子登録情報!$H1050)-1)))</f>
        <v>京都</v>
      </c>
      <c r="O1050" t="str">
        <f>IF($K1050="","",IF(LEN($N1050)=2,LEFT($N1050,1)&amp;"　"&amp;RIGHT($N1050,1)&amp;"・"&amp;女子登録情報!$I1050,$N1050&amp;"・"&amp;女子登録情報!$I1050))</f>
        <v>京　都・嵯峨野</v>
      </c>
    </row>
    <row r="1051" spans="1:15" x14ac:dyDescent="0.55000000000000004">
      <c r="A1051">
        <f>IF($K1051="","",200000000+女子登録情報!$C1051)</f>
        <v>200001050</v>
      </c>
      <c r="B1051" t="str">
        <f>IF($K1051="","",女子登録情報!$D1051&amp;" ("&amp;女子登録情報!$K1051&amp;")")</f>
        <v>藤岡　愛唯 (1)</v>
      </c>
      <c r="C1051" t="str">
        <f>IF($K1051="","",女子登録情報!$E1051)</f>
        <v>ﾌｼﾞｵｶ ﾒｲ</v>
      </c>
      <c r="D1051" t="str">
        <f>IF($K1051="","",女子登録情報!$O1051&amp;" "&amp;女子登録情報!$N1051&amp;" ("&amp;LEFT(女子登録情報!$F1051,2)&amp;")")</f>
        <v>Mei FUZIOKA (04)</v>
      </c>
      <c r="E1051" t="str">
        <f>IF($K1051="","",女子登録情報!$P1051)</f>
        <v>JPN</v>
      </c>
      <c r="F1051" t="str">
        <f t="shared" si="16"/>
        <v>2</v>
      </c>
      <c r="G1051">
        <f>IF($K1051="","",女子登録情報!$M1051)</f>
        <v>26</v>
      </c>
      <c r="H1051">
        <f>IF($K1051="","",女子登録情報!$A1051)</f>
        <v>492191</v>
      </c>
      <c r="K1051">
        <f>IF(女子登録情報!$C1051="","",女子登録情報!$C1051)</f>
        <v>1050</v>
      </c>
      <c r="M1051">
        <f>IFERROR(IF(AND(402&lt;=VALUE(RIGHT(女子登録情報!$F1051,4)),競技会情報!$E$3*100+競技会情報!$G$3&gt;=VALUE(RIGHT(女子登録情報!$F1051,4))),VALUE(女子登録情報!$G1051)+1,VALUE(女子登録情報!$G1051)),"")</f>
        <v>18</v>
      </c>
      <c r="N1051" t="str">
        <f>IF($K1051="","",IF(女子登録情報!$H1051="北海道",女子登録情報!$H1051,LEFT(女子登録情報!$H1051,LEN(女子登録情報!$H1051)-1)))</f>
        <v>兵庫</v>
      </c>
      <c r="O1051" t="str">
        <f>IF($K1051="","",IF(LEN($N1051)=2,LEFT($N1051,1)&amp;"　"&amp;RIGHT($N1051,1)&amp;"・"&amp;女子登録情報!$I1051,$N1051&amp;"・"&amp;女子登録情報!$I1051))</f>
        <v>兵　庫・姫路東</v>
      </c>
    </row>
    <row r="1052" spans="1:15" x14ac:dyDescent="0.55000000000000004">
      <c r="A1052">
        <f>IF($K1052="","",200000000+女子登録情報!$C1052)</f>
        <v>200001051</v>
      </c>
      <c r="B1052" t="str">
        <f>IF($K1052="","",女子登録情報!$D1052&amp;" ("&amp;女子登録情報!$K1052&amp;")")</f>
        <v>吉川　彩華 (1)</v>
      </c>
      <c r="C1052" t="str">
        <f>IF($K1052="","",女子登録情報!$E1052)</f>
        <v>ﾖｼｶﾜ ｻｲｶ</v>
      </c>
      <c r="D1052" t="str">
        <f>IF($K1052="","",女子登録情報!$O1052&amp;" "&amp;女子登録情報!$N1052&amp;" ("&amp;LEFT(女子登録情報!$F1052,2)&amp;")")</f>
        <v>Saika YOSHIKAWA (03)</v>
      </c>
      <c r="E1052" t="str">
        <f>IF($K1052="","",女子登録情報!$P1052)</f>
        <v>JPN</v>
      </c>
      <c r="F1052" t="str">
        <f t="shared" si="16"/>
        <v>2</v>
      </c>
      <c r="G1052">
        <f>IF($K1052="","",女子登録情報!$M1052)</f>
        <v>27</v>
      </c>
      <c r="H1052">
        <f>IF($K1052="","",女子登録情報!$A1052)</f>
        <v>492523</v>
      </c>
      <c r="K1052">
        <f>IF(女子登録情報!$C1052="","",女子登録情報!$C1052)</f>
        <v>1051</v>
      </c>
      <c r="M1052">
        <f>IFERROR(IF(AND(402&lt;=VALUE(RIGHT(女子登録情報!$F1052,4)),競技会情報!$E$3*100+競技会情報!$G$3&gt;=VALUE(RIGHT(女子登録情報!$F1052,4))),VALUE(女子登録情報!$G1052)+1,VALUE(女子登録情報!$G1052)),"")</f>
        <v>19</v>
      </c>
      <c r="N1052" t="str">
        <f>IF($K1052="","",IF(女子登録情報!$H1052="北海道",女子登録情報!$H1052,LEFT(女子登録情報!$H1052,LEN(女子登録情報!$H1052)-1)))</f>
        <v>徳島</v>
      </c>
      <c r="O1052" t="str">
        <f>IF($K1052="","",IF(LEN($N1052)=2,LEFT($N1052,1)&amp;"　"&amp;RIGHT($N1052,1)&amp;"・"&amp;女子登録情報!$I1052,$N1052&amp;"・"&amp;女子登録情報!$I1052))</f>
        <v>徳　島・徳島市立</v>
      </c>
    </row>
    <row r="1053" spans="1:15" x14ac:dyDescent="0.55000000000000004">
      <c r="A1053">
        <f>IF($K1053="","",200000000+女子登録情報!$C1053)</f>
        <v>200001052</v>
      </c>
      <c r="B1053" t="str">
        <f>IF($K1053="","",女子登録情報!$D1053&amp;" ("&amp;女子登録情報!$K1053&amp;")")</f>
        <v>吉永　梨桜 (1)</v>
      </c>
      <c r="C1053" t="str">
        <f>IF($K1053="","",女子登録情報!$E1053)</f>
        <v>ﾖｼﾅｶﾞ ﾘｵ</v>
      </c>
      <c r="D1053" t="str">
        <f>IF($K1053="","",女子登録情報!$O1053&amp;" "&amp;女子登録情報!$N1053&amp;" ("&amp;LEFT(女子登録情報!$F1053,2)&amp;")")</f>
        <v>Rio YOSINAGA (03)</v>
      </c>
      <c r="E1053" t="str">
        <f>IF($K1053="","",女子登録情報!$P1053)</f>
        <v>JPN</v>
      </c>
      <c r="F1053" t="str">
        <f t="shared" si="16"/>
        <v>2</v>
      </c>
      <c r="G1053">
        <f>IF($K1053="","",女子登録情報!$M1053)</f>
        <v>27</v>
      </c>
      <c r="H1053">
        <f>IF($K1053="","",女子登録情報!$A1053)</f>
        <v>490054</v>
      </c>
      <c r="K1053">
        <f>IF(女子登録情報!$C1053="","",女子登録情報!$C1053)</f>
        <v>1052</v>
      </c>
      <c r="M1053">
        <f>IFERROR(IF(AND(402&lt;=VALUE(RIGHT(女子登録情報!$F1053,4)),競技会情報!$E$3*100+競技会情報!$G$3&gt;=VALUE(RIGHT(女子登録情報!$F1053,4))),VALUE(女子登録情報!$G1053)+1,VALUE(女子登録情報!$G1053)),"")</f>
        <v>19</v>
      </c>
      <c r="N1053" t="str">
        <f>IF($K1053="","",IF(女子登録情報!$H1053="北海道",女子登録情報!$H1053,LEFT(女子登録情報!$H1053,LEN(女子登録情報!$H1053)-1)))</f>
        <v>大阪</v>
      </c>
      <c r="O1053" t="str">
        <f>IF($K1053="","",IF(LEN($N1053)=2,LEFT($N1053,1)&amp;"　"&amp;RIGHT($N1053,1)&amp;"・"&amp;女子登録情報!$I1053,$N1053&amp;"・"&amp;女子登録情報!$I1053))</f>
        <v>大　阪・追手門学院</v>
      </c>
    </row>
    <row r="1054" spans="1:15" x14ac:dyDescent="0.55000000000000004">
      <c r="A1054">
        <f>IF($K1054="","",200000000+女子登録情報!$C1054)</f>
        <v>200001053</v>
      </c>
      <c r="B1054" t="str">
        <f>IF($K1054="","",女子登録情報!$D1054&amp;" ("&amp;女子登録情報!$K1054&amp;")")</f>
        <v>宗佐　菜々実 (1)</v>
      </c>
      <c r="C1054" t="str">
        <f>IF($K1054="","",女子登録情報!$E1054)</f>
        <v>ｿｳｻ ﾅﾅﾐ</v>
      </c>
      <c r="D1054" t="str">
        <f>IF($K1054="","",女子登録情報!$O1054&amp;" "&amp;女子登録情報!$N1054&amp;" ("&amp;LEFT(女子登録情報!$F1054,2)&amp;")")</f>
        <v>Nanami SOUSA (03)</v>
      </c>
      <c r="E1054" t="str">
        <f>IF($K1054="","",女子登録情報!$P1054)</f>
        <v>JPN</v>
      </c>
      <c r="F1054" t="str">
        <f t="shared" si="16"/>
        <v>2</v>
      </c>
      <c r="G1054">
        <f>IF($K1054="","",女子登録情報!$M1054)</f>
        <v>28</v>
      </c>
      <c r="H1054">
        <f>IF($K1054="","",女子登録情報!$A1054)</f>
        <v>492413</v>
      </c>
      <c r="K1054">
        <f>IF(女子登録情報!$C1054="","",女子登録情報!$C1054)</f>
        <v>1053</v>
      </c>
      <c r="M1054">
        <f>IFERROR(IF(AND(402&lt;=VALUE(RIGHT(女子登録情報!$F1054,4)),競技会情報!$E$3*100+競技会情報!$G$3&gt;=VALUE(RIGHT(女子登録情報!$F1054,4))),VALUE(女子登録情報!$G1054)+1,VALUE(女子登録情報!$G1054)),"")</f>
        <v>18</v>
      </c>
      <c r="N1054" t="str">
        <f>IF($K1054="","",IF(女子登録情報!$H1054="北海道",女子登録情報!$H1054,LEFT(女子登録情報!$H1054,LEN(女子登録情報!$H1054)-1)))</f>
        <v>兵庫</v>
      </c>
      <c r="O1054" t="str">
        <f>IF($K1054="","",IF(LEN($N1054)=2,LEFT($N1054,1)&amp;"　"&amp;RIGHT($N1054,1)&amp;"・"&amp;女子登録情報!$I1054,$N1054&amp;"・"&amp;女子登録情報!$I1054))</f>
        <v>兵　庫・西脇工業</v>
      </c>
    </row>
    <row r="1055" spans="1:15" x14ac:dyDescent="0.55000000000000004">
      <c r="A1055">
        <f>IF($K1055="","",200000000+女子登録情報!$C1055)</f>
        <v>200001054</v>
      </c>
      <c r="B1055" t="str">
        <f>IF($K1055="","",女子登録情報!$D1055&amp;" ("&amp;女子登録情報!$K1055&amp;")")</f>
        <v>重　花梨 (4)</v>
      </c>
      <c r="C1055" t="str">
        <f>IF($K1055="","",女子登録情報!$E1055)</f>
        <v>ｼｹﾞ ｶﾘﾝ</v>
      </c>
      <c r="D1055" t="str">
        <f>IF($K1055="","",女子登録情報!$O1055&amp;" "&amp;女子登録情報!$N1055&amp;" ("&amp;LEFT(女子登録情報!$F1055,2)&amp;")")</f>
        <v>Karin SHIGE (01)</v>
      </c>
      <c r="E1055" t="str">
        <f>IF($K1055="","",女子登録情報!$P1055)</f>
        <v>JPN</v>
      </c>
      <c r="F1055" t="str">
        <f t="shared" si="16"/>
        <v>2</v>
      </c>
      <c r="G1055">
        <f>IF($K1055="","",女子登録情報!$M1055)</f>
        <v>28</v>
      </c>
      <c r="H1055">
        <f>IF($K1055="","",女子登録情報!$A1055)</f>
        <v>492413</v>
      </c>
      <c r="K1055">
        <f>IF(女子登録情報!$C1055="","",女子登録情報!$C1055)</f>
        <v>1054</v>
      </c>
      <c r="M1055">
        <f>IFERROR(IF(AND(402&lt;=VALUE(RIGHT(女子登録情報!$F1055,4)),競技会情報!$E$3*100+競技会情報!$G$3&gt;=VALUE(RIGHT(女子登録情報!$F1055,4))),VALUE(女子登録情報!$G1055)+1,VALUE(女子登録情報!$G1055)),"")</f>
        <v>21</v>
      </c>
      <c r="N1055" t="str">
        <f>IF($K1055="","",IF(女子登録情報!$H1055="北海道",女子登録情報!$H1055,LEFT(女子登録情報!$H1055,LEN(女子登録情報!$H1055)-1)))</f>
        <v>兵庫</v>
      </c>
      <c r="O1055" t="str">
        <f>IF($K1055="","",IF(LEN($N1055)=2,LEFT($N1055,1)&amp;"　"&amp;RIGHT($N1055,1)&amp;"・"&amp;女子登録情報!$I1055,$N1055&amp;"・"&amp;女子登録情報!$I1055))</f>
        <v>兵　庫・高卒認定</v>
      </c>
    </row>
    <row r="1056" spans="1:15" x14ac:dyDescent="0.55000000000000004">
      <c r="A1056">
        <f>IF($K1056="","",200000000+女子登録情報!$C1056)</f>
        <v>200001055</v>
      </c>
      <c r="B1056" t="str">
        <f>IF($K1056="","",女子登録情報!$D1056&amp;" ("&amp;女子登録情報!$K1056&amp;")")</f>
        <v>髙橋　八重 (1)</v>
      </c>
      <c r="C1056" t="str">
        <f>IF($K1056="","",女子登録情報!$E1056)</f>
        <v>ﾀｶﾊｼ ﾔｴ</v>
      </c>
      <c r="D1056" t="str">
        <f>IF($K1056="","",女子登録情報!$O1056&amp;" "&amp;女子登録情報!$N1056&amp;" ("&amp;LEFT(女子登録情報!$F1056,2)&amp;")")</f>
        <v>Yae TAKAHASHI (02)</v>
      </c>
      <c r="E1056" t="str">
        <f>IF($K1056="","",女子登録情報!$P1056)</f>
        <v>JPN</v>
      </c>
      <c r="F1056" t="str">
        <f t="shared" si="16"/>
        <v>2</v>
      </c>
      <c r="G1056">
        <f>IF($K1056="","",女子登録情報!$M1056)</f>
        <v>13</v>
      </c>
      <c r="H1056">
        <f>IF($K1056="","",女子登録情報!$A1056)</f>
        <v>490054</v>
      </c>
      <c r="K1056">
        <f>IF(女子登録情報!$C1056="","",女子登録情報!$C1056)</f>
        <v>1055</v>
      </c>
      <c r="M1056">
        <f>IFERROR(IF(AND(402&lt;=VALUE(RIGHT(女子登録情報!$F1056,4)),競技会情報!$E$3*100+競技会情報!$G$3&gt;=VALUE(RIGHT(女子登録情報!$F1056,4))),VALUE(女子登録情報!$G1056)+1,VALUE(女子登録情報!$G1056)),"")</f>
        <v>20</v>
      </c>
      <c r="N1056" t="str">
        <f>IF($K1056="","",IF(女子登録情報!$H1056="北海道",女子登録情報!$H1056,LEFT(女子登録情報!$H1056,LEN(女子登録情報!$H1056)-1)))</f>
        <v>東京</v>
      </c>
      <c r="O1056" t="str">
        <f>IF($K1056="","",IF(LEN($N1056)=2,LEFT($N1056,1)&amp;"　"&amp;RIGHT($N1056,1)&amp;"・"&amp;女子登録情報!$I1056,$N1056&amp;"・"&amp;女子登録情報!$I1056))</f>
        <v>東　京・国立</v>
      </c>
    </row>
    <row r="1057" spans="1:15" x14ac:dyDescent="0.55000000000000004">
      <c r="A1057">
        <f>IF($K1057="","",200000000+女子登録情報!$C1057)</f>
        <v>200001056</v>
      </c>
      <c r="B1057" t="str">
        <f>IF($K1057="","",女子登録情報!$D1057&amp;" ("&amp;女子登録情報!$K1057&amp;")")</f>
        <v>稲岡　瑞月 (1)</v>
      </c>
      <c r="C1057" t="str">
        <f>IF($K1057="","",女子登録情報!$E1057)</f>
        <v>ｲﾅｵｶ ﾐﾂﾞｷ</v>
      </c>
      <c r="D1057" t="str">
        <f>IF($K1057="","",女子登録情報!$O1057&amp;" "&amp;女子登録情報!$N1057&amp;" ("&amp;LEFT(女子登録情報!$F1057,2)&amp;")")</f>
        <v>Mizuki INAOKA (03)</v>
      </c>
      <c r="E1057" t="str">
        <f>IF($K1057="","",女子登録情報!$P1057)</f>
        <v>JPN</v>
      </c>
      <c r="F1057" t="str">
        <f t="shared" si="16"/>
        <v>2</v>
      </c>
      <c r="G1057">
        <f>IF($K1057="","",女子登録情報!$M1057)</f>
        <v>29</v>
      </c>
      <c r="H1057">
        <f>IF($K1057="","",女子登録情報!$A1057)</f>
        <v>490056</v>
      </c>
      <c r="K1057">
        <f>IF(女子登録情報!$C1057="","",女子登録情報!$C1057)</f>
        <v>1056</v>
      </c>
      <c r="M1057">
        <f>IFERROR(IF(AND(402&lt;=VALUE(RIGHT(女子登録情報!$F1057,4)),競技会情報!$E$3*100+競技会情報!$G$3&gt;=VALUE(RIGHT(女子登録情報!$F1057,4))),VALUE(女子登録情報!$G1057)+1,VALUE(女子登録情報!$G1057)),"")</f>
        <v>19</v>
      </c>
      <c r="N1057" t="str">
        <f>IF($K1057="","",IF(女子登録情報!$H1057="北海道",女子登録情報!$H1057,LEFT(女子登録情報!$H1057,LEN(女子登録情報!$H1057)-1)))</f>
        <v>三重</v>
      </c>
      <c r="O1057" t="str">
        <f>IF($K1057="","",IF(LEN($N1057)=2,LEFT($N1057,1)&amp;"　"&amp;RIGHT($N1057,1)&amp;"・"&amp;女子登録情報!$I1057,$N1057&amp;"・"&amp;女子登録情報!$I1057))</f>
        <v>三　重・上野</v>
      </c>
    </row>
    <row r="1058" spans="1:15" x14ac:dyDescent="0.55000000000000004">
      <c r="A1058">
        <f>IF($K1058="","",200000000+女子登録情報!$C1058)</f>
        <v>200001057</v>
      </c>
      <c r="B1058" t="str">
        <f>IF($K1058="","",女子登録情報!$D1058&amp;" ("&amp;女子登録情報!$K1058&amp;")")</f>
        <v>岩田　志貴穂 (2)</v>
      </c>
      <c r="C1058" t="str">
        <f>IF($K1058="","",女子登録情報!$E1058)</f>
        <v>ｲﾜﾀ ｼｷﾎ</v>
      </c>
      <c r="D1058" t="str">
        <f>IF($K1058="","",女子登録情報!$O1058&amp;" "&amp;女子登録情報!$N1058&amp;" ("&amp;LEFT(女子登録情報!$F1058,2)&amp;")")</f>
        <v>Shikiho IWATA (02)</v>
      </c>
      <c r="E1058" t="str">
        <f>IF($K1058="","",女子登録情報!$P1058)</f>
        <v>JPN</v>
      </c>
      <c r="F1058" t="str">
        <f t="shared" si="16"/>
        <v>2</v>
      </c>
      <c r="G1058">
        <f>IF($K1058="","",女子登録情報!$M1058)</f>
        <v>27</v>
      </c>
      <c r="H1058">
        <f>IF($K1058="","",女子登録情報!$A1058)</f>
        <v>492209</v>
      </c>
      <c r="K1058">
        <f>IF(女子登録情報!$C1058="","",女子登録情報!$C1058)</f>
        <v>1057</v>
      </c>
      <c r="M1058">
        <f>IFERROR(IF(AND(402&lt;=VALUE(RIGHT(女子登録情報!$F1058,4)),競技会情報!$E$3*100+競技会情報!$G$3&gt;=VALUE(RIGHT(女子登録情報!$F1058,4))),VALUE(女子登録情報!$G1058)+1,VALUE(女子登録情報!$G1058)),"")</f>
        <v>20</v>
      </c>
      <c r="N1058" t="str">
        <f>IF($K1058="","",IF(女子登録情報!$H1058="北海道",女子登録情報!$H1058,LEFT(女子登録情報!$H1058,LEN(女子登録情報!$H1058)-1)))</f>
        <v>大阪</v>
      </c>
      <c r="O1058" t="str">
        <f>IF($K1058="","",IF(LEN($N1058)=2,LEFT($N1058,1)&amp;"　"&amp;RIGHT($N1058,1)&amp;"・"&amp;女子登録情報!$I1058,$N1058&amp;"・"&amp;女子登録情報!$I1058))</f>
        <v>大　阪・大商大</v>
      </c>
    </row>
    <row r="1059" spans="1:15" x14ac:dyDescent="0.55000000000000004">
      <c r="A1059">
        <f>IF($K1059="","",200000000+女子登録情報!$C1059)</f>
        <v>200001058</v>
      </c>
      <c r="B1059" t="str">
        <f>IF($K1059="","",女子登録情報!$D1059&amp;" ("&amp;女子登録情報!$K1059&amp;")")</f>
        <v>石戸　知奈 (1)</v>
      </c>
      <c r="C1059" t="str">
        <f>IF($K1059="","",女子登録情報!$E1059)</f>
        <v>ｲｼﾄﾞ ﾁﾅ</v>
      </c>
      <c r="D1059" t="str">
        <f>IF($K1059="","",女子登録情報!$O1059&amp;" "&amp;女子登録情報!$N1059&amp;" ("&amp;LEFT(女子登録情報!$F1059,2)&amp;")")</f>
        <v>China ISHIDO (03)</v>
      </c>
      <c r="E1059" t="str">
        <f>IF($K1059="","",女子登録情報!$P1059)</f>
        <v>JPN</v>
      </c>
      <c r="F1059" t="str">
        <f t="shared" si="16"/>
        <v>2</v>
      </c>
      <c r="G1059">
        <f>IF($K1059="","",女子登録情報!$M1059)</f>
        <v>29</v>
      </c>
      <c r="H1059">
        <f>IF($K1059="","",女子登録情報!$A1059)</f>
        <v>492196</v>
      </c>
      <c r="K1059">
        <f>IF(女子登録情報!$C1059="","",女子登録情報!$C1059)</f>
        <v>1058</v>
      </c>
      <c r="M1059">
        <f>IFERROR(IF(AND(402&lt;=VALUE(RIGHT(女子登録情報!$F1059,4)),競技会情報!$E$3*100+競技会情報!$G$3&gt;=VALUE(RIGHT(女子登録情報!$F1059,4))),VALUE(女子登録情報!$G1059)+1,VALUE(女子登録情報!$G1059)),"")</f>
        <v>19</v>
      </c>
      <c r="N1059" t="str">
        <f>IF($K1059="","",IF(女子登録情報!$H1059="北海道",女子登録情報!$H1059,LEFT(女子登録情報!$H1059,LEN(女子登録情報!$H1059)-1)))</f>
        <v>奈良</v>
      </c>
      <c r="O1059" t="str">
        <f>IF($K1059="","",IF(LEN($N1059)=2,LEFT($N1059,1)&amp;"　"&amp;RIGHT($N1059,1)&amp;"・"&amp;女子登録情報!$I1059,$N1059&amp;"・"&amp;女子登録情報!$I1059))</f>
        <v>奈　良・畝傍</v>
      </c>
    </row>
    <row r="1060" spans="1:15" x14ac:dyDescent="0.55000000000000004">
      <c r="A1060">
        <f>IF($K1060="","",200000000+女子登録情報!$C1060)</f>
        <v>200001059</v>
      </c>
      <c r="B1060" t="str">
        <f>IF($K1060="","",女子登録情報!$D1060&amp;" ("&amp;女子登録情報!$K1060&amp;")")</f>
        <v>秋山　祐衣 (1)</v>
      </c>
      <c r="C1060" t="str">
        <f>IF($K1060="","",女子登録情報!$E1060)</f>
        <v>ｱｷﾔﾏ ﾕｲ</v>
      </c>
      <c r="D1060" t="str">
        <f>IF($K1060="","",女子登録情報!$O1060&amp;" "&amp;女子登録情報!$N1060&amp;" ("&amp;LEFT(女子登録情報!$F1060,2)&amp;")")</f>
        <v>Yui AKIYAMA (02)</v>
      </c>
      <c r="E1060" t="str">
        <f>IF($K1060="","",女子登録情報!$P1060)</f>
        <v>JPN</v>
      </c>
      <c r="F1060" t="str">
        <f t="shared" si="16"/>
        <v>2</v>
      </c>
      <c r="G1060">
        <f>IF($K1060="","",女子登録情報!$M1060)</f>
        <v>25</v>
      </c>
      <c r="H1060">
        <f>IF($K1060="","",女子登録情報!$A1060)</f>
        <v>490047</v>
      </c>
      <c r="K1060">
        <f>IF(女子登録情報!$C1060="","",女子登録情報!$C1060)</f>
        <v>1059</v>
      </c>
      <c r="M1060">
        <f>IFERROR(IF(AND(402&lt;=VALUE(RIGHT(女子登録情報!$F1060,4)),競技会情報!$E$3*100+競技会情報!$G$3&gt;=VALUE(RIGHT(女子登録情報!$F1060,4))),VALUE(女子登録情報!$G1060)+1,VALUE(女子登録情報!$G1060)),"")</f>
        <v>20</v>
      </c>
      <c r="N1060" t="str">
        <f>IF($K1060="","",IF(女子登録情報!$H1060="北海道",女子登録情報!$H1060,LEFT(女子登録情報!$H1060,LEN(女子登録情報!$H1060)-1)))</f>
        <v>京都</v>
      </c>
      <c r="O1060" t="str">
        <f>IF($K1060="","",IF(LEN($N1060)=2,LEFT($N1060,1)&amp;"　"&amp;RIGHT($N1060,1)&amp;"・"&amp;女子登録情報!$I1060,$N1060&amp;"・"&amp;女子登録情報!$I1060))</f>
        <v>京　都・嵯峨野</v>
      </c>
    </row>
    <row r="1061" spans="1:15" x14ac:dyDescent="0.55000000000000004">
      <c r="A1061">
        <f>IF($K1061="","",200000000+女子登録情報!$C1061)</f>
        <v>200001060</v>
      </c>
      <c r="B1061" t="str">
        <f>IF($K1061="","",女子登録情報!$D1061&amp;" ("&amp;女子登録情報!$K1061&amp;")")</f>
        <v>吉村　優希 (1)</v>
      </c>
      <c r="C1061" t="str">
        <f>IF($K1061="","",女子登録情報!$E1061)</f>
        <v>ﾖｼﾑﾗ ﾕｳｷ</v>
      </c>
      <c r="D1061" t="str">
        <f>IF($K1061="","",女子登録情報!$O1061&amp;" "&amp;女子登録情報!$N1061&amp;" ("&amp;LEFT(女子登録情報!$F1061,2)&amp;")")</f>
        <v>Yuki YOSHIMURA (03)</v>
      </c>
      <c r="E1061" t="str">
        <f>IF($K1061="","",女子登録情報!$P1061)</f>
        <v>JPN</v>
      </c>
      <c r="F1061" t="str">
        <f t="shared" si="16"/>
        <v>2</v>
      </c>
      <c r="G1061">
        <f>IF($K1061="","",女子登録情報!$M1061)</f>
        <v>27</v>
      </c>
      <c r="H1061">
        <f>IF($K1061="","",女子登録情報!$A1061)</f>
        <v>492205</v>
      </c>
      <c r="K1061">
        <f>IF(女子登録情報!$C1061="","",女子登録情報!$C1061)</f>
        <v>1060</v>
      </c>
      <c r="M1061">
        <f>IFERROR(IF(AND(402&lt;=VALUE(RIGHT(女子登録情報!$F1061,4)),競技会情報!$E$3*100+競技会情報!$G$3&gt;=VALUE(RIGHT(女子登録情報!$F1061,4))),VALUE(女子登録情報!$G1061)+1,VALUE(女子登録情報!$G1061)),"")</f>
        <v>19</v>
      </c>
      <c r="N1061" t="str">
        <f>IF($K1061="","",IF(女子登録情報!$H1061="北海道",女子登録情報!$H1061,LEFT(女子登録情報!$H1061,LEN(女子登録情報!$H1061)-1)))</f>
        <v>大阪</v>
      </c>
      <c r="O1061" t="str">
        <f>IF($K1061="","",IF(LEN($N1061)=2,LEFT($N1061,1)&amp;"　"&amp;RIGHT($N1061,1)&amp;"・"&amp;女子登録情報!$I1061,$N1061&amp;"・"&amp;女子登録情報!$I1061))</f>
        <v>大　阪・摂津</v>
      </c>
    </row>
    <row r="1062" spans="1:15" x14ac:dyDescent="0.55000000000000004">
      <c r="A1062">
        <f>IF($K1062="","",200000000+女子登録情報!$C1062)</f>
        <v>200001061</v>
      </c>
      <c r="B1062" t="str">
        <f>IF($K1062="","",女子登録情報!$D1062&amp;" ("&amp;女子登録情報!$K1062&amp;")")</f>
        <v>三木　双葉 (1)</v>
      </c>
      <c r="C1062" t="str">
        <f>IF($K1062="","",女子登録情報!$E1062)</f>
        <v>ﾐｷ ﾌﾀﾊﾞ</v>
      </c>
      <c r="D1062" t="str">
        <f>IF($K1062="","",女子登録情報!$O1062&amp;" "&amp;女子登録情報!$N1062&amp;" ("&amp;LEFT(女子登録情報!$F1062,2)&amp;")")</f>
        <v>Futaba MIKI  (04)</v>
      </c>
      <c r="E1062" t="str">
        <f>IF($K1062="","",女子登録情報!$P1062)</f>
        <v>JPN</v>
      </c>
      <c r="F1062" t="str">
        <f t="shared" si="16"/>
        <v>2</v>
      </c>
      <c r="G1062">
        <f>IF($K1062="","",女子登録情報!$M1062)</f>
        <v>28</v>
      </c>
      <c r="H1062">
        <f>IF($K1062="","",女子登録情報!$A1062)</f>
        <v>492221</v>
      </c>
      <c r="K1062">
        <f>IF(女子登録情報!$C1062="","",女子登録情報!$C1062)</f>
        <v>1061</v>
      </c>
      <c r="M1062">
        <f>IFERROR(IF(AND(402&lt;=VALUE(RIGHT(女子登録情報!$F1062,4)),競技会情報!$E$3*100+競技会情報!$G$3&gt;=VALUE(RIGHT(女子登録情報!$F1062,4))),VALUE(女子登録情報!$G1062)+1,VALUE(女子登録情報!$G1062)),"")</f>
        <v>18</v>
      </c>
      <c r="N1062" t="str">
        <f>IF($K1062="","",IF(女子登録情報!$H1062="北海道",女子登録情報!$H1062,LEFT(女子登録情報!$H1062,LEN(女子登録情報!$H1062)-1)))</f>
        <v>兵庫</v>
      </c>
      <c r="O1062" t="str">
        <f>IF($K1062="","",IF(LEN($N1062)=2,LEFT($N1062,1)&amp;"　"&amp;RIGHT($N1062,1)&amp;"・"&amp;女子登録情報!$I1062,$N1062&amp;"・"&amp;女子登録情報!$I1062))</f>
        <v>兵　庫・姫路商業</v>
      </c>
    </row>
    <row r="1063" spans="1:15" x14ac:dyDescent="0.55000000000000004">
      <c r="A1063">
        <f>IF($K1063="","",200000000+女子登録情報!$C1063)</f>
        <v>200001062</v>
      </c>
      <c r="B1063" t="str">
        <f>IF($K1063="","",女子登録情報!$D1063&amp;" ("&amp;女子登録情報!$K1063&amp;")")</f>
        <v>新見　咲耶 (1)</v>
      </c>
      <c r="C1063" t="str">
        <f>IF($K1063="","",女子登録情報!$E1063)</f>
        <v>ﾆｲﾐ ｻﾔ</v>
      </c>
      <c r="D1063" t="str">
        <f>IF($K1063="","",女子登録情報!$O1063&amp;" "&amp;女子登録情報!$N1063&amp;" ("&amp;LEFT(女子登録情報!$F1063,2)&amp;")")</f>
        <v>Saya NIMI (03)</v>
      </c>
      <c r="E1063" t="str">
        <f>IF($K1063="","",女子登録情報!$P1063)</f>
        <v>JPN</v>
      </c>
      <c r="F1063" t="str">
        <f t="shared" si="16"/>
        <v>2</v>
      </c>
      <c r="G1063">
        <f>IF($K1063="","",女子登録情報!$M1063)</f>
        <v>28</v>
      </c>
      <c r="H1063">
        <f>IF($K1063="","",女子登録情報!$A1063)</f>
        <v>492218</v>
      </c>
      <c r="K1063">
        <f>IF(女子登録情報!$C1063="","",女子登録情報!$C1063)</f>
        <v>1062</v>
      </c>
      <c r="M1063">
        <f>IFERROR(IF(AND(402&lt;=VALUE(RIGHT(女子登録情報!$F1063,4)),競技会情報!$E$3*100+競技会情報!$G$3&gt;=VALUE(RIGHT(女子登録情報!$F1063,4))),VALUE(女子登録情報!$G1063)+1,VALUE(女子登録情報!$G1063)),"")</f>
        <v>19</v>
      </c>
      <c r="N1063" t="str">
        <f>IF($K1063="","",IF(女子登録情報!$H1063="北海道",女子登録情報!$H1063,LEFT(女子登録情報!$H1063,LEN(女子登録情報!$H1063)-1)))</f>
        <v>兵庫</v>
      </c>
      <c r="O1063" t="str">
        <f>IF($K1063="","",IF(LEN($N1063)=2,LEFT($N1063,1)&amp;"　"&amp;RIGHT($N1063,1)&amp;"・"&amp;女子登録情報!$I1063,$N1063&amp;"・"&amp;女子登録情報!$I1063))</f>
        <v>兵　庫・西宮</v>
      </c>
    </row>
    <row r="1064" spans="1:15" x14ac:dyDescent="0.55000000000000004">
      <c r="A1064">
        <f>IF($K1064="","",200000000+女子登録情報!$C1064)</f>
        <v>200001063</v>
      </c>
      <c r="B1064" t="str">
        <f>IF($K1064="","",女子登録情報!$D1064&amp;" ("&amp;女子登録情報!$K1064&amp;")")</f>
        <v>奥田　月菜 (3)</v>
      </c>
      <c r="C1064" t="str">
        <f>IF($K1064="","",女子登録情報!$E1064)</f>
        <v>ｵｸﾀﾞ ﾙﾅ</v>
      </c>
      <c r="D1064" t="str">
        <f>IF($K1064="","",女子登録情報!$O1064&amp;" "&amp;女子登録情報!$N1064&amp;" ("&amp;LEFT(女子登録情報!$F1064,2)&amp;")")</f>
        <v>Runa OKUDA (01)</v>
      </c>
      <c r="E1064" t="str">
        <f>IF($K1064="","",女子登録情報!$P1064)</f>
        <v>JPN</v>
      </c>
      <c r="F1064" t="str">
        <f t="shared" si="16"/>
        <v>2</v>
      </c>
      <c r="G1064">
        <f>IF($K1064="","",女子登録情報!$M1064)</f>
        <v>26</v>
      </c>
      <c r="H1064">
        <f>IF($K1064="","",女子登録情報!$A1064)</f>
        <v>492190</v>
      </c>
      <c r="K1064">
        <f>IF(女子登録情報!$C1064="","",女子登録情報!$C1064)</f>
        <v>1063</v>
      </c>
      <c r="M1064">
        <f>IFERROR(IF(AND(402&lt;=VALUE(RIGHT(女子登録情報!$F1064,4)),競技会情報!$E$3*100+競技会情報!$G$3&gt;=VALUE(RIGHT(女子登録情報!$F1064,4))),VALUE(女子登録情報!$G1064)+1,VALUE(女子登録情報!$G1064)),"")</f>
        <v>21</v>
      </c>
      <c r="N1064" t="str">
        <f>IF($K1064="","",IF(女子登録情報!$H1064="北海道",女子登録情報!$H1064,LEFT(女子登録情報!$H1064,LEN(女子登録情報!$H1064)-1)))</f>
        <v>京都</v>
      </c>
      <c r="O1064" t="str">
        <f>IF($K1064="","",IF(LEN($N1064)=2,LEFT($N1064,1)&amp;"　"&amp;RIGHT($N1064,1)&amp;"・"&amp;女子登録情報!$I1064,$N1064&amp;"・"&amp;女子登録情報!$I1064))</f>
        <v>京　都・西京</v>
      </c>
    </row>
    <row r="1065" spans="1:15" x14ac:dyDescent="0.55000000000000004">
      <c r="A1065">
        <f>IF($K1065="","",200000000+女子登録情報!$C1065)</f>
        <v>200001064</v>
      </c>
      <c r="B1065" t="str">
        <f>IF($K1065="","",女子登録情報!$D1065&amp;" ("&amp;女子登録情報!$K1065&amp;")")</f>
        <v>櫻井　佳奈 (2)</v>
      </c>
      <c r="C1065" t="str">
        <f>IF($K1065="","",女子登録情報!$E1065)</f>
        <v>ｻｸﾗｲ ｶﾅ</v>
      </c>
      <c r="D1065" t="str">
        <f>IF($K1065="","",女子登録情報!$O1065&amp;" "&amp;女子登録情報!$N1065&amp;" ("&amp;LEFT(女子登録情報!$F1065,2)&amp;")")</f>
        <v>Kana SAKURAI (02)</v>
      </c>
      <c r="E1065" t="str">
        <f>IF($K1065="","",女子登録情報!$P1065)</f>
        <v>JPN</v>
      </c>
      <c r="F1065" t="str">
        <f t="shared" si="16"/>
        <v>2</v>
      </c>
      <c r="G1065">
        <f>IF($K1065="","",女子登録情報!$M1065)</f>
        <v>26</v>
      </c>
      <c r="H1065">
        <f>IF($K1065="","",女子登録情報!$A1065)</f>
        <v>492199</v>
      </c>
      <c r="K1065">
        <f>IF(女子登録情報!$C1065="","",女子登録情報!$C1065)</f>
        <v>1064</v>
      </c>
      <c r="M1065">
        <f>IFERROR(IF(AND(402&lt;=VALUE(RIGHT(女子登録情報!$F1065,4)),競技会情報!$E$3*100+競技会情報!$G$3&gt;=VALUE(RIGHT(女子登録情報!$F1065,4))),VALUE(女子登録情報!$G1065)+1,VALUE(女子登録情報!$G1065)),"")</f>
        <v>20</v>
      </c>
      <c r="N1065" t="str">
        <f>IF($K1065="","",IF(女子登録情報!$H1065="北海道",女子登録情報!$H1065,LEFT(女子登録情報!$H1065,LEN(女子登録情報!$H1065)-1)))</f>
        <v>京都</v>
      </c>
      <c r="O1065" t="str">
        <f>IF($K1065="","",IF(LEN($N1065)=2,LEFT($N1065,1)&amp;"　"&amp;RIGHT($N1065,1)&amp;"・"&amp;女子登録情報!$I1065,$N1065&amp;"・"&amp;女子登録情報!$I1065))</f>
        <v>京　都・塔南</v>
      </c>
    </row>
    <row r="1066" spans="1:15" x14ac:dyDescent="0.55000000000000004">
      <c r="A1066">
        <f>IF($K1066="","",200000000+女子登録情報!$C1066)</f>
        <v>200001065</v>
      </c>
      <c r="B1066" t="str">
        <f>IF($K1066="","",女子登録情報!$D1066&amp;" ("&amp;女子登録情報!$K1066&amp;")")</f>
        <v>巽　朋瑛 (1)</v>
      </c>
      <c r="C1066" t="str">
        <f>IF($K1066="","",女子登録情報!$E1066)</f>
        <v>ﾀﾂﾐ ﾄﾓｴ</v>
      </c>
      <c r="D1066" t="str">
        <f>IF($K1066="","",女子登録情報!$O1066&amp;" "&amp;女子登録情報!$N1066&amp;" ("&amp;LEFT(女子登録情報!$F1066,2)&amp;")")</f>
        <v>Tomoe TATSUMI (03)</v>
      </c>
      <c r="E1066" t="str">
        <f>IF($K1066="","",女子登録情報!$P1066)</f>
        <v>JPN</v>
      </c>
      <c r="F1066" t="str">
        <f t="shared" si="16"/>
        <v>2</v>
      </c>
      <c r="G1066">
        <f>IF($K1066="","",女子登録情報!$M1066)</f>
        <v>28</v>
      </c>
      <c r="H1066">
        <f>IF($K1066="","",女子登録情報!$A1066)</f>
        <v>492200</v>
      </c>
      <c r="K1066">
        <f>IF(女子登録情報!$C1066="","",女子登録情報!$C1066)</f>
        <v>1065</v>
      </c>
      <c r="M1066">
        <f>IFERROR(IF(AND(402&lt;=VALUE(RIGHT(女子登録情報!$F1066,4)),競技会情報!$E$3*100+競技会情報!$G$3&gt;=VALUE(RIGHT(女子登録情報!$F1066,4))),VALUE(女子登録情報!$G1066)+1,VALUE(女子登録情報!$G1066)),"")</f>
        <v>19</v>
      </c>
      <c r="N1066" t="str">
        <f>IF($K1066="","",IF(女子登録情報!$H1066="北海道",女子登録情報!$H1066,LEFT(女子登録情報!$H1066,LEN(女子登録情報!$H1066)-1)))</f>
        <v>兵庫</v>
      </c>
      <c r="O1066" t="str">
        <f>IF($K1066="","",IF(LEN($N1066)=2,LEFT($N1066,1)&amp;"　"&amp;RIGHT($N1066,1)&amp;"・"&amp;女子登録情報!$I1066,$N1066&amp;"・"&amp;女子登録情報!$I1066))</f>
        <v>兵　庫・県立尼崎北</v>
      </c>
    </row>
    <row r="1067" spans="1:15" x14ac:dyDescent="0.55000000000000004">
      <c r="A1067">
        <f>IF($K1067="","",200000000+女子登録情報!$C1067)</f>
        <v>200001066</v>
      </c>
      <c r="B1067" t="str">
        <f>IF($K1067="","",女子登録情報!$D1067&amp;" ("&amp;女子登録情報!$K1067&amp;")")</f>
        <v>木下　美咲 (1)</v>
      </c>
      <c r="C1067" t="str">
        <f>IF($K1067="","",女子登録情報!$E1067)</f>
        <v>ｷﾉｼﾀ ﾐｻｷ</v>
      </c>
      <c r="D1067" t="str">
        <f>IF($K1067="","",女子登録情報!$O1067&amp;" "&amp;女子登録情報!$N1067&amp;" ("&amp;LEFT(女子登録情報!$F1067,2)&amp;")")</f>
        <v>Misaki KINOSHITA  (04)</v>
      </c>
      <c r="E1067" t="str">
        <f>IF($K1067="","",女子登録情報!$P1067)</f>
        <v>JPN</v>
      </c>
      <c r="F1067" t="str">
        <f t="shared" si="16"/>
        <v>2</v>
      </c>
      <c r="G1067">
        <f>IF($K1067="","",女子登録情報!$M1067)</f>
        <v>26</v>
      </c>
      <c r="H1067">
        <f>IF($K1067="","",女子登録情報!$A1067)</f>
        <v>492195</v>
      </c>
      <c r="K1067">
        <f>IF(女子登録情報!$C1067="","",女子登録情報!$C1067)</f>
        <v>1066</v>
      </c>
      <c r="M1067">
        <f>IFERROR(IF(AND(402&lt;=VALUE(RIGHT(女子登録情報!$F1067,4)),競技会情報!$E$3*100+競技会情報!$G$3&gt;=VALUE(RIGHT(女子登録情報!$F1067,4))),VALUE(女子登録情報!$G1067)+1,VALUE(女子登録情報!$G1067)),"")</f>
        <v>18</v>
      </c>
      <c r="N1067" t="str">
        <f>IF($K1067="","",IF(女子登録情報!$H1067="北海道",女子登録情報!$H1067,LEFT(女子登録情報!$H1067,LEN(女子登録情報!$H1067)-1)))</f>
        <v>京都</v>
      </c>
      <c r="O1067" t="str">
        <f>IF($K1067="","",IF(LEN($N1067)=2,LEFT($N1067,1)&amp;"　"&amp;RIGHT($N1067,1)&amp;"・"&amp;女子登録情報!$I1067,$N1067&amp;"・"&amp;女子登録情報!$I1067))</f>
        <v>京　都・同志社</v>
      </c>
    </row>
    <row r="1068" spans="1:15" x14ac:dyDescent="0.55000000000000004">
      <c r="A1068" t="str">
        <f>IF($K1068="","",200000000+女子登録情報!$C1068)</f>
        <v/>
      </c>
      <c r="B1068" t="str">
        <f>IF($K1068="","",女子登録情報!$D1068&amp;" ("&amp;女子登録情報!$K1068&amp;")")</f>
        <v/>
      </c>
      <c r="C1068" t="str">
        <f>IF($K1068="","",女子登録情報!$E1068)</f>
        <v/>
      </c>
      <c r="D1068" t="str">
        <f>IF($K1068="","",女子登録情報!$O1068&amp;" "&amp;女子登録情報!$N1068&amp;" ("&amp;LEFT(女子登録情報!$F1068,2)&amp;")")</f>
        <v/>
      </c>
      <c r="E1068" t="str">
        <f>IF($K1068="","",女子登録情報!$P1068)</f>
        <v/>
      </c>
      <c r="F1068" t="str">
        <f t="shared" si="16"/>
        <v/>
      </c>
      <c r="G1068" t="str">
        <f>IF($K1068="","",女子登録情報!$M1068)</f>
        <v/>
      </c>
      <c r="H1068" t="str">
        <f>IF($K1068="","",女子登録情報!$A1068)</f>
        <v/>
      </c>
      <c r="K1068" t="str">
        <f>IF(女子登録情報!$C1068="","",女子登録情報!$C1068)</f>
        <v/>
      </c>
      <c r="M1068" t="str">
        <f>IFERROR(IF(AND(402&lt;=VALUE(RIGHT(女子登録情報!$F1068,4)),競技会情報!$E$3*100+競技会情報!$G$3&gt;=VALUE(RIGHT(女子登録情報!$F1068,4))),VALUE(女子登録情報!$G1068)+1,VALUE(女子登録情報!$G1068)),"")</f>
        <v/>
      </c>
      <c r="N1068" t="str">
        <f>IF($K1068="","",IF(女子登録情報!$H1068="北海道",女子登録情報!$H1068,LEFT(女子登録情報!$H1068,LEN(女子登録情報!$H1068)-1)))</f>
        <v/>
      </c>
      <c r="O1068" t="str">
        <f>IF($K1068="","",IF(LEN($N1068)=2,LEFT($N1068,1)&amp;"　"&amp;RIGHT($N1068,1)&amp;"・"&amp;女子登録情報!$I1068,$N1068&amp;"・"&amp;女子登録情報!$I1068))</f>
        <v/>
      </c>
    </row>
    <row r="1069" spans="1:15" x14ac:dyDescent="0.55000000000000004">
      <c r="A1069" t="str">
        <f>IF($K1069="","",200000000+女子登録情報!$C1069)</f>
        <v/>
      </c>
      <c r="B1069" t="str">
        <f>IF($K1069="","",女子登録情報!$D1069&amp;" ("&amp;女子登録情報!$K1069&amp;")")</f>
        <v/>
      </c>
      <c r="C1069" t="str">
        <f>IF($K1069="","",女子登録情報!$E1069)</f>
        <v/>
      </c>
      <c r="D1069" t="str">
        <f>IF($K1069="","",女子登録情報!$O1069&amp;" "&amp;女子登録情報!$N1069&amp;" ("&amp;LEFT(女子登録情報!$F1069,2)&amp;")")</f>
        <v/>
      </c>
      <c r="E1069" t="str">
        <f>IF($K1069="","",女子登録情報!$P1069)</f>
        <v/>
      </c>
      <c r="F1069" t="str">
        <f t="shared" si="16"/>
        <v/>
      </c>
      <c r="G1069" t="str">
        <f>IF($K1069="","",女子登録情報!$M1069)</f>
        <v/>
      </c>
      <c r="H1069" t="str">
        <f>IF($K1069="","",女子登録情報!$A1069)</f>
        <v/>
      </c>
      <c r="K1069" t="str">
        <f>IF(女子登録情報!$C1069="","",女子登録情報!$C1069)</f>
        <v/>
      </c>
      <c r="M1069" t="str">
        <f>IFERROR(IF(AND(402&lt;=VALUE(RIGHT(女子登録情報!$F1069,4)),競技会情報!$E$3*100+競技会情報!$G$3&gt;=VALUE(RIGHT(女子登録情報!$F1069,4))),VALUE(女子登録情報!$G1069)+1,VALUE(女子登録情報!$G1069)),"")</f>
        <v/>
      </c>
      <c r="N1069" t="str">
        <f>IF($K1069="","",IF(女子登録情報!$H1069="北海道",女子登録情報!$H1069,LEFT(女子登録情報!$H1069,LEN(女子登録情報!$H1069)-1)))</f>
        <v/>
      </c>
      <c r="O1069" t="str">
        <f>IF($K1069="","",IF(LEN($N1069)=2,LEFT($N1069,1)&amp;"　"&amp;RIGHT($N1069,1)&amp;"・"&amp;女子登録情報!$I1069,$N1069&amp;"・"&amp;女子登録情報!$I1069))</f>
        <v/>
      </c>
    </row>
    <row r="1070" spans="1:15" x14ac:dyDescent="0.55000000000000004">
      <c r="A1070" t="str">
        <f>IF($K1070="","",200000000+女子登録情報!$C1070)</f>
        <v/>
      </c>
      <c r="B1070" t="str">
        <f>IF($K1070="","",女子登録情報!$D1070&amp;" ("&amp;女子登録情報!$K1070&amp;")")</f>
        <v/>
      </c>
      <c r="C1070" t="str">
        <f>IF($K1070="","",女子登録情報!$E1070)</f>
        <v/>
      </c>
      <c r="D1070" t="str">
        <f>IF($K1070="","",女子登録情報!$O1070&amp;" "&amp;女子登録情報!$N1070&amp;" ("&amp;LEFT(女子登録情報!$F1070,2)&amp;")")</f>
        <v/>
      </c>
      <c r="E1070" t="str">
        <f>IF($K1070="","",女子登録情報!$P1070)</f>
        <v/>
      </c>
      <c r="F1070" t="str">
        <f t="shared" si="16"/>
        <v/>
      </c>
      <c r="G1070" t="str">
        <f>IF($K1070="","",女子登録情報!$M1070)</f>
        <v/>
      </c>
      <c r="H1070" t="str">
        <f>IF($K1070="","",女子登録情報!$A1070)</f>
        <v/>
      </c>
      <c r="K1070" t="str">
        <f>IF(女子登録情報!$C1070="","",女子登録情報!$C1070)</f>
        <v/>
      </c>
      <c r="M1070" t="str">
        <f>IFERROR(IF(AND(402&lt;=VALUE(RIGHT(女子登録情報!$F1070,4)),競技会情報!$E$3*100+競技会情報!$G$3&gt;=VALUE(RIGHT(女子登録情報!$F1070,4))),VALUE(女子登録情報!$G1070)+1,VALUE(女子登録情報!$G1070)),"")</f>
        <v/>
      </c>
      <c r="N1070" t="str">
        <f>IF($K1070="","",IF(女子登録情報!$H1070="北海道",女子登録情報!$H1070,LEFT(女子登録情報!$H1070,LEN(女子登録情報!$H1070)-1)))</f>
        <v/>
      </c>
      <c r="O1070" t="str">
        <f>IF($K1070="","",IF(LEN($N1070)=2,LEFT($N1070,1)&amp;"　"&amp;RIGHT($N1070,1)&amp;"・"&amp;女子登録情報!$I1070,$N1070&amp;"・"&amp;女子登録情報!$I1070))</f>
        <v/>
      </c>
    </row>
    <row r="1071" spans="1:15" x14ac:dyDescent="0.55000000000000004">
      <c r="A1071" t="str">
        <f>IF($K1071="","",200000000+女子登録情報!$C1071)</f>
        <v/>
      </c>
      <c r="B1071" t="str">
        <f>IF($K1071="","",女子登録情報!$D1071&amp;" ("&amp;女子登録情報!$K1071&amp;")")</f>
        <v/>
      </c>
      <c r="C1071" t="str">
        <f>IF($K1071="","",女子登録情報!$E1071)</f>
        <v/>
      </c>
      <c r="D1071" t="str">
        <f>IF($K1071="","",女子登録情報!$O1071&amp;" "&amp;女子登録情報!$N1071&amp;" ("&amp;LEFT(女子登録情報!$F1071,2)&amp;")")</f>
        <v/>
      </c>
      <c r="E1071" t="str">
        <f>IF($K1071="","",女子登録情報!$P1071)</f>
        <v/>
      </c>
      <c r="F1071" t="str">
        <f t="shared" si="16"/>
        <v/>
      </c>
      <c r="G1071" t="str">
        <f>IF($K1071="","",女子登録情報!$M1071)</f>
        <v/>
      </c>
      <c r="H1071" t="str">
        <f>IF($K1071="","",女子登録情報!$A1071)</f>
        <v/>
      </c>
      <c r="K1071" t="str">
        <f>IF(女子登録情報!$C1071="","",女子登録情報!$C1071)</f>
        <v/>
      </c>
      <c r="M1071" t="str">
        <f>IFERROR(IF(AND(402&lt;=VALUE(RIGHT(女子登録情報!$F1071,4)),競技会情報!$E$3*100+競技会情報!$G$3&gt;=VALUE(RIGHT(女子登録情報!$F1071,4))),VALUE(女子登録情報!$G1071)+1,VALUE(女子登録情報!$G1071)),"")</f>
        <v/>
      </c>
      <c r="N1071" t="str">
        <f>IF($K1071="","",IF(女子登録情報!$H1071="北海道",女子登録情報!$H1071,LEFT(女子登録情報!$H1071,LEN(女子登録情報!$H1071)-1)))</f>
        <v/>
      </c>
      <c r="O1071" t="str">
        <f>IF($K1071="","",IF(LEN($N1071)=2,LEFT($N1071,1)&amp;"　"&amp;RIGHT($N1071,1)&amp;"・"&amp;女子登録情報!$I1071,$N1071&amp;"・"&amp;女子登録情報!$I1071))</f>
        <v/>
      </c>
    </row>
    <row r="1072" spans="1:15" x14ac:dyDescent="0.55000000000000004">
      <c r="A1072" t="str">
        <f>IF($K1072="","",200000000+女子登録情報!$C1072)</f>
        <v/>
      </c>
      <c r="B1072" t="str">
        <f>IF($K1072="","",女子登録情報!$D1072&amp;" ("&amp;女子登録情報!$K1072&amp;")")</f>
        <v/>
      </c>
      <c r="C1072" t="str">
        <f>IF($K1072="","",女子登録情報!$E1072)</f>
        <v/>
      </c>
      <c r="D1072" t="str">
        <f>IF($K1072="","",女子登録情報!$O1072&amp;" "&amp;女子登録情報!$N1072&amp;" ("&amp;LEFT(女子登録情報!$F1072,2)&amp;")")</f>
        <v/>
      </c>
      <c r="E1072" t="str">
        <f>IF($K1072="","",女子登録情報!$P1072)</f>
        <v/>
      </c>
      <c r="F1072" t="str">
        <f t="shared" si="16"/>
        <v/>
      </c>
      <c r="G1072" t="str">
        <f>IF($K1072="","",女子登録情報!$M1072)</f>
        <v/>
      </c>
      <c r="H1072" t="str">
        <f>IF($K1072="","",女子登録情報!$A1072)</f>
        <v/>
      </c>
      <c r="K1072" t="str">
        <f>IF(女子登録情報!$C1072="","",女子登録情報!$C1072)</f>
        <v/>
      </c>
      <c r="M1072" t="str">
        <f>IFERROR(IF(AND(402&lt;=VALUE(RIGHT(女子登録情報!$F1072,4)),競技会情報!$E$3*100+競技会情報!$G$3&gt;=VALUE(RIGHT(女子登録情報!$F1072,4))),VALUE(女子登録情報!$G1072)+1,VALUE(女子登録情報!$G1072)),"")</f>
        <v/>
      </c>
      <c r="N1072" t="str">
        <f>IF($K1072="","",IF(女子登録情報!$H1072="北海道",女子登録情報!$H1072,LEFT(女子登録情報!$H1072,LEN(女子登録情報!$H1072)-1)))</f>
        <v/>
      </c>
      <c r="O1072" t="str">
        <f>IF($K1072="","",IF(LEN($N1072)=2,LEFT($N1072,1)&amp;"　"&amp;RIGHT($N1072,1)&amp;"・"&amp;女子登録情報!$I1072,$N1072&amp;"・"&amp;女子登録情報!$I1072))</f>
        <v/>
      </c>
    </row>
    <row r="1073" spans="1:15" x14ac:dyDescent="0.55000000000000004">
      <c r="A1073" t="str">
        <f>IF($K1073="","",200000000+女子登録情報!$C1073)</f>
        <v/>
      </c>
      <c r="B1073" t="str">
        <f>IF($K1073="","",女子登録情報!$D1073&amp;" ("&amp;女子登録情報!$K1073&amp;")")</f>
        <v/>
      </c>
      <c r="C1073" t="str">
        <f>IF($K1073="","",女子登録情報!$E1073)</f>
        <v/>
      </c>
      <c r="D1073" t="str">
        <f>IF($K1073="","",女子登録情報!$O1073&amp;" "&amp;女子登録情報!$N1073&amp;" ("&amp;LEFT(女子登録情報!$F1073,2)&amp;")")</f>
        <v/>
      </c>
      <c r="E1073" t="str">
        <f>IF($K1073="","",女子登録情報!$P1073)</f>
        <v/>
      </c>
      <c r="F1073" t="str">
        <f t="shared" si="16"/>
        <v/>
      </c>
      <c r="G1073" t="str">
        <f>IF($K1073="","",女子登録情報!$M1073)</f>
        <v/>
      </c>
      <c r="H1073" t="str">
        <f>IF($K1073="","",女子登録情報!$A1073)</f>
        <v/>
      </c>
      <c r="K1073" t="str">
        <f>IF(女子登録情報!$C1073="","",女子登録情報!$C1073)</f>
        <v/>
      </c>
      <c r="M1073" t="str">
        <f>IFERROR(IF(AND(402&lt;=VALUE(RIGHT(女子登録情報!$F1073,4)),競技会情報!$E$3*100+競技会情報!$G$3&gt;=VALUE(RIGHT(女子登録情報!$F1073,4))),VALUE(女子登録情報!$G1073)+1,VALUE(女子登録情報!$G1073)),"")</f>
        <v/>
      </c>
      <c r="N1073" t="str">
        <f>IF($K1073="","",IF(女子登録情報!$H1073="北海道",女子登録情報!$H1073,LEFT(女子登録情報!$H1073,LEN(女子登録情報!$H1073)-1)))</f>
        <v/>
      </c>
      <c r="O1073" t="str">
        <f>IF($K1073="","",IF(LEN($N1073)=2,LEFT($N1073,1)&amp;"　"&amp;RIGHT($N1073,1)&amp;"・"&amp;女子登録情報!$I1073,$N1073&amp;"・"&amp;女子登録情報!$I1073))</f>
        <v/>
      </c>
    </row>
    <row r="1074" spans="1:15" x14ac:dyDescent="0.55000000000000004">
      <c r="A1074" t="str">
        <f>IF($K1074="","",200000000+女子登録情報!$C1074)</f>
        <v/>
      </c>
      <c r="B1074" t="str">
        <f>IF($K1074="","",女子登録情報!$D1074&amp;" ("&amp;女子登録情報!$K1074&amp;")")</f>
        <v/>
      </c>
      <c r="C1074" t="str">
        <f>IF($K1074="","",女子登録情報!$E1074)</f>
        <v/>
      </c>
      <c r="D1074" t="str">
        <f>IF($K1074="","",女子登録情報!$O1074&amp;" "&amp;女子登録情報!$N1074&amp;" ("&amp;LEFT(女子登録情報!$F1074,2)&amp;")")</f>
        <v/>
      </c>
      <c r="E1074" t="str">
        <f>IF($K1074="","",女子登録情報!$P1074)</f>
        <v/>
      </c>
      <c r="F1074" t="str">
        <f t="shared" si="16"/>
        <v/>
      </c>
      <c r="G1074" t="str">
        <f>IF($K1074="","",女子登録情報!$M1074)</f>
        <v/>
      </c>
      <c r="H1074" t="str">
        <f>IF($K1074="","",女子登録情報!$A1074)</f>
        <v/>
      </c>
      <c r="K1074" t="str">
        <f>IF(女子登録情報!$C1074="","",女子登録情報!$C1074)</f>
        <v/>
      </c>
      <c r="M1074" t="str">
        <f>IFERROR(IF(AND(402&lt;=VALUE(RIGHT(女子登録情報!$F1074,4)),競技会情報!$E$3*100+競技会情報!$G$3&gt;=VALUE(RIGHT(女子登録情報!$F1074,4))),VALUE(女子登録情報!$G1074)+1,VALUE(女子登録情報!$G1074)),"")</f>
        <v/>
      </c>
      <c r="N1074" t="str">
        <f>IF($K1074="","",IF(女子登録情報!$H1074="北海道",女子登録情報!$H1074,LEFT(女子登録情報!$H1074,LEN(女子登録情報!$H1074)-1)))</f>
        <v/>
      </c>
      <c r="O1074" t="str">
        <f>IF($K1074="","",IF(LEN($N1074)=2,LEFT($N1074,1)&amp;"　"&amp;RIGHT($N1074,1)&amp;"・"&amp;女子登録情報!$I1074,$N1074&amp;"・"&amp;女子登録情報!$I1074))</f>
        <v/>
      </c>
    </row>
    <row r="1075" spans="1:15" x14ac:dyDescent="0.55000000000000004">
      <c r="A1075" t="str">
        <f>IF($K1075="","",200000000+女子登録情報!$C1075)</f>
        <v/>
      </c>
      <c r="B1075" t="str">
        <f>IF($K1075="","",女子登録情報!$D1075&amp;" ("&amp;女子登録情報!$K1075&amp;")")</f>
        <v/>
      </c>
      <c r="C1075" t="str">
        <f>IF($K1075="","",女子登録情報!$E1075)</f>
        <v/>
      </c>
      <c r="D1075" t="str">
        <f>IF($K1075="","",女子登録情報!$O1075&amp;" "&amp;女子登録情報!$N1075&amp;" ("&amp;LEFT(女子登録情報!$F1075,2)&amp;")")</f>
        <v/>
      </c>
      <c r="E1075" t="str">
        <f>IF($K1075="","",女子登録情報!$P1075)</f>
        <v/>
      </c>
      <c r="F1075" t="str">
        <f t="shared" si="16"/>
        <v/>
      </c>
      <c r="G1075" t="str">
        <f>IF($K1075="","",女子登録情報!$M1075)</f>
        <v/>
      </c>
      <c r="H1075" t="str">
        <f>IF($K1075="","",女子登録情報!$A1075)</f>
        <v/>
      </c>
      <c r="K1075" t="str">
        <f>IF(女子登録情報!$C1075="","",女子登録情報!$C1075)</f>
        <v/>
      </c>
      <c r="M1075" t="str">
        <f>IFERROR(IF(AND(402&lt;=VALUE(RIGHT(女子登録情報!$F1075,4)),競技会情報!$E$3*100+競技会情報!$G$3&gt;=VALUE(RIGHT(女子登録情報!$F1075,4))),VALUE(女子登録情報!$G1075)+1,VALUE(女子登録情報!$G1075)),"")</f>
        <v/>
      </c>
      <c r="N1075" t="str">
        <f>IF($K1075="","",IF(女子登録情報!$H1075="北海道",女子登録情報!$H1075,LEFT(女子登録情報!$H1075,LEN(女子登録情報!$H1075)-1)))</f>
        <v/>
      </c>
      <c r="O1075" t="str">
        <f>IF($K1075="","",IF(LEN($N1075)=2,LEFT($N1075,1)&amp;"　"&amp;RIGHT($N1075,1)&amp;"・"&amp;女子登録情報!$I1075,$N1075&amp;"・"&amp;女子登録情報!$I1075))</f>
        <v/>
      </c>
    </row>
    <row r="1076" spans="1:15" x14ac:dyDescent="0.55000000000000004">
      <c r="A1076" t="str">
        <f>IF($K1076="","",200000000+女子登録情報!$C1076)</f>
        <v/>
      </c>
      <c r="B1076" t="str">
        <f>IF($K1076="","",女子登録情報!$D1076&amp;" ("&amp;女子登録情報!$K1076&amp;")")</f>
        <v/>
      </c>
      <c r="C1076" t="str">
        <f>IF($K1076="","",女子登録情報!$E1076)</f>
        <v/>
      </c>
      <c r="D1076" t="str">
        <f>IF($K1076="","",女子登録情報!$O1076&amp;" "&amp;女子登録情報!$N1076&amp;" ("&amp;LEFT(女子登録情報!$F1076,2)&amp;")")</f>
        <v/>
      </c>
      <c r="E1076" t="str">
        <f>IF($K1076="","",女子登録情報!$P1076)</f>
        <v/>
      </c>
      <c r="F1076" t="str">
        <f t="shared" si="16"/>
        <v/>
      </c>
      <c r="G1076" t="str">
        <f>IF($K1076="","",女子登録情報!$M1076)</f>
        <v/>
      </c>
      <c r="H1076" t="str">
        <f>IF($K1076="","",女子登録情報!$A1076)</f>
        <v/>
      </c>
      <c r="K1076" t="str">
        <f>IF(女子登録情報!$C1076="","",女子登録情報!$C1076)</f>
        <v/>
      </c>
      <c r="M1076" t="str">
        <f>IFERROR(IF(AND(402&lt;=VALUE(RIGHT(女子登録情報!$F1076,4)),競技会情報!$E$3*100+競技会情報!$G$3&gt;=VALUE(RIGHT(女子登録情報!$F1076,4))),VALUE(女子登録情報!$G1076)+1,VALUE(女子登録情報!$G1076)),"")</f>
        <v/>
      </c>
      <c r="N1076" t="str">
        <f>IF($K1076="","",IF(女子登録情報!$H1076="北海道",女子登録情報!$H1076,LEFT(女子登録情報!$H1076,LEN(女子登録情報!$H1076)-1)))</f>
        <v/>
      </c>
      <c r="O1076" t="str">
        <f>IF($K1076="","",IF(LEN($N1076)=2,LEFT($N1076,1)&amp;"　"&amp;RIGHT($N1076,1)&amp;"・"&amp;女子登録情報!$I1076,$N1076&amp;"・"&amp;女子登録情報!$I1076))</f>
        <v/>
      </c>
    </row>
    <row r="1077" spans="1:15" x14ac:dyDescent="0.55000000000000004">
      <c r="A1077" t="str">
        <f>IF($K1077="","",200000000+女子登録情報!$C1077)</f>
        <v/>
      </c>
      <c r="B1077" t="str">
        <f>IF($K1077="","",女子登録情報!$D1077&amp;" ("&amp;女子登録情報!$K1077&amp;")")</f>
        <v/>
      </c>
      <c r="C1077" t="str">
        <f>IF($K1077="","",女子登録情報!$E1077)</f>
        <v/>
      </c>
      <c r="D1077" t="str">
        <f>IF($K1077="","",女子登録情報!$O1077&amp;" "&amp;女子登録情報!$N1077&amp;" ("&amp;LEFT(女子登録情報!$F1077,2)&amp;")")</f>
        <v/>
      </c>
      <c r="E1077" t="str">
        <f>IF($K1077="","",女子登録情報!$P1077)</f>
        <v/>
      </c>
      <c r="F1077" t="str">
        <f t="shared" si="16"/>
        <v/>
      </c>
      <c r="G1077" t="str">
        <f>IF($K1077="","",女子登録情報!$M1077)</f>
        <v/>
      </c>
      <c r="H1077" t="str">
        <f>IF($K1077="","",女子登録情報!$A1077)</f>
        <v/>
      </c>
      <c r="K1077" t="str">
        <f>IF(女子登録情報!$C1077="","",女子登録情報!$C1077)</f>
        <v/>
      </c>
      <c r="M1077" t="str">
        <f>IFERROR(IF(AND(402&lt;=VALUE(RIGHT(女子登録情報!$F1077,4)),競技会情報!$E$3*100+競技会情報!$G$3&gt;=VALUE(RIGHT(女子登録情報!$F1077,4))),VALUE(女子登録情報!$G1077)+1,VALUE(女子登録情報!$G1077)),"")</f>
        <v/>
      </c>
      <c r="N1077" t="str">
        <f>IF($K1077="","",IF(女子登録情報!$H1077="北海道",女子登録情報!$H1077,LEFT(女子登録情報!$H1077,LEN(女子登録情報!$H1077)-1)))</f>
        <v/>
      </c>
      <c r="O1077" t="str">
        <f>IF($K1077="","",IF(LEN($N1077)=2,LEFT($N1077,1)&amp;"　"&amp;RIGHT($N1077,1)&amp;"・"&amp;女子登録情報!$I1077,$N1077&amp;"・"&amp;女子登録情報!$I1077))</f>
        <v/>
      </c>
    </row>
    <row r="1078" spans="1:15" x14ac:dyDescent="0.55000000000000004">
      <c r="A1078" t="str">
        <f>IF($K1078="","",200000000+女子登録情報!$C1078)</f>
        <v/>
      </c>
      <c r="B1078" t="str">
        <f>IF($K1078="","",女子登録情報!$D1078&amp;" ("&amp;女子登録情報!$K1078&amp;")")</f>
        <v/>
      </c>
      <c r="C1078" t="str">
        <f>IF($K1078="","",女子登録情報!$E1078)</f>
        <v/>
      </c>
      <c r="D1078" t="str">
        <f>IF($K1078="","",女子登録情報!$O1078&amp;" "&amp;女子登録情報!$N1078&amp;" ("&amp;LEFT(女子登録情報!$F1078,2)&amp;")")</f>
        <v/>
      </c>
      <c r="E1078" t="str">
        <f>IF($K1078="","",女子登録情報!$P1078)</f>
        <v/>
      </c>
      <c r="F1078" t="str">
        <f t="shared" si="16"/>
        <v/>
      </c>
      <c r="G1078" t="str">
        <f>IF($K1078="","",女子登録情報!$M1078)</f>
        <v/>
      </c>
      <c r="H1078" t="str">
        <f>IF($K1078="","",女子登録情報!$A1078)</f>
        <v/>
      </c>
      <c r="K1078" t="str">
        <f>IF(女子登録情報!$C1078="","",女子登録情報!$C1078)</f>
        <v/>
      </c>
      <c r="M1078" t="str">
        <f>IFERROR(IF(AND(402&lt;=VALUE(RIGHT(女子登録情報!$F1078,4)),競技会情報!$E$3*100+競技会情報!$G$3&gt;=VALUE(RIGHT(女子登録情報!$F1078,4))),VALUE(女子登録情報!$G1078)+1,VALUE(女子登録情報!$G1078)),"")</f>
        <v/>
      </c>
      <c r="N1078" t="str">
        <f>IF($K1078="","",IF(女子登録情報!$H1078="北海道",女子登録情報!$H1078,LEFT(女子登録情報!$H1078,LEN(女子登録情報!$H1078)-1)))</f>
        <v/>
      </c>
      <c r="O1078" t="str">
        <f>IF($K1078="","",IF(LEN($N1078)=2,LEFT($N1078,1)&amp;"　"&amp;RIGHT($N1078,1)&amp;"・"&amp;女子登録情報!$I1078,$N1078&amp;"・"&amp;女子登録情報!$I1078))</f>
        <v/>
      </c>
    </row>
    <row r="1079" spans="1:15" x14ac:dyDescent="0.55000000000000004">
      <c r="A1079" t="str">
        <f>IF($K1079="","",200000000+女子登録情報!$C1079)</f>
        <v/>
      </c>
      <c r="B1079" t="str">
        <f>IF($K1079="","",女子登録情報!$D1079&amp;" ("&amp;女子登録情報!$K1079&amp;")")</f>
        <v/>
      </c>
      <c r="C1079" t="str">
        <f>IF($K1079="","",女子登録情報!$E1079)</f>
        <v/>
      </c>
      <c r="D1079" t="str">
        <f>IF($K1079="","",女子登録情報!$O1079&amp;" "&amp;女子登録情報!$N1079&amp;" ("&amp;LEFT(女子登録情報!$F1079,2)&amp;")")</f>
        <v/>
      </c>
      <c r="E1079" t="str">
        <f>IF($K1079="","",女子登録情報!$P1079)</f>
        <v/>
      </c>
      <c r="F1079" t="str">
        <f t="shared" si="16"/>
        <v/>
      </c>
      <c r="G1079" t="str">
        <f>IF($K1079="","",女子登録情報!$M1079)</f>
        <v/>
      </c>
      <c r="H1079" t="str">
        <f>IF($K1079="","",女子登録情報!$A1079)</f>
        <v/>
      </c>
      <c r="K1079" t="str">
        <f>IF(女子登録情報!$C1079="","",女子登録情報!$C1079)</f>
        <v/>
      </c>
      <c r="M1079" t="str">
        <f>IFERROR(IF(AND(402&lt;=VALUE(RIGHT(女子登録情報!$F1079,4)),競技会情報!$E$3*100+競技会情報!$G$3&gt;=VALUE(RIGHT(女子登録情報!$F1079,4))),VALUE(女子登録情報!$G1079)+1,VALUE(女子登録情報!$G1079)),"")</f>
        <v/>
      </c>
      <c r="N1079" t="str">
        <f>IF($K1079="","",IF(女子登録情報!$H1079="北海道",女子登録情報!$H1079,LEFT(女子登録情報!$H1079,LEN(女子登録情報!$H1079)-1)))</f>
        <v/>
      </c>
      <c r="O1079" t="str">
        <f>IF($K1079="","",IF(LEN($N1079)=2,LEFT($N1079,1)&amp;"　"&amp;RIGHT($N1079,1)&amp;"・"&amp;女子登録情報!$I1079,$N1079&amp;"・"&amp;女子登録情報!$I1079))</f>
        <v/>
      </c>
    </row>
    <row r="1080" spans="1:15" x14ac:dyDescent="0.55000000000000004">
      <c r="A1080" t="str">
        <f>IF($K1080="","",200000000+女子登録情報!$C1080)</f>
        <v/>
      </c>
      <c r="B1080" t="str">
        <f>IF($K1080="","",女子登録情報!$D1080&amp;" ("&amp;女子登録情報!$K1080&amp;")")</f>
        <v/>
      </c>
      <c r="C1080" t="str">
        <f>IF($K1080="","",女子登録情報!$E1080)</f>
        <v/>
      </c>
      <c r="D1080" t="str">
        <f>IF($K1080="","",女子登録情報!$O1080&amp;" "&amp;女子登録情報!$N1080&amp;" ("&amp;LEFT(女子登録情報!$F1080,2)&amp;")")</f>
        <v/>
      </c>
      <c r="E1080" t="str">
        <f>IF($K1080="","",女子登録情報!$P1080)</f>
        <v/>
      </c>
      <c r="F1080" t="str">
        <f t="shared" si="16"/>
        <v/>
      </c>
      <c r="G1080" t="str">
        <f>IF($K1080="","",女子登録情報!$M1080)</f>
        <v/>
      </c>
      <c r="H1080" t="str">
        <f>IF($K1080="","",女子登録情報!$A1080)</f>
        <v/>
      </c>
      <c r="K1080" t="str">
        <f>IF(女子登録情報!$C1080="","",女子登録情報!$C1080)</f>
        <v/>
      </c>
      <c r="M1080" t="str">
        <f>IFERROR(IF(AND(402&lt;=VALUE(RIGHT(女子登録情報!$F1080,4)),競技会情報!$E$3*100+競技会情報!$G$3&gt;=VALUE(RIGHT(女子登録情報!$F1080,4))),VALUE(女子登録情報!$G1080)+1,VALUE(女子登録情報!$G1080)),"")</f>
        <v/>
      </c>
      <c r="N1080" t="str">
        <f>IF($K1080="","",IF(女子登録情報!$H1080="北海道",女子登録情報!$H1080,LEFT(女子登録情報!$H1080,LEN(女子登録情報!$H1080)-1)))</f>
        <v/>
      </c>
      <c r="O1080" t="str">
        <f>IF($K1080="","",IF(LEN($N1080)=2,LEFT($N1080,1)&amp;"　"&amp;RIGHT($N1080,1)&amp;"・"&amp;女子登録情報!$I1080,$N1080&amp;"・"&amp;女子登録情報!$I1080))</f>
        <v/>
      </c>
    </row>
    <row r="1081" spans="1:15" x14ac:dyDescent="0.55000000000000004">
      <c r="A1081" t="str">
        <f>IF($K1081="","",200000000+女子登録情報!$C1081)</f>
        <v/>
      </c>
      <c r="B1081" t="str">
        <f>IF($K1081="","",女子登録情報!$D1081&amp;" ("&amp;女子登録情報!$K1081&amp;")")</f>
        <v/>
      </c>
      <c r="C1081" t="str">
        <f>IF($K1081="","",女子登録情報!$E1081)</f>
        <v/>
      </c>
      <c r="D1081" t="str">
        <f>IF($K1081="","",女子登録情報!$O1081&amp;" "&amp;女子登録情報!$N1081&amp;" ("&amp;LEFT(女子登録情報!$F1081,2)&amp;")")</f>
        <v/>
      </c>
      <c r="E1081" t="str">
        <f>IF($K1081="","",女子登録情報!$P1081)</f>
        <v/>
      </c>
      <c r="F1081" t="str">
        <f t="shared" si="16"/>
        <v/>
      </c>
      <c r="G1081" t="str">
        <f>IF($K1081="","",女子登録情報!$M1081)</f>
        <v/>
      </c>
      <c r="H1081" t="str">
        <f>IF($K1081="","",女子登録情報!$A1081)</f>
        <v/>
      </c>
      <c r="K1081" t="str">
        <f>IF(女子登録情報!$C1081="","",女子登録情報!$C1081)</f>
        <v/>
      </c>
      <c r="M1081" t="str">
        <f>IFERROR(IF(AND(402&lt;=VALUE(RIGHT(女子登録情報!$F1081,4)),競技会情報!$E$3*100+競技会情報!$G$3&gt;=VALUE(RIGHT(女子登録情報!$F1081,4))),VALUE(女子登録情報!$G1081)+1,VALUE(女子登録情報!$G1081)),"")</f>
        <v/>
      </c>
      <c r="N1081" t="str">
        <f>IF($K1081="","",IF(女子登録情報!$H1081="北海道",女子登録情報!$H1081,LEFT(女子登録情報!$H1081,LEN(女子登録情報!$H1081)-1)))</f>
        <v/>
      </c>
      <c r="O1081" t="str">
        <f>IF($K1081="","",IF(LEN($N1081)=2,LEFT($N1081,1)&amp;"　"&amp;RIGHT($N1081,1)&amp;"・"&amp;女子登録情報!$I1081,$N1081&amp;"・"&amp;女子登録情報!$I1081))</f>
        <v/>
      </c>
    </row>
    <row r="1082" spans="1:15" x14ac:dyDescent="0.55000000000000004">
      <c r="A1082" t="str">
        <f>IF($K1082="","",200000000+女子登録情報!$C1082)</f>
        <v/>
      </c>
      <c r="B1082" t="str">
        <f>IF($K1082="","",女子登録情報!$D1082&amp;" ("&amp;女子登録情報!$K1082&amp;")")</f>
        <v/>
      </c>
      <c r="C1082" t="str">
        <f>IF($K1082="","",女子登録情報!$E1082)</f>
        <v/>
      </c>
      <c r="D1082" t="str">
        <f>IF($K1082="","",女子登録情報!$O1082&amp;" "&amp;女子登録情報!$N1082&amp;" ("&amp;LEFT(女子登録情報!$F1082,2)&amp;")")</f>
        <v/>
      </c>
      <c r="E1082" t="str">
        <f>IF($K1082="","",女子登録情報!$P1082)</f>
        <v/>
      </c>
      <c r="F1082" t="str">
        <f t="shared" si="16"/>
        <v/>
      </c>
      <c r="G1082" t="str">
        <f>IF($K1082="","",女子登録情報!$M1082)</f>
        <v/>
      </c>
      <c r="H1082" t="str">
        <f>IF($K1082="","",女子登録情報!$A1082)</f>
        <v/>
      </c>
      <c r="K1082" t="str">
        <f>IF(女子登録情報!$C1082="","",女子登録情報!$C1082)</f>
        <v/>
      </c>
      <c r="M1082" t="str">
        <f>IFERROR(IF(AND(402&lt;=VALUE(RIGHT(女子登録情報!$F1082,4)),競技会情報!$E$3*100+競技会情報!$G$3&gt;=VALUE(RIGHT(女子登録情報!$F1082,4))),VALUE(女子登録情報!$G1082)+1,VALUE(女子登録情報!$G1082)),"")</f>
        <v/>
      </c>
      <c r="N1082" t="str">
        <f>IF($K1082="","",IF(女子登録情報!$H1082="北海道",女子登録情報!$H1082,LEFT(女子登録情報!$H1082,LEN(女子登録情報!$H1082)-1)))</f>
        <v/>
      </c>
      <c r="O1082" t="str">
        <f>IF($K1082="","",IF(LEN($N1082)=2,LEFT($N1082,1)&amp;"　"&amp;RIGHT($N1082,1)&amp;"・"&amp;女子登録情報!$I1082,$N1082&amp;"・"&amp;女子登録情報!$I1082))</f>
        <v/>
      </c>
    </row>
    <row r="1083" spans="1:15" x14ac:dyDescent="0.55000000000000004">
      <c r="A1083" t="str">
        <f>IF($K1083="","",200000000+女子登録情報!$C1083)</f>
        <v/>
      </c>
      <c r="B1083" t="str">
        <f>IF($K1083="","",女子登録情報!$D1083&amp;" ("&amp;女子登録情報!$K1083&amp;")")</f>
        <v/>
      </c>
      <c r="C1083" t="str">
        <f>IF($K1083="","",女子登録情報!$E1083)</f>
        <v/>
      </c>
      <c r="D1083" t="str">
        <f>IF($K1083="","",女子登録情報!$O1083&amp;" "&amp;女子登録情報!$N1083&amp;" ("&amp;LEFT(女子登録情報!$F1083,2)&amp;")")</f>
        <v/>
      </c>
      <c r="E1083" t="str">
        <f>IF($K1083="","",女子登録情報!$P1083)</f>
        <v/>
      </c>
      <c r="F1083" t="str">
        <f t="shared" si="16"/>
        <v/>
      </c>
      <c r="G1083" t="str">
        <f>IF($K1083="","",女子登録情報!$M1083)</f>
        <v/>
      </c>
      <c r="H1083" t="str">
        <f>IF($K1083="","",女子登録情報!$A1083)</f>
        <v/>
      </c>
      <c r="K1083" t="str">
        <f>IF(女子登録情報!$C1083="","",女子登録情報!$C1083)</f>
        <v/>
      </c>
      <c r="M1083" t="str">
        <f>IFERROR(IF(AND(402&lt;=VALUE(RIGHT(女子登録情報!$F1083,4)),競技会情報!$E$3*100+競技会情報!$G$3&gt;=VALUE(RIGHT(女子登録情報!$F1083,4))),VALUE(女子登録情報!$G1083)+1,VALUE(女子登録情報!$G1083)),"")</f>
        <v/>
      </c>
      <c r="N1083" t="str">
        <f>IF($K1083="","",IF(女子登録情報!$H1083="北海道",女子登録情報!$H1083,LEFT(女子登録情報!$H1083,LEN(女子登録情報!$H1083)-1)))</f>
        <v/>
      </c>
      <c r="O1083" t="str">
        <f>IF($K1083="","",IF(LEN($N1083)=2,LEFT($N1083,1)&amp;"　"&amp;RIGHT($N1083,1)&amp;"・"&amp;女子登録情報!$I1083,$N1083&amp;"・"&amp;女子登録情報!$I1083))</f>
        <v/>
      </c>
    </row>
    <row r="1084" spans="1:15" x14ac:dyDescent="0.55000000000000004">
      <c r="A1084" t="str">
        <f>IF($K1084="","",200000000+女子登録情報!$C1084)</f>
        <v/>
      </c>
      <c r="B1084" t="str">
        <f>IF($K1084="","",女子登録情報!$D1084&amp;" ("&amp;女子登録情報!$K1084&amp;")")</f>
        <v/>
      </c>
      <c r="C1084" t="str">
        <f>IF($K1084="","",女子登録情報!$E1084)</f>
        <v/>
      </c>
      <c r="D1084" t="str">
        <f>IF($K1084="","",女子登録情報!$O1084&amp;" "&amp;女子登録情報!$N1084&amp;" ("&amp;LEFT(女子登録情報!$F1084,2)&amp;")")</f>
        <v/>
      </c>
      <c r="E1084" t="str">
        <f>IF($K1084="","",女子登録情報!$P1084)</f>
        <v/>
      </c>
      <c r="F1084" t="str">
        <f t="shared" si="16"/>
        <v/>
      </c>
      <c r="G1084" t="str">
        <f>IF($K1084="","",女子登録情報!$M1084)</f>
        <v/>
      </c>
      <c r="H1084" t="str">
        <f>IF($K1084="","",女子登録情報!$A1084)</f>
        <v/>
      </c>
      <c r="K1084" t="str">
        <f>IF(女子登録情報!$C1084="","",女子登録情報!$C1084)</f>
        <v/>
      </c>
      <c r="M1084" t="str">
        <f>IFERROR(IF(AND(402&lt;=VALUE(RIGHT(女子登録情報!$F1084,4)),競技会情報!$E$3*100+競技会情報!$G$3&gt;=VALUE(RIGHT(女子登録情報!$F1084,4))),VALUE(女子登録情報!$G1084)+1,VALUE(女子登録情報!$G1084)),"")</f>
        <v/>
      </c>
      <c r="N1084" t="str">
        <f>IF($K1084="","",IF(女子登録情報!$H1084="北海道",女子登録情報!$H1084,LEFT(女子登録情報!$H1084,LEN(女子登録情報!$H1084)-1)))</f>
        <v/>
      </c>
      <c r="O1084" t="str">
        <f>IF($K1084="","",IF(LEN($N1084)=2,LEFT($N1084,1)&amp;"　"&amp;RIGHT($N1084,1)&amp;"・"&amp;女子登録情報!$I1084,$N1084&amp;"・"&amp;女子登録情報!$I1084))</f>
        <v/>
      </c>
    </row>
    <row r="1085" spans="1:15" x14ac:dyDescent="0.55000000000000004">
      <c r="A1085" t="str">
        <f>IF($K1085="","",200000000+女子登録情報!$C1085)</f>
        <v/>
      </c>
      <c r="B1085" t="str">
        <f>IF($K1085="","",女子登録情報!$D1085&amp;" ("&amp;女子登録情報!$K1085&amp;")")</f>
        <v/>
      </c>
      <c r="C1085" t="str">
        <f>IF($K1085="","",女子登録情報!$E1085)</f>
        <v/>
      </c>
      <c r="D1085" t="str">
        <f>IF($K1085="","",女子登録情報!$O1085&amp;" "&amp;女子登録情報!$N1085&amp;" ("&amp;LEFT(女子登録情報!$F1085,2)&amp;")")</f>
        <v/>
      </c>
      <c r="E1085" t="str">
        <f>IF($K1085="","",女子登録情報!$P1085)</f>
        <v/>
      </c>
      <c r="F1085" t="str">
        <f t="shared" si="16"/>
        <v/>
      </c>
      <c r="G1085" t="str">
        <f>IF($K1085="","",女子登録情報!$M1085)</f>
        <v/>
      </c>
      <c r="H1085" t="str">
        <f>IF($K1085="","",女子登録情報!$A1085)</f>
        <v/>
      </c>
      <c r="K1085" t="str">
        <f>IF(女子登録情報!$C1085="","",女子登録情報!$C1085)</f>
        <v/>
      </c>
      <c r="M1085" t="str">
        <f>IFERROR(IF(AND(402&lt;=VALUE(RIGHT(女子登録情報!$F1085,4)),競技会情報!$E$3*100+競技会情報!$G$3&gt;=VALUE(RIGHT(女子登録情報!$F1085,4))),VALUE(女子登録情報!$G1085)+1,VALUE(女子登録情報!$G1085)),"")</f>
        <v/>
      </c>
      <c r="N1085" t="str">
        <f>IF($K1085="","",IF(女子登録情報!$H1085="北海道",女子登録情報!$H1085,LEFT(女子登録情報!$H1085,LEN(女子登録情報!$H1085)-1)))</f>
        <v/>
      </c>
      <c r="O1085" t="str">
        <f>IF($K1085="","",IF(LEN($N1085)=2,LEFT($N1085,1)&amp;"　"&amp;RIGHT($N1085,1)&amp;"・"&amp;女子登録情報!$I1085,$N1085&amp;"・"&amp;女子登録情報!$I1085))</f>
        <v/>
      </c>
    </row>
    <row r="1086" spans="1:15" x14ac:dyDescent="0.55000000000000004">
      <c r="A1086" t="str">
        <f>IF($K1086="","",200000000+女子登録情報!$C1086)</f>
        <v/>
      </c>
      <c r="B1086" t="str">
        <f>IF($K1086="","",女子登録情報!$D1086&amp;" ("&amp;女子登録情報!$K1086&amp;")")</f>
        <v/>
      </c>
      <c r="C1086" t="str">
        <f>IF($K1086="","",女子登録情報!$E1086)</f>
        <v/>
      </c>
      <c r="D1086" t="str">
        <f>IF($K1086="","",女子登録情報!$O1086&amp;" "&amp;女子登録情報!$N1086&amp;" ("&amp;LEFT(女子登録情報!$F1086,2)&amp;")")</f>
        <v/>
      </c>
      <c r="E1086" t="str">
        <f>IF($K1086="","",女子登録情報!$P1086)</f>
        <v/>
      </c>
      <c r="F1086" t="str">
        <f t="shared" si="16"/>
        <v/>
      </c>
      <c r="G1086" t="str">
        <f>IF($K1086="","",女子登録情報!$M1086)</f>
        <v/>
      </c>
      <c r="H1086" t="str">
        <f>IF($K1086="","",女子登録情報!$A1086)</f>
        <v/>
      </c>
      <c r="K1086" t="str">
        <f>IF(女子登録情報!$C1086="","",女子登録情報!$C1086)</f>
        <v/>
      </c>
      <c r="M1086" t="str">
        <f>IFERROR(IF(AND(402&lt;=VALUE(RIGHT(女子登録情報!$F1086,4)),競技会情報!$E$3*100+競技会情報!$G$3&gt;=VALUE(RIGHT(女子登録情報!$F1086,4))),VALUE(女子登録情報!$G1086)+1,VALUE(女子登録情報!$G1086)),"")</f>
        <v/>
      </c>
      <c r="N1086" t="str">
        <f>IF($K1086="","",IF(女子登録情報!$H1086="北海道",女子登録情報!$H1086,LEFT(女子登録情報!$H1086,LEN(女子登録情報!$H1086)-1)))</f>
        <v/>
      </c>
      <c r="O1086" t="str">
        <f>IF($K1086="","",IF(LEN($N1086)=2,LEFT($N1086,1)&amp;"　"&amp;RIGHT($N1086,1)&amp;"・"&amp;女子登録情報!$I1086,$N1086&amp;"・"&amp;女子登録情報!$I1086))</f>
        <v/>
      </c>
    </row>
    <row r="1087" spans="1:15" x14ac:dyDescent="0.55000000000000004">
      <c r="A1087" t="str">
        <f>IF($K1087="","",200000000+女子登録情報!$C1087)</f>
        <v/>
      </c>
      <c r="B1087" t="str">
        <f>IF($K1087="","",女子登録情報!$D1087&amp;" ("&amp;女子登録情報!$K1087&amp;")")</f>
        <v/>
      </c>
      <c r="C1087" t="str">
        <f>IF($K1087="","",女子登録情報!$E1087)</f>
        <v/>
      </c>
      <c r="D1087" t="str">
        <f>IF($K1087="","",女子登録情報!$O1087&amp;" "&amp;女子登録情報!$N1087&amp;" ("&amp;LEFT(女子登録情報!$F1087,2)&amp;")")</f>
        <v/>
      </c>
      <c r="E1087" t="str">
        <f>IF($K1087="","",女子登録情報!$P1087)</f>
        <v/>
      </c>
      <c r="F1087" t="str">
        <f t="shared" si="16"/>
        <v/>
      </c>
      <c r="G1087" t="str">
        <f>IF($K1087="","",女子登録情報!$M1087)</f>
        <v/>
      </c>
      <c r="H1087" t="str">
        <f>IF($K1087="","",女子登録情報!$A1087)</f>
        <v/>
      </c>
      <c r="K1087" t="str">
        <f>IF(女子登録情報!$C1087="","",女子登録情報!$C1087)</f>
        <v/>
      </c>
      <c r="M1087" t="str">
        <f>IFERROR(IF(AND(402&lt;=VALUE(RIGHT(女子登録情報!$F1087,4)),競技会情報!$E$3*100+競技会情報!$G$3&gt;=VALUE(RIGHT(女子登録情報!$F1087,4))),VALUE(女子登録情報!$G1087)+1,VALUE(女子登録情報!$G1087)),"")</f>
        <v/>
      </c>
      <c r="N1087" t="str">
        <f>IF($K1087="","",IF(女子登録情報!$H1087="北海道",女子登録情報!$H1087,LEFT(女子登録情報!$H1087,LEN(女子登録情報!$H1087)-1)))</f>
        <v/>
      </c>
      <c r="O1087" t="str">
        <f>IF($K1087="","",IF(LEN($N1087)=2,LEFT($N1087,1)&amp;"　"&amp;RIGHT($N1087,1)&amp;"・"&amp;女子登録情報!$I1087,$N1087&amp;"・"&amp;女子登録情報!$I1087))</f>
        <v/>
      </c>
    </row>
    <row r="1088" spans="1:15" x14ac:dyDescent="0.55000000000000004">
      <c r="A1088" t="str">
        <f>IF($K1088="","",200000000+女子登録情報!$C1088)</f>
        <v/>
      </c>
      <c r="B1088" t="str">
        <f>IF($K1088="","",女子登録情報!$D1088&amp;" ("&amp;女子登録情報!$K1088&amp;")")</f>
        <v/>
      </c>
      <c r="C1088" t="str">
        <f>IF($K1088="","",女子登録情報!$E1088)</f>
        <v/>
      </c>
      <c r="D1088" t="str">
        <f>IF($K1088="","",女子登録情報!$O1088&amp;" "&amp;女子登録情報!$N1088&amp;" ("&amp;LEFT(女子登録情報!$F1088,2)&amp;")")</f>
        <v/>
      </c>
      <c r="E1088" t="str">
        <f>IF($K1088="","",女子登録情報!$P1088)</f>
        <v/>
      </c>
      <c r="F1088" t="str">
        <f t="shared" si="16"/>
        <v/>
      </c>
      <c r="G1088" t="str">
        <f>IF($K1088="","",女子登録情報!$M1088)</f>
        <v/>
      </c>
      <c r="H1088" t="str">
        <f>IF($K1088="","",女子登録情報!$A1088)</f>
        <v/>
      </c>
      <c r="K1088" t="str">
        <f>IF(女子登録情報!$C1088="","",女子登録情報!$C1088)</f>
        <v/>
      </c>
      <c r="M1088" t="str">
        <f>IFERROR(IF(AND(402&lt;=VALUE(RIGHT(女子登録情報!$F1088,4)),競技会情報!$E$3*100+競技会情報!$G$3&gt;=VALUE(RIGHT(女子登録情報!$F1088,4))),VALUE(女子登録情報!$G1088)+1,VALUE(女子登録情報!$G1088)),"")</f>
        <v/>
      </c>
      <c r="N1088" t="str">
        <f>IF($K1088="","",IF(女子登録情報!$H1088="北海道",女子登録情報!$H1088,LEFT(女子登録情報!$H1088,LEN(女子登録情報!$H1088)-1)))</f>
        <v/>
      </c>
      <c r="O1088" t="str">
        <f>IF($K1088="","",IF(LEN($N1088)=2,LEFT($N1088,1)&amp;"　"&amp;RIGHT($N1088,1)&amp;"・"&amp;女子登録情報!$I1088,$N1088&amp;"・"&amp;女子登録情報!$I1088))</f>
        <v/>
      </c>
    </row>
    <row r="1089" spans="1:15" x14ac:dyDescent="0.55000000000000004">
      <c r="A1089" t="str">
        <f>IF($K1089="","",200000000+女子登録情報!$C1089)</f>
        <v/>
      </c>
      <c r="B1089" t="str">
        <f>IF($K1089="","",女子登録情報!$D1089&amp;" ("&amp;女子登録情報!$K1089&amp;")")</f>
        <v/>
      </c>
      <c r="C1089" t="str">
        <f>IF($K1089="","",女子登録情報!$E1089)</f>
        <v/>
      </c>
      <c r="D1089" t="str">
        <f>IF($K1089="","",女子登録情報!$O1089&amp;" "&amp;女子登録情報!$N1089&amp;" ("&amp;LEFT(女子登録情報!$F1089,2)&amp;")")</f>
        <v/>
      </c>
      <c r="E1089" t="str">
        <f>IF($K1089="","",女子登録情報!$P1089)</f>
        <v/>
      </c>
      <c r="F1089" t="str">
        <f t="shared" si="16"/>
        <v/>
      </c>
      <c r="G1089" t="str">
        <f>IF($K1089="","",女子登録情報!$M1089)</f>
        <v/>
      </c>
      <c r="H1089" t="str">
        <f>IF($K1089="","",女子登録情報!$A1089)</f>
        <v/>
      </c>
      <c r="K1089" t="str">
        <f>IF(女子登録情報!$C1089="","",女子登録情報!$C1089)</f>
        <v/>
      </c>
      <c r="M1089" t="str">
        <f>IFERROR(IF(AND(402&lt;=VALUE(RIGHT(女子登録情報!$F1089,4)),競技会情報!$E$3*100+競技会情報!$G$3&gt;=VALUE(RIGHT(女子登録情報!$F1089,4))),VALUE(女子登録情報!$G1089)+1,VALUE(女子登録情報!$G1089)),"")</f>
        <v/>
      </c>
      <c r="N1089" t="str">
        <f>IF($K1089="","",IF(女子登録情報!$H1089="北海道",女子登録情報!$H1089,LEFT(女子登録情報!$H1089,LEN(女子登録情報!$H1089)-1)))</f>
        <v/>
      </c>
      <c r="O1089" t="str">
        <f>IF($K1089="","",IF(LEN($N1089)=2,LEFT($N1089,1)&amp;"　"&amp;RIGHT($N1089,1)&amp;"・"&amp;女子登録情報!$I1089,$N1089&amp;"・"&amp;女子登録情報!$I1089))</f>
        <v/>
      </c>
    </row>
    <row r="1090" spans="1:15" x14ac:dyDescent="0.55000000000000004">
      <c r="A1090" t="str">
        <f>IF($K1090="","",200000000+女子登録情報!$C1090)</f>
        <v/>
      </c>
      <c r="B1090" t="str">
        <f>IF($K1090="","",女子登録情報!$D1090&amp;" ("&amp;女子登録情報!$K1090&amp;")")</f>
        <v/>
      </c>
      <c r="C1090" t="str">
        <f>IF($K1090="","",女子登録情報!$E1090)</f>
        <v/>
      </c>
      <c r="D1090" t="str">
        <f>IF($K1090="","",女子登録情報!$O1090&amp;" "&amp;女子登録情報!$N1090&amp;" ("&amp;LEFT(女子登録情報!$F1090,2)&amp;")")</f>
        <v/>
      </c>
      <c r="E1090" t="str">
        <f>IF($K1090="","",女子登録情報!$P1090)</f>
        <v/>
      </c>
      <c r="F1090" t="str">
        <f t="shared" si="16"/>
        <v/>
      </c>
      <c r="G1090" t="str">
        <f>IF($K1090="","",女子登録情報!$M1090)</f>
        <v/>
      </c>
      <c r="H1090" t="str">
        <f>IF($K1090="","",女子登録情報!$A1090)</f>
        <v/>
      </c>
      <c r="K1090" t="str">
        <f>IF(女子登録情報!$C1090="","",女子登録情報!$C1090)</f>
        <v/>
      </c>
      <c r="M1090" t="str">
        <f>IFERROR(IF(AND(402&lt;=VALUE(RIGHT(女子登録情報!$F1090,4)),競技会情報!$E$3*100+競技会情報!$G$3&gt;=VALUE(RIGHT(女子登録情報!$F1090,4))),VALUE(女子登録情報!$G1090)+1,VALUE(女子登録情報!$G1090)),"")</f>
        <v/>
      </c>
      <c r="N1090" t="str">
        <f>IF($K1090="","",IF(女子登録情報!$H1090="北海道",女子登録情報!$H1090,LEFT(女子登録情報!$H1090,LEN(女子登録情報!$H1090)-1)))</f>
        <v/>
      </c>
      <c r="O1090" t="str">
        <f>IF($K1090="","",IF(LEN($N1090)=2,LEFT($N1090,1)&amp;"　"&amp;RIGHT($N1090,1)&amp;"・"&amp;女子登録情報!$I1090,$N1090&amp;"・"&amp;女子登録情報!$I1090))</f>
        <v/>
      </c>
    </row>
    <row r="1091" spans="1:15" x14ac:dyDescent="0.55000000000000004">
      <c r="A1091" t="str">
        <f>IF($K1091="","",200000000+女子登録情報!$C1091)</f>
        <v/>
      </c>
      <c r="B1091" t="str">
        <f>IF($K1091="","",女子登録情報!$D1091&amp;" ("&amp;女子登録情報!$K1091&amp;")")</f>
        <v/>
      </c>
      <c r="C1091" t="str">
        <f>IF($K1091="","",女子登録情報!$E1091)</f>
        <v/>
      </c>
      <c r="D1091" t="str">
        <f>IF($K1091="","",女子登録情報!$O1091&amp;" "&amp;女子登録情報!$N1091&amp;" ("&amp;LEFT(女子登録情報!$F1091,2)&amp;")")</f>
        <v/>
      </c>
      <c r="E1091" t="str">
        <f>IF($K1091="","",女子登録情報!$P1091)</f>
        <v/>
      </c>
      <c r="F1091" t="str">
        <f t="shared" ref="F1091:F1154" si="17">IF($K1091="","","2")</f>
        <v/>
      </c>
      <c r="G1091" t="str">
        <f>IF($K1091="","",女子登録情報!$M1091)</f>
        <v/>
      </c>
      <c r="H1091" t="str">
        <f>IF($K1091="","",女子登録情報!$A1091)</f>
        <v/>
      </c>
      <c r="K1091" t="str">
        <f>IF(女子登録情報!$C1091="","",女子登録情報!$C1091)</f>
        <v/>
      </c>
      <c r="M1091" t="str">
        <f>IFERROR(IF(AND(402&lt;=VALUE(RIGHT(女子登録情報!$F1091,4)),競技会情報!$E$3*100+競技会情報!$G$3&gt;=VALUE(RIGHT(女子登録情報!$F1091,4))),VALUE(女子登録情報!$G1091)+1,VALUE(女子登録情報!$G1091)),"")</f>
        <v/>
      </c>
      <c r="N1091" t="str">
        <f>IF($K1091="","",IF(女子登録情報!$H1091="北海道",女子登録情報!$H1091,LEFT(女子登録情報!$H1091,LEN(女子登録情報!$H1091)-1)))</f>
        <v/>
      </c>
      <c r="O1091" t="str">
        <f>IF($K1091="","",IF(LEN($N1091)=2,LEFT($N1091,1)&amp;"　"&amp;RIGHT($N1091,1)&amp;"・"&amp;女子登録情報!$I1091,$N1091&amp;"・"&amp;女子登録情報!$I1091))</f>
        <v/>
      </c>
    </row>
    <row r="1092" spans="1:15" x14ac:dyDescent="0.55000000000000004">
      <c r="A1092" t="str">
        <f>IF($K1092="","",200000000+女子登録情報!$C1092)</f>
        <v/>
      </c>
      <c r="B1092" t="str">
        <f>IF($K1092="","",女子登録情報!$D1092&amp;" ("&amp;女子登録情報!$K1092&amp;")")</f>
        <v/>
      </c>
      <c r="C1092" t="str">
        <f>IF($K1092="","",女子登録情報!$E1092)</f>
        <v/>
      </c>
      <c r="D1092" t="str">
        <f>IF($K1092="","",女子登録情報!$O1092&amp;" "&amp;女子登録情報!$N1092&amp;" ("&amp;LEFT(女子登録情報!$F1092,2)&amp;")")</f>
        <v/>
      </c>
      <c r="E1092" t="str">
        <f>IF($K1092="","",女子登録情報!$P1092)</f>
        <v/>
      </c>
      <c r="F1092" t="str">
        <f t="shared" si="17"/>
        <v/>
      </c>
      <c r="G1092" t="str">
        <f>IF($K1092="","",女子登録情報!$M1092)</f>
        <v/>
      </c>
      <c r="H1092" t="str">
        <f>IF($K1092="","",女子登録情報!$A1092)</f>
        <v/>
      </c>
      <c r="K1092" t="str">
        <f>IF(女子登録情報!$C1092="","",女子登録情報!$C1092)</f>
        <v/>
      </c>
      <c r="M1092" t="str">
        <f>IFERROR(IF(AND(402&lt;=VALUE(RIGHT(女子登録情報!$F1092,4)),競技会情報!$E$3*100+競技会情報!$G$3&gt;=VALUE(RIGHT(女子登録情報!$F1092,4))),VALUE(女子登録情報!$G1092)+1,VALUE(女子登録情報!$G1092)),"")</f>
        <v/>
      </c>
      <c r="N1092" t="str">
        <f>IF($K1092="","",IF(女子登録情報!$H1092="北海道",女子登録情報!$H1092,LEFT(女子登録情報!$H1092,LEN(女子登録情報!$H1092)-1)))</f>
        <v/>
      </c>
      <c r="O1092" t="str">
        <f>IF($K1092="","",IF(LEN($N1092)=2,LEFT($N1092,1)&amp;"　"&amp;RIGHT($N1092,1)&amp;"・"&amp;女子登録情報!$I1092,$N1092&amp;"・"&amp;女子登録情報!$I1092))</f>
        <v/>
      </c>
    </row>
    <row r="1093" spans="1:15" x14ac:dyDescent="0.55000000000000004">
      <c r="A1093" t="str">
        <f>IF($K1093="","",200000000+女子登録情報!$C1093)</f>
        <v/>
      </c>
      <c r="B1093" t="str">
        <f>IF($K1093="","",女子登録情報!$D1093&amp;" ("&amp;女子登録情報!$K1093&amp;")")</f>
        <v/>
      </c>
      <c r="C1093" t="str">
        <f>IF($K1093="","",女子登録情報!$E1093)</f>
        <v/>
      </c>
      <c r="D1093" t="str">
        <f>IF($K1093="","",女子登録情報!$O1093&amp;" "&amp;女子登録情報!$N1093&amp;" ("&amp;LEFT(女子登録情報!$F1093,2)&amp;")")</f>
        <v/>
      </c>
      <c r="E1093" t="str">
        <f>IF($K1093="","",女子登録情報!$P1093)</f>
        <v/>
      </c>
      <c r="F1093" t="str">
        <f t="shared" si="17"/>
        <v/>
      </c>
      <c r="G1093" t="str">
        <f>IF($K1093="","",女子登録情報!$M1093)</f>
        <v/>
      </c>
      <c r="H1093" t="str">
        <f>IF($K1093="","",女子登録情報!$A1093)</f>
        <v/>
      </c>
      <c r="K1093" t="str">
        <f>IF(女子登録情報!$C1093="","",女子登録情報!$C1093)</f>
        <v/>
      </c>
      <c r="M1093" t="str">
        <f>IFERROR(IF(AND(402&lt;=VALUE(RIGHT(女子登録情報!$F1093,4)),競技会情報!$E$3*100+競技会情報!$G$3&gt;=VALUE(RIGHT(女子登録情報!$F1093,4))),VALUE(女子登録情報!$G1093)+1,VALUE(女子登録情報!$G1093)),"")</f>
        <v/>
      </c>
      <c r="N1093" t="str">
        <f>IF($K1093="","",IF(女子登録情報!$H1093="北海道",女子登録情報!$H1093,LEFT(女子登録情報!$H1093,LEN(女子登録情報!$H1093)-1)))</f>
        <v/>
      </c>
      <c r="O1093" t="str">
        <f>IF($K1093="","",IF(LEN($N1093)=2,LEFT($N1093,1)&amp;"　"&amp;RIGHT($N1093,1)&amp;"・"&amp;女子登録情報!$I1093,$N1093&amp;"・"&amp;女子登録情報!$I1093))</f>
        <v/>
      </c>
    </row>
    <row r="1094" spans="1:15" x14ac:dyDescent="0.55000000000000004">
      <c r="A1094" t="str">
        <f>IF($K1094="","",200000000+女子登録情報!$C1094)</f>
        <v/>
      </c>
      <c r="B1094" t="str">
        <f>IF($K1094="","",女子登録情報!$D1094&amp;" ("&amp;女子登録情報!$K1094&amp;")")</f>
        <v/>
      </c>
      <c r="C1094" t="str">
        <f>IF($K1094="","",女子登録情報!$E1094)</f>
        <v/>
      </c>
      <c r="D1094" t="str">
        <f>IF($K1094="","",女子登録情報!$O1094&amp;" "&amp;女子登録情報!$N1094&amp;" ("&amp;LEFT(女子登録情報!$F1094,2)&amp;")")</f>
        <v/>
      </c>
      <c r="E1094" t="str">
        <f>IF($K1094="","",女子登録情報!$P1094)</f>
        <v/>
      </c>
      <c r="F1094" t="str">
        <f t="shared" si="17"/>
        <v/>
      </c>
      <c r="G1094" t="str">
        <f>IF($K1094="","",女子登録情報!$M1094)</f>
        <v/>
      </c>
      <c r="H1094" t="str">
        <f>IF($K1094="","",女子登録情報!$A1094)</f>
        <v/>
      </c>
      <c r="K1094" t="str">
        <f>IF(女子登録情報!$C1094="","",女子登録情報!$C1094)</f>
        <v/>
      </c>
      <c r="M1094" t="str">
        <f>IFERROR(IF(AND(402&lt;=VALUE(RIGHT(女子登録情報!$F1094,4)),競技会情報!$E$3*100+競技会情報!$G$3&gt;=VALUE(RIGHT(女子登録情報!$F1094,4))),VALUE(女子登録情報!$G1094)+1,VALUE(女子登録情報!$G1094)),"")</f>
        <v/>
      </c>
      <c r="N1094" t="str">
        <f>IF($K1094="","",IF(女子登録情報!$H1094="北海道",女子登録情報!$H1094,LEFT(女子登録情報!$H1094,LEN(女子登録情報!$H1094)-1)))</f>
        <v/>
      </c>
      <c r="O1094" t="str">
        <f>IF($K1094="","",IF(LEN($N1094)=2,LEFT($N1094,1)&amp;"　"&amp;RIGHT($N1094,1)&amp;"・"&amp;女子登録情報!$I1094,$N1094&amp;"・"&amp;女子登録情報!$I1094))</f>
        <v/>
      </c>
    </row>
    <row r="1095" spans="1:15" x14ac:dyDescent="0.55000000000000004">
      <c r="A1095" t="str">
        <f>IF($K1095="","",200000000+女子登録情報!$C1095)</f>
        <v/>
      </c>
      <c r="B1095" t="str">
        <f>IF($K1095="","",女子登録情報!$D1095&amp;" ("&amp;女子登録情報!$K1095&amp;")")</f>
        <v/>
      </c>
      <c r="C1095" t="str">
        <f>IF($K1095="","",女子登録情報!$E1095)</f>
        <v/>
      </c>
      <c r="D1095" t="str">
        <f>IF($K1095="","",女子登録情報!$O1095&amp;" "&amp;女子登録情報!$N1095&amp;" ("&amp;LEFT(女子登録情報!$F1095,2)&amp;")")</f>
        <v/>
      </c>
      <c r="E1095" t="str">
        <f>IF($K1095="","",女子登録情報!$P1095)</f>
        <v/>
      </c>
      <c r="F1095" t="str">
        <f t="shared" si="17"/>
        <v/>
      </c>
      <c r="G1095" t="str">
        <f>IF($K1095="","",女子登録情報!$M1095)</f>
        <v/>
      </c>
      <c r="H1095" t="str">
        <f>IF($K1095="","",女子登録情報!$A1095)</f>
        <v/>
      </c>
      <c r="K1095" t="str">
        <f>IF(女子登録情報!$C1095="","",女子登録情報!$C1095)</f>
        <v/>
      </c>
      <c r="M1095" t="str">
        <f>IFERROR(IF(AND(402&lt;=VALUE(RIGHT(女子登録情報!$F1095,4)),競技会情報!$E$3*100+競技会情報!$G$3&gt;=VALUE(RIGHT(女子登録情報!$F1095,4))),VALUE(女子登録情報!$G1095)+1,VALUE(女子登録情報!$G1095)),"")</f>
        <v/>
      </c>
      <c r="N1095" t="str">
        <f>IF($K1095="","",IF(女子登録情報!$H1095="北海道",女子登録情報!$H1095,LEFT(女子登録情報!$H1095,LEN(女子登録情報!$H1095)-1)))</f>
        <v/>
      </c>
      <c r="O1095" t="str">
        <f>IF($K1095="","",IF(LEN($N1095)=2,LEFT($N1095,1)&amp;"　"&amp;RIGHT($N1095,1)&amp;"・"&amp;女子登録情報!$I1095,$N1095&amp;"・"&amp;女子登録情報!$I1095))</f>
        <v/>
      </c>
    </row>
    <row r="1096" spans="1:15" x14ac:dyDescent="0.55000000000000004">
      <c r="A1096" t="str">
        <f>IF($K1096="","",200000000+女子登録情報!$C1096)</f>
        <v/>
      </c>
      <c r="B1096" t="str">
        <f>IF($K1096="","",女子登録情報!$D1096&amp;" ("&amp;女子登録情報!$K1096&amp;")")</f>
        <v/>
      </c>
      <c r="C1096" t="str">
        <f>IF($K1096="","",女子登録情報!$E1096)</f>
        <v/>
      </c>
      <c r="D1096" t="str">
        <f>IF($K1096="","",女子登録情報!$O1096&amp;" "&amp;女子登録情報!$N1096&amp;" ("&amp;LEFT(女子登録情報!$F1096,2)&amp;")")</f>
        <v/>
      </c>
      <c r="E1096" t="str">
        <f>IF($K1096="","",女子登録情報!$P1096)</f>
        <v/>
      </c>
      <c r="F1096" t="str">
        <f t="shared" si="17"/>
        <v/>
      </c>
      <c r="G1096" t="str">
        <f>IF($K1096="","",女子登録情報!$M1096)</f>
        <v/>
      </c>
      <c r="H1096" t="str">
        <f>IF($K1096="","",女子登録情報!$A1096)</f>
        <v/>
      </c>
      <c r="K1096" t="str">
        <f>IF(女子登録情報!$C1096="","",女子登録情報!$C1096)</f>
        <v/>
      </c>
      <c r="M1096" t="str">
        <f>IFERROR(IF(AND(402&lt;=VALUE(RIGHT(女子登録情報!$F1096,4)),競技会情報!$E$3*100+競技会情報!$G$3&gt;=VALUE(RIGHT(女子登録情報!$F1096,4))),VALUE(女子登録情報!$G1096)+1,VALUE(女子登録情報!$G1096)),"")</f>
        <v/>
      </c>
      <c r="N1096" t="str">
        <f>IF($K1096="","",IF(女子登録情報!$H1096="北海道",女子登録情報!$H1096,LEFT(女子登録情報!$H1096,LEN(女子登録情報!$H1096)-1)))</f>
        <v/>
      </c>
      <c r="O1096" t="str">
        <f>IF($K1096="","",IF(LEN($N1096)=2,LEFT($N1096,1)&amp;"　"&amp;RIGHT($N1096,1)&amp;"・"&amp;女子登録情報!$I1096,$N1096&amp;"・"&amp;女子登録情報!$I1096))</f>
        <v/>
      </c>
    </row>
    <row r="1097" spans="1:15" x14ac:dyDescent="0.55000000000000004">
      <c r="A1097" t="str">
        <f>IF($K1097="","",200000000+女子登録情報!$C1097)</f>
        <v/>
      </c>
      <c r="B1097" t="str">
        <f>IF($K1097="","",女子登録情報!$D1097&amp;" ("&amp;女子登録情報!$K1097&amp;")")</f>
        <v/>
      </c>
      <c r="C1097" t="str">
        <f>IF($K1097="","",女子登録情報!$E1097)</f>
        <v/>
      </c>
      <c r="D1097" t="str">
        <f>IF($K1097="","",女子登録情報!$O1097&amp;" "&amp;女子登録情報!$N1097&amp;" ("&amp;LEFT(女子登録情報!$F1097,2)&amp;")")</f>
        <v/>
      </c>
      <c r="E1097" t="str">
        <f>IF($K1097="","",女子登録情報!$P1097)</f>
        <v/>
      </c>
      <c r="F1097" t="str">
        <f t="shared" si="17"/>
        <v/>
      </c>
      <c r="G1097" t="str">
        <f>IF($K1097="","",女子登録情報!$M1097)</f>
        <v/>
      </c>
      <c r="H1097" t="str">
        <f>IF($K1097="","",女子登録情報!$A1097)</f>
        <v/>
      </c>
      <c r="K1097" t="str">
        <f>IF(女子登録情報!$C1097="","",女子登録情報!$C1097)</f>
        <v/>
      </c>
      <c r="M1097" t="str">
        <f>IFERROR(IF(AND(402&lt;=VALUE(RIGHT(女子登録情報!$F1097,4)),競技会情報!$E$3*100+競技会情報!$G$3&gt;=VALUE(RIGHT(女子登録情報!$F1097,4))),VALUE(女子登録情報!$G1097)+1,VALUE(女子登録情報!$G1097)),"")</f>
        <v/>
      </c>
      <c r="N1097" t="str">
        <f>IF($K1097="","",IF(女子登録情報!$H1097="北海道",女子登録情報!$H1097,LEFT(女子登録情報!$H1097,LEN(女子登録情報!$H1097)-1)))</f>
        <v/>
      </c>
      <c r="O1097" t="str">
        <f>IF($K1097="","",IF(LEN($N1097)=2,LEFT($N1097,1)&amp;"　"&amp;RIGHT($N1097,1)&amp;"・"&amp;女子登録情報!$I1097,$N1097&amp;"・"&amp;女子登録情報!$I1097))</f>
        <v/>
      </c>
    </row>
    <row r="1098" spans="1:15" x14ac:dyDescent="0.55000000000000004">
      <c r="A1098" t="str">
        <f>IF($K1098="","",200000000+女子登録情報!$C1098)</f>
        <v/>
      </c>
      <c r="B1098" t="str">
        <f>IF($K1098="","",女子登録情報!$D1098&amp;" ("&amp;女子登録情報!$K1098&amp;")")</f>
        <v/>
      </c>
      <c r="C1098" t="str">
        <f>IF($K1098="","",女子登録情報!$E1098)</f>
        <v/>
      </c>
      <c r="D1098" t="str">
        <f>IF($K1098="","",女子登録情報!$O1098&amp;" "&amp;女子登録情報!$N1098&amp;" ("&amp;LEFT(女子登録情報!$F1098,2)&amp;")")</f>
        <v/>
      </c>
      <c r="E1098" t="str">
        <f>IF($K1098="","",女子登録情報!$P1098)</f>
        <v/>
      </c>
      <c r="F1098" t="str">
        <f t="shared" si="17"/>
        <v/>
      </c>
      <c r="G1098" t="str">
        <f>IF($K1098="","",女子登録情報!$M1098)</f>
        <v/>
      </c>
      <c r="H1098" t="str">
        <f>IF($K1098="","",女子登録情報!$A1098)</f>
        <v/>
      </c>
      <c r="K1098" t="str">
        <f>IF(女子登録情報!$C1098="","",女子登録情報!$C1098)</f>
        <v/>
      </c>
      <c r="M1098" t="str">
        <f>IFERROR(IF(AND(402&lt;=VALUE(RIGHT(女子登録情報!$F1098,4)),競技会情報!$E$3*100+競技会情報!$G$3&gt;=VALUE(RIGHT(女子登録情報!$F1098,4))),VALUE(女子登録情報!$G1098)+1,VALUE(女子登録情報!$G1098)),"")</f>
        <v/>
      </c>
      <c r="N1098" t="str">
        <f>IF($K1098="","",IF(女子登録情報!$H1098="北海道",女子登録情報!$H1098,LEFT(女子登録情報!$H1098,LEN(女子登録情報!$H1098)-1)))</f>
        <v/>
      </c>
      <c r="O1098" t="str">
        <f>IF($K1098="","",IF(LEN($N1098)=2,LEFT($N1098,1)&amp;"　"&amp;RIGHT($N1098,1)&amp;"・"&amp;女子登録情報!$I1098,$N1098&amp;"・"&amp;女子登録情報!$I1098))</f>
        <v/>
      </c>
    </row>
    <row r="1099" spans="1:15" x14ac:dyDescent="0.55000000000000004">
      <c r="A1099" t="str">
        <f>IF($K1099="","",200000000+女子登録情報!$C1099)</f>
        <v/>
      </c>
      <c r="B1099" t="str">
        <f>IF($K1099="","",女子登録情報!$D1099&amp;" ("&amp;女子登録情報!$K1099&amp;")")</f>
        <v/>
      </c>
      <c r="C1099" t="str">
        <f>IF($K1099="","",女子登録情報!$E1099)</f>
        <v/>
      </c>
      <c r="D1099" t="str">
        <f>IF($K1099="","",女子登録情報!$O1099&amp;" "&amp;女子登録情報!$N1099&amp;" ("&amp;LEFT(女子登録情報!$F1099,2)&amp;")")</f>
        <v/>
      </c>
      <c r="E1099" t="str">
        <f>IF($K1099="","",女子登録情報!$P1099)</f>
        <v/>
      </c>
      <c r="F1099" t="str">
        <f t="shared" si="17"/>
        <v/>
      </c>
      <c r="G1099" t="str">
        <f>IF($K1099="","",女子登録情報!$M1099)</f>
        <v/>
      </c>
      <c r="H1099" t="str">
        <f>IF($K1099="","",女子登録情報!$A1099)</f>
        <v/>
      </c>
      <c r="K1099" t="str">
        <f>IF(女子登録情報!$C1099="","",女子登録情報!$C1099)</f>
        <v/>
      </c>
      <c r="M1099" t="str">
        <f>IFERROR(IF(AND(402&lt;=VALUE(RIGHT(女子登録情報!$F1099,4)),競技会情報!$E$3*100+競技会情報!$G$3&gt;=VALUE(RIGHT(女子登録情報!$F1099,4))),VALUE(女子登録情報!$G1099)+1,VALUE(女子登録情報!$G1099)),"")</f>
        <v/>
      </c>
      <c r="N1099" t="str">
        <f>IF($K1099="","",IF(女子登録情報!$H1099="北海道",女子登録情報!$H1099,LEFT(女子登録情報!$H1099,LEN(女子登録情報!$H1099)-1)))</f>
        <v/>
      </c>
      <c r="O1099" t="str">
        <f>IF($K1099="","",IF(LEN($N1099)=2,LEFT($N1099,1)&amp;"　"&amp;RIGHT($N1099,1)&amp;"・"&amp;女子登録情報!$I1099,$N1099&amp;"・"&amp;女子登録情報!$I1099))</f>
        <v/>
      </c>
    </row>
    <row r="1100" spans="1:15" x14ac:dyDescent="0.55000000000000004">
      <c r="A1100" t="str">
        <f>IF($K1100="","",200000000+女子登録情報!$C1100)</f>
        <v/>
      </c>
      <c r="B1100" t="str">
        <f>IF($K1100="","",女子登録情報!$D1100&amp;" ("&amp;女子登録情報!$K1100&amp;")")</f>
        <v/>
      </c>
      <c r="C1100" t="str">
        <f>IF($K1100="","",女子登録情報!$E1100)</f>
        <v/>
      </c>
      <c r="D1100" t="str">
        <f>IF($K1100="","",女子登録情報!$O1100&amp;" "&amp;女子登録情報!$N1100&amp;" ("&amp;LEFT(女子登録情報!$F1100,2)&amp;")")</f>
        <v/>
      </c>
      <c r="E1100" t="str">
        <f>IF($K1100="","",女子登録情報!$P1100)</f>
        <v/>
      </c>
      <c r="F1100" t="str">
        <f t="shared" si="17"/>
        <v/>
      </c>
      <c r="G1100" t="str">
        <f>IF($K1100="","",女子登録情報!$M1100)</f>
        <v/>
      </c>
      <c r="H1100" t="str">
        <f>IF($K1100="","",女子登録情報!$A1100)</f>
        <v/>
      </c>
      <c r="K1100" t="str">
        <f>IF(女子登録情報!$C1100="","",女子登録情報!$C1100)</f>
        <v/>
      </c>
      <c r="M1100" t="str">
        <f>IFERROR(IF(AND(402&lt;=VALUE(RIGHT(女子登録情報!$F1100,4)),競技会情報!$E$3*100+競技会情報!$G$3&gt;=VALUE(RIGHT(女子登録情報!$F1100,4))),VALUE(女子登録情報!$G1100)+1,VALUE(女子登録情報!$G1100)),"")</f>
        <v/>
      </c>
      <c r="N1100" t="str">
        <f>IF($K1100="","",IF(女子登録情報!$H1100="北海道",女子登録情報!$H1100,LEFT(女子登録情報!$H1100,LEN(女子登録情報!$H1100)-1)))</f>
        <v/>
      </c>
      <c r="O1100" t="str">
        <f>IF($K1100="","",IF(LEN($N1100)=2,LEFT($N1100,1)&amp;"　"&amp;RIGHT($N1100,1)&amp;"・"&amp;女子登録情報!$I1100,$N1100&amp;"・"&amp;女子登録情報!$I1100))</f>
        <v/>
      </c>
    </row>
    <row r="1101" spans="1:15" x14ac:dyDescent="0.55000000000000004">
      <c r="A1101" t="str">
        <f>IF($K1101="","",200000000+女子登録情報!$C1101)</f>
        <v/>
      </c>
      <c r="B1101" t="str">
        <f>IF($K1101="","",女子登録情報!$D1101&amp;" ("&amp;女子登録情報!$K1101&amp;")")</f>
        <v/>
      </c>
      <c r="C1101" t="str">
        <f>IF($K1101="","",女子登録情報!$E1101)</f>
        <v/>
      </c>
      <c r="D1101" t="str">
        <f>IF($K1101="","",女子登録情報!$O1101&amp;" "&amp;女子登録情報!$N1101&amp;" ("&amp;LEFT(女子登録情報!$F1101,2)&amp;")")</f>
        <v/>
      </c>
      <c r="E1101" t="str">
        <f>IF($K1101="","",女子登録情報!$P1101)</f>
        <v/>
      </c>
      <c r="F1101" t="str">
        <f t="shared" si="17"/>
        <v/>
      </c>
      <c r="G1101" t="str">
        <f>IF($K1101="","",女子登録情報!$M1101)</f>
        <v/>
      </c>
      <c r="H1101" t="str">
        <f>IF($K1101="","",女子登録情報!$A1101)</f>
        <v/>
      </c>
      <c r="K1101" t="str">
        <f>IF(女子登録情報!$C1101="","",女子登録情報!$C1101)</f>
        <v/>
      </c>
      <c r="M1101" t="str">
        <f>IFERROR(IF(AND(402&lt;=VALUE(RIGHT(女子登録情報!$F1101,4)),競技会情報!$E$3*100+競技会情報!$G$3&gt;=VALUE(RIGHT(女子登録情報!$F1101,4))),VALUE(女子登録情報!$G1101)+1,VALUE(女子登録情報!$G1101)),"")</f>
        <v/>
      </c>
      <c r="N1101" t="str">
        <f>IF($K1101="","",IF(女子登録情報!$H1101="北海道",女子登録情報!$H1101,LEFT(女子登録情報!$H1101,LEN(女子登録情報!$H1101)-1)))</f>
        <v/>
      </c>
      <c r="O1101" t="str">
        <f>IF($K1101="","",IF(LEN($N1101)=2,LEFT($N1101,1)&amp;"　"&amp;RIGHT($N1101,1)&amp;"・"&amp;女子登録情報!$I1101,$N1101&amp;"・"&amp;女子登録情報!$I1101))</f>
        <v/>
      </c>
    </row>
    <row r="1102" spans="1:15" x14ac:dyDescent="0.55000000000000004">
      <c r="A1102" t="str">
        <f>IF($K1102="","",200000000+女子登録情報!$C1102)</f>
        <v/>
      </c>
      <c r="B1102" t="str">
        <f>IF($K1102="","",女子登録情報!$D1102&amp;" ("&amp;女子登録情報!$K1102&amp;")")</f>
        <v/>
      </c>
      <c r="C1102" t="str">
        <f>IF($K1102="","",女子登録情報!$E1102)</f>
        <v/>
      </c>
      <c r="D1102" t="str">
        <f>IF($K1102="","",女子登録情報!$O1102&amp;" "&amp;女子登録情報!$N1102&amp;" ("&amp;LEFT(女子登録情報!$F1102,2)&amp;")")</f>
        <v/>
      </c>
      <c r="E1102" t="str">
        <f>IF($K1102="","",女子登録情報!$P1102)</f>
        <v/>
      </c>
      <c r="F1102" t="str">
        <f t="shared" si="17"/>
        <v/>
      </c>
      <c r="G1102" t="str">
        <f>IF($K1102="","",女子登録情報!$M1102)</f>
        <v/>
      </c>
      <c r="H1102" t="str">
        <f>IF($K1102="","",女子登録情報!$A1102)</f>
        <v/>
      </c>
      <c r="K1102" t="str">
        <f>IF(女子登録情報!$C1102="","",女子登録情報!$C1102)</f>
        <v/>
      </c>
      <c r="M1102" t="str">
        <f>IFERROR(IF(AND(402&lt;=VALUE(RIGHT(女子登録情報!$F1102,4)),競技会情報!$E$3*100+競技会情報!$G$3&gt;=VALUE(RIGHT(女子登録情報!$F1102,4))),VALUE(女子登録情報!$G1102)+1,VALUE(女子登録情報!$G1102)),"")</f>
        <v/>
      </c>
      <c r="N1102" t="str">
        <f>IF($K1102="","",IF(女子登録情報!$H1102="北海道",女子登録情報!$H1102,LEFT(女子登録情報!$H1102,LEN(女子登録情報!$H1102)-1)))</f>
        <v/>
      </c>
      <c r="O1102" t="str">
        <f>IF($K1102="","",IF(LEN($N1102)=2,LEFT($N1102,1)&amp;"　"&amp;RIGHT($N1102,1)&amp;"・"&amp;女子登録情報!$I1102,$N1102&amp;"・"&amp;女子登録情報!$I1102))</f>
        <v/>
      </c>
    </row>
    <row r="1103" spans="1:15" x14ac:dyDescent="0.55000000000000004">
      <c r="A1103" t="str">
        <f>IF($K1103="","",200000000+女子登録情報!$C1103)</f>
        <v/>
      </c>
      <c r="B1103" t="str">
        <f>IF($K1103="","",女子登録情報!$D1103&amp;" ("&amp;女子登録情報!$K1103&amp;")")</f>
        <v/>
      </c>
      <c r="C1103" t="str">
        <f>IF($K1103="","",女子登録情報!$E1103)</f>
        <v/>
      </c>
      <c r="D1103" t="str">
        <f>IF($K1103="","",女子登録情報!$O1103&amp;" "&amp;女子登録情報!$N1103&amp;" ("&amp;LEFT(女子登録情報!$F1103,2)&amp;")")</f>
        <v/>
      </c>
      <c r="E1103" t="str">
        <f>IF($K1103="","",女子登録情報!$P1103)</f>
        <v/>
      </c>
      <c r="F1103" t="str">
        <f t="shared" si="17"/>
        <v/>
      </c>
      <c r="G1103" t="str">
        <f>IF($K1103="","",女子登録情報!$M1103)</f>
        <v/>
      </c>
      <c r="H1103" t="str">
        <f>IF($K1103="","",女子登録情報!$A1103)</f>
        <v/>
      </c>
      <c r="K1103" t="str">
        <f>IF(女子登録情報!$C1103="","",女子登録情報!$C1103)</f>
        <v/>
      </c>
      <c r="M1103" t="str">
        <f>IFERROR(IF(AND(402&lt;=VALUE(RIGHT(女子登録情報!$F1103,4)),競技会情報!$E$3*100+競技会情報!$G$3&gt;=VALUE(RIGHT(女子登録情報!$F1103,4))),VALUE(女子登録情報!$G1103)+1,VALUE(女子登録情報!$G1103)),"")</f>
        <v/>
      </c>
      <c r="N1103" t="str">
        <f>IF($K1103="","",IF(女子登録情報!$H1103="北海道",女子登録情報!$H1103,LEFT(女子登録情報!$H1103,LEN(女子登録情報!$H1103)-1)))</f>
        <v/>
      </c>
      <c r="O1103" t="str">
        <f>IF($K1103="","",IF(LEN($N1103)=2,LEFT($N1103,1)&amp;"　"&amp;RIGHT($N1103,1)&amp;"・"&amp;女子登録情報!$I1103,$N1103&amp;"・"&amp;女子登録情報!$I1103))</f>
        <v/>
      </c>
    </row>
    <row r="1104" spans="1:15" x14ac:dyDescent="0.55000000000000004">
      <c r="A1104" t="str">
        <f>IF($K1104="","",200000000+女子登録情報!$C1104)</f>
        <v/>
      </c>
      <c r="B1104" t="str">
        <f>IF($K1104="","",女子登録情報!$D1104&amp;" ("&amp;女子登録情報!$K1104&amp;")")</f>
        <v/>
      </c>
      <c r="C1104" t="str">
        <f>IF($K1104="","",女子登録情報!$E1104)</f>
        <v/>
      </c>
      <c r="D1104" t="str">
        <f>IF($K1104="","",女子登録情報!$O1104&amp;" "&amp;女子登録情報!$N1104&amp;" ("&amp;LEFT(女子登録情報!$F1104,2)&amp;")")</f>
        <v/>
      </c>
      <c r="E1104" t="str">
        <f>IF($K1104="","",女子登録情報!$P1104)</f>
        <v/>
      </c>
      <c r="F1104" t="str">
        <f t="shared" si="17"/>
        <v/>
      </c>
      <c r="G1104" t="str">
        <f>IF($K1104="","",女子登録情報!$M1104)</f>
        <v/>
      </c>
      <c r="H1104" t="str">
        <f>IF($K1104="","",女子登録情報!$A1104)</f>
        <v/>
      </c>
      <c r="K1104" t="str">
        <f>IF(女子登録情報!$C1104="","",女子登録情報!$C1104)</f>
        <v/>
      </c>
      <c r="M1104" t="str">
        <f>IFERROR(IF(AND(402&lt;=VALUE(RIGHT(女子登録情報!$F1104,4)),競技会情報!$E$3*100+競技会情報!$G$3&gt;=VALUE(RIGHT(女子登録情報!$F1104,4))),VALUE(女子登録情報!$G1104)+1,VALUE(女子登録情報!$G1104)),"")</f>
        <v/>
      </c>
      <c r="N1104" t="str">
        <f>IF($K1104="","",IF(女子登録情報!$H1104="北海道",女子登録情報!$H1104,LEFT(女子登録情報!$H1104,LEN(女子登録情報!$H1104)-1)))</f>
        <v/>
      </c>
      <c r="O1104" t="str">
        <f>IF($K1104="","",IF(LEN($N1104)=2,LEFT($N1104,1)&amp;"　"&amp;RIGHT($N1104,1)&amp;"・"&amp;女子登録情報!$I1104,$N1104&amp;"・"&amp;女子登録情報!$I1104))</f>
        <v/>
      </c>
    </row>
    <row r="1105" spans="1:15" x14ac:dyDescent="0.55000000000000004">
      <c r="A1105" t="str">
        <f>IF($K1105="","",200000000+女子登録情報!$C1105)</f>
        <v/>
      </c>
      <c r="B1105" t="str">
        <f>IF($K1105="","",女子登録情報!$D1105&amp;" ("&amp;女子登録情報!$K1105&amp;")")</f>
        <v/>
      </c>
      <c r="C1105" t="str">
        <f>IF($K1105="","",女子登録情報!$E1105)</f>
        <v/>
      </c>
      <c r="D1105" t="str">
        <f>IF($K1105="","",女子登録情報!$O1105&amp;" "&amp;女子登録情報!$N1105&amp;" ("&amp;LEFT(女子登録情報!$F1105,2)&amp;")")</f>
        <v/>
      </c>
      <c r="E1105" t="str">
        <f>IF($K1105="","",女子登録情報!$P1105)</f>
        <v/>
      </c>
      <c r="F1105" t="str">
        <f t="shared" si="17"/>
        <v/>
      </c>
      <c r="G1105" t="str">
        <f>IF($K1105="","",女子登録情報!$M1105)</f>
        <v/>
      </c>
      <c r="H1105" t="str">
        <f>IF($K1105="","",女子登録情報!$A1105)</f>
        <v/>
      </c>
      <c r="K1105" t="str">
        <f>IF(女子登録情報!$C1105="","",女子登録情報!$C1105)</f>
        <v/>
      </c>
      <c r="M1105" t="str">
        <f>IFERROR(IF(AND(402&lt;=VALUE(RIGHT(女子登録情報!$F1105,4)),競技会情報!$E$3*100+競技会情報!$G$3&gt;=VALUE(RIGHT(女子登録情報!$F1105,4))),VALUE(女子登録情報!$G1105)+1,VALUE(女子登録情報!$G1105)),"")</f>
        <v/>
      </c>
      <c r="N1105" t="str">
        <f>IF($K1105="","",IF(女子登録情報!$H1105="北海道",女子登録情報!$H1105,LEFT(女子登録情報!$H1105,LEN(女子登録情報!$H1105)-1)))</f>
        <v/>
      </c>
      <c r="O1105" t="str">
        <f>IF($K1105="","",IF(LEN($N1105)=2,LEFT($N1105,1)&amp;"　"&amp;RIGHT($N1105,1)&amp;"・"&amp;女子登録情報!$I1105,$N1105&amp;"・"&amp;女子登録情報!$I1105))</f>
        <v/>
      </c>
    </row>
    <row r="1106" spans="1:15" x14ac:dyDescent="0.55000000000000004">
      <c r="A1106" t="str">
        <f>IF($K1106="","",200000000+女子登録情報!$C1106)</f>
        <v/>
      </c>
      <c r="B1106" t="str">
        <f>IF($K1106="","",女子登録情報!$D1106&amp;" ("&amp;女子登録情報!$K1106&amp;")")</f>
        <v/>
      </c>
      <c r="C1106" t="str">
        <f>IF($K1106="","",女子登録情報!$E1106)</f>
        <v/>
      </c>
      <c r="D1106" t="str">
        <f>IF($K1106="","",女子登録情報!$O1106&amp;" "&amp;女子登録情報!$N1106&amp;" ("&amp;LEFT(女子登録情報!$F1106,2)&amp;")")</f>
        <v/>
      </c>
      <c r="E1106" t="str">
        <f>IF($K1106="","",女子登録情報!$P1106)</f>
        <v/>
      </c>
      <c r="F1106" t="str">
        <f t="shared" si="17"/>
        <v/>
      </c>
      <c r="G1106" t="str">
        <f>IF($K1106="","",女子登録情報!$M1106)</f>
        <v/>
      </c>
      <c r="H1106" t="str">
        <f>IF($K1106="","",女子登録情報!$A1106)</f>
        <v/>
      </c>
      <c r="K1106" t="str">
        <f>IF(女子登録情報!$C1106="","",女子登録情報!$C1106)</f>
        <v/>
      </c>
      <c r="M1106" t="str">
        <f>IFERROR(IF(AND(402&lt;=VALUE(RIGHT(女子登録情報!$F1106,4)),競技会情報!$E$3*100+競技会情報!$G$3&gt;=VALUE(RIGHT(女子登録情報!$F1106,4))),VALUE(女子登録情報!$G1106)+1,VALUE(女子登録情報!$G1106)),"")</f>
        <v/>
      </c>
      <c r="N1106" t="str">
        <f>IF($K1106="","",IF(女子登録情報!$H1106="北海道",女子登録情報!$H1106,LEFT(女子登録情報!$H1106,LEN(女子登録情報!$H1106)-1)))</f>
        <v/>
      </c>
      <c r="O1106" t="str">
        <f>IF($K1106="","",IF(LEN($N1106)=2,LEFT($N1106,1)&amp;"　"&amp;RIGHT($N1106,1)&amp;"・"&amp;女子登録情報!$I1106,$N1106&amp;"・"&amp;女子登録情報!$I1106))</f>
        <v/>
      </c>
    </row>
    <row r="1107" spans="1:15" x14ac:dyDescent="0.55000000000000004">
      <c r="A1107" t="str">
        <f>IF($K1107="","",200000000+女子登録情報!$C1107)</f>
        <v/>
      </c>
      <c r="B1107" t="str">
        <f>IF($K1107="","",女子登録情報!$D1107&amp;" ("&amp;女子登録情報!$K1107&amp;")")</f>
        <v/>
      </c>
      <c r="C1107" t="str">
        <f>IF($K1107="","",女子登録情報!$E1107)</f>
        <v/>
      </c>
      <c r="D1107" t="str">
        <f>IF($K1107="","",女子登録情報!$O1107&amp;" "&amp;女子登録情報!$N1107&amp;" ("&amp;LEFT(女子登録情報!$F1107,2)&amp;")")</f>
        <v/>
      </c>
      <c r="E1107" t="str">
        <f>IF($K1107="","",女子登録情報!$P1107)</f>
        <v/>
      </c>
      <c r="F1107" t="str">
        <f t="shared" si="17"/>
        <v/>
      </c>
      <c r="G1107" t="str">
        <f>IF($K1107="","",女子登録情報!$M1107)</f>
        <v/>
      </c>
      <c r="H1107" t="str">
        <f>IF($K1107="","",女子登録情報!$A1107)</f>
        <v/>
      </c>
      <c r="K1107" t="str">
        <f>IF(女子登録情報!$C1107="","",女子登録情報!$C1107)</f>
        <v/>
      </c>
      <c r="M1107" t="str">
        <f>IFERROR(IF(AND(402&lt;=VALUE(RIGHT(女子登録情報!$F1107,4)),競技会情報!$E$3*100+競技会情報!$G$3&gt;=VALUE(RIGHT(女子登録情報!$F1107,4))),VALUE(女子登録情報!$G1107)+1,VALUE(女子登録情報!$G1107)),"")</f>
        <v/>
      </c>
      <c r="N1107" t="str">
        <f>IF($K1107="","",IF(女子登録情報!$H1107="北海道",女子登録情報!$H1107,LEFT(女子登録情報!$H1107,LEN(女子登録情報!$H1107)-1)))</f>
        <v/>
      </c>
      <c r="O1107" t="str">
        <f>IF($K1107="","",IF(LEN($N1107)=2,LEFT($N1107,1)&amp;"　"&amp;RIGHT($N1107,1)&amp;"・"&amp;女子登録情報!$I1107,$N1107&amp;"・"&amp;女子登録情報!$I1107))</f>
        <v/>
      </c>
    </row>
    <row r="1108" spans="1:15" x14ac:dyDescent="0.55000000000000004">
      <c r="A1108" t="str">
        <f>IF($K1108="","",200000000+女子登録情報!$C1108)</f>
        <v/>
      </c>
      <c r="B1108" t="str">
        <f>IF($K1108="","",女子登録情報!$D1108&amp;" ("&amp;女子登録情報!$K1108&amp;")")</f>
        <v/>
      </c>
      <c r="C1108" t="str">
        <f>IF($K1108="","",女子登録情報!$E1108)</f>
        <v/>
      </c>
      <c r="D1108" t="str">
        <f>IF($K1108="","",女子登録情報!$O1108&amp;" "&amp;女子登録情報!$N1108&amp;" ("&amp;LEFT(女子登録情報!$F1108,2)&amp;")")</f>
        <v/>
      </c>
      <c r="E1108" t="str">
        <f>IF($K1108="","",女子登録情報!$P1108)</f>
        <v/>
      </c>
      <c r="F1108" t="str">
        <f t="shared" si="17"/>
        <v/>
      </c>
      <c r="G1108" t="str">
        <f>IF($K1108="","",女子登録情報!$M1108)</f>
        <v/>
      </c>
      <c r="H1108" t="str">
        <f>IF($K1108="","",女子登録情報!$A1108)</f>
        <v/>
      </c>
      <c r="K1108" t="str">
        <f>IF(女子登録情報!$C1108="","",女子登録情報!$C1108)</f>
        <v/>
      </c>
      <c r="M1108" t="str">
        <f>IFERROR(IF(AND(402&lt;=VALUE(RIGHT(女子登録情報!$F1108,4)),競技会情報!$E$3*100+競技会情報!$G$3&gt;=VALUE(RIGHT(女子登録情報!$F1108,4))),VALUE(女子登録情報!$G1108)+1,VALUE(女子登録情報!$G1108)),"")</f>
        <v/>
      </c>
      <c r="N1108" t="str">
        <f>IF($K1108="","",IF(女子登録情報!$H1108="北海道",女子登録情報!$H1108,LEFT(女子登録情報!$H1108,LEN(女子登録情報!$H1108)-1)))</f>
        <v/>
      </c>
      <c r="O1108" t="str">
        <f>IF($K1108="","",IF(LEN($N1108)=2,LEFT($N1108,1)&amp;"　"&amp;RIGHT($N1108,1)&amp;"・"&amp;女子登録情報!$I1108,$N1108&amp;"・"&amp;女子登録情報!$I1108))</f>
        <v/>
      </c>
    </row>
    <row r="1109" spans="1:15" x14ac:dyDescent="0.55000000000000004">
      <c r="A1109" t="str">
        <f>IF($K1109="","",200000000+女子登録情報!$C1109)</f>
        <v/>
      </c>
      <c r="B1109" t="str">
        <f>IF($K1109="","",女子登録情報!$D1109&amp;" ("&amp;女子登録情報!$K1109&amp;")")</f>
        <v/>
      </c>
      <c r="C1109" t="str">
        <f>IF($K1109="","",女子登録情報!$E1109)</f>
        <v/>
      </c>
      <c r="D1109" t="str">
        <f>IF($K1109="","",女子登録情報!$O1109&amp;" "&amp;女子登録情報!$N1109&amp;" ("&amp;LEFT(女子登録情報!$F1109,2)&amp;")")</f>
        <v/>
      </c>
      <c r="E1109" t="str">
        <f>IF($K1109="","",女子登録情報!$P1109)</f>
        <v/>
      </c>
      <c r="F1109" t="str">
        <f t="shared" si="17"/>
        <v/>
      </c>
      <c r="G1109" t="str">
        <f>IF($K1109="","",女子登録情報!$M1109)</f>
        <v/>
      </c>
      <c r="H1109" t="str">
        <f>IF($K1109="","",女子登録情報!$A1109)</f>
        <v/>
      </c>
      <c r="K1109" t="str">
        <f>IF(女子登録情報!$C1109="","",女子登録情報!$C1109)</f>
        <v/>
      </c>
      <c r="M1109" t="str">
        <f>IFERROR(IF(AND(402&lt;=VALUE(RIGHT(女子登録情報!$F1109,4)),競技会情報!$E$3*100+競技会情報!$G$3&gt;=VALUE(RIGHT(女子登録情報!$F1109,4))),VALUE(女子登録情報!$G1109)+1,VALUE(女子登録情報!$G1109)),"")</f>
        <v/>
      </c>
      <c r="N1109" t="str">
        <f>IF($K1109="","",IF(女子登録情報!$H1109="北海道",女子登録情報!$H1109,LEFT(女子登録情報!$H1109,LEN(女子登録情報!$H1109)-1)))</f>
        <v/>
      </c>
      <c r="O1109" t="str">
        <f>IF($K1109="","",IF(LEN($N1109)=2,LEFT($N1109,1)&amp;"　"&amp;RIGHT($N1109,1)&amp;"・"&amp;女子登録情報!$I1109,$N1109&amp;"・"&amp;女子登録情報!$I1109))</f>
        <v/>
      </c>
    </row>
    <row r="1110" spans="1:15" x14ac:dyDescent="0.55000000000000004">
      <c r="A1110" t="str">
        <f>IF($K1110="","",200000000+女子登録情報!$C1110)</f>
        <v/>
      </c>
      <c r="B1110" t="str">
        <f>IF($K1110="","",女子登録情報!$D1110&amp;" ("&amp;女子登録情報!$K1110&amp;")")</f>
        <v/>
      </c>
      <c r="C1110" t="str">
        <f>IF($K1110="","",女子登録情報!$E1110)</f>
        <v/>
      </c>
      <c r="D1110" t="str">
        <f>IF($K1110="","",女子登録情報!$O1110&amp;" "&amp;女子登録情報!$N1110&amp;" ("&amp;LEFT(女子登録情報!$F1110,2)&amp;")")</f>
        <v/>
      </c>
      <c r="E1110" t="str">
        <f>IF($K1110="","",女子登録情報!$P1110)</f>
        <v/>
      </c>
      <c r="F1110" t="str">
        <f t="shared" si="17"/>
        <v/>
      </c>
      <c r="G1110" t="str">
        <f>IF($K1110="","",女子登録情報!$M1110)</f>
        <v/>
      </c>
      <c r="H1110" t="str">
        <f>IF($K1110="","",女子登録情報!$A1110)</f>
        <v/>
      </c>
      <c r="K1110" t="str">
        <f>IF(女子登録情報!$C1110="","",女子登録情報!$C1110)</f>
        <v/>
      </c>
      <c r="M1110" t="str">
        <f>IFERROR(IF(AND(402&lt;=VALUE(RIGHT(女子登録情報!$F1110,4)),競技会情報!$E$3*100+競技会情報!$G$3&gt;=VALUE(RIGHT(女子登録情報!$F1110,4))),VALUE(女子登録情報!$G1110)+1,VALUE(女子登録情報!$G1110)),"")</f>
        <v/>
      </c>
      <c r="N1110" t="str">
        <f>IF($K1110="","",IF(女子登録情報!$H1110="北海道",女子登録情報!$H1110,LEFT(女子登録情報!$H1110,LEN(女子登録情報!$H1110)-1)))</f>
        <v/>
      </c>
      <c r="O1110" t="str">
        <f>IF($K1110="","",IF(LEN($N1110)=2,LEFT($N1110,1)&amp;"　"&amp;RIGHT($N1110,1)&amp;"・"&amp;女子登録情報!$I1110,$N1110&amp;"・"&amp;女子登録情報!$I1110))</f>
        <v/>
      </c>
    </row>
    <row r="1111" spans="1:15" x14ac:dyDescent="0.55000000000000004">
      <c r="A1111" t="str">
        <f>IF($K1111="","",200000000+女子登録情報!$C1111)</f>
        <v/>
      </c>
      <c r="B1111" t="str">
        <f>IF($K1111="","",女子登録情報!$D1111&amp;" ("&amp;女子登録情報!$K1111&amp;")")</f>
        <v/>
      </c>
      <c r="C1111" t="str">
        <f>IF($K1111="","",女子登録情報!$E1111)</f>
        <v/>
      </c>
      <c r="D1111" t="str">
        <f>IF($K1111="","",女子登録情報!$O1111&amp;" "&amp;女子登録情報!$N1111&amp;" ("&amp;LEFT(女子登録情報!$F1111,2)&amp;")")</f>
        <v/>
      </c>
      <c r="E1111" t="str">
        <f>IF($K1111="","",女子登録情報!$P1111)</f>
        <v/>
      </c>
      <c r="F1111" t="str">
        <f t="shared" si="17"/>
        <v/>
      </c>
      <c r="G1111" t="str">
        <f>IF($K1111="","",女子登録情報!$M1111)</f>
        <v/>
      </c>
      <c r="H1111" t="str">
        <f>IF($K1111="","",女子登録情報!$A1111)</f>
        <v/>
      </c>
      <c r="K1111" t="str">
        <f>IF(女子登録情報!$C1111="","",女子登録情報!$C1111)</f>
        <v/>
      </c>
      <c r="M1111" t="str">
        <f>IFERROR(IF(AND(402&lt;=VALUE(RIGHT(女子登録情報!$F1111,4)),競技会情報!$E$3*100+競技会情報!$G$3&gt;=VALUE(RIGHT(女子登録情報!$F1111,4))),VALUE(女子登録情報!$G1111)+1,VALUE(女子登録情報!$G1111)),"")</f>
        <v/>
      </c>
      <c r="N1111" t="str">
        <f>IF($K1111="","",IF(女子登録情報!$H1111="北海道",女子登録情報!$H1111,LEFT(女子登録情報!$H1111,LEN(女子登録情報!$H1111)-1)))</f>
        <v/>
      </c>
      <c r="O1111" t="str">
        <f>IF($K1111="","",IF(LEN($N1111)=2,LEFT($N1111,1)&amp;"　"&amp;RIGHT($N1111,1)&amp;"・"&amp;女子登録情報!$I1111,$N1111&amp;"・"&amp;女子登録情報!$I1111))</f>
        <v/>
      </c>
    </row>
    <row r="1112" spans="1:15" x14ac:dyDescent="0.55000000000000004">
      <c r="A1112" t="str">
        <f>IF($K1112="","",200000000+女子登録情報!$C1112)</f>
        <v/>
      </c>
      <c r="B1112" t="str">
        <f>IF($K1112="","",女子登録情報!$D1112&amp;" ("&amp;女子登録情報!$K1112&amp;")")</f>
        <v/>
      </c>
      <c r="C1112" t="str">
        <f>IF($K1112="","",女子登録情報!$E1112)</f>
        <v/>
      </c>
      <c r="D1112" t="str">
        <f>IF($K1112="","",女子登録情報!$O1112&amp;" "&amp;女子登録情報!$N1112&amp;" ("&amp;LEFT(女子登録情報!$F1112,2)&amp;")")</f>
        <v/>
      </c>
      <c r="E1112" t="str">
        <f>IF($K1112="","",女子登録情報!$P1112)</f>
        <v/>
      </c>
      <c r="F1112" t="str">
        <f t="shared" si="17"/>
        <v/>
      </c>
      <c r="G1112" t="str">
        <f>IF($K1112="","",女子登録情報!$M1112)</f>
        <v/>
      </c>
      <c r="H1112" t="str">
        <f>IF($K1112="","",女子登録情報!$A1112)</f>
        <v/>
      </c>
      <c r="K1112" t="str">
        <f>IF(女子登録情報!$C1112="","",女子登録情報!$C1112)</f>
        <v/>
      </c>
      <c r="M1112" t="str">
        <f>IFERROR(IF(AND(402&lt;=VALUE(RIGHT(女子登録情報!$F1112,4)),競技会情報!$E$3*100+競技会情報!$G$3&gt;=VALUE(RIGHT(女子登録情報!$F1112,4))),VALUE(女子登録情報!$G1112)+1,VALUE(女子登録情報!$G1112)),"")</f>
        <v/>
      </c>
      <c r="N1112" t="str">
        <f>IF($K1112="","",IF(女子登録情報!$H1112="北海道",女子登録情報!$H1112,LEFT(女子登録情報!$H1112,LEN(女子登録情報!$H1112)-1)))</f>
        <v/>
      </c>
      <c r="O1112" t="str">
        <f>IF($K1112="","",IF(LEN($N1112)=2,LEFT($N1112,1)&amp;"　"&amp;RIGHT($N1112,1)&amp;"・"&amp;女子登録情報!$I1112,$N1112&amp;"・"&amp;女子登録情報!$I1112))</f>
        <v/>
      </c>
    </row>
    <row r="1113" spans="1:15" x14ac:dyDescent="0.55000000000000004">
      <c r="A1113" t="str">
        <f>IF($K1113="","",200000000+女子登録情報!$C1113)</f>
        <v/>
      </c>
      <c r="B1113" t="str">
        <f>IF($K1113="","",女子登録情報!$D1113&amp;" ("&amp;女子登録情報!$K1113&amp;")")</f>
        <v/>
      </c>
      <c r="C1113" t="str">
        <f>IF($K1113="","",女子登録情報!$E1113)</f>
        <v/>
      </c>
      <c r="D1113" t="str">
        <f>IF($K1113="","",女子登録情報!$O1113&amp;" "&amp;女子登録情報!$N1113&amp;" ("&amp;LEFT(女子登録情報!$F1113,2)&amp;")")</f>
        <v/>
      </c>
      <c r="E1113" t="str">
        <f>IF($K1113="","",女子登録情報!$P1113)</f>
        <v/>
      </c>
      <c r="F1113" t="str">
        <f t="shared" si="17"/>
        <v/>
      </c>
      <c r="G1113" t="str">
        <f>IF($K1113="","",女子登録情報!$M1113)</f>
        <v/>
      </c>
      <c r="H1113" t="str">
        <f>IF($K1113="","",女子登録情報!$A1113)</f>
        <v/>
      </c>
      <c r="K1113" t="str">
        <f>IF(女子登録情報!$C1113="","",女子登録情報!$C1113)</f>
        <v/>
      </c>
      <c r="M1113" t="str">
        <f>IFERROR(IF(AND(402&lt;=VALUE(RIGHT(女子登録情報!$F1113,4)),競技会情報!$E$3*100+競技会情報!$G$3&gt;=VALUE(RIGHT(女子登録情報!$F1113,4))),VALUE(女子登録情報!$G1113)+1,VALUE(女子登録情報!$G1113)),"")</f>
        <v/>
      </c>
      <c r="N1113" t="str">
        <f>IF($K1113="","",IF(女子登録情報!$H1113="北海道",女子登録情報!$H1113,LEFT(女子登録情報!$H1113,LEN(女子登録情報!$H1113)-1)))</f>
        <v/>
      </c>
      <c r="O1113" t="str">
        <f>IF($K1113="","",IF(LEN($N1113)=2,LEFT($N1113,1)&amp;"　"&amp;RIGHT($N1113,1)&amp;"・"&amp;女子登録情報!$I1113,$N1113&amp;"・"&amp;女子登録情報!$I1113))</f>
        <v/>
      </c>
    </row>
    <row r="1114" spans="1:15" x14ac:dyDescent="0.55000000000000004">
      <c r="A1114" t="str">
        <f>IF($K1114="","",200000000+女子登録情報!$C1114)</f>
        <v/>
      </c>
      <c r="B1114" t="str">
        <f>IF($K1114="","",女子登録情報!$D1114&amp;" ("&amp;女子登録情報!$K1114&amp;")")</f>
        <v/>
      </c>
      <c r="C1114" t="str">
        <f>IF($K1114="","",女子登録情報!$E1114)</f>
        <v/>
      </c>
      <c r="D1114" t="str">
        <f>IF($K1114="","",女子登録情報!$O1114&amp;" "&amp;女子登録情報!$N1114&amp;" ("&amp;LEFT(女子登録情報!$F1114,2)&amp;")")</f>
        <v/>
      </c>
      <c r="E1114" t="str">
        <f>IF($K1114="","",女子登録情報!$P1114)</f>
        <v/>
      </c>
      <c r="F1114" t="str">
        <f t="shared" si="17"/>
        <v/>
      </c>
      <c r="G1114" t="str">
        <f>IF($K1114="","",女子登録情報!$M1114)</f>
        <v/>
      </c>
      <c r="H1114" t="str">
        <f>IF($K1114="","",女子登録情報!$A1114)</f>
        <v/>
      </c>
      <c r="K1114" t="str">
        <f>IF(女子登録情報!$C1114="","",女子登録情報!$C1114)</f>
        <v/>
      </c>
      <c r="M1114" t="str">
        <f>IFERROR(IF(AND(402&lt;=VALUE(RIGHT(女子登録情報!$F1114,4)),競技会情報!$E$3*100+競技会情報!$G$3&gt;=VALUE(RIGHT(女子登録情報!$F1114,4))),VALUE(女子登録情報!$G1114)+1,VALUE(女子登録情報!$G1114)),"")</f>
        <v/>
      </c>
      <c r="N1114" t="str">
        <f>IF($K1114="","",IF(女子登録情報!$H1114="北海道",女子登録情報!$H1114,LEFT(女子登録情報!$H1114,LEN(女子登録情報!$H1114)-1)))</f>
        <v/>
      </c>
      <c r="O1114" t="str">
        <f>IF($K1114="","",IF(LEN($N1114)=2,LEFT($N1114,1)&amp;"　"&amp;RIGHT($N1114,1)&amp;"・"&amp;女子登録情報!$I1114,$N1114&amp;"・"&amp;女子登録情報!$I1114))</f>
        <v/>
      </c>
    </row>
    <row r="1115" spans="1:15" x14ac:dyDescent="0.55000000000000004">
      <c r="A1115" t="str">
        <f>IF($K1115="","",200000000+女子登録情報!$C1115)</f>
        <v/>
      </c>
      <c r="B1115" t="str">
        <f>IF($K1115="","",女子登録情報!$D1115&amp;" ("&amp;女子登録情報!$K1115&amp;")")</f>
        <v/>
      </c>
      <c r="C1115" t="str">
        <f>IF($K1115="","",女子登録情報!$E1115)</f>
        <v/>
      </c>
      <c r="D1115" t="str">
        <f>IF($K1115="","",女子登録情報!$O1115&amp;" "&amp;女子登録情報!$N1115&amp;" ("&amp;LEFT(女子登録情報!$F1115,2)&amp;")")</f>
        <v/>
      </c>
      <c r="E1115" t="str">
        <f>IF($K1115="","",女子登録情報!$P1115)</f>
        <v/>
      </c>
      <c r="F1115" t="str">
        <f t="shared" si="17"/>
        <v/>
      </c>
      <c r="G1115" t="str">
        <f>IF($K1115="","",女子登録情報!$M1115)</f>
        <v/>
      </c>
      <c r="H1115" t="str">
        <f>IF($K1115="","",女子登録情報!$A1115)</f>
        <v/>
      </c>
      <c r="K1115" t="str">
        <f>IF(女子登録情報!$C1115="","",女子登録情報!$C1115)</f>
        <v/>
      </c>
      <c r="M1115" t="str">
        <f>IFERROR(IF(AND(402&lt;=VALUE(RIGHT(女子登録情報!$F1115,4)),競技会情報!$E$3*100+競技会情報!$G$3&gt;=VALUE(RIGHT(女子登録情報!$F1115,4))),VALUE(女子登録情報!$G1115)+1,VALUE(女子登録情報!$G1115)),"")</f>
        <v/>
      </c>
      <c r="N1115" t="str">
        <f>IF($K1115="","",IF(女子登録情報!$H1115="北海道",女子登録情報!$H1115,LEFT(女子登録情報!$H1115,LEN(女子登録情報!$H1115)-1)))</f>
        <v/>
      </c>
      <c r="O1115" t="str">
        <f>IF($K1115="","",IF(LEN($N1115)=2,LEFT($N1115,1)&amp;"　"&amp;RIGHT($N1115,1)&amp;"・"&amp;女子登録情報!$I1115,$N1115&amp;"・"&amp;女子登録情報!$I1115))</f>
        <v/>
      </c>
    </row>
    <row r="1116" spans="1:15" x14ac:dyDescent="0.55000000000000004">
      <c r="A1116" t="str">
        <f>IF($K1116="","",200000000+女子登録情報!$C1116)</f>
        <v/>
      </c>
      <c r="B1116" t="str">
        <f>IF($K1116="","",女子登録情報!$D1116&amp;" ("&amp;女子登録情報!$K1116&amp;")")</f>
        <v/>
      </c>
      <c r="C1116" t="str">
        <f>IF($K1116="","",女子登録情報!$E1116)</f>
        <v/>
      </c>
      <c r="D1116" t="str">
        <f>IF($K1116="","",女子登録情報!$O1116&amp;" "&amp;女子登録情報!$N1116&amp;" ("&amp;LEFT(女子登録情報!$F1116,2)&amp;")")</f>
        <v/>
      </c>
      <c r="E1116" t="str">
        <f>IF($K1116="","",女子登録情報!$P1116)</f>
        <v/>
      </c>
      <c r="F1116" t="str">
        <f t="shared" si="17"/>
        <v/>
      </c>
      <c r="G1116" t="str">
        <f>IF($K1116="","",女子登録情報!$M1116)</f>
        <v/>
      </c>
      <c r="H1116" t="str">
        <f>IF($K1116="","",女子登録情報!$A1116)</f>
        <v/>
      </c>
      <c r="K1116" t="str">
        <f>IF(女子登録情報!$C1116="","",女子登録情報!$C1116)</f>
        <v/>
      </c>
      <c r="M1116" t="str">
        <f>IFERROR(IF(AND(402&lt;=VALUE(RIGHT(女子登録情報!$F1116,4)),競技会情報!$E$3*100+競技会情報!$G$3&gt;=VALUE(RIGHT(女子登録情報!$F1116,4))),VALUE(女子登録情報!$G1116)+1,VALUE(女子登録情報!$G1116)),"")</f>
        <v/>
      </c>
      <c r="N1116" t="str">
        <f>IF($K1116="","",IF(女子登録情報!$H1116="北海道",女子登録情報!$H1116,LEFT(女子登録情報!$H1116,LEN(女子登録情報!$H1116)-1)))</f>
        <v/>
      </c>
      <c r="O1116" t="str">
        <f>IF($K1116="","",IF(LEN($N1116)=2,LEFT($N1116,1)&amp;"　"&amp;RIGHT($N1116,1)&amp;"・"&amp;女子登録情報!$I1116,$N1116&amp;"・"&amp;女子登録情報!$I1116))</f>
        <v/>
      </c>
    </row>
    <row r="1117" spans="1:15" x14ac:dyDescent="0.55000000000000004">
      <c r="A1117" t="str">
        <f>IF($K1117="","",200000000+女子登録情報!$C1117)</f>
        <v/>
      </c>
      <c r="B1117" t="str">
        <f>IF($K1117="","",女子登録情報!$D1117&amp;" ("&amp;女子登録情報!$K1117&amp;")")</f>
        <v/>
      </c>
      <c r="C1117" t="str">
        <f>IF($K1117="","",女子登録情報!$E1117)</f>
        <v/>
      </c>
      <c r="D1117" t="str">
        <f>IF($K1117="","",女子登録情報!$O1117&amp;" "&amp;女子登録情報!$N1117&amp;" ("&amp;LEFT(女子登録情報!$F1117,2)&amp;")")</f>
        <v/>
      </c>
      <c r="E1117" t="str">
        <f>IF($K1117="","",女子登録情報!$P1117)</f>
        <v/>
      </c>
      <c r="F1117" t="str">
        <f t="shared" si="17"/>
        <v/>
      </c>
      <c r="G1117" t="str">
        <f>IF($K1117="","",女子登録情報!$M1117)</f>
        <v/>
      </c>
      <c r="H1117" t="str">
        <f>IF($K1117="","",女子登録情報!$A1117)</f>
        <v/>
      </c>
      <c r="K1117" t="str">
        <f>IF(女子登録情報!$C1117="","",女子登録情報!$C1117)</f>
        <v/>
      </c>
      <c r="M1117" t="str">
        <f>IFERROR(IF(AND(402&lt;=VALUE(RIGHT(女子登録情報!$F1117,4)),競技会情報!$E$3*100+競技会情報!$G$3&gt;=VALUE(RIGHT(女子登録情報!$F1117,4))),VALUE(女子登録情報!$G1117)+1,VALUE(女子登録情報!$G1117)),"")</f>
        <v/>
      </c>
      <c r="N1117" t="str">
        <f>IF($K1117="","",IF(女子登録情報!$H1117="北海道",女子登録情報!$H1117,LEFT(女子登録情報!$H1117,LEN(女子登録情報!$H1117)-1)))</f>
        <v/>
      </c>
      <c r="O1117" t="str">
        <f>IF($K1117="","",IF(LEN($N1117)=2,LEFT($N1117,1)&amp;"　"&amp;RIGHT($N1117,1)&amp;"・"&amp;女子登録情報!$I1117,$N1117&amp;"・"&amp;女子登録情報!$I1117))</f>
        <v/>
      </c>
    </row>
    <row r="1118" spans="1:15" x14ac:dyDescent="0.55000000000000004">
      <c r="A1118" t="str">
        <f>IF($K1118="","",200000000+女子登録情報!$C1118)</f>
        <v/>
      </c>
      <c r="B1118" t="str">
        <f>IF($K1118="","",女子登録情報!$D1118&amp;" ("&amp;女子登録情報!$K1118&amp;")")</f>
        <v/>
      </c>
      <c r="C1118" t="str">
        <f>IF($K1118="","",女子登録情報!$E1118)</f>
        <v/>
      </c>
      <c r="D1118" t="str">
        <f>IF($K1118="","",女子登録情報!$O1118&amp;" "&amp;女子登録情報!$N1118&amp;" ("&amp;LEFT(女子登録情報!$F1118,2)&amp;")")</f>
        <v/>
      </c>
      <c r="E1118" t="str">
        <f>IF($K1118="","",女子登録情報!$P1118)</f>
        <v/>
      </c>
      <c r="F1118" t="str">
        <f t="shared" si="17"/>
        <v/>
      </c>
      <c r="G1118" t="str">
        <f>IF($K1118="","",女子登録情報!$M1118)</f>
        <v/>
      </c>
      <c r="H1118" t="str">
        <f>IF($K1118="","",女子登録情報!$A1118)</f>
        <v/>
      </c>
      <c r="K1118" t="str">
        <f>IF(女子登録情報!$C1118="","",女子登録情報!$C1118)</f>
        <v/>
      </c>
      <c r="M1118" t="str">
        <f>IFERROR(IF(AND(402&lt;=VALUE(RIGHT(女子登録情報!$F1118,4)),競技会情報!$E$3*100+競技会情報!$G$3&gt;=VALUE(RIGHT(女子登録情報!$F1118,4))),VALUE(女子登録情報!$G1118)+1,VALUE(女子登録情報!$G1118)),"")</f>
        <v/>
      </c>
      <c r="N1118" t="str">
        <f>IF($K1118="","",IF(女子登録情報!$H1118="北海道",女子登録情報!$H1118,LEFT(女子登録情報!$H1118,LEN(女子登録情報!$H1118)-1)))</f>
        <v/>
      </c>
      <c r="O1118" t="str">
        <f>IF($K1118="","",IF(LEN($N1118)=2,LEFT($N1118,1)&amp;"　"&amp;RIGHT($N1118,1)&amp;"・"&amp;女子登録情報!$I1118,$N1118&amp;"・"&amp;女子登録情報!$I1118))</f>
        <v/>
      </c>
    </row>
    <row r="1119" spans="1:15" x14ac:dyDescent="0.55000000000000004">
      <c r="A1119" t="str">
        <f>IF($K1119="","",200000000+女子登録情報!$C1119)</f>
        <v/>
      </c>
      <c r="B1119" t="str">
        <f>IF($K1119="","",女子登録情報!$D1119&amp;" ("&amp;女子登録情報!$K1119&amp;")")</f>
        <v/>
      </c>
      <c r="C1119" t="str">
        <f>IF($K1119="","",女子登録情報!$E1119)</f>
        <v/>
      </c>
      <c r="D1119" t="str">
        <f>IF($K1119="","",女子登録情報!$O1119&amp;" "&amp;女子登録情報!$N1119&amp;" ("&amp;LEFT(女子登録情報!$F1119,2)&amp;")")</f>
        <v/>
      </c>
      <c r="E1119" t="str">
        <f>IF($K1119="","",女子登録情報!$P1119)</f>
        <v/>
      </c>
      <c r="F1119" t="str">
        <f t="shared" si="17"/>
        <v/>
      </c>
      <c r="G1119" t="str">
        <f>IF($K1119="","",女子登録情報!$M1119)</f>
        <v/>
      </c>
      <c r="H1119" t="str">
        <f>IF($K1119="","",女子登録情報!$A1119)</f>
        <v/>
      </c>
      <c r="K1119" t="str">
        <f>IF(女子登録情報!$C1119="","",女子登録情報!$C1119)</f>
        <v/>
      </c>
      <c r="M1119" t="str">
        <f>IFERROR(IF(AND(402&lt;=VALUE(RIGHT(女子登録情報!$F1119,4)),競技会情報!$E$3*100+競技会情報!$G$3&gt;=VALUE(RIGHT(女子登録情報!$F1119,4))),VALUE(女子登録情報!$G1119)+1,VALUE(女子登録情報!$G1119)),"")</f>
        <v/>
      </c>
      <c r="N1119" t="str">
        <f>IF($K1119="","",IF(女子登録情報!$H1119="北海道",女子登録情報!$H1119,LEFT(女子登録情報!$H1119,LEN(女子登録情報!$H1119)-1)))</f>
        <v/>
      </c>
      <c r="O1119" t="str">
        <f>IF($K1119="","",IF(LEN($N1119)=2,LEFT($N1119,1)&amp;"　"&amp;RIGHT($N1119,1)&amp;"・"&amp;女子登録情報!$I1119,$N1119&amp;"・"&amp;女子登録情報!$I1119))</f>
        <v/>
      </c>
    </row>
    <row r="1120" spans="1:15" x14ac:dyDescent="0.55000000000000004">
      <c r="A1120" t="str">
        <f>IF($K1120="","",200000000+女子登録情報!$C1120)</f>
        <v/>
      </c>
      <c r="B1120" t="str">
        <f>IF($K1120="","",女子登録情報!$D1120&amp;" ("&amp;女子登録情報!$K1120&amp;")")</f>
        <v/>
      </c>
      <c r="C1120" t="str">
        <f>IF($K1120="","",女子登録情報!$E1120)</f>
        <v/>
      </c>
      <c r="D1120" t="str">
        <f>IF($K1120="","",女子登録情報!$O1120&amp;" "&amp;女子登録情報!$N1120&amp;" ("&amp;LEFT(女子登録情報!$F1120,2)&amp;")")</f>
        <v/>
      </c>
      <c r="E1120" t="str">
        <f>IF($K1120="","",女子登録情報!$P1120)</f>
        <v/>
      </c>
      <c r="F1120" t="str">
        <f t="shared" si="17"/>
        <v/>
      </c>
      <c r="G1120" t="str">
        <f>IF($K1120="","",女子登録情報!$M1120)</f>
        <v/>
      </c>
      <c r="H1120" t="str">
        <f>IF($K1120="","",女子登録情報!$A1120)</f>
        <v/>
      </c>
      <c r="K1120" t="str">
        <f>IF(女子登録情報!$C1120="","",女子登録情報!$C1120)</f>
        <v/>
      </c>
      <c r="M1120" t="str">
        <f>IFERROR(IF(AND(402&lt;=VALUE(RIGHT(女子登録情報!$F1120,4)),競技会情報!$E$3*100+競技会情報!$G$3&gt;=VALUE(RIGHT(女子登録情報!$F1120,4))),VALUE(女子登録情報!$G1120)+1,VALUE(女子登録情報!$G1120)),"")</f>
        <v/>
      </c>
      <c r="N1120" t="str">
        <f>IF($K1120="","",IF(女子登録情報!$H1120="北海道",女子登録情報!$H1120,LEFT(女子登録情報!$H1120,LEN(女子登録情報!$H1120)-1)))</f>
        <v/>
      </c>
      <c r="O1120" t="str">
        <f>IF($K1120="","",IF(LEN($N1120)=2,LEFT($N1120,1)&amp;"　"&amp;RIGHT($N1120,1)&amp;"・"&amp;女子登録情報!$I1120,$N1120&amp;"・"&amp;女子登録情報!$I1120))</f>
        <v/>
      </c>
    </row>
    <row r="1121" spans="1:15" x14ac:dyDescent="0.55000000000000004">
      <c r="A1121" t="str">
        <f>IF($K1121="","",200000000+女子登録情報!$C1121)</f>
        <v/>
      </c>
      <c r="B1121" t="str">
        <f>IF($K1121="","",女子登録情報!$D1121&amp;" ("&amp;女子登録情報!$K1121&amp;")")</f>
        <v/>
      </c>
      <c r="C1121" t="str">
        <f>IF($K1121="","",女子登録情報!$E1121)</f>
        <v/>
      </c>
      <c r="D1121" t="str">
        <f>IF($K1121="","",女子登録情報!$O1121&amp;" "&amp;女子登録情報!$N1121&amp;" ("&amp;LEFT(女子登録情報!$F1121,2)&amp;")")</f>
        <v/>
      </c>
      <c r="E1121" t="str">
        <f>IF($K1121="","",女子登録情報!$P1121)</f>
        <v/>
      </c>
      <c r="F1121" t="str">
        <f t="shared" si="17"/>
        <v/>
      </c>
      <c r="G1121" t="str">
        <f>IF($K1121="","",女子登録情報!$M1121)</f>
        <v/>
      </c>
      <c r="H1121" t="str">
        <f>IF($K1121="","",女子登録情報!$A1121)</f>
        <v/>
      </c>
      <c r="K1121" t="str">
        <f>IF(女子登録情報!$C1121="","",女子登録情報!$C1121)</f>
        <v/>
      </c>
      <c r="M1121" t="str">
        <f>IFERROR(IF(AND(402&lt;=VALUE(RIGHT(女子登録情報!$F1121,4)),競技会情報!$E$3*100+競技会情報!$G$3&gt;=VALUE(RIGHT(女子登録情報!$F1121,4))),VALUE(女子登録情報!$G1121)+1,VALUE(女子登録情報!$G1121)),"")</f>
        <v/>
      </c>
      <c r="N1121" t="str">
        <f>IF($K1121="","",IF(女子登録情報!$H1121="北海道",女子登録情報!$H1121,LEFT(女子登録情報!$H1121,LEN(女子登録情報!$H1121)-1)))</f>
        <v/>
      </c>
      <c r="O1121" t="str">
        <f>IF($K1121="","",IF(LEN($N1121)=2,LEFT($N1121,1)&amp;"　"&amp;RIGHT($N1121,1)&amp;"・"&amp;女子登録情報!$I1121,$N1121&amp;"・"&amp;女子登録情報!$I1121))</f>
        <v/>
      </c>
    </row>
    <row r="1122" spans="1:15" x14ac:dyDescent="0.55000000000000004">
      <c r="A1122" t="str">
        <f>IF($K1122="","",200000000+女子登録情報!$C1122)</f>
        <v/>
      </c>
      <c r="B1122" t="str">
        <f>IF($K1122="","",女子登録情報!$D1122&amp;" ("&amp;女子登録情報!$K1122&amp;")")</f>
        <v/>
      </c>
      <c r="C1122" t="str">
        <f>IF($K1122="","",女子登録情報!$E1122)</f>
        <v/>
      </c>
      <c r="D1122" t="str">
        <f>IF($K1122="","",女子登録情報!$O1122&amp;" "&amp;女子登録情報!$N1122&amp;" ("&amp;LEFT(女子登録情報!$F1122,2)&amp;")")</f>
        <v/>
      </c>
      <c r="E1122" t="str">
        <f>IF($K1122="","",女子登録情報!$P1122)</f>
        <v/>
      </c>
      <c r="F1122" t="str">
        <f t="shared" si="17"/>
        <v/>
      </c>
      <c r="G1122" t="str">
        <f>IF($K1122="","",女子登録情報!$M1122)</f>
        <v/>
      </c>
      <c r="H1122" t="str">
        <f>IF($K1122="","",女子登録情報!$A1122)</f>
        <v/>
      </c>
      <c r="K1122" t="str">
        <f>IF(女子登録情報!$C1122="","",女子登録情報!$C1122)</f>
        <v/>
      </c>
      <c r="M1122" t="str">
        <f>IFERROR(IF(AND(402&lt;=VALUE(RIGHT(女子登録情報!$F1122,4)),競技会情報!$E$3*100+競技会情報!$G$3&gt;=VALUE(RIGHT(女子登録情報!$F1122,4))),VALUE(女子登録情報!$G1122)+1,VALUE(女子登録情報!$G1122)),"")</f>
        <v/>
      </c>
      <c r="N1122" t="str">
        <f>IF($K1122="","",IF(女子登録情報!$H1122="北海道",女子登録情報!$H1122,LEFT(女子登録情報!$H1122,LEN(女子登録情報!$H1122)-1)))</f>
        <v/>
      </c>
      <c r="O1122" t="str">
        <f>IF($K1122="","",IF(LEN($N1122)=2,LEFT($N1122,1)&amp;"　"&amp;RIGHT($N1122,1)&amp;"・"&amp;女子登録情報!$I1122,$N1122&amp;"・"&amp;女子登録情報!$I1122))</f>
        <v/>
      </c>
    </row>
    <row r="1123" spans="1:15" x14ac:dyDescent="0.55000000000000004">
      <c r="A1123" t="str">
        <f>IF($K1123="","",200000000+女子登録情報!$C1123)</f>
        <v/>
      </c>
      <c r="B1123" t="str">
        <f>IF($K1123="","",女子登録情報!$D1123&amp;" ("&amp;女子登録情報!$K1123&amp;")")</f>
        <v/>
      </c>
      <c r="C1123" t="str">
        <f>IF($K1123="","",女子登録情報!$E1123)</f>
        <v/>
      </c>
      <c r="D1123" t="str">
        <f>IF($K1123="","",女子登録情報!$O1123&amp;" "&amp;女子登録情報!$N1123&amp;" ("&amp;LEFT(女子登録情報!$F1123,2)&amp;")")</f>
        <v/>
      </c>
      <c r="E1123" t="str">
        <f>IF($K1123="","",女子登録情報!$P1123)</f>
        <v/>
      </c>
      <c r="F1123" t="str">
        <f t="shared" si="17"/>
        <v/>
      </c>
      <c r="G1123" t="str">
        <f>IF($K1123="","",女子登録情報!$M1123)</f>
        <v/>
      </c>
      <c r="H1123" t="str">
        <f>IF($K1123="","",女子登録情報!$A1123)</f>
        <v/>
      </c>
      <c r="K1123" t="str">
        <f>IF(女子登録情報!$C1123="","",女子登録情報!$C1123)</f>
        <v/>
      </c>
      <c r="M1123" t="str">
        <f>IFERROR(IF(AND(402&lt;=VALUE(RIGHT(女子登録情報!$F1123,4)),競技会情報!$E$3*100+競技会情報!$G$3&gt;=VALUE(RIGHT(女子登録情報!$F1123,4))),VALUE(女子登録情報!$G1123)+1,VALUE(女子登録情報!$G1123)),"")</f>
        <v/>
      </c>
      <c r="N1123" t="str">
        <f>IF($K1123="","",IF(女子登録情報!$H1123="北海道",女子登録情報!$H1123,LEFT(女子登録情報!$H1123,LEN(女子登録情報!$H1123)-1)))</f>
        <v/>
      </c>
      <c r="O1123" t="str">
        <f>IF($K1123="","",IF(LEN($N1123)=2,LEFT($N1123,1)&amp;"　"&amp;RIGHT($N1123,1)&amp;"・"&amp;女子登録情報!$I1123,$N1123&amp;"・"&amp;女子登録情報!$I1123))</f>
        <v/>
      </c>
    </row>
    <row r="1124" spans="1:15" x14ac:dyDescent="0.55000000000000004">
      <c r="A1124" t="str">
        <f>IF($K1124="","",200000000+女子登録情報!$C1124)</f>
        <v/>
      </c>
      <c r="B1124" t="str">
        <f>IF($K1124="","",女子登録情報!$D1124&amp;" ("&amp;女子登録情報!$K1124&amp;")")</f>
        <v/>
      </c>
      <c r="C1124" t="str">
        <f>IF($K1124="","",女子登録情報!$E1124)</f>
        <v/>
      </c>
      <c r="D1124" t="str">
        <f>IF($K1124="","",女子登録情報!$O1124&amp;" "&amp;女子登録情報!$N1124&amp;" ("&amp;LEFT(女子登録情報!$F1124,2)&amp;")")</f>
        <v/>
      </c>
      <c r="E1124" t="str">
        <f>IF($K1124="","",女子登録情報!$P1124)</f>
        <v/>
      </c>
      <c r="F1124" t="str">
        <f t="shared" si="17"/>
        <v/>
      </c>
      <c r="G1124" t="str">
        <f>IF($K1124="","",女子登録情報!$M1124)</f>
        <v/>
      </c>
      <c r="H1124" t="str">
        <f>IF($K1124="","",女子登録情報!$A1124)</f>
        <v/>
      </c>
      <c r="K1124" t="str">
        <f>IF(女子登録情報!$C1124="","",女子登録情報!$C1124)</f>
        <v/>
      </c>
      <c r="M1124" t="str">
        <f>IFERROR(IF(AND(402&lt;=VALUE(RIGHT(女子登録情報!$F1124,4)),競技会情報!$E$3*100+競技会情報!$G$3&gt;=VALUE(RIGHT(女子登録情報!$F1124,4))),VALUE(女子登録情報!$G1124)+1,VALUE(女子登録情報!$G1124)),"")</f>
        <v/>
      </c>
      <c r="N1124" t="str">
        <f>IF($K1124="","",IF(女子登録情報!$H1124="北海道",女子登録情報!$H1124,LEFT(女子登録情報!$H1124,LEN(女子登録情報!$H1124)-1)))</f>
        <v/>
      </c>
      <c r="O1124" t="str">
        <f>IF($K1124="","",IF(LEN($N1124)=2,LEFT($N1124,1)&amp;"　"&amp;RIGHT($N1124,1)&amp;"・"&amp;女子登録情報!$I1124,$N1124&amp;"・"&amp;女子登録情報!$I1124))</f>
        <v/>
      </c>
    </row>
    <row r="1125" spans="1:15" x14ac:dyDescent="0.55000000000000004">
      <c r="A1125" t="str">
        <f>IF($K1125="","",200000000+女子登録情報!$C1125)</f>
        <v/>
      </c>
      <c r="B1125" t="str">
        <f>IF($K1125="","",女子登録情報!$D1125&amp;" ("&amp;女子登録情報!$K1125&amp;")")</f>
        <v/>
      </c>
      <c r="C1125" t="str">
        <f>IF($K1125="","",女子登録情報!$E1125)</f>
        <v/>
      </c>
      <c r="D1125" t="str">
        <f>IF($K1125="","",女子登録情報!$O1125&amp;" "&amp;女子登録情報!$N1125&amp;" ("&amp;LEFT(女子登録情報!$F1125,2)&amp;")")</f>
        <v/>
      </c>
      <c r="E1125" t="str">
        <f>IF($K1125="","",女子登録情報!$P1125)</f>
        <v/>
      </c>
      <c r="F1125" t="str">
        <f t="shared" si="17"/>
        <v/>
      </c>
      <c r="G1125" t="str">
        <f>IF($K1125="","",女子登録情報!$M1125)</f>
        <v/>
      </c>
      <c r="H1125" t="str">
        <f>IF($K1125="","",女子登録情報!$A1125)</f>
        <v/>
      </c>
      <c r="K1125" t="str">
        <f>IF(女子登録情報!$C1125="","",女子登録情報!$C1125)</f>
        <v/>
      </c>
      <c r="M1125" t="str">
        <f>IFERROR(IF(AND(402&lt;=VALUE(RIGHT(女子登録情報!$F1125,4)),競技会情報!$E$3*100+競技会情報!$G$3&gt;=VALUE(RIGHT(女子登録情報!$F1125,4))),VALUE(女子登録情報!$G1125)+1,VALUE(女子登録情報!$G1125)),"")</f>
        <v/>
      </c>
      <c r="N1125" t="str">
        <f>IF($K1125="","",IF(女子登録情報!$H1125="北海道",女子登録情報!$H1125,LEFT(女子登録情報!$H1125,LEN(女子登録情報!$H1125)-1)))</f>
        <v/>
      </c>
      <c r="O1125" t="str">
        <f>IF($K1125="","",IF(LEN($N1125)=2,LEFT($N1125,1)&amp;"　"&amp;RIGHT($N1125,1)&amp;"・"&amp;女子登録情報!$I1125,$N1125&amp;"・"&amp;女子登録情報!$I1125))</f>
        <v/>
      </c>
    </row>
    <row r="1126" spans="1:15" x14ac:dyDescent="0.55000000000000004">
      <c r="A1126" t="str">
        <f>IF($K1126="","",200000000+女子登録情報!$C1126)</f>
        <v/>
      </c>
      <c r="B1126" t="str">
        <f>IF($K1126="","",女子登録情報!$D1126&amp;" ("&amp;女子登録情報!$K1126&amp;")")</f>
        <v/>
      </c>
      <c r="C1126" t="str">
        <f>IF($K1126="","",女子登録情報!$E1126)</f>
        <v/>
      </c>
      <c r="D1126" t="str">
        <f>IF($K1126="","",女子登録情報!$O1126&amp;" "&amp;女子登録情報!$N1126&amp;" ("&amp;LEFT(女子登録情報!$F1126,2)&amp;")")</f>
        <v/>
      </c>
      <c r="E1126" t="str">
        <f>IF($K1126="","",女子登録情報!$P1126)</f>
        <v/>
      </c>
      <c r="F1126" t="str">
        <f t="shared" si="17"/>
        <v/>
      </c>
      <c r="G1126" t="str">
        <f>IF($K1126="","",女子登録情報!$M1126)</f>
        <v/>
      </c>
      <c r="H1126" t="str">
        <f>IF($K1126="","",女子登録情報!$A1126)</f>
        <v/>
      </c>
      <c r="K1126" t="str">
        <f>IF(女子登録情報!$C1126="","",女子登録情報!$C1126)</f>
        <v/>
      </c>
      <c r="M1126" t="str">
        <f>IFERROR(IF(AND(402&lt;=VALUE(RIGHT(女子登録情報!$F1126,4)),競技会情報!$E$3*100+競技会情報!$G$3&gt;=VALUE(RIGHT(女子登録情報!$F1126,4))),VALUE(女子登録情報!$G1126)+1,VALUE(女子登録情報!$G1126)),"")</f>
        <v/>
      </c>
      <c r="N1126" t="str">
        <f>IF($K1126="","",IF(女子登録情報!$H1126="北海道",女子登録情報!$H1126,LEFT(女子登録情報!$H1126,LEN(女子登録情報!$H1126)-1)))</f>
        <v/>
      </c>
      <c r="O1126" t="str">
        <f>IF($K1126="","",IF(LEN($N1126)=2,LEFT($N1126,1)&amp;"　"&amp;RIGHT($N1126,1)&amp;"・"&amp;女子登録情報!$I1126,$N1126&amp;"・"&amp;女子登録情報!$I1126))</f>
        <v/>
      </c>
    </row>
    <row r="1127" spans="1:15" x14ac:dyDescent="0.55000000000000004">
      <c r="A1127" t="str">
        <f>IF($K1127="","",200000000+女子登録情報!$C1127)</f>
        <v/>
      </c>
      <c r="B1127" t="str">
        <f>IF($K1127="","",女子登録情報!$D1127&amp;" ("&amp;女子登録情報!$K1127&amp;")")</f>
        <v/>
      </c>
      <c r="C1127" t="str">
        <f>IF($K1127="","",女子登録情報!$E1127)</f>
        <v/>
      </c>
      <c r="D1127" t="str">
        <f>IF($K1127="","",女子登録情報!$O1127&amp;" "&amp;女子登録情報!$N1127&amp;" ("&amp;LEFT(女子登録情報!$F1127,2)&amp;")")</f>
        <v/>
      </c>
      <c r="E1127" t="str">
        <f>IF($K1127="","",女子登録情報!$P1127)</f>
        <v/>
      </c>
      <c r="F1127" t="str">
        <f t="shared" si="17"/>
        <v/>
      </c>
      <c r="G1127" t="str">
        <f>IF($K1127="","",女子登録情報!$M1127)</f>
        <v/>
      </c>
      <c r="H1127" t="str">
        <f>IF($K1127="","",女子登録情報!$A1127)</f>
        <v/>
      </c>
      <c r="K1127" t="str">
        <f>IF(女子登録情報!$C1127="","",女子登録情報!$C1127)</f>
        <v/>
      </c>
      <c r="M1127" t="str">
        <f>IFERROR(IF(AND(402&lt;=VALUE(RIGHT(女子登録情報!$F1127,4)),競技会情報!$E$3*100+競技会情報!$G$3&gt;=VALUE(RIGHT(女子登録情報!$F1127,4))),VALUE(女子登録情報!$G1127)+1,VALUE(女子登録情報!$G1127)),"")</f>
        <v/>
      </c>
      <c r="N1127" t="str">
        <f>IF($K1127="","",IF(女子登録情報!$H1127="北海道",女子登録情報!$H1127,LEFT(女子登録情報!$H1127,LEN(女子登録情報!$H1127)-1)))</f>
        <v/>
      </c>
      <c r="O1127" t="str">
        <f>IF($K1127="","",IF(LEN($N1127)=2,LEFT($N1127,1)&amp;"　"&amp;RIGHT($N1127,1)&amp;"・"&amp;女子登録情報!$I1127,$N1127&amp;"・"&amp;女子登録情報!$I1127))</f>
        <v/>
      </c>
    </row>
    <row r="1128" spans="1:15" x14ac:dyDescent="0.55000000000000004">
      <c r="A1128" t="str">
        <f>IF($K1128="","",200000000+女子登録情報!$C1128)</f>
        <v/>
      </c>
      <c r="B1128" t="str">
        <f>IF($K1128="","",女子登録情報!$D1128&amp;" ("&amp;女子登録情報!$K1128&amp;")")</f>
        <v/>
      </c>
      <c r="C1128" t="str">
        <f>IF($K1128="","",女子登録情報!$E1128)</f>
        <v/>
      </c>
      <c r="D1128" t="str">
        <f>IF($K1128="","",女子登録情報!$O1128&amp;" "&amp;女子登録情報!$N1128&amp;" ("&amp;LEFT(女子登録情報!$F1128,2)&amp;")")</f>
        <v/>
      </c>
      <c r="E1128" t="str">
        <f>IF($K1128="","",女子登録情報!$P1128)</f>
        <v/>
      </c>
      <c r="F1128" t="str">
        <f t="shared" si="17"/>
        <v/>
      </c>
      <c r="G1128" t="str">
        <f>IF($K1128="","",女子登録情報!$M1128)</f>
        <v/>
      </c>
      <c r="H1128" t="str">
        <f>IF($K1128="","",女子登録情報!$A1128)</f>
        <v/>
      </c>
      <c r="K1128" t="str">
        <f>IF(女子登録情報!$C1128="","",女子登録情報!$C1128)</f>
        <v/>
      </c>
      <c r="M1128" t="str">
        <f>IFERROR(IF(AND(402&lt;=VALUE(RIGHT(女子登録情報!$F1128,4)),競技会情報!$E$3*100+競技会情報!$G$3&gt;=VALUE(RIGHT(女子登録情報!$F1128,4))),VALUE(女子登録情報!$G1128)+1,VALUE(女子登録情報!$G1128)),"")</f>
        <v/>
      </c>
      <c r="N1128" t="str">
        <f>IF($K1128="","",IF(女子登録情報!$H1128="北海道",女子登録情報!$H1128,LEFT(女子登録情報!$H1128,LEN(女子登録情報!$H1128)-1)))</f>
        <v/>
      </c>
      <c r="O1128" t="str">
        <f>IF($K1128="","",IF(LEN($N1128)=2,LEFT($N1128,1)&amp;"　"&amp;RIGHT($N1128,1)&amp;"・"&amp;女子登録情報!$I1128,$N1128&amp;"・"&amp;女子登録情報!$I1128))</f>
        <v/>
      </c>
    </row>
    <row r="1129" spans="1:15" x14ac:dyDescent="0.55000000000000004">
      <c r="A1129" t="str">
        <f>IF($K1129="","",200000000+女子登録情報!$C1129)</f>
        <v/>
      </c>
      <c r="B1129" t="str">
        <f>IF($K1129="","",女子登録情報!$D1129&amp;" ("&amp;女子登録情報!$K1129&amp;")")</f>
        <v/>
      </c>
      <c r="C1129" t="str">
        <f>IF($K1129="","",女子登録情報!$E1129)</f>
        <v/>
      </c>
      <c r="D1129" t="str">
        <f>IF($K1129="","",女子登録情報!$O1129&amp;" "&amp;女子登録情報!$N1129&amp;" ("&amp;LEFT(女子登録情報!$F1129,2)&amp;")")</f>
        <v/>
      </c>
      <c r="E1129" t="str">
        <f>IF($K1129="","",女子登録情報!$P1129)</f>
        <v/>
      </c>
      <c r="F1129" t="str">
        <f t="shared" si="17"/>
        <v/>
      </c>
      <c r="G1129" t="str">
        <f>IF($K1129="","",女子登録情報!$M1129)</f>
        <v/>
      </c>
      <c r="H1129" t="str">
        <f>IF($K1129="","",女子登録情報!$A1129)</f>
        <v/>
      </c>
      <c r="K1129" t="str">
        <f>IF(女子登録情報!$C1129="","",女子登録情報!$C1129)</f>
        <v/>
      </c>
      <c r="M1129" t="str">
        <f>IFERROR(IF(AND(402&lt;=VALUE(RIGHT(女子登録情報!$F1129,4)),競技会情報!$E$3*100+競技会情報!$G$3&gt;=VALUE(RIGHT(女子登録情報!$F1129,4))),VALUE(女子登録情報!$G1129)+1,VALUE(女子登録情報!$G1129)),"")</f>
        <v/>
      </c>
      <c r="N1129" t="str">
        <f>IF($K1129="","",IF(女子登録情報!$H1129="北海道",女子登録情報!$H1129,LEFT(女子登録情報!$H1129,LEN(女子登録情報!$H1129)-1)))</f>
        <v/>
      </c>
      <c r="O1129" t="str">
        <f>IF($K1129="","",IF(LEN($N1129)=2,LEFT($N1129,1)&amp;"　"&amp;RIGHT($N1129,1)&amp;"・"&amp;女子登録情報!$I1129,$N1129&amp;"・"&amp;女子登録情報!$I1129))</f>
        <v/>
      </c>
    </row>
    <row r="1130" spans="1:15" x14ac:dyDescent="0.55000000000000004">
      <c r="A1130" t="str">
        <f>IF($K1130="","",200000000+女子登録情報!$C1130)</f>
        <v/>
      </c>
      <c r="B1130" t="str">
        <f>IF($K1130="","",女子登録情報!$D1130&amp;" ("&amp;女子登録情報!$K1130&amp;")")</f>
        <v/>
      </c>
      <c r="C1130" t="str">
        <f>IF($K1130="","",女子登録情報!$E1130)</f>
        <v/>
      </c>
      <c r="D1130" t="str">
        <f>IF($K1130="","",女子登録情報!$O1130&amp;" "&amp;女子登録情報!$N1130&amp;" ("&amp;LEFT(女子登録情報!$F1130,2)&amp;")")</f>
        <v/>
      </c>
      <c r="E1130" t="str">
        <f>IF($K1130="","",女子登録情報!$P1130)</f>
        <v/>
      </c>
      <c r="F1130" t="str">
        <f t="shared" si="17"/>
        <v/>
      </c>
      <c r="G1130" t="str">
        <f>IF($K1130="","",女子登録情報!$M1130)</f>
        <v/>
      </c>
      <c r="H1130" t="str">
        <f>IF($K1130="","",女子登録情報!$A1130)</f>
        <v/>
      </c>
      <c r="K1130" t="str">
        <f>IF(女子登録情報!$C1130="","",女子登録情報!$C1130)</f>
        <v/>
      </c>
      <c r="M1130" t="str">
        <f>IFERROR(IF(AND(402&lt;=VALUE(RIGHT(女子登録情報!$F1130,4)),競技会情報!$E$3*100+競技会情報!$G$3&gt;=VALUE(RIGHT(女子登録情報!$F1130,4))),VALUE(女子登録情報!$G1130)+1,VALUE(女子登録情報!$G1130)),"")</f>
        <v/>
      </c>
      <c r="N1130" t="str">
        <f>IF($K1130="","",IF(女子登録情報!$H1130="北海道",女子登録情報!$H1130,LEFT(女子登録情報!$H1130,LEN(女子登録情報!$H1130)-1)))</f>
        <v/>
      </c>
      <c r="O1130" t="str">
        <f>IF($K1130="","",IF(LEN($N1130)=2,LEFT($N1130,1)&amp;"　"&amp;RIGHT($N1130,1)&amp;"・"&amp;女子登録情報!$I1130,$N1130&amp;"・"&amp;女子登録情報!$I1130))</f>
        <v/>
      </c>
    </row>
    <row r="1131" spans="1:15" x14ac:dyDescent="0.55000000000000004">
      <c r="A1131" t="str">
        <f>IF($K1131="","",200000000+女子登録情報!$C1131)</f>
        <v/>
      </c>
      <c r="B1131" t="str">
        <f>IF($K1131="","",女子登録情報!$D1131&amp;" ("&amp;女子登録情報!$K1131&amp;")")</f>
        <v/>
      </c>
      <c r="C1131" t="str">
        <f>IF($K1131="","",女子登録情報!$E1131)</f>
        <v/>
      </c>
      <c r="D1131" t="str">
        <f>IF($K1131="","",女子登録情報!$O1131&amp;" "&amp;女子登録情報!$N1131&amp;" ("&amp;LEFT(女子登録情報!$F1131,2)&amp;")")</f>
        <v/>
      </c>
      <c r="E1131" t="str">
        <f>IF($K1131="","",女子登録情報!$P1131)</f>
        <v/>
      </c>
      <c r="F1131" t="str">
        <f t="shared" si="17"/>
        <v/>
      </c>
      <c r="G1131" t="str">
        <f>IF($K1131="","",女子登録情報!$M1131)</f>
        <v/>
      </c>
      <c r="H1131" t="str">
        <f>IF($K1131="","",女子登録情報!$A1131)</f>
        <v/>
      </c>
      <c r="K1131" t="str">
        <f>IF(女子登録情報!$C1131="","",女子登録情報!$C1131)</f>
        <v/>
      </c>
      <c r="M1131" t="str">
        <f>IFERROR(IF(AND(402&lt;=VALUE(RIGHT(女子登録情報!$F1131,4)),競技会情報!$E$3*100+競技会情報!$G$3&gt;=VALUE(RIGHT(女子登録情報!$F1131,4))),VALUE(女子登録情報!$G1131)+1,VALUE(女子登録情報!$G1131)),"")</f>
        <v/>
      </c>
      <c r="N1131" t="str">
        <f>IF($K1131="","",IF(女子登録情報!$H1131="北海道",女子登録情報!$H1131,LEFT(女子登録情報!$H1131,LEN(女子登録情報!$H1131)-1)))</f>
        <v/>
      </c>
      <c r="O1131" t="str">
        <f>IF($K1131="","",IF(LEN($N1131)=2,LEFT($N1131,1)&amp;"　"&amp;RIGHT($N1131,1)&amp;"・"&amp;女子登録情報!$I1131,$N1131&amp;"・"&amp;女子登録情報!$I1131))</f>
        <v/>
      </c>
    </row>
    <row r="1132" spans="1:15" x14ac:dyDescent="0.55000000000000004">
      <c r="A1132" t="str">
        <f>IF($K1132="","",200000000+女子登録情報!$C1132)</f>
        <v/>
      </c>
      <c r="B1132" t="str">
        <f>IF($K1132="","",女子登録情報!$D1132&amp;" ("&amp;女子登録情報!$K1132&amp;")")</f>
        <v/>
      </c>
      <c r="C1132" t="str">
        <f>IF($K1132="","",女子登録情報!$E1132)</f>
        <v/>
      </c>
      <c r="D1132" t="str">
        <f>IF($K1132="","",女子登録情報!$O1132&amp;" "&amp;女子登録情報!$N1132&amp;" ("&amp;LEFT(女子登録情報!$F1132,2)&amp;")")</f>
        <v/>
      </c>
      <c r="E1132" t="str">
        <f>IF($K1132="","",女子登録情報!$P1132)</f>
        <v/>
      </c>
      <c r="F1132" t="str">
        <f t="shared" si="17"/>
        <v/>
      </c>
      <c r="G1132" t="str">
        <f>IF($K1132="","",女子登録情報!$M1132)</f>
        <v/>
      </c>
      <c r="H1132" t="str">
        <f>IF($K1132="","",女子登録情報!$A1132)</f>
        <v/>
      </c>
      <c r="K1132" t="str">
        <f>IF(女子登録情報!$C1132="","",女子登録情報!$C1132)</f>
        <v/>
      </c>
      <c r="M1132" t="str">
        <f>IFERROR(IF(AND(402&lt;=VALUE(RIGHT(女子登録情報!$F1132,4)),競技会情報!$E$3*100+競技会情報!$G$3&gt;=VALUE(RIGHT(女子登録情報!$F1132,4))),VALUE(女子登録情報!$G1132)+1,VALUE(女子登録情報!$G1132)),"")</f>
        <v/>
      </c>
      <c r="N1132" t="str">
        <f>IF($K1132="","",IF(女子登録情報!$H1132="北海道",女子登録情報!$H1132,LEFT(女子登録情報!$H1132,LEN(女子登録情報!$H1132)-1)))</f>
        <v/>
      </c>
      <c r="O1132" t="str">
        <f>IF($K1132="","",IF(LEN($N1132)=2,LEFT($N1132,1)&amp;"　"&amp;RIGHT($N1132,1)&amp;"・"&amp;女子登録情報!$I1132,$N1132&amp;"・"&amp;女子登録情報!$I1132))</f>
        <v/>
      </c>
    </row>
    <row r="1133" spans="1:15" x14ac:dyDescent="0.55000000000000004">
      <c r="A1133" t="str">
        <f>IF($K1133="","",200000000+女子登録情報!$C1133)</f>
        <v/>
      </c>
      <c r="B1133" t="str">
        <f>IF($K1133="","",女子登録情報!$D1133&amp;" ("&amp;女子登録情報!$K1133&amp;")")</f>
        <v/>
      </c>
      <c r="C1133" t="str">
        <f>IF($K1133="","",女子登録情報!$E1133)</f>
        <v/>
      </c>
      <c r="D1133" t="str">
        <f>IF($K1133="","",女子登録情報!$O1133&amp;" "&amp;女子登録情報!$N1133&amp;" ("&amp;LEFT(女子登録情報!$F1133,2)&amp;")")</f>
        <v/>
      </c>
      <c r="E1133" t="str">
        <f>IF($K1133="","",女子登録情報!$P1133)</f>
        <v/>
      </c>
      <c r="F1133" t="str">
        <f t="shared" si="17"/>
        <v/>
      </c>
      <c r="G1133" t="str">
        <f>IF($K1133="","",女子登録情報!$M1133)</f>
        <v/>
      </c>
      <c r="H1133" t="str">
        <f>IF($K1133="","",女子登録情報!$A1133)</f>
        <v/>
      </c>
      <c r="K1133" t="str">
        <f>IF(女子登録情報!$C1133="","",女子登録情報!$C1133)</f>
        <v/>
      </c>
      <c r="M1133" t="str">
        <f>IFERROR(IF(AND(402&lt;=VALUE(RIGHT(女子登録情報!$F1133,4)),競技会情報!$E$3*100+競技会情報!$G$3&gt;=VALUE(RIGHT(女子登録情報!$F1133,4))),VALUE(女子登録情報!$G1133)+1,VALUE(女子登録情報!$G1133)),"")</f>
        <v/>
      </c>
      <c r="N1133" t="str">
        <f>IF($K1133="","",IF(女子登録情報!$H1133="北海道",女子登録情報!$H1133,LEFT(女子登録情報!$H1133,LEN(女子登録情報!$H1133)-1)))</f>
        <v/>
      </c>
      <c r="O1133" t="str">
        <f>IF($K1133="","",IF(LEN($N1133)=2,LEFT($N1133,1)&amp;"　"&amp;RIGHT($N1133,1)&amp;"・"&amp;女子登録情報!$I1133,$N1133&amp;"・"&amp;女子登録情報!$I1133))</f>
        <v/>
      </c>
    </row>
    <row r="1134" spans="1:15" x14ac:dyDescent="0.55000000000000004">
      <c r="A1134" t="str">
        <f>IF($K1134="","",200000000+女子登録情報!$C1134)</f>
        <v/>
      </c>
      <c r="B1134" t="str">
        <f>IF($K1134="","",女子登録情報!$D1134&amp;" ("&amp;女子登録情報!$K1134&amp;")")</f>
        <v/>
      </c>
      <c r="C1134" t="str">
        <f>IF($K1134="","",女子登録情報!$E1134)</f>
        <v/>
      </c>
      <c r="D1134" t="str">
        <f>IF($K1134="","",女子登録情報!$O1134&amp;" "&amp;女子登録情報!$N1134&amp;" ("&amp;LEFT(女子登録情報!$F1134,2)&amp;")")</f>
        <v/>
      </c>
      <c r="E1134" t="str">
        <f>IF($K1134="","",女子登録情報!$P1134)</f>
        <v/>
      </c>
      <c r="F1134" t="str">
        <f t="shared" si="17"/>
        <v/>
      </c>
      <c r="G1134" t="str">
        <f>IF($K1134="","",女子登録情報!$M1134)</f>
        <v/>
      </c>
      <c r="H1134" t="str">
        <f>IF($K1134="","",女子登録情報!$A1134)</f>
        <v/>
      </c>
      <c r="K1134" t="str">
        <f>IF(女子登録情報!$C1134="","",女子登録情報!$C1134)</f>
        <v/>
      </c>
      <c r="M1134" t="str">
        <f>IFERROR(IF(AND(402&lt;=VALUE(RIGHT(女子登録情報!$F1134,4)),競技会情報!$E$3*100+競技会情報!$G$3&gt;=VALUE(RIGHT(女子登録情報!$F1134,4))),VALUE(女子登録情報!$G1134)+1,VALUE(女子登録情報!$G1134)),"")</f>
        <v/>
      </c>
      <c r="N1134" t="str">
        <f>IF($K1134="","",IF(女子登録情報!$H1134="北海道",女子登録情報!$H1134,LEFT(女子登録情報!$H1134,LEN(女子登録情報!$H1134)-1)))</f>
        <v/>
      </c>
      <c r="O1134" t="str">
        <f>IF($K1134="","",IF(LEN($N1134)=2,LEFT($N1134,1)&amp;"　"&amp;RIGHT($N1134,1)&amp;"・"&amp;女子登録情報!$I1134,$N1134&amp;"・"&amp;女子登録情報!$I1134))</f>
        <v/>
      </c>
    </row>
    <row r="1135" spans="1:15" x14ac:dyDescent="0.55000000000000004">
      <c r="A1135" t="str">
        <f>IF($K1135="","",200000000+女子登録情報!$C1135)</f>
        <v/>
      </c>
      <c r="B1135" t="str">
        <f>IF($K1135="","",女子登録情報!$D1135&amp;" ("&amp;女子登録情報!$K1135&amp;")")</f>
        <v/>
      </c>
      <c r="C1135" t="str">
        <f>IF($K1135="","",女子登録情報!$E1135)</f>
        <v/>
      </c>
      <c r="D1135" t="str">
        <f>IF($K1135="","",女子登録情報!$O1135&amp;" "&amp;女子登録情報!$N1135&amp;" ("&amp;LEFT(女子登録情報!$F1135,2)&amp;")")</f>
        <v/>
      </c>
      <c r="E1135" t="str">
        <f>IF($K1135="","",女子登録情報!$P1135)</f>
        <v/>
      </c>
      <c r="F1135" t="str">
        <f t="shared" si="17"/>
        <v/>
      </c>
      <c r="G1135" t="str">
        <f>IF($K1135="","",女子登録情報!$M1135)</f>
        <v/>
      </c>
      <c r="H1135" t="str">
        <f>IF($K1135="","",女子登録情報!$A1135)</f>
        <v/>
      </c>
      <c r="K1135" t="str">
        <f>IF(女子登録情報!$C1135="","",女子登録情報!$C1135)</f>
        <v/>
      </c>
      <c r="M1135" t="str">
        <f>IFERROR(IF(AND(402&lt;=VALUE(RIGHT(女子登録情報!$F1135,4)),競技会情報!$E$3*100+競技会情報!$G$3&gt;=VALUE(RIGHT(女子登録情報!$F1135,4))),VALUE(女子登録情報!$G1135)+1,VALUE(女子登録情報!$G1135)),"")</f>
        <v/>
      </c>
      <c r="N1135" t="str">
        <f>IF($K1135="","",IF(女子登録情報!$H1135="北海道",女子登録情報!$H1135,LEFT(女子登録情報!$H1135,LEN(女子登録情報!$H1135)-1)))</f>
        <v/>
      </c>
      <c r="O1135" t="str">
        <f>IF($K1135="","",IF(LEN($N1135)=2,LEFT($N1135,1)&amp;"　"&amp;RIGHT($N1135,1)&amp;"・"&amp;女子登録情報!$I1135,$N1135&amp;"・"&amp;女子登録情報!$I1135))</f>
        <v/>
      </c>
    </row>
    <row r="1136" spans="1:15" x14ac:dyDescent="0.55000000000000004">
      <c r="A1136" t="str">
        <f>IF($K1136="","",200000000+女子登録情報!$C1136)</f>
        <v/>
      </c>
      <c r="B1136" t="str">
        <f>IF($K1136="","",女子登録情報!$D1136&amp;" ("&amp;女子登録情報!$K1136&amp;")")</f>
        <v/>
      </c>
      <c r="C1136" t="str">
        <f>IF($K1136="","",女子登録情報!$E1136)</f>
        <v/>
      </c>
      <c r="D1136" t="str">
        <f>IF($K1136="","",女子登録情報!$O1136&amp;" "&amp;女子登録情報!$N1136&amp;" ("&amp;LEFT(女子登録情報!$F1136,2)&amp;")")</f>
        <v/>
      </c>
      <c r="E1136" t="str">
        <f>IF($K1136="","",女子登録情報!$P1136)</f>
        <v/>
      </c>
      <c r="F1136" t="str">
        <f t="shared" si="17"/>
        <v/>
      </c>
      <c r="G1136" t="str">
        <f>IF($K1136="","",女子登録情報!$M1136)</f>
        <v/>
      </c>
      <c r="H1136" t="str">
        <f>IF($K1136="","",女子登録情報!$A1136)</f>
        <v/>
      </c>
      <c r="K1136" t="str">
        <f>IF(女子登録情報!$C1136="","",女子登録情報!$C1136)</f>
        <v/>
      </c>
      <c r="M1136" t="str">
        <f>IFERROR(IF(AND(402&lt;=VALUE(RIGHT(女子登録情報!$F1136,4)),競技会情報!$E$3*100+競技会情報!$G$3&gt;=VALUE(RIGHT(女子登録情報!$F1136,4))),VALUE(女子登録情報!$G1136)+1,VALUE(女子登録情報!$G1136)),"")</f>
        <v/>
      </c>
      <c r="N1136" t="str">
        <f>IF($K1136="","",IF(女子登録情報!$H1136="北海道",女子登録情報!$H1136,LEFT(女子登録情報!$H1136,LEN(女子登録情報!$H1136)-1)))</f>
        <v/>
      </c>
      <c r="O1136" t="str">
        <f>IF($K1136="","",IF(LEN($N1136)=2,LEFT($N1136,1)&amp;"　"&amp;RIGHT($N1136,1)&amp;"・"&amp;女子登録情報!$I1136,$N1136&amp;"・"&amp;女子登録情報!$I1136))</f>
        <v/>
      </c>
    </row>
    <row r="1137" spans="1:15" x14ac:dyDescent="0.55000000000000004">
      <c r="A1137" t="str">
        <f>IF($K1137="","",200000000+女子登録情報!$C1137)</f>
        <v/>
      </c>
      <c r="B1137" t="str">
        <f>IF($K1137="","",女子登録情報!$D1137&amp;" ("&amp;女子登録情報!$K1137&amp;")")</f>
        <v/>
      </c>
      <c r="C1137" t="str">
        <f>IF($K1137="","",女子登録情報!$E1137)</f>
        <v/>
      </c>
      <c r="D1137" t="str">
        <f>IF($K1137="","",女子登録情報!$O1137&amp;" "&amp;女子登録情報!$N1137&amp;" ("&amp;LEFT(女子登録情報!$F1137,2)&amp;")")</f>
        <v/>
      </c>
      <c r="E1137" t="str">
        <f>IF($K1137="","",女子登録情報!$P1137)</f>
        <v/>
      </c>
      <c r="F1137" t="str">
        <f t="shared" si="17"/>
        <v/>
      </c>
      <c r="G1137" t="str">
        <f>IF($K1137="","",女子登録情報!$M1137)</f>
        <v/>
      </c>
      <c r="H1137" t="str">
        <f>IF($K1137="","",女子登録情報!$A1137)</f>
        <v/>
      </c>
      <c r="K1137" t="str">
        <f>IF(女子登録情報!$C1137="","",女子登録情報!$C1137)</f>
        <v/>
      </c>
      <c r="M1137" t="str">
        <f>IFERROR(IF(AND(402&lt;=VALUE(RIGHT(女子登録情報!$F1137,4)),競技会情報!$E$3*100+競技会情報!$G$3&gt;=VALUE(RIGHT(女子登録情報!$F1137,4))),VALUE(女子登録情報!$G1137)+1,VALUE(女子登録情報!$G1137)),"")</f>
        <v/>
      </c>
      <c r="N1137" t="str">
        <f>IF($K1137="","",IF(女子登録情報!$H1137="北海道",女子登録情報!$H1137,LEFT(女子登録情報!$H1137,LEN(女子登録情報!$H1137)-1)))</f>
        <v/>
      </c>
      <c r="O1137" t="str">
        <f>IF($K1137="","",IF(LEN($N1137)=2,LEFT($N1137,1)&amp;"　"&amp;RIGHT($N1137,1)&amp;"・"&amp;女子登録情報!$I1137,$N1137&amp;"・"&amp;女子登録情報!$I1137))</f>
        <v/>
      </c>
    </row>
    <row r="1138" spans="1:15" x14ac:dyDescent="0.55000000000000004">
      <c r="A1138" t="str">
        <f>IF($K1138="","",200000000+女子登録情報!$C1138)</f>
        <v/>
      </c>
      <c r="B1138" t="str">
        <f>IF($K1138="","",女子登録情報!$D1138&amp;" ("&amp;女子登録情報!$K1138&amp;")")</f>
        <v/>
      </c>
      <c r="C1138" t="str">
        <f>IF($K1138="","",女子登録情報!$E1138)</f>
        <v/>
      </c>
      <c r="D1138" t="str">
        <f>IF($K1138="","",女子登録情報!$O1138&amp;" "&amp;女子登録情報!$N1138&amp;" ("&amp;LEFT(女子登録情報!$F1138,2)&amp;")")</f>
        <v/>
      </c>
      <c r="E1138" t="str">
        <f>IF($K1138="","",女子登録情報!$P1138)</f>
        <v/>
      </c>
      <c r="F1138" t="str">
        <f t="shared" si="17"/>
        <v/>
      </c>
      <c r="G1138" t="str">
        <f>IF($K1138="","",女子登録情報!$M1138)</f>
        <v/>
      </c>
      <c r="H1138" t="str">
        <f>IF($K1138="","",女子登録情報!$A1138)</f>
        <v/>
      </c>
      <c r="K1138" t="str">
        <f>IF(女子登録情報!$C1138="","",女子登録情報!$C1138)</f>
        <v/>
      </c>
      <c r="M1138" t="str">
        <f>IFERROR(IF(AND(402&lt;=VALUE(RIGHT(女子登録情報!$F1138,4)),競技会情報!$E$3*100+競技会情報!$G$3&gt;=VALUE(RIGHT(女子登録情報!$F1138,4))),VALUE(女子登録情報!$G1138)+1,VALUE(女子登録情報!$G1138)),"")</f>
        <v/>
      </c>
      <c r="N1138" t="str">
        <f>IF($K1138="","",IF(女子登録情報!$H1138="北海道",女子登録情報!$H1138,LEFT(女子登録情報!$H1138,LEN(女子登録情報!$H1138)-1)))</f>
        <v/>
      </c>
      <c r="O1138" t="str">
        <f>IF($K1138="","",IF(LEN($N1138)=2,LEFT($N1138,1)&amp;"　"&amp;RIGHT($N1138,1)&amp;"・"&amp;女子登録情報!$I1138,$N1138&amp;"・"&amp;女子登録情報!$I1138))</f>
        <v/>
      </c>
    </row>
    <row r="1139" spans="1:15" x14ac:dyDescent="0.55000000000000004">
      <c r="A1139" t="str">
        <f>IF($K1139="","",200000000+女子登録情報!$C1139)</f>
        <v/>
      </c>
      <c r="B1139" t="str">
        <f>IF($K1139="","",女子登録情報!$D1139&amp;" ("&amp;女子登録情報!$K1139&amp;")")</f>
        <v/>
      </c>
      <c r="C1139" t="str">
        <f>IF($K1139="","",女子登録情報!$E1139)</f>
        <v/>
      </c>
      <c r="D1139" t="str">
        <f>IF($K1139="","",女子登録情報!$O1139&amp;" "&amp;女子登録情報!$N1139&amp;" ("&amp;LEFT(女子登録情報!$F1139,2)&amp;")")</f>
        <v/>
      </c>
      <c r="E1139" t="str">
        <f>IF($K1139="","",女子登録情報!$P1139)</f>
        <v/>
      </c>
      <c r="F1139" t="str">
        <f t="shared" si="17"/>
        <v/>
      </c>
      <c r="G1139" t="str">
        <f>IF($K1139="","",女子登録情報!$M1139)</f>
        <v/>
      </c>
      <c r="H1139" t="str">
        <f>IF($K1139="","",女子登録情報!$A1139)</f>
        <v/>
      </c>
      <c r="K1139" t="str">
        <f>IF(女子登録情報!$C1139="","",女子登録情報!$C1139)</f>
        <v/>
      </c>
      <c r="M1139" t="str">
        <f>IFERROR(IF(AND(402&lt;=VALUE(RIGHT(女子登録情報!$F1139,4)),競技会情報!$E$3*100+競技会情報!$G$3&gt;=VALUE(RIGHT(女子登録情報!$F1139,4))),VALUE(女子登録情報!$G1139)+1,VALUE(女子登録情報!$G1139)),"")</f>
        <v/>
      </c>
      <c r="N1139" t="str">
        <f>IF($K1139="","",IF(女子登録情報!$H1139="北海道",女子登録情報!$H1139,LEFT(女子登録情報!$H1139,LEN(女子登録情報!$H1139)-1)))</f>
        <v/>
      </c>
      <c r="O1139" t="str">
        <f>IF($K1139="","",IF(LEN($N1139)=2,LEFT($N1139,1)&amp;"　"&amp;RIGHT($N1139,1)&amp;"・"&amp;女子登録情報!$I1139,$N1139&amp;"・"&amp;女子登録情報!$I1139))</f>
        <v/>
      </c>
    </row>
    <row r="1140" spans="1:15" x14ac:dyDescent="0.55000000000000004">
      <c r="A1140" t="str">
        <f>IF($K1140="","",200000000+女子登録情報!$C1140)</f>
        <v/>
      </c>
      <c r="B1140" t="str">
        <f>IF($K1140="","",女子登録情報!$D1140&amp;" ("&amp;女子登録情報!$K1140&amp;")")</f>
        <v/>
      </c>
      <c r="C1140" t="str">
        <f>IF($K1140="","",女子登録情報!$E1140)</f>
        <v/>
      </c>
      <c r="D1140" t="str">
        <f>IF($K1140="","",女子登録情報!$O1140&amp;" "&amp;女子登録情報!$N1140&amp;" ("&amp;LEFT(女子登録情報!$F1140,2)&amp;")")</f>
        <v/>
      </c>
      <c r="E1140" t="str">
        <f>IF($K1140="","",女子登録情報!$P1140)</f>
        <v/>
      </c>
      <c r="F1140" t="str">
        <f t="shared" si="17"/>
        <v/>
      </c>
      <c r="G1140" t="str">
        <f>IF($K1140="","",女子登録情報!$M1140)</f>
        <v/>
      </c>
      <c r="H1140" t="str">
        <f>IF($K1140="","",女子登録情報!$A1140)</f>
        <v/>
      </c>
      <c r="K1140" t="str">
        <f>IF(女子登録情報!$C1140="","",女子登録情報!$C1140)</f>
        <v/>
      </c>
      <c r="M1140" t="str">
        <f>IFERROR(IF(AND(402&lt;=VALUE(RIGHT(女子登録情報!$F1140,4)),競技会情報!$E$3*100+競技会情報!$G$3&gt;=VALUE(RIGHT(女子登録情報!$F1140,4))),VALUE(女子登録情報!$G1140)+1,VALUE(女子登録情報!$G1140)),"")</f>
        <v/>
      </c>
      <c r="N1140" t="str">
        <f>IF($K1140="","",IF(女子登録情報!$H1140="北海道",女子登録情報!$H1140,LEFT(女子登録情報!$H1140,LEN(女子登録情報!$H1140)-1)))</f>
        <v/>
      </c>
      <c r="O1140" t="str">
        <f>IF($K1140="","",IF(LEN($N1140)=2,LEFT($N1140,1)&amp;"　"&amp;RIGHT($N1140,1)&amp;"・"&amp;女子登録情報!$I1140,$N1140&amp;"・"&amp;女子登録情報!$I1140))</f>
        <v/>
      </c>
    </row>
    <row r="1141" spans="1:15" x14ac:dyDescent="0.55000000000000004">
      <c r="A1141" t="str">
        <f>IF($K1141="","",200000000+女子登録情報!$C1141)</f>
        <v/>
      </c>
      <c r="B1141" t="str">
        <f>IF($K1141="","",女子登録情報!$D1141&amp;" ("&amp;女子登録情報!$K1141&amp;")")</f>
        <v/>
      </c>
      <c r="C1141" t="str">
        <f>IF($K1141="","",女子登録情報!$E1141)</f>
        <v/>
      </c>
      <c r="D1141" t="str">
        <f>IF($K1141="","",女子登録情報!$O1141&amp;" "&amp;女子登録情報!$N1141&amp;" ("&amp;LEFT(女子登録情報!$F1141,2)&amp;")")</f>
        <v/>
      </c>
      <c r="E1141" t="str">
        <f>IF($K1141="","",女子登録情報!$P1141)</f>
        <v/>
      </c>
      <c r="F1141" t="str">
        <f t="shared" si="17"/>
        <v/>
      </c>
      <c r="G1141" t="str">
        <f>IF($K1141="","",女子登録情報!$M1141)</f>
        <v/>
      </c>
      <c r="H1141" t="str">
        <f>IF($K1141="","",女子登録情報!$A1141)</f>
        <v/>
      </c>
      <c r="K1141" t="str">
        <f>IF(女子登録情報!$C1141="","",女子登録情報!$C1141)</f>
        <v/>
      </c>
      <c r="M1141" t="str">
        <f>IFERROR(IF(AND(402&lt;=VALUE(RIGHT(女子登録情報!$F1141,4)),競技会情報!$E$3*100+競技会情報!$G$3&gt;=VALUE(RIGHT(女子登録情報!$F1141,4))),VALUE(女子登録情報!$G1141)+1,VALUE(女子登録情報!$G1141)),"")</f>
        <v/>
      </c>
      <c r="N1141" t="str">
        <f>IF($K1141="","",IF(女子登録情報!$H1141="北海道",女子登録情報!$H1141,LEFT(女子登録情報!$H1141,LEN(女子登録情報!$H1141)-1)))</f>
        <v/>
      </c>
      <c r="O1141" t="str">
        <f>IF($K1141="","",IF(LEN($N1141)=2,LEFT($N1141,1)&amp;"　"&amp;RIGHT($N1141,1)&amp;"・"&amp;女子登録情報!$I1141,$N1141&amp;"・"&amp;女子登録情報!$I1141))</f>
        <v/>
      </c>
    </row>
    <row r="1142" spans="1:15" x14ac:dyDescent="0.55000000000000004">
      <c r="A1142" t="str">
        <f>IF($K1142="","",200000000+女子登録情報!$C1142)</f>
        <v/>
      </c>
      <c r="B1142" t="str">
        <f>IF($K1142="","",女子登録情報!$D1142&amp;" ("&amp;女子登録情報!$K1142&amp;")")</f>
        <v/>
      </c>
      <c r="C1142" t="str">
        <f>IF($K1142="","",女子登録情報!$E1142)</f>
        <v/>
      </c>
      <c r="D1142" t="str">
        <f>IF($K1142="","",女子登録情報!$O1142&amp;" "&amp;女子登録情報!$N1142&amp;" ("&amp;LEFT(女子登録情報!$F1142,2)&amp;")")</f>
        <v/>
      </c>
      <c r="E1142" t="str">
        <f>IF($K1142="","",女子登録情報!$P1142)</f>
        <v/>
      </c>
      <c r="F1142" t="str">
        <f t="shared" si="17"/>
        <v/>
      </c>
      <c r="G1142" t="str">
        <f>IF($K1142="","",女子登録情報!$M1142)</f>
        <v/>
      </c>
      <c r="H1142" t="str">
        <f>IF($K1142="","",女子登録情報!$A1142)</f>
        <v/>
      </c>
      <c r="K1142" t="str">
        <f>IF(女子登録情報!$C1142="","",女子登録情報!$C1142)</f>
        <v/>
      </c>
      <c r="M1142" t="str">
        <f>IFERROR(IF(AND(402&lt;=VALUE(RIGHT(女子登録情報!$F1142,4)),競技会情報!$E$3*100+競技会情報!$G$3&gt;=VALUE(RIGHT(女子登録情報!$F1142,4))),VALUE(女子登録情報!$G1142)+1,VALUE(女子登録情報!$G1142)),"")</f>
        <v/>
      </c>
      <c r="N1142" t="str">
        <f>IF($K1142="","",IF(女子登録情報!$H1142="北海道",女子登録情報!$H1142,LEFT(女子登録情報!$H1142,LEN(女子登録情報!$H1142)-1)))</f>
        <v/>
      </c>
      <c r="O1142" t="str">
        <f>IF($K1142="","",IF(LEN($N1142)=2,LEFT($N1142,1)&amp;"　"&amp;RIGHT($N1142,1)&amp;"・"&amp;女子登録情報!$I1142,$N1142&amp;"・"&amp;女子登録情報!$I1142))</f>
        <v/>
      </c>
    </row>
    <row r="1143" spans="1:15" x14ac:dyDescent="0.55000000000000004">
      <c r="A1143" t="str">
        <f>IF($K1143="","",200000000+女子登録情報!$C1143)</f>
        <v/>
      </c>
      <c r="B1143" t="str">
        <f>IF($K1143="","",女子登録情報!$D1143&amp;" ("&amp;女子登録情報!$K1143&amp;")")</f>
        <v/>
      </c>
      <c r="C1143" t="str">
        <f>IF($K1143="","",女子登録情報!$E1143)</f>
        <v/>
      </c>
      <c r="D1143" t="str">
        <f>IF($K1143="","",女子登録情報!$O1143&amp;" "&amp;女子登録情報!$N1143&amp;" ("&amp;LEFT(女子登録情報!$F1143,2)&amp;")")</f>
        <v/>
      </c>
      <c r="E1143" t="str">
        <f>IF($K1143="","",女子登録情報!$P1143)</f>
        <v/>
      </c>
      <c r="F1143" t="str">
        <f t="shared" si="17"/>
        <v/>
      </c>
      <c r="G1143" t="str">
        <f>IF($K1143="","",女子登録情報!$M1143)</f>
        <v/>
      </c>
      <c r="H1143" t="str">
        <f>IF($K1143="","",女子登録情報!$A1143)</f>
        <v/>
      </c>
      <c r="K1143" t="str">
        <f>IF(女子登録情報!$C1143="","",女子登録情報!$C1143)</f>
        <v/>
      </c>
      <c r="M1143" t="str">
        <f>IFERROR(IF(AND(402&lt;=VALUE(RIGHT(女子登録情報!$F1143,4)),競技会情報!$E$3*100+競技会情報!$G$3&gt;=VALUE(RIGHT(女子登録情報!$F1143,4))),VALUE(女子登録情報!$G1143)+1,VALUE(女子登録情報!$G1143)),"")</f>
        <v/>
      </c>
      <c r="N1143" t="str">
        <f>IF($K1143="","",IF(女子登録情報!$H1143="北海道",女子登録情報!$H1143,LEFT(女子登録情報!$H1143,LEN(女子登録情報!$H1143)-1)))</f>
        <v/>
      </c>
      <c r="O1143" t="str">
        <f>IF($K1143="","",IF(LEN($N1143)=2,LEFT($N1143,1)&amp;"　"&amp;RIGHT($N1143,1)&amp;"・"&amp;女子登録情報!$I1143,$N1143&amp;"・"&amp;女子登録情報!$I1143))</f>
        <v/>
      </c>
    </row>
    <row r="1144" spans="1:15" x14ac:dyDescent="0.55000000000000004">
      <c r="A1144" t="str">
        <f>IF($K1144="","",200000000+女子登録情報!$C1144)</f>
        <v/>
      </c>
      <c r="B1144" t="str">
        <f>IF($K1144="","",女子登録情報!$D1144&amp;" ("&amp;女子登録情報!$K1144&amp;")")</f>
        <v/>
      </c>
      <c r="C1144" t="str">
        <f>IF($K1144="","",女子登録情報!$E1144)</f>
        <v/>
      </c>
      <c r="D1144" t="str">
        <f>IF($K1144="","",女子登録情報!$O1144&amp;" "&amp;女子登録情報!$N1144&amp;" ("&amp;LEFT(女子登録情報!$F1144,2)&amp;")")</f>
        <v/>
      </c>
      <c r="E1144" t="str">
        <f>IF($K1144="","",女子登録情報!$P1144)</f>
        <v/>
      </c>
      <c r="F1144" t="str">
        <f t="shared" si="17"/>
        <v/>
      </c>
      <c r="G1144" t="str">
        <f>IF($K1144="","",女子登録情報!$M1144)</f>
        <v/>
      </c>
      <c r="H1144" t="str">
        <f>IF($K1144="","",女子登録情報!$A1144)</f>
        <v/>
      </c>
      <c r="K1144" t="str">
        <f>IF(女子登録情報!$C1144="","",女子登録情報!$C1144)</f>
        <v/>
      </c>
      <c r="M1144" t="str">
        <f>IFERROR(IF(AND(402&lt;=VALUE(RIGHT(女子登録情報!$F1144,4)),競技会情報!$E$3*100+競技会情報!$G$3&gt;=VALUE(RIGHT(女子登録情報!$F1144,4))),VALUE(女子登録情報!$G1144)+1,VALUE(女子登録情報!$G1144)),"")</f>
        <v/>
      </c>
      <c r="N1144" t="str">
        <f>IF($K1144="","",IF(女子登録情報!$H1144="北海道",女子登録情報!$H1144,LEFT(女子登録情報!$H1144,LEN(女子登録情報!$H1144)-1)))</f>
        <v/>
      </c>
      <c r="O1144" t="str">
        <f>IF($K1144="","",IF(LEN($N1144)=2,LEFT($N1144,1)&amp;"　"&amp;RIGHT($N1144,1)&amp;"・"&amp;女子登録情報!$I1144,$N1144&amp;"・"&amp;女子登録情報!$I1144))</f>
        <v/>
      </c>
    </row>
    <row r="1145" spans="1:15" x14ac:dyDescent="0.55000000000000004">
      <c r="A1145" t="str">
        <f>IF($K1145="","",200000000+女子登録情報!$C1145)</f>
        <v/>
      </c>
      <c r="B1145" t="str">
        <f>IF($K1145="","",女子登録情報!$D1145&amp;" ("&amp;女子登録情報!$K1145&amp;")")</f>
        <v/>
      </c>
      <c r="C1145" t="str">
        <f>IF($K1145="","",女子登録情報!$E1145)</f>
        <v/>
      </c>
      <c r="D1145" t="str">
        <f>IF($K1145="","",女子登録情報!$O1145&amp;" "&amp;女子登録情報!$N1145&amp;" ("&amp;LEFT(女子登録情報!$F1145,2)&amp;")")</f>
        <v/>
      </c>
      <c r="E1145" t="str">
        <f>IF($K1145="","",女子登録情報!$P1145)</f>
        <v/>
      </c>
      <c r="F1145" t="str">
        <f t="shared" si="17"/>
        <v/>
      </c>
      <c r="G1145" t="str">
        <f>IF($K1145="","",女子登録情報!$M1145)</f>
        <v/>
      </c>
      <c r="H1145" t="str">
        <f>IF($K1145="","",女子登録情報!$A1145)</f>
        <v/>
      </c>
      <c r="K1145" t="str">
        <f>IF(女子登録情報!$C1145="","",女子登録情報!$C1145)</f>
        <v/>
      </c>
      <c r="M1145" t="str">
        <f>IFERROR(IF(AND(402&lt;=VALUE(RIGHT(女子登録情報!$F1145,4)),競技会情報!$E$3*100+競技会情報!$G$3&gt;=VALUE(RIGHT(女子登録情報!$F1145,4))),VALUE(女子登録情報!$G1145)+1,VALUE(女子登録情報!$G1145)),"")</f>
        <v/>
      </c>
      <c r="N1145" t="str">
        <f>IF($K1145="","",IF(女子登録情報!$H1145="北海道",女子登録情報!$H1145,LEFT(女子登録情報!$H1145,LEN(女子登録情報!$H1145)-1)))</f>
        <v/>
      </c>
      <c r="O1145" t="str">
        <f>IF($K1145="","",IF(LEN($N1145)=2,LEFT($N1145,1)&amp;"　"&amp;RIGHT($N1145,1)&amp;"・"&amp;女子登録情報!$I1145,$N1145&amp;"・"&amp;女子登録情報!$I1145))</f>
        <v/>
      </c>
    </row>
    <row r="1146" spans="1:15" x14ac:dyDescent="0.55000000000000004">
      <c r="A1146" t="str">
        <f>IF($K1146="","",200000000+女子登録情報!$C1146)</f>
        <v/>
      </c>
      <c r="B1146" t="str">
        <f>IF($K1146="","",女子登録情報!$D1146&amp;" ("&amp;女子登録情報!$K1146&amp;")")</f>
        <v/>
      </c>
      <c r="C1146" t="str">
        <f>IF($K1146="","",女子登録情報!$E1146)</f>
        <v/>
      </c>
      <c r="D1146" t="str">
        <f>IF($K1146="","",女子登録情報!$O1146&amp;" "&amp;女子登録情報!$N1146&amp;" ("&amp;LEFT(女子登録情報!$F1146,2)&amp;")")</f>
        <v/>
      </c>
      <c r="E1146" t="str">
        <f>IF($K1146="","",女子登録情報!$P1146)</f>
        <v/>
      </c>
      <c r="F1146" t="str">
        <f t="shared" si="17"/>
        <v/>
      </c>
      <c r="G1146" t="str">
        <f>IF($K1146="","",女子登録情報!$M1146)</f>
        <v/>
      </c>
      <c r="H1146" t="str">
        <f>IF($K1146="","",女子登録情報!$A1146)</f>
        <v/>
      </c>
      <c r="K1146" t="str">
        <f>IF(女子登録情報!$C1146="","",女子登録情報!$C1146)</f>
        <v/>
      </c>
      <c r="M1146" t="str">
        <f>IFERROR(IF(AND(402&lt;=VALUE(RIGHT(女子登録情報!$F1146,4)),競技会情報!$E$3*100+競技会情報!$G$3&gt;=VALUE(RIGHT(女子登録情報!$F1146,4))),VALUE(女子登録情報!$G1146)+1,VALUE(女子登録情報!$G1146)),"")</f>
        <v/>
      </c>
      <c r="N1146" t="str">
        <f>IF($K1146="","",IF(女子登録情報!$H1146="北海道",女子登録情報!$H1146,LEFT(女子登録情報!$H1146,LEN(女子登録情報!$H1146)-1)))</f>
        <v/>
      </c>
      <c r="O1146" t="str">
        <f>IF($K1146="","",IF(LEN($N1146)=2,LEFT($N1146,1)&amp;"　"&amp;RIGHT($N1146,1)&amp;"・"&amp;女子登録情報!$I1146,$N1146&amp;"・"&amp;女子登録情報!$I1146))</f>
        <v/>
      </c>
    </row>
    <row r="1147" spans="1:15" x14ac:dyDescent="0.55000000000000004">
      <c r="A1147" t="str">
        <f>IF($K1147="","",200000000+女子登録情報!$C1147)</f>
        <v/>
      </c>
      <c r="B1147" t="str">
        <f>IF($K1147="","",女子登録情報!$D1147&amp;" ("&amp;女子登録情報!$K1147&amp;")")</f>
        <v/>
      </c>
      <c r="C1147" t="str">
        <f>IF($K1147="","",女子登録情報!$E1147)</f>
        <v/>
      </c>
      <c r="D1147" t="str">
        <f>IF($K1147="","",女子登録情報!$O1147&amp;" "&amp;女子登録情報!$N1147&amp;" ("&amp;LEFT(女子登録情報!$F1147,2)&amp;")")</f>
        <v/>
      </c>
      <c r="E1147" t="str">
        <f>IF($K1147="","",女子登録情報!$P1147)</f>
        <v/>
      </c>
      <c r="F1147" t="str">
        <f t="shared" si="17"/>
        <v/>
      </c>
      <c r="G1147" t="str">
        <f>IF($K1147="","",女子登録情報!$M1147)</f>
        <v/>
      </c>
      <c r="H1147" t="str">
        <f>IF($K1147="","",女子登録情報!$A1147)</f>
        <v/>
      </c>
      <c r="K1147" t="str">
        <f>IF(女子登録情報!$C1147="","",女子登録情報!$C1147)</f>
        <v/>
      </c>
      <c r="M1147" t="str">
        <f>IFERROR(IF(AND(402&lt;=VALUE(RIGHT(女子登録情報!$F1147,4)),競技会情報!$E$3*100+競技会情報!$G$3&gt;=VALUE(RIGHT(女子登録情報!$F1147,4))),VALUE(女子登録情報!$G1147)+1,VALUE(女子登録情報!$G1147)),"")</f>
        <v/>
      </c>
      <c r="N1147" t="str">
        <f>IF($K1147="","",IF(女子登録情報!$H1147="北海道",女子登録情報!$H1147,LEFT(女子登録情報!$H1147,LEN(女子登録情報!$H1147)-1)))</f>
        <v/>
      </c>
      <c r="O1147" t="str">
        <f>IF($K1147="","",IF(LEN($N1147)=2,LEFT($N1147,1)&amp;"　"&amp;RIGHT($N1147,1)&amp;"・"&amp;女子登録情報!$I1147,$N1147&amp;"・"&amp;女子登録情報!$I1147))</f>
        <v/>
      </c>
    </row>
    <row r="1148" spans="1:15" x14ac:dyDescent="0.55000000000000004">
      <c r="A1148" t="str">
        <f>IF($K1148="","",200000000+女子登録情報!$C1148)</f>
        <v/>
      </c>
      <c r="B1148" t="str">
        <f>IF($K1148="","",女子登録情報!$D1148&amp;" ("&amp;女子登録情報!$K1148&amp;")")</f>
        <v/>
      </c>
      <c r="C1148" t="str">
        <f>IF($K1148="","",女子登録情報!$E1148)</f>
        <v/>
      </c>
      <c r="D1148" t="str">
        <f>IF($K1148="","",女子登録情報!$O1148&amp;" "&amp;女子登録情報!$N1148&amp;" ("&amp;LEFT(女子登録情報!$F1148,2)&amp;")")</f>
        <v/>
      </c>
      <c r="E1148" t="str">
        <f>IF($K1148="","",女子登録情報!$P1148)</f>
        <v/>
      </c>
      <c r="F1148" t="str">
        <f t="shared" si="17"/>
        <v/>
      </c>
      <c r="G1148" t="str">
        <f>IF($K1148="","",女子登録情報!$M1148)</f>
        <v/>
      </c>
      <c r="H1148" t="str">
        <f>IF($K1148="","",女子登録情報!$A1148)</f>
        <v/>
      </c>
      <c r="K1148" t="str">
        <f>IF(女子登録情報!$C1148="","",女子登録情報!$C1148)</f>
        <v/>
      </c>
      <c r="M1148" t="str">
        <f>IFERROR(IF(AND(402&lt;=VALUE(RIGHT(女子登録情報!$F1148,4)),競技会情報!$E$3*100+競技会情報!$G$3&gt;=VALUE(RIGHT(女子登録情報!$F1148,4))),VALUE(女子登録情報!$G1148)+1,VALUE(女子登録情報!$G1148)),"")</f>
        <v/>
      </c>
      <c r="N1148" t="str">
        <f>IF($K1148="","",IF(女子登録情報!$H1148="北海道",女子登録情報!$H1148,LEFT(女子登録情報!$H1148,LEN(女子登録情報!$H1148)-1)))</f>
        <v/>
      </c>
      <c r="O1148" t="str">
        <f>IF($K1148="","",IF(LEN($N1148)=2,LEFT($N1148,1)&amp;"　"&amp;RIGHT($N1148,1)&amp;"・"&amp;女子登録情報!$I1148,$N1148&amp;"・"&amp;女子登録情報!$I1148))</f>
        <v/>
      </c>
    </row>
    <row r="1149" spans="1:15" x14ac:dyDescent="0.55000000000000004">
      <c r="A1149" t="str">
        <f>IF($K1149="","",200000000+女子登録情報!$C1149)</f>
        <v/>
      </c>
      <c r="B1149" t="str">
        <f>IF($K1149="","",女子登録情報!$D1149&amp;" ("&amp;女子登録情報!$K1149&amp;")")</f>
        <v/>
      </c>
      <c r="C1149" t="str">
        <f>IF($K1149="","",女子登録情報!$E1149)</f>
        <v/>
      </c>
      <c r="D1149" t="str">
        <f>IF($K1149="","",女子登録情報!$O1149&amp;" "&amp;女子登録情報!$N1149&amp;" ("&amp;LEFT(女子登録情報!$F1149,2)&amp;")")</f>
        <v/>
      </c>
      <c r="E1149" t="str">
        <f>IF($K1149="","",女子登録情報!$P1149)</f>
        <v/>
      </c>
      <c r="F1149" t="str">
        <f t="shared" si="17"/>
        <v/>
      </c>
      <c r="G1149" t="str">
        <f>IF($K1149="","",女子登録情報!$M1149)</f>
        <v/>
      </c>
      <c r="H1149" t="str">
        <f>IF($K1149="","",女子登録情報!$A1149)</f>
        <v/>
      </c>
      <c r="K1149" t="str">
        <f>IF(女子登録情報!$C1149="","",女子登録情報!$C1149)</f>
        <v/>
      </c>
      <c r="M1149" t="str">
        <f>IFERROR(IF(AND(402&lt;=VALUE(RIGHT(女子登録情報!$F1149,4)),競技会情報!$E$3*100+競技会情報!$G$3&gt;=VALUE(RIGHT(女子登録情報!$F1149,4))),VALUE(女子登録情報!$G1149)+1,VALUE(女子登録情報!$G1149)),"")</f>
        <v/>
      </c>
      <c r="N1149" t="str">
        <f>IF($K1149="","",IF(女子登録情報!$H1149="北海道",女子登録情報!$H1149,LEFT(女子登録情報!$H1149,LEN(女子登録情報!$H1149)-1)))</f>
        <v/>
      </c>
      <c r="O1149" t="str">
        <f>IF($K1149="","",IF(LEN($N1149)=2,LEFT($N1149,1)&amp;"　"&amp;RIGHT($N1149,1)&amp;"・"&amp;女子登録情報!$I1149,$N1149&amp;"・"&amp;女子登録情報!$I1149))</f>
        <v/>
      </c>
    </row>
    <row r="1150" spans="1:15" x14ac:dyDescent="0.55000000000000004">
      <c r="A1150" t="str">
        <f>IF($K1150="","",200000000+女子登録情報!$C1150)</f>
        <v/>
      </c>
      <c r="B1150" t="str">
        <f>IF($K1150="","",女子登録情報!$D1150&amp;" ("&amp;女子登録情報!$K1150&amp;")")</f>
        <v/>
      </c>
      <c r="C1150" t="str">
        <f>IF($K1150="","",女子登録情報!$E1150)</f>
        <v/>
      </c>
      <c r="D1150" t="str">
        <f>IF($K1150="","",女子登録情報!$O1150&amp;" "&amp;女子登録情報!$N1150&amp;" ("&amp;LEFT(女子登録情報!$F1150,2)&amp;")")</f>
        <v/>
      </c>
      <c r="E1150" t="str">
        <f>IF($K1150="","",女子登録情報!$P1150)</f>
        <v/>
      </c>
      <c r="F1150" t="str">
        <f t="shared" si="17"/>
        <v/>
      </c>
      <c r="G1150" t="str">
        <f>IF($K1150="","",女子登録情報!$M1150)</f>
        <v/>
      </c>
      <c r="H1150" t="str">
        <f>IF($K1150="","",女子登録情報!$A1150)</f>
        <v/>
      </c>
      <c r="K1150" t="str">
        <f>IF(女子登録情報!$C1150="","",女子登録情報!$C1150)</f>
        <v/>
      </c>
      <c r="M1150" t="str">
        <f>IFERROR(IF(AND(402&lt;=VALUE(RIGHT(女子登録情報!$F1150,4)),競技会情報!$E$3*100+競技会情報!$G$3&gt;=VALUE(RIGHT(女子登録情報!$F1150,4))),VALUE(女子登録情報!$G1150)+1,VALUE(女子登録情報!$G1150)),"")</f>
        <v/>
      </c>
      <c r="N1150" t="str">
        <f>IF($K1150="","",IF(女子登録情報!$H1150="北海道",女子登録情報!$H1150,LEFT(女子登録情報!$H1150,LEN(女子登録情報!$H1150)-1)))</f>
        <v/>
      </c>
      <c r="O1150" t="str">
        <f>IF($K1150="","",IF(LEN($N1150)=2,LEFT($N1150,1)&amp;"　"&amp;RIGHT($N1150,1)&amp;"・"&amp;女子登録情報!$I1150,$N1150&amp;"・"&amp;女子登録情報!$I1150))</f>
        <v/>
      </c>
    </row>
    <row r="1151" spans="1:15" x14ac:dyDescent="0.55000000000000004">
      <c r="A1151" t="str">
        <f>IF($K1151="","",200000000+女子登録情報!$C1151)</f>
        <v/>
      </c>
      <c r="B1151" t="str">
        <f>IF($K1151="","",女子登録情報!$D1151&amp;" ("&amp;女子登録情報!$K1151&amp;")")</f>
        <v/>
      </c>
      <c r="C1151" t="str">
        <f>IF($K1151="","",女子登録情報!$E1151)</f>
        <v/>
      </c>
      <c r="D1151" t="str">
        <f>IF($K1151="","",女子登録情報!$O1151&amp;" "&amp;女子登録情報!$N1151&amp;" ("&amp;LEFT(女子登録情報!$F1151,2)&amp;")")</f>
        <v/>
      </c>
      <c r="E1151" t="str">
        <f>IF($K1151="","",女子登録情報!$P1151)</f>
        <v/>
      </c>
      <c r="F1151" t="str">
        <f t="shared" si="17"/>
        <v/>
      </c>
      <c r="G1151" t="str">
        <f>IF($K1151="","",女子登録情報!$M1151)</f>
        <v/>
      </c>
      <c r="H1151" t="str">
        <f>IF($K1151="","",女子登録情報!$A1151)</f>
        <v/>
      </c>
      <c r="K1151" t="str">
        <f>IF(女子登録情報!$C1151="","",女子登録情報!$C1151)</f>
        <v/>
      </c>
      <c r="M1151" t="str">
        <f>IFERROR(IF(AND(402&lt;=VALUE(RIGHT(女子登録情報!$F1151,4)),競技会情報!$E$3*100+競技会情報!$G$3&gt;=VALUE(RIGHT(女子登録情報!$F1151,4))),VALUE(女子登録情報!$G1151)+1,VALUE(女子登録情報!$G1151)),"")</f>
        <v/>
      </c>
      <c r="N1151" t="str">
        <f>IF($K1151="","",IF(女子登録情報!$H1151="北海道",女子登録情報!$H1151,LEFT(女子登録情報!$H1151,LEN(女子登録情報!$H1151)-1)))</f>
        <v/>
      </c>
      <c r="O1151" t="str">
        <f>IF($K1151="","",IF(LEN($N1151)=2,LEFT($N1151,1)&amp;"　"&amp;RIGHT($N1151,1)&amp;"・"&amp;女子登録情報!$I1151,$N1151&amp;"・"&amp;女子登録情報!$I1151))</f>
        <v/>
      </c>
    </row>
    <row r="1152" spans="1:15" x14ac:dyDescent="0.55000000000000004">
      <c r="A1152" t="str">
        <f>IF($K1152="","",200000000+女子登録情報!$C1152)</f>
        <v/>
      </c>
      <c r="B1152" t="str">
        <f>IF($K1152="","",女子登録情報!$D1152&amp;" ("&amp;女子登録情報!$K1152&amp;")")</f>
        <v/>
      </c>
      <c r="C1152" t="str">
        <f>IF($K1152="","",女子登録情報!$E1152)</f>
        <v/>
      </c>
      <c r="D1152" t="str">
        <f>IF($K1152="","",女子登録情報!$O1152&amp;" "&amp;女子登録情報!$N1152&amp;" ("&amp;LEFT(女子登録情報!$F1152,2)&amp;")")</f>
        <v/>
      </c>
      <c r="E1152" t="str">
        <f>IF($K1152="","",女子登録情報!$P1152)</f>
        <v/>
      </c>
      <c r="F1152" t="str">
        <f t="shared" si="17"/>
        <v/>
      </c>
      <c r="G1152" t="str">
        <f>IF($K1152="","",女子登録情報!$M1152)</f>
        <v/>
      </c>
      <c r="H1152" t="str">
        <f>IF($K1152="","",女子登録情報!$A1152)</f>
        <v/>
      </c>
      <c r="K1152" t="str">
        <f>IF(女子登録情報!$C1152="","",女子登録情報!$C1152)</f>
        <v/>
      </c>
      <c r="M1152" t="str">
        <f>IFERROR(IF(AND(402&lt;=VALUE(RIGHT(女子登録情報!$F1152,4)),競技会情報!$E$3*100+競技会情報!$G$3&gt;=VALUE(RIGHT(女子登録情報!$F1152,4))),VALUE(女子登録情報!$G1152)+1,VALUE(女子登録情報!$G1152)),"")</f>
        <v/>
      </c>
      <c r="N1152" t="str">
        <f>IF($K1152="","",IF(女子登録情報!$H1152="北海道",女子登録情報!$H1152,LEFT(女子登録情報!$H1152,LEN(女子登録情報!$H1152)-1)))</f>
        <v/>
      </c>
      <c r="O1152" t="str">
        <f>IF($K1152="","",IF(LEN($N1152)=2,LEFT($N1152,1)&amp;"　"&amp;RIGHT($N1152,1)&amp;"・"&amp;女子登録情報!$I1152,$N1152&amp;"・"&amp;女子登録情報!$I1152))</f>
        <v/>
      </c>
    </row>
    <row r="1153" spans="1:15" x14ac:dyDescent="0.55000000000000004">
      <c r="A1153" t="str">
        <f>IF($K1153="","",200000000+女子登録情報!$C1153)</f>
        <v/>
      </c>
      <c r="B1153" t="str">
        <f>IF($K1153="","",女子登録情報!$D1153&amp;" ("&amp;女子登録情報!$K1153&amp;")")</f>
        <v/>
      </c>
      <c r="C1153" t="str">
        <f>IF($K1153="","",女子登録情報!$E1153)</f>
        <v/>
      </c>
      <c r="D1153" t="str">
        <f>IF($K1153="","",女子登録情報!$O1153&amp;" "&amp;女子登録情報!$N1153&amp;" ("&amp;LEFT(女子登録情報!$F1153,2)&amp;")")</f>
        <v/>
      </c>
      <c r="E1153" t="str">
        <f>IF($K1153="","",女子登録情報!$P1153)</f>
        <v/>
      </c>
      <c r="F1153" t="str">
        <f t="shared" si="17"/>
        <v/>
      </c>
      <c r="G1153" t="str">
        <f>IF($K1153="","",女子登録情報!$M1153)</f>
        <v/>
      </c>
      <c r="H1153" t="str">
        <f>IF($K1153="","",女子登録情報!$A1153)</f>
        <v/>
      </c>
      <c r="K1153" t="str">
        <f>IF(女子登録情報!$C1153="","",女子登録情報!$C1153)</f>
        <v/>
      </c>
      <c r="M1153" t="str">
        <f>IFERROR(IF(AND(402&lt;=VALUE(RIGHT(女子登録情報!$F1153,4)),競技会情報!$E$3*100+競技会情報!$G$3&gt;=VALUE(RIGHT(女子登録情報!$F1153,4))),VALUE(女子登録情報!$G1153)+1,VALUE(女子登録情報!$G1153)),"")</f>
        <v/>
      </c>
      <c r="N1153" t="str">
        <f>IF($K1153="","",IF(女子登録情報!$H1153="北海道",女子登録情報!$H1153,LEFT(女子登録情報!$H1153,LEN(女子登録情報!$H1153)-1)))</f>
        <v/>
      </c>
      <c r="O1153" t="str">
        <f>IF($K1153="","",IF(LEN($N1153)=2,LEFT($N1153,1)&amp;"　"&amp;RIGHT($N1153,1)&amp;"・"&amp;女子登録情報!$I1153,$N1153&amp;"・"&amp;女子登録情報!$I1153))</f>
        <v/>
      </c>
    </row>
    <row r="1154" spans="1:15" x14ac:dyDescent="0.55000000000000004">
      <c r="A1154" t="str">
        <f>IF($K1154="","",200000000+女子登録情報!$C1154)</f>
        <v/>
      </c>
      <c r="B1154" t="str">
        <f>IF($K1154="","",女子登録情報!$D1154&amp;" ("&amp;女子登録情報!$K1154&amp;")")</f>
        <v/>
      </c>
      <c r="C1154" t="str">
        <f>IF($K1154="","",女子登録情報!$E1154)</f>
        <v/>
      </c>
      <c r="D1154" t="str">
        <f>IF($K1154="","",女子登録情報!$O1154&amp;" "&amp;女子登録情報!$N1154&amp;" ("&amp;LEFT(女子登録情報!$F1154,2)&amp;")")</f>
        <v/>
      </c>
      <c r="E1154" t="str">
        <f>IF($K1154="","",女子登録情報!$P1154)</f>
        <v/>
      </c>
      <c r="F1154" t="str">
        <f t="shared" si="17"/>
        <v/>
      </c>
      <c r="G1154" t="str">
        <f>IF($K1154="","",女子登録情報!$M1154)</f>
        <v/>
      </c>
      <c r="H1154" t="str">
        <f>IF($K1154="","",女子登録情報!$A1154)</f>
        <v/>
      </c>
      <c r="K1154" t="str">
        <f>IF(女子登録情報!$C1154="","",女子登録情報!$C1154)</f>
        <v/>
      </c>
      <c r="M1154" t="str">
        <f>IFERROR(IF(AND(402&lt;=VALUE(RIGHT(女子登録情報!$F1154,4)),競技会情報!$E$3*100+競技会情報!$G$3&gt;=VALUE(RIGHT(女子登録情報!$F1154,4))),VALUE(女子登録情報!$G1154)+1,VALUE(女子登録情報!$G1154)),"")</f>
        <v/>
      </c>
      <c r="N1154" t="str">
        <f>IF($K1154="","",IF(女子登録情報!$H1154="北海道",女子登録情報!$H1154,LEFT(女子登録情報!$H1154,LEN(女子登録情報!$H1154)-1)))</f>
        <v/>
      </c>
      <c r="O1154" t="str">
        <f>IF($K1154="","",IF(LEN($N1154)=2,LEFT($N1154,1)&amp;"　"&amp;RIGHT($N1154,1)&amp;"・"&amp;女子登録情報!$I1154,$N1154&amp;"・"&amp;女子登録情報!$I1154))</f>
        <v/>
      </c>
    </row>
    <row r="1155" spans="1:15" x14ac:dyDescent="0.55000000000000004">
      <c r="A1155" t="str">
        <f>IF($K1155="","",200000000+女子登録情報!$C1155)</f>
        <v/>
      </c>
      <c r="B1155" t="str">
        <f>IF($K1155="","",女子登録情報!$D1155&amp;" ("&amp;女子登録情報!$K1155&amp;")")</f>
        <v/>
      </c>
      <c r="C1155" t="str">
        <f>IF($K1155="","",女子登録情報!$E1155)</f>
        <v/>
      </c>
      <c r="D1155" t="str">
        <f>IF($K1155="","",女子登録情報!$O1155&amp;" "&amp;女子登録情報!$N1155&amp;" ("&amp;LEFT(女子登録情報!$F1155,2)&amp;")")</f>
        <v/>
      </c>
      <c r="E1155" t="str">
        <f>IF($K1155="","",女子登録情報!$P1155)</f>
        <v/>
      </c>
      <c r="F1155" t="str">
        <f t="shared" ref="F1155:F1218" si="18">IF($K1155="","","2")</f>
        <v/>
      </c>
      <c r="G1155" t="str">
        <f>IF($K1155="","",女子登録情報!$M1155)</f>
        <v/>
      </c>
      <c r="H1155" t="str">
        <f>IF($K1155="","",女子登録情報!$A1155)</f>
        <v/>
      </c>
      <c r="K1155" t="str">
        <f>IF(女子登録情報!$C1155="","",女子登録情報!$C1155)</f>
        <v/>
      </c>
      <c r="M1155" t="str">
        <f>IFERROR(IF(AND(402&lt;=VALUE(RIGHT(女子登録情報!$F1155,4)),競技会情報!$E$3*100+競技会情報!$G$3&gt;=VALUE(RIGHT(女子登録情報!$F1155,4))),VALUE(女子登録情報!$G1155)+1,VALUE(女子登録情報!$G1155)),"")</f>
        <v/>
      </c>
      <c r="N1155" t="str">
        <f>IF($K1155="","",IF(女子登録情報!$H1155="北海道",女子登録情報!$H1155,LEFT(女子登録情報!$H1155,LEN(女子登録情報!$H1155)-1)))</f>
        <v/>
      </c>
      <c r="O1155" t="str">
        <f>IF($K1155="","",IF(LEN($N1155)=2,LEFT($N1155,1)&amp;"　"&amp;RIGHT($N1155,1)&amp;"・"&amp;女子登録情報!$I1155,$N1155&amp;"・"&amp;女子登録情報!$I1155))</f>
        <v/>
      </c>
    </row>
    <row r="1156" spans="1:15" x14ac:dyDescent="0.55000000000000004">
      <c r="A1156" t="str">
        <f>IF($K1156="","",200000000+女子登録情報!$C1156)</f>
        <v/>
      </c>
      <c r="B1156" t="str">
        <f>IF($K1156="","",女子登録情報!$D1156&amp;" ("&amp;女子登録情報!$K1156&amp;")")</f>
        <v/>
      </c>
      <c r="C1156" t="str">
        <f>IF($K1156="","",女子登録情報!$E1156)</f>
        <v/>
      </c>
      <c r="D1156" t="str">
        <f>IF($K1156="","",女子登録情報!$O1156&amp;" "&amp;女子登録情報!$N1156&amp;" ("&amp;LEFT(女子登録情報!$F1156,2)&amp;")")</f>
        <v/>
      </c>
      <c r="E1156" t="str">
        <f>IF($K1156="","",女子登録情報!$P1156)</f>
        <v/>
      </c>
      <c r="F1156" t="str">
        <f t="shared" si="18"/>
        <v/>
      </c>
      <c r="G1156" t="str">
        <f>IF($K1156="","",女子登録情報!$M1156)</f>
        <v/>
      </c>
      <c r="H1156" t="str">
        <f>IF($K1156="","",女子登録情報!$A1156)</f>
        <v/>
      </c>
      <c r="K1156" t="str">
        <f>IF(女子登録情報!$C1156="","",女子登録情報!$C1156)</f>
        <v/>
      </c>
      <c r="M1156" t="str">
        <f>IFERROR(IF(AND(402&lt;=VALUE(RIGHT(女子登録情報!$F1156,4)),競技会情報!$E$3*100+競技会情報!$G$3&gt;=VALUE(RIGHT(女子登録情報!$F1156,4))),VALUE(女子登録情報!$G1156)+1,VALUE(女子登録情報!$G1156)),"")</f>
        <v/>
      </c>
      <c r="N1156" t="str">
        <f>IF($K1156="","",IF(女子登録情報!$H1156="北海道",女子登録情報!$H1156,LEFT(女子登録情報!$H1156,LEN(女子登録情報!$H1156)-1)))</f>
        <v/>
      </c>
      <c r="O1156" t="str">
        <f>IF($K1156="","",IF(LEN($N1156)=2,LEFT($N1156,1)&amp;"　"&amp;RIGHT($N1156,1)&amp;"・"&amp;女子登録情報!$I1156,$N1156&amp;"・"&amp;女子登録情報!$I1156))</f>
        <v/>
      </c>
    </row>
    <row r="1157" spans="1:15" x14ac:dyDescent="0.55000000000000004">
      <c r="A1157" t="str">
        <f>IF($K1157="","",200000000+女子登録情報!$C1157)</f>
        <v/>
      </c>
      <c r="B1157" t="str">
        <f>IF($K1157="","",女子登録情報!$D1157&amp;" ("&amp;女子登録情報!$K1157&amp;")")</f>
        <v/>
      </c>
      <c r="C1157" t="str">
        <f>IF($K1157="","",女子登録情報!$E1157)</f>
        <v/>
      </c>
      <c r="D1157" t="str">
        <f>IF($K1157="","",女子登録情報!$O1157&amp;" "&amp;女子登録情報!$N1157&amp;" ("&amp;LEFT(女子登録情報!$F1157,2)&amp;")")</f>
        <v/>
      </c>
      <c r="E1157" t="str">
        <f>IF($K1157="","",女子登録情報!$P1157)</f>
        <v/>
      </c>
      <c r="F1157" t="str">
        <f t="shared" si="18"/>
        <v/>
      </c>
      <c r="G1157" t="str">
        <f>IF($K1157="","",女子登録情報!$M1157)</f>
        <v/>
      </c>
      <c r="H1157" t="str">
        <f>IF($K1157="","",女子登録情報!$A1157)</f>
        <v/>
      </c>
      <c r="K1157" t="str">
        <f>IF(女子登録情報!$C1157="","",女子登録情報!$C1157)</f>
        <v/>
      </c>
      <c r="M1157" t="str">
        <f>IFERROR(IF(AND(402&lt;=VALUE(RIGHT(女子登録情報!$F1157,4)),競技会情報!$E$3*100+競技会情報!$G$3&gt;=VALUE(RIGHT(女子登録情報!$F1157,4))),VALUE(女子登録情報!$G1157)+1,VALUE(女子登録情報!$G1157)),"")</f>
        <v/>
      </c>
      <c r="N1157" t="str">
        <f>IF($K1157="","",IF(女子登録情報!$H1157="北海道",女子登録情報!$H1157,LEFT(女子登録情報!$H1157,LEN(女子登録情報!$H1157)-1)))</f>
        <v/>
      </c>
      <c r="O1157" t="str">
        <f>IF($K1157="","",IF(LEN($N1157)=2,LEFT($N1157,1)&amp;"　"&amp;RIGHT($N1157,1)&amp;"・"&amp;女子登録情報!$I1157,$N1157&amp;"・"&amp;女子登録情報!$I1157))</f>
        <v/>
      </c>
    </row>
    <row r="1158" spans="1:15" x14ac:dyDescent="0.55000000000000004">
      <c r="A1158" t="str">
        <f>IF($K1158="","",200000000+女子登録情報!$C1158)</f>
        <v/>
      </c>
      <c r="B1158" t="str">
        <f>IF($K1158="","",女子登録情報!$D1158&amp;" ("&amp;女子登録情報!$K1158&amp;")")</f>
        <v/>
      </c>
      <c r="C1158" t="str">
        <f>IF($K1158="","",女子登録情報!$E1158)</f>
        <v/>
      </c>
      <c r="D1158" t="str">
        <f>IF($K1158="","",女子登録情報!$O1158&amp;" "&amp;女子登録情報!$N1158&amp;" ("&amp;LEFT(女子登録情報!$F1158,2)&amp;")")</f>
        <v/>
      </c>
      <c r="E1158" t="str">
        <f>IF($K1158="","",女子登録情報!$P1158)</f>
        <v/>
      </c>
      <c r="F1158" t="str">
        <f t="shared" si="18"/>
        <v/>
      </c>
      <c r="G1158" t="str">
        <f>IF($K1158="","",女子登録情報!$M1158)</f>
        <v/>
      </c>
      <c r="H1158" t="str">
        <f>IF($K1158="","",女子登録情報!$A1158)</f>
        <v/>
      </c>
      <c r="K1158" t="str">
        <f>IF(女子登録情報!$C1158="","",女子登録情報!$C1158)</f>
        <v/>
      </c>
      <c r="M1158" t="str">
        <f>IFERROR(IF(AND(402&lt;=VALUE(RIGHT(女子登録情報!$F1158,4)),競技会情報!$E$3*100+競技会情報!$G$3&gt;=VALUE(RIGHT(女子登録情報!$F1158,4))),VALUE(女子登録情報!$G1158)+1,VALUE(女子登録情報!$G1158)),"")</f>
        <v/>
      </c>
      <c r="N1158" t="str">
        <f>IF($K1158="","",IF(女子登録情報!$H1158="北海道",女子登録情報!$H1158,LEFT(女子登録情報!$H1158,LEN(女子登録情報!$H1158)-1)))</f>
        <v/>
      </c>
      <c r="O1158" t="str">
        <f>IF($K1158="","",IF(LEN($N1158)=2,LEFT($N1158,1)&amp;"　"&amp;RIGHT($N1158,1)&amp;"・"&amp;女子登録情報!$I1158,$N1158&amp;"・"&amp;女子登録情報!$I1158))</f>
        <v/>
      </c>
    </row>
    <row r="1159" spans="1:15" x14ac:dyDescent="0.55000000000000004">
      <c r="A1159" t="str">
        <f>IF($K1159="","",200000000+女子登録情報!$C1159)</f>
        <v/>
      </c>
      <c r="B1159" t="str">
        <f>IF($K1159="","",女子登録情報!$D1159&amp;" ("&amp;女子登録情報!$K1159&amp;")")</f>
        <v/>
      </c>
      <c r="C1159" t="str">
        <f>IF($K1159="","",女子登録情報!$E1159)</f>
        <v/>
      </c>
      <c r="D1159" t="str">
        <f>IF($K1159="","",女子登録情報!$O1159&amp;" "&amp;女子登録情報!$N1159&amp;" ("&amp;LEFT(女子登録情報!$F1159,2)&amp;")")</f>
        <v/>
      </c>
      <c r="E1159" t="str">
        <f>IF($K1159="","",女子登録情報!$P1159)</f>
        <v/>
      </c>
      <c r="F1159" t="str">
        <f t="shared" si="18"/>
        <v/>
      </c>
      <c r="G1159" t="str">
        <f>IF($K1159="","",女子登録情報!$M1159)</f>
        <v/>
      </c>
      <c r="H1159" t="str">
        <f>IF($K1159="","",女子登録情報!$A1159)</f>
        <v/>
      </c>
      <c r="K1159" t="str">
        <f>IF(女子登録情報!$C1159="","",女子登録情報!$C1159)</f>
        <v/>
      </c>
      <c r="M1159" t="str">
        <f>IFERROR(IF(AND(402&lt;=VALUE(RIGHT(女子登録情報!$F1159,4)),競技会情報!$E$3*100+競技会情報!$G$3&gt;=VALUE(RIGHT(女子登録情報!$F1159,4))),VALUE(女子登録情報!$G1159)+1,VALUE(女子登録情報!$G1159)),"")</f>
        <v/>
      </c>
      <c r="N1159" t="str">
        <f>IF($K1159="","",IF(女子登録情報!$H1159="北海道",女子登録情報!$H1159,LEFT(女子登録情報!$H1159,LEN(女子登録情報!$H1159)-1)))</f>
        <v/>
      </c>
      <c r="O1159" t="str">
        <f>IF($K1159="","",IF(LEN($N1159)=2,LEFT($N1159,1)&amp;"　"&amp;RIGHT($N1159,1)&amp;"・"&amp;女子登録情報!$I1159,$N1159&amp;"・"&amp;女子登録情報!$I1159))</f>
        <v/>
      </c>
    </row>
    <row r="1160" spans="1:15" x14ac:dyDescent="0.55000000000000004">
      <c r="A1160" t="str">
        <f>IF($K1160="","",200000000+女子登録情報!$C1160)</f>
        <v/>
      </c>
      <c r="B1160" t="str">
        <f>IF($K1160="","",女子登録情報!$D1160&amp;" ("&amp;女子登録情報!$K1160&amp;")")</f>
        <v/>
      </c>
      <c r="C1160" t="str">
        <f>IF($K1160="","",女子登録情報!$E1160)</f>
        <v/>
      </c>
      <c r="D1160" t="str">
        <f>IF($K1160="","",女子登録情報!$O1160&amp;" "&amp;女子登録情報!$N1160&amp;" ("&amp;LEFT(女子登録情報!$F1160,2)&amp;")")</f>
        <v/>
      </c>
      <c r="E1160" t="str">
        <f>IF($K1160="","",女子登録情報!$P1160)</f>
        <v/>
      </c>
      <c r="F1160" t="str">
        <f t="shared" si="18"/>
        <v/>
      </c>
      <c r="G1160" t="str">
        <f>IF($K1160="","",女子登録情報!$M1160)</f>
        <v/>
      </c>
      <c r="H1160" t="str">
        <f>IF($K1160="","",女子登録情報!$A1160)</f>
        <v/>
      </c>
      <c r="K1160" t="str">
        <f>IF(女子登録情報!$C1160="","",女子登録情報!$C1160)</f>
        <v/>
      </c>
      <c r="M1160" t="str">
        <f>IFERROR(IF(AND(402&lt;=VALUE(RIGHT(女子登録情報!$F1160,4)),競技会情報!$E$3*100+競技会情報!$G$3&gt;=VALUE(RIGHT(女子登録情報!$F1160,4))),VALUE(女子登録情報!$G1160)+1,VALUE(女子登録情報!$G1160)),"")</f>
        <v/>
      </c>
      <c r="N1160" t="str">
        <f>IF($K1160="","",IF(女子登録情報!$H1160="北海道",女子登録情報!$H1160,LEFT(女子登録情報!$H1160,LEN(女子登録情報!$H1160)-1)))</f>
        <v/>
      </c>
      <c r="O1160" t="str">
        <f>IF($K1160="","",IF(LEN($N1160)=2,LEFT($N1160,1)&amp;"　"&amp;RIGHT($N1160,1)&amp;"・"&amp;女子登録情報!$I1160,$N1160&amp;"・"&amp;女子登録情報!$I1160))</f>
        <v/>
      </c>
    </row>
    <row r="1161" spans="1:15" x14ac:dyDescent="0.55000000000000004">
      <c r="A1161" t="str">
        <f>IF($K1161="","",200000000+女子登録情報!$C1161)</f>
        <v/>
      </c>
      <c r="B1161" t="str">
        <f>IF($K1161="","",女子登録情報!$D1161&amp;" ("&amp;女子登録情報!$K1161&amp;")")</f>
        <v/>
      </c>
      <c r="C1161" t="str">
        <f>IF($K1161="","",女子登録情報!$E1161)</f>
        <v/>
      </c>
      <c r="D1161" t="str">
        <f>IF($K1161="","",女子登録情報!$O1161&amp;" "&amp;女子登録情報!$N1161&amp;" ("&amp;LEFT(女子登録情報!$F1161,2)&amp;")")</f>
        <v/>
      </c>
      <c r="E1161" t="str">
        <f>IF($K1161="","",女子登録情報!$P1161)</f>
        <v/>
      </c>
      <c r="F1161" t="str">
        <f t="shared" si="18"/>
        <v/>
      </c>
      <c r="G1161" t="str">
        <f>IF($K1161="","",女子登録情報!$M1161)</f>
        <v/>
      </c>
      <c r="H1161" t="str">
        <f>IF($K1161="","",女子登録情報!$A1161)</f>
        <v/>
      </c>
      <c r="K1161" t="str">
        <f>IF(女子登録情報!$C1161="","",女子登録情報!$C1161)</f>
        <v/>
      </c>
      <c r="M1161" t="str">
        <f>IFERROR(IF(AND(402&lt;=VALUE(RIGHT(女子登録情報!$F1161,4)),競技会情報!$E$3*100+競技会情報!$G$3&gt;=VALUE(RIGHT(女子登録情報!$F1161,4))),VALUE(女子登録情報!$G1161)+1,VALUE(女子登録情報!$G1161)),"")</f>
        <v/>
      </c>
      <c r="N1161" t="str">
        <f>IF($K1161="","",IF(女子登録情報!$H1161="北海道",女子登録情報!$H1161,LEFT(女子登録情報!$H1161,LEN(女子登録情報!$H1161)-1)))</f>
        <v/>
      </c>
      <c r="O1161" t="str">
        <f>IF($K1161="","",IF(LEN($N1161)=2,LEFT($N1161,1)&amp;"　"&amp;RIGHT($N1161,1)&amp;"・"&amp;女子登録情報!$I1161,$N1161&amp;"・"&amp;女子登録情報!$I1161))</f>
        <v/>
      </c>
    </row>
    <row r="1162" spans="1:15" x14ac:dyDescent="0.55000000000000004">
      <c r="A1162" t="str">
        <f>IF($K1162="","",200000000+女子登録情報!$C1162)</f>
        <v/>
      </c>
      <c r="B1162" t="str">
        <f>IF($K1162="","",女子登録情報!$D1162&amp;" ("&amp;女子登録情報!$K1162&amp;")")</f>
        <v/>
      </c>
      <c r="C1162" t="str">
        <f>IF($K1162="","",女子登録情報!$E1162)</f>
        <v/>
      </c>
      <c r="D1162" t="str">
        <f>IF($K1162="","",女子登録情報!$O1162&amp;" "&amp;女子登録情報!$N1162&amp;" ("&amp;LEFT(女子登録情報!$F1162,2)&amp;")")</f>
        <v/>
      </c>
      <c r="E1162" t="str">
        <f>IF($K1162="","",女子登録情報!$P1162)</f>
        <v/>
      </c>
      <c r="F1162" t="str">
        <f t="shared" si="18"/>
        <v/>
      </c>
      <c r="G1162" t="str">
        <f>IF($K1162="","",女子登録情報!$M1162)</f>
        <v/>
      </c>
      <c r="H1162" t="str">
        <f>IF($K1162="","",女子登録情報!$A1162)</f>
        <v/>
      </c>
      <c r="K1162" t="str">
        <f>IF(女子登録情報!$C1162="","",女子登録情報!$C1162)</f>
        <v/>
      </c>
      <c r="M1162" t="str">
        <f>IFERROR(IF(AND(402&lt;=VALUE(RIGHT(女子登録情報!$F1162,4)),競技会情報!$E$3*100+競技会情報!$G$3&gt;=VALUE(RIGHT(女子登録情報!$F1162,4))),VALUE(女子登録情報!$G1162)+1,VALUE(女子登録情報!$G1162)),"")</f>
        <v/>
      </c>
      <c r="N1162" t="str">
        <f>IF($K1162="","",IF(女子登録情報!$H1162="北海道",女子登録情報!$H1162,LEFT(女子登録情報!$H1162,LEN(女子登録情報!$H1162)-1)))</f>
        <v/>
      </c>
      <c r="O1162" t="str">
        <f>IF($K1162="","",IF(LEN($N1162)=2,LEFT($N1162,1)&amp;"　"&amp;RIGHT($N1162,1)&amp;"・"&amp;女子登録情報!$I1162,$N1162&amp;"・"&amp;女子登録情報!$I1162))</f>
        <v/>
      </c>
    </row>
    <row r="1163" spans="1:15" x14ac:dyDescent="0.55000000000000004">
      <c r="A1163" t="str">
        <f>IF($K1163="","",200000000+女子登録情報!$C1163)</f>
        <v/>
      </c>
      <c r="B1163" t="str">
        <f>IF($K1163="","",女子登録情報!$D1163&amp;" ("&amp;女子登録情報!$K1163&amp;")")</f>
        <v/>
      </c>
      <c r="C1163" t="str">
        <f>IF($K1163="","",女子登録情報!$E1163)</f>
        <v/>
      </c>
      <c r="D1163" t="str">
        <f>IF($K1163="","",女子登録情報!$O1163&amp;" "&amp;女子登録情報!$N1163&amp;" ("&amp;LEFT(女子登録情報!$F1163,2)&amp;")")</f>
        <v/>
      </c>
      <c r="E1163" t="str">
        <f>IF($K1163="","",女子登録情報!$P1163)</f>
        <v/>
      </c>
      <c r="F1163" t="str">
        <f t="shared" si="18"/>
        <v/>
      </c>
      <c r="G1163" t="str">
        <f>IF($K1163="","",女子登録情報!$M1163)</f>
        <v/>
      </c>
      <c r="H1163" t="str">
        <f>IF($K1163="","",女子登録情報!$A1163)</f>
        <v/>
      </c>
      <c r="K1163" t="str">
        <f>IF(女子登録情報!$C1163="","",女子登録情報!$C1163)</f>
        <v/>
      </c>
      <c r="M1163" t="str">
        <f>IFERROR(IF(AND(402&lt;=VALUE(RIGHT(女子登録情報!$F1163,4)),競技会情報!$E$3*100+競技会情報!$G$3&gt;=VALUE(RIGHT(女子登録情報!$F1163,4))),VALUE(女子登録情報!$G1163)+1,VALUE(女子登録情報!$G1163)),"")</f>
        <v/>
      </c>
      <c r="N1163" t="str">
        <f>IF($K1163="","",IF(女子登録情報!$H1163="北海道",女子登録情報!$H1163,LEFT(女子登録情報!$H1163,LEN(女子登録情報!$H1163)-1)))</f>
        <v/>
      </c>
      <c r="O1163" t="str">
        <f>IF($K1163="","",IF(LEN($N1163)=2,LEFT($N1163,1)&amp;"　"&amp;RIGHT($N1163,1)&amp;"・"&amp;女子登録情報!$I1163,$N1163&amp;"・"&amp;女子登録情報!$I1163))</f>
        <v/>
      </c>
    </row>
    <row r="1164" spans="1:15" x14ac:dyDescent="0.55000000000000004">
      <c r="A1164" t="str">
        <f>IF($K1164="","",200000000+女子登録情報!$C1164)</f>
        <v/>
      </c>
      <c r="B1164" t="str">
        <f>IF($K1164="","",女子登録情報!$D1164&amp;" ("&amp;女子登録情報!$K1164&amp;")")</f>
        <v/>
      </c>
      <c r="C1164" t="str">
        <f>IF($K1164="","",女子登録情報!$E1164)</f>
        <v/>
      </c>
      <c r="D1164" t="str">
        <f>IF($K1164="","",女子登録情報!$O1164&amp;" "&amp;女子登録情報!$N1164&amp;" ("&amp;LEFT(女子登録情報!$F1164,2)&amp;")")</f>
        <v/>
      </c>
      <c r="E1164" t="str">
        <f>IF($K1164="","",女子登録情報!$P1164)</f>
        <v/>
      </c>
      <c r="F1164" t="str">
        <f t="shared" si="18"/>
        <v/>
      </c>
      <c r="G1164" t="str">
        <f>IF($K1164="","",女子登録情報!$M1164)</f>
        <v/>
      </c>
      <c r="H1164" t="str">
        <f>IF($K1164="","",女子登録情報!$A1164)</f>
        <v/>
      </c>
      <c r="K1164" t="str">
        <f>IF(女子登録情報!$C1164="","",女子登録情報!$C1164)</f>
        <v/>
      </c>
      <c r="M1164" t="str">
        <f>IFERROR(IF(AND(402&lt;=VALUE(RIGHT(女子登録情報!$F1164,4)),競技会情報!$E$3*100+競技会情報!$G$3&gt;=VALUE(RIGHT(女子登録情報!$F1164,4))),VALUE(女子登録情報!$G1164)+1,VALUE(女子登録情報!$G1164)),"")</f>
        <v/>
      </c>
      <c r="N1164" t="str">
        <f>IF($K1164="","",IF(女子登録情報!$H1164="北海道",女子登録情報!$H1164,LEFT(女子登録情報!$H1164,LEN(女子登録情報!$H1164)-1)))</f>
        <v/>
      </c>
      <c r="O1164" t="str">
        <f>IF($K1164="","",IF(LEN($N1164)=2,LEFT($N1164,1)&amp;"　"&amp;RIGHT($N1164,1)&amp;"・"&amp;女子登録情報!$I1164,$N1164&amp;"・"&amp;女子登録情報!$I1164))</f>
        <v/>
      </c>
    </row>
    <row r="1165" spans="1:15" x14ac:dyDescent="0.55000000000000004">
      <c r="A1165" t="str">
        <f>IF($K1165="","",200000000+女子登録情報!$C1165)</f>
        <v/>
      </c>
      <c r="B1165" t="str">
        <f>IF($K1165="","",女子登録情報!$D1165&amp;" ("&amp;女子登録情報!$K1165&amp;")")</f>
        <v/>
      </c>
      <c r="C1165" t="str">
        <f>IF($K1165="","",女子登録情報!$E1165)</f>
        <v/>
      </c>
      <c r="D1165" t="str">
        <f>IF($K1165="","",女子登録情報!$O1165&amp;" "&amp;女子登録情報!$N1165&amp;" ("&amp;LEFT(女子登録情報!$F1165,2)&amp;")")</f>
        <v/>
      </c>
      <c r="E1165" t="str">
        <f>IF($K1165="","",女子登録情報!$P1165)</f>
        <v/>
      </c>
      <c r="F1165" t="str">
        <f t="shared" si="18"/>
        <v/>
      </c>
      <c r="G1165" t="str">
        <f>IF($K1165="","",女子登録情報!$M1165)</f>
        <v/>
      </c>
      <c r="H1165" t="str">
        <f>IF($K1165="","",女子登録情報!$A1165)</f>
        <v/>
      </c>
      <c r="K1165" t="str">
        <f>IF(女子登録情報!$C1165="","",女子登録情報!$C1165)</f>
        <v/>
      </c>
      <c r="M1165" t="str">
        <f>IFERROR(IF(AND(402&lt;=VALUE(RIGHT(女子登録情報!$F1165,4)),競技会情報!$E$3*100+競技会情報!$G$3&gt;=VALUE(RIGHT(女子登録情報!$F1165,4))),VALUE(女子登録情報!$G1165)+1,VALUE(女子登録情報!$G1165)),"")</f>
        <v/>
      </c>
      <c r="N1165" t="str">
        <f>IF($K1165="","",IF(女子登録情報!$H1165="北海道",女子登録情報!$H1165,LEFT(女子登録情報!$H1165,LEN(女子登録情報!$H1165)-1)))</f>
        <v/>
      </c>
      <c r="O1165" t="str">
        <f>IF($K1165="","",IF(LEN($N1165)=2,LEFT($N1165,1)&amp;"　"&amp;RIGHT($N1165,1)&amp;"・"&amp;女子登録情報!$I1165,$N1165&amp;"・"&amp;女子登録情報!$I1165))</f>
        <v/>
      </c>
    </row>
    <row r="1166" spans="1:15" x14ac:dyDescent="0.55000000000000004">
      <c r="A1166" t="str">
        <f>IF($K1166="","",200000000+女子登録情報!$C1166)</f>
        <v/>
      </c>
      <c r="B1166" t="str">
        <f>IF($K1166="","",女子登録情報!$D1166&amp;" ("&amp;女子登録情報!$K1166&amp;")")</f>
        <v/>
      </c>
      <c r="C1166" t="str">
        <f>IF($K1166="","",女子登録情報!$E1166)</f>
        <v/>
      </c>
      <c r="D1166" t="str">
        <f>IF($K1166="","",女子登録情報!$O1166&amp;" "&amp;女子登録情報!$N1166&amp;" ("&amp;LEFT(女子登録情報!$F1166,2)&amp;")")</f>
        <v/>
      </c>
      <c r="E1166" t="str">
        <f>IF($K1166="","",女子登録情報!$P1166)</f>
        <v/>
      </c>
      <c r="F1166" t="str">
        <f t="shared" si="18"/>
        <v/>
      </c>
      <c r="G1166" t="str">
        <f>IF($K1166="","",女子登録情報!$M1166)</f>
        <v/>
      </c>
      <c r="H1166" t="str">
        <f>IF($K1166="","",女子登録情報!$A1166)</f>
        <v/>
      </c>
      <c r="K1166" t="str">
        <f>IF(女子登録情報!$C1166="","",女子登録情報!$C1166)</f>
        <v/>
      </c>
      <c r="M1166" t="str">
        <f>IFERROR(IF(AND(402&lt;=VALUE(RIGHT(女子登録情報!$F1166,4)),競技会情報!$E$3*100+競技会情報!$G$3&gt;=VALUE(RIGHT(女子登録情報!$F1166,4))),VALUE(女子登録情報!$G1166)+1,VALUE(女子登録情報!$G1166)),"")</f>
        <v/>
      </c>
      <c r="N1166" t="str">
        <f>IF($K1166="","",IF(女子登録情報!$H1166="北海道",女子登録情報!$H1166,LEFT(女子登録情報!$H1166,LEN(女子登録情報!$H1166)-1)))</f>
        <v/>
      </c>
      <c r="O1166" t="str">
        <f>IF($K1166="","",IF(LEN($N1166)=2,LEFT($N1166,1)&amp;"　"&amp;RIGHT($N1166,1)&amp;"・"&amp;女子登録情報!$I1166,$N1166&amp;"・"&amp;女子登録情報!$I1166))</f>
        <v/>
      </c>
    </row>
    <row r="1167" spans="1:15" x14ac:dyDescent="0.55000000000000004">
      <c r="A1167" t="str">
        <f>IF($K1167="","",200000000+女子登録情報!$C1167)</f>
        <v/>
      </c>
      <c r="B1167" t="str">
        <f>IF($K1167="","",女子登録情報!$D1167&amp;" ("&amp;女子登録情報!$K1167&amp;")")</f>
        <v/>
      </c>
      <c r="C1167" t="str">
        <f>IF($K1167="","",女子登録情報!$E1167)</f>
        <v/>
      </c>
      <c r="D1167" t="str">
        <f>IF($K1167="","",女子登録情報!$O1167&amp;" "&amp;女子登録情報!$N1167&amp;" ("&amp;LEFT(女子登録情報!$F1167,2)&amp;")")</f>
        <v/>
      </c>
      <c r="E1167" t="str">
        <f>IF($K1167="","",女子登録情報!$P1167)</f>
        <v/>
      </c>
      <c r="F1167" t="str">
        <f t="shared" si="18"/>
        <v/>
      </c>
      <c r="G1167" t="str">
        <f>IF($K1167="","",女子登録情報!$M1167)</f>
        <v/>
      </c>
      <c r="H1167" t="str">
        <f>IF($K1167="","",女子登録情報!$A1167)</f>
        <v/>
      </c>
      <c r="K1167" t="str">
        <f>IF(女子登録情報!$C1167="","",女子登録情報!$C1167)</f>
        <v/>
      </c>
      <c r="M1167" t="str">
        <f>IFERROR(IF(AND(402&lt;=VALUE(RIGHT(女子登録情報!$F1167,4)),競技会情報!$E$3*100+競技会情報!$G$3&gt;=VALUE(RIGHT(女子登録情報!$F1167,4))),VALUE(女子登録情報!$G1167)+1,VALUE(女子登録情報!$G1167)),"")</f>
        <v/>
      </c>
      <c r="N1167" t="str">
        <f>IF($K1167="","",IF(女子登録情報!$H1167="北海道",女子登録情報!$H1167,LEFT(女子登録情報!$H1167,LEN(女子登録情報!$H1167)-1)))</f>
        <v/>
      </c>
      <c r="O1167" t="str">
        <f>IF($K1167="","",IF(LEN($N1167)=2,LEFT($N1167,1)&amp;"　"&amp;RIGHT($N1167,1)&amp;"・"&amp;女子登録情報!$I1167,$N1167&amp;"・"&amp;女子登録情報!$I1167))</f>
        <v/>
      </c>
    </row>
    <row r="1168" spans="1:15" x14ac:dyDescent="0.55000000000000004">
      <c r="A1168" t="str">
        <f>IF($K1168="","",200000000+女子登録情報!$C1168)</f>
        <v/>
      </c>
      <c r="B1168" t="str">
        <f>IF($K1168="","",女子登録情報!$D1168&amp;" ("&amp;女子登録情報!$K1168&amp;")")</f>
        <v/>
      </c>
      <c r="C1168" t="str">
        <f>IF($K1168="","",女子登録情報!$E1168)</f>
        <v/>
      </c>
      <c r="D1168" t="str">
        <f>IF($K1168="","",女子登録情報!$O1168&amp;" "&amp;女子登録情報!$N1168&amp;" ("&amp;LEFT(女子登録情報!$F1168,2)&amp;")")</f>
        <v/>
      </c>
      <c r="E1168" t="str">
        <f>IF($K1168="","",女子登録情報!$P1168)</f>
        <v/>
      </c>
      <c r="F1168" t="str">
        <f t="shared" si="18"/>
        <v/>
      </c>
      <c r="G1168" t="str">
        <f>IF($K1168="","",女子登録情報!$M1168)</f>
        <v/>
      </c>
      <c r="H1168" t="str">
        <f>IF($K1168="","",女子登録情報!$A1168)</f>
        <v/>
      </c>
      <c r="K1168" t="str">
        <f>IF(女子登録情報!$C1168="","",女子登録情報!$C1168)</f>
        <v/>
      </c>
      <c r="M1168" t="str">
        <f>IFERROR(IF(AND(402&lt;=VALUE(RIGHT(女子登録情報!$F1168,4)),競技会情報!$E$3*100+競技会情報!$G$3&gt;=VALUE(RIGHT(女子登録情報!$F1168,4))),VALUE(女子登録情報!$G1168)+1,VALUE(女子登録情報!$G1168)),"")</f>
        <v/>
      </c>
      <c r="N1168" t="str">
        <f>IF($K1168="","",IF(女子登録情報!$H1168="北海道",女子登録情報!$H1168,LEFT(女子登録情報!$H1168,LEN(女子登録情報!$H1168)-1)))</f>
        <v/>
      </c>
      <c r="O1168" t="str">
        <f>IF($K1168="","",IF(LEN($N1168)=2,LEFT($N1168,1)&amp;"　"&amp;RIGHT($N1168,1)&amp;"・"&amp;女子登録情報!$I1168,$N1168&amp;"・"&amp;女子登録情報!$I1168))</f>
        <v/>
      </c>
    </row>
    <row r="1169" spans="1:15" x14ac:dyDescent="0.55000000000000004">
      <c r="A1169" t="str">
        <f>IF($K1169="","",200000000+女子登録情報!$C1169)</f>
        <v/>
      </c>
      <c r="B1169" t="str">
        <f>IF($K1169="","",女子登録情報!$D1169&amp;" ("&amp;女子登録情報!$K1169&amp;")")</f>
        <v/>
      </c>
      <c r="C1169" t="str">
        <f>IF($K1169="","",女子登録情報!$E1169)</f>
        <v/>
      </c>
      <c r="D1169" t="str">
        <f>IF($K1169="","",女子登録情報!$O1169&amp;" "&amp;女子登録情報!$N1169&amp;" ("&amp;LEFT(女子登録情報!$F1169,2)&amp;")")</f>
        <v/>
      </c>
      <c r="E1169" t="str">
        <f>IF($K1169="","",女子登録情報!$P1169)</f>
        <v/>
      </c>
      <c r="F1169" t="str">
        <f t="shared" si="18"/>
        <v/>
      </c>
      <c r="G1169" t="str">
        <f>IF($K1169="","",女子登録情報!$M1169)</f>
        <v/>
      </c>
      <c r="H1169" t="str">
        <f>IF($K1169="","",女子登録情報!$A1169)</f>
        <v/>
      </c>
      <c r="K1169" t="str">
        <f>IF(女子登録情報!$C1169="","",女子登録情報!$C1169)</f>
        <v/>
      </c>
      <c r="M1169" t="str">
        <f>IFERROR(IF(AND(402&lt;=VALUE(RIGHT(女子登録情報!$F1169,4)),競技会情報!$E$3*100+競技会情報!$G$3&gt;=VALUE(RIGHT(女子登録情報!$F1169,4))),VALUE(女子登録情報!$G1169)+1,VALUE(女子登録情報!$G1169)),"")</f>
        <v/>
      </c>
      <c r="N1169" t="str">
        <f>IF($K1169="","",IF(女子登録情報!$H1169="北海道",女子登録情報!$H1169,LEFT(女子登録情報!$H1169,LEN(女子登録情報!$H1169)-1)))</f>
        <v/>
      </c>
      <c r="O1169" t="str">
        <f>IF($K1169="","",IF(LEN($N1169)=2,LEFT($N1169,1)&amp;"　"&amp;RIGHT($N1169,1)&amp;"・"&amp;女子登録情報!$I1169,$N1169&amp;"・"&amp;女子登録情報!$I1169))</f>
        <v/>
      </c>
    </row>
    <row r="1170" spans="1:15" x14ac:dyDescent="0.55000000000000004">
      <c r="A1170" t="str">
        <f>IF($K1170="","",200000000+女子登録情報!$C1170)</f>
        <v/>
      </c>
      <c r="B1170" t="str">
        <f>IF($K1170="","",女子登録情報!$D1170&amp;" ("&amp;女子登録情報!$K1170&amp;")")</f>
        <v/>
      </c>
      <c r="C1170" t="str">
        <f>IF($K1170="","",女子登録情報!$E1170)</f>
        <v/>
      </c>
      <c r="D1170" t="str">
        <f>IF($K1170="","",女子登録情報!$O1170&amp;" "&amp;女子登録情報!$N1170&amp;" ("&amp;LEFT(女子登録情報!$F1170,2)&amp;")")</f>
        <v/>
      </c>
      <c r="E1170" t="str">
        <f>IF($K1170="","",女子登録情報!$P1170)</f>
        <v/>
      </c>
      <c r="F1170" t="str">
        <f t="shared" si="18"/>
        <v/>
      </c>
      <c r="G1170" t="str">
        <f>IF($K1170="","",女子登録情報!$M1170)</f>
        <v/>
      </c>
      <c r="H1170" t="str">
        <f>IF($K1170="","",女子登録情報!$A1170)</f>
        <v/>
      </c>
      <c r="K1170" t="str">
        <f>IF(女子登録情報!$C1170="","",女子登録情報!$C1170)</f>
        <v/>
      </c>
      <c r="M1170" t="str">
        <f>IFERROR(IF(AND(402&lt;=VALUE(RIGHT(女子登録情報!$F1170,4)),競技会情報!$E$3*100+競技会情報!$G$3&gt;=VALUE(RIGHT(女子登録情報!$F1170,4))),VALUE(女子登録情報!$G1170)+1,VALUE(女子登録情報!$G1170)),"")</f>
        <v/>
      </c>
      <c r="N1170" t="str">
        <f>IF($K1170="","",IF(女子登録情報!$H1170="北海道",女子登録情報!$H1170,LEFT(女子登録情報!$H1170,LEN(女子登録情報!$H1170)-1)))</f>
        <v/>
      </c>
      <c r="O1170" t="str">
        <f>IF($K1170="","",IF(LEN($N1170)=2,LEFT($N1170,1)&amp;"　"&amp;RIGHT($N1170,1)&amp;"・"&amp;女子登録情報!$I1170,$N1170&amp;"・"&amp;女子登録情報!$I1170))</f>
        <v/>
      </c>
    </row>
    <row r="1171" spans="1:15" x14ac:dyDescent="0.55000000000000004">
      <c r="A1171" t="str">
        <f>IF($K1171="","",200000000+女子登録情報!$C1171)</f>
        <v/>
      </c>
      <c r="B1171" t="str">
        <f>IF($K1171="","",女子登録情報!$D1171&amp;" ("&amp;女子登録情報!$K1171&amp;")")</f>
        <v/>
      </c>
      <c r="C1171" t="str">
        <f>IF($K1171="","",女子登録情報!$E1171)</f>
        <v/>
      </c>
      <c r="D1171" t="str">
        <f>IF($K1171="","",女子登録情報!$O1171&amp;" "&amp;女子登録情報!$N1171&amp;" ("&amp;LEFT(女子登録情報!$F1171,2)&amp;")")</f>
        <v/>
      </c>
      <c r="E1171" t="str">
        <f>IF($K1171="","",女子登録情報!$P1171)</f>
        <v/>
      </c>
      <c r="F1171" t="str">
        <f t="shared" si="18"/>
        <v/>
      </c>
      <c r="G1171" t="str">
        <f>IF($K1171="","",女子登録情報!$M1171)</f>
        <v/>
      </c>
      <c r="H1171" t="str">
        <f>IF($K1171="","",女子登録情報!$A1171)</f>
        <v/>
      </c>
      <c r="K1171" t="str">
        <f>IF(女子登録情報!$C1171="","",女子登録情報!$C1171)</f>
        <v/>
      </c>
      <c r="M1171" t="str">
        <f>IFERROR(IF(AND(402&lt;=VALUE(RIGHT(女子登録情報!$F1171,4)),競技会情報!$E$3*100+競技会情報!$G$3&gt;=VALUE(RIGHT(女子登録情報!$F1171,4))),VALUE(女子登録情報!$G1171)+1,VALUE(女子登録情報!$G1171)),"")</f>
        <v/>
      </c>
      <c r="N1171" t="str">
        <f>IF($K1171="","",IF(女子登録情報!$H1171="北海道",女子登録情報!$H1171,LEFT(女子登録情報!$H1171,LEN(女子登録情報!$H1171)-1)))</f>
        <v/>
      </c>
      <c r="O1171" t="str">
        <f>IF($K1171="","",IF(LEN($N1171)=2,LEFT($N1171,1)&amp;"　"&amp;RIGHT($N1171,1)&amp;"・"&amp;女子登録情報!$I1171,$N1171&amp;"・"&amp;女子登録情報!$I1171))</f>
        <v/>
      </c>
    </row>
    <row r="1172" spans="1:15" x14ac:dyDescent="0.55000000000000004">
      <c r="A1172" t="str">
        <f>IF($K1172="","",200000000+女子登録情報!$C1172)</f>
        <v/>
      </c>
      <c r="B1172" t="str">
        <f>IF($K1172="","",女子登録情報!$D1172&amp;" ("&amp;女子登録情報!$K1172&amp;")")</f>
        <v/>
      </c>
      <c r="C1172" t="str">
        <f>IF($K1172="","",女子登録情報!$E1172)</f>
        <v/>
      </c>
      <c r="D1172" t="str">
        <f>IF($K1172="","",女子登録情報!$O1172&amp;" "&amp;女子登録情報!$N1172&amp;" ("&amp;LEFT(女子登録情報!$F1172,2)&amp;")")</f>
        <v/>
      </c>
      <c r="E1172" t="str">
        <f>IF($K1172="","",女子登録情報!$P1172)</f>
        <v/>
      </c>
      <c r="F1172" t="str">
        <f t="shared" si="18"/>
        <v/>
      </c>
      <c r="G1172" t="str">
        <f>IF($K1172="","",女子登録情報!$M1172)</f>
        <v/>
      </c>
      <c r="H1172" t="str">
        <f>IF($K1172="","",女子登録情報!$A1172)</f>
        <v/>
      </c>
      <c r="K1172" t="str">
        <f>IF(女子登録情報!$C1172="","",女子登録情報!$C1172)</f>
        <v/>
      </c>
      <c r="M1172" t="str">
        <f>IFERROR(IF(AND(402&lt;=VALUE(RIGHT(女子登録情報!$F1172,4)),競技会情報!$E$3*100+競技会情報!$G$3&gt;=VALUE(RIGHT(女子登録情報!$F1172,4))),VALUE(女子登録情報!$G1172)+1,VALUE(女子登録情報!$G1172)),"")</f>
        <v/>
      </c>
      <c r="N1172" t="str">
        <f>IF($K1172="","",IF(女子登録情報!$H1172="北海道",女子登録情報!$H1172,LEFT(女子登録情報!$H1172,LEN(女子登録情報!$H1172)-1)))</f>
        <v/>
      </c>
      <c r="O1172" t="str">
        <f>IF($K1172="","",IF(LEN($N1172)=2,LEFT($N1172,1)&amp;"　"&amp;RIGHT($N1172,1)&amp;"・"&amp;女子登録情報!$I1172,$N1172&amp;"・"&amp;女子登録情報!$I1172))</f>
        <v/>
      </c>
    </row>
    <row r="1173" spans="1:15" x14ac:dyDescent="0.55000000000000004">
      <c r="A1173" t="str">
        <f>IF($K1173="","",200000000+女子登録情報!$C1173)</f>
        <v/>
      </c>
      <c r="B1173" t="str">
        <f>IF($K1173="","",女子登録情報!$D1173&amp;" ("&amp;女子登録情報!$K1173&amp;")")</f>
        <v/>
      </c>
      <c r="C1173" t="str">
        <f>IF($K1173="","",女子登録情報!$E1173)</f>
        <v/>
      </c>
      <c r="D1173" t="str">
        <f>IF($K1173="","",女子登録情報!$O1173&amp;" "&amp;女子登録情報!$N1173&amp;" ("&amp;LEFT(女子登録情報!$F1173,2)&amp;")")</f>
        <v/>
      </c>
      <c r="E1173" t="str">
        <f>IF($K1173="","",女子登録情報!$P1173)</f>
        <v/>
      </c>
      <c r="F1173" t="str">
        <f t="shared" si="18"/>
        <v/>
      </c>
      <c r="G1173" t="str">
        <f>IF($K1173="","",女子登録情報!$M1173)</f>
        <v/>
      </c>
      <c r="H1173" t="str">
        <f>IF($K1173="","",女子登録情報!$A1173)</f>
        <v/>
      </c>
      <c r="K1173" t="str">
        <f>IF(女子登録情報!$C1173="","",女子登録情報!$C1173)</f>
        <v/>
      </c>
      <c r="M1173" t="str">
        <f>IFERROR(IF(AND(402&lt;=VALUE(RIGHT(女子登録情報!$F1173,4)),競技会情報!$E$3*100+競技会情報!$G$3&gt;=VALUE(RIGHT(女子登録情報!$F1173,4))),VALUE(女子登録情報!$G1173)+1,VALUE(女子登録情報!$G1173)),"")</f>
        <v/>
      </c>
      <c r="N1173" t="str">
        <f>IF($K1173="","",IF(女子登録情報!$H1173="北海道",女子登録情報!$H1173,LEFT(女子登録情報!$H1173,LEN(女子登録情報!$H1173)-1)))</f>
        <v/>
      </c>
      <c r="O1173" t="str">
        <f>IF($K1173="","",IF(LEN($N1173)=2,LEFT($N1173,1)&amp;"　"&amp;RIGHT($N1173,1)&amp;"・"&amp;女子登録情報!$I1173,$N1173&amp;"・"&amp;女子登録情報!$I1173))</f>
        <v/>
      </c>
    </row>
    <row r="1174" spans="1:15" x14ac:dyDescent="0.55000000000000004">
      <c r="A1174" t="str">
        <f>IF($K1174="","",200000000+女子登録情報!$C1174)</f>
        <v/>
      </c>
      <c r="B1174" t="str">
        <f>IF($K1174="","",女子登録情報!$D1174&amp;" ("&amp;女子登録情報!$K1174&amp;")")</f>
        <v/>
      </c>
      <c r="C1174" t="str">
        <f>IF($K1174="","",女子登録情報!$E1174)</f>
        <v/>
      </c>
      <c r="D1174" t="str">
        <f>IF($K1174="","",女子登録情報!$O1174&amp;" "&amp;女子登録情報!$N1174&amp;" ("&amp;LEFT(女子登録情報!$F1174,2)&amp;")")</f>
        <v/>
      </c>
      <c r="E1174" t="str">
        <f>IF($K1174="","",女子登録情報!$P1174)</f>
        <v/>
      </c>
      <c r="F1174" t="str">
        <f t="shared" si="18"/>
        <v/>
      </c>
      <c r="G1174" t="str">
        <f>IF($K1174="","",女子登録情報!$M1174)</f>
        <v/>
      </c>
      <c r="H1174" t="str">
        <f>IF($K1174="","",女子登録情報!$A1174)</f>
        <v/>
      </c>
      <c r="K1174" t="str">
        <f>IF(女子登録情報!$C1174="","",女子登録情報!$C1174)</f>
        <v/>
      </c>
      <c r="M1174" t="str">
        <f>IFERROR(IF(AND(402&lt;=VALUE(RIGHT(女子登録情報!$F1174,4)),競技会情報!$E$3*100+競技会情報!$G$3&gt;=VALUE(RIGHT(女子登録情報!$F1174,4))),VALUE(女子登録情報!$G1174)+1,VALUE(女子登録情報!$G1174)),"")</f>
        <v/>
      </c>
      <c r="N1174" t="str">
        <f>IF($K1174="","",IF(女子登録情報!$H1174="北海道",女子登録情報!$H1174,LEFT(女子登録情報!$H1174,LEN(女子登録情報!$H1174)-1)))</f>
        <v/>
      </c>
      <c r="O1174" t="str">
        <f>IF($K1174="","",IF(LEN($N1174)=2,LEFT($N1174,1)&amp;"　"&amp;RIGHT($N1174,1)&amp;"・"&amp;女子登録情報!$I1174,$N1174&amp;"・"&amp;女子登録情報!$I1174))</f>
        <v/>
      </c>
    </row>
    <row r="1175" spans="1:15" x14ac:dyDescent="0.55000000000000004">
      <c r="A1175" t="str">
        <f>IF($K1175="","",200000000+女子登録情報!$C1175)</f>
        <v/>
      </c>
      <c r="B1175" t="str">
        <f>IF($K1175="","",女子登録情報!$D1175&amp;" ("&amp;女子登録情報!$K1175&amp;")")</f>
        <v/>
      </c>
      <c r="C1175" t="str">
        <f>IF($K1175="","",女子登録情報!$E1175)</f>
        <v/>
      </c>
      <c r="D1175" t="str">
        <f>IF($K1175="","",女子登録情報!$O1175&amp;" "&amp;女子登録情報!$N1175&amp;" ("&amp;LEFT(女子登録情報!$F1175,2)&amp;")")</f>
        <v/>
      </c>
      <c r="E1175" t="str">
        <f>IF($K1175="","",女子登録情報!$P1175)</f>
        <v/>
      </c>
      <c r="F1175" t="str">
        <f t="shared" si="18"/>
        <v/>
      </c>
      <c r="G1175" t="str">
        <f>IF($K1175="","",女子登録情報!$M1175)</f>
        <v/>
      </c>
      <c r="H1175" t="str">
        <f>IF($K1175="","",女子登録情報!$A1175)</f>
        <v/>
      </c>
      <c r="K1175" t="str">
        <f>IF(女子登録情報!$C1175="","",女子登録情報!$C1175)</f>
        <v/>
      </c>
      <c r="M1175" t="str">
        <f>IFERROR(IF(AND(402&lt;=VALUE(RIGHT(女子登録情報!$F1175,4)),競技会情報!$E$3*100+競技会情報!$G$3&gt;=VALUE(RIGHT(女子登録情報!$F1175,4))),VALUE(女子登録情報!$G1175)+1,VALUE(女子登録情報!$G1175)),"")</f>
        <v/>
      </c>
      <c r="N1175" t="str">
        <f>IF($K1175="","",IF(女子登録情報!$H1175="北海道",女子登録情報!$H1175,LEFT(女子登録情報!$H1175,LEN(女子登録情報!$H1175)-1)))</f>
        <v/>
      </c>
      <c r="O1175" t="str">
        <f>IF($K1175="","",IF(LEN($N1175)=2,LEFT($N1175,1)&amp;"　"&amp;RIGHT($N1175,1)&amp;"・"&amp;女子登録情報!$I1175,$N1175&amp;"・"&amp;女子登録情報!$I1175))</f>
        <v/>
      </c>
    </row>
    <row r="1176" spans="1:15" x14ac:dyDescent="0.55000000000000004">
      <c r="A1176" t="str">
        <f>IF($K1176="","",200000000+女子登録情報!$C1176)</f>
        <v/>
      </c>
      <c r="B1176" t="str">
        <f>IF($K1176="","",女子登録情報!$D1176&amp;" ("&amp;女子登録情報!$K1176&amp;")")</f>
        <v/>
      </c>
      <c r="C1176" t="str">
        <f>IF($K1176="","",女子登録情報!$E1176)</f>
        <v/>
      </c>
      <c r="D1176" t="str">
        <f>IF($K1176="","",女子登録情報!$O1176&amp;" "&amp;女子登録情報!$N1176&amp;" ("&amp;LEFT(女子登録情報!$F1176,2)&amp;")")</f>
        <v/>
      </c>
      <c r="E1176" t="str">
        <f>IF($K1176="","",女子登録情報!$P1176)</f>
        <v/>
      </c>
      <c r="F1176" t="str">
        <f t="shared" si="18"/>
        <v/>
      </c>
      <c r="G1176" t="str">
        <f>IF($K1176="","",女子登録情報!$M1176)</f>
        <v/>
      </c>
      <c r="H1176" t="str">
        <f>IF($K1176="","",女子登録情報!$A1176)</f>
        <v/>
      </c>
      <c r="K1176" t="str">
        <f>IF(女子登録情報!$C1176="","",女子登録情報!$C1176)</f>
        <v/>
      </c>
      <c r="M1176" t="str">
        <f>IFERROR(IF(AND(402&lt;=VALUE(RIGHT(女子登録情報!$F1176,4)),競技会情報!$E$3*100+競技会情報!$G$3&gt;=VALUE(RIGHT(女子登録情報!$F1176,4))),VALUE(女子登録情報!$G1176)+1,VALUE(女子登録情報!$G1176)),"")</f>
        <v/>
      </c>
      <c r="N1176" t="str">
        <f>IF($K1176="","",IF(女子登録情報!$H1176="北海道",女子登録情報!$H1176,LEFT(女子登録情報!$H1176,LEN(女子登録情報!$H1176)-1)))</f>
        <v/>
      </c>
      <c r="O1176" t="str">
        <f>IF($K1176="","",IF(LEN($N1176)=2,LEFT($N1176,1)&amp;"　"&amp;RIGHT($N1176,1)&amp;"・"&amp;女子登録情報!$I1176,$N1176&amp;"・"&amp;女子登録情報!$I1176))</f>
        <v/>
      </c>
    </row>
    <row r="1177" spans="1:15" x14ac:dyDescent="0.55000000000000004">
      <c r="A1177" t="str">
        <f>IF($K1177="","",200000000+女子登録情報!$C1177)</f>
        <v/>
      </c>
      <c r="B1177" t="str">
        <f>IF($K1177="","",女子登録情報!$D1177&amp;" ("&amp;女子登録情報!$K1177&amp;")")</f>
        <v/>
      </c>
      <c r="C1177" t="str">
        <f>IF($K1177="","",女子登録情報!$E1177)</f>
        <v/>
      </c>
      <c r="D1177" t="str">
        <f>IF($K1177="","",女子登録情報!$O1177&amp;" "&amp;女子登録情報!$N1177&amp;" ("&amp;LEFT(女子登録情報!$F1177,2)&amp;")")</f>
        <v/>
      </c>
      <c r="E1177" t="str">
        <f>IF($K1177="","",女子登録情報!$P1177)</f>
        <v/>
      </c>
      <c r="F1177" t="str">
        <f t="shared" si="18"/>
        <v/>
      </c>
      <c r="G1177" t="str">
        <f>IF($K1177="","",女子登録情報!$M1177)</f>
        <v/>
      </c>
      <c r="H1177" t="str">
        <f>IF($K1177="","",女子登録情報!$A1177)</f>
        <v/>
      </c>
      <c r="K1177" t="str">
        <f>IF(女子登録情報!$C1177="","",女子登録情報!$C1177)</f>
        <v/>
      </c>
      <c r="M1177" t="str">
        <f>IFERROR(IF(AND(402&lt;=VALUE(RIGHT(女子登録情報!$F1177,4)),競技会情報!$E$3*100+競技会情報!$G$3&gt;=VALUE(RIGHT(女子登録情報!$F1177,4))),VALUE(女子登録情報!$G1177)+1,VALUE(女子登録情報!$G1177)),"")</f>
        <v/>
      </c>
      <c r="N1177" t="str">
        <f>IF($K1177="","",IF(女子登録情報!$H1177="北海道",女子登録情報!$H1177,LEFT(女子登録情報!$H1177,LEN(女子登録情報!$H1177)-1)))</f>
        <v/>
      </c>
      <c r="O1177" t="str">
        <f>IF($K1177="","",IF(LEN($N1177)=2,LEFT($N1177,1)&amp;"　"&amp;RIGHT($N1177,1)&amp;"・"&amp;女子登録情報!$I1177,$N1177&amp;"・"&amp;女子登録情報!$I1177))</f>
        <v/>
      </c>
    </row>
    <row r="1178" spans="1:15" x14ac:dyDescent="0.55000000000000004">
      <c r="A1178" t="str">
        <f>IF($K1178="","",200000000+女子登録情報!$C1178)</f>
        <v/>
      </c>
      <c r="B1178" t="str">
        <f>IF($K1178="","",女子登録情報!$D1178&amp;" ("&amp;女子登録情報!$K1178&amp;")")</f>
        <v/>
      </c>
      <c r="C1178" t="str">
        <f>IF($K1178="","",女子登録情報!$E1178)</f>
        <v/>
      </c>
      <c r="D1178" t="str">
        <f>IF($K1178="","",女子登録情報!$O1178&amp;" "&amp;女子登録情報!$N1178&amp;" ("&amp;LEFT(女子登録情報!$F1178,2)&amp;")")</f>
        <v/>
      </c>
      <c r="E1178" t="str">
        <f>IF($K1178="","",女子登録情報!$P1178)</f>
        <v/>
      </c>
      <c r="F1178" t="str">
        <f t="shared" si="18"/>
        <v/>
      </c>
      <c r="G1178" t="str">
        <f>IF($K1178="","",女子登録情報!$M1178)</f>
        <v/>
      </c>
      <c r="H1178" t="str">
        <f>IF($K1178="","",女子登録情報!$A1178)</f>
        <v/>
      </c>
      <c r="K1178" t="str">
        <f>IF(女子登録情報!$C1178="","",女子登録情報!$C1178)</f>
        <v/>
      </c>
      <c r="M1178" t="str">
        <f>IFERROR(IF(AND(402&lt;=VALUE(RIGHT(女子登録情報!$F1178,4)),競技会情報!$E$3*100+競技会情報!$G$3&gt;=VALUE(RIGHT(女子登録情報!$F1178,4))),VALUE(女子登録情報!$G1178)+1,VALUE(女子登録情報!$G1178)),"")</f>
        <v/>
      </c>
      <c r="N1178" t="str">
        <f>IF($K1178="","",IF(女子登録情報!$H1178="北海道",女子登録情報!$H1178,LEFT(女子登録情報!$H1178,LEN(女子登録情報!$H1178)-1)))</f>
        <v/>
      </c>
      <c r="O1178" t="str">
        <f>IF($K1178="","",IF(LEN($N1178)=2,LEFT($N1178,1)&amp;"　"&amp;RIGHT($N1178,1)&amp;"・"&amp;女子登録情報!$I1178,$N1178&amp;"・"&amp;女子登録情報!$I1178))</f>
        <v/>
      </c>
    </row>
    <row r="1179" spans="1:15" x14ac:dyDescent="0.55000000000000004">
      <c r="A1179" t="str">
        <f>IF($K1179="","",200000000+女子登録情報!$C1179)</f>
        <v/>
      </c>
      <c r="B1179" t="str">
        <f>IF($K1179="","",女子登録情報!$D1179&amp;" ("&amp;女子登録情報!$K1179&amp;")")</f>
        <v/>
      </c>
      <c r="C1179" t="str">
        <f>IF($K1179="","",女子登録情報!$E1179)</f>
        <v/>
      </c>
      <c r="D1179" t="str">
        <f>IF($K1179="","",女子登録情報!$O1179&amp;" "&amp;女子登録情報!$N1179&amp;" ("&amp;LEFT(女子登録情報!$F1179,2)&amp;")")</f>
        <v/>
      </c>
      <c r="E1179" t="str">
        <f>IF($K1179="","",女子登録情報!$P1179)</f>
        <v/>
      </c>
      <c r="F1179" t="str">
        <f t="shared" si="18"/>
        <v/>
      </c>
      <c r="G1179" t="str">
        <f>IF($K1179="","",女子登録情報!$M1179)</f>
        <v/>
      </c>
      <c r="H1179" t="str">
        <f>IF($K1179="","",女子登録情報!$A1179)</f>
        <v/>
      </c>
      <c r="K1179" t="str">
        <f>IF(女子登録情報!$C1179="","",女子登録情報!$C1179)</f>
        <v/>
      </c>
      <c r="M1179" t="str">
        <f>IFERROR(IF(AND(402&lt;=VALUE(RIGHT(女子登録情報!$F1179,4)),競技会情報!$E$3*100+競技会情報!$G$3&gt;=VALUE(RIGHT(女子登録情報!$F1179,4))),VALUE(女子登録情報!$G1179)+1,VALUE(女子登録情報!$G1179)),"")</f>
        <v/>
      </c>
      <c r="N1179" t="str">
        <f>IF($K1179="","",IF(女子登録情報!$H1179="北海道",女子登録情報!$H1179,LEFT(女子登録情報!$H1179,LEN(女子登録情報!$H1179)-1)))</f>
        <v/>
      </c>
      <c r="O1179" t="str">
        <f>IF($K1179="","",IF(LEN($N1179)=2,LEFT($N1179,1)&amp;"　"&amp;RIGHT($N1179,1)&amp;"・"&amp;女子登録情報!$I1179,$N1179&amp;"・"&amp;女子登録情報!$I1179))</f>
        <v/>
      </c>
    </row>
    <row r="1180" spans="1:15" x14ac:dyDescent="0.55000000000000004">
      <c r="A1180" t="str">
        <f>IF($K1180="","",200000000+女子登録情報!$C1180)</f>
        <v/>
      </c>
      <c r="B1180" t="str">
        <f>IF($K1180="","",女子登録情報!$D1180&amp;" ("&amp;女子登録情報!$K1180&amp;")")</f>
        <v/>
      </c>
      <c r="C1180" t="str">
        <f>IF($K1180="","",女子登録情報!$E1180)</f>
        <v/>
      </c>
      <c r="D1180" t="str">
        <f>IF($K1180="","",女子登録情報!$O1180&amp;" "&amp;女子登録情報!$N1180&amp;" ("&amp;LEFT(女子登録情報!$F1180,2)&amp;")")</f>
        <v/>
      </c>
      <c r="E1180" t="str">
        <f>IF($K1180="","",女子登録情報!$P1180)</f>
        <v/>
      </c>
      <c r="F1180" t="str">
        <f t="shared" si="18"/>
        <v/>
      </c>
      <c r="G1180" t="str">
        <f>IF($K1180="","",女子登録情報!$M1180)</f>
        <v/>
      </c>
      <c r="H1180" t="str">
        <f>IF($K1180="","",女子登録情報!$A1180)</f>
        <v/>
      </c>
      <c r="K1180" t="str">
        <f>IF(女子登録情報!$C1180="","",女子登録情報!$C1180)</f>
        <v/>
      </c>
      <c r="M1180" t="str">
        <f>IFERROR(IF(AND(402&lt;=VALUE(RIGHT(女子登録情報!$F1180,4)),競技会情報!$E$3*100+競技会情報!$G$3&gt;=VALUE(RIGHT(女子登録情報!$F1180,4))),VALUE(女子登録情報!$G1180)+1,VALUE(女子登録情報!$G1180)),"")</f>
        <v/>
      </c>
      <c r="N1180" t="str">
        <f>IF($K1180="","",IF(女子登録情報!$H1180="北海道",女子登録情報!$H1180,LEFT(女子登録情報!$H1180,LEN(女子登録情報!$H1180)-1)))</f>
        <v/>
      </c>
      <c r="O1180" t="str">
        <f>IF($K1180="","",IF(LEN($N1180)=2,LEFT($N1180,1)&amp;"　"&amp;RIGHT($N1180,1)&amp;"・"&amp;女子登録情報!$I1180,$N1180&amp;"・"&amp;女子登録情報!$I1180))</f>
        <v/>
      </c>
    </row>
    <row r="1181" spans="1:15" x14ac:dyDescent="0.55000000000000004">
      <c r="A1181" t="str">
        <f>IF($K1181="","",200000000+女子登録情報!$C1181)</f>
        <v/>
      </c>
      <c r="B1181" t="str">
        <f>IF($K1181="","",女子登録情報!$D1181&amp;" ("&amp;女子登録情報!$K1181&amp;")")</f>
        <v/>
      </c>
      <c r="C1181" t="str">
        <f>IF($K1181="","",女子登録情報!$E1181)</f>
        <v/>
      </c>
      <c r="D1181" t="str">
        <f>IF($K1181="","",女子登録情報!$O1181&amp;" "&amp;女子登録情報!$N1181&amp;" ("&amp;LEFT(女子登録情報!$F1181,2)&amp;")")</f>
        <v/>
      </c>
      <c r="E1181" t="str">
        <f>IF($K1181="","",女子登録情報!$P1181)</f>
        <v/>
      </c>
      <c r="F1181" t="str">
        <f t="shared" si="18"/>
        <v/>
      </c>
      <c r="G1181" t="str">
        <f>IF($K1181="","",女子登録情報!$M1181)</f>
        <v/>
      </c>
      <c r="H1181" t="str">
        <f>IF($K1181="","",女子登録情報!$A1181)</f>
        <v/>
      </c>
      <c r="K1181" t="str">
        <f>IF(女子登録情報!$C1181="","",女子登録情報!$C1181)</f>
        <v/>
      </c>
      <c r="M1181" t="str">
        <f>IFERROR(IF(AND(402&lt;=VALUE(RIGHT(女子登録情報!$F1181,4)),競技会情報!$E$3*100+競技会情報!$G$3&gt;=VALUE(RIGHT(女子登録情報!$F1181,4))),VALUE(女子登録情報!$G1181)+1,VALUE(女子登録情報!$G1181)),"")</f>
        <v/>
      </c>
      <c r="N1181" t="str">
        <f>IF($K1181="","",IF(女子登録情報!$H1181="北海道",女子登録情報!$H1181,LEFT(女子登録情報!$H1181,LEN(女子登録情報!$H1181)-1)))</f>
        <v/>
      </c>
      <c r="O1181" t="str">
        <f>IF($K1181="","",IF(LEN($N1181)=2,LEFT($N1181,1)&amp;"　"&amp;RIGHT($N1181,1)&amp;"・"&amp;女子登録情報!$I1181,$N1181&amp;"・"&amp;女子登録情報!$I1181))</f>
        <v/>
      </c>
    </row>
    <row r="1182" spans="1:15" x14ac:dyDescent="0.55000000000000004">
      <c r="A1182" t="str">
        <f>IF($K1182="","",200000000+女子登録情報!$C1182)</f>
        <v/>
      </c>
      <c r="B1182" t="str">
        <f>IF($K1182="","",女子登録情報!$D1182&amp;" ("&amp;女子登録情報!$K1182&amp;")")</f>
        <v/>
      </c>
      <c r="C1182" t="str">
        <f>IF($K1182="","",女子登録情報!$E1182)</f>
        <v/>
      </c>
      <c r="D1182" t="str">
        <f>IF($K1182="","",女子登録情報!$O1182&amp;" "&amp;女子登録情報!$N1182&amp;" ("&amp;LEFT(女子登録情報!$F1182,2)&amp;")")</f>
        <v/>
      </c>
      <c r="E1182" t="str">
        <f>IF($K1182="","",女子登録情報!$P1182)</f>
        <v/>
      </c>
      <c r="F1182" t="str">
        <f t="shared" si="18"/>
        <v/>
      </c>
      <c r="G1182" t="str">
        <f>IF($K1182="","",女子登録情報!$M1182)</f>
        <v/>
      </c>
      <c r="H1182" t="str">
        <f>IF($K1182="","",女子登録情報!$A1182)</f>
        <v/>
      </c>
      <c r="K1182" t="str">
        <f>IF(女子登録情報!$C1182="","",女子登録情報!$C1182)</f>
        <v/>
      </c>
      <c r="M1182" t="str">
        <f>IFERROR(IF(AND(402&lt;=VALUE(RIGHT(女子登録情報!$F1182,4)),競技会情報!$E$3*100+競技会情報!$G$3&gt;=VALUE(RIGHT(女子登録情報!$F1182,4))),VALUE(女子登録情報!$G1182)+1,VALUE(女子登録情報!$G1182)),"")</f>
        <v/>
      </c>
      <c r="N1182" t="str">
        <f>IF($K1182="","",IF(女子登録情報!$H1182="北海道",女子登録情報!$H1182,LEFT(女子登録情報!$H1182,LEN(女子登録情報!$H1182)-1)))</f>
        <v/>
      </c>
      <c r="O1182" t="str">
        <f>IF($K1182="","",IF(LEN($N1182)=2,LEFT($N1182,1)&amp;"　"&amp;RIGHT($N1182,1)&amp;"・"&amp;女子登録情報!$I1182,$N1182&amp;"・"&amp;女子登録情報!$I1182))</f>
        <v/>
      </c>
    </row>
    <row r="1183" spans="1:15" x14ac:dyDescent="0.55000000000000004">
      <c r="A1183" t="str">
        <f>IF($K1183="","",200000000+女子登録情報!$C1183)</f>
        <v/>
      </c>
      <c r="B1183" t="str">
        <f>IF($K1183="","",女子登録情報!$D1183&amp;" ("&amp;女子登録情報!$K1183&amp;")")</f>
        <v/>
      </c>
      <c r="C1183" t="str">
        <f>IF($K1183="","",女子登録情報!$E1183)</f>
        <v/>
      </c>
      <c r="D1183" t="str">
        <f>IF($K1183="","",女子登録情報!$O1183&amp;" "&amp;女子登録情報!$N1183&amp;" ("&amp;LEFT(女子登録情報!$F1183,2)&amp;")")</f>
        <v/>
      </c>
      <c r="E1183" t="str">
        <f>IF($K1183="","",女子登録情報!$P1183)</f>
        <v/>
      </c>
      <c r="F1183" t="str">
        <f t="shared" si="18"/>
        <v/>
      </c>
      <c r="G1183" t="str">
        <f>IF($K1183="","",女子登録情報!$M1183)</f>
        <v/>
      </c>
      <c r="H1183" t="str">
        <f>IF($K1183="","",女子登録情報!$A1183)</f>
        <v/>
      </c>
      <c r="K1183" t="str">
        <f>IF(女子登録情報!$C1183="","",女子登録情報!$C1183)</f>
        <v/>
      </c>
      <c r="M1183" t="str">
        <f>IFERROR(IF(AND(402&lt;=VALUE(RIGHT(女子登録情報!$F1183,4)),競技会情報!$E$3*100+競技会情報!$G$3&gt;=VALUE(RIGHT(女子登録情報!$F1183,4))),VALUE(女子登録情報!$G1183)+1,VALUE(女子登録情報!$G1183)),"")</f>
        <v/>
      </c>
      <c r="N1183" t="str">
        <f>IF($K1183="","",IF(女子登録情報!$H1183="北海道",女子登録情報!$H1183,LEFT(女子登録情報!$H1183,LEN(女子登録情報!$H1183)-1)))</f>
        <v/>
      </c>
      <c r="O1183" t="str">
        <f>IF($K1183="","",IF(LEN($N1183)=2,LEFT($N1183,1)&amp;"　"&amp;RIGHT($N1183,1)&amp;"・"&amp;女子登録情報!$I1183,$N1183&amp;"・"&amp;女子登録情報!$I1183))</f>
        <v/>
      </c>
    </row>
    <row r="1184" spans="1:15" x14ac:dyDescent="0.55000000000000004">
      <c r="A1184" t="str">
        <f>IF($K1184="","",200000000+女子登録情報!$C1184)</f>
        <v/>
      </c>
      <c r="B1184" t="str">
        <f>IF($K1184="","",女子登録情報!$D1184&amp;" ("&amp;女子登録情報!$K1184&amp;")")</f>
        <v/>
      </c>
      <c r="C1184" t="str">
        <f>IF($K1184="","",女子登録情報!$E1184)</f>
        <v/>
      </c>
      <c r="D1184" t="str">
        <f>IF($K1184="","",女子登録情報!$O1184&amp;" "&amp;女子登録情報!$N1184&amp;" ("&amp;LEFT(女子登録情報!$F1184,2)&amp;")")</f>
        <v/>
      </c>
      <c r="E1184" t="str">
        <f>IF($K1184="","",女子登録情報!$P1184)</f>
        <v/>
      </c>
      <c r="F1184" t="str">
        <f t="shared" si="18"/>
        <v/>
      </c>
      <c r="G1184" t="str">
        <f>IF($K1184="","",女子登録情報!$M1184)</f>
        <v/>
      </c>
      <c r="H1184" t="str">
        <f>IF($K1184="","",女子登録情報!$A1184)</f>
        <v/>
      </c>
      <c r="K1184" t="str">
        <f>IF(女子登録情報!$C1184="","",女子登録情報!$C1184)</f>
        <v/>
      </c>
      <c r="M1184" t="str">
        <f>IFERROR(IF(AND(402&lt;=VALUE(RIGHT(女子登録情報!$F1184,4)),競技会情報!$E$3*100+競技会情報!$G$3&gt;=VALUE(RIGHT(女子登録情報!$F1184,4))),VALUE(女子登録情報!$G1184)+1,VALUE(女子登録情報!$G1184)),"")</f>
        <v/>
      </c>
      <c r="N1184" t="str">
        <f>IF($K1184="","",IF(女子登録情報!$H1184="北海道",女子登録情報!$H1184,LEFT(女子登録情報!$H1184,LEN(女子登録情報!$H1184)-1)))</f>
        <v/>
      </c>
      <c r="O1184" t="str">
        <f>IF($K1184="","",IF(LEN($N1184)=2,LEFT($N1184,1)&amp;"　"&amp;RIGHT($N1184,1)&amp;"・"&amp;女子登録情報!$I1184,$N1184&amp;"・"&amp;女子登録情報!$I1184))</f>
        <v/>
      </c>
    </row>
    <row r="1185" spans="1:15" x14ac:dyDescent="0.55000000000000004">
      <c r="A1185" t="str">
        <f>IF($K1185="","",200000000+女子登録情報!$C1185)</f>
        <v/>
      </c>
      <c r="B1185" t="str">
        <f>IF($K1185="","",女子登録情報!$D1185&amp;" ("&amp;女子登録情報!$K1185&amp;")")</f>
        <v/>
      </c>
      <c r="C1185" t="str">
        <f>IF($K1185="","",女子登録情報!$E1185)</f>
        <v/>
      </c>
      <c r="D1185" t="str">
        <f>IF($K1185="","",女子登録情報!$O1185&amp;" "&amp;女子登録情報!$N1185&amp;" ("&amp;LEFT(女子登録情報!$F1185,2)&amp;")")</f>
        <v/>
      </c>
      <c r="E1185" t="str">
        <f>IF($K1185="","",女子登録情報!$P1185)</f>
        <v/>
      </c>
      <c r="F1185" t="str">
        <f t="shared" si="18"/>
        <v/>
      </c>
      <c r="G1185" t="str">
        <f>IF($K1185="","",女子登録情報!$M1185)</f>
        <v/>
      </c>
      <c r="H1185" t="str">
        <f>IF($K1185="","",女子登録情報!$A1185)</f>
        <v/>
      </c>
      <c r="K1185" t="str">
        <f>IF(女子登録情報!$C1185="","",女子登録情報!$C1185)</f>
        <v/>
      </c>
      <c r="M1185" t="str">
        <f>IFERROR(IF(AND(402&lt;=VALUE(RIGHT(女子登録情報!$F1185,4)),競技会情報!$E$3*100+競技会情報!$G$3&gt;=VALUE(RIGHT(女子登録情報!$F1185,4))),VALUE(女子登録情報!$G1185)+1,VALUE(女子登録情報!$G1185)),"")</f>
        <v/>
      </c>
      <c r="N1185" t="str">
        <f>IF($K1185="","",IF(女子登録情報!$H1185="北海道",女子登録情報!$H1185,LEFT(女子登録情報!$H1185,LEN(女子登録情報!$H1185)-1)))</f>
        <v/>
      </c>
      <c r="O1185" t="str">
        <f>IF($K1185="","",IF(LEN($N1185)=2,LEFT($N1185,1)&amp;"　"&amp;RIGHT($N1185,1)&amp;"・"&amp;女子登録情報!$I1185,$N1185&amp;"・"&amp;女子登録情報!$I1185))</f>
        <v/>
      </c>
    </row>
    <row r="1186" spans="1:15" x14ac:dyDescent="0.55000000000000004">
      <c r="A1186" t="str">
        <f>IF($K1186="","",200000000+女子登録情報!$C1186)</f>
        <v/>
      </c>
      <c r="B1186" t="str">
        <f>IF($K1186="","",女子登録情報!$D1186&amp;" ("&amp;女子登録情報!$K1186&amp;")")</f>
        <v/>
      </c>
      <c r="C1186" t="str">
        <f>IF($K1186="","",女子登録情報!$E1186)</f>
        <v/>
      </c>
      <c r="D1186" t="str">
        <f>IF($K1186="","",女子登録情報!$O1186&amp;" "&amp;女子登録情報!$N1186&amp;" ("&amp;LEFT(女子登録情報!$F1186,2)&amp;")")</f>
        <v/>
      </c>
      <c r="E1186" t="str">
        <f>IF($K1186="","",女子登録情報!$P1186)</f>
        <v/>
      </c>
      <c r="F1186" t="str">
        <f t="shared" si="18"/>
        <v/>
      </c>
      <c r="G1186" t="str">
        <f>IF($K1186="","",女子登録情報!$M1186)</f>
        <v/>
      </c>
      <c r="H1186" t="str">
        <f>IF($K1186="","",女子登録情報!$A1186)</f>
        <v/>
      </c>
      <c r="K1186" t="str">
        <f>IF(女子登録情報!$C1186="","",女子登録情報!$C1186)</f>
        <v/>
      </c>
      <c r="M1186" t="str">
        <f>IFERROR(IF(AND(402&lt;=VALUE(RIGHT(女子登録情報!$F1186,4)),競技会情報!$E$3*100+競技会情報!$G$3&gt;=VALUE(RIGHT(女子登録情報!$F1186,4))),VALUE(女子登録情報!$G1186)+1,VALUE(女子登録情報!$G1186)),"")</f>
        <v/>
      </c>
      <c r="N1186" t="str">
        <f>IF($K1186="","",IF(女子登録情報!$H1186="北海道",女子登録情報!$H1186,LEFT(女子登録情報!$H1186,LEN(女子登録情報!$H1186)-1)))</f>
        <v/>
      </c>
      <c r="O1186" t="str">
        <f>IF($K1186="","",IF(LEN($N1186)=2,LEFT($N1186,1)&amp;"　"&amp;RIGHT($N1186,1)&amp;"・"&amp;女子登録情報!$I1186,$N1186&amp;"・"&amp;女子登録情報!$I1186))</f>
        <v/>
      </c>
    </row>
    <row r="1187" spans="1:15" x14ac:dyDescent="0.55000000000000004">
      <c r="A1187" t="str">
        <f>IF($K1187="","",200000000+女子登録情報!$C1187)</f>
        <v/>
      </c>
      <c r="B1187" t="str">
        <f>IF($K1187="","",女子登録情報!$D1187&amp;" ("&amp;女子登録情報!$K1187&amp;")")</f>
        <v/>
      </c>
      <c r="C1187" t="str">
        <f>IF($K1187="","",女子登録情報!$E1187)</f>
        <v/>
      </c>
      <c r="D1187" t="str">
        <f>IF($K1187="","",女子登録情報!$O1187&amp;" "&amp;女子登録情報!$N1187&amp;" ("&amp;LEFT(女子登録情報!$F1187,2)&amp;")")</f>
        <v/>
      </c>
      <c r="E1187" t="str">
        <f>IF($K1187="","",女子登録情報!$P1187)</f>
        <v/>
      </c>
      <c r="F1187" t="str">
        <f t="shared" si="18"/>
        <v/>
      </c>
      <c r="G1187" t="str">
        <f>IF($K1187="","",女子登録情報!$M1187)</f>
        <v/>
      </c>
      <c r="H1187" t="str">
        <f>IF($K1187="","",女子登録情報!$A1187)</f>
        <v/>
      </c>
      <c r="K1187" t="str">
        <f>IF(女子登録情報!$C1187="","",女子登録情報!$C1187)</f>
        <v/>
      </c>
      <c r="M1187" t="str">
        <f>IFERROR(IF(AND(402&lt;=VALUE(RIGHT(女子登録情報!$F1187,4)),競技会情報!$E$3*100+競技会情報!$G$3&gt;=VALUE(RIGHT(女子登録情報!$F1187,4))),VALUE(女子登録情報!$G1187)+1,VALUE(女子登録情報!$G1187)),"")</f>
        <v/>
      </c>
      <c r="N1187" t="str">
        <f>IF($K1187="","",IF(女子登録情報!$H1187="北海道",女子登録情報!$H1187,LEFT(女子登録情報!$H1187,LEN(女子登録情報!$H1187)-1)))</f>
        <v/>
      </c>
      <c r="O1187" t="str">
        <f>IF($K1187="","",IF(LEN($N1187)=2,LEFT($N1187,1)&amp;"　"&amp;RIGHT($N1187,1)&amp;"・"&amp;女子登録情報!$I1187,$N1187&amp;"・"&amp;女子登録情報!$I1187))</f>
        <v/>
      </c>
    </row>
    <row r="1188" spans="1:15" x14ac:dyDescent="0.55000000000000004">
      <c r="A1188" t="str">
        <f>IF($K1188="","",200000000+女子登録情報!$C1188)</f>
        <v/>
      </c>
      <c r="B1188" t="str">
        <f>IF($K1188="","",女子登録情報!$D1188&amp;" ("&amp;女子登録情報!$K1188&amp;")")</f>
        <v/>
      </c>
      <c r="C1188" t="str">
        <f>IF($K1188="","",女子登録情報!$E1188)</f>
        <v/>
      </c>
      <c r="D1188" t="str">
        <f>IF($K1188="","",女子登録情報!$O1188&amp;" "&amp;女子登録情報!$N1188&amp;" ("&amp;LEFT(女子登録情報!$F1188,2)&amp;")")</f>
        <v/>
      </c>
      <c r="E1188" t="str">
        <f>IF($K1188="","",女子登録情報!$P1188)</f>
        <v/>
      </c>
      <c r="F1188" t="str">
        <f t="shared" si="18"/>
        <v/>
      </c>
      <c r="G1188" t="str">
        <f>IF($K1188="","",女子登録情報!$M1188)</f>
        <v/>
      </c>
      <c r="H1188" t="str">
        <f>IF($K1188="","",女子登録情報!$A1188)</f>
        <v/>
      </c>
      <c r="K1188" t="str">
        <f>IF(女子登録情報!$C1188="","",女子登録情報!$C1188)</f>
        <v/>
      </c>
      <c r="M1188" t="str">
        <f>IFERROR(IF(AND(402&lt;=VALUE(RIGHT(女子登録情報!$F1188,4)),競技会情報!$E$3*100+競技会情報!$G$3&gt;=VALUE(RIGHT(女子登録情報!$F1188,4))),VALUE(女子登録情報!$G1188)+1,VALUE(女子登録情報!$G1188)),"")</f>
        <v/>
      </c>
      <c r="N1188" t="str">
        <f>IF($K1188="","",IF(女子登録情報!$H1188="北海道",女子登録情報!$H1188,LEFT(女子登録情報!$H1188,LEN(女子登録情報!$H1188)-1)))</f>
        <v/>
      </c>
      <c r="O1188" t="str">
        <f>IF($K1188="","",IF(LEN($N1188)=2,LEFT($N1188,1)&amp;"　"&amp;RIGHT($N1188,1)&amp;"・"&amp;女子登録情報!$I1188,$N1188&amp;"・"&amp;女子登録情報!$I1188))</f>
        <v/>
      </c>
    </row>
    <row r="1189" spans="1:15" x14ac:dyDescent="0.55000000000000004">
      <c r="A1189" t="str">
        <f>IF($K1189="","",200000000+女子登録情報!$C1189)</f>
        <v/>
      </c>
      <c r="B1189" t="str">
        <f>IF($K1189="","",女子登録情報!$D1189&amp;" ("&amp;女子登録情報!$K1189&amp;")")</f>
        <v/>
      </c>
      <c r="C1189" t="str">
        <f>IF($K1189="","",女子登録情報!$E1189)</f>
        <v/>
      </c>
      <c r="D1189" t="str">
        <f>IF($K1189="","",女子登録情報!$O1189&amp;" "&amp;女子登録情報!$N1189&amp;" ("&amp;LEFT(女子登録情報!$F1189,2)&amp;")")</f>
        <v/>
      </c>
      <c r="E1189" t="str">
        <f>IF($K1189="","",女子登録情報!$P1189)</f>
        <v/>
      </c>
      <c r="F1189" t="str">
        <f t="shared" si="18"/>
        <v/>
      </c>
      <c r="G1189" t="str">
        <f>IF($K1189="","",女子登録情報!$M1189)</f>
        <v/>
      </c>
      <c r="H1189" t="str">
        <f>IF($K1189="","",女子登録情報!$A1189)</f>
        <v/>
      </c>
      <c r="K1189" t="str">
        <f>IF(女子登録情報!$C1189="","",女子登録情報!$C1189)</f>
        <v/>
      </c>
      <c r="M1189" t="str">
        <f>IFERROR(IF(AND(402&lt;=VALUE(RIGHT(女子登録情報!$F1189,4)),競技会情報!$E$3*100+競技会情報!$G$3&gt;=VALUE(RIGHT(女子登録情報!$F1189,4))),VALUE(女子登録情報!$G1189)+1,VALUE(女子登録情報!$G1189)),"")</f>
        <v/>
      </c>
      <c r="N1189" t="str">
        <f>IF($K1189="","",IF(女子登録情報!$H1189="北海道",女子登録情報!$H1189,LEFT(女子登録情報!$H1189,LEN(女子登録情報!$H1189)-1)))</f>
        <v/>
      </c>
      <c r="O1189" t="str">
        <f>IF($K1189="","",IF(LEN($N1189)=2,LEFT($N1189,1)&amp;"　"&amp;RIGHT($N1189,1)&amp;"・"&amp;女子登録情報!$I1189,$N1189&amp;"・"&amp;女子登録情報!$I1189))</f>
        <v/>
      </c>
    </row>
    <row r="1190" spans="1:15" x14ac:dyDescent="0.55000000000000004">
      <c r="A1190" t="str">
        <f>IF($K1190="","",200000000+女子登録情報!$C1190)</f>
        <v/>
      </c>
      <c r="B1190" t="str">
        <f>IF($K1190="","",女子登録情報!$D1190&amp;" ("&amp;女子登録情報!$K1190&amp;")")</f>
        <v/>
      </c>
      <c r="C1190" t="str">
        <f>IF($K1190="","",女子登録情報!$E1190)</f>
        <v/>
      </c>
      <c r="D1190" t="str">
        <f>IF($K1190="","",女子登録情報!$O1190&amp;" "&amp;女子登録情報!$N1190&amp;" ("&amp;LEFT(女子登録情報!$F1190,2)&amp;")")</f>
        <v/>
      </c>
      <c r="E1190" t="str">
        <f>IF($K1190="","",女子登録情報!$P1190)</f>
        <v/>
      </c>
      <c r="F1190" t="str">
        <f t="shared" si="18"/>
        <v/>
      </c>
      <c r="G1190" t="str">
        <f>IF($K1190="","",女子登録情報!$M1190)</f>
        <v/>
      </c>
      <c r="H1190" t="str">
        <f>IF($K1190="","",女子登録情報!$A1190)</f>
        <v/>
      </c>
      <c r="K1190" t="str">
        <f>IF(女子登録情報!$C1190="","",女子登録情報!$C1190)</f>
        <v/>
      </c>
      <c r="M1190" t="str">
        <f>IFERROR(IF(AND(402&lt;=VALUE(RIGHT(女子登録情報!$F1190,4)),競技会情報!$E$3*100+競技会情報!$G$3&gt;=VALUE(RIGHT(女子登録情報!$F1190,4))),VALUE(女子登録情報!$G1190)+1,VALUE(女子登録情報!$G1190)),"")</f>
        <v/>
      </c>
      <c r="N1190" t="str">
        <f>IF($K1190="","",IF(女子登録情報!$H1190="北海道",女子登録情報!$H1190,LEFT(女子登録情報!$H1190,LEN(女子登録情報!$H1190)-1)))</f>
        <v/>
      </c>
      <c r="O1190" t="str">
        <f>IF($K1190="","",IF(LEN($N1190)=2,LEFT($N1190,1)&amp;"　"&amp;RIGHT($N1190,1)&amp;"・"&amp;女子登録情報!$I1190,$N1190&amp;"・"&amp;女子登録情報!$I1190))</f>
        <v/>
      </c>
    </row>
    <row r="1191" spans="1:15" x14ac:dyDescent="0.55000000000000004">
      <c r="A1191" t="str">
        <f>IF($K1191="","",200000000+女子登録情報!$C1191)</f>
        <v/>
      </c>
      <c r="B1191" t="str">
        <f>IF($K1191="","",女子登録情報!$D1191&amp;" ("&amp;女子登録情報!$K1191&amp;")")</f>
        <v/>
      </c>
      <c r="C1191" t="str">
        <f>IF($K1191="","",女子登録情報!$E1191)</f>
        <v/>
      </c>
      <c r="D1191" t="str">
        <f>IF($K1191="","",女子登録情報!$O1191&amp;" "&amp;女子登録情報!$N1191&amp;" ("&amp;LEFT(女子登録情報!$F1191,2)&amp;")")</f>
        <v/>
      </c>
      <c r="E1191" t="str">
        <f>IF($K1191="","",女子登録情報!$P1191)</f>
        <v/>
      </c>
      <c r="F1191" t="str">
        <f t="shared" si="18"/>
        <v/>
      </c>
      <c r="G1191" t="str">
        <f>IF($K1191="","",女子登録情報!$M1191)</f>
        <v/>
      </c>
      <c r="H1191" t="str">
        <f>IF($K1191="","",女子登録情報!$A1191)</f>
        <v/>
      </c>
      <c r="K1191" t="str">
        <f>IF(女子登録情報!$C1191="","",女子登録情報!$C1191)</f>
        <v/>
      </c>
      <c r="M1191" t="str">
        <f>IFERROR(IF(AND(402&lt;=VALUE(RIGHT(女子登録情報!$F1191,4)),競技会情報!$E$3*100+競技会情報!$G$3&gt;=VALUE(RIGHT(女子登録情報!$F1191,4))),VALUE(女子登録情報!$G1191)+1,VALUE(女子登録情報!$G1191)),"")</f>
        <v/>
      </c>
      <c r="N1191" t="str">
        <f>IF($K1191="","",IF(女子登録情報!$H1191="北海道",女子登録情報!$H1191,LEFT(女子登録情報!$H1191,LEN(女子登録情報!$H1191)-1)))</f>
        <v/>
      </c>
      <c r="O1191" t="str">
        <f>IF($K1191="","",IF(LEN($N1191)=2,LEFT($N1191,1)&amp;"　"&amp;RIGHT($N1191,1)&amp;"・"&amp;女子登録情報!$I1191,$N1191&amp;"・"&amp;女子登録情報!$I1191))</f>
        <v/>
      </c>
    </row>
    <row r="1192" spans="1:15" x14ac:dyDescent="0.55000000000000004">
      <c r="A1192" t="str">
        <f>IF($K1192="","",200000000+女子登録情報!$C1192)</f>
        <v/>
      </c>
      <c r="B1192" t="str">
        <f>IF($K1192="","",女子登録情報!$D1192&amp;" ("&amp;女子登録情報!$K1192&amp;")")</f>
        <v/>
      </c>
      <c r="C1192" t="str">
        <f>IF($K1192="","",女子登録情報!$E1192)</f>
        <v/>
      </c>
      <c r="D1192" t="str">
        <f>IF($K1192="","",女子登録情報!$O1192&amp;" "&amp;女子登録情報!$N1192&amp;" ("&amp;LEFT(女子登録情報!$F1192,2)&amp;")")</f>
        <v/>
      </c>
      <c r="E1192" t="str">
        <f>IF($K1192="","",女子登録情報!$P1192)</f>
        <v/>
      </c>
      <c r="F1192" t="str">
        <f t="shared" si="18"/>
        <v/>
      </c>
      <c r="G1192" t="str">
        <f>IF($K1192="","",女子登録情報!$M1192)</f>
        <v/>
      </c>
      <c r="H1192" t="str">
        <f>IF($K1192="","",女子登録情報!$A1192)</f>
        <v/>
      </c>
      <c r="K1192" t="str">
        <f>IF(女子登録情報!$C1192="","",女子登録情報!$C1192)</f>
        <v/>
      </c>
      <c r="M1192" t="str">
        <f>IFERROR(IF(AND(402&lt;=VALUE(RIGHT(女子登録情報!$F1192,4)),競技会情報!$E$3*100+競技会情報!$G$3&gt;=VALUE(RIGHT(女子登録情報!$F1192,4))),VALUE(女子登録情報!$G1192)+1,VALUE(女子登録情報!$G1192)),"")</f>
        <v/>
      </c>
      <c r="N1192" t="str">
        <f>IF($K1192="","",IF(女子登録情報!$H1192="北海道",女子登録情報!$H1192,LEFT(女子登録情報!$H1192,LEN(女子登録情報!$H1192)-1)))</f>
        <v/>
      </c>
      <c r="O1192" t="str">
        <f>IF($K1192="","",IF(LEN($N1192)=2,LEFT($N1192,1)&amp;"　"&amp;RIGHT($N1192,1)&amp;"・"&amp;女子登録情報!$I1192,$N1192&amp;"・"&amp;女子登録情報!$I1192))</f>
        <v/>
      </c>
    </row>
    <row r="1193" spans="1:15" x14ac:dyDescent="0.55000000000000004">
      <c r="A1193" t="str">
        <f>IF($K1193="","",200000000+女子登録情報!$C1193)</f>
        <v/>
      </c>
      <c r="B1193" t="str">
        <f>IF($K1193="","",女子登録情報!$D1193&amp;" ("&amp;女子登録情報!$K1193&amp;")")</f>
        <v/>
      </c>
      <c r="C1193" t="str">
        <f>IF($K1193="","",女子登録情報!$E1193)</f>
        <v/>
      </c>
      <c r="D1193" t="str">
        <f>IF($K1193="","",女子登録情報!$O1193&amp;" "&amp;女子登録情報!$N1193&amp;" ("&amp;LEFT(女子登録情報!$F1193,2)&amp;")")</f>
        <v/>
      </c>
      <c r="E1193" t="str">
        <f>IF($K1193="","",女子登録情報!$P1193)</f>
        <v/>
      </c>
      <c r="F1193" t="str">
        <f t="shared" si="18"/>
        <v/>
      </c>
      <c r="G1193" t="str">
        <f>IF($K1193="","",女子登録情報!$M1193)</f>
        <v/>
      </c>
      <c r="H1193" t="str">
        <f>IF($K1193="","",女子登録情報!$A1193)</f>
        <v/>
      </c>
      <c r="K1193" t="str">
        <f>IF(女子登録情報!$C1193="","",女子登録情報!$C1193)</f>
        <v/>
      </c>
      <c r="M1193" t="str">
        <f>IFERROR(IF(AND(402&lt;=VALUE(RIGHT(女子登録情報!$F1193,4)),競技会情報!$E$3*100+競技会情報!$G$3&gt;=VALUE(RIGHT(女子登録情報!$F1193,4))),VALUE(女子登録情報!$G1193)+1,VALUE(女子登録情報!$G1193)),"")</f>
        <v/>
      </c>
      <c r="N1193" t="str">
        <f>IF($K1193="","",IF(女子登録情報!$H1193="北海道",女子登録情報!$H1193,LEFT(女子登録情報!$H1193,LEN(女子登録情報!$H1193)-1)))</f>
        <v/>
      </c>
      <c r="O1193" t="str">
        <f>IF($K1193="","",IF(LEN($N1193)=2,LEFT($N1193,1)&amp;"　"&amp;RIGHT($N1193,1)&amp;"・"&amp;女子登録情報!$I1193,$N1193&amp;"・"&amp;女子登録情報!$I1193))</f>
        <v/>
      </c>
    </row>
    <row r="1194" spans="1:15" x14ac:dyDescent="0.55000000000000004">
      <c r="A1194" t="str">
        <f>IF($K1194="","",200000000+女子登録情報!$C1194)</f>
        <v/>
      </c>
      <c r="B1194" t="str">
        <f>IF($K1194="","",女子登録情報!$D1194&amp;" ("&amp;女子登録情報!$K1194&amp;")")</f>
        <v/>
      </c>
      <c r="C1194" t="str">
        <f>IF($K1194="","",女子登録情報!$E1194)</f>
        <v/>
      </c>
      <c r="D1194" t="str">
        <f>IF($K1194="","",女子登録情報!$O1194&amp;" "&amp;女子登録情報!$N1194&amp;" ("&amp;LEFT(女子登録情報!$F1194,2)&amp;")")</f>
        <v/>
      </c>
      <c r="E1194" t="str">
        <f>IF($K1194="","",女子登録情報!$P1194)</f>
        <v/>
      </c>
      <c r="F1194" t="str">
        <f t="shared" si="18"/>
        <v/>
      </c>
      <c r="G1194" t="str">
        <f>IF($K1194="","",女子登録情報!$M1194)</f>
        <v/>
      </c>
      <c r="H1194" t="str">
        <f>IF($K1194="","",女子登録情報!$A1194)</f>
        <v/>
      </c>
      <c r="K1194" t="str">
        <f>IF(女子登録情報!$C1194="","",女子登録情報!$C1194)</f>
        <v/>
      </c>
      <c r="M1194" t="str">
        <f>IFERROR(IF(AND(402&lt;=VALUE(RIGHT(女子登録情報!$F1194,4)),競技会情報!$E$3*100+競技会情報!$G$3&gt;=VALUE(RIGHT(女子登録情報!$F1194,4))),VALUE(女子登録情報!$G1194)+1,VALUE(女子登録情報!$G1194)),"")</f>
        <v/>
      </c>
      <c r="N1194" t="str">
        <f>IF($K1194="","",IF(女子登録情報!$H1194="北海道",女子登録情報!$H1194,LEFT(女子登録情報!$H1194,LEN(女子登録情報!$H1194)-1)))</f>
        <v/>
      </c>
      <c r="O1194" t="str">
        <f>IF($K1194="","",IF(LEN($N1194)=2,LEFT($N1194,1)&amp;"　"&amp;RIGHT($N1194,1)&amp;"・"&amp;女子登録情報!$I1194,$N1194&amp;"・"&amp;女子登録情報!$I1194))</f>
        <v/>
      </c>
    </row>
    <row r="1195" spans="1:15" x14ac:dyDescent="0.55000000000000004">
      <c r="A1195" t="str">
        <f>IF($K1195="","",200000000+女子登録情報!$C1195)</f>
        <v/>
      </c>
      <c r="B1195" t="str">
        <f>IF($K1195="","",女子登録情報!$D1195&amp;" ("&amp;女子登録情報!$K1195&amp;")")</f>
        <v/>
      </c>
      <c r="C1195" t="str">
        <f>IF($K1195="","",女子登録情報!$E1195)</f>
        <v/>
      </c>
      <c r="D1195" t="str">
        <f>IF($K1195="","",女子登録情報!$O1195&amp;" "&amp;女子登録情報!$N1195&amp;" ("&amp;LEFT(女子登録情報!$F1195,2)&amp;")")</f>
        <v/>
      </c>
      <c r="E1195" t="str">
        <f>IF($K1195="","",女子登録情報!$P1195)</f>
        <v/>
      </c>
      <c r="F1195" t="str">
        <f t="shared" si="18"/>
        <v/>
      </c>
      <c r="G1195" t="str">
        <f>IF($K1195="","",女子登録情報!$M1195)</f>
        <v/>
      </c>
      <c r="H1195" t="str">
        <f>IF($K1195="","",女子登録情報!$A1195)</f>
        <v/>
      </c>
      <c r="K1195" t="str">
        <f>IF(女子登録情報!$C1195="","",女子登録情報!$C1195)</f>
        <v/>
      </c>
      <c r="M1195" t="str">
        <f>IFERROR(IF(AND(402&lt;=VALUE(RIGHT(女子登録情報!$F1195,4)),競技会情報!$E$3*100+競技会情報!$G$3&gt;=VALUE(RIGHT(女子登録情報!$F1195,4))),VALUE(女子登録情報!$G1195)+1,VALUE(女子登録情報!$G1195)),"")</f>
        <v/>
      </c>
      <c r="N1195" t="str">
        <f>IF($K1195="","",IF(女子登録情報!$H1195="北海道",女子登録情報!$H1195,LEFT(女子登録情報!$H1195,LEN(女子登録情報!$H1195)-1)))</f>
        <v/>
      </c>
      <c r="O1195" t="str">
        <f>IF($K1195="","",IF(LEN($N1195)=2,LEFT($N1195,1)&amp;"　"&amp;RIGHT($N1195,1)&amp;"・"&amp;女子登録情報!$I1195,$N1195&amp;"・"&amp;女子登録情報!$I1195))</f>
        <v/>
      </c>
    </row>
    <row r="1196" spans="1:15" x14ac:dyDescent="0.55000000000000004">
      <c r="A1196" t="str">
        <f>IF($K1196="","",200000000+女子登録情報!$C1196)</f>
        <v/>
      </c>
      <c r="B1196" t="str">
        <f>IF($K1196="","",女子登録情報!$D1196&amp;" ("&amp;女子登録情報!$K1196&amp;")")</f>
        <v/>
      </c>
      <c r="C1196" t="str">
        <f>IF($K1196="","",女子登録情報!$E1196)</f>
        <v/>
      </c>
      <c r="D1196" t="str">
        <f>IF($K1196="","",女子登録情報!$O1196&amp;" "&amp;女子登録情報!$N1196&amp;" ("&amp;LEFT(女子登録情報!$F1196,2)&amp;")")</f>
        <v/>
      </c>
      <c r="E1196" t="str">
        <f>IF($K1196="","",女子登録情報!$P1196)</f>
        <v/>
      </c>
      <c r="F1196" t="str">
        <f t="shared" si="18"/>
        <v/>
      </c>
      <c r="G1196" t="str">
        <f>IF($K1196="","",女子登録情報!$M1196)</f>
        <v/>
      </c>
      <c r="H1196" t="str">
        <f>IF($K1196="","",女子登録情報!$A1196)</f>
        <v/>
      </c>
      <c r="K1196" t="str">
        <f>IF(女子登録情報!$C1196="","",女子登録情報!$C1196)</f>
        <v/>
      </c>
      <c r="M1196" t="str">
        <f>IFERROR(IF(AND(402&lt;=VALUE(RIGHT(女子登録情報!$F1196,4)),競技会情報!$E$3*100+競技会情報!$G$3&gt;=VALUE(RIGHT(女子登録情報!$F1196,4))),VALUE(女子登録情報!$G1196)+1,VALUE(女子登録情報!$G1196)),"")</f>
        <v/>
      </c>
      <c r="N1196" t="str">
        <f>IF($K1196="","",IF(女子登録情報!$H1196="北海道",女子登録情報!$H1196,LEFT(女子登録情報!$H1196,LEN(女子登録情報!$H1196)-1)))</f>
        <v/>
      </c>
      <c r="O1196" t="str">
        <f>IF($K1196="","",IF(LEN($N1196)=2,LEFT($N1196,1)&amp;"　"&amp;RIGHT($N1196,1)&amp;"・"&amp;女子登録情報!$I1196,$N1196&amp;"・"&amp;女子登録情報!$I1196))</f>
        <v/>
      </c>
    </row>
    <row r="1197" spans="1:15" x14ac:dyDescent="0.55000000000000004">
      <c r="A1197" t="str">
        <f>IF($K1197="","",200000000+女子登録情報!$C1197)</f>
        <v/>
      </c>
      <c r="B1197" t="str">
        <f>IF($K1197="","",女子登録情報!$D1197&amp;" ("&amp;女子登録情報!$K1197&amp;")")</f>
        <v/>
      </c>
      <c r="C1197" t="str">
        <f>IF($K1197="","",女子登録情報!$E1197)</f>
        <v/>
      </c>
      <c r="D1197" t="str">
        <f>IF($K1197="","",女子登録情報!$O1197&amp;" "&amp;女子登録情報!$N1197&amp;" ("&amp;LEFT(女子登録情報!$F1197,2)&amp;")")</f>
        <v/>
      </c>
      <c r="E1197" t="str">
        <f>IF($K1197="","",女子登録情報!$P1197)</f>
        <v/>
      </c>
      <c r="F1197" t="str">
        <f t="shared" si="18"/>
        <v/>
      </c>
      <c r="G1197" t="str">
        <f>IF($K1197="","",女子登録情報!$M1197)</f>
        <v/>
      </c>
      <c r="H1197" t="str">
        <f>IF($K1197="","",女子登録情報!$A1197)</f>
        <v/>
      </c>
      <c r="K1197" t="str">
        <f>IF(女子登録情報!$C1197="","",女子登録情報!$C1197)</f>
        <v/>
      </c>
      <c r="M1197" t="str">
        <f>IFERROR(IF(AND(402&lt;=VALUE(RIGHT(女子登録情報!$F1197,4)),競技会情報!$E$3*100+競技会情報!$G$3&gt;=VALUE(RIGHT(女子登録情報!$F1197,4))),VALUE(女子登録情報!$G1197)+1,VALUE(女子登録情報!$G1197)),"")</f>
        <v/>
      </c>
      <c r="N1197" t="str">
        <f>IF($K1197="","",IF(女子登録情報!$H1197="北海道",女子登録情報!$H1197,LEFT(女子登録情報!$H1197,LEN(女子登録情報!$H1197)-1)))</f>
        <v/>
      </c>
      <c r="O1197" t="str">
        <f>IF($K1197="","",IF(LEN($N1197)=2,LEFT($N1197,1)&amp;"　"&amp;RIGHT($N1197,1)&amp;"・"&amp;女子登録情報!$I1197,$N1197&amp;"・"&amp;女子登録情報!$I1197))</f>
        <v/>
      </c>
    </row>
    <row r="1198" spans="1:15" x14ac:dyDescent="0.55000000000000004">
      <c r="A1198" t="str">
        <f>IF($K1198="","",200000000+女子登録情報!$C1198)</f>
        <v/>
      </c>
      <c r="B1198" t="str">
        <f>IF($K1198="","",女子登録情報!$D1198&amp;" ("&amp;女子登録情報!$K1198&amp;")")</f>
        <v/>
      </c>
      <c r="C1198" t="str">
        <f>IF($K1198="","",女子登録情報!$E1198)</f>
        <v/>
      </c>
      <c r="D1198" t="str">
        <f>IF($K1198="","",女子登録情報!$O1198&amp;" "&amp;女子登録情報!$N1198&amp;" ("&amp;LEFT(女子登録情報!$F1198,2)&amp;")")</f>
        <v/>
      </c>
      <c r="E1198" t="str">
        <f>IF($K1198="","",女子登録情報!$P1198)</f>
        <v/>
      </c>
      <c r="F1198" t="str">
        <f t="shared" si="18"/>
        <v/>
      </c>
      <c r="G1198" t="str">
        <f>IF($K1198="","",女子登録情報!$M1198)</f>
        <v/>
      </c>
      <c r="H1198" t="str">
        <f>IF($K1198="","",女子登録情報!$A1198)</f>
        <v/>
      </c>
      <c r="K1198" t="str">
        <f>IF(女子登録情報!$C1198="","",女子登録情報!$C1198)</f>
        <v/>
      </c>
      <c r="M1198" t="str">
        <f>IFERROR(IF(AND(402&lt;=VALUE(RIGHT(女子登録情報!$F1198,4)),競技会情報!$E$3*100+競技会情報!$G$3&gt;=VALUE(RIGHT(女子登録情報!$F1198,4))),VALUE(女子登録情報!$G1198)+1,VALUE(女子登録情報!$G1198)),"")</f>
        <v/>
      </c>
      <c r="N1198" t="str">
        <f>IF($K1198="","",IF(女子登録情報!$H1198="北海道",女子登録情報!$H1198,LEFT(女子登録情報!$H1198,LEN(女子登録情報!$H1198)-1)))</f>
        <v/>
      </c>
      <c r="O1198" t="str">
        <f>IF($K1198="","",IF(LEN($N1198)=2,LEFT($N1198,1)&amp;"　"&amp;RIGHT($N1198,1)&amp;"・"&amp;女子登録情報!$I1198,$N1198&amp;"・"&amp;女子登録情報!$I1198))</f>
        <v/>
      </c>
    </row>
    <row r="1199" spans="1:15" x14ac:dyDescent="0.55000000000000004">
      <c r="A1199" t="str">
        <f>IF($K1199="","",200000000+女子登録情報!$C1199)</f>
        <v/>
      </c>
      <c r="B1199" t="str">
        <f>IF($K1199="","",女子登録情報!$D1199&amp;" ("&amp;女子登録情報!$K1199&amp;")")</f>
        <v/>
      </c>
      <c r="C1199" t="str">
        <f>IF($K1199="","",女子登録情報!$E1199)</f>
        <v/>
      </c>
      <c r="D1199" t="str">
        <f>IF($K1199="","",女子登録情報!$O1199&amp;" "&amp;女子登録情報!$N1199&amp;" ("&amp;LEFT(女子登録情報!$F1199,2)&amp;")")</f>
        <v/>
      </c>
      <c r="E1199" t="str">
        <f>IF($K1199="","",女子登録情報!$P1199)</f>
        <v/>
      </c>
      <c r="F1199" t="str">
        <f t="shared" si="18"/>
        <v/>
      </c>
      <c r="G1199" t="str">
        <f>IF($K1199="","",女子登録情報!$M1199)</f>
        <v/>
      </c>
      <c r="H1199" t="str">
        <f>IF($K1199="","",女子登録情報!$A1199)</f>
        <v/>
      </c>
      <c r="K1199" t="str">
        <f>IF(女子登録情報!$C1199="","",女子登録情報!$C1199)</f>
        <v/>
      </c>
      <c r="M1199" t="str">
        <f>IFERROR(IF(AND(402&lt;=VALUE(RIGHT(女子登録情報!$F1199,4)),競技会情報!$E$3*100+競技会情報!$G$3&gt;=VALUE(RIGHT(女子登録情報!$F1199,4))),VALUE(女子登録情報!$G1199)+1,VALUE(女子登録情報!$G1199)),"")</f>
        <v/>
      </c>
      <c r="N1199" t="str">
        <f>IF($K1199="","",IF(女子登録情報!$H1199="北海道",女子登録情報!$H1199,LEFT(女子登録情報!$H1199,LEN(女子登録情報!$H1199)-1)))</f>
        <v/>
      </c>
      <c r="O1199" t="str">
        <f>IF($K1199="","",IF(LEN($N1199)=2,LEFT($N1199,1)&amp;"　"&amp;RIGHT($N1199,1)&amp;"・"&amp;女子登録情報!$I1199,$N1199&amp;"・"&amp;女子登録情報!$I1199))</f>
        <v/>
      </c>
    </row>
    <row r="1200" spans="1:15" x14ac:dyDescent="0.55000000000000004">
      <c r="A1200" t="str">
        <f>IF($K1200="","",200000000+女子登録情報!$C1200)</f>
        <v/>
      </c>
      <c r="B1200" t="str">
        <f>IF($K1200="","",女子登録情報!$D1200&amp;" ("&amp;女子登録情報!$K1200&amp;")")</f>
        <v/>
      </c>
      <c r="C1200" t="str">
        <f>IF($K1200="","",女子登録情報!$E1200)</f>
        <v/>
      </c>
      <c r="D1200" t="str">
        <f>IF($K1200="","",女子登録情報!$O1200&amp;" "&amp;女子登録情報!$N1200&amp;" ("&amp;LEFT(女子登録情報!$F1200,2)&amp;")")</f>
        <v/>
      </c>
      <c r="E1200" t="str">
        <f>IF($K1200="","",女子登録情報!$P1200)</f>
        <v/>
      </c>
      <c r="F1200" t="str">
        <f t="shared" si="18"/>
        <v/>
      </c>
      <c r="G1200" t="str">
        <f>IF($K1200="","",女子登録情報!$M1200)</f>
        <v/>
      </c>
      <c r="H1200" t="str">
        <f>IF($K1200="","",女子登録情報!$A1200)</f>
        <v/>
      </c>
      <c r="K1200" t="str">
        <f>IF(女子登録情報!$C1200="","",女子登録情報!$C1200)</f>
        <v/>
      </c>
      <c r="M1200" t="str">
        <f>IFERROR(IF(AND(402&lt;=VALUE(RIGHT(女子登録情報!$F1200,4)),競技会情報!$E$3*100+競技会情報!$G$3&gt;=VALUE(RIGHT(女子登録情報!$F1200,4))),VALUE(女子登録情報!$G1200)+1,VALUE(女子登録情報!$G1200)),"")</f>
        <v/>
      </c>
      <c r="N1200" t="str">
        <f>IF($K1200="","",IF(女子登録情報!$H1200="北海道",女子登録情報!$H1200,LEFT(女子登録情報!$H1200,LEN(女子登録情報!$H1200)-1)))</f>
        <v/>
      </c>
      <c r="O1200" t="str">
        <f>IF($K1200="","",IF(LEN($N1200)=2,LEFT($N1200,1)&amp;"　"&amp;RIGHT($N1200,1)&amp;"・"&amp;女子登録情報!$I1200,$N1200&amp;"・"&amp;女子登録情報!$I1200))</f>
        <v/>
      </c>
    </row>
    <row r="1201" spans="1:15" x14ac:dyDescent="0.55000000000000004">
      <c r="A1201" t="str">
        <f>IF($K1201="","",200000000+女子登録情報!$C1201)</f>
        <v/>
      </c>
      <c r="B1201" t="str">
        <f>IF($K1201="","",女子登録情報!$D1201&amp;" ("&amp;女子登録情報!$K1201&amp;")")</f>
        <v/>
      </c>
      <c r="C1201" t="str">
        <f>IF($K1201="","",女子登録情報!$E1201)</f>
        <v/>
      </c>
      <c r="D1201" t="str">
        <f>IF($K1201="","",女子登録情報!$O1201&amp;" "&amp;女子登録情報!$N1201&amp;" ("&amp;LEFT(女子登録情報!$F1201,2)&amp;")")</f>
        <v/>
      </c>
      <c r="E1201" t="str">
        <f>IF($K1201="","",女子登録情報!$P1201)</f>
        <v/>
      </c>
      <c r="F1201" t="str">
        <f t="shared" si="18"/>
        <v/>
      </c>
      <c r="G1201" t="str">
        <f>IF($K1201="","",女子登録情報!$M1201)</f>
        <v/>
      </c>
      <c r="H1201" t="str">
        <f>IF($K1201="","",女子登録情報!$A1201)</f>
        <v/>
      </c>
      <c r="K1201" t="str">
        <f>IF(女子登録情報!$C1201="","",女子登録情報!$C1201)</f>
        <v/>
      </c>
      <c r="M1201" t="str">
        <f>IFERROR(IF(AND(402&lt;=VALUE(RIGHT(女子登録情報!$F1201,4)),競技会情報!$E$3*100+競技会情報!$G$3&gt;=VALUE(RIGHT(女子登録情報!$F1201,4))),VALUE(女子登録情報!$G1201)+1,VALUE(女子登録情報!$G1201)),"")</f>
        <v/>
      </c>
      <c r="N1201" t="str">
        <f>IF($K1201="","",IF(女子登録情報!$H1201="北海道",女子登録情報!$H1201,LEFT(女子登録情報!$H1201,LEN(女子登録情報!$H1201)-1)))</f>
        <v/>
      </c>
      <c r="O1201" t="str">
        <f>IF($K1201="","",IF(LEN($N1201)=2,LEFT($N1201,1)&amp;"　"&amp;RIGHT($N1201,1)&amp;"・"&amp;女子登録情報!$I1201,$N1201&amp;"・"&amp;女子登録情報!$I1201))</f>
        <v/>
      </c>
    </row>
    <row r="1202" spans="1:15" x14ac:dyDescent="0.55000000000000004">
      <c r="A1202" t="str">
        <f>IF($K1202="","",200000000+女子登録情報!$C1202)</f>
        <v/>
      </c>
      <c r="B1202" t="str">
        <f>IF($K1202="","",女子登録情報!$D1202&amp;" ("&amp;女子登録情報!$K1202&amp;")")</f>
        <v/>
      </c>
      <c r="C1202" t="str">
        <f>IF($K1202="","",女子登録情報!$E1202)</f>
        <v/>
      </c>
      <c r="D1202" t="str">
        <f>IF($K1202="","",女子登録情報!$O1202&amp;" "&amp;女子登録情報!$N1202&amp;" ("&amp;LEFT(女子登録情報!$F1202,2)&amp;")")</f>
        <v/>
      </c>
      <c r="E1202" t="str">
        <f>IF($K1202="","",女子登録情報!$P1202)</f>
        <v/>
      </c>
      <c r="F1202" t="str">
        <f t="shared" si="18"/>
        <v/>
      </c>
      <c r="G1202" t="str">
        <f>IF($K1202="","",女子登録情報!$M1202)</f>
        <v/>
      </c>
      <c r="H1202" t="str">
        <f>IF($K1202="","",女子登録情報!$A1202)</f>
        <v/>
      </c>
      <c r="K1202" t="str">
        <f>IF(女子登録情報!$C1202="","",女子登録情報!$C1202)</f>
        <v/>
      </c>
      <c r="M1202" t="str">
        <f>IFERROR(IF(AND(402&lt;=VALUE(RIGHT(女子登録情報!$F1202,4)),競技会情報!$E$3*100+競技会情報!$G$3&gt;=VALUE(RIGHT(女子登録情報!$F1202,4))),VALUE(女子登録情報!$G1202)+1,VALUE(女子登録情報!$G1202)),"")</f>
        <v/>
      </c>
      <c r="N1202" t="str">
        <f>IF($K1202="","",IF(女子登録情報!$H1202="北海道",女子登録情報!$H1202,LEFT(女子登録情報!$H1202,LEN(女子登録情報!$H1202)-1)))</f>
        <v/>
      </c>
      <c r="O1202" t="str">
        <f>IF($K1202="","",IF(LEN($N1202)=2,LEFT($N1202,1)&amp;"　"&amp;RIGHT($N1202,1)&amp;"・"&amp;女子登録情報!$I1202,$N1202&amp;"・"&amp;女子登録情報!$I1202))</f>
        <v/>
      </c>
    </row>
    <row r="1203" spans="1:15" x14ac:dyDescent="0.55000000000000004">
      <c r="A1203" t="str">
        <f>IF($K1203="","",200000000+女子登録情報!$C1203)</f>
        <v/>
      </c>
      <c r="B1203" t="str">
        <f>IF($K1203="","",女子登録情報!$D1203&amp;" ("&amp;女子登録情報!$K1203&amp;")")</f>
        <v/>
      </c>
      <c r="C1203" t="str">
        <f>IF($K1203="","",女子登録情報!$E1203)</f>
        <v/>
      </c>
      <c r="D1203" t="str">
        <f>IF($K1203="","",女子登録情報!$O1203&amp;" "&amp;女子登録情報!$N1203&amp;" ("&amp;LEFT(女子登録情報!$F1203,2)&amp;")")</f>
        <v/>
      </c>
      <c r="E1203" t="str">
        <f>IF($K1203="","",女子登録情報!$P1203)</f>
        <v/>
      </c>
      <c r="F1203" t="str">
        <f t="shared" si="18"/>
        <v/>
      </c>
      <c r="G1203" t="str">
        <f>IF($K1203="","",女子登録情報!$M1203)</f>
        <v/>
      </c>
      <c r="H1203" t="str">
        <f>IF($K1203="","",女子登録情報!$A1203)</f>
        <v/>
      </c>
      <c r="K1203" t="str">
        <f>IF(女子登録情報!$C1203="","",女子登録情報!$C1203)</f>
        <v/>
      </c>
      <c r="M1203" t="str">
        <f>IFERROR(IF(AND(402&lt;=VALUE(RIGHT(女子登録情報!$F1203,4)),競技会情報!$E$3*100+競技会情報!$G$3&gt;=VALUE(RIGHT(女子登録情報!$F1203,4))),VALUE(女子登録情報!$G1203)+1,VALUE(女子登録情報!$G1203)),"")</f>
        <v/>
      </c>
      <c r="N1203" t="str">
        <f>IF($K1203="","",IF(女子登録情報!$H1203="北海道",女子登録情報!$H1203,LEFT(女子登録情報!$H1203,LEN(女子登録情報!$H1203)-1)))</f>
        <v/>
      </c>
      <c r="O1203" t="str">
        <f>IF($K1203="","",IF(LEN($N1203)=2,LEFT($N1203,1)&amp;"　"&amp;RIGHT($N1203,1)&amp;"・"&amp;女子登録情報!$I1203,$N1203&amp;"・"&amp;女子登録情報!$I1203))</f>
        <v/>
      </c>
    </row>
    <row r="1204" spans="1:15" x14ac:dyDescent="0.55000000000000004">
      <c r="A1204" t="str">
        <f>IF($K1204="","",200000000+女子登録情報!$C1204)</f>
        <v/>
      </c>
      <c r="B1204" t="str">
        <f>IF($K1204="","",女子登録情報!$D1204&amp;" ("&amp;女子登録情報!$K1204&amp;")")</f>
        <v/>
      </c>
      <c r="C1204" t="str">
        <f>IF($K1204="","",女子登録情報!$E1204)</f>
        <v/>
      </c>
      <c r="D1204" t="str">
        <f>IF($K1204="","",女子登録情報!$O1204&amp;" "&amp;女子登録情報!$N1204&amp;" ("&amp;LEFT(女子登録情報!$F1204,2)&amp;")")</f>
        <v/>
      </c>
      <c r="E1204" t="str">
        <f>IF($K1204="","",女子登録情報!$P1204)</f>
        <v/>
      </c>
      <c r="F1204" t="str">
        <f t="shared" si="18"/>
        <v/>
      </c>
      <c r="G1204" t="str">
        <f>IF($K1204="","",女子登録情報!$M1204)</f>
        <v/>
      </c>
      <c r="H1204" t="str">
        <f>IF($K1204="","",女子登録情報!$A1204)</f>
        <v/>
      </c>
      <c r="K1204" t="str">
        <f>IF(女子登録情報!$C1204="","",女子登録情報!$C1204)</f>
        <v/>
      </c>
      <c r="M1204" t="str">
        <f>IFERROR(IF(AND(402&lt;=VALUE(RIGHT(女子登録情報!$F1204,4)),競技会情報!$E$3*100+競技会情報!$G$3&gt;=VALUE(RIGHT(女子登録情報!$F1204,4))),VALUE(女子登録情報!$G1204)+1,VALUE(女子登録情報!$G1204)),"")</f>
        <v/>
      </c>
      <c r="N1204" t="str">
        <f>IF($K1204="","",IF(女子登録情報!$H1204="北海道",女子登録情報!$H1204,LEFT(女子登録情報!$H1204,LEN(女子登録情報!$H1204)-1)))</f>
        <v/>
      </c>
      <c r="O1204" t="str">
        <f>IF($K1204="","",IF(LEN($N1204)=2,LEFT($N1204,1)&amp;"　"&amp;RIGHT($N1204,1)&amp;"・"&amp;女子登録情報!$I1204,$N1204&amp;"・"&amp;女子登録情報!$I1204))</f>
        <v/>
      </c>
    </row>
    <row r="1205" spans="1:15" x14ac:dyDescent="0.55000000000000004">
      <c r="A1205" t="str">
        <f>IF($K1205="","",200000000+女子登録情報!$C1205)</f>
        <v/>
      </c>
      <c r="B1205" t="str">
        <f>IF($K1205="","",女子登録情報!$D1205&amp;" ("&amp;女子登録情報!$K1205&amp;")")</f>
        <v/>
      </c>
      <c r="C1205" t="str">
        <f>IF($K1205="","",女子登録情報!$E1205)</f>
        <v/>
      </c>
      <c r="D1205" t="str">
        <f>IF($K1205="","",女子登録情報!$O1205&amp;" "&amp;女子登録情報!$N1205&amp;" ("&amp;LEFT(女子登録情報!$F1205,2)&amp;")")</f>
        <v/>
      </c>
      <c r="E1205" t="str">
        <f>IF($K1205="","",女子登録情報!$P1205)</f>
        <v/>
      </c>
      <c r="F1205" t="str">
        <f t="shared" si="18"/>
        <v/>
      </c>
      <c r="G1205" t="str">
        <f>IF($K1205="","",女子登録情報!$M1205)</f>
        <v/>
      </c>
      <c r="H1205" t="str">
        <f>IF($K1205="","",女子登録情報!$A1205)</f>
        <v/>
      </c>
      <c r="K1205" t="str">
        <f>IF(女子登録情報!$C1205="","",女子登録情報!$C1205)</f>
        <v/>
      </c>
      <c r="M1205" t="str">
        <f>IFERROR(IF(AND(402&lt;=VALUE(RIGHT(女子登録情報!$F1205,4)),競技会情報!$E$3*100+競技会情報!$G$3&gt;=VALUE(RIGHT(女子登録情報!$F1205,4))),VALUE(女子登録情報!$G1205)+1,VALUE(女子登録情報!$G1205)),"")</f>
        <v/>
      </c>
      <c r="N1205" t="str">
        <f>IF($K1205="","",IF(女子登録情報!$H1205="北海道",女子登録情報!$H1205,LEFT(女子登録情報!$H1205,LEN(女子登録情報!$H1205)-1)))</f>
        <v/>
      </c>
      <c r="O1205" t="str">
        <f>IF($K1205="","",IF(LEN($N1205)=2,LEFT($N1205,1)&amp;"　"&amp;RIGHT($N1205,1)&amp;"・"&amp;女子登録情報!$I1205,$N1205&amp;"・"&amp;女子登録情報!$I1205))</f>
        <v/>
      </c>
    </row>
    <row r="1206" spans="1:15" x14ac:dyDescent="0.55000000000000004">
      <c r="A1206" t="str">
        <f>IF($K1206="","",200000000+女子登録情報!$C1206)</f>
        <v/>
      </c>
      <c r="B1206" t="str">
        <f>IF($K1206="","",女子登録情報!$D1206&amp;" ("&amp;女子登録情報!$K1206&amp;")")</f>
        <v/>
      </c>
      <c r="C1206" t="str">
        <f>IF($K1206="","",女子登録情報!$E1206)</f>
        <v/>
      </c>
      <c r="D1206" t="str">
        <f>IF($K1206="","",女子登録情報!$O1206&amp;" "&amp;女子登録情報!$N1206&amp;" ("&amp;LEFT(女子登録情報!$F1206,2)&amp;")")</f>
        <v/>
      </c>
      <c r="E1206" t="str">
        <f>IF($K1206="","",女子登録情報!$P1206)</f>
        <v/>
      </c>
      <c r="F1206" t="str">
        <f t="shared" si="18"/>
        <v/>
      </c>
      <c r="G1206" t="str">
        <f>IF($K1206="","",女子登録情報!$M1206)</f>
        <v/>
      </c>
      <c r="H1206" t="str">
        <f>IF($K1206="","",女子登録情報!$A1206)</f>
        <v/>
      </c>
      <c r="K1206" t="str">
        <f>IF(女子登録情報!$C1206="","",女子登録情報!$C1206)</f>
        <v/>
      </c>
      <c r="M1206" t="str">
        <f>IFERROR(IF(AND(402&lt;=VALUE(RIGHT(女子登録情報!$F1206,4)),競技会情報!$E$3*100+競技会情報!$G$3&gt;=VALUE(RIGHT(女子登録情報!$F1206,4))),VALUE(女子登録情報!$G1206)+1,VALUE(女子登録情報!$G1206)),"")</f>
        <v/>
      </c>
      <c r="N1206" t="str">
        <f>IF($K1206="","",IF(女子登録情報!$H1206="北海道",女子登録情報!$H1206,LEFT(女子登録情報!$H1206,LEN(女子登録情報!$H1206)-1)))</f>
        <v/>
      </c>
      <c r="O1206" t="str">
        <f>IF($K1206="","",IF(LEN($N1206)=2,LEFT($N1206,1)&amp;"　"&amp;RIGHT($N1206,1)&amp;"・"&amp;女子登録情報!$I1206,$N1206&amp;"・"&amp;女子登録情報!$I1206))</f>
        <v/>
      </c>
    </row>
    <row r="1207" spans="1:15" x14ac:dyDescent="0.55000000000000004">
      <c r="A1207" t="str">
        <f>IF($K1207="","",200000000+女子登録情報!$C1207)</f>
        <v/>
      </c>
      <c r="B1207" t="str">
        <f>IF($K1207="","",女子登録情報!$D1207&amp;" ("&amp;女子登録情報!$K1207&amp;")")</f>
        <v/>
      </c>
      <c r="C1207" t="str">
        <f>IF($K1207="","",女子登録情報!$E1207)</f>
        <v/>
      </c>
      <c r="D1207" t="str">
        <f>IF($K1207="","",女子登録情報!$O1207&amp;" "&amp;女子登録情報!$N1207&amp;" ("&amp;LEFT(女子登録情報!$F1207,2)&amp;")")</f>
        <v/>
      </c>
      <c r="E1207" t="str">
        <f>IF($K1207="","",女子登録情報!$P1207)</f>
        <v/>
      </c>
      <c r="F1207" t="str">
        <f t="shared" si="18"/>
        <v/>
      </c>
      <c r="G1207" t="str">
        <f>IF($K1207="","",女子登録情報!$M1207)</f>
        <v/>
      </c>
      <c r="H1207" t="str">
        <f>IF($K1207="","",女子登録情報!$A1207)</f>
        <v/>
      </c>
      <c r="K1207" t="str">
        <f>IF(女子登録情報!$C1207="","",女子登録情報!$C1207)</f>
        <v/>
      </c>
      <c r="M1207" t="str">
        <f>IFERROR(IF(AND(402&lt;=VALUE(RIGHT(女子登録情報!$F1207,4)),競技会情報!$E$3*100+競技会情報!$G$3&gt;=VALUE(RIGHT(女子登録情報!$F1207,4))),VALUE(女子登録情報!$G1207)+1,VALUE(女子登録情報!$G1207)),"")</f>
        <v/>
      </c>
      <c r="N1207" t="str">
        <f>IF($K1207="","",IF(女子登録情報!$H1207="北海道",女子登録情報!$H1207,LEFT(女子登録情報!$H1207,LEN(女子登録情報!$H1207)-1)))</f>
        <v/>
      </c>
      <c r="O1207" t="str">
        <f>IF($K1207="","",IF(LEN($N1207)=2,LEFT($N1207,1)&amp;"　"&amp;RIGHT($N1207,1)&amp;"・"&amp;女子登録情報!$I1207,$N1207&amp;"・"&amp;女子登録情報!$I1207))</f>
        <v/>
      </c>
    </row>
    <row r="1208" spans="1:15" x14ac:dyDescent="0.55000000000000004">
      <c r="A1208" t="str">
        <f>IF($K1208="","",200000000+女子登録情報!$C1208)</f>
        <v/>
      </c>
      <c r="B1208" t="str">
        <f>IF($K1208="","",女子登録情報!$D1208&amp;" ("&amp;女子登録情報!$K1208&amp;")")</f>
        <v/>
      </c>
      <c r="C1208" t="str">
        <f>IF($K1208="","",女子登録情報!$E1208)</f>
        <v/>
      </c>
      <c r="D1208" t="str">
        <f>IF($K1208="","",女子登録情報!$O1208&amp;" "&amp;女子登録情報!$N1208&amp;" ("&amp;LEFT(女子登録情報!$F1208,2)&amp;")")</f>
        <v/>
      </c>
      <c r="E1208" t="str">
        <f>IF($K1208="","",女子登録情報!$P1208)</f>
        <v/>
      </c>
      <c r="F1208" t="str">
        <f t="shared" si="18"/>
        <v/>
      </c>
      <c r="G1208" t="str">
        <f>IF($K1208="","",女子登録情報!$M1208)</f>
        <v/>
      </c>
      <c r="H1208" t="str">
        <f>IF($K1208="","",女子登録情報!$A1208)</f>
        <v/>
      </c>
      <c r="K1208" t="str">
        <f>IF(女子登録情報!$C1208="","",女子登録情報!$C1208)</f>
        <v/>
      </c>
      <c r="M1208" t="str">
        <f>IFERROR(IF(AND(402&lt;=VALUE(RIGHT(女子登録情報!$F1208,4)),競技会情報!$E$3*100+競技会情報!$G$3&gt;=VALUE(RIGHT(女子登録情報!$F1208,4))),VALUE(女子登録情報!$G1208)+1,VALUE(女子登録情報!$G1208)),"")</f>
        <v/>
      </c>
      <c r="N1208" t="str">
        <f>IF($K1208="","",IF(女子登録情報!$H1208="北海道",女子登録情報!$H1208,LEFT(女子登録情報!$H1208,LEN(女子登録情報!$H1208)-1)))</f>
        <v/>
      </c>
      <c r="O1208" t="str">
        <f>IF($K1208="","",IF(LEN($N1208)=2,LEFT($N1208,1)&amp;"　"&amp;RIGHT($N1208,1)&amp;"・"&amp;女子登録情報!$I1208,$N1208&amp;"・"&amp;女子登録情報!$I1208))</f>
        <v/>
      </c>
    </row>
    <row r="1209" spans="1:15" x14ac:dyDescent="0.55000000000000004">
      <c r="A1209" t="str">
        <f>IF($K1209="","",200000000+女子登録情報!$C1209)</f>
        <v/>
      </c>
      <c r="B1209" t="str">
        <f>IF($K1209="","",女子登録情報!$D1209&amp;" ("&amp;女子登録情報!$K1209&amp;")")</f>
        <v/>
      </c>
      <c r="C1209" t="str">
        <f>IF($K1209="","",女子登録情報!$E1209)</f>
        <v/>
      </c>
      <c r="D1209" t="str">
        <f>IF($K1209="","",女子登録情報!$O1209&amp;" "&amp;女子登録情報!$N1209&amp;" ("&amp;LEFT(女子登録情報!$F1209,2)&amp;")")</f>
        <v/>
      </c>
      <c r="E1209" t="str">
        <f>IF($K1209="","",女子登録情報!$P1209)</f>
        <v/>
      </c>
      <c r="F1209" t="str">
        <f t="shared" si="18"/>
        <v/>
      </c>
      <c r="G1209" t="str">
        <f>IF($K1209="","",女子登録情報!$M1209)</f>
        <v/>
      </c>
      <c r="H1209" t="str">
        <f>IF($K1209="","",女子登録情報!$A1209)</f>
        <v/>
      </c>
      <c r="K1209" t="str">
        <f>IF(女子登録情報!$C1209="","",女子登録情報!$C1209)</f>
        <v/>
      </c>
      <c r="M1209" t="str">
        <f>IFERROR(IF(AND(402&lt;=VALUE(RIGHT(女子登録情報!$F1209,4)),競技会情報!$E$3*100+競技会情報!$G$3&gt;=VALUE(RIGHT(女子登録情報!$F1209,4))),VALUE(女子登録情報!$G1209)+1,VALUE(女子登録情報!$G1209)),"")</f>
        <v/>
      </c>
      <c r="N1209" t="str">
        <f>IF($K1209="","",IF(女子登録情報!$H1209="北海道",女子登録情報!$H1209,LEFT(女子登録情報!$H1209,LEN(女子登録情報!$H1209)-1)))</f>
        <v/>
      </c>
      <c r="O1209" t="str">
        <f>IF($K1209="","",IF(LEN($N1209)=2,LEFT($N1209,1)&amp;"　"&amp;RIGHT($N1209,1)&amp;"・"&amp;女子登録情報!$I1209,$N1209&amp;"・"&amp;女子登録情報!$I1209))</f>
        <v/>
      </c>
    </row>
    <row r="1210" spans="1:15" x14ac:dyDescent="0.55000000000000004">
      <c r="A1210" t="str">
        <f>IF($K1210="","",200000000+女子登録情報!$C1210)</f>
        <v/>
      </c>
      <c r="B1210" t="str">
        <f>IF($K1210="","",女子登録情報!$D1210&amp;" ("&amp;女子登録情報!$K1210&amp;")")</f>
        <v/>
      </c>
      <c r="C1210" t="str">
        <f>IF($K1210="","",女子登録情報!$E1210)</f>
        <v/>
      </c>
      <c r="D1210" t="str">
        <f>IF($K1210="","",女子登録情報!$O1210&amp;" "&amp;女子登録情報!$N1210&amp;" ("&amp;LEFT(女子登録情報!$F1210,2)&amp;")")</f>
        <v/>
      </c>
      <c r="E1210" t="str">
        <f>IF($K1210="","",女子登録情報!$P1210)</f>
        <v/>
      </c>
      <c r="F1210" t="str">
        <f t="shared" si="18"/>
        <v/>
      </c>
      <c r="G1210" t="str">
        <f>IF($K1210="","",女子登録情報!$M1210)</f>
        <v/>
      </c>
      <c r="H1210" t="str">
        <f>IF($K1210="","",女子登録情報!$A1210)</f>
        <v/>
      </c>
      <c r="K1210" t="str">
        <f>IF(女子登録情報!$C1210="","",女子登録情報!$C1210)</f>
        <v/>
      </c>
      <c r="M1210" t="str">
        <f>IFERROR(IF(AND(402&lt;=VALUE(RIGHT(女子登録情報!$F1210,4)),競技会情報!$E$3*100+競技会情報!$G$3&gt;=VALUE(RIGHT(女子登録情報!$F1210,4))),VALUE(女子登録情報!$G1210)+1,VALUE(女子登録情報!$G1210)),"")</f>
        <v/>
      </c>
      <c r="N1210" t="str">
        <f>IF($K1210="","",IF(女子登録情報!$H1210="北海道",女子登録情報!$H1210,LEFT(女子登録情報!$H1210,LEN(女子登録情報!$H1210)-1)))</f>
        <v/>
      </c>
      <c r="O1210" t="str">
        <f>IF($K1210="","",IF(LEN($N1210)=2,LEFT($N1210,1)&amp;"　"&amp;RIGHT($N1210,1)&amp;"・"&amp;女子登録情報!$I1210,$N1210&amp;"・"&amp;女子登録情報!$I1210))</f>
        <v/>
      </c>
    </row>
    <row r="1211" spans="1:15" x14ac:dyDescent="0.55000000000000004">
      <c r="A1211" t="str">
        <f>IF($K1211="","",200000000+女子登録情報!$C1211)</f>
        <v/>
      </c>
      <c r="B1211" t="str">
        <f>IF($K1211="","",女子登録情報!$D1211&amp;" ("&amp;女子登録情報!$K1211&amp;")")</f>
        <v/>
      </c>
      <c r="C1211" t="str">
        <f>IF($K1211="","",女子登録情報!$E1211)</f>
        <v/>
      </c>
      <c r="D1211" t="str">
        <f>IF($K1211="","",女子登録情報!$O1211&amp;" "&amp;女子登録情報!$N1211&amp;" ("&amp;LEFT(女子登録情報!$F1211,2)&amp;")")</f>
        <v/>
      </c>
      <c r="E1211" t="str">
        <f>IF($K1211="","",女子登録情報!$P1211)</f>
        <v/>
      </c>
      <c r="F1211" t="str">
        <f t="shared" si="18"/>
        <v/>
      </c>
      <c r="G1211" t="str">
        <f>IF($K1211="","",女子登録情報!$M1211)</f>
        <v/>
      </c>
      <c r="H1211" t="str">
        <f>IF($K1211="","",女子登録情報!$A1211)</f>
        <v/>
      </c>
      <c r="K1211" t="str">
        <f>IF(女子登録情報!$C1211="","",女子登録情報!$C1211)</f>
        <v/>
      </c>
      <c r="M1211" t="str">
        <f>IFERROR(IF(AND(402&lt;=VALUE(RIGHT(女子登録情報!$F1211,4)),競技会情報!$E$3*100+競技会情報!$G$3&gt;=VALUE(RIGHT(女子登録情報!$F1211,4))),VALUE(女子登録情報!$G1211)+1,VALUE(女子登録情報!$G1211)),"")</f>
        <v/>
      </c>
      <c r="N1211" t="str">
        <f>IF($K1211="","",IF(女子登録情報!$H1211="北海道",女子登録情報!$H1211,LEFT(女子登録情報!$H1211,LEN(女子登録情報!$H1211)-1)))</f>
        <v/>
      </c>
      <c r="O1211" t="str">
        <f>IF($K1211="","",IF(LEN($N1211)=2,LEFT($N1211,1)&amp;"　"&amp;RIGHT($N1211,1)&amp;"・"&amp;女子登録情報!$I1211,$N1211&amp;"・"&amp;女子登録情報!$I1211))</f>
        <v/>
      </c>
    </row>
    <row r="1212" spans="1:15" x14ac:dyDescent="0.55000000000000004">
      <c r="A1212" t="str">
        <f>IF($K1212="","",200000000+女子登録情報!$C1212)</f>
        <v/>
      </c>
      <c r="B1212" t="str">
        <f>IF($K1212="","",女子登録情報!$D1212&amp;" ("&amp;女子登録情報!$K1212&amp;")")</f>
        <v/>
      </c>
      <c r="C1212" t="str">
        <f>IF($K1212="","",女子登録情報!$E1212)</f>
        <v/>
      </c>
      <c r="D1212" t="str">
        <f>IF($K1212="","",女子登録情報!$O1212&amp;" "&amp;女子登録情報!$N1212&amp;" ("&amp;LEFT(女子登録情報!$F1212,2)&amp;")")</f>
        <v/>
      </c>
      <c r="E1212" t="str">
        <f>IF($K1212="","",女子登録情報!$P1212)</f>
        <v/>
      </c>
      <c r="F1212" t="str">
        <f t="shared" si="18"/>
        <v/>
      </c>
      <c r="G1212" t="str">
        <f>IF($K1212="","",女子登録情報!$M1212)</f>
        <v/>
      </c>
      <c r="H1212" t="str">
        <f>IF($K1212="","",女子登録情報!$A1212)</f>
        <v/>
      </c>
      <c r="K1212" t="str">
        <f>IF(女子登録情報!$C1212="","",女子登録情報!$C1212)</f>
        <v/>
      </c>
      <c r="M1212" t="str">
        <f>IFERROR(IF(AND(402&lt;=VALUE(RIGHT(女子登録情報!$F1212,4)),競技会情報!$E$3*100+競技会情報!$G$3&gt;=VALUE(RIGHT(女子登録情報!$F1212,4))),VALUE(女子登録情報!$G1212)+1,VALUE(女子登録情報!$G1212)),"")</f>
        <v/>
      </c>
      <c r="N1212" t="str">
        <f>IF($K1212="","",IF(女子登録情報!$H1212="北海道",女子登録情報!$H1212,LEFT(女子登録情報!$H1212,LEN(女子登録情報!$H1212)-1)))</f>
        <v/>
      </c>
      <c r="O1212" t="str">
        <f>IF($K1212="","",IF(LEN($N1212)=2,LEFT($N1212,1)&amp;"　"&amp;RIGHT($N1212,1)&amp;"・"&amp;女子登録情報!$I1212,$N1212&amp;"・"&amp;女子登録情報!$I1212))</f>
        <v/>
      </c>
    </row>
    <row r="1213" spans="1:15" x14ac:dyDescent="0.55000000000000004">
      <c r="A1213" t="str">
        <f>IF($K1213="","",200000000+女子登録情報!$C1213)</f>
        <v/>
      </c>
      <c r="B1213" t="str">
        <f>IF($K1213="","",女子登録情報!$D1213&amp;" ("&amp;女子登録情報!$K1213&amp;")")</f>
        <v/>
      </c>
      <c r="C1213" t="str">
        <f>IF($K1213="","",女子登録情報!$E1213)</f>
        <v/>
      </c>
      <c r="D1213" t="str">
        <f>IF($K1213="","",女子登録情報!$O1213&amp;" "&amp;女子登録情報!$N1213&amp;" ("&amp;LEFT(女子登録情報!$F1213,2)&amp;")")</f>
        <v/>
      </c>
      <c r="E1213" t="str">
        <f>IF($K1213="","",女子登録情報!$P1213)</f>
        <v/>
      </c>
      <c r="F1213" t="str">
        <f t="shared" si="18"/>
        <v/>
      </c>
      <c r="G1213" t="str">
        <f>IF($K1213="","",女子登録情報!$M1213)</f>
        <v/>
      </c>
      <c r="H1213" t="str">
        <f>IF($K1213="","",女子登録情報!$A1213)</f>
        <v/>
      </c>
      <c r="K1213" t="str">
        <f>IF(女子登録情報!$C1213="","",女子登録情報!$C1213)</f>
        <v/>
      </c>
      <c r="M1213" t="str">
        <f>IFERROR(IF(AND(402&lt;=VALUE(RIGHT(女子登録情報!$F1213,4)),競技会情報!$E$3*100+競技会情報!$G$3&gt;=VALUE(RIGHT(女子登録情報!$F1213,4))),VALUE(女子登録情報!$G1213)+1,VALUE(女子登録情報!$G1213)),"")</f>
        <v/>
      </c>
      <c r="N1213" t="str">
        <f>IF($K1213="","",IF(女子登録情報!$H1213="北海道",女子登録情報!$H1213,LEFT(女子登録情報!$H1213,LEN(女子登録情報!$H1213)-1)))</f>
        <v/>
      </c>
      <c r="O1213" t="str">
        <f>IF($K1213="","",IF(LEN($N1213)=2,LEFT($N1213,1)&amp;"　"&amp;RIGHT($N1213,1)&amp;"・"&amp;女子登録情報!$I1213,$N1213&amp;"・"&amp;女子登録情報!$I1213))</f>
        <v/>
      </c>
    </row>
    <row r="1214" spans="1:15" x14ac:dyDescent="0.55000000000000004">
      <c r="A1214" t="str">
        <f>IF($K1214="","",200000000+女子登録情報!$C1214)</f>
        <v/>
      </c>
      <c r="B1214" t="str">
        <f>IF($K1214="","",女子登録情報!$D1214&amp;" ("&amp;女子登録情報!$K1214&amp;")")</f>
        <v/>
      </c>
      <c r="C1214" t="str">
        <f>IF($K1214="","",女子登録情報!$E1214)</f>
        <v/>
      </c>
      <c r="D1214" t="str">
        <f>IF($K1214="","",女子登録情報!$O1214&amp;" "&amp;女子登録情報!$N1214&amp;" ("&amp;LEFT(女子登録情報!$F1214,2)&amp;")")</f>
        <v/>
      </c>
      <c r="E1214" t="str">
        <f>IF($K1214="","",女子登録情報!$P1214)</f>
        <v/>
      </c>
      <c r="F1214" t="str">
        <f t="shared" si="18"/>
        <v/>
      </c>
      <c r="G1214" t="str">
        <f>IF($K1214="","",女子登録情報!$M1214)</f>
        <v/>
      </c>
      <c r="H1214" t="str">
        <f>IF($K1214="","",女子登録情報!$A1214)</f>
        <v/>
      </c>
      <c r="K1214" t="str">
        <f>IF(女子登録情報!$C1214="","",女子登録情報!$C1214)</f>
        <v/>
      </c>
      <c r="M1214" t="str">
        <f>IFERROR(IF(AND(402&lt;=VALUE(RIGHT(女子登録情報!$F1214,4)),競技会情報!$E$3*100+競技会情報!$G$3&gt;=VALUE(RIGHT(女子登録情報!$F1214,4))),VALUE(女子登録情報!$G1214)+1,VALUE(女子登録情報!$G1214)),"")</f>
        <v/>
      </c>
      <c r="N1214" t="str">
        <f>IF($K1214="","",IF(女子登録情報!$H1214="北海道",女子登録情報!$H1214,LEFT(女子登録情報!$H1214,LEN(女子登録情報!$H1214)-1)))</f>
        <v/>
      </c>
      <c r="O1214" t="str">
        <f>IF($K1214="","",IF(LEN($N1214)=2,LEFT($N1214,1)&amp;"　"&amp;RIGHT($N1214,1)&amp;"・"&amp;女子登録情報!$I1214,$N1214&amp;"・"&amp;女子登録情報!$I1214))</f>
        <v/>
      </c>
    </row>
    <row r="1215" spans="1:15" x14ac:dyDescent="0.55000000000000004">
      <c r="A1215" t="str">
        <f>IF($K1215="","",200000000+女子登録情報!$C1215)</f>
        <v/>
      </c>
      <c r="B1215" t="str">
        <f>IF($K1215="","",女子登録情報!$D1215&amp;" ("&amp;女子登録情報!$K1215&amp;")")</f>
        <v/>
      </c>
      <c r="C1215" t="str">
        <f>IF($K1215="","",女子登録情報!$E1215)</f>
        <v/>
      </c>
      <c r="D1215" t="str">
        <f>IF($K1215="","",女子登録情報!$O1215&amp;" "&amp;女子登録情報!$N1215&amp;" ("&amp;LEFT(女子登録情報!$F1215,2)&amp;")")</f>
        <v/>
      </c>
      <c r="E1215" t="str">
        <f>IF($K1215="","",女子登録情報!$P1215)</f>
        <v/>
      </c>
      <c r="F1215" t="str">
        <f t="shared" si="18"/>
        <v/>
      </c>
      <c r="G1215" t="str">
        <f>IF($K1215="","",女子登録情報!$M1215)</f>
        <v/>
      </c>
      <c r="H1215" t="str">
        <f>IF($K1215="","",女子登録情報!$A1215)</f>
        <v/>
      </c>
      <c r="K1215" t="str">
        <f>IF(女子登録情報!$C1215="","",女子登録情報!$C1215)</f>
        <v/>
      </c>
      <c r="M1215" t="str">
        <f>IFERROR(IF(AND(402&lt;=VALUE(RIGHT(女子登録情報!$F1215,4)),競技会情報!$E$3*100+競技会情報!$G$3&gt;=VALUE(RIGHT(女子登録情報!$F1215,4))),VALUE(女子登録情報!$G1215)+1,VALUE(女子登録情報!$G1215)),"")</f>
        <v/>
      </c>
      <c r="N1215" t="str">
        <f>IF($K1215="","",IF(女子登録情報!$H1215="北海道",女子登録情報!$H1215,LEFT(女子登録情報!$H1215,LEN(女子登録情報!$H1215)-1)))</f>
        <v/>
      </c>
      <c r="O1215" t="str">
        <f>IF($K1215="","",IF(LEN($N1215)=2,LEFT($N1215,1)&amp;"　"&amp;RIGHT($N1215,1)&amp;"・"&amp;女子登録情報!$I1215,$N1215&amp;"・"&amp;女子登録情報!$I1215))</f>
        <v/>
      </c>
    </row>
    <row r="1216" spans="1:15" x14ac:dyDescent="0.55000000000000004">
      <c r="A1216" t="str">
        <f>IF($K1216="","",200000000+女子登録情報!$C1216)</f>
        <v/>
      </c>
      <c r="B1216" t="str">
        <f>IF($K1216="","",女子登録情報!$D1216&amp;" ("&amp;女子登録情報!$K1216&amp;")")</f>
        <v/>
      </c>
      <c r="C1216" t="str">
        <f>IF($K1216="","",女子登録情報!$E1216)</f>
        <v/>
      </c>
      <c r="D1216" t="str">
        <f>IF($K1216="","",女子登録情報!$O1216&amp;" "&amp;女子登録情報!$N1216&amp;" ("&amp;LEFT(女子登録情報!$F1216,2)&amp;")")</f>
        <v/>
      </c>
      <c r="E1216" t="str">
        <f>IF($K1216="","",女子登録情報!$P1216)</f>
        <v/>
      </c>
      <c r="F1216" t="str">
        <f t="shared" si="18"/>
        <v/>
      </c>
      <c r="G1216" t="str">
        <f>IF($K1216="","",女子登録情報!$M1216)</f>
        <v/>
      </c>
      <c r="H1216" t="str">
        <f>IF($K1216="","",女子登録情報!$A1216)</f>
        <v/>
      </c>
      <c r="K1216" t="str">
        <f>IF(女子登録情報!$C1216="","",女子登録情報!$C1216)</f>
        <v/>
      </c>
      <c r="M1216" t="str">
        <f>IFERROR(IF(AND(402&lt;=VALUE(RIGHT(女子登録情報!$F1216,4)),競技会情報!$E$3*100+競技会情報!$G$3&gt;=VALUE(RIGHT(女子登録情報!$F1216,4))),VALUE(女子登録情報!$G1216)+1,VALUE(女子登録情報!$G1216)),"")</f>
        <v/>
      </c>
      <c r="N1216" t="str">
        <f>IF($K1216="","",IF(女子登録情報!$H1216="北海道",女子登録情報!$H1216,LEFT(女子登録情報!$H1216,LEN(女子登録情報!$H1216)-1)))</f>
        <v/>
      </c>
      <c r="O1216" t="str">
        <f>IF($K1216="","",IF(LEN($N1216)=2,LEFT($N1216,1)&amp;"　"&amp;RIGHT($N1216,1)&amp;"・"&amp;女子登録情報!$I1216,$N1216&amp;"・"&amp;女子登録情報!$I1216))</f>
        <v/>
      </c>
    </row>
    <row r="1217" spans="1:15" x14ac:dyDescent="0.55000000000000004">
      <c r="A1217" t="str">
        <f>IF($K1217="","",200000000+女子登録情報!$C1217)</f>
        <v/>
      </c>
      <c r="B1217" t="str">
        <f>IF($K1217="","",女子登録情報!$D1217&amp;" ("&amp;女子登録情報!$K1217&amp;")")</f>
        <v/>
      </c>
      <c r="C1217" t="str">
        <f>IF($K1217="","",女子登録情報!$E1217)</f>
        <v/>
      </c>
      <c r="D1217" t="str">
        <f>IF($K1217="","",女子登録情報!$O1217&amp;" "&amp;女子登録情報!$N1217&amp;" ("&amp;LEFT(女子登録情報!$F1217,2)&amp;")")</f>
        <v/>
      </c>
      <c r="E1217" t="str">
        <f>IF($K1217="","",女子登録情報!$P1217)</f>
        <v/>
      </c>
      <c r="F1217" t="str">
        <f t="shared" si="18"/>
        <v/>
      </c>
      <c r="G1217" t="str">
        <f>IF($K1217="","",女子登録情報!$M1217)</f>
        <v/>
      </c>
      <c r="H1217" t="str">
        <f>IF($K1217="","",女子登録情報!$A1217)</f>
        <v/>
      </c>
      <c r="K1217" t="str">
        <f>IF(女子登録情報!$C1217="","",女子登録情報!$C1217)</f>
        <v/>
      </c>
      <c r="M1217" t="str">
        <f>IFERROR(IF(AND(402&lt;=VALUE(RIGHT(女子登録情報!$F1217,4)),競技会情報!$E$3*100+競技会情報!$G$3&gt;=VALUE(RIGHT(女子登録情報!$F1217,4))),VALUE(女子登録情報!$G1217)+1,VALUE(女子登録情報!$G1217)),"")</f>
        <v/>
      </c>
      <c r="N1217" t="str">
        <f>IF($K1217="","",IF(女子登録情報!$H1217="北海道",女子登録情報!$H1217,LEFT(女子登録情報!$H1217,LEN(女子登録情報!$H1217)-1)))</f>
        <v/>
      </c>
      <c r="O1217" t="str">
        <f>IF($K1217="","",IF(LEN($N1217)=2,LEFT($N1217,1)&amp;"　"&amp;RIGHT($N1217,1)&amp;"・"&amp;女子登録情報!$I1217,$N1217&amp;"・"&amp;女子登録情報!$I1217))</f>
        <v/>
      </c>
    </row>
    <row r="1218" spans="1:15" x14ac:dyDescent="0.55000000000000004">
      <c r="A1218" t="str">
        <f>IF($K1218="","",200000000+女子登録情報!$C1218)</f>
        <v/>
      </c>
      <c r="B1218" t="str">
        <f>IF($K1218="","",女子登録情報!$D1218&amp;" ("&amp;女子登録情報!$K1218&amp;")")</f>
        <v/>
      </c>
      <c r="C1218" t="str">
        <f>IF($K1218="","",女子登録情報!$E1218)</f>
        <v/>
      </c>
      <c r="D1218" t="str">
        <f>IF($K1218="","",女子登録情報!$O1218&amp;" "&amp;女子登録情報!$N1218&amp;" ("&amp;LEFT(女子登録情報!$F1218,2)&amp;")")</f>
        <v/>
      </c>
      <c r="E1218" t="str">
        <f>IF($K1218="","",女子登録情報!$P1218)</f>
        <v/>
      </c>
      <c r="F1218" t="str">
        <f t="shared" si="18"/>
        <v/>
      </c>
      <c r="G1218" t="str">
        <f>IF($K1218="","",女子登録情報!$M1218)</f>
        <v/>
      </c>
      <c r="H1218" t="str">
        <f>IF($K1218="","",女子登録情報!$A1218)</f>
        <v/>
      </c>
      <c r="K1218" t="str">
        <f>IF(女子登録情報!$C1218="","",女子登録情報!$C1218)</f>
        <v/>
      </c>
      <c r="M1218" t="str">
        <f>IFERROR(IF(AND(402&lt;=VALUE(RIGHT(女子登録情報!$F1218,4)),競技会情報!$E$3*100+競技会情報!$G$3&gt;=VALUE(RIGHT(女子登録情報!$F1218,4))),VALUE(女子登録情報!$G1218)+1,VALUE(女子登録情報!$G1218)),"")</f>
        <v/>
      </c>
      <c r="N1218" t="str">
        <f>IF($K1218="","",IF(女子登録情報!$H1218="北海道",女子登録情報!$H1218,LEFT(女子登録情報!$H1218,LEN(女子登録情報!$H1218)-1)))</f>
        <v/>
      </c>
      <c r="O1218" t="str">
        <f>IF($K1218="","",IF(LEN($N1218)=2,LEFT($N1218,1)&amp;"　"&amp;RIGHT($N1218,1)&amp;"・"&amp;女子登録情報!$I1218,$N1218&amp;"・"&amp;女子登録情報!$I1218))</f>
        <v/>
      </c>
    </row>
    <row r="1219" spans="1:15" x14ac:dyDescent="0.55000000000000004">
      <c r="A1219" t="str">
        <f>IF($K1219="","",200000000+女子登録情報!$C1219)</f>
        <v/>
      </c>
      <c r="B1219" t="str">
        <f>IF($K1219="","",女子登録情報!$D1219&amp;" ("&amp;女子登録情報!$K1219&amp;")")</f>
        <v/>
      </c>
      <c r="C1219" t="str">
        <f>IF($K1219="","",女子登録情報!$E1219)</f>
        <v/>
      </c>
      <c r="D1219" t="str">
        <f>IF($K1219="","",女子登録情報!$O1219&amp;" "&amp;女子登録情報!$N1219&amp;" ("&amp;LEFT(女子登録情報!$F1219,2)&amp;")")</f>
        <v/>
      </c>
      <c r="E1219" t="str">
        <f>IF($K1219="","",女子登録情報!$P1219)</f>
        <v/>
      </c>
      <c r="F1219" t="str">
        <f t="shared" ref="F1219:F1282" si="19">IF($K1219="","","2")</f>
        <v/>
      </c>
      <c r="G1219" t="str">
        <f>IF($K1219="","",女子登録情報!$M1219)</f>
        <v/>
      </c>
      <c r="H1219" t="str">
        <f>IF($K1219="","",女子登録情報!$A1219)</f>
        <v/>
      </c>
      <c r="K1219" t="str">
        <f>IF(女子登録情報!$C1219="","",女子登録情報!$C1219)</f>
        <v/>
      </c>
      <c r="M1219" t="str">
        <f>IFERROR(IF(AND(402&lt;=VALUE(RIGHT(女子登録情報!$F1219,4)),競技会情報!$E$3*100+競技会情報!$G$3&gt;=VALUE(RIGHT(女子登録情報!$F1219,4))),VALUE(女子登録情報!$G1219)+1,VALUE(女子登録情報!$G1219)),"")</f>
        <v/>
      </c>
      <c r="N1219" t="str">
        <f>IF($K1219="","",IF(女子登録情報!$H1219="北海道",女子登録情報!$H1219,LEFT(女子登録情報!$H1219,LEN(女子登録情報!$H1219)-1)))</f>
        <v/>
      </c>
      <c r="O1219" t="str">
        <f>IF($K1219="","",IF(LEN($N1219)=2,LEFT($N1219,1)&amp;"　"&amp;RIGHT($N1219,1)&amp;"・"&amp;女子登録情報!$I1219,$N1219&amp;"・"&amp;女子登録情報!$I1219))</f>
        <v/>
      </c>
    </row>
    <row r="1220" spans="1:15" x14ac:dyDescent="0.55000000000000004">
      <c r="A1220" t="str">
        <f>IF($K1220="","",200000000+女子登録情報!$C1220)</f>
        <v/>
      </c>
      <c r="B1220" t="str">
        <f>IF($K1220="","",女子登録情報!$D1220&amp;" ("&amp;女子登録情報!$K1220&amp;")")</f>
        <v/>
      </c>
      <c r="C1220" t="str">
        <f>IF($K1220="","",女子登録情報!$E1220)</f>
        <v/>
      </c>
      <c r="D1220" t="str">
        <f>IF($K1220="","",女子登録情報!$O1220&amp;" "&amp;女子登録情報!$N1220&amp;" ("&amp;LEFT(女子登録情報!$F1220,2)&amp;")")</f>
        <v/>
      </c>
      <c r="E1220" t="str">
        <f>IF($K1220="","",女子登録情報!$P1220)</f>
        <v/>
      </c>
      <c r="F1220" t="str">
        <f t="shared" si="19"/>
        <v/>
      </c>
      <c r="G1220" t="str">
        <f>IF($K1220="","",女子登録情報!$M1220)</f>
        <v/>
      </c>
      <c r="H1220" t="str">
        <f>IF($K1220="","",女子登録情報!$A1220)</f>
        <v/>
      </c>
      <c r="K1220" t="str">
        <f>IF(女子登録情報!$C1220="","",女子登録情報!$C1220)</f>
        <v/>
      </c>
      <c r="M1220" t="str">
        <f>IFERROR(IF(AND(402&lt;=VALUE(RIGHT(女子登録情報!$F1220,4)),競技会情報!$E$3*100+競技会情報!$G$3&gt;=VALUE(RIGHT(女子登録情報!$F1220,4))),VALUE(女子登録情報!$G1220)+1,VALUE(女子登録情報!$G1220)),"")</f>
        <v/>
      </c>
      <c r="N1220" t="str">
        <f>IF($K1220="","",IF(女子登録情報!$H1220="北海道",女子登録情報!$H1220,LEFT(女子登録情報!$H1220,LEN(女子登録情報!$H1220)-1)))</f>
        <v/>
      </c>
      <c r="O1220" t="str">
        <f>IF($K1220="","",IF(LEN($N1220)=2,LEFT($N1220,1)&amp;"　"&amp;RIGHT($N1220,1)&amp;"・"&amp;女子登録情報!$I1220,$N1220&amp;"・"&amp;女子登録情報!$I1220))</f>
        <v/>
      </c>
    </row>
    <row r="1221" spans="1:15" x14ac:dyDescent="0.55000000000000004">
      <c r="A1221" t="str">
        <f>IF($K1221="","",200000000+女子登録情報!$C1221)</f>
        <v/>
      </c>
      <c r="B1221" t="str">
        <f>IF($K1221="","",女子登録情報!$D1221&amp;" ("&amp;女子登録情報!$K1221&amp;")")</f>
        <v/>
      </c>
      <c r="C1221" t="str">
        <f>IF($K1221="","",女子登録情報!$E1221)</f>
        <v/>
      </c>
      <c r="D1221" t="str">
        <f>IF($K1221="","",女子登録情報!$O1221&amp;" "&amp;女子登録情報!$N1221&amp;" ("&amp;LEFT(女子登録情報!$F1221,2)&amp;")")</f>
        <v/>
      </c>
      <c r="E1221" t="str">
        <f>IF($K1221="","",女子登録情報!$P1221)</f>
        <v/>
      </c>
      <c r="F1221" t="str">
        <f t="shared" si="19"/>
        <v/>
      </c>
      <c r="G1221" t="str">
        <f>IF($K1221="","",女子登録情報!$M1221)</f>
        <v/>
      </c>
      <c r="H1221" t="str">
        <f>IF($K1221="","",女子登録情報!$A1221)</f>
        <v/>
      </c>
      <c r="K1221" t="str">
        <f>IF(女子登録情報!$C1221="","",女子登録情報!$C1221)</f>
        <v/>
      </c>
      <c r="M1221" t="str">
        <f>IFERROR(IF(AND(402&lt;=VALUE(RIGHT(女子登録情報!$F1221,4)),競技会情報!$E$3*100+競技会情報!$G$3&gt;=VALUE(RIGHT(女子登録情報!$F1221,4))),VALUE(女子登録情報!$G1221)+1,VALUE(女子登録情報!$G1221)),"")</f>
        <v/>
      </c>
      <c r="N1221" t="str">
        <f>IF($K1221="","",IF(女子登録情報!$H1221="北海道",女子登録情報!$H1221,LEFT(女子登録情報!$H1221,LEN(女子登録情報!$H1221)-1)))</f>
        <v/>
      </c>
      <c r="O1221" t="str">
        <f>IF($K1221="","",IF(LEN($N1221)=2,LEFT($N1221,1)&amp;"　"&amp;RIGHT($N1221,1)&amp;"・"&amp;女子登録情報!$I1221,$N1221&amp;"・"&amp;女子登録情報!$I1221))</f>
        <v/>
      </c>
    </row>
    <row r="1222" spans="1:15" x14ac:dyDescent="0.55000000000000004">
      <c r="A1222" t="str">
        <f>IF($K1222="","",200000000+女子登録情報!$C1222)</f>
        <v/>
      </c>
      <c r="B1222" t="str">
        <f>IF($K1222="","",女子登録情報!$D1222&amp;" ("&amp;女子登録情報!$K1222&amp;")")</f>
        <v/>
      </c>
      <c r="C1222" t="str">
        <f>IF($K1222="","",女子登録情報!$E1222)</f>
        <v/>
      </c>
      <c r="D1222" t="str">
        <f>IF($K1222="","",女子登録情報!$O1222&amp;" "&amp;女子登録情報!$N1222&amp;" ("&amp;LEFT(女子登録情報!$F1222,2)&amp;")")</f>
        <v/>
      </c>
      <c r="E1222" t="str">
        <f>IF($K1222="","",女子登録情報!$P1222)</f>
        <v/>
      </c>
      <c r="F1222" t="str">
        <f t="shared" si="19"/>
        <v/>
      </c>
      <c r="G1222" t="str">
        <f>IF($K1222="","",女子登録情報!$M1222)</f>
        <v/>
      </c>
      <c r="H1222" t="str">
        <f>IF($K1222="","",女子登録情報!$A1222)</f>
        <v/>
      </c>
      <c r="K1222" t="str">
        <f>IF(女子登録情報!$C1222="","",女子登録情報!$C1222)</f>
        <v/>
      </c>
      <c r="M1222" t="str">
        <f>IFERROR(IF(AND(402&lt;=VALUE(RIGHT(女子登録情報!$F1222,4)),競技会情報!$E$3*100+競技会情報!$G$3&gt;=VALUE(RIGHT(女子登録情報!$F1222,4))),VALUE(女子登録情報!$G1222)+1,VALUE(女子登録情報!$G1222)),"")</f>
        <v/>
      </c>
      <c r="N1222" t="str">
        <f>IF($K1222="","",IF(女子登録情報!$H1222="北海道",女子登録情報!$H1222,LEFT(女子登録情報!$H1222,LEN(女子登録情報!$H1222)-1)))</f>
        <v/>
      </c>
      <c r="O1222" t="str">
        <f>IF($K1222="","",IF(LEN($N1222)=2,LEFT($N1222,1)&amp;"　"&amp;RIGHT($N1222,1)&amp;"・"&amp;女子登録情報!$I1222,$N1222&amp;"・"&amp;女子登録情報!$I1222))</f>
        <v/>
      </c>
    </row>
    <row r="1223" spans="1:15" x14ac:dyDescent="0.55000000000000004">
      <c r="A1223" t="str">
        <f>IF($K1223="","",200000000+女子登録情報!$C1223)</f>
        <v/>
      </c>
      <c r="B1223" t="str">
        <f>IF($K1223="","",女子登録情報!$D1223&amp;" ("&amp;女子登録情報!$K1223&amp;")")</f>
        <v/>
      </c>
      <c r="C1223" t="str">
        <f>IF($K1223="","",女子登録情報!$E1223)</f>
        <v/>
      </c>
      <c r="D1223" t="str">
        <f>IF($K1223="","",女子登録情報!$O1223&amp;" "&amp;女子登録情報!$N1223&amp;" ("&amp;LEFT(女子登録情報!$F1223,2)&amp;")")</f>
        <v/>
      </c>
      <c r="E1223" t="str">
        <f>IF($K1223="","",女子登録情報!$P1223)</f>
        <v/>
      </c>
      <c r="F1223" t="str">
        <f t="shared" si="19"/>
        <v/>
      </c>
      <c r="G1223" t="str">
        <f>IF($K1223="","",女子登録情報!$M1223)</f>
        <v/>
      </c>
      <c r="H1223" t="str">
        <f>IF($K1223="","",女子登録情報!$A1223)</f>
        <v/>
      </c>
      <c r="K1223" t="str">
        <f>IF(女子登録情報!$C1223="","",女子登録情報!$C1223)</f>
        <v/>
      </c>
      <c r="M1223" t="str">
        <f>IFERROR(IF(AND(402&lt;=VALUE(RIGHT(女子登録情報!$F1223,4)),競技会情報!$E$3*100+競技会情報!$G$3&gt;=VALUE(RIGHT(女子登録情報!$F1223,4))),VALUE(女子登録情報!$G1223)+1,VALUE(女子登録情報!$G1223)),"")</f>
        <v/>
      </c>
      <c r="N1223" t="str">
        <f>IF($K1223="","",IF(女子登録情報!$H1223="北海道",女子登録情報!$H1223,LEFT(女子登録情報!$H1223,LEN(女子登録情報!$H1223)-1)))</f>
        <v/>
      </c>
      <c r="O1223" t="str">
        <f>IF($K1223="","",IF(LEN($N1223)=2,LEFT($N1223,1)&amp;"　"&amp;RIGHT($N1223,1)&amp;"・"&amp;女子登録情報!$I1223,$N1223&amp;"・"&amp;女子登録情報!$I1223))</f>
        <v/>
      </c>
    </row>
    <row r="1224" spans="1:15" x14ac:dyDescent="0.55000000000000004">
      <c r="A1224" t="str">
        <f>IF($K1224="","",200000000+女子登録情報!$C1224)</f>
        <v/>
      </c>
      <c r="B1224" t="str">
        <f>IF($K1224="","",女子登録情報!$D1224&amp;" ("&amp;女子登録情報!$K1224&amp;")")</f>
        <v/>
      </c>
      <c r="C1224" t="str">
        <f>IF($K1224="","",女子登録情報!$E1224)</f>
        <v/>
      </c>
      <c r="D1224" t="str">
        <f>IF($K1224="","",女子登録情報!$O1224&amp;" "&amp;女子登録情報!$N1224&amp;" ("&amp;LEFT(女子登録情報!$F1224,2)&amp;")")</f>
        <v/>
      </c>
      <c r="E1224" t="str">
        <f>IF($K1224="","",女子登録情報!$P1224)</f>
        <v/>
      </c>
      <c r="F1224" t="str">
        <f t="shared" si="19"/>
        <v/>
      </c>
      <c r="G1224" t="str">
        <f>IF($K1224="","",女子登録情報!$M1224)</f>
        <v/>
      </c>
      <c r="H1224" t="str">
        <f>IF($K1224="","",女子登録情報!$A1224)</f>
        <v/>
      </c>
      <c r="K1224" t="str">
        <f>IF(女子登録情報!$C1224="","",女子登録情報!$C1224)</f>
        <v/>
      </c>
      <c r="M1224" t="str">
        <f>IFERROR(IF(AND(402&lt;=VALUE(RIGHT(女子登録情報!$F1224,4)),競技会情報!$E$3*100+競技会情報!$G$3&gt;=VALUE(RIGHT(女子登録情報!$F1224,4))),VALUE(女子登録情報!$G1224)+1,VALUE(女子登録情報!$G1224)),"")</f>
        <v/>
      </c>
      <c r="N1224" t="str">
        <f>IF($K1224="","",IF(女子登録情報!$H1224="北海道",女子登録情報!$H1224,LEFT(女子登録情報!$H1224,LEN(女子登録情報!$H1224)-1)))</f>
        <v/>
      </c>
      <c r="O1224" t="str">
        <f>IF($K1224="","",IF(LEN($N1224)=2,LEFT($N1224,1)&amp;"　"&amp;RIGHT($N1224,1)&amp;"・"&amp;女子登録情報!$I1224,$N1224&amp;"・"&amp;女子登録情報!$I1224))</f>
        <v/>
      </c>
    </row>
    <row r="1225" spans="1:15" x14ac:dyDescent="0.55000000000000004">
      <c r="A1225" t="str">
        <f>IF($K1225="","",200000000+女子登録情報!$C1225)</f>
        <v/>
      </c>
      <c r="B1225" t="str">
        <f>IF($K1225="","",女子登録情報!$D1225&amp;" ("&amp;女子登録情報!$K1225&amp;")")</f>
        <v/>
      </c>
      <c r="C1225" t="str">
        <f>IF($K1225="","",女子登録情報!$E1225)</f>
        <v/>
      </c>
      <c r="D1225" t="str">
        <f>IF($K1225="","",女子登録情報!$O1225&amp;" "&amp;女子登録情報!$N1225&amp;" ("&amp;LEFT(女子登録情報!$F1225,2)&amp;")")</f>
        <v/>
      </c>
      <c r="E1225" t="str">
        <f>IF($K1225="","",女子登録情報!$P1225)</f>
        <v/>
      </c>
      <c r="F1225" t="str">
        <f t="shared" si="19"/>
        <v/>
      </c>
      <c r="G1225" t="str">
        <f>IF($K1225="","",女子登録情報!$M1225)</f>
        <v/>
      </c>
      <c r="H1225" t="str">
        <f>IF($K1225="","",女子登録情報!$A1225)</f>
        <v/>
      </c>
      <c r="K1225" t="str">
        <f>IF(女子登録情報!$C1225="","",女子登録情報!$C1225)</f>
        <v/>
      </c>
      <c r="M1225" t="str">
        <f>IFERROR(IF(AND(402&lt;=VALUE(RIGHT(女子登録情報!$F1225,4)),競技会情報!$E$3*100+競技会情報!$G$3&gt;=VALUE(RIGHT(女子登録情報!$F1225,4))),VALUE(女子登録情報!$G1225)+1,VALUE(女子登録情報!$G1225)),"")</f>
        <v/>
      </c>
      <c r="N1225" t="str">
        <f>IF($K1225="","",IF(女子登録情報!$H1225="北海道",女子登録情報!$H1225,LEFT(女子登録情報!$H1225,LEN(女子登録情報!$H1225)-1)))</f>
        <v/>
      </c>
      <c r="O1225" t="str">
        <f>IF($K1225="","",IF(LEN($N1225)=2,LEFT($N1225,1)&amp;"　"&amp;RIGHT($N1225,1)&amp;"・"&amp;女子登録情報!$I1225,$N1225&amp;"・"&amp;女子登録情報!$I1225))</f>
        <v/>
      </c>
    </row>
    <row r="1226" spans="1:15" x14ac:dyDescent="0.55000000000000004">
      <c r="A1226" t="str">
        <f>IF($K1226="","",200000000+女子登録情報!$C1226)</f>
        <v/>
      </c>
      <c r="B1226" t="str">
        <f>IF($K1226="","",女子登録情報!$D1226&amp;" ("&amp;女子登録情報!$K1226&amp;")")</f>
        <v/>
      </c>
      <c r="C1226" t="str">
        <f>IF($K1226="","",女子登録情報!$E1226)</f>
        <v/>
      </c>
      <c r="D1226" t="str">
        <f>IF($K1226="","",女子登録情報!$O1226&amp;" "&amp;女子登録情報!$N1226&amp;" ("&amp;LEFT(女子登録情報!$F1226,2)&amp;")")</f>
        <v/>
      </c>
      <c r="E1226" t="str">
        <f>IF($K1226="","",女子登録情報!$P1226)</f>
        <v/>
      </c>
      <c r="F1226" t="str">
        <f t="shared" si="19"/>
        <v/>
      </c>
      <c r="G1226" t="str">
        <f>IF($K1226="","",女子登録情報!$M1226)</f>
        <v/>
      </c>
      <c r="H1226" t="str">
        <f>IF($K1226="","",女子登録情報!$A1226)</f>
        <v/>
      </c>
      <c r="K1226" t="str">
        <f>IF(女子登録情報!$C1226="","",女子登録情報!$C1226)</f>
        <v/>
      </c>
      <c r="M1226" t="str">
        <f>IFERROR(IF(AND(402&lt;=VALUE(RIGHT(女子登録情報!$F1226,4)),競技会情報!$E$3*100+競技会情報!$G$3&gt;=VALUE(RIGHT(女子登録情報!$F1226,4))),VALUE(女子登録情報!$G1226)+1,VALUE(女子登録情報!$G1226)),"")</f>
        <v/>
      </c>
      <c r="N1226" t="str">
        <f>IF($K1226="","",IF(女子登録情報!$H1226="北海道",女子登録情報!$H1226,LEFT(女子登録情報!$H1226,LEN(女子登録情報!$H1226)-1)))</f>
        <v/>
      </c>
      <c r="O1226" t="str">
        <f>IF($K1226="","",IF(LEN($N1226)=2,LEFT($N1226,1)&amp;"　"&amp;RIGHT($N1226,1)&amp;"・"&amp;女子登録情報!$I1226,$N1226&amp;"・"&amp;女子登録情報!$I1226))</f>
        <v/>
      </c>
    </row>
    <row r="1227" spans="1:15" x14ac:dyDescent="0.55000000000000004">
      <c r="A1227" t="str">
        <f>IF($K1227="","",200000000+女子登録情報!$C1227)</f>
        <v/>
      </c>
      <c r="B1227" t="str">
        <f>IF($K1227="","",女子登録情報!$D1227&amp;" ("&amp;女子登録情報!$K1227&amp;")")</f>
        <v/>
      </c>
      <c r="C1227" t="str">
        <f>IF($K1227="","",女子登録情報!$E1227)</f>
        <v/>
      </c>
      <c r="D1227" t="str">
        <f>IF($K1227="","",女子登録情報!$O1227&amp;" "&amp;女子登録情報!$N1227&amp;" ("&amp;LEFT(女子登録情報!$F1227,2)&amp;")")</f>
        <v/>
      </c>
      <c r="E1227" t="str">
        <f>IF($K1227="","",女子登録情報!$P1227)</f>
        <v/>
      </c>
      <c r="F1227" t="str">
        <f t="shared" si="19"/>
        <v/>
      </c>
      <c r="G1227" t="str">
        <f>IF($K1227="","",女子登録情報!$M1227)</f>
        <v/>
      </c>
      <c r="H1227" t="str">
        <f>IF($K1227="","",女子登録情報!$A1227)</f>
        <v/>
      </c>
      <c r="K1227" t="str">
        <f>IF(女子登録情報!$C1227="","",女子登録情報!$C1227)</f>
        <v/>
      </c>
      <c r="M1227" t="str">
        <f>IFERROR(IF(AND(402&lt;=VALUE(RIGHT(女子登録情報!$F1227,4)),競技会情報!$E$3*100+競技会情報!$G$3&gt;=VALUE(RIGHT(女子登録情報!$F1227,4))),VALUE(女子登録情報!$G1227)+1,VALUE(女子登録情報!$G1227)),"")</f>
        <v/>
      </c>
      <c r="N1227" t="str">
        <f>IF($K1227="","",IF(女子登録情報!$H1227="北海道",女子登録情報!$H1227,LEFT(女子登録情報!$H1227,LEN(女子登録情報!$H1227)-1)))</f>
        <v/>
      </c>
      <c r="O1227" t="str">
        <f>IF($K1227="","",IF(LEN($N1227)=2,LEFT($N1227,1)&amp;"　"&amp;RIGHT($N1227,1)&amp;"・"&amp;女子登録情報!$I1227,$N1227&amp;"・"&amp;女子登録情報!$I1227))</f>
        <v/>
      </c>
    </row>
    <row r="1228" spans="1:15" x14ac:dyDescent="0.55000000000000004">
      <c r="A1228" t="str">
        <f>IF($K1228="","",200000000+女子登録情報!$C1228)</f>
        <v/>
      </c>
      <c r="B1228" t="str">
        <f>IF($K1228="","",女子登録情報!$D1228&amp;" ("&amp;女子登録情報!$K1228&amp;")")</f>
        <v/>
      </c>
      <c r="C1228" t="str">
        <f>IF($K1228="","",女子登録情報!$E1228)</f>
        <v/>
      </c>
      <c r="D1228" t="str">
        <f>IF($K1228="","",女子登録情報!$O1228&amp;" "&amp;女子登録情報!$N1228&amp;" ("&amp;LEFT(女子登録情報!$F1228,2)&amp;")")</f>
        <v/>
      </c>
      <c r="E1228" t="str">
        <f>IF($K1228="","",女子登録情報!$P1228)</f>
        <v/>
      </c>
      <c r="F1228" t="str">
        <f t="shared" si="19"/>
        <v/>
      </c>
      <c r="G1228" t="str">
        <f>IF($K1228="","",女子登録情報!$M1228)</f>
        <v/>
      </c>
      <c r="H1228" t="str">
        <f>IF($K1228="","",女子登録情報!$A1228)</f>
        <v/>
      </c>
      <c r="K1228" t="str">
        <f>IF(女子登録情報!$C1228="","",女子登録情報!$C1228)</f>
        <v/>
      </c>
      <c r="M1228" t="str">
        <f>IFERROR(IF(AND(402&lt;=VALUE(RIGHT(女子登録情報!$F1228,4)),競技会情報!$E$3*100+競技会情報!$G$3&gt;=VALUE(RIGHT(女子登録情報!$F1228,4))),VALUE(女子登録情報!$G1228)+1,VALUE(女子登録情報!$G1228)),"")</f>
        <v/>
      </c>
      <c r="N1228" t="str">
        <f>IF($K1228="","",IF(女子登録情報!$H1228="北海道",女子登録情報!$H1228,LEFT(女子登録情報!$H1228,LEN(女子登録情報!$H1228)-1)))</f>
        <v/>
      </c>
      <c r="O1228" t="str">
        <f>IF($K1228="","",IF(LEN($N1228)=2,LEFT($N1228,1)&amp;"　"&amp;RIGHT($N1228,1)&amp;"・"&amp;女子登録情報!$I1228,$N1228&amp;"・"&amp;女子登録情報!$I1228))</f>
        <v/>
      </c>
    </row>
    <row r="1229" spans="1:15" x14ac:dyDescent="0.55000000000000004">
      <c r="A1229" t="str">
        <f>IF($K1229="","",200000000+女子登録情報!$C1229)</f>
        <v/>
      </c>
      <c r="B1229" t="str">
        <f>IF($K1229="","",女子登録情報!$D1229&amp;" ("&amp;女子登録情報!$K1229&amp;")")</f>
        <v/>
      </c>
      <c r="C1229" t="str">
        <f>IF($K1229="","",女子登録情報!$E1229)</f>
        <v/>
      </c>
      <c r="D1229" t="str">
        <f>IF($K1229="","",女子登録情報!$O1229&amp;" "&amp;女子登録情報!$N1229&amp;" ("&amp;LEFT(女子登録情報!$F1229,2)&amp;")")</f>
        <v/>
      </c>
      <c r="E1229" t="str">
        <f>IF($K1229="","",女子登録情報!$P1229)</f>
        <v/>
      </c>
      <c r="F1229" t="str">
        <f t="shared" si="19"/>
        <v/>
      </c>
      <c r="G1229" t="str">
        <f>IF($K1229="","",女子登録情報!$M1229)</f>
        <v/>
      </c>
      <c r="H1229" t="str">
        <f>IF($K1229="","",女子登録情報!$A1229)</f>
        <v/>
      </c>
      <c r="K1229" t="str">
        <f>IF(女子登録情報!$C1229="","",女子登録情報!$C1229)</f>
        <v/>
      </c>
      <c r="M1229" t="str">
        <f>IFERROR(IF(AND(402&lt;=VALUE(RIGHT(女子登録情報!$F1229,4)),競技会情報!$E$3*100+競技会情報!$G$3&gt;=VALUE(RIGHT(女子登録情報!$F1229,4))),VALUE(女子登録情報!$G1229)+1,VALUE(女子登録情報!$G1229)),"")</f>
        <v/>
      </c>
      <c r="N1229" t="str">
        <f>IF($K1229="","",IF(女子登録情報!$H1229="北海道",女子登録情報!$H1229,LEFT(女子登録情報!$H1229,LEN(女子登録情報!$H1229)-1)))</f>
        <v/>
      </c>
      <c r="O1229" t="str">
        <f>IF($K1229="","",IF(LEN($N1229)=2,LEFT($N1229,1)&amp;"　"&amp;RIGHT($N1229,1)&amp;"・"&amp;女子登録情報!$I1229,$N1229&amp;"・"&amp;女子登録情報!$I1229))</f>
        <v/>
      </c>
    </row>
    <row r="1230" spans="1:15" x14ac:dyDescent="0.55000000000000004">
      <c r="A1230" t="str">
        <f>IF($K1230="","",200000000+女子登録情報!$C1230)</f>
        <v/>
      </c>
      <c r="B1230" t="str">
        <f>IF($K1230="","",女子登録情報!$D1230&amp;" ("&amp;女子登録情報!$K1230&amp;")")</f>
        <v/>
      </c>
      <c r="C1230" t="str">
        <f>IF($K1230="","",女子登録情報!$E1230)</f>
        <v/>
      </c>
      <c r="D1230" t="str">
        <f>IF($K1230="","",女子登録情報!$O1230&amp;" "&amp;女子登録情報!$N1230&amp;" ("&amp;LEFT(女子登録情報!$F1230,2)&amp;")")</f>
        <v/>
      </c>
      <c r="E1230" t="str">
        <f>IF($K1230="","",女子登録情報!$P1230)</f>
        <v/>
      </c>
      <c r="F1230" t="str">
        <f t="shared" si="19"/>
        <v/>
      </c>
      <c r="G1230" t="str">
        <f>IF($K1230="","",女子登録情報!$M1230)</f>
        <v/>
      </c>
      <c r="H1230" t="str">
        <f>IF($K1230="","",女子登録情報!$A1230)</f>
        <v/>
      </c>
      <c r="K1230" t="str">
        <f>IF(女子登録情報!$C1230="","",女子登録情報!$C1230)</f>
        <v/>
      </c>
      <c r="M1230" t="str">
        <f>IFERROR(IF(AND(402&lt;=VALUE(RIGHT(女子登録情報!$F1230,4)),競技会情報!$E$3*100+競技会情報!$G$3&gt;=VALUE(RIGHT(女子登録情報!$F1230,4))),VALUE(女子登録情報!$G1230)+1,VALUE(女子登録情報!$G1230)),"")</f>
        <v/>
      </c>
      <c r="N1230" t="str">
        <f>IF($K1230="","",IF(女子登録情報!$H1230="北海道",女子登録情報!$H1230,LEFT(女子登録情報!$H1230,LEN(女子登録情報!$H1230)-1)))</f>
        <v/>
      </c>
      <c r="O1230" t="str">
        <f>IF($K1230="","",IF(LEN($N1230)=2,LEFT($N1230,1)&amp;"　"&amp;RIGHT($N1230,1)&amp;"・"&amp;女子登録情報!$I1230,$N1230&amp;"・"&amp;女子登録情報!$I1230))</f>
        <v/>
      </c>
    </row>
    <row r="1231" spans="1:15" x14ac:dyDescent="0.55000000000000004">
      <c r="A1231" t="str">
        <f>IF($K1231="","",200000000+女子登録情報!$C1231)</f>
        <v/>
      </c>
      <c r="B1231" t="str">
        <f>IF($K1231="","",女子登録情報!$D1231&amp;" ("&amp;女子登録情報!$K1231&amp;")")</f>
        <v/>
      </c>
      <c r="C1231" t="str">
        <f>IF($K1231="","",女子登録情報!$E1231)</f>
        <v/>
      </c>
      <c r="D1231" t="str">
        <f>IF($K1231="","",女子登録情報!$O1231&amp;" "&amp;女子登録情報!$N1231&amp;" ("&amp;LEFT(女子登録情報!$F1231,2)&amp;")")</f>
        <v/>
      </c>
      <c r="E1231" t="str">
        <f>IF($K1231="","",女子登録情報!$P1231)</f>
        <v/>
      </c>
      <c r="F1231" t="str">
        <f t="shared" si="19"/>
        <v/>
      </c>
      <c r="G1231" t="str">
        <f>IF($K1231="","",女子登録情報!$M1231)</f>
        <v/>
      </c>
      <c r="H1231" t="str">
        <f>IF($K1231="","",女子登録情報!$A1231)</f>
        <v/>
      </c>
      <c r="K1231" t="str">
        <f>IF(女子登録情報!$C1231="","",女子登録情報!$C1231)</f>
        <v/>
      </c>
      <c r="M1231" t="str">
        <f>IFERROR(IF(AND(402&lt;=VALUE(RIGHT(女子登録情報!$F1231,4)),競技会情報!$E$3*100+競技会情報!$G$3&gt;=VALUE(RIGHT(女子登録情報!$F1231,4))),VALUE(女子登録情報!$G1231)+1,VALUE(女子登録情報!$G1231)),"")</f>
        <v/>
      </c>
      <c r="N1231" t="str">
        <f>IF($K1231="","",IF(女子登録情報!$H1231="北海道",女子登録情報!$H1231,LEFT(女子登録情報!$H1231,LEN(女子登録情報!$H1231)-1)))</f>
        <v/>
      </c>
      <c r="O1231" t="str">
        <f>IF($K1231="","",IF(LEN($N1231)=2,LEFT($N1231,1)&amp;"　"&amp;RIGHT($N1231,1)&amp;"・"&amp;女子登録情報!$I1231,$N1231&amp;"・"&amp;女子登録情報!$I1231))</f>
        <v/>
      </c>
    </row>
    <row r="1232" spans="1:15" x14ac:dyDescent="0.55000000000000004">
      <c r="A1232" t="str">
        <f>IF($K1232="","",200000000+女子登録情報!$C1232)</f>
        <v/>
      </c>
      <c r="B1232" t="str">
        <f>IF($K1232="","",女子登録情報!$D1232&amp;" ("&amp;女子登録情報!$K1232&amp;")")</f>
        <v/>
      </c>
      <c r="C1232" t="str">
        <f>IF($K1232="","",女子登録情報!$E1232)</f>
        <v/>
      </c>
      <c r="D1232" t="str">
        <f>IF($K1232="","",女子登録情報!$O1232&amp;" "&amp;女子登録情報!$N1232&amp;" ("&amp;LEFT(女子登録情報!$F1232,2)&amp;")")</f>
        <v/>
      </c>
      <c r="E1232" t="str">
        <f>IF($K1232="","",女子登録情報!$P1232)</f>
        <v/>
      </c>
      <c r="F1232" t="str">
        <f t="shared" si="19"/>
        <v/>
      </c>
      <c r="G1232" t="str">
        <f>IF($K1232="","",女子登録情報!$M1232)</f>
        <v/>
      </c>
      <c r="H1232" t="str">
        <f>IF($K1232="","",女子登録情報!$A1232)</f>
        <v/>
      </c>
      <c r="K1232" t="str">
        <f>IF(女子登録情報!$C1232="","",女子登録情報!$C1232)</f>
        <v/>
      </c>
      <c r="M1232" t="str">
        <f>IFERROR(IF(AND(402&lt;=VALUE(RIGHT(女子登録情報!$F1232,4)),競技会情報!$E$3*100+競技会情報!$G$3&gt;=VALUE(RIGHT(女子登録情報!$F1232,4))),VALUE(女子登録情報!$G1232)+1,VALUE(女子登録情報!$G1232)),"")</f>
        <v/>
      </c>
      <c r="N1232" t="str">
        <f>IF($K1232="","",IF(女子登録情報!$H1232="北海道",女子登録情報!$H1232,LEFT(女子登録情報!$H1232,LEN(女子登録情報!$H1232)-1)))</f>
        <v/>
      </c>
      <c r="O1232" t="str">
        <f>IF($K1232="","",IF(LEN($N1232)=2,LEFT($N1232,1)&amp;"　"&amp;RIGHT($N1232,1)&amp;"・"&amp;女子登録情報!$I1232,$N1232&amp;"・"&amp;女子登録情報!$I1232))</f>
        <v/>
      </c>
    </row>
    <row r="1233" spans="1:15" x14ac:dyDescent="0.55000000000000004">
      <c r="A1233" t="str">
        <f>IF($K1233="","",200000000+女子登録情報!$C1233)</f>
        <v/>
      </c>
      <c r="B1233" t="str">
        <f>IF($K1233="","",女子登録情報!$D1233&amp;" ("&amp;女子登録情報!$K1233&amp;")")</f>
        <v/>
      </c>
      <c r="C1233" t="str">
        <f>IF($K1233="","",女子登録情報!$E1233)</f>
        <v/>
      </c>
      <c r="D1233" t="str">
        <f>IF($K1233="","",女子登録情報!$O1233&amp;" "&amp;女子登録情報!$N1233&amp;" ("&amp;LEFT(女子登録情報!$F1233,2)&amp;")")</f>
        <v/>
      </c>
      <c r="E1233" t="str">
        <f>IF($K1233="","",女子登録情報!$P1233)</f>
        <v/>
      </c>
      <c r="F1233" t="str">
        <f t="shared" si="19"/>
        <v/>
      </c>
      <c r="G1233" t="str">
        <f>IF($K1233="","",女子登録情報!$M1233)</f>
        <v/>
      </c>
      <c r="H1233" t="str">
        <f>IF($K1233="","",女子登録情報!$A1233)</f>
        <v/>
      </c>
      <c r="K1233" t="str">
        <f>IF(女子登録情報!$C1233="","",女子登録情報!$C1233)</f>
        <v/>
      </c>
      <c r="M1233" t="str">
        <f>IFERROR(IF(AND(402&lt;=VALUE(RIGHT(女子登録情報!$F1233,4)),競技会情報!$E$3*100+競技会情報!$G$3&gt;=VALUE(RIGHT(女子登録情報!$F1233,4))),VALUE(女子登録情報!$G1233)+1,VALUE(女子登録情報!$G1233)),"")</f>
        <v/>
      </c>
      <c r="N1233" t="str">
        <f>IF($K1233="","",IF(女子登録情報!$H1233="北海道",女子登録情報!$H1233,LEFT(女子登録情報!$H1233,LEN(女子登録情報!$H1233)-1)))</f>
        <v/>
      </c>
      <c r="O1233" t="str">
        <f>IF($K1233="","",IF(LEN($N1233)=2,LEFT($N1233,1)&amp;"　"&amp;RIGHT($N1233,1)&amp;"・"&amp;女子登録情報!$I1233,$N1233&amp;"・"&amp;女子登録情報!$I1233))</f>
        <v/>
      </c>
    </row>
    <row r="1234" spans="1:15" x14ac:dyDescent="0.55000000000000004">
      <c r="A1234" t="str">
        <f>IF($K1234="","",200000000+女子登録情報!$C1234)</f>
        <v/>
      </c>
      <c r="B1234" t="str">
        <f>IF($K1234="","",女子登録情報!$D1234&amp;" ("&amp;女子登録情報!$K1234&amp;")")</f>
        <v/>
      </c>
      <c r="C1234" t="str">
        <f>IF($K1234="","",女子登録情報!$E1234)</f>
        <v/>
      </c>
      <c r="D1234" t="str">
        <f>IF($K1234="","",女子登録情報!$O1234&amp;" "&amp;女子登録情報!$N1234&amp;" ("&amp;LEFT(女子登録情報!$F1234,2)&amp;")")</f>
        <v/>
      </c>
      <c r="E1234" t="str">
        <f>IF($K1234="","",女子登録情報!$P1234)</f>
        <v/>
      </c>
      <c r="F1234" t="str">
        <f t="shared" si="19"/>
        <v/>
      </c>
      <c r="G1234" t="str">
        <f>IF($K1234="","",女子登録情報!$M1234)</f>
        <v/>
      </c>
      <c r="H1234" t="str">
        <f>IF($K1234="","",女子登録情報!$A1234)</f>
        <v/>
      </c>
      <c r="K1234" t="str">
        <f>IF(女子登録情報!$C1234="","",女子登録情報!$C1234)</f>
        <v/>
      </c>
      <c r="M1234" t="str">
        <f>IFERROR(IF(AND(402&lt;=VALUE(RIGHT(女子登録情報!$F1234,4)),競技会情報!$E$3*100+競技会情報!$G$3&gt;=VALUE(RIGHT(女子登録情報!$F1234,4))),VALUE(女子登録情報!$G1234)+1,VALUE(女子登録情報!$G1234)),"")</f>
        <v/>
      </c>
      <c r="N1234" t="str">
        <f>IF($K1234="","",IF(女子登録情報!$H1234="北海道",女子登録情報!$H1234,LEFT(女子登録情報!$H1234,LEN(女子登録情報!$H1234)-1)))</f>
        <v/>
      </c>
      <c r="O1234" t="str">
        <f>IF($K1234="","",IF(LEN($N1234)=2,LEFT($N1234,1)&amp;"　"&amp;RIGHT($N1234,1)&amp;"・"&amp;女子登録情報!$I1234,$N1234&amp;"・"&amp;女子登録情報!$I1234))</f>
        <v/>
      </c>
    </row>
    <row r="1235" spans="1:15" x14ac:dyDescent="0.55000000000000004">
      <c r="A1235" t="str">
        <f>IF($K1235="","",200000000+女子登録情報!$C1235)</f>
        <v/>
      </c>
      <c r="B1235" t="str">
        <f>IF($K1235="","",女子登録情報!$D1235&amp;" ("&amp;女子登録情報!$K1235&amp;")")</f>
        <v/>
      </c>
      <c r="C1235" t="str">
        <f>IF($K1235="","",女子登録情報!$E1235)</f>
        <v/>
      </c>
      <c r="D1235" t="str">
        <f>IF($K1235="","",女子登録情報!$O1235&amp;" "&amp;女子登録情報!$N1235&amp;" ("&amp;LEFT(女子登録情報!$F1235,2)&amp;")")</f>
        <v/>
      </c>
      <c r="E1235" t="str">
        <f>IF($K1235="","",女子登録情報!$P1235)</f>
        <v/>
      </c>
      <c r="F1235" t="str">
        <f t="shared" si="19"/>
        <v/>
      </c>
      <c r="G1235" t="str">
        <f>IF($K1235="","",女子登録情報!$M1235)</f>
        <v/>
      </c>
      <c r="H1235" t="str">
        <f>IF($K1235="","",女子登録情報!$A1235)</f>
        <v/>
      </c>
      <c r="K1235" t="str">
        <f>IF(女子登録情報!$C1235="","",女子登録情報!$C1235)</f>
        <v/>
      </c>
      <c r="M1235" t="str">
        <f>IFERROR(IF(AND(402&lt;=VALUE(RIGHT(女子登録情報!$F1235,4)),競技会情報!$E$3*100+競技会情報!$G$3&gt;=VALUE(RIGHT(女子登録情報!$F1235,4))),VALUE(女子登録情報!$G1235)+1,VALUE(女子登録情報!$G1235)),"")</f>
        <v/>
      </c>
      <c r="N1235" t="str">
        <f>IF($K1235="","",IF(女子登録情報!$H1235="北海道",女子登録情報!$H1235,LEFT(女子登録情報!$H1235,LEN(女子登録情報!$H1235)-1)))</f>
        <v/>
      </c>
      <c r="O1235" t="str">
        <f>IF($K1235="","",IF(LEN($N1235)=2,LEFT($N1235,1)&amp;"　"&amp;RIGHT($N1235,1)&amp;"・"&amp;女子登録情報!$I1235,$N1235&amp;"・"&amp;女子登録情報!$I1235))</f>
        <v/>
      </c>
    </row>
    <row r="1236" spans="1:15" x14ac:dyDescent="0.55000000000000004">
      <c r="A1236" t="str">
        <f>IF($K1236="","",200000000+女子登録情報!$C1236)</f>
        <v/>
      </c>
      <c r="B1236" t="str">
        <f>IF($K1236="","",女子登録情報!$D1236&amp;" ("&amp;女子登録情報!$K1236&amp;")")</f>
        <v/>
      </c>
      <c r="C1236" t="str">
        <f>IF($K1236="","",女子登録情報!$E1236)</f>
        <v/>
      </c>
      <c r="D1236" t="str">
        <f>IF($K1236="","",女子登録情報!$O1236&amp;" "&amp;女子登録情報!$N1236&amp;" ("&amp;LEFT(女子登録情報!$F1236,2)&amp;")")</f>
        <v/>
      </c>
      <c r="E1236" t="str">
        <f>IF($K1236="","",女子登録情報!$P1236)</f>
        <v/>
      </c>
      <c r="F1236" t="str">
        <f t="shared" si="19"/>
        <v/>
      </c>
      <c r="G1236" t="str">
        <f>IF($K1236="","",女子登録情報!$M1236)</f>
        <v/>
      </c>
      <c r="H1236" t="str">
        <f>IF($K1236="","",女子登録情報!$A1236)</f>
        <v/>
      </c>
      <c r="K1236" t="str">
        <f>IF(女子登録情報!$C1236="","",女子登録情報!$C1236)</f>
        <v/>
      </c>
      <c r="M1236" t="str">
        <f>IFERROR(IF(AND(402&lt;=VALUE(RIGHT(女子登録情報!$F1236,4)),競技会情報!$E$3*100+競技会情報!$G$3&gt;=VALUE(RIGHT(女子登録情報!$F1236,4))),VALUE(女子登録情報!$G1236)+1,VALUE(女子登録情報!$G1236)),"")</f>
        <v/>
      </c>
      <c r="N1236" t="str">
        <f>IF($K1236="","",IF(女子登録情報!$H1236="北海道",女子登録情報!$H1236,LEFT(女子登録情報!$H1236,LEN(女子登録情報!$H1236)-1)))</f>
        <v/>
      </c>
      <c r="O1236" t="str">
        <f>IF($K1236="","",IF(LEN($N1236)=2,LEFT($N1236,1)&amp;"　"&amp;RIGHT($N1236,1)&amp;"・"&amp;女子登録情報!$I1236,$N1236&amp;"・"&amp;女子登録情報!$I1236))</f>
        <v/>
      </c>
    </row>
    <row r="1237" spans="1:15" x14ac:dyDescent="0.55000000000000004">
      <c r="A1237" t="str">
        <f>IF($K1237="","",200000000+女子登録情報!$C1237)</f>
        <v/>
      </c>
      <c r="B1237" t="str">
        <f>IF($K1237="","",女子登録情報!$D1237&amp;" ("&amp;女子登録情報!$K1237&amp;")")</f>
        <v/>
      </c>
      <c r="C1237" t="str">
        <f>IF($K1237="","",女子登録情報!$E1237)</f>
        <v/>
      </c>
      <c r="D1237" t="str">
        <f>IF($K1237="","",女子登録情報!$O1237&amp;" "&amp;女子登録情報!$N1237&amp;" ("&amp;LEFT(女子登録情報!$F1237,2)&amp;")")</f>
        <v/>
      </c>
      <c r="E1237" t="str">
        <f>IF($K1237="","",女子登録情報!$P1237)</f>
        <v/>
      </c>
      <c r="F1237" t="str">
        <f t="shared" si="19"/>
        <v/>
      </c>
      <c r="G1237" t="str">
        <f>IF($K1237="","",女子登録情報!$M1237)</f>
        <v/>
      </c>
      <c r="H1237" t="str">
        <f>IF($K1237="","",女子登録情報!$A1237)</f>
        <v/>
      </c>
      <c r="K1237" t="str">
        <f>IF(女子登録情報!$C1237="","",女子登録情報!$C1237)</f>
        <v/>
      </c>
      <c r="M1237" t="str">
        <f>IFERROR(IF(AND(402&lt;=VALUE(RIGHT(女子登録情報!$F1237,4)),競技会情報!$E$3*100+競技会情報!$G$3&gt;=VALUE(RIGHT(女子登録情報!$F1237,4))),VALUE(女子登録情報!$G1237)+1,VALUE(女子登録情報!$G1237)),"")</f>
        <v/>
      </c>
      <c r="N1237" t="str">
        <f>IF($K1237="","",IF(女子登録情報!$H1237="北海道",女子登録情報!$H1237,LEFT(女子登録情報!$H1237,LEN(女子登録情報!$H1237)-1)))</f>
        <v/>
      </c>
      <c r="O1237" t="str">
        <f>IF($K1237="","",IF(LEN($N1237)=2,LEFT($N1237,1)&amp;"　"&amp;RIGHT($N1237,1)&amp;"・"&amp;女子登録情報!$I1237,$N1237&amp;"・"&amp;女子登録情報!$I1237))</f>
        <v/>
      </c>
    </row>
    <row r="1238" spans="1:15" x14ac:dyDescent="0.55000000000000004">
      <c r="A1238" t="str">
        <f>IF($K1238="","",200000000+女子登録情報!$C1238)</f>
        <v/>
      </c>
      <c r="B1238" t="str">
        <f>IF($K1238="","",女子登録情報!$D1238&amp;" ("&amp;女子登録情報!$K1238&amp;")")</f>
        <v/>
      </c>
      <c r="C1238" t="str">
        <f>IF($K1238="","",女子登録情報!$E1238)</f>
        <v/>
      </c>
      <c r="D1238" t="str">
        <f>IF($K1238="","",女子登録情報!$O1238&amp;" "&amp;女子登録情報!$N1238&amp;" ("&amp;LEFT(女子登録情報!$F1238,2)&amp;")")</f>
        <v/>
      </c>
      <c r="E1238" t="str">
        <f>IF($K1238="","",女子登録情報!$P1238)</f>
        <v/>
      </c>
      <c r="F1238" t="str">
        <f t="shared" si="19"/>
        <v/>
      </c>
      <c r="G1238" t="str">
        <f>IF($K1238="","",女子登録情報!$M1238)</f>
        <v/>
      </c>
      <c r="H1238" t="str">
        <f>IF($K1238="","",女子登録情報!$A1238)</f>
        <v/>
      </c>
      <c r="K1238" t="str">
        <f>IF(女子登録情報!$C1238="","",女子登録情報!$C1238)</f>
        <v/>
      </c>
      <c r="M1238" t="str">
        <f>IFERROR(IF(AND(402&lt;=VALUE(RIGHT(女子登録情報!$F1238,4)),競技会情報!$E$3*100+競技会情報!$G$3&gt;=VALUE(RIGHT(女子登録情報!$F1238,4))),VALUE(女子登録情報!$G1238)+1,VALUE(女子登録情報!$G1238)),"")</f>
        <v/>
      </c>
      <c r="N1238" t="str">
        <f>IF($K1238="","",IF(女子登録情報!$H1238="北海道",女子登録情報!$H1238,LEFT(女子登録情報!$H1238,LEN(女子登録情報!$H1238)-1)))</f>
        <v/>
      </c>
      <c r="O1238" t="str">
        <f>IF($K1238="","",IF(LEN($N1238)=2,LEFT($N1238,1)&amp;"　"&amp;RIGHT($N1238,1)&amp;"・"&amp;女子登録情報!$I1238,$N1238&amp;"・"&amp;女子登録情報!$I1238))</f>
        <v/>
      </c>
    </row>
    <row r="1239" spans="1:15" x14ac:dyDescent="0.55000000000000004">
      <c r="A1239" t="str">
        <f>IF($K1239="","",200000000+女子登録情報!$C1239)</f>
        <v/>
      </c>
      <c r="B1239" t="str">
        <f>IF($K1239="","",女子登録情報!$D1239&amp;" ("&amp;女子登録情報!$K1239&amp;")")</f>
        <v/>
      </c>
      <c r="C1239" t="str">
        <f>IF($K1239="","",女子登録情報!$E1239)</f>
        <v/>
      </c>
      <c r="D1239" t="str">
        <f>IF($K1239="","",女子登録情報!$O1239&amp;" "&amp;女子登録情報!$N1239&amp;" ("&amp;LEFT(女子登録情報!$F1239,2)&amp;")")</f>
        <v/>
      </c>
      <c r="E1239" t="str">
        <f>IF($K1239="","",女子登録情報!$P1239)</f>
        <v/>
      </c>
      <c r="F1239" t="str">
        <f t="shared" si="19"/>
        <v/>
      </c>
      <c r="G1239" t="str">
        <f>IF($K1239="","",女子登録情報!$M1239)</f>
        <v/>
      </c>
      <c r="H1239" t="str">
        <f>IF($K1239="","",女子登録情報!$A1239)</f>
        <v/>
      </c>
      <c r="K1239" t="str">
        <f>IF(女子登録情報!$C1239="","",女子登録情報!$C1239)</f>
        <v/>
      </c>
      <c r="M1239" t="str">
        <f>IFERROR(IF(AND(402&lt;=VALUE(RIGHT(女子登録情報!$F1239,4)),競技会情報!$E$3*100+競技会情報!$G$3&gt;=VALUE(RIGHT(女子登録情報!$F1239,4))),VALUE(女子登録情報!$G1239)+1,VALUE(女子登録情報!$G1239)),"")</f>
        <v/>
      </c>
      <c r="N1239" t="str">
        <f>IF($K1239="","",IF(女子登録情報!$H1239="北海道",女子登録情報!$H1239,LEFT(女子登録情報!$H1239,LEN(女子登録情報!$H1239)-1)))</f>
        <v/>
      </c>
      <c r="O1239" t="str">
        <f>IF($K1239="","",IF(LEN($N1239)=2,LEFT($N1239,1)&amp;"　"&amp;RIGHT($N1239,1)&amp;"・"&amp;女子登録情報!$I1239,$N1239&amp;"・"&amp;女子登録情報!$I1239))</f>
        <v/>
      </c>
    </row>
    <row r="1240" spans="1:15" x14ac:dyDescent="0.55000000000000004">
      <c r="A1240" t="str">
        <f>IF($K1240="","",200000000+女子登録情報!$C1240)</f>
        <v/>
      </c>
      <c r="B1240" t="str">
        <f>IF($K1240="","",女子登録情報!$D1240&amp;" ("&amp;女子登録情報!$K1240&amp;")")</f>
        <v/>
      </c>
      <c r="C1240" t="str">
        <f>IF($K1240="","",女子登録情報!$E1240)</f>
        <v/>
      </c>
      <c r="D1240" t="str">
        <f>IF($K1240="","",女子登録情報!$O1240&amp;" "&amp;女子登録情報!$N1240&amp;" ("&amp;LEFT(女子登録情報!$F1240,2)&amp;")")</f>
        <v/>
      </c>
      <c r="E1240" t="str">
        <f>IF($K1240="","",女子登録情報!$P1240)</f>
        <v/>
      </c>
      <c r="F1240" t="str">
        <f t="shared" si="19"/>
        <v/>
      </c>
      <c r="G1240" t="str">
        <f>IF($K1240="","",女子登録情報!$M1240)</f>
        <v/>
      </c>
      <c r="H1240" t="str">
        <f>IF($K1240="","",女子登録情報!$A1240)</f>
        <v/>
      </c>
      <c r="K1240" t="str">
        <f>IF(女子登録情報!$C1240="","",女子登録情報!$C1240)</f>
        <v/>
      </c>
      <c r="M1240" t="str">
        <f>IFERROR(IF(AND(402&lt;=VALUE(RIGHT(女子登録情報!$F1240,4)),競技会情報!$E$3*100+競技会情報!$G$3&gt;=VALUE(RIGHT(女子登録情報!$F1240,4))),VALUE(女子登録情報!$G1240)+1,VALUE(女子登録情報!$G1240)),"")</f>
        <v/>
      </c>
      <c r="N1240" t="str">
        <f>IF($K1240="","",IF(女子登録情報!$H1240="北海道",女子登録情報!$H1240,LEFT(女子登録情報!$H1240,LEN(女子登録情報!$H1240)-1)))</f>
        <v/>
      </c>
      <c r="O1240" t="str">
        <f>IF($K1240="","",IF(LEN($N1240)=2,LEFT($N1240,1)&amp;"　"&amp;RIGHT($N1240,1)&amp;"・"&amp;女子登録情報!$I1240,$N1240&amp;"・"&amp;女子登録情報!$I1240))</f>
        <v/>
      </c>
    </row>
    <row r="1241" spans="1:15" x14ac:dyDescent="0.55000000000000004">
      <c r="A1241" t="str">
        <f>IF($K1241="","",200000000+女子登録情報!$C1241)</f>
        <v/>
      </c>
      <c r="B1241" t="str">
        <f>IF($K1241="","",女子登録情報!$D1241&amp;" ("&amp;女子登録情報!$K1241&amp;")")</f>
        <v/>
      </c>
      <c r="C1241" t="str">
        <f>IF($K1241="","",女子登録情報!$E1241)</f>
        <v/>
      </c>
      <c r="D1241" t="str">
        <f>IF($K1241="","",女子登録情報!$O1241&amp;" "&amp;女子登録情報!$N1241&amp;" ("&amp;LEFT(女子登録情報!$F1241,2)&amp;")")</f>
        <v/>
      </c>
      <c r="E1241" t="str">
        <f>IF($K1241="","",女子登録情報!$P1241)</f>
        <v/>
      </c>
      <c r="F1241" t="str">
        <f t="shared" si="19"/>
        <v/>
      </c>
      <c r="G1241" t="str">
        <f>IF($K1241="","",女子登録情報!$M1241)</f>
        <v/>
      </c>
      <c r="H1241" t="str">
        <f>IF($K1241="","",女子登録情報!$A1241)</f>
        <v/>
      </c>
      <c r="K1241" t="str">
        <f>IF(女子登録情報!$C1241="","",女子登録情報!$C1241)</f>
        <v/>
      </c>
      <c r="M1241" t="str">
        <f>IFERROR(IF(AND(402&lt;=VALUE(RIGHT(女子登録情報!$F1241,4)),競技会情報!$E$3*100+競技会情報!$G$3&gt;=VALUE(RIGHT(女子登録情報!$F1241,4))),VALUE(女子登録情報!$G1241)+1,VALUE(女子登録情報!$G1241)),"")</f>
        <v/>
      </c>
      <c r="N1241" t="str">
        <f>IF($K1241="","",IF(女子登録情報!$H1241="北海道",女子登録情報!$H1241,LEFT(女子登録情報!$H1241,LEN(女子登録情報!$H1241)-1)))</f>
        <v/>
      </c>
      <c r="O1241" t="str">
        <f>IF($K1241="","",IF(LEN($N1241)=2,LEFT($N1241,1)&amp;"　"&amp;RIGHT($N1241,1)&amp;"・"&amp;女子登録情報!$I1241,$N1241&amp;"・"&amp;女子登録情報!$I1241))</f>
        <v/>
      </c>
    </row>
    <row r="1242" spans="1:15" x14ac:dyDescent="0.55000000000000004">
      <c r="A1242" t="str">
        <f>IF($K1242="","",200000000+女子登録情報!$C1242)</f>
        <v/>
      </c>
      <c r="B1242" t="str">
        <f>IF($K1242="","",女子登録情報!$D1242&amp;" ("&amp;女子登録情報!$K1242&amp;")")</f>
        <v/>
      </c>
      <c r="C1242" t="str">
        <f>IF($K1242="","",女子登録情報!$E1242)</f>
        <v/>
      </c>
      <c r="D1242" t="str">
        <f>IF($K1242="","",女子登録情報!$O1242&amp;" "&amp;女子登録情報!$N1242&amp;" ("&amp;LEFT(女子登録情報!$F1242,2)&amp;")")</f>
        <v/>
      </c>
      <c r="E1242" t="str">
        <f>IF($K1242="","",女子登録情報!$P1242)</f>
        <v/>
      </c>
      <c r="F1242" t="str">
        <f t="shared" si="19"/>
        <v/>
      </c>
      <c r="G1242" t="str">
        <f>IF($K1242="","",女子登録情報!$M1242)</f>
        <v/>
      </c>
      <c r="H1242" t="str">
        <f>IF($K1242="","",女子登録情報!$A1242)</f>
        <v/>
      </c>
      <c r="K1242" t="str">
        <f>IF(女子登録情報!$C1242="","",女子登録情報!$C1242)</f>
        <v/>
      </c>
      <c r="M1242" t="str">
        <f>IFERROR(IF(AND(402&lt;=VALUE(RIGHT(女子登録情報!$F1242,4)),競技会情報!$E$3*100+競技会情報!$G$3&gt;=VALUE(RIGHT(女子登録情報!$F1242,4))),VALUE(女子登録情報!$G1242)+1,VALUE(女子登録情報!$G1242)),"")</f>
        <v/>
      </c>
      <c r="N1242" t="str">
        <f>IF($K1242="","",IF(女子登録情報!$H1242="北海道",女子登録情報!$H1242,LEFT(女子登録情報!$H1242,LEN(女子登録情報!$H1242)-1)))</f>
        <v/>
      </c>
      <c r="O1242" t="str">
        <f>IF($K1242="","",IF(LEN($N1242)=2,LEFT($N1242,1)&amp;"　"&amp;RIGHT($N1242,1)&amp;"・"&amp;女子登録情報!$I1242,$N1242&amp;"・"&amp;女子登録情報!$I1242))</f>
        <v/>
      </c>
    </row>
    <row r="1243" spans="1:15" x14ac:dyDescent="0.55000000000000004">
      <c r="A1243" t="str">
        <f>IF($K1243="","",200000000+女子登録情報!$C1243)</f>
        <v/>
      </c>
      <c r="B1243" t="str">
        <f>IF($K1243="","",女子登録情報!$D1243&amp;" ("&amp;女子登録情報!$K1243&amp;")")</f>
        <v/>
      </c>
      <c r="C1243" t="str">
        <f>IF($K1243="","",女子登録情報!$E1243)</f>
        <v/>
      </c>
      <c r="D1243" t="str">
        <f>IF($K1243="","",女子登録情報!$O1243&amp;" "&amp;女子登録情報!$N1243&amp;" ("&amp;LEFT(女子登録情報!$F1243,2)&amp;")")</f>
        <v/>
      </c>
      <c r="E1243" t="str">
        <f>IF($K1243="","",女子登録情報!$P1243)</f>
        <v/>
      </c>
      <c r="F1243" t="str">
        <f t="shared" si="19"/>
        <v/>
      </c>
      <c r="G1243" t="str">
        <f>IF($K1243="","",女子登録情報!$M1243)</f>
        <v/>
      </c>
      <c r="H1243" t="str">
        <f>IF($K1243="","",女子登録情報!$A1243)</f>
        <v/>
      </c>
      <c r="K1243" t="str">
        <f>IF(女子登録情報!$C1243="","",女子登録情報!$C1243)</f>
        <v/>
      </c>
      <c r="M1243" t="str">
        <f>IFERROR(IF(AND(402&lt;=VALUE(RIGHT(女子登録情報!$F1243,4)),競技会情報!$E$3*100+競技会情報!$G$3&gt;=VALUE(RIGHT(女子登録情報!$F1243,4))),VALUE(女子登録情報!$G1243)+1,VALUE(女子登録情報!$G1243)),"")</f>
        <v/>
      </c>
      <c r="N1243" t="str">
        <f>IF($K1243="","",IF(女子登録情報!$H1243="北海道",女子登録情報!$H1243,LEFT(女子登録情報!$H1243,LEN(女子登録情報!$H1243)-1)))</f>
        <v/>
      </c>
      <c r="O1243" t="str">
        <f>IF($K1243="","",IF(LEN($N1243)=2,LEFT($N1243,1)&amp;"　"&amp;RIGHT($N1243,1)&amp;"・"&amp;女子登録情報!$I1243,$N1243&amp;"・"&amp;女子登録情報!$I1243))</f>
        <v/>
      </c>
    </row>
    <row r="1244" spans="1:15" x14ac:dyDescent="0.55000000000000004">
      <c r="A1244" t="str">
        <f>IF($K1244="","",200000000+女子登録情報!$C1244)</f>
        <v/>
      </c>
      <c r="B1244" t="str">
        <f>IF($K1244="","",女子登録情報!$D1244&amp;" ("&amp;女子登録情報!$K1244&amp;")")</f>
        <v/>
      </c>
      <c r="C1244" t="str">
        <f>IF($K1244="","",女子登録情報!$E1244)</f>
        <v/>
      </c>
      <c r="D1244" t="str">
        <f>IF($K1244="","",女子登録情報!$O1244&amp;" "&amp;女子登録情報!$N1244&amp;" ("&amp;LEFT(女子登録情報!$F1244,2)&amp;")")</f>
        <v/>
      </c>
      <c r="E1244" t="str">
        <f>IF($K1244="","",女子登録情報!$P1244)</f>
        <v/>
      </c>
      <c r="F1244" t="str">
        <f t="shared" si="19"/>
        <v/>
      </c>
      <c r="G1244" t="str">
        <f>IF($K1244="","",女子登録情報!$M1244)</f>
        <v/>
      </c>
      <c r="H1244" t="str">
        <f>IF($K1244="","",女子登録情報!$A1244)</f>
        <v/>
      </c>
      <c r="K1244" t="str">
        <f>IF(女子登録情報!$C1244="","",女子登録情報!$C1244)</f>
        <v/>
      </c>
      <c r="M1244" t="str">
        <f>IFERROR(IF(AND(402&lt;=VALUE(RIGHT(女子登録情報!$F1244,4)),競技会情報!$E$3*100+競技会情報!$G$3&gt;=VALUE(RIGHT(女子登録情報!$F1244,4))),VALUE(女子登録情報!$G1244)+1,VALUE(女子登録情報!$G1244)),"")</f>
        <v/>
      </c>
      <c r="N1244" t="str">
        <f>IF($K1244="","",IF(女子登録情報!$H1244="北海道",女子登録情報!$H1244,LEFT(女子登録情報!$H1244,LEN(女子登録情報!$H1244)-1)))</f>
        <v/>
      </c>
      <c r="O1244" t="str">
        <f>IF($K1244="","",IF(LEN($N1244)=2,LEFT($N1244,1)&amp;"　"&amp;RIGHT($N1244,1)&amp;"・"&amp;女子登録情報!$I1244,$N1244&amp;"・"&amp;女子登録情報!$I1244))</f>
        <v/>
      </c>
    </row>
    <row r="1245" spans="1:15" x14ac:dyDescent="0.55000000000000004">
      <c r="A1245" t="str">
        <f>IF($K1245="","",200000000+女子登録情報!$C1245)</f>
        <v/>
      </c>
      <c r="B1245" t="str">
        <f>IF($K1245="","",女子登録情報!$D1245&amp;" ("&amp;女子登録情報!$K1245&amp;")")</f>
        <v/>
      </c>
      <c r="C1245" t="str">
        <f>IF($K1245="","",女子登録情報!$E1245)</f>
        <v/>
      </c>
      <c r="D1245" t="str">
        <f>IF($K1245="","",女子登録情報!$O1245&amp;" "&amp;女子登録情報!$N1245&amp;" ("&amp;LEFT(女子登録情報!$F1245,2)&amp;")")</f>
        <v/>
      </c>
      <c r="E1245" t="str">
        <f>IF($K1245="","",女子登録情報!$P1245)</f>
        <v/>
      </c>
      <c r="F1245" t="str">
        <f t="shared" si="19"/>
        <v/>
      </c>
      <c r="G1245" t="str">
        <f>IF($K1245="","",女子登録情報!$M1245)</f>
        <v/>
      </c>
      <c r="H1245" t="str">
        <f>IF($K1245="","",女子登録情報!$A1245)</f>
        <v/>
      </c>
      <c r="K1245" t="str">
        <f>IF(女子登録情報!$C1245="","",女子登録情報!$C1245)</f>
        <v/>
      </c>
      <c r="M1245" t="str">
        <f>IFERROR(IF(AND(402&lt;=VALUE(RIGHT(女子登録情報!$F1245,4)),競技会情報!$E$3*100+競技会情報!$G$3&gt;=VALUE(RIGHT(女子登録情報!$F1245,4))),VALUE(女子登録情報!$G1245)+1,VALUE(女子登録情報!$G1245)),"")</f>
        <v/>
      </c>
      <c r="N1245" t="str">
        <f>IF($K1245="","",IF(女子登録情報!$H1245="北海道",女子登録情報!$H1245,LEFT(女子登録情報!$H1245,LEN(女子登録情報!$H1245)-1)))</f>
        <v/>
      </c>
      <c r="O1245" t="str">
        <f>IF($K1245="","",IF(LEN($N1245)=2,LEFT($N1245,1)&amp;"　"&amp;RIGHT($N1245,1)&amp;"・"&amp;女子登録情報!$I1245,$N1245&amp;"・"&amp;女子登録情報!$I1245))</f>
        <v/>
      </c>
    </row>
    <row r="1246" spans="1:15" x14ac:dyDescent="0.55000000000000004">
      <c r="A1246" t="str">
        <f>IF($K1246="","",200000000+女子登録情報!$C1246)</f>
        <v/>
      </c>
      <c r="B1246" t="str">
        <f>IF($K1246="","",女子登録情報!$D1246&amp;" ("&amp;女子登録情報!$K1246&amp;")")</f>
        <v/>
      </c>
      <c r="C1246" t="str">
        <f>IF($K1246="","",女子登録情報!$E1246)</f>
        <v/>
      </c>
      <c r="D1246" t="str">
        <f>IF($K1246="","",女子登録情報!$O1246&amp;" "&amp;女子登録情報!$N1246&amp;" ("&amp;LEFT(女子登録情報!$F1246,2)&amp;")")</f>
        <v/>
      </c>
      <c r="E1246" t="str">
        <f>IF($K1246="","",女子登録情報!$P1246)</f>
        <v/>
      </c>
      <c r="F1246" t="str">
        <f t="shared" si="19"/>
        <v/>
      </c>
      <c r="G1246" t="str">
        <f>IF($K1246="","",女子登録情報!$M1246)</f>
        <v/>
      </c>
      <c r="H1246" t="str">
        <f>IF($K1246="","",女子登録情報!$A1246)</f>
        <v/>
      </c>
      <c r="K1246" t="str">
        <f>IF(女子登録情報!$C1246="","",女子登録情報!$C1246)</f>
        <v/>
      </c>
      <c r="M1246" t="str">
        <f>IFERROR(IF(AND(402&lt;=VALUE(RIGHT(女子登録情報!$F1246,4)),競技会情報!$E$3*100+競技会情報!$G$3&gt;=VALUE(RIGHT(女子登録情報!$F1246,4))),VALUE(女子登録情報!$G1246)+1,VALUE(女子登録情報!$G1246)),"")</f>
        <v/>
      </c>
      <c r="N1246" t="str">
        <f>IF($K1246="","",IF(女子登録情報!$H1246="北海道",女子登録情報!$H1246,LEFT(女子登録情報!$H1246,LEN(女子登録情報!$H1246)-1)))</f>
        <v/>
      </c>
      <c r="O1246" t="str">
        <f>IF($K1246="","",IF(LEN($N1246)=2,LEFT($N1246,1)&amp;"　"&amp;RIGHT($N1246,1)&amp;"・"&amp;女子登録情報!$I1246,$N1246&amp;"・"&amp;女子登録情報!$I1246))</f>
        <v/>
      </c>
    </row>
    <row r="1247" spans="1:15" x14ac:dyDescent="0.55000000000000004">
      <c r="A1247" t="str">
        <f>IF($K1247="","",200000000+女子登録情報!$C1247)</f>
        <v/>
      </c>
      <c r="B1247" t="str">
        <f>IF($K1247="","",女子登録情報!$D1247&amp;" ("&amp;女子登録情報!$K1247&amp;")")</f>
        <v/>
      </c>
      <c r="C1247" t="str">
        <f>IF($K1247="","",女子登録情報!$E1247)</f>
        <v/>
      </c>
      <c r="D1247" t="str">
        <f>IF($K1247="","",女子登録情報!$O1247&amp;" "&amp;女子登録情報!$N1247&amp;" ("&amp;LEFT(女子登録情報!$F1247,2)&amp;")")</f>
        <v/>
      </c>
      <c r="E1247" t="str">
        <f>IF($K1247="","",女子登録情報!$P1247)</f>
        <v/>
      </c>
      <c r="F1247" t="str">
        <f t="shared" si="19"/>
        <v/>
      </c>
      <c r="G1247" t="str">
        <f>IF($K1247="","",女子登録情報!$M1247)</f>
        <v/>
      </c>
      <c r="H1247" t="str">
        <f>IF($K1247="","",女子登録情報!$A1247)</f>
        <v/>
      </c>
      <c r="K1247" t="str">
        <f>IF(女子登録情報!$C1247="","",女子登録情報!$C1247)</f>
        <v/>
      </c>
      <c r="M1247" t="str">
        <f>IFERROR(IF(AND(402&lt;=VALUE(RIGHT(女子登録情報!$F1247,4)),競技会情報!$E$3*100+競技会情報!$G$3&gt;=VALUE(RIGHT(女子登録情報!$F1247,4))),VALUE(女子登録情報!$G1247)+1,VALUE(女子登録情報!$G1247)),"")</f>
        <v/>
      </c>
      <c r="N1247" t="str">
        <f>IF($K1247="","",IF(女子登録情報!$H1247="北海道",女子登録情報!$H1247,LEFT(女子登録情報!$H1247,LEN(女子登録情報!$H1247)-1)))</f>
        <v/>
      </c>
      <c r="O1247" t="str">
        <f>IF($K1247="","",IF(LEN($N1247)=2,LEFT($N1247,1)&amp;"　"&amp;RIGHT($N1247,1)&amp;"・"&amp;女子登録情報!$I1247,$N1247&amp;"・"&amp;女子登録情報!$I1247))</f>
        <v/>
      </c>
    </row>
    <row r="1248" spans="1:15" x14ac:dyDescent="0.55000000000000004">
      <c r="A1248" t="str">
        <f>IF($K1248="","",200000000+女子登録情報!$C1248)</f>
        <v/>
      </c>
      <c r="B1248" t="str">
        <f>IF($K1248="","",女子登録情報!$D1248&amp;" ("&amp;女子登録情報!$K1248&amp;")")</f>
        <v/>
      </c>
      <c r="C1248" t="str">
        <f>IF($K1248="","",女子登録情報!$E1248)</f>
        <v/>
      </c>
      <c r="D1248" t="str">
        <f>IF($K1248="","",女子登録情報!$O1248&amp;" "&amp;女子登録情報!$N1248&amp;" ("&amp;LEFT(女子登録情報!$F1248,2)&amp;")")</f>
        <v/>
      </c>
      <c r="E1248" t="str">
        <f>IF($K1248="","",女子登録情報!$P1248)</f>
        <v/>
      </c>
      <c r="F1248" t="str">
        <f t="shared" si="19"/>
        <v/>
      </c>
      <c r="G1248" t="str">
        <f>IF($K1248="","",女子登録情報!$M1248)</f>
        <v/>
      </c>
      <c r="H1248" t="str">
        <f>IF($K1248="","",女子登録情報!$A1248)</f>
        <v/>
      </c>
      <c r="K1248" t="str">
        <f>IF(女子登録情報!$C1248="","",女子登録情報!$C1248)</f>
        <v/>
      </c>
      <c r="M1248" t="str">
        <f>IFERROR(IF(AND(402&lt;=VALUE(RIGHT(女子登録情報!$F1248,4)),競技会情報!$E$3*100+競技会情報!$G$3&gt;=VALUE(RIGHT(女子登録情報!$F1248,4))),VALUE(女子登録情報!$G1248)+1,VALUE(女子登録情報!$G1248)),"")</f>
        <v/>
      </c>
      <c r="N1248" t="str">
        <f>IF($K1248="","",IF(女子登録情報!$H1248="北海道",女子登録情報!$H1248,LEFT(女子登録情報!$H1248,LEN(女子登録情報!$H1248)-1)))</f>
        <v/>
      </c>
      <c r="O1248" t="str">
        <f>IF($K1248="","",IF(LEN($N1248)=2,LEFT($N1248,1)&amp;"　"&amp;RIGHT($N1248,1)&amp;"・"&amp;女子登録情報!$I1248,$N1248&amp;"・"&amp;女子登録情報!$I1248))</f>
        <v/>
      </c>
    </row>
    <row r="1249" spans="1:15" x14ac:dyDescent="0.55000000000000004">
      <c r="A1249" t="str">
        <f>IF($K1249="","",200000000+女子登録情報!$C1249)</f>
        <v/>
      </c>
      <c r="B1249" t="str">
        <f>IF($K1249="","",女子登録情報!$D1249&amp;" ("&amp;女子登録情報!$K1249&amp;")")</f>
        <v/>
      </c>
      <c r="C1249" t="str">
        <f>IF($K1249="","",女子登録情報!$E1249)</f>
        <v/>
      </c>
      <c r="D1249" t="str">
        <f>IF($K1249="","",女子登録情報!$O1249&amp;" "&amp;女子登録情報!$N1249&amp;" ("&amp;LEFT(女子登録情報!$F1249,2)&amp;")")</f>
        <v/>
      </c>
      <c r="E1249" t="str">
        <f>IF($K1249="","",女子登録情報!$P1249)</f>
        <v/>
      </c>
      <c r="F1249" t="str">
        <f t="shared" si="19"/>
        <v/>
      </c>
      <c r="G1249" t="str">
        <f>IF($K1249="","",女子登録情報!$M1249)</f>
        <v/>
      </c>
      <c r="H1249" t="str">
        <f>IF($K1249="","",女子登録情報!$A1249)</f>
        <v/>
      </c>
      <c r="K1249" t="str">
        <f>IF(女子登録情報!$C1249="","",女子登録情報!$C1249)</f>
        <v/>
      </c>
      <c r="M1249" t="str">
        <f>IFERROR(IF(AND(402&lt;=VALUE(RIGHT(女子登録情報!$F1249,4)),競技会情報!$E$3*100+競技会情報!$G$3&gt;=VALUE(RIGHT(女子登録情報!$F1249,4))),VALUE(女子登録情報!$G1249)+1,VALUE(女子登録情報!$G1249)),"")</f>
        <v/>
      </c>
      <c r="N1249" t="str">
        <f>IF($K1249="","",IF(女子登録情報!$H1249="北海道",女子登録情報!$H1249,LEFT(女子登録情報!$H1249,LEN(女子登録情報!$H1249)-1)))</f>
        <v/>
      </c>
      <c r="O1249" t="str">
        <f>IF($K1249="","",IF(LEN($N1249)=2,LEFT($N1249,1)&amp;"　"&amp;RIGHT($N1249,1)&amp;"・"&amp;女子登録情報!$I1249,$N1249&amp;"・"&amp;女子登録情報!$I1249))</f>
        <v/>
      </c>
    </row>
    <row r="1250" spans="1:15" x14ac:dyDescent="0.55000000000000004">
      <c r="A1250" t="str">
        <f>IF($K1250="","",200000000+女子登録情報!$C1250)</f>
        <v/>
      </c>
      <c r="B1250" t="str">
        <f>IF($K1250="","",女子登録情報!$D1250&amp;" ("&amp;女子登録情報!$K1250&amp;")")</f>
        <v/>
      </c>
      <c r="C1250" t="str">
        <f>IF($K1250="","",女子登録情報!$E1250)</f>
        <v/>
      </c>
      <c r="D1250" t="str">
        <f>IF($K1250="","",女子登録情報!$O1250&amp;" "&amp;女子登録情報!$N1250&amp;" ("&amp;LEFT(女子登録情報!$F1250,2)&amp;")")</f>
        <v/>
      </c>
      <c r="E1250" t="str">
        <f>IF($K1250="","",女子登録情報!$P1250)</f>
        <v/>
      </c>
      <c r="F1250" t="str">
        <f t="shared" si="19"/>
        <v/>
      </c>
      <c r="G1250" t="str">
        <f>IF($K1250="","",女子登録情報!$M1250)</f>
        <v/>
      </c>
      <c r="H1250" t="str">
        <f>IF($K1250="","",女子登録情報!$A1250)</f>
        <v/>
      </c>
      <c r="K1250" t="str">
        <f>IF(女子登録情報!$C1250="","",女子登録情報!$C1250)</f>
        <v/>
      </c>
      <c r="M1250" t="str">
        <f>IFERROR(IF(AND(402&lt;=VALUE(RIGHT(女子登録情報!$F1250,4)),競技会情報!$E$3*100+競技会情報!$G$3&gt;=VALUE(RIGHT(女子登録情報!$F1250,4))),VALUE(女子登録情報!$G1250)+1,VALUE(女子登録情報!$G1250)),"")</f>
        <v/>
      </c>
      <c r="N1250" t="str">
        <f>IF($K1250="","",IF(女子登録情報!$H1250="北海道",女子登録情報!$H1250,LEFT(女子登録情報!$H1250,LEN(女子登録情報!$H1250)-1)))</f>
        <v/>
      </c>
      <c r="O1250" t="str">
        <f>IF($K1250="","",IF(LEN($N1250)=2,LEFT($N1250,1)&amp;"　"&amp;RIGHT($N1250,1)&amp;"・"&amp;女子登録情報!$I1250,$N1250&amp;"・"&amp;女子登録情報!$I1250))</f>
        <v/>
      </c>
    </row>
    <row r="1251" spans="1:15" x14ac:dyDescent="0.55000000000000004">
      <c r="A1251" t="str">
        <f>IF($K1251="","",200000000+女子登録情報!$C1251)</f>
        <v/>
      </c>
      <c r="B1251" t="str">
        <f>IF($K1251="","",女子登録情報!$D1251&amp;" ("&amp;女子登録情報!$K1251&amp;")")</f>
        <v/>
      </c>
      <c r="C1251" t="str">
        <f>IF($K1251="","",女子登録情報!$E1251)</f>
        <v/>
      </c>
      <c r="D1251" t="str">
        <f>IF($K1251="","",女子登録情報!$O1251&amp;" "&amp;女子登録情報!$N1251&amp;" ("&amp;LEFT(女子登録情報!$F1251,2)&amp;")")</f>
        <v/>
      </c>
      <c r="E1251" t="str">
        <f>IF($K1251="","",女子登録情報!$P1251)</f>
        <v/>
      </c>
      <c r="F1251" t="str">
        <f t="shared" si="19"/>
        <v/>
      </c>
      <c r="G1251" t="str">
        <f>IF($K1251="","",女子登録情報!$M1251)</f>
        <v/>
      </c>
      <c r="H1251" t="str">
        <f>IF($K1251="","",女子登録情報!$A1251)</f>
        <v/>
      </c>
      <c r="K1251" t="str">
        <f>IF(女子登録情報!$C1251="","",女子登録情報!$C1251)</f>
        <v/>
      </c>
      <c r="M1251" t="str">
        <f>IFERROR(IF(AND(402&lt;=VALUE(RIGHT(女子登録情報!$F1251,4)),競技会情報!$E$3*100+競技会情報!$G$3&gt;=VALUE(RIGHT(女子登録情報!$F1251,4))),VALUE(女子登録情報!$G1251)+1,VALUE(女子登録情報!$G1251)),"")</f>
        <v/>
      </c>
      <c r="N1251" t="str">
        <f>IF($K1251="","",IF(女子登録情報!$H1251="北海道",女子登録情報!$H1251,LEFT(女子登録情報!$H1251,LEN(女子登録情報!$H1251)-1)))</f>
        <v/>
      </c>
      <c r="O1251" t="str">
        <f>IF($K1251="","",IF(LEN($N1251)=2,LEFT($N1251,1)&amp;"　"&amp;RIGHT($N1251,1)&amp;"・"&amp;女子登録情報!$I1251,$N1251&amp;"・"&amp;女子登録情報!$I1251))</f>
        <v/>
      </c>
    </row>
    <row r="1252" spans="1:15" x14ac:dyDescent="0.55000000000000004">
      <c r="A1252" t="str">
        <f>IF($K1252="","",200000000+女子登録情報!$C1252)</f>
        <v/>
      </c>
      <c r="B1252" t="str">
        <f>IF($K1252="","",女子登録情報!$D1252&amp;" ("&amp;女子登録情報!$K1252&amp;")")</f>
        <v/>
      </c>
      <c r="C1252" t="str">
        <f>IF($K1252="","",女子登録情報!$E1252)</f>
        <v/>
      </c>
      <c r="D1252" t="str">
        <f>IF($K1252="","",女子登録情報!$O1252&amp;" "&amp;女子登録情報!$N1252&amp;" ("&amp;LEFT(女子登録情報!$F1252,2)&amp;")")</f>
        <v/>
      </c>
      <c r="E1252" t="str">
        <f>IF($K1252="","",女子登録情報!$P1252)</f>
        <v/>
      </c>
      <c r="F1252" t="str">
        <f t="shared" si="19"/>
        <v/>
      </c>
      <c r="G1252" t="str">
        <f>IF($K1252="","",女子登録情報!$M1252)</f>
        <v/>
      </c>
      <c r="H1252" t="str">
        <f>IF($K1252="","",女子登録情報!$A1252)</f>
        <v/>
      </c>
      <c r="K1252" t="str">
        <f>IF(女子登録情報!$C1252="","",女子登録情報!$C1252)</f>
        <v/>
      </c>
      <c r="M1252" t="str">
        <f>IFERROR(IF(AND(402&lt;=VALUE(RIGHT(女子登録情報!$F1252,4)),競技会情報!$E$3*100+競技会情報!$G$3&gt;=VALUE(RIGHT(女子登録情報!$F1252,4))),VALUE(女子登録情報!$G1252)+1,VALUE(女子登録情報!$G1252)),"")</f>
        <v/>
      </c>
      <c r="N1252" t="str">
        <f>IF($K1252="","",IF(女子登録情報!$H1252="北海道",女子登録情報!$H1252,LEFT(女子登録情報!$H1252,LEN(女子登録情報!$H1252)-1)))</f>
        <v/>
      </c>
      <c r="O1252" t="str">
        <f>IF($K1252="","",IF(LEN($N1252)=2,LEFT($N1252,1)&amp;"　"&amp;RIGHT($N1252,1)&amp;"・"&amp;女子登録情報!$I1252,$N1252&amp;"・"&amp;女子登録情報!$I1252))</f>
        <v/>
      </c>
    </row>
    <row r="1253" spans="1:15" x14ac:dyDescent="0.55000000000000004">
      <c r="A1253" t="str">
        <f>IF($K1253="","",200000000+女子登録情報!$C1253)</f>
        <v/>
      </c>
      <c r="B1253" t="str">
        <f>IF($K1253="","",女子登録情報!$D1253&amp;" ("&amp;女子登録情報!$K1253&amp;")")</f>
        <v/>
      </c>
      <c r="C1253" t="str">
        <f>IF($K1253="","",女子登録情報!$E1253)</f>
        <v/>
      </c>
      <c r="D1253" t="str">
        <f>IF($K1253="","",女子登録情報!$O1253&amp;" "&amp;女子登録情報!$N1253&amp;" ("&amp;LEFT(女子登録情報!$F1253,2)&amp;")")</f>
        <v/>
      </c>
      <c r="E1253" t="str">
        <f>IF($K1253="","",女子登録情報!$P1253)</f>
        <v/>
      </c>
      <c r="F1253" t="str">
        <f t="shared" si="19"/>
        <v/>
      </c>
      <c r="G1253" t="str">
        <f>IF($K1253="","",女子登録情報!$M1253)</f>
        <v/>
      </c>
      <c r="H1253" t="str">
        <f>IF($K1253="","",女子登録情報!$A1253)</f>
        <v/>
      </c>
      <c r="K1253" t="str">
        <f>IF(女子登録情報!$C1253="","",女子登録情報!$C1253)</f>
        <v/>
      </c>
      <c r="M1253" t="str">
        <f>IFERROR(IF(AND(402&lt;=VALUE(RIGHT(女子登録情報!$F1253,4)),競技会情報!$E$3*100+競技会情報!$G$3&gt;=VALUE(RIGHT(女子登録情報!$F1253,4))),VALUE(女子登録情報!$G1253)+1,VALUE(女子登録情報!$G1253)),"")</f>
        <v/>
      </c>
      <c r="N1253" t="str">
        <f>IF($K1253="","",IF(女子登録情報!$H1253="北海道",女子登録情報!$H1253,LEFT(女子登録情報!$H1253,LEN(女子登録情報!$H1253)-1)))</f>
        <v/>
      </c>
      <c r="O1253" t="str">
        <f>IF($K1253="","",IF(LEN($N1253)=2,LEFT($N1253,1)&amp;"　"&amp;RIGHT($N1253,1)&amp;"・"&amp;女子登録情報!$I1253,$N1253&amp;"・"&amp;女子登録情報!$I1253))</f>
        <v/>
      </c>
    </row>
    <row r="1254" spans="1:15" x14ac:dyDescent="0.55000000000000004">
      <c r="A1254" t="str">
        <f>IF($K1254="","",200000000+女子登録情報!$C1254)</f>
        <v/>
      </c>
      <c r="B1254" t="str">
        <f>IF($K1254="","",女子登録情報!$D1254&amp;" ("&amp;女子登録情報!$K1254&amp;")")</f>
        <v/>
      </c>
      <c r="C1254" t="str">
        <f>IF($K1254="","",女子登録情報!$E1254)</f>
        <v/>
      </c>
      <c r="D1254" t="str">
        <f>IF($K1254="","",女子登録情報!$O1254&amp;" "&amp;女子登録情報!$N1254&amp;" ("&amp;LEFT(女子登録情報!$F1254,2)&amp;")")</f>
        <v/>
      </c>
      <c r="E1254" t="str">
        <f>IF($K1254="","",女子登録情報!$P1254)</f>
        <v/>
      </c>
      <c r="F1254" t="str">
        <f t="shared" si="19"/>
        <v/>
      </c>
      <c r="G1254" t="str">
        <f>IF($K1254="","",女子登録情報!$M1254)</f>
        <v/>
      </c>
      <c r="H1254" t="str">
        <f>IF($K1254="","",女子登録情報!$A1254)</f>
        <v/>
      </c>
      <c r="K1254" t="str">
        <f>IF(女子登録情報!$C1254="","",女子登録情報!$C1254)</f>
        <v/>
      </c>
      <c r="M1254" t="str">
        <f>IFERROR(IF(AND(402&lt;=VALUE(RIGHT(女子登録情報!$F1254,4)),競技会情報!$E$3*100+競技会情報!$G$3&gt;=VALUE(RIGHT(女子登録情報!$F1254,4))),VALUE(女子登録情報!$G1254)+1,VALUE(女子登録情報!$G1254)),"")</f>
        <v/>
      </c>
      <c r="N1254" t="str">
        <f>IF($K1254="","",IF(女子登録情報!$H1254="北海道",女子登録情報!$H1254,LEFT(女子登録情報!$H1254,LEN(女子登録情報!$H1254)-1)))</f>
        <v/>
      </c>
      <c r="O1254" t="str">
        <f>IF($K1254="","",IF(LEN($N1254)=2,LEFT($N1254,1)&amp;"　"&amp;RIGHT($N1254,1)&amp;"・"&amp;女子登録情報!$I1254,$N1254&amp;"・"&amp;女子登録情報!$I1254))</f>
        <v/>
      </c>
    </row>
    <row r="1255" spans="1:15" x14ac:dyDescent="0.55000000000000004">
      <c r="A1255" t="str">
        <f>IF($K1255="","",200000000+女子登録情報!$C1255)</f>
        <v/>
      </c>
      <c r="B1255" t="str">
        <f>IF($K1255="","",女子登録情報!$D1255&amp;" ("&amp;女子登録情報!$K1255&amp;")")</f>
        <v/>
      </c>
      <c r="C1255" t="str">
        <f>IF($K1255="","",女子登録情報!$E1255)</f>
        <v/>
      </c>
      <c r="D1255" t="str">
        <f>IF($K1255="","",女子登録情報!$O1255&amp;" "&amp;女子登録情報!$N1255&amp;" ("&amp;LEFT(女子登録情報!$F1255,2)&amp;")")</f>
        <v/>
      </c>
      <c r="E1255" t="str">
        <f>IF($K1255="","",女子登録情報!$P1255)</f>
        <v/>
      </c>
      <c r="F1255" t="str">
        <f t="shared" si="19"/>
        <v/>
      </c>
      <c r="G1255" t="str">
        <f>IF($K1255="","",女子登録情報!$M1255)</f>
        <v/>
      </c>
      <c r="H1255" t="str">
        <f>IF($K1255="","",女子登録情報!$A1255)</f>
        <v/>
      </c>
      <c r="K1255" t="str">
        <f>IF(女子登録情報!$C1255="","",女子登録情報!$C1255)</f>
        <v/>
      </c>
      <c r="M1255" t="str">
        <f>IFERROR(IF(AND(402&lt;=VALUE(RIGHT(女子登録情報!$F1255,4)),競技会情報!$E$3*100+競技会情報!$G$3&gt;=VALUE(RIGHT(女子登録情報!$F1255,4))),VALUE(女子登録情報!$G1255)+1,VALUE(女子登録情報!$G1255)),"")</f>
        <v/>
      </c>
      <c r="N1255" t="str">
        <f>IF($K1255="","",IF(女子登録情報!$H1255="北海道",女子登録情報!$H1255,LEFT(女子登録情報!$H1255,LEN(女子登録情報!$H1255)-1)))</f>
        <v/>
      </c>
      <c r="O1255" t="str">
        <f>IF($K1255="","",IF(LEN($N1255)=2,LEFT($N1255,1)&amp;"　"&amp;RIGHT($N1255,1)&amp;"・"&amp;女子登録情報!$I1255,$N1255&amp;"・"&amp;女子登録情報!$I1255))</f>
        <v/>
      </c>
    </row>
    <row r="1256" spans="1:15" x14ac:dyDescent="0.55000000000000004">
      <c r="A1256" t="str">
        <f>IF($K1256="","",200000000+女子登録情報!$C1256)</f>
        <v/>
      </c>
      <c r="B1256" t="str">
        <f>IF($K1256="","",女子登録情報!$D1256&amp;" ("&amp;女子登録情報!$K1256&amp;")")</f>
        <v/>
      </c>
      <c r="C1256" t="str">
        <f>IF($K1256="","",女子登録情報!$E1256)</f>
        <v/>
      </c>
      <c r="D1256" t="str">
        <f>IF($K1256="","",女子登録情報!$O1256&amp;" "&amp;女子登録情報!$N1256&amp;" ("&amp;LEFT(女子登録情報!$F1256,2)&amp;")")</f>
        <v/>
      </c>
      <c r="E1256" t="str">
        <f>IF($K1256="","",女子登録情報!$P1256)</f>
        <v/>
      </c>
      <c r="F1256" t="str">
        <f t="shared" si="19"/>
        <v/>
      </c>
      <c r="G1256" t="str">
        <f>IF($K1256="","",女子登録情報!$M1256)</f>
        <v/>
      </c>
      <c r="H1256" t="str">
        <f>IF($K1256="","",女子登録情報!$A1256)</f>
        <v/>
      </c>
      <c r="K1256" t="str">
        <f>IF(女子登録情報!$C1256="","",女子登録情報!$C1256)</f>
        <v/>
      </c>
      <c r="M1256" t="str">
        <f>IFERROR(IF(AND(402&lt;=VALUE(RIGHT(女子登録情報!$F1256,4)),競技会情報!$E$3*100+競技会情報!$G$3&gt;=VALUE(RIGHT(女子登録情報!$F1256,4))),VALUE(女子登録情報!$G1256)+1,VALUE(女子登録情報!$G1256)),"")</f>
        <v/>
      </c>
      <c r="N1256" t="str">
        <f>IF($K1256="","",IF(女子登録情報!$H1256="北海道",女子登録情報!$H1256,LEFT(女子登録情報!$H1256,LEN(女子登録情報!$H1256)-1)))</f>
        <v/>
      </c>
      <c r="O1256" t="str">
        <f>IF($K1256="","",IF(LEN($N1256)=2,LEFT($N1256,1)&amp;"　"&amp;RIGHT($N1256,1)&amp;"・"&amp;女子登録情報!$I1256,$N1256&amp;"・"&amp;女子登録情報!$I1256))</f>
        <v/>
      </c>
    </row>
    <row r="1257" spans="1:15" x14ac:dyDescent="0.55000000000000004">
      <c r="A1257" t="str">
        <f>IF($K1257="","",200000000+女子登録情報!$C1257)</f>
        <v/>
      </c>
      <c r="B1257" t="str">
        <f>IF($K1257="","",女子登録情報!$D1257&amp;" ("&amp;女子登録情報!$K1257&amp;")")</f>
        <v/>
      </c>
      <c r="C1257" t="str">
        <f>IF($K1257="","",女子登録情報!$E1257)</f>
        <v/>
      </c>
      <c r="D1257" t="str">
        <f>IF($K1257="","",女子登録情報!$O1257&amp;" "&amp;女子登録情報!$N1257&amp;" ("&amp;LEFT(女子登録情報!$F1257,2)&amp;")")</f>
        <v/>
      </c>
      <c r="E1257" t="str">
        <f>IF($K1257="","",女子登録情報!$P1257)</f>
        <v/>
      </c>
      <c r="F1257" t="str">
        <f t="shared" si="19"/>
        <v/>
      </c>
      <c r="G1257" t="str">
        <f>IF($K1257="","",女子登録情報!$M1257)</f>
        <v/>
      </c>
      <c r="H1257" t="str">
        <f>IF($K1257="","",女子登録情報!$A1257)</f>
        <v/>
      </c>
      <c r="K1257" t="str">
        <f>IF(女子登録情報!$C1257="","",女子登録情報!$C1257)</f>
        <v/>
      </c>
      <c r="M1257" t="str">
        <f>IFERROR(IF(AND(402&lt;=VALUE(RIGHT(女子登録情報!$F1257,4)),競技会情報!$E$3*100+競技会情報!$G$3&gt;=VALUE(RIGHT(女子登録情報!$F1257,4))),VALUE(女子登録情報!$G1257)+1,VALUE(女子登録情報!$G1257)),"")</f>
        <v/>
      </c>
      <c r="N1257" t="str">
        <f>IF($K1257="","",IF(女子登録情報!$H1257="北海道",女子登録情報!$H1257,LEFT(女子登録情報!$H1257,LEN(女子登録情報!$H1257)-1)))</f>
        <v/>
      </c>
      <c r="O1257" t="str">
        <f>IF($K1257="","",IF(LEN($N1257)=2,LEFT($N1257,1)&amp;"　"&amp;RIGHT($N1257,1)&amp;"・"&amp;女子登録情報!$I1257,$N1257&amp;"・"&amp;女子登録情報!$I1257))</f>
        <v/>
      </c>
    </row>
    <row r="1258" spans="1:15" x14ac:dyDescent="0.55000000000000004">
      <c r="A1258" t="str">
        <f>IF($K1258="","",200000000+女子登録情報!$C1258)</f>
        <v/>
      </c>
      <c r="B1258" t="str">
        <f>IF($K1258="","",女子登録情報!$D1258&amp;" ("&amp;女子登録情報!$K1258&amp;")")</f>
        <v/>
      </c>
      <c r="C1258" t="str">
        <f>IF($K1258="","",女子登録情報!$E1258)</f>
        <v/>
      </c>
      <c r="D1258" t="str">
        <f>IF($K1258="","",女子登録情報!$O1258&amp;" "&amp;女子登録情報!$N1258&amp;" ("&amp;LEFT(女子登録情報!$F1258,2)&amp;")")</f>
        <v/>
      </c>
      <c r="E1258" t="str">
        <f>IF($K1258="","",女子登録情報!$P1258)</f>
        <v/>
      </c>
      <c r="F1258" t="str">
        <f t="shared" si="19"/>
        <v/>
      </c>
      <c r="G1258" t="str">
        <f>IF($K1258="","",女子登録情報!$M1258)</f>
        <v/>
      </c>
      <c r="H1258" t="str">
        <f>IF($K1258="","",女子登録情報!$A1258)</f>
        <v/>
      </c>
      <c r="K1258" t="str">
        <f>IF(女子登録情報!$C1258="","",女子登録情報!$C1258)</f>
        <v/>
      </c>
      <c r="M1258" t="str">
        <f>IFERROR(IF(AND(402&lt;=VALUE(RIGHT(女子登録情報!$F1258,4)),競技会情報!$E$3*100+競技会情報!$G$3&gt;=VALUE(RIGHT(女子登録情報!$F1258,4))),VALUE(女子登録情報!$G1258)+1,VALUE(女子登録情報!$G1258)),"")</f>
        <v/>
      </c>
      <c r="N1258" t="str">
        <f>IF($K1258="","",IF(女子登録情報!$H1258="北海道",女子登録情報!$H1258,LEFT(女子登録情報!$H1258,LEN(女子登録情報!$H1258)-1)))</f>
        <v/>
      </c>
      <c r="O1258" t="str">
        <f>IF($K1258="","",IF(LEN($N1258)=2,LEFT($N1258,1)&amp;"　"&amp;RIGHT($N1258,1)&amp;"・"&amp;女子登録情報!$I1258,$N1258&amp;"・"&amp;女子登録情報!$I1258))</f>
        <v/>
      </c>
    </row>
    <row r="1259" spans="1:15" x14ac:dyDescent="0.55000000000000004">
      <c r="A1259" t="str">
        <f>IF($K1259="","",200000000+女子登録情報!$C1259)</f>
        <v/>
      </c>
      <c r="B1259" t="str">
        <f>IF($K1259="","",女子登録情報!$D1259&amp;" ("&amp;女子登録情報!$K1259&amp;")")</f>
        <v/>
      </c>
      <c r="C1259" t="str">
        <f>IF($K1259="","",女子登録情報!$E1259)</f>
        <v/>
      </c>
      <c r="D1259" t="str">
        <f>IF($K1259="","",女子登録情報!$O1259&amp;" "&amp;女子登録情報!$N1259&amp;" ("&amp;LEFT(女子登録情報!$F1259,2)&amp;")")</f>
        <v/>
      </c>
      <c r="E1259" t="str">
        <f>IF($K1259="","",女子登録情報!$P1259)</f>
        <v/>
      </c>
      <c r="F1259" t="str">
        <f t="shared" si="19"/>
        <v/>
      </c>
      <c r="G1259" t="str">
        <f>IF($K1259="","",女子登録情報!$M1259)</f>
        <v/>
      </c>
      <c r="H1259" t="str">
        <f>IF($K1259="","",女子登録情報!$A1259)</f>
        <v/>
      </c>
      <c r="K1259" t="str">
        <f>IF(女子登録情報!$C1259="","",女子登録情報!$C1259)</f>
        <v/>
      </c>
      <c r="M1259" t="str">
        <f>IFERROR(IF(AND(402&lt;=VALUE(RIGHT(女子登録情報!$F1259,4)),競技会情報!$E$3*100+競技会情報!$G$3&gt;=VALUE(RIGHT(女子登録情報!$F1259,4))),VALUE(女子登録情報!$G1259)+1,VALUE(女子登録情報!$G1259)),"")</f>
        <v/>
      </c>
      <c r="N1259" t="str">
        <f>IF($K1259="","",IF(女子登録情報!$H1259="北海道",女子登録情報!$H1259,LEFT(女子登録情報!$H1259,LEN(女子登録情報!$H1259)-1)))</f>
        <v/>
      </c>
      <c r="O1259" t="str">
        <f>IF($K1259="","",IF(LEN($N1259)=2,LEFT($N1259,1)&amp;"　"&amp;RIGHT($N1259,1)&amp;"・"&amp;女子登録情報!$I1259,$N1259&amp;"・"&amp;女子登録情報!$I1259))</f>
        <v/>
      </c>
    </row>
    <row r="1260" spans="1:15" x14ac:dyDescent="0.55000000000000004">
      <c r="A1260" t="str">
        <f>IF($K1260="","",200000000+女子登録情報!$C1260)</f>
        <v/>
      </c>
      <c r="B1260" t="str">
        <f>IF($K1260="","",女子登録情報!$D1260&amp;" ("&amp;女子登録情報!$K1260&amp;")")</f>
        <v/>
      </c>
      <c r="C1260" t="str">
        <f>IF($K1260="","",女子登録情報!$E1260)</f>
        <v/>
      </c>
      <c r="D1260" t="str">
        <f>IF($K1260="","",女子登録情報!$O1260&amp;" "&amp;女子登録情報!$N1260&amp;" ("&amp;LEFT(女子登録情報!$F1260,2)&amp;")")</f>
        <v/>
      </c>
      <c r="E1260" t="str">
        <f>IF($K1260="","",女子登録情報!$P1260)</f>
        <v/>
      </c>
      <c r="F1260" t="str">
        <f t="shared" si="19"/>
        <v/>
      </c>
      <c r="G1260" t="str">
        <f>IF($K1260="","",女子登録情報!$M1260)</f>
        <v/>
      </c>
      <c r="H1260" t="str">
        <f>IF($K1260="","",女子登録情報!$A1260)</f>
        <v/>
      </c>
      <c r="K1260" t="str">
        <f>IF(女子登録情報!$C1260="","",女子登録情報!$C1260)</f>
        <v/>
      </c>
      <c r="M1260" t="str">
        <f>IFERROR(IF(AND(402&lt;=VALUE(RIGHT(女子登録情報!$F1260,4)),競技会情報!$E$3*100+競技会情報!$G$3&gt;=VALUE(RIGHT(女子登録情報!$F1260,4))),VALUE(女子登録情報!$G1260)+1,VALUE(女子登録情報!$G1260)),"")</f>
        <v/>
      </c>
      <c r="N1260" t="str">
        <f>IF($K1260="","",IF(女子登録情報!$H1260="北海道",女子登録情報!$H1260,LEFT(女子登録情報!$H1260,LEN(女子登録情報!$H1260)-1)))</f>
        <v/>
      </c>
      <c r="O1260" t="str">
        <f>IF($K1260="","",IF(LEN($N1260)=2,LEFT($N1260,1)&amp;"　"&amp;RIGHT($N1260,1)&amp;"・"&amp;女子登録情報!$I1260,$N1260&amp;"・"&amp;女子登録情報!$I1260))</f>
        <v/>
      </c>
    </row>
    <row r="1261" spans="1:15" x14ac:dyDescent="0.55000000000000004">
      <c r="A1261" t="str">
        <f>IF($K1261="","",200000000+女子登録情報!$C1261)</f>
        <v/>
      </c>
      <c r="B1261" t="str">
        <f>IF($K1261="","",女子登録情報!$D1261&amp;" ("&amp;女子登録情報!$K1261&amp;")")</f>
        <v/>
      </c>
      <c r="C1261" t="str">
        <f>IF($K1261="","",女子登録情報!$E1261)</f>
        <v/>
      </c>
      <c r="D1261" t="str">
        <f>IF($K1261="","",女子登録情報!$O1261&amp;" "&amp;女子登録情報!$N1261&amp;" ("&amp;LEFT(女子登録情報!$F1261,2)&amp;")")</f>
        <v/>
      </c>
      <c r="E1261" t="str">
        <f>IF($K1261="","",女子登録情報!$P1261)</f>
        <v/>
      </c>
      <c r="F1261" t="str">
        <f t="shared" si="19"/>
        <v/>
      </c>
      <c r="G1261" t="str">
        <f>IF($K1261="","",女子登録情報!$M1261)</f>
        <v/>
      </c>
      <c r="H1261" t="str">
        <f>IF($K1261="","",女子登録情報!$A1261)</f>
        <v/>
      </c>
      <c r="K1261" t="str">
        <f>IF(女子登録情報!$C1261="","",女子登録情報!$C1261)</f>
        <v/>
      </c>
      <c r="M1261" t="str">
        <f>IFERROR(IF(AND(402&lt;=VALUE(RIGHT(女子登録情報!$F1261,4)),競技会情報!$E$3*100+競技会情報!$G$3&gt;=VALUE(RIGHT(女子登録情報!$F1261,4))),VALUE(女子登録情報!$G1261)+1,VALUE(女子登録情報!$G1261)),"")</f>
        <v/>
      </c>
      <c r="N1261" t="str">
        <f>IF($K1261="","",IF(女子登録情報!$H1261="北海道",女子登録情報!$H1261,LEFT(女子登録情報!$H1261,LEN(女子登録情報!$H1261)-1)))</f>
        <v/>
      </c>
      <c r="O1261" t="str">
        <f>IF($K1261="","",IF(LEN($N1261)=2,LEFT($N1261,1)&amp;"　"&amp;RIGHT($N1261,1)&amp;"・"&amp;女子登録情報!$I1261,$N1261&amp;"・"&amp;女子登録情報!$I1261))</f>
        <v/>
      </c>
    </row>
    <row r="1262" spans="1:15" x14ac:dyDescent="0.55000000000000004">
      <c r="A1262" t="str">
        <f>IF($K1262="","",200000000+女子登録情報!$C1262)</f>
        <v/>
      </c>
      <c r="B1262" t="str">
        <f>IF($K1262="","",女子登録情報!$D1262&amp;" ("&amp;女子登録情報!$K1262&amp;")")</f>
        <v/>
      </c>
      <c r="C1262" t="str">
        <f>IF($K1262="","",女子登録情報!$E1262)</f>
        <v/>
      </c>
      <c r="D1262" t="str">
        <f>IF($K1262="","",女子登録情報!$O1262&amp;" "&amp;女子登録情報!$N1262&amp;" ("&amp;LEFT(女子登録情報!$F1262,2)&amp;")")</f>
        <v/>
      </c>
      <c r="E1262" t="str">
        <f>IF($K1262="","",女子登録情報!$P1262)</f>
        <v/>
      </c>
      <c r="F1262" t="str">
        <f t="shared" si="19"/>
        <v/>
      </c>
      <c r="G1262" t="str">
        <f>IF($K1262="","",女子登録情報!$M1262)</f>
        <v/>
      </c>
      <c r="H1262" t="str">
        <f>IF($K1262="","",女子登録情報!$A1262)</f>
        <v/>
      </c>
      <c r="K1262" t="str">
        <f>IF(女子登録情報!$C1262="","",女子登録情報!$C1262)</f>
        <v/>
      </c>
      <c r="M1262" t="str">
        <f>IFERROR(IF(AND(402&lt;=VALUE(RIGHT(女子登録情報!$F1262,4)),競技会情報!$E$3*100+競技会情報!$G$3&gt;=VALUE(RIGHT(女子登録情報!$F1262,4))),VALUE(女子登録情報!$G1262)+1,VALUE(女子登録情報!$G1262)),"")</f>
        <v/>
      </c>
      <c r="N1262" t="str">
        <f>IF($K1262="","",IF(女子登録情報!$H1262="北海道",女子登録情報!$H1262,LEFT(女子登録情報!$H1262,LEN(女子登録情報!$H1262)-1)))</f>
        <v/>
      </c>
      <c r="O1262" t="str">
        <f>IF($K1262="","",IF(LEN($N1262)=2,LEFT($N1262,1)&amp;"　"&amp;RIGHT($N1262,1)&amp;"・"&amp;女子登録情報!$I1262,$N1262&amp;"・"&amp;女子登録情報!$I1262))</f>
        <v/>
      </c>
    </row>
    <row r="1263" spans="1:15" x14ac:dyDescent="0.55000000000000004">
      <c r="A1263" t="str">
        <f>IF($K1263="","",200000000+女子登録情報!$C1263)</f>
        <v/>
      </c>
      <c r="B1263" t="str">
        <f>IF($K1263="","",女子登録情報!$D1263&amp;" ("&amp;女子登録情報!$K1263&amp;")")</f>
        <v/>
      </c>
      <c r="C1263" t="str">
        <f>IF($K1263="","",女子登録情報!$E1263)</f>
        <v/>
      </c>
      <c r="D1263" t="str">
        <f>IF($K1263="","",女子登録情報!$O1263&amp;" "&amp;女子登録情報!$N1263&amp;" ("&amp;LEFT(女子登録情報!$F1263,2)&amp;")")</f>
        <v/>
      </c>
      <c r="E1263" t="str">
        <f>IF($K1263="","",女子登録情報!$P1263)</f>
        <v/>
      </c>
      <c r="F1263" t="str">
        <f t="shared" si="19"/>
        <v/>
      </c>
      <c r="G1263" t="str">
        <f>IF($K1263="","",女子登録情報!$M1263)</f>
        <v/>
      </c>
      <c r="H1263" t="str">
        <f>IF($K1263="","",女子登録情報!$A1263)</f>
        <v/>
      </c>
      <c r="K1263" t="str">
        <f>IF(女子登録情報!$C1263="","",女子登録情報!$C1263)</f>
        <v/>
      </c>
      <c r="M1263" t="str">
        <f>IFERROR(IF(AND(402&lt;=VALUE(RIGHT(女子登録情報!$F1263,4)),競技会情報!$E$3*100+競技会情報!$G$3&gt;=VALUE(RIGHT(女子登録情報!$F1263,4))),VALUE(女子登録情報!$G1263)+1,VALUE(女子登録情報!$G1263)),"")</f>
        <v/>
      </c>
      <c r="N1263" t="str">
        <f>IF($K1263="","",IF(女子登録情報!$H1263="北海道",女子登録情報!$H1263,LEFT(女子登録情報!$H1263,LEN(女子登録情報!$H1263)-1)))</f>
        <v/>
      </c>
      <c r="O1263" t="str">
        <f>IF($K1263="","",IF(LEN($N1263)=2,LEFT($N1263,1)&amp;"　"&amp;RIGHT($N1263,1)&amp;"・"&amp;女子登録情報!$I1263,$N1263&amp;"・"&amp;女子登録情報!$I1263))</f>
        <v/>
      </c>
    </row>
    <row r="1264" spans="1:15" x14ac:dyDescent="0.55000000000000004">
      <c r="A1264" t="str">
        <f>IF($K1264="","",200000000+女子登録情報!$C1264)</f>
        <v/>
      </c>
      <c r="B1264" t="str">
        <f>IF($K1264="","",女子登録情報!$D1264&amp;" ("&amp;女子登録情報!$K1264&amp;")")</f>
        <v/>
      </c>
      <c r="C1264" t="str">
        <f>IF($K1264="","",女子登録情報!$E1264)</f>
        <v/>
      </c>
      <c r="D1264" t="str">
        <f>IF($K1264="","",女子登録情報!$O1264&amp;" "&amp;女子登録情報!$N1264&amp;" ("&amp;LEFT(女子登録情報!$F1264,2)&amp;")")</f>
        <v/>
      </c>
      <c r="E1264" t="str">
        <f>IF($K1264="","",女子登録情報!$P1264)</f>
        <v/>
      </c>
      <c r="F1264" t="str">
        <f t="shared" si="19"/>
        <v/>
      </c>
      <c r="G1264" t="str">
        <f>IF($K1264="","",女子登録情報!$M1264)</f>
        <v/>
      </c>
      <c r="H1264" t="str">
        <f>IF($K1264="","",女子登録情報!$A1264)</f>
        <v/>
      </c>
      <c r="K1264" t="str">
        <f>IF(女子登録情報!$C1264="","",女子登録情報!$C1264)</f>
        <v/>
      </c>
      <c r="M1264" t="str">
        <f>IFERROR(IF(AND(402&lt;=VALUE(RIGHT(女子登録情報!$F1264,4)),競技会情報!$E$3*100+競技会情報!$G$3&gt;=VALUE(RIGHT(女子登録情報!$F1264,4))),VALUE(女子登録情報!$G1264)+1,VALUE(女子登録情報!$G1264)),"")</f>
        <v/>
      </c>
      <c r="N1264" t="str">
        <f>IF($K1264="","",IF(女子登録情報!$H1264="北海道",女子登録情報!$H1264,LEFT(女子登録情報!$H1264,LEN(女子登録情報!$H1264)-1)))</f>
        <v/>
      </c>
      <c r="O1264" t="str">
        <f>IF($K1264="","",IF(LEN($N1264)=2,LEFT($N1264,1)&amp;"　"&amp;RIGHT($N1264,1)&amp;"・"&amp;女子登録情報!$I1264,$N1264&amp;"・"&amp;女子登録情報!$I1264))</f>
        <v/>
      </c>
    </row>
    <row r="1265" spans="1:15" x14ac:dyDescent="0.55000000000000004">
      <c r="A1265" t="str">
        <f>IF($K1265="","",200000000+女子登録情報!$C1265)</f>
        <v/>
      </c>
      <c r="B1265" t="str">
        <f>IF($K1265="","",女子登録情報!$D1265&amp;" ("&amp;女子登録情報!$K1265&amp;")")</f>
        <v/>
      </c>
      <c r="C1265" t="str">
        <f>IF($K1265="","",女子登録情報!$E1265)</f>
        <v/>
      </c>
      <c r="D1265" t="str">
        <f>IF($K1265="","",女子登録情報!$O1265&amp;" "&amp;女子登録情報!$N1265&amp;" ("&amp;LEFT(女子登録情報!$F1265,2)&amp;")")</f>
        <v/>
      </c>
      <c r="E1265" t="str">
        <f>IF($K1265="","",女子登録情報!$P1265)</f>
        <v/>
      </c>
      <c r="F1265" t="str">
        <f t="shared" si="19"/>
        <v/>
      </c>
      <c r="G1265" t="str">
        <f>IF($K1265="","",女子登録情報!$M1265)</f>
        <v/>
      </c>
      <c r="H1265" t="str">
        <f>IF($K1265="","",女子登録情報!$A1265)</f>
        <v/>
      </c>
      <c r="K1265" t="str">
        <f>IF(女子登録情報!$C1265="","",女子登録情報!$C1265)</f>
        <v/>
      </c>
      <c r="M1265" t="str">
        <f>IFERROR(IF(AND(402&lt;=VALUE(RIGHT(女子登録情報!$F1265,4)),競技会情報!$E$3*100+競技会情報!$G$3&gt;=VALUE(RIGHT(女子登録情報!$F1265,4))),VALUE(女子登録情報!$G1265)+1,VALUE(女子登録情報!$G1265)),"")</f>
        <v/>
      </c>
      <c r="N1265" t="str">
        <f>IF($K1265="","",IF(女子登録情報!$H1265="北海道",女子登録情報!$H1265,LEFT(女子登録情報!$H1265,LEN(女子登録情報!$H1265)-1)))</f>
        <v/>
      </c>
      <c r="O1265" t="str">
        <f>IF($K1265="","",IF(LEN($N1265)=2,LEFT($N1265,1)&amp;"　"&amp;RIGHT($N1265,1)&amp;"・"&amp;女子登録情報!$I1265,$N1265&amp;"・"&amp;女子登録情報!$I1265))</f>
        <v/>
      </c>
    </row>
    <row r="1266" spans="1:15" x14ac:dyDescent="0.55000000000000004">
      <c r="A1266" t="str">
        <f>IF($K1266="","",200000000+女子登録情報!$C1266)</f>
        <v/>
      </c>
      <c r="B1266" t="str">
        <f>IF($K1266="","",女子登録情報!$D1266&amp;" ("&amp;女子登録情報!$K1266&amp;")")</f>
        <v/>
      </c>
      <c r="C1266" t="str">
        <f>IF($K1266="","",女子登録情報!$E1266)</f>
        <v/>
      </c>
      <c r="D1266" t="str">
        <f>IF($K1266="","",女子登録情報!$O1266&amp;" "&amp;女子登録情報!$N1266&amp;" ("&amp;LEFT(女子登録情報!$F1266,2)&amp;")")</f>
        <v/>
      </c>
      <c r="E1266" t="str">
        <f>IF($K1266="","",女子登録情報!$P1266)</f>
        <v/>
      </c>
      <c r="F1266" t="str">
        <f t="shared" si="19"/>
        <v/>
      </c>
      <c r="G1266" t="str">
        <f>IF($K1266="","",女子登録情報!$M1266)</f>
        <v/>
      </c>
      <c r="H1266" t="str">
        <f>IF($K1266="","",女子登録情報!$A1266)</f>
        <v/>
      </c>
      <c r="K1266" t="str">
        <f>IF(女子登録情報!$C1266="","",女子登録情報!$C1266)</f>
        <v/>
      </c>
      <c r="M1266" t="str">
        <f>IFERROR(IF(AND(402&lt;=VALUE(RIGHT(女子登録情報!$F1266,4)),競技会情報!$E$3*100+競技会情報!$G$3&gt;=VALUE(RIGHT(女子登録情報!$F1266,4))),VALUE(女子登録情報!$G1266)+1,VALUE(女子登録情報!$G1266)),"")</f>
        <v/>
      </c>
      <c r="N1266" t="str">
        <f>IF($K1266="","",IF(女子登録情報!$H1266="北海道",女子登録情報!$H1266,LEFT(女子登録情報!$H1266,LEN(女子登録情報!$H1266)-1)))</f>
        <v/>
      </c>
      <c r="O1266" t="str">
        <f>IF($K1266="","",IF(LEN($N1266)=2,LEFT($N1266,1)&amp;"　"&amp;RIGHT($N1266,1)&amp;"・"&amp;女子登録情報!$I1266,$N1266&amp;"・"&amp;女子登録情報!$I1266))</f>
        <v/>
      </c>
    </row>
    <row r="1267" spans="1:15" x14ac:dyDescent="0.55000000000000004">
      <c r="A1267" t="str">
        <f>IF($K1267="","",200000000+女子登録情報!$C1267)</f>
        <v/>
      </c>
      <c r="B1267" t="str">
        <f>IF($K1267="","",女子登録情報!$D1267&amp;" ("&amp;女子登録情報!$K1267&amp;")")</f>
        <v/>
      </c>
      <c r="C1267" t="str">
        <f>IF($K1267="","",女子登録情報!$E1267)</f>
        <v/>
      </c>
      <c r="D1267" t="str">
        <f>IF($K1267="","",女子登録情報!$O1267&amp;" "&amp;女子登録情報!$N1267&amp;" ("&amp;LEFT(女子登録情報!$F1267,2)&amp;")")</f>
        <v/>
      </c>
      <c r="E1267" t="str">
        <f>IF($K1267="","",女子登録情報!$P1267)</f>
        <v/>
      </c>
      <c r="F1267" t="str">
        <f t="shared" si="19"/>
        <v/>
      </c>
      <c r="G1267" t="str">
        <f>IF($K1267="","",女子登録情報!$M1267)</f>
        <v/>
      </c>
      <c r="H1267" t="str">
        <f>IF($K1267="","",女子登録情報!$A1267)</f>
        <v/>
      </c>
      <c r="K1267" t="str">
        <f>IF(女子登録情報!$C1267="","",女子登録情報!$C1267)</f>
        <v/>
      </c>
      <c r="M1267" t="str">
        <f>IFERROR(IF(AND(402&lt;=VALUE(RIGHT(女子登録情報!$F1267,4)),競技会情報!$E$3*100+競技会情報!$G$3&gt;=VALUE(RIGHT(女子登録情報!$F1267,4))),VALUE(女子登録情報!$G1267)+1,VALUE(女子登録情報!$G1267)),"")</f>
        <v/>
      </c>
      <c r="N1267" t="str">
        <f>IF($K1267="","",IF(女子登録情報!$H1267="北海道",女子登録情報!$H1267,LEFT(女子登録情報!$H1267,LEN(女子登録情報!$H1267)-1)))</f>
        <v/>
      </c>
      <c r="O1267" t="str">
        <f>IF($K1267="","",IF(LEN($N1267)=2,LEFT($N1267,1)&amp;"　"&amp;RIGHT($N1267,1)&amp;"・"&amp;女子登録情報!$I1267,$N1267&amp;"・"&amp;女子登録情報!$I1267))</f>
        <v/>
      </c>
    </row>
    <row r="1268" spans="1:15" x14ac:dyDescent="0.55000000000000004">
      <c r="A1268" t="str">
        <f>IF($K1268="","",200000000+女子登録情報!$C1268)</f>
        <v/>
      </c>
      <c r="B1268" t="str">
        <f>IF($K1268="","",女子登録情報!$D1268&amp;" ("&amp;女子登録情報!$K1268&amp;")")</f>
        <v/>
      </c>
      <c r="C1268" t="str">
        <f>IF($K1268="","",女子登録情報!$E1268)</f>
        <v/>
      </c>
      <c r="D1268" t="str">
        <f>IF($K1268="","",女子登録情報!$O1268&amp;" "&amp;女子登録情報!$N1268&amp;" ("&amp;LEFT(女子登録情報!$F1268,2)&amp;")")</f>
        <v/>
      </c>
      <c r="E1268" t="str">
        <f>IF($K1268="","",女子登録情報!$P1268)</f>
        <v/>
      </c>
      <c r="F1268" t="str">
        <f t="shared" si="19"/>
        <v/>
      </c>
      <c r="G1268" t="str">
        <f>IF($K1268="","",女子登録情報!$M1268)</f>
        <v/>
      </c>
      <c r="H1268" t="str">
        <f>IF($K1268="","",女子登録情報!$A1268)</f>
        <v/>
      </c>
      <c r="K1268" t="str">
        <f>IF(女子登録情報!$C1268="","",女子登録情報!$C1268)</f>
        <v/>
      </c>
      <c r="M1268" t="str">
        <f>IFERROR(IF(AND(402&lt;=VALUE(RIGHT(女子登録情報!$F1268,4)),競技会情報!$E$3*100+競技会情報!$G$3&gt;=VALUE(RIGHT(女子登録情報!$F1268,4))),VALUE(女子登録情報!$G1268)+1,VALUE(女子登録情報!$G1268)),"")</f>
        <v/>
      </c>
      <c r="N1268" t="str">
        <f>IF($K1268="","",IF(女子登録情報!$H1268="北海道",女子登録情報!$H1268,LEFT(女子登録情報!$H1268,LEN(女子登録情報!$H1268)-1)))</f>
        <v/>
      </c>
      <c r="O1268" t="str">
        <f>IF($K1268="","",IF(LEN($N1268)=2,LEFT($N1268,1)&amp;"　"&amp;RIGHT($N1268,1)&amp;"・"&amp;女子登録情報!$I1268,$N1268&amp;"・"&amp;女子登録情報!$I1268))</f>
        <v/>
      </c>
    </row>
    <row r="1269" spans="1:15" x14ac:dyDescent="0.55000000000000004">
      <c r="A1269" t="str">
        <f>IF($K1269="","",200000000+女子登録情報!$C1269)</f>
        <v/>
      </c>
      <c r="B1269" t="str">
        <f>IF($K1269="","",女子登録情報!$D1269&amp;" ("&amp;女子登録情報!$K1269&amp;")")</f>
        <v/>
      </c>
      <c r="C1269" t="str">
        <f>IF($K1269="","",女子登録情報!$E1269)</f>
        <v/>
      </c>
      <c r="D1269" t="str">
        <f>IF($K1269="","",女子登録情報!$O1269&amp;" "&amp;女子登録情報!$N1269&amp;" ("&amp;LEFT(女子登録情報!$F1269,2)&amp;")")</f>
        <v/>
      </c>
      <c r="E1269" t="str">
        <f>IF($K1269="","",女子登録情報!$P1269)</f>
        <v/>
      </c>
      <c r="F1269" t="str">
        <f t="shared" si="19"/>
        <v/>
      </c>
      <c r="G1269" t="str">
        <f>IF($K1269="","",女子登録情報!$M1269)</f>
        <v/>
      </c>
      <c r="H1269" t="str">
        <f>IF($K1269="","",女子登録情報!$A1269)</f>
        <v/>
      </c>
      <c r="K1269" t="str">
        <f>IF(女子登録情報!$C1269="","",女子登録情報!$C1269)</f>
        <v/>
      </c>
      <c r="M1269" t="str">
        <f>IFERROR(IF(AND(402&lt;=VALUE(RIGHT(女子登録情報!$F1269,4)),競技会情報!$E$3*100+競技会情報!$G$3&gt;=VALUE(RIGHT(女子登録情報!$F1269,4))),VALUE(女子登録情報!$G1269)+1,VALUE(女子登録情報!$G1269)),"")</f>
        <v/>
      </c>
      <c r="N1269" t="str">
        <f>IF($K1269="","",IF(女子登録情報!$H1269="北海道",女子登録情報!$H1269,LEFT(女子登録情報!$H1269,LEN(女子登録情報!$H1269)-1)))</f>
        <v/>
      </c>
      <c r="O1269" t="str">
        <f>IF($K1269="","",IF(LEN($N1269)=2,LEFT($N1269,1)&amp;"　"&amp;RIGHT($N1269,1)&amp;"・"&amp;女子登録情報!$I1269,$N1269&amp;"・"&amp;女子登録情報!$I1269))</f>
        <v/>
      </c>
    </row>
    <row r="1270" spans="1:15" x14ac:dyDescent="0.55000000000000004">
      <c r="A1270" t="str">
        <f>IF($K1270="","",200000000+女子登録情報!$C1270)</f>
        <v/>
      </c>
      <c r="B1270" t="str">
        <f>IF($K1270="","",女子登録情報!$D1270&amp;" ("&amp;女子登録情報!$K1270&amp;")")</f>
        <v/>
      </c>
      <c r="C1270" t="str">
        <f>IF($K1270="","",女子登録情報!$E1270)</f>
        <v/>
      </c>
      <c r="D1270" t="str">
        <f>IF($K1270="","",女子登録情報!$O1270&amp;" "&amp;女子登録情報!$N1270&amp;" ("&amp;LEFT(女子登録情報!$F1270,2)&amp;")")</f>
        <v/>
      </c>
      <c r="E1270" t="str">
        <f>IF($K1270="","",女子登録情報!$P1270)</f>
        <v/>
      </c>
      <c r="F1270" t="str">
        <f t="shared" si="19"/>
        <v/>
      </c>
      <c r="G1270" t="str">
        <f>IF($K1270="","",女子登録情報!$M1270)</f>
        <v/>
      </c>
      <c r="H1270" t="str">
        <f>IF($K1270="","",女子登録情報!$A1270)</f>
        <v/>
      </c>
      <c r="K1270" t="str">
        <f>IF(女子登録情報!$C1270="","",女子登録情報!$C1270)</f>
        <v/>
      </c>
      <c r="M1270" t="str">
        <f>IFERROR(IF(AND(402&lt;=VALUE(RIGHT(女子登録情報!$F1270,4)),競技会情報!$E$3*100+競技会情報!$G$3&gt;=VALUE(RIGHT(女子登録情報!$F1270,4))),VALUE(女子登録情報!$G1270)+1,VALUE(女子登録情報!$G1270)),"")</f>
        <v/>
      </c>
      <c r="N1270" t="str">
        <f>IF($K1270="","",IF(女子登録情報!$H1270="北海道",女子登録情報!$H1270,LEFT(女子登録情報!$H1270,LEN(女子登録情報!$H1270)-1)))</f>
        <v/>
      </c>
      <c r="O1270" t="str">
        <f>IF($K1270="","",IF(LEN($N1270)=2,LEFT($N1270,1)&amp;"　"&amp;RIGHT($N1270,1)&amp;"・"&amp;女子登録情報!$I1270,$N1270&amp;"・"&amp;女子登録情報!$I1270))</f>
        <v/>
      </c>
    </row>
    <row r="1271" spans="1:15" x14ac:dyDescent="0.55000000000000004">
      <c r="A1271" t="str">
        <f>IF($K1271="","",200000000+女子登録情報!$C1271)</f>
        <v/>
      </c>
      <c r="B1271" t="str">
        <f>IF($K1271="","",女子登録情報!$D1271&amp;" ("&amp;女子登録情報!$K1271&amp;")")</f>
        <v/>
      </c>
      <c r="C1271" t="str">
        <f>IF($K1271="","",女子登録情報!$E1271)</f>
        <v/>
      </c>
      <c r="D1271" t="str">
        <f>IF($K1271="","",女子登録情報!$O1271&amp;" "&amp;女子登録情報!$N1271&amp;" ("&amp;LEFT(女子登録情報!$F1271,2)&amp;")")</f>
        <v/>
      </c>
      <c r="E1271" t="str">
        <f>IF($K1271="","",女子登録情報!$P1271)</f>
        <v/>
      </c>
      <c r="F1271" t="str">
        <f t="shared" si="19"/>
        <v/>
      </c>
      <c r="G1271" t="str">
        <f>IF($K1271="","",女子登録情報!$M1271)</f>
        <v/>
      </c>
      <c r="H1271" t="str">
        <f>IF($K1271="","",女子登録情報!$A1271)</f>
        <v/>
      </c>
      <c r="K1271" t="str">
        <f>IF(女子登録情報!$C1271="","",女子登録情報!$C1271)</f>
        <v/>
      </c>
      <c r="M1271" t="str">
        <f>IFERROR(IF(AND(402&lt;=VALUE(RIGHT(女子登録情報!$F1271,4)),競技会情報!$E$3*100+競技会情報!$G$3&gt;=VALUE(RIGHT(女子登録情報!$F1271,4))),VALUE(女子登録情報!$G1271)+1,VALUE(女子登録情報!$G1271)),"")</f>
        <v/>
      </c>
      <c r="N1271" t="str">
        <f>IF($K1271="","",IF(女子登録情報!$H1271="北海道",女子登録情報!$H1271,LEFT(女子登録情報!$H1271,LEN(女子登録情報!$H1271)-1)))</f>
        <v/>
      </c>
      <c r="O1271" t="str">
        <f>IF($K1271="","",IF(LEN($N1271)=2,LEFT($N1271,1)&amp;"　"&amp;RIGHT($N1271,1)&amp;"・"&amp;女子登録情報!$I1271,$N1271&amp;"・"&amp;女子登録情報!$I1271))</f>
        <v/>
      </c>
    </row>
    <row r="1272" spans="1:15" x14ac:dyDescent="0.55000000000000004">
      <c r="A1272" t="str">
        <f>IF($K1272="","",200000000+女子登録情報!$C1272)</f>
        <v/>
      </c>
      <c r="B1272" t="str">
        <f>IF($K1272="","",女子登録情報!$D1272&amp;" ("&amp;女子登録情報!$K1272&amp;")")</f>
        <v/>
      </c>
      <c r="C1272" t="str">
        <f>IF($K1272="","",女子登録情報!$E1272)</f>
        <v/>
      </c>
      <c r="D1272" t="str">
        <f>IF($K1272="","",女子登録情報!$O1272&amp;" "&amp;女子登録情報!$N1272&amp;" ("&amp;LEFT(女子登録情報!$F1272,2)&amp;")")</f>
        <v/>
      </c>
      <c r="E1272" t="str">
        <f>IF($K1272="","",女子登録情報!$P1272)</f>
        <v/>
      </c>
      <c r="F1272" t="str">
        <f t="shared" si="19"/>
        <v/>
      </c>
      <c r="G1272" t="str">
        <f>IF($K1272="","",女子登録情報!$M1272)</f>
        <v/>
      </c>
      <c r="H1272" t="str">
        <f>IF($K1272="","",女子登録情報!$A1272)</f>
        <v/>
      </c>
      <c r="K1272" t="str">
        <f>IF(女子登録情報!$C1272="","",女子登録情報!$C1272)</f>
        <v/>
      </c>
      <c r="M1272" t="str">
        <f>IFERROR(IF(AND(402&lt;=VALUE(RIGHT(女子登録情報!$F1272,4)),競技会情報!$E$3*100+競技会情報!$G$3&gt;=VALUE(RIGHT(女子登録情報!$F1272,4))),VALUE(女子登録情報!$G1272)+1,VALUE(女子登録情報!$G1272)),"")</f>
        <v/>
      </c>
      <c r="N1272" t="str">
        <f>IF($K1272="","",IF(女子登録情報!$H1272="北海道",女子登録情報!$H1272,LEFT(女子登録情報!$H1272,LEN(女子登録情報!$H1272)-1)))</f>
        <v/>
      </c>
      <c r="O1272" t="str">
        <f>IF($K1272="","",IF(LEN($N1272)=2,LEFT($N1272,1)&amp;"　"&amp;RIGHT($N1272,1)&amp;"・"&amp;女子登録情報!$I1272,$N1272&amp;"・"&amp;女子登録情報!$I1272))</f>
        <v/>
      </c>
    </row>
    <row r="1273" spans="1:15" x14ac:dyDescent="0.55000000000000004">
      <c r="A1273" t="str">
        <f>IF($K1273="","",200000000+女子登録情報!$C1273)</f>
        <v/>
      </c>
      <c r="B1273" t="str">
        <f>IF($K1273="","",女子登録情報!$D1273&amp;" ("&amp;女子登録情報!$K1273&amp;")")</f>
        <v/>
      </c>
      <c r="C1273" t="str">
        <f>IF($K1273="","",女子登録情報!$E1273)</f>
        <v/>
      </c>
      <c r="D1273" t="str">
        <f>IF($K1273="","",女子登録情報!$O1273&amp;" "&amp;女子登録情報!$N1273&amp;" ("&amp;LEFT(女子登録情報!$F1273,2)&amp;")")</f>
        <v/>
      </c>
      <c r="E1273" t="str">
        <f>IF($K1273="","",女子登録情報!$P1273)</f>
        <v/>
      </c>
      <c r="F1273" t="str">
        <f t="shared" si="19"/>
        <v/>
      </c>
      <c r="G1273" t="str">
        <f>IF($K1273="","",女子登録情報!$M1273)</f>
        <v/>
      </c>
      <c r="H1273" t="str">
        <f>IF($K1273="","",女子登録情報!$A1273)</f>
        <v/>
      </c>
      <c r="K1273" t="str">
        <f>IF(女子登録情報!$C1273="","",女子登録情報!$C1273)</f>
        <v/>
      </c>
      <c r="M1273" t="str">
        <f>IFERROR(IF(AND(402&lt;=VALUE(RIGHT(女子登録情報!$F1273,4)),競技会情報!$E$3*100+競技会情報!$G$3&gt;=VALUE(RIGHT(女子登録情報!$F1273,4))),VALUE(女子登録情報!$G1273)+1,VALUE(女子登録情報!$G1273)),"")</f>
        <v/>
      </c>
      <c r="N1273" t="str">
        <f>IF($K1273="","",IF(女子登録情報!$H1273="北海道",女子登録情報!$H1273,LEFT(女子登録情報!$H1273,LEN(女子登録情報!$H1273)-1)))</f>
        <v/>
      </c>
      <c r="O1273" t="str">
        <f>IF($K1273="","",IF(LEN($N1273)=2,LEFT($N1273,1)&amp;"　"&amp;RIGHT($N1273,1)&amp;"・"&amp;女子登録情報!$I1273,$N1273&amp;"・"&amp;女子登録情報!$I1273))</f>
        <v/>
      </c>
    </row>
    <row r="1274" spans="1:15" x14ac:dyDescent="0.55000000000000004">
      <c r="A1274" t="str">
        <f>IF($K1274="","",200000000+女子登録情報!$C1274)</f>
        <v/>
      </c>
      <c r="B1274" t="str">
        <f>IF($K1274="","",女子登録情報!$D1274&amp;" ("&amp;女子登録情報!$K1274&amp;")")</f>
        <v/>
      </c>
      <c r="C1274" t="str">
        <f>IF($K1274="","",女子登録情報!$E1274)</f>
        <v/>
      </c>
      <c r="D1274" t="str">
        <f>IF($K1274="","",女子登録情報!$O1274&amp;" "&amp;女子登録情報!$N1274&amp;" ("&amp;LEFT(女子登録情報!$F1274,2)&amp;")")</f>
        <v/>
      </c>
      <c r="E1274" t="str">
        <f>IF($K1274="","",女子登録情報!$P1274)</f>
        <v/>
      </c>
      <c r="F1274" t="str">
        <f t="shared" si="19"/>
        <v/>
      </c>
      <c r="G1274" t="str">
        <f>IF($K1274="","",女子登録情報!$M1274)</f>
        <v/>
      </c>
      <c r="H1274" t="str">
        <f>IF($K1274="","",女子登録情報!$A1274)</f>
        <v/>
      </c>
      <c r="K1274" t="str">
        <f>IF(女子登録情報!$C1274="","",女子登録情報!$C1274)</f>
        <v/>
      </c>
      <c r="M1274" t="str">
        <f>IFERROR(IF(AND(402&lt;=VALUE(RIGHT(女子登録情報!$F1274,4)),競技会情報!$E$3*100+競技会情報!$G$3&gt;=VALUE(RIGHT(女子登録情報!$F1274,4))),VALUE(女子登録情報!$G1274)+1,VALUE(女子登録情報!$G1274)),"")</f>
        <v/>
      </c>
      <c r="N1274" t="str">
        <f>IF($K1274="","",IF(女子登録情報!$H1274="北海道",女子登録情報!$H1274,LEFT(女子登録情報!$H1274,LEN(女子登録情報!$H1274)-1)))</f>
        <v/>
      </c>
      <c r="O1274" t="str">
        <f>IF($K1274="","",IF(LEN($N1274)=2,LEFT($N1274,1)&amp;"　"&amp;RIGHT($N1274,1)&amp;"・"&amp;女子登録情報!$I1274,$N1274&amp;"・"&amp;女子登録情報!$I1274))</f>
        <v/>
      </c>
    </row>
    <row r="1275" spans="1:15" x14ac:dyDescent="0.55000000000000004">
      <c r="A1275" t="str">
        <f>IF($K1275="","",200000000+女子登録情報!$C1275)</f>
        <v/>
      </c>
      <c r="B1275" t="str">
        <f>IF($K1275="","",女子登録情報!$D1275&amp;" ("&amp;女子登録情報!$K1275&amp;")")</f>
        <v/>
      </c>
      <c r="C1275" t="str">
        <f>IF($K1275="","",女子登録情報!$E1275)</f>
        <v/>
      </c>
      <c r="D1275" t="str">
        <f>IF($K1275="","",女子登録情報!$O1275&amp;" "&amp;女子登録情報!$N1275&amp;" ("&amp;LEFT(女子登録情報!$F1275,2)&amp;")")</f>
        <v/>
      </c>
      <c r="E1275" t="str">
        <f>IF($K1275="","",女子登録情報!$P1275)</f>
        <v/>
      </c>
      <c r="F1275" t="str">
        <f t="shared" si="19"/>
        <v/>
      </c>
      <c r="G1275" t="str">
        <f>IF($K1275="","",女子登録情報!$M1275)</f>
        <v/>
      </c>
      <c r="H1275" t="str">
        <f>IF($K1275="","",女子登録情報!$A1275)</f>
        <v/>
      </c>
      <c r="K1275" t="str">
        <f>IF(女子登録情報!$C1275="","",女子登録情報!$C1275)</f>
        <v/>
      </c>
      <c r="M1275" t="str">
        <f>IFERROR(IF(AND(402&lt;=VALUE(RIGHT(女子登録情報!$F1275,4)),競技会情報!$E$3*100+競技会情報!$G$3&gt;=VALUE(RIGHT(女子登録情報!$F1275,4))),VALUE(女子登録情報!$G1275)+1,VALUE(女子登録情報!$G1275)),"")</f>
        <v/>
      </c>
      <c r="N1275" t="str">
        <f>IF($K1275="","",IF(女子登録情報!$H1275="北海道",女子登録情報!$H1275,LEFT(女子登録情報!$H1275,LEN(女子登録情報!$H1275)-1)))</f>
        <v/>
      </c>
      <c r="O1275" t="str">
        <f>IF($K1275="","",IF(LEN($N1275)=2,LEFT($N1275,1)&amp;"　"&amp;RIGHT($N1275,1)&amp;"・"&amp;女子登録情報!$I1275,$N1275&amp;"・"&amp;女子登録情報!$I1275))</f>
        <v/>
      </c>
    </row>
    <row r="1276" spans="1:15" x14ac:dyDescent="0.55000000000000004">
      <c r="A1276" t="str">
        <f>IF($K1276="","",200000000+女子登録情報!$C1276)</f>
        <v/>
      </c>
      <c r="B1276" t="str">
        <f>IF($K1276="","",女子登録情報!$D1276&amp;" ("&amp;女子登録情報!$K1276&amp;")")</f>
        <v/>
      </c>
      <c r="C1276" t="str">
        <f>IF($K1276="","",女子登録情報!$E1276)</f>
        <v/>
      </c>
      <c r="D1276" t="str">
        <f>IF($K1276="","",女子登録情報!$O1276&amp;" "&amp;女子登録情報!$N1276&amp;" ("&amp;LEFT(女子登録情報!$F1276,2)&amp;")")</f>
        <v/>
      </c>
      <c r="E1276" t="str">
        <f>IF($K1276="","",女子登録情報!$P1276)</f>
        <v/>
      </c>
      <c r="F1276" t="str">
        <f t="shared" si="19"/>
        <v/>
      </c>
      <c r="G1276" t="str">
        <f>IF($K1276="","",女子登録情報!$M1276)</f>
        <v/>
      </c>
      <c r="H1276" t="str">
        <f>IF($K1276="","",女子登録情報!$A1276)</f>
        <v/>
      </c>
      <c r="K1276" t="str">
        <f>IF(女子登録情報!$C1276="","",女子登録情報!$C1276)</f>
        <v/>
      </c>
      <c r="M1276" t="str">
        <f>IFERROR(IF(AND(402&lt;=VALUE(RIGHT(女子登録情報!$F1276,4)),競技会情報!$E$3*100+競技会情報!$G$3&gt;=VALUE(RIGHT(女子登録情報!$F1276,4))),VALUE(女子登録情報!$G1276)+1,VALUE(女子登録情報!$G1276)),"")</f>
        <v/>
      </c>
      <c r="N1276" t="str">
        <f>IF($K1276="","",IF(女子登録情報!$H1276="北海道",女子登録情報!$H1276,LEFT(女子登録情報!$H1276,LEN(女子登録情報!$H1276)-1)))</f>
        <v/>
      </c>
      <c r="O1276" t="str">
        <f>IF($K1276="","",IF(LEN($N1276)=2,LEFT($N1276,1)&amp;"　"&amp;RIGHT($N1276,1)&amp;"・"&amp;女子登録情報!$I1276,$N1276&amp;"・"&amp;女子登録情報!$I1276))</f>
        <v/>
      </c>
    </row>
    <row r="1277" spans="1:15" x14ac:dyDescent="0.55000000000000004">
      <c r="A1277" t="str">
        <f>IF($K1277="","",200000000+女子登録情報!$C1277)</f>
        <v/>
      </c>
      <c r="B1277" t="str">
        <f>IF($K1277="","",女子登録情報!$D1277&amp;" ("&amp;女子登録情報!$K1277&amp;")")</f>
        <v/>
      </c>
      <c r="C1277" t="str">
        <f>IF($K1277="","",女子登録情報!$E1277)</f>
        <v/>
      </c>
      <c r="D1277" t="str">
        <f>IF($K1277="","",女子登録情報!$O1277&amp;" "&amp;女子登録情報!$N1277&amp;" ("&amp;LEFT(女子登録情報!$F1277,2)&amp;")")</f>
        <v/>
      </c>
      <c r="E1277" t="str">
        <f>IF($K1277="","",女子登録情報!$P1277)</f>
        <v/>
      </c>
      <c r="F1277" t="str">
        <f t="shared" si="19"/>
        <v/>
      </c>
      <c r="G1277" t="str">
        <f>IF($K1277="","",女子登録情報!$M1277)</f>
        <v/>
      </c>
      <c r="H1277" t="str">
        <f>IF($K1277="","",女子登録情報!$A1277)</f>
        <v/>
      </c>
      <c r="K1277" t="str">
        <f>IF(女子登録情報!$C1277="","",女子登録情報!$C1277)</f>
        <v/>
      </c>
      <c r="M1277" t="str">
        <f>IFERROR(IF(AND(402&lt;=VALUE(RIGHT(女子登録情報!$F1277,4)),競技会情報!$E$3*100+競技会情報!$G$3&gt;=VALUE(RIGHT(女子登録情報!$F1277,4))),VALUE(女子登録情報!$G1277)+1,VALUE(女子登録情報!$G1277)),"")</f>
        <v/>
      </c>
      <c r="N1277" t="str">
        <f>IF($K1277="","",IF(女子登録情報!$H1277="北海道",女子登録情報!$H1277,LEFT(女子登録情報!$H1277,LEN(女子登録情報!$H1277)-1)))</f>
        <v/>
      </c>
      <c r="O1277" t="str">
        <f>IF($K1277="","",IF(LEN($N1277)=2,LEFT($N1277,1)&amp;"　"&amp;RIGHT($N1277,1)&amp;"・"&amp;女子登録情報!$I1277,$N1277&amp;"・"&amp;女子登録情報!$I1277))</f>
        <v/>
      </c>
    </row>
    <row r="1278" spans="1:15" x14ac:dyDescent="0.55000000000000004">
      <c r="A1278" t="str">
        <f>IF($K1278="","",200000000+女子登録情報!$C1278)</f>
        <v/>
      </c>
      <c r="B1278" t="str">
        <f>IF($K1278="","",女子登録情報!$D1278&amp;" ("&amp;女子登録情報!$K1278&amp;")")</f>
        <v/>
      </c>
      <c r="C1278" t="str">
        <f>IF($K1278="","",女子登録情報!$E1278)</f>
        <v/>
      </c>
      <c r="D1278" t="str">
        <f>IF($K1278="","",女子登録情報!$O1278&amp;" "&amp;女子登録情報!$N1278&amp;" ("&amp;LEFT(女子登録情報!$F1278,2)&amp;")")</f>
        <v/>
      </c>
      <c r="E1278" t="str">
        <f>IF($K1278="","",女子登録情報!$P1278)</f>
        <v/>
      </c>
      <c r="F1278" t="str">
        <f t="shared" si="19"/>
        <v/>
      </c>
      <c r="G1278" t="str">
        <f>IF($K1278="","",女子登録情報!$M1278)</f>
        <v/>
      </c>
      <c r="H1278" t="str">
        <f>IF($K1278="","",女子登録情報!$A1278)</f>
        <v/>
      </c>
      <c r="K1278" t="str">
        <f>IF(女子登録情報!$C1278="","",女子登録情報!$C1278)</f>
        <v/>
      </c>
      <c r="M1278" t="str">
        <f>IFERROR(IF(AND(402&lt;=VALUE(RIGHT(女子登録情報!$F1278,4)),競技会情報!$E$3*100+競技会情報!$G$3&gt;=VALUE(RIGHT(女子登録情報!$F1278,4))),VALUE(女子登録情報!$G1278)+1,VALUE(女子登録情報!$G1278)),"")</f>
        <v/>
      </c>
      <c r="N1278" t="str">
        <f>IF($K1278="","",IF(女子登録情報!$H1278="北海道",女子登録情報!$H1278,LEFT(女子登録情報!$H1278,LEN(女子登録情報!$H1278)-1)))</f>
        <v/>
      </c>
      <c r="O1278" t="str">
        <f>IF($K1278="","",IF(LEN($N1278)=2,LEFT($N1278,1)&amp;"　"&amp;RIGHT($N1278,1)&amp;"・"&amp;女子登録情報!$I1278,$N1278&amp;"・"&amp;女子登録情報!$I1278))</f>
        <v/>
      </c>
    </row>
    <row r="1279" spans="1:15" x14ac:dyDescent="0.55000000000000004">
      <c r="A1279" t="str">
        <f>IF($K1279="","",200000000+女子登録情報!$C1279)</f>
        <v/>
      </c>
      <c r="B1279" t="str">
        <f>IF($K1279="","",女子登録情報!$D1279&amp;" ("&amp;女子登録情報!$K1279&amp;")")</f>
        <v/>
      </c>
      <c r="C1279" t="str">
        <f>IF($K1279="","",女子登録情報!$E1279)</f>
        <v/>
      </c>
      <c r="D1279" t="str">
        <f>IF($K1279="","",女子登録情報!$O1279&amp;" "&amp;女子登録情報!$N1279&amp;" ("&amp;LEFT(女子登録情報!$F1279,2)&amp;")")</f>
        <v/>
      </c>
      <c r="E1279" t="str">
        <f>IF($K1279="","",女子登録情報!$P1279)</f>
        <v/>
      </c>
      <c r="F1279" t="str">
        <f t="shared" si="19"/>
        <v/>
      </c>
      <c r="G1279" t="str">
        <f>IF($K1279="","",女子登録情報!$M1279)</f>
        <v/>
      </c>
      <c r="H1279" t="str">
        <f>IF($K1279="","",女子登録情報!$A1279)</f>
        <v/>
      </c>
      <c r="K1279" t="str">
        <f>IF(女子登録情報!$C1279="","",女子登録情報!$C1279)</f>
        <v/>
      </c>
      <c r="M1279" t="str">
        <f>IFERROR(IF(AND(402&lt;=VALUE(RIGHT(女子登録情報!$F1279,4)),競技会情報!$E$3*100+競技会情報!$G$3&gt;=VALUE(RIGHT(女子登録情報!$F1279,4))),VALUE(女子登録情報!$G1279)+1,VALUE(女子登録情報!$G1279)),"")</f>
        <v/>
      </c>
      <c r="N1279" t="str">
        <f>IF($K1279="","",IF(女子登録情報!$H1279="北海道",女子登録情報!$H1279,LEFT(女子登録情報!$H1279,LEN(女子登録情報!$H1279)-1)))</f>
        <v/>
      </c>
      <c r="O1279" t="str">
        <f>IF($K1279="","",IF(LEN($N1279)=2,LEFT($N1279,1)&amp;"　"&amp;RIGHT($N1279,1)&amp;"・"&amp;女子登録情報!$I1279,$N1279&amp;"・"&amp;女子登録情報!$I1279))</f>
        <v/>
      </c>
    </row>
    <row r="1280" spans="1:15" x14ac:dyDescent="0.55000000000000004">
      <c r="A1280" t="str">
        <f>IF($K1280="","",200000000+女子登録情報!$C1280)</f>
        <v/>
      </c>
      <c r="B1280" t="str">
        <f>IF($K1280="","",女子登録情報!$D1280&amp;" ("&amp;女子登録情報!$K1280&amp;")")</f>
        <v/>
      </c>
      <c r="C1280" t="str">
        <f>IF($K1280="","",女子登録情報!$E1280)</f>
        <v/>
      </c>
      <c r="D1280" t="str">
        <f>IF($K1280="","",女子登録情報!$O1280&amp;" "&amp;女子登録情報!$N1280&amp;" ("&amp;LEFT(女子登録情報!$F1280,2)&amp;")")</f>
        <v/>
      </c>
      <c r="E1280" t="str">
        <f>IF($K1280="","",女子登録情報!$P1280)</f>
        <v/>
      </c>
      <c r="F1280" t="str">
        <f t="shared" si="19"/>
        <v/>
      </c>
      <c r="G1280" t="str">
        <f>IF($K1280="","",女子登録情報!$M1280)</f>
        <v/>
      </c>
      <c r="H1280" t="str">
        <f>IF($K1280="","",女子登録情報!$A1280)</f>
        <v/>
      </c>
      <c r="K1280" t="str">
        <f>IF(女子登録情報!$C1280="","",女子登録情報!$C1280)</f>
        <v/>
      </c>
      <c r="M1280" t="str">
        <f>IFERROR(IF(AND(402&lt;=VALUE(RIGHT(女子登録情報!$F1280,4)),競技会情報!$E$3*100+競技会情報!$G$3&gt;=VALUE(RIGHT(女子登録情報!$F1280,4))),VALUE(女子登録情報!$G1280)+1,VALUE(女子登録情報!$G1280)),"")</f>
        <v/>
      </c>
      <c r="N1280" t="str">
        <f>IF($K1280="","",IF(女子登録情報!$H1280="北海道",女子登録情報!$H1280,LEFT(女子登録情報!$H1280,LEN(女子登録情報!$H1280)-1)))</f>
        <v/>
      </c>
      <c r="O1280" t="str">
        <f>IF($K1280="","",IF(LEN($N1280)=2,LEFT($N1280,1)&amp;"　"&amp;RIGHT($N1280,1)&amp;"・"&amp;女子登録情報!$I1280,$N1280&amp;"・"&amp;女子登録情報!$I1280))</f>
        <v/>
      </c>
    </row>
    <row r="1281" spans="1:15" x14ac:dyDescent="0.55000000000000004">
      <c r="A1281" t="str">
        <f>IF($K1281="","",200000000+女子登録情報!$C1281)</f>
        <v/>
      </c>
      <c r="B1281" t="str">
        <f>IF($K1281="","",女子登録情報!$D1281&amp;" ("&amp;女子登録情報!$K1281&amp;")")</f>
        <v/>
      </c>
      <c r="C1281" t="str">
        <f>IF($K1281="","",女子登録情報!$E1281)</f>
        <v/>
      </c>
      <c r="D1281" t="str">
        <f>IF($K1281="","",女子登録情報!$O1281&amp;" "&amp;女子登録情報!$N1281&amp;" ("&amp;LEFT(女子登録情報!$F1281,2)&amp;")")</f>
        <v/>
      </c>
      <c r="E1281" t="str">
        <f>IF($K1281="","",女子登録情報!$P1281)</f>
        <v/>
      </c>
      <c r="F1281" t="str">
        <f t="shared" si="19"/>
        <v/>
      </c>
      <c r="G1281" t="str">
        <f>IF($K1281="","",女子登録情報!$M1281)</f>
        <v/>
      </c>
      <c r="H1281" t="str">
        <f>IF($K1281="","",女子登録情報!$A1281)</f>
        <v/>
      </c>
      <c r="K1281" t="str">
        <f>IF(女子登録情報!$C1281="","",女子登録情報!$C1281)</f>
        <v/>
      </c>
      <c r="M1281" t="str">
        <f>IFERROR(IF(AND(402&lt;=VALUE(RIGHT(女子登録情報!$F1281,4)),競技会情報!$E$3*100+競技会情報!$G$3&gt;=VALUE(RIGHT(女子登録情報!$F1281,4))),VALUE(女子登録情報!$G1281)+1,VALUE(女子登録情報!$G1281)),"")</f>
        <v/>
      </c>
      <c r="N1281" t="str">
        <f>IF($K1281="","",IF(女子登録情報!$H1281="北海道",女子登録情報!$H1281,LEFT(女子登録情報!$H1281,LEN(女子登録情報!$H1281)-1)))</f>
        <v/>
      </c>
      <c r="O1281" t="str">
        <f>IF($K1281="","",IF(LEN($N1281)=2,LEFT($N1281,1)&amp;"　"&amp;RIGHT($N1281,1)&amp;"・"&amp;女子登録情報!$I1281,$N1281&amp;"・"&amp;女子登録情報!$I1281))</f>
        <v/>
      </c>
    </row>
    <row r="1282" spans="1:15" x14ac:dyDescent="0.55000000000000004">
      <c r="A1282" t="str">
        <f>IF($K1282="","",200000000+女子登録情報!$C1282)</f>
        <v/>
      </c>
      <c r="B1282" t="str">
        <f>IF($K1282="","",女子登録情報!$D1282&amp;" ("&amp;女子登録情報!$K1282&amp;")")</f>
        <v/>
      </c>
      <c r="C1282" t="str">
        <f>IF($K1282="","",女子登録情報!$E1282)</f>
        <v/>
      </c>
      <c r="D1282" t="str">
        <f>IF($K1282="","",女子登録情報!$O1282&amp;" "&amp;女子登録情報!$N1282&amp;" ("&amp;LEFT(女子登録情報!$F1282,2)&amp;")")</f>
        <v/>
      </c>
      <c r="E1282" t="str">
        <f>IF($K1282="","",女子登録情報!$P1282)</f>
        <v/>
      </c>
      <c r="F1282" t="str">
        <f t="shared" si="19"/>
        <v/>
      </c>
      <c r="G1282" t="str">
        <f>IF($K1282="","",女子登録情報!$M1282)</f>
        <v/>
      </c>
      <c r="H1282" t="str">
        <f>IF($K1282="","",女子登録情報!$A1282)</f>
        <v/>
      </c>
      <c r="K1282" t="str">
        <f>IF(女子登録情報!$C1282="","",女子登録情報!$C1282)</f>
        <v/>
      </c>
      <c r="M1282" t="str">
        <f>IFERROR(IF(AND(402&lt;=VALUE(RIGHT(女子登録情報!$F1282,4)),競技会情報!$E$3*100+競技会情報!$G$3&gt;=VALUE(RIGHT(女子登録情報!$F1282,4))),VALUE(女子登録情報!$G1282)+1,VALUE(女子登録情報!$G1282)),"")</f>
        <v/>
      </c>
      <c r="N1282" t="str">
        <f>IF($K1282="","",IF(女子登録情報!$H1282="北海道",女子登録情報!$H1282,LEFT(女子登録情報!$H1282,LEN(女子登録情報!$H1282)-1)))</f>
        <v/>
      </c>
      <c r="O1282" t="str">
        <f>IF($K1282="","",IF(LEN($N1282)=2,LEFT($N1282,1)&amp;"　"&amp;RIGHT($N1282,1)&amp;"・"&amp;女子登録情報!$I1282,$N1282&amp;"・"&amp;女子登録情報!$I1282))</f>
        <v/>
      </c>
    </row>
    <row r="1283" spans="1:15" x14ac:dyDescent="0.55000000000000004">
      <c r="A1283" t="str">
        <f>IF($K1283="","",200000000+女子登録情報!$C1283)</f>
        <v/>
      </c>
      <c r="B1283" t="str">
        <f>IF($K1283="","",女子登録情報!$D1283&amp;" ("&amp;女子登録情報!$K1283&amp;")")</f>
        <v/>
      </c>
      <c r="C1283" t="str">
        <f>IF($K1283="","",女子登録情報!$E1283)</f>
        <v/>
      </c>
      <c r="D1283" t="str">
        <f>IF($K1283="","",女子登録情報!$O1283&amp;" "&amp;女子登録情報!$N1283&amp;" ("&amp;LEFT(女子登録情報!$F1283,2)&amp;")")</f>
        <v/>
      </c>
      <c r="E1283" t="str">
        <f>IF($K1283="","",女子登録情報!$P1283)</f>
        <v/>
      </c>
      <c r="F1283" t="str">
        <f t="shared" ref="F1283:F1346" si="20">IF($K1283="","","2")</f>
        <v/>
      </c>
      <c r="G1283" t="str">
        <f>IF($K1283="","",女子登録情報!$M1283)</f>
        <v/>
      </c>
      <c r="H1283" t="str">
        <f>IF($K1283="","",女子登録情報!$A1283)</f>
        <v/>
      </c>
      <c r="K1283" t="str">
        <f>IF(女子登録情報!$C1283="","",女子登録情報!$C1283)</f>
        <v/>
      </c>
      <c r="M1283" t="str">
        <f>IFERROR(IF(AND(402&lt;=VALUE(RIGHT(女子登録情報!$F1283,4)),競技会情報!$E$3*100+競技会情報!$G$3&gt;=VALUE(RIGHT(女子登録情報!$F1283,4))),VALUE(女子登録情報!$G1283)+1,VALUE(女子登録情報!$G1283)),"")</f>
        <v/>
      </c>
      <c r="N1283" t="str">
        <f>IF($K1283="","",IF(女子登録情報!$H1283="北海道",女子登録情報!$H1283,LEFT(女子登録情報!$H1283,LEN(女子登録情報!$H1283)-1)))</f>
        <v/>
      </c>
      <c r="O1283" t="str">
        <f>IF($K1283="","",IF(LEN($N1283)=2,LEFT($N1283,1)&amp;"　"&amp;RIGHT($N1283,1)&amp;"・"&amp;女子登録情報!$I1283,$N1283&amp;"・"&amp;女子登録情報!$I1283))</f>
        <v/>
      </c>
    </row>
    <row r="1284" spans="1:15" x14ac:dyDescent="0.55000000000000004">
      <c r="A1284" t="str">
        <f>IF($K1284="","",200000000+女子登録情報!$C1284)</f>
        <v/>
      </c>
      <c r="B1284" t="str">
        <f>IF($K1284="","",女子登録情報!$D1284&amp;" ("&amp;女子登録情報!$K1284&amp;")")</f>
        <v/>
      </c>
      <c r="C1284" t="str">
        <f>IF($K1284="","",女子登録情報!$E1284)</f>
        <v/>
      </c>
      <c r="D1284" t="str">
        <f>IF($K1284="","",女子登録情報!$O1284&amp;" "&amp;女子登録情報!$N1284&amp;" ("&amp;LEFT(女子登録情報!$F1284,2)&amp;")")</f>
        <v/>
      </c>
      <c r="E1284" t="str">
        <f>IF($K1284="","",女子登録情報!$P1284)</f>
        <v/>
      </c>
      <c r="F1284" t="str">
        <f t="shared" si="20"/>
        <v/>
      </c>
      <c r="G1284" t="str">
        <f>IF($K1284="","",女子登録情報!$M1284)</f>
        <v/>
      </c>
      <c r="H1284" t="str">
        <f>IF($K1284="","",女子登録情報!$A1284)</f>
        <v/>
      </c>
      <c r="K1284" t="str">
        <f>IF(女子登録情報!$C1284="","",女子登録情報!$C1284)</f>
        <v/>
      </c>
      <c r="M1284" t="str">
        <f>IFERROR(IF(AND(402&lt;=VALUE(RIGHT(女子登録情報!$F1284,4)),競技会情報!$E$3*100+競技会情報!$G$3&gt;=VALUE(RIGHT(女子登録情報!$F1284,4))),VALUE(女子登録情報!$G1284)+1,VALUE(女子登録情報!$G1284)),"")</f>
        <v/>
      </c>
      <c r="N1284" t="str">
        <f>IF($K1284="","",IF(女子登録情報!$H1284="北海道",女子登録情報!$H1284,LEFT(女子登録情報!$H1284,LEN(女子登録情報!$H1284)-1)))</f>
        <v/>
      </c>
      <c r="O1284" t="str">
        <f>IF($K1284="","",IF(LEN($N1284)=2,LEFT($N1284,1)&amp;"　"&amp;RIGHT($N1284,1)&amp;"・"&amp;女子登録情報!$I1284,$N1284&amp;"・"&amp;女子登録情報!$I1284))</f>
        <v/>
      </c>
    </row>
    <row r="1285" spans="1:15" x14ac:dyDescent="0.55000000000000004">
      <c r="A1285" t="str">
        <f>IF($K1285="","",200000000+女子登録情報!$C1285)</f>
        <v/>
      </c>
      <c r="B1285" t="str">
        <f>IF($K1285="","",女子登録情報!$D1285&amp;" ("&amp;女子登録情報!$K1285&amp;")")</f>
        <v/>
      </c>
      <c r="C1285" t="str">
        <f>IF($K1285="","",女子登録情報!$E1285)</f>
        <v/>
      </c>
      <c r="D1285" t="str">
        <f>IF($K1285="","",女子登録情報!$O1285&amp;" "&amp;女子登録情報!$N1285&amp;" ("&amp;LEFT(女子登録情報!$F1285,2)&amp;")")</f>
        <v/>
      </c>
      <c r="E1285" t="str">
        <f>IF($K1285="","",女子登録情報!$P1285)</f>
        <v/>
      </c>
      <c r="F1285" t="str">
        <f t="shared" si="20"/>
        <v/>
      </c>
      <c r="G1285" t="str">
        <f>IF($K1285="","",女子登録情報!$M1285)</f>
        <v/>
      </c>
      <c r="H1285" t="str">
        <f>IF($K1285="","",女子登録情報!$A1285)</f>
        <v/>
      </c>
      <c r="K1285" t="str">
        <f>IF(女子登録情報!$C1285="","",女子登録情報!$C1285)</f>
        <v/>
      </c>
      <c r="M1285" t="str">
        <f>IFERROR(IF(AND(402&lt;=VALUE(RIGHT(女子登録情報!$F1285,4)),競技会情報!$E$3*100+競技会情報!$G$3&gt;=VALUE(RIGHT(女子登録情報!$F1285,4))),VALUE(女子登録情報!$G1285)+1,VALUE(女子登録情報!$G1285)),"")</f>
        <v/>
      </c>
      <c r="N1285" t="str">
        <f>IF($K1285="","",IF(女子登録情報!$H1285="北海道",女子登録情報!$H1285,LEFT(女子登録情報!$H1285,LEN(女子登録情報!$H1285)-1)))</f>
        <v/>
      </c>
      <c r="O1285" t="str">
        <f>IF($K1285="","",IF(LEN($N1285)=2,LEFT($N1285,1)&amp;"　"&amp;RIGHT($N1285,1)&amp;"・"&amp;女子登録情報!$I1285,$N1285&amp;"・"&amp;女子登録情報!$I1285))</f>
        <v/>
      </c>
    </row>
    <row r="1286" spans="1:15" x14ac:dyDescent="0.55000000000000004">
      <c r="A1286" t="str">
        <f>IF($K1286="","",200000000+女子登録情報!$C1286)</f>
        <v/>
      </c>
      <c r="B1286" t="str">
        <f>IF($K1286="","",女子登録情報!$D1286&amp;" ("&amp;女子登録情報!$K1286&amp;")")</f>
        <v/>
      </c>
      <c r="C1286" t="str">
        <f>IF($K1286="","",女子登録情報!$E1286)</f>
        <v/>
      </c>
      <c r="D1286" t="str">
        <f>IF($K1286="","",女子登録情報!$O1286&amp;" "&amp;女子登録情報!$N1286&amp;" ("&amp;LEFT(女子登録情報!$F1286,2)&amp;")")</f>
        <v/>
      </c>
      <c r="E1286" t="str">
        <f>IF($K1286="","",女子登録情報!$P1286)</f>
        <v/>
      </c>
      <c r="F1286" t="str">
        <f t="shared" si="20"/>
        <v/>
      </c>
      <c r="G1286" t="str">
        <f>IF($K1286="","",女子登録情報!$M1286)</f>
        <v/>
      </c>
      <c r="H1286" t="str">
        <f>IF($K1286="","",女子登録情報!$A1286)</f>
        <v/>
      </c>
      <c r="K1286" t="str">
        <f>IF(女子登録情報!$C1286="","",女子登録情報!$C1286)</f>
        <v/>
      </c>
      <c r="M1286" t="str">
        <f>IFERROR(IF(AND(402&lt;=VALUE(RIGHT(女子登録情報!$F1286,4)),競技会情報!$E$3*100+競技会情報!$G$3&gt;=VALUE(RIGHT(女子登録情報!$F1286,4))),VALUE(女子登録情報!$G1286)+1,VALUE(女子登録情報!$G1286)),"")</f>
        <v/>
      </c>
      <c r="N1286" t="str">
        <f>IF($K1286="","",IF(女子登録情報!$H1286="北海道",女子登録情報!$H1286,LEFT(女子登録情報!$H1286,LEN(女子登録情報!$H1286)-1)))</f>
        <v/>
      </c>
      <c r="O1286" t="str">
        <f>IF($K1286="","",IF(LEN($N1286)=2,LEFT($N1286,1)&amp;"　"&amp;RIGHT($N1286,1)&amp;"・"&amp;女子登録情報!$I1286,$N1286&amp;"・"&amp;女子登録情報!$I1286))</f>
        <v/>
      </c>
    </row>
    <row r="1287" spans="1:15" x14ac:dyDescent="0.55000000000000004">
      <c r="A1287" t="str">
        <f>IF($K1287="","",200000000+女子登録情報!$C1287)</f>
        <v/>
      </c>
      <c r="B1287" t="str">
        <f>IF($K1287="","",女子登録情報!$D1287&amp;" ("&amp;女子登録情報!$K1287&amp;")")</f>
        <v/>
      </c>
      <c r="C1287" t="str">
        <f>IF($K1287="","",女子登録情報!$E1287)</f>
        <v/>
      </c>
      <c r="D1287" t="str">
        <f>IF($K1287="","",女子登録情報!$O1287&amp;" "&amp;女子登録情報!$N1287&amp;" ("&amp;LEFT(女子登録情報!$F1287,2)&amp;")")</f>
        <v/>
      </c>
      <c r="E1287" t="str">
        <f>IF($K1287="","",女子登録情報!$P1287)</f>
        <v/>
      </c>
      <c r="F1287" t="str">
        <f t="shared" si="20"/>
        <v/>
      </c>
      <c r="G1287" t="str">
        <f>IF($K1287="","",女子登録情報!$M1287)</f>
        <v/>
      </c>
      <c r="H1287" t="str">
        <f>IF($K1287="","",女子登録情報!$A1287)</f>
        <v/>
      </c>
      <c r="K1287" t="str">
        <f>IF(女子登録情報!$C1287="","",女子登録情報!$C1287)</f>
        <v/>
      </c>
      <c r="M1287" t="str">
        <f>IFERROR(IF(AND(402&lt;=VALUE(RIGHT(女子登録情報!$F1287,4)),競技会情報!$E$3*100+競技会情報!$G$3&gt;=VALUE(RIGHT(女子登録情報!$F1287,4))),VALUE(女子登録情報!$G1287)+1,VALUE(女子登録情報!$G1287)),"")</f>
        <v/>
      </c>
      <c r="N1287" t="str">
        <f>IF($K1287="","",IF(女子登録情報!$H1287="北海道",女子登録情報!$H1287,LEFT(女子登録情報!$H1287,LEN(女子登録情報!$H1287)-1)))</f>
        <v/>
      </c>
      <c r="O1287" t="str">
        <f>IF($K1287="","",IF(LEN($N1287)=2,LEFT($N1287,1)&amp;"　"&amp;RIGHT($N1287,1)&amp;"・"&amp;女子登録情報!$I1287,$N1287&amp;"・"&amp;女子登録情報!$I1287))</f>
        <v/>
      </c>
    </row>
    <row r="1288" spans="1:15" x14ac:dyDescent="0.55000000000000004">
      <c r="A1288" t="str">
        <f>IF($K1288="","",200000000+女子登録情報!$C1288)</f>
        <v/>
      </c>
      <c r="B1288" t="str">
        <f>IF($K1288="","",女子登録情報!$D1288&amp;" ("&amp;女子登録情報!$K1288&amp;")")</f>
        <v/>
      </c>
      <c r="C1288" t="str">
        <f>IF($K1288="","",女子登録情報!$E1288)</f>
        <v/>
      </c>
      <c r="D1288" t="str">
        <f>IF($K1288="","",女子登録情報!$O1288&amp;" "&amp;女子登録情報!$N1288&amp;" ("&amp;LEFT(女子登録情報!$F1288,2)&amp;")")</f>
        <v/>
      </c>
      <c r="E1288" t="str">
        <f>IF($K1288="","",女子登録情報!$P1288)</f>
        <v/>
      </c>
      <c r="F1288" t="str">
        <f t="shared" si="20"/>
        <v/>
      </c>
      <c r="G1288" t="str">
        <f>IF($K1288="","",女子登録情報!$M1288)</f>
        <v/>
      </c>
      <c r="H1288" t="str">
        <f>IF($K1288="","",女子登録情報!$A1288)</f>
        <v/>
      </c>
      <c r="K1288" t="str">
        <f>IF(女子登録情報!$C1288="","",女子登録情報!$C1288)</f>
        <v/>
      </c>
      <c r="M1288" t="str">
        <f>IFERROR(IF(AND(402&lt;=VALUE(RIGHT(女子登録情報!$F1288,4)),競技会情報!$E$3*100+競技会情報!$G$3&gt;=VALUE(RIGHT(女子登録情報!$F1288,4))),VALUE(女子登録情報!$G1288)+1,VALUE(女子登録情報!$G1288)),"")</f>
        <v/>
      </c>
      <c r="N1288" t="str">
        <f>IF($K1288="","",IF(女子登録情報!$H1288="北海道",女子登録情報!$H1288,LEFT(女子登録情報!$H1288,LEN(女子登録情報!$H1288)-1)))</f>
        <v/>
      </c>
      <c r="O1288" t="str">
        <f>IF($K1288="","",IF(LEN($N1288)=2,LEFT($N1288,1)&amp;"　"&amp;RIGHT($N1288,1)&amp;"・"&amp;女子登録情報!$I1288,$N1288&amp;"・"&amp;女子登録情報!$I1288))</f>
        <v/>
      </c>
    </row>
    <row r="1289" spans="1:15" x14ac:dyDescent="0.55000000000000004">
      <c r="A1289" t="str">
        <f>IF($K1289="","",200000000+女子登録情報!$C1289)</f>
        <v/>
      </c>
      <c r="B1289" t="str">
        <f>IF($K1289="","",女子登録情報!$D1289&amp;" ("&amp;女子登録情報!$K1289&amp;")")</f>
        <v/>
      </c>
      <c r="C1289" t="str">
        <f>IF($K1289="","",女子登録情報!$E1289)</f>
        <v/>
      </c>
      <c r="D1289" t="str">
        <f>IF($K1289="","",女子登録情報!$O1289&amp;" "&amp;女子登録情報!$N1289&amp;" ("&amp;LEFT(女子登録情報!$F1289,2)&amp;")")</f>
        <v/>
      </c>
      <c r="E1289" t="str">
        <f>IF($K1289="","",女子登録情報!$P1289)</f>
        <v/>
      </c>
      <c r="F1289" t="str">
        <f t="shared" si="20"/>
        <v/>
      </c>
      <c r="G1289" t="str">
        <f>IF($K1289="","",女子登録情報!$M1289)</f>
        <v/>
      </c>
      <c r="H1289" t="str">
        <f>IF($K1289="","",女子登録情報!$A1289)</f>
        <v/>
      </c>
      <c r="K1289" t="str">
        <f>IF(女子登録情報!$C1289="","",女子登録情報!$C1289)</f>
        <v/>
      </c>
      <c r="M1289" t="str">
        <f>IFERROR(IF(AND(402&lt;=VALUE(RIGHT(女子登録情報!$F1289,4)),競技会情報!$E$3*100+競技会情報!$G$3&gt;=VALUE(RIGHT(女子登録情報!$F1289,4))),VALUE(女子登録情報!$G1289)+1,VALUE(女子登録情報!$G1289)),"")</f>
        <v/>
      </c>
      <c r="N1289" t="str">
        <f>IF($K1289="","",IF(女子登録情報!$H1289="北海道",女子登録情報!$H1289,LEFT(女子登録情報!$H1289,LEN(女子登録情報!$H1289)-1)))</f>
        <v/>
      </c>
      <c r="O1289" t="str">
        <f>IF($K1289="","",IF(LEN($N1289)=2,LEFT($N1289,1)&amp;"　"&amp;RIGHT($N1289,1)&amp;"・"&amp;女子登録情報!$I1289,$N1289&amp;"・"&amp;女子登録情報!$I1289))</f>
        <v/>
      </c>
    </row>
    <row r="1290" spans="1:15" x14ac:dyDescent="0.55000000000000004">
      <c r="A1290" t="str">
        <f>IF($K1290="","",200000000+女子登録情報!$C1290)</f>
        <v/>
      </c>
      <c r="B1290" t="str">
        <f>IF($K1290="","",女子登録情報!$D1290&amp;" ("&amp;女子登録情報!$K1290&amp;")")</f>
        <v/>
      </c>
      <c r="C1290" t="str">
        <f>IF($K1290="","",女子登録情報!$E1290)</f>
        <v/>
      </c>
      <c r="D1290" t="str">
        <f>IF($K1290="","",女子登録情報!$O1290&amp;" "&amp;女子登録情報!$N1290&amp;" ("&amp;LEFT(女子登録情報!$F1290,2)&amp;")")</f>
        <v/>
      </c>
      <c r="E1290" t="str">
        <f>IF($K1290="","",女子登録情報!$P1290)</f>
        <v/>
      </c>
      <c r="F1290" t="str">
        <f t="shared" si="20"/>
        <v/>
      </c>
      <c r="G1290" t="str">
        <f>IF($K1290="","",女子登録情報!$M1290)</f>
        <v/>
      </c>
      <c r="H1290" t="str">
        <f>IF($K1290="","",女子登録情報!$A1290)</f>
        <v/>
      </c>
      <c r="K1290" t="str">
        <f>IF(女子登録情報!$C1290="","",女子登録情報!$C1290)</f>
        <v/>
      </c>
      <c r="M1290" t="str">
        <f>IFERROR(IF(AND(402&lt;=VALUE(RIGHT(女子登録情報!$F1290,4)),競技会情報!$E$3*100+競技会情報!$G$3&gt;=VALUE(RIGHT(女子登録情報!$F1290,4))),VALUE(女子登録情報!$G1290)+1,VALUE(女子登録情報!$G1290)),"")</f>
        <v/>
      </c>
      <c r="N1290" t="str">
        <f>IF($K1290="","",IF(女子登録情報!$H1290="北海道",女子登録情報!$H1290,LEFT(女子登録情報!$H1290,LEN(女子登録情報!$H1290)-1)))</f>
        <v/>
      </c>
      <c r="O1290" t="str">
        <f>IF($K1290="","",IF(LEN($N1290)=2,LEFT($N1290,1)&amp;"　"&amp;RIGHT($N1290,1)&amp;"・"&amp;女子登録情報!$I1290,$N1290&amp;"・"&amp;女子登録情報!$I1290))</f>
        <v/>
      </c>
    </row>
    <row r="1291" spans="1:15" x14ac:dyDescent="0.55000000000000004">
      <c r="A1291" t="str">
        <f>IF($K1291="","",200000000+女子登録情報!$C1291)</f>
        <v/>
      </c>
      <c r="B1291" t="str">
        <f>IF($K1291="","",女子登録情報!$D1291&amp;" ("&amp;女子登録情報!$K1291&amp;")")</f>
        <v/>
      </c>
      <c r="C1291" t="str">
        <f>IF($K1291="","",女子登録情報!$E1291)</f>
        <v/>
      </c>
      <c r="D1291" t="str">
        <f>IF($K1291="","",女子登録情報!$O1291&amp;" "&amp;女子登録情報!$N1291&amp;" ("&amp;LEFT(女子登録情報!$F1291,2)&amp;")")</f>
        <v/>
      </c>
      <c r="E1291" t="str">
        <f>IF($K1291="","",女子登録情報!$P1291)</f>
        <v/>
      </c>
      <c r="F1291" t="str">
        <f t="shared" si="20"/>
        <v/>
      </c>
      <c r="G1291" t="str">
        <f>IF($K1291="","",女子登録情報!$M1291)</f>
        <v/>
      </c>
      <c r="H1291" t="str">
        <f>IF($K1291="","",女子登録情報!$A1291)</f>
        <v/>
      </c>
      <c r="K1291" t="str">
        <f>IF(女子登録情報!$C1291="","",女子登録情報!$C1291)</f>
        <v/>
      </c>
      <c r="M1291" t="str">
        <f>IFERROR(IF(AND(402&lt;=VALUE(RIGHT(女子登録情報!$F1291,4)),競技会情報!$E$3*100+競技会情報!$G$3&gt;=VALUE(RIGHT(女子登録情報!$F1291,4))),VALUE(女子登録情報!$G1291)+1,VALUE(女子登録情報!$G1291)),"")</f>
        <v/>
      </c>
      <c r="N1291" t="str">
        <f>IF($K1291="","",IF(女子登録情報!$H1291="北海道",女子登録情報!$H1291,LEFT(女子登録情報!$H1291,LEN(女子登録情報!$H1291)-1)))</f>
        <v/>
      </c>
      <c r="O1291" t="str">
        <f>IF($K1291="","",IF(LEN($N1291)=2,LEFT($N1291,1)&amp;"　"&amp;RIGHT($N1291,1)&amp;"・"&amp;女子登録情報!$I1291,$N1291&amp;"・"&amp;女子登録情報!$I1291))</f>
        <v/>
      </c>
    </row>
    <row r="1292" spans="1:15" x14ac:dyDescent="0.55000000000000004">
      <c r="A1292" t="str">
        <f>IF($K1292="","",200000000+女子登録情報!$C1292)</f>
        <v/>
      </c>
      <c r="B1292" t="str">
        <f>IF($K1292="","",女子登録情報!$D1292&amp;" ("&amp;女子登録情報!$K1292&amp;")")</f>
        <v/>
      </c>
      <c r="C1292" t="str">
        <f>IF($K1292="","",女子登録情報!$E1292)</f>
        <v/>
      </c>
      <c r="D1292" t="str">
        <f>IF($K1292="","",女子登録情報!$O1292&amp;" "&amp;女子登録情報!$N1292&amp;" ("&amp;LEFT(女子登録情報!$F1292,2)&amp;")")</f>
        <v/>
      </c>
      <c r="E1292" t="str">
        <f>IF($K1292="","",女子登録情報!$P1292)</f>
        <v/>
      </c>
      <c r="F1292" t="str">
        <f t="shared" si="20"/>
        <v/>
      </c>
      <c r="G1292" t="str">
        <f>IF($K1292="","",女子登録情報!$M1292)</f>
        <v/>
      </c>
      <c r="H1292" t="str">
        <f>IF($K1292="","",女子登録情報!$A1292)</f>
        <v/>
      </c>
      <c r="K1292" t="str">
        <f>IF(女子登録情報!$C1292="","",女子登録情報!$C1292)</f>
        <v/>
      </c>
      <c r="M1292" t="str">
        <f>IFERROR(IF(AND(402&lt;=VALUE(RIGHT(女子登録情報!$F1292,4)),競技会情報!$E$3*100+競技会情報!$G$3&gt;=VALUE(RIGHT(女子登録情報!$F1292,4))),VALUE(女子登録情報!$G1292)+1,VALUE(女子登録情報!$G1292)),"")</f>
        <v/>
      </c>
      <c r="N1292" t="str">
        <f>IF($K1292="","",IF(女子登録情報!$H1292="北海道",女子登録情報!$H1292,LEFT(女子登録情報!$H1292,LEN(女子登録情報!$H1292)-1)))</f>
        <v/>
      </c>
      <c r="O1292" t="str">
        <f>IF($K1292="","",IF(LEN($N1292)=2,LEFT($N1292,1)&amp;"　"&amp;RIGHT($N1292,1)&amp;"・"&amp;女子登録情報!$I1292,$N1292&amp;"・"&amp;女子登録情報!$I1292))</f>
        <v/>
      </c>
    </row>
    <row r="1293" spans="1:15" x14ac:dyDescent="0.55000000000000004">
      <c r="A1293" t="str">
        <f>IF($K1293="","",200000000+女子登録情報!$C1293)</f>
        <v/>
      </c>
      <c r="B1293" t="str">
        <f>IF($K1293="","",女子登録情報!$D1293&amp;" ("&amp;女子登録情報!$K1293&amp;")")</f>
        <v/>
      </c>
      <c r="C1293" t="str">
        <f>IF($K1293="","",女子登録情報!$E1293)</f>
        <v/>
      </c>
      <c r="D1293" t="str">
        <f>IF($K1293="","",女子登録情報!$O1293&amp;" "&amp;女子登録情報!$N1293&amp;" ("&amp;LEFT(女子登録情報!$F1293,2)&amp;")")</f>
        <v/>
      </c>
      <c r="E1293" t="str">
        <f>IF($K1293="","",女子登録情報!$P1293)</f>
        <v/>
      </c>
      <c r="F1293" t="str">
        <f t="shared" si="20"/>
        <v/>
      </c>
      <c r="G1293" t="str">
        <f>IF($K1293="","",女子登録情報!$M1293)</f>
        <v/>
      </c>
      <c r="H1293" t="str">
        <f>IF($K1293="","",女子登録情報!$A1293)</f>
        <v/>
      </c>
      <c r="K1293" t="str">
        <f>IF(女子登録情報!$C1293="","",女子登録情報!$C1293)</f>
        <v/>
      </c>
      <c r="M1293" t="str">
        <f>IFERROR(IF(AND(402&lt;=VALUE(RIGHT(女子登録情報!$F1293,4)),競技会情報!$E$3*100+競技会情報!$G$3&gt;=VALUE(RIGHT(女子登録情報!$F1293,4))),VALUE(女子登録情報!$G1293)+1,VALUE(女子登録情報!$G1293)),"")</f>
        <v/>
      </c>
      <c r="N1293" t="str">
        <f>IF($K1293="","",IF(女子登録情報!$H1293="北海道",女子登録情報!$H1293,LEFT(女子登録情報!$H1293,LEN(女子登録情報!$H1293)-1)))</f>
        <v/>
      </c>
      <c r="O1293" t="str">
        <f>IF($K1293="","",IF(LEN($N1293)=2,LEFT($N1293,1)&amp;"　"&amp;RIGHT($N1293,1)&amp;"・"&amp;女子登録情報!$I1293,$N1293&amp;"・"&amp;女子登録情報!$I1293))</f>
        <v/>
      </c>
    </row>
    <row r="1294" spans="1:15" x14ac:dyDescent="0.55000000000000004">
      <c r="A1294" t="str">
        <f>IF($K1294="","",200000000+女子登録情報!$C1294)</f>
        <v/>
      </c>
      <c r="B1294" t="str">
        <f>IF($K1294="","",女子登録情報!$D1294&amp;" ("&amp;女子登録情報!$K1294&amp;")")</f>
        <v/>
      </c>
      <c r="C1294" t="str">
        <f>IF($K1294="","",女子登録情報!$E1294)</f>
        <v/>
      </c>
      <c r="D1294" t="str">
        <f>IF($K1294="","",女子登録情報!$O1294&amp;" "&amp;女子登録情報!$N1294&amp;" ("&amp;LEFT(女子登録情報!$F1294,2)&amp;")")</f>
        <v/>
      </c>
      <c r="E1294" t="str">
        <f>IF($K1294="","",女子登録情報!$P1294)</f>
        <v/>
      </c>
      <c r="F1294" t="str">
        <f t="shared" si="20"/>
        <v/>
      </c>
      <c r="G1294" t="str">
        <f>IF($K1294="","",女子登録情報!$M1294)</f>
        <v/>
      </c>
      <c r="H1294" t="str">
        <f>IF($K1294="","",女子登録情報!$A1294)</f>
        <v/>
      </c>
      <c r="K1294" t="str">
        <f>IF(女子登録情報!$C1294="","",女子登録情報!$C1294)</f>
        <v/>
      </c>
      <c r="M1294" t="str">
        <f>IFERROR(IF(AND(402&lt;=VALUE(RIGHT(女子登録情報!$F1294,4)),競技会情報!$E$3*100+競技会情報!$G$3&gt;=VALUE(RIGHT(女子登録情報!$F1294,4))),VALUE(女子登録情報!$G1294)+1,VALUE(女子登録情報!$G1294)),"")</f>
        <v/>
      </c>
      <c r="N1294" t="str">
        <f>IF($K1294="","",IF(女子登録情報!$H1294="北海道",女子登録情報!$H1294,LEFT(女子登録情報!$H1294,LEN(女子登録情報!$H1294)-1)))</f>
        <v/>
      </c>
      <c r="O1294" t="str">
        <f>IF($K1294="","",IF(LEN($N1294)=2,LEFT($N1294,1)&amp;"　"&amp;RIGHT($N1294,1)&amp;"・"&amp;女子登録情報!$I1294,$N1294&amp;"・"&amp;女子登録情報!$I1294))</f>
        <v/>
      </c>
    </row>
    <row r="1295" spans="1:15" x14ac:dyDescent="0.55000000000000004">
      <c r="A1295" t="str">
        <f>IF($K1295="","",200000000+女子登録情報!$C1295)</f>
        <v/>
      </c>
      <c r="B1295" t="str">
        <f>IF($K1295="","",女子登録情報!$D1295&amp;" ("&amp;女子登録情報!$K1295&amp;")")</f>
        <v/>
      </c>
      <c r="C1295" t="str">
        <f>IF($K1295="","",女子登録情報!$E1295)</f>
        <v/>
      </c>
      <c r="D1295" t="str">
        <f>IF($K1295="","",女子登録情報!$O1295&amp;" "&amp;女子登録情報!$N1295&amp;" ("&amp;LEFT(女子登録情報!$F1295,2)&amp;")")</f>
        <v/>
      </c>
      <c r="E1295" t="str">
        <f>IF($K1295="","",女子登録情報!$P1295)</f>
        <v/>
      </c>
      <c r="F1295" t="str">
        <f t="shared" si="20"/>
        <v/>
      </c>
      <c r="G1295" t="str">
        <f>IF($K1295="","",女子登録情報!$M1295)</f>
        <v/>
      </c>
      <c r="H1295" t="str">
        <f>IF($K1295="","",女子登録情報!$A1295)</f>
        <v/>
      </c>
      <c r="K1295" t="str">
        <f>IF(女子登録情報!$C1295="","",女子登録情報!$C1295)</f>
        <v/>
      </c>
      <c r="M1295" t="str">
        <f>IFERROR(IF(AND(402&lt;=VALUE(RIGHT(女子登録情報!$F1295,4)),競技会情報!$E$3*100+競技会情報!$G$3&gt;=VALUE(RIGHT(女子登録情報!$F1295,4))),VALUE(女子登録情報!$G1295)+1,VALUE(女子登録情報!$G1295)),"")</f>
        <v/>
      </c>
      <c r="N1295" t="str">
        <f>IF($K1295="","",IF(女子登録情報!$H1295="北海道",女子登録情報!$H1295,LEFT(女子登録情報!$H1295,LEN(女子登録情報!$H1295)-1)))</f>
        <v/>
      </c>
      <c r="O1295" t="str">
        <f>IF($K1295="","",IF(LEN($N1295)=2,LEFT($N1295,1)&amp;"　"&amp;RIGHT($N1295,1)&amp;"・"&amp;女子登録情報!$I1295,$N1295&amp;"・"&amp;女子登録情報!$I1295))</f>
        <v/>
      </c>
    </row>
    <row r="1296" spans="1:15" x14ac:dyDescent="0.55000000000000004">
      <c r="A1296" t="str">
        <f>IF($K1296="","",200000000+女子登録情報!$C1296)</f>
        <v/>
      </c>
      <c r="B1296" t="str">
        <f>IF($K1296="","",女子登録情報!$D1296&amp;" ("&amp;女子登録情報!$K1296&amp;")")</f>
        <v/>
      </c>
      <c r="C1296" t="str">
        <f>IF($K1296="","",女子登録情報!$E1296)</f>
        <v/>
      </c>
      <c r="D1296" t="str">
        <f>IF($K1296="","",女子登録情報!$O1296&amp;" "&amp;女子登録情報!$N1296&amp;" ("&amp;LEFT(女子登録情報!$F1296,2)&amp;")")</f>
        <v/>
      </c>
      <c r="E1296" t="str">
        <f>IF($K1296="","",女子登録情報!$P1296)</f>
        <v/>
      </c>
      <c r="F1296" t="str">
        <f t="shared" si="20"/>
        <v/>
      </c>
      <c r="G1296" t="str">
        <f>IF($K1296="","",女子登録情報!$M1296)</f>
        <v/>
      </c>
      <c r="H1296" t="str">
        <f>IF($K1296="","",女子登録情報!$A1296)</f>
        <v/>
      </c>
      <c r="K1296" t="str">
        <f>IF(女子登録情報!$C1296="","",女子登録情報!$C1296)</f>
        <v/>
      </c>
      <c r="M1296" t="str">
        <f>IFERROR(IF(AND(402&lt;=VALUE(RIGHT(女子登録情報!$F1296,4)),競技会情報!$E$3*100+競技会情報!$G$3&gt;=VALUE(RIGHT(女子登録情報!$F1296,4))),VALUE(女子登録情報!$G1296)+1,VALUE(女子登録情報!$G1296)),"")</f>
        <v/>
      </c>
      <c r="N1296" t="str">
        <f>IF($K1296="","",IF(女子登録情報!$H1296="北海道",女子登録情報!$H1296,LEFT(女子登録情報!$H1296,LEN(女子登録情報!$H1296)-1)))</f>
        <v/>
      </c>
      <c r="O1296" t="str">
        <f>IF($K1296="","",IF(LEN($N1296)=2,LEFT($N1296,1)&amp;"　"&amp;RIGHT($N1296,1)&amp;"・"&amp;女子登録情報!$I1296,$N1296&amp;"・"&amp;女子登録情報!$I1296))</f>
        <v/>
      </c>
    </row>
    <row r="1297" spans="1:15" x14ac:dyDescent="0.55000000000000004">
      <c r="A1297" t="str">
        <f>IF($K1297="","",200000000+女子登録情報!$C1297)</f>
        <v/>
      </c>
      <c r="B1297" t="str">
        <f>IF($K1297="","",女子登録情報!$D1297&amp;" ("&amp;女子登録情報!$K1297&amp;")")</f>
        <v/>
      </c>
      <c r="C1297" t="str">
        <f>IF($K1297="","",女子登録情報!$E1297)</f>
        <v/>
      </c>
      <c r="D1297" t="str">
        <f>IF($K1297="","",女子登録情報!$O1297&amp;" "&amp;女子登録情報!$N1297&amp;" ("&amp;LEFT(女子登録情報!$F1297,2)&amp;")")</f>
        <v/>
      </c>
      <c r="E1297" t="str">
        <f>IF($K1297="","",女子登録情報!$P1297)</f>
        <v/>
      </c>
      <c r="F1297" t="str">
        <f t="shared" si="20"/>
        <v/>
      </c>
      <c r="G1297" t="str">
        <f>IF($K1297="","",女子登録情報!$M1297)</f>
        <v/>
      </c>
      <c r="H1297" t="str">
        <f>IF($K1297="","",女子登録情報!$A1297)</f>
        <v/>
      </c>
      <c r="K1297" t="str">
        <f>IF(女子登録情報!$C1297="","",女子登録情報!$C1297)</f>
        <v/>
      </c>
      <c r="M1297" t="str">
        <f>IFERROR(IF(AND(402&lt;=VALUE(RIGHT(女子登録情報!$F1297,4)),競技会情報!$E$3*100+競技会情報!$G$3&gt;=VALUE(RIGHT(女子登録情報!$F1297,4))),VALUE(女子登録情報!$G1297)+1,VALUE(女子登録情報!$G1297)),"")</f>
        <v/>
      </c>
      <c r="N1297" t="str">
        <f>IF($K1297="","",IF(女子登録情報!$H1297="北海道",女子登録情報!$H1297,LEFT(女子登録情報!$H1297,LEN(女子登録情報!$H1297)-1)))</f>
        <v/>
      </c>
      <c r="O1297" t="str">
        <f>IF($K1297="","",IF(LEN($N1297)=2,LEFT($N1297,1)&amp;"　"&amp;RIGHT($N1297,1)&amp;"・"&amp;女子登録情報!$I1297,$N1297&amp;"・"&amp;女子登録情報!$I1297))</f>
        <v/>
      </c>
    </row>
    <row r="1298" spans="1:15" x14ac:dyDescent="0.55000000000000004">
      <c r="A1298" t="str">
        <f>IF($K1298="","",200000000+女子登録情報!$C1298)</f>
        <v/>
      </c>
      <c r="B1298" t="str">
        <f>IF($K1298="","",女子登録情報!$D1298&amp;" ("&amp;女子登録情報!$K1298&amp;")")</f>
        <v/>
      </c>
      <c r="C1298" t="str">
        <f>IF($K1298="","",女子登録情報!$E1298)</f>
        <v/>
      </c>
      <c r="D1298" t="str">
        <f>IF($K1298="","",女子登録情報!$O1298&amp;" "&amp;女子登録情報!$N1298&amp;" ("&amp;LEFT(女子登録情報!$F1298,2)&amp;")")</f>
        <v/>
      </c>
      <c r="E1298" t="str">
        <f>IF($K1298="","",女子登録情報!$P1298)</f>
        <v/>
      </c>
      <c r="F1298" t="str">
        <f t="shared" si="20"/>
        <v/>
      </c>
      <c r="G1298" t="str">
        <f>IF($K1298="","",女子登録情報!$M1298)</f>
        <v/>
      </c>
      <c r="H1298" t="str">
        <f>IF($K1298="","",女子登録情報!$A1298)</f>
        <v/>
      </c>
      <c r="K1298" t="str">
        <f>IF(女子登録情報!$C1298="","",女子登録情報!$C1298)</f>
        <v/>
      </c>
      <c r="M1298" t="str">
        <f>IFERROR(IF(AND(402&lt;=VALUE(RIGHT(女子登録情報!$F1298,4)),競技会情報!$E$3*100+競技会情報!$G$3&gt;=VALUE(RIGHT(女子登録情報!$F1298,4))),VALUE(女子登録情報!$G1298)+1,VALUE(女子登録情報!$G1298)),"")</f>
        <v/>
      </c>
      <c r="N1298" t="str">
        <f>IF($K1298="","",IF(女子登録情報!$H1298="北海道",女子登録情報!$H1298,LEFT(女子登録情報!$H1298,LEN(女子登録情報!$H1298)-1)))</f>
        <v/>
      </c>
      <c r="O1298" t="str">
        <f>IF($K1298="","",IF(LEN($N1298)=2,LEFT($N1298,1)&amp;"　"&amp;RIGHT($N1298,1)&amp;"・"&amp;女子登録情報!$I1298,$N1298&amp;"・"&amp;女子登録情報!$I1298))</f>
        <v/>
      </c>
    </row>
    <row r="1299" spans="1:15" x14ac:dyDescent="0.55000000000000004">
      <c r="A1299" t="str">
        <f>IF($K1299="","",200000000+女子登録情報!$C1299)</f>
        <v/>
      </c>
      <c r="B1299" t="str">
        <f>IF($K1299="","",女子登録情報!$D1299&amp;" ("&amp;女子登録情報!$K1299&amp;")")</f>
        <v/>
      </c>
      <c r="C1299" t="str">
        <f>IF($K1299="","",女子登録情報!$E1299)</f>
        <v/>
      </c>
      <c r="D1299" t="str">
        <f>IF($K1299="","",女子登録情報!$O1299&amp;" "&amp;女子登録情報!$N1299&amp;" ("&amp;LEFT(女子登録情報!$F1299,2)&amp;")")</f>
        <v/>
      </c>
      <c r="E1299" t="str">
        <f>IF($K1299="","",女子登録情報!$P1299)</f>
        <v/>
      </c>
      <c r="F1299" t="str">
        <f t="shared" si="20"/>
        <v/>
      </c>
      <c r="G1299" t="str">
        <f>IF($K1299="","",女子登録情報!$M1299)</f>
        <v/>
      </c>
      <c r="H1299" t="str">
        <f>IF($K1299="","",女子登録情報!$A1299)</f>
        <v/>
      </c>
      <c r="K1299" t="str">
        <f>IF(女子登録情報!$C1299="","",女子登録情報!$C1299)</f>
        <v/>
      </c>
      <c r="M1299" t="str">
        <f>IFERROR(IF(AND(402&lt;=VALUE(RIGHT(女子登録情報!$F1299,4)),競技会情報!$E$3*100+競技会情報!$G$3&gt;=VALUE(RIGHT(女子登録情報!$F1299,4))),VALUE(女子登録情報!$G1299)+1,VALUE(女子登録情報!$G1299)),"")</f>
        <v/>
      </c>
      <c r="N1299" t="str">
        <f>IF($K1299="","",IF(女子登録情報!$H1299="北海道",女子登録情報!$H1299,LEFT(女子登録情報!$H1299,LEN(女子登録情報!$H1299)-1)))</f>
        <v/>
      </c>
      <c r="O1299" t="str">
        <f>IF($K1299="","",IF(LEN($N1299)=2,LEFT($N1299,1)&amp;"　"&amp;RIGHT($N1299,1)&amp;"・"&amp;女子登録情報!$I1299,$N1299&amp;"・"&amp;女子登録情報!$I1299))</f>
        <v/>
      </c>
    </row>
    <row r="1300" spans="1:15" x14ac:dyDescent="0.55000000000000004">
      <c r="A1300" t="str">
        <f>IF($K1300="","",200000000+女子登録情報!$C1300)</f>
        <v/>
      </c>
      <c r="B1300" t="str">
        <f>IF($K1300="","",女子登録情報!$D1300&amp;" ("&amp;女子登録情報!$K1300&amp;")")</f>
        <v/>
      </c>
      <c r="C1300" t="str">
        <f>IF($K1300="","",女子登録情報!$E1300)</f>
        <v/>
      </c>
      <c r="D1300" t="str">
        <f>IF($K1300="","",女子登録情報!$O1300&amp;" "&amp;女子登録情報!$N1300&amp;" ("&amp;LEFT(女子登録情報!$F1300,2)&amp;")")</f>
        <v/>
      </c>
      <c r="E1300" t="str">
        <f>IF($K1300="","",女子登録情報!$P1300)</f>
        <v/>
      </c>
      <c r="F1300" t="str">
        <f t="shared" si="20"/>
        <v/>
      </c>
      <c r="G1300" t="str">
        <f>IF($K1300="","",女子登録情報!$M1300)</f>
        <v/>
      </c>
      <c r="H1300" t="str">
        <f>IF($K1300="","",女子登録情報!$A1300)</f>
        <v/>
      </c>
      <c r="K1300" t="str">
        <f>IF(女子登録情報!$C1300="","",女子登録情報!$C1300)</f>
        <v/>
      </c>
      <c r="M1300" t="str">
        <f>IFERROR(IF(AND(402&lt;=VALUE(RIGHT(女子登録情報!$F1300,4)),競技会情報!$E$3*100+競技会情報!$G$3&gt;=VALUE(RIGHT(女子登録情報!$F1300,4))),VALUE(女子登録情報!$G1300)+1,VALUE(女子登録情報!$G1300)),"")</f>
        <v/>
      </c>
      <c r="N1300" t="str">
        <f>IF($K1300="","",IF(女子登録情報!$H1300="北海道",女子登録情報!$H1300,LEFT(女子登録情報!$H1300,LEN(女子登録情報!$H1300)-1)))</f>
        <v/>
      </c>
      <c r="O1300" t="str">
        <f>IF($K1300="","",IF(LEN($N1300)=2,LEFT($N1300,1)&amp;"　"&amp;RIGHT($N1300,1)&amp;"・"&amp;女子登録情報!$I1300,$N1300&amp;"・"&amp;女子登録情報!$I1300))</f>
        <v/>
      </c>
    </row>
    <row r="1301" spans="1:15" x14ac:dyDescent="0.55000000000000004">
      <c r="A1301" t="str">
        <f>IF($K1301="","",200000000+女子登録情報!$C1301)</f>
        <v/>
      </c>
      <c r="B1301" t="str">
        <f>IF($K1301="","",女子登録情報!$D1301&amp;" ("&amp;女子登録情報!$K1301&amp;")")</f>
        <v/>
      </c>
      <c r="C1301" t="str">
        <f>IF($K1301="","",女子登録情報!$E1301)</f>
        <v/>
      </c>
      <c r="D1301" t="str">
        <f>IF($K1301="","",女子登録情報!$O1301&amp;" "&amp;女子登録情報!$N1301&amp;" ("&amp;LEFT(女子登録情報!$F1301,2)&amp;")")</f>
        <v/>
      </c>
      <c r="E1301" t="str">
        <f>IF($K1301="","",女子登録情報!$P1301)</f>
        <v/>
      </c>
      <c r="F1301" t="str">
        <f t="shared" si="20"/>
        <v/>
      </c>
      <c r="G1301" t="str">
        <f>IF($K1301="","",女子登録情報!$M1301)</f>
        <v/>
      </c>
      <c r="H1301" t="str">
        <f>IF($K1301="","",女子登録情報!$A1301)</f>
        <v/>
      </c>
      <c r="K1301" t="str">
        <f>IF(女子登録情報!$C1301="","",女子登録情報!$C1301)</f>
        <v/>
      </c>
      <c r="M1301" t="str">
        <f>IFERROR(IF(AND(402&lt;=VALUE(RIGHT(女子登録情報!$F1301,4)),競技会情報!$E$3*100+競技会情報!$G$3&gt;=VALUE(RIGHT(女子登録情報!$F1301,4))),VALUE(女子登録情報!$G1301)+1,VALUE(女子登録情報!$G1301)),"")</f>
        <v/>
      </c>
      <c r="N1301" t="str">
        <f>IF($K1301="","",IF(女子登録情報!$H1301="北海道",女子登録情報!$H1301,LEFT(女子登録情報!$H1301,LEN(女子登録情報!$H1301)-1)))</f>
        <v/>
      </c>
      <c r="O1301" t="str">
        <f>IF($K1301="","",IF(LEN($N1301)=2,LEFT($N1301,1)&amp;"　"&amp;RIGHT($N1301,1)&amp;"・"&amp;女子登録情報!$I1301,$N1301&amp;"・"&amp;女子登録情報!$I1301))</f>
        <v/>
      </c>
    </row>
    <row r="1302" spans="1:15" x14ac:dyDescent="0.55000000000000004">
      <c r="A1302" t="str">
        <f>IF($K1302="","",200000000+女子登録情報!$C1302)</f>
        <v/>
      </c>
      <c r="B1302" t="str">
        <f>IF($K1302="","",女子登録情報!$D1302&amp;" ("&amp;女子登録情報!$K1302&amp;")")</f>
        <v/>
      </c>
      <c r="C1302" t="str">
        <f>IF($K1302="","",女子登録情報!$E1302)</f>
        <v/>
      </c>
      <c r="D1302" t="str">
        <f>IF($K1302="","",女子登録情報!$O1302&amp;" "&amp;女子登録情報!$N1302&amp;" ("&amp;LEFT(女子登録情報!$F1302,2)&amp;")")</f>
        <v/>
      </c>
      <c r="E1302" t="str">
        <f>IF($K1302="","",女子登録情報!$P1302)</f>
        <v/>
      </c>
      <c r="F1302" t="str">
        <f t="shared" si="20"/>
        <v/>
      </c>
      <c r="G1302" t="str">
        <f>IF($K1302="","",女子登録情報!$M1302)</f>
        <v/>
      </c>
      <c r="H1302" t="str">
        <f>IF($K1302="","",女子登録情報!$A1302)</f>
        <v/>
      </c>
      <c r="K1302" t="str">
        <f>IF(女子登録情報!$C1302="","",女子登録情報!$C1302)</f>
        <v/>
      </c>
      <c r="M1302" t="str">
        <f>IFERROR(IF(AND(402&lt;=VALUE(RIGHT(女子登録情報!$F1302,4)),競技会情報!$E$3*100+競技会情報!$G$3&gt;=VALUE(RIGHT(女子登録情報!$F1302,4))),VALUE(女子登録情報!$G1302)+1,VALUE(女子登録情報!$G1302)),"")</f>
        <v/>
      </c>
      <c r="N1302" t="str">
        <f>IF($K1302="","",IF(女子登録情報!$H1302="北海道",女子登録情報!$H1302,LEFT(女子登録情報!$H1302,LEN(女子登録情報!$H1302)-1)))</f>
        <v/>
      </c>
      <c r="O1302" t="str">
        <f>IF($K1302="","",IF(LEN($N1302)=2,LEFT($N1302,1)&amp;"　"&amp;RIGHT($N1302,1)&amp;"・"&amp;女子登録情報!$I1302,$N1302&amp;"・"&amp;女子登録情報!$I1302))</f>
        <v/>
      </c>
    </row>
    <row r="1303" spans="1:15" x14ac:dyDescent="0.55000000000000004">
      <c r="A1303" t="str">
        <f>IF($K1303="","",200000000+女子登録情報!$C1303)</f>
        <v/>
      </c>
      <c r="B1303" t="str">
        <f>IF($K1303="","",女子登録情報!$D1303&amp;" ("&amp;女子登録情報!$K1303&amp;")")</f>
        <v/>
      </c>
      <c r="C1303" t="str">
        <f>IF($K1303="","",女子登録情報!$E1303)</f>
        <v/>
      </c>
      <c r="D1303" t="str">
        <f>IF($K1303="","",女子登録情報!$O1303&amp;" "&amp;女子登録情報!$N1303&amp;" ("&amp;LEFT(女子登録情報!$F1303,2)&amp;")")</f>
        <v/>
      </c>
      <c r="E1303" t="str">
        <f>IF($K1303="","",女子登録情報!$P1303)</f>
        <v/>
      </c>
      <c r="F1303" t="str">
        <f t="shared" si="20"/>
        <v/>
      </c>
      <c r="G1303" t="str">
        <f>IF($K1303="","",女子登録情報!$M1303)</f>
        <v/>
      </c>
      <c r="H1303" t="str">
        <f>IF($K1303="","",女子登録情報!$A1303)</f>
        <v/>
      </c>
      <c r="K1303" t="str">
        <f>IF(女子登録情報!$C1303="","",女子登録情報!$C1303)</f>
        <v/>
      </c>
      <c r="M1303" t="str">
        <f>IFERROR(IF(AND(402&lt;=VALUE(RIGHT(女子登録情報!$F1303,4)),競技会情報!$E$3*100+競技会情報!$G$3&gt;=VALUE(RIGHT(女子登録情報!$F1303,4))),VALUE(女子登録情報!$G1303)+1,VALUE(女子登録情報!$G1303)),"")</f>
        <v/>
      </c>
      <c r="N1303" t="str">
        <f>IF($K1303="","",IF(女子登録情報!$H1303="北海道",女子登録情報!$H1303,LEFT(女子登録情報!$H1303,LEN(女子登録情報!$H1303)-1)))</f>
        <v/>
      </c>
      <c r="O1303" t="str">
        <f>IF($K1303="","",IF(LEN($N1303)=2,LEFT($N1303,1)&amp;"　"&amp;RIGHT($N1303,1)&amp;"・"&amp;女子登録情報!$I1303,$N1303&amp;"・"&amp;女子登録情報!$I1303))</f>
        <v/>
      </c>
    </row>
    <row r="1304" spans="1:15" x14ac:dyDescent="0.55000000000000004">
      <c r="A1304" t="str">
        <f>IF($K1304="","",200000000+女子登録情報!$C1304)</f>
        <v/>
      </c>
      <c r="B1304" t="str">
        <f>IF($K1304="","",女子登録情報!$D1304&amp;" ("&amp;女子登録情報!$K1304&amp;")")</f>
        <v/>
      </c>
      <c r="C1304" t="str">
        <f>IF($K1304="","",女子登録情報!$E1304)</f>
        <v/>
      </c>
      <c r="D1304" t="str">
        <f>IF($K1304="","",女子登録情報!$O1304&amp;" "&amp;女子登録情報!$N1304&amp;" ("&amp;LEFT(女子登録情報!$F1304,2)&amp;")")</f>
        <v/>
      </c>
      <c r="E1304" t="str">
        <f>IF($K1304="","",女子登録情報!$P1304)</f>
        <v/>
      </c>
      <c r="F1304" t="str">
        <f t="shared" si="20"/>
        <v/>
      </c>
      <c r="G1304" t="str">
        <f>IF($K1304="","",女子登録情報!$M1304)</f>
        <v/>
      </c>
      <c r="H1304" t="str">
        <f>IF($K1304="","",女子登録情報!$A1304)</f>
        <v/>
      </c>
      <c r="K1304" t="str">
        <f>IF(女子登録情報!$C1304="","",女子登録情報!$C1304)</f>
        <v/>
      </c>
      <c r="M1304" t="str">
        <f>IFERROR(IF(AND(402&lt;=VALUE(RIGHT(女子登録情報!$F1304,4)),競技会情報!$E$3*100+競技会情報!$G$3&gt;=VALUE(RIGHT(女子登録情報!$F1304,4))),VALUE(女子登録情報!$G1304)+1,VALUE(女子登録情報!$G1304)),"")</f>
        <v/>
      </c>
      <c r="N1304" t="str">
        <f>IF($K1304="","",IF(女子登録情報!$H1304="北海道",女子登録情報!$H1304,LEFT(女子登録情報!$H1304,LEN(女子登録情報!$H1304)-1)))</f>
        <v/>
      </c>
      <c r="O1304" t="str">
        <f>IF($K1304="","",IF(LEN($N1304)=2,LEFT($N1304,1)&amp;"　"&amp;RIGHT($N1304,1)&amp;"・"&amp;女子登録情報!$I1304,$N1304&amp;"・"&amp;女子登録情報!$I1304))</f>
        <v/>
      </c>
    </row>
    <row r="1305" spans="1:15" x14ac:dyDescent="0.55000000000000004">
      <c r="A1305" t="str">
        <f>IF($K1305="","",200000000+女子登録情報!$C1305)</f>
        <v/>
      </c>
      <c r="B1305" t="str">
        <f>IF($K1305="","",女子登録情報!$D1305&amp;" ("&amp;女子登録情報!$K1305&amp;")")</f>
        <v/>
      </c>
      <c r="C1305" t="str">
        <f>IF($K1305="","",女子登録情報!$E1305)</f>
        <v/>
      </c>
      <c r="D1305" t="str">
        <f>IF($K1305="","",女子登録情報!$O1305&amp;" "&amp;女子登録情報!$N1305&amp;" ("&amp;LEFT(女子登録情報!$F1305,2)&amp;")")</f>
        <v/>
      </c>
      <c r="E1305" t="str">
        <f>IF($K1305="","",女子登録情報!$P1305)</f>
        <v/>
      </c>
      <c r="F1305" t="str">
        <f t="shared" si="20"/>
        <v/>
      </c>
      <c r="G1305" t="str">
        <f>IF($K1305="","",女子登録情報!$M1305)</f>
        <v/>
      </c>
      <c r="H1305" t="str">
        <f>IF($K1305="","",女子登録情報!$A1305)</f>
        <v/>
      </c>
      <c r="K1305" t="str">
        <f>IF(女子登録情報!$C1305="","",女子登録情報!$C1305)</f>
        <v/>
      </c>
      <c r="M1305" t="str">
        <f>IFERROR(IF(AND(402&lt;=VALUE(RIGHT(女子登録情報!$F1305,4)),競技会情報!$E$3*100+競技会情報!$G$3&gt;=VALUE(RIGHT(女子登録情報!$F1305,4))),VALUE(女子登録情報!$G1305)+1,VALUE(女子登録情報!$G1305)),"")</f>
        <v/>
      </c>
      <c r="N1305" t="str">
        <f>IF($K1305="","",IF(女子登録情報!$H1305="北海道",女子登録情報!$H1305,LEFT(女子登録情報!$H1305,LEN(女子登録情報!$H1305)-1)))</f>
        <v/>
      </c>
      <c r="O1305" t="str">
        <f>IF($K1305="","",IF(LEN($N1305)=2,LEFT($N1305,1)&amp;"　"&amp;RIGHT($N1305,1)&amp;"・"&amp;女子登録情報!$I1305,$N1305&amp;"・"&amp;女子登録情報!$I1305))</f>
        <v/>
      </c>
    </row>
    <row r="1306" spans="1:15" x14ac:dyDescent="0.55000000000000004">
      <c r="A1306" t="str">
        <f>IF($K1306="","",200000000+女子登録情報!$C1306)</f>
        <v/>
      </c>
      <c r="B1306" t="str">
        <f>IF($K1306="","",女子登録情報!$D1306&amp;" ("&amp;女子登録情報!$K1306&amp;")")</f>
        <v/>
      </c>
      <c r="C1306" t="str">
        <f>IF($K1306="","",女子登録情報!$E1306)</f>
        <v/>
      </c>
      <c r="D1306" t="str">
        <f>IF($K1306="","",女子登録情報!$O1306&amp;" "&amp;女子登録情報!$N1306&amp;" ("&amp;LEFT(女子登録情報!$F1306,2)&amp;")")</f>
        <v/>
      </c>
      <c r="E1306" t="str">
        <f>IF($K1306="","",女子登録情報!$P1306)</f>
        <v/>
      </c>
      <c r="F1306" t="str">
        <f t="shared" si="20"/>
        <v/>
      </c>
      <c r="G1306" t="str">
        <f>IF($K1306="","",女子登録情報!$M1306)</f>
        <v/>
      </c>
      <c r="H1306" t="str">
        <f>IF($K1306="","",女子登録情報!$A1306)</f>
        <v/>
      </c>
      <c r="K1306" t="str">
        <f>IF(女子登録情報!$C1306="","",女子登録情報!$C1306)</f>
        <v/>
      </c>
      <c r="M1306" t="str">
        <f>IFERROR(IF(AND(402&lt;=VALUE(RIGHT(女子登録情報!$F1306,4)),競技会情報!$E$3*100+競技会情報!$G$3&gt;=VALUE(RIGHT(女子登録情報!$F1306,4))),VALUE(女子登録情報!$G1306)+1,VALUE(女子登録情報!$G1306)),"")</f>
        <v/>
      </c>
      <c r="N1306" t="str">
        <f>IF($K1306="","",IF(女子登録情報!$H1306="北海道",女子登録情報!$H1306,LEFT(女子登録情報!$H1306,LEN(女子登録情報!$H1306)-1)))</f>
        <v/>
      </c>
      <c r="O1306" t="str">
        <f>IF($K1306="","",IF(LEN($N1306)=2,LEFT($N1306,1)&amp;"　"&amp;RIGHT($N1306,1)&amp;"・"&amp;女子登録情報!$I1306,$N1306&amp;"・"&amp;女子登録情報!$I1306))</f>
        <v/>
      </c>
    </row>
    <row r="1307" spans="1:15" x14ac:dyDescent="0.55000000000000004">
      <c r="A1307" t="str">
        <f>IF($K1307="","",200000000+女子登録情報!$C1307)</f>
        <v/>
      </c>
      <c r="B1307" t="str">
        <f>IF($K1307="","",女子登録情報!$D1307&amp;" ("&amp;女子登録情報!$K1307&amp;")")</f>
        <v/>
      </c>
      <c r="C1307" t="str">
        <f>IF($K1307="","",女子登録情報!$E1307)</f>
        <v/>
      </c>
      <c r="D1307" t="str">
        <f>IF($K1307="","",女子登録情報!$O1307&amp;" "&amp;女子登録情報!$N1307&amp;" ("&amp;LEFT(女子登録情報!$F1307,2)&amp;")")</f>
        <v/>
      </c>
      <c r="E1307" t="str">
        <f>IF($K1307="","",女子登録情報!$P1307)</f>
        <v/>
      </c>
      <c r="F1307" t="str">
        <f t="shared" si="20"/>
        <v/>
      </c>
      <c r="G1307" t="str">
        <f>IF($K1307="","",女子登録情報!$M1307)</f>
        <v/>
      </c>
      <c r="H1307" t="str">
        <f>IF($K1307="","",女子登録情報!$A1307)</f>
        <v/>
      </c>
      <c r="K1307" t="str">
        <f>IF(女子登録情報!$C1307="","",女子登録情報!$C1307)</f>
        <v/>
      </c>
      <c r="M1307" t="str">
        <f>IFERROR(IF(AND(402&lt;=VALUE(RIGHT(女子登録情報!$F1307,4)),競技会情報!$E$3*100+競技会情報!$G$3&gt;=VALUE(RIGHT(女子登録情報!$F1307,4))),VALUE(女子登録情報!$G1307)+1,VALUE(女子登録情報!$G1307)),"")</f>
        <v/>
      </c>
      <c r="N1307" t="str">
        <f>IF($K1307="","",IF(女子登録情報!$H1307="北海道",女子登録情報!$H1307,LEFT(女子登録情報!$H1307,LEN(女子登録情報!$H1307)-1)))</f>
        <v/>
      </c>
      <c r="O1307" t="str">
        <f>IF($K1307="","",IF(LEN($N1307)=2,LEFT($N1307,1)&amp;"　"&amp;RIGHT($N1307,1)&amp;"・"&amp;女子登録情報!$I1307,$N1307&amp;"・"&amp;女子登録情報!$I1307))</f>
        <v/>
      </c>
    </row>
    <row r="1308" spans="1:15" x14ac:dyDescent="0.55000000000000004">
      <c r="A1308" t="str">
        <f>IF($K1308="","",200000000+女子登録情報!$C1308)</f>
        <v/>
      </c>
      <c r="B1308" t="str">
        <f>IF($K1308="","",女子登録情報!$D1308&amp;" ("&amp;女子登録情報!$K1308&amp;")")</f>
        <v/>
      </c>
      <c r="C1308" t="str">
        <f>IF($K1308="","",女子登録情報!$E1308)</f>
        <v/>
      </c>
      <c r="D1308" t="str">
        <f>IF($K1308="","",女子登録情報!$O1308&amp;" "&amp;女子登録情報!$N1308&amp;" ("&amp;LEFT(女子登録情報!$F1308,2)&amp;")")</f>
        <v/>
      </c>
      <c r="E1308" t="str">
        <f>IF($K1308="","",女子登録情報!$P1308)</f>
        <v/>
      </c>
      <c r="F1308" t="str">
        <f t="shared" si="20"/>
        <v/>
      </c>
      <c r="G1308" t="str">
        <f>IF($K1308="","",女子登録情報!$M1308)</f>
        <v/>
      </c>
      <c r="H1308" t="str">
        <f>IF($K1308="","",女子登録情報!$A1308)</f>
        <v/>
      </c>
      <c r="K1308" t="str">
        <f>IF(女子登録情報!$C1308="","",女子登録情報!$C1308)</f>
        <v/>
      </c>
      <c r="M1308" t="str">
        <f>IFERROR(IF(AND(402&lt;=VALUE(RIGHT(女子登録情報!$F1308,4)),競技会情報!$E$3*100+競技会情報!$G$3&gt;=VALUE(RIGHT(女子登録情報!$F1308,4))),VALUE(女子登録情報!$G1308)+1,VALUE(女子登録情報!$G1308)),"")</f>
        <v/>
      </c>
      <c r="N1308" t="str">
        <f>IF($K1308="","",IF(女子登録情報!$H1308="北海道",女子登録情報!$H1308,LEFT(女子登録情報!$H1308,LEN(女子登録情報!$H1308)-1)))</f>
        <v/>
      </c>
      <c r="O1308" t="str">
        <f>IF($K1308="","",IF(LEN($N1308)=2,LEFT($N1308,1)&amp;"　"&amp;RIGHT($N1308,1)&amp;"・"&amp;女子登録情報!$I1308,$N1308&amp;"・"&amp;女子登録情報!$I1308))</f>
        <v/>
      </c>
    </row>
    <row r="1309" spans="1:15" x14ac:dyDescent="0.55000000000000004">
      <c r="A1309" t="str">
        <f>IF($K1309="","",200000000+女子登録情報!$C1309)</f>
        <v/>
      </c>
      <c r="B1309" t="str">
        <f>IF($K1309="","",女子登録情報!$D1309&amp;" ("&amp;女子登録情報!$K1309&amp;")")</f>
        <v/>
      </c>
      <c r="C1309" t="str">
        <f>IF($K1309="","",女子登録情報!$E1309)</f>
        <v/>
      </c>
      <c r="D1309" t="str">
        <f>IF($K1309="","",女子登録情報!$O1309&amp;" "&amp;女子登録情報!$N1309&amp;" ("&amp;LEFT(女子登録情報!$F1309,2)&amp;")")</f>
        <v/>
      </c>
      <c r="E1309" t="str">
        <f>IF($K1309="","",女子登録情報!$P1309)</f>
        <v/>
      </c>
      <c r="F1309" t="str">
        <f t="shared" si="20"/>
        <v/>
      </c>
      <c r="G1309" t="str">
        <f>IF($K1309="","",女子登録情報!$M1309)</f>
        <v/>
      </c>
      <c r="H1309" t="str">
        <f>IF($K1309="","",女子登録情報!$A1309)</f>
        <v/>
      </c>
      <c r="K1309" t="str">
        <f>IF(女子登録情報!$C1309="","",女子登録情報!$C1309)</f>
        <v/>
      </c>
      <c r="M1309" t="str">
        <f>IFERROR(IF(AND(402&lt;=VALUE(RIGHT(女子登録情報!$F1309,4)),競技会情報!$E$3*100+競技会情報!$G$3&gt;=VALUE(RIGHT(女子登録情報!$F1309,4))),VALUE(女子登録情報!$G1309)+1,VALUE(女子登録情報!$G1309)),"")</f>
        <v/>
      </c>
      <c r="N1309" t="str">
        <f>IF($K1309="","",IF(女子登録情報!$H1309="北海道",女子登録情報!$H1309,LEFT(女子登録情報!$H1309,LEN(女子登録情報!$H1309)-1)))</f>
        <v/>
      </c>
      <c r="O1309" t="str">
        <f>IF($K1309="","",IF(LEN($N1309)=2,LEFT($N1309,1)&amp;"　"&amp;RIGHT($N1309,1)&amp;"・"&amp;女子登録情報!$I1309,$N1309&amp;"・"&amp;女子登録情報!$I1309))</f>
        <v/>
      </c>
    </row>
    <row r="1310" spans="1:15" x14ac:dyDescent="0.55000000000000004">
      <c r="A1310" t="str">
        <f>IF($K1310="","",200000000+女子登録情報!$C1310)</f>
        <v/>
      </c>
      <c r="B1310" t="str">
        <f>IF($K1310="","",女子登録情報!$D1310&amp;" ("&amp;女子登録情報!$K1310&amp;")")</f>
        <v/>
      </c>
      <c r="C1310" t="str">
        <f>IF($K1310="","",女子登録情報!$E1310)</f>
        <v/>
      </c>
      <c r="D1310" t="str">
        <f>IF($K1310="","",女子登録情報!$O1310&amp;" "&amp;女子登録情報!$N1310&amp;" ("&amp;LEFT(女子登録情報!$F1310,2)&amp;")")</f>
        <v/>
      </c>
      <c r="E1310" t="str">
        <f>IF($K1310="","",女子登録情報!$P1310)</f>
        <v/>
      </c>
      <c r="F1310" t="str">
        <f t="shared" si="20"/>
        <v/>
      </c>
      <c r="G1310" t="str">
        <f>IF($K1310="","",女子登録情報!$M1310)</f>
        <v/>
      </c>
      <c r="H1310" t="str">
        <f>IF($K1310="","",女子登録情報!$A1310)</f>
        <v/>
      </c>
      <c r="K1310" t="str">
        <f>IF(女子登録情報!$C1310="","",女子登録情報!$C1310)</f>
        <v/>
      </c>
      <c r="M1310" t="str">
        <f>IFERROR(IF(AND(402&lt;=VALUE(RIGHT(女子登録情報!$F1310,4)),競技会情報!$E$3*100+競技会情報!$G$3&gt;=VALUE(RIGHT(女子登録情報!$F1310,4))),VALUE(女子登録情報!$G1310)+1,VALUE(女子登録情報!$G1310)),"")</f>
        <v/>
      </c>
      <c r="N1310" t="str">
        <f>IF($K1310="","",IF(女子登録情報!$H1310="北海道",女子登録情報!$H1310,LEFT(女子登録情報!$H1310,LEN(女子登録情報!$H1310)-1)))</f>
        <v/>
      </c>
      <c r="O1310" t="str">
        <f>IF($K1310="","",IF(LEN($N1310)=2,LEFT($N1310,1)&amp;"　"&amp;RIGHT($N1310,1)&amp;"・"&amp;女子登録情報!$I1310,$N1310&amp;"・"&amp;女子登録情報!$I1310))</f>
        <v/>
      </c>
    </row>
    <row r="1311" spans="1:15" x14ac:dyDescent="0.55000000000000004">
      <c r="A1311" t="str">
        <f>IF($K1311="","",200000000+女子登録情報!$C1311)</f>
        <v/>
      </c>
      <c r="B1311" t="str">
        <f>IF($K1311="","",女子登録情報!$D1311&amp;" ("&amp;女子登録情報!$K1311&amp;")")</f>
        <v/>
      </c>
      <c r="C1311" t="str">
        <f>IF($K1311="","",女子登録情報!$E1311)</f>
        <v/>
      </c>
      <c r="D1311" t="str">
        <f>IF($K1311="","",女子登録情報!$O1311&amp;" "&amp;女子登録情報!$N1311&amp;" ("&amp;LEFT(女子登録情報!$F1311,2)&amp;")")</f>
        <v/>
      </c>
      <c r="E1311" t="str">
        <f>IF($K1311="","",女子登録情報!$P1311)</f>
        <v/>
      </c>
      <c r="F1311" t="str">
        <f t="shared" si="20"/>
        <v/>
      </c>
      <c r="G1311" t="str">
        <f>IF($K1311="","",女子登録情報!$M1311)</f>
        <v/>
      </c>
      <c r="H1311" t="str">
        <f>IF($K1311="","",女子登録情報!$A1311)</f>
        <v/>
      </c>
      <c r="K1311" t="str">
        <f>IF(女子登録情報!$C1311="","",女子登録情報!$C1311)</f>
        <v/>
      </c>
      <c r="M1311" t="str">
        <f>IFERROR(IF(AND(402&lt;=VALUE(RIGHT(女子登録情報!$F1311,4)),競技会情報!$E$3*100+競技会情報!$G$3&gt;=VALUE(RIGHT(女子登録情報!$F1311,4))),VALUE(女子登録情報!$G1311)+1,VALUE(女子登録情報!$G1311)),"")</f>
        <v/>
      </c>
      <c r="N1311" t="str">
        <f>IF($K1311="","",IF(女子登録情報!$H1311="北海道",女子登録情報!$H1311,LEFT(女子登録情報!$H1311,LEN(女子登録情報!$H1311)-1)))</f>
        <v/>
      </c>
      <c r="O1311" t="str">
        <f>IF($K1311="","",IF(LEN($N1311)=2,LEFT($N1311,1)&amp;"　"&amp;RIGHT($N1311,1)&amp;"・"&amp;女子登録情報!$I1311,$N1311&amp;"・"&amp;女子登録情報!$I1311))</f>
        <v/>
      </c>
    </row>
    <row r="1312" spans="1:15" x14ac:dyDescent="0.55000000000000004">
      <c r="A1312" t="str">
        <f>IF($K1312="","",200000000+女子登録情報!$C1312)</f>
        <v/>
      </c>
      <c r="B1312" t="str">
        <f>IF($K1312="","",女子登録情報!$D1312&amp;" ("&amp;女子登録情報!$K1312&amp;")")</f>
        <v/>
      </c>
      <c r="C1312" t="str">
        <f>IF($K1312="","",女子登録情報!$E1312)</f>
        <v/>
      </c>
      <c r="D1312" t="str">
        <f>IF($K1312="","",女子登録情報!$O1312&amp;" "&amp;女子登録情報!$N1312&amp;" ("&amp;LEFT(女子登録情報!$F1312,2)&amp;")")</f>
        <v/>
      </c>
      <c r="E1312" t="str">
        <f>IF($K1312="","",女子登録情報!$P1312)</f>
        <v/>
      </c>
      <c r="F1312" t="str">
        <f t="shared" si="20"/>
        <v/>
      </c>
      <c r="G1312" t="str">
        <f>IF($K1312="","",女子登録情報!$M1312)</f>
        <v/>
      </c>
      <c r="H1312" t="str">
        <f>IF($K1312="","",女子登録情報!$A1312)</f>
        <v/>
      </c>
      <c r="K1312" t="str">
        <f>IF(女子登録情報!$C1312="","",女子登録情報!$C1312)</f>
        <v/>
      </c>
      <c r="M1312" t="str">
        <f>IFERROR(IF(AND(402&lt;=VALUE(RIGHT(女子登録情報!$F1312,4)),競技会情報!$E$3*100+競技会情報!$G$3&gt;=VALUE(RIGHT(女子登録情報!$F1312,4))),VALUE(女子登録情報!$G1312)+1,VALUE(女子登録情報!$G1312)),"")</f>
        <v/>
      </c>
      <c r="N1312" t="str">
        <f>IF($K1312="","",IF(女子登録情報!$H1312="北海道",女子登録情報!$H1312,LEFT(女子登録情報!$H1312,LEN(女子登録情報!$H1312)-1)))</f>
        <v/>
      </c>
      <c r="O1312" t="str">
        <f>IF($K1312="","",IF(LEN($N1312)=2,LEFT($N1312,1)&amp;"　"&amp;RIGHT($N1312,1)&amp;"・"&amp;女子登録情報!$I1312,$N1312&amp;"・"&amp;女子登録情報!$I1312))</f>
        <v/>
      </c>
    </row>
    <row r="1313" spans="1:15" x14ac:dyDescent="0.55000000000000004">
      <c r="A1313" t="str">
        <f>IF($K1313="","",200000000+女子登録情報!$C1313)</f>
        <v/>
      </c>
      <c r="B1313" t="str">
        <f>IF($K1313="","",女子登録情報!$D1313&amp;" ("&amp;女子登録情報!$K1313&amp;")")</f>
        <v/>
      </c>
      <c r="C1313" t="str">
        <f>IF($K1313="","",女子登録情報!$E1313)</f>
        <v/>
      </c>
      <c r="D1313" t="str">
        <f>IF($K1313="","",女子登録情報!$O1313&amp;" "&amp;女子登録情報!$N1313&amp;" ("&amp;LEFT(女子登録情報!$F1313,2)&amp;")")</f>
        <v/>
      </c>
      <c r="E1313" t="str">
        <f>IF($K1313="","",女子登録情報!$P1313)</f>
        <v/>
      </c>
      <c r="F1313" t="str">
        <f t="shared" si="20"/>
        <v/>
      </c>
      <c r="G1313" t="str">
        <f>IF($K1313="","",女子登録情報!$M1313)</f>
        <v/>
      </c>
      <c r="H1313" t="str">
        <f>IF($K1313="","",女子登録情報!$A1313)</f>
        <v/>
      </c>
      <c r="K1313" t="str">
        <f>IF(女子登録情報!$C1313="","",女子登録情報!$C1313)</f>
        <v/>
      </c>
      <c r="M1313" t="str">
        <f>IFERROR(IF(AND(402&lt;=VALUE(RIGHT(女子登録情報!$F1313,4)),競技会情報!$E$3*100+競技会情報!$G$3&gt;=VALUE(RIGHT(女子登録情報!$F1313,4))),VALUE(女子登録情報!$G1313)+1,VALUE(女子登録情報!$G1313)),"")</f>
        <v/>
      </c>
      <c r="N1313" t="str">
        <f>IF($K1313="","",IF(女子登録情報!$H1313="北海道",女子登録情報!$H1313,LEFT(女子登録情報!$H1313,LEN(女子登録情報!$H1313)-1)))</f>
        <v/>
      </c>
      <c r="O1313" t="str">
        <f>IF($K1313="","",IF(LEN($N1313)=2,LEFT($N1313,1)&amp;"　"&amp;RIGHT($N1313,1)&amp;"・"&amp;女子登録情報!$I1313,$N1313&amp;"・"&amp;女子登録情報!$I1313))</f>
        <v/>
      </c>
    </row>
    <row r="1314" spans="1:15" x14ac:dyDescent="0.55000000000000004">
      <c r="A1314" t="str">
        <f>IF($K1314="","",200000000+女子登録情報!$C1314)</f>
        <v/>
      </c>
      <c r="B1314" t="str">
        <f>IF($K1314="","",女子登録情報!$D1314&amp;" ("&amp;女子登録情報!$K1314&amp;")")</f>
        <v/>
      </c>
      <c r="C1314" t="str">
        <f>IF($K1314="","",女子登録情報!$E1314)</f>
        <v/>
      </c>
      <c r="D1314" t="str">
        <f>IF($K1314="","",女子登録情報!$O1314&amp;" "&amp;女子登録情報!$N1314&amp;" ("&amp;LEFT(女子登録情報!$F1314,2)&amp;")")</f>
        <v/>
      </c>
      <c r="E1314" t="str">
        <f>IF($K1314="","",女子登録情報!$P1314)</f>
        <v/>
      </c>
      <c r="F1314" t="str">
        <f t="shared" si="20"/>
        <v/>
      </c>
      <c r="G1314" t="str">
        <f>IF($K1314="","",女子登録情報!$M1314)</f>
        <v/>
      </c>
      <c r="H1314" t="str">
        <f>IF($K1314="","",女子登録情報!$A1314)</f>
        <v/>
      </c>
      <c r="K1314" t="str">
        <f>IF(女子登録情報!$C1314="","",女子登録情報!$C1314)</f>
        <v/>
      </c>
      <c r="M1314" t="str">
        <f>IFERROR(IF(AND(402&lt;=VALUE(RIGHT(女子登録情報!$F1314,4)),競技会情報!$E$3*100+競技会情報!$G$3&gt;=VALUE(RIGHT(女子登録情報!$F1314,4))),VALUE(女子登録情報!$G1314)+1,VALUE(女子登録情報!$G1314)),"")</f>
        <v/>
      </c>
      <c r="N1314" t="str">
        <f>IF($K1314="","",IF(女子登録情報!$H1314="北海道",女子登録情報!$H1314,LEFT(女子登録情報!$H1314,LEN(女子登録情報!$H1314)-1)))</f>
        <v/>
      </c>
      <c r="O1314" t="str">
        <f>IF($K1314="","",IF(LEN($N1314)=2,LEFT($N1314,1)&amp;"　"&amp;RIGHT($N1314,1)&amp;"・"&amp;女子登録情報!$I1314,$N1314&amp;"・"&amp;女子登録情報!$I1314))</f>
        <v/>
      </c>
    </row>
    <row r="1315" spans="1:15" x14ac:dyDescent="0.55000000000000004">
      <c r="A1315" t="str">
        <f>IF($K1315="","",200000000+女子登録情報!$C1315)</f>
        <v/>
      </c>
      <c r="B1315" t="str">
        <f>IF($K1315="","",女子登録情報!$D1315&amp;" ("&amp;女子登録情報!$K1315&amp;")")</f>
        <v/>
      </c>
      <c r="C1315" t="str">
        <f>IF($K1315="","",女子登録情報!$E1315)</f>
        <v/>
      </c>
      <c r="D1315" t="str">
        <f>IF($K1315="","",女子登録情報!$O1315&amp;" "&amp;女子登録情報!$N1315&amp;" ("&amp;LEFT(女子登録情報!$F1315,2)&amp;")")</f>
        <v/>
      </c>
      <c r="E1315" t="str">
        <f>IF($K1315="","",女子登録情報!$P1315)</f>
        <v/>
      </c>
      <c r="F1315" t="str">
        <f t="shared" si="20"/>
        <v/>
      </c>
      <c r="G1315" t="str">
        <f>IF($K1315="","",女子登録情報!$M1315)</f>
        <v/>
      </c>
      <c r="H1315" t="str">
        <f>IF($K1315="","",女子登録情報!$A1315)</f>
        <v/>
      </c>
      <c r="K1315" t="str">
        <f>IF(女子登録情報!$C1315="","",女子登録情報!$C1315)</f>
        <v/>
      </c>
      <c r="M1315" t="str">
        <f>IFERROR(IF(AND(402&lt;=VALUE(RIGHT(女子登録情報!$F1315,4)),競技会情報!$E$3*100+競技会情報!$G$3&gt;=VALUE(RIGHT(女子登録情報!$F1315,4))),VALUE(女子登録情報!$G1315)+1,VALUE(女子登録情報!$G1315)),"")</f>
        <v/>
      </c>
      <c r="N1315" t="str">
        <f>IF($K1315="","",IF(女子登録情報!$H1315="北海道",女子登録情報!$H1315,LEFT(女子登録情報!$H1315,LEN(女子登録情報!$H1315)-1)))</f>
        <v/>
      </c>
      <c r="O1315" t="str">
        <f>IF($K1315="","",IF(LEN($N1315)=2,LEFT($N1315,1)&amp;"　"&amp;RIGHT($N1315,1)&amp;"・"&amp;女子登録情報!$I1315,$N1315&amp;"・"&amp;女子登録情報!$I1315))</f>
        <v/>
      </c>
    </row>
    <row r="1316" spans="1:15" x14ac:dyDescent="0.55000000000000004">
      <c r="A1316" t="str">
        <f>IF($K1316="","",200000000+女子登録情報!$C1316)</f>
        <v/>
      </c>
      <c r="B1316" t="str">
        <f>IF($K1316="","",女子登録情報!$D1316&amp;" ("&amp;女子登録情報!$K1316&amp;")")</f>
        <v/>
      </c>
      <c r="C1316" t="str">
        <f>IF($K1316="","",女子登録情報!$E1316)</f>
        <v/>
      </c>
      <c r="D1316" t="str">
        <f>IF($K1316="","",女子登録情報!$O1316&amp;" "&amp;女子登録情報!$N1316&amp;" ("&amp;LEFT(女子登録情報!$F1316,2)&amp;")")</f>
        <v/>
      </c>
      <c r="E1316" t="str">
        <f>IF($K1316="","",女子登録情報!$P1316)</f>
        <v/>
      </c>
      <c r="F1316" t="str">
        <f t="shared" si="20"/>
        <v/>
      </c>
      <c r="G1316" t="str">
        <f>IF($K1316="","",女子登録情報!$M1316)</f>
        <v/>
      </c>
      <c r="H1316" t="str">
        <f>IF($K1316="","",女子登録情報!$A1316)</f>
        <v/>
      </c>
      <c r="K1316" t="str">
        <f>IF(女子登録情報!$C1316="","",女子登録情報!$C1316)</f>
        <v/>
      </c>
      <c r="M1316" t="str">
        <f>IFERROR(IF(AND(402&lt;=VALUE(RIGHT(女子登録情報!$F1316,4)),競技会情報!$E$3*100+競技会情報!$G$3&gt;=VALUE(RIGHT(女子登録情報!$F1316,4))),VALUE(女子登録情報!$G1316)+1,VALUE(女子登録情報!$G1316)),"")</f>
        <v/>
      </c>
      <c r="N1316" t="str">
        <f>IF($K1316="","",IF(女子登録情報!$H1316="北海道",女子登録情報!$H1316,LEFT(女子登録情報!$H1316,LEN(女子登録情報!$H1316)-1)))</f>
        <v/>
      </c>
      <c r="O1316" t="str">
        <f>IF($K1316="","",IF(LEN($N1316)=2,LEFT($N1316,1)&amp;"　"&amp;RIGHT($N1316,1)&amp;"・"&amp;女子登録情報!$I1316,$N1316&amp;"・"&amp;女子登録情報!$I1316))</f>
        <v/>
      </c>
    </row>
    <row r="1317" spans="1:15" x14ac:dyDescent="0.55000000000000004">
      <c r="A1317" t="str">
        <f>IF($K1317="","",200000000+女子登録情報!$C1317)</f>
        <v/>
      </c>
      <c r="B1317" t="str">
        <f>IF($K1317="","",女子登録情報!$D1317&amp;" ("&amp;女子登録情報!$K1317&amp;")")</f>
        <v/>
      </c>
      <c r="C1317" t="str">
        <f>IF($K1317="","",女子登録情報!$E1317)</f>
        <v/>
      </c>
      <c r="D1317" t="str">
        <f>IF($K1317="","",女子登録情報!$O1317&amp;" "&amp;女子登録情報!$N1317&amp;" ("&amp;LEFT(女子登録情報!$F1317,2)&amp;")")</f>
        <v/>
      </c>
      <c r="E1317" t="str">
        <f>IF($K1317="","",女子登録情報!$P1317)</f>
        <v/>
      </c>
      <c r="F1317" t="str">
        <f t="shared" si="20"/>
        <v/>
      </c>
      <c r="G1317" t="str">
        <f>IF($K1317="","",女子登録情報!$M1317)</f>
        <v/>
      </c>
      <c r="H1317" t="str">
        <f>IF($K1317="","",女子登録情報!$A1317)</f>
        <v/>
      </c>
      <c r="K1317" t="str">
        <f>IF(女子登録情報!$C1317="","",女子登録情報!$C1317)</f>
        <v/>
      </c>
      <c r="M1317" t="str">
        <f>IFERROR(IF(AND(402&lt;=VALUE(RIGHT(女子登録情報!$F1317,4)),競技会情報!$E$3*100+競技会情報!$G$3&gt;=VALUE(RIGHT(女子登録情報!$F1317,4))),VALUE(女子登録情報!$G1317)+1,VALUE(女子登録情報!$G1317)),"")</f>
        <v/>
      </c>
      <c r="N1317" t="str">
        <f>IF($K1317="","",IF(女子登録情報!$H1317="北海道",女子登録情報!$H1317,LEFT(女子登録情報!$H1317,LEN(女子登録情報!$H1317)-1)))</f>
        <v/>
      </c>
      <c r="O1317" t="str">
        <f>IF($K1317="","",IF(LEN($N1317)=2,LEFT($N1317,1)&amp;"　"&amp;RIGHT($N1317,1)&amp;"・"&amp;女子登録情報!$I1317,$N1317&amp;"・"&amp;女子登録情報!$I1317))</f>
        <v/>
      </c>
    </row>
    <row r="1318" spans="1:15" x14ac:dyDescent="0.55000000000000004">
      <c r="A1318" t="str">
        <f>IF($K1318="","",200000000+女子登録情報!$C1318)</f>
        <v/>
      </c>
      <c r="B1318" t="str">
        <f>IF($K1318="","",女子登録情報!$D1318&amp;" ("&amp;女子登録情報!$K1318&amp;")")</f>
        <v/>
      </c>
      <c r="C1318" t="str">
        <f>IF($K1318="","",女子登録情報!$E1318)</f>
        <v/>
      </c>
      <c r="D1318" t="str">
        <f>IF($K1318="","",女子登録情報!$O1318&amp;" "&amp;女子登録情報!$N1318&amp;" ("&amp;LEFT(女子登録情報!$F1318,2)&amp;")")</f>
        <v/>
      </c>
      <c r="E1318" t="str">
        <f>IF($K1318="","",女子登録情報!$P1318)</f>
        <v/>
      </c>
      <c r="F1318" t="str">
        <f t="shared" si="20"/>
        <v/>
      </c>
      <c r="G1318" t="str">
        <f>IF($K1318="","",女子登録情報!$M1318)</f>
        <v/>
      </c>
      <c r="H1318" t="str">
        <f>IF($K1318="","",女子登録情報!$A1318)</f>
        <v/>
      </c>
      <c r="K1318" t="str">
        <f>IF(女子登録情報!$C1318="","",女子登録情報!$C1318)</f>
        <v/>
      </c>
      <c r="M1318" t="str">
        <f>IFERROR(IF(AND(402&lt;=VALUE(RIGHT(女子登録情報!$F1318,4)),競技会情報!$E$3*100+競技会情報!$G$3&gt;=VALUE(RIGHT(女子登録情報!$F1318,4))),VALUE(女子登録情報!$G1318)+1,VALUE(女子登録情報!$G1318)),"")</f>
        <v/>
      </c>
      <c r="N1318" t="str">
        <f>IF($K1318="","",IF(女子登録情報!$H1318="北海道",女子登録情報!$H1318,LEFT(女子登録情報!$H1318,LEN(女子登録情報!$H1318)-1)))</f>
        <v/>
      </c>
      <c r="O1318" t="str">
        <f>IF($K1318="","",IF(LEN($N1318)=2,LEFT($N1318,1)&amp;"　"&amp;RIGHT($N1318,1)&amp;"・"&amp;女子登録情報!$I1318,$N1318&amp;"・"&amp;女子登録情報!$I1318))</f>
        <v/>
      </c>
    </row>
    <row r="1319" spans="1:15" x14ac:dyDescent="0.55000000000000004">
      <c r="A1319" t="str">
        <f>IF($K1319="","",200000000+女子登録情報!$C1319)</f>
        <v/>
      </c>
      <c r="B1319" t="str">
        <f>IF($K1319="","",女子登録情報!$D1319&amp;" ("&amp;女子登録情報!$K1319&amp;")")</f>
        <v/>
      </c>
      <c r="C1319" t="str">
        <f>IF($K1319="","",女子登録情報!$E1319)</f>
        <v/>
      </c>
      <c r="D1319" t="str">
        <f>IF($K1319="","",女子登録情報!$O1319&amp;" "&amp;女子登録情報!$N1319&amp;" ("&amp;LEFT(女子登録情報!$F1319,2)&amp;")")</f>
        <v/>
      </c>
      <c r="E1319" t="str">
        <f>IF($K1319="","",女子登録情報!$P1319)</f>
        <v/>
      </c>
      <c r="F1319" t="str">
        <f t="shared" si="20"/>
        <v/>
      </c>
      <c r="G1319" t="str">
        <f>IF($K1319="","",女子登録情報!$M1319)</f>
        <v/>
      </c>
      <c r="H1319" t="str">
        <f>IF($K1319="","",女子登録情報!$A1319)</f>
        <v/>
      </c>
      <c r="K1319" t="str">
        <f>IF(女子登録情報!$C1319="","",女子登録情報!$C1319)</f>
        <v/>
      </c>
      <c r="M1319" t="str">
        <f>IFERROR(IF(AND(402&lt;=VALUE(RIGHT(女子登録情報!$F1319,4)),競技会情報!$E$3*100+競技会情報!$G$3&gt;=VALUE(RIGHT(女子登録情報!$F1319,4))),VALUE(女子登録情報!$G1319)+1,VALUE(女子登録情報!$G1319)),"")</f>
        <v/>
      </c>
      <c r="N1319" t="str">
        <f>IF($K1319="","",IF(女子登録情報!$H1319="北海道",女子登録情報!$H1319,LEFT(女子登録情報!$H1319,LEN(女子登録情報!$H1319)-1)))</f>
        <v/>
      </c>
      <c r="O1319" t="str">
        <f>IF($K1319="","",IF(LEN($N1319)=2,LEFT($N1319,1)&amp;"　"&amp;RIGHT($N1319,1)&amp;"・"&amp;女子登録情報!$I1319,$N1319&amp;"・"&amp;女子登録情報!$I1319))</f>
        <v/>
      </c>
    </row>
    <row r="1320" spans="1:15" x14ac:dyDescent="0.55000000000000004">
      <c r="A1320" t="str">
        <f>IF($K1320="","",200000000+女子登録情報!$C1320)</f>
        <v/>
      </c>
      <c r="B1320" t="str">
        <f>IF($K1320="","",女子登録情報!$D1320&amp;" ("&amp;女子登録情報!$K1320&amp;")")</f>
        <v/>
      </c>
      <c r="C1320" t="str">
        <f>IF($K1320="","",女子登録情報!$E1320)</f>
        <v/>
      </c>
      <c r="D1320" t="str">
        <f>IF($K1320="","",女子登録情報!$O1320&amp;" "&amp;女子登録情報!$N1320&amp;" ("&amp;LEFT(女子登録情報!$F1320,2)&amp;")")</f>
        <v/>
      </c>
      <c r="E1320" t="str">
        <f>IF($K1320="","",女子登録情報!$P1320)</f>
        <v/>
      </c>
      <c r="F1320" t="str">
        <f t="shared" si="20"/>
        <v/>
      </c>
      <c r="G1320" t="str">
        <f>IF($K1320="","",女子登録情報!$M1320)</f>
        <v/>
      </c>
      <c r="H1320" t="str">
        <f>IF($K1320="","",女子登録情報!$A1320)</f>
        <v/>
      </c>
      <c r="K1320" t="str">
        <f>IF(女子登録情報!$C1320="","",女子登録情報!$C1320)</f>
        <v/>
      </c>
      <c r="M1320" t="str">
        <f>IFERROR(IF(AND(402&lt;=VALUE(RIGHT(女子登録情報!$F1320,4)),競技会情報!$E$3*100+競技会情報!$G$3&gt;=VALUE(RIGHT(女子登録情報!$F1320,4))),VALUE(女子登録情報!$G1320)+1,VALUE(女子登録情報!$G1320)),"")</f>
        <v/>
      </c>
      <c r="N1320" t="str">
        <f>IF($K1320="","",IF(女子登録情報!$H1320="北海道",女子登録情報!$H1320,LEFT(女子登録情報!$H1320,LEN(女子登録情報!$H1320)-1)))</f>
        <v/>
      </c>
      <c r="O1320" t="str">
        <f>IF($K1320="","",IF(LEN($N1320)=2,LEFT($N1320,1)&amp;"　"&amp;RIGHT($N1320,1)&amp;"・"&amp;女子登録情報!$I1320,$N1320&amp;"・"&amp;女子登録情報!$I1320))</f>
        <v/>
      </c>
    </row>
    <row r="1321" spans="1:15" x14ac:dyDescent="0.55000000000000004">
      <c r="A1321" t="str">
        <f>IF($K1321="","",200000000+女子登録情報!$C1321)</f>
        <v/>
      </c>
      <c r="B1321" t="str">
        <f>IF($K1321="","",女子登録情報!$D1321&amp;" ("&amp;女子登録情報!$K1321&amp;")")</f>
        <v/>
      </c>
      <c r="C1321" t="str">
        <f>IF($K1321="","",女子登録情報!$E1321)</f>
        <v/>
      </c>
      <c r="D1321" t="str">
        <f>IF($K1321="","",女子登録情報!$O1321&amp;" "&amp;女子登録情報!$N1321&amp;" ("&amp;LEFT(女子登録情報!$F1321,2)&amp;")")</f>
        <v/>
      </c>
      <c r="E1321" t="str">
        <f>IF($K1321="","",女子登録情報!$P1321)</f>
        <v/>
      </c>
      <c r="F1321" t="str">
        <f t="shared" si="20"/>
        <v/>
      </c>
      <c r="G1321" t="str">
        <f>IF($K1321="","",女子登録情報!$M1321)</f>
        <v/>
      </c>
      <c r="H1321" t="str">
        <f>IF($K1321="","",女子登録情報!$A1321)</f>
        <v/>
      </c>
      <c r="K1321" t="str">
        <f>IF(女子登録情報!$C1321="","",女子登録情報!$C1321)</f>
        <v/>
      </c>
      <c r="M1321" t="str">
        <f>IFERROR(IF(AND(402&lt;=VALUE(RIGHT(女子登録情報!$F1321,4)),競技会情報!$E$3*100+競技会情報!$G$3&gt;=VALUE(RIGHT(女子登録情報!$F1321,4))),VALUE(女子登録情報!$G1321)+1,VALUE(女子登録情報!$G1321)),"")</f>
        <v/>
      </c>
      <c r="N1321" t="str">
        <f>IF($K1321="","",IF(女子登録情報!$H1321="北海道",女子登録情報!$H1321,LEFT(女子登録情報!$H1321,LEN(女子登録情報!$H1321)-1)))</f>
        <v/>
      </c>
      <c r="O1321" t="str">
        <f>IF($K1321="","",IF(LEN($N1321)=2,LEFT($N1321,1)&amp;"　"&amp;RIGHT($N1321,1)&amp;"・"&amp;女子登録情報!$I1321,$N1321&amp;"・"&amp;女子登録情報!$I1321))</f>
        <v/>
      </c>
    </row>
    <row r="1322" spans="1:15" x14ac:dyDescent="0.55000000000000004">
      <c r="A1322" t="str">
        <f>IF($K1322="","",200000000+女子登録情報!$C1322)</f>
        <v/>
      </c>
      <c r="B1322" t="str">
        <f>IF($K1322="","",女子登録情報!$D1322&amp;" ("&amp;女子登録情報!$K1322&amp;")")</f>
        <v/>
      </c>
      <c r="C1322" t="str">
        <f>IF($K1322="","",女子登録情報!$E1322)</f>
        <v/>
      </c>
      <c r="D1322" t="str">
        <f>IF($K1322="","",女子登録情報!$O1322&amp;" "&amp;女子登録情報!$N1322&amp;" ("&amp;LEFT(女子登録情報!$F1322,2)&amp;")")</f>
        <v/>
      </c>
      <c r="E1322" t="str">
        <f>IF($K1322="","",女子登録情報!$P1322)</f>
        <v/>
      </c>
      <c r="F1322" t="str">
        <f t="shared" si="20"/>
        <v/>
      </c>
      <c r="G1322" t="str">
        <f>IF($K1322="","",女子登録情報!$M1322)</f>
        <v/>
      </c>
      <c r="H1322" t="str">
        <f>IF($K1322="","",女子登録情報!$A1322)</f>
        <v/>
      </c>
      <c r="K1322" t="str">
        <f>IF(女子登録情報!$C1322="","",女子登録情報!$C1322)</f>
        <v/>
      </c>
      <c r="M1322" t="str">
        <f>IFERROR(IF(AND(402&lt;=VALUE(RIGHT(女子登録情報!$F1322,4)),競技会情報!$E$3*100+競技会情報!$G$3&gt;=VALUE(RIGHT(女子登録情報!$F1322,4))),VALUE(女子登録情報!$G1322)+1,VALUE(女子登録情報!$G1322)),"")</f>
        <v/>
      </c>
      <c r="N1322" t="str">
        <f>IF($K1322="","",IF(女子登録情報!$H1322="北海道",女子登録情報!$H1322,LEFT(女子登録情報!$H1322,LEN(女子登録情報!$H1322)-1)))</f>
        <v/>
      </c>
      <c r="O1322" t="str">
        <f>IF($K1322="","",IF(LEN($N1322)=2,LEFT($N1322,1)&amp;"　"&amp;RIGHT($N1322,1)&amp;"・"&amp;女子登録情報!$I1322,$N1322&amp;"・"&amp;女子登録情報!$I1322))</f>
        <v/>
      </c>
    </row>
    <row r="1323" spans="1:15" x14ac:dyDescent="0.55000000000000004">
      <c r="A1323" t="str">
        <f>IF($K1323="","",200000000+女子登録情報!$C1323)</f>
        <v/>
      </c>
      <c r="B1323" t="str">
        <f>IF($K1323="","",女子登録情報!$D1323&amp;" ("&amp;女子登録情報!$K1323&amp;")")</f>
        <v/>
      </c>
      <c r="C1323" t="str">
        <f>IF($K1323="","",女子登録情報!$E1323)</f>
        <v/>
      </c>
      <c r="D1323" t="str">
        <f>IF($K1323="","",女子登録情報!$O1323&amp;" "&amp;女子登録情報!$N1323&amp;" ("&amp;LEFT(女子登録情報!$F1323,2)&amp;")")</f>
        <v/>
      </c>
      <c r="E1323" t="str">
        <f>IF($K1323="","",女子登録情報!$P1323)</f>
        <v/>
      </c>
      <c r="F1323" t="str">
        <f t="shared" si="20"/>
        <v/>
      </c>
      <c r="G1323" t="str">
        <f>IF($K1323="","",女子登録情報!$M1323)</f>
        <v/>
      </c>
      <c r="H1323" t="str">
        <f>IF($K1323="","",女子登録情報!$A1323)</f>
        <v/>
      </c>
      <c r="K1323" t="str">
        <f>IF(女子登録情報!$C1323="","",女子登録情報!$C1323)</f>
        <v/>
      </c>
      <c r="M1323" t="str">
        <f>IFERROR(IF(AND(402&lt;=VALUE(RIGHT(女子登録情報!$F1323,4)),競技会情報!$E$3*100+競技会情報!$G$3&gt;=VALUE(RIGHT(女子登録情報!$F1323,4))),VALUE(女子登録情報!$G1323)+1,VALUE(女子登録情報!$G1323)),"")</f>
        <v/>
      </c>
      <c r="N1323" t="str">
        <f>IF($K1323="","",IF(女子登録情報!$H1323="北海道",女子登録情報!$H1323,LEFT(女子登録情報!$H1323,LEN(女子登録情報!$H1323)-1)))</f>
        <v/>
      </c>
      <c r="O1323" t="str">
        <f>IF($K1323="","",IF(LEN($N1323)=2,LEFT($N1323,1)&amp;"　"&amp;RIGHT($N1323,1)&amp;"・"&amp;女子登録情報!$I1323,$N1323&amp;"・"&amp;女子登録情報!$I1323))</f>
        <v/>
      </c>
    </row>
    <row r="1324" spans="1:15" x14ac:dyDescent="0.55000000000000004">
      <c r="A1324" t="str">
        <f>IF($K1324="","",200000000+女子登録情報!$C1324)</f>
        <v/>
      </c>
      <c r="B1324" t="str">
        <f>IF($K1324="","",女子登録情報!$D1324&amp;" ("&amp;女子登録情報!$K1324&amp;")")</f>
        <v/>
      </c>
      <c r="C1324" t="str">
        <f>IF($K1324="","",女子登録情報!$E1324)</f>
        <v/>
      </c>
      <c r="D1324" t="str">
        <f>IF($K1324="","",女子登録情報!$O1324&amp;" "&amp;女子登録情報!$N1324&amp;" ("&amp;LEFT(女子登録情報!$F1324,2)&amp;")")</f>
        <v/>
      </c>
      <c r="E1324" t="str">
        <f>IF($K1324="","",女子登録情報!$P1324)</f>
        <v/>
      </c>
      <c r="F1324" t="str">
        <f t="shared" si="20"/>
        <v/>
      </c>
      <c r="G1324" t="str">
        <f>IF($K1324="","",女子登録情報!$M1324)</f>
        <v/>
      </c>
      <c r="H1324" t="str">
        <f>IF($K1324="","",女子登録情報!$A1324)</f>
        <v/>
      </c>
      <c r="K1324" t="str">
        <f>IF(女子登録情報!$C1324="","",女子登録情報!$C1324)</f>
        <v/>
      </c>
      <c r="M1324" t="str">
        <f>IFERROR(IF(AND(402&lt;=VALUE(RIGHT(女子登録情報!$F1324,4)),競技会情報!$E$3*100+競技会情報!$G$3&gt;=VALUE(RIGHT(女子登録情報!$F1324,4))),VALUE(女子登録情報!$G1324)+1,VALUE(女子登録情報!$G1324)),"")</f>
        <v/>
      </c>
      <c r="N1324" t="str">
        <f>IF($K1324="","",IF(女子登録情報!$H1324="北海道",女子登録情報!$H1324,LEFT(女子登録情報!$H1324,LEN(女子登録情報!$H1324)-1)))</f>
        <v/>
      </c>
      <c r="O1324" t="str">
        <f>IF($K1324="","",IF(LEN($N1324)=2,LEFT($N1324,1)&amp;"　"&amp;RIGHT($N1324,1)&amp;"・"&amp;女子登録情報!$I1324,$N1324&amp;"・"&amp;女子登録情報!$I1324))</f>
        <v/>
      </c>
    </row>
    <row r="1325" spans="1:15" x14ac:dyDescent="0.55000000000000004">
      <c r="A1325" t="str">
        <f>IF($K1325="","",200000000+女子登録情報!$C1325)</f>
        <v/>
      </c>
      <c r="B1325" t="str">
        <f>IF($K1325="","",女子登録情報!$D1325&amp;" ("&amp;女子登録情報!$K1325&amp;")")</f>
        <v/>
      </c>
      <c r="C1325" t="str">
        <f>IF($K1325="","",女子登録情報!$E1325)</f>
        <v/>
      </c>
      <c r="D1325" t="str">
        <f>IF($K1325="","",女子登録情報!$O1325&amp;" "&amp;女子登録情報!$N1325&amp;" ("&amp;LEFT(女子登録情報!$F1325,2)&amp;")")</f>
        <v/>
      </c>
      <c r="E1325" t="str">
        <f>IF($K1325="","",女子登録情報!$P1325)</f>
        <v/>
      </c>
      <c r="F1325" t="str">
        <f t="shared" si="20"/>
        <v/>
      </c>
      <c r="G1325" t="str">
        <f>IF($K1325="","",女子登録情報!$M1325)</f>
        <v/>
      </c>
      <c r="H1325" t="str">
        <f>IF($K1325="","",女子登録情報!$A1325)</f>
        <v/>
      </c>
      <c r="K1325" t="str">
        <f>IF(女子登録情報!$C1325="","",女子登録情報!$C1325)</f>
        <v/>
      </c>
      <c r="M1325" t="str">
        <f>IFERROR(IF(AND(402&lt;=VALUE(RIGHT(女子登録情報!$F1325,4)),競技会情報!$E$3*100+競技会情報!$G$3&gt;=VALUE(RIGHT(女子登録情報!$F1325,4))),VALUE(女子登録情報!$G1325)+1,VALUE(女子登録情報!$G1325)),"")</f>
        <v/>
      </c>
      <c r="N1325" t="str">
        <f>IF($K1325="","",IF(女子登録情報!$H1325="北海道",女子登録情報!$H1325,LEFT(女子登録情報!$H1325,LEN(女子登録情報!$H1325)-1)))</f>
        <v/>
      </c>
      <c r="O1325" t="str">
        <f>IF($K1325="","",IF(LEN($N1325)=2,LEFT($N1325,1)&amp;"　"&amp;RIGHT($N1325,1)&amp;"・"&amp;女子登録情報!$I1325,$N1325&amp;"・"&amp;女子登録情報!$I1325))</f>
        <v/>
      </c>
    </row>
    <row r="1326" spans="1:15" x14ac:dyDescent="0.55000000000000004">
      <c r="A1326" t="str">
        <f>IF($K1326="","",200000000+女子登録情報!$C1326)</f>
        <v/>
      </c>
      <c r="B1326" t="str">
        <f>IF($K1326="","",女子登録情報!$D1326&amp;" ("&amp;女子登録情報!$K1326&amp;")")</f>
        <v/>
      </c>
      <c r="C1326" t="str">
        <f>IF($K1326="","",女子登録情報!$E1326)</f>
        <v/>
      </c>
      <c r="D1326" t="str">
        <f>IF($K1326="","",女子登録情報!$O1326&amp;" "&amp;女子登録情報!$N1326&amp;" ("&amp;LEFT(女子登録情報!$F1326,2)&amp;")")</f>
        <v/>
      </c>
      <c r="E1326" t="str">
        <f>IF($K1326="","",女子登録情報!$P1326)</f>
        <v/>
      </c>
      <c r="F1326" t="str">
        <f t="shared" si="20"/>
        <v/>
      </c>
      <c r="G1326" t="str">
        <f>IF($K1326="","",女子登録情報!$M1326)</f>
        <v/>
      </c>
      <c r="H1326" t="str">
        <f>IF($K1326="","",女子登録情報!$A1326)</f>
        <v/>
      </c>
      <c r="K1326" t="str">
        <f>IF(女子登録情報!$C1326="","",女子登録情報!$C1326)</f>
        <v/>
      </c>
      <c r="M1326" t="str">
        <f>IFERROR(IF(AND(402&lt;=VALUE(RIGHT(女子登録情報!$F1326,4)),競技会情報!$E$3*100+競技会情報!$G$3&gt;=VALUE(RIGHT(女子登録情報!$F1326,4))),VALUE(女子登録情報!$G1326)+1,VALUE(女子登録情報!$G1326)),"")</f>
        <v/>
      </c>
      <c r="N1326" t="str">
        <f>IF($K1326="","",IF(女子登録情報!$H1326="北海道",女子登録情報!$H1326,LEFT(女子登録情報!$H1326,LEN(女子登録情報!$H1326)-1)))</f>
        <v/>
      </c>
      <c r="O1326" t="str">
        <f>IF($K1326="","",IF(LEN($N1326)=2,LEFT($N1326,1)&amp;"　"&amp;RIGHT($N1326,1)&amp;"・"&amp;女子登録情報!$I1326,$N1326&amp;"・"&amp;女子登録情報!$I1326))</f>
        <v/>
      </c>
    </row>
    <row r="1327" spans="1:15" x14ac:dyDescent="0.55000000000000004">
      <c r="A1327" t="str">
        <f>IF($K1327="","",200000000+女子登録情報!$C1327)</f>
        <v/>
      </c>
      <c r="B1327" t="str">
        <f>IF($K1327="","",女子登録情報!$D1327&amp;" ("&amp;女子登録情報!$K1327&amp;")")</f>
        <v/>
      </c>
      <c r="C1327" t="str">
        <f>IF($K1327="","",女子登録情報!$E1327)</f>
        <v/>
      </c>
      <c r="D1327" t="str">
        <f>IF($K1327="","",女子登録情報!$O1327&amp;" "&amp;女子登録情報!$N1327&amp;" ("&amp;LEFT(女子登録情報!$F1327,2)&amp;")")</f>
        <v/>
      </c>
      <c r="E1327" t="str">
        <f>IF($K1327="","",女子登録情報!$P1327)</f>
        <v/>
      </c>
      <c r="F1327" t="str">
        <f t="shared" si="20"/>
        <v/>
      </c>
      <c r="G1327" t="str">
        <f>IF($K1327="","",女子登録情報!$M1327)</f>
        <v/>
      </c>
      <c r="H1327" t="str">
        <f>IF($K1327="","",女子登録情報!$A1327)</f>
        <v/>
      </c>
      <c r="K1327" t="str">
        <f>IF(女子登録情報!$C1327="","",女子登録情報!$C1327)</f>
        <v/>
      </c>
      <c r="M1327" t="str">
        <f>IFERROR(IF(AND(402&lt;=VALUE(RIGHT(女子登録情報!$F1327,4)),競技会情報!$E$3*100+競技会情報!$G$3&gt;=VALUE(RIGHT(女子登録情報!$F1327,4))),VALUE(女子登録情報!$G1327)+1,VALUE(女子登録情報!$G1327)),"")</f>
        <v/>
      </c>
      <c r="N1327" t="str">
        <f>IF($K1327="","",IF(女子登録情報!$H1327="北海道",女子登録情報!$H1327,LEFT(女子登録情報!$H1327,LEN(女子登録情報!$H1327)-1)))</f>
        <v/>
      </c>
      <c r="O1327" t="str">
        <f>IF($K1327="","",IF(LEN($N1327)=2,LEFT($N1327,1)&amp;"　"&amp;RIGHT($N1327,1)&amp;"・"&amp;女子登録情報!$I1327,$N1327&amp;"・"&amp;女子登録情報!$I1327))</f>
        <v/>
      </c>
    </row>
    <row r="1328" spans="1:15" x14ac:dyDescent="0.55000000000000004">
      <c r="A1328" t="str">
        <f>IF($K1328="","",200000000+女子登録情報!$C1328)</f>
        <v/>
      </c>
      <c r="B1328" t="str">
        <f>IF($K1328="","",女子登録情報!$D1328&amp;" ("&amp;女子登録情報!$K1328&amp;")")</f>
        <v/>
      </c>
      <c r="C1328" t="str">
        <f>IF($K1328="","",女子登録情報!$E1328)</f>
        <v/>
      </c>
      <c r="D1328" t="str">
        <f>IF($K1328="","",女子登録情報!$O1328&amp;" "&amp;女子登録情報!$N1328&amp;" ("&amp;LEFT(女子登録情報!$F1328,2)&amp;")")</f>
        <v/>
      </c>
      <c r="E1328" t="str">
        <f>IF($K1328="","",女子登録情報!$P1328)</f>
        <v/>
      </c>
      <c r="F1328" t="str">
        <f t="shared" si="20"/>
        <v/>
      </c>
      <c r="G1328" t="str">
        <f>IF($K1328="","",女子登録情報!$M1328)</f>
        <v/>
      </c>
      <c r="H1328" t="str">
        <f>IF($K1328="","",女子登録情報!$A1328)</f>
        <v/>
      </c>
      <c r="K1328" t="str">
        <f>IF(女子登録情報!$C1328="","",女子登録情報!$C1328)</f>
        <v/>
      </c>
      <c r="M1328" t="str">
        <f>IFERROR(IF(AND(402&lt;=VALUE(RIGHT(女子登録情報!$F1328,4)),競技会情報!$E$3*100+競技会情報!$G$3&gt;=VALUE(RIGHT(女子登録情報!$F1328,4))),VALUE(女子登録情報!$G1328)+1,VALUE(女子登録情報!$G1328)),"")</f>
        <v/>
      </c>
      <c r="N1328" t="str">
        <f>IF($K1328="","",IF(女子登録情報!$H1328="北海道",女子登録情報!$H1328,LEFT(女子登録情報!$H1328,LEN(女子登録情報!$H1328)-1)))</f>
        <v/>
      </c>
      <c r="O1328" t="str">
        <f>IF($K1328="","",IF(LEN($N1328)=2,LEFT($N1328,1)&amp;"　"&amp;RIGHT($N1328,1)&amp;"・"&amp;女子登録情報!$I1328,$N1328&amp;"・"&amp;女子登録情報!$I1328))</f>
        <v/>
      </c>
    </row>
    <row r="1329" spans="1:15" x14ac:dyDescent="0.55000000000000004">
      <c r="A1329" t="str">
        <f>IF($K1329="","",200000000+女子登録情報!$C1329)</f>
        <v/>
      </c>
      <c r="B1329" t="str">
        <f>IF($K1329="","",女子登録情報!$D1329&amp;" ("&amp;女子登録情報!$K1329&amp;")")</f>
        <v/>
      </c>
      <c r="C1329" t="str">
        <f>IF($K1329="","",女子登録情報!$E1329)</f>
        <v/>
      </c>
      <c r="D1329" t="str">
        <f>IF($K1329="","",女子登録情報!$O1329&amp;" "&amp;女子登録情報!$N1329&amp;" ("&amp;LEFT(女子登録情報!$F1329,2)&amp;")")</f>
        <v/>
      </c>
      <c r="E1329" t="str">
        <f>IF($K1329="","",女子登録情報!$P1329)</f>
        <v/>
      </c>
      <c r="F1329" t="str">
        <f t="shared" si="20"/>
        <v/>
      </c>
      <c r="G1329" t="str">
        <f>IF($K1329="","",女子登録情報!$M1329)</f>
        <v/>
      </c>
      <c r="H1329" t="str">
        <f>IF($K1329="","",女子登録情報!$A1329)</f>
        <v/>
      </c>
      <c r="K1329" t="str">
        <f>IF(女子登録情報!$C1329="","",女子登録情報!$C1329)</f>
        <v/>
      </c>
      <c r="M1329" t="str">
        <f>IFERROR(IF(AND(402&lt;=VALUE(RIGHT(女子登録情報!$F1329,4)),競技会情報!$E$3*100+競技会情報!$G$3&gt;=VALUE(RIGHT(女子登録情報!$F1329,4))),VALUE(女子登録情報!$G1329)+1,VALUE(女子登録情報!$G1329)),"")</f>
        <v/>
      </c>
      <c r="N1329" t="str">
        <f>IF($K1329="","",IF(女子登録情報!$H1329="北海道",女子登録情報!$H1329,LEFT(女子登録情報!$H1329,LEN(女子登録情報!$H1329)-1)))</f>
        <v/>
      </c>
      <c r="O1329" t="str">
        <f>IF($K1329="","",IF(LEN($N1329)=2,LEFT($N1329,1)&amp;"　"&amp;RIGHT($N1329,1)&amp;"・"&amp;女子登録情報!$I1329,$N1329&amp;"・"&amp;女子登録情報!$I1329))</f>
        <v/>
      </c>
    </row>
    <row r="1330" spans="1:15" x14ac:dyDescent="0.55000000000000004">
      <c r="A1330" t="str">
        <f>IF($K1330="","",200000000+女子登録情報!$C1330)</f>
        <v/>
      </c>
      <c r="B1330" t="str">
        <f>IF($K1330="","",女子登録情報!$D1330&amp;" ("&amp;女子登録情報!$K1330&amp;")")</f>
        <v/>
      </c>
      <c r="C1330" t="str">
        <f>IF($K1330="","",女子登録情報!$E1330)</f>
        <v/>
      </c>
      <c r="D1330" t="str">
        <f>IF($K1330="","",女子登録情報!$O1330&amp;" "&amp;女子登録情報!$N1330&amp;" ("&amp;LEFT(女子登録情報!$F1330,2)&amp;")")</f>
        <v/>
      </c>
      <c r="E1330" t="str">
        <f>IF($K1330="","",女子登録情報!$P1330)</f>
        <v/>
      </c>
      <c r="F1330" t="str">
        <f t="shared" si="20"/>
        <v/>
      </c>
      <c r="G1330" t="str">
        <f>IF($K1330="","",女子登録情報!$M1330)</f>
        <v/>
      </c>
      <c r="H1330" t="str">
        <f>IF($K1330="","",女子登録情報!$A1330)</f>
        <v/>
      </c>
      <c r="K1330" t="str">
        <f>IF(女子登録情報!$C1330="","",女子登録情報!$C1330)</f>
        <v/>
      </c>
      <c r="M1330" t="str">
        <f>IFERROR(IF(AND(402&lt;=VALUE(RIGHT(女子登録情報!$F1330,4)),競技会情報!$E$3*100+競技会情報!$G$3&gt;=VALUE(RIGHT(女子登録情報!$F1330,4))),VALUE(女子登録情報!$G1330)+1,VALUE(女子登録情報!$G1330)),"")</f>
        <v/>
      </c>
      <c r="N1330" t="str">
        <f>IF($K1330="","",IF(女子登録情報!$H1330="北海道",女子登録情報!$H1330,LEFT(女子登録情報!$H1330,LEN(女子登録情報!$H1330)-1)))</f>
        <v/>
      </c>
      <c r="O1330" t="str">
        <f>IF($K1330="","",IF(LEN($N1330)=2,LEFT($N1330,1)&amp;"　"&amp;RIGHT($N1330,1)&amp;"・"&amp;女子登録情報!$I1330,$N1330&amp;"・"&amp;女子登録情報!$I1330))</f>
        <v/>
      </c>
    </row>
    <row r="1331" spans="1:15" x14ac:dyDescent="0.55000000000000004">
      <c r="A1331" t="str">
        <f>IF($K1331="","",200000000+女子登録情報!$C1331)</f>
        <v/>
      </c>
      <c r="B1331" t="str">
        <f>IF($K1331="","",女子登録情報!$D1331&amp;" ("&amp;女子登録情報!$K1331&amp;")")</f>
        <v/>
      </c>
      <c r="C1331" t="str">
        <f>IF($K1331="","",女子登録情報!$E1331)</f>
        <v/>
      </c>
      <c r="D1331" t="str">
        <f>IF($K1331="","",女子登録情報!$O1331&amp;" "&amp;女子登録情報!$N1331&amp;" ("&amp;LEFT(女子登録情報!$F1331,2)&amp;")")</f>
        <v/>
      </c>
      <c r="E1331" t="str">
        <f>IF($K1331="","",女子登録情報!$P1331)</f>
        <v/>
      </c>
      <c r="F1331" t="str">
        <f t="shared" si="20"/>
        <v/>
      </c>
      <c r="G1331" t="str">
        <f>IF($K1331="","",女子登録情報!$M1331)</f>
        <v/>
      </c>
      <c r="H1331" t="str">
        <f>IF($K1331="","",女子登録情報!$A1331)</f>
        <v/>
      </c>
      <c r="K1331" t="str">
        <f>IF(女子登録情報!$C1331="","",女子登録情報!$C1331)</f>
        <v/>
      </c>
      <c r="M1331" t="str">
        <f>IFERROR(IF(AND(402&lt;=VALUE(RIGHT(女子登録情報!$F1331,4)),競技会情報!$E$3*100+競技会情報!$G$3&gt;=VALUE(RIGHT(女子登録情報!$F1331,4))),VALUE(女子登録情報!$G1331)+1,VALUE(女子登録情報!$G1331)),"")</f>
        <v/>
      </c>
      <c r="N1331" t="str">
        <f>IF($K1331="","",IF(女子登録情報!$H1331="北海道",女子登録情報!$H1331,LEFT(女子登録情報!$H1331,LEN(女子登録情報!$H1331)-1)))</f>
        <v/>
      </c>
      <c r="O1331" t="str">
        <f>IF($K1331="","",IF(LEN($N1331)=2,LEFT($N1331,1)&amp;"　"&amp;RIGHT($N1331,1)&amp;"・"&amp;女子登録情報!$I1331,$N1331&amp;"・"&amp;女子登録情報!$I1331))</f>
        <v/>
      </c>
    </row>
    <row r="1332" spans="1:15" x14ac:dyDescent="0.55000000000000004">
      <c r="A1332" t="str">
        <f>IF($K1332="","",200000000+女子登録情報!$C1332)</f>
        <v/>
      </c>
      <c r="B1332" t="str">
        <f>IF($K1332="","",女子登録情報!$D1332&amp;" ("&amp;女子登録情報!$K1332&amp;")")</f>
        <v/>
      </c>
      <c r="C1332" t="str">
        <f>IF($K1332="","",女子登録情報!$E1332)</f>
        <v/>
      </c>
      <c r="D1332" t="str">
        <f>IF($K1332="","",女子登録情報!$O1332&amp;" "&amp;女子登録情報!$N1332&amp;" ("&amp;LEFT(女子登録情報!$F1332,2)&amp;")")</f>
        <v/>
      </c>
      <c r="E1332" t="str">
        <f>IF($K1332="","",女子登録情報!$P1332)</f>
        <v/>
      </c>
      <c r="F1332" t="str">
        <f t="shared" si="20"/>
        <v/>
      </c>
      <c r="G1332" t="str">
        <f>IF($K1332="","",女子登録情報!$M1332)</f>
        <v/>
      </c>
      <c r="H1332" t="str">
        <f>IF($K1332="","",女子登録情報!$A1332)</f>
        <v/>
      </c>
      <c r="K1332" t="str">
        <f>IF(女子登録情報!$C1332="","",女子登録情報!$C1332)</f>
        <v/>
      </c>
      <c r="M1332" t="str">
        <f>IFERROR(IF(AND(402&lt;=VALUE(RIGHT(女子登録情報!$F1332,4)),競技会情報!$E$3*100+競技会情報!$G$3&gt;=VALUE(RIGHT(女子登録情報!$F1332,4))),VALUE(女子登録情報!$G1332)+1,VALUE(女子登録情報!$G1332)),"")</f>
        <v/>
      </c>
      <c r="N1332" t="str">
        <f>IF($K1332="","",IF(女子登録情報!$H1332="北海道",女子登録情報!$H1332,LEFT(女子登録情報!$H1332,LEN(女子登録情報!$H1332)-1)))</f>
        <v/>
      </c>
      <c r="O1332" t="str">
        <f>IF($K1332="","",IF(LEN($N1332)=2,LEFT($N1332,1)&amp;"　"&amp;RIGHT($N1332,1)&amp;"・"&amp;女子登録情報!$I1332,$N1332&amp;"・"&amp;女子登録情報!$I1332))</f>
        <v/>
      </c>
    </row>
    <row r="1333" spans="1:15" x14ac:dyDescent="0.55000000000000004">
      <c r="A1333" t="str">
        <f>IF($K1333="","",200000000+女子登録情報!$C1333)</f>
        <v/>
      </c>
      <c r="B1333" t="str">
        <f>IF($K1333="","",女子登録情報!$D1333&amp;" ("&amp;女子登録情報!$K1333&amp;")")</f>
        <v/>
      </c>
      <c r="C1333" t="str">
        <f>IF($K1333="","",女子登録情報!$E1333)</f>
        <v/>
      </c>
      <c r="D1333" t="str">
        <f>IF($K1333="","",女子登録情報!$O1333&amp;" "&amp;女子登録情報!$N1333&amp;" ("&amp;LEFT(女子登録情報!$F1333,2)&amp;")")</f>
        <v/>
      </c>
      <c r="E1333" t="str">
        <f>IF($K1333="","",女子登録情報!$P1333)</f>
        <v/>
      </c>
      <c r="F1333" t="str">
        <f t="shared" si="20"/>
        <v/>
      </c>
      <c r="G1333" t="str">
        <f>IF($K1333="","",女子登録情報!$M1333)</f>
        <v/>
      </c>
      <c r="H1333" t="str">
        <f>IF($K1333="","",女子登録情報!$A1333)</f>
        <v/>
      </c>
      <c r="K1333" t="str">
        <f>IF(女子登録情報!$C1333="","",女子登録情報!$C1333)</f>
        <v/>
      </c>
      <c r="M1333" t="str">
        <f>IFERROR(IF(AND(402&lt;=VALUE(RIGHT(女子登録情報!$F1333,4)),競技会情報!$E$3*100+競技会情報!$G$3&gt;=VALUE(RIGHT(女子登録情報!$F1333,4))),VALUE(女子登録情報!$G1333)+1,VALUE(女子登録情報!$G1333)),"")</f>
        <v/>
      </c>
      <c r="N1333" t="str">
        <f>IF($K1333="","",IF(女子登録情報!$H1333="北海道",女子登録情報!$H1333,LEFT(女子登録情報!$H1333,LEN(女子登録情報!$H1333)-1)))</f>
        <v/>
      </c>
      <c r="O1333" t="str">
        <f>IF($K1333="","",IF(LEN($N1333)=2,LEFT($N1333,1)&amp;"　"&amp;RIGHT($N1333,1)&amp;"・"&amp;女子登録情報!$I1333,$N1333&amp;"・"&amp;女子登録情報!$I1333))</f>
        <v/>
      </c>
    </row>
    <row r="1334" spans="1:15" x14ac:dyDescent="0.55000000000000004">
      <c r="A1334" t="str">
        <f>IF($K1334="","",200000000+女子登録情報!$C1334)</f>
        <v/>
      </c>
      <c r="B1334" t="str">
        <f>IF($K1334="","",女子登録情報!$D1334&amp;" ("&amp;女子登録情報!$K1334&amp;")")</f>
        <v/>
      </c>
      <c r="C1334" t="str">
        <f>IF($K1334="","",女子登録情報!$E1334)</f>
        <v/>
      </c>
      <c r="D1334" t="str">
        <f>IF($K1334="","",女子登録情報!$O1334&amp;" "&amp;女子登録情報!$N1334&amp;" ("&amp;LEFT(女子登録情報!$F1334,2)&amp;")")</f>
        <v/>
      </c>
      <c r="E1334" t="str">
        <f>IF($K1334="","",女子登録情報!$P1334)</f>
        <v/>
      </c>
      <c r="F1334" t="str">
        <f t="shared" si="20"/>
        <v/>
      </c>
      <c r="G1334" t="str">
        <f>IF($K1334="","",女子登録情報!$M1334)</f>
        <v/>
      </c>
      <c r="H1334" t="str">
        <f>IF($K1334="","",女子登録情報!$A1334)</f>
        <v/>
      </c>
      <c r="K1334" t="str">
        <f>IF(女子登録情報!$C1334="","",女子登録情報!$C1334)</f>
        <v/>
      </c>
      <c r="M1334" t="str">
        <f>IFERROR(IF(AND(402&lt;=VALUE(RIGHT(女子登録情報!$F1334,4)),競技会情報!$E$3*100+競技会情報!$G$3&gt;=VALUE(RIGHT(女子登録情報!$F1334,4))),VALUE(女子登録情報!$G1334)+1,VALUE(女子登録情報!$G1334)),"")</f>
        <v/>
      </c>
      <c r="N1334" t="str">
        <f>IF($K1334="","",IF(女子登録情報!$H1334="北海道",女子登録情報!$H1334,LEFT(女子登録情報!$H1334,LEN(女子登録情報!$H1334)-1)))</f>
        <v/>
      </c>
      <c r="O1334" t="str">
        <f>IF($K1334="","",IF(LEN($N1334)=2,LEFT($N1334,1)&amp;"　"&amp;RIGHT($N1334,1)&amp;"・"&amp;女子登録情報!$I1334,$N1334&amp;"・"&amp;女子登録情報!$I1334))</f>
        <v/>
      </c>
    </row>
    <row r="1335" spans="1:15" x14ac:dyDescent="0.55000000000000004">
      <c r="A1335" t="str">
        <f>IF($K1335="","",200000000+女子登録情報!$C1335)</f>
        <v/>
      </c>
      <c r="B1335" t="str">
        <f>IF($K1335="","",女子登録情報!$D1335&amp;" ("&amp;女子登録情報!$K1335&amp;")")</f>
        <v/>
      </c>
      <c r="C1335" t="str">
        <f>IF($K1335="","",女子登録情報!$E1335)</f>
        <v/>
      </c>
      <c r="D1335" t="str">
        <f>IF($K1335="","",女子登録情報!$O1335&amp;" "&amp;女子登録情報!$N1335&amp;" ("&amp;LEFT(女子登録情報!$F1335,2)&amp;")")</f>
        <v/>
      </c>
      <c r="E1335" t="str">
        <f>IF($K1335="","",女子登録情報!$P1335)</f>
        <v/>
      </c>
      <c r="F1335" t="str">
        <f t="shared" si="20"/>
        <v/>
      </c>
      <c r="G1335" t="str">
        <f>IF($K1335="","",女子登録情報!$M1335)</f>
        <v/>
      </c>
      <c r="H1335" t="str">
        <f>IF($K1335="","",女子登録情報!$A1335)</f>
        <v/>
      </c>
      <c r="K1335" t="str">
        <f>IF(女子登録情報!$C1335="","",女子登録情報!$C1335)</f>
        <v/>
      </c>
      <c r="M1335" t="str">
        <f>IFERROR(IF(AND(402&lt;=VALUE(RIGHT(女子登録情報!$F1335,4)),競技会情報!$E$3*100+競技会情報!$G$3&gt;=VALUE(RIGHT(女子登録情報!$F1335,4))),VALUE(女子登録情報!$G1335)+1,VALUE(女子登録情報!$G1335)),"")</f>
        <v/>
      </c>
      <c r="N1335" t="str">
        <f>IF($K1335="","",IF(女子登録情報!$H1335="北海道",女子登録情報!$H1335,LEFT(女子登録情報!$H1335,LEN(女子登録情報!$H1335)-1)))</f>
        <v/>
      </c>
      <c r="O1335" t="str">
        <f>IF($K1335="","",IF(LEN($N1335)=2,LEFT($N1335,1)&amp;"　"&amp;RIGHT($N1335,1)&amp;"・"&amp;女子登録情報!$I1335,$N1335&amp;"・"&amp;女子登録情報!$I1335))</f>
        <v/>
      </c>
    </row>
    <row r="1336" spans="1:15" x14ac:dyDescent="0.55000000000000004">
      <c r="A1336" t="str">
        <f>IF($K1336="","",200000000+女子登録情報!$C1336)</f>
        <v/>
      </c>
      <c r="B1336" t="str">
        <f>IF($K1336="","",女子登録情報!$D1336&amp;" ("&amp;女子登録情報!$K1336&amp;")")</f>
        <v/>
      </c>
      <c r="C1336" t="str">
        <f>IF($K1336="","",女子登録情報!$E1336)</f>
        <v/>
      </c>
      <c r="D1336" t="str">
        <f>IF($K1336="","",女子登録情報!$O1336&amp;" "&amp;女子登録情報!$N1336&amp;" ("&amp;LEFT(女子登録情報!$F1336,2)&amp;")")</f>
        <v/>
      </c>
      <c r="E1336" t="str">
        <f>IF($K1336="","",女子登録情報!$P1336)</f>
        <v/>
      </c>
      <c r="F1336" t="str">
        <f t="shared" si="20"/>
        <v/>
      </c>
      <c r="G1336" t="str">
        <f>IF($K1336="","",女子登録情報!$M1336)</f>
        <v/>
      </c>
      <c r="H1336" t="str">
        <f>IF($K1336="","",女子登録情報!$A1336)</f>
        <v/>
      </c>
      <c r="K1336" t="str">
        <f>IF(女子登録情報!$C1336="","",女子登録情報!$C1336)</f>
        <v/>
      </c>
      <c r="M1336" t="str">
        <f>IFERROR(IF(AND(402&lt;=VALUE(RIGHT(女子登録情報!$F1336,4)),競技会情報!$E$3*100+競技会情報!$G$3&gt;=VALUE(RIGHT(女子登録情報!$F1336,4))),VALUE(女子登録情報!$G1336)+1,VALUE(女子登録情報!$G1336)),"")</f>
        <v/>
      </c>
      <c r="N1336" t="str">
        <f>IF($K1336="","",IF(女子登録情報!$H1336="北海道",女子登録情報!$H1336,LEFT(女子登録情報!$H1336,LEN(女子登録情報!$H1336)-1)))</f>
        <v/>
      </c>
      <c r="O1336" t="str">
        <f>IF($K1336="","",IF(LEN($N1336)=2,LEFT($N1336,1)&amp;"　"&amp;RIGHT($N1336,1)&amp;"・"&amp;女子登録情報!$I1336,$N1336&amp;"・"&amp;女子登録情報!$I1336))</f>
        <v/>
      </c>
    </row>
    <row r="1337" spans="1:15" x14ac:dyDescent="0.55000000000000004">
      <c r="A1337" t="str">
        <f>IF($K1337="","",200000000+女子登録情報!$C1337)</f>
        <v/>
      </c>
      <c r="B1337" t="str">
        <f>IF($K1337="","",女子登録情報!$D1337&amp;" ("&amp;女子登録情報!$K1337&amp;")")</f>
        <v/>
      </c>
      <c r="C1337" t="str">
        <f>IF($K1337="","",女子登録情報!$E1337)</f>
        <v/>
      </c>
      <c r="D1337" t="str">
        <f>IF($K1337="","",女子登録情報!$O1337&amp;" "&amp;女子登録情報!$N1337&amp;" ("&amp;LEFT(女子登録情報!$F1337,2)&amp;")")</f>
        <v/>
      </c>
      <c r="E1337" t="str">
        <f>IF($K1337="","",女子登録情報!$P1337)</f>
        <v/>
      </c>
      <c r="F1337" t="str">
        <f t="shared" si="20"/>
        <v/>
      </c>
      <c r="G1337" t="str">
        <f>IF($K1337="","",女子登録情報!$M1337)</f>
        <v/>
      </c>
      <c r="H1337" t="str">
        <f>IF($K1337="","",女子登録情報!$A1337)</f>
        <v/>
      </c>
      <c r="K1337" t="str">
        <f>IF(女子登録情報!$C1337="","",女子登録情報!$C1337)</f>
        <v/>
      </c>
      <c r="M1337" t="str">
        <f>IFERROR(IF(AND(402&lt;=VALUE(RIGHT(女子登録情報!$F1337,4)),競技会情報!$E$3*100+競技会情報!$G$3&gt;=VALUE(RIGHT(女子登録情報!$F1337,4))),VALUE(女子登録情報!$G1337)+1,VALUE(女子登録情報!$G1337)),"")</f>
        <v/>
      </c>
      <c r="N1337" t="str">
        <f>IF($K1337="","",IF(女子登録情報!$H1337="北海道",女子登録情報!$H1337,LEFT(女子登録情報!$H1337,LEN(女子登録情報!$H1337)-1)))</f>
        <v/>
      </c>
      <c r="O1337" t="str">
        <f>IF($K1337="","",IF(LEN($N1337)=2,LEFT($N1337,1)&amp;"　"&amp;RIGHT($N1337,1)&amp;"・"&amp;女子登録情報!$I1337,$N1337&amp;"・"&amp;女子登録情報!$I1337))</f>
        <v/>
      </c>
    </row>
    <row r="1338" spans="1:15" x14ac:dyDescent="0.55000000000000004">
      <c r="A1338" t="str">
        <f>IF($K1338="","",200000000+女子登録情報!$C1338)</f>
        <v/>
      </c>
      <c r="B1338" t="str">
        <f>IF($K1338="","",女子登録情報!$D1338&amp;" ("&amp;女子登録情報!$K1338&amp;")")</f>
        <v/>
      </c>
      <c r="C1338" t="str">
        <f>IF($K1338="","",女子登録情報!$E1338)</f>
        <v/>
      </c>
      <c r="D1338" t="str">
        <f>IF($K1338="","",女子登録情報!$O1338&amp;" "&amp;女子登録情報!$N1338&amp;" ("&amp;LEFT(女子登録情報!$F1338,2)&amp;")")</f>
        <v/>
      </c>
      <c r="E1338" t="str">
        <f>IF($K1338="","",女子登録情報!$P1338)</f>
        <v/>
      </c>
      <c r="F1338" t="str">
        <f t="shared" si="20"/>
        <v/>
      </c>
      <c r="G1338" t="str">
        <f>IF($K1338="","",女子登録情報!$M1338)</f>
        <v/>
      </c>
      <c r="H1338" t="str">
        <f>IF($K1338="","",女子登録情報!$A1338)</f>
        <v/>
      </c>
      <c r="K1338" t="str">
        <f>IF(女子登録情報!$C1338="","",女子登録情報!$C1338)</f>
        <v/>
      </c>
      <c r="M1338" t="str">
        <f>IFERROR(IF(AND(402&lt;=VALUE(RIGHT(女子登録情報!$F1338,4)),競技会情報!$E$3*100+競技会情報!$G$3&gt;=VALUE(RIGHT(女子登録情報!$F1338,4))),VALUE(女子登録情報!$G1338)+1,VALUE(女子登録情報!$G1338)),"")</f>
        <v/>
      </c>
      <c r="N1338" t="str">
        <f>IF($K1338="","",IF(女子登録情報!$H1338="北海道",女子登録情報!$H1338,LEFT(女子登録情報!$H1338,LEN(女子登録情報!$H1338)-1)))</f>
        <v/>
      </c>
      <c r="O1338" t="str">
        <f>IF($K1338="","",IF(LEN($N1338)=2,LEFT($N1338,1)&amp;"　"&amp;RIGHT($N1338,1)&amp;"・"&amp;女子登録情報!$I1338,$N1338&amp;"・"&amp;女子登録情報!$I1338))</f>
        <v/>
      </c>
    </row>
    <row r="1339" spans="1:15" x14ac:dyDescent="0.55000000000000004">
      <c r="A1339" t="str">
        <f>IF($K1339="","",200000000+女子登録情報!$C1339)</f>
        <v/>
      </c>
      <c r="B1339" t="str">
        <f>IF($K1339="","",女子登録情報!$D1339&amp;" ("&amp;女子登録情報!$K1339&amp;")")</f>
        <v/>
      </c>
      <c r="C1339" t="str">
        <f>IF($K1339="","",女子登録情報!$E1339)</f>
        <v/>
      </c>
      <c r="D1339" t="str">
        <f>IF($K1339="","",女子登録情報!$O1339&amp;" "&amp;女子登録情報!$N1339&amp;" ("&amp;LEFT(女子登録情報!$F1339,2)&amp;")")</f>
        <v/>
      </c>
      <c r="E1339" t="str">
        <f>IF($K1339="","",女子登録情報!$P1339)</f>
        <v/>
      </c>
      <c r="F1339" t="str">
        <f t="shared" si="20"/>
        <v/>
      </c>
      <c r="G1339" t="str">
        <f>IF($K1339="","",女子登録情報!$M1339)</f>
        <v/>
      </c>
      <c r="H1339" t="str">
        <f>IF($K1339="","",女子登録情報!$A1339)</f>
        <v/>
      </c>
      <c r="K1339" t="str">
        <f>IF(女子登録情報!$C1339="","",女子登録情報!$C1339)</f>
        <v/>
      </c>
      <c r="M1339" t="str">
        <f>IFERROR(IF(AND(402&lt;=VALUE(RIGHT(女子登録情報!$F1339,4)),競技会情報!$E$3*100+競技会情報!$G$3&gt;=VALUE(RIGHT(女子登録情報!$F1339,4))),VALUE(女子登録情報!$G1339)+1,VALUE(女子登録情報!$G1339)),"")</f>
        <v/>
      </c>
      <c r="N1339" t="str">
        <f>IF($K1339="","",IF(女子登録情報!$H1339="北海道",女子登録情報!$H1339,LEFT(女子登録情報!$H1339,LEN(女子登録情報!$H1339)-1)))</f>
        <v/>
      </c>
      <c r="O1339" t="str">
        <f>IF($K1339="","",IF(LEN($N1339)=2,LEFT($N1339,1)&amp;"　"&amp;RIGHT($N1339,1)&amp;"・"&amp;女子登録情報!$I1339,$N1339&amp;"・"&amp;女子登録情報!$I1339))</f>
        <v/>
      </c>
    </row>
    <row r="1340" spans="1:15" x14ac:dyDescent="0.55000000000000004">
      <c r="A1340" t="str">
        <f>IF($K1340="","",200000000+女子登録情報!$C1340)</f>
        <v/>
      </c>
      <c r="B1340" t="str">
        <f>IF($K1340="","",女子登録情報!$D1340&amp;" ("&amp;女子登録情報!$K1340&amp;")")</f>
        <v/>
      </c>
      <c r="C1340" t="str">
        <f>IF($K1340="","",女子登録情報!$E1340)</f>
        <v/>
      </c>
      <c r="D1340" t="str">
        <f>IF($K1340="","",女子登録情報!$O1340&amp;" "&amp;女子登録情報!$N1340&amp;" ("&amp;LEFT(女子登録情報!$F1340,2)&amp;")")</f>
        <v/>
      </c>
      <c r="E1340" t="str">
        <f>IF($K1340="","",女子登録情報!$P1340)</f>
        <v/>
      </c>
      <c r="F1340" t="str">
        <f t="shared" si="20"/>
        <v/>
      </c>
      <c r="G1340" t="str">
        <f>IF($K1340="","",女子登録情報!$M1340)</f>
        <v/>
      </c>
      <c r="H1340" t="str">
        <f>IF($K1340="","",女子登録情報!$A1340)</f>
        <v/>
      </c>
      <c r="K1340" t="str">
        <f>IF(女子登録情報!$C1340="","",女子登録情報!$C1340)</f>
        <v/>
      </c>
      <c r="M1340" t="str">
        <f>IFERROR(IF(AND(402&lt;=VALUE(RIGHT(女子登録情報!$F1340,4)),競技会情報!$E$3*100+競技会情報!$G$3&gt;=VALUE(RIGHT(女子登録情報!$F1340,4))),VALUE(女子登録情報!$G1340)+1,VALUE(女子登録情報!$G1340)),"")</f>
        <v/>
      </c>
      <c r="N1340" t="str">
        <f>IF($K1340="","",IF(女子登録情報!$H1340="北海道",女子登録情報!$H1340,LEFT(女子登録情報!$H1340,LEN(女子登録情報!$H1340)-1)))</f>
        <v/>
      </c>
      <c r="O1340" t="str">
        <f>IF($K1340="","",IF(LEN($N1340)=2,LEFT($N1340,1)&amp;"　"&amp;RIGHT($N1340,1)&amp;"・"&amp;女子登録情報!$I1340,$N1340&amp;"・"&amp;女子登録情報!$I1340))</f>
        <v/>
      </c>
    </row>
    <row r="1341" spans="1:15" x14ac:dyDescent="0.55000000000000004">
      <c r="A1341" t="str">
        <f>IF($K1341="","",200000000+女子登録情報!$C1341)</f>
        <v/>
      </c>
      <c r="B1341" t="str">
        <f>IF($K1341="","",女子登録情報!$D1341&amp;" ("&amp;女子登録情報!$K1341&amp;")")</f>
        <v/>
      </c>
      <c r="C1341" t="str">
        <f>IF($K1341="","",女子登録情報!$E1341)</f>
        <v/>
      </c>
      <c r="D1341" t="str">
        <f>IF($K1341="","",女子登録情報!$O1341&amp;" "&amp;女子登録情報!$N1341&amp;" ("&amp;LEFT(女子登録情報!$F1341,2)&amp;")")</f>
        <v/>
      </c>
      <c r="E1341" t="str">
        <f>IF($K1341="","",女子登録情報!$P1341)</f>
        <v/>
      </c>
      <c r="F1341" t="str">
        <f t="shared" si="20"/>
        <v/>
      </c>
      <c r="G1341" t="str">
        <f>IF($K1341="","",女子登録情報!$M1341)</f>
        <v/>
      </c>
      <c r="H1341" t="str">
        <f>IF($K1341="","",女子登録情報!$A1341)</f>
        <v/>
      </c>
      <c r="K1341" t="str">
        <f>IF(女子登録情報!$C1341="","",女子登録情報!$C1341)</f>
        <v/>
      </c>
      <c r="M1341" t="str">
        <f>IFERROR(IF(AND(402&lt;=VALUE(RIGHT(女子登録情報!$F1341,4)),競技会情報!$E$3*100+競技会情報!$G$3&gt;=VALUE(RIGHT(女子登録情報!$F1341,4))),VALUE(女子登録情報!$G1341)+1,VALUE(女子登録情報!$G1341)),"")</f>
        <v/>
      </c>
      <c r="N1341" t="str">
        <f>IF($K1341="","",IF(女子登録情報!$H1341="北海道",女子登録情報!$H1341,LEFT(女子登録情報!$H1341,LEN(女子登録情報!$H1341)-1)))</f>
        <v/>
      </c>
      <c r="O1341" t="str">
        <f>IF($K1341="","",IF(LEN($N1341)=2,LEFT($N1341,1)&amp;"　"&amp;RIGHT($N1341,1)&amp;"・"&amp;女子登録情報!$I1341,$N1341&amp;"・"&amp;女子登録情報!$I1341))</f>
        <v/>
      </c>
    </row>
    <row r="1342" spans="1:15" x14ac:dyDescent="0.55000000000000004">
      <c r="A1342" t="str">
        <f>IF($K1342="","",200000000+女子登録情報!$C1342)</f>
        <v/>
      </c>
      <c r="B1342" t="str">
        <f>IF($K1342="","",女子登録情報!$D1342&amp;" ("&amp;女子登録情報!$K1342&amp;")")</f>
        <v/>
      </c>
      <c r="C1342" t="str">
        <f>IF($K1342="","",女子登録情報!$E1342)</f>
        <v/>
      </c>
      <c r="D1342" t="str">
        <f>IF($K1342="","",女子登録情報!$O1342&amp;" "&amp;女子登録情報!$N1342&amp;" ("&amp;LEFT(女子登録情報!$F1342,2)&amp;")")</f>
        <v/>
      </c>
      <c r="E1342" t="str">
        <f>IF($K1342="","",女子登録情報!$P1342)</f>
        <v/>
      </c>
      <c r="F1342" t="str">
        <f t="shared" si="20"/>
        <v/>
      </c>
      <c r="G1342" t="str">
        <f>IF($K1342="","",女子登録情報!$M1342)</f>
        <v/>
      </c>
      <c r="H1342" t="str">
        <f>IF($K1342="","",女子登録情報!$A1342)</f>
        <v/>
      </c>
      <c r="K1342" t="str">
        <f>IF(女子登録情報!$C1342="","",女子登録情報!$C1342)</f>
        <v/>
      </c>
      <c r="M1342" t="str">
        <f>IFERROR(IF(AND(402&lt;=VALUE(RIGHT(女子登録情報!$F1342,4)),競技会情報!$E$3*100+競技会情報!$G$3&gt;=VALUE(RIGHT(女子登録情報!$F1342,4))),VALUE(女子登録情報!$G1342)+1,VALUE(女子登録情報!$G1342)),"")</f>
        <v/>
      </c>
      <c r="N1342" t="str">
        <f>IF($K1342="","",IF(女子登録情報!$H1342="北海道",女子登録情報!$H1342,LEFT(女子登録情報!$H1342,LEN(女子登録情報!$H1342)-1)))</f>
        <v/>
      </c>
      <c r="O1342" t="str">
        <f>IF($K1342="","",IF(LEN($N1342)=2,LEFT($N1342,1)&amp;"　"&amp;RIGHT($N1342,1)&amp;"・"&amp;女子登録情報!$I1342,$N1342&amp;"・"&amp;女子登録情報!$I1342))</f>
        <v/>
      </c>
    </row>
    <row r="1343" spans="1:15" x14ac:dyDescent="0.55000000000000004">
      <c r="A1343" t="str">
        <f>IF($K1343="","",200000000+女子登録情報!$C1343)</f>
        <v/>
      </c>
      <c r="B1343" t="str">
        <f>IF($K1343="","",女子登録情報!$D1343&amp;" ("&amp;女子登録情報!$K1343&amp;")")</f>
        <v/>
      </c>
      <c r="C1343" t="str">
        <f>IF($K1343="","",女子登録情報!$E1343)</f>
        <v/>
      </c>
      <c r="D1343" t="str">
        <f>IF($K1343="","",女子登録情報!$O1343&amp;" "&amp;女子登録情報!$N1343&amp;" ("&amp;LEFT(女子登録情報!$F1343,2)&amp;")")</f>
        <v/>
      </c>
      <c r="E1343" t="str">
        <f>IF($K1343="","",女子登録情報!$P1343)</f>
        <v/>
      </c>
      <c r="F1343" t="str">
        <f t="shared" si="20"/>
        <v/>
      </c>
      <c r="G1343" t="str">
        <f>IF($K1343="","",女子登録情報!$M1343)</f>
        <v/>
      </c>
      <c r="H1343" t="str">
        <f>IF($K1343="","",女子登録情報!$A1343)</f>
        <v/>
      </c>
      <c r="K1343" t="str">
        <f>IF(女子登録情報!$C1343="","",女子登録情報!$C1343)</f>
        <v/>
      </c>
      <c r="M1343" t="str">
        <f>IFERROR(IF(AND(402&lt;=VALUE(RIGHT(女子登録情報!$F1343,4)),競技会情報!$E$3*100+競技会情報!$G$3&gt;=VALUE(RIGHT(女子登録情報!$F1343,4))),VALUE(女子登録情報!$G1343)+1,VALUE(女子登録情報!$G1343)),"")</f>
        <v/>
      </c>
      <c r="N1343" t="str">
        <f>IF($K1343="","",IF(女子登録情報!$H1343="北海道",女子登録情報!$H1343,LEFT(女子登録情報!$H1343,LEN(女子登録情報!$H1343)-1)))</f>
        <v/>
      </c>
      <c r="O1343" t="str">
        <f>IF($K1343="","",IF(LEN($N1343)=2,LEFT($N1343,1)&amp;"　"&amp;RIGHT($N1343,1)&amp;"・"&amp;女子登録情報!$I1343,$N1343&amp;"・"&amp;女子登録情報!$I1343))</f>
        <v/>
      </c>
    </row>
    <row r="1344" spans="1:15" x14ac:dyDescent="0.55000000000000004">
      <c r="A1344" t="str">
        <f>IF($K1344="","",200000000+女子登録情報!$C1344)</f>
        <v/>
      </c>
      <c r="B1344" t="str">
        <f>IF($K1344="","",女子登録情報!$D1344&amp;" ("&amp;女子登録情報!$K1344&amp;")")</f>
        <v/>
      </c>
      <c r="C1344" t="str">
        <f>IF($K1344="","",女子登録情報!$E1344)</f>
        <v/>
      </c>
      <c r="D1344" t="str">
        <f>IF($K1344="","",女子登録情報!$O1344&amp;" "&amp;女子登録情報!$N1344&amp;" ("&amp;LEFT(女子登録情報!$F1344,2)&amp;")")</f>
        <v/>
      </c>
      <c r="E1344" t="str">
        <f>IF($K1344="","",女子登録情報!$P1344)</f>
        <v/>
      </c>
      <c r="F1344" t="str">
        <f t="shared" si="20"/>
        <v/>
      </c>
      <c r="G1344" t="str">
        <f>IF($K1344="","",女子登録情報!$M1344)</f>
        <v/>
      </c>
      <c r="H1344" t="str">
        <f>IF($K1344="","",女子登録情報!$A1344)</f>
        <v/>
      </c>
      <c r="K1344" t="str">
        <f>IF(女子登録情報!$C1344="","",女子登録情報!$C1344)</f>
        <v/>
      </c>
      <c r="M1344" t="str">
        <f>IFERROR(IF(AND(402&lt;=VALUE(RIGHT(女子登録情報!$F1344,4)),競技会情報!$E$3*100+競技会情報!$G$3&gt;=VALUE(RIGHT(女子登録情報!$F1344,4))),VALUE(女子登録情報!$G1344)+1,VALUE(女子登録情報!$G1344)),"")</f>
        <v/>
      </c>
      <c r="N1344" t="str">
        <f>IF($K1344="","",IF(女子登録情報!$H1344="北海道",女子登録情報!$H1344,LEFT(女子登録情報!$H1344,LEN(女子登録情報!$H1344)-1)))</f>
        <v/>
      </c>
      <c r="O1344" t="str">
        <f>IF($K1344="","",IF(LEN($N1344)=2,LEFT($N1344,1)&amp;"　"&amp;RIGHT($N1344,1)&amp;"・"&amp;女子登録情報!$I1344,$N1344&amp;"・"&amp;女子登録情報!$I1344))</f>
        <v/>
      </c>
    </row>
    <row r="1345" spans="1:15" x14ac:dyDescent="0.55000000000000004">
      <c r="A1345" t="str">
        <f>IF($K1345="","",200000000+女子登録情報!$C1345)</f>
        <v/>
      </c>
      <c r="B1345" t="str">
        <f>IF($K1345="","",女子登録情報!$D1345&amp;" ("&amp;女子登録情報!$K1345&amp;")")</f>
        <v/>
      </c>
      <c r="C1345" t="str">
        <f>IF($K1345="","",女子登録情報!$E1345)</f>
        <v/>
      </c>
      <c r="D1345" t="str">
        <f>IF($K1345="","",女子登録情報!$O1345&amp;" "&amp;女子登録情報!$N1345&amp;" ("&amp;LEFT(女子登録情報!$F1345,2)&amp;")")</f>
        <v/>
      </c>
      <c r="E1345" t="str">
        <f>IF($K1345="","",女子登録情報!$P1345)</f>
        <v/>
      </c>
      <c r="F1345" t="str">
        <f t="shared" si="20"/>
        <v/>
      </c>
      <c r="G1345" t="str">
        <f>IF($K1345="","",女子登録情報!$M1345)</f>
        <v/>
      </c>
      <c r="H1345" t="str">
        <f>IF($K1345="","",女子登録情報!$A1345)</f>
        <v/>
      </c>
      <c r="K1345" t="str">
        <f>IF(女子登録情報!$C1345="","",女子登録情報!$C1345)</f>
        <v/>
      </c>
      <c r="M1345" t="str">
        <f>IFERROR(IF(AND(402&lt;=VALUE(RIGHT(女子登録情報!$F1345,4)),競技会情報!$E$3*100+競技会情報!$G$3&gt;=VALUE(RIGHT(女子登録情報!$F1345,4))),VALUE(女子登録情報!$G1345)+1,VALUE(女子登録情報!$G1345)),"")</f>
        <v/>
      </c>
      <c r="N1345" t="str">
        <f>IF($K1345="","",IF(女子登録情報!$H1345="北海道",女子登録情報!$H1345,LEFT(女子登録情報!$H1345,LEN(女子登録情報!$H1345)-1)))</f>
        <v/>
      </c>
      <c r="O1345" t="str">
        <f>IF($K1345="","",IF(LEN($N1345)=2,LEFT($N1345,1)&amp;"　"&amp;RIGHT($N1345,1)&amp;"・"&amp;女子登録情報!$I1345,$N1345&amp;"・"&amp;女子登録情報!$I1345))</f>
        <v/>
      </c>
    </row>
    <row r="1346" spans="1:15" x14ac:dyDescent="0.55000000000000004">
      <c r="A1346" t="str">
        <f>IF($K1346="","",200000000+女子登録情報!$C1346)</f>
        <v/>
      </c>
      <c r="B1346" t="str">
        <f>IF($K1346="","",女子登録情報!$D1346&amp;" ("&amp;女子登録情報!$K1346&amp;")")</f>
        <v/>
      </c>
      <c r="C1346" t="str">
        <f>IF($K1346="","",女子登録情報!$E1346)</f>
        <v/>
      </c>
      <c r="D1346" t="str">
        <f>IF($K1346="","",女子登録情報!$O1346&amp;" "&amp;女子登録情報!$N1346&amp;" ("&amp;LEFT(女子登録情報!$F1346,2)&amp;")")</f>
        <v/>
      </c>
      <c r="E1346" t="str">
        <f>IF($K1346="","",女子登録情報!$P1346)</f>
        <v/>
      </c>
      <c r="F1346" t="str">
        <f t="shared" si="20"/>
        <v/>
      </c>
      <c r="G1346" t="str">
        <f>IF($K1346="","",女子登録情報!$M1346)</f>
        <v/>
      </c>
      <c r="H1346" t="str">
        <f>IF($K1346="","",女子登録情報!$A1346)</f>
        <v/>
      </c>
      <c r="K1346" t="str">
        <f>IF(女子登録情報!$C1346="","",女子登録情報!$C1346)</f>
        <v/>
      </c>
      <c r="M1346" t="str">
        <f>IFERROR(IF(AND(402&lt;=VALUE(RIGHT(女子登録情報!$F1346,4)),競技会情報!$E$3*100+競技会情報!$G$3&gt;=VALUE(RIGHT(女子登録情報!$F1346,4))),VALUE(女子登録情報!$G1346)+1,VALUE(女子登録情報!$G1346)),"")</f>
        <v/>
      </c>
      <c r="N1346" t="str">
        <f>IF($K1346="","",IF(女子登録情報!$H1346="北海道",女子登録情報!$H1346,LEFT(女子登録情報!$H1346,LEN(女子登録情報!$H1346)-1)))</f>
        <v/>
      </c>
      <c r="O1346" t="str">
        <f>IF($K1346="","",IF(LEN($N1346)=2,LEFT($N1346,1)&amp;"　"&amp;RIGHT($N1346,1)&amp;"・"&amp;女子登録情報!$I1346,$N1346&amp;"・"&amp;女子登録情報!$I1346))</f>
        <v/>
      </c>
    </row>
    <row r="1347" spans="1:15" x14ac:dyDescent="0.55000000000000004">
      <c r="A1347" t="str">
        <f>IF($K1347="","",200000000+女子登録情報!$C1347)</f>
        <v/>
      </c>
      <c r="B1347" t="str">
        <f>IF($K1347="","",女子登録情報!$D1347&amp;" ("&amp;女子登録情報!$K1347&amp;")")</f>
        <v/>
      </c>
      <c r="C1347" t="str">
        <f>IF($K1347="","",女子登録情報!$E1347)</f>
        <v/>
      </c>
      <c r="D1347" t="str">
        <f>IF($K1347="","",女子登録情報!$O1347&amp;" "&amp;女子登録情報!$N1347&amp;" ("&amp;LEFT(女子登録情報!$F1347,2)&amp;")")</f>
        <v/>
      </c>
      <c r="E1347" t="str">
        <f>IF($K1347="","",女子登録情報!$P1347)</f>
        <v/>
      </c>
      <c r="F1347" t="str">
        <f t="shared" ref="F1347:F1410" si="21">IF($K1347="","","2")</f>
        <v/>
      </c>
      <c r="G1347" t="str">
        <f>IF($K1347="","",女子登録情報!$M1347)</f>
        <v/>
      </c>
      <c r="H1347" t="str">
        <f>IF($K1347="","",女子登録情報!$A1347)</f>
        <v/>
      </c>
      <c r="K1347" t="str">
        <f>IF(女子登録情報!$C1347="","",女子登録情報!$C1347)</f>
        <v/>
      </c>
      <c r="M1347" t="str">
        <f>IFERROR(IF(AND(402&lt;=VALUE(RIGHT(女子登録情報!$F1347,4)),競技会情報!$E$3*100+競技会情報!$G$3&gt;=VALUE(RIGHT(女子登録情報!$F1347,4))),VALUE(女子登録情報!$G1347)+1,VALUE(女子登録情報!$G1347)),"")</f>
        <v/>
      </c>
      <c r="N1347" t="str">
        <f>IF($K1347="","",IF(女子登録情報!$H1347="北海道",女子登録情報!$H1347,LEFT(女子登録情報!$H1347,LEN(女子登録情報!$H1347)-1)))</f>
        <v/>
      </c>
      <c r="O1347" t="str">
        <f>IF($K1347="","",IF(LEN($N1347)=2,LEFT($N1347,1)&amp;"　"&amp;RIGHT($N1347,1)&amp;"・"&amp;女子登録情報!$I1347,$N1347&amp;"・"&amp;女子登録情報!$I1347))</f>
        <v/>
      </c>
    </row>
    <row r="1348" spans="1:15" x14ac:dyDescent="0.55000000000000004">
      <c r="A1348" t="str">
        <f>IF($K1348="","",200000000+女子登録情報!$C1348)</f>
        <v/>
      </c>
      <c r="B1348" t="str">
        <f>IF($K1348="","",女子登録情報!$D1348&amp;" ("&amp;女子登録情報!$K1348&amp;")")</f>
        <v/>
      </c>
      <c r="C1348" t="str">
        <f>IF($K1348="","",女子登録情報!$E1348)</f>
        <v/>
      </c>
      <c r="D1348" t="str">
        <f>IF($K1348="","",女子登録情報!$O1348&amp;" "&amp;女子登録情報!$N1348&amp;" ("&amp;LEFT(女子登録情報!$F1348,2)&amp;")")</f>
        <v/>
      </c>
      <c r="E1348" t="str">
        <f>IF($K1348="","",女子登録情報!$P1348)</f>
        <v/>
      </c>
      <c r="F1348" t="str">
        <f t="shared" si="21"/>
        <v/>
      </c>
      <c r="G1348" t="str">
        <f>IF($K1348="","",女子登録情報!$M1348)</f>
        <v/>
      </c>
      <c r="H1348" t="str">
        <f>IF($K1348="","",女子登録情報!$A1348)</f>
        <v/>
      </c>
      <c r="K1348" t="str">
        <f>IF(女子登録情報!$C1348="","",女子登録情報!$C1348)</f>
        <v/>
      </c>
      <c r="M1348" t="str">
        <f>IFERROR(IF(AND(402&lt;=VALUE(RIGHT(女子登録情報!$F1348,4)),競技会情報!$E$3*100+競技会情報!$G$3&gt;=VALUE(RIGHT(女子登録情報!$F1348,4))),VALUE(女子登録情報!$G1348)+1,VALUE(女子登録情報!$G1348)),"")</f>
        <v/>
      </c>
      <c r="N1348" t="str">
        <f>IF($K1348="","",IF(女子登録情報!$H1348="北海道",女子登録情報!$H1348,LEFT(女子登録情報!$H1348,LEN(女子登録情報!$H1348)-1)))</f>
        <v/>
      </c>
      <c r="O1348" t="str">
        <f>IF($K1348="","",IF(LEN($N1348)=2,LEFT($N1348,1)&amp;"　"&amp;RIGHT($N1348,1)&amp;"・"&amp;女子登録情報!$I1348,$N1348&amp;"・"&amp;女子登録情報!$I1348))</f>
        <v/>
      </c>
    </row>
    <row r="1349" spans="1:15" x14ac:dyDescent="0.55000000000000004">
      <c r="A1349" t="str">
        <f>IF($K1349="","",200000000+女子登録情報!$C1349)</f>
        <v/>
      </c>
      <c r="B1349" t="str">
        <f>IF($K1349="","",女子登録情報!$D1349&amp;" ("&amp;女子登録情報!$K1349&amp;")")</f>
        <v/>
      </c>
      <c r="C1349" t="str">
        <f>IF($K1349="","",女子登録情報!$E1349)</f>
        <v/>
      </c>
      <c r="D1349" t="str">
        <f>IF($K1349="","",女子登録情報!$O1349&amp;" "&amp;女子登録情報!$N1349&amp;" ("&amp;LEFT(女子登録情報!$F1349,2)&amp;")")</f>
        <v/>
      </c>
      <c r="E1349" t="str">
        <f>IF($K1349="","",女子登録情報!$P1349)</f>
        <v/>
      </c>
      <c r="F1349" t="str">
        <f t="shared" si="21"/>
        <v/>
      </c>
      <c r="G1349" t="str">
        <f>IF($K1349="","",女子登録情報!$M1349)</f>
        <v/>
      </c>
      <c r="H1349" t="str">
        <f>IF($K1349="","",女子登録情報!$A1349)</f>
        <v/>
      </c>
      <c r="K1349" t="str">
        <f>IF(女子登録情報!$C1349="","",女子登録情報!$C1349)</f>
        <v/>
      </c>
      <c r="M1349" t="str">
        <f>IFERROR(IF(AND(402&lt;=VALUE(RIGHT(女子登録情報!$F1349,4)),競技会情報!$E$3*100+競技会情報!$G$3&gt;=VALUE(RIGHT(女子登録情報!$F1349,4))),VALUE(女子登録情報!$G1349)+1,VALUE(女子登録情報!$G1349)),"")</f>
        <v/>
      </c>
      <c r="N1349" t="str">
        <f>IF($K1349="","",IF(女子登録情報!$H1349="北海道",女子登録情報!$H1349,LEFT(女子登録情報!$H1349,LEN(女子登録情報!$H1349)-1)))</f>
        <v/>
      </c>
      <c r="O1349" t="str">
        <f>IF($K1349="","",IF(LEN($N1349)=2,LEFT($N1349,1)&amp;"　"&amp;RIGHT($N1349,1)&amp;"・"&amp;女子登録情報!$I1349,$N1349&amp;"・"&amp;女子登録情報!$I1349))</f>
        <v/>
      </c>
    </row>
    <row r="1350" spans="1:15" x14ac:dyDescent="0.55000000000000004">
      <c r="A1350" t="str">
        <f>IF($K1350="","",200000000+女子登録情報!$C1350)</f>
        <v/>
      </c>
      <c r="B1350" t="str">
        <f>IF($K1350="","",女子登録情報!$D1350&amp;" ("&amp;女子登録情報!$K1350&amp;")")</f>
        <v/>
      </c>
      <c r="C1350" t="str">
        <f>IF($K1350="","",女子登録情報!$E1350)</f>
        <v/>
      </c>
      <c r="D1350" t="str">
        <f>IF($K1350="","",女子登録情報!$O1350&amp;" "&amp;女子登録情報!$N1350&amp;" ("&amp;LEFT(女子登録情報!$F1350,2)&amp;")")</f>
        <v/>
      </c>
      <c r="E1350" t="str">
        <f>IF($K1350="","",女子登録情報!$P1350)</f>
        <v/>
      </c>
      <c r="F1350" t="str">
        <f t="shared" si="21"/>
        <v/>
      </c>
      <c r="G1350" t="str">
        <f>IF($K1350="","",女子登録情報!$M1350)</f>
        <v/>
      </c>
      <c r="H1350" t="str">
        <f>IF($K1350="","",女子登録情報!$A1350)</f>
        <v/>
      </c>
      <c r="K1350" t="str">
        <f>IF(女子登録情報!$C1350="","",女子登録情報!$C1350)</f>
        <v/>
      </c>
      <c r="M1350" t="str">
        <f>IFERROR(IF(AND(402&lt;=VALUE(RIGHT(女子登録情報!$F1350,4)),競技会情報!$E$3*100+競技会情報!$G$3&gt;=VALUE(RIGHT(女子登録情報!$F1350,4))),VALUE(女子登録情報!$G1350)+1,VALUE(女子登録情報!$G1350)),"")</f>
        <v/>
      </c>
      <c r="N1350" t="str">
        <f>IF($K1350="","",IF(女子登録情報!$H1350="北海道",女子登録情報!$H1350,LEFT(女子登録情報!$H1350,LEN(女子登録情報!$H1350)-1)))</f>
        <v/>
      </c>
      <c r="O1350" t="str">
        <f>IF($K1350="","",IF(LEN($N1350)=2,LEFT($N1350,1)&amp;"　"&amp;RIGHT($N1350,1)&amp;"・"&amp;女子登録情報!$I1350,$N1350&amp;"・"&amp;女子登録情報!$I1350))</f>
        <v/>
      </c>
    </row>
    <row r="1351" spans="1:15" x14ac:dyDescent="0.55000000000000004">
      <c r="A1351" t="str">
        <f>IF($K1351="","",200000000+女子登録情報!$C1351)</f>
        <v/>
      </c>
      <c r="B1351" t="str">
        <f>IF($K1351="","",女子登録情報!$D1351&amp;" ("&amp;女子登録情報!$K1351&amp;")")</f>
        <v/>
      </c>
      <c r="C1351" t="str">
        <f>IF($K1351="","",女子登録情報!$E1351)</f>
        <v/>
      </c>
      <c r="D1351" t="str">
        <f>IF($K1351="","",女子登録情報!$O1351&amp;" "&amp;女子登録情報!$N1351&amp;" ("&amp;LEFT(女子登録情報!$F1351,2)&amp;")")</f>
        <v/>
      </c>
      <c r="E1351" t="str">
        <f>IF($K1351="","",女子登録情報!$P1351)</f>
        <v/>
      </c>
      <c r="F1351" t="str">
        <f t="shared" si="21"/>
        <v/>
      </c>
      <c r="G1351" t="str">
        <f>IF($K1351="","",女子登録情報!$M1351)</f>
        <v/>
      </c>
      <c r="H1351" t="str">
        <f>IF($K1351="","",女子登録情報!$A1351)</f>
        <v/>
      </c>
      <c r="K1351" t="str">
        <f>IF(女子登録情報!$C1351="","",女子登録情報!$C1351)</f>
        <v/>
      </c>
      <c r="M1351" t="str">
        <f>IFERROR(IF(AND(402&lt;=VALUE(RIGHT(女子登録情報!$F1351,4)),競技会情報!$E$3*100+競技会情報!$G$3&gt;=VALUE(RIGHT(女子登録情報!$F1351,4))),VALUE(女子登録情報!$G1351)+1,VALUE(女子登録情報!$G1351)),"")</f>
        <v/>
      </c>
      <c r="N1351" t="str">
        <f>IF($K1351="","",IF(女子登録情報!$H1351="北海道",女子登録情報!$H1351,LEFT(女子登録情報!$H1351,LEN(女子登録情報!$H1351)-1)))</f>
        <v/>
      </c>
      <c r="O1351" t="str">
        <f>IF($K1351="","",IF(LEN($N1351)=2,LEFT($N1351,1)&amp;"　"&amp;RIGHT($N1351,1)&amp;"・"&amp;女子登録情報!$I1351,$N1351&amp;"・"&amp;女子登録情報!$I1351))</f>
        <v/>
      </c>
    </row>
    <row r="1352" spans="1:15" x14ac:dyDescent="0.55000000000000004">
      <c r="A1352" t="str">
        <f>IF($K1352="","",200000000+女子登録情報!$C1352)</f>
        <v/>
      </c>
      <c r="B1352" t="str">
        <f>IF($K1352="","",女子登録情報!$D1352&amp;" ("&amp;女子登録情報!$K1352&amp;")")</f>
        <v/>
      </c>
      <c r="C1352" t="str">
        <f>IF($K1352="","",女子登録情報!$E1352)</f>
        <v/>
      </c>
      <c r="D1352" t="str">
        <f>IF($K1352="","",女子登録情報!$O1352&amp;" "&amp;女子登録情報!$N1352&amp;" ("&amp;LEFT(女子登録情報!$F1352,2)&amp;")")</f>
        <v/>
      </c>
      <c r="E1352" t="str">
        <f>IF($K1352="","",女子登録情報!$P1352)</f>
        <v/>
      </c>
      <c r="F1352" t="str">
        <f t="shared" si="21"/>
        <v/>
      </c>
      <c r="G1352" t="str">
        <f>IF($K1352="","",女子登録情報!$M1352)</f>
        <v/>
      </c>
      <c r="H1352" t="str">
        <f>IF($K1352="","",女子登録情報!$A1352)</f>
        <v/>
      </c>
      <c r="K1352" t="str">
        <f>IF(女子登録情報!$C1352="","",女子登録情報!$C1352)</f>
        <v/>
      </c>
      <c r="M1352" t="str">
        <f>IFERROR(IF(AND(402&lt;=VALUE(RIGHT(女子登録情報!$F1352,4)),競技会情報!$E$3*100+競技会情報!$G$3&gt;=VALUE(RIGHT(女子登録情報!$F1352,4))),VALUE(女子登録情報!$G1352)+1,VALUE(女子登録情報!$G1352)),"")</f>
        <v/>
      </c>
      <c r="N1352" t="str">
        <f>IF($K1352="","",IF(女子登録情報!$H1352="北海道",女子登録情報!$H1352,LEFT(女子登録情報!$H1352,LEN(女子登録情報!$H1352)-1)))</f>
        <v/>
      </c>
      <c r="O1352" t="str">
        <f>IF($K1352="","",IF(LEN($N1352)=2,LEFT($N1352,1)&amp;"　"&amp;RIGHT($N1352,1)&amp;"・"&amp;女子登録情報!$I1352,$N1352&amp;"・"&amp;女子登録情報!$I1352))</f>
        <v/>
      </c>
    </row>
    <row r="1353" spans="1:15" x14ac:dyDescent="0.55000000000000004">
      <c r="A1353" t="str">
        <f>IF($K1353="","",200000000+女子登録情報!$C1353)</f>
        <v/>
      </c>
      <c r="B1353" t="str">
        <f>IF($K1353="","",女子登録情報!$D1353&amp;" ("&amp;女子登録情報!$K1353&amp;")")</f>
        <v/>
      </c>
      <c r="C1353" t="str">
        <f>IF($K1353="","",女子登録情報!$E1353)</f>
        <v/>
      </c>
      <c r="D1353" t="str">
        <f>IF($K1353="","",女子登録情報!$O1353&amp;" "&amp;女子登録情報!$N1353&amp;" ("&amp;LEFT(女子登録情報!$F1353,2)&amp;")")</f>
        <v/>
      </c>
      <c r="E1353" t="str">
        <f>IF($K1353="","",女子登録情報!$P1353)</f>
        <v/>
      </c>
      <c r="F1353" t="str">
        <f t="shared" si="21"/>
        <v/>
      </c>
      <c r="G1353" t="str">
        <f>IF($K1353="","",女子登録情報!$M1353)</f>
        <v/>
      </c>
      <c r="H1353" t="str">
        <f>IF($K1353="","",女子登録情報!$A1353)</f>
        <v/>
      </c>
      <c r="K1353" t="str">
        <f>IF(女子登録情報!$C1353="","",女子登録情報!$C1353)</f>
        <v/>
      </c>
      <c r="M1353" t="str">
        <f>IFERROR(IF(AND(402&lt;=VALUE(RIGHT(女子登録情報!$F1353,4)),競技会情報!$E$3*100+競技会情報!$G$3&gt;=VALUE(RIGHT(女子登録情報!$F1353,4))),VALUE(女子登録情報!$G1353)+1,VALUE(女子登録情報!$G1353)),"")</f>
        <v/>
      </c>
      <c r="N1353" t="str">
        <f>IF($K1353="","",IF(女子登録情報!$H1353="北海道",女子登録情報!$H1353,LEFT(女子登録情報!$H1353,LEN(女子登録情報!$H1353)-1)))</f>
        <v/>
      </c>
      <c r="O1353" t="str">
        <f>IF($K1353="","",IF(LEN($N1353)=2,LEFT($N1353,1)&amp;"　"&amp;RIGHT($N1353,1)&amp;"・"&amp;女子登録情報!$I1353,$N1353&amp;"・"&amp;女子登録情報!$I1353))</f>
        <v/>
      </c>
    </row>
    <row r="1354" spans="1:15" x14ac:dyDescent="0.55000000000000004">
      <c r="A1354" t="str">
        <f>IF($K1354="","",200000000+女子登録情報!$C1354)</f>
        <v/>
      </c>
      <c r="B1354" t="str">
        <f>IF($K1354="","",女子登録情報!$D1354&amp;" ("&amp;女子登録情報!$K1354&amp;")")</f>
        <v/>
      </c>
      <c r="C1354" t="str">
        <f>IF($K1354="","",女子登録情報!$E1354)</f>
        <v/>
      </c>
      <c r="D1354" t="str">
        <f>IF($K1354="","",女子登録情報!$O1354&amp;" "&amp;女子登録情報!$N1354&amp;" ("&amp;LEFT(女子登録情報!$F1354,2)&amp;")")</f>
        <v/>
      </c>
      <c r="E1354" t="str">
        <f>IF($K1354="","",女子登録情報!$P1354)</f>
        <v/>
      </c>
      <c r="F1354" t="str">
        <f t="shared" si="21"/>
        <v/>
      </c>
      <c r="G1354" t="str">
        <f>IF($K1354="","",女子登録情報!$M1354)</f>
        <v/>
      </c>
      <c r="H1354" t="str">
        <f>IF($K1354="","",女子登録情報!$A1354)</f>
        <v/>
      </c>
      <c r="K1354" t="str">
        <f>IF(女子登録情報!$C1354="","",女子登録情報!$C1354)</f>
        <v/>
      </c>
      <c r="M1354" t="str">
        <f>IFERROR(IF(AND(402&lt;=VALUE(RIGHT(女子登録情報!$F1354,4)),競技会情報!$E$3*100+競技会情報!$G$3&gt;=VALUE(RIGHT(女子登録情報!$F1354,4))),VALUE(女子登録情報!$G1354)+1,VALUE(女子登録情報!$G1354)),"")</f>
        <v/>
      </c>
      <c r="N1354" t="str">
        <f>IF($K1354="","",IF(女子登録情報!$H1354="北海道",女子登録情報!$H1354,LEFT(女子登録情報!$H1354,LEN(女子登録情報!$H1354)-1)))</f>
        <v/>
      </c>
      <c r="O1354" t="str">
        <f>IF($K1354="","",IF(LEN($N1354)=2,LEFT($N1354,1)&amp;"　"&amp;RIGHT($N1354,1)&amp;"・"&amp;女子登録情報!$I1354,$N1354&amp;"・"&amp;女子登録情報!$I1354))</f>
        <v/>
      </c>
    </row>
    <row r="1355" spans="1:15" x14ac:dyDescent="0.55000000000000004">
      <c r="A1355" t="str">
        <f>IF($K1355="","",200000000+女子登録情報!$C1355)</f>
        <v/>
      </c>
      <c r="B1355" t="str">
        <f>IF($K1355="","",女子登録情報!$D1355&amp;" ("&amp;女子登録情報!$K1355&amp;")")</f>
        <v/>
      </c>
      <c r="C1355" t="str">
        <f>IF($K1355="","",女子登録情報!$E1355)</f>
        <v/>
      </c>
      <c r="D1355" t="str">
        <f>IF($K1355="","",女子登録情報!$O1355&amp;" "&amp;女子登録情報!$N1355&amp;" ("&amp;LEFT(女子登録情報!$F1355,2)&amp;")")</f>
        <v/>
      </c>
      <c r="E1355" t="str">
        <f>IF($K1355="","",女子登録情報!$P1355)</f>
        <v/>
      </c>
      <c r="F1355" t="str">
        <f t="shared" si="21"/>
        <v/>
      </c>
      <c r="G1355" t="str">
        <f>IF($K1355="","",女子登録情報!$M1355)</f>
        <v/>
      </c>
      <c r="H1355" t="str">
        <f>IF($K1355="","",女子登録情報!$A1355)</f>
        <v/>
      </c>
      <c r="K1355" t="str">
        <f>IF(女子登録情報!$C1355="","",女子登録情報!$C1355)</f>
        <v/>
      </c>
      <c r="M1355" t="str">
        <f>IFERROR(IF(AND(402&lt;=VALUE(RIGHT(女子登録情報!$F1355,4)),競技会情報!$E$3*100+競技会情報!$G$3&gt;=VALUE(RIGHT(女子登録情報!$F1355,4))),VALUE(女子登録情報!$G1355)+1,VALUE(女子登録情報!$G1355)),"")</f>
        <v/>
      </c>
      <c r="N1355" t="str">
        <f>IF($K1355="","",IF(女子登録情報!$H1355="北海道",女子登録情報!$H1355,LEFT(女子登録情報!$H1355,LEN(女子登録情報!$H1355)-1)))</f>
        <v/>
      </c>
      <c r="O1355" t="str">
        <f>IF($K1355="","",IF(LEN($N1355)=2,LEFT($N1355,1)&amp;"　"&amp;RIGHT($N1355,1)&amp;"・"&amp;女子登録情報!$I1355,$N1355&amp;"・"&amp;女子登録情報!$I1355))</f>
        <v/>
      </c>
    </row>
    <row r="1356" spans="1:15" x14ac:dyDescent="0.55000000000000004">
      <c r="A1356" t="str">
        <f>IF($K1356="","",200000000+女子登録情報!$C1356)</f>
        <v/>
      </c>
      <c r="B1356" t="str">
        <f>IF($K1356="","",女子登録情報!$D1356&amp;" ("&amp;女子登録情報!$K1356&amp;")")</f>
        <v/>
      </c>
      <c r="C1356" t="str">
        <f>IF($K1356="","",女子登録情報!$E1356)</f>
        <v/>
      </c>
      <c r="D1356" t="str">
        <f>IF($K1356="","",女子登録情報!$O1356&amp;" "&amp;女子登録情報!$N1356&amp;" ("&amp;LEFT(女子登録情報!$F1356,2)&amp;")")</f>
        <v/>
      </c>
      <c r="E1356" t="str">
        <f>IF($K1356="","",女子登録情報!$P1356)</f>
        <v/>
      </c>
      <c r="F1356" t="str">
        <f t="shared" si="21"/>
        <v/>
      </c>
      <c r="G1356" t="str">
        <f>IF($K1356="","",女子登録情報!$M1356)</f>
        <v/>
      </c>
      <c r="H1356" t="str">
        <f>IF($K1356="","",女子登録情報!$A1356)</f>
        <v/>
      </c>
      <c r="K1356" t="str">
        <f>IF(女子登録情報!$C1356="","",女子登録情報!$C1356)</f>
        <v/>
      </c>
      <c r="M1356" t="str">
        <f>IFERROR(IF(AND(402&lt;=VALUE(RIGHT(女子登録情報!$F1356,4)),競技会情報!$E$3*100+競技会情報!$G$3&gt;=VALUE(RIGHT(女子登録情報!$F1356,4))),VALUE(女子登録情報!$G1356)+1,VALUE(女子登録情報!$G1356)),"")</f>
        <v/>
      </c>
      <c r="N1356" t="str">
        <f>IF($K1356="","",IF(女子登録情報!$H1356="北海道",女子登録情報!$H1356,LEFT(女子登録情報!$H1356,LEN(女子登録情報!$H1356)-1)))</f>
        <v/>
      </c>
      <c r="O1356" t="str">
        <f>IF($K1356="","",IF(LEN($N1356)=2,LEFT($N1356,1)&amp;"　"&amp;RIGHT($N1356,1)&amp;"・"&amp;女子登録情報!$I1356,$N1356&amp;"・"&amp;女子登録情報!$I1356))</f>
        <v/>
      </c>
    </row>
    <row r="1357" spans="1:15" x14ac:dyDescent="0.55000000000000004">
      <c r="A1357" t="str">
        <f>IF($K1357="","",200000000+女子登録情報!$C1357)</f>
        <v/>
      </c>
      <c r="B1357" t="str">
        <f>IF($K1357="","",女子登録情報!$D1357&amp;" ("&amp;女子登録情報!$K1357&amp;")")</f>
        <v/>
      </c>
      <c r="C1357" t="str">
        <f>IF($K1357="","",女子登録情報!$E1357)</f>
        <v/>
      </c>
      <c r="D1357" t="str">
        <f>IF($K1357="","",女子登録情報!$O1357&amp;" "&amp;女子登録情報!$N1357&amp;" ("&amp;LEFT(女子登録情報!$F1357,2)&amp;")")</f>
        <v/>
      </c>
      <c r="E1357" t="str">
        <f>IF($K1357="","",女子登録情報!$P1357)</f>
        <v/>
      </c>
      <c r="F1357" t="str">
        <f t="shared" si="21"/>
        <v/>
      </c>
      <c r="G1357" t="str">
        <f>IF($K1357="","",女子登録情報!$M1357)</f>
        <v/>
      </c>
      <c r="H1357" t="str">
        <f>IF($K1357="","",女子登録情報!$A1357)</f>
        <v/>
      </c>
      <c r="K1357" t="str">
        <f>IF(女子登録情報!$C1357="","",女子登録情報!$C1357)</f>
        <v/>
      </c>
      <c r="M1357" t="str">
        <f>IFERROR(IF(AND(402&lt;=VALUE(RIGHT(女子登録情報!$F1357,4)),競技会情報!$E$3*100+競技会情報!$G$3&gt;=VALUE(RIGHT(女子登録情報!$F1357,4))),VALUE(女子登録情報!$G1357)+1,VALUE(女子登録情報!$G1357)),"")</f>
        <v/>
      </c>
      <c r="N1357" t="str">
        <f>IF($K1357="","",IF(女子登録情報!$H1357="北海道",女子登録情報!$H1357,LEFT(女子登録情報!$H1357,LEN(女子登録情報!$H1357)-1)))</f>
        <v/>
      </c>
      <c r="O1357" t="str">
        <f>IF($K1357="","",IF(LEN($N1357)=2,LEFT($N1357,1)&amp;"　"&amp;RIGHT($N1357,1)&amp;"・"&amp;女子登録情報!$I1357,$N1357&amp;"・"&amp;女子登録情報!$I1357))</f>
        <v/>
      </c>
    </row>
    <row r="1358" spans="1:15" x14ac:dyDescent="0.55000000000000004">
      <c r="A1358" t="str">
        <f>IF($K1358="","",200000000+女子登録情報!$C1358)</f>
        <v/>
      </c>
      <c r="B1358" t="str">
        <f>IF($K1358="","",女子登録情報!$D1358&amp;" ("&amp;女子登録情報!$K1358&amp;")")</f>
        <v/>
      </c>
      <c r="C1358" t="str">
        <f>IF($K1358="","",女子登録情報!$E1358)</f>
        <v/>
      </c>
      <c r="D1358" t="str">
        <f>IF($K1358="","",女子登録情報!$O1358&amp;" "&amp;女子登録情報!$N1358&amp;" ("&amp;LEFT(女子登録情報!$F1358,2)&amp;")")</f>
        <v/>
      </c>
      <c r="E1358" t="str">
        <f>IF($K1358="","",女子登録情報!$P1358)</f>
        <v/>
      </c>
      <c r="F1358" t="str">
        <f t="shared" si="21"/>
        <v/>
      </c>
      <c r="G1358" t="str">
        <f>IF($K1358="","",女子登録情報!$M1358)</f>
        <v/>
      </c>
      <c r="H1358" t="str">
        <f>IF($K1358="","",女子登録情報!$A1358)</f>
        <v/>
      </c>
      <c r="K1358" t="str">
        <f>IF(女子登録情報!$C1358="","",女子登録情報!$C1358)</f>
        <v/>
      </c>
      <c r="M1358" t="str">
        <f>IFERROR(IF(AND(402&lt;=VALUE(RIGHT(女子登録情報!$F1358,4)),競技会情報!$E$3*100+競技会情報!$G$3&gt;=VALUE(RIGHT(女子登録情報!$F1358,4))),VALUE(女子登録情報!$G1358)+1,VALUE(女子登録情報!$G1358)),"")</f>
        <v/>
      </c>
      <c r="N1358" t="str">
        <f>IF($K1358="","",IF(女子登録情報!$H1358="北海道",女子登録情報!$H1358,LEFT(女子登録情報!$H1358,LEN(女子登録情報!$H1358)-1)))</f>
        <v/>
      </c>
      <c r="O1358" t="str">
        <f>IF($K1358="","",IF(LEN($N1358)=2,LEFT($N1358,1)&amp;"　"&amp;RIGHT($N1358,1)&amp;"・"&amp;女子登録情報!$I1358,$N1358&amp;"・"&amp;女子登録情報!$I1358))</f>
        <v/>
      </c>
    </row>
    <row r="1359" spans="1:15" x14ac:dyDescent="0.55000000000000004">
      <c r="A1359" t="str">
        <f>IF($K1359="","",200000000+女子登録情報!$C1359)</f>
        <v/>
      </c>
      <c r="B1359" t="str">
        <f>IF($K1359="","",女子登録情報!$D1359&amp;" ("&amp;女子登録情報!$K1359&amp;")")</f>
        <v/>
      </c>
      <c r="C1359" t="str">
        <f>IF($K1359="","",女子登録情報!$E1359)</f>
        <v/>
      </c>
      <c r="D1359" t="str">
        <f>IF($K1359="","",女子登録情報!$O1359&amp;" "&amp;女子登録情報!$N1359&amp;" ("&amp;LEFT(女子登録情報!$F1359,2)&amp;")")</f>
        <v/>
      </c>
      <c r="E1359" t="str">
        <f>IF($K1359="","",女子登録情報!$P1359)</f>
        <v/>
      </c>
      <c r="F1359" t="str">
        <f t="shared" si="21"/>
        <v/>
      </c>
      <c r="G1359" t="str">
        <f>IF($K1359="","",女子登録情報!$M1359)</f>
        <v/>
      </c>
      <c r="H1359" t="str">
        <f>IF($K1359="","",女子登録情報!$A1359)</f>
        <v/>
      </c>
      <c r="K1359" t="str">
        <f>IF(女子登録情報!$C1359="","",女子登録情報!$C1359)</f>
        <v/>
      </c>
      <c r="M1359" t="str">
        <f>IFERROR(IF(AND(402&lt;=VALUE(RIGHT(女子登録情報!$F1359,4)),競技会情報!$E$3*100+競技会情報!$G$3&gt;=VALUE(RIGHT(女子登録情報!$F1359,4))),VALUE(女子登録情報!$G1359)+1,VALUE(女子登録情報!$G1359)),"")</f>
        <v/>
      </c>
      <c r="N1359" t="str">
        <f>IF($K1359="","",IF(女子登録情報!$H1359="北海道",女子登録情報!$H1359,LEFT(女子登録情報!$H1359,LEN(女子登録情報!$H1359)-1)))</f>
        <v/>
      </c>
      <c r="O1359" t="str">
        <f>IF($K1359="","",IF(LEN($N1359)=2,LEFT($N1359,1)&amp;"　"&amp;RIGHT($N1359,1)&amp;"・"&amp;女子登録情報!$I1359,$N1359&amp;"・"&amp;女子登録情報!$I1359))</f>
        <v/>
      </c>
    </row>
    <row r="1360" spans="1:15" x14ac:dyDescent="0.55000000000000004">
      <c r="A1360" t="str">
        <f>IF($K1360="","",200000000+女子登録情報!$C1360)</f>
        <v/>
      </c>
      <c r="B1360" t="str">
        <f>IF($K1360="","",女子登録情報!$D1360&amp;" ("&amp;女子登録情報!$K1360&amp;")")</f>
        <v/>
      </c>
      <c r="C1360" t="str">
        <f>IF($K1360="","",女子登録情報!$E1360)</f>
        <v/>
      </c>
      <c r="D1360" t="str">
        <f>IF($K1360="","",女子登録情報!$O1360&amp;" "&amp;女子登録情報!$N1360&amp;" ("&amp;LEFT(女子登録情報!$F1360,2)&amp;")")</f>
        <v/>
      </c>
      <c r="E1360" t="str">
        <f>IF($K1360="","",女子登録情報!$P1360)</f>
        <v/>
      </c>
      <c r="F1360" t="str">
        <f t="shared" si="21"/>
        <v/>
      </c>
      <c r="G1360" t="str">
        <f>IF($K1360="","",女子登録情報!$M1360)</f>
        <v/>
      </c>
      <c r="H1360" t="str">
        <f>IF($K1360="","",女子登録情報!$A1360)</f>
        <v/>
      </c>
      <c r="K1360" t="str">
        <f>IF(女子登録情報!$C1360="","",女子登録情報!$C1360)</f>
        <v/>
      </c>
      <c r="M1360" t="str">
        <f>IFERROR(IF(AND(402&lt;=VALUE(RIGHT(女子登録情報!$F1360,4)),競技会情報!$E$3*100+競技会情報!$G$3&gt;=VALUE(RIGHT(女子登録情報!$F1360,4))),VALUE(女子登録情報!$G1360)+1,VALUE(女子登録情報!$G1360)),"")</f>
        <v/>
      </c>
      <c r="N1360" t="str">
        <f>IF($K1360="","",IF(女子登録情報!$H1360="北海道",女子登録情報!$H1360,LEFT(女子登録情報!$H1360,LEN(女子登録情報!$H1360)-1)))</f>
        <v/>
      </c>
      <c r="O1360" t="str">
        <f>IF($K1360="","",IF(LEN($N1360)=2,LEFT($N1360,1)&amp;"　"&amp;RIGHT($N1360,1)&amp;"・"&amp;女子登録情報!$I1360,$N1360&amp;"・"&amp;女子登録情報!$I1360))</f>
        <v/>
      </c>
    </row>
    <row r="1361" spans="1:15" x14ac:dyDescent="0.55000000000000004">
      <c r="A1361" t="str">
        <f>IF($K1361="","",200000000+女子登録情報!$C1361)</f>
        <v/>
      </c>
      <c r="B1361" t="str">
        <f>IF($K1361="","",女子登録情報!$D1361&amp;" ("&amp;女子登録情報!$K1361&amp;")")</f>
        <v/>
      </c>
      <c r="C1361" t="str">
        <f>IF($K1361="","",女子登録情報!$E1361)</f>
        <v/>
      </c>
      <c r="D1361" t="str">
        <f>IF($K1361="","",女子登録情報!$O1361&amp;" "&amp;女子登録情報!$N1361&amp;" ("&amp;LEFT(女子登録情報!$F1361,2)&amp;")")</f>
        <v/>
      </c>
      <c r="E1361" t="str">
        <f>IF($K1361="","",女子登録情報!$P1361)</f>
        <v/>
      </c>
      <c r="F1361" t="str">
        <f t="shared" si="21"/>
        <v/>
      </c>
      <c r="G1361" t="str">
        <f>IF($K1361="","",女子登録情報!$M1361)</f>
        <v/>
      </c>
      <c r="H1361" t="str">
        <f>IF($K1361="","",女子登録情報!$A1361)</f>
        <v/>
      </c>
      <c r="K1361" t="str">
        <f>IF(女子登録情報!$C1361="","",女子登録情報!$C1361)</f>
        <v/>
      </c>
      <c r="M1361" t="str">
        <f>IFERROR(IF(AND(402&lt;=VALUE(RIGHT(女子登録情報!$F1361,4)),競技会情報!$E$3*100+競技会情報!$G$3&gt;=VALUE(RIGHT(女子登録情報!$F1361,4))),VALUE(女子登録情報!$G1361)+1,VALUE(女子登録情報!$G1361)),"")</f>
        <v/>
      </c>
      <c r="N1361" t="str">
        <f>IF($K1361="","",IF(女子登録情報!$H1361="北海道",女子登録情報!$H1361,LEFT(女子登録情報!$H1361,LEN(女子登録情報!$H1361)-1)))</f>
        <v/>
      </c>
      <c r="O1361" t="str">
        <f>IF($K1361="","",IF(LEN($N1361)=2,LEFT($N1361,1)&amp;"　"&amp;RIGHT($N1361,1)&amp;"・"&amp;女子登録情報!$I1361,$N1361&amp;"・"&amp;女子登録情報!$I1361))</f>
        <v/>
      </c>
    </row>
    <row r="1362" spans="1:15" x14ac:dyDescent="0.55000000000000004">
      <c r="A1362" t="str">
        <f>IF($K1362="","",200000000+女子登録情報!$C1362)</f>
        <v/>
      </c>
      <c r="B1362" t="str">
        <f>IF($K1362="","",女子登録情報!$D1362&amp;" ("&amp;女子登録情報!$K1362&amp;")")</f>
        <v/>
      </c>
      <c r="C1362" t="str">
        <f>IF($K1362="","",女子登録情報!$E1362)</f>
        <v/>
      </c>
      <c r="D1362" t="str">
        <f>IF($K1362="","",女子登録情報!$O1362&amp;" "&amp;女子登録情報!$N1362&amp;" ("&amp;LEFT(女子登録情報!$F1362,2)&amp;")")</f>
        <v/>
      </c>
      <c r="E1362" t="str">
        <f>IF($K1362="","",女子登録情報!$P1362)</f>
        <v/>
      </c>
      <c r="F1362" t="str">
        <f t="shared" si="21"/>
        <v/>
      </c>
      <c r="G1362" t="str">
        <f>IF($K1362="","",女子登録情報!$M1362)</f>
        <v/>
      </c>
      <c r="H1362" t="str">
        <f>IF($K1362="","",女子登録情報!$A1362)</f>
        <v/>
      </c>
      <c r="K1362" t="str">
        <f>IF(女子登録情報!$C1362="","",女子登録情報!$C1362)</f>
        <v/>
      </c>
      <c r="M1362" t="str">
        <f>IFERROR(IF(AND(402&lt;=VALUE(RIGHT(女子登録情報!$F1362,4)),競技会情報!$E$3*100+競技会情報!$G$3&gt;=VALUE(RIGHT(女子登録情報!$F1362,4))),VALUE(女子登録情報!$G1362)+1,VALUE(女子登録情報!$G1362)),"")</f>
        <v/>
      </c>
      <c r="N1362" t="str">
        <f>IF($K1362="","",IF(女子登録情報!$H1362="北海道",女子登録情報!$H1362,LEFT(女子登録情報!$H1362,LEN(女子登録情報!$H1362)-1)))</f>
        <v/>
      </c>
      <c r="O1362" t="str">
        <f>IF($K1362="","",IF(LEN($N1362)=2,LEFT($N1362,1)&amp;"　"&amp;RIGHT($N1362,1)&amp;"・"&amp;女子登録情報!$I1362,$N1362&amp;"・"&amp;女子登録情報!$I1362))</f>
        <v/>
      </c>
    </row>
    <row r="1363" spans="1:15" x14ac:dyDescent="0.55000000000000004">
      <c r="A1363" t="str">
        <f>IF($K1363="","",200000000+女子登録情報!$C1363)</f>
        <v/>
      </c>
      <c r="B1363" t="str">
        <f>IF($K1363="","",女子登録情報!$D1363&amp;" ("&amp;女子登録情報!$K1363&amp;")")</f>
        <v/>
      </c>
      <c r="C1363" t="str">
        <f>IF($K1363="","",女子登録情報!$E1363)</f>
        <v/>
      </c>
      <c r="D1363" t="str">
        <f>IF($K1363="","",女子登録情報!$O1363&amp;" "&amp;女子登録情報!$N1363&amp;" ("&amp;LEFT(女子登録情報!$F1363,2)&amp;")")</f>
        <v/>
      </c>
      <c r="E1363" t="str">
        <f>IF($K1363="","",女子登録情報!$P1363)</f>
        <v/>
      </c>
      <c r="F1363" t="str">
        <f t="shared" si="21"/>
        <v/>
      </c>
      <c r="G1363" t="str">
        <f>IF($K1363="","",女子登録情報!$M1363)</f>
        <v/>
      </c>
      <c r="H1363" t="str">
        <f>IF($K1363="","",女子登録情報!$A1363)</f>
        <v/>
      </c>
      <c r="K1363" t="str">
        <f>IF(女子登録情報!$C1363="","",女子登録情報!$C1363)</f>
        <v/>
      </c>
      <c r="M1363" t="str">
        <f>IFERROR(IF(AND(402&lt;=VALUE(RIGHT(女子登録情報!$F1363,4)),競技会情報!$E$3*100+競技会情報!$G$3&gt;=VALUE(RIGHT(女子登録情報!$F1363,4))),VALUE(女子登録情報!$G1363)+1,VALUE(女子登録情報!$G1363)),"")</f>
        <v/>
      </c>
      <c r="N1363" t="str">
        <f>IF($K1363="","",IF(女子登録情報!$H1363="北海道",女子登録情報!$H1363,LEFT(女子登録情報!$H1363,LEN(女子登録情報!$H1363)-1)))</f>
        <v/>
      </c>
      <c r="O1363" t="str">
        <f>IF($K1363="","",IF(LEN($N1363)=2,LEFT($N1363,1)&amp;"　"&amp;RIGHT($N1363,1)&amp;"・"&amp;女子登録情報!$I1363,$N1363&amp;"・"&amp;女子登録情報!$I1363))</f>
        <v/>
      </c>
    </row>
    <row r="1364" spans="1:15" x14ac:dyDescent="0.55000000000000004">
      <c r="A1364" t="str">
        <f>IF($K1364="","",200000000+女子登録情報!$C1364)</f>
        <v/>
      </c>
      <c r="B1364" t="str">
        <f>IF($K1364="","",女子登録情報!$D1364&amp;" ("&amp;女子登録情報!$K1364&amp;")")</f>
        <v/>
      </c>
      <c r="C1364" t="str">
        <f>IF($K1364="","",女子登録情報!$E1364)</f>
        <v/>
      </c>
      <c r="D1364" t="str">
        <f>IF($K1364="","",女子登録情報!$O1364&amp;" "&amp;女子登録情報!$N1364&amp;" ("&amp;LEFT(女子登録情報!$F1364,2)&amp;")")</f>
        <v/>
      </c>
      <c r="E1364" t="str">
        <f>IF($K1364="","",女子登録情報!$P1364)</f>
        <v/>
      </c>
      <c r="F1364" t="str">
        <f t="shared" si="21"/>
        <v/>
      </c>
      <c r="G1364" t="str">
        <f>IF($K1364="","",女子登録情報!$M1364)</f>
        <v/>
      </c>
      <c r="H1364" t="str">
        <f>IF($K1364="","",女子登録情報!$A1364)</f>
        <v/>
      </c>
      <c r="K1364" t="str">
        <f>IF(女子登録情報!$C1364="","",女子登録情報!$C1364)</f>
        <v/>
      </c>
      <c r="M1364" t="str">
        <f>IFERROR(IF(AND(402&lt;=VALUE(RIGHT(女子登録情報!$F1364,4)),競技会情報!$E$3*100+競技会情報!$G$3&gt;=VALUE(RIGHT(女子登録情報!$F1364,4))),VALUE(女子登録情報!$G1364)+1,VALUE(女子登録情報!$G1364)),"")</f>
        <v/>
      </c>
      <c r="N1364" t="str">
        <f>IF($K1364="","",IF(女子登録情報!$H1364="北海道",女子登録情報!$H1364,LEFT(女子登録情報!$H1364,LEN(女子登録情報!$H1364)-1)))</f>
        <v/>
      </c>
      <c r="O1364" t="str">
        <f>IF($K1364="","",IF(LEN($N1364)=2,LEFT($N1364,1)&amp;"　"&amp;RIGHT($N1364,1)&amp;"・"&amp;女子登録情報!$I1364,$N1364&amp;"・"&amp;女子登録情報!$I1364))</f>
        <v/>
      </c>
    </row>
    <row r="1365" spans="1:15" x14ac:dyDescent="0.55000000000000004">
      <c r="A1365" t="str">
        <f>IF($K1365="","",200000000+女子登録情報!$C1365)</f>
        <v/>
      </c>
      <c r="B1365" t="str">
        <f>IF($K1365="","",女子登録情報!$D1365&amp;" ("&amp;女子登録情報!$K1365&amp;")")</f>
        <v/>
      </c>
      <c r="C1365" t="str">
        <f>IF($K1365="","",女子登録情報!$E1365)</f>
        <v/>
      </c>
      <c r="D1365" t="str">
        <f>IF($K1365="","",女子登録情報!$O1365&amp;" "&amp;女子登録情報!$N1365&amp;" ("&amp;LEFT(女子登録情報!$F1365,2)&amp;")")</f>
        <v/>
      </c>
      <c r="E1365" t="str">
        <f>IF($K1365="","",女子登録情報!$P1365)</f>
        <v/>
      </c>
      <c r="F1365" t="str">
        <f t="shared" si="21"/>
        <v/>
      </c>
      <c r="G1365" t="str">
        <f>IF($K1365="","",女子登録情報!$M1365)</f>
        <v/>
      </c>
      <c r="H1365" t="str">
        <f>IF($K1365="","",女子登録情報!$A1365)</f>
        <v/>
      </c>
      <c r="K1365" t="str">
        <f>IF(女子登録情報!$C1365="","",女子登録情報!$C1365)</f>
        <v/>
      </c>
      <c r="M1365" t="str">
        <f>IFERROR(IF(AND(402&lt;=VALUE(RIGHT(女子登録情報!$F1365,4)),競技会情報!$E$3*100+競技会情報!$G$3&gt;=VALUE(RIGHT(女子登録情報!$F1365,4))),VALUE(女子登録情報!$G1365)+1,VALUE(女子登録情報!$G1365)),"")</f>
        <v/>
      </c>
      <c r="N1365" t="str">
        <f>IF($K1365="","",IF(女子登録情報!$H1365="北海道",女子登録情報!$H1365,LEFT(女子登録情報!$H1365,LEN(女子登録情報!$H1365)-1)))</f>
        <v/>
      </c>
      <c r="O1365" t="str">
        <f>IF($K1365="","",IF(LEN($N1365)=2,LEFT($N1365,1)&amp;"　"&amp;RIGHT($N1365,1)&amp;"・"&amp;女子登録情報!$I1365,$N1365&amp;"・"&amp;女子登録情報!$I1365))</f>
        <v/>
      </c>
    </row>
    <row r="1366" spans="1:15" x14ac:dyDescent="0.55000000000000004">
      <c r="A1366" t="str">
        <f>IF($K1366="","",200000000+女子登録情報!$C1366)</f>
        <v/>
      </c>
      <c r="B1366" t="str">
        <f>IF($K1366="","",女子登録情報!$D1366&amp;" ("&amp;女子登録情報!$K1366&amp;")")</f>
        <v/>
      </c>
      <c r="C1366" t="str">
        <f>IF($K1366="","",女子登録情報!$E1366)</f>
        <v/>
      </c>
      <c r="D1366" t="str">
        <f>IF($K1366="","",女子登録情報!$O1366&amp;" "&amp;女子登録情報!$N1366&amp;" ("&amp;LEFT(女子登録情報!$F1366,2)&amp;")")</f>
        <v/>
      </c>
      <c r="E1366" t="str">
        <f>IF($K1366="","",女子登録情報!$P1366)</f>
        <v/>
      </c>
      <c r="F1366" t="str">
        <f t="shared" si="21"/>
        <v/>
      </c>
      <c r="G1366" t="str">
        <f>IF($K1366="","",女子登録情報!$M1366)</f>
        <v/>
      </c>
      <c r="H1366" t="str">
        <f>IF($K1366="","",女子登録情報!$A1366)</f>
        <v/>
      </c>
      <c r="K1366" t="str">
        <f>IF(女子登録情報!$C1366="","",女子登録情報!$C1366)</f>
        <v/>
      </c>
      <c r="M1366" t="str">
        <f>IFERROR(IF(AND(402&lt;=VALUE(RIGHT(女子登録情報!$F1366,4)),競技会情報!$E$3*100+競技会情報!$G$3&gt;=VALUE(RIGHT(女子登録情報!$F1366,4))),VALUE(女子登録情報!$G1366)+1,VALUE(女子登録情報!$G1366)),"")</f>
        <v/>
      </c>
      <c r="N1366" t="str">
        <f>IF($K1366="","",IF(女子登録情報!$H1366="北海道",女子登録情報!$H1366,LEFT(女子登録情報!$H1366,LEN(女子登録情報!$H1366)-1)))</f>
        <v/>
      </c>
      <c r="O1366" t="str">
        <f>IF($K1366="","",IF(LEN($N1366)=2,LEFT($N1366,1)&amp;"　"&amp;RIGHT($N1366,1)&amp;"・"&amp;女子登録情報!$I1366,$N1366&amp;"・"&amp;女子登録情報!$I1366))</f>
        <v/>
      </c>
    </row>
    <row r="1367" spans="1:15" x14ac:dyDescent="0.55000000000000004">
      <c r="A1367" t="str">
        <f>IF($K1367="","",200000000+女子登録情報!$C1367)</f>
        <v/>
      </c>
      <c r="B1367" t="str">
        <f>IF($K1367="","",女子登録情報!$D1367&amp;" ("&amp;女子登録情報!$K1367&amp;")")</f>
        <v/>
      </c>
      <c r="C1367" t="str">
        <f>IF($K1367="","",女子登録情報!$E1367)</f>
        <v/>
      </c>
      <c r="D1367" t="str">
        <f>IF($K1367="","",女子登録情報!$O1367&amp;" "&amp;女子登録情報!$N1367&amp;" ("&amp;LEFT(女子登録情報!$F1367,2)&amp;")")</f>
        <v/>
      </c>
      <c r="E1367" t="str">
        <f>IF($K1367="","",女子登録情報!$P1367)</f>
        <v/>
      </c>
      <c r="F1367" t="str">
        <f t="shared" si="21"/>
        <v/>
      </c>
      <c r="G1367" t="str">
        <f>IF($K1367="","",女子登録情報!$M1367)</f>
        <v/>
      </c>
      <c r="H1367" t="str">
        <f>IF($K1367="","",女子登録情報!$A1367)</f>
        <v/>
      </c>
      <c r="K1367" t="str">
        <f>IF(女子登録情報!$C1367="","",女子登録情報!$C1367)</f>
        <v/>
      </c>
      <c r="M1367" t="str">
        <f>IFERROR(IF(AND(402&lt;=VALUE(RIGHT(女子登録情報!$F1367,4)),競技会情報!$E$3*100+競技会情報!$G$3&gt;=VALUE(RIGHT(女子登録情報!$F1367,4))),VALUE(女子登録情報!$G1367)+1,VALUE(女子登録情報!$G1367)),"")</f>
        <v/>
      </c>
      <c r="N1367" t="str">
        <f>IF($K1367="","",IF(女子登録情報!$H1367="北海道",女子登録情報!$H1367,LEFT(女子登録情報!$H1367,LEN(女子登録情報!$H1367)-1)))</f>
        <v/>
      </c>
      <c r="O1367" t="str">
        <f>IF($K1367="","",IF(LEN($N1367)=2,LEFT($N1367,1)&amp;"　"&amp;RIGHT($N1367,1)&amp;"・"&amp;女子登録情報!$I1367,$N1367&amp;"・"&amp;女子登録情報!$I1367))</f>
        <v/>
      </c>
    </row>
    <row r="1368" spans="1:15" x14ac:dyDescent="0.55000000000000004">
      <c r="A1368" t="str">
        <f>IF($K1368="","",200000000+女子登録情報!$C1368)</f>
        <v/>
      </c>
      <c r="B1368" t="str">
        <f>IF($K1368="","",女子登録情報!$D1368&amp;" ("&amp;女子登録情報!$K1368&amp;")")</f>
        <v/>
      </c>
      <c r="C1368" t="str">
        <f>IF($K1368="","",女子登録情報!$E1368)</f>
        <v/>
      </c>
      <c r="D1368" t="str">
        <f>IF($K1368="","",女子登録情報!$O1368&amp;" "&amp;女子登録情報!$N1368&amp;" ("&amp;LEFT(女子登録情報!$F1368,2)&amp;")")</f>
        <v/>
      </c>
      <c r="E1368" t="str">
        <f>IF($K1368="","",女子登録情報!$P1368)</f>
        <v/>
      </c>
      <c r="F1368" t="str">
        <f t="shared" si="21"/>
        <v/>
      </c>
      <c r="G1368" t="str">
        <f>IF($K1368="","",女子登録情報!$M1368)</f>
        <v/>
      </c>
      <c r="H1368" t="str">
        <f>IF($K1368="","",女子登録情報!$A1368)</f>
        <v/>
      </c>
      <c r="K1368" t="str">
        <f>IF(女子登録情報!$C1368="","",女子登録情報!$C1368)</f>
        <v/>
      </c>
      <c r="M1368" t="str">
        <f>IFERROR(IF(AND(402&lt;=VALUE(RIGHT(女子登録情報!$F1368,4)),競技会情報!$E$3*100+競技会情報!$G$3&gt;=VALUE(RIGHT(女子登録情報!$F1368,4))),VALUE(女子登録情報!$G1368)+1,VALUE(女子登録情報!$G1368)),"")</f>
        <v/>
      </c>
      <c r="N1368" t="str">
        <f>IF($K1368="","",IF(女子登録情報!$H1368="北海道",女子登録情報!$H1368,LEFT(女子登録情報!$H1368,LEN(女子登録情報!$H1368)-1)))</f>
        <v/>
      </c>
      <c r="O1368" t="str">
        <f>IF($K1368="","",IF(LEN($N1368)=2,LEFT($N1368,1)&amp;"　"&amp;RIGHT($N1368,1)&amp;"・"&amp;女子登録情報!$I1368,$N1368&amp;"・"&amp;女子登録情報!$I1368))</f>
        <v/>
      </c>
    </row>
    <row r="1369" spans="1:15" x14ac:dyDescent="0.55000000000000004">
      <c r="A1369" t="str">
        <f>IF($K1369="","",200000000+女子登録情報!$C1369)</f>
        <v/>
      </c>
      <c r="B1369" t="str">
        <f>IF($K1369="","",女子登録情報!$D1369&amp;" ("&amp;女子登録情報!$K1369&amp;")")</f>
        <v/>
      </c>
      <c r="C1369" t="str">
        <f>IF($K1369="","",女子登録情報!$E1369)</f>
        <v/>
      </c>
      <c r="D1369" t="str">
        <f>IF($K1369="","",女子登録情報!$O1369&amp;" "&amp;女子登録情報!$N1369&amp;" ("&amp;LEFT(女子登録情報!$F1369,2)&amp;")")</f>
        <v/>
      </c>
      <c r="E1369" t="str">
        <f>IF($K1369="","",女子登録情報!$P1369)</f>
        <v/>
      </c>
      <c r="F1369" t="str">
        <f t="shared" si="21"/>
        <v/>
      </c>
      <c r="G1369" t="str">
        <f>IF($K1369="","",女子登録情報!$M1369)</f>
        <v/>
      </c>
      <c r="H1369" t="str">
        <f>IF($K1369="","",女子登録情報!$A1369)</f>
        <v/>
      </c>
      <c r="K1369" t="str">
        <f>IF(女子登録情報!$C1369="","",女子登録情報!$C1369)</f>
        <v/>
      </c>
      <c r="M1369" t="str">
        <f>IFERROR(IF(AND(402&lt;=VALUE(RIGHT(女子登録情報!$F1369,4)),競技会情報!$E$3*100+競技会情報!$G$3&gt;=VALUE(RIGHT(女子登録情報!$F1369,4))),VALUE(女子登録情報!$G1369)+1,VALUE(女子登録情報!$G1369)),"")</f>
        <v/>
      </c>
      <c r="N1369" t="str">
        <f>IF($K1369="","",IF(女子登録情報!$H1369="北海道",女子登録情報!$H1369,LEFT(女子登録情報!$H1369,LEN(女子登録情報!$H1369)-1)))</f>
        <v/>
      </c>
      <c r="O1369" t="str">
        <f>IF($K1369="","",IF(LEN($N1369)=2,LEFT($N1369,1)&amp;"　"&amp;RIGHT($N1369,1)&amp;"・"&amp;女子登録情報!$I1369,$N1369&amp;"・"&amp;女子登録情報!$I1369))</f>
        <v/>
      </c>
    </row>
    <row r="1370" spans="1:15" x14ac:dyDescent="0.55000000000000004">
      <c r="A1370" t="str">
        <f>IF($K1370="","",200000000+女子登録情報!$C1370)</f>
        <v/>
      </c>
      <c r="B1370" t="str">
        <f>IF($K1370="","",女子登録情報!$D1370&amp;" ("&amp;女子登録情報!$K1370&amp;")")</f>
        <v/>
      </c>
      <c r="C1370" t="str">
        <f>IF($K1370="","",女子登録情報!$E1370)</f>
        <v/>
      </c>
      <c r="D1370" t="str">
        <f>IF($K1370="","",女子登録情報!$O1370&amp;" "&amp;女子登録情報!$N1370&amp;" ("&amp;LEFT(女子登録情報!$F1370,2)&amp;")")</f>
        <v/>
      </c>
      <c r="E1370" t="str">
        <f>IF($K1370="","",女子登録情報!$P1370)</f>
        <v/>
      </c>
      <c r="F1370" t="str">
        <f t="shared" si="21"/>
        <v/>
      </c>
      <c r="G1370" t="str">
        <f>IF($K1370="","",女子登録情報!$M1370)</f>
        <v/>
      </c>
      <c r="H1370" t="str">
        <f>IF($K1370="","",女子登録情報!$A1370)</f>
        <v/>
      </c>
      <c r="K1370" t="str">
        <f>IF(女子登録情報!$C1370="","",女子登録情報!$C1370)</f>
        <v/>
      </c>
      <c r="M1370" t="str">
        <f>IFERROR(IF(AND(402&lt;=VALUE(RIGHT(女子登録情報!$F1370,4)),競技会情報!$E$3*100+競技会情報!$G$3&gt;=VALUE(RIGHT(女子登録情報!$F1370,4))),VALUE(女子登録情報!$G1370)+1,VALUE(女子登録情報!$G1370)),"")</f>
        <v/>
      </c>
      <c r="N1370" t="str">
        <f>IF($K1370="","",IF(女子登録情報!$H1370="北海道",女子登録情報!$H1370,LEFT(女子登録情報!$H1370,LEN(女子登録情報!$H1370)-1)))</f>
        <v/>
      </c>
      <c r="O1370" t="str">
        <f>IF($K1370="","",IF(LEN($N1370)=2,LEFT($N1370,1)&amp;"　"&amp;RIGHT($N1370,1)&amp;"・"&amp;女子登録情報!$I1370,$N1370&amp;"・"&amp;女子登録情報!$I1370))</f>
        <v/>
      </c>
    </row>
    <row r="1371" spans="1:15" x14ac:dyDescent="0.55000000000000004">
      <c r="A1371" t="str">
        <f>IF($K1371="","",200000000+女子登録情報!$C1371)</f>
        <v/>
      </c>
      <c r="B1371" t="str">
        <f>IF($K1371="","",女子登録情報!$D1371&amp;" ("&amp;女子登録情報!$K1371&amp;")")</f>
        <v/>
      </c>
      <c r="C1371" t="str">
        <f>IF($K1371="","",女子登録情報!$E1371)</f>
        <v/>
      </c>
      <c r="D1371" t="str">
        <f>IF($K1371="","",女子登録情報!$O1371&amp;" "&amp;女子登録情報!$N1371&amp;" ("&amp;LEFT(女子登録情報!$F1371,2)&amp;")")</f>
        <v/>
      </c>
      <c r="E1371" t="str">
        <f>IF($K1371="","",女子登録情報!$P1371)</f>
        <v/>
      </c>
      <c r="F1371" t="str">
        <f t="shared" si="21"/>
        <v/>
      </c>
      <c r="G1371" t="str">
        <f>IF($K1371="","",女子登録情報!$M1371)</f>
        <v/>
      </c>
      <c r="H1371" t="str">
        <f>IF($K1371="","",女子登録情報!$A1371)</f>
        <v/>
      </c>
      <c r="K1371" t="str">
        <f>IF(女子登録情報!$C1371="","",女子登録情報!$C1371)</f>
        <v/>
      </c>
      <c r="M1371" t="str">
        <f>IFERROR(IF(AND(402&lt;=VALUE(RIGHT(女子登録情報!$F1371,4)),競技会情報!$E$3*100+競技会情報!$G$3&gt;=VALUE(RIGHT(女子登録情報!$F1371,4))),VALUE(女子登録情報!$G1371)+1,VALUE(女子登録情報!$G1371)),"")</f>
        <v/>
      </c>
      <c r="N1371" t="str">
        <f>IF($K1371="","",IF(女子登録情報!$H1371="北海道",女子登録情報!$H1371,LEFT(女子登録情報!$H1371,LEN(女子登録情報!$H1371)-1)))</f>
        <v/>
      </c>
      <c r="O1371" t="str">
        <f>IF($K1371="","",IF(LEN($N1371)=2,LEFT($N1371,1)&amp;"　"&amp;RIGHT($N1371,1)&amp;"・"&amp;女子登録情報!$I1371,$N1371&amp;"・"&amp;女子登録情報!$I1371))</f>
        <v/>
      </c>
    </row>
    <row r="1372" spans="1:15" x14ac:dyDescent="0.55000000000000004">
      <c r="A1372" t="str">
        <f>IF($K1372="","",200000000+女子登録情報!$C1372)</f>
        <v/>
      </c>
      <c r="B1372" t="str">
        <f>IF($K1372="","",女子登録情報!$D1372&amp;" ("&amp;女子登録情報!$K1372&amp;")")</f>
        <v/>
      </c>
      <c r="C1372" t="str">
        <f>IF($K1372="","",女子登録情報!$E1372)</f>
        <v/>
      </c>
      <c r="D1372" t="str">
        <f>IF($K1372="","",女子登録情報!$O1372&amp;" "&amp;女子登録情報!$N1372&amp;" ("&amp;LEFT(女子登録情報!$F1372,2)&amp;")")</f>
        <v/>
      </c>
      <c r="E1372" t="str">
        <f>IF($K1372="","",女子登録情報!$P1372)</f>
        <v/>
      </c>
      <c r="F1372" t="str">
        <f t="shared" si="21"/>
        <v/>
      </c>
      <c r="G1372" t="str">
        <f>IF($K1372="","",女子登録情報!$M1372)</f>
        <v/>
      </c>
      <c r="H1372" t="str">
        <f>IF($K1372="","",女子登録情報!$A1372)</f>
        <v/>
      </c>
      <c r="K1372" t="str">
        <f>IF(女子登録情報!$C1372="","",女子登録情報!$C1372)</f>
        <v/>
      </c>
      <c r="M1372" t="str">
        <f>IFERROR(IF(AND(402&lt;=VALUE(RIGHT(女子登録情報!$F1372,4)),競技会情報!$E$3*100+競技会情報!$G$3&gt;=VALUE(RIGHT(女子登録情報!$F1372,4))),VALUE(女子登録情報!$G1372)+1,VALUE(女子登録情報!$G1372)),"")</f>
        <v/>
      </c>
      <c r="N1372" t="str">
        <f>IF($K1372="","",IF(女子登録情報!$H1372="北海道",女子登録情報!$H1372,LEFT(女子登録情報!$H1372,LEN(女子登録情報!$H1372)-1)))</f>
        <v/>
      </c>
      <c r="O1372" t="str">
        <f>IF($K1372="","",IF(LEN($N1372)=2,LEFT($N1372,1)&amp;"　"&amp;RIGHT($N1372,1)&amp;"・"&amp;女子登録情報!$I1372,$N1372&amp;"・"&amp;女子登録情報!$I1372))</f>
        <v/>
      </c>
    </row>
    <row r="1373" spans="1:15" x14ac:dyDescent="0.55000000000000004">
      <c r="A1373" t="str">
        <f>IF($K1373="","",200000000+女子登録情報!$C1373)</f>
        <v/>
      </c>
      <c r="B1373" t="str">
        <f>IF($K1373="","",女子登録情報!$D1373&amp;" ("&amp;女子登録情報!$K1373&amp;")")</f>
        <v/>
      </c>
      <c r="C1373" t="str">
        <f>IF($K1373="","",女子登録情報!$E1373)</f>
        <v/>
      </c>
      <c r="D1373" t="str">
        <f>IF($K1373="","",女子登録情報!$O1373&amp;" "&amp;女子登録情報!$N1373&amp;" ("&amp;LEFT(女子登録情報!$F1373,2)&amp;")")</f>
        <v/>
      </c>
      <c r="E1373" t="str">
        <f>IF($K1373="","",女子登録情報!$P1373)</f>
        <v/>
      </c>
      <c r="F1373" t="str">
        <f t="shared" si="21"/>
        <v/>
      </c>
      <c r="G1373" t="str">
        <f>IF($K1373="","",女子登録情報!$M1373)</f>
        <v/>
      </c>
      <c r="H1373" t="str">
        <f>IF($K1373="","",女子登録情報!$A1373)</f>
        <v/>
      </c>
      <c r="K1373" t="str">
        <f>IF(女子登録情報!$C1373="","",女子登録情報!$C1373)</f>
        <v/>
      </c>
      <c r="M1373" t="str">
        <f>IFERROR(IF(AND(402&lt;=VALUE(RIGHT(女子登録情報!$F1373,4)),競技会情報!$E$3*100+競技会情報!$G$3&gt;=VALUE(RIGHT(女子登録情報!$F1373,4))),VALUE(女子登録情報!$G1373)+1,VALUE(女子登録情報!$G1373)),"")</f>
        <v/>
      </c>
      <c r="N1373" t="str">
        <f>IF($K1373="","",IF(女子登録情報!$H1373="北海道",女子登録情報!$H1373,LEFT(女子登録情報!$H1373,LEN(女子登録情報!$H1373)-1)))</f>
        <v/>
      </c>
      <c r="O1373" t="str">
        <f>IF($K1373="","",IF(LEN($N1373)=2,LEFT($N1373,1)&amp;"　"&amp;RIGHT($N1373,1)&amp;"・"&amp;女子登録情報!$I1373,$N1373&amp;"・"&amp;女子登録情報!$I1373))</f>
        <v/>
      </c>
    </row>
    <row r="1374" spans="1:15" x14ac:dyDescent="0.55000000000000004">
      <c r="A1374" t="str">
        <f>IF($K1374="","",200000000+女子登録情報!$C1374)</f>
        <v/>
      </c>
      <c r="B1374" t="str">
        <f>IF($K1374="","",女子登録情報!$D1374&amp;" ("&amp;女子登録情報!$K1374&amp;")")</f>
        <v/>
      </c>
      <c r="C1374" t="str">
        <f>IF($K1374="","",女子登録情報!$E1374)</f>
        <v/>
      </c>
      <c r="D1374" t="str">
        <f>IF($K1374="","",女子登録情報!$O1374&amp;" "&amp;女子登録情報!$N1374&amp;" ("&amp;LEFT(女子登録情報!$F1374,2)&amp;")")</f>
        <v/>
      </c>
      <c r="E1374" t="str">
        <f>IF($K1374="","",女子登録情報!$P1374)</f>
        <v/>
      </c>
      <c r="F1374" t="str">
        <f t="shared" si="21"/>
        <v/>
      </c>
      <c r="G1374" t="str">
        <f>IF($K1374="","",女子登録情報!$M1374)</f>
        <v/>
      </c>
      <c r="H1374" t="str">
        <f>IF($K1374="","",女子登録情報!$A1374)</f>
        <v/>
      </c>
      <c r="K1374" t="str">
        <f>IF(女子登録情報!$C1374="","",女子登録情報!$C1374)</f>
        <v/>
      </c>
      <c r="M1374" t="str">
        <f>IFERROR(IF(AND(402&lt;=VALUE(RIGHT(女子登録情報!$F1374,4)),競技会情報!$E$3*100+競技会情報!$G$3&gt;=VALUE(RIGHT(女子登録情報!$F1374,4))),VALUE(女子登録情報!$G1374)+1,VALUE(女子登録情報!$G1374)),"")</f>
        <v/>
      </c>
      <c r="N1374" t="str">
        <f>IF($K1374="","",IF(女子登録情報!$H1374="北海道",女子登録情報!$H1374,LEFT(女子登録情報!$H1374,LEN(女子登録情報!$H1374)-1)))</f>
        <v/>
      </c>
      <c r="O1374" t="str">
        <f>IF($K1374="","",IF(LEN($N1374)=2,LEFT($N1374,1)&amp;"　"&amp;RIGHT($N1374,1)&amp;"・"&amp;女子登録情報!$I1374,$N1374&amp;"・"&amp;女子登録情報!$I1374))</f>
        <v/>
      </c>
    </row>
    <row r="1375" spans="1:15" x14ac:dyDescent="0.55000000000000004">
      <c r="A1375" t="str">
        <f>IF($K1375="","",200000000+女子登録情報!$C1375)</f>
        <v/>
      </c>
      <c r="B1375" t="str">
        <f>IF($K1375="","",女子登録情報!$D1375&amp;" ("&amp;女子登録情報!$K1375&amp;")")</f>
        <v/>
      </c>
      <c r="C1375" t="str">
        <f>IF($K1375="","",女子登録情報!$E1375)</f>
        <v/>
      </c>
      <c r="D1375" t="str">
        <f>IF($K1375="","",女子登録情報!$O1375&amp;" "&amp;女子登録情報!$N1375&amp;" ("&amp;LEFT(女子登録情報!$F1375,2)&amp;")")</f>
        <v/>
      </c>
      <c r="E1375" t="str">
        <f>IF($K1375="","",女子登録情報!$P1375)</f>
        <v/>
      </c>
      <c r="F1375" t="str">
        <f t="shared" si="21"/>
        <v/>
      </c>
      <c r="G1375" t="str">
        <f>IF($K1375="","",女子登録情報!$M1375)</f>
        <v/>
      </c>
      <c r="H1375" t="str">
        <f>IF($K1375="","",女子登録情報!$A1375)</f>
        <v/>
      </c>
      <c r="K1375" t="str">
        <f>IF(女子登録情報!$C1375="","",女子登録情報!$C1375)</f>
        <v/>
      </c>
      <c r="M1375" t="str">
        <f>IFERROR(IF(AND(402&lt;=VALUE(RIGHT(女子登録情報!$F1375,4)),競技会情報!$E$3*100+競技会情報!$G$3&gt;=VALUE(RIGHT(女子登録情報!$F1375,4))),VALUE(女子登録情報!$G1375)+1,VALUE(女子登録情報!$G1375)),"")</f>
        <v/>
      </c>
      <c r="N1375" t="str">
        <f>IF($K1375="","",IF(女子登録情報!$H1375="北海道",女子登録情報!$H1375,LEFT(女子登録情報!$H1375,LEN(女子登録情報!$H1375)-1)))</f>
        <v/>
      </c>
      <c r="O1375" t="str">
        <f>IF($K1375="","",IF(LEN($N1375)=2,LEFT($N1375,1)&amp;"　"&amp;RIGHT($N1375,1)&amp;"・"&amp;女子登録情報!$I1375,$N1375&amp;"・"&amp;女子登録情報!$I1375))</f>
        <v/>
      </c>
    </row>
    <row r="1376" spans="1:15" x14ac:dyDescent="0.55000000000000004">
      <c r="A1376" t="str">
        <f>IF($K1376="","",200000000+女子登録情報!$C1376)</f>
        <v/>
      </c>
      <c r="B1376" t="str">
        <f>IF($K1376="","",女子登録情報!$D1376&amp;" ("&amp;女子登録情報!$K1376&amp;")")</f>
        <v/>
      </c>
      <c r="C1376" t="str">
        <f>IF($K1376="","",女子登録情報!$E1376)</f>
        <v/>
      </c>
      <c r="D1376" t="str">
        <f>IF($K1376="","",女子登録情報!$O1376&amp;" "&amp;女子登録情報!$N1376&amp;" ("&amp;LEFT(女子登録情報!$F1376,2)&amp;")")</f>
        <v/>
      </c>
      <c r="E1376" t="str">
        <f>IF($K1376="","",女子登録情報!$P1376)</f>
        <v/>
      </c>
      <c r="F1376" t="str">
        <f t="shared" si="21"/>
        <v/>
      </c>
      <c r="G1376" t="str">
        <f>IF($K1376="","",女子登録情報!$M1376)</f>
        <v/>
      </c>
      <c r="H1376" t="str">
        <f>IF($K1376="","",女子登録情報!$A1376)</f>
        <v/>
      </c>
      <c r="K1376" t="str">
        <f>IF(女子登録情報!$C1376="","",女子登録情報!$C1376)</f>
        <v/>
      </c>
      <c r="M1376" t="str">
        <f>IFERROR(IF(AND(402&lt;=VALUE(RIGHT(女子登録情報!$F1376,4)),競技会情報!$E$3*100+競技会情報!$G$3&gt;=VALUE(RIGHT(女子登録情報!$F1376,4))),VALUE(女子登録情報!$G1376)+1,VALUE(女子登録情報!$G1376)),"")</f>
        <v/>
      </c>
      <c r="N1376" t="str">
        <f>IF($K1376="","",IF(女子登録情報!$H1376="北海道",女子登録情報!$H1376,LEFT(女子登録情報!$H1376,LEN(女子登録情報!$H1376)-1)))</f>
        <v/>
      </c>
      <c r="O1376" t="str">
        <f>IF($K1376="","",IF(LEN($N1376)=2,LEFT($N1376,1)&amp;"　"&amp;RIGHT($N1376,1)&amp;"・"&amp;女子登録情報!$I1376,$N1376&amp;"・"&amp;女子登録情報!$I1376))</f>
        <v/>
      </c>
    </row>
    <row r="1377" spans="1:15" x14ac:dyDescent="0.55000000000000004">
      <c r="A1377" t="str">
        <f>IF($K1377="","",200000000+女子登録情報!$C1377)</f>
        <v/>
      </c>
      <c r="B1377" t="str">
        <f>IF($K1377="","",女子登録情報!$D1377&amp;" ("&amp;女子登録情報!$K1377&amp;")")</f>
        <v/>
      </c>
      <c r="C1377" t="str">
        <f>IF($K1377="","",女子登録情報!$E1377)</f>
        <v/>
      </c>
      <c r="D1377" t="str">
        <f>IF($K1377="","",女子登録情報!$O1377&amp;" "&amp;女子登録情報!$N1377&amp;" ("&amp;LEFT(女子登録情報!$F1377,2)&amp;")")</f>
        <v/>
      </c>
      <c r="E1377" t="str">
        <f>IF($K1377="","",女子登録情報!$P1377)</f>
        <v/>
      </c>
      <c r="F1377" t="str">
        <f t="shared" si="21"/>
        <v/>
      </c>
      <c r="G1377" t="str">
        <f>IF($K1377="","",女子登録情報!$M1377)</f>
        <v/>
      </c>
      <c r="H1377" t="str">
        <f>IF($K1377="","",女子登録情報!$A1377)</f>
        <v/>
      </c>
      <c r="K1377" t="str">
        <f>IF(女子登録情報!$C1377="","",女子登録情報!$C1377)</f>
        <v/>
      </c>
      <c r="M1377" t="str">
        <f>IFERROR(IF(AND(402&lt;=VALUE(RIGHT(女子登録情報!$F1377,4)),競技会情報!$E$3*100+競技会情報!$G$3&gt;=VALUE(RIGHT(女子登録情報!$F1377,4))),VALUE(女子登録情報!$G1377)+1,VALUE(女子登録情報!$G1377)),"")</f>
        <v/>
      </c>
      <c r="N1377" t="str">
        <f>IF($K1377="","",IF(女子登録情報!$H1377="北海道",女子登録情報!$H1377,LEFT(女子登録情報!$H1377,LEN(女子登録情報!$H1377)-1)))</f>
        <v/>
      </c>
      <c r="O1377" t="str">
        <f>IF($K1377="","",IF(LEN($N1377)=2,LEFT($N1377,1)&amp;"　"&amp;RIGHT($N1377,1)&amp;"・"&amp;女子登録情報!$I1377,$N1377&amp;"・"&amp;女子登録情報!$I1377))</f>
        <v/>
      </c>
    </row>
    <row r="1378" spans="1:15" x14ac:dyDescent="0.55000000000000004">
      <c r="A1378" t="str">
        <f>IF($K1378="","",200000000+女子登録情報!$C1378)</f>
        <v/>
      </c>
      <c r="B1378" t="str">
        <f>IF($K1378="","",女子登録情報!$D1378&amp;" ("&amp;女子登録情報!$K1378&amp;")")</f>
        <v/>
      </c>
      <c r="C1378" t="str">
        <f>IF($K1378="","",女子登録情報!$E1378)</f>
        <v/>
      </c>
      <c r="D1378" t="str">
        <f>IF($K1378="","",女子登録情報!$O1378&amp;" "&amp;女子登録情報!$N1378&amp;" ("&amp;LEFT(女子登録情報!$F1378,2)&amp;")")</f>
        <v/>
      </c>
      <c r="E1378" t="str">
        <f>IF($K1378="","",女子登録情報!$P1378)</f>
        <v/>
      </c>
      <c r="F1378" t="str">
        <f t="shared" si="21"/>
        <v/>
      </c>
      <c r="G1378" t="str">
        <f>IF($K1378="","",女子登録情報!$M1378)</f>
        <v/>
      </c>
      <c r="H1378" t="str">
        <f>IF($K1378="","",女子登録情報!$A1378)</f>
        <v/>
      </c>
      <c r="K1378" t="str">
        <f>IF(女子登録情報!$C1378="","",女子登録情報!$C1378)</f>
        <v/>
      </c>
      <c r="M1378" t="str">
        <f>IFERROR(IF(AND(402&lt;=VALUE(RIGHT(女子登録情報!$F1378,4)),競技会情報!$E$3*100+競技会情報!$G$3&gt;=VALUE(RIGHT(女子登録情報!$F1378,4))),VALUE(女子登録情報!$G1378)+1,VALUE(女子登録情報!$G1378)),"")</f>
        <v/>
      </c>
      <c r="N1378" t="str">
        <f>IF($K1378="","",IF(女子登録情報!$H1378="北海道",女子登録情報!$H1378,LEFT(女子登録情報!$H1378,LEN(女子登録情報!$H1378)-1)))</f>
        <v/>
      </c>
      <c r="O1378" t="str">
        <f>IF($K1378="","",IF(LEN($N1378)=2,LEFT($N1378,1)&amp;"　"&amp;RIGHT($N1378,1)&amp;"・"&amp;女子登録情報!$I1378,$N1378&amp;"・"&amp;女子登録情報!$I1378))</f>
        <v/>
      </c>
    </row>
    <row r="1379" spans="1:15" x14ac:dyDescent="0.55000000000000004">
      <c r="A1379" t="str">
        <f>IF($K1379="","",200000000+女子登録情報!$C1379)</f>
        <v/>
      </c>
      <c r="B1379" t="str">
        <f>IF($K1379="","",女子登録情報!$D1379&amp;" ("&amp;女子登録情報!$K1379&amp;")")</f>
        <v/>
      </c>
      <c r="C1379" t="str">
        <f>IF($K1379="","",女子登録情報!$E1379)</f>
        <v/>
      </c>
      <c r="D1379" t="str">
        <f>IF($K1379="","",女子登録情報!$O1379&amp;" "&amp;女子登録情報!$N1379&amp;" ("&amp;LEFT(女子登録情報!$F1379,2)&amp;")")</f>
        <v/>
      </c>
      <c r="E1379" t="str">
        <f>IF($K1379="","",女子登録情報!$P1379)</f>
        <v/>
      </c>
      <c r="F1379" t="str">
        <f t="shared" si="21"/>
        <v/>
      </c>
      <c r="G1379" t="str">
        <f>IF($K1379="","",女子登録情報!$M1379)</f>
        <v/>
      </c>
      <c r="H1379" t="str">
        <f>IF($K1379="","",女子登録情報!$A1379)</f>
        <v/>
      </c>
      <c r="K1379" t="str">
        <f>IF(女子登録情報!$C1379="","",女子登録情報!$C1379)</f>
        <v/>
      </c>
      <c r="M1379" t="str">
        <f>IFERROR(IF(AND(402&lt;=VALUE(RIGHT(女子登録情報!$F1379,4)),競技会情報!$E$3*100+競技会情報!$G$3&gt;=VALUE(RIGHT(女子登録情報!$F1379,4))),VALUE(女子登録情報!$G1379)+1,VALUE(女子登録情報!$G1379)),"")</f>
        <v/>
      </c>
      <c r="N1379" t="str">
        <f>IF($K1379="","",IF(女子登録情報!$H1379="北海道",女子登録情報!$H1379,LEFT(女子登録情報!$H1379,LEN(女子登録情報!$H1379)-1)))</f>
        <v/>
      </c>
      <c r="O1379" t="str">
        <f>IF($K1379="","",IF(LEN($N1379)=2,LEFT($N1379,1)&amp;"　"&amp;RIGHT($N1379,1)&amp;"・"&amp;女子登録情報!$I1379,$N1379&amp;"・"&amp;女子登録情報!$I1379))</f>
        <v/>
      </c>
    </row>
    <row r="1380" spans="1:15" x14ac:dyDescent="0.55000000000000004">
      <c r="A1380" t="str">
        <f>IF($K1380="","",200000000+女子登録情報!$C1380)</f>
        <v/>
      </c>
      <c r="B1380" t="str">
        <f>IF($K1380="","",女子登録情報!$D1380&amp;" ("&amp;女子登録情報!$K1380&amp;")")</f>
        <v/>
      </c>
      <c r="C1380" t="str">
        <f>IF($K1380="","",女子登録情報!$E1380)</f>
        <v/>
      </c>
      <c r="D1380" t="str">
        <f>IF($K1380="","",女子登録情報!$O1380&amp;" "&amp;女子登録情報!$N1380&amp;" ("&amp;LEFT(女子登録情報!$F1380,2)&amp;")")</f>
        <v/>
      </c>
      <c r="E1380" t="str">
        <f>IF($K1380="","",女子登録情報!$P1380)</f>
        <v/>
      </c>
      <c r="F1380" t="str">
        <f t="shared" si="21"/>
        <v/>
      </c>
      <c r="G1380" t="str">
        <f>IF($K1380="","",女子登録情報!$M1380)</f>
        <v/>
      </c>
      <c r="H1380" t="str">
        <f>IF($K1380="","",女子登録情報!$A1380)</f>
        <v/>
      </c>
      <c r="K1380" t="str">
        <f>IF(女子登録情報!$C1380="","",女子登録情報!$C1380)</f>
        <v/>
      </c>
      <c r="M1380" t="str">
        <f>IFERROR(IF(AND(402&lt;=VALUE(RIGHT(女子登録情報!$F1380,4)),競技会情報!$E$3*100+競技会情報!$G$3&gt;=VALUE(RIGHT(女子登録情報!$F1380,4))),VALUE(女子登録情報!$G1380)+1,VALUE(女子登録情報!$G1380)),"")</f>
        <v/>
      </c>
      <c r="N1380" t="str">
        <f>IF($K1380="","",IF(女子登録情報!$H1380="北海道",女子登録情報!$H1380,LEFT(女子登録情報!$H1380,LEN(女子登録情報!$H1380)-1)))</f>
        <v/>
      </c>
      <c r="O1380" t="str">
        <f>IF($K1380="","",IF(LEN($N1380)=2,LEFT($N1380,1)&amp;"　"&amp;RIGHT($N1380,1)&amp;"・"&amp;女子登録情報!$I1380,$N1380&amp;"・"&amp;女子登録情報!$I1380))</f>
        <v/>
      </c>
    </row>
    <row r="1381" spans="1:15" x14ac:dyDescent="0.55000000000000004">
      <c r="A1381" t="str">
        <f>IF($K1381="","",200000000+女子登録情報!$C1381)</f>
        <v/>
      </c>
      <c r="B1381" t="str">
        <f>IF($K1381="","",女子登録情報!$D1381&amp;" ("&amp;女子登録情報!$K1381&amp;")")</f>
        <v/>
      </c>
      <c r="C1381" t="str">
        <f>IF($K1381="","",女子登録情報!$E1381)</f>
        <v/>
      </c>
      <c r="D1381" t="str">
        <f>IF($K1381="","",女子登録情報!$O1381&amp;" "&amp;女子登録情報!$N1381&amp;" ("&amp;LEFT(女子登録情報!$F1381,2)&amp;")")</f>
        <v/>
      </c>
      <c r="E1381" t="str">
        <f>IF($K1381="","",女子登録情報!$P1381)</f>
        <v/>
      </c>
      <c r="F1381" t="str">
        <f t="shared" si="21"/>
        <v/>
      </c>
      <c r="G1381" t="str">
        <f>IF($K1381="","",女子登録情報!$M1381)</f>
        <v/>
      </c>
      <c r="H1381" t="str">
        <f>IF($K1381="","",女子登録情報!$A1381)</f>
        <v/>
      </c>
      <c r="K1381" t="str">
        <f>IF(女子登録情報!$C1381="","",女子登録情報!$C1381)</f>
        <v/>
      </c>
      <c r="M1381" t="str">
        <f>IFERROR(IF(AND(402&lt;=VALUE(RIGHT(女子登録情報!$F1381,4)),競技会情報!$E$3*100+競技会情報!$G$3&gt;=VALUE(RIGHT(女子登録情報!$F1381,4))),VALUE(女子登録情報!$G1381)+1,VALUE(女子登録情報!$G1381)),"")</f>
        <v/>
      </c>
      <c r="N1381" t="str">
        <f>IF($K1381="","",IF(女子登録情報!$H1381="北海道",女子登録情報!$H1381,LEFT(女子登録情報!$H1381,LEN(女子登録情報!$H1381)-1)))</f>
        <v/>
      </c>
      <c r="O1381" t="str">
        <f>IF($K1381="","",IF(LEN($N1381)=2,LEFT($N1381,1)&amp;"　"&amp;RIGHT($N1381,1)&amp;"・"&amp;女子登録情報!$I1381,$N1381&amp;"・"&amp;女子登録情報!$I1381))</f>
        <v/>
      </c>
    </row>
    <row r="1382" spans="1:15" x14ac:dyDescent="0.55000000000000004">
      <c r="A1382" t="str">
        <f>IF($K1382="","",200000000+女子登録情報!$C1382)</f>
        <v/>
      </c>
      <c r="B1382" t="str">
        <f>IF($K1382="","",女子登録情報!$D1382&amp;" ("&amp;女子登録情報!$K1382&amp;")")</f>
        <v/>
      </c>
      <c r="C1382" t="str">
        <f>IF($K1382="","",女子登録情報!$E1382)</f>
        <v/>
      </c>
      <c r="D1382" t="str">
        <f>IF($K1382="","",女子登録情報!$O1382&amp;" "&amp;女子登録情報!$N1382&amp;" ("&amp;LEFT(女子登録情報!$F1382,2)&amp;")")</f>
        <v/>
      </c>
      <c r="E1382" t="str">
        <f>IF($K1382="","",女子登録情報!$P1382)</f>
        <v/>
      </c>
      <c r="F1382" t="str">
        <f t="shared" si="21"/>
        <v/>
      </c>
      <c r="G1382" t="str">
        <f>IF($K1382="","",女子登録情報!$M1382)</f>
        <v/>
      </c>
      <c r="H1382" t="str">
        <f>IF($K1382="","",女子登録情報!$A1382)</f>
        <v/>
      </c>
      <c r="K1382" t="str">
        <f>IF(女子登録情報!$C1382="","",女子登録情報!$C1382)</f>
        <v/>
      </c>
      <c r="M1382" t="str">
        <f>IFERROR(IF(AND(402&lt;=VALUE(RIGHT(女子登録情報!$F1382,4)),競技会情報!$E$3*100+競技会情報!$G$3&gt;=VALUE(RIGHT(女子登録情報!$F1382,4))),VALUE(女子登録情報!$G1382)+1,VALUE(女子登録情報!$G1382)),"")</f>
        <v/>
      </c>
      <c r="N1382" t="str">
        <f>IF($K1382="","",IF(女子登録情報!$H1382="北海道",女子登録情報!$H1382,LEFT(女子登録情報!$H1382,LEN(女子登録情報!$H1382)-1)))</f>
        <v/>
      </c>
      <c r="O1382" t="str">
        <f>IF($K1382="","",IF(LEN($N1382)=2,LEFT($N1382,1)&amp;"　"&amp;RIGHT($N1382,1)&amp;"・"&amp;女子登録情報!$I1382,$N1382&amp;"・"&amp;女子登録情報!$I1382))</f>
        <v/>
      </c>
    </row>
    <row r="1383" spans="1:15" x14ac:dyDescent="0.55000000000000004">
      <c r="A1383" t="str">
        <f>IF($K1383="","",200000000+女子登録情報!$C1383)</f>
        <v/>
      </c>
      <c r="B1383" t="str">
        <f>IF($K1383="","",女子登録情報!$D1383&amp;" ("&amp;女子登録情報!$K1383&amp;")")</f>
        <v/>
      </c>
      <c r="C1383" t="str">
        <f>IF($K1383="","",女子登録情報!$E1383)</f>
        <v/>
      </c>
      <c r="D1383" t="str">
        <f>IF($K1383="","",女子登録情報!$O1383&amp;" "&amp;女子登録情報!$N1383&amp;" ("&amp;LEFT(女子登録情報!$F1383,2)&amp;")")</f>
        <v/>
      </c>
      <c r="E1383" t="str">
        <f>IF($K1383="","",女子登録情報!$P1383)</f>
        <v/>
      </c>
      <c r="F1383" t="str">
        <f t="shared" si="21"/>
        <v/>
      </c>
      <c r="G1383" t="str">
        <f>IF($K1383="","",女子登録情報!$M1383)</f>
        <v/>
      </c>
      <c r="H1383" t="str">
        <f>IF($K1383="","",女子登録情報!$A1383)</f>
        <v/>
      </c>
      <c r="K1383" t="str">
        <f>IF(女子登録情報!$C1383="","",女子登録情報!$C1383)</f>
        <v/>
      </c>
      <c r="M1383" t="str">
        <f>IFERROR(IF(AND(402&lt;=VALUE(RIGHT(女子登録情報!$F1383,4)),競技会情報!$E$3*100+競技会情報!$G$3&gt;=VALUE(RIGHT(女子登録情報!$F1383,4))),VALUE(女子登録情報!$G1383)+1,VALUE(女子登録情報!$G1383)),"")</f>
        <v/>
      </c>
      <c r="N1383" t="str">
        <f>IF($K1383="","",IF(女子登録情報!$H1383="北海道",女子登録情報!$H1383,LEFT(女子登録情報!$H1383,LEN(女子登録情報!$H1383)-1)))</f>
        <v/>
      </c>
      <c r="O1383" t="str">
        <f>IF($K1383="","",IF(LEN($N1383)=2,LEFT($N1383,1)&amp;"　"&amp;RIGHT($N1383,1)&amp;"・"&amp;女子登録情報!$I1383,$N1383&amp;"・"&amp;女子登録情報!$I1383))</f>
        <v/>
      </c>
    </row>
    <row r="1384" spans="1:15" x14ac:dyDescent="0.55000000000000004">
      <c r="A1384" t="str">
        <f>IF($K1384="","",200000000+女子登録情報!$C1384)</f>
        <v/>
      </c>
      <c r="B1384" t="str">
        <f>IF($K1384="","",女子登録情報!$D1384&amp;" ("&amp;女子登録情報!$K1384&amp;")")</f>
        <v/>
      </c>
      <c r="C1384" t="str">
        <f>IF($K1384="","",女子登録情報!$E1384)</f>
        <v/>
      </c>
      <c r="D1384" t="str">
        <f>IF($K1384="","",女子登録情報!$O1384&amp;" "&amp;女子登録情報!$N1384&amp;" ("&amp;LEFT(女子登録情報!$F1384,2)&amp;")")</f>
        <v/>
      </c>
      <c r="E1384" t="str">
        <f>IF($K1384="","",女子登録情報!$P1384)</f>
        <v/>
      </c>
      <c r="F1384" t="str">
        <f t="shared" si="21"/>
        <v/>
      </c>
      <c r="G1384" t="str">
        <f>IF($K1384="","",女子登録情報!$M1384)</f>
        <v/>
      </c>
      <c r="H1384" t="str">
        <f>IF($K1384="","",女子登録情報!$A1384)</f>
        <v/>
      </c>
      <c r="K1384" t="str">
        <f>IF(女子登録情報!$C1384="","",女子登録情報!$C1384)</f>
        <v/>
      </c>
      <c r="M1384" t="str">
        <f>IFERROR(IF(AND(402&lt;=VALUE(RIGHT(女子登録情報!$F1384,4)),競技会情報!$E$3*100+競技会情報!$G$3&gt;=VALUE(RIGHT(女子登録情報!$F1384,4))),VALUE(女子登録情報!$G1384)+1,VALUE(女子登録情報!$G1384)),"")</f>
        <v/>
      </c>
      <c r="N1384" t="str">
        <f>IF($K1384="","",IF(女子登録情報!$H1384="北海道",女子登録情報!$H1384,LEFT(女子登録情報!$H1384,LEN(女子登録情報!$H1384)-1)))</f>
        <v/>
      </c>
      <c r="O1384" t="str">
        <f>IF($K1384="","",IF(LEN($N1384)=2,LEFT($N1384,1)&amp;"　"&amp;RIGHT($N1384,1)&amp;"・"&amp;女子登録情報!$I1384,$N1384&amp;"・"&amp;女子登録情報!$I1384))</f>
        <v/>
      </c>
    </row>
    <row r="1385" spans="1:15" x14ac:dyDescent="0.55000000000000004">
      <c r="A1385" t="str">
        <f>IF($K1385="","",200000000+女子登録情報!$C1385)</f>
        <v/>
      </c>
      <c r="B1385" t="str">
        <f>IF($K1385="","",女子登録情報!$D1385&amp;" ("&amp;女子登録情報!$K1385&amp;")")</f>
        <v/>
      </c>
      <c r="C1385" t="str">
        <f>IF($K1385="","",女子登録情報!$E1385)</f>
        <v/>
      </c>
      <c r="D1385" t="str">
        <f>IF($K1385="","",女子登録情報!$O1385&amp;" "&amp;女子登録情報!$N1385&amp;" ("&amp;LEFT(女子登録情報!$F1385,2)&amp;")")</f>
        <v/>
      </c>
      <c r="E1385" t="str">
        <f>IF($K1385="","",女子登録情報!$P1385)</f>
        <v/>
      </c>
      <c r="F1385" t="str">
        <f t="shared" si="21"/>
        <v/>
      </c>
      <c r="G1385" t="str">
        <f>IF($K1385="","",女子登録情報!$M1385)</f>
        <v/>
      </c>
      <c r="H1385" t="str">
        <f>IF($K1385="","",女子登録情報!$A1385)</f>
        <v/>
      </c>
      <c r="K1385" t="str">
        <f>IF(女子登録情報!$C1385="","",女子登録情報!$C1385)</f>
        <v/>
      </c>
      <c r="M1385" t="str">
        <f>IFERROR(IF(AND(402&lt;=VALUE(RIGHT(女子登録情報!$F1385,4)),競技会情報!$E$3*100+競技会情報!$G$3&gt;=VALUE(RIGHT(女子登録情報!$F1385,4))),VALUE(女子登録情報!$G1385)+1,VALUE(女子登録情報!$G1385)),"")</f>
        <v/>
      </c>
      <c r="N1385" t="str">
        <f>IF($K1385="","",IF(女子登録情報!$H1385="北海道",女子登録情報!$H1385,LEFT(女子登録情報!$H1385,LEN(女子登録情報!$H1385)-1)))</f>
        <v/>
      </c>
      <c r="O1385" t="str">
        <f>IF($K1385="","",IF(LEN($N1385)=2,LEFT($N1385,1)&amp;"　"&amp;RIGHT($N1385,1)&amp;"・"&amp;女子登録情報!$I1385,$N1385&amp;"・"&amp;女子登録情報!$I1385))</f>
        <v/>
      </c>
    </row>
    <row r="1386" spans="1:15" x14ac:dyDescent="0.55000000000000004">
      <c r="A1386" t="str">
        <f>IF($K1386="","",200000000+女子登録情報!$C1386)</f>
        <v/>
      </c>
      <c r="B1386" t="str">
        <f>IF($K1386="","",女子登録情報!$D1386&amp;" ("&amp;女子登録情報!$K1386&amp;")")</f>
        <v/>
      </c>
      <c r="C1386" t="str">
        <f>IF($K1386="","",女子登録情報!$E1386)</f>
        <v/>
      </c>
      <c r="D1386" t="str">
        <f>IF($K1386="","",女子登録情報!$O1386&amp;" "&amp;女子登録情報!$N1386&amp;" ("&amp;LEFT(女子登録情報!$F1386,2)&amp;")")</f>
        <v/>
      </c>
      <c r="E1386" t="str">
        <f>IF($K1386="","",女子登録情報!$P1386)</f>
        <v/>
      </c>
      <c r="F1386" t="str">
        <f t="shared" si="21"/>
        <v/>
      </c>
      <c r="G1386" t="str">
        <f>IF($K1386="","",女子登録情報!$M1386)</f>
        <v/>
      </c>
      <c r="H1386" t="str">
        <f>IF($K1386="","",女子登録情報!$A1386)</f>
        <v/>
      </c>
      <c r="K1386" t="str">
        <f>IF(女子登録情報!$C1386="","",女子登録情報!$C1386)</f>
        <v/>
      </c>
      <c r="M1386" t="str">
        <f>IFERROR(IF(AND(402&lt;=VALUE(RIGHT(女子登録情報!$F1386,4)),競技会情報!$E$3*100+競技会情報!$G$3&gt;=VALUE(RIGHT(女子登録情報!$F1386,4))),VALUE(女子登録情報!$G1386)+1,VALUE(女子登録情報!$G1386)),"")</f>
        <v/>
      </c>
      <c r="N1386" t="str">
        <f>IF($K1386="","",IF(女子登録情報!$H1386="北海道",女子登録情報!$H1386,LEFT(女子登録情報!$H1386,LEN(女子登録情報!$H1386)-1)))</f>
        <v/>
      </c>
      <c r="O1386" t="str">
        <f>IF($K1386="","",IF(LEN($N1386)=2,LEFT($N1386,1)&amp;"　"&amp;RIGHT($N1386,1)&amp;"・"&amp;女子登録情報!$I1386,$N1386&amp;"・"&amp;女子登録情報!$I1386))</f>
        <v/>
      </c>
    </row>
    <row r="1387" spans="1:15" x14ac:dyDescent="0.55000000000000004">
      <c r="A1387" t="str">
        <f>IF($K1387="","",200000000+女子登録情報!$C1387)</f>
        <v/>
      </c>
      <c r="B1387" t="str">
        <f>IF($K1387="","",女子登録情報!$D1387&amp;" ("&amp;女子登録情報!$K1387&amp;")")</f>
        <v/>
      </c>
      <c r="C1387" t="str">
        <f>IF($K1387="","",女子登録情報!$E1387)</f>
        <v/>
      </c>
      <c r="D1387" t="str">
        <f>IF($K1387="","",女子登録情報!$O1387&amp;" "&amp;女子登録情報!$N1387&amp;" ("&amp;LEFT(女子登録情報!$F1387,2)&amp;")")</f>
        <v/>
      </c>
      <c r="E1387" t="str">
        <f>IF($K1387="","",女子登録情報!$P1387)</f>
        <v/>
      </c>
      <c r="F1387" t="str">
        <f t="shared" si="21"/>
        <v/>
      </c>
      <c r="G1387" t="str">
        <f>IF($K1387="","",女子登録情報!$M1387)</f>
        <v/>
      </c>
      <c r="H1387" t="str">
        <f>IF($K1387="","",女子登録情報!$A1387)</f>
        <v/>
      </c>
      <c r="K1387" t="str">
        <f>IF(女子登録情報!$C1387="","",女子登録情報!$C1387)</f>
        <v/>
      </c>
      <c r="M1387" t="str">
        <f>IFERROR(IF(AND(402&lt;=VALUE(RIGHT(女子登録情報!$F1387,4)),競技会情報!$E$3*100+競技会情報!$G$3&gt;=VALUE(RIGHT(女子登録情報!$F1387,4))),VALUE(女子登録情報!$G1387)+1,VALUE(女子登録情報!$G1387)),"")</f>
        <v/>
      </c>
      <c r="N1387" t="str">
        <f>IF($K1387="","",IF(女子登録情報!$H1387="北海道",女子登録情報!$H1387,LEFT(女子登録情報!$H1387,LEN(女子登録情報!$H1387)-1)))</f>
        <v/>
      </c>
      <c r="O1387" t="str">
        <f>IF($K1387="","",IF(LEN($N1387)=2,LEFT($N1387,1)&amp;"　"&amp;RIGHT($N1387,1)&amp;"・"&amp;女子登録情報!$I1387,$N1387&amp;"・"&amp;女子登録情報!$I1387))</f>
        <v/>
      </c>
    </row>
    <row r="1388" spans="1:15" x14ac:dyDescent="0.55000000000000004">
      <c r="A1388" t="str">
        <f>IF($K1388="","",200000000+女子登録情報!$C1388)</f>
        <v/>
      </c>
      <c r="B1388" t="str">
        <f>IF($K1388="","",女子登録情報!$D1388&amp;" ("&amp;女子登録情報!$K1388&amp;")")</f>
        <v/>
      </c>
      <c r="C1388" t="str">
        <f>IF($K1388="","",女子登録情報!$E1388)</f>
        <v/>
      </c>
      <c r="D1388" t="str">
        <f>IF($K1388="","",女子登録情報!$O1388&amp;" "&amp;女子登録情報!$N1388&amp;" ("&amp;LEFT(女子登録情報!$F1388,2)&amp;")")</f>
        <v/>
      </c>
      <c r="E1388" t="str">
        <f>IF($K1388="","",女子登録情報!$P1388)</f>
        <v/>
      </c>
      <c r="F1388" t="str">
        <f t="shared" si="21"/>
        <v/>
      </c>
      <c r="G1388" t="str">
        <f>IF($K1388="","",女子登録情報!$M1388)</f>
        <v/>
      </c>
      <c r="H1388" t="str">
        <f>IF($K1388="","",女子登録情報!$A1388)</f>
        <v/>
      </c>
      <c r="K1388" t="str">
        <f>IF(女子登録情報!$C1388="","",女子登録情報!$C1388)</f>
        <v/>
      </c>
      <c r="M1388" t="str">
        <f>IFERROR(IF(AND(402&lt;=VALUE(RIGHT(女子登録情報!$F1388,4)),競技会情報!$E$3*100+競技会情報!$G$3&gt;=VALUE(RIGHT(女子登録情報!$F1388,4))),VALUE(女子登録情報!$G1388)+1,VALUE(女子登録情報!$G1388)),"")</f>
        <v/>
      </c>
      <c r="N1388" t="str">
        <f>IF($K1388="","",IF(女子登録情報!$H1388="北海道",女子登録情報!$H1388,LEFT(女子登録情報!$H1388,LEN(女子登録情報!$H1388)-1)))</f>
        <v/>
      </c>
      <c r="O1388" t="str">
        <f>IF($K1388="","",IF(LEN($N1388)=2,LEFT($N1388,1)&amp;"　"&amp;RIGHT($N1388,1)&amp;"・"&amp;女子登録情報!$I1388,$N1388&amp;"・"&amp;女子登録情報!$I1388))</f>
        <v/>
      </c>
    </row>
    <row r="1389" spans="1:15" x14ac:dyDescent="0.55000000000000004">
      <c r="A1389" t="str">
        <f>IF($K1389="","",200000000+女子登録情報!$C1389)</f>
        <v/>
      </c>
      <c r="B1389" t="str">
        <f>IF($K1389="","",女子登録情報!$D1389&amp;" ("&amp;女子登録情報!$K1389&amp;")")</f>
        <v/>
      </c>
      <c r="C1389" t="str">
        <f>IF($K1389="","",女子登録情報!$E1389)</f>
        <v/>
      </c>
      <c r="D1389" t="str">
        <f>IF($K1389="","",女子登録情報!$O1389&amp;" "&amp;女子登録情報!$N1389&amp;" ("&amp;LEFT(女子登録情報!$F1389,2)&amp;")")</f>
        <v/>
      </c>
      <c r="E1389" t="str">
        <f>IF($K1389="","",女子登録情報!$P1389)</f>
        <v/>
      </c>
      <c r="F1389" t="str">
        <f t="shared" si="21"/>
        <v/>
      </c>
      <c r="G1389" t="str">
        <f>IF($K1389="","",女子登録情報!$M1389)</f>
        <v/>
      </c>
      <c r="H1389" t="str">
        <f>IF($K1389="","",女子登録情報!$A1389)</f>
        <v/>
      </c>
      <c r="K1389" t="str">
        <f>IF(女子登録情報!$C1389="","",女子登録情報!$C1389)</f>
        <v/>
      </c>
      <c r="M1389" t="str">
        <f>IFERROR(IF(AND(402&lt;=VALUE(RIGHT(女子登録情報!$F1389,4)),競技会情報!$E$3*100+競技会情報!$G$3&gt;=VALUE(RIGHT(女子登録情報!$F1389,4))),VALUE(女子登録情報!$G1389)+1,VALUE(女子登録情報!$G1389)),"")</f>
        <v/>
      </c>
      <c r="N1389" t="str">
        <f>IF($K1389="","",IF(女子登録情報!$H1389="北海道",女子登録情報!$H1389,LEFT(女子登録情報!$H1389,LEN(女子登録情報!$H1389)-1)))</f>
        <v/>
      </c>
      <c r="O1389" t="str">
        <f>IF($K1389="","",IF(LEN($N1389)=2,LEFT($N1389,1)&amp;"　"&amp;RIGHT($N1389,1)&amp;"・"&amp;女子登録情報!$I1389,$N1389&amp;"・"&amp;女子登録情報!$I1389))</f>
        <v/>
      </c>
    </row>
    <row r="1390" spans="1:15" x14ac:dyDescent="0.55000000000000004">
      <c r="A1390" t="str">
        <f>IF($K1390="","",200000000+女子登録情報!$C1390)</f>
        <v/>
      </c>
      <c r="B1390" t="str">
        <f>IF($K1390="","",女子登録情報!$D1390&amp;" ("&amp;女子登録情報!$K1390&amp;")")</f>
        <v/>
      </c>
      <c r="C1390" t="str">
        <f>IF($K1390="","",女子登録情報!$E1390)</f>
        <v/>
      </c>
      <c r="D1390" t="str">
        <f>IF($K1390="","",女子登録情報!$O1390&amp;" "&amp;女子登録情報!$N1390&amp;" ("&amp;LEFT(女子登録情報!$F1390,2)&amp;")")</f>
        <v/>
      </c>
      <c r="E1390" t="str">
        <f>IF($K1390="","",女子登録情報!$P1390)</f>
        <v/>
      </c>
      <c r="F1390" t="str">
        <f t="shared" si="21"/>
        <v/>
      </c>
      <c r="G1390" t="str">
        <f>IF($K1390="","",女子登録情報!$M1390)</f>
        <v/>
      </c>
      <c r="H1390" t="str">
        <f>IF($K1390="","",女子登録情報!$A1390)</f>
        <v/>
      </c>
      <c r="K1390" t="str">
        <f>IF(女子登録情報!$C1390="","",女子登録情報!$C1390)</f>
        <v/>
      </c>
      <c r="M1390" t="str">
        <f>IFERROR(IF(AND(402&lt;=VALUE(RIGHT(女子登録情報!$F1390,4)),競技会情報!$E$3*100+競技会情報!$G$3&gt;=VALUE(RIGHT(女子登録情報!$F1390,4))),VALUE(女子登録情報!$G1390)+1,VALUE(女子登録情報!$G1390)),"")</f>
        <v/>
      </c>
      <c r="N1390" t="str">
        <f>IF($K1390="","",IF(女子登録情報!$H1390="北海道",女子登録情報!$H1390,LEFT(女子登録情報!$H1390,LEN(女子登録情報!$H1390)-1)))</f>
        <v/>
      </c>
      <c r="O1390" t="str">
        <f>IF($K1390="","",IF(LEN($N1390)=2,LEFT($N1390,1)&amp;"　"&amp;RIGHT($N1390,1)&amp;"・"&amp;女子登録情報!$I1390,$N1390&amp;"・"&amp;女子登録情報!$I1390))</f>
        <v/>
      </c>
    </row>
    <row r="1391" spans="1:15" x14ac:dyDescent="0.55000000000000004">
      <c r="A1391" t="str">
        <f>IF($K1391="","",200000000+女子登録情報!$C1391)</f>
        <v/>
      </c>
      <c r="B1391" t="str">
        <f>IF($K1391="","",女子登録情報!$D1391&amp;" ("&amp;女子登録情報!$K1391&amp;")")</f>
        <v/>
      </c>
      <c r="C1391" t="str">
        <f>IF($K1391="","",女子登録情報!$E1391)</f>
        <v/>
      </c>
      <c r="D1391" t="str">
        <f>IF($K1391="","",女子登録情報!$O1391&amp;" "&amp;女子登録情報!$N1391&amp;" ("&amp;LEFT(女子登録情報!$F1391,2)&amp;")")</f>
        <v/>
      </c>
      <c r="E1391" t="str">
        <f>IF($K1391="","",女子登録情報!$P1391)</f>
        <v/>
      </c>
      <c r="F1391" t="str">
        <f t="shared" si="21"/>
        <v/>
      </c>
      <c r="G1391" t="str">
        <f>IF($K1391="","",女子登録情報!$M1391)</f>
        <v/>
      </c>
      <c r="H1391" t="str">
        <f>IF($K1391="","",女子登録情報!$A1391)</f>
        <v/>
      </c>
      <c r="K1391" t="str">
        <f>IF(女子登録情報!$C1391="","",女子登録情報!$C1391)</f>
        <v/>
      </c>
      <c r="M1391" t="str">
        <f>IFERROR(IF(AND(402&lt;=VALUE(RIGHT(女子登録情報!$F1391,4)),競技会情報!$E$3*100+競技会情報!$G$3&gt;=VALUE(RIGHT(女子登録情報!$F1391,4))),VALUE(女子登録情報!$G1391)+1,VALUE(女子登録情報!$G1391)),"")</f>
        <v/>
      </c>
      <c r="N1391" t="str">
        <f>IF($K1391="","",IF(女子登録情報!$H1391="北海道",女子登録情報!$H1391,LEFT(女子登録情報!$H1391,LEN(女子登録情報!$H1391)-1)))</f>
        <v/>
      </c>
      <c r="O1391" t="str">
        <f>IF($K1391="","",IF(LEN($N1391)=2,LEFT($N1391,1)&amp;"　"&amp;RIGHT($N1391,1)&amp;"・"&amp;女子登録情報!$I1391,$N1391&amp;"・"&amp;女子登録情報!$I1391))</f>
        <v/>
      </c>
    </row>
    <row r="1392" spans="1:15" x14ac:dyDescent="0.55000000000000004">
      <c r="A1392" t="str">
        <f>IF($K1392="","",200000000+女子登録情報!$C1392)</f>
        <v/>
      </c>
      <c r="B1392" t="str">
        <f>IF($K1392="","",女子登録情報!$D1392&amp;" ("&amp;女子登録情報!$K1392&amp;")")</f>
        <v/>
      </c>
      <c r="C1392" t="str">
        <f>IF($K1392="","",女子登録情報!$E1392)</f>
        <v/>
      </c>
      <c r="D1392" t="str">
        <f>IF($K1392="","",女子登録情報!$O1392&amp;" "&amp;女子登録情報!$N1392&amp;" ("&amp;LEFT(女子登録情報!$F1392,2)&amp;")")</f>
        <v/>
      </c>
      <c r="E1392" t="str">
        <f>IF($K1392="","",女子登録情報!$P1392)</f>
        <v/>
      </c>
      <c r="F1392" t="str">
        <f t="shared" si="21"/>
        <v/>
      </c>
      <c r="G1392" t="str">
        <f>IF($K1392="","",女子登録情報!$M1392)</f>
        <v/>
      </c>
      <c r="H1392" t="str">
        <f>IF($K1392="","",女子登録情報!$A1392)</f>
        <v/>
      </c>
      <c r="K1392" t="str">
        <f>IF(女子登録情報!$C1392="","",女子登録情報!$C1392)</f>
        <v/>
      </c>
      <c r="M1392" t="str">
        <f>IFERROR(IF(AND(402&lt;=VALUE(RIGHT(女子登録情報!$F1392,4)),競技会情報!$E$3*100+競技会情報!$G$3&gt;=VALUE(RIGHT(女子登録情報!$F1392,4))),VALUE(女子登録情報!$G1392)+1,VALUE(女子登録情報!$G1392)),"")</f>
        <v/>
      </c>
      <c r="N1392" t="str">
        <f>IF($K1392="","",IF(女子登録情報!$H1392="北海道",女子登録情報!$H1392,LEFT(女子登録情報!$H1392,LEN(女子登録情報!$H1392)-1)))</f>
        <v/>
      </c>
      <c r="O1392" t="str">
        <f>IF($K1392="","",IF(LEN($N1392)=2,LEFT($N1392,1)&amp;"　"&amp;RIGHT($N1392,1)&amp;"・"&amp;女子登録情報!$I1392,$N1392&amp;"・"&amp;女子登録情報!$I1392))</f>
        <v/>
      </c>
    </row>
    <row r="1393" spans="1:15" x14ac:dyDescent="0.55000000000000004">
      <c r="A1393" t="str">
        <f>IF($K1393="","",200000000+女子登録情報!$C1393)</f>
        <v/>
      </c>
      <c r="B1393" t="str">
        <f>IF($K1393="","",女子登録情報!$D1393&amp;" ("&amp;女子登録情報!$K1393&amp;")")</f>
        <v/>
      </c>
      <c r="C1393" t="str">
        <f>IF($K1393="","",女子登録情報!$E1393)</f>
        <v/>
      </c>
      <c r="D1393" t="str">
        <f>IF($K1393="","",女子登録情報!$O1393&amp;" "&amp;女子登録情報!$N1393&amp;" ("&amp;LEFT(女子登録情報!$F1393,2)&amp;")")</f>
        <v/>
      </c>
      <c r="E1393" t="str">
        <f>IF($K1393="","",女子登録情報!$P1393)</f>
        <v/>
      </c>
      <c r="F1393" t="str">
        <f t="shared" si="21"/>
        <v/>
      </c>
      <c r="G1393" t="str">
        <f>IF($K1393="","",女子登録情報!$M1393)</f>
        <v/>
      </c>
      <c r="H1393" t="str">
        <f>IF($K1393="","",女子登録情報!$A1393)</f>
        <v/>
      </c>
      <c r="K1393" t="str">
        <f>IF(女子登録情報!$C1393="","",女子登録情報!$C1393)</f>
        <v/>
      </c>
      <c r="M1393" t="str">
        <f>IFERROR(IF(AND(402&lt;=VALUE(RIGHT(女子登録情報!$F1393,4)),競技会情報!$E$3*100+競技会情報!$G$3&gt;=VALUE(RIGHT(女子登録情報!$F1393,4))),VALUE(女子登録情報!$G1393)+1,VALUE(女子登録情報!$G1393)),"")</f>
        <v/>
      </c>
      <c r="N1393" t="str">
        <f>IF($K1393="","",IF(女子登録情報!$H1393="北海道",女子登録情報!$H1393,LEFT(女子登録情報!$H1393,LEN(女子登録情報!$H1393)-1)))</f>
        <v/>
      </c>
      <c r="O1393" t="str">
        <f>IF($K1393="","",IF(LEN($N1393)=2,LEFT($N1393,1)&amp;"　"&amp;RIGHT($N1393,1)&amp;"・"&amp;女子登録情報!$I1393,$N1393&amp;"・"&amp;女子登録情報!$I1393))</f>
        <v/>
      </c>
    </row>
    <row r="1394" spans="1:15" x14ac:dyDescent="0.55000000000000004">
      <c r="A1394" t="str">
        <f>IF($K1394="","",200000000+女子登録情報!$C1394)</f>
        <v/>
      </c>
      <c r="B1394" t="str">
        <f>IF($K1394="","",女子登録情報!$D1394&amp;" ("&amp;女子登録情報!$K1394&amp;")")</f>
        <v/>
      </c>
      <c r="C1394" t="str">
        <f>IF($K1394="","",女子登録情報!$E1394)</f>
        <v/>
      </c>
      <c r="D1394" t="str">
        <f>IF($K1394="","",女子登録情報!$O1394&amp;" "&amp;女子登録情報!$N1394&amp;" ("&amp;LEFT(女子登録情報!$F1394,2)&amp;")")</f>
        <v/>
      </c>
      <c r="E1394" t="str">
        <f>IF($K1394="","",女子登録情報!$P1394)</f>
        <v/>
      </c>
      <c r="F1394" t="str">
        <f t="shared" si="21"/>
        <v/>
      </c>
      <c r="G1394" t="str">
        <f>IF($K1394="","",女子登録情報!$M1394)</f>
        <v/>
      </c>
      <c r="H1394" t="str">
        <f>IF($K1394="","",女子登録情報!$A1394)</f>
        <v/>
      </c>
      <c r="K1394" t="str">
        <f>IF(女子登録情報!$C1394="","",女子登録情報!$C1394)</f>
        <v/>
      </c>
      <c r="M1394" t="str">
        <f>IFERROR(IF(AND(402&lt;=VALUE(RIGHT(女子登録情報!$F1394,4)),競技会情報!$E$3*100+競技会情報!$G$3&gt;=VALUE(RIGHT(女子登録情報!$F1394,4))),VALUE(女子登録情報!$G1394)+1,VALUE(女子登録情報!$G1394)),"")</f>
        <v/>
      </c>
      <c r="N1394" t="str">
        <f>IF($K1394="","",IF(女子登録情報!$H1394="北海道",女子登録情報!$H1394,LEFT(女子登録情報!$H1394,LEN(女子登録情報!$H1394)-1)))</f>
        <v/>
      </c>
      <c r="O1394" t="str">
        <f>IF($K1394="","",IF(LEN($N1394)=2,LEFT($N1394,1)&amp;"　"&amp;RIGHT($N1394,1)&amp;"・"&amp;女子登録情報!$I1394,$N1394&amp;"・"&amp;女子登録情報!$I1394))</f>
        <v/>
      </c>
    </row>
    <row r="1395" spans="1:15" x14ac:dyDescent="0.55000000000000004">
      <c r="A1395" t="str">
        <f>IF($K1395="","",200000000+女子登録情報!$C1395)</f>
        <v/>
      </c>
      <c r="B1395" t="str">
        <f>IF($K1395="","",女子登録情報!$D1395&amp;" ("&amp;女子登録情報!$K1395&amp;")")</f>
        <v/>
      </c>
      <c r="C1395" t="str">
        <f>IF($K1395="","",女子登録情報!$E1395)</f>
        <v/>
      </c>
      <c r="D1395" t="str">
        <f>IF($K1395="","",女子登録情報!$O1395&amp;" "&amp;女子登録情報!$N1395&amp;" ("&amp;LEFT(女子登録情報!$F1395,2)&amp;")")</f>
        <v/>
      </c>
      <c r="E1395" t="str">
        <f>IF($K1395="","",女子登録情報!$P1395)</f>
        <v/>
      </c>
      <c r="F1395" t="str">
        <f t="shared" si="21"/>
        <v/>
      </c>
      <c r="G1395" t="str">
        <f>IF($K1395="","",女子登録情報!$M1395)</f>
        <v/>
      </c>
      <c r="H1395" t="str">
        <f>IF($K1395="","",女子登録情報!$A1395)</f>
        <v/>
      </c>
      <c r="K1395" t="str">
        <f>IF(女子登録情報!$C1395="","",女子登録情報!$C1395)</f>
        <v/>
      </c>
      <c r="M1395" t="str">
        <f>IFERROR(IF(AND(402&lt;=VALUE(RIGHT(女子登録情報!$F1395,4)),競技会情報!$E$3*100+競技会情報!$G$3&gt;=VALUE(RIGHT(女子登録情報!$F1395,4))),VALUE(女子登録情報!$G1395)+1,VALUE(女子登録情報!$G1395)),"")</f>
        <v/>
      </c>
      <c r="N1395" t="str">
        <f>IF($K1395="","",IF(女子登録情報!$H1395="北海道",女子登録情報!$H1395,LEFT(女子登録情報!$H1395,LEN(女子登録情報!$H1395)-1)))</f>
        <v/>
      </c>
      <c r="O1395" t="str">
        <f>IF($K1395="","",IF(LEN($N1395)=2,LEFT($N1395,1)&amp;"　"&amp;RIGHT($N1395,1)&amp;"・"&amp;女子登録情報!$I1395,$N1395&amp;"・"&amp;女子登録情報!$I1395))</f>
        <v/>
      </c>
    </row>
    <row r="1396" spans="1:15" x14ac:dyDescent="0.55000000000000004">
      <c r="A1396" t="str">
        <f>IF($K1396="","",200000000+女子登録情報!$C1396)</f>
        <v/>
      </c>
      <c r="B1396" t="str">
        <f>IF($K1396="","",女子登録情報!$D1396&amp;" ("&amp;女子登録情報!$K1396&amp;")")</f>
        <v/>
      </c>
      <c r="C1396" t="str">
        <f>IF($K1396="","",女子登録情報!$E1396)</f>
        <v/>
      </c>
      <c r="D1396" t="str">
        <f>IF($K1396="","",女子登録情報!$O1396&amp;" "&amp;女子登録情報!$N1396&amp;" ("&amp;LEFT(女子登録情報!$F1396,2)&amp;")")</f>
        <v/>
      </c>
      <c r="E1396" t="str">
        <f>IF($K1396="","",女子登録情報!$P1396)</f>
        <v/>
      </c>
      <c r="F1396" t="str">
        <f t="shared" si="21"/>
        <v/>
      </c>
      <c r="G1396" t="str">
        <f>IF($K1396="","",女子登録情報!$M1396)</f>
        <v/>
      </c>
      <c r="H1396" t="str">
        <f>IF($K1396="","",女子登録情報!$A1396)</f>
        <v/>
      </c>
      <c r="K1396" t="str">
        <f>IF(女子登録情報!$C1396="","",女子登録情報!$C1396)</f>
        <v/>
      </c>
      <c r="M1396" t="str">
        <f>IFERROR(IF(AND(402&lt;=VALUE(RIGHT(女子登録情報!$F1396,4)),競技会情報!$E$3*100+競技会情報!$G$3&gt;=VALUE(RIGHT(女子登録情報!$F1396,4))),VALUE(女子登録情報!$G1396)+1,VALUE(女子登録情報!$G1396)),"")</f>
        <v/>
      </c>
      <c r="N1396" t="str">
        <f>IF($K1396="","",IF(女子登録情報!$H1396="北海道",女子登録情報!$H1396,LEFT(女子登録情報!$H1396,LEN(女子登録情報!$H1396)-1)))</f>
        <v/>
      </c>
      <c r="O1396" t="str">
        <f>IF($K1396="","",IF(LEN($N1396)=2,LEFT($N1396,1)&amp;"　"&amp;RIGHT($N1396,1)&amp;"・"&amp;女子登録情報!$I1396,$N1396&amp;"・"&amp;女子登録情報!$I1396))</f>
        <v/>
      </c>
    </row>
    <row r="1397" spans="1:15" x14ac:dyDescent="0.55000000000000004">
      <c r="A1397" t="str">
        <f>IF($K1397="","",200000000+女子登録情報!$C1397)</f>
        <v/>
      </c>
      <c r="B1397" t="str">
        <f>IF($K1397="","",女子登録情報!$D1397&amp;" ("&amp;女子登録情報!$K1397&amp;")")</f>
        <v/>
      </c>
      <c r="C1397" t="str">
        <f>IF($K1397="","",女子登録情報!$E1397)</f>
        <v/>
      </c>
      <c r="D1397" t="str">
        <f>IF($K1397="","",女子登録情報!$O1397&amp;" "&amp;女子登録情報!$N1397&amp;" ("&amp;LEFT(女子登録情報!$F1397,2)&amp;")")</f>
        <v/>
      </c>
      <c r="E1397" t="str">
        <f>IF($K1397="","",女子登録情報!$P1397)</f>
        <v/>
      </c>
      <c r="F1397" t="str">
        <f t="shared" si="21"/>
        <v/>
      </c>
      <c r="G1397" t="str">
        <f>IF($K1397="","",女子登録情報!$M1397)</f>
        <v/>
      </c>
      <c r="H1397" t="str">
        <f>IF($K1397="","",女子登録情報!$A1397)</f>
        <v/>
      </c>
      <c r="K1397" t="str">
        <f>IF(女子登録情報!$C1397="","",女子登録情報!$C1397)</f>
        <v/>
      </c>
      <c r="M1397" t="str">
        <f>IFERROR(IF(AND(402&lt;=VALUE(RIGHT(女子登録情報!$F1397,4)),競技会情報!$E$3*100+競技会情報!$G$3&gt;=VALUE(RIGHT(女子登録情報!$F1397,4))),VALUE(女子登録情報!$G1397)+1,VALUE(女子登録情報!$G1397)),"")</f>
        <v/>
      </c>
      <c r="N1397" t="str">
        <f>IF($K1397="","",IF(女子登録情報!$H1397="北海道",女子登録情報!$H1397,LEFT(女子登録情報!$H1397,LEN(女子登録情報!$H1397)-1)))</f>
        <v/>
      </c>
      <c r="O1397" t="str">
        <f>IF($K1397="","",IF(LEN($N1397)=2,LEFT($N1397,1)&amp;"　"&amp;RIGHT($N1397,1)&amp;"・"&amp;女子登録情報!$I1397,$N1397&amp;"・"&amp;女子登録情報!$I1397))</f>
        <v/>
      </c>
    </row>
    <row r="1398" spans="1:15" x14ac:dyDescent="0.55000000000000004">
      <c r="A1398" t="str">
        <f>IF($K1398="","",200000000+女子登録情報!$C1398)</f>
        <v/>
      </c>
      <c r="B1398" t="str">
        <f>IF($K1398="","",女子登録情報!$D1398&amp;" ("&amp;女子登録情報!$K1398&amp;")")</f>
        <v/>
      </c>
      <c r="C1398" t="str">
        <f>IF($K1398="","",女子登録情報!$E1398)</f>
        <v/>
      </c>
      <c r="D1398" t="str">
        <f>IF($K1398="","",女子登録情報!$O1398&amp;" "&amp;女子登録情報!$N1398&amp;" ("&amp;LEFT(女子登録情報!$F1398,2)&amp;")")</f>
        <v/>
      </c>
      <c r="E1398" t="str">
        <f>IF($K1398="","",女子登録情報!$P1398)</f>
        <v/>
      </c>
      <c r="F1398" t="str">
        <f t="shared" si="21"/>
        <v/>
      </c>
      <c r="G1398" t="str">
        <f>IF($K1398="","",女子登録情報!$M1398)</f>
        <v/>
      </c>
      <c r="H1398" t="str">
        <f>IF($K1398="","",女子登録情報!$A1398)</f>
        <v/>
      </c>
      <c r="K1398" t="str">
        <f>IF(女子登録情報!$C1398="","",女子登録情報!$C1398)</f>
        <v/>
      </c>
      <c r="M1398" t="str">
        <f>IFERROR(IF(AND(402&lt;=VALUE(RIGHT(女子登録情報!$F1398,4)),競技会情報!$E$3*100+競技会情報!$G$3&gt;=VALUE(RIGHT(女子登録情報!$F1398,4))),VALUE(女子登録情報!$G1398)+1,VALUE(女子登録情報!$G1398)),"")</f>
        <v/>
      </c>
      <c r="N1398" t="str">
        <f>IF($K1398="","",IF(女子登録情報!$H1398="北海道",女子登録情報!$H1398,LEFT(女子登録情報!$H1398,LEN(女子登録情報!$H1398)-1)))</f>
        <v/>
      </c>
      <c r="O1398" t="str">
        <f>IF($K1398="","",IF(LEN($N1398)=2,LEFT($N1398,1)&amp;"　"&amp;RIGHT($N1398,1)&amp;"・"&amp;女子登録情報!$I1398,$N1398&amp;"・"&amp;女子登録情報!$I1398))</f>
        <v/>
      </c>
    </row>
    <row r="1399" spans="1:15" x14ac:dyDescent="0.55000000000000004">
      <c r="A1399" t="str">
        <f>IF($K1399="","",200000000+女子登録情報!$C1399)</f>
        <v/>
      </c>
      <c r="B1399" t="str">
        <f>IF($K1399="","",女子登録情報!$D1399&amp;" ("&amp;女子登録情報!$K1399&amp;")")</f>
        <v/>
      </c>
      <c r="C1399" t="str">
        <f>IF($K1399="","",女子登録情報!$E1399)</f>
        <v/>
      </c>
      <c r="D1399" t="str">
        <f>IF($K1399="","",女子登録情報!$O1399&amp;" "&amp;女子登録情報!$N1399&amp;" ("&amp;LEFT(女子登録情報!$F1399,2)&amp;")")</f>
        <v/>
      </c>
      <c r="E1399" t="str">
        <f>IF($K1399="","",女子登録情報!$P1399)</f>
        <v/>
      </c>
      <c r="F1399" t="str">
        <f t="shared" si="21"/>
        <v/>
      </c>
      <c r="G1399" t="str">
        <f>IF($K1399="","",女子登録情報!$M1399)</f>
        <v/>
      </c>
      <c r="H1399" t="str">
        <f>IF($K1399="","",女子登録情報!$A1399)</f>
        <v/>
      </c>
      <c r="K1399" t="str">
        <f>IF(女子登録情報!$C1399="","",女子登録情報!$C1399)</f>
        <v/>
      </c>
      <c r="M1399" t="str">
        <f>IFERROR(IF(AND(402&lt;=VALUE(RIGHT(女子登録情報!$F1399,4)),競技会情報!$E$3*100+競技会情報!$G$3&gt;=VALUE(RIGHT(女子登録情報!$F1399,4))),VALUE(女子登録情報!$G1399)+1,VALUE(女子登録情報!$G1399)),"")</f>
        <v/>
      </c>
      <c r="N1399" t="str">
        <f>IF($K1399="","",IF(女子登録情報!$H1399="北海道",女子登録情報!$H1399,LEFT(女子登録情報!$H1399,LEN(女子登録情報!$H1399)-1)))</f>
        <v/>
      </c>
      <c r="O1399" t="str">
        <f>IF($K1399="","",IF(LEN($N1399)=2,LEFT($N1399,1)&amp;"　"&amp;RIGHT($N1399,1)&amp;"・"&amp;女子登録情報!$I1399,$N1399&amp;"・"&amp;女子登録情報!$I1399))</f>
        <v/>
      </c>
    </row>
    <row r="1400" spans="1:15" x14ac:dyDescent="0.55000000000000004">
      <c r="A1400" t="str">
        <f>IF($K1400="","",200000000+女子登録情報!$C1400)</f>
        <v/>
      </c>
      <c r="B1400" t="str">
        <f>IF($K1400="","",女子登録情報!$D1400&amp;" ("&amp;女子登録情報!$K1400&amp;")")</f>
        <v/>
      </c>
      <c r="C1400" t="str">
        <f>IF($K1400="","",女子登録情報!$E1400)</f>
        <v/>
      </c>
      <c r="D1400" t="str">
        <f>IF($K1400="","",女子登録情報!$O1400&amp;" "&amp;女子登録情報!$N1400&amp;" ("&amp;LEFT(女子登録情報!$F1400,2)&amp;")")</f>
        <v/>
      </c>
      <c r="E1400" t="str">
        <f>IF($K1400="","",女子登録情報!$P1400)</f>
        <v/>
      </c>
      <c r="F1400" t="str">
        <f t="shared" si="21"/>
        <v/>
      </c>
      <c r="G1400" t="str">
        <f>IF($K1400="","",女子登録情報!$M1400)</f>
        <v/>
      </c>
      <c r="H1400" t="str">
        <f>IF($K1400="","",女子登録情報!$A1400)</f>
        <v/>
      </c>
      <c r="K1400" t="str">
        <f>IF(女子登録情報!$C1400="","",女子登録情報!$C1400)</f>
        <v/>
      </c>
      <c r="M1400" t="str">
        <f>IFERROR(IF(AND(402&lt;=VALUE(RIGHT(女子登録情報!$F1400,4)),競技会情報!$E$3*100+競技会情報!$G$3&gt;=VALUE(RIGHT(女子登録情報!$F1400,4))),VALUE(女子登録情報!$G1400)+1,VALUE(女子登録情報!$G1400)),"")</f>
        <v/>
      </c>
      <c r="N1400" t="str">
        <f>IF($K1400="","",IF(女子登録情報!$H1400="北海道",女子登録情報!$H1400,LEFT(女子登録情報!$H1400,LEN(女子登録情報!$H1400)-1)))</f>
        <v/>
      </c>
      <c r="O1400" t="str">
        <f>IF($K1400="","",IF(LEN($N1400)=2,LEFT($N1400,1)&amp;"　"&amp;RIGHT($N1400,1)&amp;"・"&amp;女子登録情報!$I1400,$N1400&amp;"・"&amp;女子登録情報!$I1400))</f>
        <v/>
      </c>
    </row>
    <row r="1401" spans="1:15" x14ac:dyDescent="0.55000000000000004">
      <c r="A1401" t="str">
        <f>IF($K1401="","",200000000+女子登録情報!$C1401)</f>
        <v/>
      </c>
      <c r="B1401" t="str">
        <f>IF($K1401="","",女子登録情報!$D1401&amp;" ("&amp;女子登録情報!$K1401&amp;")")</f>
        <v/>
      </c>
      <c r="C1401" t="str">
        <f>IF($K1401="","",女子登録情報!$E1401)</f>
        <v/>
      </c>
      <c r="D1401" t="str">
        <f>IF($K1401="","",女子登録情報!$O1401&amp;" "&amp;女子登録情報!$N1401&amp;" ("&amp;LEFT(女子登録情報!$F1401,2)&amp;")")</f>
        <v/>
      </c>
      <c r="E1401" t="str">
        <f>IF($K1401="","",女子登録情報!$P1401)</f>
        <v/>
      </c>
      <c r="F1401" t="str">
        <f t="shared" si="21"/>
        <v/>
      </c>
      <c r="G1401" t="str">
        <f>IF($K1401="","",女子登録情報!$M1401)</f>
        <v/>
      </c>
      <c r="H1401" t="str">
        <f>IF($K1401="","",女子登録情報!$A1401)</f>
        <v/>
      </c>
      <c r="K1401" t="str">
        <f>IF(女子登録情報!$C1401="","",女子登録情報!$C1401)</f>
        <v/>
      </c>
      <c r="M1401" t="str">
        <f>IFERROR(IF(AND(402&lt;=VALUE(RIGHT(女子登録情報!$F1401,4)),競技会情報!$E$3*100+競技会情報!$G$3&gt;=VALUE(RIGHT(女子登録情報!$F1401,4))),VALUE(女子登録情報!$G1401)+1,VALUE(女子登録情報!$G1401)),"")</f>
        <v/>
      </c>
      <c r="N1401" t="str">
        <f>IF($K1401="","",IF(女子登録情報!$H1401="北海道",女子登録情報!$H1401,LEFT(女子登録情報!$H1401,LEN(女子登録情報!$H1401)-1)))</f>
        <v/>
      </c>
      <c r="O1401" t="str">
        <f>IF($K1401="","",IF(LEN($N1401)=2,LEFT($N1401,1)&amp;"　"&amp;RIGHT($N1401,1)&amp;"・"&amp;女子登録情報!$I1401,$N1401&amp;"・"&amp;女子登録情報!$I1401))</f>
        <v/>
      </c>
    </row>
    <row r="1402" spans="1:15" x14ac:dyDescent="0.55000000000000004">
      <c r="A1402" t="str">
        <f>IF($K1402="","",200000000+女子登録情報!$C1402)</f>
        <v/>
      </c>
      <c r="B1402" t="str">
        <f>IF($K1402="","",女子登録情報!$D1402&amp;" ("&amp;女子登録情報!$K1402&amp;")")</f>
        <v/>
      </c>
      <c r="C1402" t="str">
        <f>IF($K1402="","",女子登録情報!$E1402)</f>
        <v/>
      </c>
      <c r="D1402" t="str">
        <f>IF($K1402="","",女子登録情報!$O1402&amp;" "&amp;女子登録情報!$N1402&amp;" ("&amp;LEFT(女子登録情報!$F1402,2)&amp;")")</f>
        <v/>
      </c>
      <c r="E1402" t="str">
        <f>IF($K1402="","",女子登録情報!$P1402)</f>
        <v/>
      </c>
      <c r="F1402" t="str">
        <f t="shared" si="21"/>
        <v/>
      </c>
      <c r="G1402" t="str">
        <f>IF($K1402="","",女子登録情報!$M1402)</f>
        <v/>
      </c>
      <c r="H1402" t="str">
        <f>IF($K1402="","",女子登録情報!$A1402)</f>
        <v/>
      </c>
      <c r="K1402" t="str">
        <f>IF(女子登録情報!$C1402="","",女子登録情報!$C1402)</f>
        <v/>
      </c>
      <c r="M1402" t="str">
        <f>IFERROR(IF(AND(402&lt;=VALUE(RIGHT(女子登録情報!$F1402,4)),競技会情報!$E$3*100+競技会情報!$G$3&gt;=VALUE(RIGHT(女子登録情報!$F1402,4))),VALUE(女子登録情報!$G1402)+1,VALUE(女子登録情報!$G1402)),"")</f>
        <v/>
      </c>
      <c r="N1402" t="str">
        <f>IF($K1402="","",IF(女子登録情報!$H1402="北海道",女子登録情報!$H1402,LEFT(女子登録情報!$H1402,LEN(女子登録情報!$H1402)-1)))</f>
        <v/>
      </c>
      <c r="O1402" t="str">
        <f>IF($K1402="","",IF(LEN($N1402)=2,LEFT($N1402,1)&amp;"　"&amp;RIGHT($N1402,1)&amp;"・"&amp;女子登録情報!$I1402,$N1402&amp;"・"&amp;女子登録情報!$I1402))</f>
        <v/>
      </c>
    </row>
    <row r="1403" spans="1:15" x14ac:dyDescent="0.55000000000000004">
      <c r="A1403" t="str">
        <f>IF($K1403="","",200000000+女子登録情報!$C1403)</f>
        <v/>
      </c>
      <c r="B1403" t="str">
        <f>IF($K1403="","",女子登録情報!$D1403&amp;" ("&amp;女子登録情報!$K1403&amp;")")</f>
        <v/>
      </c>
      <c r="C1403" t="str">
        <f>IF($K1403="","",女子登録情報!$E1403)</f>
        <v/>
      </c>
      <c r="D1403" t="str">
        <f>IF($K1403="","",女子登録情報!$O1403&amp;" "&amp;女子登録情報!$N1403&amp;" ("&amp;LEFT(女子登録情報!$F1403,2)&amp;")")</f>
        <v/>
      </c>
      <c r="E1403" t="str">
        <f>IF($K1403="","",女子登録情報!$P1403)</f>
        <v/>
      </c>
      <c r="F1403" t="str">
        <f t="shared" si="21"/>
        <v/>
      </c>
      <c r="G1403" t="str">
        <f>IF($K1403="","",女子登録情報!$M1403)</f>
        <v/>
      </c>
      <c r="H1403" t="str">
        <f>IF($K1403="","",女子登録情報!$A1403)</f>
        <v/>
      </c>
      <c r="K1403" t="str">
        <f>IF(女子登録情報!$C1403="","",女子登録情報!$C1403)</f>
        <v/>
      </c>
      <c r="M1403" t="str">
        <f>IFERROR(IF(AND(402&lt;=VALUE(RIGHT(女子登録情報!$F1403,4)),競技会情報!$E$3*100+競技会情報!$G$3&gt;=VALUE(RIGHT(女子登録情報!$F1403,4))),VALUE(女子登録情報!$G1403)+1,VALUE(女子登録情報!$G1403)),"")</f>
        <v/>
      </c>
      <c r="N1403" t="str">
        <f>IF($K1403="","",IF(女子登録情報!$H1403="北海道",女子登録情報!$H1403,LEFT(女子登録情報!$H1403,LEN(女子登録情報!$H1403)-1)))</f>
        <v/>
      </c>
      <c r="O1403" t="str">
        <f>IF($K1403="","",IF(LEN($N1403)=2,LEFT($N1403,1)&amp;"　"&amp;RIGHT($N1403,1)&amp;"・"&amp;女子登録情報!$I1403,$N1403&amp;"・"&amp;女子登録情報!$I1403))</f>
        <v/>
      </c>
    </row>
    <row r="1404" spans="1:15" x14ac:dyDescent="0.55000000000000004">
      <c r="A1404" t="str">
        <f>IF($K1404="","",200000000+女子登録情報!$C1404)</f>
        <v/>
      </c>
      <c r="B1404" t="str">
        <f>IF($K1404="","",女子登録情報!$D1404&amp;" ("&amp;女子登録情報!$K1404&amp;")")</f>
        <v/>
      </c>
      <c r="C1404" t="str">
        <f>IF($K1404="","",女子登録情報!$E1404)</f>
        <v/>
      </c>
      <c r="D1404" t="str">
        <f>IF($K1404="","",女子登録情報!$O1404&amp;" "&amp;女子登録情報!$N1404&amp;" ("&amp;LEFT(女子登録情報!$F1404,2)&amp;")")</f>
        <v/>
      </c>
      <c r="E1404" t="str">
        <f>IF($K1404="","",女子登録情報!$P1404)</f>
        <v/>
      </c>
      <c r="F1404" t="str">
        <f t="shared" si="21"/>
        <v/>
      </c>
      <c r="G1404" t="str">
        <f>IF($K1404="","",女子登録情報!$M1404)</f>
        <v/>
      </c>
      <c r="H1404" t="str">
        <f>IF($K1404="","",女子登録情報!$A1404)</f>
        <v/>
      </c>
      <c r="K1404" t="str">
        <f>IF(女子登録情報!$C1404="","",女子登録情報!$C1404)</f>
        <v/>
      </c>
      <c r="M1404" t="str">
        <f>IFERROR(IF(AND(402&lt;=VALUE(RIGHT(女子登録情報!$F1404,4)),競技会情報!$E$3*100+競技会情報!$G$3&gt;=VALUE(RIGHT(女子登録情報!$F1404,4))),VALUE(女子登録情報!$G1404)+1,VALUE(女子登録情報!$G1404)),"")</f>
        <v/>
      </c>
      <c r="N1404" t="str">
        <f>IF($K1404="","",IF(女子登録情報!$H1404="北海道",女子登録情報!$H1404,LEFT(女子登録情報!$H1404,LEN(女子登録情報!$H1404)-1)))</f>
        <v/>
      </c>
      <c r="O1404" t="str">
        <f>IF($K1404="","",IF(LEN($N1404)=2,LEFT($N1404,1)&amp;"　"&amp;RIGHT($N1404,1)&amp;"・"&amp;女子登録情報!$I1404,$N1404&amp;"・"&amp;女子登録情報!$I1404))</f>
        <v/>
      </c>
    </row>
    <row r="1405" spans="1:15" x14ac:dyDescent="0.55000000000000004">
      <c r="A1405" t="str">
        <f>IF($K1405="","",200000000+女子登録情報!$C1405)</f>
        <v/>
      </c>
      <c r="B1405" t="str">
        <f>IF($K1405="","",女子登録情報!$D1405&amp;" ("&amp;女子登録情報!$K1405&amp;")")</f>
        <v/>
      </c>
      <c r="C1405" t="str">
        <f>IF($K1405="","",女子登録情報!$E1405)</f>
        <v/>
      </c>
      <c r="D1405" t="str">
        <f>IF($K1405="","",女子登録情報!$O1405&amp;" "&amp;女子登録情報!$N1405&amp;" ("&amp;LEFT(女子登録情報!$F1405,2)&amp;")")</f>
        <v/>
      </c>
      <c r="E1405" t="str">
        <f>IF($K1405="","",女子登録情報!$P1405)</f>
        <v/>
      </c>
      <c r="F1405" t="str">
        <f t="shared" si="21"/>
        <v/>
      </c>
      <c r="G1405" t="str">
        <f>IF($K1405="","",女子登録情報!$M1405)</f>
        <v/>
      </c>
      <c r="H1405" t="str">
        <f>IF($K1405="","",女子登録情報!$A1405)</f>
        <v/>
      </c>
      <c r="K1405" t="str">
        <f>IF(女子登録情報!$C1405="","",女子登録情報!$C1405)</f>
        <v/>
      </c>
      <c r="M1405" t="str">
        <f>IFERROR(IF(AND(402&lt;=VALUE(RIGHT(女子登録情報!$F1405,4)),競技会情報!$E$3*100+競技会情報!$G$3&gt;=VALUE(RIGHT(女子登録情報!$F1405,4))),VALUE(女子登録情報!$G1405)+1,VALUE(女子登録情報!$G1405)),"")</f>
        <v/>
      </c>
      <c r="N1405" t="str">
        <f>IF($K1405="","",IF(女子登録情報!$H1405="北海道",女子登録情報!$H1405,LEFT(女子登録情報!$H1405,LEN(女子登録情報!$H1405)-1)))</f>
        <v/>
      </c>
      <c r="O1405" t="str">
        <f>IF($K1405="","",IF(LEN($N1405)=2,LEFT($N1405,1)&amp;"　"&amp;RIGHT($N1405,1)&amp;"・"&amp;女子登録情報!$I1405,$N1405&amp;"・"&amp;女子登録情報!$I1405))</f>
        <v/>
      </c>
    </row>
    <row r="1406" spans="1:15" x14ac:dyDescent="0.55000000000000004">
      <c r="A1406" t="str">
        <f>IF($K1406="","",200000000+女子登録情報!$C1406)</f>
        <v/>
      </c>
      <c r="B1406" t="str">
        <f>IF($K1406="","",女子登録情報!$D1406&amp;" ("&amp;女子登録情報!$K1406&amp;")")</f>
        <v/>
      </c>
      <c r="C1406" t="str">
        <f>IF($K1406="","",女子登録情報!$E1406)</f>
        <v/>
      </c>
      <c r="D1406" t="str">
        <f>IF($K1406="","",女子登録情報!$O1406&amp;" "&amp;女子登録情報!$N1406&amp;" ("&amp;LEFT(女子登録情報!$F1406,2)&amp;")")</f>
        <v/>
      </c>
      <c r="E1406" t="str">
        <f>IF($K1406="","",女子登録情報!$P1406)</f>
        <v/>
      </c>
      <c r="F1406" t="str">
        <f t="shared" si="21"/>
        <v/>
      </c>
      <c r="G1406" t="str">
        <f>IF($K1406="","",女子登録情報!$M1406)</f>
        <v/>
      </c>
      <c r="H1406" t="str">
        <f>IF($K1406="","",女子登録情報!$A1406)</f>
        <v/>
      </c>
      <c r="K1406" t="str">
        <f>IF(女子登録情報!$C1406="","",女子登録情報!$C1406)</f>
        <v/>
      </c>
      <c r="M1406" t="str">
        <f>IFERROR(IF(AND(402&lt;=VALUE(RIGHT(女子登録情報!$F1406,4)),競技会情報!$E$3*100+競技会情報!$G$3&gt;=VALUE(RIGHT(女子登録情報!$F1406,4))),VALUE(女子登録情報!$G1406)+1,VALUE(女子登録情報!$G1406)),"")</f>
        <v/>
      </c>
      <c r="N1406" t="str">
        <f>IF($K1406="","",IF(女子登録情報!$H1406="北海道",女子登録情報!$H1406,LEFT(女子登録情報!$H1406,LEN(女子登録情報!$H1406)-1)))</f>
        <v/>
      </c>
      <c r="O1406" t="str">
        <f>IF($K1406="","",IF(LEN($N1406)=2,LEFT($N1406,1)&amp;"　"&amp;RIGHT($N1406,1)&amp;"・"&amp;女子登録情報!$I1406,$N1406&amp;"・"&amp;女子登録情報!$I1406))</f>
        <v/>
      </c>
    </row>
    <row r="1407" spans="1:15" x14ac:dyDescent="0.55000000000000004">
      <c r="A1407" t="str">
        <f>IF($K1407="","",200000000+女子登録情報!$C1407)</f>
        <v/>
      </c>
      <c r="B1407" t="str">
        <f>IF($K1407="","",女子登録情報!$D1407&amp;" ("&amp;女子登録情報!$K1407&amp;")")</f>
        <v/>
      </c>
      <c r="C1407" t="str">
        <f>IF($K1407="","",女子登録情報!$E1407)</f>
        <v/>
      </c>
      <c r="D1407" t="str">
        <f>IF($K1407="","",女子登録情報!$O1407&amp;" "&amp;女子登録情報!$N1407&amp;" ("&amp;LEFT(女子登録情報!$F1407,2)&amp;")")</f>
        <v/>
      </c>
      <c r="E1407" t="str">
        <f>IF($K1407="","",女子登録情報!$P1407)</f>
        <v/>
      </c>
      <c r="F1407" t="str">
        <f t="shared" si="21"/>
        <v/>
      </c>
      <c r="G1407" t="str">
        <f>IF($K1407="","",女子登録情報!$M1407)</f>
        <v/>
      </c>
      <c r="H1407" t="str">
        <f>IF($K1407="","",女子登録情報!$A1407)</f>
        <v/>
      </c>
      <c r="K1407" t="str">
        <f>IF(女子登録情報!$C1407="","",女子登録情報!$C1407)</f>
        <v/>
      </c>
      <c r="M1407" t="str">
        <f>IFERROR(IF(AND(402&lt;=VALUE(RIGHT(女子登録情報!$F1407,4)),競技会情報!$E$3*100+競技会情報!$G$3&gt;=VALUE(RIGHT(女子登録情報!$F1407,4))),VALUE(女子登録情報!$G1407)+1,VALUE(女子登録情報!$G1407)),"")</f>
        <v/>
      </c>
      <c r="N1407" t="str">
        <f>IF($K1407="","",IF(女子登録情報!$H1407="北海道",女子登録情報!$H1407,LEFT(女子登録情報!$H1407,LEN(女子登録情報!$H1407)-1)))</f>
        <v/>
      </c>
      <c r="O1407" t="str">
        <f>IF($K1407="","",IF(LEN($N1407)=2,LEFT($N1407,1)&amp;"　"&amp;RIGHT($N1407,1)&amp;"・"&amp;女子登録情報!$I1407,$N1407&amp;"・"&amp;女子登録情報!$I1407))</f>
        <v/>
      </c>
    </row>
    <row r="1408" spans="1:15" x14ac:dyDescent="0.55000000000000004">
      <c r="A1408" t="str">
        <f>IF($K1408="","",200000000+女子登録情報!$C1408)</f>
        <v/>
      </c>
      <c r="B1408" t="str">
        <f>IF($K1408="","",女子登録情報!$D1408&amp;" ("&amp;女子登録情報!$K1408&amp;")")</f>
        <v/>
      </c>
      <c r="C1408" t="str">
        <f>IF($K1408="","",女子登録情報!$E1408)</f>
        <v/>
      </c>
      <c r="D1408" t="str">
        <f>IF($K1408="","",女子登録情報!$O1408&amp;" "&amp;女子登録情報!$N1408&amp;" ("&amp;LEFT(女子登録情報!$F1408,2)&amp;")")</f>
        <v/>
      </c>
      <c r="E1408" t="str">
        <f>IF($K1408="","",女子登録情報!$P1408)</f>
        <v/>
      </c>
      <c r="F1408" t="str">
        <f t="shared" si="21"/>
        <v/>
      </c>
      <c r="G1408" t="str">
        <f>IF($K1408="","",女子登録情報!$M1408)</f>
        <v/>
      </c>
      <c r="H1408" t="str">
        <f>IF($K1408="","",女子登録情報!$A1408)</f>
        <v/>
      </c>
      <c r="K1408" t="str">
        <f>IF(女子登録情報!$C1408="","",女子登録情報!$C1408)</f>
        <v/>
      </c>
      <c r="M1408" t="str">
        <f>IFERROR(IF(AND(402&lt;=VALUE(RIGHT(女子登録情報!$F1408,4)),競技会情報!$E$3*100+競技会情報!$G$3&gt;=VALUE(RIGHT(女子登録情報!$F1408,4))),VALUE(女子登録情報!$G1408)+1,VALUE(女子登録情報!$G1408)),"")</f>
        <v/>
      </c>
      <c r="N1408" t="str">
        <f>IF($K1408="","",IF(女子登録情報!$H1408="北海道",女子登録情報!$H1408,LEFT(女子登録情報!$H1408,LEN(女子登録情報!$H1408)-1)))</f>
        <v/>
      </c>
      <c r="O1408" t="str">
        <f>IF($K1408="","",IF(LEN($N1408)=2,LEFT($N1408,1)&amp;"　"&amp;RIGHT($N1408,1)&amp;"・"&amp;女子登録情報!$I1408,$N1408&amp;"・"&amp;女子登録情報!$I1408))</f>
        <v/>
      </c>
    </row>
    <row r="1409" spans="1:15" x14ac:dyDescent="0.55000000000000004">
      <c r="A1409" t="str">
        <f>IF($K1409="","",200000000+女子登録情報!$C1409)</f>
        <v/>
      </c>
      <c r="B1409" t="str">
        <f>IF($K1409="","",女子登録情報!$D1409&amp;" ("&amp;女子登録情報!$K1409&amp;")")</f>
        <v/>
      </c>
      <c r="C1409" t="str">
        <f>IF($K1409="","",女子登録情報!$E1409)</f>
        <v/>
      </c>
      <c r="D1409" t="str">
        <f>IF($K1409="","",女子登録情報!$O1409&amp;" "&amp;女子登録情報!$N1409&amp;" ("&amp;LEFT(女子登録情報!$F1409,2)&amp;")")</f>
        <v/>
      </c>
      <c r="E1409" t="str">
        <f>IF($K1409="","",女子登録情報!$P1409)</f>
        <v/>
      </c>
      <c r="F1409" t="str">
        <f t="shared" si="21"/>
        <v/>
      </c>
      <c r="G1409" t="str">
        <f>IF($K1409="","",女子登録情報!$M1409)</f>
        <v/>
      </c>
      <c r="H1409" t="str">
        <f>IF($K1409="","",女子登録情報!$A1409)</f>
        <v/>
      </c>
      <c r="K1409" t="str">
        <f>IF(女子登録情報!$C1409="","",女子登録情報!$C1409)</f>
        <v/>
      </c>
      <c r="M1409" t="str">
        <f>IFERROR(IF(AND(402&lt;=VALUE(RIGHT(女子登録情報!$F1409,4)),競技会情報!$E$3*100+競技会情報!$G$3&gt;=VALUE(RIGHT(女子登録情報!$F1409,4))),VALUE(女子登録情報!$G1409)+1,VALUE(女子登録情報!$G1409)),"")</f>
        <v/>
      </c>
      <c r="N1409" t="str">
        <f>IF($K1409="","",IF(女子登録情報!$H1409="北海道",女子登録情報!$H1409,LEFT(女子登録情報!$H1409,LEN(女子登録情報!$H1409)-1)))</f>
        <v/>
      </c>
      <c r="O1409" t="str">
        <f>IF($K1409="","",IF(LEN($N1409)=2,LEFT($N1409,1)&amp;"　"&amp;RIGHT($N1409,1)&amp;"・"&amp;女子登録情報!$I1409,$N1409&amp;"・"&amp;女子登録情報!$I1409))</f>
        <v/>
      </c>
    </row>
    <row r="1410" spans="1:15" x14ac:dyDescent="0.55000000000000004">
      <c r="A1410" t="str">
        <f>IF($K1410="","",200000000+女子登録情報!$C1410)</f>
        <v/>
      </c>
      <c r="B1410" t="str">
        <f>IF($K1410="","",女子登録情報!$D1410&amp;" ("&amp;女子登録情報!$K1410&amp;")")</f>
        <v/>
      </c>
      <c r="C1410" t="str">
        <f>IF($K1410="","",女子登録情報!$E1410)</f>
        <v/>
      </c>
      <c r="D1410" t="str">
        <f>IF($K1410="","",女子登録情報!$O1410&amp;" "&amp;女子登録情報!$N1410&amp;" ("&amp;LEFT(女子登録情報!$F1410,2)&amp;")")</f>
        <v/>
      </c>
      <c r="E1410" t="str">
        <f>IF($K1410="","",女子登録情報!$P1410)</f>
        <v/>
      </c>
      <c r="F1410" t="str">
        <f t="shared" si="21"/>
        <v/>
      </c>
      <c r="G1410" t="str">
        <f>IF($K1410="","",女子登録情報!$M1410)</f>
        <v/>
      </c>
      <c r="H1410" t="str">
        <f>IF($K1410="","",女子登録情報!$A1410)</f>
        <v/>
      </c>
      <c r="K1410" t="str">
        <f>IF(女子登録情報!$C1410="","",女子登録情報!$C1410)</f>
        <v/>
      </c>
      <c r="M1410" t="str">
        <f>IFERROR(IF(AND(402&lt;=VALUE(RIGHT(女子登録情報!$F1410,4)),競技会情報!$E$3*100+競技会情報!$G$3&gt;=VALUE(RIGHT(女子登録情報!$F1410,4))),VALUE(女子登録情報!$G1410)+1,VALUE(女子登録情報!$G1410)),"")</f>
        <v/>
      </c>
      <c r="N1410" t="str">
        <f>IF($K1410="","",IF(女子登録情報!$H1410="北海道",女子登録情報!$H1410,LEFT(女子登録情報!$H1410,LEN(女子登録情報!$H1410)-1)))</f>
        <v/>
      </c>
      <c r="O1410" t="str">
        <f>IF($K1410="","",IF(LEN($N1410)=2,LEFT($N1410,1)&amp;"　"&amp;RIGHT($N1410,1)&amp;"・"&amp;女子登録情報!$I1410,$N1410&amp;"・"&amp;女子登録情報!$I1410))</f>
        <v/>
      </c>
    </row>
    <row r="1411" spans="1:15" x14ac:dyDescent="0.55000000000000004">
      <c r="A1411" t="str">
        <f>IF($K1411="","",200000000+女子登録情報!$C1411)</f>
        <v/>
      </c>
      <c r="B1411" t="str">
        <f>IF($K1411="","",女子登録情報!$D1411&amp;" ("&amp;女子登録情報!$K1411&amp;")")</f>
        <v/>
      </c>
      <c r="C1411" t="str">
        <f>IF($K1411="","",女子登録情報!$E1411)</f>
        <v/>
      </c>
      <c r="D1411" t="str">
        <f>IF($K1411="","",女子登録情報!$O1411&amp;" "&amp;女子登録情報!$N1411&amp;" ("&amp;LEFT(女子登録情報!$F1411,2)&amp;")")</f>
        <v/>
      </c>
      <c r="E1411" t="str">
        <f>IF($K1411="","",女子登録情報!$P1411)</f>
        <v/>
      </c>
      <c r="F1411" t="str">
        <f t="shared" ref="F1411:F1474" si="22">IF($K1411="","","2")</f>
        <v/>
      </c>
      <c r="G1411" t="str">
        <f>IF($K1411="","",女子登録情報!$M1411)</f>
        <v/>
      </c>
      <c r="H1411" t="str">
        <f>IF($K1411="","",女子登録情報!$A1411)</f>
        <v/>
      </c>
      <c r="K1411" t="str">
        <f>IF(女子登録情報!$C1411="","",女子登録情報!$C1411)</f>
        <v/>
      </c>
      <c r="M1411" t="str">
        <f>IFERROR(IF(AND(402&lt;=VALUE(RIGHT(女子登録情報!$F1411,4)),競技会情報!$E$3*100+競技会情報!$G$3&gt;=VALUE(RIGHT(女子登録情報!$F1411,4))),VALUE(女子登録情報!$G1411)+1,VALUE(女子登録情報!$G1411)),"")</f>
        <v/>
      </c>
      <c r="N1411" t="str">
        <f>IF($K1411="","",IF(女子登録情報!$H1411="北海道",女子登録情報!$H1411,LEFT(女子登録情報!$H1411,LEN(女子登録情報!$H1411)-1)))</f>
        <v/>
      </c>
      <c r="O1411" t="str">
        <f>IF($K1411="","",IF(LEN($N1411)=2,LEFT($N1411,1)&amp;"　"&amp;RIGHT($N1411,1)&amp;"・"&amp;女子登録情報!$I1411,$N1411&amp;"・"&amp;女子登録情報!$I1411))</f>
        <v/>
      </c>
    </row>
    <row r="1412" spans="1:15" x14ac:dyDescent="0.55000000000000004">
      <c r="A1412" t="str">
        <f>IF($K1412="","",200000000+女子登録情報!$C1412)</f>
        <v/>
      </c>
      <c r="B1412" t="str">
        <f>IF($K1412="","",女子登録情報!$D1412&amp;" ("&amp;女子登録情報!$K1412&amp;")")</f>
        <v/>
      </c>
      <c r="C1412" t="str">
        <f>IF($K1412="","",女子登録情報!$E1412)</f>
        <v/>
      </c>
      <c r="D1412" t="str">
        <f>IF($K1412="","",女子登録情報!$O1412&amp;" "&amp;女子登録情報!$N1412&amp;" ("&amp;LEFT(女子登録情報!$F1412,2)&amp;")")</f>
        <v/>
      </c>
      <c r="E1412" t="str">
        <f>IF($K1412="","",女子登録情報!$P1412)</f>
        <v/>
      </c>
      <c r="F1412" t="str">
        <f t="shared" si="22"/>
        <v/>
      </c>
      <c r="G1412" t="str">
        <f>IF($K1412="","",女子登録情報!$M1412)</f>
        <v/>
      </c>
      <c r="H1412" t="str">
        <f>IF($K1412="","",女子登録情報!$A1412)</f>
        <v/>
      </c>
      <c r="K1412" t="str">
        <f>IF(女子登録情報!$C1412="","",女子登録情報!$C1412)</f>
        <v/>
      </c>
      <c r="M1412" t="str">
        <f>IFERROR(IF(AND(402&lt;=VALUE(RIGHT(女子登録情報!$F1412,4)),競技会情報!$E$3*100+競技会情報!$G$3&gt;=VALUE(RIGHT(女子登録情報!$F1412,4))),VALUE(女子登録情報!$G1412)+1,VALUE(女子登録情報!$G1412)),"")</f>
        <v/>
      </c>
      <c r="N1412" t="str">
        <f>IF($K1412="","",IF(女子登録情報!$H1412="北海道",女子登録情報!$H1412,LEFT(女子登録情報!$H1412,LEN(女子登録情報!$H1412)-1)))</f>
        <v/>
      </c>
      <c r="O1412" t="str">
        <f>IF($K1412="","",IF(LEN($N1412)=2,LEFT($N1412,1)&amp;"　"&amp;RIGHT($N1412,1)&amp;"・"&amp;女子登録情報!$I1412,$N1412&amp;"・"&amp;女子登録情報!$I1412))</f>
        <v/>
      </c>
    </row>
    <row r="1413" spans="1:15" x14ac:dyDescent="0.55000000000000004">
      <c r="A1413" t="str">
        <f>IF($K1413="","",200000000+女子登録情報!$C1413)</f>
        <v/>
      </c>
      <c r="B1413" t="str">
        <f>IF($K1413="","",女子登録情報!$D1413&amp;" ("&amp;女子登録情報!$K1413&amp;")")</f>
        <v/>
      </c>
      <c r="C1413" t="str">
        <f>IF($K1413="","",女子登録情報!$E1413)</f>
        <v/>
      </c>
      <c r="D1413" t="str">
        <f>IF($K1413="","",女子登録情報!$O1413&amp;" "&amp;女子登録情報!$N1413&amp;" ("&amp;LEFT(女子登録情報!$F1413,2)&amp;")")</f>
        <v/>
      </c>
      <c r="E1413" t="str">
        <f>IF($K1413="","",女子登録情報!$P1413)</f>
        <v/>
      </c>
      <c r="F1413" t="str">
        <f t="shared" si="22"/>
        <v/>
      </c>
      <c r="G1413" t="str">
        <f>IF($K1413="","",女子登録情報!$M1413)</f>
        <v/>
      </c>
      <c r="H1413" t="str">
        <f>IF($K1413="","",女子登録情報!$A1413)</f>
        <v/>
      </c>
      <c r="K1413" t="str">
        <f>IF(女子登録情報!$C1413="","",女子登録情報!$C1413)</f>
        <v/>
      </c>
      <c r="M1413" t="str">
        <f>IFERROR(IF(AND(402&lt;=VALUE(RIGHT(女子登録情報!$F1413,4)),競技会情報!$E$3*100+競技会情報!$G$3&gt;=VALUE(RIGHT(女子登録情報!$F1413,4))),VALUE(女子登録情報!$G1413)+1,VALUE(女子登録情報!$G1413)),"")</f>
        <v/>
      </c>
      <c r="N1413" t="str">
        <f>IF($K1413="","",IF(女子登録情報!$H1413="北海道",女子登録情報!$H1413,LEFT(女子登録情報!$H1413,LEN(女子登録情報!$H1413)-1)))</f>
        <v/>
      </c>
      <c r="O1413" t="str">
        <f>IF($K1413="","",IF(LEN($N1413)=2,LEFT($N1413,1)&amp;"　"&amp;RIGHT($N1413,1)&amp;"・"&amp;女子登録情報!$I1413,$N1413&amp;"・"&amp;女子登録情報!$I1413))</f>
        <v/>
      </c>
    </row>
    <row r="1414" spans="1:15" x14ac:dyDescent="0.55000000000000004">
      <c r="A1414" t="str">
        <f>IF($K1414="","",200000000+女子登録情報!$C1414)</f>
        <v/>
      </c>
      <c r="B1414" t="str">
        <f>IF($K1414="","",女子登録情報!$D1414&amp;" ("&amp;女子登録情報!$K1414&amp;")")</f>
        <v/>
      </c>
      <c r="C1414" t="str">
        <f>IF($K1414="","",女子登録情報!$E1414)</f>
        <v/>
      </c>
      <c r="D1414" t="str">
        <f>IF($K1414="","",女子登録情報!$O1414&amp;" "&amp;女子登録情報!$N1414&amp;" ("&amp;LEFT(女子登録情報!$F1414,2)&amp;")")</f>
        <v/>
      </c>
      <c r="E1414" t="str">
        <f>IF($K1414="","",女子登録情報!$P1414)</f>
        <v/>
      </c>
      <c r="F1414" t="str">
        <f t="shared" si="22"/>
        <v/>
      </c>
      <c r="G1414" t="str">
        <f>IF($K1414="","",女子登録情報!$M1414)</f>
        <v/>
      </c>
      <c r="H1414" t="str">
        <f>IF($K1414="","",女子登録情報!$A1414)</f>
        <v/>
      </c>
      <c r="K1414" t="str">
        <f>IF(女子登録情報!$C1414="","",女子登録情報!$C1414)</f>
        <v/>
      </c>
      <c r="M1414" t="str">
        <f>IFERROR(IF(AND(402&lt;=VALUE(RIGHT(女子登録情報!$F1414,4)),競技会情報!$E$3*100+競技会情報!$G$3&gt;=VALUE(RIGHT(女子登録情報!$F1414,4))),VALUE(女子登録情報!$G1414)+1,VALUE(女子登録情報!$G1414)),"")</f>
        <v/>
      </c>
      <c r="N1414" t="str">
        <f>IF($K1414="","",IF(女子登録情報!$H1414="北海道",女子登録情報!$H1414,LEFT(女子登録情報!$H1414,LEN(女子登録情報!$H1414)-1)))</f>
        <v/>
      </c>
      <c r="O1414" t="str">
        <f>IF($K1414="","",IF(LEN($N1414)=2,LEFT($N1414,1)&amp;"　"&amp;RIGHT($N1414,1)&amp;"・"&amp;女子登録情報!$I1414,$N1414&amp;"・"&amp;女子登録情報!$I1414))</f>
        <v/>
      </c>
    </row>
    <row r="1415" spans="1:15" x14ac:dyDescent="0.55000000000000004">
      <c r="A1415" t="str">
        <f>IF($K1415="","",200000000+女子登録情報!$C1415)</f>
        <v/>
      </c>
      <c r="B1415" t="str">
        <f>IF($K1415="","",女子登録情報!$D1415&amp;" ("&amp;女子登録情報!$K1415&amp;")")</f>
        <v/>
      </c>
      <c r="C1415" t="str">
        <f>IF($K1415="","",女子登録情報!$E1415)</f>
        <v/>
      </c>
      <c r="D1415" t="str">
        <f>IF($K1415="","",女子登録情報!$O1415&amp;" "&amp;女子登録情報!$N1415&amp;" ("&amp;LEFT(女子登録情報!$F1415,2)&amp;")")</f>
        <v/>
      </c>
      <c r="E1415" t="str">
        <f>IF($K1415="","",女子登録情報!$P1415)</f>
        <v/>
      </c>
      <c r="F1415" t="str">
        <f t="shared" si="22"/>
        <v/>
      </c>
      <c r="G1415" t="str">
        <f>IF($K1415="","",女子登録情報!$M1415)</f>
        <v/>
      </c>
      <c r="H1415" t="str">
        <f>IF($K1415="","",女子登録情報!$A1415)</f>
        <v/>
      </c>
      <c r="K1415" t="str">
        <f>IF(女子登録情報!$C1415="","",女子登録情報!$C1415)</f>
        <v/>
      </c>
      <c r="M1415" t="str">
        <f>IFERROR(IF(AND(402&lt;=VALUE(RIGHT(女子登録情報!$F1415,4)),競技会情報!$E$3*100+競技会情報!$G$3&gt;=VALUE(RIGHT(女子登録情報!$F1415,4))),VALUE(女子登録情報!$G1415)+1,VALUE(女子登録情報!$G1415)),"")</f>
        <v/>
      </c>
      <c r="N1415" t="str">
        <f>IF($K1415="","",IF(女子登録情報!$H1415="北海道",女子登録情報!$H1415,LEFT(女子登録情報!$H1415,LEN(女子登録情報!$H1415)-1)))</f>
        <v/>
      </c>
      <c r="O1415" t="str">
        <f>IF($K1415="","",IF(LEN($N1415)=2,LEFT($N1415,1)&amp;"　"&amp;RIGHT($N1415,1)&amp;"・"&amp;女子登録情報!$I1415,$N1415&amp;"・"&amp;女子登録情報!$I1415))</f>
        <v/>
      </c>
    </row>
    <row r="1416" spans="1:15" x14ac:dyDescent="0.55000000000000004">
      <c r="A1416" t="str">
        <f>IF($K1416="","",200000000+女子登録情報!$C1416)</f>
        <v/>
      </c>
      <c r="B1416" t="str">
        <f>IF($K1416="","",女子登録情報!$D1416&amp;" ("&amp;女子登録情報!$K1416&amp;")")</f>
        <v/>
      </c>
      <c r="C1416" t="str">
        <f>IF($K1416="","",女子登録情報!$E1416)</f>
        <v/>
      </c>
      <c r="D1416" t="str">
        <f>IF($K1416="","",女子登録情報!$O1416&amp;" "&amp;女子登録情報!$N1416&amp;" ("&amp;LEFT(女子登録情報!$F1416,2)&amp;")")</f>
        <v/>
      </c>
      <c r="E1416" t="str">
        <f>IF($K1416="","",女子登録情報!$P1416)</f>
        <v/>
      </c>
      <c r="F1416" t="str">
        <f t="shared" si="22"/>
        <v/>
      </c>
      <c r="G1416" t="str">
        <f>IF($K1416="","",女子登録情報!$M1416)</f>
        <v/>
      </c>
      <c r="H1416" t="str">
        <f>IF($K1416="","",女子登録情報!$A1416)</f>
        <v/>
      </c>
      <c r="K1416" t="str">
        <f>IF(女子登録情報!$C1416="","",女子登録情報!$C1416)</f>
        <v/>
      </c>
      <c r="M1416" t="str">
        <f>IFERROR(IF(AND(402&lt;=VALUE(RIGHT(女子登録情報!$F1416,4)),競技会情報!$E$3*100+競技会情報!$G$3&gt;=VALUE(RIGHT(女子登録情報!$F1416,4))),VALUE(女子登録情報!$G1416)+1,VALUE(女子登録情報!$G1416)),"")</f>
        <v/>
      </c>
      <c r="N1416" t="str">
        <f>IF($K1416="","",IF(女子登録情報!$H1416="北海道",女子登録情報!$H1416,LEFT(女子登録情報!$H1416,LEN(女子登録情報!$H1416)-1)))</f>
        <v/>
      </c>
      <c r="O1416" t="str">
        <f>IF($K1416="","",IF(LEN($N1416)=2,LEFT($N1416,1)&amp;"　"&amp;RIGHT($N1416,1)&amp;"・"&amp;女子登録情報!$I1416,$N1416&amp;"・"&amp;女子登録情報!$I1416))</f>
        <v/>
      </c>
    </row>
    <row r="1417" spans="1:15" x14ac:dyDescent="0.55000000000000004">
      <c r="A1417" t="str">
        <f>IF($K1417="","",200000000+女子登録情報!$C1417)</f>
        <v/>
      </c>
      <c r="B1417" t="str">
        <f>IF($K1417="","",女子登録情報!$D1417&amp;" ("&amp;女子登録情報!$K1417&amp;")")</f>
        <v/>
      </c>
      <c r="C1417" t="str">
        <f>IF($K1417="","",女子登録情報!$E1417)</f>
        <v/>
      </c>
      <c r="D1417" t="str">
        <f>IF($K1417="","",女子登録情報!$O1417&amp;" "&amp;女子登録情報!$N1417&amp;" ("&amp;LEFT(女子登録情報!$F1417,2)&amp;")")</f>
        <v/>
      </c>
      <c r="E1417" t="str">
        <f>IF($K1417="","",女子登録情報!$P1417)</f>
        <v/>
      </c>
      <c r="F1417" t="str">
        <f t="shared" si="22"/>
        <v/>
      </c>
      <c r="G1417" t="str">
        <f>IF($K1417="","",女子登録情報!$M1417)</f>
        <v/>
      </c>
      <c r="H1417" t="str">
        <f>IF($K1417="","",女子登録情報!$A1417)</f>
        <v/>
      </c>
      <c r="K1417" t="str">
        <f>IF(女子登録情報!$C1417="","",女子登録情報!$C1417)</f>
        <v/>
      </c>
      <c r="M1417" t="str">
        <f>IFERROR(IF(AND(402&lt;=VALUE(RIGHT(女子登録情報!$F1417,4)),競技会情報!$E$3*100+競技会情報!$G$3&gt;=VALUE(RIGHT(女子登録情報!$F1417,4))),VALUE(女子登録情報!$G1417)+1,VALUE(女子登録情報!$G1417)),"")</f>
        <v/>
      </c>
      <c r="N1417" t="str">
        <f>IF($K1417="","",IF(女子登録情報!$H1417="北海道",女子登録情報!$H1417,LEFT(女子登録情報!$H1417,LEN(女子登録情報!$H1417)-1)))</f>
        <v/>
      </c>
      <c r="O1417" t="str">
        <f>IF($K1417="","",IF(LEN($N1417)=2,LEFT($N1417,1)&amp;"　"&amp;RIGHT($N1417,1)&amp;"・"&amp;女子登録情報!$I1417,$N1417&amp;"・"&amp;女子登録情報!$I1417))</f>
        <v/>
      </c>
    </row>
    <row r="1418" spans="1:15" x14ac:dyDescent="0.55000000000000004">
      <c r="A1418" t="str">
        <f>IF($K1418="","",200000000+女子登録情報!$C1418)</f>
        <v/>
      </c>
      <c r="B1418" t="str">
        <f>IF($K1418="","",女子登録情報!$D1418&amp;" ("&amp;女子登録情報!$K1418&amp;")")</f>
        <v/>
      </c>
      <c r="C1418" t="str">
        <f>IF($K1418="","",女子登録情報!$E1418)</f>
        <v/>
      </c>
      <c r="D1418" t="str">
        <f>IF($K1418="","",女子登録情報!$O1418&amp;" "&amp;女子登録情報!$N1418&amp;" ("&amp;LEFT(女子登録情報!$F1418,2)&amp;")")</f>
        <v/>
      </c>
      <c r="E1418" t="str">
        <f>IF($K1418="","",女子登録情報!$P1418)</f>
        <v/>
      </c>
      <c r="F1418" t="str">
        <f t="shared" si="22"/>
        <v/>
      </c>
      <c r="G1418" t="str">
        <f>IF($K1418="","",女子登録情報!$M1418)</f>
        <v/>
      </c>
      <c r="H1418" t="str">
        <f>IF($K1418="","",女子登録情報!$A1418)</f>
        <v/>
      </c>
      <c r="K1418" t="str">
        <f>IF(女子登録情報!$C1418="","",女子登録情報!$C1418)</f>
        <v/>
      </c>
      <c r="M1418" t="str">
        <f>IFERROR(IF(AND(402&lt;=VALUE(RIGHT(女子登録情報!$F1418,4)),競技会情報!$E$3*100+競技会情報!$G$3&gt;=VALUE(RIGHT(女子登録情報!$F1418,4))),VALUE(女子登録情報!$G1418)+1,VALUE(女子登録情報!$G1418)),"")</f>
        <v/>
      </c>
      <c r="N1418" t="str">
        <f>IF($K1418="","",IF(女子登録情報!$H1418="北海道",女子登録情報!$H1418,LEFT(女子登録情報!$H1418,LEN(女子登録情報!$H1418)-1)))</f>
        <v/>
      </c>
      <c r="O1418" t="str">
        <f>IF($K1418="","",IF(LEN($N1418)=2,LEFT($N1418,1)&amp;"　"&amp;RIGHT($N1418,1)&amp;"・"&amp;女子登録情報!$I1418,$N1418&amp;"・"&amp;女子登録情報!$I1418))</f>
        <v/>
      </c>
    </row>
    <row r="1419" spans="1:15" x14ac:dyDescent="0.55000000000000004">
      <c r="A1419" t="str">
        <f>IF($K1419="","",200000000+女子登録情報!$C1419)</f>
        <v/>
      </c>
      <c r="B1419" t="str">
        <f>IF($K1419="","",女子登録情報!$D1419&amp;" ("&amp;女子登録情報!$K1419&amp;")")</f>
        <v/>
      </c>
      <c r="C1419" t="str">
        <f>IF($K1419="","",女子登録情報!$E1419)</f>
        <v/>
      </c>
      <c r="D1419" t="str">
        <f>IF($K1419="","",女子登録情報!$O1419&amp;" "&amp;女子登録情報!$N1419&amp;" ("&amp;LEFT(女子登録情報!$F1419,2)&amp;")")</f>
        <v/>
      </c>
      <c r="E1419" t="str">
        <f>IF($K1419="","",女子登録情報!$P1419)</f>
        <v/>
      </c>
      <c r="F1419" t="str">
        <f t="shared" si="22"/>
        <v/>
      </c>
      <c r="G1419" t="str">
        <f>IF($K1419="","",女子登録情報!$M1419)</f>
        <v/>
      </c>
      <c r="H1419" t="str">
        <f>IF($K1419="","",女子登録情報!$A1419)</f>
        <v/>
      </c>
      <c r="K1419" t="str">
        <f>IF(女子登録情報!$C1419="","",女子登録情報!$C1419)</f>
        <v/>
      </c>
      <c r="M1419" t="str">
        <f>IFERROR(IF(AND(402&lt;=VALUE(RIGHT(女子登録情報!$F1419,4)),競技会情報!$E$3*100+競技会情報!$G$3&gt;=VALUE(RIGHT(女子登録情報!$F1419,4))),VALUE(女子登録情報!$G1419)+1,VALUE(女子登録情報!$G1419)),"")</f>
        <v/>
      </c>
      <c r="N1419" t="str">
        <f>IF($K1419="","",IF(女子登録情報!$H1419="北海道",女子登録情報!$H1419,LEFT(女子登録情報!$H1419,LEN(女子登録情報!$H1419)-1)))</f>
        <v/>
      </c>
      <c r="O1419" t="str">
        <f>IF($K1419="","",IF(LEN($N1419)=2,LEFT($N1419,1)&amp;"　"&amp;RIGHT($N1419,1)&amp;"・"&amp;女子登録情報!$I1419,$N1419&amp;"・"&amp;女子登録情報!$I1419))</f>
        <v/>
      </c>
    </row>
    <row r="1420" spans="1:15" x14ac:dyDescent="0.55000000000000004">
      <c r="A1420" t="str">
        <f>IF($K1420="","",200000000+女子登録情報!$C1420)</f>
        <v/>
      </c>
      <c r="B1420" t="str">
        <f>IF($K1420="","",女子登録情報!$D1420&amp;" ("&amp;女子登録情報!$K1420&amp;")")</f>
        <v/>
      </c>
      <c r="C1420" t="str">
        <f>IF($K1420="","",女子登録情報!$E1420)</f>
        <v/>
      </c>
      <c r="D1420" t="str">
        <f>IF($K1420="","",女子登録情報!$O1420&amp;" "&amp;女子登録情報!$N1420&amp;" ("&amp;LEFT(女子登録情報!$F1420,2)&amp;")")</f>
        <v/>
      </c>
      <c r="E1420" t="str">
        <f>IF($K1420="","",女子登録情報!$P1420)</f>
        <v/>
      </c>
      <c r="F1420" t="str">
        <f t="shared" si="22"/>
        <v/>
      </c>
      <c r="G1420" t="str">
        <f>IF($K1420="","",女子登録情報!$M1420)</f>
        <v/>
      </c>
      <c r="H1420" t="str">
        <f>IF($K1420="","",女子登録情報!$A1420)</f>
        <v/>
      </c>
      <c r="K1420" t="str">
        <f>IF(女子登録情報!$C1420="","",女子登録情報!$C1420)</f>
        <v/>
      </c>
      <c r="M1420" t="str">
        <f>IFERROR(IF(AND(402&lt;=VALUE(RIGHT(女子登録情報!$F1420,4)),競技会情報!$E$3*100+競技会情報!$G$3&gt;=VALUE(RIGHT(女子登録情報!$F1420,4))),VALUE(女子登録情報!$G1420)+1,VALUE(女子登録情報!$G1420)),"")</f>
        <v/>
      </c>
      <c r="N1420" t="str">
        <f>IF($K1420="","",IF(女子登録情報!$H1420="北海道",女子登録情報!$H1420,LEFT(女子登録情報!$H1420,LEN(女子登録情報!$H1420)-1)))</f>
        <v/>
      </c>
      <c r="O1420" t="str">
        <f>IF($K1420="","",IF(LEN($N1420)=2,LEFT($N1420,1)&amp;"　"&amp;RIGHT($N1420,1)&amp;"・"&amp;女子登録情報!$I1420,$N1420&amp;"・"&amp;女子登録情報!$I1420))</f>
        <v/>
      </c>
    </row>
    <row r="1421" spans="1:15" x14ac:dyDescent="0.55000000000000004">
      <c r="A1421" t="str">
        <f>IF($K1421="","",200000000+女子登録情報!$C1421)</f>
        <v/>
      </c>
      <c r="B1421" t="str">
        <f>IF($K1421="","",女子登録情報!$D1421&amp;" ("&amp;女子登録情報!$K1421&amp;")")</f>
        <v/>
      </c>
      <c r="C1421" t="str">
        <f>IF($K1421="","",女子登録情報!$E1421)</f>
        <v/>
      </c>
      <c r="D1421" t="str">
        <f>IF($K1421="","",女子登録情報!$O1421&amp;" "&amp;女子登録情報!$N1421&amp;" ("&amp;LEFT(女子登録情報!$F1421,2)&amp;")")</f>
        <v/>
      </c>
      <c r="E1421" t="str">
        <f>IF($K1421="","",女子登録情報!$P1421)</f>
        <v/>
      </c>
      <c r="F1421" t="str">
        <f t="shared" si="22"/>
        <v/>
      </c>
      <c r="G1421" t="str">
        <f>IF($K1421="","",女子登録情報!$M1421)</f>
        <v/>
      </c>
      <c r="H1421" t="str">
        <f>IF($K1421="","",女子登録情報!$A1421)</f>
        <v/>
      </c>
      <c r="K1421" t="str">
        <f>IF(女子登録情報!$C1421="","",女子登録情報!$C1421)</f>
        <v/>
      </c>
      <c r="M1421" t="str">
        <f>IFERROR(IF(AND(402&lt;=VALUE(RIGHT(女子登録情報!$F1421,4)),競技会情報!$E$3*100+競技会情報!$G$3&gt;=VALUE(RIGHT(女子登録情報!$F1421,4))),VALUE(女子登録情報!$G1421)+1,VALUE(女子登録情報!$G1421)),"")</f>
        <v/>
      </c>
      <c r="N1421" t="str">
        <f>IF($K1421="","",IF(女子登録情報!$H1421="北海道",女子登録情報!$H1421,LEFT(女子登録情報!$H1421,LEN(女子登録情報!$H1421)-1)))</f>
        <v/>
      </c>
      <c r="O1421" t="str">
        <f>IF($K1421="","",IF(LEN($N1421)=2,LEFT($N1421,1)&amp;"　"&amp;RIGHT($N1421,1)&amp;"・"&amp;女子登録情報!$I1421,$N1421&amp;"・"&amp;女子登録情報!$I1421))</f>
        <v/>
      </c>
    </row>
    <row r="1422" spans="1:15" x14ac:dyDescent="0.55000000000000004">
      <c r="A1422" t="str">
        <f>IF($K1422="","",200000000+女子登録情報!$C1422)</f>
        <v/>
      </c>
      <c r="B1422" t="str">
        <f>IF($K1422="","",女子登録情報!$D1422&amp;" ("&amp;女子登録情報!$K1422&amp;")")</f>
        <v/>
      </c>
      <c r="C1422" t="str">
        <f>IF($K1422="","",女子登録情報!$E1422)</f>
        <v/>
      </c>
      <c r="D1422" t="str">
        <f>IF($K1422="","",女子登録情報!$O1422&amp;" "&amp;女子登録情報!$N1422&amp;" ("&amp;LEFT(女子登録情報!$F1422,2)&amp;")")</f>
        <v/>
      </c>
      <c r="E1422" t="str">
        <f>IF($K1422="","",女子登録情報!$P1422)</f>
        <v/>
      </c>
      <c r="F1422" t="str">
        <f t="shared" si="22"/>
        <v/>
      </c>
      <c r="G1422" t="str">
        <f>IF($K1422="","",女子登録情報!$M1422)</f>
        <v/>
      </c>
      <c r="H1422" t="str">
        <f>IF($K1422="","",女子登録情報!$A1422)</f>
        <v/>
      </c>
      <c r="K1422" t="str">
        <f>IF(女子登録情報!$C1422="","",女子登録情報!$C1422)</f>
        <v/>
      </c>
      <c r="M1422" t="str">
        <f>IFERROR(IF(AND(402&lt;=VALUE(RIGHT(女子登録情報!$F1422,4)),競技会情報!$E$3*100+競技会情報!$G$3&gt;=VALUE(RIGHT(女子登録情報!$F1422,4))),VALUE(女子登録情報!$G1422)+1,VALUE(女子登録情報!$G1422)),"")</f>
        <v/>
      </c>
      <c r="N1422" t="str">
        <f>IF($K1422="","",IF(女子登録情報!$H1422="北海道",女子登録情報!$H1422,LEFT(女子登録情報!$H1422,LEN(女子登録情報!$H1422)-1)))</f>
        <v/>
      </c>
      <c r="O1422" t="str">
        <f>IF($K1422="","",IF(LEN($N1422)=2,LEFT($N1422,1)&amp;"　"&amp;RIGHT($N1422,1)&amp;"・"&amp;女子登録情報!$I1422,$N1422&amp;"・"&amp;女子登録情報!$I1422))</f>
        <v/>
      </c>
    </row>
    <row r="1423" spans="1:15" x14ac:dyDescent="0.55000000000000004">
      <c r="A1423" t="str">
        <f>IF($K1423="","",200000000+女子登録情報!$C1423)</f>
        <v/>
      </c>
      <c r="B1423" t="str">
        <f>IF($K1423="","",女子登録情報!$D1423&amp;" ("&amp;女子登録情報!$K1423&amp;")")</f>
        <v/>
      </c>
      <c r="C1423" t="str">
        <f>IF($K1423="","",女子登録情報!$E1423)</f>
        <v/>
      </c>
      <c r="D1423" t="str">
        <f>IF($K1423="","",女子登録情報!$O1423&amp;" "&amp;女子登録情報!$N1423&amp;" ("&amp;LEFT(女子登録情報!$F1423,2)&amp;")")</f>
        <v/>
      </c>
      <c r="E1423" t="str">
        <f>IF($K1423="","",女子登録情報!$P1423)</f>
        <v/>
      </c>
      <c r="F1423" t="str">
        <f t="shared" si="22"/>
        <v/>
      </c>
      <c r="G1423" t="str">
        <f>IF($K1423="","",女子登録情報!$M1423)</f>
        <v/>
      </c>
      <c r="H1423" t="str">
        <f>IF($K1423="","",女子登録情報!$A1423)</f>
        <v/>
      </c>
      <c r="K1423" t="str">
        <f>IF(女子登録情報!$C1423="","",女子登録情報!$C1423)</f>
        <v/>
      </c>
      <c r="M1423" t="str">
        <f>IFERROR(IF(AND(402&lt;=VALUE(RIGHT(女子登録情報!$F1423,4)),競技会情報!$E$3*100+競技会情報!$G$3&gt;=VALUE(RIGHT(女子登録情報!$F1423,4))),VALUE(女子登録情報!$G1423)+1,VALUE(女子登録情報!$G1423)),"")</f>
        <v/>
      </c>
      <c r="N1423" t="str">
        <f>IF($K1423="","",IF(女子登録情報!$H1423="北海道",女子登録情報!$H1423,LEFT(女子登録情報!$H1423,LEN(女子登録情報!$H1423)-1)))</f>
        <v/>
      </c>
      <c r="O1423" t="str">
        <f>IF($K1423="","",IF(LEN($N1423)=2,LEFT($N1423,1)&amp;"　"&amp;RIGHT($N1423,1)&amp;"・"&amp;女子登録情報!$I1423,$N1423&amp;"・"&amp;女子登録情報!$I1423))</f>
        <v/>
      </c>
    </row>
    <row r="1424" spans="1:15" x14ac:dyDescent="0.55000000000000004">
      <c r="A1424" t="str">
        <f>IF($K1424="","",200000000+女子登録情報!$C1424)</f>
        <v/>
      </c>
      <c r="B1424" t="str">
        <f>IF($K1424="","",女子登録情報!$D1424&amp;" ("&amp;女子登録情報!$K1424&amp;")")</f>
        <v/>
      </c>
      <c r="C1424" t="str">
        <f>IF($K1424="","",女子登録情報!$E1424)</f>
        <v/>
      </c>
      <c r="D1424" t="str">
        <f>IF($K1424="","",女子登録情報!$O1424&amp;" "&amp;女子登録情報!$N1424&amp;" ("&amp;LEFT(女子登録情報!$F1424,2)&amp;")")</f>
        <v/>
      </c>
      <c r="E1424" t="str">
        <f>IF($K1424="","",女子登録情報!$P1424)</f>
        <v/>
      </c>
      <c r="F1424" t="str">
        <f t="shared" si="22"/>
        <v/>
      </c>
      <c r="G1424" t="str">
        <f>IF($K1424="","",女子登録情報!$M1424)</f>
        <v/>
      </c>
      <c r="H1424" t="str">
        <f>IF($K1424="","",女子登録情報!$A1424)</f>
        <v/>
      </c>
      <c r="K1424" t="str">
        <f>IF(女子登録情報!$C1424="","",女子登録情報!$C1424)</f>
        <v/>
      </c>
      <c r="M1424" t="str">
        <f>IFERROR(IF(AND(402&lt;=VALUE(RIGHT(女子登録情報!$F1424,4)),競技会情報!$E$3*100+競技会情報!$G$3&gt;=VALUE(RIGHT(女子登録情報!$F1424,4))),VALUE(女子登録情報!$G1424)+1,VALUE(女子登録情報!$G1424)),"")</f>
        <v/>
      </c>
      <c r="N1424" t="str">
        <f>IF($K1424="","",IF(女子登録情報!$H1424="北海道",女子登録情報!$H1424,LEFT(女子登録情報!$H1424,LEN(女子登録情報!$H1424)-1)))</f>
        <v/>
      </c>
      <c r="O1424" t="str">
        <f>IF($K1424="","",IF(LEN($N1424)=2,LEFT($N1424,1)&amp;"　"&amp;RIGHT($N1424,1)&amp;"・"&amp;女子登録情報!$I1424,$N1424&amp;"・"&amp;女子登録情報!$I1424))</f>
        <v/>
      </c>
    </row>
    <row r="1425" spans="1:15" x14ac:dyDescent="0.55000000000000004">
      <c r="A1425" t="str">
        <f>IF($K1425="","",200000000+女子登録情報!$C1425)</f>
        <v/>
      </c>
      <c r="B1425" t="str">
        <f>IF($K1425="","",女子登録情報!$D1425&amp;" ("&amp;女子登録情報!$K1425&amp;")")</f>
        <v/>
      </c>
      <c r="C1425" t="str">
        <f>IF($K1425="","",女子登録情報!$E1425)</f>
        <v/>
      </c>
      <c r="D1425" t="str">
        <f>IF($K1425="","",女子登録情報!$O1425&amp;" "&amp;女子登録情報!$N1425&amp;" ("&amp;LEFT(女子登録情報!$F1425,2)&amp;")")</f>
        <v/>
      </c>
      <c r="E1425" t="str">
        <f>IF($K1425="","",女子登録情報!$P1425)</f>
        <v/>
      </c>
      <c r="F1425" t="str">
        <f t="shared" si="22"/>
        <v/>
      </c>
      <c r="G1425" t="str">
        <f>IF($K1425="","",女子登録情報!$M1425)</f>
        <v/>
      </c>
      <c r="H1425" t="str">
        <f>IF($K1425="","",女子登録情報!$A1425)</f>
        <v/>
      </c>
      <c r="K1425" t="str">
        <f>IF(女子登録情報!$C1425="","",女子登録情報!$C1425)</f>
        <v/>
      </c>
      <c r="M1425" t="str">
        <f>IFERROR(IF(AND(402&lt;=VALUE(RIGHT(女子登録情報!$F1425,4)),競技会情報!$E$3*100+競技会情報!$G$3&gt;=VALUE(RIGHT(女子登録情報!$F1425,4))),VALUE(女子登録情報!$G1425)+1,VALUE(女子登録情報!$G1425)),"")</f>
        <v/>
      </c>
      <c r="N1425" t="str">
        <f>IF($K1425="","",IF(女子登録情報!$H1425="北海道",女子登録情報!$H1425,LEFT(女子登録情報!$H1425,LEN(女子登録情報!$H1425)-1)))</f>
        <v/>
      </c>
      <c r="O1425" t="str">
        <f>IF($K1425="","",IF(LEN($N1425)=2,LEFT($N1425,1)&amp;"　"&amp;RIGHT($N1425,1)&amp;"・"&amp;女子登録情報!$I1425,$N1425&amp;"・"&amp;女子登録情報!$I1425))</f>
        <v/>
      </c>
    </row>
    <row r="1426" spans="1:15" x14ac:dyDescent="0.55000000000000004">
      <c r="A1426" t="str">
        <f>IF($K1426="","",200000000+女子登録情報!$C1426)</f>
        <v/>
      </c>
      <c r="B1426" t="str">
        <f>IF($K1426="","",女子登録情報!$D1426&amp;" ("&amp;女子登録情報!$K1426&amp;")")</f>
        <v/>
      </c>
      <c r="C1426" t="str">
        <f>IF($K1426="","",女子登録情報!$E1426)</f>
        <v/>
      </c>
      <c r="D1426" t="str">
        <f>IF($K1426="","",女子登録情報!$O1426&amp;" "&amp;女子登録情報!$N1426&amp;" ("&amp;LEFT(女子登録情報!$F1426,2)&amp;")")</f>
        <v/>
      </c>
      <c r="E1426" t="str">
        <f>IF($K1426="","",女子登録情報!$P1426)</f>
        <v/>
      </c>
      <c r="F1426" t="str">
        <f t="shared" si="22"/>
        <v/>
      </c>
      <c r="G1426" t="str">
        <f>IF($K1426="","",女子登録情報!$M1426)</f>
        <v/>
      </c>
      <c r="H1426" t="str">
        <f>IF($K1426="","",女子登録情報!$A1426)</f>
        <v/>
      </c>
      <c r="K1426" t="str">
        <f>IF(女子登録情報!$C1426="","",女子登録情報!$C1426)</f>
        <v/>
      </c>
      <c r="M1426" t="str">
        <f>IFERROR(IF(AND(402&lt;=VALUE(RIGHT(女子登録情報!$F1426,4)),競技会情報!$E$3*100+競技会情報!$G$3&gt;=VALUE(RIGHT(女子登録情報!$F1426,4))),VALUE(女子登録情報!$G1426)+1,VALUE(女子登録情報!$G1426)),"")</f>
        <v/>
      </c>
      <c r="N1426" t="str">
        <f>IF($K1426="","",IF(女子登録情報!$H1426="北海道",女子登録情報!$H1426,LEFT(女子登録情報!$H1426,LEN(女子登録情報!$H1426)-1)))</f>
        <v/>
      </c>
      <c r="O1426" t="str">
        <f>IF($K1426="","",IF(LEN($N1426)=2,LEFT($N1426,1)&amp;"　"&amp;RIGHT($N1426,1)&amp;"・"&amp;女子登録情報!$I1426,$N1426&amp;"・"&amp;女子登録情報!$I1426))</f>
        <v/>
      </c>
    </row>
    <row r="1427" spans="1:15" x14ac:dyDescent="0.55000000000000004">
      <c r="A1427" t="str">
        <f>IF($K1427="","",200000000+女子登録情報!$C1427)</f>
        <v/>
      </c>
      <c r="B1427" t="str">
        <f>IF($K1427="","",女子登録情報!$D1427&amp;" ("&amp;女子登録情報!$K1427&amp;")")</f>
        <v/>
      </c>
      <c r="C1427" t="str">
        <f>IF($K1427="","",女子登録情報!$E1427)</f>
        <v/>
      </c>
      <c r="D1427" t="str">
        <f>IF($K1427="","",女子登録情報!$O1427&amp;" "&amp;女子登録情報!$N1427&amp;" ("&amp;LEFT(女子登録情報!$F1427,2)&amp;")")</f>
        <v/>
      </c>
      <c r="E1427" t="str">
        <f>IF($K1427="","",女子登録情報!$P1427)</f>
        <v/>
      </c>
      <c r="F1427" t="str">
        <f t="shared" si="22"/>
        <v/>
      </c>
      <c r="G1427" t="str">
        <f>IF($K1427="","",女子登録情報!$M1427)</f>
        <v/>
      </c>
      <c r="H1427" t="str">
        <f>IF($K1427="","",女子登録情報!$A1427)</f>
        <v/>
      </c>
      <c r="K1427" t="str">
        <f>IF(女子登録情報!$C1427="","",女子登録情報!$C1427)</f>
        <v/>
      </c>
      <c r="M1427" t="str">
        <f>IFERROR(IF(AND(402&lt;=VALUE(RIGHT(女子登録情報!$F1427,4)),競技会情報!$E$3*100+競技会情報!$G$3&gt;=VALUE(RIGHT(女子登録情報!$F1427,4))),VALUE(女子登録情報!$G1427)+1,VALUE(女子登録情報!$G1427)),"")</f>
        <v/>
      </c>
      <c r="N1427" t="str">
        <f>IF($K1427="","",IF(女子登録情報!$H1427="北海道",女子登録情報!$H1427,LEFT(女子登録情報!$H1427,LEN(女子登録情報!$H1427)-1)))</f>
        <v/>
      </c>
      <c r="O1427" t="str">
        <f>IF($K1427="","",IF(LEN($N1427)=2,LEFT($N1427,1)&amp;"　"&amp;RIGHT($N1427,1)&amp;"・"&amp;女子登録情報!$I1427,$N1427&amp;"・"&amp;女子登録情報!$I1427))</f>
        <v/>
      </c>
    </row>
    <row r="1428" spans="1:15" x14ac:dyDescent="0.55000000000000004">
      <c r="A1428" t="str">
        <f>IF($K1428="","",200000000+女子登録情報!$C1428)</f>
        <v/>
      </c>
      <c r="B1428" t="str">
        <f>IF($K1428="","",女子登録情報!$D1428&amp;" ("&amp;女子登録情報!$K1428&amp;")")</f>
        <v/>
      </c>
      <c r="C1428" t="str">
        <f>IF($K1428="","",女子登録情報!$E1428)</f>
        <v/>
      </c>
      <c r="D1428" t="str">
        <f>IF($K1428="","",女子登録情報!$O1428&amp;" "&amp;女子登録情報!$N1428&amp;" ("&amp;LEFT(女子登録情報!$F1428,2)&amp;")")</f>
        <v/>
      </c>
      <c r="E1428" t="str">
        <f>IF($K1428="","",女子登録情報!$P1428)</f>
        <v/>
      </c>
      <c r="F1428" t="str">
        <f t="shared" si="22"/>
        <v/>
      </c>
      <c r="G1428" t="str">
        <f>IF($K1428="","",女子登録情報!$M1428)</f>
        <v/>
      </c>
      <c r="H1428" t="str">
        <f>IF($K1428="","",女子登録情報!$A1428)</f>
        <v/>
      </c>
      <c r="K1428" t="str">
        <f>IF(女子登録情報!$C1428="","",女子登録情報!$C1428)</f>
        <v/>
      </c>
      <c r="M1428" t="str">
        <f>IFERROR(IF(AND(402&lt;=VALUE(RIGHT(女子登録情報!$F1428,4)),競技会情報!$E$3*100+競技会情報!$G$3&gt;=VALUE(RIGHT(女子登録情報!$F1428,4))),VALUE(女子登録情報!$G1428)+1,VALUE(女子登録情報!$G1428)),"")</f>
        <v/>
      </c>
      <c r="N1428" t="str">
        <f>IF($K1428="","",IF(女子登録情報!$H1428="北海道",女子登録情報!$H1428,LEFT(女子登録情報!$H1428,LEN(女子登録情報!$H1428)-1)))</f>
        <v/>
      </c>
      <c r="O1428" t="str">
        <f>IF($K1428="","",IF(LEN($N1428)=2,LEFT($N1428,1)&amp;"　"&amp;RIGHT($N1428,1)&amp;"・"&amp;女子登録情報!$I1428,$N1428&amp;"・"&amp;女子登録情報!$I1428))</f>
        <v/>
      </c>
    </row>
    <row r="1429" spans="1:15" x14ac:dyDescent="0.55000000000000004">
      <c r="A1429" t="str">
        <f>IF($K1429="","",200000000+女子登録情報!$C1429)</f>
        <v/>
      </c>
      <c r="B1429" t="str">
        <f>IF($K1429="","",女子登録情報!$D1429&amp;" ("&amp;女子登録情報!$K1429&amp;")")</f>
        <v/>
      </c>
      <c r="C1429" t="str">
        <f>IF($K1429="","",女子登録情報!$E1429)</f>
        <v/>
      </c>
      <c r="D1429" t="str">
        <f>IF($K1429="","",女子登録情報!$O1429&amp;" "&amp;女子登録情報!$N1429&amp;" ("&amp;LEFT(女子登録情報!$F1429,2)&amp;")")</f>
        <v/>
      </c>
      <c r="E1429" t="str">
        <f>IF($K1429="","",女子登録情報!$P1429)</f>
        <v/>
      </c>
      <c r="F1429" t="str">
        <f t="shared" si="22"/>
        <v/>
      </c>
      <c r="G1429" t="str">
        <f>IF($K1429="","",女子登録情報!$M1429)</f>
        <v/>
      </c>
      <c r="H1429" t="str">
        <f>IF($K1429="","",女子登録情報!$A1429)</f>
        <v/>
      </c>
      <c r="K1429" t="str">
        <f>IF(女子登録情報!$C1429="","",女子登録情報!$C1429)</f>
        <v/>
      </c>
      <c r="M1429" t="str">
        <f>IFERROR(IF(AND(402&lt;=VALUE(RIGHT(女子登録情報!$F1429,4)),競技会情報!$E$3*100+競技会情報!$G$3&gt;=VALUE(RIGHT(女子登録情報!$F1429,4))),VALUE(女子登録情報!$G1429)+1,VALUE(女子登録情報!$G1429)),"")</f>
        <v/>
      </c>
      <c r="N1429" t="str">
        <f>IF($K1429="","",IF(女子登録情報!$H1429="北海道",女子登録情報!$H1429,LEFT(女子登録情報!$H1429,LEN(女子登録情報!$H1429)-1)))</f>
        <v/>
      </c>
      <c r="O1429" t="str">
        <f>IF($K1429="","",IF(LEN($N1429)=2,LEFT($N1429,1)&amp;"　"&amp;RIGHT($N1429,1)&amp;"・"&amp;女子登録情報!$I1429,$N1429&amp;"・"&amp;女子登録情報!$I1429))</f>
        <v/>
      </c>
    </row>
    <row r="1430" spans="1:15" x14ac:dyDescent="0.55000000000000004">
      <c r="A1430" t="str">
        <f>IF($K1430="","",200000000+女子登録情報!$C1430)</f>
        <v/>
      </c>
      <c r="B1430" t="str">
        <f>IF($K1430="","",女子登録情報!$D1430&amp;" ("&amp;女子登録情報!$K1430&amp;")")</f>
        <v/>
      </c>
      <c r="C1430" t="str">
        <f>IF($K1430="","",女子登録情報!$E1430)</f>
        <v/>
      </c>
      <c r="D1430" t="str">
        <f>IF($K1430="","",女子登録情報!$O1430&amp;" "&amp;女子登録情報!$N1430&amp;" ("&amp;LEFT(女子登録情報!$F1430,2)&amp;")")</f>
        <v/>
      </c>
      <c r="E1430" t="str">
        <f>IF($K1430="","",女子登録情報!$P1430)</f>
        <v/>
      </c>
      <c r="F1430" t="str">
        <f t="shared" si="22"/>
        <v/>
      </c>
      <c r="G1430" t="str">
        <f>IF($K1430="","",女子登録情報!$M1430)</f>
        <v/>
      </c>
      <c r="H1430" t="str">
        <f>IF($K1430="","",女子登録情報!$A1430)</f>
        <v/>
      </c>
      <c r="K1430" t="str">
        <f>IF(女子登録情報!$C1430="","",女子登録情報!$C1430)</f>
        <v/>
      </c>
      <c r="M1430" t="str">
        <f>IFERROR(IF(AND(402&lt;=VALUE(RIGHT(女子登録情報!$F1430,4)),競技会情報!$E$3*100+競技会情報!$G$3&gt;=VALUE(RIGHT(女子登録情報!$F1430,4))),VALUE(女子登録情報!$G1430)+1,VALUE(女子登録情報!$G1430)),"")</f>
        <v/>
      </c>
      <c r="N1430" t="str">
        <f>IF($K1430="","",IF(女子登録情報!$H1430="北海道",女子登録情報!$H1430,LEFT(女子登録情報!$H1430,LEN(女子登録情報!$H1430)-1)))</f>
        <v/>
      </c>
      <c r="O1430" t="str">
        <f>IF($K1430="","",IF(LEN($N1430)=2,LEFT($N1430,1)&amp;"　"&amp;RIGHT($N1430,1)&amp;"・"&amp;女子登録情報!$I1430,$N1430&amp;"・"&amp;女子登録情報!$I1430))</f>
        <v/>
      </c>
    </row>
    <row r="1431" spans="1:15" x14ac:dyDescent="0.55000000000000004">
      <c r="A1431" t="str">
        <f>IF($K1431="","",200000000+女子登録情報!$C1431)</f>
        <v/>
      </c>
      <c r="B1431" t="str">
        <f>IF($K1431="","",女子登録情報!$D1431&amp;" ("&amp;女子登録情報!$K1431&amp;")")</f>
        <v/>
      </c>
      <c r="C1431" t="str">
        <f>IF($K1431="","",女子登録情報!$E1431)</f>
        <v/>
      </c>
      <c r="D1431" t="str">
        <f>IF($K1431="","",女子登録情報!$O1431&amp;" "&amp;女子登録情報!$N1431&amp;" ("&amp;LEFT(女子登録情報!$F1431,2)&amp;")")</f>
        <v/>
      </c>
      <c r="E1431" t="str">
        <f>IF($K1431="","",女子登録情報!$P1431)</f>
        <v/>
      </c>
      <c r="F1431" t="str">
        <f t="shared" si="22"/>
        <v/>
      </c>
      <c r="G1431" t="str">
        <f>IF($K1431="","",女子登録情報!$M1431)</f>
        <v/>
      </c>
      <c r="H1431" t="str">
        <f>IF($K1431="","",女子登録情報!$A1431)</f>
        <v/>
      </c>
      <c r="K1431" t="str">
        <f>IF(女子登録情報!$C1431="","",女子登録情報!$C1431)</f>
        <v/>
      </c>
      <c r="M1431" t="str">
        <f>IFERROR(IF(AND(402&lt;=VALUE(RIGHT(女子登録情報!$F1431,4)),競技会情報!$E$3*100+競技会情報!$G$3&gt;=VALUE(RIGHT(女子登録情報!$F1431,4))),VALUE(女子登録情報!$G1431)+1,VALUE(女子登録情報!$G1431)),"")</f>
        <v/>
      </c>
      <c r="N1431" t="str">
        <f>IF($K1431="","",IF(女子登録情報!$H1431="北海道",女子登録情報!$H1431,LEFT(女子登録情報!$H1431,LEN(女子登録情報!$H1431)-1)))</f>
        <v/>
      </c>
      <c r="O1431" t="str">
        <f>IF($K1431="","",IF(LEN($N1431)=2,LEFT($N1431,1)&amp;"　"&amp;RIGHT($N1431,1)&amp;"・"&amp;女子登録情報!$I1431,$N1431&amp;"・"&amp;女子登録情報!$I1431))</f>
        <v/>
      </c>
    </row>
    <row r="1432" spans="1:15" x14ac:dyDescent="0.55000000000000004">
      <c r="A1432" t="str">
        <f>IF($K1432="","",200000000+女子登録情報!$C1432)</f>
        <v/>
      </c>
      <c r="B1432" t="str">
        <f>IF($K1432="","",女子登録情報!$D1432&amp;" ("&amp;女子登録情報!$K1432&amp;")")</f>
        <v/>
      </c>
      <c r="C1432" t="str">
        <f>IF($K1432="","",女子登録情報!$E1432)</f>
        <v/>
      </c>
      <c r="D1432" t="str">
        <f>IF($K1432="","",女子登録情報!$O1432&amp;" "&amp;女子登録情報!$N1432&amp;" ("&amp;LEFT(女子登録情報!$F1432,2)&amp;")")</f>
        <v/>
      </c>
      <c r="E1432" t="str">
        <f>IF($K1432="","",女子登録情報!$P1432)</f>
        <v/>
      </c>
      <c r="F1432" t="str">
        <f t="shared" si="22"/>
        <v/>
      </c>
      <c r="G1432" t="str">
        <f>IF($K1432="","",女子登録情報!$M1432)</f>
        <v/>
      </c>
      <c r="H1432" t="str">
        <f>IF($K1432="","",女子登録情報!$A1432)</f>
        <v/>
      </c>
      <c r="K1432" t="str">
        <f>IF(女子登録情報!$C1432="","",女子登録情報!$C1432)</f>
        <v/>
      </c>
      <c r="M1432" t="str">
        <f>IFERROR(IF(AND(402&lt;=VALUE(RIGHT(女子登録情報!$F1432,4)),競技会情報!$E$3*100+競技会情報!$G$3&gt;=VALUE(RIGHT(女子登録情報!$F1432,4))),VALUE(女子登録情報!$G1432)+1,VALUE(女子登録情報!$G1432)),"")</f>
        <v/>
      </c>
      <c r="N1432" t="str">
        <f>IF($K1432="","",IF(女子登録情報!$H1432="北海道",女子登録情報!$H1432,LEFT(女子登録情報!$H1432,LEN(女子登録情報!$H1432)-1)))</f>
        <v/>
      </c>
      <c r="O1432" t="str">
        <f>IF($K1432="","",IF(LEN($N1432)=2,LEFT($N1432,1)&amp;"　"&amp;RIGHT($N1432,1)&amp;"・"&amp;女子登録情報!$I1432,$N1432&amp;"・"&amp;女子登録情報!$I1432))</f>
        <v/>
      </c>
    </row>
    <row r="1433" spans="1:15" x14ac:dyDescent="0.55000000000000004">
      <c r="A1433" t="str">
        <f>IF($K1433="","",200000000+女子登録情報!$C1433)</f>
        <v/>
      </c>
      <c r="B1433" t="str">
        <f>IF($K1433="","",女子登録情報!$D1433&amp;" ("&amp;女子登録情報!$K1433&amp;")")</f>
        <v/>
      </c>
      <c r="C1433" t="str">
        <f>IF($K1433="","",女子登録情報!$E1433)</f>
        <v/>
      </c>
      <c r="D1433" t="str">
        <f>IF($K1433="","",女子登録情報!$O1433&amp;" "&amp;女子登録情報!$N1433&amp;" ("&amp;LEFT(女子登録情報!$F1433,2)&amp;")")</f>
        <v/>
      </c>
      <c r="E1433" t="str">
        <f>IF($K1433="","",女子登録情報!$P1433)</f>
        <v/>
      </c>
      <c r="F1433" t="str">
        <f t="shared" si="22"/>
        <v/>
      </c>
      <c r="G1433" t="str">
        <f>IF($K1433="","",女子登録情報!$M1433)</f>
        <v/>
      </c>
      <c r="H1433" t="str">
        <f>IF($K1433="","",女子登録情報!$A1433)</f>
        <v/>
      </c>
      <c r="K1433" t="str">
        <f>IF(女子登録情報!$C1433="","",女子登録情報!$C1433)</f>
        <v/>
      </c>
      <c r="M1433" t="str">
        <f>IFERROR(IF(AND(402&lt;=VALUE(RIGHT(女子登録情報!$F1433,4)),競技会情報!$E$3*100+競技会情報!$G$3&gt;=VALUE(RIGHT(女子登録情報!$F1433,4))),VALUE(女子登録情報!$G1433)+1,VALUE(女子登録情報!$G1433)),"")</f>
        <v/>
      </c>
      <c r="N1433" t="str">
        <f>IF($K1433="","",IF(女子登録情報!$H1433="北海道",女子登録情報!$H1433,LEFT(女子登録情報!$H1433,LEN(女子登録情報!$H1433)-1)))</f>
        <v/>
      </c>
      <c r="O1433" t="str">
        <f>IF($K1433="","",IF(LEN($N1433)=2,LEFT($N1433,1)&amp;"　"&amp;RIGHT($N1433,1)&amp;"・"&amp;女子登録情報!$I1433,$N1433&amp;"・"&amp;女子登録情報!$I1433))</f>
        <v/>
      </c>
    </row>
    <row r="1434" spans="1:15" x14ac:dyDescent="0.55000000000000004">
      <c r="A1434" t="str">
        <f>IF($K1434="","",200000000+女子登録情報!$C1434)</f>
        <v/>
      </c>
      <c r="B1434" t="str">
        <f>IF($K1434="","",女子登録情報!$D1434&amp;" ("&amp;女子登録情報!$K1434&amp;")")</f>
        <v/>
      </c>
      <c r="C1434" t="str">
        <f>IF($K1434="","",女子登録情報!$E1434)</f>
        <v/>
      </c>
      <c r="D1434" t="str">
        <f>IF($K1434="","",女子登録情報!$O1434&amp;" "&amp;女子登録情報!$N1434&amp;" ("&amp;LEFT(女子登録情報!$F1434,2)&amp;")")</f>
        <v/>
      </c>
      <c r="E1434" t="str">
        <f>IF($K1434="","",女子登録情報!$P1434)</f>
        <v/>
      </c>
      <c r="F1434" t="str">
        <f t="shared" si="22"/>
        <v/>
      </c>
      <c r="G1434" t="str">
        <f>IF($K1434="","",女子登録情報!$M1434)</f>
        <v/>
      </c>
      <c r="H1434" t="str">
        <f>IF($K1434="","",女子登録情報!$A1434)</f>
        <v/>
      </c>
      <c r="K1434" t="str">
        <f>IF(女子登録情報!$C1434="","",女子登録情報!$C1434)</f>
        <v/>
      </c>
      <c r="M1434" t="str">
        <f>IFERROR(IF(AND(402&lt;=VALUE(RIGHT(女子登録情報!$F1434,4)),競技会情報!$E$3*100+競技会情報!$G$3&gt;=VALUE(RIGHT(女子登録情報!$F1434,4))),VALUE(女子登録情報!$G1434)+1,VALUE(女子登録情報!$G1434)),"")</f>
        <v/>
      </c>
      <c r="N1434" t="str">
        <f>IF($K1434="","",IF(女子登録情報!$H1434="北海道",女子登録情報!$H1434,LEFT(女子登録情報!$H1434,LEN(女子登録情報!$H1434)-1)))</f>
        <v/>
      </c>
      <c r="O1434" t="str">
        <f>IF($K1434="","",IF(LEN($N1434)=2,LEFT($N1434,1)&amp;"　"&amp;RIGHT($N1434,1)&amp;"・"&amp;女子登録情報!$I1434,$N1434&amp;"・"&amp;女子登録情報!$I1434))</f>
        <v/>
      </c>
    </row>
    <row r="1435" spans="1:15" x14ac:dyDescent="0.55000000000000004">
      <c r="A1435" t="str">
        <f>IF($K1435="","",200000000+女子登録情報!$C1435)</f>
        <v/>
      </c>
      <c r="B1435" t="str">
        <f>IF($K1435="","",女子登録情報!$D1435&amp;" ("&amp;女子登録情報!$K1435&amp;")")</f>
        <v/>
      </c>
      <c r="C1435" t="str">
        <f>IF($K1435="","",女子登録情報!$E1435)</f>
        <v/>
      </c>
      <c r="D1435" t="str">
        <f>IF($K1435="","",女子登録情報!$O1435&amp;" "&amp;女子登録情報!$N1435&amp;" ("&amp;LEFT(女子登録情報!$F1435,2)&amp;")")</f>
        <v/>
      </c>
      <c r="E1435" t="str">
        <f>IF($K1435="","",女子登録情報!$P1435)</f>
        <v/>
      </c>
      <c r="F1435" t="str">
        <f t="shared" si="22"/>
        <v/>
      </c>
      <c r="G1435" t="str">
        <f>IF($K1435="","",女子登録情報!$M1435)</f>
        <v/>
      </c>
      <c r="H1435" t="str">
        <f>IF($K1435="","",女子登録情報!$A1435)</f>
        <v/>
      </c>
      <c r="K1435" t="str">
        <f>IF(女子登録情報!$C1435="","",女子登録情報!$C1435)</f>
        <v/>
      </c>
      <c r="M1435" t="str">
        <f>IFERROR(IF(AND(402&lt;=VALUE(RIGHT(女子登録情報!$F1435,4)),競技会情報!$E$3*100+競技会情報!$G$3&gt;=VALUE(RIGHT(女子登録情報!$F1435,4))),VALUE(女子登録情報!$G1435)+1,VALUE(女子登録情報!$G1435)),"")</f>
        <v/>
      </c>
      <c r="N1435" t="str">
        <f>IF($K1435="","",IF(女子登録情報!$H1435="北海道",女子登録情報!$H1435,LEFT(女子登録情報!$H1435,LEN(女子登録情報!$H1435)-1)))</f>
        <v/>
      </c>
      <c r="O1435" t="str">
        <f>IF($K1435="","",IF(LEN($N1435)=2,LEFT($N1435,1)&amp;"　"&amp;RIGHT($N1435,1)&amp;"・"&amp;女子登録情報!$I1435,$N1435&amp;"・"&amp;女子登録情報!$I1435))</f>
        <v/>
      </c>
    </row>
    <row r="1436" spans="1:15" x14ac:dyDescent="0.55000000000000004">
      <c r="A1436" t="str">
        <f>IF($K1436="","",200000000+女子登録情報!$C1436)</f>
        <v/>
      </c>
      <c r="B1436" t="str">
        <f>IF($K1436="","",女子登録情報!$D1436&amp;" ("&amp;女子登録情報!$K1436&amp;")")</f>
        <v/>
      </c>
      <c r="C1436" t="str">
        <f>IF($K1436="","",女子登録情報!$E1436)</f>
        <v/>
      </c>
      <c r="D1436" t="str">
        <f>IF($K1436="","",女子登録情報!$O1436&amp;" "&amp;女子登録情報!$N1436&amp;" ("&amp;LEFT(女子登録情報!$F1436,2)&amp;")")</f>
        <v/>
      </c>
      <c r="E1436" t="str">
        <f>IF($K1436="","",女子登録情報!$P1436)</f>
        <v/>
      </c>
      <c r="F1436" t="str">
        <f t="shared" si="22"/>
        <v/>
      </c>
      <c r="G1436" t="str">
        <f>IF($K1436="","",女子登録情報!$M1436)</f>
        <v/>
      </c>
      <c r="H1436" t="str">
        <f>IF($K1436="","",女子登録情報!$A1436)</f>
        <v/>
      </c>
      <c r="K1436" t="str">
        <f>IF(女子登録情報!$C1436="","",女子登録情報!$C1436)</f>
        <v/>
      </c>
      <c r="M1436" t="str">
        <f>IFERROR(IF(AND(402&lt;=VALUE(RIGHT(女子登録情報!$F1436,4)),競技会情報!$E$3*100+競技会情報!$G$3&gt;=VALUE(RIGHT(女子登録情報!$F1436,4))),VALUE(女子登録情報!$G1436)+1,VALUE(女子登録情報!$G1436)),"")</f>
        <v/>
      </c>
      <c r="N1436" t="str">
        <f>IF($K1436="","",IF(女子登録情報!$H1436="北海道",女子登録情報!$H1436,LEFT(女子登録情報!$H1436,LEN(女子登録情報!$H1436)-1)))</f>
        <v/>
      </c>
      <c r="O1436" t="str">
        <f>IF($K1436="","",IF(LEN($N1436)=2,LEFT($N1436,1)&amp;"　"&amp;RIGHT($N1436,1)&amp;"・"&amp;女子登録情報!$I1436,$N1436&amp;"・"&amp;女子登録情報!$I1436))</f>
        <v/>
      </c>
    </row>
    <row r="1437" spans="1:15" x14ac:dyDescent="0.55000000000000004">
      <c r="A1437" t="str">
        <f>IF($K1437="","",200000000+女子登録情報!$C1437)</f>
        <v/>
      </c>
      <c r="B1437" t="str">
        <f>IF($K1437="","",女子登録情報!$D1437&amp;" ("&amp;女子登録情報!$K1437&amp;")")</f>
        <v/>
      </c>
      <c r="C1437" t="str">
        <f>IF($K1437="","",女子登録情報!$E1437)</f>
        <v/>
      </c>
      <c r="D1437" t="str">
        <f>IF($K1437="","",女子登録情報!$O1437&amp;" "&amp;女子登録情報!$N1437&amp;" ("&amp;LEFT(女子登録情報!$F1437,2)&amp;")")</f>
        <v/>
      </c>
      <c r="E1437" t="str">
        <f>IF($K1437="","",女子登録情報!$P1437)</f>
        <v/>
      </c>
      <c r="F1437" t="str">
        <f t="shared" si="22"/>
        <v/>
      </c>
      <c r="G1437" t="str">
        <f>IF($K1437="","",女子登録情報!$M1437)</f>
        <v/>
      </c>
      <c r="H1437" t="str">
        <f>IF($K1437="","",女子登録情報!$A1437)</f>
        <v/>
      </c>
      <c r="K1437" t="str">
        <f>IF(女子登録情報!$C1437="","",女子登録情報!$C1437)</f>
        <v/>
      </c>
      <c r="M1437" t="str">
        <f>IFERROR(IF(AND(402&lt;=VALUE(RIGHT(女子登録情報!$F1437,4)),競技会情報!$E$3*100+競技会情報!$G$3&gt;=VALUE(RIGHT(女子登録情報!$F1437,4))),VALUE(女子登録情報!$G1437)+1,VALUE(女子登録情報!$G1437)),"")</f>
        <v/>
      </c>
      <c r="N1437" t="str">
        <f>IF($K1437="","",IF(女子登録情報!$H1437="北海道",女子登録情報!$H1437,LEFT(女子登録情報!$H1437,LEN(女子登録情報!$H1437)-1)))</f>
        <v/>
      </c>
      <c r="O1437" t="str">
        <f>IF($K1437="","",IF(LEN($N1437)=2,LEFT($N1437,1)&amp;"　"&amp;RIGHT($N1437,1)&amp;"・"&amp;女子登録情報!$I1437,$N1437&amp;"・"&amp;女子登録情報!$I1437))</f>
        <v/>
      </c>
    </row>
    <row r="1438" spans="1:15" x14ac:dyDescent="0.55000000000000004">
      <c r="A1438" t="str">
        <f>IF($K1438="","",200000000+女子登録情報!$C1438)</f>
        <v/>
      </c>
      <c r="B1438" t="str">
        <f>IF($K1438="","",女子登録情報!$D1438&amp;" ("&amp;女子登録情報!$K1438&amp;")")</f>
        <v/>
      </c>
      <c r="C1438" t="str">
        <f>IF($K1438="","",女子登録情報!$E1438)</f>
        <v/>
      </c>
      <c r="D1438" t="str">
        <f>IF($K1438="","",女子登録情報!$O1438&amp;" "&amp;女子登録情報!$N1438&amp;" ("&amp;LEFT(女子登録情報!$F1438,2)&amp;")")</f>
        <v/>
      </c>
      <c r="E1438" t="str">
        <f>IF($K1438="","",女子登録情報!$P1438)</f>
        <v/>
      </c>
      <c r="F1438" t="str">
        <f t="shared" si="22"/>
        <v/>
      </c>
      <c r="G1438" t="str">
        <f>IF($K1438="","",女子登録情報!$M1438)</f>
        <v/>
      </c>
      <c r="H1438" t="str">
        <f>IF($K1438="","",女子登録情報!$A1438)</f>
        <v/>
      </c>
      <c r="K1438" t="str">
        <f>IF(女子登録情報!$C1438="","",女子登録情報!$C1438)</f>
        <v/>
      </c>
      <c r="M1438" t="str">
        <f>IFERROR(IF(AND(402&lt;=VALUE(RIGHT(女子登録情報!$F1438,4)),競技会情報!$E$3*100+競技会情報!$G$3&gt;=VALUE(RIGHT(女子登録情報!$F1438,4))),VALUE(女子登録情報!$G1438)+1,VALUE(女子登録情報!$G1438)),"")</f>
        <v/>
      </c>
      <c r="N1438" t="str">
        <f>IF($K1438="","",IF(女子登録情報!$H1438="北海道",女子登録情報!$H1438,LEFT(女子登録情報!$H1438,LEN(女子登録情報!$H1438)-1)))</f>
        <v/>
      </c>
      <c r="O1438" t="str">
        <f>IF($K1438="","",IF(LEN($N1438)=2,LEFT($N1438,1)&amp;"　"&amp;RIGHT($N1438,1)&amp;"・"&amp;女子登録情報!$I1438,$N1438&amp;"・"&amp;女子登録情報!$I1438))</f>
        <v/>
      </c>
    </row>
    <row r="1439" spans="1:15" x14ac:dyDescent="0.55000000000000004">
      <c r="A1439" t="str">
        <f>IF($K1439="","",200000000+女子登録情報!$C1439)</f>
        <v/>
      </c>
      <c r="B1439" t="str">
        <f>IF($K1439="","",女子登録情報!$D1439&amp;" ("&amp;女子登録情報!$K1439&amp;")")</f>
        <v/>
      </c>
      <c r="C1439" t="str">
        <f>IF($K1439="","",女子登録情報!$E1439)</f>
        <v/>
      </c>
      <c r="D1439" t="str">
        <f>IF($K1439="","",女子登録情報!$O1439&amp;" "&amp;女子登録情報!$N1439&amp;" ("&amp;LEFT(女子登録情報!$F1439,2)&amp;")")</f>
        <v/>
      </c>
      <c r="E1439" t="str">
        <f>IF($K1439="","",女子登録情報!$P1439)</f>
        <v/>
      </c>
      <c r="F1439" t="str">
        <f t="shared" si="22"/>
        <v/>
      </c>
      <c r="G1439" t="str">
        <f>IF($K1439="","",女子登録情報!$M1439)</f>
        <v/>
      </c>
      <c r="H1439" t="str">
        <f>IF($K1439="","",女子登録情報!$A1439)</f>
        <v/>
      </c>
      <c r="K1439" t="str">
        <f>IF(女子登録情報!$C1439="","",女子登録情報!$C1439)</f>
        <v/>
      </c>
      <c r="M1439" t="str">
        <f>IFERROR(IF(AND(402&lt;=VALUE(RIGHT(女子登録情報!$F1439,4)),競技会情報!$E$3*100+競技会情報!$G$3&gt;=VALUE(RIGHT(女子登録情報!$F1439,4))),VALUE(女子登録情報!$G1439)+1,VALUE(女子登録情報!$G1439)),"")</f>
        <v/>
      </c>
      <c r="N1439" t="str">
        <f>IF($K1439="","",IF(女子登録情報!$H1439="北海道",女子登録情報!$H1439,LEFT(女子登録情報!$H1439,LEN(女子登録情報!$H1439)-1)))</f>
        <v/>
      </c>
      <c r="O1439" t="str">
        <f>IF($K1439="","",IF(LEN($N1439)=2,LEFT($N1439,1)&amp;"　"&amp;RIGHT($N1439,1)&amp;"・"&amp;女子登録情報!$I1439,$N1439&amp;"・"&amp;女子登録情報!$I1439))</f>
        <v/>
      </c>
    </row>
    <row r="1440" spans="1:15" x14ac:dyDescent="0.55000000000000004">
      <c r="A1440" t="str">
        <f>IF($K1440="","",200000000+女子登録情報!$C1440)</f>
        <v/>
      </c>
      <c r="B1440" t="str">
        <f>IF($K1440="","",女子登録情報!$D1440&amp;" ("&amp;女子登録情報!$K1440&amp;")")</f>
        <v/>
      </c>
      <c r="C1440" t="str">
        <f>IF($K1440="","",女子登録情報!$E1440)</f>
        <v/>
      </c>
      <c r="D1440" t="str">
        <f>IF($K1440="","",女子登録情報!$O1440&amp;" "&amp;女子登録情報!$N1440&amp;" ("&amp;LEFT(女子登録情報!$F1440,2)&amp;")")</f>
        <v/>
      </c>
      <c r="E1440" t="str">
        <f>IF($K1440="","",女子登録情報!$P1440)</f>
        <v/>
      </c>
      <c r="F1440" t="str">
        <f t="shared" si="22"/>
        <v/>
      </c>
      <c r="G1440" t="str">
        <f>IF($K1440="","",女子登録情報!$M1440)</f>
        <v/>
      </c>
      <c r="H1440" t="str">
        <f>IF($K1440="","",女子登録情報!$A1440)</f>
        <v/>
      </c>
      <c r="K1440" t="str">
        <f>IF(女子登録情報!$C1440="","",女子登録情報!$C1440)</f>
        <v/>
      </c>
      <c r="M1440" t="str">
        <f>IFERROR(IF(AND(402&lt;=VALUE(RIGHT(女子登録情報!$F1440,4)),競技会情報!$E$3*100+競技会情報!$G$3&gt;=VALUE(RIGHT(女子登録情報!$F1440,4))),VALUE(女子登録情報!$G1440)+1,VALUE(女子登録情報!$G1440)),"")</f>
        <v/>
      </c>
      <c r="N1440" t="str">
        <f>IF($K1440="","",IF(女子登録情報!$H1440="北海道",女子登録情報!$H1440,LEFT(女子登録情報!$H1440,LEN(女子登録情報!$H1440)-1)))</f>
        <v/>
      </c>
      <c r="O1440" t="str">
        <f>IF($K1440="","",IF(LEN($N1440)=2,LEFT($N1440,1)&amp;"　"&amp;RIGHT($N1440,1)&amp;"・"&amp;女子登録情報!$I1440,$N1440&amp;"・"&amp;女子登録情報!$I1440))</f>
        <v/>
      </c>
    </row>
    <row r="1441" spans="1:15" x14ac:dyDescent="0.55000000000000004">
      <c r="A1441" t="str">
        <f>IF($K1441="","",200000000+女子登録情報!$C1441)</f>
        <v/>
      </c>
      <c r="B1441" t="str">
        <f>IF($K1441="","",女子登録情報!$D1441&amp;" ("&amp;女子登録情報!$K1441&amp;")")</f>
        <v/>
      </c>
      <c r="C1441" t="str">
        <f>IF($K1441="","",女子登録情報!$E1441)</f>
        <v/>
      </c>
      <c r="D1441" t="str">
        <f>IF($K1441="","",女子登録情報!$O1441&amp;" "&amp;女子登録情報!$N1441&amp;" ("&amp;LEFT(女子登録情報!$F1441,2)&amp;")")</f>
        <v/>
      </c>
      <c r="E1441" t="str">
        <f>IF($K1441="","",女子登録情報!$P1441)</f>
        <v/>
      </c>
      <c r="F1441" t="str">
        <f t="shared" si="22"/>
        <v/>
      </c>
      <c r="G1441" t="str">
        <f>IF($K1441="","",女子登録情報!$M1441)</f>
        <v/>
      </c>
      <c r="H1441" t="str">
        <f>IF($K1441="","",女子登録情報!$A1441)</f>
        <v/>
      </c>
      <c r="K1441" t="str">
        <f>IF(女子登録情報!$C1441="","",女子登録情報!$C1441)</f>
        <v/>
      </c>
      <c r="M1441" t="str">
        <f>IFERROR(IF(AND(402&lt;=VALUE(RIGHT(女子登録情報!$F1441,4)),競技会情報!$E$3*100+競技会情報!$G$3&gt;=VALUE(RIGHT(女子登録情報!$F1441,4))),VALUE(女子登録情報!$G1441)+1,VALUE(女子登録情報!$G1441)),"")</f>
        <v/>
      </c>
      <c r="N1441" t="str">
        <f>IF($K1441="","",IF(女子登録情報!$H1441="北海道",女子登録情報!$H1441,LEFT(女子登録情報!$H1441,LEN(女子登録情報!$H1441)-1)))</f>
        <v/>
      </c>
      <c r="O1441" t="str">
        <f>IF($K1441="","",IF(LEN($N1441)=2,LEFT($N1441,1)&amp;"　"&amp;RIGHT($N1441,1)&amp;"・"&amp;女子登録情報!$I1441,$N1441&amp;"・"&amp;女子登録情報!$I1441))</f>
        <v/>
      </c>
    </row>
    <row r="1442" spans="1:15" x14ac:dyDescent="0.55000000000000004">
      <c r="A1442" t="str">
        <f>IF($K1442="","",200000000+女子登録情報!$C1442)</f>
        <v/>
      </c>
      <c r="B1442" t="str">
        <f>IF($K1442="","",女子登録情報!$D1442&amp;" ("&amp;女子登録情報!$K1442&amp;")")</f>
        <v/>
      </c>
      <c r="C1442" t="str">
        <f>IF($K1442="","",女子登録情報!$E1442)</f>
        <v/>
      </c>
      <c r="D1442" t="str">
        <f>IF($K1442="","",女子登録情報!$O1442&amp;" "&amp;女子登録情報!$N1442&amp;" ("&amp;LEFT(女子登録情報!$F1442,2)&amp;")")</f>
        <v/>
      </c>
      <c r="E1442" t="str">
        <f>IF($K1442="","",女子登録情報!$P1442)</f>
        <v/>
      </c>
      <c r="F1442" t="str">
        <f t="shared" si="22"/>
        <v/>
      </c>
      <c r="G1442" t="str">
        <f>IF($K1442="","",女子登録情報!$M1442)</f>
        <v/>
      </c>
      <c r="H1442" t="str">
        <f>IF($K1442="","",女子登録情報!$A1442)</f>
        <v/>
      </c>
      <c r="K1442" t="str">
        <f>IF(女子登録情報!$C1442="","",女子登録情報!$C1442)</f>
        <v/>
      </c>
      <c r="M1442" t="str">
        <f>IFERROR(IF(AND(402&lt;=VALUE(RIGHT(女子登録情報!$F1442,4)),競技会情報!$E$3*100+競技会情報!$G$3&gt;=VALUE(RIGHT(女子登録情報!$F1442,4))),VALUE(女子登録情報!$G1442)+1,VALUE(女子登録情報!$G1442)),"")</f>
        <v/>
      </c>
      <c r="N1442" t="str">
        <f>IF($K1442="","",IF(女子登録情報!$H1442="北海道",女子登録情報!$H1442,LEFT(女子登録情報!$H1442,LEN(女子登録情報!$H1442)-1)))</f>
        <v/>
      </c>
      <c r="O1442" t="str">
        <f>IF($K1442="","",IF(LEN($N1442)=2,LEFT($N1442,1)&amp;"　"&amp;RIGHT($N1442,1)&amp;"・"&amp;女子登録情報!$I1442,$N1442&amp;"・"&amp;女子登録情報!$I1442))</f>
        <v/>
      </c>
    </row>
    <row r="1443" spans="1:15" x14ac:dyDescent="0.55000000000000004">
      <c r="A1443" t="str">
        <f>IF($K1443="","",200000000+女子登録情報!$C1443)</f>
        <v/>
      </c>
      <c r="B1443" t="str">
        <f>IF($K1443="","",女子登録情報!$D1443&amp;" ("&amp;女子登録情報!$K1443&amp;")")</f>
        <v/>
      </c>
      <c r="C1443" t="str">
        <f>IF($K1443="","",女子登録情報!$E1443)</f>
        <v/>
      </c>
      <c r="D1443" t="str">
        <f>IF($K1443="","",女子登録情報!$O1443&amp;" "&amp;女子登録情報!$N1443&amp;" ("&amp;LEFT(女子登録情報!$F1443,2)&amp;")")</f>
        <v/>
      </c>
      <c r="E1443" t="str">
        <f>IF($K1443="","",女子登録情報!$P1443)</f>
        <v/>
      </c>
      <c r="F1443" t="str">
        <f t="shared" si="22"/>
        <v/>
      </c>
      <c r="G1443" t="str">
        <f>IF($K1443="","",女子登録情報!$M1443)</f>
        <v/>
      </c>
      <c r="H1443" t="str">
        <f>IF($K1443="","",女子登録情報!$A1443)</f>
        <v/>
      </c>
      <c r="K1443" t="str">
        <f>IF(女子登録情報!$C1443="","",女子登録情報!$C1443)</f>
        <v/>
      </c>
      <c r="M1443" t="str">
        <f>IFERROR(IF(AND(402&lt;=VALUE(RIGHT(女子登録情報!$F1443,4)),競技会情報!$E$3*100+競技会情報!$G$3&gt;=VALUE(RIGHT(女子登録情報!$F1443,4))),VALUE(女子登録情報!$G1443)+1,VALUE(女子登録情報!$G1443)),"")</f>
        <v/>
      </c>
      <c r="N1443" t="str">
        <f>IF($K1443="","",IF(女子登録情報!$H1443="北海道",女子登録情報!$H1443,LEFT(女子登録情報!$H1443,LEN(女子登録情報!$H1443)-1)))</f>
        <v/>
      </c>
      <c r="O1443" t="str">
        <f>IF($K1443="","",IF(LEN($N1443)=2,LEFT($N1443,1)&amp;"　"&amp;RIGHT($N1443,1)&amp;"・"&amp;女子登録情報!$I1443,$N1443&amp;"・"&amp;女子登録情報!$I1443))</f>
        <v/>
      </c>
    </row>
    <row r="1444" spans="1:15" x14ac:dyDescent="0.55000000000000004">
      <c r="A1444" t="str">
        <f>IF($K1444="","",200000000+女子登録情報!$C1444)</f>
        <v/>
      </c>
      <c r="B1444" t="str">
        <f>IF($K1444="","",女子登録情報!$D1444&amp;" ("&amp;女子登録情報!$K1444&amp;")")</f>
        <v/>
      </c>
      <c r="C1444" t="str">
        <f>IF($K1444="","",女子登録情報!$E1444)</f>
        <v/>
      </c>
      <c r="D1444" t="str">
        <f>IF($K1444="","",女子登録情報!$O1444&amp;" "&amp;女子登録情報!$N1444&amp;" ("&amp;LEFT(女子登録情報!$F1444,2)&amp;")")</f>
        <v/>
      </c>
      <c r="E1444" t="str">
        <f>IF($K1444="","",女子登録情報!$P1444)</f>
        <v/>
      </c>
      <c r="F1444" t="str">
        <f t="shared" si="22"/>
        <v/>
      </c>
      <c r="G1444" t="str">
        <f>IF($K1444="","",女子登録情報!$M1444)</f>
        <v/>
      </c>
      <c r="H1444" t="str">
        <f>IF($K1444="","",女子登録情報!$A1444)</f>
        <v/>
      </c>
      <c r="K1444" t="str">
        <f>IF(女子登録情報!$C1444="","",女子登録情報!$C1444)</f>
        <v/>
      </c>
      <c r="M1444" t="str">
        <f>IFERROR(IF(AND(402&lt;=VALUE(RIGHT(女子登録情報!$F1444,4)),競技会情報!$E$3*100+競技会情報!$G$3&gt;=VALUE(RIGHT(女子登録情報!$F1444,4))),VALUE(女子登録情報!$G1444)+1,VALUE(女子登録情報!$G1444)),"")</f>
        <v/>
      </c>
      <c r="N1444" t="str">
        <f>IF($K1444="","",IF(女子登録情報!$H1444="北海道",女子登録情報!$H1444,LEFT(女子登録情報!$H1444,LEN(女子登録情報!$H1444)-1)))</f>
        <v/>
      </c>
      <c r="O1444" t="str">
        <f>IF($K1444="","",IF(LEN($N1444)=2,LEFT($N1444,1)&amp;"　"&amp;RIGHT($N1444,1)&amp;"・"&amp;女子登録情報!$I1444,$N1444&amp;"・"&amp;女子登録情報!$I1444))</f>
        <v/>
      </c>
    </row>
    <row r="1445" spans="1:15" x14ac:dyDescent="0.55000000000000004">
      <c r="A1445" t="str">
        <f>IF($K1445="","",200000000+女子登録情報!$C1445)</f>
        <v/>
      </c>
      <c r="B1445" t="str">
        <f>IF($K1445="","",女子登録情報!$D1445&amp;" ("&amp;女子登録情報!$K1445&amp;")")</f>
        <v/>
      </c>
      <c r="C1445" t="str">
        <f>IF($K1445="","",女子登録情報!$E1445)</f>
        <v/>
      </c>
      <c r="D1445" t="str">
        <f>IF($K1445="","",女子登録情報!$O1445&amp;" "&amp;女子登録情報!$N1445&amp;" ("&amp;LEFT(女子登録情報!$F1445,2)&amp;")")</f>
        <v/>
      </c>
      <c r="E1445" t="str">
        <f>IF($K1445="","",女子登録情報!$P1445)</f>
        <v/>
      </c>
      <c r="F1445" t="str">
        <f t="shared" si="22"/>
        <v/>
      </c>
      <c r="G1445" t="str">
        <f>IF($K1445="","",女子登録情報!$M1445)</f>
        <v/>
      </c>
      <c r="H1445" t="str">
        <f>IF($K1445="","",女子登録情報!$A1445)</f>
        <v/>
      </c>
      <c r="K1445" t="str">
        <f>IF(女子登録情報!$C1445="","",女子登録情報!$C1445)</f>
        <v/>
      </c>
      <c r="M1445" t="str">
        <f>IFERROR(IF(AND(402&lt;=VALUE(RIGHT(女子登録情報!$F1445,4)),競技会情報!$E$3*100+競技会情報!$G$3&gt;=VALUE(RIGHT(女子登録情報!$F1445,4))),VALUE(女子登録情報!$G1445)+1,VALUE(女子登録情報!$G1445)),"")</f>
        <v/>
      </c>
      <c r="N1445" t="str">
        <f>IF($K1445="","",IF(女子登録情報!$H1445="北海道",女子登録情報!$H1445,LEFT(女子登録情報!$H1445,LEN(女子登録情報!$H1445)-1)))</f>
        <v/>
      </c>
      <c r="O1445" t="str">
        <f>IF($K1445="","",IF(LEN($N1445)=2,LEFT($N1445,1)&amp;"　"&amp;RIGHT($N1445,1)&amp;"・"&amp;女子登録情報!$I1445,$N1445&amp;"・"&amp;女子登録情報!$I1445))</f>
        <v/>
      </c>
    </row>
    <row r="1446" spans="1:15" x14ac:dyDescent="0.55000000000000004">
      <c r="A1446" t="str">
        <f>IF($K1446="","",200000000+女子登録情報!$C1446)</f>
        <v/>
      </c>
      <c r="B1446" t="str">
        <f>IF($K1446="","",女子登録情報!$D1446&amp;" ("&amp;女子登録情報!$K1446&amp;")")</f>
        <v/>
      </c>
      <c r="C1446" t="str">
        <f>IF($K1446="","",女子登録情報!$E1446)</f>
        <v/>
      </c>
      <c r="D1446" t="str">
        <f>IF($K1446="","",女子登録情報!$O1446&amp;" "&amp;女子登録情報!$N1446&amp;" ("&amp;LEFT(女子登録情報!$F1446,2)&amp;")")</f>
        <v/>
      </c>
      <c r="E1446" t="str">
        <f>IF($K1446="","",女子登録情報!$P1446)</f>
        <v/>
      </c>
      <c r="F1446" t="str">
        <f t="shared" si="22"/>
        <v/>
      </c>
      <c r="G1446" t="str">
        <f>IF($K1446="","",女子登録情報!$M1446)</f>
        <v/>
      </c>
      <c r="H1446" t="str">
        <f>IF($K1446="","",女子登録情報!$A1446)</f>
        <v/>
      </c>
      <c r="K1446" t="str">
        <f>IF(女子登録情報!$C1446="","",女子登録情報!$C1446)</f>
        <v/>
      </c>
      <c r="M1446" t="str">
        <f>IFERROR(IF(AND(402&lt;=VALUE(RIGHT(女子登録情報!$F1446,4)),競技会情報!$E$3*100+競技会情報!$G$3&gt;=VALUE(RIGHT(女子登録情報!$F1446,4))),VALUE(女子登録情報!$G1446)+1,VALUE(女子登録情報!$G1446)),"")</f>
        <v/>
      </c>
      <c r="N1446" t="str">
        <f>IF($K1446="","",IF(女子登録情報!$H1446="北海道",女子登録情報!$H1446,LEFT(女子登録情報!$H1446,LEN(女子登録情報!$H1446)-1)))</f>
        <v/>
      </c>
      <c r="O1446" t="str">
        <f>IF($K1446="","",IF(LEN($N1446)=2,LEFT($N1446,1)&amp;"　"&amp;RIGHT($N1446,1)&amp;"・"&amp;女子登録情報!$I1446,$N1446&amp;"・"&amp;女子登録情報!$I1446))</f>
        <v/>
      </c>
    </row>
    <row r="1447" spans="1:15" x14ac:dyDescent="0.55000000000000004">
      <c r="A1447" t="str">
        <f>IF($K1447="","",200000000+女子登録情報!$C1447)</f>
        <v/>
      </c>
      <c r="B1447" t="str">
        <f>IF($K1447="","",女子登録情報!$D1447&amp;" ("&amp;女子登録情報!$K1447&amp;")")</f>
        <v/>
      </c>
      <c r="C1447" t="str">
        <f>IF($K1447="","",女子登録情報!$E1447)</f>
        <v/>
      </c>
      <c r="D1447" t="str">
        <f>IF($K1447="","",女子登録情報!$O1447&amp;" "&amp;女子登録情報!$N1447&amp;" ("&amp;LEFT(女子登録情報!$F1447,2)&amp;")")</f>
        <v/>
      </c>
      <c r="E1447" t="str">
        <f>IF($K1447="","",女子登録情報!$P1447)</f>
        <v/>
      </c>
      <c r="F1447" t="str">
        <f t="shared" si="22"/>
        <v/>
      </c>
      <c r="G1447" t="str">
        <f>IF($K1447="","",女子登録情報!$M1447)</f>
        <v/>
      </c>
      <c r="H1447" t="str">
        <f>IF($K1447="","",女子登録情報!$A1447)</f>
        <v/>
      </c>
      <c r="K1447" t="str">
        <f>IF(女子登録情報!$C1447="","",女子登録情報!$C1447)</f>
        <v/>
      </c>
      <c r="M1447" t="str">
        <f>IFERROR(IF(AND(402&lt;=VALUE(RIGHT(女子登録情報!$F1447,4)),競技会情報!$E$3*100+競技会情報!$G$3&gt;=VALUE(RIGHT(女子登録情報!$F1447,4))),VALUE(女子登録情報!$G1447)+1,VALUE(女子登録情報!$G1447)),"")</f>
        <v/>
      </c>
      <c r="N1447" t="str">
        <f>IF($K1447="","",IF(女子登録情報!$H1447="北海道",女子登録情報!$H1447,LEFT(女子登録情報!$H1447,LEN(女子登録情報!$H1447)-1)))</f>
        <v/>
      </c>
      <c r="O1447" t="str">
        <f>IF($K1447="","",IF(LEN($N1447)=2,LEFT($N1447,1)&amp;"　"&amp;RIGHT($N1447,1)&amp;"・"&amp;女子登録情報!$I1447,$N1447&amp;"・"&amp;女子登録情報!$I1447))</f>
        <v/>
      </c>
    </row>
    <row r="1448" spans="1:15" x14ac:dyDescent="0.55000000000000004">
      <c r="A1448" t="str">
        <f>IF($K1448="","",200000000+女子登録情報!$C1448)</f>
        <v/>
      </c>
      <c r="B1448" t="str">
        <f>IF($K1448="","",女子登録情報!$D1448&amp;" ("&amp;女子登録情報!$K1448&amp;")")</f>
        <v/>
      </c>
      <c r="C1448" t="str">
        <f>IF($K1448="","",女子登録情報!$E1448)</f>
        <v/>
      </c>
      <c r="D1448" t="str">
        <f>IF($K1448="","",女子登録情報!$O1448&amp;" "&amp;女子登録情報!$N1448&amp;" ("&amp;LEFT(女子登録情報!$F1448,2)&amp;")")</f>
        <v/>
      </c>
      <c r="E1448" t="str">
        <f>IF($K1448="","",女子登録情報!$P1448)</f>
        <v/>
      </c>
      <c r="F1448" t="str">
        <f t="shared" si="22"/>
        <v/>
      </c>
      <c r="G1448" t="str">
        <f>IF($K1448="","",女子登録情報!$M1448)</f>
        <v/>
      </c>
      <c r="H1448" t="str">
        <f>IF($K1448="","",女子登録情報!$A1448)</f>
        <v/>
      </c>
      <c r="K1448" t="str">
        <f>IF(女子登録情報!$C1448="","",女子登録情報!$C1448)</f>
        <v/>
      </c>
      <c r="M1448" t="str">
        <f>IFERROR(IF(AND(402&lt;=VALUE(RIGHT(女子登録情報!$F1448,4)),競技会情報!$E$3*100+競技会情報!$G$3&gt;=VALUE(RIGHT(女子登録情報!$F1448,4))),VALUE(女子登録情報!$G1448)+1,VALUE(女子登録情報!$G1448)),"")</f>
        <v/>
      </c>
      <c r="N1448" t="str">
        <f>IF($K1448="","",IF(女子登録情報!$H1448="北海道",女子登録情報!$H1448,LEFT(女子登録情報!$H1448,LEN(女子登録情報!$H1448)-1)))</f>
        <v/>
      </c>
      <c r="O1448" t="str">
        <f>IF($K1448="","",IF(LEN($N1448)=2,LEFT($N1448,1)&amp;"　"&amp;RIGHT($N1448,1)&amp;"・"&amp;女子登録情報!$I1448,$N1448&amp;"・"&amp;女子登録情報!$I1448))</f>
        <v/>
      </c>
    </row>
    <row r="1449" spans="1:15" x14ac:dyDescent="0.55000000000000004">
      <c r="A1449" t="str">
        <f>IF($K1449="","",200000000+女子登録情報!$C1449)</f>
        <v/>
      </c>
      <c r="B1449" t="str">
        <f>IF($K1449="","",女子登録情報!$D1449&amp;" ("&amp;女子登録情報!$K1449&amp;")")</f>
        <v/>
      </c>
      <c r="C1449" t="str">
        <f>IF($K1449="","",女子登録情報!$E1449)</f>
        <v/>
      </c>
      <c r="D1449" t="str">
        <f>IF($K1449="","",女子登録情報!$O1449&amp;" "&amp;女子登録情報!$N1449&amp;" ("&amp;LEFT(女子登録情報!$F1449,2)&amp;")")</f>
        <v/>
      </c>
      <c r="E1449" t="str">
        <f>IF($K1449="","",女子登録情報!$P1449)</f>
        <v/>
      </c>
      <c r="F1449" t="str">
        <f t="shared" si="22"/>
        <v/>
      </c>
      <c r="G1449" t="str">
        <f>IF($K1449="","",女子登録情報!$M1449)</f>
        <v/>
      </c>
      <c r="H1449" t="str">
        <f>IF($K1449="","",女子登録情報!$A1449)</f>
        <v/>
      </c>
      <c r="K1449" t="str">
        <f>IF(女子登録情報!$C1449="","",女子登録情報!$C1449)</f>
        <v/>
      </c>
      <c r="M1449" t="str">
        <f>IFERROR(IF(AND(402&lt;=VALUE(RIGHT(女子登録情報!$F1449,4)),競技会情報!$E$3*100+競技会情報!$G$3&gt;=VALUE(RIGHT(女子登録情報!$F1449,4))),VALUE(女子登録情報!$G1449)+1,VALUE(女子登録情報!$G1449)),"")</f>
        <v/>
      </c>
      <c r="N1449" t="str">
        <f>IF($K1449="","",IF(女子登録情報!$H1449="北海道",女子登録情報!$H1449,LEFT(女子登録情報!$H1449,LEN(女子登録情報!$H1449)-1)))</f>
        <v/>
      </c>
      <c r="O1449" t="str">
        <f>IF($K1449="","",IF(LEN($N1449)=2,LEFT($N1449,1)&amp;"　"&amp;RIGHT($N1449,1)&amp;"・"&amp;女子登録情報!$I1449,$N1449&amp;"・"&amp;女子登録情報!$I1449))</f>
        <v/>
      </c>
    </row>
    <row r="1450" spans="1:15" x14ac:dyDescent="0.55000000000000004">
      <c r="A1450" t="str">
        <f>IF($K1450="","",200000000+女子登録情報!$C1450)</f>
        <v/>
      </c>
      <c r="B1450" t="str">
        <f>IF($K1450="","",女子登録情報!$D1450&amp;" ("&amp;女子登録情報!$K1450&amp;")")</f>
        <v/>
      </c>
      <c r="C1450" t="str">
        <f>IF($K1450="","",女子登録情報!$E1450)</f>
        <v/>
      </c>
      <c r="D1450" t="str">
        <f>IF($K1450="","",女子登録情報!$O1450&amp;" "&amp;女子登録情報!$N1450&amp;" ("&amp;LEFT(女子登録情報!$F1450,2)&amp;")")</f>
        <v/>
      </c>
      <c r="E1450" t="str">
        <f>IF($K1450="","",女子登録情報!$P1450)</f>
        <v/>
      </c>
      <c r="F1450" t="str">
        <f t="shared" si="22"/>
        <v/>
      </c>
      <c r="G1450" t="str">
        <f>IF($K1450="","",女子登録情報!$M1450)</f>
        <v/>
      </c>
      <c r="H1450" t="str">
        <f>IF($K1450="","",女子登録情報!$A1450)</f>
        <v/>
      </c>
      <c r="K1450" t="str">
        <f>IF(女子登録情報!$C1450="","",女子登録情報!$C1450)</f>
        <v/>
      </c>
      <c r="M1450" t="str">
        <f>IFERROR(IF(AND(402&lt;=VALUE(RIGHT(女子登録情報!$F1450,4)),競技会情報!$E$3*100+競技会情報!$G$3&gt;=VALUE(RIGHT(女子登録情報!$F1450,4))),VALUE(女子登録情報!$G1450)+1,VALUE(女子登録情報!$G1450)),"")</f>
        <v/>
      </c>
      <c r="N1450" t="str">
        <f>IF($K1450="","",IF(女子登録情報!$H1450="北海道",女子登録情報!$H1450,LEFT(女子登録情報!$H1450,LEN(女子登録情報!$H1450)-1)))</f>
        <v/>
      </c>
      <c r="O1450" t="str">
        <f>IF($K1450="","",IF(LEN($N1450)=2,LEFT($N1450,1)&amp;"　"&amp;RIGHT($N1450,1)&amp;"・"&amp;女子登録情報!$I1450,$N1450&amp;"・"&amp;女子登録情報!$I1450))</f>
        <v/>
      </c>
    </row>
    <row r="1451" spans="1:15" x14ac:dyDescent="0.55000000000000004">
      <c r="A1451" t="str">
        <f>IF($K1451="","",200000000+女子登録情報!$C1451)</f>
        <v/>
      </c>
      <c r="B1451" t="str">
        <f>IF($K1451="","",女子登録情報!$D1451&amp;" ("&amp;女子登録情報!$K1451&amp;")")</f>
        <v/>
      </c>
      <c r="C1451" t="str">
        <f>IF($K1451="","",女子登録情報!$E1451)</f>
        <v/>
      </c>
      <c r="D1451" t="str">
        <f>IF($K1451="","",女子登録情報!$O1451&amp;" "&amp;女子登録情報!$N1451&amp;" ("&amp;LEFT(女子登録情報!$F1451,2)&amp;")")</f>
        <v/>
      </c>
      <c r="E1451" t="str">
        <f>IF($K1451="","",女子登録情報!$P1451)</f>
        <v/>
      </c>
      <c r="F1451" t="str">
        <f t="shared" si="22"/>
        <v/>
      </c>
      <c r="G1451" t="str">
        <f>IF($K1451="","",女子登録情報!$M1451)</f>
        <v/>
      </c>
      <c r="H1451" t="str">
        <f>IF($K1451="","",女子登録情報!$A1451)</f>
        <v/>
      </c>
      <c r="K1451" t="str">
        <f>IF(女子登録情報!$C1451="","",女子登録情報!$C1451)</f>
        <v/>
      </c>
      <c r="M1451" t="str">
        <f>IFERROR(IF(AND(402&lt;=VALUE(RIGHT(女子登録情報!$F1451,4)),競技会情報!$E$3*100+競技会情報!$G$3&gt;=VALUE(RIGHT(女子登録情報!$F1451,4))),VALUE(女子登録情報!$G1451)+1,VALUE(女子登録情報!$G1451)),"")</f>
        <v/>
      </c>
      <c r="N1451" t="str">
        <f>IF($K1451="","",IF(女子登録情報!$H1451="北海道",女子登録情報!$H1451,LEFT(女子登録情報!$H1451,LEN(女子登録情報!$H1451)-1)))</f>
        <v/>
      </c>
      <c r="O1451" t="str">
        <f>IF($K1451="","",IF(LEN($N1451)=2,LEFT($N1451,1)&amp;"　"&amp;RIGHT($N1451,1)&amp;"・"&amp;女子登録情報!$I1451,$N1451&amp;"・"&amp;女子登録情報!$I1451))</f>
        <v/>
      </c>
    </row>
    <row r="1452" spans="1:15" x14ac:dyDescent="0.55000000000000004">
      <c r="A1452" t="str">
        <f>IF($K1452="","",200000000+女子登録情報!$C1452)</f>
        <v/>
      </c>
      <c r="B1452" t="str">
        <f>IF($K1452="","",女子登録情報!$D1452&amp;" ("&amp;女子登録情報!$K1452&amp;")")</f>
        <v/>
      </c>
      <c r="C1452" t="str">
        <f>IF($K1452="","",女子登録情報!$E1452)</f>
        <v/>
      </c>
      <c r="D1452" t="str">
        <f>IF($K1452="","",女子登録情報!$O1452&amp;" "&amp;女子登録情報!$N1452&amp;" ("&amp;LEFT(女子登録情報!$F1452,2)&amp;")")</f>
        <v/>
      </c>
      <c r="E1452" t="str">
        <f>IF($K1452="","",女子登録情報!$P1452)</f>
        <v/>
      </c>
      <c r="F1452" t="str">
        <f t="shared" si="22"/>
        <v/>
      </c>
      <c r="G1452" t="str">
        <f>IF($K1452="","",女子登録情報!$M1452)</f>
        <v/>
      </c>
      <c r="H1452" t="str">
        <f>IF($K1452="","",女子登録情報!$A1452)</f>
        <v/>
      </c>
      <c r="K1452" t="str">
        <f>IF(女子登録情報!$C1452="","",女子登録情報!$C1452)</f>
        <v/>
      </c>
      <c r="M1452" t="str">
        <f>IFERROR(IF(AND(402&lt;=VALUE(RIGHT(女子登録情報!$F1452,4)),競技会情報!$E$3*100+競技会情報!$G$3&gt;=VALUE(RIGHT(女子登録情報!$F1452,4))),VALUE(女子登録情報!$G1452)+1,VALUE(女子登録情報!$G1452)),"")</f>
        <v/>
      </c>
      <c r="N1452" t="str">
        <f>IF($K1452="","",IF(女子登録情報!$H1452="北海道",女子登録情報!$H1452,LEFT(女子登録情報!$H1452,LEN(女子登録情報!$H1452)-1)))</f>
        <v/>
      </c>
      <c r="O1452" t="str">
        <f>IF($K1452="","",IF(LEN($N1452)=2,LEFT($N1452,1)&amp;"　"&amp;RIGHT($N1452,1)&amp;"・"&amp;女子登録情報!$I1452,$N1452&amp;"・"&amp;女子登録情報!$I1452))</f>
        <v/>
      </c>
    </row>
    <row r="1453" spans="1:15" x14ac:dyDescent="0.55000000000000004">
      <c r="A1453" t="str">
        <f>IF($K1453="","",200000000+女子登録情報!$C1453)</f>
        <v/>
      </c>
      <c r="B1453" t="str">
        <f>IF($K1453="","",女子登録情報!$D1453&amp;" ("&amp;女子登録情報!$K1453&amp;")")</f>
        <v/>
      </c>
      <c r="C1453" t="str">
        <f>IF($K1453="","",女子登録情報!$E1453)</f>
        <v/>
      </c>
      <c r="D1453" t="str">
        <f>IF($K1453="","",女子登録情報!$O1453&amp;" "&amp;女子登録情報!$N1453&amp;" ("&amp;LEFT(女子登録情報!$F1453,2)&amp;")")</f>
        <v/>
      </c>
      <c r="E1453" t="str">
        <f>IF($K1453="","",女子登録情報!$P1453)</f>
        <v/>
      </c>
      <c r="F1453" t="str">
        <f t="shared" si="22"/>
        <v/>
      </c>
      <c r="G1453" t="str">
        <f>IF($K1453="","",女子登録情報!$M1453)</f>
        <v/>
      </c>
      <c r="H1453" t="str">
        <f>IF($K1453="","",女子登録情報!$A1453)</f>
        <v/>
      </c>
      <c r="K1453" t="str">
        <f>IF(女子登録情報!$C1453="","",女子登録情報!$C1453)</f>
        <v/>
      </c>
      <c r="M1453" t="str">
        <f>IFERROR(IF(AND(402&lt;=VALUE(RIGHT(女子登録情報!$F1453,4)),競技会情報!$E$3*100+競技会情報!$G$3&gt;=VALUE(RIGHT(女子登録情報!$F1453,4))),VALUE(女子登録情報!$G1453)+1,VALUE(女子登録情報!$G1453)),"")</f>
        <v/>
      </c>
      <c r="N1453" t="str">
        <f>IF($K1453="","",IF(女子登録情報!$H1453="北海道",女子登録情報!$H1453,LEFT(女子登録情報!$H1453,LEN(女子登録情報!$H1453)-1)))</f>
        <v/>
      </c>
      <c r="O1453" t="str">
        <f>IF($K1453="","",IF(LEN($N1453)=2,LEFT($N1453,1)&amp;"　"&amp;RIGHT($N1453,1)&amp;"・"&amp;女子登録情報!$I1453,$N1453&amp;"・"&amp;女子登録情報!$I1453))</f>
        <v/>
      </c>
    </row>
    <row r="1454" spans="1:15" x14ac:dyDescent="0.55000000000000004">
      <c r="A1454" t="str">
        <f>IF($K1454="","",200000000+女子登録情報!$C1454)</f>
        <v/>
      </c>
      <c r="B1454" t="str">
        <f>IF($K1454="","",女子登録情報!$D1454&amp;" ("&amp;女子登録情報!$K1454&amp;")")</f>
        <v/>
      </c>
      <c r="C1454" t="str">
        <f>IF($K1454="","",女子登録情報!$E1454)</f>
        <v/>
      </c>
      <c r="D1454" t="str">
        <f>IF($K1454="","",女子登録情報!$O1454&amp;" "&amp;女子登録情報!$N1454&amp;" ("&amp;LEFT(女子登録情報!$F1454,2)&amp;")")</f>
        <v/>
      </c>
      <c r="E1454" t="str">
        <f>IF($K1454="","",女子登録情報!$P1454)</f>
        <v/>
      </c>
      <c r="F1454" t="str">
        <f t="shared" si="22"/>
        <v/>
      </c>
      <c r="G1454" t="str">
        <f>IF($K1454="","",女子登録情報!$M1454)</f>
        <v/>
      </c>
      <c r="H1454" t="str">
        <f>IF($K1454="","",女子登録情報!$A1454)</f>
        <v/>
      </c>
      <c r="K1454" t="str">
        <f>IF(女子登録情報!$C1454="","",女子登録情報!$C1454)</f>
        <v/>
      </c>
      <c r="M1454" t="str">
        <f>IFERROR(IF(AND(402&lt;=VALUE(RIGHT(女子登録情報!$F1454,4)),競技会情報!$E$3*100+競技会情報!$G$3&gt;=VALUE(RIGHT(女子登録情報!$F1454,4))),VALUE(女子登録情報!$G1454)+1,VALUE(女子登録情報!$G1454)),"")</f>
        <v/>
      </c>
      <c r="N1454" t="str">
        <f>IF($K1454="","",IF(女子登録情報!$H1454="北海道",女子登録情報!$H1454,LEFT(女子登録情報!$H1454,LEN(女子登録情報!$H1454)-1)))</f>
        <v/>
      </c>
      <c r="O1454" t="str">
        <f>IF($K1454="","",IF(LEN($N1454)=2,LEFT($N1454,1)&amp;"　"&amp;RIGHT($N1454,1)&amp;"・"&amp;女子登録情報!$I1454,$N1454&amp;"・"&amp;女子登録情報!$I1454))</f>
        <v/>
      </c>
    </row>
    <row r="1455" spans="1:15" x14ac:dyDescent="0.55000000000000004">
      <c r="A1455" t="str">
        <f>IF($K1455="","",200000000+女子登録情報!$C1455)</f>
        <v/>
      </c>
      <c r="B1455" t="str">
        <f>IF($K1455="","",女子登録情報!$D1455&amp;" ("&amp;女子登録情報!$K1455&amp;")")</f>
        <v/>
      </c>
      <c r="C1455" t="str">
        <f>IF($K1455="","",女子登録情報!$E1455)</f>
        <v/>
      </c>
      <c r="D1455" t="str">
        <f>IF($K1455="","",女子登録情報!$O1455&amp;" "&amp;女子登録情報!$N1455&amp;" ("&amp;LEFT(女子登録情報!$F1455,2)&amp;")")</f>
        <v/>
      </c>
      <c r="E1455" t="str">
        <f>IF($K1455="","",女子登録情報!$P1455)</f>
        <v/>
      </c>
      <c r="F1455" t="str">
        <f t="shared" si="22"/>
        <v/>
      </c>
      <c r="G1455" t="str">
        <f>IF($K1455="","",女子登録情報!$M1455)</f>
        <v/>
      </c>
      <c r="H1455" t="str">
        <f>IF($K1455="","",女子登録情報!$A1455)</f>
        <v/>
      </c>
      <c r="K1455" t="str">
        <f>IF(女子登録情報!$C1455="","",女子登録情報!$C1455)</f>
        <v/>
      </c>
      <c r="M1455" t="str">
        <f>IFERROR(IF(AND(402&lt;=VALUE(RIGHT(女子登録情報!$F1455,4)),競技会情報!$E$3*100+競技会情報!$G$3&gt;=VALUE(RIGHT(女子登録情報!$F1455,4))),VALUE(女子登録情報!$G1455)+1,VALUE(女子登録情報!$G1455)),"")</f>
        <v/>
      </c>
      <c r="N1455" t="str">
        <f>IF($K1455="","",IF(女子登録情報!$H1455="北海道",女子登録情報!$H1455,LEFT(女子登録情報!$H1455,LEN(女子登録情報!$H1455)-1)))</f>
        <v/>
      </c>
      <c r="O1455" t="str">
        <f>IF($K1455="","",IF(LEN($N1455)=2,LEFT($N1455,1)&amp;"　"&amp;RIGHT($N1455,1)&amp;"・"&amp;女子登録情報!$I1455,$N1455&amp;"・"&amp;女子登録情報!$I1455))</f>
        <v/>
      </c>
    </row>
    <row r="1456" spans="1:15" x14ac:dyDescent="0.55000000000000004">
      <c r="A1456" t="str">
        <f>IF($K1456="","",200000000+女子登録情報!$C1456)</f>
        <v/>
      </c>
      <c r="B1456" t="str">
        <f>IF($K1456="","",女子登録情報!$D1456&amp;" ("&amp;女子登録情報!$K1456&amp;")")</f>
        <v/>
      </c>
      <c r="C1456" t="str">
        <f>IF($K1456="","",女子登録情報!$E1456)</f>
        <v/>
      </c>
      <c r="D1456" t="str">
        <f>IF($K1456="","",女子登録情報!$O1456&amp;" "&amp;女子登録情報!$N1456&amp;" ("&amp;LEFT(女子登録情報!$F1456,2)&amp;")")</f>
        <v/>
      </c>
      <c r="E1456" t="str">
        <f>IF($K1456="","",女子登録情報!$P1456)</f>
        <v/>
      </c>
      <c r="F1456" t="str">
        <f t="shared" si="22"/>
        <v/>
      </c>
      <c r="G1456" t="str">
        <f>IF($K1456="","",女子登録情報!$M1456)</f>
        <v/>
      </c>
      <c r="H1456" t="str">
        <f>IF($K1456="","",女子登録情報!$A1456)</f>
        <v/>
      </c>
      <c r="K1456" t="str">
        <f>IF(女子登録情報!$C1456="","",女子登録情報!$C1456)</f>
        <v/>
      </c>
      <c r="M1456" t="str">
        <f>IFERROR(IF(AND(402&lt;=VALUE(RIGHT(女子登録情報!$F1456,4)),競技会情報!$E$3*100+競技会情報!$G$3&gt;=VALUE(RIGHT(女子登録情報!$F1456,4))),VALUE(女子登録情報!$G1456)+1,VALUE(女子登録情報!$G1456)),"")</f>
        <v/>
      </c>
      <c r="N1456" t="str">
        <f>IF($K1456="","",IF(女子登録情報!$H1456="北海道",女子登録情報!$H1456,LEFT(女子登録情報!$H1456,LEN(女子登録情報!$H1456)-1)))</f>
        <v/>
      </c>
      <c r="O1456" t="str">
        <f>IF($K1456="","",IF(LEN($N1456)=2,LEFT($N1456,1)&amp;"　"&amp;RIGHT($N1456,1)&amp;"・"&amp;女子登録情報!$I1456,$N1456&amp;"・"&amp;女子登録情報!$I1456))</f>
        <v/>
      </c>
    </row>
    <row r="1457" spans="1:15" x14ac:dyDescent="0.55000000000000004">
      <c r="A1457" t="str">
        <f>IF($K1457="","",200000000+女子登録情報!$C1457)</f>
        <v/>
      </c>
      <c r="B1457" t="str">
        <f>IF($K1457="","",女子登録情報!$D1457&amp;" ("&amp;女子登録情報!$K1457&amp;")")</f>
        <v/>
      </c>
      <c r="C1457" t="str">
        <f>IF($K1457="","",女子登録情報!$E1457)</f>
        <v/>
      </c>
      <c r="D1457" t="str">
        <f>IF($K1457="","",女子登録情報!$O1457&amp;" "&amp;女子登録情報!$N1457&amp;" ("&amp;LEFT(女子登録情報!$F1457,2)&amp;")")</f>
        <v/>
      </c>
      <c r="E1457" t="str">
        <f>IF($K1457="","",女子登録情報!$P1457)</f>
        <v/>
      </c>
      <c r="F1457" t="str">
        <f t="shared" si="22"/>
        <v/>
      </c>
      <c r="G1457" t="str">
        <f>IF($K1457="","",女子登録情報!$M1457)</f>
        <v/>
      </c>
      <c r="H1457" t="str">
        <f>IF($K1457="","",女子登録情報!$A1457)</f>
        <v/>
      </c>
      <c r="K1457" t="str">
        <f>IF(女子登録情報!$C1457="","",女子登録情報!$C1457)</f>
        <v/>
      </c>
      <c r="M1457" t="str">
        <f>IFERROR(IF(AND(402&lt;=VALUE(RIGHT(女子登録情報!$F1457,4)),競技会情報!$E$3*100+競技会情報!$G$3&gt;=VALUE(RIGHT(女子登録情報!$F1457,4))),VALUE(女子登録情報!$G1457)+1,VALUE(女子登録情報!$G1457)),"")</f>
        <v/>
      </c>
      <c r="N1457" t="str">
        <f>IF($K1457="","",IF(女子登録情報!$H1457="北海道",女子登録情報!$H1457,LEFT(女子登録情報!$H1457,LEN(女子登録情報!$H1457)-1)))</f>
        <v/>
      </c>
      <c r="O1457" t="str">
        <f>IF($K1457="","",IF(LEN($N1457)=2,LEFT($N1457,1)&amp;"　"&amp;RIGHT($N1457,1)&amp;"・"&amp;女子登録情報!$I1457,$N1457&amp;"・"&amp;女子登録情報!$I1457))</f>
        <v/>
      </c>
    </row>
    <row r="1458" spans="1:15" x14ac:dyDescent="0.55000000000000004">
      <c r="A1458" t="str">
        <f>IF($K1458="","",200000000+女子登録情報!$C1458)</f>
        <v/>
      </c>
      <c r="B1458" t="str">
        <f>IF($K1458="","",女子登録情報!$D1458&amp;" ("&amp;女子登録情報!$K1458&amp;")")</f>
        <v/>
      </c>
      <c r="C1458" t="str">
        <f>IF($K1458="","",女子登録情報!$E1458)</f>
        <v/>
      </c>
      <c r="D1458" t="str">
        <f>IF($K1458="","",女子登録情報!$O1458&amp;" "&amp;女子登録情報!$N1458&amp;" ("&amp;LEFT(女子登録情報!$F1458,2)&amp;")")</f>
        <v/>
      </c>
      <c r="E1458" t="str">
        <f>IF($K1458="","",女子登録情報!$P1458)</f>
        <v/>
      </c>
      <c r="F1458" t="str">
        <f t="shared" si="22"/>
        <v/>
      </c>
      <c r="G1458" t="str">
        <f>IF($K1458="","",女子登録情報!$M1458)</f>
        <v/>
      </c>
      <c r="H1458" t="str">
        <f>IF($K1458="","",女子登録情報!$A1458)</f>
        <v/>
      </c>
      <c r="K1458" t="str">
        <f>IF(女子登録情報!$C1458="","",女子登録情報!$C1458)</f>
        <v/>
      </c>
      <c r="M1458" t="str">
        <f>IFERROR(IF(AND(402&lt;=VALUE(RIGHT(女子登録情報!$F1458,4)),競技会情報!$E$3*100+競技会情報!$G$3&gt;=VALUE(RIGHT(女子登録情報!$F1458,4))),VALUE(女子登録情報!$G1458)+1,VALUE(女子登録情報!$G1458)),"")</f>
        <v/>
      </c>
      <c r="N1458" t="str">
        <f>IF($K1458="","",IF(女子登録情報!$H1458="北海道",女子登録情報!$H1458,LEFT(女子登録情報!$H1458,LEN(女子登録情報!$H1458)-1)))</f>
        <v/>
      </c>
      <c r="O1458" t="str">
        <f>IF($K1458="","",IF(LEN($N1458)=2,LEFT($N1458,1)&amp;"　"&amp;RIGHT($N1458,1)&amp;"・"&amp;女子登録情報!$I1458,$N1458&amp;"・"&amp;女子登録情報!$I1458))</f>
        <v/>
      </c>
    </row>
    <row r="1459" spans="1:15" x14ac:dyDescent="0.55000000000000004">
      <c r="A1459" t="str">
        <f>IF($K1459="","",200000000+女子登録情報!$C1459)</f>
        <v/>
      </c>
      <c r="B1459" t="str">
        <f>IF($K1459="","",女子登録情報!$D1459&amp;" ("&amp;女子登録情報!$K1459&amp;")")</f>
        <v/>
      </c>
      <c r="C1459" t="str">
        <f>IF($K1459="","",女子登録情報!$E1459)</f>
        <v/>
      </c>
      <c r="D1459" t="str">
        <f>IF($K1459="","",女子登録情報!$O1459&amp;" "&amp;女子登録情報!$N1459&amp;" ("&amp;LEFT(女子登録情報!$F1459,2)&amp;")")</f>
        <v/>
      </c>
      <c r="E1459" t="str">
        <f>IF($K1459="","",女子登録情報!$P1459)</f>
        <v/>
      </c>
      <c r="F1459" t="str">
        <f t="shared" si="22"/>
        <v/>
      </c>
      <c r="G1459" t="str">
        <f>IF($K1459="","",女子登録情報!$M1459)</f>
        <v/>
      </c>
      <c r="H1459" t="str">
        <f>IF($K1459="","",女子登録情報!$A1459)</f>
        <v/>
      </c>
      <c r="K1459" t="str">
        <f>IF(女子登録情報!$C1459="","",女子登録情報!$C1459)</f>
        <v/>
      </c>
      <c r="M1459" t="str">
        <f>IFERROR(IF(AND(402&lt;=VALUE(RIGHT(女子登録情報!$F1459,4)),競技会情報!$E$3*100+競技会情報!$G$3&gt;=VALUE(RIGHT(女子登録情報!$F1459,4))),VALUE(女子登録情報!$G1459)+1,VALUE(女子登録情報!$G1459)),"")</f>
        <v/>
      </c>
      <c r="N1459" t="str">
        <f>IF($K1459="","",IF(女子登録情報!$H1459="北海道",女子登録情報!$H1459,LEFT(女子登録情報!$H1459,LEN(女子登録情報!$H1459)-1)))</f>
        <v/>
      </c>
      <c r="O1459" t="str">
        <f>IF($K1459="","",IF(LEN($N1459)=2,LEFT($N1459,1)&amp;"　"&amp;RIGHT($N1459,1)&amp;"・"&amp;女子登録情報!$I1459,$N1459&amp;"・"&amp;女子登録情報!$I1459))</f>
        <v/>
      </c>
    </row>
    <row r="1460" spans="1:15" x14ac:dyDescent="0.55000000000000004">
      <c r="A1460" t="str">
        <f>IF($K1460="","",200000000+女子登録情報!$C1460)</f>
        <v/>
      </c>
      <c r="B1460" t="str">
        <f>IF($K1460="","",女子登録情報!$D1460&amp;" ("&amp;女子登録情報!$K1460&amp;")")</f>
        <v/>
      </c>
      <c r="C1460" t="str">
        <f>IF($K1460="","",女子登録情報!$E1460)</f>
        <v/>
      </c>
      <c r="D1460" t="str">
        <f>IF($K1460="","",女子登録情報!$O1460&amp;" "&amp;女子登録情報!$N1460&amp;" ("&amp;LEFT(女子登録情報!$F1460,2)&amp;")")</f>
        <v/>
      </c>
      <c r="E1460" t="str">
        <f>IF($K1460="","",女子登録情報!$P1460)</f>
        <v/>
      </c>
      <c r="F1460" t="str">
        <f t="shared" si="22"/>
        <v/>
      </c>
      <c r="G1460" t="str">
        <f>IF($K1460="","",女子登録情報!$M1460)</f>
        <v/>
      </c>
      <c r="H1460" t="str">
        <f>IF($K1460="","",女子登録情報!$A1460)</f>
        <v/>
      </c>
      <c r="K1460" t="str">
        <f>IF(女子登録情報!$C1460="","",女子登録情報!$C1460)</f>
        <v/>
      </c>
      <c r="M1460" t="str">
        <f>IFERROR(IF(AND(402&lt;=VALUE(RIGHT(女子登録情報!$F1460,4)),競技会情報!$E$3*100+競技会情報!$G$3&gt;=VALUE(RIGHT(女子登録情報!$F1460,4))),VALUE(女子登録情報!$G1460)+1,VALUE(女子登録情報!$G1460)),"")</f>
        <v/>
      </c>
      <c r="N1460" t="str">
        <f>IF($K1460="","",IF(女子登録情報!$H1460="北海道",女子登録情報!$H1460,LEFT(女子登録情報!$H1460,LEN(女子登録情報!$H1460)-1)))</f>
        <v/>
      </c>
      <c r="O1460" t="str">
        <f>IF($K1460="","",IF(LEN($N1460)=2,LEFT($N1460,1)&amp;"　"&amp;RIGHT($N1460,1)&amp;"・"&amp;女子登録情報!$I1460,$N1460&amp;"・"&amp;女子登録情報!$I1460))</f>
        <v/>
      </c>
    </row>
    <row r="1461" spans="1:15" x14ac:dyDescent="0.55000000000000004">
      <c r="A1461" t="str">
        <f>IF($K1461="","",200000000+女子登録情報!$C1461)</f>
        <v/>
      </c>
      <c r="B1461" t="str">
        <f>IF($K1461="","",女子登録情報!$D1461&amp;" ("&amp;女子登録情報!$K1461&amp;")")</f>
        <v/>
      </c>
      <c r="C1461" t="str">
        <f>IF($K1461="","",女子登録情報!$E1461)</f>
        <v/>
      </c>
      <c r="D1461" t="str">
        <f>IF($K1461="","",女子登録情報!$O1461&amp;" "&amp;女子登録情報!$N1461&amp;" ("&amp;LEFT(女子登録情報!$F1461,2)&amp;")")</f>
        <v/>
      </c>
      <c r="E1461" t="str">
        <f>IF($K1461="","",女子登録情報!$P1461)</f>
        <v/>
      </c>
      <c r="F1461" t="str">
        <f t="shared" si="22"/>
        <v/>
      </c>
      <c r="G1461" t="str">
        <f>IF($K1461="","",女子登録情報!$M1461)</f>
        <v/>
      </c>
      <c r="H1461" t="str">
        <f>IF($K1461="","",女子登録情報!$A1461)</f>
        <v/>
      </c>
      <c r="K1461" t="str">
        <f>IF(女子登録情報!$C1461="","",女子登録情報!$C1461)</f>
        <v/>
      </c>
      <c r="M1461" t="str">
        <f>IFERROR(IF(AND(402&lt;=VALUE(RIGHT(女子登録情報!$F1461,4)),競技会情報!$E$3*100+競技会情報!$G$3&gt;=VALUE(RIGHT(女子登録情報!$F1461,4))),VALUE(女子登録情報!$G1461)+1,VALUE(女子登録情報!$G1461)),"")</f>
        <v/>
      </c>
      <c r="N1461" t="str">
        <f>IF($K1461="","",IF(女子登録情報!$H1461="北海道",女子登録情報!$H1461,LEFT(女子登録情報!$H1461,LEN(女子登録情報!$H1461)-1)))</f>
        <v/>
      </c>
      <c r="O1461" t="str">
        <f>IF($K1461="","",IF(LEN($N1461)=2,LEFT($N1461,1)&amp;"　"&amp;RIGHT($N1461,1)&amp;"・"&amp;女子登録情報!$I1461,$N1461&amp;"・"&amp;女子登録情報!$I1461))</f>
        <v/>
      </c>
    </row>
    <row r="1462" spans="1:15" x14ac:dyDescent="0.55000000000000004">
      <c r="A1462" t="str">
        <f>IF($K1462="","",200000000+女子登録情報!$C1462)</f>
        <v/>
      </c>
      <c r="B1462" t="str">
        <f>IF($K1462="","",女子登録情報!$D1462&amp;" ("&amp;女子登録情報!$K1462&amp;")")</f>
        <v/>
      </c>
      <c r="C1462" t="str">
        <f>IF($K1462="","",女子登録情報!$E1462)</f>
        <v/>
      </c>
      <c r="D1462" t="str">
        <f>IF($K1462="","",女子登録情報!$O1462&amp;" "&amp;女子登録情報!$N1462&amp;" ("&amp;LEFT(女子登録情報!$F1462,2)&amp;")")</f>
        <v/>
      </c>
      <c r="E1462" t="str">
        <f>IF($K1462="","",女子登録情報!$P1462)</f>
        <v/>
      </c>
      <c r="F1462" t="str">
        <f t="shared" si="22"/>
        <v/>
      </c>
      <c r="G1462" t="str">
        <f>IF($K1462="","",女子登録情報!$M1462)</f>
        <v/>
      </c>
      <c r="H1462" t="str">
        <f>IF($K1462="","",女子登録情報!$A1462)</f>
        <v/>
      </c>
      <c r="K1462" t="str">
        <f>IF(女子登録情報!$C1462="","",女子登録情報!$C1462)</f>
        <v/>
      </c>
      <c r="M1462" t="str">
        <f>IFERROR(IF(AND(402&lt;=VALUE(RIGHT(女子登録情報!$F1462,4)),競技会情報!$E$3*100+競技会情報!$G$3&gt;=VALUE(RIGHT(女子登録情報!$F1462,4))),VALUE(女子登録情報!$G1462)+1,VALUE(女子登録情報!$G1462)),"")</f>
        <v/>
      </c>
      <c r="N1462" t="str">
        <f>IF($K1462="","",IF(女子登録情報!$H1462="北海道",女子登録情報!$H1462,LEFT(女子登録情報!$H1462,LEN(女子登録情報!$H1462)-1)))</f>
        <v/>
      </c>
      <c r="O1462" t="str">
        <f>IF($K1462="","",IF(LEN($N1462)=2,LEFT($N1462,1)&amp;"　"&amp;RIGHT($N1462,1)&amp;"・"&amp;女子登録情報!$I1462,$N1462&amp;"・"&amp;女子登録情報!$I1462))</f>
        <v/>
      </c>
    </row>
    <row r="1463" spans="1:15" x14ac:dyDescent="0.55000000000000004">
      <c r="A1463" t="str">
        <f>IF($K1463="","",200000000+女子登録情報!$C1463)</f>
        <v/>
      </c>
      <c r="B1463" t="str">
        <f>IF($K1463="","",女子登録情報!$D1463&amp;" ("&amp;女子登録情報!$K1463&amp;")")</f>
        <v/>
      </c>
      <c r="C1463" t="str">
        <f>IF($K1463="","",女子登録情報!$E1463)</f>
        <v/>
      </c>
      <c r="D1463" t="str">
        <f>IF($K1463="","",女子登録情報!$O1463&amp;" "&amp;女子登録情報!$N1463&amp;" ("&amp;LEFT(女子登録情報!$F1463,2)&amp;")")</f>
        <v/>
      </c>
      <c r="E1463" t="str">
        <f>IF($K1463="","",女子登録情報!$P1463)</f>
        <v/>
      </c>
      <c r="F1463" t="str">
        <f t="shared" si="22"/>
        <v/>
      </c>
      <c r="G1463" t="str">
        <f>IF($K1463="","",女子登録情報!$M1463)</f>
        <v/>
      </c>
      <c r="H1463" t="str">
        <f>IF($K1463="","",女子登録情報!$A1463)</f>
        <v/>
      </c>
      <c r="K1463" t="str">
        <f>IF(女子登録情報!$C1463="","",女子登録情報!$C1463)</f>
        <v/>
      </c>
      <c r="M1463" t="str">
        <f>IFERROR(IF(AND(402&lt;=VALUE(RIGHT(女子登録情報!$F1463,4)),競技会情報!$E$3*100+競技会情報!$G$3&gt;=VALUE(RIGHT(女子登録情報!$F1463,4))),VALUE(女子登録情報!$G1463)+1,VALUE(女子登録情報!$G1463)),"")</f>
        <v/>
      </c>
      <c r="N1463" t="str">
        <f>IF($K1463="","",IF(女子登録情報!$H1463="北海道",女子登録情報!$H1463,LEFT(女子登録情報!$H1463,LEN(女子登録情報!$H1463)-1)))</f>
        <v/>
      </c>
      <c r="O1463" t="str">
        <f>IF($K1463="","",IF(LEN($N1463)=2,LEFT($N1463,1)&amp;"　"&amp;RIGHT($N1463,1)&amp;"・"&amp;女子登録情報!$I1463,$N1463&amp;"・"&amp;女子登録情報!$I1463))</f>
        <v/>
      </c>
    </row>
    <row r="1464" spans="1:15" x14ac:dyDescent="0.55000000000000004">
      <c r="A1464" t="str">
        <f>IF($K1464="","",200000000+女子登録情報!$C1464)</f>
        <v/>
      </c>
      <c r="B1464" t="str">
        <f>IF($K1464="","",女子登録情報!$D1464&amp;" ("&amp;女子登録情報!$K1464&amp;")")</f>
        <v/>
      </c>
      <c r="C1464" t="str">
        <f>IF($K1464="","",女子登録情報!$E1464)</f>
        <v/>
      </c>
      <c r="D1464" t="str">
        <f>IF($K1464="","",女子登録情報!$O1464&amp;" "&amp;女子登録情報!$N1464&amp;" ("&amp;LEFT(女子登録情報!$F1464,2)&amp;")")</f>
        <v/>
      </c>
      <c r="E1464" t="str">
        <f>IF($K1464="","",女子登録情報!$P1464)</f>
        <v/>
      </c>
      <c r="F1464" t="str">
        <f t="shared" si="22"/>
        <v/>
      </c>
      <c r="G1464" t="str">
        <f>IF($K1464="","",女子登録情報!$M1464)</f>
        <v/>
      </c>
      <c r="H1464" t="str">
        <f>IF($K1464="","",女子登録情報!$A1464)</f>
        <v/>
      </c>
      <c r="K1464" t="str">
        <f>IF(女子登録情報!$C1464="","",女子登録情報!$C1464)</f>
        <v/>
      </c>
      <c r="M1464" t="str">
        <f>IFERROR(IF(AND(402&lt;=VALUE(RIGHT(女子登録情報!$F1464,4)),競技会情報!$E$3*100+競技会情報!$G$3&gt;=VALUE(RIGHT(女子登録情報!$F1464,4))),VALUE(女子登録情報!$G1464)+1,VALUE(女子登録情報!$G1464)),"")</f>
        <v/>
      </c>
      <c r="N1464" t="str">
        <f>IF($K1464="","",IF(女子登録情報!$H1464="北海道",女子登録情報!$H1464,LEFT(女子登録情報!$H1464,LEN(女子登録情報!$H1464)-1)))</f>
        <v/>
      </c>
      <c r="O1464" t="str">
        <f>IF($K1464="","",IF(LEN($N1464)=2,LEFT($N1464,1)&amp;"　"&amp;RIGHT($N1464,1)&amp;"・"&amp;女子登録情報!$I1464,$N1464&amp;"・"&amp;女子登録情報!$I1464))</f>
        <v/>
      </c>
    </row>
    <row r="1465" spans="1:15" x14ac:dyDescent="0.55000000000000004">
      <c r="A1465" t="str">
        <f>IF($K1465="","",200000000+女子登録情報!$C1465)</f>
        <v/>
      </c>
      <c r="B1465" t="str">
        <f>IF($K1465="","",女子登録情報!$D1465&amp;" ("&amp;女子登録情報!$K1465&amp;")")</f>
        <v/>
      </c>
      <c r="C1465" t="str">
        <f>IF($K1465="","",女子登録情報!$E1465)</f>
        <v/>
      </c>
      <c r="D1465" t="str">
        <f>IF($K1465="","",女子登録情報!$O1465&amp;" "&amp;女子登録情報!$N1465&amp;" ("&amp;LEFT(女子登録情報!$F1465,2)&amp;")")</f>
        <v/>
      </c>
      <c r="E1465" t="str">
        <f>IF($K1465="","",女子登録情報!$P1465)</f>
        <v/>
      </c>
      <c r="F1465" t="str">
        <f t="shared" si="22"/>
        <v/>
      </c>
      <c r="G1465" t="str">
        <f>IF($K1465="","",女子登録情報!$M1465)</f>
        <v/>
      </c>
      <c r="H1465" t="str">
        <f>IF($K1465="","",女子登録情報!$A1465)</f>
        <v/>
      </c>
      <c r="K1465" t="str">
        <f>IF(女子登録情報!$C1465="","",女子登録情報!$C1465)</f>
        <v/>
      </c>
      <c r="M1465" t="str">
        <f>IFERROR(IF(AND(402&lt;=VALUE(RIGHT(女子登録情報!$F1465,4)),競技会情報!$E$3*100+競技会情報!$G$3&gt;=VALUE(RIGHT(女子登録情報!$F1465,4))),VALUE(女子登録情報!$G1465)+1,VALUE(女子登録情報!$G1465)),"")</f>
        <v/>
      </c>
      <c r="N1465" t="str">
        <f>IF($K1465="","",IF(女子登録情報!$H1465="北海道",女子登録情報!$H1465,LEFT(女子登録情報!$H1465,LEN(女子登録情報!$H1465)-1)))</f>
        <v/>
      </c>
      <c r="O1465" t="str">
        <f>IF($K1465="","",IF(LEN($N1465)=2,LEFT($N1465,1)&amp;"　"&amp;RIGHT($N1465,1)&amp;"・"&amp;女子登録情報!$I1465,$N1465&amp;"・"&amp;女子登録情報!$I1465))</f>
        <v/>
      </c>
    </row>
    <row r="1466" spans="1:15" x14ac:dyDescent="0.55000000000000004">
      <c r="A1466" t="str">
        <f>IF($K1466="","",200000000+女子登録情報!$C1466)</f>
        <v/>
      </c>
      <c r="B1466" t="str">
        <f>IF($K1466="","",女子登録情報!$D1466&amp;" ("&amp;女子登録情報!$K1466&amp;")")</f>
        <v/>
      </c>
      <c r="C1466" t="str">
        <f>IF($K1466="","",女子登録情報!$E1466)</f>
        <v/>
      </c>
      <c r="D1466" t="str">
        <f>IF($K1466="","",女子登録情報!$O1466&amp;" "&amp;女子登録情報!$N1466&amp;" ("&amp;LEFT(女子登録情報!$F1466,2)&amp;")")</f>
        <v/>
      </c>
      <c r="E1466" t="str">
        <f>IF($K1466="","",女子登録情報!$P1466)</f>
        <v/>
      </c>
      <c r="F1466" t="str">
        <f t="shared" si="22"/>
        <v/>
      </c>
      <c r="G1466" t="str">
        <f>IF($K1466="","",女子登録情報!$M1466)</f>
        <v/>
      </c>
      <c r="H1466" t="str">
        <f>IF($K1466="","",女子登録情報!$A1466)</f>
        <v/>
      </c>
      <c r="K1466" t="str">
        <f>IF(女子登録情報!$C1466="","",女子登録情報!$C1466)</f>
        <v/>
      </c>
      <c r="M1466" t="str">
        <f>IFERROR(IF(AND(402&lt;=VALUE(RIGHT(女子登録情報!$F1466,4)),競技会情報!$E$3*100+競技会情報!$G$3&gt;=VALUE(RIGHT(女子登録情報!$F1466,4))),VALUE(女子登録情報!$G1466)+1,VALUE(女子登録情報!$G1466)),"")</f>
        <v/>
      </c>
      <c r="N1466" t="str">
        <f>IF($K1466="","",IF(女子登録情報!$H1466="北海道",女子登録情報!$H1466,LEFT(女子登録情報!$H1466,LEN(女子登録情報!$H1466)-1)))</f>
        <v/>
      </c>
      <c r="O1466" t="str">
        <f>IF($K1466="","",IF(LEN($N1466)=2,LEFT($N1466,1)&amp;"　"&amp;RIGHT($N1466,1)&amp;"・"&amp;女子登録情報!$I1466,$N1466&amp;"・"&amp;女子登録情報!$I1466))</f>
        <v/>
      </c>
    </row>
    <row r="1467" spans="1:15" x14ac:dyDescent="0.55000000000000004">
      <c r="A1467" t="str">
        <f>IF($K1467="","",200000000+女子登録情報!$C1467)</f>
        <v/>
      </c>
      <c r="B1467" t="str">
        <f>IF($K1467="","",女子登録情報!$D1467&amp;" ("&amp;女子登録情報!$K1467&amp;")")</f>
        <v/>
      </c>
      <c r="C1467" t="str">
        <f>IF($K1467="","",女子登録情報!$E1467)</f>
        <v/>
      </c>
      <c r="D1467" t="str">
        <f>IF($K1467="","",女子登録情報!$O1467&amp;" "&amp;女子登録情報!$N1467&amp;" ("&amp;LEFT(女子登録情報!$F1467,2)&amp;")")</f>
        <v/>
      </c>
      <c r="E1467" t="str">
        <f>IF($K1467="","",女子登録情報!$P1467)</f>
        <v/>
      </c>
      <c r="F1467" t="str">
        <f t="shared" si="22"/>
        <v/>
      </c>
      <c r="G1467" t="str">
        <f>IF($K1467="","",女子登録情報!$M1467)</f>
        <v/>
      </c>
      <c r="H1467" t="str">
        <f>IF($K1467="","",女子登録情報!$A1467)</f>
        <v/>
      </c>
      <c r="K1467" t="str">
        <f>IF(女子登録情報!$C1467="","",女子登録情報!$C1467)</f>
        <v/>
      </c>
      <c r="M1467" t="str">
        <f>IFERROR(IF(AND(402&lt;=VALUE(RIGHT(女子登録情報!$F1467,4)),競技会情報!$E$3*100+競技会情報!$G$3&gt;=VALUE(RIGHT(女子登録情報!$F1467,4))),VALUE(女子登録情報!$G1467)+1,VALUE(女子登録情報!$G1467)),"")</f>
        <v/>
      </c>
      <c r="N1467" t="str">
        <f>IF($K1467="","",IF(女子登録情報!$H1467="北海道",女子登録情報!$H1467,LEFT(女子登録情報!$H1467,LEN(女子登録情報!$H1467)-1)))</f>
        <v/>
      </c>
      <c r="O1467" t="str">
        <f>IF($K1467="","",IF(LEN($N1467)=2,LEFT($N1467,1)&amp;"　"&amp;RIGHT($N1467,1)&amp;"・"&amp;女子登録情報!$I1467,$N1467&amp;"・"&amp;女子登録情報!$I1467))</f>
        <v/>
      </c>
    </row>
    <row r="1468" spans="1:15" x14ac:dyDescent="0.55000000000000004">
      <c r="A1468" t="str">
        <f>IF($K1468="","",200000000+女子登録情報!$C1468)</f>
        <v/>
      </c>
      <c r="B1468" t="str">
        <f>IF($K1468="","",女子登録情報!$D1468&amp;" ("&amp;女子登録情報!$K1468&amp;")")</f>
        <v/>
      </c>
      <c r="C1468" t="str">
        <f>IF($K1468="","",女子登録情報!$E1468)</f>
        <v/>
      </c>
      <c r="D1468" t="str">
        <f>IF($K1468="","",女子登録情報!$O1468&amp;" "&amp;女子登録情報!$N1468&amp;" ("&amp;LEFT(女子登録情報!$F1468,2)&amp;")")</f>
        <v/>
      </c>
      <c r="E1468" t="str">
        <f>IF($K1468="","",女子登録情報!$P1468)</f>
        <v/>
      </c>
      <c r="F1468" t="str">
        <f t="shared" si="22"/>
        <v/>
      </c>
      <c r="G1468" t="str">
        <f>IF($K1468="","",女子登録情報!$M1468)</f>
        <v/>
      </c>
      <c r="H1468" t="str">
        <f>IF($K1468="","",女子登録情報!$A1468)</f>
        <v/>
      </c>
      <c r="K1468" t="str">
        <f>IF(女子登録情報!$C1468="","",女子登録情報!$C1468)</f>
        <v/>
      </c>
      <c r="M1468" t="str">
        <f>IFERROR(IF(AND(402&lt;=VALUE(RIGHT(女子登録情報!$F1468,4)),競技会情報!$E$3*100+競技会情報!$G$3&gt;=VALUE(RIGHT(女子登録情報!$F1468,4))),VALUE(女子登録情報!$G1468)+1,VALUE(女子登録情報!$G1468)),"")</f>
        <v/>
      </c>
      <c r="N1468" t="str">
        <f>IF($K1468="","",IF(女子登録情報!$H1468="北海道",女子登録情報!$H1468,LEFT(女子登録情報!$H1468,LEN(女子登録情報!$H1468)-1)))</f>
        <v/>
      </c>
      <c r="O1468" t="str">
        <f>IF($K1468="","",IF(LEN($N1468)=2,LEFT($N1468,1)&amp;"　"&amp;RIGHT($N1468,1)&amp;"・"&amp;女子登録情報!$I1468,$N1468&amp;"・"&amp;女子登録情報!$I1468))</f>
        <v/>
      </c>
    </row>
    <row r="1469" spans="1:15" x14ac:dyDescent="0.55000000000000004">
      <c r="A1469" t="str">
        <f>IF($K1469="","",200000000+女子登録情報!$C1469)</f>
        <v/>
      </c>
      <c r="B1469" t="str">
        <f>IF($K1469="","",女子登録情報!$D1469&amp;" ("&amp;女子登録情報!$K1469&amp;")")</f>
        <v/>
      </c>
      <c r="C1469" t="str">
        <f>IF($K1469="","",女子登録情報!$E1469)</f>
        <v/>
      </c>
      <c r="D1469" t="str">
        <f>IF($K1469="","",女子登録情報!$O1469&amp;" "&amp;女子登録情報!$N1469&amp;" ("&amp;LEFT(女子登録情報!$F1469,2)&amp;")")</f>
        <v/>
      </c>
      <c r="E1469" t="str">
        <f>IF($K1469="","",女子登録情報!$P1469)</f>
        <v/>
      </c>
      <c r="F1469" t="str">
        <f t="shared" si="22"/>
        <v/>
      </c>
      <c r="G1469" t="str">
        <f>IF($K1469="","",女子登録情報!$M1469)</f>
        <v/>
      </c>
      <c r="H1469" t="str">
        <f>IF($K1469="","",女子登録情報!$A1469)</f>
        <v/>
      </c>
      <c r="K1469" t="str">
        <f>IF(女子登録情報!$C1469="","",女子登録情報!$C1469)</f>
        <v/>
      </c>
      <c r="M1469" t="str">
        <f>IFERROR(IF(AND(402&lt;=VALUE(RIGHT(女子登録情報!$F1469,4)),競技会情報!$E$3*100+競技会情報!$G$3&gt;=VALUE(RIGHT(女子登録情報!$F1469,4))),VALUE(女子登録情報!$G1469)+1,VALUE(女子登録情報!$G1469)),"")</f>
        <v/>
      </c>
      <c r="N1469" t="str">
        <f>IF($K1469="","",IF(女子登録情報!$H1469="北海道",女子登録情報!$H1469,LEFT(女子登録情報!$H1469,LEN(女子登録情報!$H1469)-1)))</f>
        <v/>
      </c>
      <c r="O1469" t="str">
        <f>IF($K1469="","",IF(LEN($N1469)=2,LEFT($N1469,1)&amp;"　"&amp;RIGHT($N1469,1)&amp;"・"&amp;女子登録情報!$I1469,$N1469&amp;"・"&amp;女子登録情報!$I1469))</f>
        <v/>
      </c>
    </row>
    <row r="1470" spans="1:15" x14ac:dyDescent="0.55000000000000004">
      <c r="A1470" t="str">
        <f>IF($K1470="","",200000000+女子登録情報!$C1470)</f>
        <v/>
      </c>
      <c r="B1470" t="str">
        <f>IF($K1470="","",女子登録情報!$D1470&amp;" ("&amp;女子登録情報!$K1470&amp;")")</f>
        <v/>
      </c>
      <c r="C1470" t="str">
        <f>IF($K1470="","",女子登録情報!$E1470)</f>
        <v/>
      </c>
      <c r="D1470" t="str">
        <f>IF($K1470="","",女子登録情報!$O1470&amp;" "&amp;女子登録情報!$N1470&amp;" ("&amp;LEFT(女子登録情報!$F1470,2)&amp;")")</f>
        <v/>
      </c>
      <c r="E1470" t="str">
        <f>IF($K1470="","",女子登録情報!$P1470)</f>
        <v/>
      </c>
      <c r="F1470" t="str">
        <f t="shared" si="22"/>
        <v/>
      </c>
      <c r="G1470" t="str">
        <f>IF($K1470="","",女子登録情報!$M1470)</f>
        <v/>
      </c>
      <c r="H1470" t="str">
        <f>IF($K1470="","",女子登録情報!$A1470)</f>
        <v/>
      </c>
      <c r="K1470" t="str">
        <f>IF(女子登録情報!$C1470="","",女子登録情報!$C1470)</f>
        <v/>
      </c>
      <c r="M1470" t="str">
        <f>IFERROR(IF(AND(402&lt;=VALUE(RIGHT(女子登録情報!$F1470,4)),競技会情報!$E$3*100+競技会情報!$G$3&gt;=VALUE(RIGHT(女子登録情報!$F1470,4))),VALUE(女子登録情報!$G1470)+1,VALUE(女子登録情報!$G1470)),"")</f>
        <v/>
      </c>
      <c r="N1470" t="str">
        <f>IF($K1470="","",IF(女子登録情報!$H1470="北海道",女子登録情報!$H1470,LEFT(女子登録情報!$H1470,LEN(女子登録情報!$H1470)-1)))</f>
        <v/>
      </c>
      <c r="O1470" t="str">
        <f>IF($K1470="","",IF(LEN($N1470)=2,LEFT($N1470,1)&amp;"　"&amp;RIGHT($N1470,1)&amp;"・"&amp;女子登録情報!$I1470,$N1470&amp;"・"&amp;女子登録情報!$I1470))</f>
        <v/>
      </c>
    </row>
    <row r="1471" spans="1:15" x14ac:dyDescent="0.55000000000000004">
      <c r="A1471" t="str">
        <f>IF($K1471="","",200000000+女子登録情報!$C1471)</f>
        <v/>
      </c>
      <c r="B1471" t="str">
        <f>IF($K1471="","",女子登録情報!$D1471&amp;" ("&amp;女子登録情報!$K1471&amp;")")</f>
        <v/>
      </c>
      <c r="C1471" t="str">
        <f>IF($K1471="","",女子登録情報!$E1471)</f>
        <v/>
      </c>
      <c r="D1471" t="str">
        <f>IF($K1471="","",女子登録情報!$O1471&amp;" "&amp;女子登録情報!$N1471&amp;" ("&amp;LEFT(女子登録情報!$F1471,2)&amp;")")</f>
        <v/>
      </c>
      <c r="E1471" t="str">
        <f>IF($K1471="","",女子登録情報!$P1471)</f>
        <v/>
      </c>
      <c r="F1471" t="str">
        <f t="shared" si="22"/>
        <v/>
      </c>
      <c r="G1471" t="str">
        <f>IF($K1471="","",女子登録情報!$M1471)</f>
        <v/>
      </c>
      <c r="H1471" t="str">
        <f>IF($K1471="","",女子登録情報!$A1471)</f>
        <v/>
      </c>
      <c r="K1471" t="str">
        <f>IF(女子登録情報!$C1471="","",女子登録情報!$C1471)</f>
        <v/>
      </c>
      <c r="M1471" t="str">
        <f>IFERROR(IF(AND(402&lt;=VALUE(RIGHT(女子登録情報!$F1471,4)),競技会情報!$E$3*100+競技会情報!$G$3&gt;=VALUE(RIGHT(女子登録情報!$F1471,4))),VALUE(女子登録情報!$G1471)+1,VALUE(女子登録情報!$G1471)),"")</f>
        <v/>
      </c>
      <c r="N1471" t="str">
        <f>IF($K1471="","",IF(女子登録情報!$H1471="北海道",女子登録情報!$H1471,LEFT(女子登録情報!$H1471,LEN(女子登録情報!$H1471)-1)))</f>
        <v/>
      </c>
      <c r="O1471" t="str">
        <f>IF($K1471="","",IF(LEN($N1471)=2,LEFT($N1471,1)&amp;"　"&amp;RIGHT($N1471,1)&amp;"・"&amp;女子登録情報!$I1471,$N1471&amp;"・"&amp;女子登録情報!$I1471))</f>
        <v/>
      </c>
    </row>
    <row r="1472" spans="1:15" x14ac:dyDescent="0.55000000000000004">
      <c r="A1472" t="str">
        <f>IF($K1472="","",200000000+女子登録情報!$C1472)</f>
        <v/>
      </c>
      <c r="B1472" t="str">
        <f>IF($K1472="","",女子登録情報!$D1472&amp;" ("&amp;女子登録情報!$K1472&amp;")")</f>
        <v/>
      </c>
      <c r="C1472" t="str">
        <f>IF($K1472="","",女子登録情報!$E1472)</f>
        <v/>
      </c>
      <c r="D1472" t="str">
        <f>IF($K1472="","",女子登録情報!$O1472&amp;" "&amp;女子登録情報!$N1472&amp;" ("&amp;LEFT(女子登録情報!$F1472,2)&amp;")")</f>
        <v/>
      </c>
      <c r="E1472" t="str">
        <f>IF($K1472="","",女子登録情報!$P1472)</f>
        <v/>
      </c>
      <c r="F1472" t="str">
        <f t="shared" si="22"/>
        <v/>
      </c>
      <c r="G1472" t="str">
        <f>IF($K1472="","",女子登録情報!$M1472)</f>
        <v/>
      </c>
      <c r="H1472" t="str">
        <f>IF($K1472="","",女子登録情報!$A1472)</f>
        <v/>
      </c>
      <c r="K1472" t="str">
        <f>IF(女子登録情報!$C1472="","",女子登録情報!$C1472)</f>
        <v/>
      </c>
      <c r="M1472" t="str">
        <f>IFERROR(IF(AND(402&lt;=VALUE(RIGHT(女子登録情報!$F1472,4)),競技会情報!$E$3*100+競技会情報!$G$3&gt;=VALUE(RIGHT(女子登録情報!$F1472,4))),VALUE(女子登録情報!$G1472)+1,VALUE(女子登録情報!$G1472)),"")</f>
        <v/>
      </c>
      <c r="N1472" t="str">
        <f>IF($K1472="","",IF(女子登録情報!$H1472="北海道",女子登録情報!$H1472,LEFT(女子登録情報!$H1472,LEN(女子登録情報!$H1472)-1)))</f>
        <v/>
      </c>
      <c r="O1472" t="str">
        <f>IF($K1472="","",IF(LEN($N1472)=2,LEFT($N1472,1)&amp;"　"&amp;RIGHT($N1472,1)&amp;"・"&amp;女子登録情報!$I1472,$N1472&amp;"・"&amp;女子登録情報!$I1472))</f>
        <v/>
      </c>
    </row>
    <row r="1473" spans="1:15" x14ac:dyDescent="0.55000000000000004">
      <c r="A1473" t="str">
        <f>IF($K1473="","",200000000+女子登録情報!$C1473)</f>
        <v/>
      </c>
      <c r="B1473" t="str">
        <f>IF($K1473="","",女子登録情報!$D1473&amp;" ("&amp;女子登録情報!$K1473&amp;")")</f>
        <v/>
      </c>
      <c r="C1473" t="str">
        <f>IF($K1473="","",女子登録情報!$E1473)</f>
        <v/>
      </c>
      <c r="D1473" t="str">
        <f>IF($K1473="","",女子登録情報!$O1473&amp;" "&amp;女子登録情報!$N1473&amp;" ("&amp;LEFT(女子登録情報!$F1473,2)&amp;")")</f>
        <v/>
      </c>
      <c r="E1473" t="str">
        <f>IF($K1473="","",女子登録情報!$P1473)</f>
        <v/>
      </c>
      <c r="F1473" t="str">
        <f t="shared" si="22"/>
        <v/>
      </c>
      <c r="G1473" t="str">
        <f>IF($K1473="","",女子登録情報!$M1473)</f>
        <v/>
      </c>
      <c r="H1473" t="str">
        <f>IF($K1473="","",女子登録情報!$A1473)</f>
        <v/>
      </c>
      <c r="K1473" t="str">
        <f>IF(女子登録情報!$C1473="","",女子登録情報!$C1473)</f>
        <v/>
      </c>
      <c r="M1473" t="str">
        <f>IFERROR(IF(AND(402&lt;=VALUE(RIGHT(女子登録情報!$F1473,4)),競技会情報!$E$3*100+競技会情報!$G$3&gt;=VALUE(RIGHT(女子登録情報!$F1473,4))),VALUE(女子登録情報!$G1473)+1,VALUE(女子登録情報!$G1473)),"")</f>
        <v/>
      </c>
      <c r="N1473" t="str">
        <f>IF($K1473="","",IF(女子登録情報!$H1473="北海道",女子登録情報!$H1473,LEFT(女子登録情報!$H1473,LEN(女子登録情報!$H1473)-1)))</f>
        <v/>
      </c>
      <c r="O1473" t="str">
        <f>IF($K1473="","",IF(LEN($N1473)=2,LEFT($N1473,1)&amp;"　"&amp;RIGHT($N1473,1)&amp;"・"&amp;女子登録情報!$I1473,$N1473&amp;"・"&amp;女子登録情報!$I1473))</f>
        <v/>
      </c>
    </row>
    <row r="1474" spans="1:15" x14ac:dyDescent="0.55000000000000004">
      <c r="A1474" t="str">
        <f>IF($K1474="","",200000000+女子登録情報!$C1474)</f>
        <v/>
      </c>
      <c r="B1474" t="str">
        <f>IF($K1474="","",女子登録情報!$D1474&amp;" ("&amp;女子登録情報!$K1474&amp;")")</f>
        <v/>
      </c>
      <c r="C1474" t="str">
        <f>IF($K1474="","",女子登録情報!$E1474)</f>
        <v/>
      </c>
      <c r="D1474" t="str">
        <f>IF($K1474="","",女子登録情報!$O1474&amp;" "&amp;女子登録情報!$N1474&amp;" ("&amp;LEFT(女子登録情報!$F1474,2)&amp;")")</f>
        <v/>
      </c>
      <c r="E1474" t="str">
        <f>IF($K1474="","",女子登録情報!$P1474)</f>
        <v/>
      </c>
      <c r="F1474" t="str">
        <f t="shared" si="22"/>
        <v/>
      </c>
      <c r="G1474" t="str">
        <f>IF($K1474="","",女子登録情報!$M1474)</f>
        <v/>
      </c>
      <c r="H1474" t="str">
        <f>IF($K1474="","",女子登録情報!$A1474)</f>
        <v/>
      </c>
      <c r="K1474" t="str">
        <f>IF(女子登録情報!$C1474="","",女子登録情報!$C1474)</f>
        <v/>
      </c>
      <c r="M1474" t="str">
        <f>IFERROR(IF(AND(402&lt;=VALUE(RIGHT(女子登録情報!$F1474,4)),競技会情報!$E$3*100+競技会情報!$G$3&gt;=VALUE(RIGHT(女子登録情報!$F1474,4))),VALUE(女子登録情報!$G1474)+1,VALUE(女子登録情報!$G1474)),"")</f>
        <v/>
      </c>
      <c r="N1474" t="str">
        <f>IF($K1474="","",IF(女子登録情報!$H1474="北海道",女子登録情報!$H1474,LEFT(女子登録情報!$H1474,LEN(女子登録情報!$H1474)-1)))</f>
        <v/>
      </c>
      <c r="O1474" t="str">
        <f>IF($K1474="","",IF(LEN($N1474)=2,LEFT($N1474,1)&amp;"　"&amp;RIGHT($N1474,1)&amp;"・"&amp;女子登録情報!$I1474,$N1474&amp;"・"&amp;女子登録情報!$I1474))</f>
        <v/>
      </c>
    </row>
    <row r="1475" spans="1:15" x14ac:dyDescent="0.55000000000000004">
      <c r="A1475" t="str">
        <f>IF($K1475="","",200000000+女子登録情報!$C1475)</f>
        <v/>
      </c>
      <c r="B1475" t="str">
        <f>IF($K1475="","",女子登録情報!$D1475&amp;" ("&amp;女子登録情報!$K1475&amp;")")</f>
        <v/>
      </c>
      <c r="C1475" t="str">
        <f>IF($K1475="","",女子登録情報!$E1475)</f>
        <v/>
      </c>
      <c r="D1475" t="str">
        <f>IF($K1475="","",女子登録情報!$O1475&amp;" "&amp;女子登録情報!$N1475&amp;" ("&amp;LEFT(女子登録情報!$F1475,2)&amp;")")</f>
        <v/>
      </c>
      <c r="E1475" t="str">
        <f>IF($K1475="","",女子登録情報!$P1475)</f>
        <v/>
      </c>
      <c r="F1475" t="str">
        <f t="shared" ref="F1475:F1538" si="23">IF($K1475="","","2")</f>
        <v/>
      </c>
      <c r="G1475" t="str">
        <f>IF($K1475="","",女子登録情報!$M1475)</f>
        <v/>
      </c>
      <c r="H1475" t="str">
        <f>IF($K1475="","",女子登録情報!$A1475)</f>
        <v/>
      </c>
      <c r="K1475" t="str">
        <f>IF(女子登録情報!$C1475="","",女子登録情報!$C1475)</f>
        <v/>
      </c>
      <c r="M1475" t="str">
        <f>IFERROR(IF(AND(402&lt;=VALUE(RIGHT(女子登録情報!$F1475,4)),競技会情報!$E$3*100+競技会情報!$G$3&gt;=VALUE(RIGHT(女子登録情報!$F1475,4))),VALUE(女子登録情報!$G1475)+1,VALUE(女子登録情報!$G1475)),"")</f>
        <v/>
      </c>
      <c r="N1475" t="str">
        <f>IF($K1475="","",IF(女子登録情報!$H1475="北海道",女子登録情報!$H1475,LEFT(女子登録情報!$H1475,LEN(女子登録情報!$H1475)-1)))</f>
        <v/>
      </c>
      <c r="O1475" t="str">
        <f>IF($K1475="","",IF(LEN($N1475)=2,LEFT($N1475,1)&amp;"　"&amp;RIGHT($N1475,1)&amp;"・"&amp;女子登録情報!$I1475,$N1475&amp;"・"&amp;女子登録情報!$I1475))</f>
        <v/>
      </c>
    </row>
    <row r="1476" spans="1:15" x14ac:dyDescent="0.55000000000000004">
      <c r="A1476" t="str">
        <f>IF($K1476="","",200000000+女子登録情報!$C1476)</f>
        <v/>
      </c>
      <c r="B1476" t="str">
        <f>IF($K1476="","",女子登録情報!$D1476&amp;" ("&amp;女子登録情報!$K1476&amp;")")</f>
        <v/>
      </c>
      <c r="C1476" t="str">
        <f>IF($K1476="","",女子登録情報!$E1476)</f>
        <v/>
      </c>
      <c r="D1476" t="str">
        <f>IF($K1476="","",女子登録情報!$O1476&amp;" "&amp;女子登録情報!$N1476&amp;" ("&amp;LEFT(女子登録情報!$F1476,2)&amp;")")</f>
        <v/>
      </c>
      <c r="E1476" t="str">
        <f>IF($K1476="","",女子登録情報!$P1476)</f>
        <v/>
      </c>
      <c r="F1476" t="str">
        <f t="shared" si="23"/>
        <v/>
      </c>
      <c r="G1476" t="str">
        <f>IF($K1476="","",女子登録情報!$M1476)</f>
        <v/>
      </c>
      <c r="H1476" t="str">
        <f>IF($K1476="","",女子登録情報!$A1476)</f>
        <v/>
      </c>
      <c r="K1476" t="str">
        <f>IF(女子登録情報!$C1476="","",女子登録情報!$C1476)</f>
        <v/>
      </c>
      <c r="M1476" t="str">
        <f>IFERROR(IF(AND(402&lt;=VALUE(RIGHT(女子登録情報!$F1476,4)),競技会情報!$E$3*100+競技会情報!$G$3&gt;=VALUE(RIGHT(女子登録情報!$F1476,4))),VALUE(女子登録情報!$G1476)+1,VALUE(女子登録情報!$G1476)),"")</f>
        <v/>
      </c>
      <c r="N1476" t="str">
        <f>IF($K1476="","",IF(女子登録情報!$H1476="北海道",女子登録情報!$H1476,LEFT(女子登録情報!$H1476,LEN(女子登録情報!$H1476)-1)))</f>
        <v/>
      </c>
      <c r="O1476" t="str">
        <f>IF($K1476="","",IF(LEN($N1476)=2,LEFT($N1476,1)&amp;"　"&amp;RIGHT($N1476,1)&amp;"・"&amp;女子登録情報!$I1476,$N1476&amp;"・"&amp;女子登録情報!$I1476))</f>
        <v/>
      </c>
    </row>
    <row r="1477" spans="1:15" x14ac:dyDescent="0.55000000000000004">
      <c r="A1477" t="str">
        <f>IF($K1477="","",200000000+女子登録情報!$C1477)</f>
        <v/>
      </c>
      <c r="B1477" t="str">
        <f>IF($K1477="","",女子登録情報!$D1477&amp;" ("&amp;女子登録情報!$K1477&amp;")")</f>
        <v/>
      </c>
      <c r="C1477" t="str">
        <f>IF($K1477="","",女子登録情報!$E1477)</f>
        <v/>
      </c>
      <c r="D1477" t="str">
        <f>IF($K1477="","",女子登録情報!$O1477&amp;" "&amp;女子登録情報!$N1477&amp;" ("&amp;LEFT(女子登録情報!$F1477,2)&amp;")")</f>
        <v/>
      </c>
      <c r="E1477" t="str">
        <f>IF($K1477="","",女子登録情報!$P1477)</f>
        <v/>
      </c>
      <c r="F1477" t="str">
        <f t="shared" si="23"/>
        <v/>
      </c>
      <c r="G1477" t="str">
        <f>IF($K1477="","",女子登録情報!$M1477)</f>
        <v/>
      </c>
      <c r="H1477" t="str">
        <f>IF($K1477="","",女子登録情報!$A1477)</f>
        <v/>
      </c>
      <c r="K1477" t="str">
        <f>IF(女子登録情報!$C1477="","",女子登録情報!$C1477)</f>
        <v/>
      </c>
      <c r="M1477" t="str">
        <f>IFERROR(IF(AND(402&lt;=VALUE(RIGHT(女子登録情報!$F1477,4)),競技会情報!$E$3*100+競技会情報!$G$3&gt;=VALUE(RIGHT(女子登録情報!$F1477,4))),VALUE(女子登録情報!$G1477)+1,VALUE(女子登録情報!$G1477)),"")</f>
        <v/>
      </c>
      <c r="N1477" t="str">
        <f>IF($K1477="","",IF(女子登録情報!$H1477="北海道",女子登録情報!$H1477,LEFT(女子登録情報!$H1477,LEN(女子登録情報!$H1477)-1)))</f>
        <v/>
      </c>
      <c r="O1477" t="str">
        <f>IF($K1477="","",IF(LEN($N1477)=2,LEFT($N1477,1)&amp;"　"&amp;RIGHT($N1477,1)&amp;"・"&amp;女子登録情報!$I1477,$N1477&amp;"・"&amp;女子登録情報!$I1477))</f>
        <v/>
      </c>
    </row>
    <row r="1478" spans="1:15" x14ac:dyDescent="0.55000000000000004">
      <c r="A1478" t="str">
        <f>IF($K1478="","",200000000+女子登録情報!$C1478)</f>
        <v/>
      </c>
      <c r="B1478" t="str">
        <f>IF($K1478="","",女子登録情報!$D1478&amp;" ("&amp;女子登録情報!$K1478&amp;")")</f>
        <v/>
      </c>
      <c r="C1478" t="str">
        <f>IF($K1478="","",女子登録情報!$E1478)</f>
        <v/>
      </c>
      <c r="D1478" t="str">
        <f>IF($K1478="","",女子登録情報!$O1478&amp;" "&amp;女子登録情報!$N1478&amp;" ("&amp;LEFT(女子登録情報!$F1478,2)&amp;")")</f>
        <v/>
      </c>
      <c r="E1478" t="str">
        <f>IF($K1478="","",女子登録情報!$P1478)</f>
        <v/>
      </c>
      <c r="F1478" t="str">
        <f t="shared" si="23"/>
        <v/>
      </c>
      <c r="G1478" t="str">
        <f>IF($K1478="","",女子登録情報!$M1478)</f>
        <v/>
      </c>
      <c r="H1478" t="str">
        <f>IF($K1478="","",女子登録情報!$A1478)</f>
        <v/>
      </c>
      <c r="K1478" t="str">
        <f>IF(女子登録情報!$C1478="","",女子登録情報!$C1478)</f>
        <v/>
      </c>
      <c r="M1478" t="str">
        <f>IFERROR(IF(AND(402&lt;=VALUE(RIGHT(女子登録情報!$F1478,4)),競技会情報!$E$3*100+競技会情報!$G$3&gt;=VALUE(RIGHT(女子登録情報!$F1478,4))),VALUE(女子登録情報!$G1478)+1,VALUE(女子登録情報!$G1478)),"")</f>
        <v/>
      </c>
      <c r="N1478" t="str">
        <f>IF($K1478="","",IF(女子登録情報!$H1478="北海道",女子登録情報!$H1478,LEFT(女子登録情報!$H1478,LEN(女子登録情報!$H1478)-1)))</f>
        <v/>
      </c>
      <c r="O1478" t="str">
        <f>IF($K1478="","",IF(LEN($N1478)=2,LEFT($N1478,1)&amp;"　"&amp;RIGHT($N1478,1)&amp;"・"&amp;女子登録情報!$I1478,$N1478&amp;"・"&amp;女子登録情報!$I1478))</f>
        <v/>
      </c>
    </row>
    <row r="1479" spans="1:15" x14ac:dyDescent="0.55000000000000004">
      <c r="A1479" t="str">
        <f>IF($K1479="","",200000000+女子登録情報!$C1479)</f>
        <v/>
      </c>
      <c r="B1479" t="str">
        <f>IF($K1479="","",女子登録情報!$D1479&amp;" ("&amp;女子登録情報!$K1479&amp;")")</f>
        <v/>
      </c>
      <c r="C1479" t="str">
        <f>IF($K1479="","",女子登録情報!$E1479)</f>
        <v/>
      </c>
      <c r="D1479" t="str">
        <f>IF($K1479="","",女子登録情報!$O1479&amp;" "&amp;女子登録情報!$N1479&amp;" ("&amp;LEFT(女子登録情報!$F1479,2)&amp;")")</f>
        <v/>
      </c>
      <c r="E1479" t="str">
        <f>IF($K1479="","",女子登録情報!$P1479)</f>
        <v/>
      </c>
      <c r="F1479" t="str">
        <f t="shared" si="23"/>
        <v/>
      </c>
      <c r="G1479" t="str">
        <f>IF($K1479="","",女子登録情報!$M1479)</f>
        <v/>
      </c>
      <c r="H1479" t="str">
        <f>IF($K1479="","",女子登録情報!$A1479)</f>
        <v/>
      </c>
      <c r="K1479" t="str">
        <f>IF(女子登録情報!$C1479="","",女子登録情報!$C1479)</f>
        <v/>
      </c>
      <c r="M1479" t="str">
        <f>IFERROR(IF(AND(402&lt;=VALUE(RIGHT(女子登録情報!$F1479,4)),競技会情報!$E$3*100+競技会情報!$G$3&gt;=VALUE(RIGHT(女子登録情報!$F1479,4))),VALUE(女子登録情報!$G1479)+1,VALUE(女子登録情報!$G1479)),"")</f>
        <v/>
      </c>
      <c r="N1479" t="str">
        <f>IF($K1479="","",IF(女子登録情報!$H1479="北海道",女子登録情報!$H1479,LEFT(女子登録情報!$H1479,LEN(女子登録情報!$H1479)-1)))</f>
        <v/>
      </c>
      <c r="O1479" t="str">
        <f>IF($K1479="","",IF(LEN($N1479)=2,LEFT($N1479,1)&amp;"　"&amp;RIGHT($N1479,1)&amp;"・"&amp;女子登録情報!$I1479,$N1479&amp;"・"&amp;女子登録情報!$I1479))</f>
        <v/>
      </c>
    </row>
    <row r="1480" spans="1:15" x14ac:dyDescent="0.55000000000000004">
      <c r="A1480" t="str">
        <f>IF($K1480="","",200000000+女子登録情報!$C1480)</f>
        <v/>
      </c>
      <c r="B1480" t="str">
        <f>IF($K1480="","",女子登録情報!$D1480&amp;" ("&amp;女子登録情報!$K1480&amp;")")</f>
        <v/>
      </c>
      <c r="C1480" t="str">
        <f>IF($K1480="","",女子登録情報!$E1480)</f>
        <v/>
      </c>
      <c r="D1480" t="str">
        <f>IF($K1480="","",女子登録情報!$O1480&amp;" "&amp;女子登録情報!$N1480&amp;" ("&amp;LEFT(女子登録情報!$F1480,2)&amp;")")</f>
        <v/>
      </c>
      <c r="E1480" t="str">
        <f>IF($K1480="","",女子登録情報!$P1480)</f>
        <v/>
      </c>
      <c r="F1480" t="str">
        <f t="shared" si="23"/>
        <v/>
      </c>
      <c r="G1480" t="str">
        <f>IF($K1480="","",女子登録情報!$M1480)</f>
        <v/>
      </c>
      <c r="H1480" t="str">
        <f>IF($K1480="","",女子登録情報!$A1480)</f>
        <v/>
      </c>
      <c r="K1480" t="str">
        <f>IF(女子登録情報!$C1480="","",女子登録情報!$C1480)</f>
        <v/>
      </c>
      <c r="M1480" t="str">
        <f>IFERROR(IF(AND(402&lt;=VALUE(RIGHT(女子登録情報!$F1480,4)),競技会情報!$E$3*100+競技会情報!$G$3&gt;=VALUE(RIGHT(女子登録情報!$F1480,4))),VALUE(女子登録情報!$G1480)+1,VALUE(女子登録情報!$G1480)),"")</f>
        <v/>
      </c>
      <c r="N1480" t="str">
        <f>IF($K1480="","",IF(女子登録情報!$H1480="北海道",女子登録情報!$H1480,LEFT(女子登録情報!$H1480,LEN(女子登録情報!$H1480)-1)))</f>
        <v/>
      </c>
      <c r="O1480" t="str">
        <f>IF($K1480="","",IF(LEN($N1480)=2,LEFT($N1480,1)&amp;"　"&amp;RIGHT($N1480,1)&amp;"・"&amp;女子登録情報!$I1480,$N1480&amp;"・"&amp;女子登録情報!$I1480))</f>
        <v/>
      </c>
    </row>
    <row r="1481" spans="1:15" x14ac:dyDescent="0.55000000000000004">
      <c r="A1481" t="str">
        <f>IF($K1481="","",200000000+女子登録情報!$C1481)</f>
        <v/>
      </c>
      <c r="B1481" t="str">
        <f>IF($K1481="","",女子登録情報!$D1481&amp;" ("&amp;女子登録情報!$K1481&amp;")")</f>
        <v/>
      </c>
      <c r="C1481" t="str">
        <f>IF($K1481="","",女子登録情報!$E1481)</f>
        <v/>
      </c>
      <c r="D1481" t="str">
        <f>IF($K1481="","",女子登録情報!$O1481&amp;" "&amp;女子登録情報!$N1481&amp;" ("&amp;LEFT(女子登録情報!$F1481,2)&amp;")")</f>
        <v/>
      </c>
      <c r="E1481" t="str">
        <f>IF($K1481="","",女子登録情報!$P1481)</f>
        <v/>
      </c>
      <c r="F1481" t="str">
        <f t="shared" si="23"/>
        <v/>
      </c>
      <c r="G1481" t="str">
        <f>IF($K1481="","",女子登録情報!$M1481)</f>
        <v/>
      </c>
      <c r="H1481" t="str">
        <f>IF($K1481="","",女子登録情報!$A1481)</f>
        <v/>
      </c>
      <c r="K1481" t="str">
        <f>IF(女子登録情報!$C1481="","",女子登録情報!$C1481)</f>
        <v/>
      </c>
      <c r="M1481" t="str">
        <f>IFERROR(IF(AND(402&lt;=VALUE(RIGHT(女子登録情報!$F1481,4)),競技会情報!$E$3*100+競技会情報!$G$3&gt;=VALUE(RIGHT(女子登録情報!$F1481,4))),VALUE(女子登録情報!$G1481)+1,VALUE(女子登録情報!$G1481)),"")</f>
        <v/>
      </c>
      <c r="N1481" t="str">
        <f>IF($K1481="","",IF(女子登録情報!$H1481="北海道",女子登録情報!$H1481,LEFT(女子登録情報!$H1481,LEN(女子登録情報!$H1481)-1)))</f>
        <v/>
      </c>
      <c r="O1481" t="str">
        <f>IF($K1481="","",IF(LEN($N1481)=2,LEFT($N1481,1)&amp;"　"&amp;RIGHT($N1481,1)&amp;"・"&amp;女子登録情報!$I1481,$N1481&amp;"・"&amp;女子登録情報!$I1481))</f>
        <v/>
      </c>
    </row>
    <row r="1482" spans="1:15" x14ac:dyDescent="0.55000000000000004">
      <c r="A1482" t="str">
        <f>IF($K1482="","",200000000+女子登録情報!$C1482)</f>
        <v/>
      </c>
      <c r="B1482" t="str">
        <f>IF($K1482="","",女子登録情報!$D1482&amp;" ("&amp;女子登録情報!$K1482&amp;")")</f>
        <v/>
      </c>
      <c r="C1482" t="str">
        <f>IF($K1482="","",女子登録情報!$E1482)</f>
        <v/>
      </c>
      <c r="D1482" t="str">
        <f>IF($K1482="","",女子登録情報!$O1482&amp;" "&amp;女子登録情報!$N1482&amp;" ("&amp;LEFT(女子登録情報!$F1482,2)&amp;")")</f>
        <v/>
      </c>
      <c r="E1482" t="str">
        <f>IF($K1482="","",女子登録情報!$P1482)</f>
        <v/>
      </c>
      <c r="F1482" t="str">
        <f t="shared" si="23"/>
        <v/>
      </c>
      <c r="G1482" t="str">
        <f>IF($K1482="","",女子登録情報!$M1482)</f>
        <v/>
      </c>
      <c r="H1482" t="str">
        <f>IF($K1482="","",女子登録情報!$A1482)</f>
        <v/>
      </c>
      <c r="K1482" t="str">
        <f>IF(女子登録情報!$C1482="","",女子登録情報!$C1482)</f>
        <v/>
      </c>
      <c r="M1482" t="str">
        <f>IFERROR(IF(AND(402&lt;=VALUE(RIGHT(女子登録情報!$F1482,4)),競技会情報!$E$3*100+競技会情報!$G$3&gt;=VALUE(RIGHT(女子登録情報!$F1482,4))),VALUE(女子登録情報!$G1482)+1,VALUE(女子登録情報!$G1482)),"")</f>
        <v/>
      </c>
      <c r="N1482" t="str">
        <f>IF($K1482="","",IF(女子登録情報!$H1482="北海道",女子登録情報!$H1482,LEFT(女子登録情報!$H1482,LEN(女子登録情報!$H1482)-1)))</f>
        <v/>
      </c>
      <c r="O1482" t="str">
        <f>IF($K1482="","",IF(LEN($N1482)=2,LEFT($N1482,1)&amp;"　"&amp;RIGHT($N1482,1)&amp;"・"&amp;女子登録情報!$I1482,$N1482&amp;"・"&amp;女子登録情報!$I1482))</f>
        <v/>
      </c>
    </row>
    <row r="1483" spans="1:15" x14ac:dyDescent="0.55000000000000004">
      <c r="A1483" t="str">
        <f>IF($K1483="","",200000000+女子登録情報!$C1483)</f>
        <v/>
      </c>
      <c r="B1483" t="str">
        <f>IF($K1483="","",女子登録情報!$D1483&amp;" ("&amp;女子登録情報!$K1483&amp;")")</f>
        <v/>
      </c>
      <c r="C1483" t="str">
        <f>IF($K1483="","",女子登録情報!$E1483)</f>
        <v/>
      </c>
      <c r="D1483" t="str">
        <f>IF($K1483="","",女子登録情報!$O1483&amp;" "&amp;女子登録情報!$N1483&amp;" ("&amp;LEFT(女子登録情報!$F1483,2)&amp;")")</f>
        <v/>
      </c>
      <c r="E1483" t="str">
        <f>IF($K1483="","",女子登録情報!$P1483)</f>
        <v/>
      </c>
      <c r="F1483" t="str">
        <f t="shared" si="23"/>
        <v/>
      </c>
      <c r="G1483" t="str">
        <f>IF($K1483="","",女子登録情報!$M1483)</f>
        <v/>
      </c>
      <c r="H1483" t="str">
        <f>IF($K1483="","",女子登録情報!$A1483)</f>
        <v/>
      </c>
      <c r="K1483" t="str">
        <f>IF(女子登録情報!$C1483="","",女子登録情報!$C1483)</f>
        <v/>
      </c>
      <c r="M1483" t="str">
        <f>IFERROR(IF(AND(402&lt;=VALUE(RIGHT(女子登録情報!$F1483,4)),競技会情報!$E$3*100+競技会情報!$G$3&gt;=VALUE(RIGHT(女子登録情報!$F1483,4))),VALUE(女子登録情報!$G1483)+1,VALUE(女子登録情報!$G1483)),"")</f>
        <v/>
      </c>
      <c r="N1483" t="str">
        <f>IF($K1483="","",IF(女子登録情報!$H1483="北海道",女子登録情報!$H1483,LEFT(女子登録情報!$H1483,LEN(女子登録情報!$H1483)-1)))</f>
        <v/>
      </c>
      <c r="O1483" t="str">
        <f>IF($K1483="","",IF(LEN($N1483)=2,LEFT($N1483,1)&amp;"　"&amp;RIGHT($N1483,1)&amp;"・"&amp;女子登録情報!$I1483,$N1483&amp;"・"&amp;女子登録情報!$I1483))</f>
        <v/>
      </c>
    </row>
    <row r="1484" spans="1:15" x14ac:dyDescent="0.55000000000000004">
      <c r="A1484" t="str">
        <f>IF($K1484="","",200000000+女子登録情報!$C1484)</f>
        <v/>
      </c>
      <c r="B1484" t="str">
        <f>IF($K1484="","",女子登録情報!$D1484&amp;" ("&amp;女子登録情報!$K1484&amp;")")</f>
        <v/>
      </c>
      <c r="C1484" t="str">
        <f>IF($K1484="","",女子登録情報!$E1484)</f>
        <v/>
      </c>
      <c r="D1484" t="str">
        <f>IF($K1484="","",女子登録情報!$O1484&amp;" "&amp;女子登録情報!$N1484&amp;" ("&amp;LEFT(女子登録情報!$F1484,2)&amp;")")</f>
        <v/>
      </c>
      <c r="E1484" t="str">
        <f>IF($K1484="","",女子登録情報!$P1484)</f>
        <v/>
      </c>
      <c r="F1484" t="str">
        <f t="shared" si="23"/>
        <v/>
      </c>
      <c r="G1484" t="str">
        <f>IF($K1484="","",女子登録情報!$M1484)</f>
        <v/>
      </c>
      <c r="H1484" t="str">
        <f>IF($K1484="","",女子登録情報!$A1484)</f>
        <v/>
      </c>
      <c r="K1484" t="str">
        <f>IF(女子登録情報!$C1484="","",女子登録情報!$C1484)</f>
        <v/>
      </c>
      <c r="M1484" t="str">
        <f>IFERROR(IF(AND(402&lt;=VALUE(RIGHT(女子登録情報!$F1484,4)),競技会情報!$E$3*100+競技会情報!$G$3&gt;=VALUE(RIGHT(女子登録情報!$F1484,4))),VALUE(女子登録情報!$G1484)+1,VALUE(女子登録情報!$G1484)),"")</f>
        <v/>
      </c>
      <c r="N1484" t="str">
        <f>IF($K1484="","",IF(女子登録情報!$H1484="北海道",女子登録情報!$H1484,LEFT(女子登録情報!$H1484,LEN(女子登録情報!$H1484)-1)))</f>
        <v/>
      </c>
      <c r="O1484" t="str">
        <f>IF($K1484="","",IF(LEN($N1484)=2,LEFT($N1484,1)&amp;"　"&amp;RIGHT($N1484,1)&amp;"・"&amp;女子登録情報!$I1484,$N1484&amp;"・"&amp;女子登録情報!$I1484))</f>
        <v/>
      </c>
    </row>
    <row r="1485" spans="1:15" x14ac:dyDescent="0.55000000000000004">
      <c r="A1485" t="str">
        <f>IF($K1485="","",200000000+女子登録情報!$C1485)</f>
        <v/>
      </c>
      <c r="B1485" t="str">
        <f>IF($K1485="","",女子登録情報!$D1485&amp;" ("&amp;女子登録情報!$K1485&amp;")")</f>
        <v/>
      </c>
      <c r="C1485" t="str">
        <f>IF($K1485="","",女子登録情報!$E1485)</f>
        <v/>
      </c>
      <c r="D1485" t="str">
        <f>IF($K1485="","",女子登録情報!$O1485&amp;" "&amp;女子登録情報!$N1485&amp;" ("&amp;LEFT(女子登録情報!$F1485,2)&amp;")")</f>
        <v/>
      </c>
      <c r="E1485" t="str">
        <f>IF($K1485="","",女子登録情報!$P1485)</f>
        <v/>
      </c>
      <c r="F1485" t="str">
        <f t="shared" si="23"/>
        <v/>
      </c>
      <c r="G1485" t="str">
        <f>IF($K1485="","",女子登録情報!$M1485)</f>
        <v/>
      </c>
      <c r="H1485" t="str">
        <f>IF($K1485="","",女子登録情報!$A1485)</f>
        <v/>
      </c>
      <c r="K1485" t="str">
        <f>IF(女子登録情報!$C1485="","",女子登録情報!$C1485)</f>
        <v/>
      </c>
      <c r="M1485" t="str">
        <f>IFERROR(IF(AND(402&lt;=VALUE(RIGHT(女子登録情報!$F1485,4)),競技会情報!$E$3*100+競技会情報!$G$3&gt;=VALUE(RIGHT(女子登録情報!$F1485,4))),VALUE(女子登録情報!$G1485)+1,VALUE(女子登録情報!$G1485)),"")</f>
        <v/>
      </c>
      <c r="N1485" t="str">
        <f>IF($K1485="","",IF(女子登録情報!$H1485="北海道",女子登録情報!$H1485,LEFT(女子登録情報!$H1485,LEN(女子登録情報!$H1485)-1)))</f>
        <v/>
      </c>
      <c r="O1485" t="str">
        <f>IF($K1485="","",IF(LEN($N1485)=2,LEFT($N1485,1)&amp;"　"&amp;RIGHT($N1485,1)&amp;"・"&amp;女子登録情報!$I1485,$N1485&amp;"・"&amp;女子登録情報!$I1485))</f>
        <v/>
      </c>
    </row>
    <row r="1486" spans="1:15" x14ac:dyDescent="0.55000000000000004">
      <c r="A1486" t="str">
        <f>IF($K1486="","",200000000+女子登録情報!$C1486)</f>
        <v/>
      </c>
      <c r="B1486" t="str">
        <f>IF($K1486="","",女子登録情報!$D1486&amp;" ("&amp;女子登録情報!$K1486&amp;")")</f>
        <v/>
      </c>
      <c r="C1486" t="str">
        <f>IF($K1486="","",女子登録情報!$E1486)</f>
        <v/>
      </c>
      <c r="D1486" t="str">
        <f>IF($K1486="","",女子登録情報!$O1486&amp;" "&amp;女子登録情報!$N1486&amp;" ("&amp;LEFT(女子登録情報!$F1486,2)&amp;")")</f>
        <v/>
      </c>
      <c r="E1486" t="str">
        <f>IF($K1486="","",女子登録情報!$P1486)</f>
        <v/>
      </c>
      <c r="F1486" t="str">
        <f t="shared" si="23"/>
        <v/>
      </c>
      <c r="G1486" t="str">
        <f>IF($K1486="","",女子登録情報!$M1486)</f>
        <v/>
      </c>
      <c r="H1486" t="str">
        <f>IF($K1486="","",女子登録情報!$A1486)</f>
        <v/>
      </c>
      <c r="K1486" t="str">
        <f>IF(女子登録情報!$C1486="","",女子登録情報!$C1486)</f>
        <v/>
      </c>
      <c r="M1486" t="str">
        <f>IFERROR(IF(AND(402&lt;=VALUE(RIGHT(女子登録情報!$F1486,4)),競技会情報!$E$3*100+競技会情報!$G$3&gt;=VALUE(RIGHT(女子登録情報!$F1486,4))),VALUE(女子登録情報!$G1486)+1,VALUE(女子登録情報!$G1486)),"")</f>
        <v/>
      </c>
      <c r="N1486" t="str">
        <f>IF($K1486="","",IF(女子登録情報!$H1486="北海道",女子登録情報!$H1486,LEFT(女子登録情報!$H1486,LEN(女子登録情報!$H1486)-1)))</f>
        <v/>
      </c>
      <c r="O1486" t="str">
        <f>IF($K1486="","",IF(LEN($N1486)=2,LEFT($N1486,1)&amp;"　"&amp;RIGHT($N1486,1)&amp;"・"&amp;女子登録情報!$I1486,$N1486&amp;"・"&amp;女子登録情報!$I1486))</f>
        <v/>
      </c>
    </row>
    <row r="1487" spans="1:15" x14ac:dyDescent="0.55000000000000004">
      <c r="A1487" t="str">
        <f>IF($K1487="","",200000000+女子登録情報!$C1487)</f>
        <v/>
      </c>
      <c r="B1487" t="str">
        <f>IF($K1487="","",女子登録情報!$D1487&amp;" ("&amp;女子登録情報!$K1487&amp;")")</f>
        <v/>
      </c>
      <c r="C1487" t="str">
        <f>IF($K1487="","",女子登録情報!$E1487)</f>
        <v/>
      </c>
      <c r="D1487" t="str">
        <f>IF($K1487="","",女子登録情報!$O1487&amp;" "&amp;女子登録情報!$N1487&amp;" ("&amp;LEFT(女子登録情報!$F1487,2)&amp;")")</f>
        <v/>
      </c>
      <c r="E1487" t="str">
        <f>IF($K1487="","",女子登録情報!$P1487)</f>
        <v/>
      </c>
      <c r="F1487" t="str">
        <f t="shared" si="23"/>
        <v/>
      </c>
      <c r="G1487" t="str">
        <f>IF($K1487="","",女子登録情報!$M1487)</f>
        <v/>
      </c>
      <c r="H1487" t="str">
        <f>IF($K1487="","",女子登録情報!$A1487)</f>
        <v/>
      </c>
      <c r="K1487" t="str">
        <f>IF(女子登録情報!$C1487="","",女子登録情報!$C1487)</f>
        <v/>
      </c>
      <c r="M1487" t="str">
        <f>IFERROR(IF(AND(402&lt;=VALUE(RIGHT(女子登録情報!$F1487,4)),競技会情報!$E$3*100+競技会情報!$G$3&gt;=VALUE(RIGHT(女子登録情報!$F1487,4))),VALUE(女子登録情報!$G1487)+1,VALUE(女子登録情報!$G1487)),"")</f>
        <v/>
      </c>
      <c r="N1487" t="str">
        <f>IF($K1487="","",IF(女子登録情報!$H1487="北海道",女子登録情報!$H1487,LEFT(女子登録情報!$H1487,LEN(女子登録情報!$H1487)-1)))</f>
        <v/>
      </c>
      <c r="O1487" t="str">
        <f>IF($K1487="","",IF(LEN($N1487)=2,LEFT($N1487,1)&amp;"　"&amp;RIGHT($N1487,1)&amp;"・"&amp;女子登録情報!$I1487,$N1487&amp;"・"&amp;女子登録情報!$I1487))</f>
        <v/>
      </c>
    </row>
    <row r="1488" spans="1:15" x14ac:dyDescent="0.55000000000000004">
      <c r="A1488" t="str">
        <f>IF($K1488="","",200000000+女子登録情報!$C1488)</f>
        <v/>
      </c>
      <c r="B1488" t="str">
        <f>IF($K1488="","",女子登録情報!$D1488&amp;" ("&amp;女子登録情報!$K1488&amp;")")</f>
        <v/>
      </c>
      <c r="C1488" t="str">
        <f>IF($K1488="","",女子登録情報!$E1488)</f>
        <v/>
      </c>
      <c r="D1488" t="str">
        <f>IF($K1488="","",女子登録情報!$O1488&amp;" "&amp;女子登録情報!$N1488&amp;" ("&amp;LEFT(女子登録情報!$F1488,2)&amp;")")</f>
        <v/>
      </c>
      <c r="E1488" t="str">
        <f>IF($K1488="","",女子登録情報!$P1488)</f>
        <v/>
      </c>
      <c r="F1488" t="str">
        <f t="shared" si="23"/>
        <v/>
      </c>
      <c r="G1488" t="str">
        <f>IF($K1488="","",女子登録情報!$M1488)</f>
        <v/>
      </c>
      <c r="H1488" t="str">
        <f>IF($K1488="","",女子登録情報!$A1488)</f>
        <v/>
      </c>
      <c r="K1488" t="str">
        <f>IF(女子登録情報!$C1488="","",女子登録情報!$C1488)</f>
        <v/>
      </c>
      <c r="M1488" t="str">
        <f>IFERROR(IF(AND(402&lt;=VALUE(RIGHT(女子登録情報!$F1488,4)),競技会情報!$E$3*100+競技会情報!$G$3&gt;=VALUE(RIGHT(女子登録情報!$F1488,4))),VALUE(女子登録情報!$G1488)+1,VALUE(女子登録情報!$G1488)),"")</f>
        <v/>
      </c>
      <c r="N1488" t="str">
        <f>IF($K1488="","",IF(女子登録情報!$H1488="北海道",女子登録情報!$H1488,LEFT(女子登録情報!$H1488,LEN(女子登録情報!$H1488)-1)))</f>
        <v/>
      </c>
      <c r="O1488" t="str">
        <f>IF($K1488="","",IF(LEN($N1488)=2,LEFT($N1488,1)&amp;"　"&amp;RIGHT($N1488,1)&amp;"・"&amp;女子登録情報!$I1488,$N1488&amp;"・"&amp;女子登録情報!$I1488))</f>
        <v/>
      </c>
    </row>
    <row r="1489" spans="1:15" x14ac:dyDescent="0.55000000000000004">
      <c r="A1489" t="str">
        <f>IF($K1489="","",200000000+女子登録情報!$C1489)</f>
        <v/>
      </c>
      <c r="B1489" t="str">
        <f>IF($K1489="","",女子登録情報!$D1489&amp;" ("&amp;女子登録情報!$K1489&amp;")")</f>
        <v/>
      </c>
      <c r="C1489" t="str">
        <f>IF($K1489="","",女子登録情報!$E1489)</f>
        <v/>
      </c>
      <c r="D1489" t="str">
        <f>IF($K1489="","",女子登録情報!$O1489&amp;" "&amp;女子登録情報!$N1489&amp;" ("&amp;LEFT(女子登録情報!$F1489,2)&amp;")")</f>
        <v/>
      </c>
      <c r="E1489" t="str">
        <f>IF($K1489="","",女子登録情報!$P1489)</f>
        <v/>
      </c>
      <c r="F1489" t="str">
        <f t="shared" si="23"/>
        <v/>
      </c>
      <c r="G1489" t="str">
        <f>IF($K1489="","",女子登録情報!$M1489)</f>
        <v/>
      </c>
      <c r="H1489" t="str">
        <f>IF($K1489="","",女子登録情報!$A1489)</f>
        <v/>
      </c>
      <c r="K1489" t="str">
        <f>IF(女子登録情報!$C1489="","",女子登録情報!$C1489)</f>
        <v/>
      </c>
      <c r="M1489" t="str">
        <f>IFERROR(IF(AND(402&lt;=VALUE(RIGHT(女子登録情報!$F1489,4)),競技会情報!$E$3*100+競技会情報!$G$3&gt;=VALUE(RIGHT(女子登録情報!$F1489,4))),VALUE(女子登録情報!$G1489)+1,VALUE(女子登録情報!$G1489)),"")</f>
        <v/>
      </c>
      <c r="N1489" t="str">
        <f>IF($K1489="","",IF(女子登録情報!$H1489="北海道",女子登録情報!$H1489,LEFT(女子登録情報!$H1489,LEN(女子登録情報!$H1489)-1)))</f>
        <v/>
      </c>
      <c r="O1489" t="str">
        <f>IF($K1489="","",IF(LEN($N1489)=2,LEFT($N1489,1)&amp;"　"&amp;RIGHT($N1489,1)&amp;"・"&amp;女子登録情報!$I1489,$N1489&amp;"・"&amp;女子登録情報!$I1489))</f>
        <v/>
      </c>
    </row>
    <row r="1490" spans="1:15" x14ac:dyDescent="0.55000000000000004">
      <c r="A1490" t="str">
        <f>IF($K1490="","",200000000+女子登録情報!$C1490)</f>
        <v/>
      </c>
      <c r="B1490" t="str">
        <f>IF($K1490="","",女子登録情報!$D1490&amp;" ("&amp;女子登録情報!$K1490&amp;")")</f>
        <v/>
      </c>
      <c r="C1490" t="str">
        <f>IF($K1490="","",女子登録情報!$E1490)</f>
        <v/>
      </c>
      <c r="D1490" t="str">
        <f>IF($K1490="","",女子登録情報!$O1490&amp;" "&amp;女子登録情報!$N1490&amp;" ("&amp;LEFT(女子登録情報!$F1490,2)&amp;")")</f>
        <v/>
      </c>
      <c r="E1490" t="str">
        <f>IF($K1490="","",女子登録情報!$P1490)</f>
        <v/>
      </c>
      <c r="F1490" t="str">
        <f t="shared" si="23"/>
        <v/>
      </c>
      <c r="G1490" t="str">
        <f>IF($K1490="","",女子登録情報!$M1490)</f>
        <v/>
      </c>
      <c r="H1490" t="str">
        <f>IF($K1490="","",女子登録情報!$A1490)</f>
        <v/>
      </c>
      <c r="K1490" t="str">
        <f>IF(女子登録情報!$C1490="","",女子登録情報!$C1490)</f>
        <v/>
      </c>
      <c r="M1490" t="str">
        <f>IFERROR(IF(AND(402&lt;=VALUE(RIGHT(女子登録情報!$F1490,4)),競技会情報!$E$3*100+競技会情報!$G$3&gt;=VALUE(RIGHT(女子登録情報!$F1490,4))),VALUE(女子登録情報!$G1490)+1,VALUE(女子登録情報!$G1490)),"")</f>
        <v/>
      </c>
      <c r="N1490" t="str">
        <f>IF($K1490="","",IF(女子登録情報!$H1490="北海道",女子登録情報!$H1490,LEFT(女子登録情報!$H1490,LEN(女子登録情報!$H1490)-1)))</f>
        <v/>
      </c>
      <c r="O1490" t="str">
        <f>IF($K1490="","",IF(LEN($N1490)=2,LEFT($N1490,1)&amp;"　"&amp;RIGHT($N1490,1)&amp;"・"&amp;女子登録情報!$I1490,$N1490&amp;"・"&amp;女子登録情報!$I1490))</f>
        <v/>
      </c>
    </row>
    <row r="1491" spans="1:15" x14ac:dyDescent="0.55000000000000004">
      <c r="A1491" t="str">
        <f>IF($K1491="","",200000000+女子登録情報!$C1491)</f>
        <v/>
      </c>
      <c r="B1491" t="str">
        <f>IF($K1491="","",女子登録情報!$D1491&amp;" ("&amp;女子登録情報!$K1491&amp;")")</f>
        <v/>
      </c>
      <c r="C1491" t="str">
        <f>IF($K1491="","",女子登録情報!$E1491)</f>
        <v/>
      </c>
      <c r="D1491" t="str">
        <f>IF($K1491="","",女子登録情報!$O1491&amp;" "&amp;女子登録情報!$N1491&amp;" ("&amp;LEFT(女子登録情報!$F1491,2)&amp;")")</f>
        <v/>
      </c>
      <c r="E1491" t="str">
        <f>IF($K1491="","",女子登録情報!$P1491)</f>
        <v/>
      </c>
      <c r="F1491" t="str">
        <f t="shared" si="23"/>
        <v/>
      </c>
      <c r="G1491" t="str">
        <f>IF($K1491="","",女子登録情報!$M1491)</f>
        <v/>
      </c>
      <c r="H1491" t="str">
        <f>IF($K1491="","",女子登録情報!$A1491)</f>
        <v/>
      </c>
      <c r="K1491" t="str">
        <f>IF(女子登録情報!$C1491="","",女子登録情報!$C1491)</f>
        <v/>
      </c>
      <c r="M1491" t="str">
        <f>IFERROR(IF(AND(402&lt;=VALUE(RIGHT(女子登録情報!$F1491,4)),競技会情報!$E$3*100+競技会情報!$G$3&gt;=VALUE(RIGHT(女子登録情報!$F1491,4))),VALUE(女子登録情報!$G1491)+1,VALUE(女子登録情報!$G1491)),"")</f>
        <v/>
      </c>
      <c r="N1491" t="str">
        <f>IF($K1491="","",IF(女子登録情報!$H1491="北海道",女子登録情報!$H1491,LEFT(女子登録情報!$H1491,LEN(女子登録情報!$H1491)-1)))</f>
        <v/>
      </c>
      <c r="O1491" t="str">
        <f>IF($K1491="","",IF(LEN($N1491)=2,LEFT($N1491,1)&amp;"　"&amp;RIGHT($N1491,1)&amp;"・"&amp;女子登録情報!$I1491,$N1491&amp;"・"&amp;女子登録情報!$I1491))</f>
        <v/>
      </c>
    </row>
    <row r="1492" spans="1:15" x14ac:dyDescent="0.55000000000000004">
      <c r="A1492" t="str">
        <f>IF($K1492="","",200000000+女子登録情報!$C1492)</f>
        <v/>
      </c>
      <c r="B1492" t="str">
        <f>IF($K1492="","",女子登録情報!$D1492&amp;" ("&amp;女子登録情報!$K1492&amp;")")</f>
        <v/>
      </c>
      <c r="C1492" t="str">
        <f>IF($K1492="","",女子登録情報!$E1492)</f>
        <v/>
      </c>
      <c r="D1492" t="str">
        <f>IF($K1492="","",女子登録情報!$O1492&amp;" "&amp;女子登録情報!$N1492&amp;" ("&amp;LEFT(女子登録情報!$F1492,2)&amp;")")</f>
        <v/>
      </c>
      <c r="E1492" t="str">
        <f>IF($K1492="","",女子登録情報!$P1492)</f>
        <v/>
      </c>
      <c r="F1492" t="str">
        <f t="shared" si="23"/>
        <v/>
      </c>
      <c r="G1492" t="str">
        <f>IF($K1492="","",女子登録情報!$M1492)</f>
        <v/>
      </c>
      <c r="H1492" t="str">
        <f>IF($K1492="","",女子登録情報!$A1492)</f>
        <v/>
      </c>
      <c r="K1492" t="str">
        <f>IF(女子登録情報!$C1492="","",女子登録情報!$C1492)</f>
        <v/>
      </c>
      <c r="M1492" t="str">
        <f>IFERROR(IF(AND(402&lt;=VALUE(RIGHT(女子登録情報!$F1492,4)),競技会情報!$E$3*100+競技会情報!$G$3&gt;=VALUE(RIGHT(女子登録情報!$F1492,4))),VALUE(女子登録情報!$G1492)+1,VALUE(女子登録情報!$G1492)),"")</f>
        <v/>
      </c>
      <c r="N1492" t="str">
        <f>IF($K1492="","",IF(女子登録情報!$H1492="北海道",女子登録情報!$H1492,LEFT(女子登録情報!$H1492,LEN(女子登録情報!$H1492)-1)))</f>
        <v/>
      </c>
      <c r="O1492" t="str">
        <f>IF($K1492="","",IF(LEN($N1492)=2,LEFT($N1492,1)&amp;"　"&amp;RIGHT($N1492,1)&amp;"・"&amp;女子登録情報!$I1492,$N1492&amp;"・"&amp;女子登録情報!$I1492))</f>
        <v/>
      </c>
    </row>
    <row r="1493" spans="1:15" x14ac:dyDescent="0.55000000000000004">
      <c r="A1493" t="str">
        <f>IF($K1493="","",200000000+女子登録情報!$C1493)</f>
        <v/>
      </c>
      <c r="B1493" t="str">
        <f>IF($K1493="","",女子登録情報!$D1493&amp;" ("&amp;女子登録情報!$K1493&amp;")")</f>
        <v/>
      </c>
      <c r="C1493" t="str">
        <f>IF($K1493="","",女子登録情報!$E1493)</f>
        <v/>
      </c>
      <c r="D1493" t="str">
        <f>IF($K1493="","",女子登録情報!$O1493&amp;" "&amp;女子登録情報!$N1493&amp;" ("&amp;LEFT(女子登録情報!$F1493,2)&amp;")")</f>
        <v/>
      </c>
      <c r="E1493" t="str">
        <f>IF($K1493="","",女子登録情報!$P1493)</f>
        <v/>
      </c>
      <c r="F1493" t="str">
        <f t="shared" si="23"/>
        <v/>
      </c>
      <c r="G1493" t="str">
        <f>IF($K1493="","",女子登録情報!$M1493)</f>
        <v/>
      </c>
      <c r="H1493" t="str">
        <f>IF($K1493="","",女子登録情報!$A1493)</f>
        <v/>
      </c>
      <c r="K1493" t="str">
        <f>IF(女子登録情報!$C1493="","",女子登録情報!$C1493)</f>
        <v/>
      </c>
      <c r="M1493" t="str">
        <f>IFERROR(IF(AND(402&lt;=VALUE(RIGHT(女子登録情報!$F1493,4)),競技会情報!$E$3*100+競技会情報!$G$3&gt;=VALUE(RIGHT(女子登録情報!$F1493,4))),VALUE(女子登録情報!$G1493)+1,VALUE(女子登録情報!$G1493)),"")</f>
        <v/>
      </c>
      <c r="N1493" t="str">
        <f>IF($K1493="","",IF(女子登録情報!$H1493="北海道",女子登録情報!$H1493,LEFT(女子登録情報!$H1493,LEN(女子登録情報!$H1493)-1)))</f>
        <v/>
      </c>
      <c r="O1493" t="str">
        <f>IF($K1493="","",IF(LEN($N1493)=2,LEFT($N1493,1)&amp;"　"&amp;RIGHT($N1493,1)&amp;"・"&amp;女子登録情報!$I1493,$N1493&amp;"・"&amp;女子登録情報!$I1493))</f>
        <v/>
      </c>
    </row>
    <row r="1494" spans="1:15" x14ac:dyDescent="0.55000000000000004">
      <c r="A1494" t="str">
        <f>IF($K1494="","",200000000+女子登録情報!$C1494)</f>
        <v/>
      </c>
      <c r="B1494" t="str">
        <f>IF($K1494="","",女子登録情報!$D1494&amp;" ("&amp;女子登録情報!$K1494&amp;")")</f>
        <v/>
      </c>
      <c r="C1494" t="str">
        <f>IF($K1494="","",女子登録情報!$E1494)</f>
        <v/>
      </c>
      <c r="D1494" t="str">
        <f>IF($K1494="","",女子登録情報!$O1494&amp;" "&amp;女子登録情報!$N1494&amp;" ("&amp;LEFT(女子登録情報!$F1494,2)&amp;")")</f>
        <v/>
      </c>
      <c r="E1494" t="str">
        <f>IF($K1494="","",女子登録情報!$P1494)</f>
        <v/>
      </c>
      <c r="F1494" t="str">
        <f t="shared" si="23"/>
        <v/>
      </c>
      <c r="G1494" t="str">
        <f>IF($K1494="","",女子登録情報!$M1494)</f>
        <v/>
      </c>
      <c r="H1494" t="str">
        <f>IF($K1494="","",女子登録情報!$A1494)</f>
        <v/>
      </c>
      <c r="K1494" t="str">
        <f>IF(女子登録情報!$C1494="","",女子登録情報!$C1494)</f>
        <v/>
      </c>
      <c r="M1494" t="str">
        <f>IFERROR(IF(AND(402&lt;=VALUE(RIGHT(女子登録情報!$F1494,4)),競技会情報!$E$3*100+競技会情報!$G$3&gt;=VALUE(RIGHT(女子登録情報!$F1494,4))),VALUE(女子登録情報!$G1494)+1,VALUE(女子登録情報!$G1494)),"")</f>
        <v/>
      </c>
      <c r="N1494" t="str">
        <f>IF($K1494="","",IF(女子登録情報!$H1494="北海道",女子登録情報!$H1494,LEFT(女子登録情報!$H1494,LEN(女子登録情報!$H1494)-1)))</f>
        <v/>
      </c>
      <c r="O1494" t="str">
        <f>IF($K1494="","",IF(LEN($N1494)=2,LEFT($N1494,1)&amp;"　"&amp;RIGHT($N1494,1)&amp;"・"&amp;女子登録情報!$I1494,$N1494&amp;"・"&amp;女子登録情報!$I1494))</f>
        <v/>
      </c>
    </row>
    <row r="1495" spans="1:15" x14ac:dyDescent="0.55000000000000004">
      <c r="A1495" t="str">
        <f>IF($K1495="","",200000000+女子登録情報!$C1495)</f>
        <v/>
      </c>
      <c r="B1495" t="str">
        <f>IF($K1495="","",女子登録情報!$D1495&amp;" ("&amp;女子登録情報!$K1495&amp;")")</f>
        <v/>
      </c>
      <c r="C1495" t="str">
        <f>IF($K1495="","",女子登録情報!$E1495)</f>
        <v/>
      </c>
      <c r="D1495" t="str">
        <f>IF($K1495="","",女子登録情報!$O1495&amp;" "&amp;女子登録情報!$N1495&amp;" ("&amp;LEFT(女子登録情報!$F1495,2)&amp;")")</f>
        <v/>
      </c>
      <c r="E1495" t="str">
        <f>IF($K1495="","",女子登録情報!$P1495)</f>
        <v/>
      </c>
      <c r="F1495" t="str">
        <f t="shared" si="23"/>
        <v/>
      </c>
      <c r="G1495" t="str">
        <f>IF($K1495="","",女子登録情報!$M1495)</f>
        <v/>
      </c>
      <c r="H1495" t="str">
        <f>IF($K1495="","",女子登録情報!$A1495)</f>
        <v/>
      </c>
      <c r="K1495" t="str">
        <f>IF(女子登録情報!$C1495="","",女子登録情報!$C1495)</f>
        <v/>
      </c>
      <c r="M1495" t="str">
        <f>IFERROR(IF(AND(402&lt;=VALUE(RIGHT(女子登録情報!$F1495,4)),競技会情報!$E$3*100+競技会情報!$G$3&gt;=VALUE(RIGHT(女子登録情報!$F1495,4))),VALUE(女子登録情報!$G1495)+1,VALUE(女子登録情報!$G1495)),"")</f>
        <v/>
      </c>
      <c r="N1495" t="str">
        <f>IF($K1495="","",IF(女子登録情報!$H1495="北海道",女子登録情報!$H1495,LEFT(女子登録情報!$H1495,LEN(女子登録情報!$H1495)-1)))</f>
        <v/>
      </c>
      <c r="O1495" t="str">
        <f>IF($K1495="","",IF(LEN($N1495)=2,LEFT($N1495,1)&amp;"　"&amp;RIGHT($N1495,1)&amp;"・"&amp;女子登録情報!$I1495,$N1495&amp;"・"&amp;女子登録情報!$I1495))</f>
        <v/>
      </c>
    </row>
    <row r="1496" spans="1:15" x14ac:dyDescent="0.55000000000000004">
      <c r="A1496" t="str">
        <f>IF($K1496="","",200000000+女子登録情報!$C1496)</f>
        <v/>
      </c>
      <c r="B1496" t="str">
        <f>IF($K1496="","",女子登録情報!$D1496&amp;" ("&amp;女子登録情報!$K1496&amp;")")</f>
        <v/>
      </c>
      <c r="C1496" t="str">
        <f>IF($K1496="","",女子登録情報!$E1496)</f>
        <v/>
      </c>
      <c r="D1496" t="str">
        <f>IF($K1496="","",女子登録情報!$O1496&amp;" "&amp;女子登録情報!$N1496&amp;" ("&amp;LEFT(女子登録情報!$F1496,2)&amp;")")</f>
        <v/>
      </c>
      <c r="E1496" t="str">
        <f>IF($K1496="","",女子登録情報!$P1496)</f>
        <v/>
      </c>
      <c r="F1496" t="str">
        <f t="shared" si="23"/>
        <v/>
      </c>
      <c r="G1496" t="str">
        <f>IF($K1496="","",女子登録情報!$M1496)</f>
        <v/>
      </c>
      <c r="H1496" t="str">
        <f>IF($K1496="","",女子登録情報!$A1496)</f>
        <v/>
      </c>
      <c r="K1496" t="str">
        <f>IF(女子登録情報!$C1496="","",女子登録情報!$C1496)</f>
        <v/>
      </c>
      <c r="M1496" t="str">
        <f>IFERROR(IF(AND(402&lt;=VALUE(RIGHT(女子登録情報!$F1496,4)),競技会情報!$E$3*100+競技会情報!$G$3&gt;=VALUE(RIGHT(女子登録情報!$F1496,4))),VALUE(女子登録情報!$G1496)+1,VALUE(女子登録情報!$G1496)),"")</f>
        <v/>
      </c>
      <c r="N1496" t="str">
        <f>IF($K1496="","",IF(女子登録情報!$H1496="北海道",女子登録情報!$H1496,LEFT(女子登録情報!$H1496,LEN(女子登録情報!$H1496)-1)))</f>
        <v/>
      </c>
      <c r="O1496" t="str">
        <f>IF($K1496="","",IF(LEN($N1496)=2,LEFT($N1496,1)&amp;"　"&amp;RIGHT($N1496,1)&amp;"・"&amp;女子登録情報!$I1496,$N1496&amp;"・"&amp;女子登録情報!$I1496))</f>
        <v/>
      </c>
    </row>
    <row r="1497" spans="1:15" x14ac:dyDescent="0.55000000000000004">
      <c r="A1497" t="str">
        <f>IF($K1497="","",200000000+女子登録情報!$C1497)</f>
        <v/>
      </c>
      <c r="B1497" t="str">
        <f>IF($K1497="","",女子登録情報!$D1497&amp;" ("&amp;女子登録情報!$K1497&amp;")")</f>
        <v/>
      </c>
      <c r="C1497" t="str">
        <f>IF($K1497="","",女子登録情報!$E1497)</f>
        <v/>
      </c>
      <c r="D1497" t="str">
        <f>IF($K1497="","",女子登録情報!$O1497&amp;" "&amp;女子登録情報!$N1497&amp;" ("&amp;LEFT(女子登録情報!$F1497,2)&amp;")")</f>
        <v/>
      </c>
      <c r="E1497" t="str">
        <f>IF($K1497="","",女子登録情報!$P1497)</f>
        <v/>
      </c>
      <c r="F1497" t="str">
        <f t="shared" si="23"/>
        <v/>
      </c>
      <c r="G1497" t="str">
        <f>IF($K1497="","",女子登録情報!$M1497)</f>
        <v/>
      </c>
      <c r="H1497" t="str">
        <f>IF($K1497="","",女子登録情報!$A1497)</f>
        <v/>
      </c>
      <c r="K1497" t="str">
        <f>IF(女子登録情報!$C1497="","",女子登録情報!$C1497)</f>
        <v/>
      </c>
      <c r="M1497" t="str">
        <f>IFERROR(IF(AND(402&lt;=VALUE(RIGHT(女子登録情報!$F1497,4)),競技会情報!$E$3*100+競技会情報!$G$3&gt;=VALUE(RIGHT(女子登録情報!$F1497,4))),VALUE(女子登録情報!$G1497)+1,VALUE(女子登録情報!$G1497)),"")</f>
        <v/>
      </c>
      <c r="N1497" t="str">
        <f>IF($K1497="","",IF(女子登録情報!$H1497="北海道",女子登録情報!$H1497,LEFT(女子登録情報!$H1497,LEN(女子登録情報!$H1497)-1)))</f>
        <v/>
      </c>
      <c r="O1497" t="str">
        <f>IF($K1497="","",IF(LEN($N1497)=2,LEFT($N1497,1)&amp;"　"&amp;RIGHT($N1497,1)&amp;"・"&amp;女子登録情報!$I1497,$N1497&amp;"・"&amp;女子登録情報!$I1497))</f>
        <v/>
      </c>
    </row>
    <row r="1498" spans="1:15" x14ac:dyDescent="0.55000000000000004">
      <c r="A1498" t="str">
        <f>IF($K1498="","",200000000+女子登録情報!$C1498)</f>
        <v/>
      </c>
      <c r="B1498" t="str">
        <f>IF($K1498="","",女子登録情報!$D1498&amp;" ("&amp;女子登録情報!$K1498&amp;")")</f>
        <v/>
      </c>
      <c r="C1498" t="str">
        <f>IF($K1498="","",女子登録情報!$E1498)</f>
        <v/>
      </c>
      <c r="D1498" t="str">
        <f>IF($K1498="","",女子登録情報!$O1498&amp;" "&amp;女子登録情報!$N1498&amp;" ("&amp;LEFT(女子登録情報!$F1498,2)&amp;")")</f>
        <v/>
      </c>
      <c r="E1498" t="str">
        <f>IF($K1498="","",女子登録情報!$P1498)</f>
        <v/>
      </c>
      <c r="F1498" t="str">
        <f t="shared" si="23"/>
        <v/>
      </c>
      <c r="G1498" t="str">
        <f>IF($K1498="","",女子登録情報!$M1498)</f>
        <v/>
      </c>
      <c r="H1498" t="str">
        <f>IF($K1498="","",女子登録情報!$A1498)</f>
        <v/>
      </c>
      <c r="K1498" t="str">
        <f>IF(女子登録情報!$C1498="","",女子登録情報!$C1498)</f>
        <v/>
      </c>
      <c r="M1498" t="str">
        <f>IFERROR(IF(AND(402&lt;=VALUE(RIGHT(女子登録情報!$F1498,4)),競技会情報!$E$3*100+競技会情報!$G$3&gt;=VALUE(RIGHT(女子登録情報!$F1498,4))),VALUE(女子登録情報!$G1498)+1,VALUE(女子登録情報!$G1498)),"")</f>
        <v/>
      </c>
      <c r="N1498" t="str">
        <f>IF($K1498="","",IF(女子登録情報!$H1498="北海道",女子登録情報!$H1498,LEFT(女子登録情報!$H1498,LEN(女子登録情報!$H1498)-1)))</f>
        <v/>
      </c>
      <c r="O1498" t="str">
        <f>IF($K1498="","",IF(LEN($N1498)=2,LEFT($N1498,1)&amp;"　"&amp;RIGHT($N1498,1)&amp;"・"&amp;女子登録情報!$I1498,$N1498&amp;"・"&amp;女子登録情報!$I1498))</f>
        <v/>
      </c>
    </row>
    <row r="1499" spans="1:15" x14ac:dyDescent="0.55000000000000004">
      <c r="A1499" t="str">
        <f>IF($K1499="","",200000000+女子登録情報!$C1499)</f>
        <v/>
      </c>
      <c r="B1499" t="str">
        <f>IF($K1499="","",女子登録情報!$D1499&amp;" ("&amp;女子登録情報!$K1499&amp;")")</f>
        <v/>
      </c>
      <c r="C1499" t="str">
        <f>IF($K1499="","",女子登録情報!$E1499)</f>
        <v/>
      </c>
      <c r="D1499" t="str">
        <f>IF($K1499="","",女子登録情報!$O1499&amp;" "&amp;女子登録情報!$N1499&amp;" ("&amp;LEFT(女子登録情報!$F1499,2)&amp;")")</f>
        <v/>
      </c>
      <c r="E1499" t="str">
        <f>IF($K1499="","",女子登録情報!$P1499)</f>
        <v/>
      </c>
      <c r="F1499" t="str">
        <f t="shared" si="23"/>
        <v/>
      </c>
      <c r="G1499" t="str">
        <f>IF($K1499="","",女子登録情報!$M1499)</f>
        <v/>
      </c>
      <c r="H1499" t="str">
        <f>IF($K1499="","",女子登録情報!$A1499)</f>
        <v/>
      </c>
      <c r="K1499" t="str">
        <f>IF(女子登録情報!$C1499="","",女子登録情報!$C1499)</f>
        <v/>
      </c>
      <c r="M1499" t="str">
        <f>IFERROR(IF(AND(402&lt;=VALUE(RIGHT(女子登録情報!$F1499,4)),競技会情報!$E$3*100+競技会情報!$G$3&gt;=VALUE(RIGHT(女子登録情報!$F1499,4))),VALUE(女子登録情報!$G1499)+1,VALUE(女子登録情報!$G1499)),"")</f>
        <v/>
      </c>
      <c r="N1499" t="str">
        <f>IF($K1499="","",IF(女子登録情報!$H1499="北海道",女子登録情報!$H1499,LEFT(女子登録情報!$H1499,LEN(女子登録情報!$H1499)-1)))</f>
        <v/>
      </c>
      <c r="O1499" t="str">
        <f>IF($K1499="","",IF(LEN($N1499)=2,LEFT($N1499,1)&amp;"　"&amp;RIGHT($N1499,1)&amp;"・"&amp;女子登録情報!$I1499,$N1499&amp;"・"&amp;女子登録情報!$I1499))</f>
        <v/>
      </c>
    </row>
    <row r="1500" spans="1:15" x14ac:dyDescent="0.55000000000000004">
      <c r="A1500" t="str">
        <f>IF($K1500="","",200000000+女子登録情報!$C1500)</f>
        <v/>
      </c>
      <c r="B1500" t="str">
        <f>IF($K1500="","",女子登録情報!$D1500&amp;" ("&amp;女子登録情報!$K1500&amp;")")</f>
        <v/>
      </c>
      <c r="C1500" t="str">
        <f>IF($K1500="","",女子登録情報!$E1500)</f>
        <v/>
      </c>
      <c r="D1500" t="str">
        <f>IF($K1500="","",女子登録情報!$O1500&amp;" "&amp;女子登録情報!$N1500&amp;" ("&amp;LEFT(女子登録情報!$F1500,2)&amp;")")</f>
        <v/>
      </c>
      <c r="E1500" t="str">
        <f>IF($K1500="","",女子登録情報!$P1500)</f>
        <v/>
      </c>
      <c r="F1500" t="str">
        <f t="shared" si="23"/>
        <v/>
      </c>
      <c r="G1500" t="str">
        <f>IF($K1500="","",女子登録情報!$M1500)</f>
        <v/>
      </c>
      <c r="H1500" t="str">
        <f>IF($K1500="","",女子登録情報!$A1500)</f>
        <v/>
      </c>
      <c r="K1500" t="str">
        <f>IF(女子登録情報!$C1500="","",女子登録情報!$C1500)</f>
        <v/>
      </c>
      <c r="M1500" t="str">
        <f>IFERROR(IF(AND(402&lt;=VALUE(RIGHT(女子登録情報!$F1500,4)),競技会情報!$E$3*100+競技会情報!$G$3&gt;=VALUE(RIGHT(女子登録情報!$F1500,4))),VALUE(女子登録情報!$G1500)+1,VALUE(女子登録情報!$G1500)),"")</f>
        <v/>
      </c>
      <c r="N1500" t="str">
        <f>IF($K1500="","",IF(女子登録情報!$H1500="北海道",女子登録情報!$H1500,LEFT(女子登録情報!$H1500,LEN(女子登録情報!$H1500)-1)))</f>
        <v/>
      </c>
      <c r="O1500" t="str">
        <f>IF($K1500="","",IF(LEN($N1500)=2,LEFT($N1500,1)&amp;"　"&amp;RIGHT($N1500,1)&amp;"・"&amp;女子登録情報!$I1500,$N1500&amp;"・"&amp;女子登録情報!$I1500))</f>
        <v/>
      </c>
    </row>
    <row r="1501" spans="1:15" x14ac:dyDescent="0.55000000000000004">
      <c r="A1501" t="str">
        <f>IF($K1501="","",200000000+女子登録情報!$C1501)</f>
        <v/>
      </c>
      <c r="B1501" t="str">
        <f>IF($K1501="","",女子登録情報!$D1501&amp;" ("&amp;女子登録情報!$K1501&amp;")")</f>
        <v/>
      </c>
      <c r="C1501" t="str">
        <f>IF($K1501="","",女子登録情報!$E1501)</f>
        <v/>
      </c>
      <c r="D1501" t="str">
        <f>IF($K1501="","",女子登録情報!$O1501&amp;" "&amp;女子登録情報!$N1501&amp;" ("&amp;LEFT(女子登録情報!$F1501,2)&amp;")")</f>
        <v/>
      </c>
      <c r="E1501" t="str">
        <f>IF($K1501="","",女子登録情報!$P1501)</f>
        <v/>
      </c>
      <c r="F1501" t="str">
        <f t="shared" si="23"/>
        <v/>
      </c>
      <c r="G1501" t="str">
        <f>IF($K1501="","",女子登録情報!$M1501)</f>
        <v/>
      </c>
      <c r="H1501" t="str">
        <f>IF($K1501="","",女子登録情報!$A1501)</f>
        <v/>
      </c>
      <c r="K1501" t="str">
        <f>IF(女子登録情報!$C1501="","",女子登録情報!$C1501)</f>
        <v/>
      </c>
      <c r="M1501" t="str">
        <f>IFERROR(IF(AND(402&lt;=VALUE(RIGHT(女子登録情報!$F1501,4)),競技会情報!$E$3*100+競技会情報!$G$3&gt;=VALUE(RIGHT(女子登録情報!$F1501,4))),VALUE(女子登録情報!$G1501)+1,VALUE(女子登録情報!$G1501)),"")</f>
        <v/>
      </c>
      <c r="N1501" t="str">
        <f>IF($K1501="","",IF(女子登録情報!$H1501="北海道",女子登録情報!$H1501,LEFT(女子登録情報!$H1501,LEN(女子登録情報!$H1501)-1)))</f>
        <v/>
      </c>
      <c r="O1501" t="str">
        <f>IF($K1501="","",IF(LEN($N1501)=2,LEFT($N1501,1)&amp;"　"&amp;RIGHT($N1501,1)&amp;"・"&amp;女子登録情報!$I1501,$N1501&amp;"・"&amp;女子登録情報!$I1501))</f>
        <v/>
      </c>
    </row>
    <row r="1502" spans="1:15" x14ac:dyDescent="0.55000000000000004">
      <c r="A1502" t="str">
        <f>IF($K1502="","",200000000+女子登録情報!$C1502)</f>
        <v/>
      </c>
      <c r="B1502" t="str">
        <f>IF($K1502="","",女子登録情報!$D1502&amp;" ("&amp;女子登録情報!$K1502&amp;")")</f>
        <v/>
      </c>
      <c r="C1502" t="str">
        <f>IF($K1502="","",女子登録情報!$E1502)</f>
        <v/>
      </c>
      <c r="D1502" t="str">
        <f>IF($K1502="","",女子登録情報!$O1502&amp;" "&amp;女子登録情報!$N1502&amp;" ("&amp;LEFT(女子登録情報!$F1502,2)&amp;")")</f>
        <v/>
      </c>
      <c r="E1502" t="str">
        <f>IF($K1502="","",女子登録情報!$P1502)</f>
        <v/>
      </c>
      <c r="F1502" t="str">
        <f t="shared" si="23"/>
        <v/>
      </c>
      <c r="G1502" t="str">
        <f>IF($K1502="","",女子登録情報!$M1502)</f>
        <v/>
      </c>
      <c r="H1502" t="str">
        <f>IF($K1502="","",女子登録情報!$A1502)</f>
        <v/>
      </c>
      <c r="K1502" t="str">
        <f>IF(女子登録情報!$C1502="","",女子登録情報!$C1502)</f>
        <v/>
      </c>
      <c r="M1502" t="str">
        <f>IFERROR(IF(AND(402&lt;=VALUE(RIGHT(女子登録情報!$F1502,4)),競技会情報!$E$3*100+競技会情報!$G$3&gt;=VALUE(RIGHT(女子登録情報!$F1502,4))),VALUE(女子登録情報!$G1502)+1,VALUE(女子登録情報!$G1502)),"")</f>
        <v/>
      </c>
      <c r="N1502" t="str">
        <f>IF($K1502="","",IF(女子登録情報!$H1502="北海道",女子登録情報!$H1502,LEFT(女子登録情報!$H1502,LEN(女子登録情報!$H1502)-1)))</f>
        <v/>
      </c>
      <c r="O1502" t="str">
        <f>IF($K1502="","",IF(LEN($N1502)=2,LEFT($N1502,1)&amp;"　"&amp;RIGHT($N1502,1)&amp;"・"&amp;女子登録情報!$I1502,$N1502&amp;"・"&amp;女子登録情報!$I1502))</f>
        <v/>
      </c>
    </row>
    <row r="1503" spans="1:15" x14ac:dyDescent="0.55000000000000004">
      <c r="A1503" t="str">
        <f>IF($K1503="","",200000000+女子登録情報!$C1503)</f>
        <v/>
      </c>
      <c r="B1503" t="str">
        <f>IF($K1503="","",女子登録情報!$D1503&amp;" ("&amp;女子登録情報!$K1503&amp;")")</f>
        <v/>
      </c>
      <c r="C1503" t="str">
        <f>IF($K1503="","",女子登録情報!$E1503)</f>
        <v/>
      </c>
      <c r="D1503" t="str">
        <f>IF($K1503="","",女子登録情報!$O1503&amp;" "&amp;女子登録情報!$N1503&amp;" ("&amp;LEFT(女子登録情報!$F1503,2)&amp;")")</f>
        <v/>
      </c>
      <c r="E1503" t="str">
        <f>IF($K1503="","",女子登録情報!$P1503)</f>
        <v/>
      </c>
      <c r="F1503" t="str">
        <f t="shared" si="23"/>
        <v/>
      </c>
      <c r="G1503" t="str">
        <f>IF($K1503="","",女子登録情報!$M1503)</f>
        <v/>
      </c>
      <c r="H1503" t="str">
        <f>IF($K1503="","",女子登録情報!$A1503)</f>
        <v/>
      </c>
      <c r="K1503" t="str">
        <f>IF(女子登録情報!$C1503="","",女子登録情報!$C1503)</f>
        <v/>
      </c>
      <c r="M1503" t="str">
        <f>IFERROR(IF(AND(402&lt;=VALUE(RIGHT(女子登録情報!$F1503,4)),競技会情報!$E$3*100+競技会情報!$G$3&gt;=VALUE(RIGHT(女子登録情報!$F1503,4))),VALUE(女子登録情報!$G1503)+1,VALUE(女子登録情報!$G1503)),"")</f>
        <v/>
      </c>
      <c r="N1503" t="str">
        <f>IF($K1503="","",IF(女子登録情報!$H1503="北海道",女子登録情報!$H1503,LEFT(女子登録情報!$H1503,LEN(女子登録情報!$H1503)-1)))</f>
        <v/>
      </c>
      <c r="O1503" t="str">
        <f>IF($K1503="","",IF(LEN($N1503)=2,LEFT($N1503,1)&amp;"　"&amp;RIGHT($N1503,1)&amp;"・"&amp;女子登録情報!$I1503,$N1503&amp;"・"&amp;女子登録情報!$I1503))</f>
        <v/>
      </c>
    </row>
    <row r="1504" spans="1:15" x14ac:dyDescent="0.55000000000000004">
      <c r="A1504" t="str">
        <f>IF($K1504="","",200000000+女子登録情報!$C1504)</f>
        <v/>
      </c>
      <c r="B1504" t="str">
        <f>IF($K1504="","",女子登録情報!$D1504&amp;" ("&amp;女子登録情報!$K1504&amp;")")</f>
        <v/>
      </c>
      <c r="C1504" t="str">
        <f>IF($K1504="","",女子登録情報!$E1504)</f>
        <v/>
      </c>
      <c r="D1504" t="str">
        <f>IF($K1504="","",女子登録情報!$O1504&amp;" "&amp;女子登録情報!$N1504&amp;" ("&amp;LEFT(女子登録情報!$F1504,2)&amp;")")</f>
        <v/>
      </c>
      <c r="E1504" t="str">
        <f>IF($K1504="","",女子登録情報!$P1504)</f>
        <v/>
      </c>
      <c r="F1504" t="str">
        <f t="shared" si="23"/>
        <v/>
      </c>
      <c r="G1504" t="str">
        <f>IF($K1504="","",女子登録情報!$M1504)</f>
        <v/>
      </c>
      <c r="H1504" t="str">
        <f>IF($K1504="","",女子登録情報!$A1504)</f>
        <v/>
      </c>
      <c r="K1504" t="str">
        <f>IF(女子登録情報!$C1504="","",女子登録情報!$C1504)</f>
        <v/>
      </c>
      <c r="M1504" t="str">
        <f>IFERROR(IF(AND(402&lt;=VALUE(RIGHT(女子登録情報!$F1504,4)),競技会情報!$E$3*100+競技会情報!$G$3&gt;=VALUE(RIGHT(女子登録情報!$F1504,4))),VALUE(女子登録情報!$G1504)+1,VALUE(女子登録情報!$G1504)),"")</f>
        <v/>
      </c>
      <c r="N1504" t="str">
        <f>IF($K1504="","",IF(女子登録情報!$H1504="北海道",女子登録情報!$H1504,LEFT(女子登録情報!$H1504,LEN(女子登録情報!$H1504)-1)))</f>
        <v/>
      </c>
      <c r="O1504" t="str">
        <f>IF($K1504="","",IF(LEN($N1504)=2,LEFT($N1504,1)&amp;"　"&amp;RIGHT($N1504,1)&amp;"・"&amp;女子登録情報!$I1504,$N1504&amp;"・"&amp;女子登録情報!$I1504))</f>
        <v/>
      </c>
    </row>
    <row r="1505" spans="1:15" x14ac:dyDescent="0.55000000000000004">
      <c r="A1505" t="str">
        <f>IF($K1505="","",200000000+女子登録情報!$C1505)</f>
        <v/>
      </c>
      <c r="B1505" t="str">
        <f>IF($K1505="","",女子登録情報!$D1505&amp;" ("&amp;女子登録情報!$K1505&amp;")")</f>
        <v/>
      </c>
      <c r="C1505" t="str">
        <f>IF($K1505="","",女子登録情報!$E1505)</f>
        <v/>
      </c>
      <c r="D1505" t="str">
        <f>IF($K1505="","",女子登録情報!$O1505&amp;" "&amp;女子登録情報!$N1505&amp;" ("&amp;LEFT(女子登録情報!$F1505,2)&amp;")")</f>
        <v/>
      </c>
      <c r="E1505" t="str">
        <f>IF($K1505="","",女子登録情報!$P1505)</f>
        <v/>
      </c>
      <c r="F1505" t="str">
        <f t="shared" si="23"/>
        <v/>
      </c>
      <c r="G1505" t="str">
        <f>IF($K1505="","",女子登録情報!$M1505)</f>
        <v/>
      </c>
      <c r="H1505" t="str">
        <f>IF($K1505="","",女子登録情報!$A1505)</f>
        <v/>
      </c>
      <c r="K1505" t="str">
        <f>IF(女子登録情報!$C1505="","",女子登録情報!$C1505)</f>
        <v/>
      </c>
      <c r="M1505" t="str">
        <f>IFERROR(IF(AND(402&lt;=VALUE(RIGHT(女子登録情報!$F1505,4)),競技会情報!$E$3*100+競技会情報!$G$3&gt;=VALUE(RIGHT(女子登録情報!$F1505,4))),VALUE(女子登録情報!$G1505)+1,VALUE(女子登録情報!$G1505)),"")</f>
        <v/>
      </c>
      <c r="N1505" t="str">
        <f>IF($K1505="","",IF(女子登録情報!$H1505="北海道",女子登録情報!$H1505,LEFT(女子登録情報!$H1505,LEN(女子登録情報!$H1505)-1)))</f>
        <v/>
      </c>
      <c r="O1505" t="str">
        <f>IF($K1505="","",IF(LEN($N1505)=2,LEFT($N1505,1)&amp;"　"&amp;RIGHT($N1505,1)&amp;"・"&amp;女子登録情報!$I1505,$N1505&amp;"・"&amp;女子登録情報!$I1505))</f>
        <v/>
      </c>
    </row>
    <row r="1506" spans="1:15" x14ac:dyDescent="0.55000000000000004">
      <c r="A1506" t="str">
        <f>IF($K1506="","",200000000+女子登録情報!$C1506)</f>
        <v/>
      </c>
      <c r="B1506" t="str">
        <f>IF($K1506="","",女子登録情報!$D1506&amp;" ("&amp;女子登録情報!$K1506&amp;")")</f>
        <v/>
      </c>
      <c r="C1506" t="str">
        <f>IF($K1506="","",女子登録情報!$E1506)</f>
        <v/>
      </c>
      <c r="D1506" t="str">
        <f>IF($K1506="","",女子登録情報!$O1506&amp;" "&amp;女子登録情報!$N1506&amp;" ("&amp;LEFT(女子登録情報!$F1506,2)&amp;")")</f>
        <v/>
      </c>
      <c r="E1506" t="str">
        <f>IF($K1506="","",女子登録情報!$P1506)</f>
        <v/>
      </c>
      <c r="F1506" t="str">
        <f t="shared" si="23"/>
        <v/>
      </c>
      <c r="G1506" t="str">
        <f>IF($K1506="","",女子登録情報!$M1506)</f>
        <v/>
      </c>
      <c r="H1506" t="str">
        <f>IF($K1506="","",女子登録情報!$A1506)</f>
        <v/>
      </c>
      <c r="K1506" t="str">
        <f>IF(女子登録情報!$C1506="","",女子登録情報!$C1506)</f>
        <v/>
      </c>
      <c r="M1506" t="str">
        <f>IFERROR(IF(AND(402&lt;=VALUE(RIGHT(女子登録情報!$F1506,4)),競技会情報!$E$3*100+競技会情報!$G$3&gt;=VALUE(RIGHT(女子登録情報!$F1506,4))),VALUE(女子登録情報!$G1506)+1,VALUE(女子登録情報!$G1506)),"")</f>
        <v/>
      </c>
      <c r="N1506" t="str">
        <f>IF($K1506="","",IF(女子登録情報!$H1506="北海道",女子登録情報!$H1506,LEFT(女子登録情報!$H1506,LEN(女子登録情報!$H1506)-1)))</f>
        <v/>
      </c>
      <c r="O1506" t="str">
        <f>IF($K1506="","",IF(LEN($N1506)=2,LEFT($N1506,1)&amp;"　"&amp;RIGHT($N1506,1)&amp;"・"&amp;女子登録情報!$I1506,$N1506&amp;"・"&amp;女子登録情報!$I1506))</f>
        <v/>
      </c>
    </row>
    <row r="1507" spans="1:15" x14ac:dyDescent="0.55000000000000004">
      <c r="A1507" t="str">
        <f>IF($K1507="","",200000000+女子登録情報!$C1507)</f>
        <v/>
      </c>
      <c r="B1507" t="str">
        <f>IF($K1507="","",女子登録情報!$D1507&amp;" ("&amp;女子登録情報!$K1507&amp;")")</f>
        <v/>
      </c>
      <c r="C1507" t="str">
        <f>IF($K1507="","",女子登録情報!$E1507)</f>
        <v/>
      </c>
      <c r="D1507" t="str">
        <f>IF($K1507="","",女子登録情報!$O1507&amp;" "&amp;女子登録情報!$N1507&amp;" ("&amp;LEFT(女子登録情報!$F1507,2)&amp;")")</f>
        <v/>
      </c>
      <c r="E1507" t="str">
        <f>IF($K1507="","",女子登録情報!$P1507)</f>
        <v/>
      </c>
      <c r="F1507" t="str">
        <f t="shared" si="23"/>
        <v/>
      </c>
      <c r="G1507" t="str">
        <f>IF($K1507="","",女子登録情報!$M1507)</f>
        <v/>
      </c>
      <c r="H1507" t="str">
        <f>IF($K1507="","",女子登録情報!$A1507)</f>
        <v/>
      </c>
      <c r="K1507" t="str">
        <f>IF(女子登録情報!$C1507="","",女子登録情報!$C1507)</f>
        <v/>
      </c>
      <c r="M1507" t="str">
        <f>IFERROR(IF(AND(402&lt;=VALUE(RIGHT(女子登録情報!$F1507,4)),競技会情報!$E$3*100+競技会情報!$G$3&gt;=VALUE(RIGHT(女子登録情報!$F1507,4))),VALUE(女子登録情報!$G1507)+1,VALUE(女子登録情報!$G1507)),"")</f>
        <v/>
      </c>
      <c r="N1507" t="str">
        <f>IF($K1507="","",IF(女子登録情報!$H1507="北海道",女子登録情報!$H1507,LEFT(女子登録情報!$H1507,LEN(女子登録情報!$H1507)-1)))</f>
        <v/>
      </c>
      <c r="O1507" t="str">
        <f>IF($K1507="","",IF(LEN($N1507)=2,LEFT($N1507,1)&amp;"　"&amp;RIGHT($N1507,1)&amp;"・"&amp;女子登録情報!$I1507,$N1507&amp;"・"&amp;女子登録情報!$I1507))</f>
        <v/>
      </c>
    </row>
    <row r="1508" spans="1:15" x14ac:dyDescent="0.55000000000000004">
      <c r="A1508" t="str">
        <f>IF($K1508="","",200000000+女子登録情報!$C1508)</f>
        <v/>
      </c>
      <c r="B1508" t="str">
        <f>IF($K1508="","",女子登録情報!$D1508&amp;" ("&amp;女子登録情報!$K1508&amp;")")</f>
        <v/>
      </c>
      <c r="C1508" t="str">
        <f>IF($K1508="","",女子登録情報!$E1508)</f>
        <v/>
      </c>
      <c r="D1508" t="str">
        <f>IF($K1508="","",女子登録情報!$O1508&amp;" "&amp;女子登録情報!$N1508&amp;" ("&amp;LEFT(女子登録情報!$F1508,2)&amp;")")</f>
        <v/>
      </c>
      <c r="E1508" t="str">
        <f>IF($K1508="","",女子登録情報!$P1508)</f>
        <v/>
      </c>
      <c r="F1508" t="str">
        <f t="shared" si="23"/>
        <v/>
      </c>
      <c r="G1508" t="str">
        <f>IF($K1508="","",女子登録情報!$M1508)</f>
        <v/>
      </c>
      <c r="H1508" t="str">
        <f>IF($K1508="","",女子登録情報!$A1508)</f>
        <v/>
      </c>
      <c r="K1508" t="str">
        <f>IF(女子登録情報!$C1508="","",女子登録情報!$C1508)</f>
        <v/>
      </c>
      <c r="M1508" t="str">
        <f>IFERROR(IF(AND(402&lt;=VALUE(RIGHT(女子登録情報!$F1508,4)),競技会情報!$E$3*100+競技会情報!$G$3&gt;=VALUE(RIGHT(女子登録情報!$F1508,4))),VALUE(女子登録情報!$G1508)+1,VALUE(女子登録情報!$G1508)),"")</f>
        <v/>
      </c>
      <c r="N1508" t="str">
        <f>IF($K1508="","",IF(女子登録情報!$H1508="北海道",女子登録情報!$H1508,LEFT(女子登録情報!$H1508,LEN(女子登録情報!$H1508)-1)))</f>
        <v/>
      </c>
      <c r="O1508" t="str">
        <f>IF($K1508="","",IF(LEN($N1508)=2,LEFT($N1508,1)&amp;"　"&amp;RIGHT($N1508,1)&amp;"・"&amp;女子登録情報!$I1508,$N1508&amp;"・"&amp;女子登録情報!$I1508))</f>
        <v/>
      </c>
    </row>
    <row r="1509" spans="1:15" x14ac:dyDescent="0.55000000000000004">
      <c r="A1509" t="str">
        <f>IF($K1509="","",200000000+女子登録情報!$C1509)</f>
        <v/>
      </c>
      <c r="B1509" t="str">
        <f>IF($K1509="","",女子登録情報!$D1509&amp;" ("&amp;女子登録情報!$K1509&amp;")")</f>
        <v/>
      </c>
      <c r="C1509" t="str">
        <f>IF($K1509="","",女子登録情報!$E1509)</f>
        <v/>
      </c>
      <c r="D1509" t="str">
        <f>IF($K1509="","",女子登録情報!$O1509&amp;" "&amp;女子登録情報!$N1509&amp;" ("&amp;LEFT(女子登録情報!$F1509,2)&amp;")")</f>
        <v/>
      </c>
      <c r="E1509" t="str">
        <f>IF($K1509="","",女子登録情報!$P1509)</f>
        <v/>
      </c>
      <c r="F1509" t="str">
        <f t="shared" si="23"/>
        <v/>
      </c>
      <c r="G1509" t="str">
        <f>IF($K1509="","",女子登録情報!$M1509)</f>
        <v/>
      </c>
      <c r="H1509" t="str">
        <f>IF($K1509="","",女子登録情報!$A1509)</f>
        <v/>
      </c>
      <c r="K1509" t="str">
        <f>IF(女子登録情報!$C1509="","",女子登録情報!$C1509)</f>
        <v/>
      </c>
      <c r="M1509" t="str">
        <f>IFERROR(IF(AND(402&lt;=VALUE(RIGHT(女子登録情報!$F1509,4)),競技会情報!$E$3*100+競技会情報!$G$3&gt;=VALUE(RIGHT(女子登録情報!$F1509,4))),VALUE(女子登録情報!$G1509)+1,VALUE(女子登録情報!$G1509)),"")</f>
        <v/>
      </c>
      <c r="N1509" t="str">
        <f>IF($K1509="","",IF(女子登録情報!$H1509="北海道",女子登録情報!$H1509,LEFT(女子登録情報!$H1509,LEN(女子登録情報!$H1509)-1)))</f>
        <v/>
      </c>
      <c r="O1509" t="str">
        <f>IF($K1509="","",IF(LEN($N1509)=2,LEFT($N1509,1)&amp;"　"&amp;RIGHT($N1509,1)&amp;"・"&amp;女子登録情報!$I1509,$N1509&amp;"・"&amp;女子登録情報!$I1509))</f>
        <v/>
      </c>
    </row>
    <row r="1510" spans="1:15" x14ac:dyDescent="0.55000000000000004">
      <c r="A1510" t="str">
        <f>IF($K1510="","",200000000+女子登録情報!$C1510)</f>
        <v/>
      </c>
      <c r="B1510" t="str">
        <f>IF($K1510="","",女子登録情報!$D1510&amp;" ("&amp;女子登録情報!$K1510&amp;")")</f>
        <v/>
      </c>
      <c r="C1510" t="str">
        <f>IF($K1510="","",女子登録情報!$E1510)</f>
        <v/>
      </c>
      <c r="D1510" t="str">
        <f>IF($K1510="","",女子登録情報!$O1510&amp;" "&amp;女子登録情報!$N1510&amp;" ("&amp;LEFT(女子登録情報!$F1510,2)&amp;")")</f>
        <v/>
      </c>
      <c r="E1510" t="str">
        <f>IF($K1510="","",女子登録情報!$P1510)</f>
        <v/>
      </c>
      <c r="F1510" t="str">
        <f t="shared" si="23"/>
        <v/>
      </c>
      <c r="G1510" t="str">
        <f>IF($K1510="","",女子登録情報!$M1510)</f>
        <v/>
      </c>
      <c r="H1510" t="str">
        <f>IF($K1510="","",女子登録情報!$A1510)</f>
        <v/>
      </c>
      <c r="K1510" t="str">
        <f>IF(女子登録情報!$C1510="","",女子登録情報!$C1510)</f>
        <v/>
      </c>
      <c r="M1510" t="str">
        <f>IFERROR(IF(AND(402&lt;=VALUE(RIGHT(女子登録情報!$F1510,4)),競技会情報!$E$3*100+競技会情報!$G$3&gt;=VALUE(RIGHT(女子登録情報!$F1510,4))),VALUE(女子登録情報!$G1510)+1,VALUE(女子登録情報!$G1510)),"")</f>
        <v/>
      </c>
      <c r="N1510" t="str">
        <f>IF($K1510="","",IF(女子登録情報!$H1510="北海道",女子登録情報!$H1510,LEFT(女子登録情報!$H1510,LEN(女子登録情報!$H1510)-1)))</f>
        <v/>
      </c>
      <c r="O1510" t="str">
        <f>IF($K1510="","",IF(LEN($N1510)=2,LEFT($N1510,1)&amp;"　"&amp;RIGHT($N1510,1)&amp;"・"&amp;女子登録情報!$I1510,$N1510&amp;"・"&amp;女子登録情報!$I1510))</f>
        <v/>
      </c>
    </row>
    <row r="1511" spans="1:15" x14ac:dyDescent="0.55000000000000004">
      <c r="A1511" t="str">
        <f>IF($K1511="","",200000000+女子登録情報!$C1511)</f>
        <v/>
      </c>
      <c r="B1511" t="str">
        <f>IF($K1511="","",女子登録情報!$D1511&amp;" ("&amp;女子登録情報!$K1511&amp;")")</f>
        <v/>
      </c>
      <c r="C1511" t="str">
        <f>IF($K1511="","",女子登録情報!$E1511)</f>
        <v/>
      </c>
      <c r="D1511" t="str">
        <f>IF($K1511="","",女子登録情報!$O1511&amp;" "&amp;女子登録情報!$N1511&amp;" ("&amp;LEFT(女子登録情報!$F1511,2)&amp;")")</f>
        <v/>
      </c>
      <c r="E1511" t="str">
        <f>IF($K1511="","",女子登録情報!$P1511)</f>
        <v/>
      </c>
      <c r="F1511" t="str">
        <f t="shared" si="23"/>
        <v/>
      </c>
      <c r="G1511" t="str">
        <f>IF($K1511="","",女子登録情報!$M1511)</f>
        <v/>
      </c>
      <c r="H1511" t="str">
        <f>IF($K1511="","",女子登録情報!$A1511)</f>
        <v/>
      </c>
      <c r="K1511" t="str">
        <f>IF(女子登録情報!$C1511="","",女子登録情報!$C1511)</f>
        <v/>
      </c>
      <c r="M1511" t="str">
        <f>IFERROR(IF(AND(402&lt;=VALUE(RIGHT(女子登録情報!$F1511,4)),競技会情報!$E$3*100+競技会情報!$G$3&gt;=VALUE(RIGHT(女子登録情報!$F1511,4))),VALUE(女子登録情報!$G1511)+1,VALUE(女子登録情報!$G1511)),"")</f>
        <v/>
      </c>
      <c r="N1511" t="str">
        <f>IF($K1511="","",IF(女子登録情報!$H1511="北海道",女子登録情報!$H1511,LEFT(女子登録情報!$H1511,LEN(女子登録情報!$H1511)-1)))</f>
        <v/>
      </c>
      <c r="O1511" t="str">
        <f>IF($K1511="","",IF(LEN($N1511)=2,LEFT($N1511,1)&amp;"　"&amp;RIGHT($N1511,1)&amp;"・"&amp;女子登録情報!$I1511,$N1511&amp;"・"&amp;女子登録情報!$I1511))</f>
        <v/>
      </c>
    </row>
    <row r="1512" spans="1:15" x14ac:dyDescent="0.55000000000000004">
      <c r="A1512" t="str">
        <f>IF($K1512="","",200000000+女子登録情報!$C1512)</f>
        <v/>
      </c>
      <c r="B1512" t="str">
        <f>IF($K1512="","",女子登録情報!$D1512&amp;" ("&amp;女子登録情報!$K1512&amp;")")</f>
        <v/>
      </c>
      <c r="C1512" t="str">
        <f>IF($K1512="","",女子登録情報!$E1512)</f>
        <v/>
      </c>
      <c r="D1512" t="str">
        <f>IF($K1512="","",女子登録情報!$O1512&amp;" "&amp;女子登録情報!$N1512&amp;" ("&amp;LEFT(女子登録情報!$F1512,2)&amp;")")</f>
        <v/>
      </c>
      <c r="E1512" t="str">
        <f>IF($K1512="","",女子登録情報!$P1512)</f>
        <v/>
      </c>
      <c r="F1512" t="str">
        <f t="shared" si="23"/>
        <v/>
      </c>
      <c r="G1512" t="str">
        <f>IF($K1512="","",女子登録情報!$M1512)</f>
        <v/>
      </c>
      <c r="H1512" t="str">
        <f>IF($K1512="","",女子登録情報!$A1512)</f>
        <v/>
      </c>
      <c r="K1512" t="str">
        <f>IF(女子登録情報!$C1512="","",女子登録情報!$C1512)</f>
        <v/>
      </c>
      <c r="M1512" t="str">
        <f>IFERROR(IF(AND(402&lt;=VALUE(RIGHT(女子登録情報!$F1512,4)),競技会情報!$E$3*100+競技会情報!$G$3&gt;=VALUE(RIGHT(女子登録情報!$F1512,4))),VALUE(女子登録情報!$G1512)+1,VALUE(女子登録情報!$G1512)),"")</f>
        <v/>
      </c>
      <c r="N1512" t="str">
        <f>IF($K1512="","",IF(女子登録情報!$H1512="北海道",女子登録情報!$H1512,LEFT(女子登録情報!$H1512,LEN(女子登録情報!$H1512)-1)))</f>
        <v/>
      </c>
      <c r="O1512" t="str">
        <f>IF($K1512="","",IF(LEN($N1512)=2,LEFT($N1512,1)&amp;"　"&amp;RIGHT($N1512,1)&amp;"・"&amp;女子登録情報!$I1512,$N1512&amp;"・"&amp;女子登録情報!$I1512))</f>
        <v/>
      </c>
    </row>
    <row r="1513" spans="1:15" x14ac:dyDescent="0.55000000000000004">
      <c r="A1513" t="str">
        <f>IF($K1513="","",200000000+女子登録情報!$C1513)</f>
        <v/>
      </c>
      <c r="B1513" t="str">
        <f>IF($K1513="","",女子登録情報!$D1513&amp;" ("&amp;女子登録情報!$K1513&amp;")")</f>
        <v/>
      </c>
      <c r="C1513" t="str">
        <f>IF($K1513="","",女子登録情報!$E1513)</f>
        <v/>
      </c>
      <c r="D1513" t="str">
        <f>IF($K1513="","",女子登録情報!$O1513&amp;" "&amp;女子登録情報!$N1513&amp;" ("&amp;LEFT(女子登録情報!$F1513,2)&amp;")")</f>
        <v/>
      </c>
      <c r="E1513" t="str">
        <f>IF($K1513="","",女子登録情報!$P1513)</f>
        <v/>
      </c>
      <c r="F1513" t="str">
        <f t="shared" si="23"/>
        <v/>
      </c>
      <c r="G1513" t="str">
        <f>IF($K1513="","",女子登録情報!$M1513)</f>
        <v/>
      </c>
      <c r="H1513" t="str">
        <f>IF($K1513="","",女子登録情報!$A1513)</f>
        <v/>
      </c>
      <c r="K1513" t="str">
        <f>IF(女子登録情報!$C1513="","",女子登録情報!$C1513)</f>
        <v/>
      </c>
      <c r="M1513" t="str">
        <f>IFERROR(IF(AND(402&lt;=VALUE(RIGHT(女子登録情報!$F1513,4)),競技会情報!$E$3*100+競技会情報!$G$3&gt;=VALUE(RIGHT(女子登録情報!$F1513,4))),VALUE(女子登録情報!$G1513)+1,VALUE(女子登録情報!$G1513)),"")</f>
        <v/>
      </c>
      <c r="N1513" t="str">
        <f>IF($K1513="","",IF(女子登録情報!$H1513="北海道",女子登録情報!$H1513,LEFT(女子登録情報!$H1513,LEN(女子登録情報!$H1513)-1)))</f>
        <v/>
      </c>
      <c r="O1513" t="str">
        <f>IF($K1513="","",IF(LEN($N1513)=2,LEFT($N1513,1)&amp;"　"&amp;RIGHT($N1513,1)&amp;"・"&amp;女子登録情報!$I1513,$N1513&amp;"・"&amp;女子登録情報!$I1513))</f>
        <v/>
      </c>
    </row>
    <row r="1514" spans="1:15" x14ac:dyDescent="0.55000000000000004">
      <c r="A1514" t="str">
        <f>IF($K1514="","",200000000+女子登録情報!$C1514)</f>
        <v/>
      </c>
      <c r="B1514" t="str">
        <f>IF($K1514="","",女子登録情報!$D1514&amp;" ("&amp;女子登録情報!$K1514&amp;")")</f>
        <v/>
      </c>
      <c r="C1514" t="str">
        <f>IF($K1514="","",女子登録情報!$E1514)</f>
        <v/>
      </c>
      <c r="D1514" t="str">
        <f>IF($K1514="","",女子登録情報!$O1514&amp;" "&amp;女子登録情報!$N1514&amp;" ("&amp;LEFT(女子登録情報!$F1514,2)&amp;")")</f>
        <v/>
      </c>
      <c r="E1514" t="str">
        <f>IF($K1514="","",女子登録情報!$P1514)</f>
        <v/>
      </c>
      <c r="F1514" t="str">
        <f t="shared" si="23"/>
        <v/>
      </c>
      <c r="G1514" t="str">
        <f>IF($K1514="","",女子登録情報!$M1514)</f>
        <v/>
      </c>
      <c r="H1514" t="str">
        <f>IF($K1514="","",女子登録情報!$A1514)</f>
        <v/>
      </c>
      <c r="K1514" t="str">
        <f>IF(女子登録情報!$C1514="","",女子登録情報!$C1514)</f>
        <v/>
      </c>
      <c r="M1514" t="str">
        <f>IFERROR(IF(AND(402&lt;=VALUE(RIGHT(女子登録情報!$F1514,4)),競技会情報!$E$3*100+競技会情報!$G$3&gt;=VALUE(RIGHT(女子登録情報!$F1514,4))),VALUE(女子登録情報!$G1514)+1,VALUE(女子登録情報!$G1514)),"")</f>
        <v/>
      </c>
      <c r="N1514" t="str">
        <f>IF($K1514="","",IF(女子登録情報!$H1514="北海道",女子登録情報!$H1514,LEFT(女子登録情報!$H1514,LEN(女子登録情報!$H1514)-1)))</f>
        <v/>
      </c>
      <c r="O1514" t="str">
        <f>IF($K1514="","",IF(LEN($N1514)=2,LEFT($N1514,1)&amp;"　"&amp;RIGHT($N1514,1)&amp;"・"&amp;女子登録情報!$I1514,$N1514&amp;"・"&amp;女子登録情報!$I1514))</f>
        <v/>
      </c>
    </row>
    <row r="1515" spans="1:15" x14ac:dyDescent="0.55000000000000004">
      <c r="A1515" t="str">
        <f>IF($K1515="","",200000000+女子登録情報!$C1515)</f>
        <v/>
      </c>
      <c r="B1515" t="str">
        <f>IF($K1515="","",女子登録情報!$D1515&amp;" ("&amp;女子登録情報!$K1515&amp;")")</f>
        <v/>
      </c>
      <c r="C1515" t="str">
        <f>IF($K1515="","",女子登録情報!$E1515)</f>
        <v/>
      </c>
      <c r="D1515" t="str">
        <f>IF($K1515="","",女子登録情報!$O1515&amp;" "&amp;女子登録情報!$N1515&amp;" ("&amp;LEFT(女子登録情報!$F1515,2)&amp;")")</f>
        <v/>
      </c>
      <c r="E1515" t="str">
        <f>IF($K1515="","",女子登録情報!$P1515)</f>
        <v/>
      </c>
      <c r="F1515" t="str">
        <f t="shared" si="23"/>
        <v/>
      </c>
      <c r="G1515" t="str">
        <f>IF($K1515="","",女子登録情報!$M1515)</f>
        <v/>
      </c>
      <c r="H1515" t="str">
        <f>IF($K1515="","",女子登録情報!$A1515)</f>
        <v/>
      </c>
      <c r="K1515" t="str">
        <f>IF(女子登録情報!$C1515="","",女子登録情報!$C1515)</f>
        <v/>
      </c>
      <c r="M1515" t="str">
        <f>IFERROR(IF(AND(402&lt;=VALUE(RIGHT(女子登録情報!$F1515,4)),競技会情報!$E$3*100+競技会情報!$G$3&gt;=VALUE(RIGHT(女子登録情報!$F1515,4))),VALUE(女子登録情報!$G1515)+1,VALUE(女子登録情報!$G1515)),"")</f>
        <v/>
      </c>
      <c r="N1515" t="str">
        <f>IF($K1515="","",IF(女子登録情報!$H1515="北海道",女子登録情報!$H1515,LEFT(女子登録情報!$H1515,LEN(女子登録情報!$H1515)-1)))</f>
        <v/>
      </c>
      <c r="O1515" t="str">
        <f>IF($K1515="","",IF(LEN($N1515)=2,LEFT($N1515,1)&amp;"　"&amp;RIGHT($N1515,1)&amp;"・"&amp;女子登録情報!$I1515,$N1515&amp;"・"&amp;女子登録情報!$I1515))</f>
        <v/>
      </c>
    </row>
    <row r="1516" spans="1:15" x14ac:dyDescent="0.55000000000000004">
      <c r="A1516" t="str">
        <f>IF($K1516="","",200000000+女子登録情報!$C1516)</f>
        <v/>
      </c>
      <c r="B1516" t="str">
        <f>IF($K1516="","",女子登録情報!$D1516&amp;" ("&amp;女子登録情報!$K1516&amp;")")</f>
        <v/>
      </c>
      <c r="C1516" t="str">
        <f>IF($K1516="","",女子登録情報!$E1516)</f>
        <v/>
      </c>
      <c r="D1516" t="str">
        <f>IF($K1516="","",女子登録情報!$O1516&amp;" "&amp;女子登録情報!$N1516&amp;" ("&amp;LEFT(女子登録情報!$F1516,2)&amp;")")</f>
        <v/>
      </c>
      <c r="E1516" t="str">
        <f>IF($K1516="","",女子登録情報!$P1516)</f>
        <v/>
      </c>
      <c r="F1516" t="str">
        <f t="shared" si="23"/>
        <v/>
      </c>
      <c r="G1516" t="str">
        <f>IF($K1516="","",女子登録情報!$M1516)</f>
        <v/>
      </c>
      <c r="H1516" t="str">
        <f>IF($K1516="","",女子登録情報!$A1516)</f>
        <v/>
      </c>
      <c r="K1516" t="str">
        <f>IF(女子登録情報!$C1516="","",女子登録情報!$C1516)</f>
        <v/>
      </c>
      <c r="M1516" t="str">
        <f>IFERROR(IF(AND(402&lt;=VALUE(RIGHT(女子登録情報!$F1516,4)),競技会情報!$E$3*100+競技会情報!$G$3&gt;=VALUE(RIGHT(女子登録情報!$F1516,4))),VALUE(女子登録情報!$G1516)+1,VALUE(女子登録情報!$G1516)),"")</f>
        <v/>
      </c>
      <c r="N1516" t="str">
        <f>IF($K1516="","",IF(女子登録情報!$H1516="北海道",女子登録情報!$H1516,LEFT(女子登録情報!$H1516,LEN(女子登録情報!$H1516)-1)))</f>
        <v/>
      </c>
      <c r="O1516" t="str">
        <f>IF($K1516="","",IF(LEN($N1516)=2,LEFT($N1516,1)&amp;"　"&amp;RIGHT($N1516,1)&amp;"・"&amp;女子登録情報!$I1516,$N1516&amp;"・"&amp;女子登録情報!$I1516))</f>
        <v/>
      </c>
    </row>
    <row r="1517" spans="1:15" x14ac:dyDescent="0.55000000000000004">
      <c r="A1517" t="str">
        <f>IF($K1517="","",200000000+女子登録情報!$C1517)</f>
        <v/>
      </c>
      <c r="B1517" t="str">
        <f>IF($K1517="","",女子登録情報!$D1517&amp;" ("&amp;女子登録情報!$K1517&amp;")")</f>
        <v/>
      </c>
      <c r="C1517" t="str">
        <f>IF($K1517="","",女子登録情報!$E1517)</f>
        <v/>
      </c>
      <c r="D1517" t="str">
        <f>IF($K1517="","",女子登録情報!$O1517&amp;" "&amp;女子登録情報!$N1517&amp;" ("&amp;LEFT(女子登録情報!$F1517,2)&amp;")")</f>
        <v/>
      </c>
      <c r="E1517" t="str">
        <f>IF($K1517="","",女子登録情報!$P1517)</f>
        <v/>
      </c>
      <c r="F1517" t="str">
        <f t="shared" si="23"/>
        <v/>
      </c>
      <c r="G1517" t="str">
        <f>IF($K1517="","",女子登録情報!$M1517)</f>
        <v/>
      </c>
      <c r="H1517" t="str">
        <f>IF($K1517="","",女子登録情報!$A1517)</f>
        <v/>
      </c>
      <c r="K1517" t="str">
        <f>IF(女子登録情報!$C1517="","",女子登録情報!$C1517)</f>
        <v/>
      </c>
      <c r="M1517" t="str">
        <f>IFERROR(IF(AND(402&lt;=VALUE(RIGHT(女子登録情報!$F1517,4)),競技会情報!$E$3*100+競技会情報!$G$3&gt;=VALUE(RIGHT(女子登録情報!$F1517,4))),VALUE(女子登録情報!$G1517)+1,VALUE(女子登録情報!$G1517)),"")</f>
        <v/>
      </c>
      <c r="N1517" t="str">
        <f>IF($K1517="","",IF(女子登録情報!$H1517="北海道",女子登録情報!$H1517,LEFT(女子登録情報!$H1517,LEN(女子登録情報!$H1517)-1)))</f>
        <v/>
      </c>
      <c r="O1517" t="str">
        <f>IF($K1517="","",IF(LEN($N1517)=2,LEFT($N1517,1)&amp;"　"&amp;RIGHT($N1517,1)&amp;"・"&amp;女子登録情報!$I1517,$N1517&amp;"・"&amp;女子登録情報!$I1517))</f>
        <v/>
      </c>
    </row>
    <row r="1518" spans="1:15" x14ac:dyDescent="0.55000000000000004">
      <c r="A1518" t="str">
        <f>IF($K1518="","",200000000+女子登録情報!$C1518)</f>
        <v/>
      </c>
      <c r="B1518" t="str">
        <f>IF($K1518="","",女子登録情報!$D1518&amp;" ("&amp;女子登録情報!$K1518&amp;")")</f>
        <v/>
      </c>
      <c r="C1518" t="str">
        <f>IF($K1518="","",女子登録情報!$E1518)</f>
        <v/>
      </c>
      <c r="D1518" t="str">
        <f>IF($K1518="","",女子登録情報!$O1518&amp;" "&amp;女子登録情報!$N1518&amp;" ("&amp;LEFT(女子登録情報!$F1518,2)&amp;")")</f>
        <v/>
      </c>
      <c r="E1518" t="str">
        <f>IF($K1518="","",女子登録情報!$P1518)</f>
        <v/>
      </c>
      <c r="F1518" t="str">
        <f t="shared" si="23"/>
        <v/>
      </c>
      <c r="G1518" t="str">
        <f>IF($K1518="","",女子登録情報!$M1518)</f>
        <v/>
      </c>
      <c r="H1518" t="str">
        <f>IF($K1518="","",女子登録情報!$A1518)</f>
        <v/>
      </c>
      <c r="K1518" t="str">
        <f>IF(女子登録情報!$C1518="","",女子登録情報!$C1518)</f>
        <v/>
      </c>
      <c r="M1518" t="str">
        <f>IFERROR(IF(AND(402&lt;=VALUE(RIGHT(女子登録情報!$F1518,4)),競技会情報!$E$3*100+競技会情報!$G$3&gt;=VALUE(RIGHT(女子登録情報!$F1518,4))),VALUE(女子登録情報!$G1518)+1,VALUE(女子登録情報!$G1518)),"")</f>
        <v/>
      </c>
      <c r="N1518" t="str">
        <f>IF($K1518="","",IF(女子登録情報!$H1518="北海道",女子登録情報!$H1518,LEFT(女子登録情報!$H1518,LEN(女子登録情報!$H1518)-1)))</f>
        <v/>
      </c>
      <c r="O1518" t="str">
        <f>IF($K1518="","",IF(LEN($N1518)=2,LEFT($N1518,1)&amp;"　"&amp;RIGHT($N1518,1)&amp;"・"&amp;女子登録情報!$I1518,$N1518&amp;"・"&amp;女子登録情報!$I1518))</f>
        <v/>
      </c>
    </row>
    <row r="1519" spans="1:15" x14ac:dyDescent="0.55000000000000004">
      <c r="A1519" t="str">
        <f>IF($K1519="","",200000000+女子登録情報!$C1519)</f>
        <v/>
      </c>
      <c r="B1519" t="str">
        <f>IF($K1519="","",女子登録情報!$D1519&amp;" ("&amp;女子登録情報!$K1519&amp;")")</f>
        <v/>
      </c>
      <c r="C1519" t="str">
        <f>IF($K1519="","",女子登録情報!$E1519)</f>
        <v/>
      </c>
      <c r="D1519" t="str">
        <f>IF($K1519="","",女子登録情報!$O1519&amp;" "&amp;女子登録情報!$N1519&amp;" ("&amp;LEFT(女子登録情報!$F1519,2)&amp;")")</f>
        <v/>
      </c>
      <c r="E1519" t="str">
        <f>IF($K1519="","",女子登録情報!$P1519)</f>
        <v/>
      </c>
      <c r="F1519" t="str">
        <f t="shared" si="23"/>
        <v/>
      </c>
      <c r="G1519" t="str">
        <f>IF($K1519="","",女子登録情報!$M1519)</f>
        <v/>
      </c>
      <c r="H1519" t="str">
        <f>IF($K1519="","",女子登録情報!$A1519)</f>
        <v/>
      </c>
      <c r="K1519" t="str">
        <f>IF(女子登録情報!$C1519="","",女子登録情報!$C1519)</f>
        <v/>
      </c>
      <c r="M1519" t="str">
        <f>IFERROR(IF(AND(402&lt;=VALUE(RIGHT(女子登録情報!$F1519,4)),競技会情報!$E$3*100+競技会情報!$G$3&gt;=VALUE(RIGHT(女子登録情報!$F1519,4))),VALUE(女子登録情報!$G1519)+1,VALUE(女子登録情報!$G1519)),"")</f>
        <v/>
      </c>
      <c r="N1519" t="str">
        <f>IF($K1519="","",IF(女子登録情報!$H1519="北海道",女子登録情報!$H1519,LEFT(女子登録情報!$H1519,LEN(女子登録情報!$H1519)-1)))</f>
        <v/>
      </c>
      <c r="O1519" t="str">
        <f>IF($K1519="","",IF(LEN($N1519)=2,LEFT($N1519,1)&amp;"　"&amp;RIGHT($N1519,1)&amp;"・"&amp;女子登録情報!$I1519,$N1519&amp;"・"&amp;女子登録情報!$I1519))</f>
        <v/>
      </c>
    </row>
    <row r="1520" spans="1:15" x14ac:dyDescent="0.55000000000000004">
      <c r="A1520" t="str">
        <f>IF($K1520="","",200000000+女子登録情報!$C1520)</f>
        <v/>
      </c>
      <c r="B1520" t="str">
        <f>IF($K1520="","",女子登録情報!$D1520&amp;" ("&amp;女子登録情報!$K1520&amp;")")</f>
        <v/>
      </c>
      <c r="C1520" t="str">
        <f>IF($K1520="","",女子登録情報!$E1520)</f>
        <v/>
      </c>
      <c r="D1520" t="str">
        <f>IF($K1520="","",女子登録情報!$O1520&amp;" "&amp;女子登録情報!$N1520&amp;" ("&amp;LEFT(女子登録情報!$F1520,2)&amp;")")</f>
        <v/>
      </c>
      <c r="E1520" t="str">
        <f>IF($K1520="","",女子登録情報!$P1520)</f>
        <v/>
      </c>
      <c r="F1520" t="str">
        <f t="shared" si="23"/>
        <v/>
      </c>
      <c r="G1520" t="str">
        <f>IF($K1520="","",女子登録情報!$M1520)</f>
        <v/>
      </c>
      <c r="H1520" t="str">
        <f>IF($K1520="","",女子登録情報!$A1520)</f>
        <v/>
      </c>
      <c r="K1520" t="str">
        <f>IF(女子登録情報!$C1520="","",女子登録情報!$C1520)</f>
        <v/>
      </c>
      <c r="M1520" t="str">
        <f>IFERROR(IF(AND(402&lt;=VALUE(RIGHT(女子登録情報!$F1520,4)),競技会情報!$E$3*100+競技会情報!$G$3&gt;=VALUE(RIGHT(女子登録情報!$F1520,4))),VALUE(女子登録情報!$G1520)+1,VALUE(女子登録情報!$G1520)),"")</f>
        <v/>
      </c>
      <c r="N1520" t="str">
        <f>IF($K1520="","",IF(女子登録情報!$H1520="北海道",女子登録情報!$H1520,LEFT(女子登録情報!$H1520,LEN(女子登録情報!$H1520)-1)))</f>
        <v/>
      </c>
      <c r="O1520" t="str">
        <f>IF($K1520="","",IF(LEN($N1520)=2,LEFT($N1520,1)&amp;"　"&amp;RIGHT($N1520,1)&amp;"・"&amp;女子登録情報!$I1520,$N1520&amp;"・"&amp;女子登録情報!$I1520))</f>
        <v/>
      </c>
    </row>
    <row r="1521" spans="1:15" x14ac:dyDescent="0.55000000000000004">
      <c r="A1521" t="str">
        <f>IF($K1521="","",200000000+女子登録情報!$C1521)</f>
        <v/>
      </c>
      <c r="B1521" t="str">
        <f>IF($K1521="","",女子登録情報!$D1521&amp;" ("&amp;女子登録情報!$K1521&amp;")")</f>
        <v/>
      </c>
      <c r="C1521" t="str">
        <f>IF($K1521="","",女子登録情報!$E1521)</f>
        <v/>
      </c>
      <c r="D1521" t="str">
        <f>IF($K1521="","",女子登録情報!$O1521&amp;" "&amp;女子登録情報!$N1521&amp;" ("&amp;LEFT(女子登録情報!$F1521,2)&amp;")")</f>
        <v/>
      </c>
      <c r="E1521" t="str">
        <f>IF($K1521="","",女子登録情報!$P1521)</f>
        <v/>
      </c>
      <c r="F1521" t="str">
        <f t="shared" si="23"/>
        <v/>
      </c>
      <c r="G1521" t="str">
        <f>IF($K1521="","",女子登録情報!$M1521)</f>
        <v/>
      </c>
      <c r="H1521" t="str">
        <f>IF($K1521="","",女子登録情報!$A1521)</f>
        <v/>
      </c>
      <c r="K1521" t="str">
        <f>IF(女子登録情報!$C1521="","",女子登録情報!$C1521)</f>
        <v/>
      </c>
      <c r="M1521" t="str">
        <f>IFERROR(IF(AND(402&lt;=VALUE(RIGHT(女子登録情報!$F1521,4)),競技会情報!$E$3*100+競技会情報!$G$3&gt;=VALUE(RIGHT(女子登録情報!$F1521,4))),VALUE(女子登録情報!$G1521)+1,VALUE(女子登録情報!$G1521)),"")</f>
        <v/>
      </c>
      <c r="N1521" t="str">
        <f>IF($K1521="","",IF(女子登録情報!$H1521="北海道",女子登録情報!$H1521,LEFT(女子登録情報!$H1521,LEN(女子登録情報!$H1521)-1)))</f>
        <v/>
      </c>
      <c r="O1521" t="str">
        <f>IF($K1521="","",IF(LEN($N1521)=2,LEFT($N1521,1)&amp;"　"&amp;RIGHT($N1521,1)&amp;"・"&amp;女子登録情報!$I1521,$N1521&amp;"・"&amp;女子登録情報!$I1521))</f>
        <v/>
      </c>
    </row>
    <row r="1522" spans="1:15" x14ac:dyDescent="0.55000000000000004">
      <c r="A1522" t="str">
        <f>IF($K1522="","",200000000+女子登録情報!$C1522)</f>
        <v/>
      </c>
      <c r="B1522" t="str">
        <f>IF($K1522="","",女子登録情報!$D1522&amp;" ("&amp;女子登録情報!$K1522&amp;")")</f>
        <v/>
      </c>
      <c r="C1522" t="str">
        <f>IF($K1522="","",女子登録情報!$E1522)</f>
        <v/>
      </c>
      <c r="D1522" t="str">
        <f>IF($K1522="","",女子登録情報!$O1522&amp;" "&amp;女子登録情報!$N1522&amp;" ("&amp;LEFT(女子登録情報!$F1522,2)&amp;")")</f>
        <v/>
      </c>
      <c r="E1522" t="str">
        <f>IF($K1522="","",女子登録情報!$P1522)</f>
        <v/>
      </c>
      <c r="F1522" t="str">
        <f t="shared" si="23"/>
        <v/>
      </c>
      <c r="G1522" t="str">
        <f>IF($K1522="","",女子登録情報!$M1522)</f>
        <v/>
      </c>
      <c r="H1522" t="str">
        <f>IF($K1522="","",女子登録情報!$A1522)</f>
        <v/>
      </c>
      <c r="K1522" t="str">
        <f>IF(女子登録情報!$C1522="","",女子登録情報!$C1522)</f>
        <v/>
      </c>
      <c r="M1522" t="str">
        <f>IFERROR(IF(AND(402&lt;=VALUE(RIGHT(女子登録情報!$F1522,4)),競技会情報!$E$3*100+競技会情報!$G$3&gt;=VALUE(RIGHT(女子登録情報!$F1522,4))),VALUE(女子登録情報!$G1522)+1,VALUE(女子登録情報!$G1522)),"")</f>
        <v/>
      </c>
      <c r="N1522" t="str">
        <f>IF($K1522="","",IF(女子登録情報!$H1522="北海道",女子登録情報!$H1522,LEFT(女子登録情報!$H1522,LEN(女子登録情報!$H1522)-1)))</f>
        <v/>
      </c>
      <c r="O1522" t="str">
        <f>IF($K1522="","",IF(LEN($N1522)=2,LEFT($N1522,1)&amp;"　"&amp;RIGHT($N1522,1)&amp;"・"&amp;女子登録情報!$I1522,$N1522&amp;"・"&amp;女子登録情報!$I1522))</f>
        <v/>
      </c>
    </row>
    <row r="1523" spans="1:15" x14ac:dyDescent="0.55000000000000004">
      <c r="A1523" t="str">
        <f>IF($K1523="","",200000000+女子登録情報!$C1523)</f>
        <v/>
      </c>
      <c r="B1523" t="str">
        <f>IF($K1523="","",女子登録情報!$D1523&amp;" ("&amp;女子登録情報!$K1523&amp;")")</f>
        <v/>
      </c>
      <c r="C1523" t="str">
        <f>IF($K1523="","",女子登録情報!$E1523)</f>
        <v/>
      </c>
      <c r="D1523" t="str">
        <f>IF($K1523="","",女子登録情報!$O1523&amp;" "&amp;女子登録情報!$N1523&amp;" ("&amp;LEFT(女子登録情報!$F1523,2)&amp;")")</f>
        <v/>
      </c>
      <c r="E1523" t="str">
        <f>IF($K1523="","",女子登録情報!$P1523)</f>
        <v/>
      </c>
      <c r="F1523" t="str">
        <f t="shared" si="23"/>
        <v/>
      </c>
      <c r="G1523" t="str">
        <f>IF($K1523="","",女子登録情報!$M1523)</f>
        <v/>
      </c>
      <c r="H1523" t="str">
        <f>IF($K1523="","",女子登録情報!$A1523)</f>
        <v/>
      </c>
      <c r="K1523" t="str">
        <f>IF(女子登録情報!$C1523="","",女子登録情報!$C1523)</f>
        <v/>
      </c>
      <c r="M1523" t="str">
        <f>IFERROR(IF(AND(402&lt;=VALUE(RIGHT(女子登録情報!$F1523,4)),競技会情報!$E$3*100+競技会情報!$G$3&gt;=VALUE(RIGHT(女子登録情報!$F1523,4))),VALUE(女子登録情報!$G1523)+1,VALUE(女子登録情報!$G1523)),"")</f>
        <v/>
      </c>
      <c r="N1523" t="str">
        <f>IF($K1523="","",IF(女子登録情報!$H1523="北海道",女子登録情報!$H1523,LEFT(女子登録情報!$H1523,LEN(女子登録情報!$H1523)-1)))</f>
        <v/>
      </c>
      <c r="O1523" t="str">
        <f>IF($K1523="","",IF(LEN($N1523)=2,LEFT($N1523,1)&amp;"　"&amp;RIGHT($N1523,1)&amp;"・"&amp;女子登録情報!$I1523,$N1523&amp;"・"&amp;女子登録情報!$I1523))</f>
        <v/>
      </c>
    </row>
    <row r="1524" spans="1:15" x14ac:dyDescent="0.55000000000000004">
      <c r="A1524" t="str">
        <f>IF($K1524="","",200000000+女子登録情報!$C1524)</f>
        <v/>
      </c>
      <c r="B1524" t="str">
        <f>IF($K1524="","",女子登録情報!$D1524&amp;" ("&amp;女子登録情報!$K1524&amp;")")</f>
        <v/>
      </c>
      <c r="C1524" t="str">
        <f>IF($K1524="","",女子登録情報!$E1524)</f>
        <v/>
      </c>
      <c r="D1524" t="str">
        <f>IF($K1524="","",女子登録情報!$O1524&amp;" "&amp;女子登録情報!$N1524&amp;" ("&amp;LEFT(女子登録情報!$F1524,2)&amp;")")</f>
        <v/>
      </c>
      <c r="E1524" t="str">
        <f>IF($K1524="","",女子登録情報!$P1524)</f>
        <v/>
      </c>
      <c r="F1524" t="str">
        <f t="shared" si="23"/>
        <v/>
      </c>
      <c r="G1524" t="str">
        <f>IF($K1524="","",女子登録情報!$M1524)</f>
        <v/>
      </c>
      <c r="H1524" t="str">
        <f>IF($K1524="","",女子登録情報!$A1524)</f>
        <v/>
      </c>
      <c r="K1524" t="str">
        <f>IF(女子登録情報!$C1524="","",女子登録情報!$C1524)</f>
        <v/>
      </c>
      <c r="M1524" t="str">
        <f>IFERROR(IF(AND(402&lt;=VALUE(RIGHT(女子登録情報!$F1524,4)),競技会情報!$E$3*100+競技会情報!$G$3&gt;=VALUE(RIGHT(女子登録情報!$F1524,4))),VALUE(女子登録情報!$G1524)+1,VALUE(女子登録情報!$G1524)),"")</f>
        <v/>
      </c>
      <c r="N1524" t="str">
        <f>IF($K1524="","",IF(女子登録情報!$H1524="北海道",女子登録情報!$H1524,LEFT(女子登録情報!$H1524,LEN(女子登録情報!$H1524)-1)))</f>
        <v/>
      </c>
      <c r="O1524" t="str">
        <f>IF($K1524="","",IF(LEN($N1524)=2,LEFT($N1524,1)&amp;"　"&amp;RIGHT($N1524,1)&amp;"・"&amp;女子登録情報!$I1524,$N1524&amp;"・"&amp;女子登録情報!$I1524))</f>
        <v/>
      </c>
    </row>
    <row r="1525" spans="1:15" x14ac:dyDescent="0.55000000000000004">
      <c r="A1525" t="str">
        <f>IF($K1525="","",200000000+女子登録情報!$C1525)</f>
        <v/>
      </c>
      <c r="B1525" t="str">
        <f>IF($K1525="","",女子登録情報!$D1525&amp;" ("&amp;女子登録情報!$K1525&amp;")")</f>
        <v/>
      </c>
      <c r="C1525" t="str">
        <f>IF($K1525="","",女子登録情報!$E1525)</f>
        <v/>
      </c>
      <c r="D1525" t="str">
        <f>IF($K1525="","",女子登録情報!$O1525&amp;" "&amp;女子登録情報!$N1525&amp;" ("&amp;LEFT(女子登録情報!$F1525,2)&amp;")")</f>
        <v/>
      </c>
      <c r="E1525" t="str">
        <f>IF($K1525="","",女子登録情報!$P1525)</f>
        <v/>
      </c>
      <c r="F1525" t="str">
        <f t="shared" si="23"/>
        <v/>
      </c>
      <c r="G1525" t="str">
        <f>IF($K1525="","",女子登録情報!$M1525)</f>
        <v/>
      </c>
      <c r="H1525" t="str">
        <f>IF($K1525="","",女子登録情報!$A1525)</f>
        <v/>
      </c>
      <c r="K1525" t="str">
        <f>IF(女子登録情報!$C1525="","",女子登録情報!$C1525)</f>
        <v/>
      </c>
      <c r="M1525" t="str">
        <f>IFERROR(IF(AND(402&lt;=VALUE(RIGHT(女子登録情報!$F1525,4)),競技会情報!$E$3*100+競技会情報!$G$3&gt;=VALUE(RIGHT(女子登録情報!$F1525,4))),VALUE(女子登録情報!$G1525)+1,VALUE(女子登録情報!$G1525)),"")</f>
        <v/>
      </c>
      <c r="N1525" t="str">
        <f>IF($K1525="","",IF(女子登録情報!$H1525="北海道",女子登録情報!$H1525,LEFT(女子登録情報!$H1525,LEN(女子登録情報!$H1525)-1)))</f>
        <v/>
      </c>
      <c r="O1525" t="str">
        <f>IF($K1525="","",IF(LEN($N1525)=2,LEFT($N1525,1)&amp;"　"&amp;RIGHT($N1525,1)&amp;"・"&amp;女子登録情報!$I1525,$N1525&amp;"・"&amp;女子登録情報!$I1525))</f>
        <v/>
      </c>
    </row>
    <row r="1526" spans="1:15" x14ac:dyDescent="0.55000000000000004">
      <c r="A1526" t="str">
        <f>IF($K1526="","",200000000+女子登録情報!$C1526)</f>
        <v/>
      </c>
      <c r="B1526" t="str">
        <f>IF($K1526="","",女子登録情報!$D1526&amp;" ("&amp;女子登録情報!$K1526&amp;")")</f>
        <v/>
      </c>
      <c r="C1526" t="str">
        <f>IF($K1526="","",女子登録情報!$E1526)</f>
        <v/>
      </c>
      <c r="D1526" t="str">
        <f>IF($K1526="","",女子登録情報!$O1526&amp;" "&amp;女子登録情報!$N1526&amp;" ("&amp;LEFT(女子登録情報!$F1526,2)&amp;")")</f>
        <v/>
      </c>
      <c r="E1526" t="str">
        <f>IF($K1526="","",女子登録情報!$P1526)</f>
        <v/>
      </c>
      <c r="F1526" t="str">
        <f t="shared" si="23"/>
        <v/>
      </c>
      <c r="G1526" t="str">
        <f>IF($K1526="","",女子登録情報!$M1526)</f>
        <v/>
      </c>
      <c r="H1526" t="str">
        <f>IF($K1526="","",女子登録情報!$A1526)</f>
        <v/>
      </c>
      <c r="K1526" t="str">
        <f>IF(女子登録情報!$C1526="","",女子登録情報!$C1526)</f>
        <v/>
      </c>
      <c r="M1526" t="str">
        <f>IFERROR(IF(AND(402&lt;=VALUE(RIGHT(女子登録情報!$F1526,4)),競技会情報!$E$3*100+競技会情報!$G$3&gt;=VALUE(RIGHT(女子登録情報!$F1526,4))),VALUE(女子登録情報!$G1526)+1,VALUE(女子登録情報!$G1526)),"")</f>
        <v/>
      </c>
      <c r="N1526" t="str">
        <f>IF($K1526="","",IF(女子登録情報!$H1526="北海道",女子登録情報!$H1526,LEFT(女子登録情報!$H1526,LEN(女子登録情報!$H1526)-1)))</f>
        <v/>
      </c>
      <c r="O1526" t="str">
        <f>IF($K1526="","",IF(LEN($N1526)=2,LEFT($N1526,1)&amp;"　"&amp;RIGHT($N1526,1)&amp;"・"&amp;女子登録情報!$I1526,$N1526&amp;"・"&amp;女子登録情報!$I1526))</f>
        <v/>
      </c>
    </row>
    <row r="1527" spans="1:15" x14ac:dyDescent="0.55000000000000004">
      <c r="A1527" t="str">
        <f>IF($K1527="","",200000000+女子登録情報!$C1527)</f>
        <v/>
      </c>
      <c r="B1527" t="str">
        <f>IF($K1527="","",女子登録情報!$D1527&amp;" ("&amp;女子登録情報!$K1527&amp;")")</f>
        <v/>
      </c>
      <c r="C1527" t="str">
        <f>IF($K1527="","",女子登録情報!$E1527)</f>
        <v/>
      </c>
      <c r="D1527" t="str">
        <f>IF($K1527="","",女子登録情報!$O1527&amp;" "&amp;女子登録情報!$N1527&amp;" ("&amp;LEFT(女子登録情報!$F1527,2)&amp;")")</f>
        <v/>
      </c>
      <c r="E1527" t="str">
        <f>IF($K1527="","",女子登録情報!$P1527)</f>
        <v/>
      </c>
      <c r="F1527" t="str">
        <f t="shared" si="23"/>
        <v/>
      </c>
      <c r="G1527" t="str">
        <f>IF($K1527="","",女子登録情報!$M1527)</f>
        <v/>
      </c>
      <c r="H1527" t="str">
        <f>IF($K1527="","",女子登録情報!$A1527)</f>
        <v/>
      </c>
      <c r="K1527" t="str">
        <f>IF(女子登録情報!$C1527="","",女子登録情報!$C1527)</f>
        <v/>
      </c>
      <c r="M1527" t="str">
        <f>IFERROR(IF(AND(402&lt;=VALUE(RIGHT(女子登録情報!$F1527,4)),競技会情報!$E$3*100+競技会情報!$G$3&gt;=VALUE(RIGHT(女子登録情報!$F1527,4))),VALUE(女子登録情報!$G1527)+1,VALUE(女子登録情報!$G1527)),"")</f>
        <v/>
      </c>
      <c r="N1527" t="str">
        <f>IF($K1527="","",IF(女子登録情報!$H1527="北海道",女子登録情報!$H1527,LEFT(女子登録情報!$H1527,LEN(女子登録情報!$H1527)-1)))</f>
        <v/>
      </c>
      <c r="O1527" t="str">
        <f>IF($K1527="","",IF(LEN($N1527)=2,LEFT($N1527,1)&amp;"　"&amp;RIGHT($N1527,1)&amp;"・"&amp;女子登録情報!$I1527,$N1527&amp;"・"&amp;女子登録情報!$I1527))</f>
        <v/>
      </c>
    </row>
    <row r="1528" spans="1:15" x14ac:dyDescent="0.55000000000000004">
      <c r="A1528" t="str">
        <f>IF($K1528="","",200000000+女子登録情報!$C1528)</f>
        <v/>
      </c>
      <c r="B1528" t="str">
        <f>IF($K1528="","",女子登録情報!$D1528&amp;" ("&amp;女子登録情報!$K1528&amp;")")</f>
        <v/>
      </c>
      <c r="C1528" t="str">
        <f>IF($K1528="","",女子登録情報!$E1528)</f>
        <v/>
      </c>
      <c r="D1528" t="str">
        <f>IF($K1528="","",女子登録情報!$O1528&amp;" "&amp;女子登録情報!$N1528&amp;" ("&amp;LEFT(女子登録情報!$F1528,2)&amp;")")</f>
        <v/>
      </c>
      <c r="E1528" t="str">
        <f>IF($K1528="","",女子登録情報!$P1528)</f>
        <v/>
      </c>
      <c r="F1528" t="str">
        <f t="shared" si="23"/>
        <v/>
      </c>
      <c r="G1528" t="str">
        <f>IF($K1528="","",女子登録情報!$M1528)</f>
        <v/>
      </c>
      <c r="H1528" t="str">
        <f>IF($K1528="","",女子登録情報!$A1528)</f>
        <v/>
      </c>
      <c r="K1528" t="str">
        <f>IF(女子登録情報!$C1528="","",女子登録情報!$C1528)</f>
        <v/>
      </c>
      <c r="M1528" t="str">
        <f>IFERROR(IF(AND(402&lt;=VALUE(RIGHT(女子登録情報!$F1528,4)),競技会情報!$E$3*100+競技会情報!$G$3&gt;=VALUE(RIGHT(女子登録情報!$F1528,4))),VALUE(女子登録情報!$G1528)+1,VALUE(女子登録情報!$G1528)),"")</f>
        <v/>
      </c>
      <c r="N1528" t="str">
        <f>IF($K1528="","",IF(女子登録情報!$H1528="北海道",女子登録情報!$H1528,LEFT(女子登録情報!$H1528,LEN(女子登録情報!$H1528)-1)))</f>
        <v/>
      </c>
      <c r="O1528" t="str">
        <f>IF($K1528="","",IF(LEN($N1528)=2,LEFT($N1528,1)&amp;"　"&amp;RIGHT($N1528,1)&amp;"・"&amp;女子登録情報!$I1528,$N1528&amp;"・"&amp;女子登録情報!$I1528))</f>
        <v/>
      </c>
    </row>
    <row r="1529" spans="1:15" x14ac:dyDescent="0.55000000000000004">
      <c r="A1529" t="str">
        <f>IF($K1529="","",200000000+女子登録情報!$C1529)</f>
        <v/>
      </c>
      <c r="B1529" t="str">
        <f>IF($K1529="","",女子登録情報!$D1529&amp;" ("&amp;女子登録情報!$K1529&amp;")")</f>
        <v/>
      </c>
      <c r="C1529" t="str">
        <f>IF($K1529="","",女子登録情報!$E1529)</f>
        <v/>
      </c>
      <c r="D1529" t="str">
        <f>IF($K1529="","",女子登録情報!$O1529&amp;" "&amp;女子登録情報!$N1529&amp;" ("&amp;LEFT(女子登録情報!$F1529,2)&amp;")")</f>
        <v/>
      </c>
      <c r="E1529" t="str">
        <f>IF($K1529="","",女子登録情報!$P1529)</f>
        <v/>
      </c>
      <c r="F1529" t="str">
        <f t="shared" si="23"/>
        <v/>
      </c>
      <c r="G1529" t="str">
        <f>IF($K1529="","",女子登録情報!$M1529)</f>
        <v/>
      </c>
      <c r="H1529" t="str">
        <f>IF($K1529="","",女子登録情報!$A1529)</f>
        <v/>
      </c>
      <c r="K1529" t="str">
        <f>IF(女子登録情報!$C1529="","",女子登録情報!$C1529)</f>
        <v/>
      </c>
      <c r="M1529" t="str">
        <f>IFERROR(IF(AND(402&lt;=VALUE(RIGHT(女子登録情報!$F1529,4)),競技会情報!$E$3*100+競技会情報!$G$3&gt;=VALUE(RIGHT(女子登録情報!$F1529,4))),VALUE(女子登録情報!$G1529)+1,VALUE(女子登録情報!$G1529)),"")</f>
        <v/>
      </c>
      <c r="N1529" t="str">
        <f>IF($K1529="","",IF(女子登録情報!$H1529="北海道",女子登録情報!$H1529,LEFT(女子登録情報!$H1529,LEN(女子登録情報!$H1529)-1)))</f>
        <v/>
      </c>
      <c r="O1529" t="str">
        <f>IF($K1529="","",IF(LEN($N1529)=2,LEFT($N1529,1)&amp;"　"&amp;RIGHT($N1529,1)&amp;"・"&amp;女子登録情報!$I1529,$N1529&amp;"・"&amp;女子登録情報!$I1529))</f>
        <v/>
      </c>
    </row>
    <row r="1530" spans="1:15" x14ac:dyDescent="0.55000000000000004">
      <c r="A1530" t="str">
        <f>IF($K1530="","",200000000+女子登録情報!$C1530)</f>
        <v/>
      </c>
      <c r="B1530" t="str">
        <f>IF($K1530="","",女子登録情報!$D1530&amp;" ("&amp;女子登録情報!$K1530&amp;")")</f>
        <v/>
      </c>
      <c r="C1530" t="str">
        <f>IF($K1530="","",女子登録情報!$E1530)</f>
        <v/>
      </c>
      <c r="D1530" t="str">
        <f>IF($K1530="","",女子登録情報!$O1530&amp;" "&amp;女子登録情報!$N1530&amp;" ("&amp;LEFT(女子登録情報!$F1530,2)&amp;")")</f>
        <v/>
      </c>
      <c r="E1530" t="str">
        <f>IF($K1530="","",女子登録情報!$P1530)</f>
        <v/>
      </c>
      <c r="F1530" t="str">
        <f t="shared" si="23"/>
        <v/>
      </c>
      <c r="G1530" t="str">
        <f>IF($K1530="","",女子登録情報!$M1530)</f>
        <v/>
      </c>
      <c r="H1530" t="str">
        <f>IF($K1530="","",女子登録情報!$A1530)</f>
        <v/>
      </c>
      <c r="K1530" t="str">
        <f>IF(女子登録情報!$C1530="","",女子登録情報!$C1530)</f>
        <v/>
      </c>
      <c r="M1530" t="str">
        <f>IFERROR(IF(AND(402&lt;=VALUE(RIGHT(女子登録情報!$F1530,4)),競技会情報!$E$3*100+競技会情報!$G$3&gt;=VALUE(RIGHT(女子登録情報!$F1530,4))),VALUE(女子登録情報!$G1530)+1,VALUE(女子登録情報!$G1530)),"")</f>
        <v/>
      </c>
      <c r="N1530" t="str">
        <f>IF($K1530="","",IF(女子登録情報!$H1530="北海道",女子登録情報!$H1530,LEFT(女子登録情報!$H1530,LEN(女子登録情報!$H1530)-1)))</f>
        <v/>
      </c>
      <c r="O1530" t="str">
        <f>IF($K1530="","",IF(LEN($N1530)=2,LEFT($N1530,1)&amp;"　"&amp;RIGHT($N1530,1)&amp;"・"&amp;女子登録情報!$I1530,$N1530&amp;"・"&amp;女子登録情報!$I1530))</f>
        <v/>
      </c>
    </row>
    <row r="1531" spans="1:15" x14ac:dyDescent="0.55000000000000004">
      <c r="A1531" t="str">
        <f>IF($K1531="","",200000000+女子登録情報!$C1531)</f>
        <v/>
      </c>
      <c r="B1531" t="str">
        <f>IF($K1531="","",女子登録情報!$D1531&amp;" ("&amp;女子登録情報!$K1531&amp;")")</f>
        <v/>
      </c>
      <c r="C1531" t="str">
        <f>IF($K1531="","",女子登録情報!$E1531)</f>
        <v/>
      </c>
      <c r="D1531" t="str">
        <f>IF($K1531="","",女子登録情報!$O1531&amp;" "&amp;女子登録情報!$N1531&amp;" ("&amp;LEFT(女子登録情報!$F1531,2)&amp;")")</f>
        <v/>
      </c>
      <c r="E1531" t="str">
        <f>IF($K1531="","",女子登録情報!$P1531)</f>
        <v/>
      </c>
      <c r="F1531" t="str">
        <f t="shared" si="23"/>
        <v/>
      </c>
      <c r="G1531" t="str">
        <f>IF($K1531="","",女子登録情報!$M1531)</f>
        <v/>
      </c>
      <c r="H1531" t="str">
        <f>IF($K1531="","",女子登録情報!$A1531)</f>
        <v/>
      </c>
      <c r="K1531" t="str">
        <f>IF(女子登録情報!$C1531="","",女子登録情報!$C1531)</f>
        <v/>
      </c>
      <c r="M1531" t="str">
        <f>IFERROR(IF(AND(402&lt;=VALUE(RIGHT(女子登録情報!$F1531,4)),競技会情報!$E$3*100+競技会情報!$G$3&gt;=VALUE(RIGHT(女子登録情報!$F1531,4))),VALUE(女子登録情報!$G1531)+1,VALUE(女子登録情報!$G1531)),"")</f>
        <v/>
      </c>
      <c r="N1531" t="str">
        <f>IF($K1531="","",IF(女子登録情報!$H1531="北海道",女子登録情報!$H1531,LEFT(女子登録情報!$H1531,LEN(女子登録情報!$H1531)-1)))</f>
        <v/>
      </c>
      <c r="O1531" t="str">
        <f>IF($K1531="","",IF(LEN($N1531)=2,LEFT($N1531,1)&amp;"　"&amp;RIGHT($N1531,1)&amp;"・"&amp;女子登録情報!$I1531,$N1531&amp;"・"&amp;女子登録情報!$I1531))</f>
        <v/>
      </c>
    </row>
    <row r="1532" spans="1:15" x14ac:dyDescent="0.55000000000000004">
      <c r="A1532" t="str">
        <f>IF($K1532="","",200000000+女子登録情報!$C1532)</f>
        <v/>
      </c>
      <c r="B1532" t="str">
        <f>IF($K1532="","",女子登録情報!$D1532&amp;" ("&amp;女子登録情報!$K1532&amp;")")</f>
        <v/>
      </c>
      <c r="C1532" t="str">
        <f>IF($K1532="","",女子登録情報!$E1532)</f>
        <v/>
      </c>
      <c r="D1532" t="str">
        <f>IF($K1532="","",女子登録情報!$O1532&amp;" "&amp;女子登録情報!$N1532&amp;" ("&amp;LEFT(女子登録情報!$F1532,2)&amp;")")</f>
        <v/>
      </c>
      <c r="E1532" t="str">
        <f>IF($K1532="","",女子登録情報!$P1532)</f>
        <v/>
      </c>
      <c r="F1532" t="str">
        <f t="shared" si="23"/>
        <v/>
      </c>
      <c r="G1532" t="str">
        <f>IF($K1532="","",女子登録情報!$M1532)</f>
        <v/>
      </c>
      <c r="H1532" t="str">
        <f>IF($K1532="","",女子登録情報!$A1532)</f>
        <v/>
      </c>
      <c r="K1532" t="str">
        <f>IF(女子登録情報!$C1532="","",女子登録情報!$C1532)</f>
        <v/>
      </c>
      <c r="M1532" t="str">
        <f>IFERROR(IF(AND(402&lt;=VALUE(RIGHT(女子登録情報!$F1532,4)),競技会情報!$E$3*100+競技会情報!$G$3&gt;=VALUE(RIGHT(女子登録情報!$F1532,4))),VALUE(女子登録情報!$G1532)+1,VALUE(女子登録情報!$G1532)),"")</f>
        <v/>
      </c>
      <c r="N1532" t="str">
        <f>IF($K1532="","",IF(女子登録情報!$H1532="北海道",女子登録情報!$H1532,LEFT(女子登録情報!$H1532,LEN(女子登録情報!$H1532)-1)))</f>
        <v/>
      </c>
      <c r="O1532" t="str">
        <f>IF($K1532="","",IF(LEN($N1532)=2,LEFT($N1532,1)&amp;"　"&amp;RIGHT($N1532,1)&amp;"・"&amp;女子登録情報!$I1532,$N1532&amp;"・"&amp;女子登録情報!$I1532))</f>
        <v/>
      </c>
    </row>
    <row r="1533" spans="1:15" x14ac:dyDescent="0.55000000000000004">
      <c r="A1533" t="str">
        <f>IF($K1533="","",200000000+女子登録情報!$C1533)</f>
        <v/>
      </c>
      <c r="B1533" t="str">
        <f>IF($K1533="","",女子登録情報!$D1533&amp;" ("&amp;女子登録情報!$K1533&amp;")")</f>
        <v/>
      </c>
      <c r="C1533" t="str">
        <f>IF($K1533="","",女子登録情報!$E1533)</f>
        <v/>
      </c>
      <c r="D1533" t="str">
        <f>IF($K1533="","",女子登録情報!$O1533&amp;" "&amp;女子登録情報!$N1533&amp;" ("&amp;LEFT(女子登録情報!$F1533,2)&amp;")")</f>
        <v/>
      </c>
      <c r="E1533" t="str">
        <f>IF($K1533="","",女子登録情報!$P1533)</f>
        <v/>
      </c>
      <c r="F1533" t="str">
        <f t="shared" si="23"/>
        <v/>
      </c>
      <c r="G1533" t="str">
        <f>IF($K1533="","",女子登録情報!$M1533)</f>
        <v/>
      </c>
      <c r="H1533" t="str">
        <f>IF($K1533="","",女子登録情報!$A1533)</f>
        <v/>
      </c>
      <c r="K1533" t="str">
        <f>IF(女子登録情報!$C1533="","",女子登録情報!$C1533)</f>
        <v/>
      </c>
      <c r="M1533" t="str">
        <f>IFERROR(IF(AND(402&lt;=VALUE(RIGHT(女子登録情報!$F1533,4)),競技会情報!$E$3*100+競技会情報!$G$3&gt;=VALUE(RIGHT(女子登録情報!$F1533,4))),VALUE(女子登録情報!$G1533)+1,VALUE(女子登録情報!$G1533)),"")</f>
        <v/>
      </c>
      <c r="N1533" t="str">
        <f>IF($K1533="","",IF(女子登録情報!$H1533="北海道",女子登録情報!$H1533,LEFT(女子登録情報!$H1533,LEN(女子登録情報!$H1533)-1)))</f>
        <v/>
      </c>
      <c r="O1533" t="str">
        <f>IF($K1533="","",IF(LEN($N1533)=2,LEFT($N1533,1)&amp;"　"&amp;RIGHT($N1533,1)&amp;"・"&amp;女子登録情報!$I1533,$N1533&amp;"・"&amp;女子登録情報!$I1533))</f>
        <v/>
      </c>
    </row>
    <row r="1534" spans="1:15" x14ac:dyDescent="0.55000000000000004">
      <c r="A1534" t="str">
        <f>IF($K1534="","",200000000+女子登録情報!$C1534)</f>
        <v/>
      </c>
      <c r="B1534" t="str">
        <f>IF($K1534="","",女子登録情報!$D1534&amp;" ("&amp;女子登録情報!$K1534&amp;")")</f>
        <v/>
      </c>
      <c r="C1534" t="str">
        <f>IF($K1534="","",女子登録情報!$E1534)</f>
        <v/>
      </c>
      <c r="D1534" t="str">
        <f>IF($K1534="","",女子登録情報!$O1534&amp;" "&amp;女子登録情報!$N1534&amp;" ("&amp;LEFT(女子登録情報!$F1534,2)&amp;")")</f>
        <v/>
      </c>
      <c r="E1534" t="str">
        <f>IF($K1534="","",女子登録情報!$P1534)</f>
        <v/>
      </c>
      <c r="F1534" t="str">
        <f t="shared" si="23"/>
        <v/>
      </c>
      <c r="G1534" t="str">
        <f>IF($K1534="","",女子登録情報!$M1534)</f>
        <v/>
      </c>
      <c r="H1534" t="str">
        <f>IF($K1534="","",女子登録情報!$A1534)</f>
        <v/>
      </c>
      <c r="K1534" t="str">
        <f>IF(女子登録情報!$C1534="","",女子登録情報!$C1534)</f>
        <v/>
      </c>
      <c r="M1534" t="str">
        <f>IFERROR(IF(AND(402&lt;=VALUE(RIGHT(女子登録情報!$F1534,4)),競技会情報!$E$3*100+競技会情報!$G$3&gt;=VALUE(RIGHT(女子登録情報!$F1534,4))),VALUE(女子登録情報!$G1534)+1,VALUE(女子登録情報!$G1534)),"")</f>
        <v/>
      </c>
      <c r="N1534" t="str">
        <f>IF($K1534="","",IF(女子登録情報!$H1534="北海道",女子登録情報!$H1534,LEFT(女子登録情報!$H1534,LEN(女子登録情報!$H1534)-1)))</f>
        <v/>
      </c>
      <c r="O1534" t="str">
        <f>IF($K1534="","",IF(LEN($N1534)=2,LEFT($N1534,1)&amp;"　"&amp;RIGHT($N1534,1)&amp;"・"&amp;女子登録情報!$I1534,$N1534&amp;"・"&amp;女子登録情報!$I1534))</f>
        <v/>
      </c>
    </row>
    <row r="1535" spans="1:15" x14ac:dyDescent="0.55000000000000004">
      <c r="A1535" t="str">
        <f>IF($K1535="","",200000000+女子登録情報!$C1535)</f>
        <v/>
      </c>
      <c r="B1535" t="str">
        <f>IF($K1535="","",女子登録情報!$D1535&amp;" ("&amp;女子登録情報!$K1535&amp;")")</f>
        <v/>
      </c>
      <c r="C1535" t="str">
        <f>IF($K1535="","",女子登録情報!$E1535)</f>
        <v/>
      </c>
      <c r="D1535" t="str">
        <f>IF($K1535="","",女子登録情報!$O1535&amp;" "&amp;女子登録情報!$N1535&amp;" ("&amp;LEFT(女子登録情報!$F1535,2)&amp;")")</f>
        <v/>
      </c>
      <c r="E1535" t="str">
        <f>IF($K1535="","",女子登録情報!$P1535)</f>
        <v/>
      </c>
      <c r="F1535" t="str">
        <f t="shared" si="23"/>
        <v/>
      </c>
      <c r="G1535" t="str">
        <f>IF($K1535="","",女子登録情報!$M1535)</f>
        <v/>
      </c>
      <c r="H1535" t="str">
        <f>IF($K1535="","",女子登録情報!$A1535)</f>
        <v/>
      </c>
      <c r="K1535" t="str">
        <f>IF(女子登録情報!$C1535="","",女子登録情報!$C1535)</f>
        <v/>
      </c>
      <c r="M1535" t="str">
        <f>IFERROR(IF(AND(402&lt;=VALUE(RIGHT(女子登録情報!$F1535,4)),競技会情報!$E$3*100+競技会情報!$G$3&gt;=VALUE(RIGHT(女子登録情報!$F1535,4))),VALUE(女子登録情報!$G1535)+1,VALUE(女子登録情報!$G1535)),"")</f>
        <v/>
      </c>
      <c r="N1535" t="str">
        <f>IF($K1535="","",IF(女子登録情報!$H1535="北海道",女子登録情報!$H1535,LEFT(女子登録情報!$H1535,LEN(女子登録情報!$H1535)-1)))</f>
        <v/>
      </c>
      <c r="O1535" t="str">
        <f>IF($K1535="","",IF(LEN($N1535)=2,LEFT($N1535,1)&amp;"　"&amp;RIGHT($N1535,1)&amp;"・"&amp;女子登録情報!$I1535,$N1535&amp;"・"&amp;女子登録情報!$I1535))</f>
        <v/>
      </c>
    </row>
    <row r="1536" spans="1:15" x14ac:dyDescent="0.55000000000000004">
      <c r="A1536" t="str">
        <f>IF($K1536="","",200000000+女子登録情報!$C1536)</f>
        <v/>
      </c>
      <c r="B1536" t="str">
        <f>IF($K1536="","",女子登録情報!$D1536&amp;" ("&amp;女子登録情報!$K1536&amp;")")</f>
        <v/>
      </c>
      <c r="C1536" t="str">
        <f>IF($K1536="","",女子登録情報!$E1536)</f>
        <v/>
      </c>
      <c r="D1536" t="str">
        <f>IF($K1536="","",女子登録情報!$O1536&amp;" "&amp;女子登録情報!$N1536&amp;" ("&amp;LEFT(女子登録情報!$F1536,2)&amp;")")</f>
        <v/>
      </c>
      <c r="E1536" t="str">
        <f>IF($K1536="","",女子登録情報!$P1536)</f>
        <v/>
      </c>
      <c r="F1536" t="str">
        <f t="shared" si="23"/>
        <v/>
      </c>
      <c r="G1536" t="str">
        <f>IF($K1536="","",女子登録情報!$M1536)</f>
        <v/>
      </c>
      <c r="H1536" t="str">
        <f>IF($K1536="","",女子登録情報!$A1536)</f>
        <v/>
      </c>
      <c r="K1536" t="str">
        <f>IF(女子登録情報!$C1536="","",女子登録情報!$C1536)</f>
        <v/>
      </c>
      <c r="M1536" t="str">
        <f>IFERROR(IF(AND(402&lt;=VALUE(RIGHT(女子登録情報!$F1536,4)),競技会情報!$E$3*100+競技会情報!$G$3&gt;=VALUE(RIGHT(女子登録情報!$F1536,4))),VALUE(女子登録情報!$G1536)+1,VALUE(女子登録情報!$G1536)),"")</f>
        <v/>
      </c>
      <c r="N1536" t="str">
        <f>IF($K1536="","",IF(女子登録情報!$H1536="北海道",女子登録情報!$H1536,LEFT(女子登録情報!$H1536,LEN(女子登録情報!$H1536)-1)))</f>
        <v/>
      </c>
      <c r="O1536" t="str">
        <f>IF($K1536="","",IF(LEN($N1536)=2,LEFT($N1536,1)&amp;"　"&amp;RIGHT($N1536,1)&amp;"・"&amp;女子登録情報!$I1536,$N1536&amp;"・"&amp;女子登録情報!$I1536))</f>
        <v/>
      </c>
    </row>
    <row r="1537" spans="1:15" x14ac:dyDescent="0.55000000000000004">
      <c r="A1537" t="str">
        <f>IF($K1537="","",200000000+女子登録情報!$C1537)</f>
        <v/>
      </c>
      <c r="B1537" t="str">
        <f>IF($K1537="","",女子登録情報!$D1537&amp;" ("&amp;女子登録情報!$K1537&amp;")")</f>
        <v/>
      </c>
      <c r="C1537" t="str">
        <f>IF($K1537="","",女子登録情報!$E1537)</f>
        <v/>
      </c>
      <c r="D1537" t="str">
        <f>IF($K1537="","",女子登録情報!$O1537&amp;" "&amp;女子登録情報!$N1537&amp;" ("&amp;LEFT(女子登録情報!$F1537,2)&amp;")")</f>
        <v/>
      </c>
      <c r="E1537" t="str">
        <f>IF($K1537="","",女子登録情報!$P1537)</f>
        <v/>
      </c>
      <c r="F1537" t="str">
        <f t="shared" si="23"/>
        <v/>
      </c>
      <c r="G1537" t="str">
        <f>IF($K1537="","",女子登録情報!$M1537)</f>
        <v/>
      </c>
      <c r="H1537" t="str">
        <f>IF($K1537="","",女子登録情報!$A1537)</f>
        <v/>
      </c>
      <c r="K1537" t="str">
        <f>IF(女子登録情報!$C1537="","",女子登録情報!$C1537)</f>
        <v/>
      </c>
      <c r="M1537" t="str">
        <f>IFERROR(IF(AND(402&lt;=VALUE(RIGHT(女子登録情報!$F1537,4)),競技会情報!$E$3*100+競技会情報!$G$3&gt;=VALUE(RIGHT(女子登録情報!$F1537,4))),VALUE(女子登録情報!$G1537)+1,VALUE(女子登録情報!$G1537)),"")</f>
        <v/>
      </c>
      <c r="N1537" t="str">
        <f>IF($K1537="","",IF(女子登録情報!$H1537="北海道",女子登録情報!$H1537,LEFT(女子登録情報!$H1537,LEN(女子登録情報!$H1537)-1)))</f>
        <v/>
      </c>
      <c r="O1537" t="str">
        <f>IF($K1537="","",IF(LEN($N1537)=2,LEFT($N1537,1)&amp;"　"&amp;RIGHT($N1537,1)&amp;"・"&amp;女子登録情報!$I1537,$N1537&amp;"・"&amp;女子登録情報!$I1537))</f>
        <v/>
      </c>
    </row>
    <row r="1538" spans="1:15" x14ac:dyDescent="0.55000000000000004">
      <c r="A1538" t="str">
        <f>IF($K1538="","",200000000+女子登録情報!$C1538)</f>
        <v/>
      </c>
      <c r="B1538" t="str">
        <f>IF($K1538="","",女子登録情報!$D1538&amp;" ("&amp;女子登録情報!$K1538&amp;")")</f>
        <v/>
      </c>
      <c r="C1538" t="str">
        <f>IF($K1538="","",女子登録情報!$E1538)</f>
        <v/>
      </c>
      <c r="D1538" t="str">
        <f>IF($K1538="","",女子登録情報!$O1538&amp;" "&amp;女子登録情報!$N1538&amp;" ("&amp;LEFT(女子登録情報!$F1538,2)&amp;")")</f>
        <v/>
      </c>
      <c r="E1538" t="str">
        <f>IF($K1538="","",女子登録情報!$P1538)</f>
        <v/>
      </c>
      <c r="F1538" t="str">
        <f t="shared" si="23"/>
        <v/>
      </c>
      <c r="G1538" t="str">
        <f>IF($K1538="","",女子登録情報!$M1538)</f>
        <v/>
      </c>
      <c r="H1538" t="str">
        <f>IF($K1538="","",女子登録情報!$A1538)</f>
        <v/>
      </c>
      <c r="K1538" t="str">
        <f>IF(女子登録情報!$C1538="","",女子登録情報!$C1538)</f>
        <v/>
      </c>
      <c r="M1538" t="str">
        <f>IFERROR(IF(AND(402&lt;=VALUE(RIGHT(女子登録情報!$F1538,4)),競技会情報!$E$3*100+競技会情報!$G$3&gt;=VALUE(RIGHT(女子登録情報!$F1538,4))),VALUE(女子登録情報!$G1538)+1,VALUE(女子登録情報!$G1538)),"")</f>
        <v/>
      </c>
      <c r="N1538" t="str">
        <f>IF($K1538="","",IF(女子登録情報!$H1538="北海道",女子登録情報!$H1538,LEFT(女子登録情報!$H1538,LEN(女子登録情報!$H1538)-1)))</f>
        <v/>
      </c>
      <c r="O1538" t="str">
        <f>IF($K1538="","",IF(LEN($N1538)=2,LEFT($N1538,1)&amp;"　"&amp;RIGHT($N1538,1)&amp;"・"&amp;女子登録情報!$I1538,$N1538&amp;"・"&amp;女子登録情報!$I1538))</f>
        <v/>
      </c>
    </row>
    <row r="1539" spans="1:15" x14ac:dyDescent="0.55000000000000004">
      <c r="A1539" t="str">
        <f>IF($K1539="","",200000000+女子登録情報!$C1539)</f>
        <v/>
      </c>
      <c r="B1539" t="str">
        <f>IF($K1539="","",女子登録情報!$D1539&amp;" ("&amp;女子登録情報!$K1539&amp;")")</f>
        <v/>
      </c>
      <c r="C1539" t="str">
        <f>IF($K1539="","",女子登録情報!$E1539)</f>
        <v/>
      </c>
      <c r="D1539" t="str">
        <f>IF($K1539="","",女子登録情報!$O1539&amp;" "&amp;女子登録情報!$N1539&amp;" ("&amp;LEFT(女子登録情報!$F1539,2)&amp;")")</f>
        <v/>
      </c>
      <c r="E1539" t="str">
        <f>IF($K1539="","",女子登録情報!$P1539)</f>
        <v/>
      </c>
      <c r="F1539" t="str">
        <f t="shared" ref="F1539:F1602" si="24">IF($K1539="","","2")</f>
        <v/>
      </c>
      <c r="G1539" t="str">
        <f>IF($K1539="","",女子登録情報!$M1539)</f>
        <v/>
      </c>
      <c r="H1539" t="str">
        <f>IF($K1539="","",女子登録情報!$A1539)</f>
        <v/>
      </c>
      <c r="K1539" t="str">
        <f>IF(女子登録情報!$C1539="","",女子登録情報!$C1539)</f>
        <v/>
      </c>
      <c r="M1539" t="str">
        <f>IFERROR(IF(AND(402&lt;=VALUE(RIGHT(女子登録情報!$F1539,4)),競技会情報!$E$3*100+競技会情報!$G$3&gt;=VALUE(RIGHT(女子登録情報!$F1539,4))),VALUE(女子登録情報!$G1539)+1,VALUE(女子登録情報!$G1539)),"")</f>
        <v/>
      </c>
      <c r="N1539" t="str">
        <f>IF($K1539="","",IF(女子登録情報!$H1539="北海道",女子登録情報!$H1539,LEFT(女子登録情報!$H1539,LEN(女子登録情報!$H1539)-1)))</f>
        <v/>
      </c>
      <c r="O1539" t="str">
        <f>IF($K1539="","",IF(LEN($N1539)=2,LEFT($N1539,1)&amp;"　"&amp;RIGHT($N1539,1)&amp;"・"&amp;女子登録情報!$I1539,$N1539&amp;"・"&amp;女子登録情報!$I1539))</f>
        <v/>
      </c>
    </row>
    <row r="1540" spans="1:15" x14ac:dyDescent="0.55000000000000004">
      <c r="A1540" t="str">
        <f>IF($K1540="","",200000000+女子登録情報!$C1540)</f>
        <v/>
      </c>
      <c r="B1540" t="str">
        <f>IF($K1540="","",女子登録情報!$D1540&amp;" ("&amp;女子登録情報!$K1540&amp;")")</f>
        <v/>
      </c>
      <c r="C1540" t="str">
        <f>IF($K1540="","",女子登録情報!$E1540)</f>
        <v/>
      </c>
      <c r="D1540" t="str">
        <f>IF($K1540="","",女子登録情報!$O1540&amp;" "&amp;女子登録情報!$N1540&amp;" ("&amp;LEFT(女子登録情報!$F1540,2)&amp;")")</f>
        <v/>
      </c>
      <c r="E1540" t="str">
        <f>IF($K1540="","",女子登録情報!$P1540)</f>
        <v/>
      </c>
      <c r="F1540" t="str">
        <f t="shared" si="24"/>
        <v/>
      </c>
      <c r="G1540" t="str">
        <f>IF($K1540="","",女子登録情報!$M1540)</f>
        <v/>
      </c>
      <c r="H1540" t="str">
        <f>IF($K1540="","",女子登録情報!$A1540)</f>
        <v/>
      </c>
      <c r="K1540" t="str">
        <f>IF(女子登録情報!$C1540="","",女子登録情報!$C1540)</f>
        <v/>
      </c>
      <c r="M1540" t="str">
        <f>IFERROR(IF(AND(402&lt;=VALUE(RIGHT(女子登録情報!$F1540,4)),競技会情報!$E$3*100+競技会情報!$G$3&gt;=VALUE(RIGHT(女子登録情報!$F1540,4))),VALUE(女子登録情報!$G1540)+1,VALUE(女子登録情報!$G1540)),"")</f>
        <v/>
      </c>
      <c r="N1540" t="str">
        <f>IF($K1540="","",IF(女子登録情報!$H1540="北海道",女子登録情報!$H1540,LEFT(女子登録情報!$H1540,LEN(女子登録情報!$H1540)-1)))</f>
        <v/>
      </c>
      <c r="O1540" t="str">
        <f>IF($K1540="","",IF(LEN($N1540)=2,LEFT($N1540,1)&amp;"　"&amp;RIGHT($N1540,1)&amp;"・"&amp;女子登録情報!$I1540,$N1540&amp;"・"&amp;女子登録情報!$I1540))</f>
        <v/>
      </c>
    </row>
    <row r="1541" spans="1:15" x14ac:dyDescent="0.55000000000000004">
      <c r="A1541" t="str">
        <f>IF($K1541="","",200000000+女子登録情報!$C1541)</f>
        <v/>
      </c>
      <c r="B1541" t="str">
        <f>IF($K1541="","",女子登録情報!$D1541&amp;" ("&amp;女子登録情報!$K1541&amp;")")</f>
        <v/>
      </c>
      <c r="C1541" t="str">
        <f>IF($K1541="","",女子登録情報!$E1541)</f>
        <v/>
      </c>
      <c r="D1541" t="str">
        <f>IF($K1541="","",女子登録情報!$O1541&amp;" "&amp;女子登録情報!$N1541&amp;" ("&amp;LEFT(女子登録情報!$F1541,2)&amp;")")</f>
        <v/>
      </c>
      <c r="E1541" t="str">
        <f>IF($K1541="","",女子登録情報!$P1541)</f>
        <v/>
      </c>
      <c r="F1541" t="str">
        <f t="shared" si="24"/>
        <v/>
      </c>
      <c r="G1541" t="str">
        <f>IF($K1541="","",女子登録情報!$M1541)</f>
        <v/>
      </c>
      <c r="H1541" t="str">
        <f>IF($K1541="","",女子登録情報!$A1541)</f>
        <v/>
      </c>
      <c r="K1541" t="str">
        <f>IF(女子登録情報!$C1541="","",女子登録情報!$C1541)</f>
        <v/>
      </c>
      <c r="M1541" t="str">
        <f>IFERROR(IF(AND(402&lt;=VALUE(RIGHT(女子登録情報!$F1541,4)),競技会情報!$E$3*100+競技会情報!$G$3&gt;=VALUE(RIGHT(女子登録情報!$F1541,4))),VALUE(女子登録情報!$G1541)+1,VALUE(女子登録情報!$G1541)),"")</f>
        <v/>
      </c>
      <c r="N1541" t="str">
        <f>IF($K1541="","",IF(女子登録情報!$H1541="北海道",女子登録情報!$H1541,LEFT(女子登録情報!$H1541,LEN(女子登録情報!$H1541)-1)))</f>
        <v/>
      </c>
      <c r="O1541" t="str">
        <f>IF($K1541="","",IF(LEN($N1541)=2,LEFT($N1541,1)&amp;"　"&amp;RIGHT($N1541,1)&amp;"・"&amp;女子登録情報!$I1541,$N1541&amp;"・"&amp;女子登録情報!$I1541))</f>
        <v/>
      </c>
    </row>
    <row r="1542" spans="1:15" x14ac:dyDescent="0.55000000000000004">
      <c r="A1542" t="str">
        <f>IF($K1542="","",200000000+女子登録情報!$C1542)</f>
        <v/>
      </c>
      <c r="B1542" t="str">
        <f>IF($K1542="","",女子登録情報!$D1542&amp;" ("&amp;女子登録情報!$K1542&amp;")")</f>
        <v/>
      </c>
      <c r="C1542" t="str">
        <f>IF($K1542="","",女子登録情報!$E1542)</f>
        <v/>
      </c>
      <c r="D1542" t="str">
        <f>IF($K1542="","",女子登録情報!$O1542&amp;" "&amp;女子登録情報!$N1542&amp;" ("&amp;LEFT(女子登録情報!$F1542,2)&amp;")")</f>
        <v/>
      </c>
      <c r="E1542" t="str">
        <f>IF($K1542="","",女子登録情報!$P1542)</f>
        <v/>
      </c>
      <c r="F1542" t="str">
        <f t="shared" si="24"/>
        <v/>
      </c>
      <c r="G1542" t="str">
        <f>IF($K1542="","",女子登録情報!$M1542)</f>
        <v/>
      </c>
      <c r="H1542" t="str">
        <f>IF($K1542="","",女子登録情報!$A1542)</f>
        <v/>
      </c>
      <c r="K1542" t="str">
        <f>IF(女子登録情報!$C1542="","",女子登録情報!$C1542)</f>
        <v/>
      </c>
      <c r="M1542" t="str">
        <f>IFERROR(IF(AND(402&lt;=VALUE(RIGHT(女子登録情報!$F1542,4)),競技会情報!$E$3*100+競技会情報!$G$3&gt;=VALUE(RIGHT(女子登録情報!$F1542,4))),VALUE(女子登録情報!$G1542)+1,VALUE(女子登録情報!$G1542)),"")</f>
        <v/>
      </c>
      <c r="N1542" t="str">
        <f>IF($K1542="","",IF(女子登録情報!$H1542="北海道",女子登録情報!$H1542,LEFT(女子登録情報!$H1542,LEN(女子登録情報!$H1542)-1)))</f>
        <v/>
      </c>
      <c r="O1542" t="str">
        <f>IF($K1542="","",IF(LEN($N1542)=2,LEFT($N1542,1)&amp;"　"&amp;RIGHT($N1542,1)&amp;"・"&amp;女子登録情報!$I1542,$N1542&amp;"・"&amp;女子登録情報!$I1542))</f>
        <v/>
      </c>
    </row>
    <row r="1543" spans="1:15" x14ac:dyDescent="0.55000000000000004">
      <c r="A1543" t="str">
        <f>IF($K1543="","",200000000+女子登録情報!$C1543)</f>
        <v/>
      </c>
      <c r="B1543" t="str">
        <f>IF($K1543="","",女子登録情報!$D1543&amp;" ("&amp;女子登録情報!$K1543&amp;")")</f>
        <v/>
      </c>
      <c r="C1543" t="str">
        <f>IF($K1543="","",女子登録情報!$E1543)</f>
        <v/>
      </c>
      <c r="D1543" t="str">
        <f>IF($K1543="","",女子登録情報!$O1543&amp;" "&amp;女子登録情報!$N1543&amp;" ("&amp;LEFT(女子登録情報!$F1543,2)&amp;")")</f>
        <v/>
      </c>
      <c r="E1543" t="str">
        <f>IF($K1543="","",女子登録情報!$P1543)</f>
        <v/>
      </c>
      <c r="F1543" t="str">
        <f t="shared" si="24"/>
        <v/>
      </c>
      <c r="G1543" t="str">
        <f>IF($K1543="","",女子登録情報!$M1543)</f>
        <v/>
      </c>
      <c r="H1543" t="str">
        <f>IF($K1543="","",女子登録情報!$A1543)</f>
        <v/>
      </c>
      <c r="K1543" t="str">
        <f>IF(女子登録情報!$C1543="","",女子登録情報!$C1543)</f>
        <v/>
      </c>
      <c r="M1543" t="str">
        <f>IFERROR(IF(AND(402&lt;=VALUE(RIGHT(女子登録情報!$F1543,4)),競技会情報!$E$3*100+競技会情報!$G$3&gt;=VALUE(RIGHT(女子登録情報!$F1543,4))),VALUE(女子登録情報!$G1543)+1,VALUE(女子登録情報!$G1543)),"")</f>
        <v/>
      </c>
      <c r="N1543" t="str">
        <f>IF($K1543="","",IF(女子登録情報!$H1543="北海道",女子登録情報!$H1543,LEFT(女子登録情報!$H1543,LEN(女子登録情報!$H1543)-1)))</f>
        <v/>
      </c>
      <c r="O1543" t="str">
        <f>IF($K1543="","",IF(LEN($N1543)=2,LEFT($N1543,1)&amp;"　"&amp;RIGHT($N1543,1)&amp;"・"&amp;女子登録情報!$I1543,$N1543&amp;"・"&amp;女子登録情報!$I1543))</f>
        <v/>
      </c>
    </row>
    <row r="1544" spans="1:15" x14ac:dyDescent="0.55000000000000004">
      <c r="A1544" t="str">
        <f>IF($K1544="","",200000000+女子登録情報!$C1544)</f>
        <v/>
      </c>
      <c r="B1544" t="str">
        <f>IF($K1544="","",女子登録情報!$D1544&amp;" ("&amp;女子登録情報!$K1544&amp;")")</f>
        <v/>
      </c>
      <c r="C1544" t="str">
        <f>IF($K1544="","",女子登録情報!$E1544)</f>
        <v/>
      </c>
      <c r="D1544" t="str">
        <f>IF($K1544="","",女子登録情報!$O1544&amp;" "&amp;女子登録情報!$N1544&amp;" ("&amp;LEFT(女子登録情報!$F1544,2)&amp;")")</f>
        <v/>
      </c>
      <c r="E1544" t="str">
        <f>IF($K1544="","",女子登録情報!$P1544)</f>
        <v/>
      </c>
      <c r="F1544" t="str">
        <f t="shared" si="24"/>
        <v/>
      </c>
      <c r="G1544" t="str">
        <f>IF($K1544="","",女子登録情報!$M1544)</f>
        <v/>
      </c>
      <c r="H1544" t="str">
        <f>IF($K1544="","",女子登録情報!$A1544)</f>
        <v/>
      </c>
      <c r="K1544" t="str">
        <f>IF(女子登録情報!$C1544="","",女子登録情報!$C1544)</f>
        <v/>
      </c>
      <c r="M1544" t="str">
        <f>IFERROR(IF(AND(402&lt;=VALUE(RIGHT(女子登録情報!$F1544,4)),競技会情報!$E$3*100+競技会情報!$G$3&gt;=VALUE(RIGHT(女子登録情報!$F1544,4))),VALUE(女子登録情報!$G1544)+1,VALUE(女子登録情報!$G1544)),"")</f>
        <v/>
      </c>
      <c r="N1544" t="str">
        <f>IF($K1544="","",IF(女子登録情報!$H1544="北海道",女子登録情報!$H1544,LEFT(女子登録情報!$H1544,LEN(女子登録情報!$H1544)-1)))</f>
        <v/>
      </c>
      <c r="O1544" t="str">
        <f>IF($K1544="","",IF(LEN($N1544)=2,LEFT($N1544,1)&amp;"　"&amp;RIGHT($N1544,1)&amp;"・"&amp;女子登録情報!$I1544,$N1544&amp;"・"&amp;女子登録情報!$I1544))</f>
        <v/>
      </c>
    </row>
    <row r="1545" spans="1:15" x14ac:dyDescent="0.55000000000000004">
      <c r="A1545" t="str">
        <f>IF($K1545="","",200000000+女子登録情報!$C1545)</f>
        <v/>
      </c>
      <c r="B1545" t="str">
        <f>IF($K1545="","",女子登録情報!$D1545&amp;" ("&amp;女子登録情報!$K1545&amp;")")</f>
        <v/>
      </c>
      <c r="C1545" t="str">
        <f>IF($K1545="","",女子登録情報!$E1545)</f>
        <v/>
      </c>
      <c r="D1545" t="str">
        <f>IF($K1545="","",女子登録情報!$O1545&amp;" "&amp;女子登録情報!$N1545&amp;" ("&amp;LEFT(女子登録情報!$F1545,2)&amp;")")</f>
        <v/>
      </c>
      <c r="E1545" t="str">
        <f>IF($K1545="","",女子登録情報!$P1545)</f>
        <v/>
      </c>
      <c r="F1545" t="str">
        <f t="shared" si="24"/>
        <v/>
      </c>
      <c r="G1545" t="str">
        <f>IF($K1545="","",女子登録情報!$M1545)</f>
        <v/>
      </c>
      <c r="H1545" t="str">
        <f>IF($K1545="","",女子登録情報!$A1545)</f>
        <v/>
      </c>
      <c r="K1545" t="str">
        <f>IF(女子登録情報!$C1545="","",女子登録情報!$C1545)</f>
        <v/>
      </c>
      <c r="M1545" t="str">
        <f>IFERROR(IF(AND(402&lt;=VALUE(RIGHT(女子登録情報!$F1545,4)),競技会情報!$E$3*100+競技会情報!$G$3&gt;=VALUE(RIGHT(女子登録情報!$F1545,4))),VALUE(女子登録情報!$G1545)+1,VALUE(女子登録情報!$G1545)),"")</f>
        <v/>
      </c>
      <c r="N1545" t="str">
        <f>IF($K1545="","",IF(女子登録情報!$H1545="北海道",女子登録情報!$H1545,LEFT(女子登録情報!$H1545,LEN(女子登録情報!$H1545)-1)))</f>
        <v/>
      </c>
      <c r="O1545" t="str">
        <f>IF($K1545="","",IF(LEN($N1545)=2,LEFT($N1545,1)&amp;"　"&amp;RIGHT($N1545,1)&amp;"・"&amp;女子登録情報!$I1545,$N1545&amp;"・"&amp;女子登録情報!$I1545))</f>
        <v/>
      </c>
    </row>
    <row r="1546" spans="1:15" x14ac:dyDescent="0.55000000000000004">
      <c r="A1546" t="str">
        <f>IF($K1546="","",200000000+女子登録情報!$C1546)</f>
        <v/>
      </c>
      <c r="B1546" t="str">
        <f>IF($K1546="","",女子登録情報!$D1546&amp;" ("&amp;女子登録情報!$K1546&amp;")")</f>
        <v/>
      </c>
      <c r="C1546" t="str">
        <f>IF($K1546="","",女子登録情報!$E1546)</f>
        <v/>
      </c>
      <c r="D1546" t="str">
        <f>IF($K1546="","",女子登録情報!$O1546&amp;" "&amp;女子登録情報!$N1546&amp;" ("&amp;LEFT(女子登録情報!$F1546,2)&amp;")")</f>
        <v/>
      </c>
      <c r="E1546" t="str">
        <f>IF($K1546="","",女子登録情報!$P1546)</f>
        <v/>
      </c>
      <c r="F1546" t="str">
        <f t="shared" si="24"/>
        <v/>
      </c>
      <c r="G1546" t="str">
        <f>IF($K1546="","",女子登録情報!$M1546)</f>
        <v/>
      </c>
      <c r="H1546" t="str">
        <f>IF($K1546="","",女子登録情報!$A1546)</f>
        <v/>
      </c>
      <c r="K1546" t="str">
        <f>IF(女子登録情報!$C1546="","",女子登録情報!$C1546)</f>
        <v/>
      </c>
      <c r="M1546" t="str">
        <f>IFERROR(IF(AND(402&lt;=VALUE(RIGHT(女子登録情報!$F1546,4)),競技会情報!$E$3*100+競技会情報!$G$3&gt;=VALUE(RIGHT(女子登録情報!$F1546,4))),VALUE(女子登録情報!$G1546)+1,VALUE(女子登録情報!$G1546)),"")</f>
        <v/>
      </c>
      <c r="N1546" t="str">
        <f>IF($K1546="","",IF(女子登録情報!$H1546="北海道",女子登録情報!$H1546,LEFT(女子登録情報!$H1546,LEN(女子登録情報!$H1546)-1)))</f>
        <v/>
      </c>
      <c r="O1546" t="str">
        <f>IF($K1546="","",IF(LEN($N1546)=2,LEFT($N1546,1)&amp;"　"&amp;RIGHT($N1546,1)&amp;"・"&amp;女子登録情報!$I1546,$N1546&amp;"・"&amp;女子登録情報!$I1546))</f>
        <v/>
      </c>
    </row>
    <row r="1547" spans="1:15" x14ac:dyDescent="0.55000000000000004">
      <c r="A1547" t="str">
        <f>IF($K1547="","",200000000+女子登録情報!$C1547)</f>
        <v/>
      </c>
      <c r="B1547" t="str">
        <f>IF($K1547="","",女子登録情報!$D1547&amp;" ("&amp;女子登録情報!$K1547&amp;")")</f>
        <v/>
      </c>
      <c r="C1547" t="str">
        <f>IF($K1547="","",女子登録情報!$E1547)</f>
        <v/>
      </c>
      <c r="D1547" t="str">
        <f>IF($K1547="","",女子登録情報!$O1547&amp;" "&amp;女子登録情報!$N1547&amp;" ("&amp;LEFT(女子登録情報!$F1547,2)&amp;")")</f>
        <v/>
      </c>
      <c r="E1547" t="str">
        <f>IF($K1547="","",女子登録情報!$P1547)</f>
        <v/>
      </c>
      <c r="F1547" t="str">
        <f t="shared" si="24"/>
        <v/>
      </c>
      <c r="G1547" t="str">
        <f>IF($K1547="","",女子登録情報!$M1547)</f>
        <v/>
      </c>
      <c r="H1547" t="str">
        <f>IF($K1547="","",女子登録情報!$A1547)</f>
        <v/>
      </c>
      <c r="K1547" t="str">
        <f>IF(女子登録情報!$C1547="","",女子登録情報!$C1547)</f>
        <v/>
      </c>
      <c r="M1547" t="str">
        <f>IFERROR(IF(AND(402&lt;=VALUE(RIGHT(女子登録情報!$F1547,4)),競技会情報!$E$3*100+競技会情報!$G$3&gt;=VALUE(RIGHT(女子登録情報!$F1547,4))),VALUE(女子登録情報!$G1547)+1,VALUE(女子登録情報!$G1547)),"")</f>
        <v/>
      </c>
      <c r="N1547" t="str">
        <f>IF($K1547="","",IF(女子登録情報!$H1547="北海道",女子登録情報!$H1547,LEFT(女子登録情報!$H1547,LEN(女子登録情報!$H1547)-1)))</f>
        <v/>
      </c>
      <c r="O1547" t="str">
        <f>IF($K1547="","",IF(LEN($N1547)=2,LEFT($N1547,1)&amp;"　"&amp;RIGHT($N1547,1)&amp;"・"&amp;女子登録情報!$I1547,$N1547&amp;"・"&amp;女子登録情報!$I1547))</f>
        <v/>
      </c>
    </row>
    <row r="1548" spans="1:15" x14ac:dyDescent="0.55000000000000004">
      <c r="A1548" t="str">
        <f>IF($K1548="","",200000000+女子登録情報!$C1548)</f>
        <v/>
      </c>
      <c r="B1548" t="str">
        <f>IF($K1548="","",女子登録情報!$D1548&amp;" ("&amp;女子登録情報!$K1548&amp;")")</f>
        <v/>
      </c>
      <c r="C1548" t="str">
        <f>IF($K1548="","",女子登録情報!$E1548)</f>
        <v/>
      </c>
      <c r="D1548" t="str">
        <f>IF($K1548="","",女子登録情報!$O1548&amp;" "&amp;女子登録情報!$N1548&amp;" ("&amp;LEFT(女子登録情報!$F1548,2)&amp;")")</f>
        <v/>
      </c>
      <c r="E1548" t="str">
        <f>IF($K1548="","",女子登録情報!$P1548)</f>
        <v/>
      </c>
      <c r="F1548" t="str">
        <f t="shared" si="24"/>
        <v/>
      </c>
      <c r="G1548" t="str">
        <f>IF($K1548="","",女子登録情報!$M1548)</f>
        <v/>
      </c>
      <c r="H1548" t="str">
        <f>IF($K1548="","",女子登録情報!$A1548)</f>
        <v/>
      </c>
      <c r="K1548" t="str">
        <f>IF(女子登録情報!$C1548="","",女子登録情報!$C1548)</f>
        <v/>
      </c>
      <c r="M1548" t="str">
        <f>IFERROR(IF(AND(402&lt;=VALUE(RIGHT(女子登録情報!$F1548,4)),競技会情報!$E$3*100+競技会情報!$G$3&gt;=VALUE(RIGHT(女子登録情報!$F1548,4))),VALUE(女子登録情報!$G1548)+1,VALUE(女子登録情報!$G1548)),"")</f>
        <v/>
      </c>
      <c r="N1548" t="str">
        <f>IF($K1548="","",IF(女子登録情報!$H1548="北海道",女子登録情報!$H1548,LEFT(女子登録情報!$H1548,LEN(女子登録情報!$H1548)-1)))</f>
        <v/>
      </c>
      <c r="O1548" t="str">
        <f>IF($K1548="","",IF(LEN($N1548)=2,LEFT($N1548,1)&amp;"　"&amp;RIGHT($N1548,1)&amp;"・"&amp;女子登録情報!$I1548,$N1548&amp;"・"&amp;女子登録情報!$I1548))</f>
        <v/>
      </c>
    </row>
    <row r="1549" spans="1:15" x14ac:dyDescent="0.55000000000000004">
      <c r="A1549" t="str">
        <f>IF($K1549="","",200000000+女子登録情報!$C1549)</f>
        <v/>
      </c>
      <c r="B1549" t="str">
        <f>IF($K1549="","",女子登録情報!$D1549&amp;" ("&amp;女子登録情報!$K1549&amp;")")</f>
        <v/>
      </c>
      <c r="C1549" t="str">
        <f>IF($K1549="","",女子登録情報!$E1549)</f>
        <v/>
      </c>
      <c r="D1549" t="str">
        <f>IF($K1549="","",女子登録情報!$O1549&amp;" "&amp;女子登録情報!$N1549&amp;" ("&amp;LEFT(女子登録情報!$F1549,2)&amp;")")</f>
        <v/>
      </c>
      <c r="E1549" t="str">
        <f>IF($K1549="","",女子登録情報!$P1549)</f>
        <v/>
      </c>
      <c r="F1549" t="str">
        <f t="shared" si="24"/>
        <v/>
      </c>
      <c r="G1549" t="str">
        <f>IF($K1549="","",女子登録情報!$M1549)</f>
        <v/>
      </c>
      <c r="H1549" t="str">
        <f>IF($K1549="","",女子登録情報!$A1549)</f>
        <v/>
      </c>
      <c r="K1549" t="str">
        <f>IF(女子登録情報!$C1549="","",女子登録情報!$C1549)</f>
        <v/>
      </c>
      <c r="M1549" t="str">
        <f>IFERROR(IF(AND(402&lt;=VALUE(RIGHT(女子登録情報!$F1549,4)),競技会情報!$E$3*100+競技会情報!$G$3&gt;=VALUE(RIGHT(女子登録情報!$F1549,4))),VALUE(女子登録情報!$G1549)+1,VALUE(女子登録情報!$G1549)),"")</f>
        <v/>
      </c>
      <c r="N1549" t="str">
        <f>IF($K1549="","",IF(女子登録情報!$H1549="北海道",女子登録情報!$H1549,LEFT(女子登録情報!$H1549,LEN(女子登録情報!$H1549)-1)))</f>
        <v/>
      </c>
      <c r="O1549" t="str">
        <f>IF($K1549="","",IF(LEN($N1549)=2,LEFT($N1549,1)&amp;"　"&amp;RIGHT($N1549,1)&amp;"・"&amp;女子登録情報!$I1549,$N1549&amp;"・"&amp;女子登録情報!$I1549))</f>
        <v/>
      </c>
    </row>
    <row r="1550" spans="1:15" x14ac:dyDescent="0.55000000000000004">
      <c r="A1550" t="str">
        <f>IF($K1550="","",200000000+女子登録情報!$C1550)</f>
        <v/>
      </c>
      <c r="B1550" t="str">
        <f>IF($K1550="","",女子登録情報!$D1550&amp;" ("&amp;女子登録情報!$K1550&amp;")")</f>
        <v/>
      </c>
      <c r="C1550" t="str">
        <f>IF($K1550="","",女子登録情報!$E1550)</f>
        <v/>
      </c>
      <c r="D1550" t="str">
        <f>IF($K1550="","",女子登録情報!$O1550&amp;" "&amp;女子登録情報!$N1550&amp;" ("&amp;LEFT(女子登録情報!$F1550,2)&amp;")")</f>
        <v/>
      </c>
      <c r="E1550" t="str">
        <f>IF($K1550="","",女子登録情報!$P1550)</f>
        <v/>
      </c>
      <c r="F1550" t="str">
        <f t="shared" si="24"/>
        <v/>
      </c>
      <c r="G1550" t="str">
        <f>IF($K1550="","",女子登録情報!$M1550)</f>
        <v/>
      </c>
      <c r="H1550" t="str">
        <f>IF($K1550="","",女子登録情報!$A1550)</f>
        <v/>
      </c>
      <c r="K1550" t="str">
        <f>IF(女子登録情報!$C1550="","",女子登録情報!$C1550)</f>
        <v/>
      </c>
      <c r="M1550" t="str">
        <f>IFERROR(IF(AND(402&lt;=VALUE(RIGHT(女子登録情報!$F1550,4)),競技会情報!$E$3*100+競技会情報!$G$3&gt;=VALUE(RIGHT(女子登録情報!$F1550,4))),VALUE(女子登録情報!$G1550)+1,VALUE(女子登録情報!$G1550)),"")</f>
        <v/>
      </c>
      <c r="N1550" t="str">
        <f>IF($K1550="","",IF(女子登録情報!$H1550="北海道",女子登録情報!$H1550,LEFT(女子登録情報!$H1550,LEN(女子登録情報!$H1550)-1)))</f>
        <v/>
      </c>
      <c r="O1550" t="str">
        <f>IF($K1550="","",IF(LEN($N1550)=2,LEFT($N1550,1)&amp;"　"&amp;RIGHT($N1550,1)&amp;"・"&amp;女子登録情報!$I1550,$N1550&amp;"・"&amp;女子登録情報!$I1550))</f>
        <v/>
      </c>
    </row>
    <row r="1551" spans="1:15" x14ac:dyDescent="0.55000000000000004">
      <c r="A1551" t="str">
        <f>IF($K1551="","",200000000+女子登録情報!$C1551)</f>
        <v/>
      </c>
      <c r="B1551" t="str">
        <f>IF($K1551="","",女子登録情報!$D1551&amp;" ("&amp;女子登録情報!$K1551&amp;")")</f>
        <v/>
      </c>
      <c r="C1551" t="str">
        <f>IF($K1551="","",女子登録情報!$E1551)</f>
        <v/>
      </c>
      <c r="D1551" t="str">
        <f>IF($K1551="","",女子登録情報!$O1551&amp;" "&amp;女子登録情報!$N1551&amp;" ("&amp;LEFT(女子登録情報!$F1551,2)&amp;")")</f>
        <v/>
      </c>
      <c r="E1551" t="str">
        <f>IF($K1551="","",女子登録情報!$P1551)</f>
        <v/>
      </c>
      <c r="F1551" t="str">
        <f t="shared" si="24"/>
        <v/>
      </c>
      <c r="G1551" t="str">
        <f>IF($K1551="","",女子登録情報!$M1551)</f>
        <v/>
      </c>
      <c r="H1551" t="str">
        <f>IF($K1551="","",女子登録情報!$A1551)</f>
        <v/>
      </c>
      <c r="K1551" t="str">
        <f>IF(女子登録情報!$C1551="","",女子登録情報!$C1551)</f>
        <v/>
      </c>
      <c r="M1551" t="str">
        <f>IFERROR(IF(AND(402&lt;=VALUE(RIGHT(女子登録情報!$F1551,4)),競技会情報!$E$3*100+競技会情報!$G$3&gt;=VALUE(RIGHT(女子登録情報!$F1551,4))),VALUE(女子登録情報!$G1551)+1,VALUE(女子登録情報!$G1551)),"")</f>
        <v/>
      </c>
      <c r="N1551" t="str">
        <f>IF($K1551="","",IF(女子登録情報!$H1551="北海道",女子登録情報!$H1551,LEFT(女子登録情報!$H1551,LEN(女子登録情報!$H1551)-1)))</f>
        <v/>
      </c>
      <c r="O1551" t="str">
        <f>IF($K1551="","",IF(LEN($N1551)=2,LEFT($N1551,1)&amp;"　"&amp;RIGHT($N1551,1)&amp;"・"&amp;女子登録情報!$I1551,$N1551&amp;"・"&amp;女子登録情報!$I1551))</f>
        <v/>
      </c>
    </row>
    <row r="1552" spans="1:15" x14ac:dyDescent="0.55000000000000004">
      <c r="A1552" t="str">
        <f>IF($K1552="","",200000000+女子登録情報!$C1552)</f>
        <v/>
      </c>
      <c r="B1552" t="str">
        <f>IF($K1552="","",女子登録情報!$D1552&amp;" ("&amp;女子登録情報!$K1552&amp;")")</f>
        <v/>
      </c>
      <c r="C1552" t="str">
        <f>IF($K1552="","",女子登録情報!$E1552)</f>
        <v/>
      </c>
      <c r="D1552" t="str">
        <f>IF($K1552="","",女子登録情報!$O1552&amp;" "&amp;女子登録情報!$N1552&amp;" ("&amp;LEFT(女子登録情報!$F1552,2)&amp;")")</f>
        <v/>
      </c>
      <c r="E1552" t="str">
        <f>IF($K1552="","",女子登録情報!$P1552)</f>
        <v/>
      </c>
      <c r="F1552" t="str">
        <f t="shared" si="24"/>
        <v/>
      </c>
      <c r="G1552" t="str">
        <f>IF($K1552="","",女子登録情報!$M1552)</f>
        <v/>
      </c>
      <c r="H1552" t="str">
        <f>IF($K1552="","",女子登録情報!$A1552)</f>
        <v/>
      </c>
      <c r="K1552" t="str">
        <f>IF(女子登録情報!$C1552="","",女子登録情報!$C1552)</f>
        <v/>
      </c>
      <c r="M1552" t="str">
        <f>IFERROR(IF(AND(402&lt;=VALUE(RIGHT(女子登録情報!$F1552,4)),競技会情報!$E$3*100+競技会情報!$G$3&gt;=VALUE(RIGHT(女子登録情報!$F1552,4))),VALUE(女子登録情報!$G1552)+1,VALUE(女子登録情報!$G1552)),"")</f>
        <v/>
      </c>
      <c r="N1552" t="str">
        <f>IF($K1552="","",IF(女子登録情報!$H1552="北海道",女子登録情報!$H1552,LEFT(女子登録情報!$H1552,LEN(女子登録情報!$H1552)-1)))</f>
        <v/>
      </c>
      <c r="O1552" t="str">
        <f>IF($K1552="","",IF(LEN($N1552)=2,LEFT($N1552,1)&amp;"　"&amp;RIGHT($N1552,1)&amp;"・"&amp;女子登録情報!$I1552,$N1552&amp;"・"&amp;女子登録情報!$I1552))</f>
        <v/>
      </c>
    </row>
    <row r="1553" spans="1:15" x14ac:dyDescent="0.55000000000000004">
      <c r="A1553" t="str">
        <f>IF($K1553="","",200000000+女子登録情報!$C1553)</f>
        <v/>
      </c>
      <c r="B1553" t="str">
        <f>IF($K1553="","",女子登録情報!$D1553&amp;" ("&amp;女子登録情報!$K1553&amp;")")</f>
        <v/>
      </c>
      <c r="C1553" t="str">
        <f>IF($K1553="","",女子登録情報!$E1553)</f>
        <v/>
      </c>
      <c r="D1553" t="str">
        <f>IF($K1553="","",女子登録情報!$O1553&amp;" "&amp;女子登録情報!$N1553&amp;" ("&amp;LEFT(女子登録情報!$F1553,2)&amp;")")</f>
        <v/>
      </c>
      <c r="E1553" t="str">
        <f>IF($K1553="","",女子登録情報!$P1553)</f>
        <v/>
      </c>
      <c r="F1553" t="str">
        <f t="shared" si="24"/>
        <v/>
      </c>
      <c r="G1553" t="str">
        <f>IF($K1553="","",女子登録情報!$M1553)</f>
        <v/>
      </c>
      <c r="H1553" t="str">
        <f>IF($K1553="","",女子登録情報!$A1553)</f>
        <v/>
      </c>
      <c r="K1553" t="str">
        <f>IF(女子登録情報!$C1553="","",女子登録情報!$C1553)</f>
        <v/>
      </c>
      <c r="M1553" t="str">
        <f>IFERROR(IF(AND(402&lt;=VALUE(RIGHT(女子登録情報!$F1553,4)),競技会情報!$E$3*100+競技会情報!$G$3&gt;=VALUE(RIGHT(女子登録情報!$F1553,4))),VALUE(女子登録情報!$G1553)+1,VALUE(女子登録情報!$G1553)),"")</f>
        <v/>
      </c>
      <c r="N1553" t="str">
        <f>IF($K1553="","",IF(女子登録情報!$H1553="北海道",女子登録情報!$H1553,LEFT(女子登録情報!$H1553,LEN(女子登録情報!$H1553)-1)))</f>
        <v/>
      </c>
      <c r="O1553" t="str">
        <f>IF($K1553="","",IF(LEN($N1553)=2,LEFT($N1553,1)&amp;"　"&amp;RIGHT($N1553,1)&amp;"・"&amp;女子登録情報!$I1553,$N1553&amp;"・"&amp;女子登録情報!$I1553))</f>
        <v/>
      </c>
    </row>
    <row r="1554" spans="1:15" x14ac:dyDescent="0.55000000000000004">
      <c r="A1554" t="str">
        <f>IF($K1554="","",200000000+女子登録情報!$C1554)</f>
        <v/>
      </c>
      <c r="B1554" t="str">
        <f>IF($K1554="","",女子登録情報!$D1554&amp;" ("&amp;女子登録情報!$K1554&amp;")")</f>
        <v/>
      </c>
      <c r="C1554" t="str">
        <f>IF($K1554="","",女子登録情報!$E1554)</f>
        <v/>
      </c>
      <c r="D1554" t="str">
        <f>IF($K1554="","",女子登録情報!$O1554&amp;" "&amp;女子登録情報!$N1554&amp;" ("&amp;LEFT(女子登録情報!$F1554,2)&amp;")")</f>
        <v/>
      </c>
      <c r="E1554" t="str">
        <f>IF($K1554="","",女子登録情報!$P1554)</f>
        <v/>
      </c>
      <c r="F1554" t="str">
        <f t="shared" si="24"/>
        <v/>
      </c>
      <c r="G1554" t="str">
        <f>IF($K1554="","",女子登録情報!$M1554)</f>
        <v/>
      </c>
      <c r="H1554" t="str">
        <f>IF($K1554="","",女子登録情報!$A1554)</f>
        <v/>
      </c>
      <c r="K1554" t="str">
        <f>IF(女子登録情報!$C1554="","",女子登録情報!$C1554)</f>
        <v/>
      </c>
      <c r="M1554" t="str">
        <f>IFERROR(IF(AND(402&lt;=VALUE(RIGHT(女子登録情報!$F1554,4)),競技会情報!$E$3*100+競技会情報!$G$3&gt;=VALUE(RIGHT(女子登録情報!$F1554,4))),VALUE(女子登録情報!$G1554)+1,VALUE(女子登録情報!$G1554)),"")</f>
        <v/>
      </c>
      <c r="N1554" t="str">
        <f>IF($K1554="","",IF(女子登録情報!$H1554="北海道",女子登録情報!$H1554,LEFT(女子登録情報!$H1554,LEN(女子登録情報!$H1554)-1)))</f>
        <v/>
      </c>
      <c r="O1554" t="str">
        <f>IF($K1554="","",IF(LEN($N1554)=2,LEFT($N1554,1)&amp;"　"&amp;RIGHT($N1554,1)&amp;"・"&amp;女子登録情報!$I1554,$N1554&amp;"・"&amp;女子登録情報!$I1554))</f>
        <v/>
      </c>
    </row>
    <row r="1555" spans="1:15" x14ac:dyDescent="0.55000000000000004">
      <c r="A1555" t="str">
        <f>IF($K1555="","",200000000+女子登録情報!$C1555)</f>
        <v/>
      </c>
      <c r="B1555" t="str">
        <f>IF($K1555="","",女子登録情報!$D1555&amp;" ("&amp;女子登録情報!$K1555&amp;")")</f>
        <v/>
      </c>
      <c r="C1555" t="str">
        <f>IF($K1555="","",女子登録情報!$E1555)</f>
        <v/>
      </c>
      <c r="D1555" t="str">
        <f>IF($K1555="","",女子登録情報!$O1555&amp;" "&amp;女子登録情報!$N1555&amp;" ("&amp;LEFT(女子登録情報!$F1555,2)&amp;")")</f>
        <v/>
      </c>
      <c r="E1555" t="str">
        <f>IF($K1555="","",女子登録情報!$P1555)</f>
        <v/>
      </c>
      <c r="F1555" t="str">
        <f t="shared" si="24"/>
        <v/>
      </c>
      <c r="G1555" t="str">
        <f>IF($K1555="","",女子登録情報!$M1555)</f>
        <v/>
      </c>
      <c r="H1555" t="str">
        <f>IF($K1555="","",女子登録情報!$A1555)</f>
        <v/>
      </c>
      <c r="K1555" t="str">
        <f>IF(女子登録情報!$C1555="","",女子登録情報!$C1555)</f>
        <v/>
      </c>
      <c r="M1555" t="str">
        <f>IFERROR(IF(AND(402&lt;=VALUE(RIGHT(女子登録情報!$F1555,4)),競技会情報!$E$3*100+競技会情報!$G$3&gt;=VALUE(RIGHT(女子登録情報!$F1555,4))),VALUE(女子登録情報!$G1555)+1,VALUE(女子登録情報!$G1555)),"")</f>
        <v/>
      </c>
      <c r="N1555" t="str">
        <f>IF($K1555="","",IF(女子登録情報!$H1555="北海道",女子登録情報!$H1555,LEFT(女子登録情報!$H1555,LEN(女子登録情報!$H1555)-1)))</f>
        <v/>
      </c>
      <c r="O1555" t="str">
        <f>IF($K1555="","",IF(LEN($N1555)=2,LEFT($N1555,1)&amp;"　"&amp;RIGHT($N1555,1)&amp;"・"&amp;女子登録情報!$I1555,$N1555&amp;"・"&amp;女子登録情報!$I1555))</f>
        <v/>
      </c>
    </row>
    <row r="1556" spans="1:15" x14ac:dyDescent="0.55000000000000004">
      <c r="A1556" t="str">
        <f>IF($K1556="","",200000000+女子登録情報!$C1556)</f>
        <v/>
      </c>
      <c r="B1556" t="str">
        <f>IF($K1556="","",女子登録情報!$D1556&amp;" ("&amp;女子登録情報!$K1556&amp;")")</f>
        <v/>
      </c>
      <c r="C1556" t="str">
        <f>IF($K1556="","",女子登録情報!$E1556)</f>
        <v/>
      </c>
      <c r="D1556" t="str">
        <f>IF($K1556="","",女子登録情報!$O1556&amp;" "&amp;女子登録情報!$N1556&amp;" ("&amp;LEFT(女子登録情報!$F1556,2)&amp;")")</f>
        <v/>
      </c>
      <c r="E1556" t="str">
        <f>IF($K1556="","",女子登録情報!$P1556)</f>
        <v/>
      </c>
      <c r="F1556" t="str">
        <f t="shared" si="24"/>
        <v/>
      </c>
      <c r="G1556" t="str">
        <f>IF($K1556="","",女子登録情報!$M1556)</f>
        <v/>
      </c>
      <c r="H1556" t="str">
        <f>IF($K1556="","",女子登録情報!$A1556)</f>
        <v/>
      </c>
      <c r="K1556" t="str">
        <f>IF(女子登録情報!$C1556="","",女子登録情報!$C1556)</f>
        <v/>
      </c>
      <c r="M1556" t="str">
        <f>IFERROR(IF(AND(402&lt;=VALUE(RIGHT(女子登録情報!$F1556,4)),競技会情報!$E$3*100+競技会情報!$G$3&gt;=VALUE(RIGHT(女子登録情報!$F1556,4))),VALUE(女子登録情報!$G1556)+1,VALUE(女子登録情報!$G1556)),"")</f>
        <v/>
      </c>
      <c r="N1556" t="str">
        <f>IF($K1556="","",IF(女子登録情報!$H1556="北海道",女子登録情報!$H1556,LEFT(女子登録情報!$H1556,LEN(女子登録情報!$H1556)-1)))</f>
        <v/>
      </c>
      <c r="O1556" t="str">
        <f>IF($K1556="","",IF(LEN($N1556)=2,LEFT($N1556,1)&amp;"　"&amp;RIGHT($N1556,1)&amp;"・"&amp;女子登録情報!$I1556,$N1556&amp;"・"&amp;女子登録情報!$I1556))</f>
        <v/>
      </c>
    </row>
    <row r="1557" spans="1:15" x14ac:dyDescent="0.55000000000000004">
      <c r="A1557" t="str">
        <f>IF($K1557="","",200000000+女子登録情報!$C1557)</f>
        <v/>
      </c>
      <c r="B1557" t="str">
        <f>IF($K1557="","",女子登録情報!$D1557&amp;" ("&amp;女子登録情報!$K1557&amp;")")</f>
        <v/>
      </c>
      <c r="C1557" t="str">
        <f>IF($K1557="","",女子登録情報!$E1557)</f>
        <v/>
      </c>
      <c r="D1557" t="str">
        <f>IF($K1557="","",女子登録情報!$O1557&amp;" "&amp;女子登録情報!$N1557&amp;" ("&amp;LEFT(女子登録情報!$F1557,2)&amp;")")</f>
        <v/>
      </c>
      <c r="E1557" t="str">
        <f>IF($K1557="","",女子登録情報!$P1557)</f>
        <v/>
      </c>
      <c r="F1557" t="str">
        <f t="shared" si="24"/>
        <v/>
      </c>
      <c r="G1557" t="str">
        <f>IF($K1557="","",女子登録情報!$M1557)</f>
        <v/>
      </c>
      <c r="H1557" t="str">
        <f>IF($K1557="","",女子登録情報!$A1557)</f>
        <v/>
      </c>
      <c r="K1557" t="str">
        <f>IF(女子登録情報!$C1557="","",女子登録情報!$C1557)</f>
        <v/>
      </c>
      <c r="M1557" t="str">
        <f>IFERROR(IF(AND(402&lt;=VALUE(RIGHT(女子登録情報!$F1557,4)),競技会情報!$E$3*100+競技会情報!$G$3&gt;=VALUE(RIGHT(女子登録情報!$F1557,4))),VALUE(女子登録情報!$G1557)+1,VALUE(女子登録情報!$G1557)),"")</f>
        <v/>
      </c>
      <c r="N1557" t="str">
        <f>IF($K1557="","",IF(女子登録情報!$H1557="北海道",女子登録情報!$H1557,LEFT(女子登録情報!$H1557,LEN(女子登録情報!$H1557)-1)))</f>
        <v/>
      </c>
      <c r="O1557" t="str">
        <f>IF($K1557="","",IF(LEN($N1557)=2,LEFT($N1557,1)&amp;"　"&amp;RIGHT($N1557,1)&amp;"・"&amp;女子登録情報!$I1557,$N1557&amp;"・"&amp;女子登録情報!$I1557))</f>
        <v/>
      </c>
    </row>
    <row r="1558" spans="1:15" x14ac:dyDescent="0.55000000000000004">
      <c r="A1558" t="str">
        <f>IF($K1558="","",200000000+女子登録情報!$C1558)</f>
        <v/>
      </c>
      <c r="B1558" t="str">
        <f>IF($K1558="","",女子登録情報!$D1558&amp;" ("&amp;女子登録情報!$K1558&amp;")")</f>
        <v/>
      </c>
      <c r="C1558" t="str">
        <f>IF($K1558="","",女子登録情報!$E1558)</f>
        <v/>
      </c>
      <c r="D1558" t="str">
        <f>IF($K1558="","",女子登録情報!$O1558&amp;" "&amp;女子登録情報!$N1558&amp;" ("&amp;LEFT(女子登録情報!$F1558,2)&amp;")")</f>
        <v/>
      </c>
      <c r="E1558" t="str">
        <f>IF($K1558="","",女子登録情報!$P1558)</f>
        <v/>
      </c>
      <c r="F1558" t="str">
        <f t="shared" si="24"/>
        <v/>
      </c>
      <c r="G1558" t="str">
        <f>IF($K1558="","",女子登録情報!$M1558)</f>
        <v/>
      </c>
      <c r="H1558" t="str">
        <f>IF($K1558="","",女子登録情報!$A1558)</f>
        <v/>
      </c>
      <c r="K1558" t="str">
        <f>IF(女子登録情報!$C1558="","",女子登録情報!$C1558)</f>
        <v/>
      </c>
      <c r="M1558" t="str">
        <f>IFERROR(IF(AND(402&lt;=VALUE(RIGHT(女子登録情報!$F1558,4)),競技会情報!$E$3*100+競技会情報!$G$3&gt;=VALUE(RIGHT(女子登録情報!$F1558,4))),VALUE(女子登録情報!$G1558)+1,VALUE(女子登録情報!$G1558)),"")</f>
        <v/>
      </c>
      <c r="N1558" t="str">
        <f>IF($K1558="","",IF(女子登録情報!$H1558="北海道",女子登録情報!$H1558,LEFT(女子登録情報!$H1558,LEN(女子登録情報!$H1558)-1)))</f>
        <v/>
      </c>
      <c r="O1558" t="str">
        <f>IF($K1558="","",IF(LEN($N1558)=2,LEFT($N1558,1)&amp;"　"&amp;RIGHT($N1558,1)&amp;"・"&amp;女子登録情報!$I1558,$N1558&amp;"・"&amp;女子登録情報!$I1558))</f>
        <v/>
      </c>
    </row>
    <row r="1559" spans="1:15" x14ac:dyDescent="0.55000000000000004">
      <c r="A1559" t="str">
        <f>IF($K1559="","",200000000+女子登録情報!$C1559)</f>
        <v/>
      </c>
      <c r="B1559" t="str">
        <f>IF($K1559="","",女子登録情報!$D1559&amp;" ("&amp;女子登録情報!$K1559&amp;")")</f>
        <v/>
      </c>
      <c r="C1559" t="str">
        <f>IF($K1559="","",女子登録情報!$E1559)</f>
        <v/>
      </c>
      <c r="D1559" t="str">
        <f>IF($K1559="","",女子登録情報!$O1559&amp;" "&amp;女子登録情報!$N1559&amp;" ("&amp;LEFT(女子登録情報!$F1559,2)&amp;")")</f>
        <v/>
      </c>
      <c r="E1559" t="str">
        <f>IF($K1559="","",女子登録情報!$P1559)</f>
        <v/>
      </c>
      <c r="F1559" t="str">
        <f t="shared" si="24"/>
        <v/>
      </c>
      <c r="G1559" t="str">
        <f>IF($K1559="","",女子登録情報!$M1559)</f>
        <v/>
      </c>
      <c r="H1559" t="str">
        <f>IF($K1559="","",女子登録情報!$A1559)</f>
        <v/>
      </c>
      <c r="K1559" t="str">
        <f>IF(女子登録情報!$C1559="","",女子登録情報!$C1559)</f>
        <v/>
      </c>
      <c r="M1559" t="str">
        <f>IFERROR(IF(AND(402&lt;=VALUE(RIGHT(女子登録情報!$F1559,4)),競技会情報!$E$3*100+競技会情報!$G$3&gt;=VALUE(RIGHT(女子登録情報!$F1559,4))),VALUE(女子登録情報!$G1559)+1,VALUE(女子登録情報!$G1559)),"")</f>
        <v/>
      </c>
      <c r="N1559" t="str">
        <f>IF($K1559="","",IF(女子登録情報!$H1559="北海道",女子登録情報!$H1559,LEFT(女子登録情報!$H1559,LEN(女子登録情報!$H1559)-1)))</f>
        <v/>
      </c>
      <c r="O1559" t="str">
        <f>IF($K1559="","",IF(LEN($N1559)=2,LEFT($N1559,1)&amp;"　"&amp;RIGHT($N1559,1)&amp;"・"&amp;女子登録情報!$I1559,$N1559&amp;"・"&amp;女子登録情報!$I1559))</f>
        <v/>
      </c>
    </row>
    <row r="1560" spans="1:15" x14ac:dyDescent="0.55000000000000004">
      <c r="A1560" t="str">
        <f>IF($K1560="","",200000000+女子登録情報!$C1560)</f>
        <v/>
      </c>
      <c r="B1560" t="str">
        <f>IF($K1560="","",女子登録情報!$D1560&amp;" ("&amp;女子登録情報!$K1560&amp;")")</f>
        <v/>
      </c>
      <c r="C1560" t="str">
        <f>IF($K1560="","",女子登録情報!$E1560)</f>
        <v/>
      </c>
      <c r="D1560" t="str">
        <f>IF($K1560="","",女子登録情報!$O1560&amp;" "&amp;女子登録情報!$N1560&amp;" ("&amp;LEFT(女子登録情報!$F1560,2)&amp;")")</f>
        <v/>
      </c>
      <c r="E1560" t="str">
        <f>IF($K1560="","",女子登録情報!$P1560)</f>
        <v/>
      </c>
      <c r="F1560" t="str">
        <f t="shared" si="24"/>
        <v/>
      </c>
      <c r="G1560" t="str">
        <f>IF($K1560="","",女子登録情報!$M1560)</f>
        <v/>
      </c>
      <c r="H1560" t="str">
        <f>IF($K1560="","",女子登録情報!$A1560)</f>
        <v/>
      </c>
      <c r="K1560" t="str">
        <f>IF(女子登録情報!$C1560="","",女子登録情報!$C1560)</f>
        <v/>
      </c>
      <c r="M1560" t="str">
        <f>IFERROR(IF(AND(402&lt;=VALUE(RIGHT(女子登録情報!$F1560,4)),競技会情報!$E$3*100+競技会情報!$G$3&gt;=VALUE(RIGHT(女子登録情報!$F1560,4))),VALUE(女子登録情報!$G1560)+1,VALUE(女子登録情報!$G1560)),"")</f>
        <v/>
      </c>
      <c r="N1560" t="str">
        <f>IF($K1560="","",IF(女子登録情報!$H1560="北海道",女子登録情報!$H1560,LEFT(女子登録情報!$H1560,LEN(女子登録情報!$H1560)-1)))</f>
        <v/>
      </c>
      <c r="O1560" t="str">
        <f>IF($K1560="","",IF(LEN($N1560)=2,LEFT($N1560,1)&amp;"　"&amp;RIGHT($N1560,1)&amp;"・"&amp;女子登録情報!$I1560,$N1560&amp;"・"&amp;女子登録情報!$I1560))</f>
        <v/>
      </c>
    </row>
    <row r="1561" spans="1:15" x14ac:dyDescent="0.55000000000000004">
      <c r="A1561" t="str">
        <f>IF($K1561="","",200000000+女子登録情報!$C1561)</f>
        <v/>
      </c>
      <c r="B1561" t="str">
        <f>IF($K1561="","",女子登録情報!$D1561&amp;" ("&amp;女子登録情報!$K1561&amp;")")</f>
        <v/>
      </c>
      <c r="C1561" t="str">
        <f>IF($K1561="","",女子登録情報!$E1561)</f>
        <v/>
      </c>
      <c r="D1561" t="str">
        <f>IF($K1561="","",女子登録情報!$O1561&amp;" "&amp;女子登録情報!$N1561&amp;" ("&amp;LEFT(女子登録情報!$F1561,2)&amp;")")</f>
        <v/>
      </c>
      <c r="E1561" t="str">
        <f>IF($K1561="","",女子登録情報!$P1561)</f>
        <v/>
      </c>
      <c r="F1561" t="str">
        <f t="shared" si="24"/>
        <v/>
      </c>
      <c r="G1561" t="str">
        <f>IF($K1561="","",女子登録情報!$M1561)</f>
        <v/>
      </c>
      <c r="H1561" t="str">
        <f>IF($K1561="","",女子登録情報!$A1561)</f>
        <v/>
      </c>
      <c r="K1561" t="str">
        <f>IF(女子登録情報!$C1561="","",女子登録情報!$C1561)</f>
        <v/>
      </c>
      <c r="M1561" t="str">
        <f>IFERROR(IF(AND(402&lt;=VALUE(RIGHT(女子登録情報!$F1561,4)),競技会情報!$E$3*100+競技会情報!$G$3&gt;=VALUE(RIGHT(女子登録情報!$F1561,4))),VALUE(女子登録情報!$G1561)+1,VALUE(女子登録情報!$G1561)),"")</f>
        <v/>
      </c>
      <c r="N1561" t="str">
        <f>IF($K1561="","",IF(女子登録情報!$H1561="北海道",女子登録情報!$H1561,LEFT(女子登録情報!$H1561,LEN(女子登録情報!$H1561)-1)))</f>
        <v/>
      </c>
      <c r="O1561" t="str">
        <f>IF($K1561="","",IF(LEN($N1561)=2,LEFT($N1561,1)&amp;"　"&amp;RIGHT($N1561,1)&amp;"・"&amp;女子登録情報!$I1561,$N1561&amp;"・"&amp;女子登録情報!$I1561))</f>
        <v/>
      </c>
    </row>
    <row r="1562" spans="1:15" x14ac:dyDescent="0.55000000000000004">
      <c r="A1562" t="str">
        <f>IF($K1562="","",200000000+女子登録情報!$C1562)</f>
        <v/>
      </c>
      <c r="B1562" t="str">
        <f>IF($K1562="","",女子登録情報!$D1562&amp;" ("&amp;女子登録情報!$K1562&amp;")")</f>
        <v/>
      </c>
      <c r="C1562" t="str">
        <f>IF($K1562="","",女子登録情報!$E1562)</f>
        <v/>
      </c>
      <c r="D1562" t="str">
        <f>IF($K1562="","",女子登録情報!$O1562&amp;" "&amp;女子登録情報!$N1562&amp;" ("&amp;LEFT(女子登録情報!$F1562,2)&amp;")")</f>
        <v/>
      </c>
      <c r="E1562" t="str">
        <f>IF($K1562="","",女子登録情報!$P1562)</f>
        <v/>
      </c>
      <c r="F1562" t="str">
        <f t="shared" si="24"/>
        <v/>
      </c>
      <c r="G1562" t="str">
        <f>IF($K1562="","",女子登録情報!$M1562)</f>
        <v/>
      </c>
      <c r="H1562" t="str">
        <f>IF($K1562="","",女子登録情報!$A1562)</f>
        <v/>
      </c>
      <c r="K1562" t="str">
        <f>IF(女子登録情報!$C1562="","",女子登録情報!$C1562)</f>
        <v/>
      </c>
      <c r="M1562" t="str">
        <f>IFERROR(IF(AND(402&lt;=VALUE(RIGHT(女子登録情報!$F1562,4)),競技会情報!$E$3*100+競技会情報!$G$3&gt;=VALUE(RIGHT(女子登録情報!$F1562,4))),VALUE(女子登録情報!$G1562)+1,VALUE(女子登録情報!$G1562)),"")</f>
        <v/>
      </c>
      <c r="N1562" t="str">
        <f>IF($K1562="","",IF(女子登録情報!$H1562="北海道",女子登録情報!$H1562,LEFT(女子登録情報!$H1562,LEN(女子登録情報!$H1562)-1)))</f>
        <v/>
      </c>
      <c r="O1562" t="str">
        <f>IF($K1562="","",IF(LEN($N1562)=2,LEFT($N1562,1)&amp;"　"&amp;RIGHT($N1562,1)&amp;"・"&amp;女子登録情報!$I1562,$N1562&amp;"・"&amp;女子登録情報!$I1562))</f>
        <v/>
      </c>
    </row>
    <row r="1563" spans="1:15" x14ac:dyDescent="0.55000000000000004">
      <c r="A1563" t="str">
        <f>IF($K1563="","",200000000+女子登録情報!$C1563)</f>
        <v/>
      </c>
      <c r="B1563" t="str">
        <f>IF($K1563="","",女子登録情報!$D1563&amp;" ("&amp;女子登録情報!$K1563&amp;")")</f>
        <v/>
      </c>
      <c r="C1563" t="str">
        <f>IF($K1563="","",女子登録情報!$E1563)</f>
        <v/>
      </c>
      <c r="D1563" t="str">
        <f>IF($K1563="","",女子登録情報!$O1563&amp;" "&amp;女子登録情報!$N1563&amp;" ("&amp;LEFT(女子登録情報!$F1563,2)&amp;")")</f>
        <v/>
      </c>
      <c r="E1563" t="str">
        <f>IF($K1563="","",女子登録情報!$P1563)</f>
        <v/>
      </c>
      <c r="F1563" t="str">
        <f t="shared" si="24"/>
        <v/>
      </c>
      <c r="G1563" t="str">
        <f>IF($K1563="","",女子登録情報!$M1563)</f>
        <v/>
      </c>
      <c r="H1563" t="str">
        <f>IF($K1563="","",女子登録情報!$A1563)</f>
        <v/>
      </c>
      <c r="K1563" t="str">
        <f>IF(女子登録情報!$C1563="","",女子登録情報!$C1563)</f>
        <v/>
      </c>
      <c r="M1563" t="str">
        <f>IFERROR(IF(AND(402&lt;=VALUE(RIGHT(女子登録情報!$F1563,4)),競技会情報!$E$3*100+競技会情報!$G$3&gt;=VALUE(RIGHT(女子登録情報!$F1563,4))),VALUE(女子登録情報!$G1563)+1,VALUE(女子登録情報!$G1563)),"")</f>
        <v/>
      </c>
      <c r="N1563" t="str">
        <f>IF($K1563="","",IF(女子登録情報!$H1563="北海道",女子登録情報!$H1563,LEFT(女子登録情報!$H1563,LEN(女子登録情報!$H1563)-1)))</f>
        <v/>
      </c>
      <c r="O1563" t="str">
        <f>IF($K1563="","",IF(LEN($N1563)=2,LEFT($N1563,1)&amp;"　"&amp;RIGHT($N1563,1)&amp;"・"&amp;女子登録情報!$I1563,$N1563&amp;"・"&amp;女子登録情報!$I1563))</f>
        <v/>
      </c>
    </row>
    <row r="1564" spans="1:15" x14ac:dyDescent="0.55000000000000004">
      <c r="A1564" t="str">
        <f>IF($K1564="","",200000000+女子登録情報!$C1564)</f>
        <v/>
      </c>
      <c r="B1564" t="str">
        <f>IF($K1564="","",女子登録情報!$D1564&amp;" ("&amp;女子登録情報!$K1564&amp;")")</f>
        <v/>
      </c>
      <c r="C1564" t="str">
        <f>IF($K1564="","",女子登録情報!$E1564)</f>
        <v/>
      </c>
      <c r="D1564" t="str">
        <f>IF($K1564="","",女子登録情報!$O1564&amp;" "&amp;女子登録情報!$N1564&amp;" ("&amp;LEFT(女子登録情報!$F1564,2)&amp;")")</f>
        <v/>
      </c>
      <c r="E1564" t="str">
        <f>IF($K1564="","",女子登録情報!$P1564)</f>
        <v/>
      </c>
      <c r="F1564" t="str">
        <f t="shared" si="24"/>
        <v/>
      </c>
      <c r="G1564" t="str">
        <f>IF($K1564="","",女子登録情報!$M1564)</f>
        <v/>
      </c>
      <c r="H1564" t="str">
        <f>IF($K1564="","",女子登録情報!$A1564)</f>
        <v/>
      </c>
      <c r="K1564" t="str">
        <f>IF(女子登録情報!$C1564="","",女子登録情報!$C1564)</f>
        <v/>
      </c>
      <c r="M1564" t="str">
        <f>IFERROR(IF(AND(402&lt;=VALUE(RIGHT(女子登録情報!$F1564,4)),競技会情報!$E$3*100+競技会情報!$G$3&gt;=VALUE(RIGHT(女子登録情報!$F1564,4))),VALUE(女子登録情報!$G1564)+1,VALUE(女子登録情報!$G1564)),"")</f>
        <v/>
      </c>
      <c r="N1564" t="str">
        <f>IF($K1564="","",IF(女子登録情報!$H1564="北海道",女子登録情報!$H1564,LEFT(女子登録情報!$H1564,LEN(女子登録情報!$H1564)-1)))</f>
        <v/>
      </c>
      <c r="O1564" t="str">
        <f>IF($K1564="","",IF(LEN($N1564)=2,LEFT($N1564,1)&amp;"　"&amp;RIGHT($N1564,1)&amp;"・"&amp;女子登録情報!$I1564,$N1564&amp;"・"&amp;女子登録情報!$I1564))</f>
        <v/>
      </c>
    </row>
    <row r="1565" spans="1:15" x14ac:dyDescent="0.55000000000000004">
      <c r="A1565" t="str">
        <f>IF($K1565="","",200000000+女子登録情報!$C1565)</f>
        <v/>
      </c>
      <c r="B1565" t="str">
        <f>IF($K1565="","",女子登録情報!$D1565&amp;" ("&amp;女子登録情報!$K1565&amp;")")</f>
        <v/>
      </c>
      <c r="C1565" t="str">
        <f>IF($K1565="","",女子登録情報!$E1565)</f>
        <v/>
      </c>
      <c r="D1565" t="str">
        <f>IF($K1565="","",女子登録情報!$O1565&amp;" "&amp;女子登録情報!$N1565&amp;" ("&amp;LEFT(女子登録情報!$F1565,2)&amp;")")</f>
        <v/>
      </c>
      <c r="E1565" t="str">
        <f>IF($K1565="","",女子登録情報!$P1565)</f>
        <v/>
      </c>
      <c r="F1565" t="str">
        <f t="shared" si="24"/>
        <v/>
      </c>
      <c r="G1565" t="str">
        <f>IF($K1565="","",女子登録情報!$M1565)</f>
        <v/>
      </c>
      <c r="H1565" t="str">
        <f>IF($K1565="","",女子登録情報!$A1565)</f>
        <v/>
      </c>
      <c r="K1565" t="str">
        <f>IF(女子登録情報!$C1565="","",女子登録情報!$C1565)</f>
        <v/>
      </c>
      <c r="M1565" t="str">
        <f>IFERROR(IF(AND(402&lt;=VALUE(RIGHT(女子登録情報!$F1565,4)),競技会情報!$E$3*100+競技会情報!$G$3&gt;=VALUE(RIGHT(女子登録情報!$F1565,4))),VALUE(女子登録情報!$G1565)+1,VALUE(女子登録情報!$G1565)),"")</f>
        <v/>
      </c>
      <c r="N1565" t="str">
        <f>IF($K1565="","",IF(女子登録情報!$H1565="北海道",女子登録情報!$H1565,LEFT(女子登録情報!$H1565,LEN(女子登録情報!$H1565)-1)))</f>
        <v/>
      </c>
      <c r="O1565" t="str">
        <f>IF($K1565="","",IF(LEN($N1565)=2,LEFT($N1565,1)&amp;"　"&amp;RIGHT($N1565,1)&amp;"・"&amp;女子登録情報!$I1565,$N1565&amp;"・"&amp;女子登録情報!$I1565))</f>
        <v/>
      </c>
    </row>
    <row r="1566" spans="1:15" x14ac:dyDescent="0.55000000000000004">
      <c r="A1566" t="str">
        <f>IF($K1566="","",200000000+女子登録情報!$C1566)</f>
        <v/>
      </c>
      <c r="B1566" t="str">
        <f>IF($K1566="","",女子登録情報!$D1566&amp;" ("&amp;女子登録情報!$K1566&amp;")")</f>
        <v/>
      </c>
      <c r="C1566" t="str">
        <f>IF($K1566="","",女子登録情報!$E1566)</f>
        <v/>
      </c>
      <c r="D1566" t="str">
        <f>IF($K1566="","",女子登録情報!$O1566&amp;" "&amp;女子登録情報!$N1566&amp;" ("&amp;LEFT(女子登録情報!$F1566,2)&amp;")")</f>
        <v/>
      </c>
      <c r="E1566" t="str">
        <f>IF($K1566="","",女子登録情報!$P1566)</f>
        <v/>
      </c>
      <c r="F1566" t="str">
        <f t="shared" si="24"/>
        <v/>
      </c>
      <c r="G1566" t="str">
        <f>IF($K1566="","",女子登録情報!$M1566)</f>
        <v/>
      </c>
      <c r="H1566" t="str">
        <f>IF($K1566="","",女子登録情報!$A1566)</f>
        <v/>
      </c>
      <c r="K1566" t="str">
        <f>IF(女子登録情報!$C1566="","",女子登録情報!$C1566)</f>
        <v/>
      </c>
      <c r="M1566" t="str">
        <f>IFERROR(IF(AND(402&lt;=VALUE(RIGHT(女子登録情報!$F1566,4)),競技会情報!$E$3*100+競技会情報!$G$3&gt;=VALUE(RIGHT(女子登録情報!$F1566,4))),VALUE(女子登録情報!$G1566)+1,VALUE(女子登録情報!$G1566)),"")</f>
        <v/>
      </c>
      <c r="N1566" t="str">
        <f>IF($K1566="","",IF(女子登録情報!$H1566="北海道",女子登録情報!$H1566,LEFT(女子登録情報!$H1566,LEN(女子登録情報!$H1566)-1)))</f>
        <v/>
      </c>
      <c r="O1566" t="str">
        <f>IF($K1566="","",IF(LEN($N1566)=2,LEFT($N1566,1)&amp;"　"&amp;RIGHT($N1566,1)&amp;"・"&amp;女子登録情報!$I1566,$N1566&amp;"・"&amp;女子登録情報!$I1566))</f>
        <v/>
      </c>
    </row>
    <row r="1567" spans="1:15" x14ac:dyDescent="0.55000000000000004">
      <c r="A1567" t="str">
        <f>IF($K1567="","",200000000+女子登録情報!$C1567)</f>
        <v/>
      </c>
      <c r="B1567" t="str">
        <f>IF($K1567="","",女子登録情報!$D1567&amp;" ("&amp;女子登録情報!$K1567&amp;")")</f>
        <v/>
      </c>
      <c r="C1567" t="str">
        <f>IF($K1567="","",女子登録情報!$E1567)</f>
        <v/>
      </c>
      <c r="D1567" t="str">
        <f>IF($K1567="","",女子登録情報!$O1567&amp;" "&amp;女子登録情報!$N1567&amp;" ("&amp;LEFT(女子登録情報!$F1567,2)&amp;")")</f>
        <v/>
      </c>
      <c r="E1567" t="str">
        <f>IF($K1567="","",女子登録情報!$P1567)</f>
        <v/>
      </c>
      <c r="F1567" t="str">
        <f t="shared" si="24"/>
        <v/>
      </c>
      <c r="G1567" t="str">
        <f>IF($K1567="","",女子登録情報!$M1567)</f>
        <v/>
      </c>
      <c r="H1567" t="str">
        <f>IF($K1567="","",女子登録情報!$A1567)</f>
        <v/>
      </c>
      <c r="K1567" t="str">
        <f>IF(女子登録情報!$C1567="","",女子登録情報!$C1567)</f>
        <v/>
      </c>
      <c r="M1567" t="str">
        <f>IFERROR(IF(AND(402&lt;=VALUE(RIGHT(女子登録情報!$F1567,4)),競技会情報!$E$3*100+競技会情報!$G$3&gt;=VALUE(RIGHT(女子登録情報!$F1567,4))),VALUE(女子登録情報!$G1567)+1,VALUE(女子登録情報!$G1567)),"")</f>
        <v/>
      </c>
      <c r="N1567" t="str">
        <f>IF($K1567="","",IF(女子登録情報!$H1567="北海道",女子登録情報!$H1567,LEFT(女子登録情報!$H1567,LEN(女子登録情報!$H1567)-1)))</f>
        <v/>
      </c>
      <c r="O1567" t="str">
        <f>IF($K1567="","",IF(LEN($N1567)=2,LEFT($N1567,1)&amp;"　"&amp;RIGHT($N1567,1)&amp;"・"&amp;女子登録情報!$I1567,$N1567&amp;"・"&amp;女子登録情報!$I1567))</f>
        <v/>
      </c>
    </row>
    <row r="1568" spans="1:15" x14ac:dyDescent="0.55000000000000004">
      <c r="A1568" t="str">
        <f>IF($K1568="","",200000000+女子登録情報!$C1568)</f>
        <v/>
      </c>
      <c r="B1568" t="str">
        <f>IF($K1568="","",女子登録情報!$D1568&amp;" ("&amp;女子登録情報!$K1568&amp;")")</f>
        <v/>
      </c>
      <c r="C1568" t="str">
        <f>IF($K1568="","",女子登録情報!$E1568)</f>
        <v/>
      </c>
      <c r="D1568" t="str">
        <f>IF($K1568="","",女子登録情報!$O1568&amp;" "&amp;女子登録情報!$N1568&amp;" ("&amp;LEFT(女子登録情報!$F1568,2)&amp;")")</f>
        <v/>
      </c>
      <c r="E1568" t="str">
        <f>IF($K1568="","",女子登録情報!$P1568)</f>
        <v/>
      </c>
      <c r="F1568" t="str">
        <f t="shared" si="24"/>
        <v/>
      </c>
      <c r="G1568" t="str">
        <f>IF($K1568="","",女子登録情報!$M1568)</f>
        <v/>
      </c>
      <c r="H1568" t="str">
        <f>IF($K1568="","",女子登録情報!$A1568)</f>
        <v/>
      </c>
      <c r="K1568" t="str">
        <f>IF(女子登録情報!$C1568="","",女子登録情報!$C1568)</f>
        <v/>
      </c>
      <c r="M1568" t="str">
        <f>IFERROR(IF(AND(402&lt;=VALUE(RIGHT(女子登録情報!$F1568,4)),競技会情報!$E$3*100+競技会情報!$G$3&gt;=VALUE(RIGHT(女子登録情報!$F1568,4))),VALUE(女子登録情報!$G1568)+1,VALUE(女子登録情報!$G1568)),"")</f>
        <v/>
      </c>
      <c r="N1568" t="str">
        <f>IF($K1568="","",IF(女子登録情報!$H1568="北海道",女子登録情報!$H1568,LEFT(女子登録情報!$H1568,LEN(女子登録情報!$H1568)-1)))</f>
        <v/>
      </c>
      <c r="O1568" t="str">
        <f>IF($K1568="","",IF(LEN($N1568)=2,LEFT($N1568,1)&amp;"　"&amp;RIGHT($N1568,1)&amp;"・"&amp;女子登録情報!$I1568,$N1568&amp;"・"&amp;女子登録情報!$I1568))</f>
        <v/>
      </c>
    </row>
    <row r="1569" spans="1:15" x14ac:dyDescent="0.55000000000000004">
      <c r="A1569" t="str">
        <f>IF($K1569="","",200000000+女子登録情報!$C1569)</f>
        <v/>
      </c>
      <c r="B1569" t="str">
        <f>IF($K1569="","",女子登録情報!$D1569&amp;" ("&amp;女子登録情報!$K1569&amp;")")</f>
        <v/>
      </c>
      <c r="C1569" t="str">
        <f>IF($K1569="","",女子登録情報!$E1569)</f>
        <v/>
      </c>
      <c r="D1569" t="str">
        <f>IF($K1569="","",女子登録情報!$O1569&amp;" "&amp;女子登録情報!$N1569&amp;" ("&amp;LEFT(女子登録情報!$F1569,2)&amp;")")</f>
        <v/>
      </c>
      <c r="E1569" t="str">
        <f>IF($K1569="","",女子登録情報!$P1569)</f>
        <v/>
      </c>
      <c r="F1569" t="str">
        <f t="shared" si="24"/>
        <v/>
      </c>
      <c r="G1569" t="str">
        <f>IF($K1569="","",女子登録情報!$M1569)</f>
        <v/>
      </c>
      <c r="H1569" t="str">
        <f>IF($K1569="","",女子登録情報!$A1569)</f>
        <v/>
      </c>
      <c r="K1569" t="str">
        <f>IF(女子登録情報!$C1569="","",女子登録情報!$C1569)</f>
        <v/>
      </c>
      <c r="M1569" t="str">
        <f>IFERROR(IF(AND(402&lt;=VALUE(RIGHT(女子登録情報!$F1569,4)),競技会情報!$E$3*100+競技会情報!$G$3&gt;=VALUE(RIGHT(女子登録情報!$F1569,4))),VALUE(女子登録情報!$G1569)+1,VALUE(女子登録情報!$G1569)),"")</f>
        <v/>
      </c>
      <c r="N1569" t="str">
        <f>IF($K1569="","",IF(女子登録情報!$H1569="北海道",女子登録情報!$H1569,LEFT(女子登録情報!$H1569,LEN(女子登録情報!$H1569)-1)))</f>
        <v/>
      </c>
      <c r="O1569" t="str">
        <f>IF($K1569="","",IF(LEN($N1569)=2,LEFT($N1569,1)&amp;"　"&amp;RIGHT($N1569,1)&amp;"・"&amp;女子登録情報!$I1569,$N1569&amp;"・"&amp;女子登録情報!$I1569))</f>
        <v/>
      </c>
    </row>
    <row r="1570" spans="1:15" x14ac:dyDescent="0.55000000000000004">
      <c r="A1570" t="str">
        <f>IF($K1570="","",200000000+女子登録情報!$C1570)</f>
        <v/>
      </c>
      <c r="B1570" t="str">
        <f>IF($K1570="","",女子登録情報!$D1570&amp;" ("&amp;女子登録情報!$K1570&amp;")")</f>
        <v/>
      </c>
      <c r="C1570" t="str">
        <f>IF($K1570="","",女子登録情報!$E1570)</f>
        <v/>
      </c>
      <c r="D1570" t="str">
        <f>IF($K1570="","",女子登録情報!$O1570&amp;" "&amp;女子登録情報!$N1570&amp;" ("&amp;LEFT(女子登録情報!$F1570,2)&amp;")")</f>
        <v/>
      </c>
      <c r="E1570" t="str">
        <f>IF($K1570="","",女子登録情報!$P1570)</f>
        <v/>
      </c>
      <c r="F1570" t="str">
        <f t="shared" si="24"/>
        <v/>
      </c>
      <c r="G1570" t="str">
        <f>IF($K1570="","",女子登録情報!$M1570)</f>
        <v/>
      </c>
      <c r="H1570" t="str">
        <f>IF($K1570="","",女子登録情報!$A1570)</f>
        <v/>
      </c>
      <c r="K1570" t="str">
        <f>IF(女子登録情報!$C1570="","",女子登録情報!$C1570)</f>
        <v/>
      </c>
      <c r="M1570" t="str">
        <f>IFERROR(IF(AND(402&lt;=VALUE(RIGHT(女子登録情報!$F1570,4)),競技会情報!$E$3*100+競技会情報!$G$3&gt;=VALUE(RIGHT(女子登録情報!$F1570,4))),VALUE(女子登録情報!$G1570)+1,VALUE(女子登録情報!$G1570)),"")</f>
        <v/>
      </c>
      <c r="N1570" t="str">
        <f>IF($K1570="","",IF(女子登録情報!$H1570="北海道",女子登録情報!$H1570,LEFT(女子登録情報!$H1570,LEN(女子登録情報!$H1570)-1)))</f>
        <v/>
      </c>
      <c r="O1570" t="str">
        <f>IF($K1570="","",IF(LEN($N1570)=2,LEFT($N1570,1)&amp;"　"&amp;RIGHT($N1570,1)&amp;"・"&amp;女子登録情報!$I1570,$N1570&amp;"・"&amp;女子登録情報!$I1570))</f>
        <v/>
      </c>
    </row>
    <row r="1571" spans="1:15" x14ac:dyDescent="0.55000000000000004">
      <c r="A1571" t="str">
        <f>IF($K1571="","",200000000+女子登録情報!$C1571)</f>
        <v/>
      </c>
      <c r="B1571" t="str">
        <f>IF($K1571="","",女子登録情報!$D1571&amp;" ("&amp;女子登録情報!$K1571&amp;")")</f>
        <v/>
      </c>
      <c r="C1571" t="str">
        <f>IF($K1571="","",女子登録情報!$E1571)</f>
        <v/>
      </c>
      <c r="D1571" t="str">
        <f>IF($K1571="","",女子登録情報!$O1571&amp;" "&amp;女子登録情報!$N1571&amp;" ("&amp;LEFT(女子登録情報!$F1571,2)&amp;")")</f>
        <v/>
      </c>
      <c r="E1571" t="str">
        <f>IF($K1571="","",女子登録情報!$P1571)</f>
        <v/>
      </c>
      <c r="F1571" t="str">
        <f t="shared" si="24"/>
        <v/>
      </c>
      <c r="G1571" t="str">
        <f>IF($K1571="","",女子登録情報!$M1571)</f>
        <v/>
      </c>
      <c r="H1571" t="str">
        <f>IF($K1571="","",女子登録情報!$A1571)</f>
        <v/>
      </c>
      <c r="K1571" t="str">
        <f>IF(女子登録情報!$C1571="","",女子登録情報!$C1571)</f>
        <v/>
      </c>
      <c r="M1571" t="str">
        <f>IFERROR(IF(AND(402&lt;=VALUE(RIGHT(女子登録情報!$F1571,4)),競技会情報!$E$3*100+競技会情報!$G$3&gt;=VALUE(RIGHT(女子登録情報!$F1571,4))),VALUE(女子登録情報!$G1571)+1,VALUE(女子登録情報!$G1571)),"")</f>
        <v/>
      </c>
      <c r="N1571" t="str">
        <f>IF($K1571="","",IF(女子登録情報!$H1571="北海道",女子登録情報!$H1571,LEFT(女子登録情報!$H1571,LEN(女子登録情報!$H1571)-1)))</f>
        <v/>
      </c>
      <c r="O1571" t="str">
        <f>IF($K1571="","",IF(LEN($N1571)=2,LEFT($N1571,1)&amp;"　"&amp;RIGHT($N1571,1)&amp;"・"&amp;女子登録情報!$I1571,$N1571&amp;"・"&amp;女子登録情報!$I1571))</f>
        <v/>
      </c>
    </row>
    <row r="1572" spans="1:15" x14ac:dyDescent="0.55000000000000004">
      <c r="A1572" t="str">
        <f>IF($K1572="","",200000000+女子登録情報!$C1572)</f>
        <v/>
      </c>
      <c r="B1572" t="str">
        <f>IF($K1572="","",女子登録情報!$D1572&amp;" ("&amp;女子登録情報!$K1572&amp;")")</f>
        <v/>
      </c>
      <c r="C1572" t="str">
        <f>IF($K1572="","",女子登録情報!$E1572)</f>
        <v/>
      </c>
      <c r="D1572" t="str">
        <f>IF($K1572="","",女子登録情報!$O1572&amp;" "&amp;女子登録情報!$N1572&amp;" ("&amp;LEFT(女子登録情報!$F1572,2)&amp;")")</f>
        <v/>
      </c>
      <c r="E1572" t="str">
        <f>IF($K1572="","",女子登録情報!$P1572)</f>
        <v/>
      </c>
      <c r="F1572" t="str">
        <f t="shared" si="24"/>
        <v/>
      </c>
      <c r="G1572" t="str">
        <f>IF($K1572="","",女子登録情報!$M1572)</f>
        <v/>
      </c>
      <c r="H1572" t="str">
        <f>IF($K1572="","",女子登録情報!$A1572)</f>
        <v/>
      </c>
      <c r="K1572" t="str">
        <f>IF(女子登録情報!$C1572="","",女子登録情報!$C1572)</f>
        <v/>
      </c>
      <c r="M1572" t="str">
        <f>IFERROR(IF(AND(402&lt;=VALUE(RIGHT(女子登録情報!$F1572,4)),競技会情報!$E$3*100+競技会情報!$G$3&gt;=VALUE(RIGHT(女子登録情報!$F1572,4))),VALUE(女子登録情報!$G1572)+1,VALUE(女子登録情報!$G1572)),"")</f>
        <v/>
      </c>
      <c r="N1572" t="str">
        <f>IF($K1572="","",IF(女子登録情報!$H1572="北海道",女子登録情報!$H1572,LEFT(女子登録情報!$H1572,LEN(女子登録情報!$H1572)-1)))</f>
        <v/>
      </c>
      <c r="O1572" t="str">
        <f>IF($K1572="","",IF(LEN($N1572)=2,LEFT($N1572,1)&amp;"　"&amp;RIGHT($N1572,1)&amp;"・"&amp;女子登録情報!$I1572,$N1572&amp;"・"&amp;女子登録情報!$I1572))</f>
        <v/>
      </c>
    </row>
    <row r="1573" spans="1:15" x14ac:dyDescent="0.55000000000000004">
      <c r="A1573" t="str">
        <f>IF($K1573="","",200000000+女子登録情報!$C1573)</f>
        <v/>
      </c>
      <c r="B1573" t="str">
        <f>IF($K1573="","",女子登録情報!$D1573&amp;" ("&amp;女子登録情報!$K1573&amp;")")</f>
        <v/>
      </c>
      <c r="C1573" t="str">
        <f>IF($K1573="","",女子登録情報!$E1573)</f>
        <v/>
      </c>
      <c r="D1573" t="str">
        <f>IF($K1573="","",女子登録情報!$O1573&amp;" "&amp;女子登録情報!$N1573&amp;" ("&amp;LEFT(女子登録情報!$F1573,2)&amp;")")</f>
        <v/>
      </c>
      <c r="E1573" t="str">
        <f>IF($K1573="","",女子登録情報!$P1573)</f>
        <v/>
      </c>
      <c r="F1573" t="str">
        <f t="shared" si="24"/>
        <v/>
      </c>
      <c r="G1573" t="str">
        <f>IF($K1573="","",女子登録情報!$M1573)</f>
        <v/>
      </c>
      <c r="H1573" t="str">
        <f>IF($K1573="","",女子登録情報!$A1573)</f>
        <v/>
      </c>
      <c r="K1573" t="str">
        <f>IF(女子登録情報!$C1573="","",女子登録情報!$C1573)</f>
        <v/>
      </c>
      <c r="M1573" t="str">
        <f>IFERROR(IF(AND(402&lt;=VALUE(RIGHT(女子登録情報!$F1573,4)),競技会情報!$E$3*100+競技会情報!$G$3&gt;=VALUE(RIGHT(女子登録情報!$F1573,4))),VALUE(女子登録情報!$G1573)+1,VALUE(女子登録情報!$G1573)),"")</f>
        <v/>
      </c>
      <c r="N1573" t="str">
        <f>IF($K1573="","",IF(女子登録情報!$H1573="北海道",女子登録情報!$H1573,LEFT(女子登録情報!$H1573,LEN(女子登録情報!$H1573)-1)))</f>
        <v/>
      </c>
      <c r="O1573" t="str">
        <f>IF($K1573="","",IF(LEN($N1573)=2,LEFT($N1573,1)&amp;"　"&amp;RIGHT($N1573,1)&amp;"・"&amp;女子登録情報!$I1573,$N1573&amp;"・"&amp;女子登録情報!$I1573))</f>
        <v/>
      </c>
    </row>
    <row r="1574" spans="1:15" x14ac:dyDescent="0.55000000000000004">
      <c r="A1574" t="str">
        <f>IF($K1574="","",200000000+女子登録情報!$C1574)</f>
        <v/>
      </c>
      <c r="B1574" t="str">
        <f>IF($K1574="","",女子登録情報!$D1574&amp;" ("&amp;女子登録情報!$K1574&amp;")")</f>
        <v/>
      </c>
      <c r="C1574" t="str">
        <f>IF($K1574="","",女子登録情報!$E1574)</f>
        <v/>
      </c>
      <c r="D1574" t="str">
        <f>IF($K1574="","",女子登録情報!$O1574&amp;" "&amp;女子登録情報!$N1574&amp;" ("&amp;LEFT(女子登録情報!$F1574,2)&amp;")")</f>
        <v/>
      </c>
      <c r="E1574" t="str">
        <f>IF($K1574="","",女子登録情報!$P1574)</f>
        <v/>
      </c>
      <c r="F1574" t="str">
        <f t="shared" si="24"/>
        <v/>
      </c>
      <c r="G1574" t="str">
        <f>IF($K1574="","",女子登録情報!$M1574)</f>
        <v/>
      </c>
      <c r="H1574" t="str">
        <f>IF($K1574="","",女子登録情報!$A1574)</f>
        <v/>
      </c>
      <c r="K1574" t="str">
        <f>IF(女子登録情報!$C1574="","",女子登録情報!$C1574)</f>
        <v/>
      </c>
      <c r="M1574" t="str">
        <f>IFERROR(IF(AND(402&lt;=VALUE(RIGHT(女子登録情報!$F1574,4)),競技会情報!$E$3*100+競技会情報!$G$3&gt;=VALUE(RIGHT(女子登録情報!$F1574,4))),VALUE(女子登録情報!$G1574)+1,VALUE(女子登録情報!$G1574)),"")</f>
        <v/>
      </c>
      <c r="N1574" t="str">
        <f>IF($K1574="","",IF(女子登録情報!$H1574="北海道",女子登録情報!$H1574,LEFT(女子登録情報!$H1574,LEN(女子登録情報!$H1574)-1)))</f>
        <v/>
      </c>
      <c r="O1574" t="str">
        <f>IF($K1574="","",IF(LEN($N1574)=2,LEFT($N1574,1)&amp;"　"&amp;RIGHT($N1574,1)&amp;"・"&amp;女子登録情報!$I1574,$N1574&amp;"・"&amp;女子登録情報!$I1574))</f>
        <v/>
      </c>
    </row>
    <row r="1575" spans="1:15" x14ac:dyDescent="0.55000000000000004">
      <c r="A1575" t="str">
        <f>IF($K1575="","",200000000+女子登録情報!$C1575)</f>
        <v/>
      </c>
      <c r="B1575" t="str">
        <f>IF($K1575="","",女子登録情報!$D1575&amp;" ("&amp;女子登録情報!$K1575&amp;")")</f>
        <v/>
      </c>
      <c r="C1575" t="str">
        <f>IF($K1575="","",女子登録情報!$E1575)</f>
        <v/>
      </c>
      <c r="D1575" t="str">
        <f>IF($K1575="","",女子登録情報!$O1575&amp;" "&amp;女子登録情報!$N1575&amp;" ("&amp;LEFT(女子登録情報!$F1575,2)&amp;")")</f>
        <v/>
      </c>
      <c r="E1575" t="str">
        <f>IF($K1575="","",女子登録情報!$P1575)</f>
        <v/>
      </c>
      <c r="F1575" t="str">
        <f t="shared" si="24"/>
        <v/>
      </c>
      <c r="G1575" t="str">
        <f>IF($K1575="","",女子登録情報!$M1575)</f>
        <v/>
      </c>
      <c r="H1575" t="str">
        <f>IF($K1575="","",女子登録情報!$A1575)</f>
        <v/>
      </c>
      <c r="K1575" t="str">
        <f>IF(女子登録情報!$C1575="","",女子登録情報!$C1575)</f>
        <v/>
      </c>
      <c r="M1575" t="str">
        <f>IFERROR(IF(AND(402&lt;=VALUE(RIGHT(女子登録情報!$F1575,4)),競技会情報!$E$3*100+競技会情報!$G$3&gt;=VALUE(RIGHT(女子登録情報!$F1575,4))),VALUE(女子登録情報!$G1575)+1,VALUE(女子登録情報!$G1575)),"")</f>
        <v/>
      </c>
      <c r="N1575" t="str">
        <f>IF($K1575="","",IF(女子登録情報!$H1575="北海道",女子登録情報!$H1575,LEFT(女子登録情報!$H1575,LEN(女子登録情報!$H1575)-1)))</f>
        <v/>
      </c>
      <c r="O1575" t="str">
        <f>IF($K1575="","",IF(LEN($N1575)=2,LEFT($N1575,1)&amp;"　"&amp;RIGHT($N1575,1)&amp;"・"&amp;女子登録情報!$I1575,$N1575&amp;"・"&amp;女子登録情報!$I1575))</f>
        <v/>
      </c>
    </row>
    <row r="1576" spans="1:15" x14ac:dyDescent="0.55000000000000004">
      <c r="A1576" t="str">
        <f>IF($K1576="","",200000000+女子登録情報!$C1576)</f>
        <v/>
      </c>
      <c r="B1576" t="str">
        <f>IF($K1576="","",女子登録情報!$D1576&amp;" ("&amp;女子登録情報!$K1576&amp;")")</f>
        <v/>
      </c>
      <c r="C1576" t="str">
        <f>IF($K1576="","",女子登録情報!$E1576)</f>
        <v/>
      </c>
      <c r="D1576" t="str">
        <f>IF($K1576="","",女子登録情報!$O1576&amp;" "&amp;女子登録情報!$N1576&amp;" ("&amp;LEFT(女子登録情報!$F1576,2)&amp;")")</f>
        <v/>
      </c>
      <c r="E1576" t="str">
        <f>IF($K1576="","",女子登録情報!$P1576)</f>
        <v/>
      </c>
      <c r="F1576" t="str">
        <f t="shared" si="24"/>
        <v/>
      </c>
      <c r="G1576" t="str">
        <f>IF($K1576="","",女子登録情報!$M1576)</f>
        <v/>
      </c>
      <c r="H1576" t="str">
        <f>IF($K1576="","",女子登録情報!$A1576)</f>
        <v/>
      </c>
      <c r="K1576" t="str">
        <f>IF(女子登録情報!$C1576="","",女子登録情報!$C1576)</f>
        <v/>
      </c>
      <c r="M1576" t="str">
        <f>IFERROR(IF(AND(402&lt;=VALUE(RIGHT(女子登録情報!$F1576,4)),競技会情報!$E$3*100+競技会情報!$G$3&gt;=VALUE(RIGHT(女子登録情報!$F1576,4))),VALUE(女子登録情報!$G1576)+1,VALUE(女子登録情報!$G1576)),"")</f>
        <v/>
      </c>
      <c r="N1576" t="str">
        <f>IF($K1576="","",IF(女子登録情報!$H1576="北海道",女子登録情報!$H1576,LEFT(女子登録情報!$H1576,LEN(女子登録情報!$H1576)-1)))</f>
        <v/>
      </c>
      <c r="O1576" t="str">
        <f>IF($K1576="","",IF(LEN($N1576)=2,LEFT($N1576,1)&amp;"　"&amp;RIGHT($N1576,1)&amp;"・"&amp;女子登録情報!$I1576,$N1576&amp;"・"&amp;女子登録情報!$I1576))</f>
        <v/>
      </c>
    </row>
    <row r="1577" spans="1:15" x14ac:dyDescent="0.55000000000000004">
      <c r="A1577" t="str">
        <f>IF($K1577="","",200000000+女子登録情報!$C1577)</f>
        <v/>
      </c>
      <c r="B1577" t="str">
        <f>IF($K1577="","",女子登録情報!$D1577&amp;" ("&amp;女子登録情報!$K1577&amp;")")</f>
        <v/>
      </c>
      <c r="C1577" t="str">
        <f>IF($K1577="","",女子登録情報!$E1577)</f>
        <v/>
      </c>
      <c r="D1577" t="str">
        <f>IF($K1577="","",女子登録情報!$O1577&amp;" "&amp;女子登録情報!$N1577&amp;" ("&amp;LEFT(女子登録情報!$F1577,2)&amp;")")</f>
        <v/>
      </c>
      <c r="E1577" t="str">
        <f>IF($K1577="","",女子登録情報!$P1577)</f>
        <v/>
      </c>
      <c r="F1577" t="str">
        <f t="shared" si="24"/>
        <v/>
      </c>
      <c r="G1577" t="str">
        <f>IF($K1577="","",女子登録情報!$M1577)</f>
        <v/>
      </c>
      <c r="H1577" t="str">
        <f>IF($K1577="","",女子登録情報!$A1577)</f>
        <v/>
      </c>
      <c r="K1577" t="str">
        <f>IF(女子登録情報!$C1577="","",女子登録情報!$C1577)</f>
        <v/>
      </c>
      <c r="M1577" t="str">
        <f>IFERROR(IF(AND(402&lt;=VALUE(RIGHT(女子登録情報!$F1577,4)),競技会情報!$E$3*100+競技会情報!$G$3&gt;=VALUE(RIGHT(女子登録情報!$F1577,4))),VALUE(女子登録情報!$G1577)+1,VALUE(女子登録情報!$G1577)),"")</f>
        <v/>
      </c>
      <c r="N1577" t="str">
        <f>IF($K1577="","",IF(女子登録情報!$H1577="北海道",女子登録情報!$H1577,LEFT(女子登録情報!$H1577,LEN(女子登録情報!$H1577)-1)))</f>
        <v/>
      </c>
      <c r="O1577" t="str">
        <f>IF($K1577="","",IF(LEN($N1577)=2,LEFT($N1577,1)&amp;"　"&amp;RIGHT($N1577,1)&amp;"・"&amp;女子登録情報!$I1577,$N1577&amp;"・"&amp;女子登録情報!$I1577))</f>
        <v/>
      </c>
    </row>
    <row r="1578" spans="1:15" x14ac:dyDescent="0.55000000000000004">
      <c r="A1578" t="str">
        <f>IF($K1578="","",200000000+女子登録情報!$C1578)</f>
        <v/>
      </c>
      <c r="B1578" t="str">
        <f>IF($K1578="","",女子登録情報!$D1578&amp;" ("&amp;女子登録情報!$K1578&amp;")")</f>
        <v/>
      </c>
      <c r="C1578" t="str">
        <f>IF($K1578="","",女子登録情報!$E1578)</f>
        <v/>
      </c>
      <c r="D1578" t="str">
        <f>IF($K1578="","",女子登録情報!$O1578&amp;" "&amp;女子登録情報!$N1578&amp;" ("&amp;LEFT(女子登録情報!$F1578,2)&amp;")")</f>
        <v/>
      </c>
      <c r="E1578" t="str">
        <f>IF($K1578="","",女子登録情報!$P1578)</f>
        <v/>
      </c>
      <c r="F1578" t="str">
        <f t="shared" si="24"/>
        <v/>
      </c>
      <c r="G1578" t="str">
        <f>IF($K1578="","",女子登録情報!$M1578)</f>
        <v/>
      </c>
      <c r="H1578" t="str">
        <f>IF($K1578="","",女子登録情報!$A1578)</f>
        <v/>
      </c>
      <c r="K1578" t="str">
        <f>IF(女子登録情報!$C1578="","",女子登録情報!$C1578)</f>
        <v/>
      </c>
      <c r="M1578" t="str">
        <f>IFERROR(IF(AND(402&lt;=VALUE(RIGHT(女子登録情報!$F1578,4)),競技会情報!$E$3*100+競技会情報!$G$3&gt;=VALUE(RIGHT(女子登録情報!$F1578,4))),VALUE(女子登録情報!$G1578)+1,VALUE(女子登録情報!$G1578)),"")</f>
        <v/>
      </c>
      <c r="N1578" t="str">
        <f>IF($K1578="","",IF(女子登録情報!$H1578="北海道",女子登録情報!$H1578,LEFT(女子登録情報!$H1578,LEN(女子登録情報!$H1578)-1)))</f>
        <v/>
      </c>
      <c r="O1578" t="str">
        <f>IF($K1578="","",IF(LEN($N1578)=2,LEFT($N1578,1)&amp;"　"&amp;RIGHT($N1578,1)&amp;"・"&amp;女子登録情報!$I1578,$N1578&amp;"・"&amp;女子登録情報!$I1578))</f>
        <v/>
      </c>
    </row>
    <row r="1579" spans="1:15" x14ac:dyDescent="0.55000000000000004">
      <c r="A1579" t="str">
        <f>IF($K1579="","",200000000+女子登録情報!$C1579)</f>
        <v/>
      </c>
      <c r="B1579" t="str">
        <f>IF($K1579="","",女子登録情報!$D1579&amp;" ("&amp;女子登録情報!$K1579&amp;")")</f>
        <v/>
      </c>
      <c r="C1579" t="str">
        <f>IF($K1579="","",女子登録情報!$E1579)</f>
        <v/>
      </c>
      <c r="D1579" t="str">
        <f>IF($K1579="","",女子登録情報!$O1579&amp;" "&amp;女子登録情報!$N1579&amp;" ("&amp;LEFT(女子登録情報!$F1579,2)&amp;")")</f>
        <v/>
      </c>
      <c r="E1579" t="str">
        <f>IF($K1579="","",女子登録情報!$P1579)</f>
        <v/>
      </c>
      <c r="F1579" t="str">
        <f t="shared" si="24"/>
        <v/>
      </c>
      <c r="G1579" t="str">
        <f>IF($K1579="","",女子登録情報!$M1579)</f>
        <v/>
      </c>
      <c r="H1579" t="str">
        <f>IF($K1579="","",女子登録情報!$A1579)</f>
        <v/>
      </c>
      <c r="K1579" t="str">
        <f>IF(女子登録情報!$C1579="","",女子登録情報!$C1579)</f>
        <v/>
      </c>
      <c r="M1579" t="str">
        <f>IFERROR(IF(AND(402&lt;=VALUE(RIGHT(女子登録情報!$F1579,4)),競技会情報!$E$3*100+競技会情報!$G$3&gt;=VALUE(RIGHT(女子登録情報!$F1579,4))),VALUE(女子登録情報!$G1579)+1,VALUE(女子登録情報!$G1579)),"")</f>
        <v/>
      </c>
      <c r="N1579" t="str">
        <f>IF($K1579="","",IF(女子登録情報!$H1579="北海道",女子登録情報!$H1579,LEFT(女子登録情報!$H1579,LEN(女子登録情報!$H1579)-1)))</f>
        <v/>
      </c>
      <c r="O1579" t="str">
        <f>IF($K1579="","",IF(LEN($N1579)=2,LEFT($N1579,1)&amp;"　"&amp;RIGHT($N1579,1)&amp;"・"&amp;女子登録情報!$I1579,$N1579&amp;"・"&amp;女子登録情報!$I1579))</f>
        <v/>
      </c>
    </row>
    <row r="1580" spans="1:15" x14ac:dyDescent="0.55000000000000004">
      <c r="A1580" t="str">
        <f>IF($K1580="","",200000000+女子登録情報!$C1580)</f>
        <v/>
      </c>
      <c r="B1580" t="str">
        <f>IF($K1580="","",女子登録情報!$D1580&amp;" ("&amp;女子登録情報!$K1580&amp;")")</f>
        <v/>
      </c>
      <c r="C1580" t="str">
        <f>IF($K1580="","",女子登録情報!$E1580)</f>
        <v/>
      </c>
      <c r="D1580" t="str">
        <f>IF($K1580="","",女子登録情報!$O1580&amp;" "&amp;女子登録情報!$N1580&amp;" ("&amp;LEFT(女子登録情報!$F1580,2)&amp;")")</f>
        <v/>
      </c>
      <c r="E1580" t="str">
        <f>IF($K1580="","",女子登録情報!$P1580)</f>
        <v/>
      </c>
      <c r="F1580" t="str">
        <f t="shared" si="24"/>
        <v/>
      </c>
      <c r="G1580" t="str">
        <f>IF($K1580="","",女子登録情報!$M1580)</f>
        <v/>
      </c>
      <c r="H1580" t="str">
        <f>IF($K1580="","",女子登録情報!$A1580)</f>
        <v/>
      </c>
      <c r="K1580" t="str">
        <f>IF(女子登録情報!$C1580="","",女子登録情報!$C1580)</f>
        <v/>
      </c>
      <c r="M1580" t="str">
        <f>IFERROR(IF(AND(402&lt;=VALUE(RIGHT(女子登録情報!$F1580,4)),競技会情報!$E$3*100+競技会情報!$G$3&gt;=VALUE(RIGHT(女子登録情報!$F1580,4))),VALUE(女子登録情報!$G1580)+1,VALUE(女子登録情報!$G1580)),"")</f>
        <v/>
      </c>
      <c r="N1580" t="str">
        <f>IF($K1580="","",IF(女子登録情報!$H1580="北海道",女子登録情報!$H1580,LEFT(女子登録情報!$H1580,LEN(女子登録情報!$H1580)-1)))</f>
        <v/>
      </c>
      <c r="O1580" t="str">
        <f>IF($K1580="","",IF(LEN($N1580)=2,LEFT($N1580,1)&amp;"　"&amp;RIGHT($N1580,1)&amp;"・"&amp;女子登録情報!$I1580,$N1580&amp;"・"&amp;女子登録情報!$I1580))</f>
        <v/>
      </c>
    </row>
    <row r="1581" spans="1:15" x14ac:dyDescent="0.55000000000000004">
      <c r="A1581" t="str">
        <f>IF($K1581="","",200000000+女子登録情報!$C1581)</f>
        <v/>
      </c>
      <c r="B1581" t="str">
        <f>IF($K1581="","",女子登録情報!$D1581&amp;" ("&amp;女子登録情報!$K1581&amp;")")</f>
        <v/>
      </c>
      <c r="C1581" t="str">
        <f>IF($K1581="","",女子登録情報!$E1581)</f>
        <v/>
      </c>
      <c r="D1581" t="str">
        <f>IF($K1581="","",女子登録情報!$O1581&amp;" "&amp;女子登録情報!$N1581&amp;" ("&amp;LEFT(女子登録情報!$F1581,2)&amp;")")</f>
        <v/>
      </c>
      <c r="E1581" t="str">
        <f>IF($K1581="","",女子登録情報!$P1581)</f>
        <v/>
      </c>
      <c r="F1581" t="str">
        <f t="shared" si="24"/>
        <v/>
      </c>
      <c r="G1581" t="str">
        <f>IF($K1581="","",女子登録情報!$M1581)</f>
        <v/>
      </c>
      <c r="H1581" t="str">
        <f>IF($K1581="","",女子登録情報!$A1581)</f>
        <v/>
      </c>
      <c r="K1581" t="str">
        <f>IF(女子登録情報!$C1581="","",女子登録情報!$C1581)</f>
        <v/>
      </c>
      <c r="M1581" t="str">
        <f>IFERROR(IF(AND(402&lt;=VALUE(RIGHT(女子登録情報!$F1581,4)),競技会情報!$E$3*100+競技会情報!$G$3&gt;=VALUE(RIGHT(女子登録情報!$F1581,4))),VALUE(女子登録情報!$G1581)+1,VALUE(女子登録情報!$G1581)),"")</f>
        <v/>
      </c>
      <c r="N1581" t="str">
        <f>IF($K1581="","",IF(女子登録情報!$H1581="北海道",女子登録情報!$H1581,LEFT(女子登録情報!$H1581,LEN(女子登録情報!$H1581)-1)))</f>
        <v/>
      </c>
      <c r="O1581" t="str">
        <f>IF($K1581="","",IF(LEN($N1581)=2,LEFT($N1581,1)&amp;"　"&amp;RIGHT($N1581,1)&amp;"・"&amp;女子登録情報!$I1581,$N1581&amp;"・"&amp;女子登録情報!$I1581))</f>
        <v/>
      </c>
    </row>
    <row r="1582" spans="1:15" x14ac:dyDescent="0.55000000000000004">
      <c r="A1582" t="str">
        <f>IF($K1582="","",200000000+女子登録情報!$C1582)</f>
        <v/>
      </c>
      <c r="B1582" t="str">
        <f>IF($K1582="","",女子登録情報!$D1582&amp;" ("&amp;女子登録情報!$K1582&amp;")")</f>
        <v/>
      </c>
      <c r="C1582" t="str">
        <f>IF($K1582="","",女子登録情報!$E1582)</f>
        <v/>
      </c>
      <c r="D1582" t="str">
        <f>IF($K1582="","",女子登録情報!$O1582&amp;" "&amp;女子登録情報!$N1582&amp;" ("&amp;LEFT(女子登録情報!$F1582,2)&amp;")")</f>
        <v/>
      </c>
      <c r="E1582" t="str">
        <f>IF($K1582="","",女子登録情報!$P1582)</f>
        <v/>
      </c>
      <c r="F1582" t="str">
        <f t="shared" si="24"/>
        <v/>
      </c>
      <c r="G1582" t="str">
        <f>IF($K1582="","",女子登録情報!$M1582)</f>
        <v/>
      </c>
      <c r="H1582" t="str">
        <f>IF($K1582="","",女子登録情報!$A1582)</f>
        <v/>
      </c>
      <c r="K1582" t="str">
        <f>IF(女子登録情報!$C1582="","",女子登録情報!$C1582)</f>
        <v/>
      </c>
      <c r="M1582" t="str">
        <f>IFERROR(IF(AND(402&lt;=VALUE(RIGHT(女子登録情報!$F1582,4)),競技会情報!$E$3*100+競技会情報!$G$3&gt;=VALUE(RIGHT(女子登録情報!$F1582,4))),VALUE(女子登録情報!$G1582)+1,VALUE(女子登録情報!$G1582)),"")</f>
        <v/>
      </c>
      <c r="N1582" t="str">
        <f>IF($K1582="","",IF(女子登録情報!$H1582="北海道",女子登録情報!$H1582,LEFT(女子登録情報!$H1582,LEN(女子登録情報!$H1582)-1)))</f>
        <v/>
      </c>
      <c r="O1582" t="str">
        <f>IF($K1582="","",IF(LEN($N1582)=2,LEFT($N1582,1)&amp;"　"&amp;RIGHT($N1582,1)&amp;"・"&amp;女子登録情報!$I1582,$N1582&amp;"・"&amp;女子登録情報!$I1582))</f>
        <v/>
      </c>
    </row>
    <row r="1583" spans="1:15" x14ac:dyDescent="0.55000000000000004">
      <c r="A1583" t="str">
        <f>IF($K1583="","",200000000+女子登録情報!$C1583)</f>
        <v/>
      </c>
      <c r="B1583" t="str">
        <f>IF($K1583="","",女子登録情報!$D1583&amp;" ("&amp;女子登録情報!$K1583&amp;")")</f>
        <v/>
      </c>
      <c r="C1583" t="str">
        <f>IF($K1583="","",女子登録情報!$E1583)</f>
        <v/>
      </c>
      <c r="D1583" t="str">
        <f>IF($K1583="","",女子登録情報!$O1583&amp;" "&amp;女子登録情報!$N1583&amp;" ("&amp;LEFT(女子登録情報!$F1583,2)&amp;")")</f>
        <v/>
      </c>
      <c r="E1583" t="str">
        <f>IF($K1583="","",女子登録情報!$P1583)</f>
        <v/>
      </c>
      <c r="F1583" t="str">
        <f t="shared" si="24"/>
        <v/>
      </c>
      <c r="G1583" t="str">
        <f>IF($K1583="","",女子登録情報!$M1583)</f>
        <v/>
      </c>
      <c r="H1583" t="str">
        <f>IF($K1583="","",女子登録情報!$A1583)</f>
        <v/>
      </c>
      <c r="K1583" t="str">
        <f>IF(女子登録情報!$C1583="","",女子登録情報!$C1583)</f>
        <v/>
      </c>
      <c r="M1583" t="str">
        <f>IFERROR(IF(AND(402&lt;=VALUE(RIGHT(女子登録情報!$F1583,4)),競技会情報!$E$3*100+競技会情報!$G$3&gt;=VALUE(RIGHT(女子登録情報!$F1583,4))),VALUE(女子登録情報!$G1583)+1,VALUE(女子登録情報!$G1583)),"")</f>
        <v/>
      </c>
      <c r="N1583" t="str">
        <f>IF($K1583="","",IF(女子登録情報!$H1583="北海道",女子登録情報!$H1583,LEFT(女子登録情報!$H1583,LEN(女子登録情報!$H1583)-1)))</f>
        <v/>
      </c>
      <c r="O1583" t="str">
        <f>IF($K1583="","",IF(LEN($N1583)=2,LEFT($N1583,1)&amp;"　"&amp;RIGHT($N1583,1)&amp;"・"&amp;女子登録情報!$I1583,$N1583&amp;"・"&amp;女子登録情報!$I1583))</f>
        <v/>
      </c>
    </row>
    <row r="1584" spans="1:15" x14ac:dyDescent="0.55000000000000004">
      <c r="A1584" t="str">
        <f>IF($K1584="","",200000000+女子登録情報!$C1584)</f>
        <v/>
      </c>
      <c r="B1584" t="str">
        <f>IF($K1584="","",女子登録情報!$D1584&amp;" ("&amp;女子登録情報!$K1584&amp;")")</f>
        <v/>
      </c>
      <c r="C1584" t="str">
        <f>IF($K1584="","",女子登録情報!$E1584)</f>
        <v/>
      </c>
      <c r="D1584" t="str">
        <f>IF($K1584="","",女子登録情報!$O1584&amp;" "&amp;女子登録情報!$N1584&amp;" ("&amp;LEFT(女子登録情報!$F1584,2)&amp;")")</f>
        <v/>
      </c>
      <c r="E1584" t="str">
        <f>IF($K1584="","",女子登録情報!$P1584)</f>
        <v/>
      </c>
      <c r="F1584" t="str">
        <f t="shared" si="24"/>
        <v/>
      </c>
      <c r="G1584" t="str">
        <f>IF($K1584="","",女子登録情報!$M1584)</f>
        <v/>
      </c>
      <c r="H1584" t="str">
        <f>IF($K1584="","",女子登録情報!$A1584)</f>
        <v/>
      </c>
      <c r="K1584" t="str">
        <f>IF(女子登録情報!$C1584="","",女子登録情報!$C1584)</f>
        <v/>
      </c>
      <c r="M1584" t="str">
        <f>IFERROR(IF(AND(402&lt;=VALUE(RIGHT(女子登録情報!$F1584,4)),競技会情報!$E$3*100+競技会情報!$G$3&gt;=VALUE(RIGHT(女子登録情報!$F1584,4))),VALUE(女子登録情報!$G1584)+1,VALUE(女子登録情報!$G1584)),"")</f>
        <v/>
      </c>
      <c r="N1584" t="str">
        <f>IF($K1584="","",IF(女子登録情報!$H1584="北海道",女子登録情報!$H1584,LEFT(女子登録情報!$H1584,LEN(女子登録情報!$H1584)-1)))</f>
        <v/>
      </c>
      <c r="O1584" t="str">
        <f>IF($K1584="","",IF(LEN($N1584)=2,LEFT($N1584,1)&amp;"　"&amp;RIGHT($N1584,1)&amp;"・"&amp;女子登録情報!$I1584,$N1584&amp;"・"&amp;女子登録情報!$I1584))</f>
        <v/>
      </c>
    </row>
    <row r="1585" spans="1:15" x14ac:dyDescent="0.55000000000000004">
      <c r="A1585" t="str">
        <f>IF($K1585="","",200000000+女子登録情報!$C1585)</f>
        <v/>
      </c>
      <c r="B1585" t="str">
        <f>IF($K1585="","",女子登録情報!$D1585&amp;" ("&amp;女子登録情報!$K1585&amp;")")</f>
        <v/>
      </c>
      <c r="C1585" t="str">
        <f>IF($K1585="","",女子登録情報!$E1585)</f>
        <v/>
      </c>
      <c r="D1585" t="str">
        <f>IF($K1585="","",女子登録情報!$O1585&amp;" "&amp;女子登録情報!$N1585&amp;" ("&amp;LEFT(女子登録情報!$F1585,2)&amp;")")</f>
        <v/>
      </c>
      <c r="E1585" t="str">
        <f>IF($K1585="","",女子登録情報!$P1585)</f>
        <v/>
      </c>
      <c r="F1585" t="str">
        <f t="shared" si="24"/>
        <v/>
      </c>
      <c r="G1585" t="str">
        <f>IF($K1585="","",女子登録情報!$M1585)</f>
        <v/>
      </c>
      <c r="H1585" t="str">
        <f>IF($K1585="","",女子登録情報!$A1585)</f>
        <v/>
      </c>
      <c r="K1585" t="str">
        <f>IF(女子登録情報!$C1585="","",女子登録情報!$C1585)</f>
        <v/>
      </c>
      <c r="M1585" t="str">
        <f>IFERROR(IF(AND(402&lt;=VALUE(RIGHT(女子登録情報!$F1585,4)),競技会情報!$E$3*100+競技会情報!$G$3&gt;=VALUE(RIGHT(女子登録情報!$F1585,4))),VALUE(女子登録情報!$G1585)+1,VALUE(女子登録情報!$G1585)),"")</f>
        <v/>
      </c>
      <c r="N1585" t="str">
        <f>IF($K1585="","",IF(女子登録情報!$H1585="北海道",女子登録情報!$H1585,LEFT(女子登録情報!$H1585,LEN(女子登録情報!$H1585)-1)))</f>
        <v/>
      </c>
      <c r="O1585" t="str">
        <f>IF($K1585="","",IF(LEN($N1585)=2,LEFT($N1585,1)&amp;"　"&amp;RIGHT($N1585,1)&amp;"・"&amp;女子登録情報!$I1585,$N1585&amp;"・"&amp;女子登録情報!$I1585))</f>
        <v/>
      </c>
    </row>
    <row r="1586" spans="1:15" x14ac:dyDescent="0.55000000000000004">
      <c r="A1586" t="str">
        <f>IF($K1586="","",200000000+女子登録情報!$C1586)</f>
        <v/>
      </c>
      <c r="B1586" t="str">
        <f>IF($K1586="","",女子登録情報!$D1586&amp;" ("&amp;女子登録情報!$K1586&amp;")")</f>
        <v/>
      </c>
      <c r="C1586" t="str">
        <f>IF($K1586="","",女子登録情報!$E1586)</f>
        <v/>
      </c>
      <c r="D1586" t="str">
        <f>IF($K1586="","",女子登録情報!$O1586&amp;" "&amp;女子登録情報!$N1586&amp;" ("&amp;LEFT(女子登録情報!$F1586,2)&amp;")")</f>
        <v/>
      </c>
      <c r="E1586" t="str">
        <f>IF($K1586="","",女子登録情報!$P1586)</f>
        <v/>
      </c>
      <c r="F1586" t="str">
        <f t="shared" si="24"/>
        <v/>
      </c>
      <c r="G1586" t="str">
        <f>IF($K1586="","",女子登録情報!$M1586)</f>
        <v/>
      </c>
      <c r="H1586" t="str">
        <f>IF($K1586="","",女子登録情報!$A1586)</f>
        <v/>
      </c>
      <c r="K1586" t="str">
        <f>IF(女子登録情報!$C1586="","",女子登録情報!$C1586)</f>
        <v/>
      </c>
      <c r="M1586" t="str">
        <f>IFERROR(IF(AND(402&lt;=VALUE(RIGHT(女子登録情報!$F1586,4)),競技会情報!$E$3*100+競技会情報!$G$3&gt;=VALUE(RIGHT(女子登録情報!$F1586,4))),VALUE(女子登録情報!$G1586)+1,VALUE(女子登録情報!$G1586)),"")</f>
        <v/>
      </c>
      <c r="N1586" t="str">
        <f>IF($K1586="","",IF(女子登録情報!$H1586="北海道",女子登録情報!$H1586,LEFT(女子登録情報!$H1586,LEN(女子登録情報!$H1586)-1)))</f>
        <v/>
      </c>
      <c r="O1586" t="str">
        <f>IF($K1586="","",IF(LEN($N1586)=2,LEFT($N1586,1)&amp;"　"&amp;RIGHT($N1586,1)&amp;"・"&amp;女子登録情報!$I1586,$N1586&amp;"・"&amp;女子登録情報!$I1586))</f>
        <v/>
      </c>
    </row>
    <row r="1587" spans="1:15" x14ac:dyDescent="0.55000000000000004">
      <c r="A1587" t="str">
        <f>IF($K1587="","",200000000+女子登録情報!$C1587)</f>
        <v/>
      </c>
      <c r="B1587" t="str">
        <f>IF($K1587="","",女子登録情報!$D1587&amp;" ("&amp;女子登録情報!$K1587&amp;")")</f>
        <v/>
      </c>
      <c r="C1587" t="str">
        <f>IF($K1587="","",女子登録情報!$E1587)</f>
        <v/>
      </c>
      <c r="D1587" t="str">
        <f>IF($K1587="","",女子登録情報!$O1587&amp;" "&amp;女子登録情報!$N1587&amp;" ("&amp;LEFT(女子登録情報!$F1587,2)&amp;")")</f>
        <v/>
      </c>
      <c r="E1587" t="str">
        <f>IF($K1587="","",女子登録情報!$P1587)</f>
        <v/>
      </c>
      <c r="F1587" t="str">
        <f t="shared" si="24"/>
        <v/>
      </c>
      <c r="G1587" t="str">
        <f>IF($K1587="","",女子登録情報!$M1587)</f>
        <v/>
      </c>
      <c r="H1587" t="str">
        <f>IF($K1587="","",女子登録情報!$A1587)</f>
        <v/>
      </c>
      <c r="K1587" t="str">
        <f>IF(女子登録情報!$C1587="","",女子登録情報!$C1587)</f>
        <v/>
      </c>
      <c r="M1587" t="str">
        <f>IFERROR(IF(AND(402&lt;=VALUE(RIGHT(女子登録情報!$F1587,4)),競技会情報!$E$3*100+競技会情報!$G$3&gt;=VALUE(RIGHT(女子登録情報!$F1587,4))),VALUE(女子登録情報!$G1587)+1,VALUE(女子登録情報!$G1587)),"")</f>
        <v/>
      </c>
      <c r="N1587" t="str">
        <f>IF($K1587="","",IF(女子登録情報!$H1587="北海道",女子登録情報!$H1587,LEFT(女子登録情報!$H1587,LEN(女子登録情報!$H1587)-1)))</f>
        <v/>
      </c>
      <c r="O1587" t="str">
        <f>IF($K1587="","",IF(LEN($N1587)=2,LEFT($N1587,1)&amp;"　"&amp;RIGHT($N1587,1)&amp;"・"&amp;女子登録情報!$I1587,$N1587&amp;"・"&amp;女子登録情報!$I1587))</f>
        <v/>
      </c>
    </row>
    <row r="1588" spans="1:15" x14ac:dyDescent="0.55000000000000004">
      <c r="A1588" t="str">
        <f>IF($K1588="","",200000000+女子登録情報!$C1588)</f>
        <v/>
      </c>
      <c r="B1588" t="str">
        <f>IF($K1588="","",女子登録情報!$D1588&amp;" ("&amp;女子登録情報!$K1588&amp;")")</f>
        <v/>
      </c>
      <c r="C1588" t="str">
        <f>IF($K1588="","",女子登録情報!$E1588)</f>
        <v/>
      </c>
      <c r="D1588" t="str">
        <f>IF($K1588="","",女子登録情報!$O1588&amp;" "&amp;女子登録情報!$N1588&amp;" ("&amp;LEFT(女子登録情報!$F1588,2)&amp;")")</f>
        <v/>
      </c>
      <c r="E1588" t="str">
        <f>IF($K1588="","",女子登録情報!$P1588)</f>
        <v/>
      </c>
      <c r="F1588" t="str">
        <f t="shared" si="24"/>
        <v/>
      </c>
      <c r="G1588" t="str">
        <f>IF($K1588="","",女子登録情報!$M1588)</f>
        <v/>
      </c>
      <c r="H1588" t="str">
        <f>IF($K1588="","",女子登録情報!$A1588)</f>
        <v/>
      </c>
      <c r="K1588" t="str">
        <f>IF(女子登録情報!$C1588="","",女子登録情報!$C1588)</f>
        <v/>
      </c>
      <c r="M1588" t="str">
        <f>IFERROR(IF(AND(402&lt;=VALUE(RIGHT(女子登録情報!$F1588,4)),競技会情報!$E$3*100+競技会情報!$G$3&gt;=VALUE(RIGHT(女子登録情報!$F1588,4))),VALUE(女子登録情報!$G1588)+1,VALUE(女子登録情報!$G1588)),"")</f>
        <v/>
      </c>
      <c r="N1588" t="str">
        <f>IF($K1588="","",IF(女子登録情報!$H1588="北海道",女子登録情報!$H1588,LEFT(女子登録情報!$H1588,LEN(女子登録情報!$H1588)-1)))</f>
        <v/>
      </c>
      <c r="O1588" t="str">
        <f>IF($K1588="","",IF(LEN($N1588)=2,LEFT($N1588,1)&amp;"　"&amp;RIGHT($N1588,1)&amp;"・"&amp;女子登録情報!$I1588,$N1588&amp;"・"&amp;女子登録情報!$I1588))</f>
        <v/>
      </c>
    </row>
    <row r="1589" spans="1:15" x14ac:dyDescent="0.55000000000000004">
      <c r="A1589" t="str">
        <f>IF($K1589="","",200000000+女子登録情報!$C1589)</f>
        <v/>
      </c>
      <c r="B1589" t="str">
        <f>IF($K1589="","",女子登録情報!$D1589&amp;" ("&amp;女子登録情報!$K1589&amp;")")</f>
        <v/>
      </c>
      <c r="C1589" t="str">
        <f>IF($K1589="","",女子登録情報!$E1589)</f>
        <v/>
      </c>
      <c r="D1589" t="str">
        <f>IF($K1589="","",女子登録情報!$O1589&amp;" "&amp;女子登録情報!$N1589&amp;" ("&amp;LEFT(女子登録情報!$F1589,2)&amp;")")</f>
        <v/>
      </c>
      <c r="E1589" t="str">
        <f>IF($K1589="","",女子登録情報!$P1589)</f>
        <v/>
      </c>
      <c r="F1589" t="str">
        <f t="shared" si="24"/>
        <v/>
      </c>
      <c r="G1589" t="str">
        <f>IF($K1589="","",女子登録情報!$M1589)</f>
        <v/>
      </c>
      <c r="H1589" t="str">
        <f>IF($K1589="","",女子登録情報!$A1589)</f>
        <v/>
      </c>
      <c r="K1589" t="str">
        <f>IF(女子登録情報!$C1589="","",女子登録情報!$C1589)</f>
        <v/>
      </c>
      <c r="M1589" t="str">
        <f>IFERROR(IF(AND(402&lt;=VALUE(RIGHT(女子登録情報!$F1589,4)),競技会情報!$E$3*100+競技会情報!$G$3&gt;=VALUE(RIGHT(女子登録情報!$F1589,4))),VALUE(女子登録情報!$G1589)+1,VALUE(女子登録情報!$G1589)),"")</f>
        <v/>
      </c>
      <c r="N1589" t="str">
        <f>IF($K1589="","",IF(女子登録情報!$H1589="北海道",女子登録情報!$H1589,LEFT(女子登録情報!$H1589,LEN(女子登録情報!$H1589)-1)))</f>
        <v/>
      </c>
      <c r="O1589" t="str">
        <f>IF($K1589="","",IF(LEN($N1589)=2,LEFT($N1589,1)&amp;"　"&amp;RIGHT($N1589,1)&amp;"・"&amp;女子登録情報!$I1589,$N1589&amp;"・"&amp;女子登録情報!$I1589))</f>
        <v/>
      </c>
    </row>
    <row r="1590" spans="1:15" x14ac:dyDescent="0.55000000000000004">
      <c r="A1590" t="str">
        <f>IF($K1590="","",200000000+女子登録情報!$C1590)</f>
        <v/>
      </c>
      <c r="B1590" t="str">
        <f>IF($K1590="","",女子登録情報!$D1590&amp;" ("&amp;女子登録情報!$K1590&amp;")")</f>
        <v/>
      </c>
      <c r="C1590" t="str">
        <f>IF($K1590="","",女子登録情報!$E1590)</f>
        <v/>
      </c>
      <c r="D1590" t="str">
        <f>IF($K1590="","",女子登録情報!$O1590&amp;" "&amp;女子登録情報!$N1590&amp;" ("&amp;LEFT(女子登録情報!$F1590,2)&amp;")")</f>
        <v/>
      </c>
      <c r="E1590" t="str">
        <f>IF($K1590="","",女子登録情報!$P1590)</f>
        <v/>
      </c>
      <c r="F1590" t="str">
        <f t="shared" si="24"/>
        <v/>
      </c>
      <c r="G1590" t="str">
        <f>IF($K1590="","",女子登録情報!$M1590)</f>
        <v/>
      </c>
      <c r="H1590" t="str">
        <f>IF($K1590="","",女子登録情報!$A1590)</f>
        <v/>
      </c>
      <c r="K1590" t="str">
        <f>IF(女子登録情報!$C1590="","",女子登録情報!$C1590)</f>
        <v/>
      </c>
      <c r="M1590" t="str">
        <f>IFERROR(IF(AND(402&lt;=VALUE(RIGHT(女子登録情報!$F1590,4)),競技会情報!$E$3*100+競技会情報!$G$3&gt;=VALUE(RIGHT(女子登録情報!$F1590,4))),VALUE(女子登録情報!$G1590)+1,VALUE(女子登録情報!$G1590)),"")</f>
        <v/>
      </c>
      <c r="N1590" t="str">
        <f>IF($K1590="","",IF(女子登録情報!$H1590="北海道",女子登録情報!$H1590,LEFT(女子登録情報!$H1590,LEN(女子登録情報!$H1590)-1)))</f>
        <v/>
      </c>
      <c r="O1590" t="str">
        <f>IF($K1590="","",IF(LEN($N1590)=2,LEFT($N1590,1)&amp;"　"&amp;RIGHT($N1590,1)&amp;"・"&amp;女子登録情報!$I1590,$N1590&amp;"・"&amp;女子登録情報!$I1590))</f>
        <v/>
      </c>
    </row>
    <row r="1591" spans="1:15" x14ac:dyDescent="0.55000000000000004">
      <c r="A1591" t="str">
        <f>IF($K1591="","",200000000+女子登録情報!$C1591)</f>
        <v/>
      </c>
      <c r="B1591" t="str">
        <f>IF($K1591="","",女子登録情報!$D1591&amp;" ("&amp;女子登録情報!$K1591&amp;")")</f>
        <v/>
      </c>
      <c r="C1591" t="str">
        <f>IF($K1591="","",女子登録情報!$E1591)</f>
        <v/>
      </c>
      <c r="D1591" t="str">
        <f>IF($K1591="","",女子登録情報!$O1591&amp;" "&amp;女子登録情報!$N1591&amp;" ("&amp;LEFT(女子登録情報!$F1591,2)&amp;")")</f>
        <v/>
      </c>
      <c r="E1591" t="str">
        <f>IF($K1591="","",女子登録情報!$P1591)</f>
        <v/>
      </c>
      <c r="F1591" t="str">
        <f t="shared" si="24"/>
        <v/>
      </c>
      <c r="G1591" t="str">
        <f>IF($K1591="","",女子登録情報!$M1591)</f>
        <v/>
      </c>
      <c r="H1591" t="str">
        <f>IF($K1591="","",女子登録情報!$A1591)</f>
        <v/>
      </c>
      <c r="K1591" t="str">
        <f>IF(女子登録情報!$C1591="","",女子登録情報!$C1591)</f>
        <v/>
      </c>
      <c r="M1591" t="str">
        <f>IFERROR(IF(AND(402&lt;=VALUE(RIGHT(女子登録情報!$F1591,4)),競技会情報!$E$3*100+競技会情報!$G$3&gt;=VALUE(RIGHT(女子登録情報!$F1591,4))),VALUE(女子登録情報!$G1591)+1,VALUE(女子登録情報!$G1591)),"")</f>
        <v/>
      </c>
      <c r="N1591" t="str">
        <f>IF($K1591="","",IF(女子登録情報!$H1591="北海道",女子登録情報!$H1591,LEFT(女子登録情報!$H1591,LEN(女子登録情報!$H1591)-1)))</f>
        <v/>
      </c>
      <c r="O1591" t="str">
        <f>IF($K1591="","",IF(LEN($N1591)=2,LEFT($N1591,1)&amp;"　"&amp;RIGHT($N1591,1)&amp;"・"&amp;女子登録情報!$I1591,$N1591&amp;"・"&amp;女子登録情報!$I1591))</f>
        <v/>
      </c>
    </row>
    <row r="1592" spans="1:15" x14ac:dyDescent="0.55000000000000004">
      <c r="A1592" t="str">
        <f>IF($K1592="","",200000000+女子登録情報!$C1592)</f>
        <v/>
      </c>
      <c r="B1592" t="str">
        <f>IF($K1592="","",女子登録情報!$D1592&amp;" ("&amp;女子登録情報!$K1592&amp;")")</f>
        <v/>
      </c>
      <c r="C1592" t="str">
        <f>IF($K1592="","",女子登録情報!$E1592)</f>
        <v/>
      </c>
      <c r="D1592" t="str">
        <f>IF($K1592="","",女子登録情報!$O1592&amp;" "&amp;女子登録情報!$N1592&amp;" ("&amp;LEFT(女子登録情報!$F1592,2)&amp;")")</f>
        <v/>
      </c>
      <c r="E1592" t="str">
        <f>IF($K1592="","",女子登録情報!$P1592)</f>
        <v/>
      </c>
      <c r="F1592" t="str">
        <f t="shared" si="24"/>
        <v/>
      </c>
      <c r="G1592" t="str">
        <f>IF($K1592="","",女子登録情報!$M1592)</f>
        <v/>
      </c>
      <c r="H1592" t="str">
        <f>IF($K1592="","",女子登録情報!$A1592)</f>
        <v/>
      </c>
      <c r="K1592" t="str">
        <f>IF(女子登録情報!$C1592="","",女子登録情報!$C1592)</f>
        <v/>
      </c>
      <c r="M1592" t="str">
        <f>IFERROR(IF(AND(402&lt;=VALUE(RIGHT(女子登録情報!$F1592,4)),競技会情報!$E$3*100+競技会情報!$G$3&gt;=VALUE(RIGHT(女子登録情報!$F1592,4))),VALUE(女子登録情報!$G1592)+1,VALUE(女子登録情報!$G1592)),"")</f>
        <v/>
      </c>
      <c r="N1592" t="str">
        <f>IF($K1592="","",IF(女子登録情報!$H1592="北海道",女子登録情報!$H1592,LEFT(女子登録情報!$H1592,LEN(女子登録情報!$H1592)-1)))</f>
        <v/>
      </c>
      <c r="O1592" t="str">
        <f>IF($K1592="","",IF(LEN($N1592)=2,LEFT($N1592,1)&amp;"　"&amp;RIGHT($N1592,1)&amp;"・"&amp;女子登録情報!$I1592,$N1592&amp;"・"&amp;女子登録情報!$I1592))</f>
        <v/>
      </c>
    </row>
    <row r="1593" spans="1:15" x14ac:dyDescent="0.55000000000000004">
      <c r="A1593" t="str">
        <f>IF($K1593="","",200000000+女子登録情報!$C1593)</f>
        <v/>
      </c>
      <c r="B1593" t="str">
        <f>IF($K1593="","",女子登録情報!$D1593&amp;" ("&amp;女子登録情報!$K1593&amp;")")</f>
        <v/>
      </c>
      <c r="C1593" t="str">
        <f>IF($K1593="","",女子登録情報!$E1593)</f>
        <v/>
      </c>
      <c r="D1593" t="str">
        <f>IF($K1593="","",女子登録情報!$O1593&amp;" "&amp;女子登録情報!$N1593&amp;" ("&amp;LEFT(女子登録情報!$F1593,2)&amp;")")</f>
        <v/>
      </c>
      <c r="E1593" t="str">
        <f>IF($K1593="","",女子登録情報!$P1593)</f>
        <v/>
      </c>
      <c r="F1593" t="str">
        <f t="shared" si="24"/>
        <v/>
      </c>
      <c r="G1593" t="str">
        <f>IF($K1593="","",女子登録情報!$M1593)</f>
        <v/>
      </c>
      <c r="H1593" t="str">
        <f>IF($K1593="","",女子登録情報!$A1593)</f>
        <v/>
      </c>
      <c r="K1593" t="str">
        <f>IF(女子登録情報!$C1593="","",女子登録情報!$C1593)</f>
        <v/>
      </c>
      <c r="M1593" t="str">
        <f>IFERROR(IF(AND(402&lt;=VALUE(RIGHT(女子登録情報!$F1593,4)),競技会情報!$E$3*100+競技会情報!$G$3&gt;=VALUE(RIGHT(女子登録情報!$F1593,4))),VALUE(女子登録情報!$G1593)+1,VALUE(女子登録情報!$G1593)),"")</f>
        <v/>
      </c>
      <c r="N1593" t="str">
        <f>IF($K1593="","",IF(女子登録情報!$H1593="北海道",女子登録情報!$H1593,LEFT(女子登録情報!$H1593,LEN(女子登録情報!$H1593)-1)))</f>
        <v/>
      </c>
      <c r="O1593" t="str">
        <f>IF($K1593="","",IF(LEN($N1593)=2,LEFT($N1593,1)&amp;"　"&amp;RIGHT($N1593,1)&amp;"・"&amp;女子登録情報!$I1593,$N1593&amp;"・"&amp;女子登録情報!$I1593))</f>
        <v/>
      </c>
    </row>
    <row r="1594" spans="1:15" x14ac:dyDescent="0.55000000000000004">
      <c r="A1594" t="str">
        <f>IF($K1594="","",200000000+女子登録情報!$C1594)</f>
        <v/>
      </c>
      <c r="B1594" t="str">
        <f>IF($K1594="","",女子登録情報!$D1594&amp;" ("&amp;女子登録情報!$K1594&amp;")")</f>
        <v/>
      </c>
      <c r="C1594" t="str">
        <f>IF($K1594="","",女子登録情報!$E1594)</f>
        <v/>
      </c>
      <c r="D1594" t="str">
        <f>IF($K1594="","",女子登録情報!$O1594&amp;" "&amp;女子登録情報!$N1594&amp;" ("&amp;LEFT(女子登録情報!$F1594,2)&amp;")")</f>
        <v/>
      </c>
      <c r="E1594" t="str">
        <f>IF($K1594="","",女子登録情報!$P1594)</f>
        <v/>
      </c>
      <c r="F1594" t="str">
        <f t="shared" si="24"/>
        <v/>
      </c>
      <c r="G1594" t="str">
        <f>IF($K1594="","",女子登録情報!$M1594)</f>
        <v/>
      </c>
      <c r="H1594" t="str">
        <f>IF($K1594="","",女子登録情報!$A1594)</f>
        <v/>
      </c>
      <c r="K1594" t="str">
        <f>IF(女子登録情報!$C1594="","",女子登録情報!$C1594)</f>
        <v/>
      </c>
      <c r="M1594" t="str">
        <f>IFERROR(IF(AND(402&lt;=VALUE(RIGHT(女子登録情報!$F1594,4)),競技会情報!$E$3*100+競技会情報!$G$3&gt;=VALUE(RIGHT(女子登録情報!$F1594,4))),VALUE(女子登録情報!$G1594)+1,VALUE(女子登録情報!$G1594)),"")</f>
        <v/>
      </c>
      <c r="N1594" t="str">
        <f>IF($K1594="","",IF(女子登録情報!$H1594="北海道",女子登録情報!$H1594,LEFT(女子登録情報!$H1594,LEN(女子登録情報!$H1594)-1)))</f>
        <v/>
      </c>
      <c r="O1594" t="str">
        <f>IF($K1594="","",IF(LEN($N1594)=2,LEFT($N1594,1)&amp;"　"&amp;RIGHT($N1594,1)&amp;"・"&amp;女子登録情報!$I1594,$N1594&amp;"・"&amp;女子登録情報!$I1594))</f>
        <v/>
      </c>
    </row>
    <row r="1595" spans="1:15" x14ac:dyDescent="0.55000000000000004">
      <c r="A1595" t="str">
        <f>IF($K1595="","",200000000+女子登録情報!$C1595)</f>
        <v/>
      </c>
      <c r="B1595" t="str">
        <f>IF($K1595="","",女子登録情報!$D1595&amp;" ("&amp;女子登録情報!$K1595&amp;")")</f>
        <v/>
      </c>
      <c r="C1595" t="str">
        <f>IF($K1595="","",女子登録情報!$E1595)</f>
        <v/>
      </c>
      <c r="D1595" t="str">
        <f>IF($K1595="","",女子登録情報!$O1595&amp;" "&amp;女子登録情報!$N1595&amp;" ("&amp;LEFT(女子登録情報!$F1595,2)&amp;")")</f>
        <v/>
      </c>
      <c r="E1595" t="str">
        <f>IF($K1595="","",女子登録情報!$P1595)</f>
        <v/>
      </c>
      <c r="F1595" t="str">
        <f t="shared" si="24"/>
        <v/>
      </c>
      <c r="G1595" t="str">
        <f>IF($K1595="","",女子登録情報!$M1595)</f>
        <v/>
      </c>
      <c r="H1595" t="str">
        <f>IF($K1595="","",女子登録情報!$A1595)</f>
        <v/>
      </c>
      <c r="K1595" t="str">
        <f>IF(女子登録情報!$C1595="","",女子登録情報!$C1595)</f>
        <v/>
      </c>
      <c r="M1595" t="str">
        <f>IFERROR(IF(AND(402&lt;=VALUE(RIGHT(女子登録情報!$F1595,4)),競技会情報!$E$3*100+競技会情報!$G$3&gt;=VALUE(RIGHT(女子登録情報!$F1595,4))),VALUE(女子登録情報!$G1595)+1,VALUE(女子登録情報!$G1595)),"")</f>
        <v/>
      </c>
      <c r="N1595" t="str">
        <f>IF($K1595="","",IF(女子登録情報!$H1595="北海道",女子登録情報!$H1595,LEFT(女子登録情報!$H1595,LEN(女子登録情報!$H1595)-1)))</f>
        <v/>
      </c>
      <c r="O1595" t="str">
        <f>IF($K1595="","",IF(LEN($N1595)=2,LEFT($N1595,1)&amp;"　"&amp;RIGHT($N1595,1)&amp;"・"&amp;女子登録情報!$I1595,$N1595&amp;"・"&amp;女子登録情報!$I1595))</f>
        <v/>
      </c>
    </row>
    <row r="1596" spans="1:15" x14ac:dyDescent="0.55000000000000004">
      <c r="A1596" t="str">
        <f>IF($K1596="","",200000000+女子登録情報!$C1596)</f>
        <v/>
      </c>
      <c r="B1596" t="str">
        <f>IF($K1596="","",女子登録情報!$D1596&amp;" ("&amp;女子登録情報!$K1596&amp;")")</f>
        <v/>
      </c>
      <c r="C1596" t="str">
        <f>IF($K1596="","",女子登録情報!$E1596)</f>
        <v/>
      </c>
      <c r="D1596" t="str">
        <f>IF($K1596="","",女子登録情報!$O1596&amp;" "&amp;女子登録情報!$N1596&amp;" ("&amp;LEFT(女子登録情報!$F1596,2)&amp;")")</f>
        <v/>
      </c>
      <c r="E1596" t="str">
        <f>IF($K1596="","",女子登録情報!$P1596)</f>
        <v/>
      </c>
      <c r="F1596" t="str">
        <f t="shared" si="24"/>
        <v/>
      </c>
      <c r="G1596" t="str">
        <f>IF($K1596="","",女子登録情報!$M1596)</f>
        <v/>
      </c>
      <c r="H1596" t="str">
        <f>IF($K1596="","",女子登録情報!$A1596)</f>
        <v/>
      </c>
      <c r="K1596" t="str">
        <f>IF(女子登録情報!$C1596="","",女子登録情報!$C1596)</f>
        <v/>
      </c>
      <c r="M1596" t="str">
        <f>IFERROR(IF(AND(402&lt;=VALUE(RIGHT(女子登録情報!$F1596,4)),競技会情報!$E$3*100+競技会情報!$G$3&gt;=VALUE(RIGHT(女子登録情報!$F1596,4))),VALUE(女子登録情報!$G1596)+1,VALUE(女子登録情報!$G1596)),"")</f>
        <v/>
      </c>
      <c r="N1596" t="str">
        <f>IF($K1596="","",IF(女子登録情報!$H1596="北海道",女子登録情報!$H1596,LEFT(女子登録情報!$H1596,LEN(女子登録情報!$H1596)-1)))</f>
        <v/>
      </c>
      <c r="O1596" t="str">
        <f>IF($K1596="","",IF(LEN($N1596)=2,LEFT($N1596,1)&amp;"　"&amp;RIGHT($N1596,1)&amp;"・"&amp;女子登録情報!$I1596,$N1596&amp;"・"&amp;女子登録情報!$I1596))</f>
        <v/>
      </c>
    </row>
    <row r="1597" spans="1:15" x14ac:dyDescent="0.55000000000000004">
      <c r="A1597" t="str">
        <f>IF($K1597="","",200000000+女子登録情報!$C1597)</f>
        <v/>
      </c>
      <c r="B1597" t="str">
        <f>IF($K1597="","",女子登録情報!$D1597&amp;" ("&amp;女子登録情報!$K1597&amp;")")</f>
        <v/>
      </c>
      <c r="C1597" t="str">
        <f>IF($K1597="","",女子登録情報!$E1597)</f>
        <v/>
      </c>
      <c r="D1597" t="str">
        <f>IF($K1597="","",女子登録情報!$O1597&amp;" "&amp;女子登録情報!$N1597&amp;" ("&amp;LEFT(女子登録情報!$F1597,2)&amp;")")</f>
        <v/>
      </c>
      <c r="E1597" t="str">
        <f>IF($K1597="","",女子登録情報!$P1597)</f>
        <v/>
      </c>
      <c r="F1597" t="str">
        <f t="shared" si="24"/>
        <v/>
      </c>
      <c r="G1597" t="str">
        <f>IF($K1597="","",女子登録情報!$M1597)</f>
        <v/>
      </c>
      <c r="H1597" t="str">
        <f>IF($K1597="","",女子登録情報!$A1597)</f>
        <v/>
      </c>
      <c r="K1597" t="str">
        <f>IF(女子登録情報!$C1597="","",女子登録情報!$C1597)</f>
        <v/>
      </c>
      <c r="M1597" t="str">
        <f>IFERROR(IF(AND(402&lt;=VALUE(RIGHT(女子登録情報!$F1597,4)),競技会情報!$E$3*100+競技会情報!$G$3&gt;=VALUE(RIGHT(女子登録情報!$F1597,4))),VALUE(女子登録情報!$G1597)+1,VALUE(女子登録情報!$G1597)),"")</f>
        <v/>
      </c>
      <c r="N1597" t="str">
        <f>IF($K1597="","",IF(女子登録情報!$H1597="北海道",女子登録情報!$H1597,LEFT(女子登録情報!$H1597,LEN(女子登録情報!$H1597)-1)))</f>
        <v/>
      </c>
      <c r="O1597" t="str">
        <f>IF($K1597="","",IF(LEN($N1597)=2,LEFT($N1597,1)&amp;"　"&amp;RIGHT($N1597,1)&amp;"・"&amp;女子登録情報!$I1597,$N1597&amp;"・"&amp;女子登録情報!$I1597))</f>
        <v/>
      </c>
    </row>
    <row r="1598" spans="1:15" x14ac:dyDescent="0.55000000000000004">
      <c r="A1598" t="str">
        <f>IF($K1598="","",200000000+女子登録情報!$C1598)</f>
        <v/>
      </c>
      <c r="B1598" t="str">
        <f>IF($K1598="","",女子登録情報!$D1598&amp;" ("&amp;女子登録情報!$K1598&amp;")")</f>
        <v/>
      </c>
      <c r="C1598" t="str">
        <f>IF($K1598="","",女子登録情報!$E1598)</f>
        <v/>
      </c>
      <c r="D1598" t="str">
        <f>IF($K1598="","",女子登録情報!$O1598&amp;" "&amp;女子登録情報!$N1598&amp;" ("&amp;LEFT(女子登録情報!$F1598,2)&amp;")")</f>
        <v/>
      </c>
      <c r="E1598" t="str">
        <f>IF($K1598="","",女子登録情報!$P1598)</f>
        <v/>
      </c>
      <c r="F1598" t="str">
        <f t="shared" si="24"/>
        <v/>
      </c>
      <c r="G1598" t="str">
        <f>IF($K1598="","",女子登録情報!$M1598)</f>
        <v/>
      </c>
      <c r="H1598" t="str">
        <f>IF($K1598="","",女子登録情報!$A1598)</f>
        <v/>
      </c>
      <c r="K1598" t="str">
        <f>IF(女子登録情報!$C1598="","",女子登録情報!$C1598)</f>
        <v/>
      </c>
      <c r="M1598" t="str">
        <f>IFERROR(IF(AND(402&lt;=VALUE(RIGHT(女子登録情報!$F1598,4)),競技会情報!$E$3*100+競技会情報!$G$3&gt;=VALUE(RIGHT(女子登録情報!$F1598,4))),VALUE(女子登録情報!$G1598)+1,VALUE(女子登録情報!$G1598)),"")</f>
        <v/>
      </c>
      <c r="N1598" t="str">
        <f>IF($K1598="","",IF(女子登録情報!$H1598="北海道",女子登録情報!$H1598,LEFT(女子登録情報!$H1598,LEN(女子登録情報!$H1598)-1)))</f>
        <v/>
      </c>
      <c r="O1598" t="str">
        <f>IF($K1598="","",IF(LEN($N1598)=2,LEFT($N1598,1)&amp;"　"&amp;RIGHT($N1598,1)&amp;"・"&amp;女子登録情報!$I1598,$N1598&amp;"・"&amp;女子登録情報!$I1598))</f>
        <v/>
      </c>
    </row>
    <row r="1599" spans="1:15" x14ac:dyDescent="0.55000000000000004">
      <c r="A1599" t="str">
        <f>IF($K1599="","",200000000+女子登録情報!$C1599)</f>
        <v/>
      </c>
      <c r="B1599" t="str">
        <f>IF($K1599="","",女子登録情報!$D1599&amp;" ("&amp;女子登録情報!$K1599&amp;")")</f>
        <v/>
      </c>
      <c r="C1599" t="str">
        <f>IF($K1599="","",女子登録情報!$E1599)</f>
        <v/>
      </c>
      <c r="D1599" t="str">
        <f>IF($K1599="","",女子登録情報!$O1599&amp;" "&amp;女子登録情報!$N1599&amp;" ("&amp;LEFT(女子登録情報!$F1599,2)&amp;")")</f>
        <v/>
      </c>
      <c r="E1599" t="str">
        <f>IF($K1599="","",女子登録情報!$P1599)</f>
        <v/>
      </c>
      <c r="F1599" t="str">
        <f t="shared" si="24"/>
        <v/>
      </c>
      <c r="G1599" t="str">
        <f>IF($K1599="","",女子登録情報!$M1599)</f>
        <v/>
      </c>
      <c r="H1599" t="str">
        <f>IF($K1599="","",女子登録情報!$A1599)</f>
        <v/>
      </c>
      <c r="K1599" t="str">
        <f>IF(女子登録情報!$C1599="","",女子登録情報!$C1599)</f>
        <v/>
      </c>
      <c r="M1599" t="str">
        <f>IFERROR(IF(AND(402&lt;=VALUE(RIGHT(女子登録情報!$F1599,4)),競技会情報!$E$3*100+競技会情報!$G$3&gt;=VALUE(RIGHT(女子登録情報!$F1599,4))),VALUE(女子登録情報!$G1599)+1,VALUE(女子登録情報!$G1599)),"")</f>
        <v/>
      </c>
      <c r="N1599" t="str">
        <f>IF($K1599="","",IF(女子登録情報!$H1599="北海道",女子登録情報!$H1599,LEFT(女子登録情報!$H1599,LEN(女子登録情報!$H1599)-1)))</f>
        <v/>
      </c>
      <c r="O1599" t="str">
        <f>IF($K1599="","",IF(LEN($N1599)=2,LEFT($N1599,1)&amp;"　"&amp;RIGHT($N1599,1)&amp;"・"&amp;女子登録情報!$I1599,$N1599&amp;"・"&amp;女子登録情報!$I1599))</f>
        <v/>
      </c>
    </row>
    <row r="1600" spans="1:15" x14ac:dyDescent="0.55000000000000004">
      <c r="A1600" t="str">
        <f>IF($K1600="","",200000000+女子登録情報!$C1600)</f>
        <v/>
      </c>
      <c r="B1600" t="str">
        <f>IF($K1600="","",女子登録情報!$D1600&amp;" ("&amp;女子登録情報!$K1600&amp;")")</f>
        <v/>
      </c>
      <c r="C1600" t="str">
        <f>IF($K1600="","",女子登録情報!$E1600)</f>
        <v/>
      </c>
      <c r="D1600" t="str">
        <f>IF($K1600="","",女子登録情報!$O1600&amp;" "&amp;女子登録情報!$N1600&amp;" ("&amp;LEFT(女子登録情報!$F1600,2)&amp;")")</f>
        <v/>
      </c>
      <c r="E1600" t="str">
        <f>IF($K1600="","",女子登録情報!$P1600)</f>
        <v/>
      </c>
      <c r="F1600" t="str">
        <f t="shared" si="24"/>
        <v/>
      </c>
      <c r="G1600" t="str">
        <f>IF($K1600="","",女子登録情報!$M1600)</f>
        <v/>
      </c>
      <c r="H1600" t="str">
        <f>IF($K1600="","",女子登録情報!$A1600)</f>
        <v/>
      </c>
      <c r="K1600" t="str">
        <f>IF(女子登録情報!$C1600="","",女子登録情報!$C1600)</f>
        <v/>
      </c>
      <c r="M1600" t="str">
        <f>IFERROR(IF(AND(402&lt;=VALUE(RIGHT(女子登録情報!$F1600,4)),競技会情報!$E$3*100+競技会情報!$G$3&gt;=VALUE(RIGHT(女子登録情報!$F1600,4))),VALUE(女子登録情報!$G1600)+1,VALUE(女子登録情報!$G1600)),"")</f>
        <v/>
      </c>
      <c r="N1600" t="str">
        <f>IF($K1600="","",IF(女子登録情報!$H1600="北海道",女子登録情報!$H1600,LEFT(女子登録情報!$H1600,LEN(女子登録情報!$H1600)-1)))</f>
        <v/>
      </c>
      <c r="O1600" t="str">
        <f>IF($K1600="","",IF(LEN($N1600)=2,LEFT($N1600,1)&amp;"　"&amp;RIGHT($N1600,1)&amp;"・"&amp;女子登録情報!$I1600,$N1600&amp;"・"&amp;女子登録情報!$I1600))</f>
        <v/>
      </c>
    </row>
    <row r="1601" spans="1:15" x14ac:dyDescent="0.55000000000000004">
      <c r="A1601" t="str">
        <f>IF($K1601="","",200000000+女子登録情報!$C1601)</f>
        <v/>
      </c>
      <c r="B1601" t="str">
        <f>IF($K1601="","",女子登録情報!$D1601&amp;" ("&amp;女子登録情報!$K1601&amp;")")</f>
        <v/>
      </c>
      <c r="C1601" t="str">
        <f>IF($K1601="","",女子登録情報!$E1601)</f>
        <v/>
      </c>
      <c r="D1601" t="str">
        <f>IF($K1601="","",女子登録情報!$O1601&amp;" "&amp;女子登録情報!$N1601&amp;" ("&amp;LEFT(女子登録情報!$F1601,2)&amp;")")</f>
        <v/>
      </c>
      <c r="E1601" t="str">
        <f>IF($K1601="","",女子登録情報!$P1601)</f>
        <v/>
      </c>
      <c r="F1601" t="str">
        <f t="shared" si="24"/>
        <v/>
      </c>
      <c r="G1601" t="str">
        <f>IF($K1601="","",女子登録情報!$M1601)</f>
        <v/>
      </c>
      <c r="H1601" t="str">
        <f>IF($K1601="","",女子登録情報!$A1601)</f>
        <v/>
      </c>
      <c r="K1601" t="str">
        <f>IF(女子登録情報!$C1601="","",女子登録情報!$C1601)</f>
        <v/>
      </c>
      <c r="M1601" t="str">
        <f>IFERROR(IF(AND(402&lt;=VALUE(RIGHT(女子登録情報!$F1601,4)),競技会情報!$E$3*100+競技会情報!$G$3&gt;=VALUE(RIGHT(女子登録情報!$F1601,4))),VALUE(女子登録情報!$G1601)+1,VALUE(女子登録情報!$G1601)),"")</f>
        <v/>
      </c>
      <c r="N1601" t="str">
        <f>IF($K1601="","",IF(女子登録情報!$H1601="北海道",女子登録情報!$H1601,LEFT(女子登録情報!$H1601,LEN(女子登録情報!$H1601)-1)))</f>
        <v/>
      </c>
      <c r="O1601" t="str">
        <f>IF($K1601="","",IF(LEN($N1601)=2,LEFT($N1601,1)&amp;"　"&amp;RIGHT($N1601,1)&amp;"・"&amp;女子登録情報!$I1601,$N1601&amp;"・"&amp;女子登録情報!$I1601))</f>
        <v/>
      </c>
    </row>
    <row r="1602" spans="1:15" x14ac:dyDescent="0.55000000000000004">
      <c r="A1602" t="str">
        <f>IF($K1602="","",200000000+女子登録情報!$C1602)</f>
        <v/>
      </c>
      <c r="B1602" t="str">
        <f>IF($K1602="","",女子登録情報!$D1602&amp;" ("&amp;女子登録情報!$K1602&amp;")")</f>
        <v/>
      </c>
      <c r="C1602" t="str">
        <f>IF($K1602="","",女子登録情報!$E1602)</f>
        <v/>
      </c>
      <c r="D1602" t="str">
        <f>IF($K1602="","",女子登録情報!$O1602&amp;" "&amp;女子登録情報!$N1602&amp;" ("&amp;LEFT(女子登録情報!$F1602,2)&amp;")")</f>
        <v/>
      </c>
      <c r="E1602" t="str">
        <f>IF($K1602="","",女子登録情報!$P1602)</f>
        <v/>
      </c>
      <c r="F1602" t="str">
        <f t="shared" si="24"/>
        <v/>
      </c>
      <c r="G1602" t="str">
        <f>IF($K1602="","",女子登録情報!$M1602)</f>
        <v/>
      </c>
      <c r="H1602" t="str">
        <f>IF($K1602="","",女子登録情報!$A1602)</f>
        <v/>
      </c>
      <c r="K1602" t="str">
        <f>IF(女子登録情報!$C1602="","",女子登録情報!$C1602)</f>
        <v/>
      </c>
      <c r="M1602" t="str">
        <f>IFERROR(IF(AND(402&lt;=VALUE(RIGHT(女子登録情報!$F1602,4)),競技会情報!$E$3*100+競技会情報!$G$3&gt;=VALUE(RIGHT(女子登録情報!$F1602,4))),VALUE(女子登録情報!$G1602)+1,VALUE(女子登録情報!$G1602)),"")</f>
        <v/>
      </c>
      <c r="N1602" t="str">
        <f>IF($K1602="","",IF(女子登録情報!$H1602="北海道",女子登録情報!$H1602,LEFT(女子登録情報!$H1602,LEN(女子登録情報!$H1602)-1)))</f>
        <v/>
      </c>
      <c r="O1602" t="str">
        <f>IF($K1602="","",IF(LEN($N1602)=2,LEFT($N1602,1)&amp;"　"&amp;RIGHT($N1602,1)&amp;"・"&amp;女子登録情報!$I1602,$N1602&amp;"・"&amp;女子登録情報!$I1602))</f>
        <v/>
      </c>
    </row>
    <row r="1603" spans="1:15" x14ac:dyDescent="0.55000000000000004">
      <c r="A1603" t="str">
        <f>IF($K1603="","",200000000+女子登録情報!$C1603)</f>
        <v/>
      </c>
      <c r="B1603" t="str">
        <f>IF($K1603="","",女子登録情報!$D1603&amp;" ("&amp;女子登録情報!$K1603&amp;")")</f>
        <v/>
      </c>
      <c r="C1603" t="str">
        <f>IF($K1603="","",女子登録情報!$E1603)</f>
        <v/>
      </c>
      <c r="D1603" t="str">
        <f>IF($K1603="","",女子登録情報!$O1603&amp;" "&amp;女子登録情報!$N1603&amp;" ("&amp;LEFT(女子登録情報!$F1603,2)&amp;")")</f>
        <v/>
      </c>
      <c r="E1603" t="str">
        <f>IF($K1603="","",女子登録情報!$P1603)</f>
        <v/>
      </c>
      <c r="F1603" t="str">
        <f t="shared" ref="F1603:F1666" si="25">IF($K1603="","","2")</f>
        <v/>
      </c>
      <c r="G1603" t="str">
        <f>IF($K1603="","",女子登録情報!$M1603)</f>
        <v/>
      </c>
      <c r="H1603" t="str">
        <f>IF($K1603="","",女子登録情報!$A1603)</f>
        <v/>
      </c>
      <c r="K1603" t="str">
        <f>IF(女子登録情報!$C1603="","",女子登録情報!$C1603)</f>
        <v/>
      </c>
      <c r="M1603" t="str">
        <f>IFERROR(IF(AND(402&lt;=VALUE(RIGHT(女子登録情報!$F1603,4)),競技会情報!$E$3*100+競技会情報!$G$3&gt;=VALUE(RIGHT(女子登録情報!$F1603,4))),VALUE(女子登録情報!$G1603)+1,VALUE(女子登録情報!$G1603)),"")</f>
        <v/>
      </c>
      <c r="N1603" t="str">
        <f>IF($K1603="","",IF(女子登録情報!$H1603="北海道",女子登録情報!$H1603,LEFT(女子登録情報!$H1603,LEN(女子登録情報!$H1603)-1)))</f>
        <v/>
      </c>
      <c r="O1603" t="str">
        <f>IF($K1603="","",IF(LEN($N1603)=2,LEFT($N1603,1)&amp;"　"&amp;RIGHT($N1603,1)&amp;"・"&amp;女子登録情報!$I1603,$N1603&amp;"・"&amp;女子登録情報!$I1603))</f>
        <v/>
      </c>
    </row>
    <row r="1604" spans="1:15" x14ac:dyDescent="0.55000000000000004">
      <c r="A1604" t="str">
        <f>IF($K1604="","",200000000+女子登録情報!$C1604)</f>
        <v/>
      </c>
      <c r="B1604" t="str">
        <f>IF($K1604="","",女子登録情報!$D1604&amp;" ("&amp;女子登録情報!$K1604&amp;")")</f>
        <v/>
      </c>
      <c r="C1604" t="str">
        <f>IF($K1604="","",女子登録情報!$E1604)</f>
        <v/>
      </c>
      <c r="D1604" t="str">
        <f>IF($K1604="","",女子登録情報!$O1604&amp;" "&amp;女子登録情報!$N1604&amp;" ("&amp;LEFT(女子登録情報!$F1604,2)&amp;")")</f>
        <v/>
      </c>
      <c r="E1604" t="str">
        <f>IF($K1604="","",女子登録情報!$P1604)</f>
        <v/>
      </c>
      <c r="F1604" t="str">
        <f t="shared" si="25"/>
        <v/>
      </c>
      <c r="G1604" t="str">
        <f>IF($K1604="","",女子登録情報!$M1604)</f>
        <v/>
      </c>
      <c r="H1604" t="str">
        <f>IF($K1604="","",女子登録情報!$A1604)</f>
        <v/>
      </c>
      <c r="K1604" t="str">
        <f>IF(女子登録情報!$C1604="","",女子登録情報!$C1604)</f>
        <v/>
      </c>
      <c r="M1604" t="str">
        <f>IFERROR(IF(AND(402&lt;=VALUE(RIGHT(女子登録情報!$F1604,4)),競技会情報!$E$3*100+競技会情報!$G$3&gt;=VALUE(RIGHT(女子登録情報!$F1604,4))),VALUE(女子登録情報!$G1604)+1,VALUE(女子登録情報!$G1604)),"")</f>
        <v/>
      </c>
      <c r="N1604" t="str">
        <f>IF($K1604="","",IF(女子登録情報!$H1604="北海道",女子登録情報!$H1604,LEFT(女子登録情報!$H1604,LEN(女子登録情報!$H1604)-1)))</f>
        <v/>
      </c>
      <c r="O1604" t="str">
        <f>IF($K1604="","",IF(LEN($N1604)=2,LEFT($N1604,1)&amp;"　"&amp;RIGHT($N1604,1)&amp;"・"&amp;女子登録情報!$I1604,$N1604&amp;"・"&amp;女子登録情報!$I1604))</f>
        <v/>
      </c>
    </row>
    <row r="1605" spans="1:15" x14ac:dyDescent="0.55000000000000004">
      <c r="A1605" t="str">
        <f>IF($K1605="","",200000000+女子登録情報!$C1605)</f>
        <v/>
      </c>
      <c r="B1605" t="str">
        <f>IF($K1605="","",女子登録情報!$D1605&amp;" ("&amp;女子登録情報!$K1605&amp;")")</f>
        <v/>
      </c>
      <c r="C1605" t="str">
        <f>IF($K1605="","",女子登録情報!$E1605)</f>
        <v/>
      </c>
      <c r="D1605" t="str">
        <f>IF($K1605="","",女子登録情報!$O1605&amp;" "&amp;女子登録情報!$N1605&amp;" ("&amp;LEFT(女子登録情報!$F1605,2)&amp;")")</f>
        <v/>
      </c>
      <c r="E1605" t="str">
        <f>IF($K1605="","",女子登録情報!$P1605)</f>
        <v/>
      </c>
      <c r="F1605" t="str">
        <f t="shared" si="25"/>
        <v/>
      </c>
      <c r="G1605" t="str">
        <f>IF($K1605="","",女子登録情報!$M1605)</f>
        <v/>
      </c>
      <c r="H1605" t="str">
        <f>IF($K1605="","",女子登録情報!$A1605)</f>
        <v/>
      </c>
      <c r="K1605" t="str">
        <f>IF(女子登録情報!$C1605="","",女子登録情報!$C1605)</f>
        <v/>
      </c>
      <c r="M1605" t="str">
        <f>IFERROR(IF(AND(402&lt;=VALUE(RIGHT(女子登録情報!$F1605,4)),競技会情報!$E$3*100+競技会情報!$G$3&gt;=VALUE(RIGHT(女子登録情報!$F1605,4))),VALUE(女子登録情報!$G1605)+1,VALUE(女子登録情報!$G1605)),"")</f>
        <v/>
      </c>
      <c r="N1605" t="str">
        <f>IF($K1605="","",IF(女子登録情報!$H1605="北海道",女子登録情報!$H1605,LEFT(女子登録情報!$H1605,LEN(女子登録情報!$H1605)-1)))</f>
        <v/>
      </c>
      <c r="O1605" t="str">
        <f>IF($K1605="","",IF(LEN($N1605)=2,LEFT($N1605,1)&amp;"　"&amp;RIGHT($N1605,1)&amp;"・"&amp;女子登録情報!$I1605,$N1605&amp;"・"&amp;女子登録情報!$I1605))</f>
        <v/>
      </c>
    </row>
    <row r="1606" spans="1:15" x14ac:dyDescent="0.55000000000000004">
      <c r="A1606" t="str">
        <f>IF($K1606="","",200000000+女子登録情報!$C1606)</f>
        <v/>
      </c>
      <c r="B1606" t="str">
        <f>IF($K1606="","",女子登録情報!$D1606&amp;" ("&amp;女子登録情報!$K1606&amp;")")</f>
        <v/>
      </c>
      <c r="C1606" t="str">
        <f>IF($K1606="","",女子登録情報!$E1606)</f>
        <v/>
      </c>
      <c r="D1606" t="str">
        <f>IF($K1606="","",女子登録情報!$O1606&amp;" "&amp;女子登録情報!$N1606&amp;" ("&amp;LEFT(女子登録情報!$F1606,2)&amp;")")</f>
        <v/>
      </c>
      <c r="E1606" t="str">
        <f>IF($K1606="","",女子登録情報!$P1606)</f>
        <v/>
      </c>
      <c r="F1606" t="str">
        <f t="shared" si="25"/>
        <v/>
      </c>
      <c r="G1606" t="str">
        <f>IF($K1606="","",女子登録情報!$M1606)</f>
        <v/>
      </c>
      <c r="H1606" t="str">
        <f>IF($K1606="","",女子登録情報!$A1606)</f>
        <v/>
      </c>
      <c r="K1606" t="str">
        <f>IF(女子登録情報!$C1606="","",女子登録情報!$C1606)</f>
        <v/>
      </c>
      <c r="M1606" t="str">
        <f>IFERROR(IF(AND(402&lt;=VALUE(RIGHT(女子登録情報!$F1606,4)),競技会情報!$E$3*100+競技会情報!$G$3&gt;=VALUE(RIGHT(女子登録情報!$F1606,4))),VALUE(女子登録情報!$G1606)+1,VALUE(女子登録情報!$G1606)),"")</f>
        <v/>
      </c>
      <c r="N1606" t="str">
        <f>IF($K1606="","",IF(女子登録情報!$H1606="北海道",女子登録情報!$H1606,LEFT(女子登録情報!$H1606,LEN(女子登録情報!$H1606)-1)))</f>
        <v/>
      </c>
      <c r="O1606" t="str">
        <f>IF($K1606="","",IF(LEN($N1606)=2,LEFT($N1606,1)&amp;"　"&amp;RIGHT($N1606,1)&amp;"・"&amp;女子登録情報!$I1606,$N1606&amp;"・"&amp;女子登録情報!$I1606))</f>
        <v/>
      </c>
    </row>
    <row r="1607" spans="1:15" x14ac:dyDescent="0.55000000000000004">
      <c r="A1607" t="str">
        <f>IF($K1607="","",200000000+女子登録情報!$C1607)</f>
        <v/>
      </c>
      <c r="B1607" t="str">
        <f>IF($K1607="","",女子登録情報!$D1607&amp;" ("&amp;女子登録情報!$K1607&amp;")")</f>
        <v/>
      </c>
      <c r="C1607" t="str">
        <f>IF($K1607="","",女子登録情報!$E1607)</f>
        <v/>
      </c>
      <c r="D1607" t="str">
        <f>IF($K1607="","",女子登録情報!$O1607&amp;" "&amp;女子登録情報!$N1607&amp;" ("&amp;LEFT(女子登録情報!$F1607,2)&amp;")")</f>
        <v/>
      </c>
      <c r="E1607" t="str">
        <f>IF($K1607="","",女子登録情報!$P1607)</f>
        <v/>
      </c>
      <c r="F1607" t="str">
        <f t="shared" si="25"/>
        <v/>
      </c>
      <c r="G1607" t="str">
        <f>IF($K1607="","",女子登録情報!$M1607)</f>
        <v/>
      </c>
      <c r="H1607" t="str">
        <f>IF($K1607="","",女子登録情報!$A1607)</f>
        <v/>
      </c>
      <c r="K1607" t="str">
        <f>IF(女子登録情報!$C1607="","",女子登録情報!$C1607)</f>
        <v/>
      </c>
      <c r="M1607" t="str">
        <f>IFERROR(IF(AND(402&lt;=VALUE(RIGHT(女子登録情報!$F1607,4)),競技会情報!$E$3*100+競技会情報!$G$3&gt;=VALUE(RIGHT(女子登録情報!$F1607,4))),VALUE(女子登録情報!$G1607)+1,VALUE(女子登録情報!$G1607)),"")</f>
        <v/>
      </c>
      <c r="N1607" t="str">
        <f>IF($K1607="","",IF(女子登録情報!$H1607="北海道",女子登録情報!$H1607,LEFT(女子登録情報!$H1607,LEN(女子登録情報!$H1607)-1)))</f>
        <v/>
      </c>
      <c r="O1607" t="str">
        <f>IF($K1607="","",IF(LEN($N1607)=2,LEFT($N1607,1)&amp;"　"&amp;RIGHT($N1607,1)&amp;"・"&amp;女子登録情報!$I1607,$N1607&amp;"・"&amp;女子登録情報!$I1607))</f>
        <v/>
      </c>
    </row>
    <row r="1608" spans="1:15" x14ac:dyDescent="0.55000000000000004">
      <c r="A1608" t="str">
        <f>IF($K1608="","",200000000+女子登録情報!$C1608)</f>
        <v/>
      </c>
      <c r="B1608" t="str">
        <f>IF($K1608="","",女子登録情報!$D1608&amp;" ("&amp;女子登録情報!$K1608&amp;")")</f>
        <v/>
      </c>
      <c r="C1608" t="str">
        <f>IF($K1608="","",女子登録情報!$E1608)</f>
        <v/>
      </c>
      <c r="D1608" t="str">
        <f>IF($K1608="","",女子登録情報!$O1608&amp;" "&amp;女子登録情報!$N1608&amp;" ("&amp;LEFT(女子登録情報!$F1608,2)&amp;")")</f>
        <v/>
      </c>
      <c r="E1608" t="str">
        <f>IF($K1608="","",女子登録情報!$P1608)</f>
        <v/>
      </c>
      <c r="F1608" t="str">
        <f t="shared" si="25"/>
        <v/>
      </c>
      <c r="G1608" t="str">
        <f>IF($K1608="","",女子登録情報!$M1608)</f>
        <v/>
      </c>
      <c r="H1608" t="str">
        <f>IF($K1608="","",女子登録情報!$A1608)</f>
        <v/>
      </c>
      <c r="K1608" t="str">
        <f>IF(女子登録情報!$C1608="","",女子登録情報!$C1608)</f>
        <v/>
      </c>
      <c r="M1608" t="str">
        <f>IFERROR(IF(AND(402&lt;=VALUE(RIGHT(女子登録情報!$F1608,4)),競技会情報!$E$3*100+競技会情報!$G$3&gt;=VALUE(RIGHT(女子登録情報!$F1608,4))),VALUE(女子登録情報!$G1608)+1,VALUE(女子登録情報!$G1608)),"")</f>
        <v/>
      </c>
      <c r="N1608" t="str">
        <f>IF($K1608="","",IF(女子登録情報!$H1608="北海道",女子登録情報!$H1608,LEFT(女子登録情報!$H1608,LEN(女子登録情報!$H1608)-1)))</f>
        <v/>
      </c>
      <c r="O1608" t="str">
        <f>IF($K1608="","",IF(LEN($N1608)=2,LEFT($N1608,1)&amp;"　"&amp;RIGHT($N1608,1)&amp;"・"&amp;女子登録情報!$I1608,$N1608&amp;"・"&amp;女子登録情報!$I1608))</f>
        <v/>
      </c>
    </row>
    <row r="1609" spans="1:15" x14ac:dyDescent="0.55000000000000004">
      <c r="A1609" t="str">
        <f>IF($K1609="","",200000000+女子登録情報!$C1609)</f>
        <v/>
      </c>
      <c r="B1609" t="str">
        <f>IF($K1609="","",女子登録情報!$D1609&amp;" ("&amp;女子登録情報!$K1609&amp;")")</f>
        <v/>
      </c>
      <c r="C1609" t="str">
        <f>IF($K1609="","",女子登録情報!$E1609)</f>
        <v/>
      </c>
      <c r="D1609" t="str">
        <f>IF($K1609="","",女子登録情報!$O1609&amp;" "&amp;女子登録情報!$N1609&amp;" ("&amp;LEFT(女子登録情報!$F1609,2)&amp;")")</f>
        <v/>
      </c>
      <c r="E1609" t="str">
        <f>IF($K1609="","",女子登録情報!$P1609)</f>
        <v/>
      </c>
      <c r="F1609" t="str">
        <f t="shared" si="25"/>
        <v/>
      </c>
      <c r="G1609" t="str">
        <f>IF($K1609="","",女子登録情報!$M1609)</f>
        <v/>
      </c>
      <c r="H1609" t="str">
        <f>IF($K1609="","",女子登録情報!$A1609)</f>
        <v/>
      </c>
      <c r="K1609" t="str">
        <f>IF(女子登録情報!$C1609="","",女子登録情報!$C1609)</f>
        <v/>
      </c>
      <c r="M1609" t="str">
        <f>IFERROR(IF(AND(402&lt;=VALUE(RIGHT(女子登録情報!$F1609,4)),競技会情報!$E$3*100+競技会情報!$G$3&gt;=VALUE(RIGHT(女子登録情報!$F1609,4))),VALUE(女子登録情報!$G1609)+1,VALUE(女子登録情報!$G1609)),"")</f>
        <v/>
      </c>
      <c r="N1609" t="str">
        <f>IF($K1609="","",IF(女子登録情報!$H1609="北海道",女子登録情報!$H1609,LEFT(女子登録情報!$H1609,LEN(女子登録情報!$H1609)-1)))</f>
        <v/>
      </c>
      <c r="O1609" t="str">
        <f>IF($K1609="","",IF(LEN($N1609)=2,LEFT($N1609,1)&amp;"　"&amp;RIGHT($N1609,1)&amp;"・"&amp;女子登録情報!$I1609,$N1609&amp;"・"&amp;女子登録情報!$I1609))</f>
        <v/>
      </c>
    </row>
    <row r="1610" spans="1:15" x14ac:dyDescent="0.55000000000000004">
      <c r="A1610" t="str">
        <f>IF($K1610="","",200000000+女子登録情報!$C1610)</f>
        <v/>
      </c>
      <c r="B1610" t="str">
        <f>IF($K1610="","",女子登録情報!$D1610&amp;" ("&amp;女子登録情報!$K1610&amp;")")</f>
        <v/>
      </c>
      <c r="C1610" t="str">
        <f>IF($K1610="","",女子登録情報!$E1610)</f>
        <v/>
      </c>
      <c r="D1610" t="str">
        <f>IF($K1610="","",女子登録情報!$O1610&amp;" "&amp;女子登録情報!$N1610&amp;" ("&amp;LEFT(女子登録情報!$F1610,2)&amp;")")</f>
        <v/>
      </c>
      <c r="E1610" t="str">
        <f>IF($K1610="","",女子登録情報!$P1610)</f>
        <v/>
      </c>
      <c r="F1610" t="str">
        <f t="shared" si="25"/>
        <v/>
      </c>
      <c r="G1610" t="str">
        <f>IF($K1610="","",女子登録情報!$M1610)</f>
        <v/>
      </c>
      <c r="H1610" t="str">
        <f>IF($K1610="","",女子登録情報!$A1610)</f>
        <v/>
      </c>
      <c r="K1610" t="str">
        <f>IF(女子登録情報!$C1610="","",女子登録情報!$C1610)</f>
        <v/>
      </c>
      <c r="M1610" t="str">
        <f>IFERROR(IF(AND(402&lt;=VALUE(RIGHT(女子登録情報!$F1610,4)),競技会情報!$E$3*100+競技会情報!$G$3&gt;=VALUE(RIGHT(女子登録情報!$F1610,4))),VALUE(女子登録情報!$G1610)+1,VALUE(女子登録情報!$G1610)),"")</f>
        <v/>
      </c>
      <c r="N1610" t="str">
        <f>IF($K1610="","",IF(女子登録情報!$H1610="北海道",女子登録情報!$H1610,LEFT(女子登録情報!$H1610,LEN(女子登録情報!$H1610)-1)))</f>
        <v/>
      </c>
      <c r="O1610" t="str">
        <f>IF($K1610="","",IF(LEN($N1610)=2,LEFT($N1610,1)&amp;"　"&amp;RIGHT($N1610,1)&amp;"・"&amp;女子登録情報!$I1610,$N1610&amp;"・"&amp;女子登録情報!$I1610))</f>
        <v/>
      </c>
    </row>
    <row r="1611" spans="1:15" x14ac:dyDescent="0.55000000000000004">
      <c r="A1611" t="str">
        <f>IF($K1611="","",200000000+女子登録情報!$C1611)</f>
        <v/>
      </c>
      <c r="B1611" t="str">
        <f>IF($K1611="","",女子登録情報!$D1611&amp;" ("&amp;女子登録情報!$K1611&amp;")")</f>
        <v/>
      </c>
      <c r="C1611" t="str">
        <f>IF($K1611="","",女子登録情報!$E1611)</f>
        <v/>
      </c>
      <c r="D1611" t="str">
        <f>IF($K1611="","",女子登録情報!$O1611&amp;" "&amp;女子登録情報!$N1611&amp;" ("&amp;LEFT(女子登録情報!$F1611,2)&amp;")")</f>
        <v/>
      </c>
      <c r="E1611" t="str">
        <f>IF($K1611="","",女子登録情報!$P1611)</f>
        <v/>
      </c>
      <c r="F1611" t="str">
        <f t="shared" si="25"/>
        <v/>
      </c>
      <c r="G1611" t="str">
        <f>IF($K1611="","",女子登録情報!$M1611)</f>
        <v/>
      </c>
      <c r="H1611" t="str">
        <f>IF($K1611="","",女子登録情報!$A1611)</f>
        <v/>
      </c>
      <c r="K1611" t="str">
        <f>IF(女子登録情報!$C1611="","",女子登録情報!$C1611)</f>
        <v/>
      </c>
      <c r="M1611" t="str">
        <f>IFERROR(IF(AND(402&lt;=VALUE(RIGHT(女子登録情報!$F1611,4)),競技会情報!$E$3*100+競技会情報!$G$3&gt;=VALUE(RIGHT(女子登録情報!$F1611,4))),VALUE(女子登録情報!$G1611)+1,VALUE(女子登録情報!$G1611)),"")</f>
        <v/>
      </c>
      <c r="N1611" t="str">
        <f>IF($K1611="","",IF(女子登録情報!$H1611="北海道",女子登録情報!$H1611,LEFT(女子登録情報!$H1611,LEN(女子登録情報!$H1611)-1)))</f>
        <v/>
      </c>
      <c r="O1611" t="str">
        <f>IF($K1611="","",IF(LEN($N1611)=2,LEFT($N1611,1)&amp;"　"&amp;RIGHT($N1611,1)&amp;"・"&amp;女子登録情報!$I1611,$N1611&amp;"・"&amp;女子登録情報!$I1611))</f>
        <v/>
      </c>
    </row>
    <row r="1612" spans="1:15" x14ac:dyDescent="0.55000000000000004">
      <c r="A1612" t="str">
        <f>IF($K1612="","",200000000+女子登録情報!$C1612)</f>
        <v/>
      </c>
      <c r="B1612" t="str">
        <f>IF($K1612="","",女子登録情報!$D1612&amp;" ("&amp;女子登録情報!$K1612&amp;")")</f>
        <v/>
      </c>
      <c r="C1612" t="str">
        <f>IF($K1612="","",女子登録情報!$E1612)</f>
        <v/>
      </c>
      <c r="D1612" t="str">
        <f>IF($K1612="","",女子登録情報!$O1612&amp;" "&amp;女子登録情報!$N1612&amp;" ("&amp;LEFT(女子登録情報!$F1612,2)&amp;")")</f>
        <v/>
      </c>
      <c r="E1612" t="str">
        <f>IF($K1612="","",女子登録情報!$P1612)</f>
        <v/>
      </c>
      <c r="F1612" t="str">
        <f t="shared" si="25"/>
        <v/>
      </c>
      <c r="G1612" t="str">
        <f>IF($K1612="","",女子登録情報!$M1612)</f>
        <v/>
      </c>
      <c r="H1612" t="str">
        <f>IF($K1612="","",女子登録情報!$A1612)</f>
        <v/>
      </c>
      <c r="K1612" t="str">
        <f>IF(女子登録情報!$C1612="","",女子登録情報!$C1612)</f>
        <v/>
      </c>
      <c r="M1612" t="str">
        <f>IFERROR(IF(AND(402&lt;=VALUE(RIGHT(女子登録情報!$F1612,4)),競技会情報!$E$3*100+競技会情報!$G$3&gt;=VALUE(RIGHT(女子登録情報!$F1612,4))),VALUE(女子登録情報!$G1612)+1,VALUE(女子登録情報!$G1612)),"")</f>
        <v/>
      </c>
      <c r="N1612" t="str">
        <f>IF($K1612="","",IF(女子登録情報!$H1612="北海道",女子登録情報!$H1612,LEFT(女子登録情報!$H1612,LEN(女子登録情報!$H1612)-1)))</f>
        <v/>
      </c>
      <c r="O1612" t="str">
        <f>IF($K1612="","",IF(LEN($N1612)=2,LEFT($N1612,1)&amp;"　"&amp;RIGHT($N1612,1)&amp;"・"&amp;女子登録情報!$I1612,$N1612&amp;"・"&amp;女子登録情報!$I1612))</f>
        <v/>
      </c>
    </row>
    <row r="1613" spans="1:15" x14ac:dyDescent="0.55000000000000004">
      <c r="A1613" t="str">
        <f>IF($K1613="","",200000000+女子登録情報!$C1613)</f>
        <v/>
      </c>
      <c r="B1613" t="str">
        <f>IF($K1613="","",女子登録情報!$D1613&amp;" ("&amp;女子登録情報!$K1613&amp;")")</f>
        <v/>
      </c>
      <c r="C1613" t="str">
        <f>IF($K1613="","",女子登録情報!$E1613)</f>
        <v/>
      </c>
      <c r="D1613" t="str">
        <f>IF($K1613="","",女子登録情報!$O1613&amp;" "&amp;女子登録情報!$N1613&amp;" ("&amp;LEFT(女子登録情報!$F1613,2)&amp;")")</f>
        <v/>
      </c>
      <c r="E1613" t="str">
        <f>IF($K1613="","",女子登録情報!$P1613)</f>
        <v/>
      </c>
      <c r="F1613" t="str">
        <f t="shared" si="25"/>
        <v/>
      </c>
      <c r="G1613" t="str">
        <f>IF($K1613="","",女子登録情報!$M1613)</f>
        <v/>
      </c>
      <c r="H1613" t="str">
        <f>IF($K1613="","",女子登録情報!$A1613)</f>
        <v/>
      </c>
      <c r="K1613" t="str">
        <f>IF(女子登録情報!$C1613="","",女子登録情報!$C1613)</f>
        <v/>
      </c>
      <c r="M1613" t="str">
        <f>IFERROR(IF(AND(402&lt;=VALUE(RIGHT(女子登録情報!$F1613,4)),競技会情報!$E$3*100+競技会情報!$G$3&gt;=VALUE(RIGHT(女子登録情報!$F1613,4))),VALUE(女子登録情報!$G1613)+1,VALUE(女子登録情報!$G1613)),"")</f>
        <v/>
      </c>
      <c r="N1613" t="str">
        <f>IF($K1613="","",IF(女子登録情報!$H1613="北海道",女子登録情報!$H1613,LEFT(女子登録情報!$H1613,LEN(女子登録情報!$H1613)-1)))</f>
        <v/>
      </c>
      <c r="O1613" t="str">
        <f>IF($K1613="","",IF(LEN($N1613)=2,LEFT($N1613,1)&amp;"　"&amp;RIGHT($N1613,1)&amp;"・"&amp;女子登録情報!$I1613,$N1613&amp;"・"&amp;女子登録情報!$I1613))</f>
        <v/>
      </c>
    </row>
    <row r="1614" spans="1:15" x14ac:dyDescent="0.55000000000000004">
      <c r="A1614" t="str">
        <f>IF($K1614="","",200000000+女子登録情報!$C1614)</f>
        <v/>
      </c>
      <c r="B1614" t="str">
        <f>IF($K1614="","",女子登録情報!$D1614&amp;" ("&amp;女子登録情報!$K1614&amp;")")</f>
        <v/>
      </c>
      <c r="C1614" t="str">
        <f>IF($K1614="","",女子登録情報!$E1614)</f>
        <v/>
      </c>
      <c r="D1614" t="str">
        <f>IF($K1614="","",女子登録情報!$O1614&amp;" "&amp;女子登録情報!$N1614&amp;" ("&amp;LEFT(女子登録情報!$F1614,2)&amp;")")</f>
        <v/>
      </c>
      <c r="E1614" t="str">
        <f>IF($K1614="","",女子登録情報!$P1614)</f>
        <v/>
      </c>
      <c r="F1614" t="str">
        <f t="shared" si="25"/>
        <v/>
      </c>
      <c r="G1614" t="str">
        <f>IF($K1614="","",女子登録情報!$M1614)</f>
        <v/>
      </c>
      <c r="H1614" t="str">
        <f>IF($K1614="","",女子登録情報!$A1614)</f>
        <v/>
      </c>
      <c r="K1614" t="str">
        <f>IF(女子登録情報!$C1614="","",女子登録情報!$C1614)</f>
        <v/>
      </c>
      <c r="M1614" t="str">
        <f>IFERROR(IF(AND(402&lt;=VALUE(RIGHT(女子登録情報!$F1614,4)),競技会情報!$E$3*100+競技会情報!$G$3&gt;=VALUE(RIGHT(女子登録情報!$F1614,4))),VALUE(女子登録情報!$G1614)+1,VALUE(女子登録情報!$G1614)),"")</f>
        <v/>
      </c>
      <c r="N1614" t="str">
        <f>IF($K1614="","",IF(女子登録情報!$H1614="北海道",女子登録情報!$H1614,LEFT(女子登録情報!$H1614,LEN(女子登録情報!$H1614)-1)))</f>
        <v/>
      </c>
      <c r="O1614" t="str">
        <f>IF($K1614="","",IF(LEN($N1614)=2,LEFT($N1614,1)&amp;"　"&amp;RIGHT($N1614,1)&amp;"・"&amp;女子登録情報!$I1614,$N1614&amp;"・"&amp;女子登録情報!$I1614))</f>
        <v/>
      </c>
    </row>
    <row r="1615" spans="1:15" x14ac:dyDescent="0.55000000000000004">
      <c r="A1615" t="str">
        <f>IF($K1615="","",200000000+女子登録情報!$C1615)</f>
        <v/>
      </c>
      <c r="B1615" t="str">
        <f>IF($K1615="","",女子登録情報!$D1615&amp;" ("&amp;女子登録情報!$K1615&amp;")")</f>
        <v/>
      </c>
      <c r="C1615" t="str">
        <f>IF($K1615="","",女子登録情報!$E1615)</f>
        <v/>
      </c>
      <c r="D1615" t="str">
        <f>IF($K1615="","",女子登録情報!$O1615&amp;" "&amp;女子登録情報!$N1615&amp;" ("&amp;LEFT(女子登録情報!$F1615,2)&amp;")")</f>
        <v/>
      </c>
      <c r="E1615" t="str">
        <f>IF($K1615="","",女子登録情報!$P1615)</f>
        <v/>
      </c>
      <c r="F1615" t="str">
        <f t="shared" si="25"/>
        <v/>
      </c>
      <c r="G1615" t="str">
        <f>IF($K1615="","",女子登録情報!$M1615)</f>
        <v/>
      </c>
      <c r="H1615" t="str">
        <f>IF($K1615="","",女子登録情報!$A1615)</f>
        <v/>
      </c>
      <c r="K1615" t="str">
        <f>IF(女子登録情報!$C1615="","",女子登録情報!$C1615)</f>
        <v/>
      </c>
      <c r="M1615" t="str">
        <f>IFERROR(IF(AND(402&lt;=VALUE(RIGHT(女子登録情報!$F1615,4)),競技会情報!$E$3*100+競技会情報!$G$3&gt;=VALUE(RIGHT(女子登録情報!$F1615,4))),VALUE(女子登録情報!$G1615)+1,VALUE(女子登録情報!$G1615)),"")</f>
        <v/>
      </c>
      <c r="N1615" t="str">
        <f>IF($K1615="","",IF(女子登録情報!$H1615="北海道",女子登録情報!$H1615,LEFT(女子登録情報!$H1615,LEN(女子登録情報!$H1615)-1)))</f>
        <v/>
      </c>
      <c r="O1615" t="str">
        <f>IF($K1615="","",IF(LEN($N1615)=2,LEFT($N1615,1)&amp;"　"&amp;RIGHT($N1615,1)&amp;"・"&amp;女子登録情報!$I1615,$N1615&amp;"・"&amp;女子登録情報!$I1615))</f>
        <v/>
      </c>
    </row>
    <row r="1616" spans="1:15" x14ac:dyDescent="0.55000000000000004">
      <c r="A1616" t="str">
        <f>IF($K1616="","",200000000+女子登録情報!$C1616)</f>
        <v/>
      </c>
      <c r="B1616" t="str">
        <f>IF($K1616="","",女子登録情報!$D1616&amp;" ("&amp;女子登録情報!$K1616&amp;")")</f>
        <v/>
      </c>
      <c r="C1616" t="str">
        <f>IF($K1616="","",女子登録情報!$E1616)</f>
        <v/>
      </c>
      <c r="D1616" t="str">
        <f>IF($K1616="","",女子登録情報!$O1616&amp;" "&amp;女子登録情報!$N1616&amp;" ("&amp;LEFT(女子登録情報!$F1616,2)&amp;")")</f>
        <v/>
      </c>
      <c r="E1616" t="str">
        <f>IF($K1616="","",女子登録情報!$P1616)</f>
        <v/>
      </c>
      <c r="F1616" t="str">
        <f t="shared" si="25"/>
        <v/>
      </c>
      <c r="G1616" t="str">
        <f>IF($K1616="","",女子登録情報!$M1616)</f>
        <v/>
      </c>
      <c r="H1616" t="str">
        <f>IF($K1616="","",女子登録情報!$A1616)</f>
        <v/>
      </c>
      <c r="K1616" t="str">
        <f>IF(女子登録情報!$C1616="","",女子登録情報!$C1616)</f>
        <v/>
      </c>
      <c r="M1616" t="str">
        <f>IFERROR(IF(AND(402&lt;=VALUE(RIGHT(女子登録情報!$F1616,4)),競技会情報!$E$3*100+競技会情報!$G$3&gt;=VALUE(RIGHT(女子登録情報!$F1616,4))),VALUE(女子登録情報!$G1616)+1,VALUE(女子登録情報!$G1616)),"")</f>
        <v/>
      </c>
      <c r="N1616" t="str">
        <f>IF($K1616="","",IF(女子登録情報!$H1616="北海道",女子登録情報!$H1616,LEFT(女子登録情報!$H1616,LEN(女子登録情報!$H1616)-1)))</f>
        <v/>
      </c>
      <c r="O1616" t="str">
        <f>IF($K1616="","",IF(LEN($N1616)=2,LEFT($N1616,1)&amp;"　"&amp;RIGHT($N1616,1)&amp;"・"&amp;女子登録情報!$I1616,$N1616&amp;"・"&amp;女子登録情報!$I1616))</f>
        <v/>
      </c>
    </row>
    <row r="1617" spans="1:15" x14ac:dyDescent="0.55000000000000004">
      <c r="A1617" t="str">
        <f>IF($K1617="","",200000000+女子登録情報!$C1617)</f>
        <v/>
      </c>
      <c r="B1617" t="str">
        <f>IF($K1617="","",女子登録情報!$D1617&amp;" ("&amp;女子登録情報!$K1617&amp;")")</f>
        <v/>
      </c>
      <c r="C1617" t="str">
        <f>IF($K1617="","",女子登録情報!$E1617)</f>
        <v/>
      </c>
      <c r="D1617" t="str">
        <f>IF($K1617="","",女子登録情報!$O1617&amp;" "&amp;女子登録情報!$N1617&amp;" ("&amp;LEFT(女子登録情報!$F1617,2)&amp;")")</f>
        <v/>
      </c>
      <c r="E1617" t="str">
        <f>IF($K1617="","",女子登録情報!$P1617)</f>
        <v/>
      </c>
      <c r="F1617" t="str">
        <f t="shared" si="25"/>
        <v/>
      </c>
      <c r="G1617" t="str">
        <f>IF($K1617="","",女子登録情報!$M1617)</f>
        <v/>
      </c>
      <c r="H1617" t="str">
        <f>IF($K1617="","",女子登録情報!$A1617)</f>
        <v/>
      </c>
      <c r="K1617" t="str">
        <f>IF(女子登録情報!$C1617="","",女子登録情報!$C1617)</f>
        <v/>
      </c>
      <c r="M1617" t="str">
        <f>IFERROR(IF(AND(402&lt;=VALUE(RIGHT(女子登録情報!$F1617,4)),競技会情報!$E$3*100+競技会情報!$G$3&gt;=VALUE(RIGHT(女子登録情報!$F1617,4))),VALUE(女子登録情報!$G1617)+1,VALUE(女子登録情報!$G1617)),"")</f>
        <v/>
      </c>
      <c r="N1617" t="str">
        <f>IF($K1617="","",IF(女子登録情報!$H1617="北海道",女子登録情報!$H1617,LEFT(女子登録情報!$H1617,LEN(女子登録情報!$H1617)-1)))</f>
        <v/>
      </c>
      <c r="O1617" t="str">
        <f>IF($K1617="","",IF(LEN($N1617)=2,LEFT($N1617,1)&amp;"　"&amp;RIGHT($N1617,1)&amp;"・"&amp;女子登録情報!$I1617,$N1617&amp;"・"&amp;女子登録情報!$I1617))</f>
        <v/>
      </c>
    </row>
    <row r="1618" spans="1:15" x14ac:dyDescent="0.55000000000000004">
      <c r="A1618" t="str">
        <f>IF($K1618="","",200000000+女子登録情報!$C1618)</f>
        <v/>
      </c>
      <c r="B1618" t="str">
        <f>IF($K1618="","",女子登録情報!$D1618&amp;" ("&amp;女子登録情報!$K1618&amp;")")</f>
        <v/>
      </c>
      <c r="C1618" t="str">
        <f>IF($K1618="","",女子登録情報!$E1618)</f>
        <v/>
      </c>
      <c r="D1618" t="str">
        <f>IF($K1618="","",女子登録情報!$O1618&amp;" "&amp;女子登録情報!$N1618&amp;" ("&amp;LEFT(女子登録情報!$F1618,2)&amp;")")</f>
        <v/>
      </c>
      <c r="E1618" t="str">
        <f>IF($K1618="","",女子登録情報!$P1618)</f>
        <v/>
      </c>
      <c r="F1618" t="str">
        <f t="shared" si="25"/>
        <v/>
      </c>
      <c r="G1618" t="str">
        <f>IF($K1618="","",女子登録情報!$M1618)</f>
        <v/>
      </c>
      <c r="H1618" t="str">
        <f>IF($K1618="","",女子登録情報!$A1618)</f>
        <v/>
      </c>
      <c r="K1618" t="str">
        <f>IF(女子登録情報!$C1618="","",女子登録情報!$C1618)</f>
        <v/>
      </c>
      <c r="M1618" t="str">
        <f>IFERROR(IF(AND(402&lt;=VALUE(RIGHT(女子登録情報!$F1618,4)),競技会情報!$E$3*100+競技会情報!$G$3&gt;=VALUE(RIGHT(女子登録情報!$F1618,4))),VALUE(女子登録情報!$G1618)+1,VALUE(女子登録情報!$G1618)),"")</f>
        <v/>
      </c>
      <c r="N1618" t="str">
        <f>IF($K1618="","",IF(女子登録情報!$H1618="北海道",女子登録情報!$H1618,LEFT(女子登録情報!$H1618,LEN(女子登録情報!$H1618)-1)))</f>
        <v/>
      </c>
      <c r="O1618" t="str">
        <f>IF($K1618="","",IF(LEN($N1618)=2,LEFT($N1618,1)&amp;"　"&amp;RIGHT($N1618,1)&amp;"・"&amp;女子登録情報!$I1618,$N1618&amp;"・"&amp;女子登録情報!$I1618))</f>
        <v/>
      </c>
    </row>
    <row r="1619" spans="1:15" x14ac:dyDescent="0.55000000000000004">
      <c r="A1619" t="str">
        <f>IF($K1619="","",200000000+女子登録情報!$C1619)</f>
        <v/>
      </c>
      <c r="B1619" t="str">
        <f>IF($K1619="","",女子登録情報!$D1619&amp;" ("&amp;女子登録情報!$K1619&amp;")")</f>
        <v/>
      </c>
      <c r="C1619" t="str">
        <f>IF($K1619="","",女子登録情報!$E1619)</f>
        <v/>
      </c>
      <c r="D1619" t="str">
        <f>IF($K1619="","",女子登録情報!$O1619&amp;" "&amp;女子登録情報!$N1619&amp;" ("&amp;LEFT(女子登録情報!$F1619,2)&amp;")")</f>
        <v/>
      </c>
      <c r="E1619" t="str">
        <f>IF($K1619="","",女子登録情報!$P1619)</f>
        <v/>
      </c>
      <c r="F1619" t="str">
        <f t="shared" si="25"/>
        <v/>
      </c>
      <c r="G1619" t="str">
        <f>IF($K1619="","",女子登録情報!$M1619)</f>
        <v/>
      </c>
      <c r="H1619" t="str">
        <f>IF($K1619="","",女子登録情報!$A1619)</f>
        <v/>
      </c>
      <c r="K1619" t="str">
        <f>IF(女子登録情報!$C1619="","",女子登録情報!$C1619)</f>
        <v/>
      </c>
      <c r="M1619" t="str">
        <f>IFERROR(IF(AND(402&lt;=VALUE(RIGHT(女子登録情報!$F1619,4)),競技会情報!$E$3*100+競技会情報!$G$3&gt;=VALUE(RIGHT(女子登録情報!$F1619,4))),VALUE(女子登録情報!$G1619)+1,VALUE(女子登録情報!$G1619)),"")</f>
        <v/>
      </c>
      <c r="N1619" t="str">
        <f>IF($K1619="","",IF(女子登録情報!$H1619="北海道",女子登録情報!$H1619,LEFT(女子登録情報!$H1619,LEN(女子登録情報!$H1619)-1)))</f>
        <v/>
      </c>
      <c r="O1619" t="str">
        <f>IF($K1619="","",IF(LEN($N1619)=2,LEFT($N1619,1)&amp;"　"&amp;RIGHT($N1619,1)&amp;"・"&amp;女子登録情報!$I1619,$N1619&amp;"・"&amp;女子登録情報!$I1619))</f>
        <v/>
      </c>
    </row>
    <row r="1620" spans="1:15" x14ac:dyDescent="0.55000000000000004">
      <c r="A1620" t="str">
        <f>IF($K1620="","",200000000+女子登録情報!$C1620)</f>
        <v/>
      </c>
      <c r="B1620" t="str">
        <f>IF($K1620="","",女子登録情報!$D1620&amp;" ("&amp;女子登録情報!$K1620&amp;")")</f>
        <v/>
      </c>
      <c r="C1620" t="str">
        <f>IF($K1620="","",女子登録情報!$E1620)</f>
        <v/>
      </c>
      <c r="D1620" t="str">
        <f>IF($K1620="","",女子登録情報!$O1620&amp;" "&amp;女子登録情報!$N1620&amp;" ("&amp;LEFT(女子登録情報!$F1620,2)&amp;")")</f>
        <v/>
      </c>
      <c r="E1620" t="str">
        <f>IF($K1620="","",女子登録情報!$P1620)</f>
        <v/>
      </c>
      <c r="F1620" t="str">
        <f t="shared" si="25"/>
        <v/>
      </c>
      <c r="G1620" t="str">
        <f>IF($K1620="","",女子登録情報!$M1620)</f>
        <v/>
      </c>
      <c r="H1620" t="str">
        <f>IF($K1620="","",女子登録情報!$A1620)</f>
        <v/>
      </c>
      <c r="K1620" t="str">
        <f>IF(女子登録情報!$C1620="","",女子登録情報!$C1620)</f>
        <v/>
      </c>
      <c r="M1620" t="str">
        <f>IFERROR(IF(AND(402&lt;=VALUE(RIGHT(女子登録情報!$F1620,4)),競技会情報!$E$3*100+競技会情報!$G$3&gt;=VALUE(RIGHT(女子登録情報!$F1620,4))),VALUE(女子登録情報!$G1620)+1,VALUE(女子登録情報!$G1620)),"")</f>
        <v/>
      </c>
      <c r="N1620" t="str">
        <f>IF($K1620="","",IF(女子登録情報!$H1620="北海道",女子登録情報!$H1620,LEFT(女子登録情報!$H1620,LEN(女子登録情報!$H1620)-1)))</f>
        <v/>
      </c>
      <c r="O1620" t="str">
        <f>IF($K1620="","",IF(LEN($N1620)=2,LEFT($N1620,1)&amp;"　"&amp;RIGHT($N1620,1)&amp;"・"&amp;女子登録情報!$I1620,$N1620&amp;"・"&amp;女子登録情報!$I1620))</f>
        <v/>
      </c>
    </row>
    <row r="1621" spans="1:15" x14ac:dyDescent="0.55000000000000004">
      <c r="A1621" t="str">
        <f>IF($K1621="","",200000000+女子登録情報!$C1621)</f>
        <v/>
      </c>
      <c r="B1621" t="str">
        <f>IF($K1621="","",女子登録情報!$D1621&amp;" ("&amp;女子登録情報!$K1621&amp;")")</f>
        <v/>
      </c>
      <c r="C1621" t="str">
        <f>IF($K1621="","",女子登録情報!$E1621)</f>
        <v/>
      </c>
      <c r="D1621" t="str">
        <f>IF($K1621="","",女子登録情報!$O1621&amp;" "&amp;女子登録情報!$N1621&amp;" ("&amp;LEFT(女子登録情報!$F1621,2)&amp;")")</f>
        <v/>
      </c>
      <c r="E1621" t="str">
        <f>IF($K1621="","",女子登録情報!$P1621)</f>
        <v/>
      </c>
      <c r="F1621" t="str">
        <f t="shared" si="25"/>
        <v/>
      </c>
      <c r="G1621" t="str">
        <f>IF($K1621="","",女子登録情報!$M1621)</f>
        <v/>
      </c>
      <c r="H1621" t="str">
        <f>IF($K1621="","",女子登録情報!$A1621)</f>
        <v/>
      </c>
      <c r="K1621" t="str">
        <f>IF(女子登録情報!$C1621="","",女子登録情報!$C1621)</f>
        <v/>
      </c>
      <c r="M1621" t="str">
        <f>IFERROR(IF(AND(402&lt;=VALUE(RIGHT(女子登録情報!$F1621,4)),競技会情報!$E$3*100+競技会情報!$G$3&gt;=VALUE(RIGHT(女子登録情報!$F1621,4))),VALUE(女子登録情報!$G1621)+1,VALUE(女子登録情報!$G1621)),"")</f>
        <v/>
      </c>
      <c r="N1621" t="str">
        <f>IF($K1621="","",IF(女子登録情報!$H1621="北海道",女子登録情報!$H1621,LEFT(女子登録情報!$H1621,LEN(女子登録情報!$H1621)-1)))</f>
        <v/>
      </c>
      <c r="O1621" t="str">
        <f>IF($K1621="","",IF(LEN($N1621)=2,LEFT($N1621,1)&amp;"　"&amp;RIGHT($N1621,1)&amp;"・"&amp;女子登録情報!$I1621,$N1621&amp;"・"&amp;女子登録情報!$I1621))</f>
        <v/>
      </c>
    </row>
    <row r="1622" spans="1:15" x14ac:dyDescent="0.55000000000000004">
      <c r="A1622" t="str">
        <f>IF($K1622="","",200000000+女子登録情報!$C1622)</f>
        <v/>
      </c>
      <c r="B1622" t="str">
        <f>IF($K1622="","",女子登録情報!$D1622&amp;" ("&amp;女子登録情報!$K1622&amp;")")</f>
        <v/>
      </c>
      <c r="C1622" t="str">
        <f>IF($K1622="","",女子登録情報!$E1622)</f>
        <v/>
      </c>
      <c r="D1622" t="str">
        <f>IF($K1622="","",女子登録情報!$O1622&amp;" "&amp;女子登録情報!$N1622&amp;" ("&amp;LEFT(女子登録情報!$F1622,2)&amp;")")</f>
        <v/>
      </c>
      <c r="E1622" t="str">
        <f>IF($K1622="","",女子登録情報!$P1622)</f>
        <v/>
      </c>
      <c r="F1622" t="str">
        <f t="shared" si="25"/>
        <v/>
      </c>
      <c r="G1622" t="str">
        <f>IF($K1622="","",女子登録情報!$M1622)</f>
        <v/>
      </c>
      <c r="H1622" t="str">
        <f>IF($K1622="","",女子登録情報!$A1622)</f>
        <v/>
      </c>
      <c r="K1622" t="str">
        <f>IF(女子登録情報!$C1622="","",女子登録情報!$C1622)</f>
        <v/>
      </c>
      <c r="M1622" t="str">
        <f>IFERROR(IF(AND(402&lt;=VALUE(RIGHT(女子登録情報!$F1622,4)),競技会情報!$E$3*100+競技会情報!$G$3&gt;=VALUE(RIGHT(女子登録情報!$F1622,4))),VALUE(女子登録情報!$G1622)+1,VALUE(女子登録情報!$G1622)),"")</f>
        <v/>
      </c>
      <c r="N1622" t="str">
        <f>IF($K1622="","",IF(女子登録情報!$H1622="北海道",女子登録情報!$H1622,LEFT(女子登録情報!$H1622,LEN(女子登録情報!$H1622)-1)))</f>
        <v/>
      </c>
      <c r="O1622" t="str">
        <f>IF($K1622="","",IF(LEN($N1622)=2,LEFT($N1622,1)&amp;"　"&amp;RIGHT($N1622,1)&amp;"・"&amp;女子登録情報!$I1622,$N1622&amp;"・"&amp;女子登録情報!$I1622))</f>
        <v/>
      </c>
    </row>
    <row r="1623" spans="1:15" x14ac:dyDescent="0.55000000000000004">
      <c r="A1623" t="str">
        <f>IF($K1623="","",200000000+女子登録情報!$C1623)</f>
        <v/>
      </c>
      <c r="B1623" t="str">
        <f>IF($K1623="","",女子登録情報!$D1623&amp;" ("&amp;女子登録情報!$K1623&amp;")")</f>
        <v/>
      </c>
      <c r="C1623" t="str">
        <f>IF($K1623="","",女子登録情報!$E1623)</f>
        <v/>
      </c>
      <c r="D1623" t="str">
        <f>IF($K1623="","",女子登録情報!$O1623&amp;" "&amp;女子登録情報!$N1623&amp;" ("&amp;LEFT(女子登録情報!$F1623,2)&amp;")")</f>
        <v/>
      </c>
      <c r="E1623" t="str">
        <f>IF($K1623="","",女子登録情報!$P1623)</f>
        <v/>
      </c>
      <c r="F1623" t="str">
        <f t="shared" si="25"/>
        <v/>
      </c>
      <c r="G1623" t="str">
        <f>IF($K1623="","",女子登録情報!$M1623)</f>
        <v/>
      </c>
      <c r="H1623" t="str">
        <f>IF($K1623="","",女子登録情報!$A1623)</f>
        <v/>
      </c>
      <c r="K1623" t="str">
        <f>IF(女子登録情報!$C1623="","",女子登録情報!$C1623)</f>
        <v/>
      </c>
      <c r="M1623" t="str">
        <f>IFERROR(IF(AND(402&lt;=VALUE(RIGHT(女子登録情報!$F1623,4)),競技会情報!$E$3*100+競技会情報!$G$3&gt;=VALUE(RIGHT(女子登録情報!$F1623,4))),VALUE(女子登録情報!$G1623)+1,VALUE(女子登録情報!$G1623)),"")</f>
        <v/>
      </c>
      <c r="N1623" t="str">
        <f>IF($K1623="","",IF(女子登録情報!$H1623="北海道",女子登録情報!$H1623,LEFT(女子登録情報!$H1623,LEN(女子登録情報!$H1623)-1)))</f>
        <v/>
      </c>
      <c r="O1623" t="str">
        <f>IF($K1623="","",IF(LEN($N1623)=2,LEFT($N1623,1)&amp;"　"&amp;RIGHT($N1623,1)&amp;"・"&amp;女子登録情報!$I1623,$N1623&amp;"・"&amp;女子登録情報!$I1623))</f>
        <v/>
      </c>
    </row>
    <row r="1624" spans="1:15" x14ac:dyDescent="0.55000000000000004">
      <c r="A1624" t="str">
        <f>IF($K1624="","",200000000+女子登録情報!$C1624)</f>
        <v/>
      </c>
      <c r="B1624" t="str">
        <f>IF($K1624="","",女子登録情報!$D1624&amp;" ("&amp;女子登録情報!$K1624&amp;")")</f>
        <v/>
      </c>
      <c r="C1624" t="str">
        <f>IF($K1624="","",女子登録情報!$E1624)</f>
        <v/>
      </c>
      <c r="D1624" t="str">
        <f>IF($K1624="","",女子登録情報!$O1624&amp;" "&amp;女子登録情報!$N1624&amp;" ("&amp;LEFT(女子登録情報!$F1624,2)&amp;")")</f>
        <v/>
      </c>
      <c r="E1624" t="str">
        <f>IF($K1624="","",女子登録情報!$P1624)</f>
        <v/>
      </c>
      <c r="F1624" t="str">
        <f t="shared" si="25"/>
        <v/>
      </c>
      <c r="G1624" t="str">
        <f>IF($K1624="","",女子登録情報!$M1624)</f>
        <v/>
      </c>
      <c r="H1624" t="str">
        <f>IF($K1624="","",女子登録情報!$A1624)</f>
        <v/>
      </c>
      <c r="K1624" t="str">
        <f>IF(女子登録情報!$C1624="","",女子登録情報!$C1624)</f>
        <v/>
      </c>
      <c r="M1624" t="str">
        <f>IFERROR(IF(AND(402&lt;=VALUE(RIGHT(女子登録情報!$F1624,4)),競技会情報!$E$3*100+競技会情報!$G$3&gt;=VALUE(RIGHT(女子登録情報!$F1624,4))),VALUE(女子登録情報!$G1624)+1,VALUE(女子登録情報!$G1624)),"")</f>
        <v/>
      </c>
      <c r="N1624" t="str">
        <f>IF($K1624="","",IF(女子登録情報!$H1624="北海道",女子登録情報!$H1624,LEFT(女子登録情報!$H1624,LEN(女子登録情報!$H1624)-1)))</f>
        <v/>
      </c>
      <c r="O1624" t="str">
        <f>IF($K1624="","",IF(LEN($N1624)=2,LEFT($N1624,1)&amp;"　"&amp;RIGHT($N1624,1)&amp;"・"&amp;女子登録情報!$I1624,$N1624&amp;"・"&amp;女子登録情報!$I1624))</f>
        <v/>
      </c>
    </row>
    <row r="1625" spans="1:15" x14ac:dyDescent="0.55000000000000004">
      <c r="A1625" t="str">
        <f>IF($K1625="","",200000000+女子登録情報!$C1625)</f>
        <v/>
      </c>
      <c r="B1625" t="str">
        <f>IF($K1625="","",女子登録情報!$D1625&amp;" ("&amp;女子登録情報!$K1625&amp;")")</f>
        <v/>
      </c>
      <c r="C1625" t="str">
        <f>IF($K1625="","",女子登録情報!$E1625)</f>
        <v/>
      </c>
      <c r="D1625" t="str">
        <f>IF($K1625="","",女子登録情報!$O1625&amp;" "&amp;女子登録情報!$N1625&amp;" ("&amp;LEFT(女子登録情報!$F1625,2)&amp;")")</f>
        <v/>
      </c>
      <c r="E1625" t="str">
        <f>IF($K1625="","",女子登録情報!$P1625)</f>
        <v/>
      </c>
      <c r="F1625" t="str">
        <f t="shared" si="25"/>
        <v/>
      </c>
      <c r="G1625" t="str">
        <f>IF($K1625="","",女子登録情報!$M1625)</f>
        <v/>
      </c>
      <c r="H1625" t="str">
        <f>IF($K1625="","",女子登録情報!$A1625)</f>
        <v/>
      </c>
      <c r="K1625" t="str">
        <f>IF(女子登録情報!$C1625="","",女子登録情報!$C1625)</f>
        <v/>
      </c>
      <c r="M1625" t="str">
        <f>IFERROR(IF(AND(402&lt;=VALUE(RIGHT(女子登録情報!$F1625,4)),競技会情報!$E$3*100+競技会情報!$G$3&gt;=VALUE(RIGHT(女子登録情報!$F1625,4))),VALUE(女子登録情報!$G1625)+1,VALUE(女子登録情報!$G1625)),"")</f>
        <v/>
      </c>
      <c r="N1625" t="str">
        <f>IF($K1625="","",IF(女子登録情報!$H1625="北海道",女子登録情報!$H1625,LEFT(女子登録情報!$H1625,LEN(女子登録情報!$H1625)-1)))</f>
        <v/>
      </c>
      <c r="O1625" t="str">
        <f>IF($K1625="","",IF(LEN($N1625)=2,LEFT($N1625,1)&amp;"　"&amp;RIGHT($N1625,1)&amp;"・"&amp;女子登録情報!$I1625,$N1625&amp;"・"&amp;女子登録情報!$I1625))</f>
        <v/>
      </c>
    </row>
    <row r="1626" spans="1:15" x14ac:dyDescent="0.55000000000000004">
      <c r="A1626" t="str">
        <f>IF($K1626="","",200000000+女子登録情報!$C1626)</f>
        <v/>
      </c>
      <c r="B1626" t="str">
        <f>IF($K1626="","",女子登録情報!$D1626&amp;" ("&amp;女子登録情報!$K1626&amp;")")</f>
        <v/>
      </c>
      <c r="C1626" t="str">
        <f>IF($K1626="","",女子登録情報!$E1626)</f>
        <v/>
      </c>
      <c r="D1626" t="str">
        <f>IF($K1626="","",女子登録情報!$O1626&amp;" "&amp;女子登録情報!$N1626&amp;" ("&amp;LEFT(女子登録情報!$F1626,2)&amp;")")</f>
        <v/>
      </c>
      <c r="E1626" t="str">
        <f>IF($K1626="","",女子登録情報!$P1626)</f>
        <v/>
      </c>
      <c r="F1626" t="str">
        <f t="shared" si="25"/>
        <v/>
      </c>
      <c r="G1626" t="str">
        <f>IF($K1626="","",女子登録情報!$M1626)</f>
        <v/>
      </c>
      <c r="H1626" t="str">
        <f>IF($K1626="","",女子登録情報!$A1626)</f>
        <v/>
      </c>
      <c r="K1626" t="str">
        <f>IF(女子登録情報!$C1626="","",女子登録情報!$C1626)</f>
        <v/>
      </c>
      <c r="M1626" t="str">
        <f>IFERROR(IF(AND(402&lt;=VALUE(RIGHT(女子登録情報!$F1626,4)),競技会情報!$E$3*100+競技会情報!$G$3&gt;=VALUE(RIGHT(女子登録情報!$F1626,4))),VALUE(女子登録情報!$G1626)+1,VALUE(女子登録情報!$G1626)),"")</f>
        <v/>
      </c>
      <c r="N1626" t="str">
        <f>IF($K1626="","",IF(女子登録情報!$H1626="北海道",女子登録情報!$H1626,LEFT(女子登録情報!$H1626,LEN(女子登録情報!$H1626)-1)))</f>
        <v/>
      </c>
      <c r="O1626" t="str">
        <f>IF($K1626="","",IF(LEN($N1626)=2,LEFT($N1626,1)&amp;"　"&amp;RIGHT($N1626,1)&amp;"・"&amp;女子登録情報!$I1626,$N1626&amp;"・"&amp;女子登録情報!$I1626))</f>
        <v/>
      </c>
    </row>
    <row r="1627" spans="1:15" x14ac:dyDescent="0.55000000000000004">
      <c r="A1627" t="str">
        <f>IF($K1627="","",200000000+女子登録情報!$C1627)</f>
        <v/>
      </c>
      <c r="B1627" t="str">
        <f>IF($K1627="","",女子登録情報!$D1627&amp;" ("&amp;女子登録情報!$K1627&amp;")")</f>
        <v/>
      </c>
      <c r="C1627" t="str">
        <f>IF($K1627="","",女子登録情報!$E1627)</f>
        <v/>
      </c>
      <c r="D1627" t="str">
        <f>IF($K1627="","",女子登録情報!$O1627&amp;" "&amp;女子登録情報!$N1627&amp;" ("&amp;LEFT(女子登録情報!$F1627,2)&amp;")")</f>
        <v/>
      </c>
      <c r="E1627" t="str">
        <f>IF($K1627="","",女子登録情報!$P1627)</f>
        <v/>
      </c>
      <c r="F1627" t="str">
        <f t="shared" si="25"/>
        <v/>
      </c>
      <c r="G1627" t="str">
        <f>IF($K1627="","",女子登録情報!$M1627)</f>
        <v/>
      </c>
      <c r="H1627" t="str">
        <f>IF($K1627="","",女子登録情報!$A1627)</f>
        <v/>
      </c>
      <c r="K1627" t="str">
        <f>IF(女子登録情報!$C1627="","",女子登録情報!$C1627)</f>
        <v/>
      </c>
      <c r="M1627" t="str">
        <f>IFERROR(IF(AND(402&lt;=VALUE(RIGHT(女子登録情報!$F1627,4)),競技会情報!$E$3*100+競技会情報!$G$3&gt;=VALUE(RIGHT(女子登録情報!$F1627,4))),VALUE(女子登録情報!$G1627)+1,VALUE(女子登録情報!$G1627)),"")</f>
        <v/>
      </c>
      <c r="N1627" t="str">
        <f>IF($K1627="","",IF(女子登録情報!$H1627="北海道",女子登録情報!$H1627,LEFT(女子登録情報!$H1627,LEN(女子登録情報!$H1627)-1)))</f>
        <v/>
      </c>
      <c r="O1627" t="str">
        <f>IF($K1627="","",IF(LEN($N1627)=2,LEFT($N1627,1)&amp;"　"&amp;RIGHT($N1627,1)&amp;"・"&amp;女子登録情報!$I1627,$N1627&amp;"・"&amp;女子登録情報!$I1627))</f>
        <v/>
      </c>
    </row>
    <row r="1628" spans="1:15" x14ac:dyDescent="0.55000000000000004">
      <c r="A1628" t="str">
        <f>IF($K1628="","",200000000+女子登録情報!$C1628)</f>
        <v/>
      </c>
      <c r="B1628" t="str">
        <f>IF($K1628="","",女子登録情報!$D1628&amp;" ("&amp;女子登録情報!$K1628&amp;")")</f>
        <v/>
      </c>
      <c r="C1628" t="str">
        <f>IF($K1628="","",女子登録情報!$E1628)</f>
        <v/>
      </c>
      <c r="D1628" t="str">
        <f>IF($K1628="","",女子登録情報!$O1628&amp;" "&amp;女子登録情報!$N1628&amp;" ("&amp;LEFT(女子登録情報!$F1628,2)&amp;")")</f>
        <v/>
      </c>
      <c r="E1628" t="str">
        <f>IF($K1628="","",女子登録情報!$P1628)</f>
        <v/>
      </c>
      <c r="F1628" t="str">
        <f t="shared" si="25"/>
        <v/>
      </c>
      <c r="G1628" t="str">
        <f>IF($K1628="","",女子登録情報!$M1628)</f>
        <v/>
      </c>
      <c r="H1628" t="str">
        <f>IF($K1628="","",女子登録情報!$A1628)</f>
        <v/>
      </c>
      <c r="K1628" t="str">
        <f>IF(女子登録情報!$C1628="","",女子登録情報!$C1628)</f>
        <v/>
      </c>
      <c r="M1628" t="str">
        <f>IFERROR(IF(AND(402&lt;=VALUE(RIGHT(女子登録情報!$F1628,4)),競技会情報!$E$3*100+競技会情報!$G$3&gt;=VALUE(RIGHT(女子登録情報!$F1628,4))),VALUE(女子登録情報!$G1628)+1,VALUE(女子登録情報!$G1628)),"")</f>
        <v/>
      </c>
      <c r="N1628" t="str">
        <f>IF($K1628="","",IF(女子登録情報!$H1628="北海道",女子登録情報!$H1628,LEFT(女子登録情報!$H1628,LEN(女子登録情報!$H1628)-1)))</f>
        <v/>
      </c>
      <c r="O1628" t="str">
        <f>IF($K1628="","",IF(LEN($N1628)=2,LEFT($N1628,1)&amp;"　"&amp;RIGHT($N1628,1)&amp;"・"&amp;女子登録情報!$I1628,$N1628&amp;"・"&amp;女子登録情報!$I1628))</f>
        <v/>
      </c>
    </row>
    <row r="1629" spans="1:15" x14ac:dyDescent="0.55000000000000004">
      <c r="A1629" t="str">
        <f>IF($K1629="","",200000000+女子登録情報!$C1629)</f>
        <v/>
      </c>
      <c r="B1629" t="str">
        <f>IF($K1629="","",女子登録情報!$D1629&amp;" ("&amp;女子登録情報!$K1629&amp;")")</f>
        <v/>
      </c>
      <c r="C1629" t="str">
        <f>IF($K1629="","",女子登録情報!$E1629)</f>
        <v/>
      </c>
      <c r="D1629" t="str">
        <f>IF($K1629="","",女子登録情報!$O1629&amp;" "&amp;女子登録情報!$N1629&amp;" ("&amp;LEFT(女子登録情報!$F1629,2)&amp;")")</f>
        <v/>
      </c>
      <c r="E1629" t="str">
        <f>IF($K1629="","",女子登録情報!$P1629)</f>
        <v/>
      </c>
      <c r="F1629" t="str">
        <f t="shared" si="25"/>
        <v/>
      </c>
      <c r="G1629" t="str">
        <f>IF($K1629="","",女子登録情報!$M1629)</f>
        <v/>
      </c>
      <c r="H1629" t="str">
        <f>IF($K1629="","",女子登録情報!$A1629)</f>
        <v/>
      </c>
      <c r="K1629" t="str">
        <f>IF(女子登録情報!$C1629="","",女子登録情報!$C1629)</f>
        <v/>
      </c>
      <c r="M1629" t="str">
        <f>IFERROR(IF(AND(402&lt;=VALUE(RIGHT(女子登録情報!$F1629,4)),競技会情報!$E$3*100+競技会情報!$G$3&gt;=VALUE(RIGHT(女子登録情報!$F1629,4))),VALUE(女子登録情報!$G1629)+1,VALUE(女子登録情報!$G1629)),"")</f>
        <v/>
      </c>
      <c r="N1629" t="str">
        <f>IF($K1629="","",IF(女子登録情報!$H1629="北海道",女子登録情報!$H1629,LEFT(女子登録情報!$H1629,LEN(女子登録情報!$H1629)-1)))</f>
        <v/>
      </c>
      <c r="O1629" t="str">
        <f>IF($K1629="","",IF(LEN($N1629)=2,LEFT($N1629,1)&amp;"　"&amp;RIGHT($N1629,1)&amp;"・"&amp;女子登録情報!$I1629,$N1629&amp;"・"&amp;女子登録情報!$I1629))</f>
        <v/>
      </c>
    </row>
    <row r="1630" spans="1:15" x14ac:dyDescent="0.55000000000000004">
      <c r="A1630" t="str">
        <f>IF($K1630="","",200000000+女子登録情報!$C1630)</f>
        <v/>
      </c>
      <c r="B1630" t="str">
        <f>IF($K1630="","",女子登録情報!$D1630&amp;" ("&amp;女子登録情報!$K1630&amp;")")</f>
        <v/>
      </c>
      <c r="C1630" t="str">
        <f>IF($K1630="","",女子登録情報!$E1630)</f>
        <v/>
      </c>
      <c r="D1630" t="str">
        <f>IF($K1630="","",女子登録情報!$O1630&amp;" "&amp;女子登録情報!$N1630&amp;" ("&amp;LEFT(女子登録情報!$F1630,2)&amp;")")</f>
        <v/>
      </c>
      <c r="E1630" t="str">
        <f>IF($K1630="","",女子登録情報!$P1630)</f>
        <v/>
      </c>
      <c r="F1630" t="str">
        <f t="shared" si="25"/>
        <v/>
      </c>
      <c r="G1630" t="str">
        <f>IF($K1630="","",女子登録情報!$M1630)</f>
        <v/>
      </c>
      <c r="H1630" t="str">
        <f>IF($K1630="","",女子登録情報!$A1630)</f>
        <v/>
      </c>
      <c r="K1630" t="str">
        <f>IF(女子登録情報!$C1630="","",女子登録情報!$C1630)</f>
        <v/>
      </c>
      <c r="M1630" t="str">
        <f>IFERROR(IF(AND(402&lt;=VALUE(RIGHT(女子登録情報!$F1630,4)),競技会情報!$E$3*100+競技会情報!$G$3&gt;=VALUE(RIGHT(女子登録情報!$F1630,4))),VALUE(女子登録情報!$G1630)+1,VALUE(女子登録情報!$G1630)),"")</f>
        <v/>
      </c>
      <c r="N1630" t="str">
        <f>IF($K1630="","",IF(女子登録情報!$H1630="北海道",女子登録情報!$H1630,LEFT(女子登録情報!$H1630,LEN(女子登録情報!$H1630)-1)))</f>
        <v/>
      </c>
      <c r="O1630" t="str">
        <f>IF($K1630="","",IF(LEN($N1630)=2,LEFT($N1630,1)&amp;"　"&amp;RIGHT($N1630,1)&amp;"・"&amp;女子登録情報!$I1630,$N1630&amp;"・"&amp;女子登録情報!$I1630))</f>
        <v/>
      </c>
    </row>
    <row r="1631" spans="1:15" x14ac:dyDescent="0.55000000000000004">
      <c r="A1631" t="str">
        <f>IF($K1631="","",200000000+女子登録情報!$C1631)</f>
        <v/>
      </c>
      <c r="B1631" t="str">
        <f>IF($K1631="","",女子登録情報!$D1631&amp;" ("&amp;女子登録情報!$K1631&amp;")")</f>
        <v/>
      </c>
      <c r="C1631" t="str">
        <f>IF($K1631="","",女子登録情報!$E1631)</f>
        <v/>
      </c>
      <c r="D1631" t="str">
        <f>IF($K1631="","",女子登録情報!$O1631&amp;" "&amp;女子登録情報!$N1631&amp;" ("&amp;LEFT(女子登録情報!$F1631,2)&amp;")")</f>
        <v/>
      </c>
      <c r="E1631" t="str">
        <f>IF($K1631="","",女子登録情報!$P1631)</f>
        <v/>
      </c>
      <c r="F1631" t="str">
        <f t="shared" si="25"/>
        <v/>
      </c>
      <c r="G1631" t="str">
        <f>IF($K1631="","",女子登録情報!$M1631)</f>
        <v/>
      </c>
      <c r="H1631" t="str">
        <f>IF($K1631="","",女子登録情報!$A1631)</f>
        <v/>
      </c>
      <c r="K1631" t="str">
        <f>IF(女子登録情報!$C1631="","",女子登録情報!$C1631)</f>
        <v/>
      </c>
      <c r="M1631" t="str">
        <f>IFERROR(IF(AND(402&lt;=VALUE(RIGHT(女子登録情報!$F1631,4)),競技会情報!$E$3*100+競技会情報!$G$3&gt;=VALUE(RIGHT(女子登録情報!$F1631,4))),VALUE(女子登録情報!$G1631)+1,VALUE(女子登録情報!$G1631)),"")</f>
        <v/>
      </c>
      <c r="N1631" t="str">
        <f>IF($K1631="","",IF(女子登録情報!$H1631="北海道",女子登録情報!$H1631,LEFT(女子登録情報!$H1631,LEN(女子登録情報!$H1631)-1)))</f>
        <v/>
      </c>
      <c r="O1631" t="str">
        <f>IF($K1631="","",IF(LEN($N1631)=2,LEFT($N1631,1)&amp;"　"&amp;RIGHT($N1631,1)&amp;"・"&amp;女子登録情報!$I1631,$N1631&amp;"・"&amp;女子登録情報!$I1631))</f>
        <v/>
      </c>
    </row>
    <row r="1632" spans="1:15" x14ac:dyDescent="0.55000000000000004">
      <c r="A1632" t="str">
        <f>IF($K1632="","",200000000+女子登録情報!$C1632)</f>
        <v/>
      </c>
      <c r="B1632" t="str">
        <f>IF($K1632="","",女子登録情報!$D1632&amp;" ("&amp;女子登録情報!$K1632&amp;")")</f>
        <v/>
      </c>
      <c r="C1632" t="str">
        <f>IF($K1632="","",女子登録情報!$E1632)</f>
        <v/>
      </c>
      <c r="D1632" t="str">
        <f>IF($K1632="","",女子登録情報!$O1632&amp;" "&amp;女子登録情報!$N1632&amp;" ("&amp;LEFT(女子登録情報!$F1632,2)&amp;")")</f>
        <v/>
      </c>
      <c r="E1632" t="str">
        <f>IF($K1632="","",女子登録情報!$P1632)</f>
        <v/>
      </c>
      <c r="F1632" t="str">
        <f t="shared" si="25"/>
        <v/>
      </c>
      <c r="G1632" t="str">
        <f>IF($K1632="","",女子登録情報!$M1632)</f>
        <v/>
      </c>
      <c r="H1632" t="str">
        <f>IF($K1632="","",女子登録情報!$A1632)</f>
        <v/>
      </c>
      <c r="K1632" t="str">
        <f>IF(女子登録情報!$C1632="","",女子登録情報!$C1632)</f>
        <v/>
      </c>
      <c r="M1632" t="str">
        <f>IFERROR(IF(AND(402&lt;=VALUE(RIGHT(女子登録情報!$F1632,4)),競技会情報!$E$3*100+競技会情報!$G$3&gt;=VALUE(RIGHT(女子登録情報!$F1632,4))),VALUE(女子登録情報!$G1632)+1,VALUE(女子登録情報!$G1632)),"")</f>
        <v/>
      </c>
      <c r="N1632" t="str">
        <f>IF($K1632="","",IF(女子登録情報!$H1632="北海道",女子登録情報!$H1632,LEFT(女子登録情報!$H1632,LEN(女子登録情報!$H1632)-1)))</f>
        <v/>
      </c>
      <c r="O1632" t="str">
        <f>IF($K1632="","",IF(LEN($N1632)=2,LEFT($N1632,1)&amp;"　"&amp;RIGHT($N1632,1)&amp;"・"&amp;女子登録情報!$I1632,$N1632&amp;"・"&amp;女子登録情報!$I1632))</f>
        <v/>
      </c>
    </row>
    <row r="1633" spans="1:15" x14ac:dyDescent="0.55000000000000004">
      <c r="A1633" t="str">
        <f>IF($K1633="","",200000000+女子登録情報!$C1633)</f>
        <v/>
      </c>
      <c r="B1633" t="str">
        <f>IF($K1633="","",女子登録情報!$D1633&amp;" ("&amp;女子登録情報!$K1633&amp;")")</f>
        <v/>
      </c>
      <c r="C1633" t="str">
        <f>IF($K1633="","",女子登録情報!$E1633)</f>
        <v/>
      </c>
      <c r="D1633" t="str">
        <f>IF($K1633="","",女子登録情報!$O1633&amp;" "&amp;女子登録情報!$N1633&amp;" ("&amp;LEFT(女子登録情報!$F1633,2)&amp;")")</f>
        <v/>
      </c>
      <c r="E1633" t="str">
        <f>IF($K1633="","",女子登録情報!$P1633)</f>
        <v/>
      </c>
      <c r="F1633" t="str">
        <f t="shared" si="25"/>
        <v/>
      </c>
      <c r="G1633" t="str">
        <f>IF($K1633="","",女子登録情報!$M1633)</f>
        <v/>
      </c>
      <c r="H1633" t="str">
        <f>IF($K1633="","",女子登録情報!$A1633)</f>
        <v/>
      </c>
      <c r="K1633" t="str">
        <f>IF(女子登録情報!$C1633="","",女子登録情報!$C1633)</f>
        <v/>
      </c>
      <c r="M1633" t="str">
        <f>IFERROR(IF(AND(402&lt;=VALUE(RIGHT(女子登録情報!$F1633,4)),競技会情報!$E$3*100+競技会情報!$G$3&gt;=VALUE(RIGHT(女子登録情報!$F1633,4))),VALUE(女子登録情報!$G1633)+1,VALUE(女子登録情報!$G1633)),"")</f>
        <v/>
      </c>
      <c r="N1633" t="str">
        <f>IF($K1633="","",IF(女子登録情報!$H1633="北海道",女子登録情報!$H1633,LEFT(女子登録情報!$H1633,LEN(女子登録情報!$H1633)-1)))</f>
        <v/>
      </c>
      <c r="O1633" t="str">
        <f>IF($K1633="","",IF(LEN($N1633)=2,LEFT($N1633,1)&amp;"　"&amp;RIGHT($N1633,1)&amp;"・"&amp;女子登録情報!$I1633,$N1633&amp;"・"&amp;女子登録情報!$I1633))</f>
        <v/>
      </c>
    </row>
    <row r="1634" spans="1:15" x14ac:dyDescent="0.55000000000000004">
      <c r="A1634" t="str">
        <f>IF($K1634="","",200000000+女子登録情報!$C1634)</f>
        <v/>
      </c>
      <c r="B1634" t="str">
        <f>IF($K1634="","",女子登録情報!$D1634&amp;" ("&amp;女子登録情報!$K1634&amp;")")</f>
        <v/>
      </c>
      <c r="C1634" t="str">
        <f>IF($K1634="","",女子登録情報!$E1634)</f>
        <v/>
      </c>
      <c r="D1634" t="str">
        <f>IF($K1634="","",女子登録情報!$O1634&amp;" "&amp;女子登録情報!$N1634&amp;" ("&amp;LEFT(女子登録情報!$F1634,2)&amp;")")</f>
        <v/>
      </c>
      <c r="E1634" t="str">
        <f>IF($K1634="","",女子登録情報!$P1634)</f>
        <v/>
      </c>
      <c r="F1634" t="str">
        <f t="shared" si="25"/>
        <v/>
      </c>
      <c r="G1634" t="str">
        <f>IF($K1634="","",女子登録情報!$M1634)</f>
        <v/>
      </c>
      <c r="H1634" t="str">
        <f>IF($K1634="","",女子登録情報!$A1634)</f>
        <v/>
      </c>
      <c r="K1634" t="str">
        <f>IF(女子登録情報!$C1634="","",女子登録情報!$C1634)</f>
        <v/>
      </c>
      <c r="M1634" t="str">
        <f>IFERROR(IF(AND(402&lt;=VALUE(RIGHT(女子登録情報!$F1634,4)),競技会情報!$E$3*100+競技会情報!$G$3&gt;=VALUE(RIGHT(女子登録情報!$F1634,4))),VALUE(女子登録情報!$G1634)+1,VALUE(女子登録情報!$G1634)),"")</f>
        <v/>
      </c>
      <c r="N1634" t="str">
        <f>IF($K1634="","",IF(女子登録情報!$H1634="北海道",女子登録情報!$H1634,LEFT(女子登録情報!$H1634,LEN(女子登録情報!$H1634)-1)))</f>
        <v/>
      </c>
      <c r="O1634" t="str">
        <f>IF($K1634="","",IF(LEN($N1634)=2,LEFT($N1634,1)&amp;"　"&amp;RIGHT($N1634,1)&amp;"・"&amp;女子登録情報!$I1634,$N1634&amp;"・"&amp;女子登録情報!$I1634))</f>
        <v/>
      </c>
    </row>
    <row r="1635" spans="1:15" x14ac:dyDescent="0.55000000000000004">
      <c r="A1635" t="str">
        <f>IF($K1635="","",200000000+女子登録情報!$C1635)</f>
        <v/>
      </c>
      <c r="B1635" t="str">
        <f>IF($K1635="","",女子登録情報!$D1635&amp;" ("&amp;女子登録情報!$K1635&amp;")")</f>
        <v/>
      </c>
      <c r="C1635" t="str">
        <f>IF($K1635="","",女子登録情報!$E1635)</f>
        <v/>
      </c>
      <c r="D1635" t="str">
        <f>IF($K1635="","",女子登録情報!$O1635&amp;" "&amp;女子登録情報!$N1635&amp;" ("&amp;LEFT(女子登録情報!$F1635,2)&amp;")")</f>
        <v/>
      </c>
      <c r="E1635" t="str">
        <f>IF($K1635="","",女子登録情報!$P1635)</f>
        <v/>
      </c>
      <c r="F1635" t="str">
        <f t="shared" si="25"/>
        <v/>
      </c>
      <c r="G1635" t="str">
        <f>IF($K1635="","",女子登録情報!$M1635)</f>
        <v/>
      </c>
      <c r="H1635" t="str">
        <f>IF($K1635="","",女子登録情報!$A1635)</f>
        <v/>
      </c>
      <c r="K1635" t="str">
        <f>IF(女子登録情報!$C1635="","",女子登録情報!$C1635)</f>
        <v/>
      </c>
      <c r="M1635" t="str">
        <f>IFERROR(IF(AND(402&lt;=VALUE(RIGHT(女子登録情報!$F1635,4)),競技会情報!$E$3*100+競技会情報!$G$3&gt;=VALUE(RIGHT(女子登録情報!$F1635,4))),VALUE(女子登録情報!$G1635)+1,VALUE(女子登録情報!$G1635)),"")</f>
        <v/>
      </c>
      <c r="N1635" t="str">
        <f>IF($K1635="","",IF(女子登録情報!$H1635="北海道",女子登録情報!$H1635,LEFT(女子登録情報!$H1635,LEN(女子登録情報!$H1635)-1)))</f>
        <v/>
      </c>
      <c r="O1635" t="str">
        <f>IF($K1635="","",IF(LEN($N1635)=2,LEFT($N1635,1)&amp;"　"&amp;RIGHT($N1635,1)&amp;"・"&amp;女子登録情報!$I1635,$N1635&amp;"・"&amp;女子登録情報!$I1635))</f>
        <v/>
      </c>
    </row>
    <row r="1636" spans="1:15" x14ac:dyDescent="0.55000000000000004">
      <c r="A1636" t="str">
        <f>IF($K1636="","",200000000+女子登録情報!$C1636)</f>
        <v/>
      </c>
      <c r="B1636" t="str">
        <f>IF($K1636="","",女子登録情報!$D1636&amp;" ("&amp;女子登録情報!$K1636&amp;")")</f>
        <v/>
      </c>
      <c r="C1636" t="str">
        <f>IF($K1636="","",女子登録情報!$E1636)</f>
        <v/>
      </c>
      <c r="D1636" t="str">
        <f>IF($K1636="","",女子登録情報!$O1636&amp;" "&amp;女子登録情報!$N1636&amp;" ("&amp;LEFT(女子登録情報!$F1636,2)&amp;")")</f>
        <v/>
      </c>
      <c r="E1636" t="str">
        <f>IF($K1636="","",女子登録情報!$P1636)</f>
        <v/>
      </c>
      <c r="F1636" t="str">
        <f t="shared" si="25"/>
        <v/>
      </c>
      <c r="G1636" t="str">
        <f>IF($K1636="","",女子登録情報!$M1636)</f>
        <v/>
      </c>
      <c r="H1636" t="str">
        <f>IF($K1636="","",女子登録情報!$A1636)</f>
        <v/>
      </c>
      <c r="K1636" t="str">
        <f>IF(女子登録情報!$C1636="","",女子登録情報!$C1636)</f>
        <v/>
      </c>
      <c r="M1636" t="str">
        <f>IFERROR(IF(AND(402&lt;=VALUE(RIGHT(女子登録情報!$F1636,4)),競技会情報!$E$3*100+競技会情報!$G$3&gt;=VALUE(RIGHT(女子登録情報!$F1636,4))),VALUE(女子登録情報!$G1636)+1,VALUE(女子登録情報!$G1636)),"")</f>
        <v/>
      </c>
      <c r="N1636" t="str">
        <f>IF($K1636="","",IF(女子登録情報!$H1636="北海道",女子登録情報!$H1636,LEFT(女子登録情報!$H1636,LEN(女子登録情報!$H1636)-1)))</f>
        <v/>
      </c>
      <c r="O1636" t="str">
        <f>IF($K1636="","",IF(LEN($N1636)=2,LEFT($N1636,1)&amp;"　"&amp;RIGHT($N1636,1)&amp;"・"&amp;女子登録情報!$I1636,$N1636&amp;"・"&amp;女子登録情報!$I1636))</f>
        <v/>
      </c>
    </row>
    <row r="1637" spans="1:15" x14ac:dyDescent="0.55000000000000004">
      <c r="A1637" t="str">
        <f>IF($K1637="","",200000000+女子登録情報!$C1637)</f>
        <v/>
      </c>
      <c r="B1637" t="str">
        <f>IF($K1637="","",女子登録情報!$D1637&amp;" ("&amp;女子登録情報!$K1637&amp;")")</f>
        <v/>
      </c>
      <c r="C1637" t="str">
        <f>IF($K1637="","",女子登録情報!$E1637)</f>
        <v/>
      </c>
      <c r="D1637" t="str">
        <f>IF($K1637="","",女子登録情報!$O1637&amp;" "&amp;女子登録情報!$N1637&amp;" ("&amp;LEFT(女子登録情報!$F1637,2)&amp;")")</f>
        <v/>
      </c>
      <c r="E1637" t="str">
        <f>IF($K1637="","",女子登録情報!$P1637)</f>
        <v/>
      </c>
      <c r="F1637" t="str">
        <f t="shared" si="25"/>
        <v/>
      </c>
      <c r="G1637" t="str">
        <f>IF($K1637="","",女子登録情報!$M1637)</f>
        <v/>
      </c>
      <c r="H1637" t="str">
        <f>IF($K1637="","",女子登録情報!$A1637)</f>
        <v/>
      </c>
      <c r="K1637" t="str">
        <f>IF(女子登録情報!$C1637="","",女子登録情報!$C1637)</f>
        <v/>
      </c>
      <c r="M1637" t="str">
        <f>IFERROR(IF(AND(402&lt;=VALUE(RIGHT(女子登録情報!$F1637,4)),競技会情報!$E$3*100+競技会情報!$G$3&gt;=VALUE(RIGHT(女子登録情報!$F1637,4))),VALUE(女子登録情報!$G1637)+1,VALUE(女子登録情報!$G1637)),"")</f>
        <v/>
      </c>
      <c r="N1637" t="str">
        <f>IF($K1637="","",IF(女子登録情報!$H1637="北海道",女子登録情報!$H1637,LEFT(女子登録情報!$H1637,LEN(女子登録情報!$H1637)-1)))</f>
        <v/>
      </c>
      <c r="O1637" t="str">
        <f>IF($K1637="","",IF(LEN($N1637)=2,LEFT($N1637,1)&amp;"　"&amp;RIGHT($N1637,1)&amp;"・"&amp;女子登録情報!$I1637,$N1637&amp;"・"&amp;女子登録情報!$I1637))</f>
        <v/>
      </c>
    </row>
    <row r="1638" spans="1:15" x14ac:dyDescent="0.55000000000000004">
      <c r="A1638" t="str">
        <f>IF($K1638="","",200000000+女子登録情報!$C1638)</f>
        <v/>
      </c>
      <c r="B1638" t="str">
        <f>IF($K1638="","",女子登録情報!$D1638&amp;" ("&amp;女子登録情報!$K1638&amp;")")</f>
        <v/>
      </c>
      <c r="C1638" t="str">
        <f>IF($K1638="","",女子登録情報!$E1638)</f>
        <v/>
      </c>
      <c r="D1638" t="str">
        <f>IF($K1638="","",女子登録情報!$O1638&amp;" "&amp;女子登録情報!$N1638&amp;" ("&amp;LEFT(女子登録情報!$F1638,2)&amp;")")</f>
        <v/>
      </c>
      <c r="E1638" t="str">
        <f>IF($K1638="","",女子登録情報!$P1638)</f>
        <v/>
      </c>
      <c r="F1638" t="str">
        <f t="shared" si="25"/>
        <v/>
      </c>
      <c r="G1638" t="str">
        <f>IF($K1638="","",女子登録情報!$M1638)</f>
        <v/>
      </c>
      <c r="H1638" t="str">
        <f>IF($K1638="","",女子登録情報!$A1638)</f>
        <v/>
      </c>
      <c r="K1638" t="str">
        <f>IF(女子登録情報!$C1638="","",女子登録情報!$C1638)</f>
        <v/>
      </c>
      <c r="M1638" t="str">
        <f>IFERROR(IF(AND(402&lt;=VALUE(RIGHT(女子登録情報!$F1638,4)),競技会情報!$E$3*100+競技会情報!$G$3&gt;=VALUE(RIGHT(女子登録情報!$F1638,4))),VALUE(女子登録情報!$G1638)+1,VALUE(女子登録情報!$G1638)),"")</f>
        <v/>
      </c>
      <c r="N1638" t="str">
        <f>IF($K1638="","",IF(女子登録情報!$H1638="北海道",女子登録情報!$H1638,LEFT(女子登録情報!$H1638,LEN(女子登録情報!$H1638)-1)))</f>
        <v/>
      </c>
      <c r="O1638" t="str">
        <f>IF($K1638="","",IF(LEN($N1638)=2,LEFT($N1638,1)&amp;"　"&amp;RIGHT($N1638,1)&amp;"・"&amp;女子登録情報!$I1638,$N1638&amp;"・"&amp;女子登録情報!$I1638))</f>
        <v/>
      </c>
    </row>
    <row r="1639" spans="1:15" x14ac:dyDescent="0.55000000000000004">
      <c r="A1639" t="str">
        <f>IF($K1639="","",200000000+女子登録情報!$C1639)</f>
        <v/>
      </c>
      <c r="B1639" t="str">
        <f>IF($K1639="","",女子登録情報!$D1639&amp;" ("&amp;女子登録情報!$K1639&amp;")")</f>
        <v/>
      </c>
      <c r="C1639" t="str">
        <f>IF($K1639="","",女子登録情報!$E1639)</f>
        <v/>
      </c>
      <c r="D1639" t="str">
        <f>IF($K1639="","",女子登録情報!$O1639&amp;" "&amp;女子登録情報!$N1639&amp;" ("&amp;LEFT(女子登録情報!$F1639,2)&amp;")")</f>
        <v/>
      </c>
      <c r="E1639" t="str">
        <f>IF($K1639="","",女子登録情報!$P1639)</f>
        <v/>
      </c>
      <c r="F1639" t="str">
        <f t="shared" si="25"/>
        <v/>
      </c>
      <c r="G1639" t="str">
        <f>IF($K1639="","",女子登録情報!$M1639)</f>
        <v/>
      </c>
      <c r="H1639" t="str">
        <f>IF($K1639="","",女子登録情報!$A1639)</f>
        <v/>
      </c>
      <c r="K1639" t="str">
        <f>IF(女子登録情報!$C1639="","",女子登録情報!$C1639)</f>
        <v/>
      </c>
      <c r="M1639" t="str">
        <f>IFERROR(IF(AND(402&lt;=VALUE(RIGHT(女子登録情報!$F1639,4)),競技会情報!$E$3*100+競技会情報!$G$3&gt;=VALUE(RIGHT(女子登録情報!$F1639,4))),VALUE(女子登録情報!$G1639)+1,VALUE(女子登録情報!$G1639)),"")</f>
        <v/>
      </c>
      <c r="N1639" t="str">
        <f>IF($K1639="","",IF(女子登録情報!$H1639="北海道",女子登録情報!$H1639,LEFT(女子登録情報!$H1639,LEN(女子登録情報!$H1639)-1)))</f>
        <v/>
      </c>
      <c r="O1639" t="str">
        <f>IF($K1639="","",IF(LEN($N1639)=2,LEFT($N1639,1)&amp;"　"&amp;RIGHT($N1639,1)&amp;"・"&amp;女子登録情報!$I1639,$N1639&amp;"・"&amp;女子登録情報!$I1639))</f>
        <v/>
      </c>
    </row>
    <row r="1640" spans="1:15" x14ac:dyDescent="0.55000000000000004">
      <c r="A1640" t="str">
        <f>IF($K1640="","",200000000+女子登録情報!$C1640)</f>
        <v/>
      </c>
      <c r="B1640" t="str">
        <f>IF($K1640="","",女子登録情報!$D1640&amp;" ("&amp;女子登録情報!$K1640&amp;")")</f>
        <v/>
      </c>
      <c r="C1640" t="str">
        <f>IF($K1640="","",女子登録情報!$E1640)</f>
        <v/>
      </c>
      <c r="D1640" t="str">
        <f>IF($K1640="","",女子登録情報!$O1640&amp;" "&amp;女子登録情報!$N1640&amp;" ("&amp;LEFT(女子登録情報!$F1640,2)&amp;")")</f>
        <v/>
      </c>
      <c r="E1640" t="str">
        <f>IF($K1640="","",女子登録情報!$P1640)</f>
        <v/>
      </c>
      <c r="F1640" t="str">
        <f t="shared" si="25"/>
        <v/>
      </c>
      <c r="G1640" t="str">
        <f>IF($K1640="","",女子登録情報!$M1640)</f>
        <v/>
      </c>
      <c r="H1640" t="str">
        <f>IF($K1640="","",女子登録情報!$A1640)</f>
        <v/>
      </c>
      <c r="K1640" t="str">
        <f>IF(女子登録情報!$C1640="","",女子登録情報!$C1640)</f>
        <v/>
      </c>
      <c r="M1640" t="str">
        <f>IFERROR(IF(AND(402&lt;=VALUE(RIGHT(女子登録情報!$F1640,4)),競技会情報!$E$3*100+競技会情報!$G$3&gt;=VALUE(RIGHT(女子登録情報!$F1640,4))),VALUE(女子登録情報!$G1640)+1,VALUE(女子登録情報!$G1640)),"")</f>
        <v/>
      </c>
      <c r="N1640" t="str">
        <f>IF($K1640="","",IF(女子登録情報!$H1640="北海道",女子登録情報!$H1640,LEFT(女子登録情報!$H1640,LEN(女子登録情報!$H1640)-1)))</f>
        <v/>
      </c>
      <c r="O1640" t="str">
        <f>IF($K1640="","",IF(LEN($N1640)=2,LEFT($N1640,1)&amp;"　"&amp;RIGHT($N1640,1)&amp;"・"&amp;女子登録情報!$I1640,$N1640&amp;"・"&amp;女子登録情報!$I1640))</f>
        <v/>
      </c>
    </row>
    <row r="1641" spans="1:15" x14ac:dyDescent="0.55000000000000004">
      <c r="A1641" t="str">
        <f>IF($K1641="","",200000000+女子登録情報!$C1641)</f>
        <v/>
      </c>
      <c r="B1641" t="str">
        <f>IF($K1641="","",女子登録情報!$D1641&amp;" ("&amp;女子登録情報!$K1641&amp;")")</f>
        <v/>
      </c>
      <c r="C1641" t="str">
        <f>IF($K1641="","",女子登録情報!$E1641)</f>
        <v/>
      </c>
      <c r="D1641" t="str">
        <f>IF($K1641="","",女子登録情報!$O1641&amp;" "&amp;女子登録情報!$N1641&amp;" ("&amp;LEFT(女子登録情報!$F1641,2)&amp;")")</f>
        <v/>
      </c>
      <c r="E1641" t="str">
        <f>IF($K1641="","",女子登録情報!$P1641)</f>
        <v/>
      </c>
      <c r="F1641" t="str">
        <f t="shared" si="25"/>
        <v/>
      </c>
      <c r="G1641" t="str">
        <f>IF($K1641="","",女子登録情報!$M1641)</f>
        <v/>
      </c>
      <c r="H1641" t="str">
        <f>IF($K1641="","",女子登録情報!$A1641)</f>
        <v/>
      </c>
      <c r="K1641" t="str">
        <f>IF(女子登録情報!$C1641="","",女子登録情報!$C1641)</f>
        <v/>
      </c>
      <c r="M1641" t="str">
        <f>IFERROR(IF(AND(402&lt;=VALUE(RIGHT(女子登録情報!$F1641,4)),競技会情報!$E$3*100+競技会情報!$G$3&gt;=VALUE(RIGHT(女子登録情報!$F1641,4))),VALUE(女子登録情報!$G1641)+1,VALUE(女子登録情報!$G1641)),"")</f>
        <v/>
      </c>
      <c r="N1641" t="str">
        <f>IF($K1641="","",IF(女子登録情報!$H1641="北海道",女子登録情報!$H1641,LEFT(女子登録情報!$H1641,LEN(女子登録情報!$H1641)-1)))</f>
        <v/>
      </c>
      <c r="O1641" t="str">
        <f>IF($K1641="","",IF(LEN($N1641)=2,LEFT($N1641,1)&amp;"　"&amp;RIGHT($N1641,1)&amp;"・"&amp;女子登録情報!$I1641,$N1641&amp;"・"&amp;女子登録情報!$I1641))</f>
        <v/>
      </c>
    </row>
    <row r="1642" spans="1:15" x14ac:dyDescent="0.55000000000000004">
      <c r="A1642" t="str">
        <f>IF($K1642="","",200000000+女子登録情報!$C1642)</f>
        <v/>
      </c>
      <c r="B1642" t="str">
        <f>IF($K1642="","",女子登録情報!$D1642&amp;" ("&amp;女子登録情報!$K1642&amp;")")</f>
        <v/>
      </c>
      <c r="C1642" t="str">
        <f>IF($K1642="","",女子登録情報!$E1642)</f>
        <v/>
      </c>
      <c r="D1642" t="str">
        <f>IF($K1642="","",女子登録情報!$O1642&amp;" "&amp;女子登録情報!$N1642&amp;" ("&amp;LEFT(女子登録情報!$F1642,2)&amp;")")</f>
        <v/>
      </c>
      <c r="E1642" t="str">
        <f>IF($K1642="","",女子登録情報!$P1642)</f>
        <v/>
      </c>
      <c r="F1642" t="str">
        <f t="shared" si="25"/>
        <v/>
      </c>
      <c r="G1642" t="str">
        <f>IF($K1642="","",女子登録情報!$M1642)</f>
        <v/>
      </c>
      <c r="H1642" t="str">
        <f>IF($K1642="","",女子登録情報!$A1642)</f>
        <v/>
      </c>
      <c r="K1642" t="str">
        <f>IF(女子登録情報!$C1642="","",女子登録情報!$C1642)</f>
        <v/>
      </c>
      <c r="M1642" t="str">
        <f>IFERROR(IF(AND(402&lt;=VALUE(RIGHT(女子登録情報!$F1642,4)),競技会情報!$E$3*100+競技会情報!$G$3&gt;=VALUE(RIGHT(女子登録情報!$F1642,4))),VALUE(女子登録情報!$G1642)+1,VALUE(女子登録情報!$G1642)),"")</f>
        <v/>
      </c>
      <c r="N1642" t="str">
        <f>IF($K1642="","",IF(女子登録情報!$H1642="北海道",女子登録情報!$H1642,LEFT(女子登録情報!$H1642,LEN(女子登録情報!$H1642)-1)))</f>
        <v/>
      </c>
      <c r="O1642" t="str">
        <f>IF($K1642="","",IF(LEN($N1642)=2,LEFT($N1642,1)&amp;"　"&amp;RIGHT($N1642,1)&amp;"・"&amp;女子登録情報!$I1642,$N1642&amp;"・"&amp;女子登録情報!$I1642))</f>
        <v/>
      </c>
    </row>
    <row r="1643" spans="1:15" x14ac:dyDescent="0.55000000000000004">
      <c r="A1643" t="str">
        <f>IF($K1643="","",200000000+女子登録情報!$C1643)</f>
        <v/>
      </c>
      <c r="B1643" t="str">
        <f>IF($K1643="","",女子登録情報!$D1643&amp;" ("&amp;女子登録情報!$K1643&amp;")")</f>
        <v/>
      </c>
      <c r="C1643" t="str">
        <f>IF($K1643="","",女子登録情報!$E1643)</f>
        <v/>
      </c>
      <c r="D1643" t="str">
        <f>IF($K1643="","",女子登録情報!$O1643&amp;" "&amp;女子登録情報!$N1643&amp;" ("&amp;LEFT(女子登録情報!$F1643,2)&amp;")")</f>
        <v/>
      </c>
      <c r="E1643" t="str">
        <f>IF($K1643="","",女子登録情報!$P1643)</f>
        <v/>
      </c>
      <c r="F1643" t="str">
        <f t="shared" si="25"/>
        <v/>
      </c>
      <c r="G1643" t="str">
        <f>IF($K1643="","",女子登録情報!$M1643)</f>
        <v/>
      </c>
      <c r="H1643" t="str">
        <f>IF($K1643="","",女子登録情報!$A1643)</f>
        <v/>
      </c>
      <c r="K1643" t="str">
        <f>IF(女子登録情報!$C1643="","",女子登録情報!$C1643)</f>
        <v/>
      </c>
      <c r="M1643" t="str">
        <f>IFERROR(IF(AND(402&lt;=VALUE(RIGHT(女子登録情報!$F1643,4)),競技会情報!$E$3*100+競技会情報!$G$3&gt;=VALUE(RIGHT(女子登録情報!$F1643,4))),VALUE(女子登録情報!$G1643)+1,VALUE(女子登録情報!$G1643)),"")</f>
        <v/>
      </c>
      <c r="N1643" t="str">
        <f>IF($K1643="","",IF(女子登録情報!$H1643="北海道",女子登録情報!$H1643,LEFT(女子登録情報!$H1643,LEN(女子登録情報!$H1643)-1)))</f>
        <v/>
      </c>
      <c r="O1643" t="str">
        <f>IF($K1643="","",IF(LEN($N1643)=2,LEFT($N1643,1)&amp;"　"&amp;RIGHT($N1643,1)&amp;"・"&amp;女子登録情報!$I1643,$N1643&amp;"・"&amp;女子登録情報!$I1643))</f>
        <v/>
      </c>
    </row>
    <row r="1644" spans="1:15" x14ac:dyDescent="0.55000000000000004">
      <c r="A1644" t="str">
        <f>IF($K1644="","",200000000+女子登録情報!$C1644)</f>
        <v/>
      </c>
      <c r="B1644" t="str">
        <f>IF($K1644="","",女子登録情報!$D1644&amp;" ("&amp;女子登録情報!$K1644&amp;")")</f>
        <v/>
      </c>
      <c r="C1644" t="str">
        <f>IF($K1644="","",女子登録情報!$E1644)</f>
        <v/>
      </c>
      <c r="D1644" t="str">
        <f>IF($K1644="","",女子登録情報!$O1644&amp;" "&amp;女子登録情報!$N1644&amp;" ("&amp;LEFT(女子登録情報!$F1644,2)&amp;")")</f>
        <v/>
      </c>
      <c r="E1644" t="str">
        <f>IF($K1644="","",女子登録情報!$P1644)</f>
        <v/>
      </c>
      <c r="F1644" t="str">
        <f t="shared" si="25"/>
        <v/>
      </c>
      <c r="G1644" t="str">
        <f>IF($K1644="","",女子登録情報!$M1644)</f>
        <v/>
      </c>
      <c r="H1644" t="str">
        <f>IF($K1644="","",女子登録情報!$A1644)</f>
        <v/>
      </c>
      <c r="K1644" t="str">
        <f>IF(女子登録情報!$C1644="","",女子登録情報!$C1644)</f>
        <v/>
      </c>
      <c r="M1644" t="str">
        <f>IFERROR(IF(AND(402&lt;=VALUE(RIGHT(女子登録情報!$F1644,4)),競技会情報!$E$3*100+競技会情報!$G$3&gt;=VALUE(RIGHT(女子登録情報!$F1644,4))),VALUE(女子登録情報!$G1644)+1,VALUE(女子登録情報!$G1644)),"")</f>
        <v/>
      </c>
      <c r="N1644" t="str">
        <f>IF($K1644="","",IF(女子登録情報!$H1644="北海道",女子登録情報!$H1644,LEFT(女子登録情報!$H1644,LEN(女子登録情報!$H1644)-1)))</f>
        <v/>
      </c>
      <c r="O1644" t="str">
        <f>IF($K1644="","",IF(LEN($N1644)=2,LEFT($N1644,1)&amp;"　"&amp;RIGHT($N1644,1)&amp;"・"&amp;女子登録情報!$I1644,$N1644&amp;"・"&amp;女子登録情報!$I1644))</f>
        <v/>
      </c>
    </row>
    <row r="1645" spans="1:15" x14ac:dyDescent="0.55000000000000004">
      <c r="A1645" t="str">
        <f>IF($K1645="","",200000000+女子登録情報!$C1645)</f>
        <v/>
      </c>
      <c r="B1645" t="str">
        <f>IF($K1645="","",女子登録情報!$D1645&amp;" ("&amp;女子登録情報!$K1645&amp;")")</f>
        <v/>
      </c>
      <c r="C1645" t="str">
        <f>IF($K1645="","",女子登録情報!$E1645)</f>
        <v/>
      </c>
      <c r="D1645" t="str">
        <f>IF($K1645="","",女子登録情報!$O1645&amp;" "&amp;女子登録情報!$N1645&amp;" ("&amp;LEFT(女子登録情報!$F1645,2)&amp;")")</f>
        <v/>
      </c>
      <c r="E1645" t="str">
        <f>IF($K1645="","",女子登録情報!$P1645)</f>
        <v/>
      </c>
      <c r="F1645" t="str">
        <f t="shared" si="25"/>
        <v/>
      </c>
      <c r="G1645" t="str">
        <f>IF($K1645="","",女子登録情報!$M1645)</f>
        <v/>
      </c>
      <c r="H1645" t="str">
        <f>IF($K1645="","",女子登録情報!$A1645)</f>
        <v/>
      </c>
      <c r="K1645" t="str">
        <f>IF(女子登録情報!$C1645="","",女子登録情報!$C1645)</f>
        <v/>
      </c>
      <c r="M1645" t="str">
        <f>IFERROR(IF(AND(402&lt;=VALUE(RIGHT(女子登録情報!$F1645,4)),競技会情報!$E$3*100+競技会情報!$G$3&gt;=VALUE(RIGHT(女子登録情報!$F1645,4))),VALUE(女子登録情報!$G1645)+1,VALUE(女子登録情報!$G1645)),"")</f>
        <v/>
      </c>
      <c r="N1645" t="str">
        <f>IF($K1645="","",IF(女子登録情報!$H1645="北海道",女子登録情報!$H1645,LEFT(女子登録情報!$H1645,LEN(女子登録情報!$H1645)-1)))</f>
        <v/>
      </c>
      <c r="O1645" t="str">
        <f>IF($K1645="","",IF(LEN($N1645)=2,LEFT($N1645,1)&amp;"　"&amp;RIGHT($N1645,1)&amp;"・"&amp;女子登録情報!$I1645,$N1645&amp;"・"&amp;女子登録情報!$I1645))</f>
        <v/>
      </c>
    </row>
    <row r="1646" spans="1:15" x14ac:dyDescent="0.55000000000000004">
      <c r="A1646" t="str">
        <f>IF($K1646="","",200000000+女子登録情報!$C1646)</f>
        <v/>
      </c>
      <c r="B1646" t="str">
        <f>IF($K1646="","",女子登録情報!$D1646&amp;" ("&amp;女子登録情報!$K1646&amp;")")</f>
        <v/>
      </c>
      <c r="C1646" t="str">
        <f>IF($K1646="","",女子登録情報!$E1646)</f>
        <v/>
      </c>
      <c r="D1646" t="str">
        <f>IF($K1646="","",女子登録情報!$O1646&amp;" "&amp;女子登録情報!$N1646&amp;" ("&amp;LEFT(女子登録情報!$F1646,2)&amp;")")</f>
        <v/>
      </c>
      <c r="E1646" t="str">
        <f>IF($K1646="","",女子登録情報!$P1646)</f>
        <v/>
      </c>
      <c r="F1646" t="str">
        <f t="shared" si="25"/>
        <v/>
      </c>
      <c r="G1646" t="str">
        <f>IF($K1646="","",女子登録情報!$M1646)</f>
        <v/>
      </c>
      <c r="H1646" t="str">
        <f>IF($K1646="","",女子登録情報!$A1646)</f>
        <v/>
      </c>
      <c r="K1646" t="str">
        <f>IF(女子登録情報!$C1646="","",女子登録情報!$C1646)</f>
        <v/>
      </c>
      <c r="M1646" t="str">
        <f>IFERROR(IF(AND(402&lt;=VALUE(RIGHT(女子登録情報!$F1646,4)),競技会情報!$E$3*100+競技会情報!$G$3&gt;=VALUE(RIGHT(女子登録情報!$F1646,4))),VALUE(女子登録情報!$G1646)+1,VALUE(女子登録情報!$G1646)),"")</f>
        <v/>
      </c>
      <c r="N1646" t="str">
        <f>IF($K1646="","",IF(女子登録情報!$H1646="北海道",女子登録情報!$H1646,LEFT(女子登録情報!$H1646,LEN(女子登録情報!$H1646)-1)))</f>
        <v/>
      </c>
      <c r="O1646" t="str">
        <f>IF($K1646="","",IF(LEN($N1646)=2,LEFT($N1646,1)&amp;"　"&amp;RIGHT($N1646,1)&amp;"・"&amp;女子登録情報!$I1646,$N1646&amp;"・"&amp;女子登録情報!$I1646))</f>
        <v/>
      </c>
    </row>
    <row r="1647" spans="1:15" x14ac:dyDescent="0.55000000000000004">
      <c r="A1647" t="str">
        <f>IF($K1647="","",200000000+女子登録情報!$C1647)</f>
        <v/>
      </c>
      <c r="B1647" t="str">
        <f>IF($K1647="","",女子登録情報!$D1647&amp;" ("&amp;女子登録情報!$K1647&amp;")")</f>
        <v/>
      </c>
      <c r="C1647" t="str">
        <f>IF($K1647="","",女子登録情報!$E1647)</f>
        <v/>
      </c>
      <c r="D1647" t="str">
        <f>IF($K1647="","",女子登録情報!$O1647&amp;" "&amp;女子登録情報!$N1647&amp;" ("&amp;LEFT(女子登録情報!$F1647,2)&amp;")")</f>
        <v/>
      </c>
      <c r="E1647" t="str">
        <f>IF($K1647="","",女子登録情報!$P1647)</f>
        <v/>
      </c>
      <c r="F1647" t="str">
        <f t="shared" si="25"/>
        <v/>
      </c>
      <c r="G1647" t="str">
        <f>IF($K1647="","",女子登録情報!$M1647)</f>
        <v/>
      </c>
      <c r="H1647" t="str">
        <f>IF($K1647="","",女子登録情報!$A1647)</f>
        <v/>
      </c>
      <c r="K1647" t="str">
        <f>IF(女子登録情報!$C1647="","",女子登録情報!$C1647)</f>
        <v/>
      </c>
      <c r="M1647" t="str">
        <f>IFERROR(IF(AND(402&lt;=VALUE(RIGHT(女子登録情報!$F1647,4)),競技会情報!$E$3*100+競技会情報!$G$3&gt;=VALUE(RIGHT(女子登録情報!$F1647,4))),VALUE(女子登録情報!$G1647)+1,VALUE(女子登録情報!$G1647)),"")</f>
        <v/>
      </c>
      <c r="N1647" t="str">
        <f>IF($K1647="","",IF(女子登録情報!$H1647="北海道",女子登録情報!$H1647,LEFT(女子登録情報!$H1647,LEN(女子登録情報!$H1647)-1)))</f>
        <v/>
      </c>
      <c r="O1647" t="str">
        <f>IF($K1647="","",IF(LEN($N1647)=2,LEFT($N1647,1)&amp;"　"&amp;RIGHT($N1647,1)&amp;"・"&amp;女子登録情報!$I1647,$N1647&amp;"・"&amp;女子登録情報!$I1647))</f>
        <v/>
      </c>
    </row>
    <row r="1648" spans="1:15" x14ac:dyDescent="0.55000000000000004">
      <c r="A1648" t="str">
        <f>IF($K1648="","",200000000+女子登録情報!$C1648)</f>
        <v/>
      </c>
      <c r="B1648" t="str">
        <f>IF($K1648="","",女子登録情報!$D1648&amp;" ("&amp;女子登録情報!$K1648&amp;")")</f>
        <v/>
      </c>
      <c r="C1648" t="str">
        <f>IF($K1648="","",女子登録情報!$E1648)</f>
        <v/>
      </c>
      <c r="D1648" t="str">
        <f>IF($K1648="","",女子登録情報!$O1648&amp;" "&amp;女子登録情報!$N1648&amp;" ("&amp;LEFT(女子登録情報!$F1648,2)&amp;")")</f>
        <v/>
      </c>
      <c r="E1648" t="str">
        <f>IF($K1648="","",女子登録情報!$P1648)</f>
        <v/>
      </c>
      <c r="F1648" t="str">
        <f t="shared" si="25"/>
        <v/>
      </c>
      <c r="G1648" t="str">
        <f>IF($K1648="","",女子登録情報!$M1648)</f>
        <v/>
      </c>
      <c r="H1648" t="str">
        <f>IF($K1648="","",女子登録情報!$A1648)</f>
        <v/>
      </c>
      <c r="K1648" t="str">
        <f>IF(女子登録情報!$C1648="","",女子登録情報!$C1648)</f>
        <v/>
      </c>
      <c r="M1648" t="str">
        <f>IFERROR(IF(AND(402&lt;=VALUE(RIGHT(女子登録情報!$F1648,4)),競技会情報!$E$3*100+競技会情報!$G$3&gt;=VALUE(RIGHT(女子登録情報!$F1648,4))),VALUE(女子登録情報!$G1648)+1,VALUE(女子登録情報!$G1648)),"")</f>
        <v/>
      </c>
      <c r="N1648" t="str">
        <f>IF($K1648="","",IF(女子登録情報!$H1648="北海道",女子登録情報!$H1648,LEFT(女子登録情報!$H1648,LEN(女子登録情報!$H1648)-1)))</f>
        <v/>
      </c>
      <c r="O1648" t="str">
        <f>IF($K1648="","",IF(LEN($N1648)=2,LEFT($N1648,1)&amp;"　"&amp;RIGHT($N1648,1)&amp;"・"&amp;女子登録情報!$I1648,$N1648&amp;"・"&amp;女子登録情報!$I1648))</f>
        <v/>
      </c>
    </row>
    <row r="1649" spans="1:15" x14ac:dyDescent="0.55000000000000004">
      <c r="A1649" t="str">
        <f>IF($K1649="","",200000000+女子登録情報!$C1649)</f>
        <v/>
      </c>
      <c r="B1649" t="str">
        <f>IF($K1649="","",女子登録情報!$D1649&amp;" ("&amp;女子登録情報!$K1649&amp;")")</f>
        <v/>
      </c>
      <c r="C1649" t="str">
        <f>IF($K1649="","",女子登録情報!$E1649)</f>
        <v/>
      </c>
      <c r="D1649" t="str">
        <f>IF($K1649="","",女子登録情報!$O1649&amp;" "&amp;女子登録情報!$N1649&amp;" ("&amp;LEFT(女子登録情報!$F1649,2)&amp;")")</f>
        <v/>
      </c>
      <c r="E1649" t="str">
        <f>IF($K1649="","",女子登録情報!$P1649)</f>
        <v/>
      </c>
      <c r="F1649" t="str">
        <f t="shared" si="25"/>
        <v/>
      </c>
      <c r="G1649" t="str">
        <f>IF($K1649="","",女子登録情報!$M1649)</f>
        <v/>
      </c>
      <c r="H1649" t="str">
        <f>IF($K1649="","",女子登録情報!$A1649)</f>
        <v/>
      </c>
      <c r="K1649" t="str">
        <f>IF(女子登録情報!$C1649="","",女子登録情報!$C1649)</f>
        <v/>
      </c>
      <c r="M1649" t="str">
        <f>IFERROR(IF(AND(402&lt;=VALUE(RIGHT(女子登録情報!$F1649,4)),競技会情報!$E$3*100+競技会情報!$G$3&gt;=VALUE(RIGHT(女子登録情報!$F1649,4))),VALUE(女子登録情報!$G1649)+1,VALUE(女子登録情報!$G1649)),"")</f>
        <v/>
      </c>
      <c r="N1649" t="str">
        <f>IF($K1649="","",IF(女子登録情報!$H1649="北海道",女子登録情報!$H1649,LEFT(女子登録情報!$H1649,LEN(女子登録情報!$H1649)-1)))</f>
        <v/>
      </c>
      <c r="O1649" t="str">
        <f>IF($K1649="","",IF(LEN($N1649)=2,LEFT($N1649,1)&amp;"　"&amp;RIGHT($N1649,1)&amp;"・"&amp;女子登録情報!$I1649,$N1649&amp;"・"&amp;女子登録情報!$I1649))</f>
        <v/>
      </c>
    </row>
    <row r="1650" spans="1:15" x14ac:dyDescent="0.55000000000000004">
      <c r="A1650" t="str">
        <f>IF($K1650="","",200000000+女子登録情報!$C1650)</f>
        <v/>
      </c>
      <c r="B1650" t="str">
        <f>IF($K1650="","",女子登録情報!$D1650&amp;" ("&amp;女子登録情報!$K1650&amp;")")</f>
        <v/>
      </c>
      <c r="C1650" t="str">
        <f>IF($K1650="","",女子登録情報!$E1650)</f>
        <v/>
      </c>
      <c r="D1650" t="str">
        <f>IF($K1650="","",女子登録情報!$O1650&amp;" "&amp;女子登録情報!$N1650&amp;" ("&amp;LEFT(女子登録情報!$F1650,2)&amp;")")</f>
        <v/>
      </c>
      <c r="E1650" t="str">
        <f>IF($K1650="","",女子登録情報!$P1650)</f>
        <v/>
      </c>
      <c r="F1650" t="str">
        <f t="shared" si="25"/>
        <v/>
      </c>
      <c r="G1650" t="str">
        <f>IF($K1650="","",女子登録情報!$M1650)</f>
        <v/>
      </c>
      <c r="H1650" t="str">
        <f>IF($K1650="","",女子登録情報!$A1650)</f>
        <v/>
      </c>
      <c r="K1650" t="str">
        <f>IF(女子登録情報!$C1650="","",女子登録情報!$C1650)</f>
        <v/>
      </c>
      <c r="M1650" t="str">
        <f>IFERROR(IF(AND(402&lt;=VALUE(RIGHT(女子登録情報!$F1650,4)),競技会情報!$E$3*100+競技会情報!$G$3&gt;=VALUE(RIGHT(女子登録情報!$F1650,4))),VALUE(女子登録情報!$G1650)+1,VALUE(女子登録情報!$G1650)),"")</f>
        <v/>
      </c>
      <c r="N1650" t="str">
        <f>IF($K1650="","",IF(女子登録情報!$H1650="北海道",女子登録情報!$H1650,LEFT(女子登録情報!$H1650,LEN(女子登録情報!$H1650)-1)))</f>
        <v/>
      </c>
      <c r="O1650" t="str">
        <f>IF($K1650="","",IF(LEN($N1650)=2,LEFT($N1650,1)&amp;"　"&amp;RIGHT($N1650,1)&amp;"・"&amp;女子登録情報!$I1650,$N1650&amp;"・"&amp;女子登録情報!$I1650))</f>
        <v/>
      </c>
    </row>
    <row r="1651" spans="1:15" x14ac:dyDescent="0.55000000000000004">
      <c r="A1651" t="str">
        <f>IF($K1651="","",200000000+女子登録情報!$C1651)</f>
        <v/>
      </c>
      <c r="B1651" t="str">
        <f>IF($K1651="","",女子登録情報!$D1651&amp;" ("&amp;女子登録情報!$K1651&amp;")")</f>
        <v/>
      </c>
      <c r="C1651" t="str">
        <f>IF($K1651="","",女子登録情報!$E1651)</f>
        <v/>
      </c>
      <c r="D1651" t="str">
        <f>IF($K1651="","",女子登録情報!$O1651&amp;" "&amp;女子登録情報!$N1651&amp;" ("&amp;LEFT(女子登録情報!$F1651,2)&amp;")")</f>
        <v/>
      </c>
      <c r="E1651" t="str">
        <f>IF($K1651="","",女子登録情報!$P1651)</f>
        <v/>
      </c>
      <c r="F1651" t="str">
        <f t="shared" si="25"/>
        <v/>
      </c>
      <c r="G1651" t="str">
        <f>IF($K1651="","",女子登録情報!$M1651)</f>
        <v/>
      </c>
      <c r="H1651" t="str">
        <f>IF($K1651="","",女子登録情報!$A1651)</f>
        <v/>
      </c>
      <c r="K1651" t="str">
        <f>IF(女子登録情報!$C1651="","",女子登録情報!$C1651)</f>
        <v/>
      </c>
      <c r="M1651" t="str">
        <f>IFERROR(IF(AND(402&lt;=VALUE(RIGHT(女子登録情報!$F1651,4)),競技会情報!$E$3*100+競技会情報!$G$3&gt;=VALUE(RIGHT(女子登録情報!$F1651,4))),VALUE(女子登録情報!$G1651)+1,VALUE(女子登録情報!$G1651)),"")</f>
        <v/>
      </c>
      <c r="N1651" t="str">
        <f>IF($K1651="","",IF(女子登録情報!$H1651="北海道",女子登録情報!$H1651,LEFT(女子登録情報!$H1651,LEN(女子登録情報!$H1651)-1)))</f>
        <v/>
      </c>
      <c r="O1651" t="str">
        <f>IF($K1651="","",IF(LEN($N1651)=2,LEFT($N1651,1)&amp;"　"&amp;RIGHT($N1651,1)&amp;"・"&amp;女子登録情報!$I1651,$N1651&amp;"・"&amp;女子登録情報!$I1651))</f>
        <v/>
      </c>
    </row>
    <row r="1652" spans="1:15" x14ac:dyDescent="0.55000000000000004">
      <c r="A1652" t="str">
        <f>IF($K1652="","",200000000+女子登録情報!$C1652)</f>
        <v/>
      </c>
      <c r="B1652" t="str">
        <f>IF($K1652="","",女子登録情報!$D1652&amp;" ("&amp;女子登録情報!$K1652&amp;")")</f>
        <v/>
      </c>
      <c r="C1652" t="str">
        <f>IF($K1652="","",女子登録情報!$E1652)</f>
        <v/>
      </c>
      <c r="D1652" t="str">
        <f>IF($K1652="","",女子登録情報!$O1652&amp;" "&amp;女子登録情報!$N1652&amp;" ("&amp;LEFT(女子登録情報!$F1652,2)&amp;")")</f>
        <v/>
      </c>
      <c r="E1652" t="str">
        <f>IF($K1652="","",女子登録情報!$P1652)</f>
        <v/>
      </c>
      <c r="F1652" t="str">
        <f t="shared" si="25"/>
        <v/>
      </c>
      <c r="G1652" t="str">
        <f>IF($K1652="","",女子登録情報!$M1652)</f>
        <v/>
      </c>
      <c r="H1652" t="str">
        <f>IF($K1652="","",女子登録情報!$A1652)</f>
        <v/>
      </c>
      <c r="K1652" t="str">
        <f>IF(女子登録情報!$C1652="","",女子登録情報!$C1652)</f>
        <v/>
      </c>
      <c r="M1652" t="str">
        <f>IFERROR(IF(AND(402&lt;=VALUE(RIGHT(女子登録情報!$F1652,4)),競技会情報!$E$3*100+競技会情報!$G$3&gt;=VALUE(RIGHT(女子登録情報!$F1652,4))),VALUE(女子登録情報!$G1652)+1,VALUE(女子登録情報!$G1652)),"")</f>
        <v/>
      </c>
      <c r="N1652" t="str">
        <f>IF($K1652="","",IF(女子登録情報!$H1652="北海道",女子登録情報!$H1652,LEFT(女子登録情報!$H1652,LEN(女子登録情報!$H1652)-1)))</f>
        <v/>
      </c>
      <c r="O1652" t="str">
        <f>IF($K1652="","",IF(LEN($N1652)=2,LEFT($N1652,1)&amp;"　"&amp;RIGHT($N1652,1)&amp;"・"&amp;女子登録情報!$I1652,$N1652&amp;"・"&amp;女子登録情報!$I1652))</f>
        <v/>
      </c>
    </row>
    <row r="1653" spans="1:15" x14ac:dyDescent="0.55000000000000004">
      <c r="A1653" t="str">
        <f>IF($K1653="","",200000000+女子登録情報!$C1653)</f>
        <v/>
      </c>
      <c r="B1653" t="str">
        <f>IF($K1653="","",女子登録情報!$D1653&amp;" ("&amp;女子登録情報!$K1653&amp;")")</f>
        <v/>
      </c>
      <c r="C1653" t="str">
        <f>IF($K1653="","",女子登録情報!$E1653)</f>
        <v/>
      </c>
      <c r="D1653" t="str">
        <f>IF($K1653="","",女子登録情報!$O1653&amp;" "&amp;女子登録情報!$N1653&amp;" ("&amp;LEFT(女子登録情報!$F1653,2)&amp;")")</f>
        <v/>
      </c>
      <c r="E1653" t="str">
        <f>IF($K1653="","",女子登録情報!$P1653)</f>
        <v/>
      </c>
      <c r="F1653" t="str">
        <f t="shared" si="25"/>
        <v/>
      </c>
      <c r="G1653" t="str">
        <f>IF($K1653="","",女子登録情報!$M1653)</f>
        <v/>
      </c>
      <c r="H1653" t="str">
        <f>IF($K1653="","",女子登録情報!$A1653)</f>
        <v/>
      </c>
      <c r="K1653" t="str">
        <f>IF(女子登録情報!$C1653="","",女子登録情報!$C1653)</f>
        <v/>
      </c>
      <c r="M1653" t="str">
        <f>IFERROR(IF(AND(402&lt;=VALUE(RIGHT(女子登録情報!$F1653,4)),競技会情報!$E$3*100+競技会情報!$G$3&gt;=VALUE(RIGHT(女子登録情報!$F1653,4))),VALUE(女子登録情報!$G1653)+1,VALUE(女子登録情報!$G1653)),"")</f>
        <v/>
      </c>
      <c r="N1653" t="str">
        <f>IF($K1653="","",IF(女子登録情報!$H1653="北海道",女子登録情報!$H1653,LEFT(女子登録情報!$H1653,LEN(女子登録情報!$H1653)-1)))</f>
        <v/>
      </c>
      <c r="O1653" t="str">
        <f>IF($K1653="","",IF(LEN($N1653)=2,LEFT($N1653,1)&amp;"　"&amp;RIGHT($N1653,1)&amp;"・"&amp;女子登録情報!$I1653,$N1653&amp;"・"&amp;女子登録情報!$I1653))</f>
        <v/>
      </c>
    </row>
    <row r="1654" spans="1:15" x14ac:dyDescent="0.55000000000000004">
      <c r="A1654" t="str">
        <f>IF($K1654="","",200000000+女子登録情報!$C1654)</f>
        <v/>
      </c>
      <c r="B1654" t="str">
        <f>IF($K1654="","",女子登録情報!$D1654&amp;" ("&amp;女子登録情報!$K1654&amp;")")</f>
        <v/>
      </c>
      <c r="C1654" t="str">
        <f>IF($K1654="","",女子登録情報!$E1654)</f>
        <v/>
      </c>
      <c r="D1654" t="str">
        <f>IF($K1654="","",女子登録情報!$O1654&amp;" "&amp;女子登録情報!$N1654&amp;" ("&amp;LEFT(女子登録情報!$F1654,2)&amp;")")</f>
        <v/>
      </c>
      <c r="E1654" t="str">
        <f>IF($K1654="","",女子登録情報!$P1654)</f>
        <v/>
      </c>
      <c r="F1654" t="str">
        <f t="shared" si="25"/>
        <v/>
      </c>
      <c r="G1654" t="str">
        <f>IF($K1654="","",女子登録情報!$M1654)</f>
        <v/>
      </c>
      <c r="H1654" t="str">
        <f>IF($K1654="","",女子登録情報!$A1654)</f>
        <v/>
      </c>
      <c r="K1654" t="str">
        <f>IF(女子登録情報!$C1654="","",女子登録情報!$C1654)</f>
        <v/>
      </c>
      <c r="M1654" t="str">
        <f>IFERROR(IF(AND(402&lt;=VALUE(RIGHT(女子登録情報!$F1654,4)),競技会情報!$E$3*100+競技会情報!$G$3&gt;=VALUE(RIGHT(女子登録情報!$F1654,4))),VALUE(女子登録情報!$G1654)+1,VALUE(女子登録情報!$G1654)),"")</f>
        <v/>
      </c>
      <c r="N1654" t="str">
        <f>IF($K1654="","",IF(女子登録情報!$H1654="北海道",女子登録情報!$H1654,LEFT(女子登録情報!$H1654,LEN(女子登録情報!$H1654)-1)))</f>
        <v/>
      </c>
      <c r="O1654" t="str">
        <f>IF($K1654="","",IF(LEN($N1654)=2,LEFT($N1654,1)&amp;"　"&amp;RIGHT($N1654,1)&amp;"・"&amp;女子登録情報!$I1654,$N1654&amp;"・"&amp;女子登録情報!$I1654))</f>
        <v/>
      </c>
    </row>
    <row r="1655" spans="1:15" x14ac:dyDescent="0.55000000000000004">
      <c r="A1655" t="str">
        <f>IF($K1655="","",200000000+女子登録情報!$C1655)</f>
        <v/>
      </c>
      <c r="B1655" t="str">
        <f>IF($K1655="","",女子登録情報!$D1655&amp;" ("&amp;女子登録情報!$K1655&amp;")")</f>
        <v/>
      </c>
      <c r="C1655" t="str">
        <f>IF($K1655="","",女子登録情報!$E1655)</f>
        <v/>
      </c>
      <c r="D1655" t="str">
        <f>IF($K1655="","",女子登録情報!$O1655&amp;" "&amp;女子登録情報!$N1655&amp;" ("&amp;LEFT(女子登録情報!$F1655,2)&amp;")")</f>
        <v/>
      </c>
      <c r="E1655" t="str">
        <f>IF($K1655="","",女子登録情報!$P1655)</f>
        <v/>
      </c>
      <c r="F1655" t="str">
        <f t="shared" si="25"/>
        <v/>
      </c>
      <c r="G1655" t="str">
        <f>IF($K1655="","",女子登録情報!$M1655)</f>
        <v/>
      </c>
      <c r="H1655" t="str">
        <f>IF($K1655="","",女子登録情報!$A1655)</f>
        <v/>
      </c>
      <c r="K1655" t="str">
        <f>IF(女子登録情報!$C1655="","",女子登録情報!$C1655)</f>
        <v/>
      </c>
      <c r="M1655" t="str">
        <f>IFERROR(IF(AND(402&lt;=VALUE(RIGHT(女子登録情報!$F1655,4)),競技会情報!$E$3*100+競技会情報!$G$3&gt;=VALUE(RIGHT(女子登録情報!$F1655,4))),VALUE(女子登録情報!$G1655)+1,VALUE(女子登録情報!$G1655)),"")</f>
        <v/>
      </c>
      <c r="N1655" t="str">
        <f>IF($K1655="","",IF(女子登録情報!$H1655="北海道",女子登録情報!$H1655,LEFT(女子登録情報!$H1655,LEN(女子登録情報!$H1655)-1)))</f>
        <v/>
      </c>
      <c r="O1655" t="str">
        <f>IF($K1655="","",IF(LEN($N1655)=2,LEFT($N1655,1)&amp;"　"&amp;RIGHT($N1655,1)&amp;"・"&amp;女子登録情報!$I1655,$N1655&amp;"・"&amp;女子登録情報!$I1655))</f>
        <v/>
      </c>
    </row>
    <row r="1656" spans="1:15" x14ac:dyDescent="0.55000000000000004">
      <c r="A1656" t="str">
        <f>IF($K1656="","",200000000+女子登録情報!$C1656)</f>
        <v/>
      </c>
      <c r="B1656" t="str">
        <f>IF($K1656="","",女子登録情報!$D1656&amp;" ("&amp;女子登録情報!$K1656&amp;")")</f>
        <v/>
      </c>
      <c r="C1656" t="str">
        <f>IF($K1656="","",女子登録情報!$E1656)</f>
        <v/>
      </c>
      <c r="D1656" t="str">
        <f>IF($K1656="","",女子登録情報!$O1656&amp;" "&amp;女子登録情報!$N1656&amp;" ("&amp;LEFT(女子登録情報!$F1656,2)&amp;")")</f>
        <v/>
      </c>
      <c r="E1656" t="str">
        <f>IF($K1656="","",女子登録情報!$P1656)</f>
        <v/>
      </c>
      <c r="F1656" t="str">
        <f t="shared" si="25"/>
        <v/>
      </c>
      <c r="G1656" t="str">
        <f>IF($K1656="","",女子登録情報!$M1656)</f>
        <v/>
      </c>
      <c r="H1656" t="str">
        <f>IF($K1656="","",女子登録情報!$A1656)</f>
        <v/>
      </c>
      <c r="K1656" t="str">
        <f>IF(女子登録情報!$C1656="","",女子登録情報!$C1656)</f>
        <v/>
      </c>
      <c r="M1656" t="str">
        <f>IFERROR(IF(AND(402&lt;=VALUE(RIGHT(女子登録情報!$F1656,4)),競技会情報!$E$3*100+競技会情報!$G$3&gt;=VALUE(RIGHT(女子登録情報!$F1656,4))),VALUE(女子登録情報!$G1656)+1,VALUE(女子登録情報!$G1656)),"")</f>
        <v/>
      </c>
      <c r="N1656" t="str">
        <f>IF($K1656="","",IF(女子登録情報!$H1656="北海道",女子登録情報!$H1656,LEFT(女子登録情報!$H1656,LEN(女子登録情報!$H1656)-1)))</f>
        <v/>
      </c>
      <c r="O1656" t="str">
        <f>IF($K1656="","",IF(LEN($N1656)=2,LEFT($N1656,1)&amp;"　"&amp;RIGHT($N1656,1)&amp;"・"&amp;女子登録情報!$I1656,$N1656&amp;"・"&amp;女子登録情報!$I1656))</f>
        <v/>
      </c>
    </row>
    <row r="1657" spans="1:15" x14ac:dyDescent="0.55000000000000004">
      <c r="A1657" t="str">
        <f>IF($K1657="","",200000000+女子登録情報!$C1657)</f>
        <v/>
      </c>
      <c r="B1657" t="str">
        <f>IF($K1657="","",女子登録情報!$D1657&amp;" ("&amp;女子登録情報!$K1657&amp;")")</f>
        <v/>
      </c>
      <c r="C1657" t="str">
        <f>IF($K1657="","",女子登録情報!$E1657)</f>
        <v/>
      </c>
      <c r="D1657" t="str">
        <f>IF($K1657="","",女子登録情報!$O1657&amp;" "&amp;女子登録情報!$N1657&amp;" ("&amp;LEFT(女子登録情報!$F1657,2)&amp;")")</f>
        <v/>
      </c>
      <c r="E1657" t="str">
        <f>IF($K1657="","",女子登録情報!$P1657)</f>
        <v/>
      </c>
      <c r="F1657" t="str">
        <f t="shared" si="25"/>
        <v/>
      </c>
      <c r="G1657" t="str">
        <f>IF($K1657="","",女子登録情報!$M1657)</f>
        <v/>
      </c>
      <c r="H1657" t="str">
        <f>IF($K1657="","",女子登録情報!$A1657)</f>
        <v/>
      </c>
      <c r="K1657" t="str">
        <f>IF(女子登録情報!$C1657="","",女子登録情報!$C1657)</f>
        <v/>
      </c>
      <c r="M1657" t="str">
        <f>IFERROR(IF(AND(402&lt;=VALUE(RIGHT(女子登録情報!$F1657,4)),競技会情報!$E$3*100+競技会情報!$G$3&gt;=VALUE(RIGHT(女子登録情報!$F1657,4))),VALUE(女子登録情報!$G1657)+1,VALUE(女子登録情報!$G1657)),"")</f>
        <v/>
      </c>
      <c r="N1657" t="str">
        <f>IF($K1657="","",IF(女子登録情報!$H1657="北海道",女子登録情報!$H1657,LEFT(女子登録情報!$H1657,LEN(女子登録情報!$H1657)-1)))</f>
        <v/>
      </c>
      <c r="O1657" t="str">
        <f>IF($K1657="","",IF(LEN($N1657)=2,LEFT($N1657,1)&amp;"　"&amp;RIGHT($N1657,1)&amp;"・"&amp;女子登録情報!$I1657,$N1657&amp;"・"&amp;女子登録情報!$I1657))</f>
        <v/>
      </c>
    </row>
    <row r="1658" spans="1:15" x14ac:dyDescent="0.55000000000000004">
      <c r="A1658" t="str">
        <f>IF($K1658="","",200000000+女子登録情報!$C1658)</f>
        <v/>
      </c>
      <c r="B1658" t="str">
        <f>IF($K1658="","",女子登録情報!$D1658&amp;" ("&amp;女子登録情報!$K1658&amp;")")</f>
        <v/>
      </c>
      <c r="C1658" t="str">
        <f>IF($K1658="","",女子登録情報!$E1658)</f>
        <v/>
      </c>
      <c r="D1658" t="str">
        <f>IF($K1658="","",女子登録情報!$O1658&amp;" "&amp;女子登録情報!$N1658&amp;" ("&amp;LEFT(女子登録情報!$F1658,2)&amp;")")</f>
        <v/>
      </c>
      <c r="E1658" t="str">
        <f>IF($K1658="","",女子登録情報!$P1658)</f>
        <v/>
      </c>
      <c r="F1658" t="str">
        <f t="shared" si="25"/>
        <v/>
      </c>
      <c r="G1658" t="str">
        <f>IF($K1658="","",女子登録情報!$M1658)</f>
        <v/>
      </c>
      <c r="H1658" t="str">
        <f>IF($K1658="","",女子登録情報!$A1658)</f>
        <v/>
      </c>
      <c r="K1658" t="str">
        <f>IF(女子登録情報!$C1658="","",女子登録情報!$C1658)</f>
        <v/>
      </c>
      <c r="M1658" t="str">
        <f>IFERROR(IF(AND(402&lt;=VALUE(RIGHT(女子登録情報!$F1658,4)),競技会情報!$E$3*100+競技会情報!$G$3&gt;=VALUE(RIGHT(女子登録情報!$F1658,4))),VALUE(女子登録情報!$G1658)+1,VALUE(女子登録情報!$G1658)),"")</f>
        <v/>
      </c>
      <c r="N1658" t="str">
        <f>IF($K1658="","",IF(女子登録情報!$H1658="北海道",女子登録情報!$H1658,LEFT(女子登録情報!$H1658,LEN(女子登録情報!$H1658)-1)))</f>
        <v/>
      </c>
      <c r="O1658" t="str">
        <f>IF($K1658="","",IF(LEN($N1658)=2,LEFT($N1658,1)&amp;"　"&amp;RIGHT($N1658,1)&amp;"・"&amp;女子登録情報!$I1658,$N1658&amp;"・"&amp;女子登録情報!$I1658))</f>
        <v/>
      </c>
    </row>
    <row r="1659" spans="1:15" x14ac:dyDescent="0.55000000000000004">
      <c r="A1659" t="str">
        <f>IF($K1659="","",200000000+女子登録情報!$C1659)</f>
        <v/>
      </c>
      <c r="B1659" t="str">
        <f>IF($K1659="","",女子登録情報!$D1659&amp;" ("&amp;女子登録情報!$K1659&amp;")")</f>
        <v/>
      </c>
      <c r="C1659" t="str">
        <f>IF($K1659="","",女子登録情報!$E1659)</f>
        <v/>
      </c>
      <c r="D1659" t="str">
        <f>IF($K1659="","",女子登録情報!$O1659&amp;" "&amp;女子登録情報!$N1659&amp;" ("&amp;LEFT(女子登録情報!$F1659,2)&amp;")")</f>
        <v/>
      </c>
      <c r="E1659" t="str">
        <f>IF($K1659="","",女子登録情報!$P1659)</f>
        <v/>
      </c>
      <c r="F1659" t="str">
        <f t="shared" si="25"/>
        <v/>
      </c>
      <c r="G1659" t="str">
        <f>IF($K1659="","",女子登録情報!$M1659)</f>
        <v/>
      </c>
      <c r="H1659" t="str">
        <f>IF($K1659="","",女子登録情報!$A1659)</f>
        <v/>
      </c>
      <c r="K1659" t="str">
        <f>IF(女子登録情報!$C1659="","",女子登録情報!$C1659)</f>
        <v/>
      </c>
      <c r="M1659" t="str">
        <f>IFERROR(IF(AND(402&lt;=VALUE(RIGHT(女子登録情報!$F1659,4)),競技会情報!$E$3*100+競技会情報!$G$3&gt;=VALUE(RIGHT(女子登録情報!$F1659,4))),VALUE(女子登録情報!$G1659)+1,VALUE(女子登録情報!$G1659)),"")</f>
        <v/>
      </c>
      <c r="N1659" t="str">
        <f>IF($K1659="","",IF(女子登録情報!$H1659="北海道",女子登録情報!$H1659,LEFT(女子登録情報!$H1659,LEN(女子登録情報!$H1659)-1)))</f>
        <v/>
      </c>
      <c r="O1659" t="str">
        <f>IF($K1659="","",IF(LEN($N1659)=2,LEFT($N1659,1)&amp;"　"&amp;RIGHT($N1659,1)&amp;"・"&amp;女子登録情報!$I1659,$N1659&amp;"・"&amp;女子登録情報!$I1659))</f>
        <v/>
      </c>
    </row>
    <row r="1660" spans="1:15" x14ac:dyDescent="0.55000000000000004">
      <c r="A1660" t="str">
        <f>IF($K1660="","",200000000+女子登録情報!$C1660)</f>
        <v/>
      </c>
      <c r="B1660" t="str">
        <f>IF($K1660="","",女子登録情報!$D1660&amp;" ("&amp;女子登録情報!$K1660&amp;")")</f>
        <v/>
      </c>
      <c r="C1660" t="str">
        <f>IF($K1660="","",女子登録情報!$E1660)</f>
        <v/>
      </c>
      <c r="D1660" t="str">
        <f>IF($K1660="","",女子登録情報!$O1660&amp;" "&amp;女子登録情報!$N1660&amp;" ("&amp;LEFT(女子登録情報!$F1660,2)&amp;")")</f>
        <v/>
      </c>
      <c r="E1660" t="str">
        <f>IF($K1660="","",女子登録情報!$P1660)</f>
        <v/>
      </c>
      <c r="F1660" t="str">
        <f t="shared" si="25"/>
        <v/>
      </c>
      <c r="G1660" t="str">
        <f>IF($K1660="","",女子登録情報!$M1660)</f>
        <v/>
      </c>
      <c r="H1660" t="str">
        <f>IF($K1660="","",女子登録情報!$A1660)</f>
        <v/>
      </c>
      <c r="K1660" t="str">
        <f>IF(女子登録情報!$C1660="","",女子登録情報!$C1660)</f>
        <v/>
      </c>
      <c r="M1660" t="str">
        <f>IFERROR(IF(AND(402&lt;=VALUE(RIGHT(女子登録情報!$F1660,4)),競技会情報!$E$3*100+競技会情報!$G$3&gt;=VALUE(RIGHT(女子登録情報!$F1660,4))),VALUE(女子登録情報!$G1660)+1,VALUE(女子登録情報!$G1660)),"")</f>
        <v/>
      </c>
      <c r="N1660" t="str">
        <f>IF($K1660="","",IF(女子登録情報!$H1660="北海道",女子登録情報!$H1660,LEFT(女子登録情報!$H1660,LEN(女子登録情報!$H1660)-1)))</f>
        <v/>
      </c>
      <c r="O1660" t="str">
        <f>IF($K1660="","",IF(LEN($N1660)=2,LEFT($N1660,1)&amp;"　"&amp;RIGHT($N1660,1)&amp;"・"&amp;女子登録情報!$I1660,$N1660&amp;"・"&amp;女子登録情報!$I1660))</f>
        <v/>
      </c>
    </row>
    <row r="1661" spans="1:15" x14ac:dyDescent="0.55000000000000004">
      <c r="A1661" t="str">
        <f>IF($K1661="","",200000000+女子登録情報!$C1661)</f>
        <v/>
      </c>
      <c r="B1661" t="str">
        <f>IF($K1661="","",女子登録情報!$D1661&amp;" ("&amp;女子登録情報!$K1661&amp;")")</f>
        <v/>
      </c>
      <c r="C1661" t="str">
        <f>IF($K1661="","",女子登録情報!$E1661)</f>
        <v/>
      </c>
      <c r="D1661" t="str">
        <f>IF($K1661="","",女子登録情報!$O1661&amp;" "&amp;女子登録情報!$N1661&amp;" ("&amp;LEFT(女子登録情報!$F1661,2)&amp;")")</f>
        <v/>
      </c>
      <c r="E1661" t="str">
        <f>IF($K1661="","",女子登録情報!$P1661)</f>
        <v/>
      </c>
      <c r="F1661" t="str">
        <f t="shared" si="25"/>
        <v/>
      </c>
      <c r="G1661" t="str">
        <f>IF($K1661="","",女子登録情報!$M1661)</f>
        <v/>
      </c>
      <c r="H1661" t="str">
        <f>IF($K1661="","",女子登録情報!$A1661)</f>
        <v/>
      </c>
      <c r="K1661" t="str">
        <f>IF(女子登録情報!$C1661="","",女子登録情報!$C1661)</f>
        <v/>
      </c>
      <c r="M1661" t="str">
        <f>IFERROR(IF(AND(402&lt;=VALUE(RIGHT(女子登録情報!$F1661,4)),競技会情報!$E$3*100+競技会情報!$G$3&gt;=VALUE(RIGHT(女子登録情報!$F1661,4))),VALUE(女子登録情報!$G1661)+1,VALUE(女子登録情報!$G1661)),"")</f>
        <v/>
      </c>
      <c r="N1661" t="str">
        <f>IF($K1661="","",IF(女子登録情報!$H1661="北海道",女子登録情報!$H1661,LEFT(女子登録情報!$H1661,LEN(女子登録情報!$H1661)-1)))</f>
        <v/>
      </c>
      <c r="O1661" t="str">
        <f>IF($K1661="","",IF(LEN($N1661)=2,LEFT($N1661,1)&amp;"　"&amp;RIGHT($N1661,1)&amp;"・"&amp;女子登録情報!$I1661,$N1661&amp;"・"&amp;女子登録情報!$I1661))</f>
        <v/>
      </c>
    </row>
    <row r="1662" spans="1:15" x14ac:dyDescent="0.55000000000000004">
      <c r="A1662" t="str">
        <f>IF($K1662="","",200000000+女子登録情報!$C1662)</f>
        <v/>
      </c>
      <c r="B1662" t="str">
        <f>IF($K1662="","",女子登録情報!$D1662&amp;" ("&amp;女子登録情報!$K1662&amp;")")</f>
        <v/>
      </c>
      <c r="C1662" t="str">
        <f>IF($K1662="","",女子登録情報!$E1662)</f>
        <v/>
      </c>
      <c r="D1662" t="str">
        <f>IF($K1662="","",女子登録情報!$O1662&amp;" "&amp;女子登録情報!$N1662&amp;" ("&amp;LEFT(女子登録情報!$F1662,2)&amp;")")</f>
        <v/>
      </c>
      <c r="E1662" t="str">
        <f>IF($K1662="","",女子登録情報!$P1662)</f>
        <v/>
      </c>
      <c r="F1662" t="str">
        <f t="shared" si="25"/>
        <v/>
      </c>
      <c r="G1662" t="str">
        <f>IF($K1662="","",女子登録情報!$M1662)</f>
        <v/>
      </c>
      <c r="H1662" t="str">
        <f>IF($K1662="","",女子登録情報!$A1662)</f>
        <v/>
      </c>
      <c r="K1662" t="str">
        <f>IF(女子登録情報!$C1662="","",女子登録情報!$C1662)</f>
        <v/>
      </c>
      <c r="M1662" t="str">
        <f>IFERROR(IF(AND(402&lt;=VALUE(RIGHT(女子登録情報!$F1662,4)),競技会情報!$E$3*100+競技会情報!$G$3&gt;=VALUE(RIGHT(女子登録情報!$F1662,4))),VALUE(女子登録情報!$G1662)+1,VALUE(女子登録情報!$G1662)),"")</f>
        <v/>
      </c>
      <c r="N1662" t="str">
        <f>IF($K1662="","",IF(女子登録情報!$H1662="北海道",女子登録情報!$H1662,LEFT(女子登録情報!$H1662,LEN(女子登録情報!$H1662)-1)))</f>
        <v/>
      </c>
      <c r="O1662" t="str">
        <f>IF($K1662="","",IF(LEN($N1662)=2,LEFT($N1662,1)&amp;"　"&amp;RIGHT($N1662,1)&amp;"・"&amp;女子登録情報!$I1662,$N1662&amp;"・"&amp;女子登録情報!$I1662))</f>
        <v/>
      </c>
    </row>
    <row r="1663" spans="1:15" x14ac:dyDescent="0.55000000000000004">
      <c r="A1663" t="str">
        <f>IF($K1663="","",200000000+女子登録情報!$C1663)</f>
        <v/>
      </c>
      <c r="B1663" t="str">
        <f>IF($K1663="","",女子登録情報!$D1663&amp;" ("&amp;女子登録情報!$K1663&amp;")")</f>
        <v/>
      </c>
      <c r="C1663" t="str">
        <f>IF($K1663="","",女子登録情報!$E1663)</f>
        <v/>
      </c>
      <c r="D1663" t="str">
        <f>IF($K1663="","",女子登録情報!$O1663&amp;" "&amp;女子登録情報!$N1663&amp;" ("&amp;LEFT(女子登録情報!$F1663,2)&amp;")")</f>
        <v/>
      </c>
      <c r="E1663" t="str">
        <f>IF($K1663="","",女子登録情報!$P1663)</f>
        <v/>
      </c>
      <c r="F1663" t="str">
        <f t="shared" si="25"/>
        <v/>
      </c>
      <c r="G1663" t="str">
        <f>IF($K1663="","",女子登録情報!$M1663)</f>
        <v/>
      </c>
      <c r="H1663" t="str">
        <f>IF($K1663="","",女子登録情報!$A1663)</f>
        <v/>
      </c>
      <c r="K1663" t="str">
        <f>IF(女子登録情報!$C1663="","",女子登録情報!$C1663)</f>
        <v/>
      </c>
      <c r="M1663" t="str">
        <f>IFERROR(IF(AND(402&lt;=VALUE(RIGHT(女子登録情報!$F1663,4)),競技会情報!$E$3*100+競技会情報!$G$3&gt;=VALUE(RIGHT(女子登録情報!$F1663,4))),VALUE(女子登録情報!$G1663)+1,VALUE(女子登録情報!$G1663)),"")</f>
        <v/>
      </c>
      <c r="N1663" t="str">
        <f>IF($K1663="","",IF(女子登録情報!$H1663="北海道",女子登録情報!$H1663,LEFT(女子登録情報!$H1663,LEN(女子登録情報!$H1663)-1)))</f>
        <v/>
      </c>
      <c r="O1663" t="str">
        <f>IF($K1663="","",IF(LEN($N1663)=2,LEFT($N1663,1)&amp;"　"&amp;RIGHT($N1663,1)&amp;"・"&amp;女子登録情報!$I1663,$N1663&amp;"・"&amp;女子登録情報!$I1663))</f>
        <v/>
      </c>
    </row>
    <row r="1664" spans="1:15" x14ac:dyDescent="0.55000000000000004">
      <c r="A1664" t="str">
        <f>IF($K1664="","",200000000+女子登録情報!$C1664)</f>
        <v/>
      </c>
      <c r="B1664" t="str">
        <f>IF($K1664="","",女子登録情報!$D1664&amp;" ("&amp;女子登録情報!$K1664&amp;")")</f>
        <v/>
      </c>
      <c r="C1664" t="str">
        <f>IF($K1664="","",女子登録情報!$E1664)</f>
        <v/>
      </c>
      <c r="D1664" t="str">
        <f>IF($K1664="","",女子登録情報!$O1664&amp;" "&amp;女子登録情報!$N1664&amp;" ("&amp;LEFT(女子登録情報!$F1664,2)&amp;")")</f>
        <v/>
      </c>
      <c r="E1664" t="str">
        <f>IF($K1664="","",女子登録情報!$P1664)</f>
        <v/>
      </c>
      <c r="F1664" t="str">
        <f t="shared" si="25"/>
        <v/>
      </c>
      <c r="G1664" t="str">
        <f>IF($K1664="","",女子登録情報!$M1664)</f>
        <v/>
      </c>
      <c r="H1664" t="str">
        <f>IF($K1664="","",女子登録情報!$A1664)</f>
        <v/>
      </c>
      <c r="K1664" t="str">
        <f>IF(女子登録情報!$C1664="","",女子登録情報!$C1664)</f>
        <v/>
      </c>
      <c r="M1664" t="str">
        <f>IFERROR(IF(AND(402&lt;=VALUE(RIGHT(女子登録情報!$F1664,4)),競技会情報!$E$3*100+競技会情報!$G$3&gt;=VALUE(RIGHT(女子登録情報!$F1664,4))),VALUE(女子登録情報!$G1664)+1,VALUE(女子登録情報!$G1664)),"")</f>
        <v/>
      </c>
      <c r="N1664" t="str">
        <f>IF($K1664="","",IF(女子登録情報!$H1664="北海道",女子登録情報!$H1664,LEFT(女子登録情報!$H1664,LEN(女子登録情報!$H1664)-1)))</f>
        <v/>
      </c>
      <c r="O1664" t="str">
        <f>IF($K1664="","",IF(LEN($N1664)=2,LEFT($N1664,1)&amp;"　"&amp;RIGHT($N1664,1)&amp;"・"&amp;女子登録情報!$I1664,$N1664&amp;"・"&amp;女子登録情報!$I1664))</f>
        <v/>
      </c>
    </row>
    <row r="1665" spans="1:15" x14ac:dyDescent="0.55000000000000004">
      <c r="A1665" t="str">
        <f>IF($K1665="","",200000000+女子登録情報!$C1665)</f>
        <v/>
      </c>
      <c r="B1665" t="str">
        <f>IF($K1665="","",女子登録情報!$D1665&amp;" ("&amp;女子登録情報!$K1665&amp;")")</f>
        <v/>
      </c>
      <c r="C1665" t="str">
        <f>IF($K1665="","",女子登録情報!$E1665)</f>
        <v/>
      </c>
      <c r="D1665" t="str">
        <f>IF($K1665="","",女子登録情報!$O1665&amp;" "&amp;女子登録情報!$N1665&amp;" ("&amp;LEFT(女子登録情報!$F1665,2)&amp;")")</f>
        <v/>
      </c>
      <c r="E1665" t="str">
        <f>IF($K1665="","",女子登録情報!$P1665)</f>
        <v/>
      </c>
      <c r="F1665" t="str">
        <f t="shared" si="25"/>
        <v/>
      </c>
      <c r="G1665" t="str">
        <f>IF($K1665="","",女子登録情報!$M1665)</f>
        <v/>
      </c>
      <c r="H1665" t="str">
        <f>IF($K1665="","",女子登録情報!$A1665)</f>
        <v/>
      </c>
      <c r="K1665" t="str">
        <f>IF(女子登録情報!$C1665="","",女子登録情報!$C1665)</f>
        <v/>
      </c>
      <c r="M1665" t="str">
        <f>IFERROR(IF(AND(402&lt;=VALUE(RIGHT(女子登録情報!$F1665,4)),競技会情報!$E$3*100+競技会情報!$G$3&gt;=VALUE(RIGHT(女子登録情報!$F1665,4))),VALUE(女子登録情報!$G1665)+1,VALUE(女子登録情報!$G1665)),"")</f>
        <v/>
      </c>
      <c r="N1665" t="str">
        <f>IF($K1665="","",IF(女子登録情報!$H1665="北海道",女子登録情報!$H1665,LEFT(女子登録情報!$H1665,LEN(女子登録情報!$H1665)-1)))</f>
        <v/>
      </c>
      <c r="O1665" t="str">
        <f>IF($K1665="","",IF(LEN($N1665)=2,LEFT($N1665,1)&amp;"　"&amp;RIGHT($N1665,1)&amp;"・"&amp;女子登録情報!$I1665,$N1665&amp;"・"&amp;女子登録情報!$I1665))</f>
        <v/>
      </c>
    </row>
    <row r="1666" spans="1:15" x14ac:dyDescent="0.55000000000000004">
      <c r="A1666" t="str">
        <f>IF($K1666="","",200000000+女子登録情報!$C1666)</f>
        <v/>
      </c>
      <c r="B1666" t="str">
        <f>IF($K1666="","",女子登録情報!$D1666&amp;" ("&amp;女子登録情報!$K1666&amp;")")</f>
        <v/>
      </c>
      <c r="C1666" t="str">
        <f>IF($K1666="","",女子登録情報!$E1666)</f>
        <v/>
      </c>
      <c r="D1666" t="str">
        <f>IF($K1666="","",女子登録情報!$O1666&amp;" "&amp;女子登録情報!$N1666&amp;" ("&amp;LEFT(女子登録情報!$F1666,2)&amp;")")</f>
        <v/>
      </c>
      <c r="E1666" t="str">
        <f>IF($K1666="","",女子登録情報!$P1666)</f>
        <v/>
      </c>
      <c r="F1666" t="str">
        <f t="shared" si="25"/>
        <v/>
      </c>
      <c r="G1666" t="str">
        <f>IF($K1666="","",女子登録情報!$M1666)</f>
        <v/>
      </c>
      <c r="H1666" t="str">
        <f>IF($K1666="","",女子登録情報!$A1666)</f>
        <v/>
      </c>
      <c r="K1666" t="str">
        <f>IF(女子登録情報!$C1666="","",女子登録情報!$C1666)</f>
        <v/>
      </c>
      <c r="M1666" t="str">
        <f>IFERROR(IF(AND(402&lt;=VALUE(RIGHT(女子登録情報!$F1666,4)),競技会情報!$E$3*100+競技会情報!$G$3&gt;=VALUE(RIGHT(女子登録情報!$F1666,4))),VALUE(女子登録情報!$G1666)+1,VALUE(女子登録情報!$G1666)),"")</f>
        <v/>
      </c>
      <c r="N1666" t="str">
        <f>IF($K1666="","",IF(女子登録情報!$H1666="北海道",女子登録情報!$H1666,LEFT(女子登録情報!$H1666,LEN(女子登録情報!$H1666)-1)))</f>
        <v/>
      </c>
      <c r="O1666" t="str">
        <f>IF($K1666="","",IF(LEN($N1666)=2,LEFT($N1666,1)&amp;"　"&amp;RIGHT($N1666,1)&amp;"・"&amp;女子登録情報!$I1666,$N1666&amp;"・"&amp;女子登録情報!$I1666))</f>
        <v/>
      </c>
    </row>
    <row r="1667" spans="1:15" x14ac:dyDescent="0.55000000000000004">
      <c r="A1667" t="str">
        <f>IF($K1667="","",200000000+女子登録情報!$C1667)</f>
        <v/>
      </c>
      <c r="B1667" t="str">
        <f>IF($K1667="","",女子登録情報!$D1667&amp;" ("&amp;女子登録情報!$K1667&amp;")")</f>
        <v/>
      </c>
      <c r="C1667" t="str">
        <f>IF($K1667="","",女子登録情報!$E1667)</f>
        <v/>
      </c>
      <c r="D1667" t="str">
        <f>IF($K1667="","",女子登録情報!$O1667&amp;" "&amp;女子登録情報!$N1667&amp;" ("&amp;LEFT(女子登録情報!$F1667,2)&amp;")")</f>
        <v/>
      </c>
      <c r="E1667" t="str">
        <f>IF($K1667="","",女子登録情報!$P1667)</f>
        <v/>
      </c>
      <c r="F1667" t="str">
        <f t="shared" ref="F1667:F1730" si="26">IF($K1667="","","2")</f>
        <v/>
      </c>
      <c r="G1667" t="str">
        <f>IF($K1667="","",女子登録情報!$M1667)</f>
        <v/>
      </c>
      <c r="H1667" t="str">
        <f>IF($K1667="","",女子登録情報!$A1667)</f>
        <v/>
      </c>
      <c r="K1667" t="str">
        <f>IF(女子登録情報!$C1667="","",女子登録情報!$C1667)</f>
        <v/>
      </c>
      <c r="M1667" t="str">
        <f>IFERROR(IF(AND(402&lt;=VALUE(RIGHT(女子登録情報!$F1667,4)),競技会情報!$E$3*100+競技会情報!$G$3&gt;=VALUE(RIGHT(女子登録情報!$F1667,4))),VALUE(女子登録情報!$G1667)+1,VALUE(女子登録情報!$G1667)),"")</f>
        <v/>
      </c>
      <c r="N1667" t="str">
        <f>IF($K1667="","",IF(女子登録情報!$H1667="北海道",女子登録情報!$H1667,LEFT(女子登録情報!$H1667,LEN(女子登録情報!$H1667)-1)))</f>
        <v/>
      </c>
      <c r="O1667" t="str">
        <f>IF($K1667="","",IF(LEN($N1667)=2,LEFT($N1667,1)&amp;"　"&amp;RIGHT($N1667,1)&amp;"・"&amp;女子登録情報!$I1667,$N1667&amp;"・"&amp;女子登録情報!$I1667))</f>
        <v/>
      </c>
    </row>
    <row r="1668" spans="1:15" x14ac:dyDescent="0.55000000000000004">
      <c r="A1668" t="str">
        <f>IF($K1668="","",200000000+女子登録情報!$C1668)</f>
        <v/>
      </c>
      <c r="B1668" t="str">
        <f>IF($K1668="","",女子登録情報!$D1668&amp;" ("&amp;女子登録情報!$K1668&amp;")")</f>
        <v/>
      </c>
      <c r="C1668" t="str">
        <f>IF($K1668="","",女子登録情報!$E1668)</f>
        <v/>
      </c>
      <c r="D1668" t="str">
        <f>IF($K1668="","",女子登録情報!$O1668&amp;" "&amp;女子登録情報!$N1668&amp;" ("&amp;LEFT(女子登録情報!$F1668,2)&amp;")")</f>
        <v/>
      </c>
      <c r="E1668" t="str">
        <f>IF($K1668="","",女子登録情報!$P1668)</f>
        <v/>
      </c>
      <c r="F1668" t="str">
        <f t="shared" si="26"/>
        <v/>
      </c>
      <c r="G1668" t="str">
        <f>IF($K1668="","",女子登録情報!$M1668)</f>
        <v/>
      </c>
      <c r="H1668" t="str">
        <f>IF($K1668="","",女子登録情報!$A1668)</f>
        <v/>
      </c>
      <c r="K1668" t="str">
        <f>IF(女子登録情報!$C1668="","",女子登録情報!$C1668)</f>
        <v/>
      </c>
      <c r="M1668" t="str">
        <f>IFERROR(IF(AND(402&lt;=VALUE(RIGHT(女子登録情報!$F1668,4)),競技会情報!$E$3*100+競技会情報!$G$3&gt;=VALUE(RIGHT(女子登録情報!$F1668,4))),VALUE(女子登録情報!$G1668)+1,VALUE(女子登録情報!$G1668)),"")</f>
        <v/>
      </c>
      <c r="N1668" t="str">
        <f>IF($K1668="","",IF(女子登録情報!$H1668="北海道",女子登録情報!$H1668,LEFT(女子登録情報!$H1668,LEN(女子登録情報!$H1668)-1)))</f>
        <v/>
      </c>
      <c r="O1668" t="str">
        <f>IF($K1668="","",IF(LEN($N1668)=2,LEFT($N1668,1)&amp;"　"&amp;RIGHT($N1668,1)&amp;"・"&amp;女子登録情報!$I1668,$N1668&amp;"・"&amp;女子登録情報!$I1668))</f>
        <v/>
      </c>
    </row>
    <row r="1669" spans="1:15" x14ac:dyDescent="0.55000000000000004">
      <c r="A1669" t="str">
        <f>IF($K1669="","",200000000+女子登録情報!$C1669)</f>
        <v/>
      </c>
      <c r="B1669" t="str">
        <f>IF($K1669="","",女子登録情報!$D1669&amp;" ("&amp;女子登録情報!$K1669&amp;")")</f>
        <v/>
      </c>
      <c r="C1669" t="str">
        <f>IF($K1669="","",女子登録情報!$E1669)</f>
        <v/>
      </c>
      <c r="D1669" t="str">
        <f>IF($K1669="","",女子登録情報!$O1669&amp;" "&amp;女子登録情報!$N1669&amp;" ("&amp;LEFT(女子登録情報!$F1669,2)&amp;")")</f>
        <v/>
      </c>
      <c r="E1669" t="str">
        <f>IF($K1669="","",女子登録情報!$P1669)</f>
        <v/>
      </c>
      <c r="F1669" t="str">
        <f t="shared" si="26"/>
        <v/>
      </c>
      <c r="G1669" t="str">
        <f>IF($K1669="","",女子登録情報!$M1669)</f>
        <v/>
      </c>
      <c r="H1669" t="str">
        <f>IF($K1669="","",女子登録情報!$A1669)</f>
        <v/>
      </c>
      <c r="K1669" t="str">
        <f>IF(女子登録情報!$C1669="","",女子登録情報!$C1669)</f>
        <v/>
      </c>
      <c r="M1669" t="str">
        <f>IFERROR(IF(AND(402&lt;=VALUE(RIGHT(女子登録情報!$F1669,4)),競技会情報!$E$3*100+競技会情報!$G$3&gt;=VALUE(RIGHT(女子登録情報!$F1669,4))),VALUE(女子登録情報!$G1669)+1,VALUE(女子登録情報!$G1669)),"")</f>
        <v/>
      </c>
      <c r="N1669" t="str">
        <f>IF($K1669="","",IF(女子登録情報!$H1669="北海道",女子登録情報!$H1669,LEFT(女子登録情報!$H1669,LEN(女子登録情報!$H1669)-1)))</f>
        <v/>
      </c>
      <c r="O1669" t="str">
        <f>IF($K1669="","",IF(LEN($N1669)=2,LEFT($N1669,1)&amp;"　"&amp;RIGHT($N1669,1)&amp;"・"&amp;女子登録情報!$I1669,$N1669&amp;"・"&amp;女子登録情報!$I1669))</f>
        <v/>
      </c>
    </row>
    <row r="1670" spans="1:15" x14ac:dyDescent="0.55000000000000004">
      <c r="A1670" t="str">
        <f>IF($K1670="","",200000000+女子登録情報!$C1670)</f>
        <v/>
      </c>
      <c r="B1670" t="str">
        <f>IF($K1670="","",女子登録情報!$D1670&amp;" ("&amp;女子登録情報!$K1670&amp;")")</f>
        <v/>
      </c>
      <c r="C1670" t="str">
        <f>IF($K1670="","",女子登録情報!$E1670)</f>
        <v/>
      </c>
      <c r="D1670" t="str">
        <f>IF($K1670="","",女子登録情報!$O1670&amp;" "&amp;女子登録情報!$N1670&amp;" ("&amp;LEFT(女子登録情報!$F1670,2)&amp;")")</f>
        <v/>
      </c>
      <c r="E1670" t="str">
        <f>IF($K1670="","",女子登録情報!$P1670)</f>
        <v/>
      </c>
      <c r="F1670" t="str">
        <f t="shared" si="26"/>
        <v/>
      </c>
      <c r="G1670" t="str">
        <f>IF($K1670="","",女子登録情報!$M1670)</f>
        <v/>
      </c>
      <c r="H1670" t="str">
        <f>IF($K1670="","",女子登録情報!$A1670)</f>
        <v/>
      </c>
      <c r="K1670" t="str">
        <f>IF(女子登録情報!$C1670="","",女子登録情報!$C1670)</f>
        <v/>
      </c>
      <c r="M1670" t="str">
        <f>IFERROR(IF(AND(402&lt;=VALUE(RIGHT(女子登録情報!$F1670,4)),競技会情報!$E$3*100+競技会情報!$G$3&gt;=VALUE(RIGHT(女子登録情報!$F1670,4))),VALUE(女子登録情報!$G1670)+1,VALUE(女子登録情報!$G1670)),"")</f>
        <v/>
      </c>
      <c r="N1670" t="str">
        <f>IF($K1670="","",IF(女子登録情報!$H1670="北海道",女子登録情報!$H1670,LEFT(女子登録情報!$H1670,LEN(女子登録情報!$H1670)-1)))</f>
        <v/>
      </c>
      <c r="O1670" t="str">
        <f>IF($K1670="","",IF(LEN($N1670)=2,LEFT($N1670,1)&amp;"　"&amp;RIGHT($N1670,1)&amp;"・"&amp;女子登録情報!$I1670,$N1670&amp;"・"&amp;女子登録情報!$I1670))</f>
        <v/>
      </c>
    </row>
    <row r="1671" spans="1:15" x14ac:dyDescent="0.55000000000000004">
      <c r="A1671" t="str">
        <f>IF($K1671="","",200000000+女子登録情報!$C1671)</f>
        <v/>
      </c>
      <c r="B1671" t="str">
        <f>IF($K1671="","",女子登録情報!$D1671&amp;" ("&amp;女子登録情報!$K1671&amp;")")</f>
        <v/>
      </c>
      <c r="C1671" t="str">
        <f>IF($K1671="","",女子登録情報!$E1671)</f>
        <v/>
      </c>
      <c r="D1671" t="str">
        <f>IF($K1671="","",女子登録情報!$O1671&amp;" "&amp;女子登録情報!$N1671&amp;" ("&amp;LEFT(女子登録情報!$F1671,2)&amp;")")</f>
        <v/>
      </c>
      <c r="E1671" t="str">
        <f>IF($K1671="","",女子登録情報!$P1671)</f>
        <v/>
      </c>
      <c r="F1671" t="str">
        <f t="shared" si="26"/>
        <v/>
      </c>
      <c r="G1671" t="str">
        <f>IF($K1671="","",女子登録情報!$M1671)</f>
        <v/>
      </c>
      <c r="H1671" t="str">
        <f>IF($K1671="","",女子登録情報!$A1671)</f>
        <v/>
      </c>
      <c r="K1671" t="str">
        <f>IF(女子登録情報!$C1671="","",女子登録情報!$C1671)</f>
        <v/>
      </c>
      <c r="M1671" t="str">
        <f>IFERROR(IF(AND(402&lt;=VALUE(RIGHT(女子登録情報!$F1671,4)),競技会情報!$E$3*100+競技会情報!$G$3&gt;=VALUE(RIGHT(女子登録情報!$F1671,4))),VALUE(女子登録情報!$G1671)+1,VALUE(女子登録情報!$G1671)),"")</f>
        <v/>
      </c>
      <c r="N1671" t="str">
        <f>IF($K1671="","",IF(女子登録情報!$H1671="北海道",女子登録情報!$H1671,LEFT(女子登録情報!$H1671,LEN(女子登録情報!$H1671)-1)))</f>
        <v/>
      </c>
      <c r="O1671" t="str">
        <f>IF($K1671="","",IF(LEN($N1671)=2,LEFT($N1671,1)&amp;"　"&amp;RIGHT($N1671,1)&amp;"・"&amp;女子登録情報!$I1671,$N1671&amp;"・"&amp;女子登録情報!$I1671))</f>
        <v/>
      </c>
    </row>
    <row r="1672" spans="1:15" x14ac:dyDescent="0.55000000000000004">
      <c r="A1672" t="str">
        <f>IF($K1672="","",200000000+女子登録情報!$C1672)</f>
        <v/>
      </c>
      <c r="B1672" t="str">
        <f>IF($K1672="","",女子登録情報!$D1672&amp;" ("&amp;女子登録情報!$K1672&amp;")")</f>
        <v/>
      </c>
      <c r="C1672" t="str">
        <f>IF($K1672="","",女子登録情報!$E1672)</f>
        <v/>
      </c>
      <c r="D1672" t="str">
        <f>IF($K1672="","",女子登録情報!$O1672&amp;" "&amp;女子登録情報!$N1672&amp;" ("&amp;LEFT(女子登録情報!$F1672,2)&amp;")")</f>
        <v/>
      </c>
      <c r="E1672" t="str">
        <f>IF($K1672="","",女子登録情報!$P1672)</f>
        <v/>
      </c>
      <c r="F1672" t="str">
        <f t="shared" si="26"/>
        <v/>
      </c>
      <c r="G1672" t="str">
        <f>IF($K1672="","",女子登録情報!$M1672)</f>
        <v/>
      </c>
      <c r="H1672" t="str">
        <f>IF($K1672="","",女子登録情報!$A1672)</f>
        <v/>
      </c>
      <c r="K1672" t="str">
        <f>IF(女子登録情報!$C1672="","",女子登録情報!$C1672)</f>
        <v/>
      </c>
      <c r="M1672" t="str">
        <f>IFERROR(IF(AND(402&lt;=VALUE(RIGHT(女子登録情報!$F1672,4)),競技会情報!$E$3*100+競技会情報!$G$3&gt;=VALUE(RIGHT(女子登録情報!$F1672,4))),VALUE(女子登録情報!$G1672)+1,VALUE(女子登録情報!$G1672)),"")</f>
        <v/>
      </c>
      <c r="N1672" t="str">
        <f>IF($K1672="","",IF(女子登録情報!$H1672="北海道",女子登録情報!$H1672,LEFT(女子登録情報!$H1672,LEN(女子登録情報!$H1672)-1)))</f>
        <v/>
      </c>
      <c r="O1672" t="str">
        <f>IF($K1672="","",IF(LEN($N1672)=2,LEFT($N1672,1)&amp;"　"&amp;RIGHT($N1672,1)&amp;"・"&amp;女子登録情報!$I1672,$N1672&amp;"・"&amp;女子登録情報!$I1672))</f>
        <v/>
      </c>
    </row>
    <row r="1673" spans="1:15" x14ac:dyDescent="0.55000000000000004">
      <c r="A1673" t="str">
        <f>IF($K1673="","",200000000+女子登録情報!$C1673)</f>
        <v/>
      </c>
      <c r="B1673" t="str">
        <f>IF($K1673="","",女子登録情報!$D1673&amp;" ("&amp;女子登録情報!$K1673&amp;")")</f>
        <v/>
      </c>
      <c r="C1673" t="str">
        <f>IF($K1673="","",女子登録情報!$E1673)</f>
        <v/>
      </c>
      <c r="D1673" t="str">
        <f>IF($K1673="","",女子登録情報!$O1673&amp;" "&amp;女子登録情報!$N1673&amp;" ("&amp;LEFT(女子登録情報!$F1673,2)&amp;")")</f>
        <v/>
      </c>
      <c r="E1673" t="str">
        <f>IF($K1673="","",女子登録情報!$P1673)</f>
        <v/>
      </c>
      <c r="F1673" t="str">
        <f t="shared" si="26"/>
        <v/>
      </c>
      <c r="G1673" t="str">
        <f>IF($K1673="","",女子登録情報!$M1673)</f>
        <v/>
      </c>
      <c r="H1673" t="str">
        <f>IF($K1673="","",女子登録情報!$A1673)</f>
        <v/>
      </c>
      <c r="K1673" t="str">
        <f>IF(女子登録情報!$C1673="","",女子登録情報!$C1673)</f>
        <v/>
      </c>
      <c r="M1673" t="str">
        <f>IFERROR(IF(AND(402&lt;=VALUE(RIGHT(女子登録情報!$F1673,4)),競技会情報!$E$3*100+競技会情報!$G$3&gt;=VALUE(RIGHT(女子登録情報!$F1673,4))),VALUE(女子登録情報!$G1673)+1,VALUE(女子登録情報!$G1673)),"")</f>
        <v/>
      </c>
      <c r="N1673" t="str">
        <f>IF($K1673="","",IF(女子登録情報!$H1673="北海道",女子登録情報!$H1673,LEFT(女子登録情報!$H1673,LEN(女子登録情報!$H1673)-1)))</f>
        <v/>
      </c>
      <c r="O1673" t="str">
        <f>IF($K1673="","",IF(LEN($N1673)=2,LEFT($N1673,1)&amp;"　"&amp;RIGHT($N1673,1)&amp;"・"&amp;女子登録情報!$I1673,$N1673&amp;"・"&amp;女子登録情報!$I1673))</f>
        <v/>
      </c>
    </row>
    <row r="1674" spans="1:15" x14ac:dyDescent="0.55000000000000004">
      <c r="A1674" t="str">
        <f>IF($K1674="","",200000000+女子登録情報!$C1674)</f>
        <v/>
      </c>
      <c r="B1674" t="str">
        <f>IF($K1674="","",女子登録情報!$D1674&amp;" ("&amp;女子登録情報!$K1674&amp;")")</f>
        <v/>
      </c>
      <c r="C1674" t="str">
        <f>IF($K1674="","",女子登録情報!$E1674)</f>
        <v/>
      </c>
      <c r="D1674" t="str">
        <f>IF($K1674="","",女子登録情報!$O1674&amp;" "&amp;女子登録情報!$N1674&amp;" ("&amp;LEFT(女子登録情報!$F1674,2)&amp;")")</f>
        <v/>
      </c>
      <c r="E1674" t="str">
        <f>IF($K1674="","",女子登録情報!$P1674)</f>
        <v/>
      </c>
      <c r="F1674" t="str">
        <f t="shared" si="26"/>
        <v/>
      </c>
      <c r="G1674" t="str">
        <f>IF($K1674="","",女子登録情報!$M1674)</f>
        <v/>
      </c>
      <c r="H1674" t="str">
        <f>IF($K1674="","",女子登録情報!$A1674)</f>
        <v/>
      </c>
      <c r="K1674" t="str">
        <f>IF(女子登録情報!$C1674="","",女子登録情報!$C1674)</f>
        <v/>
      </c>
      <c r="M1674" t="str">
        <f>IFERROR(IF(AND(402&lt;=VALUE(RIGHT(女子登録情報!$F1674,4)),競技会情報!$E$3*100+競技会情報!$G$3&gt;=VALUE(RIGHT(女子登録情報!$F1674,4))),VALUE(女子登録情報!$G1674)+1,VALUE(女子登録情報!$G1674)),"")</f>
        <v/>
      </c>
      <c r="N1674" t="str">
        <f>IF($K1674="","",IF(女子登録情報!$H1674="北海道",女子登録情報!$H1674,LEFT(女子登録情報!$H1674,LEN(女子登録情報!$H1674)-1)))</f>
        <v/>
      </c>
      <c r="O1674" t="str">
        <f>IF($K1674="","",IF(LEN($N1674)=2,LEFT($N1674,1)&amp;"　"&amp;RIGHT($N1674,1)&amp;"・"&amp;女子登録情報!$I1674,$N1674&amp;"・"&amp;女子登録情報!$I1674))</f>
        <v/>
      </c>
    </row>
    <row r="1675" spans="1:15" x14ac:dyDescent="0.55000000000000004">
      <c r="A1675" t="str">
        <f>IF($K1675="","",200000000+女子登録情報!$C1675)</f>
        <v/>
      </c>
      <c r="B1675" t="str">
        <f>IF($K1675="","",女子登録情報!$D1675&amp;" ("&amp;女子登録情報!$K1675&amp;")")</f>
        <v/>
      </c>
      <c r="C1675" t="str">
        <f>IF($K1675="","",女子登録情報!$E1675)</f>
        <v/>
      </c>
      <c r="D1675" t="str">
        <f>IF($K1675="","",女子登録情報!$O1675&amp;" "&amp;女子登録情報!$N1675&amp;" ("&amp;LEFT(女子登録情報!$F1675,2)&amp;")")</f>
        <v/>
      </c>
      <c r="E1675" t="str">
        <f>IF($K1675="","",女子登録情報!$P1675)</f>
        <v/>
      </c>
      <c r="F1675" t="str">
        <f t="shared" si="26"/>
        <v/>
      </c>
      <c r="G1675" t="str">
        <f>IF($K1675="","",女子登録情報!$M1675)</f>
        <v/>
      </c>
      <c r="H1675" t="str">
        <f>IF($K1675="","",女子登録情報!$A1675)</f>
        <v/>
      </c>
      <c r="K1675" t="str">
        <f>IF(女子登録情報!$C1675="","",女子登録情報!$C1675)</f>
        <v/>
      </c>
      <c r="M1675" t="str">
        <f>IFERROR(IF(AND(402&lt;=VALUE(RIGHT(女子登録情報!$F1675,4)),競技会情報!$E$3*100+競技会情報!$G$3&gt;=VALUE(RIGHT(女子登録情報!$F1675,4))),VALUE(女子登録情報!$G1675)+1,VALUE(女子登録情報!$G1675)),"")</f>
        <v/>
      </c>
      <c r="N1675" t="str">
        <f>IF($K1675="","",IF(女子登録情報!$H1675="北海道",女子登録情報!$H1675,LEFT(女子登録情報!$H1675,LEN(女子登録情報!$H1675)-1)))</f>
        <v/>
      </c>
      <c r="O1675" t="str">
        <f>IF($K1675="","",IF(LEN($N1675)=2,LEFT($N1675,1)&amp;"　"&amp;RIGHT($N1675,1)&amp;"・"&amp;女子登録情報!$I1675,$N1675&amp;"・"&amp;女子登録情報!$I1675))</f>
        <v/>
      </c>
    </row>
    <row r="1676" spans="1:15" x14ac:dyDescent="0.55000000000000004">
      <c r="A1676" t="str">
        <f>IF($K1676="","",200000000+女子登録情報!$C1676)</f>
        <v/>
      </c>
      <c r="B1676" t="str">
        <f>IF($K1676="","",女子登録情報!$D1676&amp;" ("&amp;女子登録情報!$K1676&amp;")")</f>
        <v/>
      </c>
      <c r="C1676" t="str">
        <f>IF($K1676="","",女子登録情報!$E1676)</f>
        <v/>
      </c>
      <c r="D1676" t="str">
        <f>IF($K1676="","",女子登録情報!$O1676&amp;" "&amp;女子登録情報!$N1676&amp;" ("&amp;LEFT(女子登録情報!$F1676,2)&amp;")")</f>
        <v/>
      </c>
      <c r="E1676" t="str">
        <f>IF($K1676="","",女子登録情報!$P1676)</f>
        <v/>
      </c>
      <c r="F1676" t="str">
        <f t="shared" si="26"/>
        <v/>
      </c>
      <c r="G1676" t="str">
        <f>IF($K1676="","",女子登録情報!$M1676)</f>
        <v/>
      </c>
      <c r="H1676" t="str">
        <f>IF($K1676="","",女子登録情報!$A1676)</f>
        <v/>
      </c>
      <c r="K1676" t="str">
        <f>IF(女子登録情報!$C1676="","",女子登録情報!$C1676)</f>
        <v/>
      </c>
      <c r="M1676" t="str">
        <f>IFERROR(IF(AND(402&lt;=VALUE(RIGHT(女子登録情報!$F1676,4)),競技会情報!$E$3*100+競技会情報!$G$3&gt;=VALUE(RIGHT(女子登録情報!$F1676,4))),VALUE(女子登録情報!$G1676)+1,VALUE(女子登録情報!$G1676)),"")</f>
        <v/>
      </c>
      <c r="N1676" t="str">
        <f>IF($K1676="","",IF(女子登録情報!$H1676="北海道",女子登録情報!$H1676,LEFT(女子登録情報!$H1676,LEN(女子登録情報!$H1676)-1)))</f>
        <v/>
      </c>
      <c r="O1676" t="str">
        <f>IF($K1676="","",IF(LEN($N1676)=2,LEFT($N1676,1)&amp;"　"&amp;RIGHT($N1676,1)&amp;"・"&amp;女子登録情報!$I1676,$N1676&amp;"・"&amp;女子登録情報!$I1676))</f>
        <v/>
      </c>
    </row>
    <row r="1677" spans="1:15" x14ac:dyDescent="0.55000000000000004">
      <c r="A1677" t="str">
        <f>IF($K1677="","",200000000+女子登録情報!$C1677)</f>
        <v/>
      </c>
      <c r="B1677" t="str">
        <f>IF($K1677="","",女子登録情報!$D1677&amp;" ("&amp;女子登録情報!$K1677&amp;")")</f>
        <v/>
      </c>
      <c r="C1677" t="str">
        <f>IF($K1677="","",女子登録情報!$E1677)</f>
        <v/>
      </c>
      <c r="D1677" t="str">
        <f>IF($K1677="","",女子登録情報!$O1677&amp;" "&amp;女子登録情報!$N1677&amp;" ("&amp;LEFT(女子登録情報!$F1677,2)&amp;")")</f>
        <v/>
      </c>
      <c r="E1677" t="str">
        <f>IF($K1677="","",女子登録情報!$P1677)</f>
        <v/>
      </c>
      <c r="F1677" t="str">
        <f t="shared" si="26"/>
        <v/>
      </c>
      <c r="G1677" t="str">
        <f>IF($K1677="","",女子登録情報!$M1677)</f>
        <v/>
      </c>
      <c r="H1677" t="str">
        <f>IF($K1677="","",女子登録情報!$A1677)</f>
        <v/>
      </c>
      <c r="K1677" t="str">
        <f>IF(女子登録情報!$C1677="","",女子登録情報!$C1677)</f>
        <v/>
      </c>
      <c r="M1677" t="str">
        <f>IFERROR(IF(AND(402&lt;=VALUE(RIGHT(女子登録情報!$F1677,4)),競技会情報!$E$3*100+競技会情報!$G$3&gt;=VALUE(RIGHT(女子登録情報!$F1677,4))),VALUE(女子登録情報!$G1677)+1,VALUE(女子登録情報!$G1677)),"")</f>
        <v/>
      </c>
      <c r="N1677" t="str">
        <f>IF($K1677="","",IF(女子登録情報!$H1677="北海道",女子登録情報!$H1677,LEFT(女子登録情報!$H1677,LEN(女子登録情報!$H1677)-1)))</f>
        <v/>
      </c>
      <c r="O1677" t="str">
        <f>IF($K1677="","",IF(LEN($N1677)=2,LEFT($N1677,1)&amp;"　"&amp;RIGHT($N1677,1)&amp;"・"&amp;女子登録情報!$I1677,$N1677&amp;"・"&amp;女子登録情報!$I1677))</f>
        <v/>
      </c>
    </row>
    <row r="1678" spans="1:15" x14ac:dyDescent="0.55000000000000004">
      <c r="A1678" t="str">
        <f>IF($K1678="","",200000000+女子登録情報!$C1678)</f>
        <v/>
      </c>
      <c r="B1678" t="str">
        <f>IF($K1678="","",女子登録情報!$D1678&amp;" ("&amp;女子登録情報!$K1678&amp;")")</f>
        <v/>
      </c>
      <c r="C1678" t="str">
        <f>IF($K1678="","",女子登録情報!$E1678)</f>
        <v/>
      </c>
      <c r="D1678" t="str">
        <f>IF($K1678="","",女子登録情報!$O1678&amp;" "&amp;女子登録情報!$N1678&amp;" ("&amp;LEFT(女子登録情報!$F1678,2)&amp;")")</f>
        <v/>
      </c>
      <c r="E1678" t="str">
        <f>IF($K1678="","",女子登録情報!$P1678)</f>
        <v/>
      </c>
      <c r="F1678" t="str">
        <f t="shared" si="26"/>
        <v/>
      </c>
      <c r="G1678" t="str">
        <f>IF($K1678="","",女子登録情報!$M1678)</f>
        <v/>
      </c>
      <c r="H1678" t="str">
        <f>IF($K1678="","",女子登録情報!$A1678)</f>
        <v/>
      </c>
      <c r="K1678" t="str">
        <f>IF(女子登録情報!$C1678="","",女子登録情報!$C1678)</f>
        <v/>
      </c>
      <c r="M1678" t="str">
        <f>IFERROR(IF(AND(402&lt;=VALUE(RIGHT(女子登録情報!$F1678,4)),競技会情報!$E$3*100+競技会情報!$G$3&gt;=VALUE(RIGHT(女子登録情報!$F1678,4))),VALUE(女子登録情報!$G1678)+1,VALUE(女子登録情報!$G1678)),"")</f>
        <v/>
      </c>
      <c r="N1678" t="str">
        <f>IF($K1678="","",IF(女子登録情報!$H1678="北海道",女子登録情報!$H1678,LEFT(女子登録情報!$H1678,LEN(女子登録情報!$H1678)-1)))</f>
        <v/>
      </c>
      <c r="O1678" t="str">
        <f>IF($K1678="","",IF(LEN($N1678)=2,LEFT($N1678,1)&amp;"　"&amp;RIGHT($N1678,1)&amp;"・"&amp;女子登録情報!$I1678,$N1678&amp;"・"&amp;女子登録情報!$I1678))</f>
        <v/>
      </c>
    </row>
    <row r="1679" spans="1:15" x14ac:dyDescent="0.55000000000000004">
      <c r="A1679" t="str">
        <f>IF($K1679="","",200000000+女子登録情報!$C1679)</f>
        <v/>
      </c>
      <c r="B1679" t="str">
        <f>IF($K1679="","",女子登録情報!$D1679&amp;" ("&amp;女子登録情報!$K1679&amp;")")</f>
        <v/>
      </c>
      <c r="C1679" t="str">
        <f>IF($K1679="","",女子登録情報!$E1679)</f>
        <v/>
      </c>
      <c r="D1679" t="str">
        <f>IF($K1679="","",女子登録情報!$O1679&amp;" "&amp;女子登録情報!$N1679&amp;" ("&amp;LEFT(女子登録情報!$F1679,2)&amp;")")</f>
        <v/>
      </c>
      <c r="E1679" t="str">
        <f>IF($K1679="","",女子登録情報!$P1679)</f>
        <v/>
      </c>
      <c r="F1679" t="str">
        <f t="shared" si="26"/>
        <v/>
      </c>
      <c r="G1679" t="str">
        <f>IF($K1679="","",女子登録情報!$M1679)</f>
        <v/>
      </c>
      <c r="H1679" t="str">
        <f>IF($K1679="","",女子登録情報!$A1679)</f>
        <v/>
      </c>
      <c r="K1679" t="str">
        <f>IF(女子登録情報!$C1679="","",女子登録情報!$C1679)</f>
        <v/>
      </c>
      <c r="M1679" t="str">
        <f>IFERROR(IF(AND(402&lt;=VALUE(RIGHT(女子登録情報!$F1679,4)),競技会情報!$E$3*100+競技会情報!$G$3&gt;=VALUE(RIGHT(女子登録情報!$F1679,4))),VALUE(女子登録情報!$G1679)+1,VALUE(女子登録情報!$G1679)),"")</f>
        <v/>
      </c>
      <c r="N1679" t="str">
        <f>IF($K1679="","",IF(女子登録情報!$H1679="北海道",女子登録情報!$H1679,LEFT(女子登録情報!$H1679,LEN(女子登録情報!$H1679)-1)))</f>
        <v/>
      </c>
      <c r="O1679" t="str">
        <f>IF($K1679="","",IF(LEN($N1679)=2,LEFT($N1679,1)&amp;"　"&amp;RIGHT($N1679,1)&amp;"・"&amp;女子登録情報!$I1679,$N1679&amp;"・"&amp;女子登録情報!$I1679))</f>
        <v/>
      </c>
    </row>
    <row r="1680" spans="1:15" x14ac:dyDescent="0.55000000000000004">
      <c r="A1680" t="str">
        <f>IF($K1680="","",200000000+女子登録情報!$C1680)</f>
        <v/>
      </c>
      <c r="B1680" t="str">
        <f>IF($K1680="","",女子登録情報!$D1680&amp;" ("&amp;女子登録情報!$K1680&amp;")")</f>
        <v/>
      </c>
      <c r="C1680" t="str">
        <f>IF($K1680="","",女子登録情報!$E1680)</f>
        <v/>
      </c>
      <c r="D1680" t="str">
        <f>IF($K1680="","",女子登録情報!$O1680&amp;" "&amp;女子登録情報!$N1680&amp;" ("&amp;LEFT(女子登録情報!$F1680,2)&amp;")")</f>
        <v/>
      </c>
      <c r="E1680" t="str">
        <f>IF($K1680="","",女子登録情報!$P1680)</f>
        <v/>
      </c>
      <c r="F1680" t="str">
        <f t="shared" si="26"/>
        <v/>
      </c>
      <c r="G1680" t="str">
        <f>IF($K1680="","",女子登録情報!$M1680)</f>
        <v/>
      </c>
      <c r="H1680" t="str">
        <f>IF($K1680="","",女子登録情報!$A1680)</f>
        <v/>
      </c>
      <c r="K1680" t="str">
        <f>IF(女子登録情報!$C1680="","",女子登録情報!$C1680)</f>
        <v/>
      </c>
      <c r="M1680" t="str">
        <f>IFERROR(IF(AND(402&lt;=VALUE(RIGHT(女子登録情報!$F1680,4)),競技会情報!$E$3*100+競技会情報!$G$3&gt;=VALUE(RIGHT(女子登録情報!$F1680,4))),VALUE(女子登録情報!$G1680)+1,VALUE(女子登録情報!$G1680)),"")</f>
        <v/>
      </c>
      <c r="N1680" t="str">
        <f>IF($K1680="","",IF(女子登録情報!$H1680="北海道",女子登録情報!$H1680,LEFT(女子登録情報!$H1680,LEN(女子登録情報!$H1680)-1)))</f>
        <v/>
      </c>
      <c r="O1680" t="str">
        <f>IF($K1680="","",IF(LEN($N1680)=2,LEFT($N1680,1)&amp;"　"&amp;RIGHT($N1680,1)&amp;"・"&amp;女子登録情報!$I1680,$N1680&amp;"・"&amp;女子登録情報!$I1680))</f>
        <v/>
      </c>
    </row>
    <row r="1681" spans="1:15" x14ac:dyDescent="0.55000000000000004">
      <c r="A1681" t="str">
        <f>IF($K1681="","",200000000+女子登録情報!$C1681)</f>
        <v/>
      </c>
      <c r="B1681" t="str">
        <f>IF($K1681="","",女子登録情報!$D1681&amp;" ("&amp;女子登録情報!$K1681&amp;")")</f>
        <v/>
      </c>
      <c r="C1681" t="str">
        <f>IF($K1681="","",女子登録情報!$E1681)</f>
        <v/>
      </c>
      <c r="D1681" t="str">
        <f>IF($K1681="","",女子登録情報!$O1681&amp;" "&amp;女子登録情報!$N1681&amp;" ("&amp;LEFT(女子登録情報!$F1681,2)&amp;")")</f>
        <v/>
      </c>
      <c r="E1681" t="str">
        <f>IF($K1681="","",女子登録情報!$P1681)</f>
        <v/>
      </c>
      <c r="F1681" t="str">
        <f t="shared" si="26"/>
        <v/>
      </c>
      <c r="G1681" t="str">
        <f>IF($K1681="","",女子登録情報!$M1681)</f>
        <v/>
      </c>
      <c r="H1681" t="str">
        <f>IF($K1681="","",女子登録情報!$A1681)</f>
        <v/>
      </c>
      <c r="K1681" t="str">
        <f>IF(女子登録情報!$C1681="","",女子登録情報!$C1681)</f>
        <v/>
      </c>
      <c r="M1681" t="str">
        <f>IFERROR(IF(AND(402&lt;=VALUE(RIGHT(女子登録情報!$F1681,4)),競技会情報!$E$3*100+競技会情報!$G$3&gt;=VALUE(RIGHT(女子登録情報!$F1681,4))),VALUE(女子登録情報!$G1681)+1,VALUE(女子登録情報!$G1681)),"")</f>
        <v/>
      </c>
      <c r="N1681" t="str">
        <f>IF($K1681="","",IF(女子登録情報!$H1681="北海道",女子登録情報!$H1681,LEFT(女子登録情報!$H1681,LEN(女子登録情報!$H1681)-1)))</f>
        <v/>
      </c>
      <c r="O1681" t="str">
        <f>IF($K1681="","",IF(LEN($N1681)=2,LEFT($N1681,1)&amp;"　"&amp;RIGHT($N1681,1)&amp;"・"&amp;女子登録情報!$I1681,$N1681&amp;"・"&amp;女子登録情報!$I1681))</f>
        <v/>
      </c>
    </row>
    <row r="1682" spans="1:15" x14ac:dyDescent="0.55000000000000004">
      <c r="A1682" t="str">
        <f>IF($K1682="","",200000000+女子登録情報!$C1682)</f>
        <v/>
      </c>
      <c r="B1682" t="str">
        <f>IF($K1682="","",女子登録情報!$D1682&amp;" ("&amp;女子登録情報!$K1682&amp;")")</f>
        <v/>
      </c>
      <c r="C1682" t="str">
        <f>IF($K1682="","",女子登録情報!$E1682)</f>
        <v/>
      </c>
      <c r="D1682" t="str">
        <f>IF($K1682="","",女子登録情報!$O1682&amp;" "&amp;女子登録情報!$N1682&amp;" ("&amp;LEFT(女子登録情報!$F1682,2)&amp;")")</f>
        <v/>
      </c>
      <c r="E1682" t="str">
        <f>IF($K1682="","",女子登録情報!$P1682)</f>
        <v/>
      </c>
      <c r="F1682" t="str">
        <f t="shared" si="26"/>
        <v/>
      </c>
      <c r="G1682" t="str">
        <f>IF($K1682="","",女子登録情報!$M1682)</f>
        <v/>
      </c>
      <c r="H1682" t="str">
        <f>IF($K1682="","",女子登録情報!$A1682)</f>
        <v/>
      </c>
      <c r="K1682" t="str">
        <f>IF(女子登録情報!$C1682="","",女子登録情報!$C1682)</f>
        <v/>
      </c>
      <c r="M1682" t="str">
        <f>IFERROR(IF(AND(402&lt;=VALUE(RIGHT(女子登録情報!$F1682,4)),競技会情報!$E$3*100+競技会情報!$G$3&gt;=VALUE(RIGHT(女子登録情報!$F1682,4))),VALUE(女子登録情報!$G1682)+1,VALUE(女子登録情報!$G1682)),"")</f>
        <v/>
      </c>
      <c r="N1682" t="str">
        <f>IF($K1682="","",IF(女子登録情報!$H1682="北海道",女子登録情報!$H1682,LEFT(女子登録情報!$H1682,LEN(女子登録情報!$H1682)-1)))</f>
        <v/>
      </c>
      <c r="O1682" t="str">
        <f>IF($K1682="","",IF(LEN($N1682)=2,LEFT($N1682,1)&amp;"　"&amp;RIGHT($N1682,1)&amp;"・"&amp;女子登録情報!$I1682,$N1682&amp;"・"&amp;女子登録情報!$I1682))</f>
        <v/>
      </c>
    </row>
    <row r="1683" spans="1:15" x14ac:dyDescent="0.55000000000000004">
      <c r="A1683" t="str">
        <f>IF($K1683="","",200000000+女子登録情報!$C1683)</f>
        <v/>
      </c>
      <c r="B1683" t="str">
        <f>IF($K1683="","",女子登録情報!$D1683&amp;" ("&amp;女子登録情報!$K1683&amp;")")</f>
        <v/>
      </c>
      <c r="C1683" t="str">
        <f>IF($K1683="","",女子登録情報!$E1683)</f>
        <v/>
      </c>
      <c r="D1683" t="str">
        <f>IF($K1683="","",女子登録情報!$O1683&amp;" "&amp;女子登録情報!$N1683&amp;" ("&amp;LEFT(女子登録情報!$F1683,2)&amp;")")</f>
        <v/>
      </c>
      <c r="E1683" t="str">
        <f>IF($K1683="","",女子登録情報!$P1683)</f>
        <v/>
      </c>
      <c r="F1683" t="str">
        <f t="shared" si="26"/>
        <v/>
      </c>
      <c r="G1683" t="str">
        <f>IF($K1683="","",女子登録情報!$M1683)</f>
        <v/>
      </c>
      <c r="H1683" t="str">
        <f>IF($K1683="","",女子登録情報!$A1683)</f>
        <v/>
      </c>
      <c r="K1683" t="str">
        <f>IF(女子登録情報!$C1683="","",女子登録情報!$C1683)</f>
        <v/>
      </c>
      <c r="M1683" t="str">
        <f>IFERROR(IF(AND(402&lt;=VALUE(RIGHT(女子登録情報!$F1683,4)),競技会情報!$E$3*100+競技会情報!$G$3&gt;=VALUE(RIGHT(女子登録情報!$F1683,4))),VALUE(女子登録情報!$G1683)+1,VALUE(女子登録情報!$G1683)),"")</f>
        <v/>
      </c>
      <c r="N1683" t="str">
        <f>IF($K1683="","",IF(女子登録情報!$H1683="北海道",女子登録情報!$H1683,LEFT(女子登録情報!$H1683,LEN(女子登録情報!$H1683)-1)))</f>
        <v/>
      </c>
      <c r="O1683" t="str">
        <f>IF($K1683="","",IF(LEN($N1683)=2,LEFT($N1683,1)&amp;"　"&amp;RIGHT($N1683,1)&amp;"・"&amp;女子登録情報!$I1683,$N1683&amp;"・"&amp;女子登録情報!$I1683))</f>
        <v/>
      </c>
    </row>
    <row r="1684" spans="1:15" x14ac:dyDescent="0.55000000000000004">
      <c r="A1684" t="str">
        <f>IF($K1684="","",200000000+女子登録情報!$C1684)</f>
        <v/>
      </c>
      <c r="B1684" t="str">
        <f>IF($K1684="","",女子登録情報!$D1684&amp;" ("&amp;女子登録情報!$K1684&amp;")")</f>
        <v/>
      </c>
      <c r="C1684" t="str">
        <f>IF($K1684="","",女子登録情報!$E1684)</f>
        <v/>
      </c>
      <c r="D1684" t="str">
        <f>IF($K1684="","",女子登録情報!$O1684&amp;" "&amp;女子登録情報!$N1684&amp;" ("&amp;LEFT(女子登録情報!$F1684,2)&amp;")")</f>
        <v/>
      </c>
      <c r="E1684" t="str">
        <f>IF($K1684="","",女子登録情報!$P1684)</f>
        <v/>
      </c>
      <c r="F1684" t="str">
        <f t="shared" si="26"/>
        <v/>
      </c>
      <c r="G1684" t="str">
        <f>IF($K1684="","",女子登録情報!$M1684)</f>
        <v/>
      </c>
      <c r="H1684" t="str">
        <f>IF($K1684="","",女子登録情報!$A1684)</f>
        <v/>
      </c>
      <c r="K1684" t="str">
        <f>IF(女子登録情報!$C1684="","",女子登録情報!$C1684)</f>
        <v/>
      </c>
      <c r="M1684" t="str">
        <f>IFERROR(IF(AND(402&lt;=VALUE(RIGHT(女子登録情報!$F1684,4)),競技会情報!$E$3*100+競技会情報!$G$3&gt;=VALUE(RIGHT(女子登録情報!$F1684,4))),VALUE(女子登録情報!$G1684)+1,VALUE(女子登録情報!$G1684)),"")</f>
        <v/>
      </c>
      <c r="N1684" t="str">
        <f>IF($K1684="","",IF(女子登録情報!$H1684="北海道",女子登録情報!$H1684,LEFT(女子登録情報!$H1684,LEN(女子登録情報!$H1684)-1)))</f>
        <v/>
      </c>
      <c r="O1684" t="str">
        <f>IF($K1684="","",IF(LEN($N1684)=2,LEFT($N1684,1)&amp;"　"&amp;RIGHT($N1684,1)&amp;"・"&amp;女子登録情報!$I1684,$N1684&amp;"・"&amp;女子登録情報!$I1684))</f>
        <v/>
      </c>
    </row>
    <row r="1685" spans="1:15" x14ac:dyDescent="0.55000000000000004">
      <c r="A1685" t="str">
        <f>IF($K1685="","",200000000+女子登録情報!$C1685)</f>
        <v/>
      </c>
      <c r="B1685" t="str">
        <f>IF($K1685="","",女子登録情報!$D1685&amp;" ("&amp;女子登録情報!$K1685&amp;")")</f>
        <v/>
      </c>
      <c r="C1685" t="str">
        <f>IF($K1685="","",女子登録情報!$E1685)</f>
        <v/>
      </c>
      <c r="D1685" t="str">
        <f>IF($K1685="","",女子登録情報!$O1685&amp;" "&amp;女子登録情報!$N1685&amp;" ("&amp;LEFT(女子登録情報!$F1685,2)&amp;")")</f>
        <v/>
      </c>
      <c r="E1685" t="str">
        <f>IF($K1685="","",女子登録情報!$P1685)</f>
        <v/>
      </c>
      <c r="F1685" t="str">
        <f t="shared" si="26"/>
        <v/>
      </c>
      <c r="G1685" t="str">
        <f>IF($K1685="","",女子登録情報!$M1685)</f>
        <v/>
      </c>
      <c r="H1685" t="str">
        <f>IF($K1685="","",女子登録情報!$A1685)</f>
        <v/>
      </c>
      <c r="K1685" t="str">
        <f>IF(女子登録情報!$C1685="","",女子登録情報!$C1685)</f>
        <v/>
      </c>
      <c r="M1685" t="str">
        <f>IFERROR(IF(AND(402&lt;=VALUE(RIGHT(女子登録情報!$F1685,4)),競技会情報!$E$3*100+競技会情報!$G$3&gt;=VALUE(RIGHT(女子登録情報!$F1685,4))),VALUE(女子登録情報!$G1685)+1,VALUE(女子登録情報!$G1685)),"")</f>
        <v/>
      </c>
      <c r="N1685" t="str">
        <f>IF($K1685="","",IF(女子登録情報!$H1685="北海道",女子登録情報!$H1685,LEFT(女子登録情報!$H1685,LEN(女子登録情報!$H1685)-1)))</f>
        <v/>
      </c>
      <c r="O1685" t="str">
        <f>IF($K1685="","",IF(LEN($N1685)=2,LEFT($N1685,1)&amp;"　"&amp;RIGHT($N1685,1)&amp;"・"&amp;女子登録情報!$I1685,$N1685&amp;"・"&amp;女子登録情報!$I1685))</f>
        <v/>
      </c>
    </row>
    <row r="1686" spans="1:15" x14ac:dyDescent="0.55000000000000004">
      <c r="A1686" t="str">
        <f>IF($K1686="","",200000000+女子登録情報!$C1686)</f>
        <v/>
      </c>
      <c r="B1686" t="str">
        <f>IF($K1686="","",女子登録情報!$D1686&amp;" ("&amp;女子登録情報!$K1686&amp;")")</f>
        <v/>
      </c>
      <c r="C1686" t="str">
        <f>IF($K1686="","",女子登録情報!$E1686)</f>
        <v/>
      </c>
      <c r="D1686" t="str">
        <f>IF($K1686="","",女子登録情報!$O1686&amp;" "&amp;女子登録情報!$N1686&amp;" ("&amp;LEFT(女子登録情報!$F1686,2)&amp;")")</f>
        <v/>
      </c>
      <c r="E1686" t="str">
        <f>IF($K1686="","",女子登録情報!$P1686)</f>
        <v/>
      </c>
      <c r="F1686" t="str">
        <f t="shared" si="26"/>
        <v/>
      </c>
      <c r="G1686" t="str">
        <f>IF($K1686="","",女子登録情報!$M1686)</f>
        <v/>
      </c>
      <c r="H1686" t="str">
        <f>IF($K1686="","",女子登録情報!$A1686)</f>
        <v/>
      </c>
      <c r="K1686" t="str">
        <f>IF(女子登録情報!$C1686="","",女子登録情報!$C1686)</f>
        <v/>
      </c>
      <c r="M1686" t="str">
        <f>IFERROR(IF(AND(402&lt;=VALUE(RIGHT(女子登録情報!$F1686,4)),競技会情報!$E$3*100+競技会情報!$G$3&gt;=VALUE(RIGHT(女子登録情報!$F1686,4))),VALUE(女子登録情報!$G1686)+1,VALUE(女子登録情報!$G1686)),"")</f>
        <v/>
      </c>
      <c r="N1686" t="str">
        <f>IF($K1686="","",IF(女子登録情報!$H1686="北海道",女子登録情報!$H1686,LEFT(女子登録情報!$H1686,LEN(女子登録情報!$H1686)-1)))</f>
        <v/>
      </c>
      <c r="O1686" t="str">
        <f>IF($K1686="","",IF(LEN($N1686)=2,LEFT($N1686,1)&amp;"　"&amp;RIGHT($N1686,1)&amp;"・"&amp;女子登録情報!$I1686,$N1686&amp;"・"&amp;女子登録情報!$I1686))</f>
        <v/>
      </c>
    </row>
    <row r="1687" spans="1:15" x14ac:dyDescent="0.55000000000000004">
      <c r="A1687" t="str">
        <f>IF($K1687="","",200000000+女子登録情報!$C1687)</f>
        <v/>
      </c>
      <c r="B1687" t="str">
        <f>IF($K1687="","",女子登録情報!$D1687&amp;" ("&amp;女子登録情報!$K1687&amp;")")</f>
        <v/>
      </c>
      <c r="C1687" t="str">
        <f>IF($K1687="","",女子登録情報!$E1687)</f>
        <v/>
      </c>
      <c r="D1687" t="str">
        <f>IF($K1687="","",女子登録情報!$O1687&amp;" "&amp;女子登録情報!$N1687&amp;" ("&amp;LEFT(女子登録情報!$F1687,2)&amp;")")</f>
        <v/>
      </c>
      <c r="E1687" t="str">
        <f>IF($K1687="","",女子登録情報!$P1687)</f>
        <v/>
      </c>
      <c r="F1687" t="str">
        <f t="shared" si="26"/>
        <v/>
      </c>
      <c r="G1687" t="str">
        <f>IF($K1687="","",女子登録情報!$M1687)</f>
        <v/>
      </c>
      <c r="H1687" t="str">
        <f>IF($K1687="","",女子登録情報!$A1687)</f>
        <v/>
      </c>
      <c r="K1687" t="str">
        <f>IF(女子登録情報!$C1687="","",女子登録情報!$C1687)</f>
        <v/>
      </c>
      <c r="M1687" t="str">
        <f>IFERROR(IF(AND(402&lt;=VALUE(RIGHT(女子登録情報!$F1687,4)),競技会情報!$E$3*100+競技会情報!$G$3&gt;=VALUE(RIGHT(女子登録情報!$F1687,4))),VALUE(女子登録情報!$G1687)+1,VALUE(女子登録情報!$G1687)),"")</f>
        <v/>
      </c>
      <c r="N1687" t="str">
        <f>IF($K1687="","",IF(女子登録情報!$H1687="北海道",女子登録情報!$H1687,LEFT(女子登録情報!$H1687,LEN(女子登録情報!$H1687)-1)))</f>
        <v/>
      </c>
      <c r="O1687" t="str">
        <f>IF($K1687="","",IF(LEN($N1687)=2,LEFT($N1687,1)&amp;"　"&amp;RIGHT($N1687,1)&amp;"・"&amp;女子登録情報!$I1687,$N1687&amp;"・"&amp;女子登録情報!$I1687))</f>
        <v/>
      </c>
    </row>
    <row r="1688" spans="1:15" x14ac:dyDescent="0.55000000000000004">
      <c r="A1688" t="str">
        <f>IF($K1688="","",200000000+女子登録情報!$C1688)</f>
        <v/>
      </c>
      <c r="B1688" t="str">
        <f>IF($K1688="","",女子登録情報!$D1688&amp;" ("&amp;女子登録情報!$K1688&amp;")")</f>
        <v/>
      </c>
      <c r="C1688" t="str">
        <f>IF($K1688="","",女子登録情報!$E1688)</f>
        <v/>
      </c>
      <c r="D1688" t="str">
        <f>IF($K1688="","",女子登録情報!$O1688&amp;" "&amp;女子登録情報!$N1688&amp;" ("&amp;LEFT(女子登録情報!$F1688,2)&amp;")")</f>
        <v/>
      </c>
      <c r="E1688" t="str">
        <f>IF($K1688="","",女子登録情報!$P1688)</f>
        <v/>
      </c>
      <c r="F1688" t="str">
        <f t="shared" si="26"/>
        <v/>
      </c>
      <c r="G1688" t="str">
        <f>IF($K1688="","",女子登録情報!$M1688)</f>
        <v/>
      </c>
      <c r="H1688" t="str">
        <f>IF($K1688="","",女子登録情報!$A1688)</f>
        <v/>
      </c>
      <c r="K1688" t="str">
        <f>IF(女子登録情報!$C1688="","",女子登録情報!$C1688)</f>
        <v/>
      </c>
      <c r="M1688" t="str">
        <f>IFERROR(IF(AND(402&lt;=VALUE(RIGHT(女子登録情報!$F1688,4)),競技会情報!$E$3*100+競技会情報!$G$3&gt;=VALUE(RIGHT(女子登録情報!$F1688,4))),VALUE(女子登録情報!$G1688)+1,VALUE(女子登録情報!$G1688)),"")</f>
        <v/>
      </c>
      <c r="N1688" t="str">
        <f>IF($K1688="","",IF(女子登録情報!$H1688="北海道",女子登録情報!$H1688,LEFT(女子登録情報!$H1688,LEN(女子登録情報!$H1688)-1)))</f>
        <v/>
      </c>
      <c r="O1688" t="str">
        <f>IF($K1688="","",IF(LEN($N1688)=2,LEFT($N1688,1)&amp;"　"&amp;RIGHT($N1688,1)&amp;"・"&amp;女子登録情報!$I1688,$N1688&amp;"・"&amp;女子登録情報!$I1688))</f>
        <v/>
      </c>
    </row>
    <row r="1689" spans="1:15" x14ac:dyDescent="0.55000000000000004">
      <c r="A1689" t="str">
        <f>IF($K1689="","",200000000+女子登録情報!$C1689)</f>
        <v/>
      </c>
      <c r="B1689" t="str">
        <f>IF($K1689="","",女子登録情報!$D1689&amp;" ("&amp;女子登録情報!$K1689&amp;")")</f>
        <v/>
      </c>
      <c r="C1689" t="str">
        <f>IF($K1689="","",女子登録情報!$E1689)</f>
        <v/>
      </c>
      <c r="D1689" t="str">
        <f>IF($K1689="","",女子登録情報!$O1689&amp;" "&amp;女子登録情報!$N1689&amp;" ("&amp;LEFT(女子登録情報!$F1689,2)&amp;")")</f>
        <v/>
      </c>
      <c r="E1689" t="str">
        <f>IF($K1689="","",女子登録情報!$P1689)</f>
        <v/>
      </c>
      <c r="F1689" t="str">
        <f t="shared" si="26"/>
        <v/>
      </c>
      <c r="G1689" t="str">
        <f>IF($K1689="","",女子登録情報!$M1689)</f>
        <v/>
      </c>
      <c r="H1689" t="str">
        <f>IF($K1689="","",女子登録情報!$A1689)</f>
        <v/>
      </c>
      <c r="K1689" t="str">
        <f>IF(女子登録情報!$C1689="","",女子登録情報!$C1689)</f>
        <v/>
      </c>
      <c r="M1689" t="str">
        <f>IFERROR(IF(AND(402&lt;=VALUE(RIGHT(女子登録情報!$F1689,4)),競技会情報!$E$3*100+競技会情報!$G$3&gt;=VALUE(RIGHT(女子登録情報!$F1689,4))),VALUE(女子登録情報!$G1689)+1,VALUE(女子登録情報!$G1689)),"")</f>
        <v/>
      </c>
      <c r="N1689" t="str">
        <f>IF($K1689="","",IF(女子登録情報!$H1689="北海道",女子登録情報!$H1689,LEFT(女子登録情報!$H1689,LEN(女子登録情報!$H1689)-1)))</f>
        <v/>
      </c>
      <c r="O1689" t="str">
        <f>IF($K1689="","",IF(LEN($N1689)=2,LEFT($N1689,1)&amp;"　"&amp;RIGHT($N1689,1)&amp;"・"&amp;女子登録情報!$I1689,$N1689&amp;"・"&amp;女子登録情報!$I1689))</f>
        <v/>
      </c>
    </row>
    <row r="1690" spans="1:15" x14ac:dyDescent="0.55000000000000004">
      <c r="A1690" t="str">
        <f>IF($K1690="","",200000000+女子登録情報!$C1690)</f>
        <v/>
      </c>
      <c r="B1690" t="str">
        <f>IF($K1690="","",女子登録情報!$D1690&amp;" ("&amp;女子登録情報!$K1690&amp;")")</f>
        <v/>
      </c>
      <c r="C1690" t="str">
        <f>IF($K1690="","",女子登録情報!$E1690)</f>
        <v/>
      </c>
      <c r="D1690" t="str">
        <f>IF($K1690="","",女子登録情報!$O1690&amp;" "&amp;女子登録情報!$N1690&amp;" ("&amp;LEFT(女子登録情報!$F1690,2)&amp;")")</f>
        <v/>
      </c>
      <c r="E1690" t="str">
        <f>IF($K1690="","",女子登録情報!$P1690)</f>
        <v/>
      </c>
      <c r="F1690" t="str">
        <f t="shared" si="26"/>
        <v/>
      </c>
      <c r="G1690" t="str">
        <f>IF($K1690="","",女子登録情報!$M1690)</f>
        <v/>
      </c>
      <c r="H1690" t="str">
        <f>IF($K1690="","",女子登録情報!$A1690)</f>
        <v/>
      </c>
      <c r="K1690" t="str">
        <f>IF(女子登録情報!$C1690="","",女子登録情報!$C1690)</f>
        <v/>
      </c>
      <c r="M1690" t="str">
        <f>IFERROR(IF(AND(402&lt;=VALUE(RIGHT(女子登録情報!$F1690,4)),競技会情報!$E$3*100+競技会情報!$G$3&gt;=VALUE(RIGHT(女子登録情報!$F1690,4))),VALUE(女子登録情報!$G1690)+1,VALUE(女子登録情報!$G1690)),"")</f>
        <v/>
      </c>
      <c r="N1690" t="str">
        <f>IF($K1690="","",IF(女子登録情報!$H1690="北海道",女子登録情報!$H1690,LEFT(女子登録情報!$H1690,LEN(女子登録情報!$H1690)-1)))</f>
        <v/>
      </c>
      <c r="O1690" t="str">
        <f>IF($K1690="","",IF(LEN($N1690)=2,LEFT($N1690,1)&amp;"　"&amp;RIGHT($N1690,1)&amp;"・"&amp;女子登録情報!$I1690,$N1690&amp;"・"&amp;女子登録情報!$I1690))</f>
        <v/>
      </c>
    </row>
    <row r="1691" spans="1:15" x14ac:dyDescent="0.55000000000000004">
      <c r="A1691" t="str">
        <f>IF($K1691="","",200000000+女子登録情報!$C1691)</f>
        <v/>
      </c>
      <c r="B1691" t="str">
        <f>IF($K1691="","",女子登録情報!$D1691&amp;" ("&amp;女子登録情報!$K1691&amp;")")</f>
        <v/>
      </c>
      <c r="C1691" t="str">
        <f>IF($K1691="","",女子登録情報!$E1691)</f>
        <v/>
      </c>
      <c r="D1691" t="str">
        <f>IF($K1691="","",女子登録情報!$O1691&amp;" "&amp;女子登録情報!$N1691&amp;" ("&amp;LEFT(女子登録情報!$F1691,2)&amp;")")</f>
        <v/>
      </c>
      <c r="E1691" t="str">
        <f>IF($K1691="","",女子登録情報!$P1691)</f>
        <v/>
      </c>
      <c r="F1691" t="str">
        <f t="shared" si="26"/>
        <v/>
      </c>
      <c r="G1691" t="str">
        <f>IF($K1691="","",女子登録情報!$M1691)</f>
        <v/>
      </c>
      <c r="H1691" t="str">
        <f>IF($K1691="","",女子登録情報!$A1691)</f>
        <v/>
      </c>
      <c r="K1691" t="str">
        <f>IF(女子登録情報!$C1691="","",女子登録情報!$C1691)</f>
        <v/>
      </c>
      <c r="M1691" t="str">
        <f>IFERROR(IF(AND(402&lt;=VALUE(RIGHT(女子登録情報!$F1691,4)),競技会情報!$E$3*100+競技会情報!$G$3&gt;=VALUE(RIGHT(女子登録情報!$F1691,4))),VALUE(女子登録情報!$G1691)+1,VALUE(女子登録情報!$G1691)),"")</f>
        <v/>
      </c>
      <c r="N1691" t="str">
        <f>IF($K1691="","",IF(女子登録情報!$H1691="北海道",女子登録情報!$H1691,LEFT(女子登録情報!$H1691,LEN(女子登録情報!$H1691)-1)))</f>
        <v/>
      </c>
      <c r="O1691" t="str">
        <f>IF($K1691="","",IF(LEN($N1691)=2,LEFT($N1691,1)&amp;"　"&amp;RIGHT($N1691,1)&amp;"・"&amp;女子登録情報!$I1691,$N1691&amp;"・"&amp;女子登録情報!$I1691))</f>
        <v/>
      </c>
    </row>
    <row r="1692" spans="1:15" x14ac:dyDescent="0.55000000000000004">
      <c r="A1692" t="str">
        <f>IF($K1692="","",200000000+女子登録情報!$C1692)</f>
        <v/>
      </c>
      <c r="B1692" t="str">
        <f>IF($K1692="","",女子登録情報!$D1692&amp;" ("&amp;女子登録情報!$K1692&amp;")")</f>
        <v/>
      </c>
      <c r="C1692" t="str">
        <f>IF($K1692="","",女子登録情報!$E1692)</f>
        <v/>
      </c>
      <c r="D1692" t="str">
        <f>IF($K1692="","",女子登録情報!$O1692&amp;" "&amp;女子登録情報!$N1692&amp;" ("&amp;LEFT(女子登録情報!$F1692,2)&amp;")")</f>
        <v/>
      </c>
      <c r="E1692" t="str">
        <f>IF($K1692="","",女子登録情報!$P1692)</f>
        <v/>
      </c>
      <c r="F1692" t="str">
        <f t="shared" si="26"/>
        <v/>
      </c>
      <c r="G1692" t="str">
        <f>IF($K1692="","",女子登録情報!$M1692)</f>
        <v/>
      </c>
      <c r="H1692" t="str">
        <f>IF($K1692="","",女子登録情報!$A1692)</f>
        <v/>
      </c>
      <c r="K1692" t="str">
        <f>IF(女子登録情報!$C1692="","",女子登録情報!$C1692)</f>
        <v/>
      </c>
      <c r="M1692" t="str">
        <f>IFERROR(IF(AND(402&lt;=VALUE(RIGHT(女子登録情報!$F1692,4)),競技会情報!$E$3*100+競技会情報!$G$3&gt;=VALUE(RIGHT(女子登録情報!$F1692,4))),VALUE(女子登録情報!$G1692)+1,VALUE(女子登録情報!$G1692)),"")</f>
        <v/>
      </c>
      <c r="N1692" t="str">
        <f>IF($K1692="","",IF(女子登録情報!$H1692="北海道",女子登録情報!$H1692,LEFT(女子登録情報!$H1692,LEN(女子登録情報!$H1692)-1)))</f>
        <v/>
      </c>
      <c r="O1692" t="str">
        <f>IF($K1692="","",IF(LEN($N1692)=2,LEFT($N1692,1)&amp;"　"&amp;RIGHT($N1692,1)&amp;"・"&amp;女子登録情報!$I1692,$N1692&amp;"・"&amp;女子登録情報!$I1692))</f>
        <v/>
      </c>
    </row>
    <row r="1693" spans="1:15" x14ac:dyDescent="0.55000000000000004">
      <c r="A1693" t="str">
        <f>IF($K1693="","",200000000+女子登録情報!$C1693)</f>
        <v/>
      </c>
      <c r="B1693" t="str">
        <f>IF($K1693="","",女子登録情報!$D1693&amp;" ("&amp;女子登録情報!$K1693&amp;")")</f>
        <v/>
      </c>
      <c r="C1693" t="str">
        <f>IF($K1693="","",女子登録情報!$E1693)</f>
        <v/>
      </c>
      <c r="D1693" t="str">
        <f>IF($K1693="","",女子登録情報!$O1693&amp;" "&amp;女子登録情報!$N1693&amp;" ("&amp;LEFT(女子登録情報!$F1693,2)&amp;")")</f>
        <v/>
      </c>
      <c r="E1693" t="str">
        <f>IF($K1693="","",女子登録情報!$P1693)</f>
        <v/>
      </c>
      <c r="F1693" t="str">
        <f t="shared" si="26"/>
        <v/>
      </c>
      <c r="G1693" t="str">
        <f>IF($K1693="","",女子登録情報!$M1693)</f>
        <v/>
      </c>
      <c r="H1693" t="str">
        <f>IF($K1693="","",女子登録情報!$A1693)</f>
        <v/>
      </c>
      <c r="K1693" t="str">
        <f>IF(女子登録情報!$C1693="","",女子登録情報!$C1693)</f>
        <v/>
      </c>
      <c r="M1693" t="str">
        <f>IFERROR(IF(AND(402&lt;=VALUE(RIGHT(女子登録情報!$F1693,4)),競技会情報!$E$3*100+競技会情報!$G$3&gt;=VALUE(RIGHT(女子登録情報!$F1693,4))),VALUE(女子登録情報!$G1693)+1,VALUE(女子登録情報!$G1693)),"")</f>
        <v/>
      </c>
      <c r="N1693" t="str">
        <f>IF($K1693="","",IF(女子登録情報!$H1693="北海道",女子登録情報!$H1693,LEFT(女子登録情報!$H1693,LEN(女子登録情報!$H1693)-1)))</f>
        <v/>
      </c>
      <c r="O1693" t="str">
        <f>IF($K1693="","",IF(LEN($N1693)=2,LEFT($N1693,1)&amp;"　"&amp;RIGHT($N1693,1)&amp;"・"&amp;女子登録情報!$I1693,$N1693&amp;"・"&amp;女子登録情報!$I1693))</f>
        <v/>
      </c>
    </row>
    <row r="1694" spans="1:15" x14ac:dyDescent="0.55000000000000004">
      <c r="A1694" t="str">
        <f>IF($K1694="","",200000000+女子登録情報!$C1694)</f>
        <v/>
      </c>
      <c r="B1694" t="str">
        <f>IF($K1694="","",女子登録情報!$D1694&amp;" ("&amp;女子登録情報!$K1694&amp;")")</f>
        <v/>
      </c>
      <c r="C1694" t="str">
        <f>IF($K1694="","",女子登録情報!$E1694)</f>
        <v/>
      </c>
      <c r="D1694" t="str">
        <f>IF($K1694="","",女子登録情報!$O1694&amp;" "&amp;女子登録情報!$N1694&amp;" ("&amp;LEFT(女子登録情報!$F1694,2)&amp;")")</f>
        <v/>
      </c>
      <c r="E1694" t="str">
        <f>IF($K1694="","",女子登録情報!$P1694)</f>
        <v/>
      </c>
      <c r="F1694" t="str">
        <f t="shared" si="26"/>
        <v/>
      </c>
      <c r="G1694" t="str">
        <f>IF($K1694="","",女子登録情報!$M1694)</f>
        <v/>
      </c>
      <c r="H1694" t="str">
        <f>IF($K1694="","",女子登録情報!$A1694)</f>
        <v/>
      </c>
      <c r="K1694" t="str">
        <f>IF(女子登録情報!$C1694="","",女子登録情報!$C1694)</f>
        <v/>
      </c>
      <c r="M1694" t="str">
        <f>IFERROR(IF(AND(402&lt;=VALUE(RIGHT(女子登録情報!$F1694,4)),競技会情報!$E$3*100+競技会情報!$G$3&gt;=VALUE(RIGHT(女子登録情報!$F1694,4))),VALUE(女子登録情報!$G1694)+1,VALUE(女子登録情報!$G1694)),"")</f>
        <v/>
      </c>
      <c r="N1694" t="str">
        <f>IF($K1694="","",IF(女子登録情報!$H1694="北海道",女子登録情報!$H1694,LEFT(女子登録情報!$H1694,LEN(女子登録情報!$H1694)-1)))</f>
        <v/>
      </c>
      <c r="O1694" t="str">
        <f>IF($K1694="","",IF(LEN($N1694)=2,LEFT($N1694,1)&amp;"　"&amp;RIGHT($N1694,1)&amp;"・"&amp;女子登録情報!$I1694,$N1694&amp;"・"&amp;女子登録情報!$I1694))</f>
        <v/>
      </c>
    </row>
    <row r="1695" spans="1:15" x14ac:dyDescent="0.55000000000000004">
      <c r="A1695" t="str">
        <f>IF($K1695="","",200000000+女子登録情報!$C1695)</f>
        <v/>
      </c>
      <c r="B1695" t="str">
        <f>IF($K1695="","",女子登録情報!$D1695&amp;" ("&amp;女子登録情報!$K1695&amp;")")</f>
        <v/>
      </c>
      <c r="C1695" t="str">
        <f>IF($K1695="","",女子登録情報!$E1695)</f>
        <v/>
      </c>
      <c r="D1695" t="str">
        <f>IF($K1695="","",女子登録情報!$O1695&amp;" "&amp;女子登録情報!$N1695&amp;" ("&amp;LEFT(女子登録情報!$F1695,2)&amp;")")</f>
        <v/>
      </c>
      <c r="E1695" t="str">
        <f>IF($K1695="","",女子登録情報!$P1695)</f>
        <v/>
      </c>
      <c r="F1695" t="str">
        <f t="shared" si="26"/>
        <v/>
      </c>
      <c r="G1695" t="str">
        <f>IF($K1695="","",女子登録情報!$M1695)</f>
        <v/>
      </c>
      <c r="H1695" t="str">
        <f>IF($K1695="","",女子登録情報!$A1695)</f>
        <v/>
      </c>
      <c r="K1695" t="str">
        <f>IF(女子登録情報!$C1695="","",女子登録情報!$C1695)</f>
        <v/>
      </c>
      <c r="M1695" t="str">
        <f>IFERROR(IF(AND(402&lt;=VALUE(RIGHT(女子登録情報!$F1695,4)),競技会情報!$E$3*100+競技会情報!$G$3&gt;=VALUE(RIGHT(女子登録情報!$F1695,4))),VALUE(女子登録情報!$G1695)+1,VALUE(女子登録情報!$G1695)),"")</f>
        <v/>
      </c>
      <c r="N1695" t="str">
        <f>IF($K1695="","",IF(女子登録情報!$H1695="北海道",女子登録情報!$H1695,LEFT(女子登録情報!$H1695,LEN(女子登録情報!$H1695)-1)))</f>
        <v/>
      </c>
      <c r="O1695" t="str">
        <f>IF($K1695="","",IF(LEN($N1695)=2,LEFT($N1695,1)&amp;"　"&amp;RIGHT($N1695,1)&amp;"・"&amp;女子登録情報!$I1695,$N1695&amp;"・"&amp;女子登録情報!$I1695))</f>
        <v/>
      </c>
    </row>
    <row r="1696" spans="1:15" x14ac:dyDescent="0.55000000000000004">
      <c r="A1696" t="str">
        <f>IF($K1696="","",200000000+女子登録情報!$C1696)</f>
        <v/>
      </c>
      <c r="B1696" t="str">
        <f>IF($K1696="","",女子登録情報!$D1696&amp;" ("&amp;女子登録情報!$K1696&amp;")")</f>
        <v/>
      </c>
      <c r="C1696" t="str">
        <f>IF($K1696="","",女子登録情報!$E1696)</f>
        <v/>
      </c>
      <c r="D1696" t="str">
        <f>IF($K1696="","",女子登録情報!$O1696&amp;" "&amp;女子登録情報!$N1696&amp;" ("&amp;LEFT(女子登録情報!$F1696,2)&amp;")")</f>
        <v/>
      </c>
      <c r="E1696" t="str">
        <f>IF($K1696="","",女子登録情報!$P1696)</f>
        <v/>
      </c>
      <c r="F1696" t="str">
        <f t="shared" si="26"/>
        <v/>
      </c>
      <c r="G1696" t="str">
        <f>IF($K1696="","",女子登録情報!$M1696)</f>
        <v/>
      </c>
      <c r="H1696" t="str">
        <f>IF($K1696="","",女子登録情報!$A1696)</f>
        <v/>
      </c>
      <c r="K1696" t="str">
        <f>IF(女子登録情報!$C1696="","",女子登録情報!$C1696)</f>
        <v/>
      </c>
      <c r="M1696" t="str">
        <f>IFERROR(IF(AND(402&lt;=VALUE(RIGHT(女子登録情報!$F1696,4)),競技会情報!$E$3*100+競技会情報!$G$3&gt;=VALUE(RIGHT(女子登録情報!$F1696,4))),VALUE(女子登録情報!$G1696)+1,VALUE(女子登録情報!$G1696)),"")</f>
        <v/>
      </c>
      <c r="N1696" t="str">
        <f>IF($K1696="","",IF(女子登録情報!$H1696="北海道",女子登録情報!$H1696,LEFT(女子登録情報!$H1696,LEN(女子登録情報!$H1696)-1)))</f>
        <v/>
      </c>
      <c r="O1696" t="str">
        <f>IF($K1696="","",IF(LEN($N1696)=2,LEFT($N1696,1)&amp;"　"&amp;RIGHT($N1696,1)&amp;"・"&amp;女子登録情報!$I1696,$N1696&amp;"・"&amp;女子登録情報!$I1696))</f>
        <v/>
      </c>
    </row>
    <row r="1697" spans="1:15" x14ac:dyDescent="0.55000000000000004">
      <c r="A1697" t="str">
        <f>IF($K1697="","",200000000+女子登録情報!$C1697)</f>
        <v/>
      </c>
      <c r="B1697" t="str">
        <f>IF($K1697="","",女子登録情報!$D1697&amp;" ("&amp;女子登録情報!$K1697&amp;")")</f>
        <v/>
      </c>
      <c r="C1697" t="str">
        <f>IF($K1697="","",女子登録情報!$E1697)</f>
        <v/>
      </c>
      <c r="D1697" t="str">
        <f>IF($K1697="","",女子登録情報!$O1697&amp;" "&amp;女子登録情報!$N1697&amp;" ("&amp;LEFT(女子登録情報!$F1697,2)&amp;")")</f>
        <v/>
      </c>
      <c r="E1697" t="str">
        <f>IF($K1697="","",女子登録情報!$P1697)</f>
        <v/>
      </c>
      <c r="F1697" t="str">
        <f t="shared" si="26"/>
        <v/>
      </c>
      <c r="G1697" t="str">
        <f>IF($K1697="","",女子登録情報!$M1697)</f>
        <v/>
      </c>
      <c r="H1697" t="str">
        <f>IF($K1697="","",女子登録情報!$A1697)</f>
        <v/>
      </c>
      <c r="K1697" t="str">
        <f>IF(女子登録情報!$C1697="","",女子登録情報!$C1697)</f>
        <v/>
      </c>
      <c r="M1697" t="str">
        <f>IFERROR(IF(AND(402&lt;=VALUE(RIGHT(女子登録情報!$F1697,4)),競技会情報!$E$3*100+競技会情報!$G$3&gt;=VALUE(RIGHT(女子登録情報!$F1697,4))),VALUE(女子登録情報!$G1697)+1,VALUE(女子登録情報!$G1697)),"")</f>
        <v/>
      </c>
      <c r="N1697" t="str">
        <f>IF($K1697="","",IF(女子登録情報!$H1697="北海道",女子登録情報!$H1697,LEFT(女子登録情報!$H1697,LEN(女子登録情報!$H1697)-1)))</f>
        <v/>
      </c>
      <c r="O1697" t="str">
        <f>IF($K1697="","",IF(LEN($N1697)=2,LEFT($N1697,1)&amp;"　"&amp;RIGHT($N1697,1)&amp;"・"&amp;女子登録情報!$I1697,$N1697&amp;"・"&amp;女子登録情報!$I1697))</f>
        <v/>
      </c>
    </row>
    <row r="1698" spans="1:15" x14ac:dyDescent="0.55000000000000004">
      <c r="A1698" t="str">
        <f>IF($K1698="","",200000000+女子登録情報!$C1698)</f>
        <v/>
      </c>
      <c r="B1698" t="str">
        <f>IF($K1698="","",女子登録情報!$D1698&amp;" ("&amp;女子登録情報!$K1698&amp;")")</f>
        <v/>
      </c>
      <c r="C1698" t="str">
        <f>IF($K1698="","",女子登録情報!$E1698)</f>
        <v/>
      </c>
      <c r="D1698" t="str">
        <f>IF($K1698="","",女子登録情報!$O1698&amp;" "&amp;女子登録情報!$N1698&amp;" ("&amp;LEFT(女子登録情報!$F1698,2)&amp;")")</f>
        <v/>
      </c>
      <c r="E1698" t="str">
        <f>IF($K1698="","",女子登録情報!$P1698)</f>
        <v/>
      </c>
      <c r="F1698" t="str">
        <f t="shared" si="26"/>
        <v/>
      </c>
      <c r="G1698" t="str">
        <f>IF($K1698="","",女子登録情報!$M1698)</f>
        <v/>
      </c>
      <c r="H1698" t="str">
        <f>IF($K1698="","",女子登録情報!$A1698)</f>
        <v/>
      </c>
      <c r="K1698" t="str">
        <f>IF(女子登録情報!$C1698="","",女子登録情報!$C1698)</f>
        <v/>
      </c>
      <c r="M1698" t="str">
        <f>IFERROR(IF(AND(402&lt;=VALUE(RIGHT(女子登録情報!$F1698,4)),競技会情報!$E$3*100+競技会情報!$G$3&gt;=VALUE(RIGHT(女子登録情報!$F1698,4))),VALUE(女子登録情報!$G1698)+1,VALUE(女子登録情報!$G1698)),"")</f>
        <v/>
      </c>
      <c r="N1698" t="str">
        <f>IF($K1698="","",IF(女子登録情報!$H1698="北海道",女子登録情報!$H1698,LEFT(女子登録情報!$H1698,LEN(女子登録情報!$H1698)-1)))</f>
        <v/>
      </c>
      <c r="O1698" t="str">
        <f>IF($K1698="","",IF(LEN($N1698)=2,LEFT($N1698,1)&amp;"　"&amp;RIGHT($N1698,1)&amp;"・"&amp;女子登録情報!$I1698,$N1698&amp;"・"&amp;女子登録情報!$I1698))</f>
        <v/>
      </c>
    </row>
    <row r="1699" spans="1:15" x14ac:dyDescent="0.55000000000000004">
      <c r="A1699" t="str">
        <f>IF($K1699="","",200000000+女子登録情報!$C1699)</f>
        <v/>
      </c>
      <c r="B1699" t="str">
        <f>IF($K1699="","",女子登録情報!$D1699&amp;" ("&amp;女子登録情報!$K1699&amp;")")</f>
        <v/>
      </c>
      <c r="C1699" t="str">
        <f>IF($K1699="","",女子登録情報!$E1699)</f>
        <v/>
      </c>
      <c r="D1699" t="str">
        <f>IF($K1699="","",女子登録情報!$O1699&amp;" "&amp;女子登録情報!$N1699&amp;" ("&amp;LEFT(女子登録情報!$F1699,2)&amp;")")</f>
        <v/>
      </c>
      <c r="E1699" t="str">
        <f>IF($K1699="","",女子登録情報!$P1699)</f>
        <v/>
      </c>
      <c r="F1699" t="str">
        <f t="shared" si="26"/>
        <v/>
      </c>
      <c r="G1699" t="str">
        <f>IF($K1699="","",女子登録情報!$M1699)</f>
        <v/>
      </c>
      <c r="H1699" t="str">
        <f>IF($K1699="","",女子登録情報!$A1699)</f>
        <v/>
      </c>
      <c r="K1699" t="str">
        <f>IF(女子登録情報!$C1699="","",女子登録情報!$C1699)</f>
        <v/>
      </c>
      <c r="M1699" t="str">
        <f>IFERROR(IF(AND(402&lt;=VALUE(RIGHT(女子登録情報!$F1699,4)),競技会情報!$E$3*100+競技会情報!$G$3&gt;=VALUE(RIGHT(女子登録情報!$F1699,4))),VALUE(女子登録情報!$G1699)+1,VALUE(女子登録情報!$G1699)),"")</f>
        <v/>
      </c>
      <c r="N1699" t="str">
        <f>IF($K1699="","",IF(女子登録情報!$H1699="北海道",女子登録情報!$H1699,LEFT(女子登録情報!$H1699,LEN(女子登録情報!$H1699)-1)))</f>
        <v/>
      </c>
      <c r="O1699" t="str">
        <f>IF($K1699="","",IF(LEN($N1699)=2,LEFT($N1699,1)&amp;"　"&amp;RIGHT($N1699,1)&amp;"・"&amp;女子登録情報!$I1699,$N1699&amp;"・"&amp;女子登録情報!$I1699))</f>
        <v/>
      </c>
    </row>
    <row r="1700" spans="1:15" x14ac:dyDescent="0.55000000000000004">
      <c r="A1700" t="str">
        <f>IF($K1700="","",200000000+女子登録情報!$C1700)</f>
        <v/>
      </c>
      <c r="B1700" t="str">
        <f>IF($K1700="","",女子登録情報!$D1700&amp;" ("&amp;女子登録情報!$K1700&amp;")")</f>
        <v/>
      </c>
      <c r="C1700" t="str">
        <f>IF($K1700="","",女子登録情報!$E1700)</f>
        <v/>
      </c>
      <c r="D1700" t="str">
        <f>IF($K1700="","",女子登録情報!$O1700&amp;" "&amp;女子登録情報!$N1700&amp;" ("&amp;LEFT(女子登録情報!$F1700,2)&amp;")")</f>
        <v/>
      </c>
      <c r="E1700" t="str">
        <f>IF($K1700="","",女子登録情報!$P1700)</f>
        <v/>
      </c>
      <c r="F1700" t="str">
        <f t="shared" si="26"/>
        <v/>
      </c>
      <c r="G1700" t="str">
        <f>IF($K1700="","",女子登録情報!$M1700)</f>
        <v/>
      </c>
      <c r="H1700" t="str">
        <f>IF($K1700="","",女子登録情報!$A1700)</f>
        <v/>
      </c>
      <c r="K1700" t="str">
        <f>IF(女子登録情報!$C1700="","",女子登録情報!$C1700)</f>
        <v/>
      </c>
      <c r="M1700" t="str">
        <f>IFERROR(IF(AND(402&lt;=VALUE(RIGHT(女子登録情報!$F1700,4)),競技会情報!$E$3*100+競技会情報!$G$3&gt;=VALUE(RIGHT(女子登録情報!$F1700,4))),VALUE(女子登録情報!$G1700)+1,VALUE(女子登録情報!$G1700)),"")</f>
        <v/>
      </c>
      <c r="N1700" t="str">
        <f>IF($K1700="","",IF(女子登録情報!$H1700="北海道",女子登録情報!$H1700,LEFT(女子登録情報!$H1700,LEN(女子登録情報!$H1700)-1)))</f>
        <v/>
      </c>
      <c r="O1700" t="str">
        <f>IF($K1700="","",IF(LEN($N1700)=2,LEFT($N1700,1)&amp;"　"&amp;RIGHT($N1700,1)&amp;"・"&amp;女子登録情報!$I1700,$N1700&amp;"・"&amp;女子登録情報!$I1700))</f>
        <v/>
      </c>
    </row>
    <row r="1701" spans="1:15" x14ac:dyDescent="0.55000000000000004">
      <c r="A1701" t="str">
        <f>IF($K1701="","",200000000+女子登録情報!$C1701)</f>
        <v/>
      </c>
      <c r="B1701" t="str">
        <f>IF($K1701="","",女子登録情報!$D1701&amp;" ("&amp;女子登録情報!$K1701&amp;")")</f>
        <v/>
      </c>
      <c r="C1701" t="str">
        <f>IF($K1701="","",女子登録情報!$E1701)</f>
        <v/>
      </c>
      <c r="D1701" t="str">
        <f>IF($K1701="","",女子登録情報!$O1701&amp;" "&amp;女子登録情報!$N1701&amp;" ("&amp;LEFT(女子登録情報!$F1701,2)&amp;")")</f>
        <v/>
      </c>
      <c r="E1701" t="str">
        <f>IF($K1701="","",女子登録情報!$P1701)</f>
        <v/>
      </c>
      <c r="F1701" t="str">
        <f t="shared" si="26"/>
        <v/>
      </c>
      <c r="G1701" t="str">
        <f>IF($K1701="","",女子登録情報!$M1701)</f>
        <v/>
      </c>
      <c r="H1701" t="str">
        <f>IF($K1701="","",女子登録情報!$A1701)</f>
        <v/>
      </c>
      <c r="K1701" t="str">
        <f>IF(女子登録情報!$C1701="","",女子登録情報!$C1701)</f>
        <v/>
      </c>
      <c r="M1701" t="str">
        <f>IFERROR(IF(AND(402&lt;=VALUE(RIGHT(女子登録情報!$F1701,4)),競技会情報!$E$3*100+競技会情報!$G$3&gt;=VALUE(RIGHT(女子登録情報!$F1701,4))),VALUE(女子登録情報!$G1701)+1,VALUE(女子登録情報!$G1701)),"")</f>
        <v/>
      </c>
      <c r="N1701" t="str">
        <f>IF($K1701="","",IF(女子登録情報!$H1701="北海道",女子登録情報!$H1701,LEFT(女子登録情報!$H1701,LEN(女子登録情報!$H1701)-1)))</f>
        <v/>
      </c>
      <c r="O1701" t="str">
        <f>IF($K1701="","",IF(LEN($N1701)=2,LEFT($N1701,1)&amp;"　"&amp;RIGHT($N1701,1)&amp;"・"&amp;女子登録情報!$I1701,$N1701&amp;"・"&amp;女子登録情報!$I1701))</f>
        <v/>
      </c>
    </row>
    <row r="1702" spans="1:15" x14ac:dyDescent="0.55000000000000004">
      <c r="A1702" t="str">
        <f>IF($K1702="","",200000000+女子登録情報!$C1702)</f>
        <v/>
      </c>
      <c r="B1702" t="str">
        <f>IF($K1702="","",女子登録情報!$D1702&amp;" ("&amp;女子登録情報!$K1702&amp;")")</f>
        <v/>
      </c>
      <c r="C1702" t="str">
        <f>IF($K1702="","",女子登録情報!$E1702)</f>
        <v/>
      </c>
      <c r="D1702" t="str">
        <f>IF($K1702="","",女子登録情報!$O1702&amp;" "&amp;女子登録情報!$N1702&amp;" ("&amp;LEFT(女子登録情報!$F1702,2)&amp;")")</f>
        <v/>
      </c>
      <c r="E1702" t="str">
        <f>IF($K1702="","",女子登録情報!$P1702)</f>
        <v/>
      </c>
      <c r="F1702" t="str">
        <f t="shared" si="26"/>
        <v/>
      </c>
      <c r="G1702" t="str">
        <f>IF($K1702="","",女子登録情報!$M1702)</f>
        <v/>
      </c>
      <c r="H1702" t="str">
        <f>IF($K1702="","",女子登録情報!$A1702)</f>
        <v/>
      </c>
      <c r="K1702" t="str">
        <f>IF(女子登録情報!$C1702="","",女子登録情報!$C1702)</f>
        <v/>
      </c>
      <c r="M1702" t="str">
        <f>IFERROR(IF(AND(402&lt;=VALUE(RIGHT(女子登録情報!$F1702,4)),競技会情報!$E$3*100+競技会情報!$G$3&gt;=VALUE(RIGHT(女子登録情報!$F1702,4))),VALUE(女子登録情報!$G1702)+1,VALUE(女子登録情報!$G1702)),"")</f>
        <v/>
      </c>
      <c r="N1702" t="str">
        <f>IF($K1702="","",IF(女子登録情報!$H1702="北海道",女子登録情報!$H1702,LEFT(女子登録情報!$H1702,LEN(女子登録情報!$H1702)-1)))</f>
        <v/>
      </c>
      <c r="O1702" t="str">
        <f>IF($K1702="","",IF(LEN($N1702)=2,LEFT($N1702,1)&amp;"　"&amp;RIGHT($N1702,1)&amp;"・"&amp;女子登録情報!$I1702,$N1702&amp;"・"&amp;女子登録情報!$I1702))</f>
        <v/>
      </c>
    </row>
    <row r="1703" spans="1:15" x14ac:dyDescent="0.55000000000000004">
      <c r="A1703" t="str">
        <f>IF($K1703="","",200000000+女子登録情報!$C1703)</f>
        <v/>
      </c>
      <c r="B1703" t="str">
        <f>IF($K1703="","",女子登録情報!$D1703&amp;" ("&amp;女子登録情報!$K1703&amp;")")</f>
        <v/>
      </c>
      <c r="C1703" t="str">
        <f>IF($K1703="","",女子登録情報!$E1703)</f>
        <v/>
      </c>
      <c r="D1703" t="str">
        <f>IF($K1703="","",女子登録情報!$O1703&amp;" "&amp;女子登録情報!$N1703&amp;" ("&amp;LEFT(女子登録情報!$F1703,2)&amp;")")</f>
        <v/>
      </c>
      <c r="E1703" t="str">
        <f>IF($K1703="","",女子登録情報!$P1703)</f>
        <v/>
      </c>
      <c r="F1703" t="str">
        <f t="shared" si="26"/>
        <v/>
      </c>
      <c r="G1703" t="str">
        <f>IF($K1703="","",女子登録情報!$M1703)</f>
        <v/>
      </c>
      <c r="H1703" t="str">
        <f>IF($K1703="","",女子登録情報!$A1703)</f>
        <v/>
      </c>
      <c r="K1703" t="str">
        <f>IF(女子登録情報!$C1703="","",女子登録情報!$C1703)</f>
        <v/>
      </c>
      <c r="M1703" t="str">
        <f>IFERROR(IF(AND(402&lt;=VALUE(RIGHT(女子登録情報!$F1703,4)),競技会情報!$E$3*100+競技会情報!$G$3&gt;=VALUE(RIGHT(女子登録情報!$F1703,4))),VALUE(女子登録情報!$G1703)+1,VALUE(女子登録情報!$G1703)),"")</f>
        <v/>
      </c>
      <c r="N1703" t="str">
        <f>IF($K1703="","",IF(女子登録情報!$H1703="北海道",女子登録情報!$H1703,LEFT(女子登録情報!$H1703,LEN(女子登録情報!$H1703)-1)))</f>
        <v/>
      </c>
      <c r="O1703" t="str">
        <f>IF($K1703="","",IF(LEN($N1703)=2,LEFT($N1703,1)&amp;"　"&amp;RIGHT($N1703,1)&amp;"・"&amp;女子登録情報!$I1703,$N1703&amp;"・"&amp;女子登録情報!$I1703))</f>
        <v/>
      </c>
    </row>
    <row r="1704" spans="1:15" x14ac:dyDescent="0.55000000000000004">
      <c r="A1704" t="str">
        <f>IF($K1704="","",200000000+女子登録情報!$C1704)</f>
        <v/>
      </c>
      <c r="B1704" t="str">
        <f>IF($K1704="","",女子登録情報!$D1704&amp;" ("&amp;女子登録情報!$K1704&amp;")")</f>
        <v/>
      </c>
      <c r="C1704" t="str">
        <f>IF($K1704="","",女子登録情報!$E1704)</f>
        <v/>
      </c>
      <c r="D1704" t="str">
        <f>IF($K1704="","",女子登録情報!$O1704&amp;" "&amp;女子登録情報!$N1704&amp;" ("&amp;LEFT(女子登録情報!$F1704,2)&amp;")")</f>
        <v/>
      </c>
      <c r="E1704" t="str">
        <f>IF($K1704="","",女子登録情報!$P1704)</f>
        <v/>
      </c>
      <c r="F1704" t="str">
        <f t="shared" si="26"/>
        <v/>
      </c>
      <c r="G1704" t="str">
        <f>IF($K1704="","",女子登録情報!$M1704)</f>
        <v/>
      </c>
      <c r="H1704" t="str">
        <f>IF($K1704="","",女子登録情報!$A1704)</f>
        <v/>
      </c>
      <c r="K1704" t="str">
        <f>IF(女子登録情報!$C1704="","",女子登録情報!$C1704)</f>
        <v/>
      </c>
      <c r="M1704" t="str">
        <f>IFERROR(IF(AND(402&lt;=VALUE(RIGHT(女子登録情報!$F1704,4)),競技会情報!$E$3*100+競技会情報!$G$3&gt;=VALUE(RIGHT(女子登録情報!$F1704,4))),VALUE(女子登録情報!$G1704)+1,VALUE(女子登録情報!$G1704)),"")</f>
        <v/>
      </c>
      <c r="N1704" t="str">
        <f>IF($K1704="","",IF(女子登録情報!$H1704="北海道",女子登録情報!$H1704,LEFT(女子登録情報!$H1704,LEN(女子登録情報!$H1704)-1)))</f>
        <v/>
      </c>
      <c r="O1704" t="str">
        <f>IF($K1704="","",IF(LEN($N1704)=2,LEFT($N1704,1)&amp;"　"&amp;RIGHT($N1704,1)&amp;"・"&amp;女子登録情報!$I1704,$N1704&amp;"・"&amp;女子登録情報!$I1704))</f>
        <v/>
      </c>
    </row>
    <row r="1705" spans="1:15" x14ac:dyDescent="0.55000000000000004">
      <c r="A1705" t="str">
        <f>IF($K1705="","",200000000+女子登録情報!$C1705)</f>
        <v/>
      </c>
      <c r="B1705" t="str">
        <f>IF($K1705="","",女子登録情報!$D1705&amp;" ("&amp;女子登録情報!$K1705&amp;")")</f>
        <v/>
      </c>
      <c r="C1705" t="str">
        <f>IF($K1705="","",女子登録情報!$E1705)</f>
        <v/>
      </c>
      <c r="D1705" t="str">
        <f>IF($K1705="","",女子登録情報!$O1705&amp;" "&amp;女子登録情報!$N1705&amp;" ("&amp;LEFT(女子登録情報!$F1705,2)&amp;")")</f>
        <v/>
      </c>
      <c r="E1705" t="str">
        <f>IF($K1705="","",女子登録情報!$P1705)</f>
        <v/>
      </c>
      <c r="F1705" t="str">
        <f t="shared" si="26"/>
        <v/>
      </c>
      <c r="G1705" t="str">
        <f>IF($K1705="","",女子登録情報!$M1705)</f>
        <v/>
      </c>
      <c r="H1705" t="str">
        <f>IF($K1705="","",女子登録情報!$A1705)</f>
        <v/>
      </c>
      <c r="K1705" t="str">
        <f>IF(女子登録情報!$C1705="","",女子登録情報!$C1705)</f>
        <v/>
      </c>
      <c r="M1705" t="str">
        <f>IFERROR(IF(AND(402&lt;=VALUE(RIGHT(女子登録情報!$F1705,4)),競技会情報!$E$3*100+競技会情報!$G$3&gt;=VALUE(RIGHT(女子登録情報!$F1705,4))),VALUE(女子登録情報!$G1705)+1,VALUE(女子登録情報!$G1705)),"")</f>
        <v/>
      </c>
      <c r="N1705" t="str">
        <f>IF($K1705="","",IF(女子登録情報!$H1705="北海道",女子登録情報!$H1705,LEFT(女子登録情報!$H1705,LEN(女子登録情報!$H1705)-1)))</f>
        <v/>
      </c>
      <c r="O1705" t="str">
        <f>IF($K1705="","",IF(LEN($N1705)=2,LEFT($N1705,1)&amp;"　"&amp;RIGHT($N1705,1)&amp;"・"&amp;女子登録情報!$I1705,$N1705&amp;"・"&amp;女子登録情報!$I1705))</f>
        <v/>
      </c>
    </row>
    <row r="1706" spans="1:15" x14ac:dyDescent="0.55000000000000004">
      <c r="A1706" t="str">
        <f>IF($K1706="","",200000000+女子登録情報!$C1706)</f>
        <v/>
      </c>
      <c r="B1706" t="str">
        <f>IF($K1706="","",女子登録情報!$D1706&amp;" ("&amp;女子登録情報!$K1706&amp;")")</f>
        <v/>
      </c>
      <c r="C1706" t="str">
        <f>IF($K1706="","",女子登録情報!$E1706)</f>
        <v/>
      </c>
      <c r="D1706" t="str">
        <f>IF($K1706="","",女子登録情報!$O1706&amp;" "&amp;女子登録情報!$N1706&amp;" ("&amp;LEFT(女子登録情報!$F1706,2)&amp;")")</f>
        <v/>
      </c>
      <c r="E1706" t="str">
        <f>IF($K1706="","",女子登録情報!$P1706)</f>
        <v/>
      </c>
      <c r="F1706" t="str">
        <f t="shared" si="26"/>
        <v/>
      </c>
      <c r="G1706" t="str">
        <f>IF($K1706="","",女子登録情報!$M1706)</f>
        <v/>
      </c>
      <c r="H1706" t="str">
        <f>IF($K1706="","",女子登録情報!$A1706)</f>
        <v/>
      </c>
      <c r="K1706" t="str">
        <f>IF(女子登録情報!$C1706="","",女子登録情報!$C1706)</f>
        <v/>
      </c>
      <c r="M1706" t="str">
        <f>IFERROR(IF(AND(402&lt;=VALUE(RIGHT(女子登録情報!$F1706,4)),競技会情報!$E$3*100+競技会情報!$G$3&gt;=VALUE(RIGHT(女子登録情報!$F1706,4))),VALUE(女子登録情報!$G1706)+1,VALUE(女子登録情報!$G1706)),"")</f>
        <v/>
      </c>
      <c r="N1706" t="str">
        <f>IF($K1706="","",IF(女子登録情報!$H1706="北海道",女子登録情報!$H1706,LEFT(女子登録情報!$H1706,LEN(女子登録情報!$H1706)-1)))</f>
        <v/>
      </c>
      <c r="O1706" t="str">
        <f>IF($K1706="","",IF(LEN($N1706)=2,LEFT($N1706,1)&amp;"　"&amp;RIGHT($N1706,1)&amp;"・"&amp;女子登録情報!$I1706,$N1706&amp;"・"&amp;女子登録情報!$I1706))</f>
        <v/>
      </c>
    </row>
    <row r="1707" spans="1:15" x14ac:dyDescent="0.55000000000000004">
      <c r="A1707" t="str">
        <f>IF($K1707="","",200000000+女子登録情報!$C1707)</f>
        <v/>
      </c>
      <c r="B1707" t="str">
        <f>IF($K1707="","",女子登録情報!$D1707&amp;" ("&amp;女子登録情報!$K1707&amp;")")</f>
        <v/>
      </c>
      <c r="C1707" t="str">
        <f>IF($K1707="","",女子登録情報!$E1707)</f>
        <v/>
      </c>
      <c r="D1707" t="str">
        <f>IF($K1707="","",女子登録情報!$O1707&amp;" "&amp;女子登録情報!$N1707&amp;" ("&amp;LEFT(女子登録情報!$F1707,2)&amp;")")</f>
        <v/>
      </c>
      <c r="E1707" t="str">
        <f>IF($K1707="","",女子登録情報!$P1707)</f>
        <v/>
      </c>
      <c r="F1707" t="str">
        <f t="shared" si="26"/>
        <v/>
      </c>
      <c r="G1707" t="str">
        <f>IF($K1707="","",女子登録情報!$M1707)</f>
        <v/>
      </c>
      <c r="H1707" t="str">
        <f>IF($K1707="","",女子登録情報!$A1707)</f>
        <v/>
      </c>
      <c r="K1707" t="str">
        <f>IF(女子登録情報!$C1707="","",女子登録情報!$C1707)</f>
        <v/>
      </c>
      <c r="M1707" t="str">
        <f>IFERROR(IF(AND(402&lt;=VALUE(RIGHT(女子登録情報!$F1707,4)),競技会情報!$E$3*100+競技会情報!$G$3&gt;=VALUE(RIGHT(女子登録情報!$F1707,4))),VALUE(女子登録情報!$G1707)+1,VALUE(女子登録情報!$G1707)),"")</f>
        <v/>
      </c>
      <c r="N1707" t="str">
        <f>IF($K1707="","",IF(女子登録情報!$H1707="北海道",女子登録情報!$H1707,LEFT(女子登録情報!$H1707,LEN(女子登録情報!$H1707)-1)))</f>
        <v/>
      </c>
      <c r="O1707" t="str">
        <f>IF($K1707="","",IF(LEN($N1707)=2,LEFT($N1707,1)&amp;"　"&amp;RIGHT($N1707,1)&amp;"・"&amp;女子登録情報!$I1707,$N1707&amp;"・"&amp;女子登録情報!$I1707))</f>
        <v/>
      </c>
    </row>
    <row r="1708" spans="1:15" x14ac:dyDescent="0.55000000000000004">
      <c r="A1708" t="str">
        <f>IF($K1708="","",200000000+女子登録情報!$C1708)</f>
        <v/>
      </c>
      <c r="B1708" t="str">
        <f>IF($K1708="","",女子登録情報!$D1708&amp;" ("&amp;女子登録情報!$K1708&amp;")")</f>
        <v/>
      </c>
      <c r="C1708" t="str">
        <f>IF($K1708="","",女子登録情報!$E1708)</f>
        <v/>
      </c>
      <c r="D1708" t="str">
        <f>IF($K1708="","",女子登録情報!$O1708&amp;" "&amp;女子登録情報!$N1708&amp;" ("&amp;LEFT(女子登録情報!$F1708,2)&amp;")")</f>
        <v/>
      </c>
      <c r="E1708" t="str">
        <f>IF($K1708="","",女子登録情報!$P1708)</f>
        <v/>
      </c>
      <c r="F1708" t="str">
        <f t="shared" si="26"/>
        <v/>
      </c>
      <c r="G1708" t="str">
        <f>IF($K1708="","",女子登録情報!$M1708)</f>
        <v/>
      </c>
      <c r="H1708" t="str">
        <f>IF($K1708="","",女子登録情報!$A1708)</f>
        <v/>
      </c>
      <c r="K1708" t="str">
        <f>IF(女子登録情報!$C1708="","",女子登録情報!$C1708)</f>
        <v/>
      </c>
      <c r="M1708" t="str">
        <f>IFERROR(IF(AND(402&lt;=VALUE(RIGHT(女子登録情報!$F1708,4)),競技会情報!$E$3*100+競技会情報!$G$3&gt;=VALUE(RIGHT(女子登録情報!$F1708,4))),VALUE(女子登録情報!$G1708)+1,VALUE(女子登録情報!$G1708)),"")</f>
        <v/>
      </c>
      <c r="N1708" t="str">
        <f>IF($K1708="","",IF(女子登録情報!$H1708="北海道",女子登録情報!$H1708,LEFT(女子登録情報!$H1708,LEN(女子登録情報!$H1708)-1)))</f>
        <v/>
      </c>
      <c r="O1708" t="str">
        <f>IF($K1708="","",IF(LEN($N1708)=2,LEFT($N1708,1)&amp;"　"&amp;RIGHT($N1708,1)&amp;"・"&amp;女子登録情報!$I1708,$N1708&amp;"・"&amp;女子登録情報!$I1708))</f>
        <v/>
      </c>
    </row>
    <row r="1709" spans="1:15" x14ac:dyDescent="0.55000000000000004">
      <c r="A1709" t="str">
        <f>IF($K1709="","",200000000+女子登録情報!$C1709)</f>
        <v/>
      </c>
      <c r="B1709" t="str">
        <f>IF($K1709="","",女子登録情報!$D1709&amp;" ("&amp;女子登録情報!$K1709&amp;")")</f>
        <v/>
      </c>
      <c r="C1709" t="str">
        <f>IF($K1709="","",女子登録情報!$E1709)</f>
        <v/>
      </c>
      <c r="D1709" t="str">
        <f>IF($K1709="","",女子登録情報!$O1709&amp;" "&amp;女子登録情報!$N1709&amp;" ("&amp;LEFT(女子登録情報!$F1709,2)&amp;")")</f>
        <v/>
      </c>
      <c r="E1709" t="str">
        <f>IF($K1709="","",女子登録情報!$P1709)</f>
        <v/>
      </c>
      <c r="F1709" t="str">
        <f t="shared" si="26"/>
        <v/>
      </c>
      <c r="G1709" t="str">
        <f>IF($K1709="","",女子登録情報!$M1709)</f>
        <v/>
      </c>
      <c r="H1709" t="str">
        <f>IF($K1709="","",女子登録情報!$A1709)</f>
        <v/>
      </c>
      <c r="K1709" t="str">
        <f>IF(女子登録情報!$C1709="","",女子登録情報!$C1709)</f>
        <v/>
      </c>
      <c r="M1709" t="str">
        <f>IFERROR(IF(AND(402&lt;=VALUE(RIGHT(女子登録情報!$F1709,4)),競技会情報!$E$3*100+競技会情報!$G$3&gt;=VALUE(RIGHT(女子登録情報!$F1709,4))),VALUE(女子登録情報!$G1709)+1,VALUE(女子登録情報!$G1709)),"")</f>
        <v/>
      </c>
      <c r="N1709" t="str">
        <f>IF($K1709="","",IF(女子登録情報!$H1709="北海道",女子登録情報!$H1709,LEFT(女子登録情報!$H1709,LEN(女子登録情報!$H1709)-1)))</f>
        <v/>
      </c>
      <c r="O1709" t="str">
        <f>IF($K1709="","",IF(LEN($N1709)=2,LEFT($N1709,1)&amp;"　"&amp;RIGHT($N1709,1)&amp;"・"&amp;女子登録情報!$I1709,$N1709&amp;"・"&amp;女子登録情報!$I1709))</f>
        <v/>
      </c>
    </row>
    <row r="1710" spans="1:15" x14ac:dyDescent="0.55000000000000004">
      <c r="A1710" t="str">
        <f>IF($K1710="","",200000000+女子登録情報!$C1710)</f>
        <v/>
      </c>
      <c r="B1710" t="str">
        <f>IF($K1710="","",女子登録情報!$D1710&amp;" ("&amp;女子登録情報!$K1710&amp;")")</f>
        <v/>
      </c>
      <c r="C1710" t="str">
        <f>IF($K1710="","",女子登録情報!$E1710)</f>
        <v/>
      </c>
      <c r="D1710" t="str">
        <f>IF($K1710="","",女子登録情報!$O1710&amp;" "&amp;女子登録情報!$N1710&amp;" ("&amp;LEFT(女子登録情報!$F1710,2)&amp;")")</f>
        <v/>
      </c>
      <c r="E1710" t="str">
        <f>IF($K1710="","",女子登録情報!$P1710)</f>
        <v/>
      </c>
      <c r="F1710" t="str">
        <f t="shared" si="26"/>
        <v/>
      </c>
      <c r="G1710" t="str">
        <f>IF($K1710="","",女子登録情報!$M1710)</f>
        <v/>
      </c>
      <c r="H1710" t="str">
        <f>IF($K1710="","",女子登録情報!$A1710)</f>
        <v/>
      </c>
      <c r="K1710" t="str">
        <f>IF(女子登録情報!$C1710="","",女子登録情報!$C1710)</f>
        <v/>
      </c>
      <c r="M1710" t="str">
        <f>IFERROR(IF(AND(402&lt;=VALUE(RIGHT(女子登録情報!$F1710,4)),競技会情報!$E$3*100+競技会情報!$G$3&gt;=VALUE(RIGHT(女子登録情報!$F1710,4))),VALUE(女子登録情報!$G1710)+1,VALUE(女子登録情報!$G1710)),"")</f>
        <v/>
      </c>
      <c r="N1710" t="str">
        <f>IF($K1710="","",IF(女子登録情報!$H1710="北海道",女子登録情報!$H1710,LEFT(女子登録情報!$H1710,LEN(女子登録情報!$H1710)-1)))</f>
        <v/>
      </c>
      <c r="O1710" t="str">
        <f>IF($K1710="","",IF(LEN($N1710)=2,LEFT($N1710,1)&amp;"　"&amp;RIGHT($N1710,1)&amp;"・"&amp;女子登録情報!$I1710,$N1710&amp;"・"&amp;女子登録情報!$I1710))</f>
        <v/>
      </c>
    </row>
    <row r="1711" spans="1:15" x14ac:dyDescent="0.55000000000000004">
      <c r="A1711" t="str">
        <f>IF($K1711="","",200000000+女子登録情報!$C1711)</f>
        <v/>
      </c>
      <c r="B1711" t="str">
        <f>IF($K1711="","",女子登録情報!$D1711&amp;" ("&amp;女子登録情報!$K1711&amp;")")</f>
        <v/>
      </c>
      <c r="C1711" t="str">
        <f>IF($K1711="","",女子登録情報!$E1711)</f>
        <v/>
      </c>
      <c r="D1711" t="str">
        <f>IF($K1711="","",女子登録情報!$O1711&amp;" "&amp;女子登録情報!$N1711&amp;" ("&amp;LEFT(女子登録情報!$F1711,2)&amp;")")</f>
        <v/>
      </c>
      <c r="E1711" t="str">
        <f>IF($K1711="","",女子登録情報!$P1711)</f>
        <v/>
      </c>
      <c r="F1711" t="str">
        <f t="shared" si="26"/>
        <v/>
      </c>
      <c r="G1711" t="str">
        <f>IF($K1711="","",女子登録情報!$M1711)</f>
        <v/>
      </c>
      <c r="H1711" t="str">
        <f>IF($K1711="","",女子登録情報!$A1711)</f>
        <v/>
      </c>
      <c r="K1711" t="str">
        <f>IF(女子登録情報!$C1711="","",女子登録情報!$C1711)</f>
        <v/>
      </c>
      <c r="M1711" t="str">
        <f>IFERROR(IF(AND(402&lt;=VALUE(RIGHT(女子登録情報!$F1711,4)),競技会情報!$E$3*100+競技会情報!$G$3&gt;=VALUE(RIGHT(女子登録情報!$F1711,4))),VALUE(女子登録情報!$G1711)+1,VALUE(女子登録情報!$G1711)),"")</f>
        <v/>
      </c>
      <c r="N1711" t="str">
        <f>IF($K1711="","",IF(女子登録情報!$H1711="北海道",女子登録情報!$H1711,LEFT(女子登録情報!$H1711,LEN(女子登録情報!$H1711)-1)))</f>
        <v/>
      </c>
      <c r="O1711" t="str">
        <f>IF($K1711="","",IF(LEN($N1711)=2,LEFT($N1711,1)&amp;"　"&amp;RIGHT($N1711,1)&amp;"・"&amp;女子登録情報!$I1711,$N1711&amp;"・"&amp;女子登録情報!$I1711))</f>
        <v/>
      </c>
    </row>
    <row r="1712" spans="1:15" x14ac:dyDescent="0.55000000000000004">
      <c r="A1712" t="str">
        <f>IF($K1712="","",200000000+女子登録情報!$C1712)</f>
        <v/>
      </c>
      <c r="B1712" t="str">
        <f>IF($K1712="","",女子登録情報!$D1712&amp;" ("&amp;女子登録情報!$K1712&amp;")")</f>
        <v/>
      </c>
      <c r="C1712" t="str">
        <f>IF($K1712="","",女子登録情報!$E1712)</f>
        <v/>
      </c>
      <c r="D1712" t="str">
        <f>IF($K1712="","",女子登録情報!$O1712&amp;" "&amp;女子登録情報!$N1712&amp;" ("&amp;LEFT(女子登録情報!$F1712,2)&amp;")")</f>
        <v/>
      </c>
      <c r="E1712" t="str">
        <f>IF($K1712="","",女子登録情報!$P1712)</f>
        <v/>
      </c>
      <c r="F1712" t="str">
        <f t="shared" si="26"/>
        <v/>
      </c>
      <c r="G1712" t="str">
        <f>IF($K1712="","",女子登録情報!$M1712)</f>
        <v/>
      </c>
      <c r="H1712" t="str">
        <f>IF($K1712="","",女子登録情報!$A1712)</f>
        <v/>
      </c>
      <c r="K1712" t="str">
        <f>IF(女子登録情報!$C1712="","",女子登録情報!$C1712)</f>
        <v/>
      </c>
      <c r="M1712" t="str">
        <f>IFERROR(IF(AND(402&lt;=VALUE(RIGHT(女子登録情報!$F1712,4)),競技会情報!$E$3*100+競技会情報!$G$3&gt;=VALUE(RIGHT(女子登録情報!$F1712,4))),VALUE(女子登録情報!$G1712)+1,VALUE(女子登録情報!$G1712)),"")</f>
        <v/>
      </c>
      <c r="N1712" t="str">
        <f>IF($K1712="","",IF(女子登録情報!$H1712="北海道",女子登録情報!$H1712,LEFT(女子登録情報!$H1712,LEN(女子登録情報!$H1712)-1)))</f>
        <v/>
      </c>
      <c r="O1712" t="str">
        <f>IF($K1712="","",IF(LEN($N1712)=2,LEFT($N1712,1)&amp;"　"&amp;RIGHT($N1712,1)&amp;"・"&amp;女子登録情報!$I1712,$N1712&amp;"・"&amp;女子登録情報!$I1712))</f>
        <v/>
      </c>
    </row>
    <row r="1713" spans="1:15" x14ac:dyDescent="0.55000000000000004">
      <c r="A1713" t="str">
        <f>IF($K1713="","",200000000+女子登録情報!$C1713)</f>
        <v/>
      </c>
      <c r="B1713" t="str">
        <f>IF($K1713="","",女子登録情報!$D1713&amp;" ("&amp;女子登録情報!$K1713&amp;")")</f>
        <v/>
      </c>
      <c r="C1713" t="str">
        <f>IF($K1713="","",女子登録情報!$E1713)</f>
        <v/>
      </c>
      <c r="D1713" t="str">
        <f>IF($K1713="","",女子登録情報!$O1713&amp;" "&amp;女子登録情報!$N1713&amp;" ("&amp;LEFT(女子登録情報!$F1713,2)&amp;")")</f>
        <v/>
      </c>
      <c r="E1713" t="str">
        <f>IF($K1713="","",女子登録情報!$P1713)</f>
        <v/>
      </c>
      <c r="F1713" t="str">
        <f t="shared" si="26"/>
        <v/>
      </c>
      <c r="G1713" t="str">
        <f>IF($K1713="","",女子登録情報!$M1713)</f>
        <v/>
      </c>
      <c r="H1713" t="str">
        <f>IF($K1713="","",女子登録情報!$A1713)</f>
        <v/>
      </c>
      <c r="K1713" t="str">
        <f>IF(女子登録情報!$C1713="","",女子登録情報!$C1713)</f>
        <v/>
      </c>
      <c r="M1713" t="str">
        <f>IFERROR(IF(AND(402&lt;=VALUE(RIGHT(女子登録情報!$F1713,4)),競技会情報!$E$3*100+競技会情報!$G$3&gt;=VALUE(RIGHT(女子登録情報!$F1713,4))),VALUE(女子登録情報!$G1713)+1,VALUE(女子登録情報!$G1713)),"")</f>
        <v/>
      </c>
      <c r="N1713" t="str">
        <f>IF($K1713="","",IF(女子登録情報!$H1713="北海道",女子登録情報!$H1713,LEFT(女子登録情報!$H1713,LEN(女子登録情報!$H1713)-1)))</f>
        <v/>
      </c>
      <c r="O1713" t="str">
        <f>IF($K1713="","",IF(LEN($N1713)=2,LEFT($N1713,1)&amp;"　"&amp;RIGHT($N1713,1)&amp;"・"&amp;女子登録情報!$I1713,$N1713&amp;"・"&amp;女子登録情報!$I1713))</f>
        <v/>
      </c>
    </row>
    <row r="1714" spans="1:15" x14ac:dyDescent="0.55000000000000004">
      <c r="A1714" t="str">
        <f>IF($K1714="","",200000000+女子登録情報!$C1714)</f>
        <v/>
      </c>
      <c r="B1714" t="str">
        <f>IF($K1714="","",女子登録情報!$D1714&amp;" ("&amp;女子登録情報!$K1714&amp;")")</f>
        <v/>
      </c>
      <c r="C1714" t="str">
        <f>IF($K1714="","",女子登録情報!$E1714)</f>
        <v/>
      </c>
      <c r="D1714" t="str">
        <f>IF($K1714="","",女子登録情報!$O1714&amp;" "&amp;女子登録情報!$N1714&amp;" ("&amp;LEFT(女子登録情報!$F1714,2)&amp;")")</f>
        <v/>
      </c>
      <c r="E1714" t="str">
        <f>IF($K1714="","",女子登録情報!$P1714)</f>
        <v/>
      </c>
      <c r="F1714" t="str">
        <f t="shared" si="26"/>
        <v/>
      </c>
      <c r="G1714" t="str">
        <f>IF($K1714="","",女子登録情報!$M1714)</f>
        <v/>
      </c>
      <c r="H1714" t="str">
        <f>IF($K1714="","",女子登録情報!$A1714)</f>
        <v/>
      </c>
      <c r="K1714" t="str">
        <f>IF(女子登録情報!$C1714="","",女子登録情報!$C1714)</f>
        <v/>
      </c>
      <c r="M1714" t="str">
        <f>IFERROR(IF(AND(402&lt;=VALUE(RIGHT(女子登録情報!$F1714,4)),競技会情報!$E$3*100+競技会情報!$G$3&gt;=VALUE(RIGHT(女子登録情報!$F1714,4))),VALUE(女子登録情報!$G1714)+1,VALUE(女子登録情報!$G1714)),"")</f>
        <v/>
      </c>
      <c r="N1714" t="str">
        <f>IF($K1714="","",IF(女子登録情報!$H1714="北海道",女子登録情報!$H1714,LEFT(女子登録情報!$H1714,LEN(女子登録情報!$H1714)-1)))</f>
        <v/>
      </c>
      <c r="O1714" t="str">
        <f>IF($K1714="","",IF(LEN($N1714)=2,LEFT($N1714,1)&amp;"　"&amp;RIGHT($N1714,1)&amp;"・"&amp;女子登録情報!$I1714,$N1714&amp;"・"&amp;女子登録情報!$I1714))</f>
        <v/>
      </c>
    </row>
    <row r="1715" spans="1:15" x14ac:dyDescent="0.55000000000000004">
      <c r="A1715" t="str">
        <f>IF($K1715="","",200000000+女子登録情報!$C1715)</f>
        <v/>
      </c>
      <c r="B1715" t="str">
        <f>IF($K1715="","",女子登録情報!$D1715&amp;" ("&amp;女子登録情報!$K1715&amp;")")</f>
        <v/>
      </c>
      <c r="C1715" t="str">
        <f>IF($K1715="","",女子登録情報!$E1715)</f>
        <v/>
      </c>
      <c r="D1715" t="str">
        <f>IF($K1715="","",女子登録情報!$O1715&amp;" "&amp;女子登録情報!$N1715&amp;" ("&amp;LEFT(女子登録情報!$F1715,2)&amp;")")</f>
        <v/>
      </c>
      <c r="E1715" t="str">
        <f>IF($K1715="","",女子登録情報!$P1715)</f>
        <v/>
      </c>
      <c r="F1715" t="str">
        <f t="shared" si="26"/>
        <v/>
      </c>
      <c r="G1715" t="str">
        <f>IF($K1715="","",女子登録情報!$M1715)</f>
        <v/>
      </c>
      <c r="H1715" t="str">
        <f>IF($K1715="","",女子登録情報!$A1715)</f>
        <v/>
      </c>
      <c r="K1715" t="str">
        <f>IF(女子登録情報!$C1715="","",女子登録情報!$C1715)</f>
        <v/>
      </c>
      <c r="M1715" t="str">
        <f>IFERROR(IF(AND(402&lt;=VALUE(RIGHT(女子登録情報!$F1715,4)),競技会情報!$E$3*100+競技会情報!$G$3&gt;=VALUE(RIGHT(女子登録情報!$F1715,4))),VALUE(女子登録情報!$G1715)+1,VALUE(女子登録情報!$G1715)),"")</f>
        <v/>
      </c>
      <c r="N1715" t="str">
        <f>IF($K1715="","",IF(女子登録情報!$H1715="北海道",女子登録情報!$H1715,LEFT(女子登録情報!$H1715,LEN(女子登録情報!$H1715)-1)))</f>
        <v/>
      </c>
      <c r="O1715" t="str">
        <f>IF($K1715="","",IF(LEN($N1715)=2,LEFT($N1715,1)&amp;"　"&amp;RIGHT($N1715,1)&amp;"・"&amp;女子登録情報!$I1715,$N1715&amp;"・"&amp;女子登録情報!$I1715))</f>
        <v/>
      </c>
    </row>
    <row r="1716" spans="1:15" x14ac:dyDescent="0.55000000000000004">
      <c r="A1716" t="str">
        <f>IF($K1716="","",200000000+女子登録情報!$C1716)</f>
        <v/>
      </c>
      <c r="B1716" t="str">
        <f>IF($K1716="","",女子登録情報!$D1716&amp;" ("&amp;女子登録情報!$K1716&amp;")")</f>
        <v/>
      </c>
      <c r="C1716" t="str">
        <f>IF($K1716="","",女子登録情報!$E1716)</f>
        <v/>
      </c>
      <c r="D1716" t="str">
        <f>IF($K1716="","",女子登録情報!$O1716&amp;" "&amp;女子登録情報!$N1716&amp;" ("&amp;LEFT(女子登録情報!$F1716,2)&amp;")")</f>
        <v/>
      </c>
      <c r="E1716" t="str">
        <f>IF($K1716="","",女子登録情報!$P1716)</f>
        <v/>
      </c>
      <c r="F1716" t="str">
        <f t="shared" si="26"/>
        <v/>
      </c>
      <c r="G1716" t="str">
        <f>IF($K1716="","",女子登録情報!$M1716)</f>
        <v/>
      </c>
      <c r="H1716" t="str">
        <f>IF($K1716="","",女子登録情報!$A1716)</f>
        <v/>
      </c>
      <c r="K1716" t="str">
        <f>IF(女子登録情報!$C1716="","",女子登録情報!$C1716)</f>
        <v/>
      </c>
      <c r="M1716" t="str">
        <f>IFERROR(IF(AND(402&lt;=VALUE(RIGHT(女子登録情報!$F1716,4)),競技会情報!$E$3*100+競技会情報!$G$3&gt;=VALUE(RIGHT(女子登録情報!$F1716,4))),VALUE(女子登録情報!$G1716)+1,VALUE(女子登録情報!$G1716)),"")</f>
        <v/>
      </c>
      <c r="N1716" t="str">
        <f>IF($K1716="","",IF(女子登録情報!$H1716="北海道",女子登録情報!$H1716,LEFT(女子登録情報!$H1716,LEN(女子登録情報!$H1716)-1)))</f>
        <v/>
      </c>
      <c r="O1716" t="str">
        <f>IF($K1716="","",IF(LEN($N1716)=2,LEFT($N1716,1)&amp;"　"&amp;RIGHT($N1716,1)&amp;"・"&amp;女子登録情報!$I1716,$N1716&amp;"・"&amp;女子登録情報!$I1716))</f>
        <v/>
      </c>
    </row>
    <row r="1717" spans="1:15" x14ac:dyDescent="0.55000000000000004">
      <c r="A1717" t="str">
        <f>IF($K1717="","",200000000+女子登録情報!$C1717)</f>
        <v/>
      </c>
      <c r="B1717" t="str">
        <f>IF($K1717="","",女子登録情報!$D1717&amp;" ("&amp;女子登録情報!$K1717&amp;")")</f>
        <v/>
      </c>
      <c r="C1717" t="str">
        <f>IF($K1717="","",女子登録情報!$E1717)</f>
        <v/>
      </c>
      <c r="D1717" t="str">
        <f>IF($K1717="","",女子登録情報!$O1717&amp;" "&amp;女子登録情報!$N1717&amp;" ("&amp;LEFT(女子登録情報!$F1717,2)&amp;")")</f>
        <v/>
      </c>
      <c r="E1717" t="str">
        <f>IF($K1717="","",女子登録情報!$P1717)</f>
        <v/>
      </c>
      <c r="F1717" t="str">
        <f t="shared" si="26"/>
        <v/>
      </c>
      <c r="G1717" t="str">
        <f>IF($K1717="","",女子登録情報!$M1717)</f>
        <v/>
      </c>
      <c r="H1717" t="str">
        <f>IF($K1717="","",女子登録情報!$A1717)</f>
        <v/>
      </c>
      <c r="K1717" t="str">
        <f>IF(女子登録情報!$C1717="","",女子登録情報!$C1717)</f>
        <v/>
      </c>
      <c r="M1717" t="str">
        <f>IFERROR(IF(AND(402&lt;=VALUE(RIGHT(女子登録情報!$F1717,4)),競技会情報!$E$3*100+競技会情報!$G$3&gt;=VALUE(RIGHT(女子登録情報!$F1717,4))),VALUE(女子登録情報!$G1717)+1,VALUE(女子登録情報!$G1717)),"")</f>
        <v/>
      </c>
      <c r="N1717" t="str">
        <f>IF($K1717="","",IF(女子登録情報!$H1717="北海道",女子登録情報!$H1717,LEFT(女子登録情報!$H1717,LEN(女子登録情報!$H1717)-1)))</f>
        <v/>
      </c>
      <c r="O1717" t="str">
        <f>IF($K1717="","",IF(LEN($N1717)=2,LEFT($N1717,1)&amp;"　"&amp;RIGHT($N1717,1)&amp;"・"&amp;女子登録情報!$I1717,$N1717&amp;"・"&amp;女子登録情報!$I1717))</f>
        <v/>
      </c>
    </row>
    <row r="1718" spans="1:15" x14ac:dyDescent="0.55000000000000004">
      <c r="A1718" t="str">
        <f>IF($K1718="","",200000000+女子登録情報!$C1718)</f>
        <v/>
      </c>
      <c r="B1718" t="str">
        <f>IF($K1718="","",女子登録情報!$D1718&amp;" ("&amp;女子登録情報!$K1718&amp;")")</f>
        <v/>
      </c>
      <c r="C1718" t="str">
        <f>IF($K1718="","",女子登録情報!$E1718)</f>
        <v/>
      </c>
      <c r="D1718" t="str">
        <f>IF($K1718="","",女子登録情報!$O1718&amp;" "&amp;女子登録情報!$N1718&amp;" ("&amp;LEFT(女子登録情報!$F1718,2)&amp;")")</f>
        <v/>
      </c>
      <c r="E1718" t="str">
        <f>IF($K1718="","",女子登録情報!$P1718)</f>
        <v/>
      </c>
      <c r="F1718" t="str">
        <f t="shared" si="26"/>
        <v/>
      </c>
      <c r="G1718" t="str">
        <f>IF($K1718="","",女子登録情報!$M1718)</f>
        <v/>
      </c>
      <c r="H1718" t="str">
        <f>IF($K1718="","",女子登録情報!$A1718)</f>
        <v/>
      </c>
      <c r="K1718" t="str">
        <f>IF(女子登録情報!$C1718="","",女子登録情報!$C1718)</f>
        <v/>
      </c>
      <c r="M1718" t="str">
        <f>IFERROR(IF(AND(402&lt;=VALUE(RIGHT(女子登録情報!$F1718,4)),競技会情報!$E$3*100+競技会情報!$G$3&gt;=VALUE(RIGHT(女子登録情報!$F1718,4))),VALUE(女子登録情報!$G1718)+1,VALUE(女子登録情報!$G1718)),"")</f>
        <v/>
      </c>
      <c r="N1718" t="str">
        <f>IF($K1718="","",IF(女子登録情報!$H1718="北海道",女子登録情報!$H1718,LEFT(女子登録情報!$H1718,LEN(女子登録情報!$H1718)-1)))</f>
        <v/>
      </c>
      <c r="O1718" t="str">
        <f>IF($K1718="","",IF(LEN($N1718)=2,LEFT($N1718,1)&amp;"　"&amp;RIGHT($N1718,1)&amp;"・"&amp;女子登録情報!$I1718,$N1718&amp;"・"&amp;女子登録情報!$I1718))</f>
        <v/>
      </c>
    </row>
    <row r="1719" spans="1:15" x14ac:dyDescent="0.55000000000000004">
      <c r="A1719" t="str">
        <f>IF($K1719="","",200000000+女子登録情報!$C1719)</f>
        <v/>
      </c>
      <c r="B1719" t="str">
        <f>IF($K1719="","",女子登録情報!$D1719&amp;" ("&amp;女子登録情報!$K1719&amp;")")</f>
        <v/>
      </c>
      <c r="C1719" t="str">
        <f>IF($K1719="","",女子登録情報!$E1719)</f>
        <v/>
      </c>
      <c r="D1719" t="str">
        <f>IF($K1719="","",女子登録情報!$O1719&amp;" "&amp;女子登録情報!$N1719&amp;" ("&amp;LEFT(女子登録情報!$F1719,2)&amp;")")</f>
        <v/>
      </c>
      <c r="E1719" t="str">
        <f>IF($K1719="","",女子登録情報!$P1719)</f>
        <v/>
      </c>
      <c r="F1719" t="str">
        <f t="shared" si="26"/>
        <v/>
      </c>
      <c r="G1719" t="str">
        <f>IF($K1719="","",女子登録情報!$M1719)</f>
        <v/>
      </c>
      <c r="H1719" t="str">
        <f>IF($K1719="","",女子登録情報!$A1719)</f>
        <v/>
      </c>
      <c r="K1719" t="str">
        <f>IF(女子登録情報!$C1719="","",女子登録情報!$C1719)</f>
        <v/>
      </c>
      <c r="M1719" t="str">
        <f>IFERROR(IF(AND(402&lt;=VALUE(RIGHT(女子登録情報!$F1719,4)),競技会情報!$E$3*100+競技会情報!$G$3&gt;=VALUE(RIGHT(女子登録情報!$F1719,4))),VALUE(女子登録情報!$G1719)+1,VALUE(女子登録情報!$G1719)),"")</f>
        <v/>
      </c>
      <c r="N1719" t="str">
        <f>IF($K1719="","",IF(女子登録情報!$H1719="北海道",女子登録情報!$H1719,LEFT(女子登録情報!$H1719,LEN(女子登録情報!$H1719)-1)))</f>
        <v/>
      </c>
      <c r="O1719" t="str">
        <f>IF($K1719="","",IF(LEN($N1719)=2,LEFT($N1719,1)&amp;"　"&amp;RIGHT($N1719,1)&amp;"・"&amp;女子登録情報!$I1719,$N1719&amp;"・"&amp;女子登録情報!$I1719))</f>
        <v/>
      </c>
    </row>
    <row r="1720" spans="1:15" x14ac:dyDescent="0.55000000000000004">
      <c r="A1720" t="str">
        <f>IF($K1720="","",200000000+女子登録情報!$C1720)</f>
        <v/>
      </c>
      <c r="B1720" t="str">
        <f>IF($K1720="","",女子登録情報!$D1720&amp;" ("&amp;女子登録情報!$K1720&amp;")")</f>
        <v/>
      </c>
      <c r="C1720" t="str">
        <f>IF($K1720="","",女子登録情報!$E1720)</f>
        <v/>
      </c>
      <c r="D1720" t="str">
        <f>IF($K1720="","",女子登録情報!$O1720&amp;" "&amp;女子登録情報!$N1720&amp;" ("&amp;LEFT(女子登録情報!$F1720,2)&amp;")")</f>
        <v/>
      </c>
      <c r="E1720" t="str">
        <f>IF($K1720="","",女子登録情報!$P1720)</f>
        <v/>
      </c>
      <c r="F1720" t="str">
        <f t="shared" si="26"/>
        <v/>
      </c>
      <c r="G1720" t="str">
        <f>IF($K1720="","",女子登録情報!$M1720)</f>
        <v/>
      </c>
      <c r="H1720" t="str">
        <f>IF($K1720="","",女子登録情報!$A1720)</f>
        <v/>
      </c>
      <c r="K1720" t="str">
        <f>IF(女子登録情報!$C1720="","",女子登録情報!$C1720)</f>
        <v/>
      </c>
      <c r="M1720" t="str">
        <f>IFERROR(IF(AND(402&lt;=VALUE(RIGHT(女子登録情報!$F1720,4)),競技会情報!$E$3*100+競技会情報!$G$3&gt;=VALUE(RIGHT(女子登録情報!$F1720,4))),VALUE(女子登録情報!$G1720)+1,VALUE(女子登録情報!$G1720)),"")</f>
        <v/>
      </c>
      <c r="N1720" t="str">
        <f>IF($K1720="","",IF(女子登録情報!$H1720="北海道",女子登録情報!$H1720,LEFT(女子登録情報!$H1720,LEN(女子登録情報!$H1720)-1)))</f>
        <v/>
      </c>
      <c r="O1720" t="str">
        <f>IF($K1720="","",IF(LEN($N1720)=2,LEFT($N1720,1)&amp;"　"&amp;RIGHT($N1720,1)&amp;"・"&amp;女子登録情報!$I1720,$N1720&amp;"・"&amp;女子登録情報!$I1720))</f>
        <v/>
      </c>
    </row>
    <row r="1721" spans="1:15" x14ac:dyDescent="0.55000000000000004">
      <c r="A1721" t="str">
        <f>IF($K1721="","",200000000+女子登録情報!$C1721)</f>
        <v/>
      </c>
      <c r="B1721" t="str">
        <f>IF($K1721="","",女子登録情報!$D1721&amp;" ("&amp;女子登録情報!$K1721&amp;")")</f>
        <v/>
      </c>
      <c r="C1721" t="str">
        <f>IF($K1721="","",女子登録情報!$E1721)</f>
        <v/>
      </c>
      <c r="D1721" t="str">
        <f>IF($K1721="","",女子登録情報!$O1721&amp;" "&amp;女子登録情報!$N1721&amp;" ("&amp;LEFT(女子登録情報!$F1721,2)&amp;")")</f>
        <v/>
      </c>
      <c r="E1721" t="str">
        <f>IF($K1721="","",女子登録情報!$P1721)</f>
        <v/>
      </c>
      <c r="F1721" t="str">
        <f t="shared" si="26"/>
        <v/>
      </c>
      <c r="G1721" t="str">
        <f>IF($K1721="","",女子登録情報!$M1721)</f>
        <v/>
      </c>
      <c r="H1721" t="str">
        <f>IF($K1721="","",女子登録情報!$A1721)</f>
        <v/>
      </c>
      <c r="K1721" t="str">
        <f>IF(女子登録情報!$C1721="","",女子登録情報!$C1721)</f>
        <v/>
      </c>
      <c r="M1721" t="str">
        <f>IFERROR(IF(AND(402&lt;=VALUE(RIGHT(女子登録情報!$F1721,4)),競技会情報!$E$3*100+競技会情報!$G$3&gt;=VALUE(RIGHT(女子登録情報!$F1721,4))),VALUE(女子登録情報!$G1721)+1,VALUE(女子登録情報!$G1721)),"")</f>
        <v/>
      </c>
      <c r="N1721" t="str">
        <f>IF($K1721="","",IF(女子登録情報!$H1721="北海道",女子登録情報!$H1721,LEFT(女子登録情報!$H1721,LEN(女子登録情報!$H1721)-1)))</f>
        <v/>
      </c>
      <c r="O1721" t="str">
        <f>IF($K1721="","",IF(LEN($N1721)=2,LEFT($N1721,1)&amp;"　"&amp;RIGHT($N1721,1)&amp;"・"&amp;女子登録情報!$I1721,$N1721&amp;"・"&amp;女子登録情報!$I1721))</f>
        <v/>
      </c>
    </row>
    <row r="1722" spans="1:15" x14ac:dyDescent="0.55000000000000004">
      <c r="A1722" t="str">
        <f>IF($K1722="","",200000000+女子登録情報!$C1722)</f>
        <v/>
      </c>
      <c r="B1722" t="str">
        <f>IF($K1722="","",女子登録情報!$D1722&amp;" ("&amp;女子登録情報!$K1722&amp;")")</f>
        <v/>
      </c>
      <c r="C1722" t="str">
        <f>IF($K1722="","",女子登録情報!$E1722)</f>
        <v/>
      </c>
      <c r="D1722" t="str">
        <f>IF($K1722="","",女子登録情報!$O1722&amp;" "&amp;女子登録情報!$N1722&amp;" ("&amp;LEFT(女子登録情報!$F1722,2)&amp;")")</f>
        <v/>
      </c>
      <c r="E1722" t="str">
        <f>IF($K1722="","",女子登録情報!$P1722)</f>
        <v/>
      </c>
      <c r="F1722" t="str">
        <f t="shared" si="26"/>
        <v/>
      </c>
      <c r="G1722" t="str">
        <f>IF($K1722="","",女子登録情報!$M1722)</f>
        <v/>
      </c>
      <c r="H1722" t="str">
        <f>IF($K1722="","",女子登録情報!$A1722)</f>
        <v/>
      </c>
      <c r="K1722" t="str">
        <f>IF(女子登録情報!$C1722="","",女子登録情報!$C1722)</f>
        <v/>
      </c>
      <c r="M1722" t="str">
        <f>IFERROR(IF(AND(402&lt;=VALUE(RIGHT(女子登録情報!$F1722,4)),競技会情報!$E$3*100+競技会情報!$G$3&gt;=VALUE(RIGHT(女子登録情報!$F1722,4))),VALUE(女子登録情報!$G1722)+1,VALUE(女子登録情報!$G1722)),"")</f>
        <v/>
      </c>
      <c r="N1722" t="str">
        <f>IF($K1722="","",IF(女子登録情報!$H1722="北海道",女子登録情報!$H1722,LEFT(女子登録情報!$H1722,LEN(女子登録情報!$H1722)-1)))</f>
        <v/>
      </c>
      <c r="O1722" t="str">
        <f>IF($K1722="","",IF(LEN($N1722)=2,LEFT($N1722,1)&amp;"　"&amp;RIGHT($N1722,1)&amp;"・"&amp;女子登録情報!$I1722,$N1722&amp;"・"&amp;女子登録情報!$I1722))</f>
        <v/>
      </c>
    </row>
    <row r="1723" spans="1:15" x14ac:dyDescent="0.55000000000000004">
      <c r="A1723" t="str">
        <f>IF($K1723="","",200000000+女子登録情報!$C1723)</f>
        <v/>
      </c>
      <c r="B1723" t="str">
        <f>IF($K1723="","",女子登録情報!$D1723&amp;" ("&amp;女子登録情報!$K1723&amp;")")</f>
        <v/>
      </c>
      <c r="C1723" t="str">
        <f>IF($K1723="","",女子登録情報!$E1723)</f>
        <v/>
      </c>
      <c r="D1723" t="str">
        <f>IF($K1723="","",女子登録情報!$O1723&amp;" "&amp;女子登録情報!$N1723&amp;" ("&amp;LEFT(女子登録情報!$F1723,2)&amp;")")</f>
        <v/>
      </c>
      <c r="E1723" t="str">
        <f>IF($K1723="","",女子登録情報!$P1723)</f>
        <v/>
      </c>
      <c r="F1723" t="str">
        <f t="shared" si="26"/>
        <v/>
      </c>
      <c r="G1723" t="str">
        <f>IF($K1723="","",女子登録情報!$M1723)</f>
        <v/>
      </c>
      <c r="H1723" t="str">
        <f>IF($K1723="","",女子登録情報!$A1723)</f>
        <v/>
      </c>
      <c r="K1723" t="str">
        <f>IF(女子登録情報!$C1723="","",女子登録情報!$C1723)</f>
        <v/>
      </c>
      <c r="M1723" t="str">
        <f>IFERROR(IF(AND(402&lt;=VALUE(RIGHT(女子登録情報!$F1723,4)),競技会情報!$E$3*100+競技会情報!$G$3&gt;=VALUE(RIGHT(女子登録情報!$F1723,4))),VALUE(女子登録情報!$G1723)+1,VALUE(女子登録情報!$G1723)),"")</f>
        <v/>
      </c>
      <c r="N1723" t="str">
        <f>IF($K1723="","",IF(女子登録情報!$H1723="北海道",女子登録情報!$H1723,LEFT(女子登録情報!$H1723,LEN(女子登録情報!$H1723)-1)))</f>
        <v/>
      </c>
      <c r="O1723" t="str">
        <f>IF($K1723="","",IF(LEN($N1723)=2,LEFT($N1723,1)&amp;"　"&amp;RIGHT($N1723,1)&amp;"・"&amp;女子登録情報!$I1723,$N1723&amp;"・"&amp;女子登録情報!$I1723))</f>
        <v/>
      </c>
    </row>
    <row r="1724" spans="1:15" x14ac:dyDescent="0.55000000000000004">
      <c r="A1724" t="str">
        <f>IF($K1724="","",200000000+女子登録情報!$C1724)</f>
        <v/>
      </c>
      <c r="B1724" t="str">
        <f>IF($K1724="","",女子登録情報!$D1724&amp;" ("&amp;女子登録情報!$K1724&amp;")")</f>
        <v/>
      </c>
      <c r="C1724" t="str">
        <f>IF($K1724="","",女子登録情報!$E1724)</f>
        <v/>
      </c>
      <c r="D1724" t="str">
        <f>IF($K1724="","",女子登録情報!$O1724&amp;" "&amp;女子登録情報!$N1724&amp;" ("&amp;LEFT(女子登録情報!$F1724,2)&amp;")")</f>
        <v/>
      </c>
      <c r="E1724" t="str">
        <f>IF($K1724="","",女子登録情報!$P1724)</f>
        <v/>
      </c>
      <c r="F1724" t="str">
        <f t="shared" si="26"/>
        <v/>
      </c>
      <c r="G1724" t="str">
        <f>IF($K1724="","",女子登録情報!$M1724)</f>
        <v/>
      </c>
      <c r="H1724" t="str">
        <f>IF($K1724="","",女子登録情報!$A1724)</f>
        <v/>
      </c>
      <c r="K1724" t="str">
        <f>IF(女子登録情報!$C1724="","",女子登録情報!$C1724)</f>
        <v/>
      </c>
      <c r="M1724" t="str">
        <f>IFERROR(IF(AND(402&lt;=VALUE(RIGHT(女子登録情報!$F1724,4)),競技会情報!$E$3*100+競技会情報!$G$3&gt;=VALUE(RIGHT(女子登録情報!$F1724,4))),VALUE(女子登録情報!$G1724)+1,VALUE(女子登録情報!$G1724)),"")</f>
        <v/>
      </c>
      <c r="N1724" t="str">
        <f>IF($K1724="","",IF(女子登録情報!$H1724="北海道",女子登録情報!$H1724,LEFT(女子登録情報!$H1724,LEN(女子登録情報!$H1724)-1)))</f>
        <v/>
      </c>
      <c r="O1724" t="str">
        <f>IF($K1724="","",IF(LEN($N1724)=2,LEFT($N1724,1)&amp;"　"&amp;RIGHT($N1724,1)&amp;"・"&amp;女子登録情報!$I1724,$N1724&amp;"・"&amp;女子登録情報!$I1724))</f>
        <v/>
      </c>
    </row>
    <row r="1725" spans="1:15" x14ac:dyDescent="0.55000000000000004">
      <c r="A1725" t="str">
        <f>IF($K1725="","",200000000+女子登録情報!$C1725)</f>
        <v/>
      </c>
      <c r="B1725" t="str">
        <f>IF($K1725="","",女子登録情報!$D1725&amp;" ("&amp;女子登録情報!$K1725&amp;")")</f>
        <v/>
      </c>
      <c r="C1725" t="str">
        <f>IF($K1725="","",女子登録情報!$E1725)</f>
        <v/>
      </c>
      <c r="D1725" t="str">
        <f>IF($K1725="","",女子登録情報!$O1725&amp;" "&amp;女子登録情報!$N1725&amp;" ("&amp;LEFT(女子登録情報!$F1725,2)&amp;")")</f>
        <v/>
      </c>
      <c r="E1725" t="str">
        <f>IF($K1725="","",女子登録情報!$P1725)</f>
        <v/>
      </c>
      <c r="F1725" t="str">
        <f t="shared" si="26"/>
        <v/>
      </c>
      <c r="G1725" t="str">
        <f>IF($K1725="","",女子登録情報!$M1725)</f>
        <v/>
      </c>
      <c r="H1725" t="str">
        <f>IF($K1725="","",女子登録情報!$A1725)</f>
        <v/>
      </c>
      <c r="K1725" t="str">
        <f>IF(女子登録情報!$C1725="","",女子登録情報!$C1725)</f>
        <v/>
      </c>
      <c r="M1725" t="str">
        <f>IFERROR(IF(AND(402&lt;=VALUE(RIGHT(女子登録情報!$F1725,4)),競技会情報!$E$3*100+競技会情報!$G$3&gt;=VALUE(RIGHT(女子登録情報!$F1725,4))),VALUE(女子登録情報!$G1725)+1,VALUE(女子登録情報!$G1725)),"")</f>
        <v/>
      </c>
      <c r="N1725" t="str">
        <f>IF($K1725="","",IF(女子登録情報!$H1725="北海道",女子登録情報!$H1725,LEFT(女子登録情報!$H1725,LEN(女子登録情報!$H1725)-1)))</f>
        <v/>
      </c>
      <c r="O1725" t="str">
        <f>IF($K1725="","",IF(LEN($N1725)=2,LEFT($N1725,1)&amp;"　"&amp;RIGHT($N1725,1)&amp;"・"&amp;女子登録情報!$I1725,$N1725&amp;"・"&amp;女子登録情報!$I1725))</f>
        <v/>
      </c>
    </row>
    <row r="1726" spans="1:15" x14ac:dyDescent="0.55000000000000004">
      <c r="A1726" t="str">
        <f>IF($K1726="","",200000000+女子登録情報!$C1726)</f>
        <v/>
      </c>
      <c r="B1726" t="str">
        <f>IF($K1726="","",女子登録情報!$D1726&amp;" ("&amp;女子登録情報!$K1726&amp;")")</f>
        <v/>
      </c>
      <c r="C1726" t="str">
        <f>IF($K1726="","",女子登録情報!$E1726)</f>
        <v/>
      </c>
      <c r="D1726" t="str">
        <f>IF($K1726="","",女子登録情報!$O1726&amp;" "&amp;女子登録情報!$N1726&amp;" ("&amp;LEFT(女子登録情報!$F1726,2)&amp;")")</f>
        <v/>
      </c>
      <c r="E1726" t="str">
        <f>IF($K1726="","",女子登録情報!$P1726)</f>
        <v/>
      </c>
      <c r="F1726" t="str">
        <f t="shared" si="26"/>
        <v/>
      </c>
      <c r="G1726" t="str">
        <f>IF($K1726="","",女子登録情報!$M1726)</f>
        <v/>
      </c>
      <c r="H1726" t="str">
        <f>IF($K1726="","",女子登録情報!$A1726)</f>
        <v/>
      </c>
      <c r="K1726" t="str">
        <f>IF(女子登録情報!$C1726="","",女子登録情報!$C1726)</f>
        <v/>
      </c>
      <c r="M1726" t="str">
        <f>IFERROR(IF(AND(402&lt;=VALUE(RIGHT(女子登録情報!$F1726,4)),競技会情報!$E$3*100+競技会情報!$G$3&gt;=VALUE(RIGHT(女子登録情報!$F1726,4))),VALUE(女子登録情報!$G1726)+1,VALUE(女子登録情報!$G1726)),"")</f>
        <v/>
      </c>
      <c r="N1726" t="str">
        <f>IF($K1726="","",IF(女子登録情報!$H1726="北海道",女子登録情報!$H1726,LEFT(女子登録情報!$H1726,LEN(女子登録情報!$H1726)-1)))</f>
        <v/>
      </c>
      <c r="O1726" t="str">
        <f>IF($K1726="","",IF(LEN($N1726)=2,LEFT($N1726,1)&amp;"　"&amp;RIGHT($N1726,1)&amp;"・"&amp;女子登録情報!$I1726,$N1726&amp;"・"&amp;女子登録情報!$I1726))</f>
        <v/>
      </c>
    </row>
    <row r="1727" spans="1:15" x14ac:dyDescent="0.55000000000000004">
      <c r="A1727" t="str">
        <f>IF($K1727="","",200000000+女子登録情報!$C1727)</f>
        <v/>
      </c>
      <c r="B1727" t="str">
        <f>IF($K1727="","",女子登録情報!$D1727&amp;" ("&amp;女子登録情報!$K1727&amp;")")</f>
        <v/>
      </c>
      <c r="C1727" t="str">
        <f>IF($K1727="","",女子登録情報!$E1727)</f>
        <v/>
      </c>
      <c r="D1727" t="str">
        <f>IF($K1727="","",女子登録情報!$O1727&amp;" "&amp;女子登録情報!$N1727&amp;" ("&amp;LEFT(女子登録情報!$F1727,2)&amp;")")</f>
        <v/>
      </c>
      <c r="E1727" t="str">
        <f>IF($K1727="","",女子登録情報!$P1727)</f>
        <v/>
      </c>
      <c r="F1727" t="str">
        <f t="shared" si="26"/>
        <v/>
      </c>
      <c r="G1727" t="str">
        <f>IF($K1727="","",女子登録情報!$M1727)</f>
        <v/>
      </c>
      <c r="H1727" t="str">
        <f>IF($K1727="","",女子登録情報!$A1727)</f>
        <v/>
      </c>
      <c r="K1727" t="str">
        <f>IF(女子登録情報!$C1727="","",女子登録情報!$C1727)</f>
        <v/>
      </c>
      <c r="M1727" t="str">
        <f>IFERROR(IF(AND(402&lt;=VALUE(RIGHT(女子登録情報!$F1727,4)),競技会情報!$E$3*100+競技会情報!$G$3&gt;=VALUE(RIGHT(女子登録情報!$F1727,4))),VALUE(女子登録情報!$G1727)+1,VALUE(女子登録情報!$G1727)),"")</f>
        <v/>
      </c>
      <c r="N1727" t="str">
        <f>IF($K1727="","",IF(女子登録情報!$H1727="北海道",女子登録情報!$H1727,LEFT(女子登録情報!$H1727,LEN(女子登録情報!$H1727)-1)))</f>
        <v/>
      </c>
      <c r="O1727" t="str">
        <f>IF($K1727="","",IF(LEN($N1727)=2,LEFT($N1727,1)&amp;"　"&amp;RIGHT($N1727,1)&amp;"・"&amp;女子登録情報!$I1727,$N1727&amp;"・"&amp;女子登録情報!$I1727))</f>
        <v/>
      </c>
    </row>
    <row r="1728" spans="1:15" x14ac:dyDescent="0.55000000000000004">
      <c r="A1728" t="str">
        <f>IF($K1728="","",200000000+女子登録情報!$C1728)</f>
        <v/>
      </c>
      <c r="B1728" t="str">
        <f>IF($K1728="","",女子登録情報!$D1728&amp;" ("&amp;女子登録情報!$K1728&amp;")")</f>
        <v/>
      </c>
      <c r="C1728" t="str">
        <f>IF($K1728="","",女子登録情報!$E1728)</f>
        <v/>
      </c>
      <c r="D1728" t="str">
        <f>IF($K1728="","",女子登録情報!$O1728&amp;" "&amp;女子登録情報!$N1728&amp;" ("&amp;LEFT(女子登録情報!$F1728,2)&amp;")")</f>
        <v/>
      </c>
      <c r="E1728" t="str">
        <f>IF($K1728="","",女子登録情報!$P1728)</f>
        <v/>
      </c>
      <c r="F1728" t="str">
        <f t="shared" si="26"/>
        <v/>
      </c>
      <c r="G1728" t="str">
        <f>IF($K1728="","",女子登録情報!$M1728)</f>
        <v/>
      </c>
      <c r="H1728" t="str">
        <f>IF($K1728="","",女子登録情報!$A1728)</f>
        <v/>
      </c>
      <c r="K1728" t="str">
        <f>IF(女子登録情報!$C1728="","",女子登録情報!$C1728)</f>
        <v/>
      </c>
      <c r="M1728" t="str">
        <f>IFERROR(IF(AND(402&lt;=VALUE(RIGHT(女子登録情報!$F1728,4)),競技会情報!$E$3*100+競技会情報!$G$3&gt;=VALUE(RIGHT(女子登録情報!$F1728,4))),VALUE(女子登録情報!$G1728)+1,VALUE(女子登録情報!$G1728)),"")</f>
        <v/>
      </c>
      <c r="N1728" t="str">
        <f>IF($K1728="","",IF(女子登録情報!$H1728="北海道",女子登録情報!$H1728,LEFT(女子登録情報!$H1728,LEN(女子登録情報!$H1728)-1)))</f>
        <v/>
      </c>
      <c r="O1728" t="str">
        <f>IF($K1728="","",IF(LEN($N1728)=2,LEFT($N1728,1)&amp;"　"&amp;RIGHT($N1728,1)&amp;"・"&amp;女子登録情報!$I1728,$N1728&amp;"・"&amp;女子登録情報!$I1728))</f>
        <v/>
      </c>
    </row>
    <row r="1729" spans="1:15" x14ac:dyDescent="0.55000000000000004">
      <c r="A1729" t="str">
        <f>IF($K1729="","",200000000+女子登録情報!$C1729)</f>
        <v/>
      </c>
      <c r="B1729" t="str">
        <f>IF($K1729="","",女子登録情報!$D1729&amp;" ("&amp;女子登録情報!$K1729&amp;")")</f>
        <v/>
      </c>
      <c r="C1729" t="str">
        <f>IF($K1729="","",女子登録情報!$E1729)</f>
        <v/>
      </c>
      <c r="D1729" t="str">
        <f>IF($K1729="","",女子登録情報!$O1729&amp;" "&amp;女子登録情報!$N1729&amp;" ("&amp;LEFT(女子登録情報!$F1729,2)&amp;")")</f>
        <v/>
      </c>
      <c r="E1729" t="str">
        <f>IF($K1729="","",女子登録情報!$P1729)</f>
        <v/>
      </c>
      <c r="F1729" t="str">
        <f t="shared" si="26"/>
        <v/>
      </c>
      <c r="G1729" t="str">
        <f>IF($K1729="","",女子登録情報!$M1729)</f>
        <v/>
      </c>
      <c r="H1729" t="str">
        <f>IF($K1729="","",女子登録情報!$A1729)</f>
        <v/>
      </c>
      <c r="K1729" t="str">
        <f>IF(女子登録情報!$C1729="","",女子登録情報!$C1729)</f>
        <v/>
      </c>
      <c r="M1729" t="str">
        <f>IFERROR(IF(AND(402&lt;=VALUE(RIGHT(女子登録情報!$F1729,4)),競技会情報!$E$3*100+競技会情報!$G$3&gt;=VALUE(RIGHT(女子登録情報!$F1729,4))),VALUE(女子登録情報!$G1729)+1,VALUE(女子登録情報!$G1729)),"")</f>
        <v/>
      </c>
      <c r="N1729" t="str">
        <f>IF($K1729="","",IF(女子登録情報!$H1729="北海道",女子登録情報!$H1729,LEFT(女子登録情報!$H1729,LEN(女子登録情報!$H1729)-1)))</f>
        <v/>
      </c>
      <c r="O1729" t="str">
        <f>IF($K1729="","",IF(LEN($N1729)=2,LEFT($N1729,1)&amp;"　"&amp;RIGHT($N1729,1)&amp;"・"&amp;女子登録情報!$I1729,$N1729&amp;"・"&amp;女子登録情報!$I1729))</f>
        <v/>
      </c>
    </row>
    <row r="1730" spans="1:15" x14ac:dyDescent="0.55000000000000004">
      <c r="A1730" t="str">
        <f>IF($K1730="","",200000000+女子登録情報!$C1730)</f>
        <v/>
      </c>
      <c r="B1730" t="str">
        <f>IF($K1730="","",女子登録情報!$D1730&amp;" ("&amp;女子登録情報!$K1730&amp;")")</f>
        <v/>
      </c>
      <c r="C1730" t="str">
        <f>IF($K1730="","",女子登録情報!$E1730)</f>
        <v/>
      </c>
      <c r="D1730" t="str">
        <f>IF($K1730="","",女子登録情報!$O1730&amp;" "&amp;女子登録情報!$N1730&amp;" ("&amp;LEFT(女子登録情報!$F1730,2)&amp;")")</f>
        <v/>
      </c>
      <c r="E1730" t="str">
        <f>IF($K1730="","",女子登録情報!$P1730)</f>
        <v/>
      </c>
      <c r="F1730" t="str">
        <f t="shared" si="26"/>
        <v/>
      </c>
      <c r="G1730" t="str">
        <f>IF($K1730="","",女子登録情報!$M1730)</f>
        <v/>
      </c>
      <c r="H1730" t="str">
        <f>IF($K1730="","",女子登録情報!$A1730)</f>
        <v/>
      </c>
      <c r="K1730" t="str">
        <f>IF(女子登録情報!$C1730="","",女子登録情報!$C1730)</f>
        <v/>
      </c>
      <c r="M1730" t="str">
        <f>IFERROR(IF(AND(402&lt;=VALUE(RIGHT(女子登録情報!$F1730,4)),競技会情報!$E$3*100+競技会情報!$G$3&gt;=VALUE(RIGHT(女子登録情報!$F1730,4))),VALUE(女子登録情報!$G1730)+1,VALUE(女子登録情報!$G1730)),"")</f>
        <v/>
      </c>
      <c r="N1730" t="str">
        <f>IF($K1730="","",IF(女子登録情報!$H1730="北海道",女子登録情報!$H1730,LEFT(女子登録情報!$H1730,LEN(女子登録情報!$H1730)-1)))</f>
        <v/>
      </c>
      <c r="O1730" t="str">
        <f>IF($K1730="","",IF(LEN($N1730)=2,LEFT($N1730,1)&amp;"　"&amp;RIGHT($N1730,1)&amp;"・"&amp;女子登録情報!$I1730,$N1730&amp;"・"&amp;女子登録情報!$I1730))</f>
        <v/>
      </c>
    </row>
    <row r="1731" spans="1:15" x14ac:dyDescent="0.55000000000000004">
      <c r="A1731" t="str">
        <f>IF($K1731="","",200000000+女子登録情報!$C1731)</f>
        <v/>
      </c>
      <c r="B1731" t="str">
        <f>IF($K1731="","",女子登録情報!$D1731&amp;" ("&amp;女子登録情報!$K1731&amp;")")</f>
        <v/>
      </c>
      <c r="C1731" t="str">
        <f>IF($K1731="","",女子登録情報!$E1731)</f>
        <v/>
      </c>
      <c r="D1731" t="str">
        <f>IF($K1731="","",女子登録情報!$O1731&amp;" "&amp;女子登録情報!$N1731&amp;" ("&amp;LEFT(女子登録情報!$F1731,2)&amp;")")</f>
        <v/>
      </c>
      <c r="E1731" t="str">
        <f>IF($K1731="","",女子登録情報!$P1731)</f>
        <v/>
      </c>
      <c r="F1731" t="str">
        <f t="shared" ref="F1731:F1794" si="27">IF($K1731="","","2")</f>
        <v/>
      </c>
      <c r="G1731" t="str">
        <f>IF($K1731="","",女子登録情報!$M1731)</f>
        <v/>
      </c>
      <c r="H1731" t="str">
        <f>IF($K1731="","",女子登録情報!$A1731)</f>
        <v/>
      </c>
      <c r="K1731" t="str">
        <f>IF(女子登録情報!$C1731="","",女子登録情報!$C1731)</f>
        <v/>
      </c>
      <c r="M1731" t="str">
        <f>IFERROR(IF(AND(402&lt;=VALUE(RIGHT(女子登録情報!$F1731,4)),競技会情報!$E$3*100+競技会情報!$G$3&gt;=VALUE(RIGHT(女子登録情報!$F1731,4))),VALUE(女子登録情報!$G1731)+1,VALUE(女子登録情報!$G1731)),"")</f>
        <v/>
      </c>
      <c r="N1731" t="str">
        <f>IF($K1731="","",IF(女子登録情報!$H1731="北海道",女子登録情報!$H1731,LEFT(女子登録情報!$H1731,LEN(女子登録情報!$H1731)-1)))</f>
        <v/>
      </c>
      <c r="O1731" t="str">
        <f>IF($K1731="","",IF(LEN($N1731)=2,LEFT($N1731,1)&amp;"　"&amp;RIGHT($N1731,1)&amp;"・"&amp;女子登録情報!$I1731,$N1731&amp;"・"&amp;女子登録情報!$I1731))</f>
        <v/>
      </c>
    </row>
    <row r="1732" spans="1:15" x14ac:dyDescent="0.55000000000000004">
      <c r="A1732" t="str">
        <f>IF($K1732="","",200000000+女子登録情報!$C1732)</f>
        <v/>
      </c>
      <c r="B1732" t="str">
        <f>IF($K1732="","",女子登録情報!$D1732&amp;" ("&amp;女子登録情報!$K1732&amp;")")</f>
        <v/>
      </c>
      <c r="C1732" t="str">
        <f>IF($K1732="","",女子登録情報!$E1732)</f>
        <v/>
      </c>
      <c r="D1732" t="str">
        <f>IF($K1732="","",女子登録情報!$O1732&amp;" "&amp;女子登録情報!$N1732&amp;" ("&amp;LEFT(女子登録情報!$F1732,2)&amp;")")</f>
        <v/>
      </c>
      <c r="E1732" t="str">
        <f>IF($K1732="","",女子登録情報!$P1732)</f>
        <v/>
      </c>
      <c r="F1732" t="str">
        <f t="shared" si="27"/>
        <v/>
      </c>
      <c r="G1732" t="str">
        <f>IF($K1732="","",女子登録情報!$M1732)</f>
        <v/>
      </c>
      <c r="H1732" t="str">
        <f>IF($K1732="","",女子登録情報!$A1732)</f>
        <v/>
      </c>
      <c r="K1732" t="str">
        <f>IF(女子登録情報!$C1732="","",女子登録情報!$C1732)</f>
        <v/>
      </c>
      <c r="M1732" t="str">
        <f>IFERROR(IF(AND(402&lt;=VALUE(RIGHT(女子登録情報!$F1732,4)),競技会情報!$E$3*100+競技会情報!$G$3&gt;=VALUE(RIGHT(女子登録情報!$F1732,4))),VALUE(女子登録情報!$G1732)+1,VALUE(女子登録情報!$G1732)),"")</f>
        <v/>
      </c>
      <c r="N1732" t="str">
        <f>IF($K1732="","",IF(女子登録情報!$H1732="北海道",女子登録情報!$H1732,LEFT(女子登録情報!$H1732,LEN(女子登録情報!$H1732)-1)))</f>
        <v/>
      </c>
      <c r="O1732" t="str">
        <f>IF($K1732="","",IF(LEN($N1732)=2,LEFT($N1732,1)&amp;"　"&amp;RIGHT($N1732,1)&amp;"・"&amp;女子登録情報!$I1732,$N1732&amp;"・"&amp;女子登録情報!$I1732))</f>
        <v/>
      </c>
    </row>
    <row r="1733" spans="1:15" x14ac:dyDescent="0.55000000000000004">
      <c r="A1733" t="str">
        <f>IF($K1733="","",200000000+女子登録情報!$C1733)</f>
        <v/>
      </c>
      <c r="B1733" t="str">
        <f>IF($K1733="","",女子登録情報!$D1733&amp;" ("&amp;女子登録情報!$K1733&amp;")")</f>
        <v/>
      </c>
      <c r="C1733" t="str">
        <f>IF($K1733="","",女子登録情報!$E1733)</f>
        <v/>
      </c>
      <c r="D1733" t="str">
        <f>IF($K1733="","",女子登録情報!$O1733&amp;" "&amp;女子登録情報!$N1733&amp;" ("&amp;LEFT(女子登録情報!$F1733,2)&amp;")")</f>
        <v/>
      </c>
      <c r="E1733" t="str">
        <f>IF($K1733="","",女子登録情報!$P1733)</f>
        <v/>
      </c>
      <c r="F1733" t="str">
        <f t="shared" si="27"/>
        <v/>
      </c>
      <c r="G1733" t="str">
        <f>IF($K1733="","",女子登録情報!$M1733)</f>
        <v/>
      </c>
      <c r="H1733" t="str">
        <f>IF($K1733="","",女子登録情報!$A1733)</f>
        <v/>
      </c>
      <c r="K1733" t="str">
        <f>IF(女子登録情報!$C1733="","",女子登録情報!$C1733)</f>
        <v/>
      </c>
      <c r="M1733" t="str">
        <f>IFERROR(IF(AND(402&lt;=VALUE(RIGHT(女子登録情報!$F1733,4)),競技会情報!$E$3*100+競技会情報!$G$3&gt;=VALUE(RIGHT(女子登録情報!$F1733,4))),VALUE(女子登録情報!$G1733)+1,VALUE(女子登録情報!$G1733)),"")</f>
        <v/>
      </c>
      <c r="N1733" t="str">
        <f>IF($K1733="","",IF(女子登録情報!$H1733="北海道",女子登録情報!$H1733,LEFT(女子登録情報!$H1733,LEN(女子登録情報!$H1733)-1)))</f>
        <v/>
      </c>
      <c r="O1733" t="str">
        <f>IF($K1733="","",IF(LEN($N1733)=2,LEFT($N1733,1)&amp;"　"&amp;RIGHT($N1733,1)&amp;"・"&amp;女子登録情報!$I1733,$N1733&amp;"・"&amp;女子登録情報!$I1733))</f>
        <v/>
      </c>
    </row>
    <row r="1734" spans="1:15" x14ac:dyDescent="0.55000000000000004">
      <c r="A1734" t="str">
        <f>IF($K1734="","",200000000+女子登録情報!$C1734)</f>
        <v/>
      </c>
      <c r="B1734" t="str">
        <f>IF($K1734="","",女子登録情報!$D1734&amp;" ("&amp;女子登録情報!$K1734&amp;")")</f>
        <v/>
      </c>
      <c r="C1734" t="str">
        <f>IF($K1734="","",女子登録情報!$E1734)</f>
        <v/>
      </c>
      <c r="D1734" t="str">
        <f>IF($K1734="","",女子登録情報!$O1734&amp;" "&amp;女子登録情報!$N1734&amp;" ("&amp;LEFT(女子登録情報!$F1734,2)&amp;")")</f>
        <v/>
      </c>
      <c r="E1734" t="str">
        <f>IF($K1734="","",女子登録情報!$P1734)</f>
        <v/>
      </c>
      <c r="F1734" t="str">
        <f t="shared" si="27"/>
        <v/>
      </c>
      <c r="G1734" t="str">
        <f>IF($K1734="","",女子登録情報!$M1734)</f>
        <v/>
      </c>
      <c r="H1734" t="str">
        <f>IF($K1734="","",女子登録情報!$A1734)</f>
        <v/>
      </c>
      <c r="K1734" t="str">
        <f>IF(女子登録情報!$C1734="","",女子登録情報!$C1734)</f>
        <v/>
      </c>
      <c r="M1734" t="str">
        <f>IFERROR(IF(AND(402&lt;=VALUE(RIGHT(女子登録情報!$F1734,4)),競技会情報!$E$3*100+競技会情報!$G$3&gt;=VALUE(RIGHT(女子登録情報!$F1734,4))),VALUE(女子登録情報!$G1734)+1,VALUE(女子登録情報!$G1734)),"")</f>
        <v/>
      </c>
      <c r="N1734" t="str">
        <f>IF($K1734="","",IF(女子登録情報!$H1734="北海道",女子登録情報!$H1734,LEFT(女子登録情報!$H1734,LEN(女子登録情報!$H1734)-1)))</f>
        <v/>
      </c>
      <c r="O1734" t="str">
        <f>IF($K1734="","",IF(LEN($N1734)=2,LEFT($N1734,1)&amp;"　"&amp;RIGHT($N1734,1)&amp;"・"&amp;女子登録情報!$I1734,$N1734&amp;"・"&amp;女子登録情報!$I1734))</f>
        <v/>
      </c>
    </row>
    <row r="1735" spans="1:15" x14ac:dyDescent="0.55000000000000004">
      <c r="A1735" t="str">
        <f>IF($K1735="","",200000000+女子登録情報!$C1735)</f>
        <v/>
      </c>
      <c r="B1735" t="str">
        <f>IF($K1735="","",女子登録情報!$D1735&amp;" ("&amp;女子登録情報!$K1735&amp;")")</f>
        <v/>
      </c>
      <c r="C1735" t="str">
        <f>IF($K1735="","",女子登録情報!$E1735)</f>
        <v/>
      </c>
      <c r="D1735" t="str">
        <f>IF($K1735="","",女子登録情報!$O1735&amp;" "&amp;女子登録情報!$N1735&amp;" ("&amp;LEFT(女子登録情報!$F1735,2)&amp;")")</f>
        <v/>
      </c>
      <c r="E1735" t="str">
        <f>IF($K1735="","",女子登録情報!$P1735)</f>
        <v/>
      </c>
      <c r="F1735" t="str">
        <f t="shared" si="27"/>
        <v/>
      </c>
      <c r="G1735" t="str">
        <f>IF($K1735="","",女子登録情報!$M1735)</f>
        <v/>
      </c>
      <c r="H1735" t="str">
        <f>IF($K1735="","",女子登録情報!$A1735)</f>
        <v/>
      </c>
      <c r="K1735" t="str">
        <f>IF(女子登録情報!$C1735="","",女子登録情報!$C1735)</f>
        <v/>
      </c>
      <c r="M1735" t="str">
        <f>IFERROR(IF(AND(402&lt;=VALUE(RIGHT(女子登録情報!$F1735,4)),競技会情報!$E$3*100+競技会情報!$G$3&gt;=VALUE(RIGHT(女子登録情報!$F1735,4))),VALUE(女子登録情報!$G1735)+1,VALUE(女子登録情報!$G1735)),"")</f>
        <v/>
      </c>
      <c r="N1735" t="str">
        <f>IF($K1735="","",IF(女子登録情報!$H1735="北海道",女子登録情報!$H1735,LEFT(女子登録情報!$H1735,LEN(女子登録情報!$H1735)-1)))</f>
        <v/>
      </c>
      <c r="O1735" t="str">
        <f>IF($K1735="","",IF(LEN($N1735)=2,LEFT($N1735,1)&amp;"　"&amp;RIGHT($N1735,1)&amp;"・"&amp;女子登録情報!$I1735,$N1735&amp;"・"&amp;女子登録情報!$I1735))</f>
        <v/>
      </c>
    </row>
    <row r="1736" spans="1:15" x14ac:dyDescent="0.55000000000000004">
      <c r="A1736" t="str">
        <f>IF($K1736="","",200000000+女子登録情報!$C1736)</f>
        <v/>
      </c>
      <c r="B1736" t="str">
        <f>IF($K1736="","",女子登録情報!$D1736&amp;" ("&amp;女子登録情報!$K1736&amp;")")</f>
        <v/>
      </c>
      <c r="C1736" t="str">
        <f>IF($K1736="","",女子登録情報!$E1736)</f>
        <v/>
      </c>
      <c r="D1736" t="str">
        <f>IF($K1736="","",女子登録情報!$O1736&amp;" "&amp;女子登録情報!$N1736&amp;" ("&amp;LEFT(女子登録情報!$F1736,2)&amp;")")</f>
        <v/>
      </c>
      <c r="E1736" t="str">
        <f>IF($K1736="","",女子登録情報!$P1736)</f>
        <v/>
      </c>
      <c r="F1736" t="str">
        <f t="shared" si="27"/>
        <v/>
      </c>
      <c r="G1736" t="str">
        <f>IF($K1736="","",女子登録情報!$M1736)</f>
        <v/>
      </c>
      <c r="H1736" t="str">
        <f>IF($K1736="","",女子登録情報!$A1736)</f>
        <v/>
      </c>
      <c r="K1736" t="str">
        <f>IF(女子登録情報!$C1736="","",女子登録情報!$C1736)</f>
        <v/>
      </c>
      <c r="M1736" t="str">
        <f>IFERROR(IF(AND(402&lt;=VALUE(RIGHT(女子登録情報!$F1736,4)),競技会情報!$E$3*100+競技会情報!$G$3&gt;=VALUE(RIGHT(女子登録情報!$F1736,4))),VALUE(女子登録情報!$G1736)+1,VALUE(女子登録情報!$G1736)),"")</f>
        <v/>
      </c>
      <c r="N1736" t="str">
        <f>IF($K1736="","",IF(女子登録情報!$H1736="北海道",女子登録情報!$H1736,LEFT(女子登録情報!$H1736,LEN(女子登録情報!$H1736)-1)))</f>
        <v/>
      </c>
      <c r="O1736" t="str">
        <f>IF($K1736="","",IF(LEN($N1736)=2,LEFT($N1736,1)&amp;"　"&amp;RIGHT($N1736,1)&amp;"・"&amp;女子登録情報!$I1736,$N1736&amp;"・"&amp;女子登録情報!$I1736))</f>
        <v/>
      </c>
    </row>
    <row r="1737" spans="1:15" x14ac:dyDescent="0.55000000000000004">
      <c r="A1737" t="str">
        <f>IF($K1737="","",200000000+女子登録情報!$C1737)</f>
        <v/>
      </c>
      <c r="B1737" t="str">
        <f>IF($K1737="","",女子登録情報!$D1737&amp;" ("&amp;女子登録情報!$K1737&amp;")")</f>
        <v/>
      </c>
      <c r="C1737" t="str">
        <f>IF($K1737="","",女子登録情報!$E1737)</f>
        <v/>
      </c>
      <c r="D1737" t="str">
        <f>IF($K1737="","",女子登録情報!$O1737&amp;" "&amp;女子登録情報!$N1737&amp;" ("&amp;LEFT(女子登録情報!$F1737,2)&amp;")")</f>
        <v/>
      </c>
      <c r="E1737" t="str">
        <f>IF($K1737="","",女子登録情報!$P1737)</f>
        <v/>
      </c>
      <c r="F1737" t="str">
        <f t="shared" si="27"/>
        <v/>
      </c>
      <c r="G1737" t="str">
        <f>IF($K1737="","",女子登録情報!$M1737)</f>
        <v/>
      </c>
      <c r="H1737" t="str">
        <f>IF($K1737="","",女子登録情報!$A1737)</f>
        <v/>
      </c>
      <c r="K1737" t="str">
        <f>IF(女子登録情報!$C1737="","",女子登録情報!$C1737)</f>
        <v/>
      </c>
      <c r="M1737" t="str">
        <f>IFERROR(IF(AND(402&lt;=VALUE(RIGHT(女子登録情報!$F1737,4)),競技会情報!$E$3*100+競技会情報!$G$3&gt;=VALUE(RIGHT(女子登録情報!$F1737,4))),VALUE(女子登録情報!$G1737)+1,VALUE(女子登録情報!$G1737)),"")</f>
        <v/>
      </c>
      <c r="N1737" t="str">
        <f>IF($K1737="","",IF(女子登録情報!$H1737="北海道",女子登録情報!$H1737,LEFT(女子登録情報!$H1737,LEN(女子登録情報!$H1737)-1)))</f>
        <v/>
      </c>
      <c r="O1737" t="str">
        <f>IF($K1737="","",IF(LEN($N1737)=2,LEFT($N1737,1)&amp;"　"&amp;RIGHT($N1737,1)&amp;"・"&amp;女子登録情報!$I1737,$N1737&amp;"・"&amp;女子登録情報!$I1737))</f>
        <v/>
      </c>
    </row>
    <row r="1738" spans="1:15" x14ac:dyDescent="0.55000000000000004">
      <c r="A1738" t="str">
        <f>IF($K1738="","",200000000+女子登録情報!$C1738)</f>
        <v/>
      </c>
      <c r="B1738" t="str">
        <f>IF($K1738="","",女子登録情報!$D1738&amp;" ("&amp;女子登録情報!$K1738&amp;")")</f>
        <v/>
      </c>
      <c r="C1738" t="str">
        <f>IF($K1738="","",女子登録情報!$E1738)</f>
        <v/>
      </c>
      <c r="D1738" t="str">
        <f>IF($K1738="","",女子登録情報!$O1738&amp;" "&amp;女子登録情報!$N1738&amp;" ("&amp;LEFT(女子登録情報!$F1738,2)&amp;")")</f>
        <v/>
      </c>
      <c r="E1738" t="str">
        <f>IF($K1738="","",女子登録情報!$P1738)</f>
        <v/>
      </c>
      <c r="F1738" t="str">
        <f t="shared" si="27"/>
        <v/>
      </c>
      <c r="G1738" t="str">
        <f>IF($K1738="","",女子登録情報!$M1738)</f>
        <v/>
      </c>
      <c r="H1738" t="str">
        <f>IF($K1738="","",女子登録情報!$A1738)</f>
        <v/>
      </c>
      <c r="K1738" t="str">
        <f>IF(女子登録情報!$C1738="","",女子登録情報!$C1738)</f>
        <v/>
      </c>
      <c r="M1738" t="str">
        <f>IFERROR(IF(AND(402&lt;=VALUE(RIGHT(女子登録情報!$F1738,4)),競技会情報!$E$3*100+競技会情報!$G$3&gt;=VALUE(RIGHT(女子登録情報!$F1738,4))),VALUE(女子登録情報!$G1738)+1,VALUE(女子登録情報!$G1738)),"")</f>
        <v/>
      </c>
      <c r="N1738" t="str">
        <f>IF($K1738="","",IF(女子登録情報!$H1738="北海道",女子登録情報!$H1738,LEFT(女子登録情報!$H1738,LEN(女子登録情報!$H1738)-1)))</f>
        <v/>
      </c>
      <c r="O1738" t="str">
        <f>IF($K1738="","",IF(LEN($N1738)=2,LEFT($N1738,1)&amp;"　"&amp;RIGHT($N1738,1)&amp;"・"&amp;女子登録情報!$I1738,$N1738&amp;"・"&amp;女子登録情報!$I1738))</f>
        <v/>
      </c>
    </row>
    <row r="1739" spans="1:15" x14ac:dyDescent="0.55000000000000004">
      <c r="A1739" t="str">
        <f>IF($K1739="","",200000000+女子登録情報!$C1739)</f>
        <v/>
      </c>
      <c r="B1739" t="str">
        <f>IF($K1739="","",女子登録情報!$D1739&amp;" ("&amp;女子登録情報!$K1739&amp;")")</f>
        <v/>
      </c>
      <c r="C1739" t="str">
        <f>IF($K1739="","",女子登録情報!$E1739)</f>
        <v/>
      </c>
      <c r="D1739" t="str">
        <f>IF($K1739="","",女子登録情報!$O1739&amp;" "&amp;女子登録情報!$N1739&amp;" ("&amp;LEFT(女子登録情報!$F1739,2)&amp;")")</f>
        <v/>
      </c>
      <c r="E1739" t="str">
        <f>IF($K1739="","",女子登録情報!$P1739)</f>
        <v/>
      </c>
      <c r="F1739" t="str">
        <f t="shared" si="27"/>
        <v/>
      </c>
      <c r="G1739" t="str">
        <f>IF($K1739="","",女子登録情報!$M1739)</f>
        <v/>
      </c>
      <c r="H1739" t="str">
        <f>IF($K1739="","",女子登録情報!$A1739)</f>
        <v/>
      </c>
      <c r="K1739" t="str">
        <f>IF(女子登録情報!$C1739="","",女子登録情報!$C1739)</f>
        <v/>
      </c>
      <c r="M1739" t="str">
        <f>IFERROR(IF(AND(402&lt;=VALUE(RIGHT(女子登録情報!$F1739,4)),競技会情報!$E$3*100+競技会情報!$G$3&gt;=VALUE(RIGHT(女子登録情報!$F1739,4))),VALUE(女子登録情報!$G1739)+1,VALUE(女子登録情報!$G1739)),"")</f>
        <v/>
      </c>
      <c r="N1739" t="str">
        <f>IF($K1739="","",IF(女子登録情報!$H1739="北海道",女子登録情報!$H1739,LEFT(女子登録情報!$H1739,LEN(女子登録情報!$H1739)-1)))</f>
        <v/>
      </c>
      <c r="O1739" t="str">
        <f>IF($K1739="","",IF(LEN($N1739)=2,LEFT($N1739,1)&amp;"　"&amp;RIGHT($N1739,1)&amp;"・"&amp;女子登録情報!$I1739,$N1739&amp;"・"&amp;女子登録情報!$I1739))</f>
        <v/>
      </c>
    </row>
    <row r="1740" spans="1:15" x14ac:dyDescent="0.55000000000000004">
      <c r="A1740" t="str">
        <f>IF($K1740="","",200000000+女子登録情報!$C1740)</f>
        <v/>
      </c>
      <c r="B1740" t="str">
        <f>IF($K1740="","",女子登録情報!$D1740&amp;" ("&amp;女子登録情報!$K1740&amp;")")</f>
        <v/>
      </c>
      <c r="C1740" t="str">
        <f>IF($K1740="","",女子登録情報!$E1740)</f>
        <v/>
      </c>
      <c r="D1740" t="str">
        <f>IF($K1740="","",女子登録情報!$O1740&amp;" "&amp;女子登録情報!$N1740&amp;" ("&amp;LEFT(女子登録情報!$F1740,2)&amp;")")</f>
        <v/>
      </c>
      <c r="E1740" t="str">
        <f>IF($K1740="","",女子登録情報!$P1740)</f>
        <v/>
      </c>
      <c r="F1740" t="str">
        <f t="shared" si="27"/>
        <v/>
      </c>
      <c r="G1740" t="str">
        <f>IF($K1740="","",女子登録情報!$M1740)</f>
        <v/>
      </c>
      <c r="H1740" t="str">
        <f>IF($K1740="","",女子登録情報!$A1740)</f>
        <v/>
      </c>
      <c r="K1740" t="str">
        <f>IF(女子登録情報!$C1740="","",女子登録情報!$C1740)</f>
        <v/>
      </c>
      <c r="M1740" t="str">
        <f>IFERROR(IF(AND(402&lt;=VALUE(RIGHT(女子登録情報!$F1740,4)),競技会情報!$E$3*100+競技会情報!$G$3&gt;=VALUE(RIGHT(女子登録情報!$F1740,4))),VALUE(女子登録情報!$G1740)+1,VALUE(女子登録情報!$G1740)),"")</f>
        <v/>
      </c>
      <c r="N1740" t="str">
        <f>IF($K1740="","",IF(女子登録情報!$H1740="北海道",女子登録情報!$H1740,LEFT(女子登録情報!$H1740,LEN(女子登録情報!$H1740)-1)))</f>
        <v/>
      </c>
      <c r="O1740" t="str">
        <f>IF($K1740="","",IF(LEN($N1740)=2,LEFT($N1740,1)&amp;"　"&amp;RIGHT($N1740,1)&amp;"・"&amp;女子登録情報!$I1740,$N1740&amp;"・"&amp;女子登録情報!$I1740))</f>
        <v/>
      </c>
    </row>
    <row r="1741" spans="1:15" x14ac:dyDescent="0.55000000000000004">
      <c r="A1741" t="str">
        <f>IF($K1741="","",200000000+女子登録情報!$C1741)</f>
        <v/>
      </c>
      <c r="B1741" t="str">
        <f>IF($K1741="","",女子登録情報!$D1741&amp;" ("&amp;女子登録情報!$K1741&amp;")")</f>
        <v/>
      </c>
      <c r="C1741" t="str">
        <f>IF($K1741="","",女子登録情報!$E1741)</f>
        <v/>
      </c>
      <c r="D1741" t="str">
        <f>IF($K1741="","",女子登録情報!$O1741&amp;" "&amp;女子登録情報!$N1741&amp;" ("&amp;LEFT(女子登録情報!$F1741,2)&amp;")")</f>
        <v/>
      </c>
      <c r="E1741" t="str">
        <f>IF($K1741="","",女子登録情報!$P1741)</f>
        <v/>
      </c>
      <c r="F1741" t="str">
        <f t="shared" si="27"/>
        <v/>
      </c>
      <c r="G1741" t="str">
        <f>IF($K1741="","",女子登録情報!$M1741)</f>
        <v/>
      </c>
      <c r="H1741" t="str">
        <f>IF($K1741="","",女子登録情報!$A1741)</f>
        <v/>
      </c>
      <c r="K1741" t="str">
        <f>IF(女子登録情報!$C1741="","",女子登録情報!$C1741)</f>
        <v/>
      </c>
      <c r="M1741" t="str">
        <f>IFERROR(IF(AND(402&lt;=VALUE(RIGHT(女子登録情報!$F1741,4)),競技会情報!$E$3*100+競技会情報!$G$3&gt;=VALUE(RIGHT(女子登録情報!$F1741,4))),VALUE(女子登録情報!$G1741)+1,VALUE(女子登録情報!$G1741)),"")</f>
        <v/>
      </c>
      <c r="N1741" t="str">
        <f>IF($K1741="","",IF(女子登録情報!$H1741="北海道",女子登録情報!$H1741,LEFT(女子登録情報!$H1741,LEN(女子登録情報!$H1741)-1)))</f>
        <v/>
      </c>
      <c r="O1741" t="str">
        <f>IF($K1741="","",IF(LEN($N1741)=2,LEFT($N1741,1)&amp;"　"&amp;RIGHT($N1741,1)&amp;"・"&amp;女子登録情報!$I1741,$N1741&amp;"・"&amp;女子登録情報!$I1741))</f>
        <v/>
      </c>
    </row>
    <row r="1742" spans="1:15" x14ac:dyDescent="0.55000000000000004">
      <c r="A1742" t="str">
        <f>IF($K1742="","",200000000+女子登録情報!$C1742)</f>
        <v/>
      </c>
      <c r="B1742" t="str">
        <f>IF($K1742="","",女子登録情報!$D1742&amp;" ("&amp;女子登録情報!$K1742&amp;")")</f>
        <v/>
      </c>
      <c r="C1742" t="str">
        <f>IF($K1742="","",女子登録情報!$E1742)</f>
        <v/>
      </c>
      <c r="D1742" t="str">
        <f>IF($K1742="","",女子登録情報!$O1742&amp;" "&amp;女子登録情報!$N1742&amp;" ("&amp;LEFT(女子登録情報!$F1742,2)&amp;")")</f>
        <v/>
      </c>
      <c r="E1742" t="str">
        <f>IF($K1742="","",女子登録情報!$P1742)</f>
        <v/>
      </c>
      <c r="F1742" t="str">
        <f t="shared" si="27"/>
        <v/>
      </c>
      <c r="G1742" t="str">
        <f>IF($K1742="","",女子登録情報!$M1742)</f>
        <v/>
      </c>
      <c r="H1742" t="str">
        <f>IF($K1742="","",女子登録情報!$A1742)</f>
        <v/>
      </c>
      <c r="K1742" t="str">
        <f>IF(女子登録情報!$C1742="","",女子登録情報!$C1742)</f>
        <v/>
      </c>
      <c r="M1742" t="str">
        <f>IFERROR(IF(AND(402&lt;=VALUE(RIGHT(女子登録情報!$F1742,4)),競技会情報!$E$3*100+競技会情報!$G$3&gt;=VALUE(RIGHT(女子登録情報!$F1742,4))),VALUE(女子登録情報!$G1742)+1,VALUE(女子登録情報!$G1742)),"")</f>
        <v/>
      </c>
      <c r="N1742" t="str">
        <f>IF($K1742="","",IF(女子登録情報!$H1742="北海道",女子登録情報!$H1742,LEFT(女子登録情報!$H1742,LEN(女子登録情報!$H1742)-1)))</f>
        <v/>
      </c>
      <c r="O1742" t="str">
        <f>IF($K1742="","",IF(LEN($N1742)=2,LEFT($N1742,1)&amp;"　"&amp;RIGHT($N1742,1)&amp;"・"&amp;女子登録情報!$I1742,$N1742&amp;"・"&amp;女子登録情報!$I1742))</f>
        <v/>
      </c>
    </row>
    <row r="1743" spans="1:15" x14ac:dyDescent="0.55000000000000004">
      <c r="A1743" t="str">
        <f>IF($K1743="","",200000000+女子登録情報!$C1743)</f>
        <v/>
      </c>
      <c r="B1743" t="str">
        <f>IF($K1743="","",女子登録情報!$D1743&amp;" ("&amp;女子登録情報!$K1743&amp;")")</f>
        <v/>
      </c>
      <c r="C1743" t="str">
        <f>IF($K1743="","",女子登録情報!$E1743)</f>
        <v/>
      </c>
      <c r="D1743" t="str">
        <f>IF($K1743="","",女子登録情報!$O1743&amp;" "&amp;女子登録情報!$N1743&amp;" ("&amp;LEFT(女子登録情報!$F1743,2)&amp;")")</f>
        <v/>
      </c>
      <c r="E1743" t="str">
        <f>IF($K1743="","",女子登録情報!$P1743)</f>
        <v/>
      </c>
      <c r="F1743" t="str">
        <f t="shared" si="27"/>
        <v/>
      </c>
      <c r="G1743" t="str">
        <f>IF($K1743="","",女子登録情報!$M1743)</f>
        <v/>
      </c>
      <c r="H1743" t="str">
        <f>IF($K1743="","",女子登録情報!$A1743)</f>
        <v/>
      </c>
      <c r="K1743" t="str">
        <f>IF(女子登録情報!$C1743="","",女子登録情報!$C1743)</f>
        <v/>
      </c>
      <c r="M1743" t="str">
        <f>IFERROR(IF(AND(402&lt;=VALUE(RIGHT(女子登録情報!$F1743,4)),競技会情報!$E$3*100+競技会情報!$G$3&gt;=VALUE(RIGHT(女子登録情報!$F1743,4))),VALUE(女子登録情報!$G1743)+1,VALUE(女子登録情報!$G1743)),"")</f>
        <v/>
      </c>
      <c r="N1743" t="str">
        <f>IF($K1743="","",IF(女子登録情報!$H1743="北海道",女子登録情報!$H1743,LEFT(女子登録情報!$H1743,LEN(女子登録情報!$H1743)-1)))</f>
        <v/>
      </c>
      <c r="O1743" t="str">
        <f>IF($K1743="","",IF(LEN($N1743)=2,LEFT($N1743,1)&amp;"　"&amp;RIGHT($N1743,1)&amp;"・"&amp;女子登録情報!$I1743,$N1743&amp;"・"&amp;女子登録情報!$I1743))</f>
        <v/>
      </c>
    </row>
    <row r="1744" spans="1:15" x14ac:dyDescent="0.55000000000000004">
      <c r="A1744" t="str">
        <f>IF($K1744="","",200000000+女子登録情報!$C1744)</f>
        <v/>
      </c>
      <c r="B1744" t="str">
        <f>IF($K1744="","",女子登録情報!$D1744&amp;" ("&amp;女子登録情報!$K1744&amp;")")</f>
        <v/>
      </c>
      <c r="C1744" t="str">
        <f>IF($K1744="","",女子登録情報!$E1744)</f>
        <v/>
      </c>
      <c r="D1744" t="str">
        <f>IF($K1744="","",女子登録情報!$O1744&amp;" "&amp;女子登録情報!$N1744&amp;" ("&amp;LEFT(女子登録情報!$F1744,2)&amp;")")</f>
        <v/>
      </c>
      <c r="E1744" t="str">
        <f>IF($K1744="","",女子登録情報!$P1744)</f>
        <v/>
      </c>
      <c r="F1744" t="str">
        <f t="shared" si="27"/>
        <v/>
      </c>
      <c r="G1744" t="str">
        <f>IF($K1744="","",女子登録情報!$M1744)</f>
        <v/>
      </c>
      <c r="H1744" t="str">
        <f>IF($K1744="","",女子登録情報!$A1744)</f>
        <v/>
      </c>
      <c r="K1744" t="str">
        <f>IF(女子登録情報!$C1744="","",女子登録情報!$C1744)</f>
        <v/>
      </c>
      <c r="M1744" t="str">
        <f>IFERROR(IF(AND(402&lt;=VALUE(RIGHT(女子登録情報!$F1744,4)),競技会情報!$E$3*100+競技会情報!$G$3&gt;=VALUE(RIGHT(女子登録情報!$F1744,4))),VALUE(女子登録情報!$G1744)+1,VALUE(女子登録情報!$G1744)),"")</f>
        <v/>
      </c>
      <c r="N1744" t="str">
        <f>IF($K1744="","",IF(女子登録情報!$H1744="北海道",女子登録情報!$H1744,LEFT(女子登録情報!$H1744,LEN(女子登録情報!$H1744)-1)))</f>
        <v/>
      </c>
      <c r="O1744" t="str">
        <f>IF($K1744="","",IF(LEN($N1744)=2,LEFT($N1744,1)&amp;"　"&amp;RIGHT($N1744,1)&amp;"・"&amp;女子登録情報!$I1744,$N1744&amp;"・"&amp;女子登録情報!$I1744))</f>
        <v/>
      </c>
    </row>
    <row r="1745" spans="1:15" x14ac:dyDescent="0.55000000000000004">
      <c r="A1745" t="str">
        <f>IF($K1745="","",200000000+女子登録情報!$C1745)</f>
        <v/>
      </c>
      <c r="B1745" t="str">
        <f>IF($K1745="","",女子登録情報!$D1745&amp;" ("&amp;女子登録情報!$K1745&amp;")")</f>
        <v/>
      </c>
      <c r="C1745" t="str">
        <f>IF($K1745="","",女子登録情報!$E1745)</f>
        <v/>
      </c>
      <c r="D1745" t="str">
        <f>IF($K1745="","",女子登録情報!$O1745&amp;" "&amp;女子登録情報!$N1745&amp;" ("&amp;LEFT(女子登録情報!$F1745,2)&amp;")")</f>
        <v/>
      </c>
      <c r="E1745" t="str">
        <f>IF($K1745="","",女子登録情報!$P1745)</f>
        <v/>
      </c>
      <c r="F1745" t="str">
        <f t="shared" si="27"/>
        <v/>
      </c>
      <c r="G1745" t="str">
        <f>IF($K1745="","",女子登録情報!$M1745)</f>
        <v/>
      </c>
      <c r="H1745" t="str">
        <f>IF($K1745="","",女子登録情報!$A1745)</f>
        <v/>
      </c>
      <c r="K1745" t="str">
        <f>IF(女子登録情報!$C1745="","",女子登録情報!$C1745)</f>
        <v/>
      </c>
      <c r="M1745" t="str">
        <f>IFERROR(IF(AND(402&lt;=VALUE(RIGHT(女子登録情報!$F1745,4)),競技会情報!$E$3*100+競技会情報!$G$3&gt;=VALUE(RIGHT(女子登録情報!$F1745,4))),VALUE(女子登録情報!$G1745)+1,VALUE(女子登録情報!$G1745)),"")</f>
        <v/>
      </c>
      <c r="N1745" t="str">
        <f>IF($K1745="","",IF(女子登録情報!$H1745="北海道",女子登録情報!$H1745,LEFT(女子登録情報!$H1745,LEN(女子登録情報!$H1745)-1)))</f>
        <v/>
      </c>
      <c r="O1745" t="str">
        <f>IF($K1745="","",IF(LEN($N1745)=2,LEFT($N1745,1)&amp;"　"&amp;RIGHT($N1745,1)&amp;"・"&amp;女子登録情報!$I1745,$N1745&amp;"・"&amp;女子登録情報!$I1745))</f>
        <v/>
      </c>
    </row>
    <row r="1746" spans="1:15" x14ac:dyDescent="0.55000000000000004">
      <c r="A1746" t="str">
        <f>IF($K1746="","",200000000+女子登録情報!$C1746)</f>
        <v/>
      </c>
      <c r="B1746" t="str">
        <f>IF($K1746="","",女子登録情報!$D1746&amp;" ("&amp;女子登録情報!$K1746&amp;")")</f>
        <v/>
      </c>
      <c r="C1746" t="str">
        <f>IF($K1746="","",女子登録情報!$E1746)</f>
        <v/>
      </c>
      <c r="D1746" t="str">
        <f>IF($K1746="","",女子登録情報!$O1746&amp;" "&amp;女子登録情報!$N1746&amp;" ("&amp;LEFT(女子登録情報!$F1746,2)&amp;")")</f>
        <v/>
      </c>
      <c r="E1746" t="str">
        <f>IF($K1746="","",女子登録情報!$P1746)</f>
        <v/>
      </c>
      <c r="F1746" t="str">
        <f t="shared" si="27"/>
        <v/>
      </c>
      <c r="G1746" t="str">
        <f>IF($K1746="","",女子登録情報!$M1746)</f>
        <v/>
      </c>
      <c r="H1746" t="str">
        <f>IF($K1746="","",女子登録情報!$A1746)</f>
        <v/>
      </c>
      <c r="K1746" t="str">
        <f>IF(女子登録情報!$C1746="","",女子登録情報!$C1746)</f>
        <v/>
      </c>
      <c r="M1746" t="str">
        <f>IFERROR(IF(AND(402&lt;=VALUE(RIGHT(女子登録情報!$F1746,4)),競技会情報!$E$3*100+競技会情報!$G$3&gt;=VALUE(RIGHT(女子登録情報!$F1746,4))),VALUE(女子登録情報!$G1746)+1,VALUE(女子登録情報!$G1746)),"")</f>
        <v/>
      </c>
      <c r="N1746" t="str">
        <f>IF($K1746="","",IF(女子登録情報!$H1746="北海道",女子登録情報!$H1746,LEFT(女子登録情報!$H1746,LEN(女子登録情報!$H1746)-1)))</f>
        <v/>
      </c>
      <c r="O1746" t="str">
        <f>IF($K1746="","",IF(LEN($N1746)=2,LEFT($N1746,1)&amp;"　"&amp;RIGHT($N1746,1)&amp;"・"&amp;女子登録情報!$I1746,$N1746&amp;"・"&amp;女子登録情報!$I1746))</f>
        <v/>
      </c>
    </row>
    <row r="1747" spans="1:15" x14ac:dyDescent="0.55000000000000004">
      <c r="A1747" t="str">
        <f>IF($K1747="","",200000000+女子登録情報!$C1747)</f>
        <v/>
      </c>
      <c r="B1747" t="str">
        <f>IF($K1747="","",女子登録情報!$D1747&amp;" ("&amp;女子登録情報!$K1747&amp;")")</f>
        <v/>
      </c>
      <c r="C1747" t="str">
        <f>IF($K1747="","",女子登録情報!$E1747)</f>
        <v/>
      </c>
      <c r="D1747" t="str">
        <f>IF($K1747="","",女子登録情報!$O1747&amp;" "&amp;女子登録情報!$N1747&amp;" ("&amp;LEFT(女子登録情報!$F1747,2)&amp;")")</f>
        <v/>
      </c>
      <c r="E1747" t="str">
        <f>IF($K1747="","",女子登録情報!$P1747)</f>
        <v/>
      </c>
      <c r="F1747" t="str">
        <f t="shared" si="27"/>
        <v/>
      </c>
      <c r="G1747" t="str">
        <f>IF($K1747="","",女子登録情報!$M1747)</f>
        <v/>
      </c>
      <c r="H1747" t="str">
        <f>IF($K1747="","",女子登録情報!$A1747)</f>
        <v/>
      </c>
      <c r="K1747" t="str">
        <f>IF(女子登録情報!$C1747="","",女子登録情報!$C1747)</f>
        <v/>
      </c>
      <c r="M1747" t="str">
        <f>IFERROR(IF(AND(402&lt;=VALUE(RIGHT(女子登録情報!$F1747,4)),競技会情報!$E$3*100+競技会情報!$G$3&gt;=VALUE(RIGHT(女子登録情報!$F1747,4))),VALUE(女子登録情報!$G1747)+1,VALUE(女子登録情報!$G1747)),"")</f>
        <v/>
      </c>
      <c r="N1747" t="str">
        <f>IF($K1747="","",IF(女子登録情報!$H1747="北海道",女子登録情報!$H1747,LEFT(女子登録情報!$H1747,LEN(女子登録情報!$H1747)-1)))</f>
        <v/>
      </c>
      <c r="O1747" t="str">
        <f>IF($K1747="","",IF(LEN($N1747)=2,LEFT($N1747,1)&amp;"　"&amp;RIGHT($N1747,1)&amp;"・"&amp;女子登録情報!$I1747,$N1747&amp;"・"&amp;女子登録情報!$I1747))</f>
        <v/>
      </c>
    </row>
    <row r="1748" spans="1:15" x14ac:dyDescent="0.55000000000000004">
      <c r="A1748" t="str">
        <f>IF($K1748="","",200000000+女子登録情報!$C1748)</f>
        <v/>
      </c>
      <c r="B1748" t="str">
        <f>IF($K1748="","",女子登録情報!$D1748&amp;" ("&amp;女子登録情報!$K1748&amp;")")</f>
        <v/>
      </c>
      <c r="C1748" t="str">
        <f>IF($K1748="","",女子登録情報!$E1748)</f>
        <v/>
      </c>
      <c r="D1748" t="str">
        <f>IF($K1748="","",女子登録情報!$O1748&amp;" "&amp;女子登録情報!$N1748&amp;" ("&amp;LEFT(女子登録情報!$F1748,2)&amp;")")</f>
        <v/>
      </c>
      <c r="E1748" t="str">
        <f>IF($K1748="","",女子登録情報!$P1748)</f>
        <v/>
      </c>
      <c r="F1748" t="str">
        <f t="shared" si="27"/>
        <v/>
      </c>
      <c r="G1748" t="str">
        <f>IF($K1748="","",女子登録情報!$M1748)</f>
        <v/>
      </c>
      <c r="H1748" t="str">
        <f>IF($K1748="","",女子登録情報!$A1748)</f>
        <v/>
      </c>
      <c r="K1748" t="str">
        <f>IF(女子登録情報!$C1748="","",女子登録情報!$C1748)</f>
        <v/>
      </c>
      <c r="M1748" t="str">
        <f>IFERROR(IF(AND(402&lt;=VALUE(RIGHT(女子登録情報!$F1748,4)),競技会情報!$E$3*100+競技会情報!$G$3&gt;=VALUE(RIGHT(女子登録情報!$F1748,4))),VALUE(女子登録情報!$G1748)+1,VALUE(女子登録情報!$G1748)),"")</f>
        <v/>
      </c>
      <c r="N1748" t="str">
        <f>IF($K1748="","",IF(女子登録情報!$H1748="北海道",女子登録情報!$H1748,LEFT(女子登録情報!$H1748,LEN(女子登録情報!$H1748)-1)))</f>
        <v/>
      </c>
      <c r="O1748" t="str">
        <f>IF($K1748="","",IF(LEN($N1748)=2,LEFT($N1748,1)&amp;"　"&amp;RIGHT($N1748,1)&amp;"・"&amp;女子登録情報!$I1748,$N1748&amp;"・"&amp;女子登録情報!$I1748))</f>
        <v/>
      </c>
    </row>
    <row r="1749" spans="1:15" x14ac:dyDescent="0.55000000000000004">
      <c r="A1749" t="str">
        <f>IF($K1749="","",200000000+女子登録情報!$C1749)</f>
        <v/>
      </c>
      <c r="B1749" t="str">
        <f>IF($K1749="","",女子登録情報!$D1749&amp;" ("&amp;女子登録情報!$K1749&amp;")")</f>
        <v/>
      </c>
      <c r="C1749" t="str">
        <f>IF($K1749="","",女子登録情報!$E1749)</f>
        <v/>
      </c>
      <c r="D1749" t="str">
        <f>IF($K1749="","",女子登録情報!$O1749&amp;" "&amp;女子登録情報!$N1749&amp;" ("&amp;LEFT(女子登録情報!$F1749,2)&amp;")")</f>
        <v/>
      </c>
      <c r="E1749" t="str">
        <f>IF($K1749="","",女子登録情報!$P1749)</f>
        <v/>
      </c>
      <c r="F1749" t="str">
        <f t="shared" si="27"/>
        <v/>
      </c>
      <c r="G1749" t="str">
        <f>IF($K1749="","",女子登録情報!$M1749)</f>
        <v/>
      </c>
      <c r="H1749" t="str">
        <f>IF($K1749="","",女子登録情報!$A1749)</f>
        <v/>
      </c>
      <c r="K1749" t="str">
        <f>IF(女子登録情報!$C1749="","",女子登録情報!$C1749)</f>
        <v/>
      </c>
      <c r="M1749" t="str">
        <f>IFERROR(IF(AND(402&lt;=VALUE(RIGHT(女子登録情報!$F1749,4)),競技会情報!$E$3*100+競技会情報!$G$3&gt;=VALUE(RIGHT(女子登録情報!$F1749,4))),VALUE(女子登録情報!$G1749)+1,VALUE(女子登録情報!$G1749)),"")</f>
        <v/>
      </c>
      <c r="N1749" t="str">
        <f>IF($K1749="","",IF(女子登録情報!$H1749="北海道",女子登録情報!$H1749,LEFT(女子登録情報!$H1749,LEN(女子登録情報!$H1749)-1)))</f>
        <v/>
      </c>
      <c r="O1749" t="str">
        <f>IF($K1749="","",IF(LEN($N1749)=2,LEFT($N1749,1)&amp;"　"&amp;RIGHT($N1749,1)&amp;"・"&amp;女子登録情報!$I1749,$N1749&amp;"・"&amp;女子登録情報!$I1749))</f>
        <v/>
      </c>
    </row>
    <row r="1750" spans="1:15" x14ac:dyDescent="0.55000000000000004">
      <c r="A1750" t="str">
        <f>IF($K1750="","",200000000+女子登録情報!$C1750)</f>
        <v/>
      </c>
      <c r="B1750" t="str">
        <f>IF($K1750="","",女子登録情報!$D1750&amp;" ("&amp;女子登録情報!$K1750&amp;")")</f>
        <v/>
      </c>
      <c r="C1750" t="str">
        <f>IF($K1750="","",女子登録情報!$E1750)</f>
        <v/>
      </c>
      <c r="D1750" t="str">
        <f>IF($K1750="","",女子登録情報!$O1750&amp;" "&amp;女子登録情報!$N1750&amp;" ("&amp;LEFT(女子登録情報!$F1750,2)&amp;")")</f>
        <v/>
      </c>
      <c r="E1750" t="str">
        <f>IF($K1750="","",女子登録情報!$P1750)</f>
        <v/>
      </c>
      <c r="F1750" t="str">
        <f t="shared" si="27"/>
        <v/>
      </c>
      <c r="G1750" t="str">
        <f>IF($K1750="","",女子登録情報!$M1750)</f>
        <v/>
      </c>
      <c r="H1750" t="str">
        <f>IF($K1750="","",女子登録情報!$A1750)</f>
        <v/>
      </c>
      <c r="K1750" t="str">
        <f>IF(女子登録情報!$C1750="","",女子登録情報!$C1750)</f>
        <v/>
      </c>
      <c r="M1750" t="str">
        <f>IFERROR(IF(AND(402&lt;=VALUE(RIGHT(女子登録情報!$F1750,4)),競技会情報!$E$3*100+競技会情報!$G$3&gt;=VALUE(RIGHT(女子登録情報!$F1750,4))),VALUE(女子登録情報!$G1750)+1,VALUE(女子登録情報!$G1750)),"")</f>
        <v/>
      </c>
      <c r="N1750" t="str">
        <f>IF($K1750="","",IF(女子登録情報!$H1750="北海道",女子登録情報!$H1750,LEFT(女子登録情報!$H1750,LEN(女子登録情報!$H1750)-1)))</f>
        <v/>
      </c>
      <c r="O1750" t="str">
        <f>IF($K1750="","",IF(LEN($N1750)=2,LEFT($N1750,1)&amp;"　"&amp;RIGHT($N1750,1)&amp;"・"&amp;女子登録情報!$I1750,$N1750&amp;"・"&amp;女子登録情報!$I1750))</f>
        <v/>
      </c>
    </row>
    <row r="1751" spans="1:15" x14ac:dyDescent="0.55000000000000004">
      <c r="A1751" t="str">
        <f>IF($K1751="","",200000000+女子登録情報!$C1751)</f>
        <v/>
      </c>
      <c r="B1751" t="str">
        <f>IF($K1751="","",女子登録情報!$D1751&amp;" ("&amp;女子登録情報!$K1751&amp;")")</f>
        <v/>
      </c>
      <c r="C1751" t="str">
        <f>IF($K1751="","",女子登録情報!$E1751)</f>
        <v/>
      </c>
      <c r="D1751" t="str">
        <f>IF($K1751="","",女子登録情報!$O1751&amp;" "&amp;女子登録情報!$N1751&amp;" ("&amp;LEFT(女子登録情報!$F1751,2)&amp;")")</f>
        <v/>
      </c>
      <c r="E1751" t="str">
        <f>IF($K1751="","",女子登録情報!$P1751)</f>
        <v/>
      </c>
      <c r="F1751" t="str">
        <f t="shared" si="27"/>
        <v/>
      </c>
      <c r="G1751" t="str">
        <f>IF($K1751="","",女子登録情報!$M1751)</f>
        <v/>
      </c>
      <c r="H1751" t="str">
        <f>IF($K1751="","",女子登録情報!$A1751)</f>
        <v/>
      </c>
      <c r="K1751" t="str">
        <f>IF(女子登録情報!$C1751="","",女子登録情報!$C1751)</f>
        <v/>
      </c>
      <c r="M1751" t="str">
        <f>IFERROR(IF(AND(402&lt;=VALUE(RIGHT(女子登録情報!$F1751,4)),競技会情報!$E$3*100+競技会情報!$G$3&gt;=VALUE(RIGHT(女子登録情報!$F1751,4))),VALUE(女子登録情報!$G1751)+1,VALUE(女子登録情報!$G1751)),"")</f>
        <v/>
      </c>
      <c r="N1751" t="str">
        <f>IF($K1751="","",IF(女子登録情報!$H1751="北海道",女子登録情報!$H1751,LEFT(女子登録情報!$H1751,LEN(女子登録情報!$H1751)-1)))</f>
        <v/>
      </c>
      <c r="O1751" t="str">
        <f>IF($K1751="","",IF(LEN($N1751)=2,LEFT($N1751,1)&amp;"　"&amp;RIGHT($N1751,1)&amp;"・"&amp;女子登録情報!$I1751,$N1751&amp;"・"&amp;女子登録情報!$I1751))</f>
        <v/>
      </c>
    </row>
    <row r="1752" spans="1:15" x14ac:dyDescent="0.55000000000000004">
      <c r="A1752" t="str">
        <f>IF($K1752="","",200000000+女子登録情報!$C1752)</f>
        <v/>
      </c>
      <c r="B1752" t="str">
        <f>IF($K1752="","",女子登録情報!$D1752&amp;" ("&amp;女子登録情報!$K1752&amp;")")</f>
        <v/>
      </c>
      <c r="C1752" t="str">
        <f>IF($K1752="","",女子登録情報!$E1752)</f>
        <v/>
      </c>
      <c r="D1752" t="str">
        <f>IF($K1752="","",女子登録情報!$O1752&amp;" "&amp;女子登録情報!$N1752&amp;" ("&amp;LEFT(女子登録情報!$F1752,2)&amp;")")</f>
        <v/>
      </c>
      <c r="E1752" t="str">
        <f>IF($K1752="","",女子登録情報!$P1752)</f>
        <v/>
      </c>
      <c r="F1752" t="str">
        <f t="shared" si="27"/>
        <v/>
      </c>
      <c r="G1752" t="str">
        <f>IF($K1752="","",女子登録情報!$M1752)</f>
        <v/>
      </c>
      <c r="H1752" t="str">
        <f>IF($K1752="","",女子登録情報!$A1752)</f>
        <v/>
      </c>
      <c r="K1752" t="str">
        <f>IF(女子登録情報!$C1752="","",女子登録情報!$C1752)</f>
        <v/>
      </c>
      <c r="M1752" t="str">
        <f>IFERROR(IF(AND(402&lt;=VALUE(RIGHT(女子登録情報!$F1752,4)),競技会情報!$E$3*100+競技会情報!$G$3&gt;=VALUE(RIGHT(女子登録情報!$F1752,4))),VALUE(女子登録情報!$G1752)+1,VALUE(女子登録情報!$G1752)),"")</f>
        <v/>
      </c>
      <c r="N1752" t="str">
        <f>IF($K1752="","",IF(女子登録情報!$H1752="北海道",女子登録情報!$H1752,LEFT(女子登録情報!$H1752,LEN(女子登録情報!$H1752)-1)))</f>
        <v/>
      </c>
      <c r="O1752" t="str">
        <f>IF($K1752="","",IF(LEN($N1752)=2,LEFT($N1752,1)&amp;"　"&amp;RIGHT($N1752,1)&amp;"・"&amp;女子登録情報!$I1752,$N1752&amp;"・"&amp;女子登録情報!$I1752))</f>
        <v/>
      </c>
    </row>
    <row r="1753" spans="1:15" x14ac:dyDescent="0.55000000000000004">
      <c r="A1753" t="str">
        <f>IF($K1753="","",200000000+女子登録情報!$C1753)</f>
        <v/>
      </c>
      <c r="B1753" t="str">
        <f>IF($K1753="","",女子登録情報!$D1753&amp;" ("&amp;女子登録情報!$K1753&amp;")")</f>
        <v/>
      </c>
      <c r="C1753" t="str">
        <f>IF($K1753="","",女子登録情報!$E1753)</f>
        <v/>
      </c>
      <c r="D1753" t="str">
        <f>IF($K1753="","",女子登録情報!$O1753&amp;" "&amp;女子登録情報!$N1753&amp;" ("&amp;LEFT(女子登録情報!$F1753,2)&amp;")")</f>
        <v/>
      </c>
      <c r="E1753" t="str">
        <f>IF($K1753="","",女子登録情報!$P1753)</f>
        <v/>
      </c>
      <c r="F1753" t="str">
        <f t="shared" si="27"/>
        <v/>
      </c>
      <c r="G1753" t="str">
        <f>IF($K1753="","",女子登録情報!$M1753)</f>
        <v/>
      </c>
      <c r="H1753" t="str">
        <f>IF($K1753="","",女子登録情報!$A1753)</f>
        <v/>
      </c>
      <c r="K1753" t="str">
        <f>IF(女子登録情報!$C1753="","",女子登録情報!$C1753)</f>
        <v/>
      </c>
      <c r="M1753" t="str">
        <f>IFERROR(IF(AND(402&lt;=VALUE(RIGHT(女子登録情報!$F1753,4)),競技会情報!$E$3*100+競技会情報!$G$3&gt;=VALUE(RIGHT(女子登録情報!$F1753,4))),VALUE(女子登録情報!$G1753)+1,VALUE(女子登録情報!$G1753)),"")</f>
        <v/>
      </c>
      <c r="N1753" t="str">
        <f>IF($K1753="","",IF(女子登録情報!$H1753="北海道",女子登録情報!$H1753,LEFT(女子登録情報!$H1753,LEN(女子登録情報!$H1753)-1)))</f>
        <v/>
      </c>
      <c r="O1753" t="str">
        <f>IF($K1753="","",IF(LEN($N1753)=2,LEFT($N1753,1)&amp;"　"&amp;RIGHT($N1753,1)&amp;"・"&amp;女子登録情報!$I1753,$N1753&amp;"・"&amp;女子登録情報!$I1753))</f>
        <v/>
      </c>
    </row>
    <row r="1754" spans="1:15" x14ac:dyDescent="0.55000000000000004">
      <c r="A1754" t="str">
        <f>IF($K1754="","",200000000+女子登録情報!$C1754)</f>
        <v/>
      </c>
      <c r="B1754" t="str">
        <f>IF($K1754="","",女子登録情報!$D1754&amp;" ("&amp;女子登録情報!$K1754&amp;")")</f>
        <v/>
      </c>
      <c r="C1754" t="str">
        <f>IF($K1754="","",女子登録情報!$E1754)</f>
        <v/>
      </c>
      <c r="D1754" t="str">
        <f>IF($K1754="","",女子登録情報!$O1754&amp;" "&amp;女子登録情報!$N1754&amp;" ("&amp;LEFT(女子登録情報!$F1754,2)&amp;")")</f>
        <v/>
      </c>
      <c r="E1754" t="str">
        <f>IF($K1754="","",女子登録情報!$P1754)</f>
        <v/>
      </c>
      <c r="F1754" t="str">
        <f t="shared" si="27"/>
        <v/>
      </c>
      <c r="G1754" t="str">
        <f>IF($K1754="","",女子登録情報!$M1754)</f>
        <v/>
      </c>
      <c r="H1754" t="str">
        <f>IF($K1754="","",女子登録情報!$A1754)</f>
        <v/>
      </c>
      <c r="K1754" t="str">
        <f>IF(女子登録情報!$C1754="","",女子登録情報!$C1754)</f>
        <v/>
      </c>
      <c r="M1754" t="str">
        <f>IFERROR(IF(AND(402&lt;=VALUE(RIGHT(女子登録情報!$F1754,4)),競技会情報!$E$3*100+競技会情報!$G$3&gt;=VALUE(RIGHT(女子登録情報!$F1754,4))),VALUE(女子登録情報!$G1754)+1,VALUE(女子登録情報!$G1754)),"")</f>
        <v/>
      </c>
      <c r="N1754" t="str">
        <f>IF($K1754="","",IF(女子登録情報!$H1754="北海道",女子登録情報!$H1754,LEFT(女子登録情報!$H1754,LEN(女子登録情報!$H1754)-1)))</f>
        <v/>
      </c>
      <c r="O1754" t="str">
        <f>IF($K1754="","",IF(LEN($N1754)=2,LEFT($N1754,1)&amp;"　"&amp;RIGHT($N1754,1)&amp;"・"&amp;女子登録情報!$I1754,$N1754&amp;"・"&amp;女子登録情報!$I1754))</f>
        <v/>
      </c>
    </row>
    <row r="1755" spans="1:15" x14ac:dyDescent="0.55000000000000004">
      <c r="A1755" t="str">
        <f>IF($K1755="","",200000000+女子登録情報!$C1755)</f>
        <v/>
      </c>
      <c r="B1755" t="str">
        <f>IF($K1755="","",女子登録情報!$D1755&amp;" ("&amp;女子登録情報!$K1755&amp;")")</f>
        <v/>
      </c>
      <c r="C1755" t="str">
        <f>IF($K1755="","",女子登録情報!$E1755)</f>
        <v/>
      </c>
      <c r="D1755" t="str">
        <f>IF($K1755="","",女子登録情報!$O1755&amp;" "&amp;女子登録情報!$N1755&amp;" ("&amp;LEFT(女子登録情報!$F1755,2)&amp;")")</f>
        <v/>
      </c>
      <c r="E1755" t="str">
        <f>IF($K1755="","",女子登録情報!$P1755)</f>
        <v/>
      </c>
      <c r="F1755" t="str">
        <f t="shared" si="27"/>
        <v/>
      </c>
      <c r="G1755" t="str">
        <f>IF($K1755="","",女子登録情報!$M1755)</f>
        <v/>
      </c>
      <c r="H1755" t="str">
        <f>IF($K1755="","",女子登録情報!$A1755)</f>
        <v/>
      </c>
      <c r="K1755" t="str">
        <f>IF(女子登録情報!$C1755="","",女子登録情報!$C1755)</f>
        <v/>
      </c>
      <c r="M1755" t="str">
        <f>IFERROR(IF(AND(402&lt;=VALUE(RIGHT(女子登録情報!$F1755,4)),競技会情報!$E$3*100+競技会情報!$G$3&gt;=VALUE(RIGHT(女子登録情報!$F1755,4))),VALUE(女子登録情報!$G1755)+1,VALUE(女子登録情報!$G1755)),"")</f>
        <v/>
      </c>
      <c r="N1755" t="str">
        <f>IF($K1755="","",IF(女子登録情報!$H1755="北海道",女子登録情報!$H1755,LEFT(女子登録情報!$H1755,LEN(女子登録情報!$H1755)-1)))</f>
        <v/>
      </c>
      <c r="O1755" t="str">
        <f>IF($K1755="","",IF(LEN($N1755)=2,LEFT($N1755,1)&amp;"　"&amp;RIGHT($N1755,1)&amp;"・"&amp;女子登録情報!$I1755,$N1755&amp;"・"&amp;女子登録情報!$I1755))</f>
        <v/>
      </c>
    </row>
    <row r="1756" spans="1:15" x14ac:dyDescent="0.55000000000000004">
      <c r="A1756" t="str">
        <f>IF($K1756="","",200000000+女子登録情報!$C1756)</f>
        <v/>
      </c>
      <c r="B1756" t="str">
        <f>IF($K1756="","",女子登録情報!$D1756&amp;" ("&amp;女子登録情報!$K1756&amp;")")</f>
        <v/>
      </c>
      <c r="C1756" t="str">
        <f>IF($K1756="","",女子登録情報!$E1756)</f>
        <v/>
      </c>
      <c r="D1756" t="str">
        <f>IF($K1756="","",女子登録情報!$O1756&amp;" "&amp;女子登録情報!$N1756&amp;" ("&amp;LEFT(女子登録情報!$F1756,2)&amp;")")</f>
        <v/>
      </c>
      <c r="E1756" t="str">
        <f>IF($K1756="","",女子登録情報!$P1756)</f>
        <v/>
      </c>
      <c r="F1756" t="str">
        <f t="shared" si="27"/>
        <v/>
      </c>
      <c r="G1756" t="str">
        <f>IF($K1756="","",女子登録情報!$M1756)</f>
        <v/>
      </c>
      <c r="H1756" t="str">
        <f>IF($K1756="","",女子登録情報!$A1756)</f>
        <v/>
      </c>
      <c r="K1756" t="str">
        <f>IF(女子登録情報!$C1756="","",女子登録情報!$C1756)</f>
        <v/>
      </c>
      <c r="M1756" t="str">
        <f>IFERROR(IF(AND(402&lt;=VALUE(RIGHT(女子登録情報!$F1756,4)),競技会情報!$E$3*100+競技会情報!$G$3&gt;=VALUE(RIGHT(女子登録情報!$F1756,4))),VALUE(女子登録情報!$G1756)+1,VALUE(女子登録情報!$G1756)),"")</f>
        <v/>
      </c>
      <c r="N1756" t="str">
        <f>IF($K1756="","",IF(女子登録情報!$H1756="北海道",女子登録情報!$H1756,LEFT(女子登録情報!$H1756,LEN(女子登録情報!$H1756)-1)))</f>
        <v/>
      </c>
      <c r="O1756" t="str">
        <f>IF($K1756="","",IF(LEN($N1756)=2,LEFT($N1756,1)&amp;"　"&amp;RIGHT($N1756,1)&amp;"・"&amp;女子登録情報!$I1756,$N1756&amp;"・"&amp;女子登録情報!$I1756))</f>
        <v/>
      </c>
    </row>
    <row r="1757" spans="1:15" x14ac:dyDescent="0.55000000000000004">
      <c r="A1757" t="str">
        <f>IF($K1757="","",200000000+女子登録情報!$C1757)</f>
        <v/>
      </c>
      <c r="B1757" t="str">
        <f>IF($K1757="","",女子登録情報!$D1757&amp;" ("&amp;女子登録情報!$K1757&amp;")")</f>
        <v/>
      </c>
      <c r="C1757" t="str">
        <f>IF($K1757="","",女子登録情報!$E1757)</f>
        <v/>
      </c>
      <c r="D1757" t="str">
        <f>IF($K1757="","",女子登録情報!$O1757&amp;" "&amp;女子登録情報!$N1757&amp;" ("&amp;LEFT(女子登録情報!$F1757,2)&amp;")")</f>
        <v/>
      </c>
      <c r="E1757" t="str">
        <f>IF($K1757="","",女子登録情報!$P1757)</f>
        <v/>
      </c>
      <c r="F1757" t="str">
        <f t="shared" si="27"/>
        <v/>
      </c>
      <c r="G1757" t="str">
        <f>IF($K1757="","",女子登録情報!$M1757)</f>
        <v/>
      </c>
      <c r="H1757" t="str">
        <f>IF($K1757="","",女子登録情報!$A1757)</f>
        <v/>
      </c>
      <c r="K1757" t="str">
        <f>IF(女子登録情報!$C1757="","",女子登録情報!$C1757)</f>
        <v/>
      </c>
      <c r="M1757" t="str">
        <f>IFERROR(IF(AND(402&lt;=VALUE(RIGHT(女子登録情報!$F1757,4)),競技会情報!$E$3*100+競技会情報!$G$3&gt;=VALUE(RIGHT(女子登録情報!$F1757,4))),VALUE(女子登録情報!$G1757)+1,VALUE(女子登録情報!$G1757)),"")</f>
        <v/>
      </c>
      <c r="N1757" t="str">
        <f>IF($K1757="","",IF(女子登録情報!$H1757="北海道",女子登録情報!$H1757,LEFT(女子登録情報!$H1757,LEN(女子登録情報!$H1757)-1)))</f>
        <v/>
      </c>
      <c r="O1757" t="str">
        <f>IF($K1757="","",IF(LEN($N1757)=2,LEFT($N1757,1)&amp;"　"&amp;RIGHT($N1757,1)&amp;"・"&amp;女子登録情報!$I1757,$N1757&amp;"・"&amp;女子登録情報!$I1757))</f>
        <v/>
      </c>
    </row>
    <row r="1758" spans="1:15" x14ac:dyDescent="0.55000000000000004">
      <c r="A1758" t="str">
        <f>IF($K1758="","",200000000+女子登録情報!$C1758)</f>
        <v/>
      </c>
      <c r="B1758" t="str">
        <f>IF($K1758="","",女子登録情報!$D1758&amp;" ("&amp;女子登録情報!$K1758&amp;")")</f>
        <v/>
      </c>
      <c r="C1758" t="str">
        <f>IF($K1758="","",女子登録情報!$E1758)</f>
        <v/>
      </c>
      <c r="D1758" t="str">
        <f>IF($K1758="","",女子登録情報!$O1758&amp;" "&amp;女子登録情報!$N1758&amp;" ("&amp;LEFT(女子登録情報!$F1758,2)&amp;")")</f>
        <v/>
      </c>
      <c r="E1758" t="str">
        <f>IF($K1758="","",女子登録情報!$P1758)</f>
        <v/>
      </c>
      <c r="F1758" t="str">
        <f t="shared" si="27"/>
        <v/>
      </c>
      <c r="G1758" t="str">
        <f>IF($K1758="","",女子登録情報!$M1758)</f>
        <v/>
      </c>
      <c r="H1758" t="str">
        <f>IF($K1758="","",女子登録情報!$A1758)</f>
        <v/>
      </c>
      <c r="K1758" t="str">
        <f>IF(女子登録情報!$C1758="","",女子登録情報!$C1758)</f>
        <v/>
      </c>
      <c r="M1758" t="str">
        <f>IFERROR(IF(AND(402&lt;=VALUE(RIGHT(女子登録情報!$F1758,4)),競技会情報!$E$3*100+競技会情報!$G$3&gt;=VALUE(RIGHT(女子登録情報!$F1758,4))),VALUE(女子登録情報!$G1758)+1,VALUE(女子登録情報!$G1758)),"")</f>
        <v/>
      </c>
      <c r="N1758" t="str">
        <f>IF($K1758="","",IF(女子登録情報!$H1758="北海道",女子登録情報!$H1758,LEFT(女子登録情報!$H1758,LEN(女子登録情報!$H1758)-1)))</f>
        <v/>
      </c>
      <c r="O1758" t="str">
        <f>IF($K1758="","",IF(LEN($N1758)=2,LEFT($N1758,1)&amp;"　"&amp;RIGHT($N1758,1)&amp;"・"&amp;女子登録情報!$I1758,$N1758&amp;"・"&amp;女子登録情報!$I1758))</f>
        <v/>
      </c>
    </row>
    <row r="1759" spans="1:15" x14ac:dyDescent="0.55000000000000004">
      <c r="A1759" t="str">
        <f>IF($K1759="","",200000000+女子登録情報!$C1759)</f>
        <v/>
      </c>
      <c r="B1759" t="str">
        <f>IF($K1759="","",女子登録情報!$D1759&amp;" ("&amp;女子登録情報!$K1759&amp;")")</f>
        <v/>
      </c>
      <c r="C1759" t="str">
        <f>IF($K1759="","",女子登録情報!$E1759)</f>
        <v/>
      </c>
      <c r="D1759" t="str">
        <f>IF($K1759="","",女子登録情報!$O1759&amp;" "&amp;女子登録情報!$N1759&amp;" ("&amp;LEFT(女子登録情報!$F1759,2)&amp;")")</f>
        <v/>
      </c>
      <c r="E1759" t="str">
        <f>IF($K1759="","",女子登録情報!$P1759)</f>
        <v/>
      </c>
      <c r="F1759" t="str">
        <f t="shared" si="27"/>
        <v/>
      </c>
      <c r="G1759" t="str">
        <f>IF($K1759="","",女子登録情報!$M1759)</f>
        <v/>
      </c>
      <c r="H1759" t="str">
        <f>IF($K1759="","",女子登録情報!$A1759)</f>
        <v/>
      </c>
      <c r="K1759" t="str">
        <f>IF(女子登録情報!$C1759="","",女子登録情報!$C1759)</f>
        <v/>
      </c>
      <c r="M1759" t="str">
        <f>IFERROR(IF(AND(402&lt;=VALUE(RIGHT(女子登録情報!$F1759,4)),競技会情報!$E$3*100+競技会情報!$G$3&gt;=VALUE(RIGHT(女子登録情報!$F1759,4))),VALUE(女子登録情報!$G1759)+1,VALUE(女子登録情報!$G1759)),"")</f>
        <v/>
      </c>
      <c r="N1759" t="str">
        <f>IF($K1759="","",IF(女子登録情報!$H1759="北海道",女子登録情報!$H1759,LEFT(女子登録情報!$H1759,LEN(女子登録情報!$H1759)-1)))</f>
        <v/>
      </c>
      <c r="O1759" t="str">
        <f>IF($K1759="","",IF(LEN($N1759)=2,LEFT($N1759,1)&amp;"　"&amp;RIGHT($N1759,1)&amp;"・"&amp;女子登録情報!$I1759,$N1759&amp;"・"&amp;女子登録情報!$I1759))</f>
        <v/>
      </c>
    </row>
    <row r="1760" spans="1:15" x14ac:dyDescent="0.55000000000000004">
      <c r="A1760" t="str">
        <f>IF($K1760="","",200000000+女子登録情報!$C1760)</f>
        <v/>
      </c>
      <c r="B1760" t="str">
        <f>IF($K1760="","",女子登録情報!$D1760&amp;" ("&amp;女子登録情報!$K1760&amp;")")</f>
        <v/>
      </c>
      <c r="C1760" t="str">
        <f>IF($K1760="","",女子登録情報!$E1760)</f>
        <v/>
      </c>
      <c r="D1760" t="str">
        <f>IF($K1760="","",女子登録情報!$O1760&amp;" "&amp;女子登録情報!$N1760&amp;" ("&amp;LEFT(女子登録情報!$F1760,2)&amp;")")</f>
        <v/>
      </c>
      <c r="E1760" t="str">
        <f>IF($K1760="","",女子登録情報!$P1760)</f>
        <v/>
      </c>
      <c r="F1760" t="str">
        <f t="shared" si="27"/>
        <v/>
      </c>
      <c r="G1760" t="str">
        <f>IF($K1760="","",女子登録情報!$M1760)</f>
        <v/>
      </c>
      <c r="H1760" t="str">
        <f>IF($K1760="","",女子登録情報!$A1760)</f>
        <v/>
      </c>
      <c r="K1760" t="str">
        <f>IF(女子登録情報!$C1760="","",女子登録情報!$C1760)</f>
        <v/>
      </c>
      <c r="M1760" t="str">
        <f>IFERROR(IF(AND(402&lt;=VALUE(RIGHT(女子登録情報!$F1760,4)),競技会情報!$E$3*100+競技会情報!$G$3&gt;=VALUE(RIGHT(女子登録情報!$F1760,4))),VALUE(女子登録情報!$G1760)+1,VALUE(女子登録情報!$G1760)),"")</f>
        <v/>
      </c>
      <c r="N1760" t="str">
        <f>IF($K1760="","",IF(女子登録情報!$H1760="北海道",女子登録情報!$H1760,LEFT(女子登録情報!$H1760,LEN(女子登録情報!$H1760)-1)))</f>
        <v/>
      </c>
      <c r="O1760" t="str">
        <f>IF($K1760="","",IF(LEN($N1760)=2,LEFT($N1760,1)&amp;"　"&amp;RIGHT($N1760,1)&amp;"・"&amp;女子登録情報!$I1760,$N1760&amp;"・"&amp;女子登録情報!$I1760))</f>
        <v/>
      </c>
    </row>
    <row r="1761" spans="1:15" x14ac:dyDescent="0.55000000000000004">
      <c r="A1761" t="str">
        <f>IF($K1761="","",200000000+女子登録情報!$C1761)</f>
        <v/>
      </c>
      <c r="B1761" t="str">
        <f>IF($K1761="","",女子登録情報!$D1761&amp;" ("&amp;女子登録情報!$K1761&amp;")")</f>
        <v/>
      </c>
      <c r="C1761" t="str">
        <f>IF($K1761="","",女子登録情報!$E1761)</f>
        <v/>
      </c>
      <c r="D1761" t="str">
        <f>IF($K1761="","",女子登録情報!$O1761&amp;" "&amp;女子登録情報!$N1761&amp;" ("&amp;LEFT(女子登録情報!$F1761,2)&amp;")")</f>
        <v/>
      </c>
      <c r="E1761" t="str">
        <f>IF($K1761="","",女子登録情報!$P1761)</f>
        <v/>
      </c>
      <c r="F1761" t="str">
        <f t="shared" si="27"/>
        <v/>
      </c>
      <c r="G1761" t="str">
        <f>IF($K1761="","",女子登録情報!$M1761)</f>
        <v/>
      </c>
      <c r="H1761" t="str">
        <f>IF($K1761="","",女子登録情報!$A1761)</f>
        <v/>
      </c>
      <c r="K1761" t="str">
        <f>IF(女子登録情報!$C1761="","",女子登録情報!$C1761)</f>
        <v/>
      </c>
      <c r="M1761" t="str">
        <f>IFERROR(IF(AND(402&lt;=VALUE(RIGHT(女子登録情報!$F1761,4)),競技会情報!$E$3*100+競技会情報!$G$3&gt;=VALUE(RIGHT(女子登録情報!$F1761,4))),VALUE(女子登録情報!$G1761)+1,VALUE(女子登録情報!$G1761)),"")</f>
        <v/>
      </c>
      <c r="N1761" t="str">
        <f>IF($K1761="","",IF(女子登録情報!$H1761="北海道",女子登録情報!$H1761,LEFT(女子登録情報!$H1761,LEN(女子登録情報!$H1761)-1)))</f>
        <v/>
      </c>
      <c r="O1761" t="str">
        <f>IF($K1761="","",IF(LEN($N1761)=2,LEFT($N1761,1)&amp;"　"&amp;RIGHT($N1761,1)&amp;"・"&amp;女子登録情報!$I1761,$N1761&amp;"・"&amp;女子登録情報!$I1761))</f>
        <v/>
      </c>
    </row>
    <row r="1762" spans="1:15" x14ac:dyDescent="0.55000000000000004">
      <c r="A1762" t="str">
        <f>IF($K1762="","",200000000+女子登録情報!$C1762)</f>
        <v/>
      </c>
      <c r="B1762" t="str">
        <f>IF($K1762="","",女子登録情報!$D1762&amp;" ("&amp;女子登録情報!$K1762&amp;")")</f>
        <v/>
      </c>
      <c r="C1762" t="str">
        <f>IF($K1762="","",女子登録情報!$E1762)</f>
        <v/>
      </c>
      <c r="D1762" t="str">
        <f>IF($K1762="","",女子登録情報!$O1762&amp;" "&amp;女子登録情報!$N1762&amp;" ("&amp;LEFT(女子登録情報!$F1762,2)&amp;")")</f>
        <v/>
      </c>
      <c r="E1762" t="str">
        <f>IF($K1762="","",女子登録情報!$P1762)</f>
        <v/>
      </c>
      <c r="F1762" t="str">
        <f t="shared" si="27"/>
        <v/>
      </c>
      <c r="G1762" t="str">
        <f>IF($K1762="","",女子登録情報!$M1762)</f>
        <v/>
      </c>
      <c r="H1762" t="str">
        <f>IF($K1762="","",女子登録情報!$A1762)</f>
        <v/>
      </c>
      <c r="K1762" t="str">
        <f>IF(女子登録情報!$C1762="","",女子登録情報!$C1762)</f>
        <v/>
      </c>
      <c r="M1762" t="str">
        <f>IFERROR(IF(AND(402&lt;=VALUE(RIGHT(女子登録情報!$F1762,4)),競技会情報!$E$3*100+競技会情報!$G$3&gt;=VALUE(RIGHT(女子登録情報!$F1762,4))),VALUE(女子登録情報!$G1762)+1,VALUE(女子登録情報!$G1762)),"")</f>
        <v/>
      </c>
      <c r="N1762" t="str">
        <f>IF($K1762="","",IF(女子登録情報!$H1762="北海道",女子登録情報!$H1762,LEFT(女子登録情報!$H1762,LEN(女子登録情報!$H1762)-1)))</f>
        <v/>
      </c>
      <c r="O1762" t="str">
        <f>IF($K1762="","",IF(LEN($N1762)=2,LEFT($N1762,1)&amp;"　"&amp;RIGHT($N1762,1)&amp;"・"&amp;女子登録情報!$I1762,$N1762&amp;"・"&amp;女子登録情報!$I1762))</f>
        <v/>
      </c>
    </row>
    <row r="1763" spans="1:15" x14ac:dyDescent="0.55000000000000004">
      <c r="A1763" t="str">
        <f>IF($K1763="","",200000000+女子登録情報!$C1763)</f>
        <v/>
      </c>
      <c r="B1763" t="str">
        <f>IF($K1763="","",女子登録情報!$D1763&amp;" ("&amp;女子登録情報!$K1763&amp;")")</f>
        <v/>
      </c>
      <c r="C1763" t="str">
        <f>IF($K1763="","",女子登録情報!$E1763)</f>
        <v/>
      </c>
      <c r="D1763" t="str">
        <f>IF($K1763="","",女子登録情報!$O1763&amp;" "&amp;女子登録情報!$N1763&amp;" ("&amp;LEFT(女子登録情報!$F1763,2)&amp;")")</f>
        <v/>
      </c>
      <c r="E1763" t="str">
        <f>IF($K1763="","",女子登録情報!$P1763)</f>
        <v/>
      </c>
      <c r="F1763" t="str">
        <f t="shared" si="27"/>
        <v/>
      </c>
      <c r="G1763" t="str">
        <f>IF($K1763="","",女子登録情報!$M1763)</f>
        <v/>
      </c>
      <c r="H1763" t="str">
        <f>IF($K1763="","",女子登録情報!$A1763)</f>
        <v/>
      </c>
      <c r="K1763" t="str">
        <f>IF(女子登録情報!$C1763="","",女子登録情報!$C1763)</f>
        <v/>
      </c>
      <c r="M1763" t="str">
        <f>IFERROR(IF(AND(402&lt;=VALUE(RIGHT(女子登録情報!$F1763,4)),競技会情報!$E$3*100+競技会情報!$G$3&gt;=VALUE(RIGHT(女子登録情報!$F1763,4))),VALUE(女子登録情報!$G1763)+1,VALUE(女子登録情報!$G1763)),"")</f>
        <v/>
      </c>
      <c r="N1763" t="str">
        <f>IF($K1763="","",IF(女子登録情報!$H1763="北海道",女子登録情報!$H1763,LEFT(女子登録情報!$H1763,LEN(女子登録情報!$H1763)-1)))</f>
        <v/>
      </c>
      <c r="O1763" t="str">
        <f>IF($K1763="","",IF(LEN($N1763)=2,LEFT($N1763,1)&amp;"　"&amp;RIGHT($N1763,1)&amp;"・"&amp;女子登録情報!$I1763,$N1763&amp;"・"&amp;女子登録情報!$I1763))</f>
        <v/>
      </c>
    </row>
    <row r="1764" spans="1:15" x14ac:dyDescent="0.55000000000000004">
      <c r="A1764" t="str">
        <f>IF($K1764="","",200000000+女子登録情報!$C1764)</f>
        <v/>
      </c>
      <c r="B1764" t="str">
        <f>IF($K1764="","",女子登録情報!$D1764&amp;" ("&amp;女子登録情報!$K1764&amp;")")</f>
        <v/>
      </c>
      <c r="C1764" t="str">
        <f>IF($K1764="","",女子登録情報!$E1764)</f>
        <v/>
      </c>
      <c r="D1764" t="str">
        <f>IF($K1764="","",女子登録情報!$O1764&amp;" "&amp;女子登録情報!$N1764&amp;" ("&amp;LEFT(女子登録情報!$F1764,2)&amp;")")</f>
        <v/>
      </c>
      <c r="E1764" t="str">
        <f>IF($K1764="","",女子登録情報!$P1764)</f>
        <v/>
      </c>
      <c r="F1764" t="str">
        <f t="shared" si="27"/>
        <v/>
      </c>
      <c r="G1764" t="str">
        <f>IF($K1764="","",女子登録情報!$M1764)</f>
        <v/>
      </c>
      <c r="H1764" t="str">
        <f>IF($K1764="","",女子登録情報!$A1764)</f>
        <v/>
      </c>
      <c r="K1764" t="str">
        <f>IF(女子登録情報!$C1764="","",女子登録情報!$C1764)</f>
        <v/>
      </c>
      <c r="M1764" t="str">
        <f>IFERROR(IF(AND(402&lt;=VALUE(RIGHT(女子登録情報!$F1764,4)),競技会情報!$E$3*100+競技会情報!$G$3&gt;=VALUE(RIGHT(女子登録情報!$F1764,4))),VALUE(女子登録情報!$G1764)+1,VALUE(女子登録情報!$G1764)),"")</f>
        <v/>
      </c>
      <c r="N1764" t="str">
        <f>IF($K1764="","",IF(女子登録情報!$H1764="北海道",女子登録情報!$H1764,LEFT(女子登録情報!$H1764,LEN(女子登録情報!$H1764)-1)))</f>
        <v/>
      </c>
      <c r="O1764" t="str">
        <f>IF($K1764="","",IF(LEN($N1764)=2,LEFT($N1764,1)&amp;"　"&amp;RIGHT($N1764,1)&amp;"・"&amp;女子登録情報!$I1764,$N1764&amp;"・"&amp;女子登録情報!$I1764))</f>
        <v/>
      </c>
    </row>
    <row r="1765" spans="1:15" x14ac:dyDescent="0.55000000000000004">
      <c r="A1765" t="str">
        <f>IF($K1765="","",200000000+女子登録情報!$C1765)</f>
        <v/>
      </c>
      <c r="B1765" t="str">
        <f>IF($K1765="","",女子登録情報!$D1765&amp;" ("&amp;女子登録情報!$K1765&amp;")")</f>
        <v/>
      </c>
      <c r="C1765" t="str">
        <f>IF($K1765="","",女子登録情報!$E1765)</f>
        <v/>
      </c>
      <c r="D1765" t="str">
        <f>IF($K1765="","",女子登録情報!$O1765&amp;" "&amp;女子登録情報!$N1765&amp;" ("&amp;LEFT(女子登録情報!$F1765,2)&amp;")")</f>
        <v/>
      </c>
      <c r="E1765" t="str">
        <f>IF($K1765="","",女子登録情報!$P1765)</f>
        <v/>
      </c>
      <c r="F1765" t="str">
        <f t="shared" si="27"/>
        <v/>
      </c>
      <c r="G1765" t="str">
        <f>IF($K1765="","",女子登録情報!$M1765)</f>
        <v/>
      </c>
      <c r="H1765" t="str">
        <f>IF($K1765="","",女子登録情報!$A1765)</f>
        <v/>
      </c>
      <c r="K1765" t="str">
        <f>IF(女子登録情報!$C1765="","",女子登録情報!$C1765)</f>
        <v/>
      </c>
      <c r="M1765" t="str">
        <f>IFERROR(IF(AND(402&lt;=VALUE(RIGHT(女子登録情報!$F1765,4)),競技会情報!$E$3*100+競技会情報!$G$3&gt;=VALUE(RIGHT(女子登録情報!$F1765,4))),VALUE(女子登録情報!$G1765)+1,VALUE(女子登録情報!$G1765)),"")</f>
        <v/>
      </c>
      <c r="N1765" t="str">
        <f>IF($K1765="","",IF(女子登録情報!$H1765="北海道",女子登録情報!$H1765,LEFT(女子登録情報!$H1765,LEN(女子登録情報!$H1765)-1)))</f>
        <v/>
      </c>
      <c r="O1765" t="str">
        <f>IF($K1765="","",IF(LEN($N1765)=2,LEFT($N1765,1)&amp;"　"&amp;RIGHT($N1765,1)&amp;"・"&amp;女子登録情報!$I1765,$N1765&amp;"・"&amp;女子登録情報!$I1765))</f>
        <v/>
      </c>
    </row>
    <row r="1766" spans="1:15" x14ac:dyDescent="0.55000000000000004">
      <c r="A1766" t="str">
        <f>IF($K1766="","",200000000+女子登録情報!$C1766)</f>
        <v/>
      </c>
      <c r="B1766" t="str">
        <f>IF($K1766="","",女子登録情報!$D1766&amp;" ("&amp;女子登録情報!$K1766&amp;")")</f>
        <v/>
      </c>
      <c r="C1766" t="str">
        <f>IF($K1766="","",女子登録情報!$E1766)</f>
        <v/>
      </c>
      <c r="D1766" t="str">
        <f>IF($K1766="","",女子登録情報!$O1766&amp;" "&amp;女子登録情報!$N1766&amp;" ("&amp;LEFT(女子登録情報!$F1766,2)&amp;")")</f>
        <v/>
      </c>
      <c r="E1766" t="str">
        <f>IF($K1766="","",女子登録情報!$P1766)</f>
        <v/>
      </c>
      <c r="F1766" t="str">
        <f t="shared" si="27"/>
        <v/>
      </c>
      <c r="G1766" t="str">
        <f>IF($K1766="","",女子登録情報!$M1766)</f>
        <v/>
      </c>
      <c r="H1766" t="str">
        <f>IF($K1766="","",女子登録情報!$A1766)</f>
        <v/>
      </c>
      <c r="K1766" t="str">
        <f>IF(女子登録情報!$C1766="","",女子登録情報!$C1766)</f>
        <v/>
      </c>
      <c r="M1766" t="str">
        <f>IFERROR(IF(AND(402&lt;=VALUE(RIGHT(女子登録情報!$F1766,4)),競技会情報!$E$3*100+競技会情報!$G$3&gt;=VALUE(RIGHT(女子登録情報!$F1766,4))),VALUE(女子登録情報!$G1766)+1,VALUE(女子登録情報!$G1766)),"")</f>
        <v/>
      </c>
      <c r="N1766" t="str">
        <f>IF($K1766="","",IF(女子登録情報!$H1766="北海道",女子登録情報!$H1766,LEFT(女子登録情報!$H1766,LEN(女子登録情報!$H1766)-1)))</f>
        <v/>
      </c>
      <c r="O1766" t="str">
        <f>IF($K1766="","",IF(LEN($N1766)=2,LEFT($N1766,1)&amp;"　"&amp;RIGHT($N1766,1)&amp;"・"&amp;女子登録情報!$I1766,$N1766&amp;"・"&amp;女子登録情報!$I1766))</f>
        <v/>
      </c>
    </row>
    <row r="1767" spans="1:15" x14ac:dyDescent="0.55000000000000004">
      <c r="A1767" t="str">
        <f>IF($K1767="","",200000000+女子登録情報!$C1767)</f>
        <v/>
      </c>
      <c r="B1767" t="str">
        <f>IF($K1767="","",女子登録情報!$D1767&amp;" ("&amp;女子登録情報!$K1767&amp;")")</f>
        <v/>
      </c>
      <c r="C1767" t="str">
        <f>IF($K1767="","",女子登録情報!$E1767)</f>
        <v/>
      </c>
      <c r="D1767" t="str">
        <f>IF($K1767="","",女子登録情報!$O1767&amp;" "&amp;女子登録情報!$N1767&amp;" ("&amp;LEFT(女子登録情報!$F1767,2)&amp;")")</f>
        <v/>
      </c>
      <c r="E1767" t="str">
        <f>IF($K1767="","",女子登録情報!$P1767)</f>
        <v/>
      </c>
      <c r="F1767" t="str">
        <f t="shared" si="27"/>
        <v/>
      </c>
      <c r="G1767" t="str">
        <f>IF($K1767="","",女子登録情報!$M1767)</f>
        <v/>
      </c>
      <c r="H1767" t="str">
        <f>IF($K1767="","",女子登録情報!$A1767)</f>
        <v/>
      </c>
      <c r="K1767" t="str">
        <f>IF(女子登録情報!$C1767="","",女子登録情報!$C1767)</f>
        <v/>
      </c>
      <c r="M1767" t="str">
        <f>IFERROR(IF(AND(402&lt;=VALUE(RIGHT(女子登録情報!$F1767,4)),競技会情報!$E$3*100+競技会情報!$G$3&gt;=VALUE(RIGHT(女子登録情報!$F1767,4))),VALUE(女子登録情報!$G1767)+1,VALUE(女子登録情報!$G1767)),"")</f>
        <v/>
      </c>
      <c r="N1767" t="str">
        <f>IF($K1767="","",IF(女子登録情報!$H1767="北海道",女子登録情報!$H1767,LEFT(女子登録情報!$H1767,LEN(女子登録情報!$H1767)-1)))</f>
        <v/>
      </c>
      <c r="O1767" t="str">
        <f>IF($K1767="","",IF(LEN($N1767)=2,LEFT($N1767,1)&amp;"　"&amp;RIGHT($N1767,1)&amp;"・"&amp;女子登録情報!$I1767,$N1767&amp;"・"&amp;女子登録情報!$I1767))</f>
        <v/>
      </c>
    </row>
    <row r="1768" spans="1:15" x14ac:dyDescent="0.55000000000000004">
      <c r="A1768" t="str">
        <f>IF($K1768="","",200000000+女子登録情報!$C1768)</f>
        <v/>
      </c>
      <c r="B1768" t="str">
        <f>IF($K1768="","",女子登録情報!$D1768&amp;" ("&amp;女子登録情報!$K1768&amp;")")</f>
        <v/>
      </c>
      <c r="C1768" t="str">
        <f>IF($K1768="","",女子登録情報!$E1768)</f>
        <v/>
      </c>
      <c r="D1768" t="str">
        <f>IF($K1768="","",女子登録情報!$O1768&amp;" "&amp;女子登録情報!$N1768&amp;" ("&amp;LEFT(女子登録情報!$F1768,2)&amp;")")</f>
        <v/>
      </c>
      <c r="E1768" t="str">
        <f>IF($K1768="","",女子登録情報!$P1768)</f>
        <v/>
      </c>
      <c r="F1768" t="str">
        <f t="shared" si="27"/>
        <v/>
      </c>
      <c r="G1768" t="str">
        <f>IF($K1768="","",女子登録情報!$M1768)</f>
        <v/>
      </c>
      <c r="H1768" t="str">
        <f>IF($K1768="","",女子登録情報!$A1768)</f>
        <v/>
      </c>
      <c r="K1768" t="str">
        <f>IF(女子登録情報!$C1768="","",女子登録情報!$C1768)</f>
        <v/>
      </c>
      <c r="M1768" t="str">
        <f>IFERROR(IF(AND(402&lt;=VALUE(RIGHT(女子登録情報!$F1768,4)),競技会情報!$E$3*100+競技会情報!$G$3&gt;=VALUE(RIGHT(女子登録情報!$F1768,4))),VALUE(女子登録情報!$G1768)+1,VALUE(女子登録情報!$G1768)),"")</f>
        <v/>
      </c>
      <c r="N1768" t="str">
        <f>IF($K1768="","",IF(女子登録情報!$H1768="北海道",女子登録情報!$H1768,LEFT(女子登録情報!$H1768,LEN(女子登録情報!$H1768)-1)))</f>
        <v/>
      </c>
      <c r="O1768" t="str">
        <f>IF($K1768="","",IF(LEN($N1768)=2,LEFT($N1768,1)&amp;"　"&amp;RIGHT($N1768,1)&amp;"・"&amp;女子登録情報!$I1768,$N1768&amp;"・"&amp;女子登録情報!$I1768))</f>
        <v/>
      </c>
    </row>
    <row r="1769" spans="1:15" x14ac:dyDescent="0.55000000000000004">
      <c r="A1769" t="str">
        <f>IF($K1769="","",200000000+女子登録情報!$C1769)</f>
        <v/>
      </c>
      <c r="B1769" t="str">
        <f>IF($K1769="","",女子登録情報!$D1769&amp;" ("&amp;女子登録情報!$K1769&amp;")")</f>
        <v/>
      </c>
      <c r="C1769" t="str">
        <f>IF($K1769="","",女子登録情報!$E1769)</f>
        <v/>
      </c>
      <c r="D1769" t="str">
        <f>IF($K1769="","",女子登録情報!$O1769&amp;" "&amp;女子登録情報!$N1769&amp;" ("&amp;LEFT(女子登録情報!$F1769,2)&amp;")")</f>
        <v/>
      </c>
      <c r="E1769" t="str">
        <f>IF($K1769="","",女子登録情報!$P1769)</f>
        <v/>
      </c>
      <c r="F1769" t="str">
        <f t="shared" si="27"/>
        <v/>
      </c>
      <c r="G1769" t="str">
        <f>IF($K1769="","",女子登録情報!$M1769)</f>
        <v/>
      </c>
      <c r="H1769" t="str">
        <f>IF($K1769="","",女子登録情報!$A1769)</f>
        <v/>
      </c>
      <c r="K1769" t="str">
        <f>IF(女子登録情報!$C1769="","",女子登録情報!$C1769)</f>
        <v/>
      </c>
      <c r="M1769" t="str">
        <f>IFERROR(IF(AND(402&lt;=VALUE(RIGHT(女子登録情報!$F1769,4)),競技会情報!$E$3*100+競技会情報!$G$3&gt;=VALUE(RIGHT(女子登録情報!$F1769,4))),VALUE(女子登録情報!$G1769)+1,VALUE(女子登録情報!$G1769)),"")</f>
        <v/>
      </c>
      <c r="N1769" t="str">
        <f>IF($K1769="","",IF(女子登録情報!$H1769="北海道",女子登録情報!$H1769,LEFT(女子登録情報!$H1769,LEN(女子登録情報!$H1769)-1)))</f>
        <v/>
      </c>
      <c r="O1769" t="str">
        <f>IF($K1769="","",IF(LEN($N1769)=2,LEFT($N1769,1)&amp;"　"&amp;RIGHT($N1769,1)&amp;"・"&amp;女子登録情報!$I1769,$N1769&amp;"・"&amp;女子登録情報!$I1769))</f>
        <v/>
      </c>
    </row>
    <row r="1770" spans="1:15" x14ac:dyDescent="0.55000000000000004">
      <c r="A1770" t="str">
        <f>IF($K1770="","",200000000+女子登録情報!$C1770)</f>
        <v/>
      </c>
      <c r="B1770" t="str">
        <f>IF($K1770="","",女子登録情報!$D1770&amp;" ("&amp;女子登録情報!$K1770&amp;")")</f>
        <v/>
      </c>
      <c r="C1770" t="str">
        <f>IF($K1770="","",女子登録情報!$E1770)</f>
        <v/>
      </c>
      <c r="D1770" t="str">
        <f>IF($K1770="","",女子登録情報!$O1770&amp;" "&amp;女子登録情報!$N1770&amp;" ("&amp;LEFT(女子登録情報!$F1770,2)&amp;")")</f>
        <v/>
      </c>
      <c r="E1770" t="str">
        <f>IF($K1770="","",女子登録情報!$P1770)</f>
        <v/>
      </c>
      <c r="F1770" t="str">
        <f t="shared" si="27"/>
        <v/>
      </c>
      <c r="G1770" t="str">
        <f>IF($K1770="","",女子登録情報!$M1770)</f>
        <v/>
      </c>
      <c r="H1770" t="str">
        <f>IF($K1770="","",女子登録情報!$A1770)</f>
        <v/>
      </c>
      <c r="K1770" t="str">
        <f>IF(女子登録情報!$C1770="","",女子登録情報!$C1770)</f>
        <v/>
      </c>
      <c r="M1770" t="str">
        <f>IFERROR(IF(AND(402&lt;=VALUE(RIGHT(女子登録情報!$F1770,4)),競技会情報!$E$3*100+競技会情報!$G$3&gt;=VALUE(RIGHT(女子登録情報!$F1770,4))),VALUE(女子登録情報!$G1770)+1,VALUE(女子登録情報!$G1770)),"")</f>
        <v/>
      </c>
      <c r="N1770" t="str">
        <f>IF($K1770="","",IF(女子登録情報!$H1770="北海道",女子登録情報!$H1770,LEFT(女子登録情報!$H1770,LEN(女子登録情報!$H1770)-1)))</f>
        <v/>
      </c>
      <c r="O1770" t="str">
        <f>IF($K1770="","",IF(LEN($N1770)=2,LEFT($N1770,1)&amp;"　"&amp;RIGHT($N1770,1)&amp;"・"&amp;女子登録情報!$I1770,$N1770&amp;"・"&amp;女子登録情報!$I1770))</f>
        <v/>
      </c>
    </row>
    <row r="1771" spans="1:15" x14ac:dyDescent="0.55000000000000004">
      <c r="A1771" t="str">
        <f>IF($K1771="","",200000000+女子登録情報!$C1771)</f>
        <v/>
      </c>
      <c r="B1771" t="str">
        <f>IF($K1771="","",女子登録情報!$D1771&amp;" ("&amp;女子登録情報!$K1771&amp;")")</f>
        <v/>
      </c>
      <c r="C1771" t="str">
        <f>IF($K1771="","",女子登録情報!$E1771)</f>
        <v/>
      </c>
      <c r="D1771" t="str">
        <f>IF($K1771="","",女子登録情報!$O1771&amp;" "&amp;女子登録情報!$N1771&amp;" ("&amp;LEFT(女子登録情報!$F1771,2)&amp;")")</f>
        <v/>
      </c>
      <c r="E1771" t="str">
        <f>IF($K1771="","",女子登録情報!$P1771)</f>
        <v/>
      </c>
      <c r="F1771" t="str">
        <f t="shared" si="27"/>
        <v/>
      </c>
      <c r="G1771" t="str">
        <f>IF($K1771="","",女子登録情報!$M1771)</f>
        <v/>
      </c>
      <c r="H1771" t="str">
        <f>IF($K1771="","",女子登録情報!$A1771)</f>
        <v/>
      </c>
      <c r="K1771" t="str">
        <f>IF(女子登録情報!$C1771="","",女子登録情報!$C1771)</f>
        <v/>
      </c>
      <c r="M1771" t="str">
        <f>IFERROR(IF(AND(402&lt;=VALUE(RIGHT(女子登録情報!$F1771,4)),競技会情報!$E$3*100+競技会情報!$G$3&gt;=VALUE(RIGHT(女子登録情報!$F1771,4))),VALUE(女子登録情報!$G1771)+1,VALUE(女子登録情報!$G1771)),"")</f>
        <v/>
      </c>
      <c r="N1771" t="str">
        <f>IF($K1771="","",IF(女子登録情報!$H1771="北海道",女子登録情報!$H1771,LEFT(女子登録情報!$H1771,LEN(女子登録情報!$H1771)-1)))</f>
        <v/>
      </c>
      <c r="O1771" t="str">
        <f>IF($K1771="","",IF(LEN($N1771)=2,LEFT($N1771,1)&amp;"　"&amp;RIGHT($N1771,1)&amp;"・"&amp;女子登録情報!$I1771,$N1771&amp;"・"&amp;女子登録情報!$I1771))</f>
        <v/>
      </c>
    </row>
    <row r="1772" spans="1:15" x14ac:dyDescent="0.55000000000000004">
      <c r="A1772" t="str">
        <f>IF($K1772="","",200000000+女子登録情報!$C1772)</f>
        <v/>
      </c>
      <c r="B1772" t="str">
        <f>IF($K1772="","",女子登録情報!$D1772&amp;" ("&amp;女子登録情報!$K1772&amp;")")</f>
        <v/>
      </c>
      <c r="C1772" t="str">
        <f>IF($K1772="","",女子登録情報!$E1772)</f>
        <v/>
      </c>
      <c r="D1772" t="str">
        <f>IF($K1772="","",女子登録情報!$O1772&amp;" "&amp;女子登録情報!$N1772&amp;" ("&amp;LEFT(女子登録情報!$F1772,2)&amp;")")</f>
        <v/>
      </c>
      <c r="E1772" t="str">
        <f>IF($K1772="","",女子登録情報!$P1772)</f>
        <v/>
      </c>
      <c r="F1772" t="str">
        <f t="shared" si="27"/>
        <v/>
      </c>
      <c r="G1772" t="str">
        <f>IF($K1772="","",女子登録情報!$M1772)</f>
        <v/>
      </c>
      <c r="H1772" t="str">
        <f>IF($K1772="","",女子登録情報!$A1772)</f>
        <v/>
      </c>
      <c r="K1772" t="str">
        <f>IF(女子登録情報!$C1772="","",女子登録情報!$C1772)</f>
        <v/>
      </c>
      <c r="M1772" t="str">
        <f>IFERROR(IF(AND(402&lt;=VALUE(RIGHT(女子登録情報!$F1772,4)),競技会情報!$E$3*100+競技会情報!$G$3&gt;=VALUE(RIGHT(女子登録情報!$F1772,4))),VALUE(女子登録情報!$G1772)+1,VALUE(女子登録情報!$G1772)),"")</f>
        <v/>
      </c>
      <c r="N1772" t="str">
        <f>IF($K1772="","",IF(女子登録情報!$H1772="北海道",女子登録情報!$H1772,LEFT(女子登録情報!$H1772,LEN(女子登録情報!$H1772)-1)))</f>
        <v/>
      </c>
      <c r="O1772" t="str">
        <f>IF($K1772="","",IF(LEN($N1772)=2,LEFT($N1772,1)&amp;"　"&amp;RIGHT($N1772,1)&amp;"・"&amp;女子登録情報!$I1772,$N1772&amp;"・"&amp;女子登録情報!$I1772))</f>
        <v/>
      </c>
    </row>
    <row r="1773" spans="1:15" x14ac:dyDescent="0.55000000000000004">
      <c r="A1773" t="str">
        <f>IF($K1773="","",200000000+女子登録情報!$C1773)</f>
        <v/>
      </c>
      <c r="B1773" t="str">
        <f>IF($K1773="","",女子登録情報!$D1773&amp;" ("&amp;女子登録情報!$K1773&amp;")")</f>
        <v/>
      </c>
      <c r="C1773" t="str">
        <f>IF($K1773="","",女子登録情報!$E1773)</f>
        <v/>
      </c>
      <c r="D1773" t="str">
        <f>IF($K1773="","",女子登録情報!$O1773&amp;" "&amp;女子登録情報!$N1773&amp;" ("&amp;LEFT(女子登録情報!$F1773,2)&amp;")")</f>
        <v/>
      </c>
      <c r="E1773" t="str">
        <f>IF($K1773="","",女子登録情報!$P1773)</f>
        <v/>
      </c>
      <c r="F1773" t="str">
        <f t="shared" si="27"/>
        <v/>
      </c>
      <c r="G1773" t="str">
        <f>IF($K1773="","",女子登録情報!$M1773)</f>
        <v/>
      </c>
      <c r="H1773" t="str">
        <f>IF($K1773="","",女子登録情報!$A1773)</f>
        <v/>
      </c>
      <c r="K1773" t="str">
        <f>IF(女子登録情報!$C1773="","",女子登録情報!$C1773)</f>
        <v/>
      </c>
      <c r="M1773" t="str">
        <f>IFERROR(IF(AND(402&lt;=VALUE(RIGHT(女子登録情報!$F1773,4)),競技会情報!$E$3*100+競技会情報!$G$3&gt;=VALUE(RIGHT(女子登録情報!$F1773,4))),VALUE(女子登録情報!$G1773)+1,VALUE(女子登録情報!$G1773)),"")</f>
        <v/>
      </c>
      <c r="N1773" t="str">
        <f>IF($K1773="","",IF(女子登録情報!$H1773="北海道",女子登録情報!$H1773,LEFT(女子登録情報!$H1773,LEN(女子登録情報!$H1773)-1)))</f>
        <v/>
      </c>
      <c r="O1773" t="str">
        <f>IF($K1773="","",IF(LEN($N1773)=2,LEFT($N1773,1)&amp;"　"&amp;RIGHT($N1773,1)&amp;"・"&amp;女子登録情報!$I1773,$N1773&amp;"・"&amp;女子登録情報!$I1773))</f>
        <v/>
      </c>
    </row>
    <row r="1774" spans="1:15" x14ac:dyDescent="0.55000000000000004">
      <c r="A1774" t="str">
        <f>IF($K1774="","",200000000+女子登録情報!$C1774)</f>
        <v/>
      </c>
      <c r="B1774" t="str">
        <f>IF($K1774="","",女子登録情報!$D1774&amp;" ("&amp;女子登録情報!$K1774&amp;")")</f>
        <v/>
      </c>
      <c r="C1774" t="str">
        <f>IF($K1774="","",女子登録情報!$E1774)</f>
        <v/>
      </c>
      <c r="D1774" t="str">
        <f>IF($K1774="","",女子登録情報!$O1774&amp;" "&amp;女子登録情報!$N1774&amp;" ("&amp;LEFT(女子登録情報!$F1774,2)&amp;")")</f>
        <v/>
      </c>
      <c r="E1774" t="str">
        <f>IF($K1774="","",女子登録情報!$P1774)</f>
        <v/>
      </c>
      <c r="F1774" t="str">
        <f t="shared" si="27"/>
        <v/>
      </c>
      <c r="G1774" t="str">
        <f>IF($K1774="","",女子登録情報!$M1774)</f>
        <v/>
      </c>
      <c r="H1774" t="str">
        <f>IF($K1774="","",女子登録情報!$A1774)</f>
        <v/>
      </c>
      <c r="K1774" t="str">
        <f>IF(女子登録情報!$C1774="","",女子登録情報!$C1774)</f>
        <v/>
      </c>
      <c r="M1774" t="str">
        <f>IFERROR(IF(AND(402&lt;=VALUE(RIGHT(女子登録情報!$F1774,4)),競技会情報!$E$3*100+競技会情報!$G$3&gt;=VALUE(RIGHT(女子登録情報!$F1774,4))),VALUE(女子登録情報!$G1774)+1,VALUE(女子登録情報!$G1774)),"")</f>
        <v/>
      </c>
      <c r="N1774" t="str">
        <f>IF($K1774="","",IF(女子登録情報!$H1774="北海道",女子登録情報!$H1774,LEFT(女子登録情報!$H1774,LEN(女子登録情報!$H1774)-1)))</f>
        <v/>
      </c>
      <c r="O1774" t="str">
        <f>IF($K1774="","",IF(LEN($N1774)=2,LEFT($N1774,1)&amp;"　"&amp;RIGHT($N1774,1)&amp;"・"&amp;女子登録情報!$I1774,$N1774&amp;"・"&amp;女子登録情報!$I1774))</f>
        <v/>
      </c>
    </row>
    <row r="1775" spans="1:15" x14ac:dyDescent="0.55000000000000004">
      <c r="A1775" t="str">
        <f>IF($K1775="","",200000000+女子登録情報!$C1775)</f>
        <v/>
      </c>
      <c r="B1775" t="str">
        <f>IF($K1775="","",女子登録情報!$D1775&amp;" ("&amp;女子登録情報!$K1775&amp;")")</f>
        <v/>
      </c>
      <c r="C1775" t="str">
        <f>IF($K1775="","",女子登録情報!$E1775)</f>
        <v/>
      </c>
      <c r="D1775" t="str">
        <f>IF($K1775="","",女子登録情報!$O1775&amp;" "&amp;女子登録情報!$N1775&amp;" ("&amp;LEFT(女子登録情報!$F1775,2)&amp;")")</f>
        <v/>
      </c>
      <c r="E1775" t="str">
        <f>IF($K1775="","",女子登録情報!$P1775)</f>
        <v/>
      </c>
      <c r="F1775" t="str">
        <f t="shared" si="27"/>
        <v/>
      </c>
      <c r="G1775" t="str">
        <f>IF($K1775="","",女子登録情報!$M1775)</f>
        <v/>
      </c>
      <c r="H1775" t="str">
        <f>IF($K1775="","",女子登録情報!$A1775)</f>
        <v/>
      </c>
      <c r="K1775" t="str">
        <f>IF(女子登録情報!$C1775="","",女子登録情報!$C1775)</f>
        <v/>
      </c>
      <c r="M1775" t="str">
        <f>IFERROR(IF(AND(402&lt;=VALUE(RIGHT(女子登録情報!$F1775,4)),競技会情報!$E$3*100+競技会情報!$G$3&gt;=VALUE(RIGHT(女子登録情報!$F1775,4))),VALUE(女子登録情報!$G1775)+1,VALUE(女子登録情報!$G1775)),"")</f>
        <v/>
      </c>
      <c r="N1775" t="str">
        <f>IF($K1775="","",IF(女子登録情報!$H1775="北海道",女子登録情報!$H1775,LEFT(女子登録情報!$H1775,LEN(女子登録情報!$H1775)-1)))</f>
        <v/>
      </c>
      <c r="O1775" t="str">
        <f>IF($K1775="","",IF(LEN($N1775)=2,LEFT($N1775,1)&amp;"　"&amp;RIGHT($N1775,1)&amp;"・"&amp;女子登録情報!$I1775,$N1775&amp;"・"&amp;女子登録情報!$I1775))</f>
        <v/>
      </c>
    </row>
    <row r="1776" spans="1:15" x14ac:dyDescent="0.55000000000000004">
      <c r="A1776" t="str">
        <f>IF($K1776="","",200000000+女子登録情報!$C1776)</f>
        <v/>
      </c>
      <c r="B1776" t="str">
        <f>IF($K1776="","",女子登録情報!$D1776&amp;" ("&amp;女子登録情報!$K1776&amp;")")</f>
        <v/>
      </c>
      <c r="C1776" t="str">
        <f>IF($K1776="","",女子登録情報!$E1776)</f>
        <v/>
      </c>
      <c r="D1776" t="str">
        <f>IF($K1776="","",女子登録情報!$O1776&amp;" "&amp;女子登録情報!$N1776&amp;" ("&amp;LEFT(女子登録情報!$F1776,2)&amp;")")</f>
        <v/>
      </c>
      <c r="E1776" t="str">
        <f>IF($K1776="","",女子登録情報!$P1776)</f>
        <v/>
      </c>
      <c r="F1776" t="str">
        <f t="shared" si="27"/>
        <v/>
      </c>
      <c r="G1776" t="str">
        <f>IF($K1776="","",女子登録情報!$M1776)</f>
        <v/>
      </c>
      <c r="H1776" t="str">
        <f>IF($K1776="","",女子登録情報!$A1776)</f>
        <v/>
      </c>
      <c r="K1776" t="str">
        <f>IF(女子登録情報!$C1776="","",女子登録情報!$C1776)</f>
        <v/>
      </c>
      <c r="M1776" t="str">
        <f>IFERROR(IF(AND(402&lt;=VALUE(RIGHT(女子登録情報!$F1776,4)),競技会情報!$E$3*100+競技会情報!$G$3&gt;=VALUE(RIGHT(女子登録情報!$F1776,4))),VALUE(女子登録情報!$G1776)+1,VALUE(女子登録情報!$G1776)),"")</f>
        <v/>
      </c>
      <c r="N1776" t="str">
        <f>IF($K1776="","",IF(女子登録情報!$H1776="北海道",女子登録情報!$H1776,LEFT(女子登録情報!$H1776,LEN(女子登録情報!$H1776)-1)))</f>
        <v/>
      </c>
      <c r="O1776" t="str">
        <f>IF($K1776="","",IF(LEN($N1776)=2,LEFT($N1776,1)&amp;"　"&amp;RIGHT($N1776,1)&amp;"・"&amp;女子登録情報!$I1776,$N1776&amp;"・"&amp;女子登録情報!$I1776))</f>
        <v/>
      </c>
    </row>
    <row r="1777" spans="1:15" x14ac:dyDescent="0.55000000000000004">
      <c r="A1777" t="str">
        <f>IF($K1777="","",200000000+女子登録情報!$C1777)</f>
        <v/>
      </c>
      <c r="B1777" t="str">
        <f>IF($K1777="","",女子登録情報!$D1777&amp;" ("&amp;女子登録情報!$K1777&amp;")")</f>
        <v/>
      </c>
      <c r="C1777" t="str">
        <f>IF($K1777="","",女子登録情報!$E1777)</f>
        <v/>
      </c>
      <c r="D1777" t="str">
        <f>IF($K1777="","",女子登録情報!$O1777&amp;" "&amp;女子登録情報!$N1777&amp;" ("&amp;LEFT(女子登録情報!$F1777,2)&amp;")")</f>
        <v/>
      </c>
      <c r="E1777" t="str">
        <f>IF($K1777="","",女子登録情報!$P1777)</f>
        <v/>
      </c>
      <c r="F1777" t="str">
        <f t="shared" si="27"/>
        <v/>
      </c>
      <c r="G1777" t="str">
        <f>IF($K1777="","",女子登録情報!$M1777)</f>
        <v/>
      </c>
      <c r="H1777" t="str">
        <f>IF($K1777="","",女子登録情報!$A1777)</f>
        <v/>
      </c>
      <c r="K1777" t="str">
        <f>IF(女子登録情報!$C1777="","",女子登録情報!$C1777)</f>
        <v/>
      </c>
      <c r="M1777" t="str">
        <f>IFERROR(IF(AND(402&lt;=VALUE(RIGHT(女子登録情報!$F1777,4)),競技会情報!$E$3*100+競技会情報!$G$3&gt;=VALUE(RIGHT(女子登録情報!$F1777,4))),VALUE(女子登録情報!$G1777)+1,VALUE(女子登録情報!$G1777)),"")</f>
        <v/>
      </c>
      <c r="N1777" t="str">
        <f>IF($K1777="","",IF(女子登録情報!$H1777="北海道",女子登録情報!$H1777,LEFT(女子登録情報!$H1777,LEN(女子登録情報!$H1777)-1)))</f>
        <v/>
      </c>
      <c r="O1777" t="str">
        <f>IF($K1777="","",IF(LEN($N1777)=2,LEFT($N1777,1)&amp;"　"&amp;RIGHT($N1777,1)&amp;"・"&amp;女子登録情報!$I1777,$N1777&amp;"・"&amp;女子登録情報!$I1777))</f>
        <v/>
      </c>
    </row>
    <row r="1778" spans="1:15" x14ac:dyDescent="0.55000000000000004">
      <c r="A1778" t="str">
        <f>IF($K1778="","",200000000+女子登録情報!$C1778)</f>
        <v/>
      </c>
      <c r="B1778" t="str">
        <f>IF($K1778="","",女子登録情報!$D1778&amp;" ("&amp;女子登録情報!$K1778&amp;")")</f>
        <v/>
      </c>
      <c r="C1778" t="str">
        <f>IF($K1778="","",女子登録情報!$E1778)</f>
        <v/>
      </c>
      <c r="D1778" t="str">
        <f>IF($K1778="","",女子登録情報!$O1778&amp;" "&amp;女子登録情報!$N1778&amp;" ("&amp;LEFT(女子登録情報!$F1778,2)&amp;")")</f>
        <v/>
      </c>
      <c r="E1778" t="str">
        <f>IF($K1778="","",女子登録情報!$P1778)</f>
        <v/>
      </c>
      <c r="F1778" t="str">
        <f t="shared" si="27"/>
        <v/>
      </c>
      <c r="G1778" t="str">
        <f>IF($K1778="","",女子登録情報!$M1778)</f>
        <v/>
      </c>
      <c r="H1778" t="str">
        <f>IF($K1778="","",女子登録情報!$A1778)</f>
        <v/>
      </c>
      <c r="K1778" t="str">
        <f>IF(女子登録情報!$C1778="","",女子登録情報!$C1778)</f>
        <v/>
      </c>
      <c r="M1778" t="str">
        <f>IFERROR(IF(AND(402&lt;=VALUE(RIGHT(女子登録情報!$F1778,4)),競技会情報!$E$3*100+競技会情報!$G$3&gt;=VALUE(RIGHT(女子登録情報!$F1778,4))),VALUE(女子登録情報!$G1778)+1,VALUE(女子登録情報!$G1778)),"")</f>
        <v/>
      </c>
      <c r="N1778" t="str">
        <f>IF($K1778="","",IF(女子登録情報!$H1778="北海道",女子登録情報!$H1778,LEFT(女子登録情報!$H1778,LEN(女子登録情報!$H1778)-1)))</f>
        <v/>
      </c>
      <c r="O1778" t="str">
        <f>IF($K1778="","",IF(LEN($N1778)=2,LEFT($N1778,1)&amp;"　"&amp;RIGHT($N1778,1)&amp;"・"&amp;女子登録情報!$I1778,$N1778&amp;"・"&amp;女子登録情報!$I1778))</f>
        <v/>
      </c>
    </row>
    <row r="1779" spans="1:15" x14ac:dyDescent="0.55000000000000004">
      <c r="A1779" t="str">
        <f>IF($K1779="","",200000000+女子登録情報!$C1779)</f>
        <v/>
      </c>
      <c r="B1779" t="str">
        <f>IF($K1779="","",女子登録情報!$D1779&amp;" ("&amp;女子登録情報!$K1779&amp;")")</f>
        <v/>
      </c>
      <c r="C1779" t="str">
        <f>IF($K1779="","",女子登録情報!$E1779)</f>
        <v/>
      </c>
      <c r="D1779" t="str">
        <f>IF($K1779="","",女子登録情報!$O1779&amp;" "&amp;女子登録情報!$N1779&amp;" ("&amp;LEFT(女子登録情報!$F1779,2)&amp;")")</f>
        <v/>
      </c>
      <c r="E1779" t="str">
        <f>IF($K1779="","",女子登録情報!$P1779)</f>
        <v/>
      </c>
      <c r="F1779" t="str">
        <f t="shared" si="27"/>
        <v/>
      </c>
      <c r="G1779" t="str">
        <f>IF($K1779="","",女子登録情報!$M1779)</f>
        <v/>
      </c>
      <c r="H1779" t="str">
        <f>IF($K1779="","",女子登録情報!$A1779)</f>
        <v/>
      </c>
      <c r="K1779" t="str">
        <f>IF(女子登録情報!$C1779="","",女子登録情報!$C1779)</f>
        <v/>
      </c>
      <c r="M1779" t="str">
        <f>IFERROR(IF(AND(402&lt;=VALUE(RIGHT(女子登録情報!$F1779,4)),競技会情報!$E$3*100+競技会情報!$G$3&gt;=VALUE(RIGHT(女子登録情報!$F1779,4))),VALUE(女子登録情報!$G1779)+1,VALUE(女子登録情報!$G1779)),"")</f>
        <v/>
      </c>
      <c r="N1779" t="str">
        <f>IF($K1779="","",IF(女子登録情報!$H1779="北海道",女子登録情報!$H1779,LEFT(女子登録情報!$H1779,LEN(女子登録情報!$H1779)-1)))</f>
        <v/>
      </c>
      <c r="O1779" t="str">
        <f>IF($K1779="","",IF(LEN($N1779)=2,LEFT($N1779,1)&amp;"　"&amp;RIGHT($N1779,1)&amp;"・"&amp;女子登録情報!$I1779,$N1779&amp;"・"&amp;女子登録情報!$I1779))</f>
        <v/>
      </c>
    </row>
    <row r="1780" spans="1:15" x14ac:dyDescent="0.55000000000000004">
      <c r="A1780" t="str">
        <f>IF($K1780="","",200000000+女子登録情報!$C1780)</f>
        <v/>
      </c>
      <c r="B1780" t="str">
        <f>IF($K1780="","",女子登録情報!$D1780&amp;" ("&amp;女子登録情報!$K1780&amp;")")</f>
        <v/>
      </c>
      <c r="C1780" t="str">
        <f>IF($K1780="","",女子登録情報!$E1780)</f>
        <v/>
      </c>
      <c r="D1780" t="str">
        <f>IF($K1780="","",女子登録情報!$O1780&amp;" "&amp;女子登録情報!$N1780&amp;" ("&amp;LEFT(女子登録情報!$F1780,2)&amp;")")</f>
        <v/>
      </c>
      <c r="E1780" t="str">
        <f>IF($K1780="","",女子登録情報!$P1780)</f>
        <v/>
      </c>
      <c r="F1780" t="str">
        <f t="shared" si="27"/>
        <v/>
      </c>
      <c r="G1780" t="str">
        <f>IF($K1780="","",女子登録情報!$M1780)</f>
        <v/>
      </c>
      <c r="H1780" t="str">
        <f>IF($K1780="","",女子登録情報!$A1780)</f>
        <v/>
      </c>
      <c r="K1780" t="str">
        <f>IF(女子登録情報!$C1780="","",女子登録情報!$C1780)</f>
        <v/>
      </c>
      <c r="M1780" t="str">
        <f>IFERROR(IF(AND(402&lt;=VALUE(RIGHT(女子登録情報!$F1780,4)),競技会情報!$E$3*100+競技会情報!$G$3&gt;=VALUE(RIGHT(女子登録情報!$F1780,4))),VALUE(女子登録情報!$G1780)+1,VALUE(女子登録情報!$G1780)),"")</f>
        <v/>
      </c>
      <c r="N1780" t="str">
        <f>IF($K1780="","",IF(女子登録情報!$H1780="北海道",女子登録情報!$H1780,LEFT(女子登録情報!$H1780,LEN(女子登録情報!$H1780)-1)))</f>
        <v/>
      </c>
      <c r="O1780" t="str">
        <f>IF($K1780="","",IF(LEN($N1780)=2,LEFT($N1780,1)&amp;"　"&amp;RIGHT($N1780,1)&amp;"・"&amp;女子登録情報!$I1780,$N1780&amp;"・"&amp;女子登録情報!$I1780))</f>
        <v/>
      </c>
    </row>
    <row r="1781" spans="1:15" x14ac:dyDescent="0.55000000000000004">
      <c r="A1781" t="str">
        <f>IF($K1781="","",200000000+女子登録情報!$C1781)</f>
        <v/>
      </c>
      <c r="B1781" t="str">
        <f>IF($K1781="","",女子登録情報!$D1781&amp;" ("&amp;女子登録情報!$K1781&amp;")")</f>
        <v/>
      </c>
      <c r="C1781" t="str">
        <f>IF($K1781="","",女子登録情報!$E1781)</f>
        <v/>
      </c>
      <c r="D1781" t="str">
        <f>IF($K1781="","",女子登録情報!$O1781&amp;" "&amp;女子登録情報!$N1781&amp;" ("&amp;LEFT(女子登録情報!$F1781,2)&amp;")")</f>
        <v/>
      </c>
      <c r="E1781" t="str">
        <f>IF($K1781="","",女子登録情報!$P1781)</f>
        <v/>
      </c>
      <c r="F1781" t="str">
        <f t="shared" si="27"/>
        <v/>
      </c>
      <c r="G1781" t="str">
        <f>IF($K1781="","",女子登録情報!$M1781)</f>
        <v/>
      </c>
      <c r="H1781" t="str">
        <f>IF($K1781="","",女子登録情報!$A1781)</f>
        <v/>
      </c>
      <c r="K1781" t="str">
        <f>IF(女子登録情報!$C1781="","",女子登録情報!$C1781)</f>
        <v/>
      </c>
      <c r="M1781" t="str">
        <f>IFERROR(IF(AND(402&lt;=VALUE(RIGHT(女子登録情報!$F1781,4)),競技会情報!$E$3*100+競技会情報!$G$3&gt;=VALUE(RIGHT(女子登録情報!$F1781,4))),VALUE(女子登録情報!$G1781)+1,VALUE(女子登録情報!$G1781)),"")</f>
        <v/>
      </c>
      <c r="N1781" t="str">
        <f>IF($K1781="","",IF(女子登録情報!$H1781="北海道",女子登録情報!$H1781,LEFT(女子登録情報!$H1781,LEN(女子登録情報!$H1781)-1)))</f>
        <v/>
      </c>
      <c r="O1781" t="str">
        <f>IF($K1781="","",IF(LEN($N1781)=2,LEFT($N1781,1)&amp;"　"&amp;RIGHT($N1781,1)&amp;"・"&amp;女子登録情報!$I1781,$N1781&amp;"・"&amp;女子登録情報!$I1781))</f>
        <v/>
      </c>
    </row>
    <row r="1782" spans="1:15" x14ac:dyDescent="0.55000000000000004">
      <c r="A1782" t="str">
        <f>IF($K1782="","",200000000+女子登録情報!$C1782)</f>
        <v/>
      </c>
      <c r="B1782" t="str">
        <f>IF($K1782="","",女子登録情報!$D1782&amp;" ("&amp;女子登録情報!$K1782&amp;")")</f>
        <v/>
      </c>
      <c r="C1782" t="str">
        <f>IF($K1782="","",女子登録情報!$E1782)</f>
        <v/>
      </c>
      <c r="D1782" t="str">
        <f>IF($K1782="","",女子登録情報!$O1782&amp;" "&amp;女子登録情報!$N1782&amp;" ("&amp;LEFT(女子登録情報!$F1782,2)&amp;")")</f>
        <v/>
      </c>
      <c r="E1782" t="str">
        <f>IF($K1782="","",女子登録情報!$P1782)</f>
        <v/>
      </c>
      <c r="F1782" t="str">
        <f t="shared" si="27"/>
        <v/>
      </c>
      <c r="G1782" t="str">
        <f>IF($K1782="","",女子登録情報!$M1782)</f>
        <v/>
      </c>
      <c r="H1782" t="str">
        <f>IF($K1782="","",女子登録情報!$A1782)</f>
        <v/>
      </c>
      <c r="K1782" t="str">
        <f>IF(女子登録情報!$C1782="","",女子登録情報!$C1782)</f>
        <v/>
      </c>
      <c r="M1782" t="str">
        <f>IFERROR(IF(AND(402&lt;=VALUE(RIGHT(女子登録情報!$F1782,4)),競技会情報!$E$3*100+競技会情報!$G$3&gt;=VALUE(RIGHT(女子登録情報!$F1782,4))),VALUE(女子登録情報!$G1782)+1,VALUE(女子登録情報!$G1782)),"")</f>
        <v/>
      </c>
      <c r="N1782" t="str">
        <f>IF($K1782="","",IF(女子登録情報!$H1782="北海道",女子登録情報!$H1782,LEFT(女子登録情報!$H1782,LEN(女子登録情報!$H1782)-1)))</f>
        <v/>
      </c>
      <c r="O1782" t="str">
        <f>IF($K1782="","",IF(LEN($N1782)=2,LEFT($N1782,1)&amp;"　"&amp;RIGHT($N1782,1)&amp;"・"&amp;女子登録情報!$I1782,$N1782&amp;"・"&amp;女子登録情報!$I1782))</f>
        <v/>
      </c>
    </row>
    <row r="1783" spans="1:15" x14ac:dyDescent="0.55000000000000004">
      <c r="A1783" t="str">
        <f>IF($K1783="","",200000000+女子登録情報!$C1783)</f>
        <v/>
      </c>
      <c r="B1783" t="str">
        <f>IF($K1783="","",女子登録情報!$D1783&amp;" ("&amp;女子登録情報!$K1783&amp;")")</f>
        <v/>
      </c>
      <c r="C1783" t="str">
        <f>IF($K1783="","",女子登録情報!$E1783)</f>
        <v/>
      </c>
      <c r="D1783" t="str">
        <f>IF($K1783="","",女子登録情報!$O1783&amp;" "&amp;女子登録情報!$N1783&amp;" ("&amp;LEFT(女子登録情報!$F1783,2)&amp;")")</f>
        <v/>
      </c>
      <c r="E1783" t="str">
        <f>IF($K1783="","",女子登録情報!$P1783)</f>
        <v/>
      </c>
      <c r="F1783" t="str">
        <f t="shared" si="27"/>
        <v/>
      </c>
      <c r="G1783" t="str">
        <f>IF($K1783="","",女子登録情報!$M1783)</f>
        <v/>
      </c>
      <c r="H1783" t="str">
        <f>IF($K1783="","",女子登録情報!$A1783)</f>
        <v/>
      </c>
      <c r="K1783" t="str">
        <f>IF(女子登録情報!$C1783="","",女子登録情報!$C1783)</f>
        <v/>
      </c>
      <c r="M1783" t="str">
        <f>IFERROR(IF(AND(402&lt;=VALUE(RIGHT(女子登録情報!$F1783,4)),競技会情報!$E$3*100+競技会情報!$G$3&gt;=VALUE(RIGHT(女子登録情報!$F1783,4))),VALUE(女子登録情報!$G1783)+1,VALUE(女子登録情報!$G1783)),"")</f>
        <v/>
      </c>
      <c r="N1783" t="str">
        <f>IF($K1783="","",IF(女子登録情報!$H1783="北海道",女子登録情報!$H1783,LEFT(女子登録情報!$H1783,LEN(女子登録情報!$H1783)-1)))</f>
        <v/>
      </c>
      <c r="O1783" t="str">
        <f>IF($K1783="","",IF(LEN($N1783)=2,LEFT($N1783,1)&amp;"　"&amp;RIGHT($N1783,1)&amp;"・"&amp;女子登録情報!$I1783,$N1783&amp;"・"&amp;女子登録情報!$I1783))</f>
        <v/>
      </c>
    </row>
    <row r="1784" spans="1:15" x14ac:dyDescent="0.55000000000000004">
      <c r="A1784" t="str">
        <f>IF($K1784="","",200000000+女子登録情報!$C1784)</f>
        <v/>
      </c>
      <c r="B1784" t="str">
        <f>IF($K1784="","",女子登録情報!$D1784&amp;" ("&amp;女子登録情報!$K1784&amp;")")</f>
        <v/>
      </c>
      <c r="C1784" t="str">
        <f>IF($K1784="","",女子登録情報!$E1784)</f>
        <v/>
      </c>
      <c r="D1784" t="str">
        <f>IF($K1784="","",女子登録情報!$O1784&amp;" "&amp;女子登録情報!$N1784&amp;" ("&amp;LEFT(女子登録情報!$F1784,2)&amp;")")</f>
        <v/>
      </c>
      <c r="E1784" t="str">
        <f>IF($K1784="","",女子登録情報!$P1784)</f>
        <v/>
      </c>
      <c r="F1784" t="str">
        <f t="shared" si="27"/>
        <v/>
      </c>
      <c r="G1784" t="str">
        <f>IF($K1784="","",女子登録情報!$M1784)</f>
        <v/>
      </c>
      <c r="H1784" t="str">
        <f>IF($K1784="","",女子登録情報!$A1784)</f>
        <v/>
      </c>
      <c r="K1784" t="str">
        <f>IF(女子登録情報!$C1784="","",女子登録情報!$C1784)</f>
        <v/>
      </c>
      <c r="M1784" t="str">
        <f>IFERROR(IF(AND(402&lt;=VALUE(RIGHT(女子登録情報!$F1784,4)),競技会情報!$E$3*100+競技会情報!$G$3&gt;=VALUE(RIGHT(女子登録情報!$F1784,4))),VALUE(女子登録情報!$G1784)+1,VALUE(女子登録情報!$G1784)),"")</f>
        <v/>
      </c>
      <c r="N1784" t="str">
        <f>IF($K1784="","",IF(女子登録情報!$H1784="北海道",女子登録情報!$H1784,LEFT(女子登録情報!$H1784,LEN(女子登録情報!$H1784)-1)))</f>
        <v/>
      </c>
      <c r="O1784" t="str">
        <f>IF($K1784="","",IF(LEN($N1784)=2,LEFT($N1784,1)&amp;"　"&amp;RIGHT($N1784,1)&amp;"・"&amp;女子登録情報!$I1784,$N1784&amp;"・"&amp;女子登録情報!$I1784))</f>
        <v/>
      </c>
    </row>
    <row r="1785" spans="1:15" x14ac:dyDescent="0.55000000000000004">
      <c r="A1785" t="str">
        <f>IF($K1785="","",200000000+女子登録情報!$C1785)</f>
        <v/>
      </c>
      <c r="B1785" t="str">
        <f>IF($K1785="","",女子登録情報!$D1785&amp;" ("&amp;女子登録情報!$K1785&amp;")")</f>
        <v/>
      </c>
      <c r="C1785" t="str">
        <f>IF($K1785="","",女子登録情報!$E1785)</f>
        <v/>
      </c>
      <c r="D1785" t="str">
        <f>IF($K1785="","",女子登録情報!$O1785&amp;" "&amp;女子登録情報!$N1785&amp;" ("&amp;LEFT(女子登録情報!$F1785,2)&amp;")")</f>
        <v/>
      </c>
      <c r="E1785" t="str">
        <f>IF($K1785="","",女子登録情報!$P1785)</f>
        <v/>
      </c>
      <c r="F1785" t="str">
        <f t="shared" si="27"/>
        <v/>
      </c>
      <c r="G1785" t="str">
        <f>IF($K1785="","",女子登録情報!$M1785)</f>
        <v/>
      </c>
      <c r="H1785" t="str">
        <f>IF($K1785="","",女子登録情報!$A1785)</f>
        <v/>
      </c>
      <c r="K1785" t="str">
        <f>IF(女子登録情報!$C1785="","",女子登録情報!$C1785)</f>
        <v/>
      </c>
      <c r="M1785" t="str">
        <f>IFERROR(IF(AND(402&lt;=VALUE(RIGHT(女子登録情報!$F1785,4)),競技会情報!$E$3*100+競技会情報!$G$3&gt;=VALUE(RIGHT(女子登録情報!$F1785,4))),VALUE(女子登録情報!$G1785)+1,VALUE(女子登録情報!$G1785)),"")</f>
        <v/>
      </c>
      <c r="N1785" t="str">
        <f>IF($K1785="","",IF(女子登録情報!$H1785="北海道",女子登録情報!$H1785,LEFT(女子登録情報!$H1785,LEN(女子登録情報!$H1785)-1)))</f>
        <v/>
      </c>
      <c r="O1785" t="str">
        <f>IF($K1785="","",IF(LEN($N1785)=2,LEFT($N1785,1)&amp;"　"&amp;RIGHT($N1785,1)&amp;"・"&amp;女子登録情報!$I1785,$N1785&amp;"・"&amp;女子登録情報!$I1785))</f>
        <v/>
      </c>
    </row>
    <row r="1786" spans="1:15" x14ac:dyDescent="0.55000000000000004">
      <c r="A1786" t="str">
        <f>IF($K1786="","",200000000+女子登録情報!$C1786)</f>
        <v/>
      </c>
      <c r="B1786" t="str">
        <f>IF($K1786="","",女子登録情報!$D1786&amp;" ("&amp;女子登録情報!$K1786&amp;")")</f>
        <v/>
      </c>
      <c r="C1786" t="str">
        <f>IF($K1786="","",女子登録情報!$E1786)</f>
        <v/>
      </c>
      <c r="D1786" t="str">
        <f>IF($K1786="","",女子登録情報!$O1786&amp;" "&amp;女子登録情報!$N1786&amp;" ("&amp;LEFT(女子登録情報!$F1786,2)&amp;")")</f>
        <v/>
      </c>
      <c r="E1786" t="str">
        <f>IF($K1786="","",女子登録情報!$P1786)</f>
        <v/>
      </c>
      <c r="F1786" t="str">
        <f t="shared" si="27"/>
        <v/>
      </c>
      <c r="G1786" t="str">
        <f>IF($K1786="","",女子登録情報!$M1786)</f>
        <v/>
      </c>
      <c r="H1786" t="str">
        <f>IF($K1786="","",女子登録情報!$A1786)</f>
        <v/>
      </c>
      <c r="K1786" t="str">
        <f>IF(女子登録情報!$C1786="","",女子登録情報!$C1786)</f>
        <v/>
      </c>
      <c r="M1786" t="str">
        <f>IFERROR(IF(AND(402&lt;=VALUE(RIGHT(女子登録情報!$F1786,4)),競技会情報!$E$3*100+競技会情報!$G$3&gt;=VALUE(RIGHT(女子登録情報!$F1786,4))),VALUE(女子登録情報!$G1786)+1,VALUE(女子登録情報!$G1786)),"")</f>
        <v/>
      </c>
      <c r="N1786" t="str">
        <f>IF($K1786="","",IF(女子登録情報!$H1786="北海道",女子登録情報!$H1786,LEFT(女子登録情報!$H1786,LEN(女子登録情報!$H1786)-1)))</f>
        <v/>
      </c>
      <c r="O1786" t="str">
        <f>IF($K1786="","",IF(LEN($N1786)=2,LEFT($N1786,1)&amp;"　"&amp;RIGHT($N1786,1)&amp;"・"&amp;女子登録情報!$I1786,$N1786&amp;"・"&amp;女子登録情報!$I1786))</f>
        <v/>
      </c>
    </row>
    <row r="1787" spans="1:15" x14ac:dyDescent="0.55000000000000004">
      <c r="A1787" t="str">
        <f>IF($K1787="","",200000000+女子登録情報!$C1787)</f>
        <v/>
      </c>
      <c r="B1787" t="str">
        <f>IF($K1787="","",女子登録情報!$D1787&amp;" ("&amp;女子登録情報!$K1787&amp;")")</f>
        <v/>
      </c>
      <c r="C1787" t="str">
        <f>IF($K1787="","",女子登録情報!$E1787)</f>
        <v/>
      </c>
      <c r="D1787" t="str">
        <f>IF($K1787="","",女子登録情報!$O1787&amp;" "&amp;女子登録情報!$N1787&amp;" ("&amp;LEFT(女子登録情報!$F1787,2)&amp;")")</f>
        <v/>
      </c>
      <c r="E1787" t="str">
        <f>IF($K1787="","",女子登録情報!$P1787)</f>
        <v/>
      </c>
      <c r="F1787" t="str">
        <f t="shared" si="27"/>
        <v/>
      </c>
      <c r="G1787" t="str">
        <f>IF($K1787="","",女子登録情報!$M1787)</f>
        <v/>
      </c>
      <c r="H1787" t="str">
        <f>IF($K1787="","",女子登録情報!$A1787)</f>
        <v/>
      </c>
      <c r="K1787" t="str">
        <f>IF(女子登録情報!$C1787="","",女子登録情報!$C1787)</f>
        <v/>
      </c>
      <c r="M1787" t="str">
        <f>IFERROR(IF(AND(402&lt;=VALUE(RIGHT(女子登録情報!$F1787,4)),競技会情報!$E$3*100+競技会情報!$G$3&gt;=VALUE(RIGHT(女子登録情報!$F1787,4))),VALUE(女子登録情報!$G1787)+1,VALUE(女子登録情報!$G1787)),"")</f>
        <v/>
      </c>
      <c r="N1787" t="str">
        <f>IF($K1787="","",IF(女子登録情報!$H1787="北海道",女子登録情報!$H1787,LEFT(女子登録情報!$H1787,LEN(女子登録情報!$H1787)-1)))</f>
        <v/>
      </c>
      <c r="O1787" t="str">
        <f>IF($K1787="","",IF(LEN($N1787)=2,LEFT($N1787,1)&amp;"　"&amp;RIGHT($N1787,1)&amp;"・"&amp;女子登録情報!$I1787,$N1787&amp;"・"&amp;女子登録情報!$I1787))</f>
        <v/>
      </c>
    </row>
    <row r="1788" spans="1:15" x14ac:dyDescent="0.55000000000000004">
      <c r="A1788" t="str">
        <f>IF($K1788="","",200000000+女子登録情報!$C1788)</f>
        <v/>
      </c>
      <c r="B1788" t="str">
        <f>IF($K1788="","",女子登録情報!$D1788&amp;" ("&amp;女子登録情報!$K1788&amp;")")</f>
        <v/>
      </c>
      <c r="C1788" t="str">
        <f>IF($K1788="","",女子登録情報!$E1788)</f>
        <v/>
      </c>
      <c r="D1788" t="str">
        <f>IF($K1788="","",女子登録情報!$O1788&amp;" "&amp;女子登録情報!$N1788&amp;" ("&amp;LEFT(女子登録情報!$F1788,2)&amp;")")</f>
        <v/>
      </c>
      <c r="E1788" t="str">
        <f>IF($K1788="","",女子登録情報!$P1788)</f>
        <v/>
      </c>
      <c r="F1788" t="str">
        <f t="shared" si="27"/>
        <v/>
      </c>
      <c r="G1788" t="str">
        <f>IF($K1788="","",女子登録情報!$M1788)</f>
        <v/>
      </c>
      <c r="H1788" t="str">
        <f>IF($K1788="","",女子登録情報!$A1788)</f>
        <v/>
      </c>
      <c r="K1788" t="str">
        <f>IF(女子登録情報!$C1788="","",女子登録情報!$C1788)</f>
        <v/>
      </c>
      <c r="M1788" t="str">
        <f>IFERROR(IF(AND(402&lt;=VALUE(RIGHT(女子登録情報!$F1788,4)),競技会情報!$E$3*100+競技会情報!$G$3&gt;=VALUE(RIGHT(女子登録情報!$F1788,4))),VALUE(女子登録情報!$G1788)+1,VALUE(女子登録情報!$G1788)),"")</f>
        <v/>
      </c>
      <c r="N1788" t="str">
        <f>IF($K1788="","",IF(女子登録情報!$H1788="北海道",女子登録情報!$H1788,LEFT(女子登録情報!$H1788,LEN(女子登録情報!$H1788)-1)))</f>
        <v/>
      </c>
      <c r="O1788" t="str">
        <f>IF($K1788="","",IF(LEN($N1788)=2,LEFT($N1788,1)&amp;"　"&amp;RIGHT($N1788,1)&amp;"・"&amp;女子登録情報!$I1788,$N1788&amp;"・"&amp;女子登録情報!$I1788))</f>
        <v/>
      </c>
    </row>
    <row r="1789" spans="1:15" x14ac:dyDescent="0.55000000000000004">
      <c r="A1789" t="str">
        <f>IF($K1789="","",200000000+女子登録情報!$C1789)</f>
        <v/>
      </c>
      <c r="B1789" t="str">
        <f>IF($K1789="","",女子登録情報!$D1789&amp;" ("&amp;女子登録情報!$K1789&amp;")")</f>
        <v/>
      </c>
      <c r="C1789" t="str">
        <f>IF($K1789="","",女子登録情報!$E1789)</f>
        <v/>
      </c>
      <c r="D1789" t="str">
        <f>IF($K1789="","",女子登録情報!$O1789&amp;" "&amp;女子登録情報!$N1789&amp;" ("&amp;LEFT(女子登録情報!$F1789,2)&amp;")")</f>
        <v/>
      </c>
      <c r="E1789" t="str">
        <f>IF($K1789="","",女子登録情報!$P1789)</f>
        <v/>
      </c>
      <c r="F1789" t="str">
        <f t="shared" si="27"/>
        <v/>
      </c>
      <c r="G1789" t="str">
        <f>IF($K1789="","",女子登録情報!$M1789)</f>
        <v/>
      </c>
      <c r="H1789" t="str">
        <f>IF($K1789="","",女子登録情報!$A1789)</f>
        <v/>
      </c>
      <c r="K1789" t="str">
        <f>IF(女子登録情報!$C1789="","",女子登録情報!$C1789)</f>
        <v/>
      </c>
      <c r="M1789" t="str">
        <f>IFERROR(IF(AND(402&lt;=VALUE(RIGHT(女子登録情報!$F1789,4)),競技会情報!$E$3*100+競技会情報!$G$3&gt;=VALUE(RIGHT(女子登録情報!$F1789,4))),VALUE(女子登録情報!$G1789)+1,VALUE(女子登録情報!$G1789)),"")</f>
        <v/>
      </c>
      <c r="N1789" t="str">
        <f>IF($K1789="","",IF(女子登録情報!$H1789="北海道",女子登録情報!$H1789,LEFT(女子登録情報!$H1789,LEN(女子登録情報!$H1789)-1)))</f>
        <v/>
      </c>
      <c r="O1789" t="str">
        <f>IF($K1789="","",IF(LEN($N1789)=2,LEFT($N1789,1)&amp;"　"&amp;RIGHT($N1789,1)&amp;"・"&amp;女子登録情報!$I1789,$N1789&amp;"・"&amp;女子登録情報!$I1789))</f>
        <v/>
      </c>
    </row>
    <row r="1790" spans="1:15" x14ac:dyDescent="0.55000000000000004">
      <c r="A1790" t="str">
        <f>IF($K1790="","",200000000+女子登録情報!$C1790)</f>
        <v/>
      </c>
      <c r="B1790" t="str">
        <f>IF($K1790="","",女子登録情報!$D1790&amp;" ("&amp;女子登録情報!$K1790&amp;")")</f>
        <v/>
      </c>
      <c r="C1790" t="str">
        <f>IF($K1790="","",女子登録情報!$E1790)</f>
        <v/>
      </c>
      <c r="D1790" t="str">
        <f>IF($K1790="","",女子登録情報!$O1790&amp;" "&amp;女子登録情報!$N1790&amp;" ("&amp;LEFT(女子登録情報!$F1790,2)&amp;")")</f>
        <v/>
      </c>
      <c r="E1790" t="str">
        <f>IF($K1790="","",女子登録情報!$P1790)</f>
        <v/>
      </c>
      <c r="F1790" t="str">
        <f t="shared" si="27"/>
        <v/>
      </c>
      <c r="G1790" t="str">
        <f>IF($K1790="","",女子登録情報!$M1790)</f>
        <v/>
      </c>
      <c r="H1790" t="str">
        <f>IF($K1790="","",女子登録情報!$A1790)</f>
        <v/>
      </c>
      <c r="K1790" t="str">
        <f>IF(女子登録情報!$C1790="","",女子登録情報!$C1790)</f>
        <v/>
      </c>
      <c r="M1790" t="str">
        <f>IFERROR(IF(AND(402&lt;=VALUE(RIGHT(女子登録情報!$F1790,4)),競技会情報!$E$3*100+競技会情報!$G$3&gt;=VALUE(RIGHT(女子登録情報!$F1790,4))),VALUE(女子登録情報!$G1790)+1,VALUE(女子登録情報!$G1790)),"")</f>
        <v/>
      </c>
      <c r="N1790" t="str">
        <f>IF($K1790="","",IF(女子登録情報!$H1790="北海道",女子登録情報!$H1790,LEFT(女子登録情報!$H1790,LEN(女子登録情報!$H1790)-1)))</f>
        <v/>
      </c>
      <c r="O1790" t="str">
        <f>IF($K1790="","",IF(LEN($N1790)=2,LEFT($N1790,1)&amp;"　"&amp;RIGHT($N1790,1)&amp;"・"&amp;女子登録情報!$I1790,$N1790&amp;"・"&amp;女子登録情報!$I1790))</f>
        <v/>
      </c>
    </row>
    <row r="1791" spans="1:15" x14ac:dyDescent="0.55000000000000004">
      <c r="A1791" t="str">
        <f>IF($K1791="","",200000000+女子登録情報!$C1791)</f>
        <v/>
      </c>
      <c r="B1791" t="str">
        <f>IF($K1791="","",女子登録情報!$D1791&amp;" ("&amp;女子登録情報!$K1791&amp;")")</f>
        <v/>
      </c>
      <c r="C1791" t="str">
        <f>IF($K1791="","",女子登録情報!$E1791)</f>
        <v/>
      </c>
      <c r="D1791" t="str">
        <f>IF($K1791="","",女子登録情報!$O1791&amp;" "&amp;女子登録情報!$N1791&amp;" ("&amp;LEFT(女子登録情報!$F1791,2)&amp;")")</f>
        <v/>
      </c>
      <c r="E1791" t="str">
        <f>IF($K1791="","",女子登録情報!$P1791)</f>
        <v/>
      </c>
      <c r="F1791" t="str">
        <f t="shared" si="27"/>
        <v/>
      </c>
      <c r="G1791" t="str">
        <f>IF($K1791="","",女子登録情報!$M1791)</f>
        <v/>
      </c>
      <c r="H1791" t="str">
        <f>IF($K1791="","",女子登録情報!$A1791)</f>
        <v/>
      </c>
      <c r="K1791" t="str">
        <f>IF(女子登録情報!$C1791="","",女子登録情報!$C1791)</f>
        <v/>
      </c>
      <c r="M1791" t="str">
        <f>IFERROR(IF(AND(402&lt;=VALUE(RIGHT(女子登録情報!$F1791,4)),競技会情報!$E$3*100+競技会情報!$G$3&gt;=VALUE(RIGHT(女子登録情報!$F1791,4))),VALUE(女子登録情報!$G1791)+1,VALUE(女子登録情報!$G1791)),"")</f>
        <v/>
      </c>
      <c r="N1791" t="str">
        <f>IF($K1791="","",IF(女子登録情報!$H1791="北海道",女子登録情報!$H1791,LEFT(女子登録情報!$H1791,LEN(女子登録情報!$H1791)-1)))</f>
        <v/>
      </c>
      <c r="O1791" t="str">
        <f>IF($K1791="","",IF(LEN($N1791)=2,LEFT($N1791,1)&amp;"　"&amp;RIGHT($N1791,1)&amp;"・"&amp;女子登録情報!$I1791,$N1791&amp;"・"&amp;女子登録情報!$I1791))</f>
        <v/>
      </c>
    </row>
    <row r="1792" spans="1:15" x14ac:dyDescent="0.55000000000000004">
      <c r="A1792" t="str">
        <f>IF($K1792="","",200000000+女子登録情報!$C1792)</f>
        <v/>
      </c>
      <c r="B1792" t="str">
        <f>IF($K1792="","",女子登録情報!$D1792&amp;" ("&amp;女子登録情報!$K1792&amp;")")</f>
        <v/>
      </c>
      <c r="C1792" t="str">
        <f>IF($K1792="","",女子登録情報!$E1792)</f>
        <v/>
      </c>
      <c r="D1792" t="str">
        <f>IF($K1792="","",女子登録情報!$O1792&amp;" "&amp;女子登録情報!$N1792&amp;" ("&amp;LEFT(女子登録情報!$F1792,2)&amp;")")</f>
        <v/>
      </c>
      <c r="E1792" t="str">
        <f>IF($K1792="","",女子登録情報!$P1792)</f>
        <v/>
      </c>
      <c r="F1792" t="str">
        <f t="shared" si="27"/>
        <v/>
      </c>
      <c r="G1792" t="str">
        <f>IF($K1792="","",女子登録情報!$M1792)</f>
        <v/>
      </c>
      <c r="H1792" t="str">
        <f>IF($K1792="","",女子登録情報!$A1792)</f>
        <v/>
      </c>
      <c r="K1792" t="str">
        <f>IF(女子登録情報!$C1792="","",女子登録情報!$C1792)</f>
        <v/>
      </c>
      <c r="M1792" t="str">
        <f>IFERROR(IF(AND(402&lt;=VALUE(RIGHT(女子登録情報!$F1792,4)),競技会情報!$E$3*100+競技会情報!$G$3&gt;=VALUE(RIGHT(女子登録情報!$F1792,4))),VALUE(女子登録情報!$G1792)+1,VALUE(女子登録情報!$G1792)),"")</f>
        <v/>
      </c>
      <c r="N1792" t="str">
        <f>IF($K1792="","",IF(女子登録情報!$H1792="北海道",女子登録情報!$H1792,LEFT(女子登録情報!$H1792,LEN(女子登録情報!$H1792)-1)))</f>
        <v/>
      </c>
      <c r="O1792" t="str">
        <f>IF($K1792="","",IF(LEN($N1792)=2,LEFT($N1792,1)&amp;"　"&amp;RIGHT($N1792,1)&amp;"・"&amp;女子登録情報!$I1792,$N1792&amp;"・"&amp;女子登録情報!$I1792))</f>
        <v/>
      </c>
    </row>
    <row r="1793" spans="1:15" x14ac:dyDescent="0.55000000000000004">
      <c r="A1793" t="str">
        <f>IF($K1793="","",200000000+女子登録情報!$C1793)</f>
        <v/>
      </c>
      <c r="B1793" t="str">
        <f>IF($K1793="","",女子登録情報!$D1793&amp;" ("&amp;女子登録情報!$K1793&amp;")")</f>
        <v/>
      </c>
      <c r="C1793" t="str">
        <f>IF($K1793="","",女子登録情報!$E1793)</f>
        <v/>
      </c>
      <c r="D1793" t="str">
        <f>IF($K1793="","",女子登録情報!$O1793&amp;" "&amp;女子登録情報!$N1793&amp;" ("&amp;LEFT(女子登録情報!$F1793,2)&amp;")")</f>
        <v/>
      </c>
      <c r="E1793" t="str">
        <f>IF($K1793="","",女子登録情報!$P1793)</f>
        <v/>
      </c>
      <c r="F1793" t="str">
        <f t="shared" si="27"/>
        <v/>
      </c>
      <c r="G1793" t="str">
        <f>IF($K1793="","",女子登録情報!$M1793)</f>
        <v/>
      </c>
      <c r="H1793" t="str">
        <f>IF($K1793="","",女子登録情報!$A1793)</f>
        <v/>
      </c>
      <c r="K1793" t="str">
        <f>IF(女子登録情報!$C1793="","",女子登録情報!$C1793)</f>
        <v/>
      </c>
      <c r="M1793" t="str">
        <f>IFERROR(IF(AND(402&lt;=VALUE(RIGHT(女子登録情報!$F1793,4)),競技会情報!$E$3*100+競技会情報!$G$3&gt;=VALUE(RIGHT(女子登録情報!$F1793,4))),VALUE(女子登録情報!$G1793)+1,VALUE(女子登録情報!$G1793)),"")</f>
        <v/>
      </c>
      <c r="N1793" t="str">
        <f>IF($K1793="","",IF(女子登録情報!$H1793="北海道",女子登録情報!$H1793,LEFT(女子登録情報!$H1793,LEN(女子登録情報!$H1793)-1)))</f>
        <v/>
      </c>
      <c r="O1793" t="str">
        <f>IF($K1793="","",IF(LEN($N1793)=2,LEFT($N1793,1)&amp;"　"&amp;RIGHT($N1793,1)&amp;"・"&amp;女子登録情報!$I1793,$N1793&amp;"・"&amp;女子登録情報!$I1793))</f>
        <v/>
      </c>
    </row>
    <row r="1794" spans="1:15" x14ac:dyDescent="0.55000000000000004">
      <c r="A1794" t="str">
        <f>IF($K1794="","",200000000+女子登録情報!$C1794)</f>
        <v/>
      </c>
      <c r="B1794" t="str">
        <f>IF($K1794="","",女子登録情報!$D1794&amp;" ("&amp;女子登録情報!$K1794&amp;")")</f>
        <v/>
      </c>
      <c r="C1794" t="str">
        <f>IF($K1794="","",女子登録情報!$E1794)</f>
        <v/>
      </c>
      <c r="D1794" t="str">
        <f>IF($K1794="","",女子登録情報!$O1794&amp;" "&amp;女子登録情報!$N1794&amp;" ("&amp;LEFT(女子登録情報!$F1794,2)&amp;")")</f>
        <v/>
      </c>
      <c r="E1794" t="str">
        <f>IF($K1794="","",女子登録情報!$P1794)</f>
        <v/>
      </c>
      <c r="F1794" t="str">
        <f t="shared" si="27"/>
        <v/>
      </c>
      <c r="G1794" t="str">
        <f>IF($K1794="","",女子登録情報!$M1794)</f>
        <v/>
      </c>
      <c r="H1794" t="str">
        <f>IF($K1794="","",女子登録情報!$A1794)</f>
        <v/>
      </c>
      <c r="K1794" t="str">
        <f>IF(女子登録情報!$C1794="","",女子登録情報!$C1794)</f>
        <v/>
      </c>
      <c r="M1794" t="str">
        <f>IFERROR(IF(AND(402&lt;=VALUE(RIGHT(女子登録情報!$F1794,4)),競技会情報!$E$3*100+競技会情報!$G$3&gt;=VALUE(RIGHT(女子登録情報!$F1794,4))),VALUE(女子登録情報!$G1794)+1,VALUE(女子登録情報!$G1794)),"")</f>
        <v/>
      </c>
      <c r="N1794" t="str">
        <f>IF($K1794="","",IF(女子登録情報!$H1794="北海道",女子登録情報!$H1794,LEFT(女子登録情報!$H1794,LEN(女子登録情報!$H1794)-1)))</f>
        <v/>
      </c>
      <c r="O1794" t="str">
        <f>IF($K1794="","",IF(LEN($N1794)=2,LEFT($N1794,1)&amp;"　"&amp;RIGHT($N1794,1)&amp;"・"&amp;女子登録情報!$I1794,$N1794&amp;"・"&amp;女子登録情報!$I1794))</f>
        <v/>
      </c>
    </row>
    <row r="1795" spans="1:15" x14ac:dyDescent="0.55000000000000004">
      <c r="A1795" t="str">
        <f>IF($K1795="","",200000000+女子登録情報!$C1795)</f>
        <v/>
      </c>
      <c r="B1795" t="str">
        <f>IF($K1795="","",女子登録情報!$D1795&amp;" ("&amp;女子登録情報!$K1795&amp;")")</f>
        <v/>
      </c>
      <c r="C1795" t="str">
        <f>IF($K1795="","",女子登録情報!$E1795)</f>
        <v/>
      </c>
      <c r="D1795" t="str">
        <f>IF($K1795="","",女子登録情報!$O1795&amp;" "&amp;女子登録情報!$N1795&amp;" ("&amp;LEFT(女子登録情報!$F1795,2)&amp;")")</f>
        <v/>
      </c>
      <c r="E1795" t="str">
        <f>IF($K1795="","",女子登録情報!$P1795)</f>
        <v/>
      </c>
      <c r="F1795" t="str">
        <f t="shared" ref="F1795:F1858" si="28">IF($K1795="","","2")</f>
        <v/>
      </c>
      <c r="G1795" t="str">
        <f>IF($K1795="","",女子登録情報!$M1795)</f>
        <v/>
      </c>
      <c r="H1795" t="str">
        <f>IF($K1795="","",女子登録情報!$A1795)</f>
        <v/>
      </c>
      <c r="K1795" t="str">
        <f>IF(女子登録情報!$C1795="","",女子登録情報!$C1795)</f>
        <v/>
      </c>
      <c r="M1795" t="str">
        <f>IFERROR(IF(AND(402&lt;=VALUE(RIGHT(女子登録情報!$F1795,4)),競技会情報!$E$3*100+競技会情報!$G$3&gt;=VALUE(RIGHT(女子登録情報!$F1795,4))),VALUE(女子登録情報!$G1795)+1,VALUE(女子登録情報!$G1795)),"")</f>
        <v/>
      </c>
      <c r="N1795" t="str">
        <f>IF($K1795="","",IF(女子登録情報!$H1795="北海道",女子登録情報!$H1795,LEFT(女子登録情報!$H1795,LEN(女子登録情報!$H1795)-1)))</f>
        <v/>
      </c>
      <c r="O1795" t="str">
        <f>IF($K1795="","",IF(LEN($N1795)=2,LEFT($N1795,1)&amp;"　"&amp;RIGHT($N1795,1)&amp;"・"&amp;女子登録情報!$I1795,$N1795&amp;"・"&amp;女子登録情報!$I1795))</f>
        <v/>
      </c>
    </row>
    <row r="1796" spans="1:15" x14ac:dyDescent="0.55000000000000004">
      <c r="A1796" t="str">
        <f>IF($K1796="","",200000000+女子登録情報!$C1796)</f>
        <v/>
      </c>
      <c r="B1796" t="str">
        <f>IF($K1796="","",女子登録情報!$D1796&amp;" ("&amp;女子登録情報!$K1796&amp;")")</f>
        <v/>
      </c>
      <c r="C1796" t="str">
        <f>IF($K1796="","",女子登録情報!$E1796)</f>
        <v/>
      </c>
      <c r="D1796" t="str">
        <f>IF($K1796="","",女子登録情報!$O1796&amp;" "&amp;女子登録情報!$N1796&amp;" ("&amp;LEFT(女子登録情報!$F1796,2)&amp;")")</f>
        <v/>
      </c>
      <c r="E1796" t="str">
        <f>IF($K1796="","",女子登録情報!$P1796)</f>
        <v/>
      </c>
      <c r="F1796" t="str">
        <f t="shared" si="28"/>
        <v/>
      </c>
      <c r="G1796" t="str">
        <f>IF($K1796="","",女子登録情報!$M1796)</f>
        <v/>
      </c>
      <c r="H1796" t="str">
        <f>IF($K1796="","",女子登録情報!$A1796)</f>
        <v/>
      </c>
      <c r="K1796" t="str">
        <f>IF(女子登録情報!$C1796="","",女子登録情報!$C1796)</f>
        <v/>
      </c>
      <c r="M1796" t="str">
        <f>IFERROR(IF(AND(402&lt;=VALUE(RIGHT(女子登録情報!$F1796,4)),競技会情報!$E$3*100+競技会情報!$G$3&gt;=VALUE(RIGHT(女子登録情報!$F1796,4))),VALUE(女子登録情報!$G1796)+1,VALUE(女子登録情報!$G1796)),"")</f>
        <v/>
      </c>
      <c r="N1796" t="str">
        <f>IF($K1796="","",IF(女子登録情報!$H1796="北海道",女子登録情報!$H1796,LEFT(女子登録情報!$H1796,LEN(女子登録情報!$H1796)-1)))</f>
        <v/>
      </c>
      <c r="O1796" t="str">
        <f>IF($K1796="","",IF(LEN($N1796)=2,LEFT($N1796,1)&amp;"　"&amp;RIGHT($N1796,1)&amp;"・"&amp;女子登録情報!$I1796,$N1796&amp;"・"&amp;女子登録情報!$I1796))</f>
        <v/>
      </c>
    </row>
    <row r="1797" spans="1:15" x14ac:dyDescent="0.55000000000000004">
      <c r="A1797" t="str">
        <f>IF($K1797="","",200000000+女子登録情報!$C1797)</f>
        <v/>
      </c>
      <c r="B1797" t="str">
        <f>IF($K1797="","",女子登録情報!$D1797&amp;" ("&amp;女子登録情報!$K1797&amp;")")</f>
        <v/>
      </c>
      <c r="C1797" t="str">
        <f>IF($K1797="","",女子登録情報!$E1797)</f>
        <v/>
      </c>
      <c r="D1797" t="str">
        <f>IF($K1797="","",女子登録情報!$O1797&amp;" "&amp;女子登録情報!$N1797&amp;" ("&amp;LEFT(女子登録情報!$F1797,2)&amp;")")</f>
        <v/>
      </c>
      <c r="E1797" t="str">
        <f>IF($K1797="","",女子登録情報!$P1797)</f>
        <v/>
      </c>
      <c r="F1797" t="str">
        <f t="shared" si="28"/>
        <v/>
      </c>
      <c r="G1797" t="str">
        <f>IF($K1797="","",女子登録情報!$M1797)</f>
        <v/>
      </c>
      <c r="H1797" t="str">
        <f>IF($K1797="","",女子登録情報!$A1797)</f>
        <v/>
      </c>
      <c r="K1797" t="str">
        <f>IF(女子登録情報!$C1797="","",女子登録情報!$C1797)</f>
        <v/>
      </c>
      <c r="M1797" t="str">
        <f>IFERROR(IF(AND(402&lt;=VALUE(RIGHT(女子登録情報!$F1797,4)),競技会情報!$E$3*100+競技会情報!$G$3&gt;=VALUE(RIGHT(女子登録情報!$F1797,4))),VALUE(女子登録情報!$G1797)+1,VALUE(女子登録情報!$G1797)),"")</f>
        <v/>
      </c>
      <c r="N1797" t="str">
        <f>IF($K1797="","",IF(女子登録情報!$H1797="北海道",女子登録情報!$H1797,LEFT(女子登録情報!$H1797,LEN(女子登録情報!$H1797)-1)))</f>
        <v/>
      </c>
      <c r="O1797" t="str">
        <f>IF($K1797="","",IF(LEN($N1797)=2,LEFT($N1797,1)&amp;"　"&amp;RIGHT($N1797,1)&amp;"・"&amp;女子登録情報!$I1797,$N1797&amp;"・"&amp;女子登録情報!$I1797))</f>
        <v/>
      </c>
    </row>
    <row r="1798" spans="1:15" x14ac:dyDescent="0.55000000000000004">
      <c r="A1798" t="str">
        <f>IF($K1798="","",200000000+女子登録情報!$C1798)</f>
        <v/>
      </c>
      <c r="B1798" t="str">
        <f>IF($K1798="","",女子登録情報!$D1798&amp;" ("&amp;女子登録情報!$K1798&amp;")")</f>
        <v/>
      </c>
      <c r="C1798" t="str">
        <f>IF($K1798="","",女子登録情報!$E1798)</f>
        <v/>
      </c>
      <c r="D1798" t="str">
        <f>IF($K1798="","",女子登録情報!$O1798&amp;" "&amp;女子登録情報!$N1798&amp;" ("&amp;LEFT(女子登録情報!$F1798,2)&amp;")")</f>
        <v/>
      </c>
      <c r="E1798" t="str">
        <f>IF($K1798="","",女子登録情報!$P1798)</f>
        <v/>
      </c>
      <c r="F1798" t="str">
        <f t="shared" si="28"/>
        <v/>
      </c>
      <c r="G1798" t="str">
        <f>IF($K1798="","",女子登録情報!$M1798)</f>
        <v/>
      </c>
      <c r="H1798" t="str">
        <f>IF($K1798="","",女子登録情報!$A1798)</f>
        <v/>
      </c>
      <c r="K1798" t="str">
        <f>IF(女子登録情報!$C1798="","",女子登録情報!$C1798)</f>
        <v/>
      </c>
      <c r="M1798" t="str">
        <f>IFERROR(IF(AND(402&lt;=VALUE(RIGHT(女子登録情報!$F1798,4)),競技会情報!$E$3*100+競技会情報!$G$3&gt;=VALUE(RIGHT(女子登録情報!$F1798,4))),VALUE(女子登録情報!$G1798)+1,VALUE(女子登録情報!$G1798)),"")</f>
        <v/>
      </c>
      <c r="N1798" t="str">
        <f>IF($K1798="","",IF(女子登録情報!$H1798="北海道",女子登録情報!$H1798,LEFT(女子登録情報!$H1798,LEN(女子登録情報!$H1798)-1)))</f>
        <v/>
      </c>
      <c r="O1798" t="str">
        <f>IF($K1798="","",IF(LEN($N1798)=2,LEFT($N1798,1)&amp;"　"&amp;RIGHT($N1798,1)&amp;"・"&amp;女子登録情報!$I1798,$N1798&amp;"・"&amp;女子登録情報!$I1798))</f>
        <v/>
      </c>
    </row>
    <row r="1799" spans="1:15" x14ac:dyDescent="0.55000000000000004">
      <c r="A1799" t="str">
        <f>IF($K1799="","",200000000+女子登録情報!$C1799)</f>
        <v/>
      </c>
      <c r="B1799" t="str">
        <f>IF($K1799="","",女子登録情報!$D1799&amp;" ("&amp;女子登録情報!$K1799&amp;")")</f>
        <v/>
      </c>
      <c r="C1799" t="str">
        <f>IF($K1799="","",女子登録情報!$E1799)</f>
        <v/>
      </c>
      <c r="D1799" t="str">
        <f>IF($K1799="","",女子登録情報!$O1799&amp;" "&amp;女子登録情報!$N1799&amp;" ("&amp;LEFT(女子登録情報!$F1799,2)&amp;")")</f>
        <v/>
      </c>
      <c r="E1799" t="str">
        <f>IF($K1799="","",女子登録情報!$P1799)</f>
        <v/>
      </c>
      <c r="F1799" t="str">
        <f t="shared" si="28"/>
        <v/>
      </c>
      <c r="G1799" t="str">
        <f>IF($K1799="","",女子登録情報!$M1799)</f>
        <v/>
      </c>
      <c r="H1799" t="str">
        <f>IF($K1799="","",女子登録情報!$A1799)</f>
        <v/>
      </c>
      <c r="K1799" t="str">
        <f>IF(女子登録情報!$C1799="","",女子登録情報!$C1799)</f>
        <v/>
      </c>
      <c r="M1799" t="str">
        <f>IFERROR(IF(AND(402&lt;=VALUE(RIGHT(女子登録情報!$F1799,4)),競技会情報!$E$3*100+競技会情報!$G$3&gt;=VALUE(RIGHT(女子登録情報!$F1799,4))),VALUE(女子登録情報!$G1799)+1,VALUE(女子登録情報!$G1799)),"")</f>
        <v/>
      </c>
      <c r="N1799" t="str">
        <f>IF($K1799="","",IF(女子登録情報!$H1799="北海道",女子登録情報!$H1799,LEFT(女子登録情報!$H1799,LEN(女子登録情報!$H1799)-1)))</f>
        <v/>
      </c>
      <c r="O1799" t="str">
        <f>IF($K1799="","",IF(LEN($N1799)=2,LEFT($N1799,1)&amp;"　"&amp;RIGHT($N1799,1)&amp;"・"&amp;女子登録情報!$I1799,$N1799&amp;"・"&amp;女子登録情報!$I1799))</f>
        <v/>
      </c>
    </row>
    <row r="1800" spans="1:15" x14ac:dyDescent="0.55000000000000004">
      <c r="A1800" t="str">
        <f>IF($K1800="","",200000000+女子登録情報!$C1800)</f>
        <v/>
      </c>
      <c r="B1800" t="str">
        <f>IF($K1800="","",女子登録情報!$D1800&amp;" ("&amp;女子登録情報!$K1800&amp;")")</f>
        <v/>
      </c>
      <c r="C1800" t="str">
        <f>IF($K1800="","",女子登録情報!$E1800)</f>
        <v/>
      </c>
      <c r="D1800" t="str">
        <f>IF($K1800="","",女子登録情報!$O1800&amp;" "&amp;女子登録情報!$N1800&amp;" ("&amp;LEFT(女子登録情報!$F1800,2)&amp;")")</f>
        <v/>
      </c>
      <c r="E1800" t="str">
        <f>IF($K1800="","",女子登録情報!$P1800)</f>
        <v/>
      </c>
      <c r="F1800" t="str">
        <f t="shared" si="28"/>
        <v/>
      </c>
      <c r="G1800" t="str">
        <f>IF($K1800="","",女子登録情報!$M1800)</f>
        <v/>
      </c>
      <c r="H1800" t="str">
        <f>IF($K1800="","",女子登録情報!$A1800)</f>
        <v/>
      </c>
      <c r="K1800" t="str">
        <f>IF(女子登録情報!$C1800="","",女子登録情報!$C1800)</f>
        <v/>
      </c>
      <c r="M1800" t="str">
        <f>IFERROR(IF(AND(402&lt;=VALUE(RIGHT(女子登録情報!$F1800,4)),競技会情報!$E$3*100+競技会情報!$G$3&gt;=VALUE(RIGHT(女子登録情報!$F1800,4))),VALUE(女子登録情報!$G1800)+1,VALUE(女子登録情報!$G1800)),"")</f>
        <v/>
      </c>
      <c r="N1800" t="str">
        <f>IF($K1800="","",IF(女子登録情報!$H1800="北海道",女子登録情報!$H1800,LEFT(女子登録情報!$H1800,LEN(女子登録情報!$H1800)-1)))</f>
        <v/>
      </c>
      <c r="O1800" t="str">
        <f>IF($K1800="","",IF(LEN($N1800)=2,LEFT($N1800,1)&amp;"　"&amp;RIGHT($N1800,1)&amp;"・"&amp;女子登録情報!$I1800,$N1800&amp;"・"&amp;女子登録情報!$I1800))</f>
        <v/>
      </c>
    </row>
    <row r="1801" spans="1:15" x14ac:dyDescent="0.55000000000000004">
      <c r="A1801" t="str">
        <f>IF($K1801="","",200000000+女子登録情報!$C1801)</f>
        <v/>
      </c>
      <c r="B1801" t="str">
        <f>IF($K1801="","",女子登録情報!$D1801&amp;" ("&amp;女子登録情報!$K1801&amp;")")</f>
        <v/>
      </c>
      <c r="C1801" t="str">
        <f>IF($K1801="","",女子登録情報!$E1801)</f>
        <v/>
      </c>
      <c r="D1801" t="str">
        <f>IF($K1801="","",女子登録情報!$O1801&amp;" "&amp;女子登録情報!$N1801&amp;" ("&amp;LEFT(女子登録情報!$F1801,2)&amp;")")</f>
        <v/>
      </c>
      <c r="E1801" t="str">
        <f>IF($K1801="","",女子登録情報!$P1801)</f>
        <v/>
      </c>
      <c r="F1801" t="str">
        <f t="shared" si="28"/>
        <v/>
      </c>
      <c r="G1801" t="str">
        <f>IF($K1801="","",女子登録情報!$M1801)</f>
        <v/>
      </c>
      <c r="H1801" t="str">
        <f>IF($K1801="","",女子登録情報!$A1801)</f>
        <v/>
      </c>
      <c r="K1801" t="str">
        <f>IF(女子登録情報!$C1801="","",女子登録情報!$C1801)</f>
        <v/>
      </c>
      <c r="M1801" t="str">
        <f>IFERROR(IF(AND(402&lt;=VALUE(RIGHT(女子登録情報!$F1801,4)),競技会情報!$E$3*100+競技会情報!$G$3&gt;=VALUE(RIGHT(女子登録情報!$F1801,4))),VALUE(女子登録情報!$G1801)+1,VALUE(女子登録情報!$G1801)),"")</f>
        <v/>
      </c>
      <c r="N1801" t="str">
        <f>IF($K1801="","",IF(女子登録情報!$H1801="北海道",女子登録情報!$H1801,LEFT(女子登録情報!$H1801,LEN(女子登録情報!$H1801)-1)))</f>
        <v/>
      </c>
      <c r="O1801" t="str">
        <f>IF($K1801="","",IF(LEN($N1801)=2,LEFT($N1801,1)&amp;"　"&amp;RIGHT($N1801,1)&amp;"・"&amp;女子登録情報!$I1801,$N1801&amp;"・"&amp;女子登録情報!$I1801))</f>
        <v/>
      </c>
    </row>
    <row r="1802" spans="1:15" x14ac:dyDescent="0.55000000000000004">
      <c r="A1802" t="str">
        <f>IF($K1802="","",200000000+女子登録情報!$C1802)</f>
        <v/>
      </c>
      <c r="B1802" t="str">
        <f>IF($K1802="","",女子登録情報!$D1802&amp;" ("&amp;女子登録情報!$K1802&amp;")")</f>
        <v/>
      </c>
      <c r="C1802" t="str">
        <f>IF($K1802="","",女子登録情報!$E1802)</f>
        <v/>
      </c>
      <c r="D1802" t="str">
        <f>IF($K1802="","",女子登録情報!$O1802&amp;" "&amp;女子登録情報!$N1802&amp;" ("&amp;LEFT(女子登録情報!$F1802,2)&amp;")")</f>
        <v/>
      </c>
      <c r="E1802" t="str">
        <f>IF($K1802="","",女子登録情報!$P1802)</f>
        <v/>
      </c>
      <c r="F1802" t="str">
        <f t="shared" si="28"/>
        <v/>
      </c>
      <c r="G1802" t="str">
        <f>IF($K1802="","",女子登録情報!$M1802)</f>
        <v/>
      </c>
      <c r="H1802" t="str">
        <f>IF($K1802="","",女子登録情報!$A1802)</f>
        <v/>
      </c>
      <c r="K1802" t="str">
        <f>IF(女子登録情報!$C1802="","",女子登録情報!$C1802)</f>
        <v/>
      </c>
      <c r="M1802" t="str">
        <f>IFERROR(IF(AND(402&lt;=VALUE(RIGHT(女子登録情報!$F1802,4)),競技会情報!$E$3*100+競技会情報!$G$3&gt;=VALUE(RIGHT(女子登録情報!$F1802,4))),VALUE(女子登録情報!$G1802)+1,VALUE(女子登録情報!$G1802)),"")</f>
        <v/>
      </c>
      <c r="N1802" t="str">
        <f>IF($K1802="","",IF(女子登録情報!$H1802="北海道",女子登録情報!$H1802,LEFT(女子登録情報!$H1802,LEN(女子登録情報!$H1802)-1)))</f>
        <v/>
      </c>
      <c r="O1802" t="str">
        <f>IF($K1802="","",IF(LEN($N1802)=2,LEFT($N1802,1)&amp;"　"&amp;RIGHT($N1802,1)&amp;"・"&amp;女子登録情報!$I1802,$N1802&amp;"・"&amp;女子登録情報!$I1802))</f>
        <v/>
      </c>
    </row>
    <row r="1803" spans="1:15" x14ac:dyDescent="0.55000000000000004">
      <c r="A1803" t="str">
        <f>IF($K1803="","",200000000+女子登録情報!$C1803)</f>
        <v/>
      </c>
      <c r="B1803" t="str">
        <f>IF($K1803="","",女子登録情報!$D1803&amp;" ("&amp;女子登録情報!$K1803&amp;")")</f>
        <v/>
      </c>
      <c r="C1803" t="str">
        <f>IF($K1803="","",女子登録情報!$E1803)</f>
        <v/>
      </c>
      <c r="D1803" t="str">
        <f>IF($K1803="","",女子登録情報!$O1803&amp;" "&amp;女子登録情報!$N1803&amp;" ("&amp;LEFT(女子登録情報!$F1803,2)&amp;")")</f>
        <v/>
      </c>
      <c r="E1803" t="str">
        <f>IF($K1803="","",女子登録情報!$P1803)</f>
        <v/>
      </c>
      <c r="F1803" t="str">
        <f t="shared" si="28"/>
        <v/>
      </c>
      <c r="G1803" t="str">
        <f>IF($K1803="","",女子登録情報!$M1803)</f>
        <v/>
      </c>
      <c r="H1803" t="str">
        <f>IF($K1803="","",女子登録情報!$A1803)</f>
        <v/>
      </c>
      <c r="K1803" t="str">
        <f>IF(女子登録情報!$C1803="","",女子登録情報!$C1803)</f>
        <v/>
      </c>
      <c r="M1803" t="str">
        <f>IFERROR(IF(AND(402&lt;=VALUE(RIGHT(女子登録情報!$F1803,4)),競技会情報!$E$3*100+競技会情報!$G$3&gt;=VALUE(RIGHT(女子登録情報!$F1803,4))),VALUE(女子登録情報!$G1803)+1,VALUE(女子登録情報!$G1803)),"")</f>
        <v/>
      </c>
      <c r="N1803" t="str">
        <f>IF($K1803="","",IF(女子登録情報!$H1803="北海道",女子登録情報!$H1803,LEFT(女子登録情報!$H1803,LEN(女子登録情報!$H1803)-1)))</f>
        <v/>
      </c>
      <c r="O1803" t="str">
        <f>IF($K1803="","",IF(LEN($N1803)=2,LEFT($N1803,1)&amp;"　"&amp;RIGHT($N1803,1)&amp;"・"&amp;女子登録情報!$I1803,$N1803&amp;"・"&amp;女子登録情報!$I1803))</f>
        <v/>
      </c>
    </row>
    <row r="1804" spans="1:15" x14ac:dyDescent="0.55000000000000004">
      <c r="A1804" t="str">
        <f>IF($K1804="","",200000000+女子登録情報!$C1804)</f>
        <v/>
      </c>
      <c r="B1804" t="str">
        <f>IF($K1804="","",女子登録情報!$D1804&amp;" ("&amp;女子登録情報!$K1804&amp;")")</f>
        <v/>
      </c>
      <c r="C1804" t="str">
        <f>IF($K1804="","",女子登録情報!$E1804)</f>
        <v/>
      </c>
      <c r="D1804" t="str">
        <f>IF($K1804="","",女子登録情報!$O1804&amp;" "&amp;女子登録情報!$N1804&amp;" ("&amp;LEFT(女子登録情報!$F1804,2)&amp;")")</f>
        <v/>
      </c>
      <c r="E1804" t="str">
        <f>IF($K1804="","",女子登録情報!$P1804)</f>
        <v/>
      </c>
      <c r="F1804" t="str">
        <f t="shared" si="28"/>
        <v/>
      </c>
      <c r="G1804" t="str">
        <f>IF($K1804="","",女子登録情報!$M1804)</f>
        <v/>
      </c>
      <c r="H1804" t="str">
        <f>IF($K1804="","",女子登録情報!$A1804)</f>
        <v/>
      </c>
      <c r="K1804" t="str">
        <f>IF(女子登録情報!$C1804="","",女子登録情報!$C1804)</f>
        <v/>
      </c>
      <c r="M1804" t="str">
        <f>IFERROR(IF(AND(402&lt;=VALUE(RIGHT(女子登録情報!$F1804,4)),競技会情報!$E$3*100+競技会情報!$G$3&gt;=VALUE(RIGHT(女子登録情報!$F1804,4))),VALUE(女子登録情報!$G1804)+1,VALUE(女子登録情報!$G1804)),"")</f>
        <v/>
      </c>
      <c r="N1804" t="str">
        <f>IF($K1804="","",IF(女子登録情報!$H1804="北海道",女子登録情報!$H1804,LEFT(女子登録情報!$H1804,LEN(女子登録情報!$H1804)-1)))</f>
        <v/>
      </c>
      <c r="O1804" t="str">
        <f>IF($K1804="","",IF(LEN($N1804)=2,LEFT($N1804,1)&amp;"　"&amp;RIGHT($N1804,1)&amp;"・"&amp;女子登録情報!$I1804,$N1804&amp;"・"&amp;女子登録情報!$I1804))</f>
        <v/>
      </c>
    </row>
    <row r="1805" spans="1:15" x14ac:dyDescent="0.55000000000000004">
      <c r="A1805" t="str">
        <f>IF($K1805="","",200000000+女子登録情報!$C1805)</f>
        <v/>
      </c>
      <c r="B1805" t="str">
        <f>IF($K1805="","",女子登録情報!$D1805&amp;" ("&amp;女子登録情報!$K1805&amp;")")</f>
        <v/>
      </c>
      <c r="C1805" t="str">
        <f>IF($K1805="","",女子登録情報!$E1805)</f>
        <v/>
      </c>
      <c r="D1805" t="str">
        <f>IF($K1805="","",女子登録情報!$O1805&amp;" "&amp;女子登録情報!$N1805&amp;" ("&amp;LEFT(女子登録情報!$F1805,2)&amp;")")</f>
        <v/>
      </c>
      <c r="E1805" t="str">
        <f>IF($K1805="","",女子登録情報!$P1805)</f>
        <v/>
      </c>
      <c r="F1805" t="str">
        <f t="shared" si="28"/>
        <v/>
      </c>
      <c r="G1805" t="str">
        <f>IF($K1805="","",女子登録情報!$M1805)</f>
        <v/>
      </c>
      <c r="H1805" t="str">
        <f>IF($K1805="","",女子登録情報!$A1805)</f>
        <v/>
      </c>
      <c r="K1805" t="str">
        <f>IF(女子登録情報!$C1805="","",女子登録情報!$C1805)</f>
        <v/>
      </c>
      <c r="M1805" t="str">
        <f>IFERROR(IF(AND(402&lt;=VALUE(RIGHT(女子登録情報!$F1805,4)),競技会情報!$E$3*100+競技会情報!$G$3&gt;=VALUE(RIGHT(女子登録情報!$F1805,4))),VALUE(女子登録情報!$G1805)+1,VALUE(女子登録情報!$G1805)),"")</f>
        <v/>
      </c>
      <c r="N1805" t="str">
        <f>IF($K1805="","",IF(女子登録情報!$H1805="北海道",女子登録情報!$H1805,LEFT(女子登録情報!$H1805,LEN(女子登録情報!$H1805)-1)))</f>
        <v/>
      </c>
      <c r="O1805" t="str">
        <f>IF($K1805="","",IF(LEN($N1805)=2,LEFT($N1805,1)&amp;"　"&amp;RIGHT($N1805,1)&amp;"・"&amp;女子登録情報!$I1805,$N1805&amp;"・"&amp;女子登録情報!$I1805))</f>
        <v/>
      </c>
    </row>
    <row r="1806" spans="1:15" x14ac:dyDescent="0.55000000000000004">
      <c r="A1806" t="str">
        <f>IF($K1806="","",200000000+女子登録情報!$C1806)</f>
        <v/>
      </c>
      <c r="B1806" t="str">
        <f>IF($K1806="","",女子登録情報!$D1806&amp;" ("&amp;女子登録情報!$K1806&amp;")")</f>
        <v/>
      </c>
      <c r="C1806" t="str">
        <f>IF($K1806="","",女子登録情報!$E1806)</f>
        <v/>
      </c>
      <c r="D1806" t="str">
        <f>IF($K1806="","",女子登録情報!$O1806&amp;" "&amp;女子登録情報!$N1806&amp;" ("&amp;LEFT(女子登録情報!$F1806,2)&amp;")")</f>
        <v/>
      </c>
      <c r="E1806" t="str">
        <f>IF($K1806="","",女子登録情報!$P1806)</f>
        <v/>
      </c>
      <c r="F1806" t="str">
        <f t="shared" si="28"/>
        <v/>
      </c>
      <c r="G1806" t="str">
        <f>IF($K1806="","",女子登録情報!$M1806)</f>
        <v/>
      </c>
      <c r="H1806" t="str">
        <f>IF($K1806="","",女子登録情報!$A1806)</f>
        <v/>
      </c>
      <c r="K1806" t="str">
        <f>IF(女子登録情報!$C1806="","",女子登録情報!$C1806)</f>
        <v/>
      </c>
      <c r="M1806" t="str">
        <f>IFERROR(IF(AND(402&lt;=VALUE(RIGHT(女子登録情報!$F1806,4)),競技会情報!$E$3*100+競技会情報!$G$3&gt;=VALUE(RIGHT(女子登録情報!$F1806,4))),VALUE(女子登録情報!$G1806)+1,VALUE(女子登録情報!$G1806)),"")</f>
        <v/>
      </c>
      <c r="N1806" t="str">
        <f>IF($K1806="","",IF(女子登録情報!$H1806="北海道",女子登録情報!$H1806,LEFT(女子登録情報!$H1806,LEN(女子登録情報!$H1806)-1)))</f>
        <v/>
      </c>
      <c r="O1806" t="str">
        <f>IF($K1806="","",IF(LEN($N1806)=2,LEFT($N1806,1)&amp;"　"&amp;RIGHT($N1806,1)&amp;"・"&amp;女子登録情報!$I1806,$N1806&amp;"・"&amp;女子登録情報!$I1806))</f>
        <v/>
      </c>
    </row>
    <row r="1807" spans="1:15" x14ac:dyDescent="0.55000000000000004">
      <c r="A1807" t="str">
        <f>IF($K1807="","",200000000+女子登録情報!$C1807)</f>
        <v/>
      </c>
      <c r="B1807" t="str">
        <f>IF($K1807="","",女子登録情報!$D1807&amp;" ("&amp;女子登録情報!$K1807&amp;")")</f>
        <v/>
      </c>
      <c r="C1807" t="str">
        <f>IF($K1807="","",女子登録情報!$E1807)</f>
        <v/>
      </c>
      <c r="D1807" t="str">
        <f>IF($K1807="","",女子登録情報!$O1807&amp;" "&amp;女子登録情報!$N1807&amp;" ("&amp;LEFT(女子登録情報!$F1807,2)&amp;")")</f>
        <v/>
      </c>
      <c r="E1807" t="str">
        <f>IF($K1807="","",女子登録情報!$P1807)</f>
        <v/>
      </c>
      <c r="F1807" t="str">
        <f t="shared" si="28"/>
        <v/>
      </c>
      <c r="G1807" t="str">
        <f>IF($K1807="","",女子登録情報!$M1807)</f>
        <v/>
      </c>
      <c r="H1807" t="str">
        <f>IF($K1807="","",女子登録情報!$A1807)</f>
        <v/>
      </c>
      <c r="K1807" t="str">
        <f>IF(女子登録情報!$C1807="","",女子登録情報!$C1807)</f>
        <v/>
      </c>
      <c r="M1807" t="str">
        <f>IFERROR(IF(AND(402&lt;=VALUE(RIGHT(女子登録情報!$F1807,4)),競技会情報!$E$3*100+競技会情報!$G$3&gt;=VALUE(RIGHT(女子登録情報!$F1807,4))),VALUE(女子登録情報!$G1807)+1,VALUE(女子登録情報!$G1807)),"")</f>
        <v/>
      </c>
      <c r="N1807" t="str">
        <f>IF($K1807="","",IF(女子登録情報!$H1807="北海道",女子登録情報!$H1807,LEFT(女子登録情報!$H1807,LEN(女子登録情報!$H1807)-1)))</f>
        <v/>
      </c>
      <c r="O1807" t="str">
        <f>IF($K1807="","",IF(LEN($N1807)=2,LEFT($N1807,1)&amp;"　"&amp;RIGHT($N1807,1)&amp;"・"&amp;女子登録情報!$I1807,$N1807&amp;"・"&amp;女子登録情報!$I1807))</f>
        <v/>
      </c>
    </row>
    <row r="1808" spans="1:15" x14ac:dyDescent="0.55000000000000004">
      <c r="A1808" t="str">
        <f>IF($K1808="","",200000000+女子登録情報!$C1808)</f>
        <v/>
      </c>
      <c r="B1808" t="str">
        <f>IF($K1808="","",女子登録情報!$D1808&amp;" ("&amp;女子登録情報!$K1808&amp;")")</f>
        <v/>
      </c>
      <c r="C1808" t="str">
        <f>IF($K1808="","",女子登録情報!$E1808)</f>
        <v/>
      </c>
      <c r="D1808" t="str">
        <f>IF($K1808="","",女子登録情報!$O1808&amp;" "&amp;女子登録情報!$N1808&amp;" ("&amp;LEFT(女子登録情報!$F1808,2)&amp;")")</f>
        <v/>
      </c>
      <c r="E1808" t="str">
        <f>IF($K1808="","",女子登録情報!$P1808)</f>
        <v/>
      </c>
      <c r="F1808" t="str">
        <f t="shared" si="28"/>
        <v/>
      </c>
      <c r="G1808" t="str">
        <f>IF($K1808="","",女子登録情報!$M1808)</f>
        <v/>
      </c>
      <c r="H1808" t="str">
        <f>IF($K1808="","",女子登録情報!$A1808)</f>
        <v/>
      </c>
      <c r="K1808" t="str">
        <f>IF(女子登録情報!$C1808="","",女子登録情報!$C1808)</f>
        <v/>
      </c>
      <c r="M1808" t="str">
        <f>IFERROR(IF(AND(402&lt;=VALUE(RIGHT(女子登録情報!$F1808,4)),競技会情報!$E$3*100+競技会情報!$G$3&gt;=VALUE(RIGHT(女子登録情報!$F1808,4))),VALUE(女子登録情報!$G1808)+1,VALUE(女子登録情報!$G1808)),"")</f>
        <v/>
      </c>
      <c r="N1808" t="str">
        <f>IF($K1808="","",IF(女子登録情報!$H1808="北海道",女子登録情報!$H1808,LEFT(女子登録情報!$H1808,LEN(女子登録情報!$H1808)-1)))</f>
        <v/>
      </c>
      <c r="O1808" t="str">
        <f>IF($K1808="","",IF(LEN($N1808)=2,LEFT($N1808,1)&amp;"　"&amp;RIGHT($N1808,1)&amp;"・"&amp;女子登録情報!$I1808,$N1808&amp;"・"&amp;女子登録情報!$I1808))</f>
        <v/>
      </c>
    </row>
    <row r="1809" spans="1:15" x14ac:dyDescent="0.55000000000000004">
      <c r="A1809" t="str">
        <f>IF($K1809="","",200000000+女子登録情報!$C1809)</f>
        <v/>
      </c>
      <c r="B1809" t="str">
        <f>IF($K1809="","",女子登録情報!$D1809&amp;" ("&amp;女子登録情報!$K1809&amp;")")</f>
        <v/>
      </c>
      <c r="C1809" t="str">
        <f>IF($K1809="","",女子登録情報!$E1809)</f>
        <v/>
      </c>
      <c r="D1809" t="str">
        <f>IF($K1809="","",女子登録情報!$O1809&amp;" "&amp;女子登録情報!$N1809&amp;" ("&amp;LEFT(女子登録情報!$F1809,2)&amp;")")</f>
        <v/>
      </c>
      <c r="E1809" t="str">
        <f>IF($K1809="","",女子登録情報!$P1809)</f>
        <v/>
      </c>
      <c r="F1809" t="str">
        <f t="shared" si="28"/>
        <v/>
      </c>
      <c r="G1809" t="str">
        <f>IF($K1809="","",女子登録情報!$M1809)</f>
        <v/>
      </c>
      <c r="H1809" t="str">
        <f>IF($K1809="","",女子登録情報!$A1809)</f>
        <v/>
      </c>
      <c r="K1809" t="str">
        <f>IF(女子登録情報!$C1809="","",女子登録情報!$C1809)</f>
        <v/>
      </c>
      <c r="M1809" t="str">
        <f>IFERROR(IF(AND(402&lt;=VALUE(RIGHT(女子登録情報!$F1809,4)),競技会情報!$E$3*100+競技会情報!$G$3&gt;=VALUE(RIGHT(女子登録情報!$F1809,4))),VALUE(女子登録情報!$G1809)+1,VALUE(女子登録情報!$G1809)),"")</f>
        <v/>
      </c>
      <c r="N1809" t="str">
        <f>IF($K1809="","",IF(女子登録情報!$H1809="北海道",女子登録情報!$H1809,LEFT(女子登録情報!$H1809,LEN(女子登録情報!$H1809)-1)))</f>
        <v/>
      </c>
      <c r="O1809" t="str">
        <f>IF($K1809="","",IF(LEN($N1809)=2,LEFT($N1809,1)&amp;"　"&amp;RIGHT($N1809,1)&amp;"・"&amp;女子登録情報!$I1809,$N1809&amp;"・"&amp;女子登録情報!$I1809))</f>
        <v/>
      </c>
    </row>
    <row r="1810" spans="1:15" x14ac:dyDescent="0.55000000000000004">
      <c r="A1810" t="str">
        <f>IF($K1810="","",200000000+女子登録情報!$C1810)</f>
        <v/>
      </c>
      <c r="B1810" t="str">
        <f>IF($K1810="","",女子登録情報!$D1810&amp;" ("&amp;女子登録情報!$K1810&amp;")")</f>
        <v/>
      </c>
      <c r="C1810" t="str">
        <f>IF($K1810="","",女子登録情報!$E1810)</f>
        <v/>
      </c>
      <c r="D1810" t="str">
        <f>IF($K1810="","",女子登録情報!$O1810&amp;" "&amp;女子登録情報!$N1810&amp;" ("&amp;LEFT(女子登録情報!$F1810,2)&amp;")")</f>
        <v/>
      </c>
      <c r="E1810" t="str">
        <f>IF($K1810="","",女子登録情報!$P1810)</f>
        <v/>
      </c>
      <c r="F1810" t="str">
        <f t="shared" si="28"/>
        <v/>
      </c>
      <c r="G1810" t="str">
        <f>IF($K1810="","",女子登録情報!$M1810)</f>
        <v/>
      </c>
      <c r="H1810" t="str">
        <f>IF($K1810="","",女子登録情報!$A1810)</f>
        <v/>
      </c>
      <c r="K1810" t="str">
        <f>IF(女子登録情報!$C1810="","",女子登録情報!$C1810)</f>
        <v/>
      </c>
      <c r="M1810" t="str">
        <f>IFERROR(IF(AND(402&lt;=VALUE(RIGHT(女子登録情報!$F1810,4)),競技会情報!$E$3*100+競技会情報!$G$3&gt;=VALUE(RIGHT(女子登録情報!$F1810,4))),VALUE(女子登録情報!$G1810)+1,VALUE(女子登録情報!$G1810)),"")</f>
        <v/>
      </c>
      <c r="N1810" t="str">
        <f>IF($K1810="","",IF(女子登録情報!$H1810="北海道",女子登録情報!$H1810,LEFT(女子登録情報!$H1810,LEN(女子登録情報!$H1810)-1)))</f>
        <v/>
      </c>
      <c r="O1810" t="str">
        <f>IF($K1810="","",IF(LEN($N1810)=2,LEFT($N1810,1)&amp;"　"&amp;RIGHT($N1810,1)&amp;"・"&amp;女子登録情報!$I1810,$N1810&amp;"・"&amp;女子登録情報!$I1810))</f>
        <v/>
      </c>
    </row>
    <row r="1811" spans="1:15" x14ac:dyDescent="0.55000000000000004">
      <c r="A1811" t="str">
        <f>IF($K1811="","",200000000+女子登録情報!$C1811)</f>
        <v/>
      </c>
      <c r="B1811" t="str">
        <f>IF($K1811="","",女子登録情報!$D1811&amp;" ("&amp;女子登録情報!$K1811&amp;")")</f>
        <v/>
      </c>
      <c r="C1811" t="str">
        <f>IF($K1811="","",女子登録情報!$E1811)</f>
        <v/>
      </c>
      <c r="D1811" t="str">
        <f>IF($K1811="","",女子登録情報!$O1811&amp;" "&amp;女子登録情報!$N1811&amp;" ("&amp;LEFT(女子登録情報!$F1811,2)&amp;")")</f>
        <v/>
      </c>
      <c r="E1811" t="str">
        <f>IF($K1811="","",女子登録情報!$P1811)</f>
        <v/>
      </c>
      <c r="F1811" t="str">
        <f t="shared" si="28"/>
        <v/>
      </c>
      <c r="G1811" t="str">
        <f>IF($K1811="","",女子登録情報!$M1811)</f>
        <v/>
      </c>
      <c r="H1811" t="str">
        <f>IF($K1811="","",女子登録情報!$A1811)</f>
        <v/>
      </c>
      <c r="K1811" t="str">
        <f>IF(女子登録情報!$C1811="","",女子登録情報!$C1811)</f>
        <v/>
      </c>
      <c r="M1811" t="str">
        <f>IFERROR(IF(AND(402&lt;=VALUE(RIGHT(女子登録情報!$F1811,4)),競技会情報!$E$3*100+競技会情報!$G$3&gt;=VALUE(RIGHT(女子登録情報!$F1811,4))),VALUE(女子登録情報!$G1811)+1,VALUE(女子登録情報!$G1811)),"")</f>
        <v/>
      </c>
      <c r="N1811" t="str">
        <f>IF($K1811="","",IF(女子登録情報!$H1811="北海道",女子登録情報!$H1811,LEFT(女子登録情報!$H1811,LEN(女子登録情報!$H1811)-1)))</f>
        <v/>
      </c>
      <c r="O1811" t="str">
        <f>IF($K1811="","",IF(LEN($N1811)=2,LEFT($N1811,1)&amp;"　"&amp;RIGHT($N1811,1)&amp;"・"&amp;女子登録情報!$I1811,$N1811&amp;"・"&amp;女子登録情報!$I1811))</f>
        <v/>
      </c>
    </row>
    <row r="1812" spans="1:15" x14ac:dyDescent="0.55000000000000004">
      <c r="A1812" t="str">
        <f>IF($K1812="","",200000000+女子登録情報!$C1812)</f>
        <v/>
      </c>
      <c r="B1812" t="str">
        <f>IF($K1812="","",女子登録情報!$D1812&amp;" ("&amp;女子登録情報!$K1812&amp;")")</f>
        <v/>
      </c>
      <c r="C1812" t="str">
        <f>IF($K1812="","",女子登録情報!$E1812)</f>
        <v/>
      </c>
      <c r="D1812" t="str">
        <f>IF($K1812="","",女子登録情報!$O1812&amp;" "&amp;女子登録情報!$N1812&amp;" ("&amp;LEFT(女子登録情報!$F1812,2)&amp;")")</f>
        <v/>
      </c>
      <c r="E1812" t="str">
        <f>IF($K1812="","",女子登録情報!$P1812)</f>
        <v/>
      </c>
      <c r="F1812" t="str">
        <f t="shared" si="28"/>
        <v/>
      </c>
      <c r="G1812" t="str">
        <f>IF($K1812="","",女子登録情報!$M1812)</f>
        <v/>
      </c>
      <c r="H1812" t="str">
        <f>IF($K1812="","",女子登録情報!$A1812)</f>
        <v/>
      </c>
      <c r="K1812" t="str">
        <f>IF(女子登録情報!$C1812="","",女子登録情報!$C1812)</f>
        <v/>
      </c>
      <c r="M1812" t="str">
        <f>IFERROR(IF(AND(402&lt;=VALUE(RIGHT(女子登録情報!$F1812,4)),競技会情報!$E$3*100+競技会情報!$G$3&gt;=VALUE(RIGHT(女子登録情報!$F1812,4))),VALUE(女子登録情報!$G1812)+1,VALUE(女子登録情報!$G1812)),"")</f>
        <v/>
      </c>
      <c r="N1812" t="str">
        <f>IF($K1812="","",IF(女子登録情報!$H1812="北海道",女子登録情報!$H1812,LEFT(女子登録情報!$H1812,LEN(女子登録情報!$H1812)-1)))</f>
        <v/>
      </c>
      <c r="O1812" t="str">
        <f>IF($K1812="","",IF(LEN($N1812)=2,LEFT($N1812,1)&amp;"　"&amp;RIGHT($N1812,1)&amp;"・"&amp;女子登録情報!$I1812,$N1812&amp;"・"&amp;女子登録情報!$I1812))</f>
        <v/>
      </c>
    </row>
    <row r="1813" spans="1:15" x14ac:dyDescent="0.55000000000000004">
      <c r="A1813" t="str">
        <f>IF($K1813="","",200000000+女子登録情報!$C1813)</f>
        <v/>
      </c>
      <c r="B1813" t="str">
        <f>IF($K1813="","",女子登録情報!$D1813&amp;" ("&amp;女子登録情報!$K1813&amp;")")</f>
        <v/>
      </c>
      <c r="C1813" t="str">
        <f>IF($K1813="","",女子登録情報!$E1813)</f>
        <v/>
      </c>
      <c r="D1813" t="str">
        <f>IF($K1813="","",女子登録情報!$O1813&amp;" "&amp;女子登録情報!$N1813&amp;" ("&amp;LEFT(女子登録情報!$F1813,2)&amp;")")</f>
        <v/>
      </c>
      <c r="E1813" t="str">
        <f>IF($K1813="","",女子登録情報!$P1813)</f>
        <v/>
      </c>
      <c r="F1813" t="str">
        <f t="shared" si="28"/>
        <v/>
      </c>
      <c r="G1813" t="str">
        <f>IF($K1813="","",女子登録情報!$M1813)</f>
        <v/>
      </c>
      <c r="H1813" t="str">
        <f>IF($K1813="","",女子登録情報!$A1813)</f>
        <v/>
      </c>
      <c r="K1813" t="str">
        <f>IF(女子登録情報!$C1813="","",女子登録情報!$C1813)</f>
        <v/>
      </c>
      <c r="M1813" t="str">
        <f>IFERROR(IF(AND(402&lt;=VALUE(RIGHT(女子登録情報!$F1813,4)),競技会情報!$E$3*100+競技会情報!$G$3&gt;=VALUE(RIGHT(女子登録情報!$F1813,4))),VALUE(女子登録情報!$G1813)+1,VALUE(女子登録情報!$G1813)),"")</f>
        <v/>
      </c>
      <c r="N1813" t="str">
        <f>IF($K1813="","",IF(女子登録情報!$H1813="北海道",女子登録情報!$H1813,LEFT(女子登録情報!$H1813,LEN(女子登録情報!$H1813)-1)))</f>
        <v/>
      </c>
      <c r="O1813" t="str">
        <f>IF($K1813="","",IF(LEN($N1813)=2,LEFT($N1813,1)&amp;"　"&amp;RIGHT($N1813,1)&amp;"・"&amp;女子登録情報!$I1813,$N1813&amp;"・"&amp;女子登録情報!$I1813))</f>
        <v/>
      </c>
    </row>
    <row r="1814" spans="1:15" x14ac:dyDescent="0.55000000000000004">
      <c r="A1814" t="str">
        <f>IF($K1814="","",200000000+女子登録情報!$C1814)</f>
        <v/>
      </c>
      <c r="B1814" t="str">
        <f>IF($K1814="","",女子登録情報!$D1814&amp;" ("&amp;女子登録情報!$K1814&amp;")")</f>
        <v/>
      </c>
      <c r="C1814" t="str">
        <f>IF($K1814="","",女子登録情報!$E1814)</f>
        <v/>
      </c>
      <c r="D1814" t="str">
        <f>IF($K1814="","",女子登録情報!$O1814&amp;" "&amp;女子登録情報!$N1814&amp;" ("&amp;LEFT(女子登録情報!$F1814,2)&amp;")")</f>
        <v/>
      </c>
      <c r="E1814" t="str">
        <f>IF($K1814="","",女子登録情報!$P1814)</f>
        <v/>
      </c>
      <c r="F1814" t="str">
        <f t="shared" si="28"/>
        <v/>
      </c>
      <c r="G1814" t="str">
        <f>IF($K1814="","",女子登録情報!$M1814)</f>
        <v/>
      </c>
      <c r="H1814" t="str">
        <f>IF($K1814="","",女子登録情報!$A1814)</f>
        <v/>
      </c>
      <c r="K1814" t="str">
        <f>IF(女子登録情報!$C1814="","",女子登録情報!$C1814)</f>
        <v/>
      </c>
      <c r="M1814" t="str">
        <f>IFERROR(IF(AND(402&lt;=VALUE(RIGHT(女子登録情報!$F1814,4)),競技会情報!$E$3*100+競技会情報!$G$3&gt;=VALUE(RIGHT(女子登録情報!$F1814,4))),VALUE(女子登録情報!$G1814)+1,VALUE(女子登録情報!$G1814)),"")</f>
        <v/>
      </c>
      <c r="N1814" t="str">
        <f>IF($K1814="","",IF(女子登録情報!$H1814="北海道",女子登録情報!$H1814,LEFT(女子登録情報!$H1814,LEN(女子登録情報!$H1814)-1)))</f>
        <v/>
      </c>
      <c r="O1814" t="str">
        <f>IF($K1814="","",IF(LEN($N1814)=2,LEFT($N1814,1)&amp;"　"&amp;RIGHT($N1814,1)&amp;"・"&amp;女子登録情報!$I1814,$N1814&amp;"・"&amp;女子登録情報!$I1814))</f>
        <v/>
      </c>
    </row>
    <row r="1815" spans="1:15" x14ac:dyDescent="0.55000000000000004">
      <c r="A1815" t="str">
        <f>IF($K1815="","",200000000+女子登録情報!$C1815)</f>
        <v/>
      </c>
      <c r="B1815" t="str">
        <f>IF($K1815="","",女子登録情報!$D1815&amp;" ("&amp;女子登録情報!$K1815&amp;")")</f>
        <v/>
      </c>
      <c r="C1815" t="str">
        <f>IF($K1815="","",女子登録情報!$E1815)</f>
        <v/>
      </c>
      <c r="D1815" t="str">
        <f>IF($K1815="","",女子登録情報!$O1815&amp;" "&amp;女子登録情報!$N1815&amp;" ("&amp;LEFT(女子登録情報!$F1815,2)&amp;")")</f>
        <v/>
      </c>
      <c r="E1815" t="str">
        <f>IF($K1815="","",女子登録情報!$P1815)</f>
        <v/>
      </c>
      <c r="F1815" t="str">
        <f t="shared" si="28"/>
        <v/>
      </c>
      <c r="G1815" t="str">
        <f>IF($K1815="","",女子登録情報!$M1815)</f>
        <v/>
      </c>
      <c r="H1815" t="str">
        <f>IF($K1815="","",女子登録情報!$A1815)</f>
        <v/>
      </c>
      <c r="K1815" t="str">
        <f>IF(女子登録情報!$C1815="","",女子登録情報!$C1815)</f>
        <v/>
      </c>
      <c r="M1815" t="str">
        <f>IFERROR(IF(AND(402&lt;=VALUE(RIGHT(女子登録情報!$F1815,4)),競技会情報!$E$3*100+競技会情報!$G$3&gt;=VALUE(RIGHT(女子登録情報!$F1815,4))),VALUE(女子登録情報!$G1815)+1,VALUE(女子登録情報!$G1815)),"")</f>
        <v/>
      </c>
      <c r="N1815" t="str">
        <f>IF($K1815="","",IF(女子登録情報!$H1815="北海道",女子登録情報!$H1815,LEFT(女子登録情報!$H1815,LEN(女子登録情報!$H1815)-1)))</f>
        <v/>
      </c>
      <c r="O1815" t="str">
        <f>IF($K1815="","",IF(LEN($N1815)=2,LEFT($N1815,1)&amp;"　"&amp;RIGHT($N1815,1)&amp;"・"&amp;女子登録情報!$I1815,$N1815&amp;"・"&amp;女子登録情報!$I1815))</f>
        <v/>
      </c>
    </row>
    <row r="1816" spans="1:15" x14ac:dyDescent="0.55000000000000004">
      <c r="A1816" t="str">
        <f>IF($K1816="","",200000000+女子登録情報!$C1816)</f>
        <v/>
      </c>
      <c r="B1816" t="str">
        <f>IF($K1816="","",女子登録情報!$D1816&amp;" ("&amp;女子登録情報!$K1816&amp;")")</f>
        <v/>
      </c>
      <c r="C1816" t="str">
        <f>IF($K1816="","",女子登録情報!$E1816)</f>
        <v/>
      </c>
      <c r="D1816" t="str">
        <f>IF($K1816="","",女子登録情報!$O1816&amp;" "&amp;女子登録情報!$N1816&amp;" ("&amp;LEFT(女子登録情報!$F1816,2)&amp;")")</f>
        <v/>
      </c>
      <c r="E1816" t="str">
        <f>IF($K1816="","",女子登録情報!$P1816)</f>
        <v/>
      </c>
      <c r="F1816" t="str">
        <f t="shared" si="28"/>
        <v/>
      </c>
      <c r="G1816" t="str">
        <f>IF($K1816="","",女子登録情報!$M1816)</f>
        <v/>
      </c>
      <c r="H1816" t="str">
        <f>IF($K1816="","",女子登録情報!$A1816)</f>
        <v/>
      </c>
      <c r="K1816" t="str">
        <f>IF(女子登録情報!$C1816="","",女子登録情報!$C1816)</f>
        <v/>
      </c>
      <c r="M1816" t="str">
        <f>IFERROR(IF(AND(402&lt;=VALUE(RIGHT(女子登録情報!$F1816,4)),競技会情報!$E$3*100+競技会情報!$G$3&gt;=VALUE(RIGHT(女子登録情報!$F1816,4))),VALUE(女子登録情報!$G1816)+1,VALUE(女子登録情報!$G1816)),"")</f>
        <v/>
      </c>
      <c r="N1816" t="str">
        <f>IF($K1816="","",IF(女子登録情報!$H1816="北海道",女子登録情報!$H1816,LEFT(女子登録情報!$H1816,LEN(女子登録情報!$H1816)-1)))</f>
        <v/>
      </c>
      <c r="O1816" t="str">
        <f>IF($K1816="","",IF(LEN($N1816)=2,LEFT($N1816,1)&amp;"　"&amp;RIGHT($N1816,1)&amp;"・"&amp;女子登録情報!$I1816,$N1816&amp;"・"&amp;女子登録情報!$I1816))</f>
        <v/>
      </c>
    </row>
    <row r="1817" spans="1:15" x14ac:dyDescent="0.55000000000000004">
      <c r="A1817" t="str">
        <f>IF($K1817="","",200000000+女子登録情報!$C1817)</f>
        <v/>
      </c>
      <c r="B1817" t="str">
        <f>IF($K1817="","",女子登録情報!$D1817&amp;" ("&amp;女子登録情報!$K1817&amp;")")</f>
        <v/>
      </c>
      <c r="C1817" t="str">
        <f>IF($K1817="","",女子登録情報!$E1817)</f>
        <v/>
      </c>
      <c r="D1817" t="str">
        <f>IF($K1817="","",女子登録情報!$O1817&amp;" "&amp;女子登録情報!$N1817&amp;" ("&amp;LEFT(女子登録情報!$F1817,2)&amp;")")</f>
        <v/>
      </c>
      <c r="E1817" t="str">
        <f>IF($K1817="","",女子登録情報!$P1817)</f>
        <v/>
      </c>
      <c r="F1817" t="str">
        <f t="shared" si="28"/>
        <v/>
      </c>
      <c r="G1817" t="str">
        <f>IF($K1817="","",女子登録情報!$M1817)</f>
        <v/>
      </c>
      <c r="H1817" t="str">
        <f>IF($K1817="","",女子登録情報!$A1817)</f>
        <v/>
      </c>
      <c r="K1817" t="str">
        <f>IF(女子登録情報!$C1817="","",女子登録情報!$C1817)</f>
        <v/>
      </c>
      <c r="M1817" t="str">
        <f>IFERROR(IF(AND(402&lt;=VALUE(RIGHT(女子登録情報!$F1817,4)),競技会情報!$E$3*100+競技会情報!$G$3&gt;=VALUE(RIGHT(女子登録情報!$F1817,4))),VALUE(女子登録情報!$G1817)+1,VALUE(女子登録情報!$G1817)),"")</f>
        <v/>
      </c>
      <c r="N1817" t="str">
        <f>IF($K1817="","",IF(女子登録情報!$H1817="北海道",女子登録情報!$H1817,LEFT(女子登録情報!$H1817,LEN(女子登録情報!$H1817)-1)))</f>
        <v/>
      </c>
      <c r="O1817" t="str">
        <f>IF($K1817="","",IF(LEN($N1817)=2,LEFT($N1817,1)&amp;"　"&amp;RIGHT($N1817,1)&amp;"・"&amp;女子登録情報!$I1817,$N1817&amp;"・"&amp;女子登録情報!$I1817))</f>
        <v/>
      </c>
    </row>
    <row r="1818" spans="1:15" x14ac:dyDescent="0.55000000000000004">
      <c r="A1818" t="str">
        <f>IF($K1818="","",200000000+女子登録情報!$C1818)</f>
        <v/>
      </c>
      <c r="B1818" t="str">
        <f>IF($K1818="","",女子登録情報!$D1818&amp;" ("&amp;女子登録情報!$K1818&amp;")")</f>
        <v/>
      </c>
      <c r="C1818" t="str">
        <f>IF($K1818="","",女子登録情報!$E1818)</f>
        <v/>
      </c>
      <c r="D1818" t="str">
        <f>IF($K1818="","",女子登録情報!$O1818&amp;" "&amp;女子登録情報!$N1818&amp;" ("&amp;LEFT(女子登録情報!$F1818,2)&amp;")")</f>
        <v/>
      </c>
      <c r="E1818" t="str">
        <f>IF($K1818="","",女子登録情報!$P1818)</f>
        <v/>
      </c>
      <c r="F1818" t="str">
        <f t="shared" si="28"/>
        <v/>
      </c>
      <c r="G1818" t="str">
        <f>IF($K1818="","",女子登録情報!$M1818)</f>
        <v/>
      </c>
      <c r="H1818" t="str">
        <f>IF($K1818="","",女子登録情報!$A1818)</f>
        <v/>
      </c>
      <c r="K1818" t="str">
        <f>IF(女子登録情報!$C1818="","",女子登録情報!$C1818)</f>
        <v/>
      </c>
      <c r="M1818" t="str">
        <f>IFERROR(IF(AND(402&lt;=VALUE(RIGHT(女子登録情報!$F1818,4)),競技会情報!$E$3*100+競技会情報!$G$3&gt;=VALUE(RIGHT(女子登録情報!$F1818,4))),VALUE(女子登録情報!$G1818)+1,VALUE(女子登録情報!$G1818)),"")</f>
        <v/>
      </c>
      <c r="N1818" t="str">
        <f>IF($K1818="","",IF(女子登録情報!$H1818="北海道",女子登録情報!$H1818,LEFT(女子登録情報!$H1818,LEN(女子登録情報!$H1818)-1)))</f>
        <v/>
      </c>
      <c r="O1818" t="str">
        <f>IF($K1818="","",IF(LEN($N1818)=2,LEFT($N1818,1)&amp;"　"&amp;RIGHT($N1818,1)&amp;"・"&amp;女子登録情報!$I1818,$N1818&amp;"・"&amp;女子登録情報!$I1818))</f>
        <v/>
      </c>
    </row>
    <row r="1819" spans="1:15" x14ac:dyDescent="0.55000000000000004">
      <c r="A1819" t="str">
        <f>IF($K1819="","",200000000+女子登録情報!$C1819)</f>
        <v/>
      </c>
      <c r="B1819" t="str">
        <f>IF($K1819="","",女子登録情報!$D1819&amp;" ("&amp;女子登録情報!$K1819&amp;")")</f>
        <v/>
      </c>
      <c r="C1819" t="str">
        <f>IF($K1819="","",女子登録情報!$E1819)</f>
        <v/>
      </c>
      <c r="D1819" t="str">
        <f>IF($K1819="","",女子登録情報!$O1819&amp;" "&amp;女子登録情報!$N1819&amp;" ("&amp;LEFT(女子登録情報!$F1819,2)&amp;")")</f>
        <v/>
      </c>
      <c r="E1819" t="str">
        <f>IF($K1819="","",女子登録情報!$P1819)</f>
        <v/>
      </c>
      <c r="F1819" t="str">
        <f t="shared" si="28"/>
        <v/>
      </c>
      <c r="G1819" t="str">
        <f>IF($K1819="","",女子登録情報!$M1819)</f>
        <v/>
      </c>
      <c r="H1819" t="str">
        <f>IF($K1819="","",女子登録情報!$A1819)</f>
        <v/>
      </c>
      <c r="K1819" t="str">
        <f>IF(女子登録情報!$C1819="","",女子登録情報!$C1819)</f>
        <v/>
      </c>
      <c r="M1819" t="str">
        <f>IFERROR(IF(AND(402&lt;=VALUE(RIGHT(女子登録情報!$F1819,4)),競技会情報!$E$3*100+競技会情報!$G$3&gt;=VALUE(RIGHT(女子登録情報!$F1819,4))),VALUE(女子登録情報!$G1819)+1,VALUE(女子登録情報!$G1819)),"")</f>
        <v/>
      </c>
      <c r="N1819" t="str">
        <f>IF($K1819="","",IF(女子登録情報!$H1819="北海道",女子登録情報!$H1819,LEFT(女子登録情報!$H1819,LEN(女子登録情報!$H1819)-1)))</f>
        <v/>
      </c>
      <c r="O1819" t="str">
        <f>IF($K1819="","",IF(LEN($N1819)=2,LEFT($N1819,1)&amp;"　"&amp;RIGHT($N1819,1)&amp;"・"&amp;女子登録情報!$I1819,$N1819&amp;"・"&amp;女子登録情報!$I1819))</f>
        <v/>
      </c>
    </row>
    <row r="1820" spans="1:15" x14ac:dyDescent="0.55000000000000004">
      <c r="A1820" t="str">
        <f>IF($K1820="","",200000000+女子登録情報!$C1820)</f>
        <v/>
      </c>
      <c r="B1820" t="str">
        <f>IF($K1820="","",女子登録情報!$D1820&amp;" ("&amp;女子登録情報!$K1820&amp;")")</f>
        <v/>
      </c>
      <c r="C1820" t="str">
        <f>IF($K1820="","",女子登録情報!$E1820)</f>
        <v/>
      </c>
      <c r="D1820" t="str">
        <f>IF($K1820="","",女子登録情報!$O1820&amp;" "&amp;女子登録情報!$N1820&amp;" ("&amp;LEFT(女子登録情報!$F1820,2)&amp;")")</f>
        <v/>
      </c>
      <c r="E1820" t="str">
        <f>IF($K1820="","",女子登録情報!$P1820)</f>
        <v/>
      </c>
      <c r="F1820" t="str">
        <f t="shared" si="28"/>
        <v/>
      </c>
      <c r="G1820" t="str">
        <f>IF($K1820="","",女子登録情報!$M1820)</f>
        <v/>
      </c>
      <c r="H1820" t="str">
        <f>IF($K1820="","",女子登録情報!$A1820)</f>
        <v/>
      </c>
      <c r="K1820" t="str">
        <f>IF(女子登録情報!$C1820="","",女子登録情報!$C1820)</f>
        <v/>
      </c>
      <c r="M1820" t="str">
        <f>IFERROR(IF(AND(402&lt;=VALUE(RIGHT(女子登録情報!$F1820,4)),競技会情報!$E$3*100+競技会情報!$G$3&gt;=VALUE(RIGHT(女子登録情報!$F1820,4))),VALUE(女子登録情報!$G1820)+1,VALUE(女子登録情報!$G1820)),"")</f>
        <v/>
      </c>
      <c r="N1820" t="str">
        <f>IF($K1820="","",IF(女子登録情報!$H1820="北海道",女子登録情報!$H1820,LEFT(女子登録情報!$H1820,LEN(女子登録情報!$H1820)-1)))</f>
        <v/>
      </c>
      <c r="O1820" t="str">
        <f>IF($K1820="","",IF(LEN($N1820)=2,LEFT($N1820,1)&amp;"　"&amp;RIGHT($N1820,1)&amp;"・"&amp;女子登録情報!$I1820,$N1820&amp;"・"&amp;女子登録情報!$I1820))</f>
        <v/>
      </c>
    </row>
    <row r="1821" spans="1:15" x14ac:dyDescent="0.55000000000000004">
      <c r="A1821" t="str">
        <f>IF($K1821="","",200000000+女子登録情報!$C1821)</f>
        <v/>
      </c>
      <c r="B1821" t="str">
        <f>IF($K1821="","",女子登録情報!$D1821&amp;" ("&amp;女子登録情報!$K1821&amp;")")</f>
        <v/>
      </c>
      <c r="C1821" t="str">
        <f>IF($K1821="","",女子登録情報!$E1821)</f>
        <v/>
      </c>
      <c r="D1821" t="str">
        <f>IF($K1821="","",女子登録情報!$O1821&amp;" "&amp;女子登録情報!$N1821&amp;" ("&amp;LEFT(女子登録情報!$F1821,2)&amp;")")</f>
        <v/>
      </c>
      <c r="E1821" t="str">
        <f>IF($K1821="","",女子登録情報!$P1821)</f>
        <v/>
      </c>
      <c r="F1821" t="str">
        <f t="shared" si="28"/>
        <v/>
      </c>
      <c r="G1821" t="str">
        <f>IF($K1821="","",女子登録情報!$M1821)</f>
        <v/>
      </c>
      <c r="H1821" t="str">
        <f>IF($K1821="","",女子登録情報!$A1821)</f>
        <v/>
      </c>
      <c r="K1821" t="str">
        <f>IF(女子登録情報!$C1821="","",女子登録情報!$C1821)</f>
        <v/>
      </c>
      <c r="M1821" t="str">
        <f>IFERROR(IF(AND(402&lt;=VALUE(RIGHT(女子登録情報!$F1821,4)),競技会情報!$E$3*100+競技会情報!$G$3&gt;=VALUE(RIGHT(女子登録情報!$F1821,4))),VALUE(女子登録情報!$G1821)+1,VALUE(女子登録情報!$G1821)),"")</f>
        <v/>
      </c>
      <c r="N1821" t="str">
        <f>IF($K1821="","",IF(女子登録情報!$H1821="北海道",女子登録情報!$H1821,LEFT(女子登録情報!$H1821,LEN(女子登録情報!$H1821)-1)))</f>
        <v/>
      </c>
      <c r="O1821" t="str">
        <f>IF($K1821="","",IF(LEN($N1821)=2,LEFT($N1821,1)&amp;"　"&amp;RIGHT($N1821,1)&amp;"・"&amp;女子登録情報!$I1821,$N1821&amp;"・"&amp;女子登録情報!$I1821))</f>
        <v/>
      </c>
    </row>
    <row r="1822" spans="1:15" x14ac:dyDescent="0.55000000000000004">
      <c r="A1822" t="str">
        <f>IF($K1822="","",200000000+女子登録情報!$C1822)</f>
        <v/>
      </c>
      <c r="B1822" t="str">
        <f>IF($K1822="","",女子登録情報!$D1822&amp;" ("&amp;女子登録情報!$K1822&amp;")")</f>
        <v/>
      </c>
      <c r="C1822" t="str">
        <f>IF($K1822="","",女子登録情報!$E1822)</f>
        <v/>
      </c>
      <c r="D1822" t="str">
        <f>IF($K1822="","",女子登録情報!$O1822&amp;" "&amp;女子登録情報!$N1822&amp;" ("&amp;LEFT(女子登録情報!$F1822,2)&amp;")")</f>
        <v/>
      </c>
      <c r="E1822" t="str">
        <f>IF($K1822="","",女子登録情報!$P1822)</f>
        <v/>
      </c>
      <c r="F1822" t="str">
        <f t="shared" si="28"/>
        <v/>
      </c>
      <c r="G1822" t="str">
        <f>IF($K1822="","",女子登録情報!$M1822)</f>
        <v/>
      </c>
      <c r="H1822" t="str">
        <f>IF($K1822="","",女子登録情報!$A1822)</f>
        <v/>
      </c>
      <c r="K1822" t="str">
        <f>IF(女子登録情報!$C1822="","",女子登録情報!$C1822)</f>
        <v/>
      </c>
      <c r="M1822" t="str">
        <f>IFERROR(IF(AND(402&lt;=VALUE(RIGHT(女子登録情報!$F1822,4)),競技会情報!$E$3*100+競技会情報!$G$3&gt;=VALUE(RIGHT(女子登録情報!$F1822,4))),VALUE(女子登録情報!$G1822)+1,VALUE(女子登録情報!$G1822)),"")</f>
        <v/>
      </c>
      <c r="N1822" t="str">
        <f>IF($K1822="","",IF(女子登録情報!$H1822="北海道",女子登録情報!$H1822,LEFT(女子登録情報!$H1822,LEN(女子登録情報!$H1822)-1)))</f>
        <v/>
      </c>
      <c r="O1822" t="str">
        <f>IF($K1822="","",IF(LEN($N1822)=2,LEFT($N1822,1)&amp;"　"&amp;RIGHT($N1822,1)&amp;"・"&amp;女子登録情報!$I1822,$N1822&amp;"・"&amp;女子登録情報!$I1822))</f>
        <v/>
      </c>
    </row>
    <row r="1823" spans="1:15" x14ac:dyDescent="0.55000000000000004">
      <c r="A1823" t="str">
        <f>IF($K1823="","",200000000+女子登録情報!$C1823)</f>
        <v/>
      </c>
      <c r="B1823" t="str">
        <f>IF($K1823="","",女子登録情報!$D1823&amp;" ("&amp;女子登録情報!$K1823&amp;")")</f>
        <v/>
      </c>
      <c r="C1823" t="str">
        <f>IF($K1823="","",女子登録情報!$E1823)</f>
        <v/>
      </c>
      <c r="D1823" t="str">
        <f>IF($K1823="","",女子登録情報!$O1823&amp;" "&amp;女子登録情報!$N1823&amp;" ("&amp;LEFT(女子登録情報!$F1823,2)&amp;")")</f>
        <v/>
      </c>
      <c r="E1823" t="str">
        <f>IF($K1823="","",女子登録情報!$P1823)</f>
        <v/>
      </c>
      <c r="F1823" t="str">
        <f t="shared" si="28"/>
        <v/>
      </c>
      <c r="G1823" t="str">
        <f>IF($K1823="","",女子登録情報!$M1823)</f>
        <v/>
      </c>
      <c r="H1823" t="str">
        <f>IF($K1823="","",女子登録情報!$A1823)</f>
        <v/>
      </c>
      <c r="K1823" t="str">
        <f>IF(女子登録情報!$C1823="","",女子登録情報!$C1823)</f>
        <v/>
      </c>
      <c r="M1823" t="str">
        <f>IFERROR(IF(AND(402&lt;=VALUE(RIGHT(女子登録情報!$F1823,4)),競技会情報!$E$3*100+競技会情報!$G$3&gt;=VALUE(RIGHT(女子登録情報!$F1823,4))),VALUE(女子登録情報!$G1823)+1,VALUE(女子登録情報!$G1823)),"")</f>
        <v/>
      </c>
      <c r="N1823" t="str">
        <f>IF($K1823="","",IF(女子登録情報!$H1823="北海道",女子登録情報!$H1823,LEFT(女子登録情報!$H1823,LEN(女子登録情報!$H1823)-1)))</f>
        <v/>
      </c>
      <c r="O1823" t="str">
        <f>IF($K1823="","",IF(LEN($N1823)=2,LEFT($N1823,1)&amp;"　"&amp;RIGHT($N1823,1)&amp;"・"&amp;女子登録情報!$I1823,$N1823&amp;"・"&amp;女子登録情報!$I1823))</f>
        <v/>
      </c>
    </row>
    <row r="1824" spans="1:15" x14ac:dyDescent="0.55000000000000004">
      <c r="A1824" t="str">
        <f>IF($K1824="","",200000000+女子登録情報!$C1824)</f>
        <v/>
      </c>
      <c r="B1824" t="str">
        <f>IF($K1824="","",女子登録情報!$D1824&amp;" ("&amp;女子登録情報!$K1824&amp;")")</f>
        <v/>
      </c>
      <c r="C1824" t="str">
        <f>IF($K1824="","",女子登録情報!$E1824)</f>
        <v/>
      </c>
      <c r="D1824" t="str">
        <f>IF($K1824="","",女子登録情報!$O1824&amp;" "&amp;女子登録情報!$N1824&amp;" ("&amp;LEFT(女子登録情報!$F1824,2)&amp;")")</f>
        <v/>
      </c>
      <c r="E1824" t="str">
        <f>IF($K1824="","",女子登録情報!$P1824)</f>
        <v/>
      </c>
      <c r="F1824" t="str">
        <f t="shared" si="28"/>
        <v/>
      </c>
      <c r="G1824" t="str">
        <f>IF($K1824="","",女子登録情報!$M1824)</f>
        <v/>
      </c>
      <c r="H1824" t="str">
        <f>IF($K1824="","",女子登録情報!$A1824)</f>
        <v/>
      </c>
      <c r="K1824" t="str">
        <f>IF(女子登録情報!$C1824="","",女子登録情報!$C1824)</f>
        <v/>
      </c>
      <c r="M1824" t="str">
        <f>IFERROR(IF(AND(402&lt;=VALUE(RIGHT(女子登録情報!$F1824,4)),競技会情報!$E$3*100+競技会情報!$G$3&gt;=VALUE(RIGHT(女子登録情報!$F1824,4))),VALUE(女子登録情報!$G1824)+1,VALUE(女子登録情報!$G1824)),"")</f>
        <v/>
      </c>
      <c r="N1824" t="str">
        <f>IF($K1824="","",IF(女子登録情報!$H1824="北海道",女子登録情報!$H1824,LEFT(女子登録情報!$H1824,LEN(女子登録情報!$H1824)-1)))</f>
        <v/>
      </c>
      <c r="O1824" t="str">
        <f>IF($K1824="","",IF(LEN($N1824)=2,LEFT($N1824,1)&amp;"　"&amp;RIGHT($N1824,1)&amp;"・"&amp;女子登録情報!$I1824,$N1824&amp;"・"&amp;女子登録情報!$I1824))</f>
        <v/>
      </c>
    </row>
    <row r="1825" spans="1:15" x14ac:dyDescent="0.55000000000000004">
      <c r="A1825" t="str">
        <f>IF($K1825="","",200000000+女子登録情報!$C1825)</f>
        <v/>
      </c>
      <c r="B1825" t="str">
        <f>IF($K1825="","",女子登録情報!$D1825&amp;" ("&amp;女子登録情報!$K1825&amp;")")</f>
        <v/>
      </c>
      <c r="C1825" t="str">
        <f>IF($K1825="","",女子登録情報!$E1825)</f>
        <v/>
      </c>
      <c r="D1825" t="str">
        <f>IF($K1825="","",女子登録情報!$O1825&amp;" "&amp;女子登録情報!$N1825&amp;" ("&amp;LEFT(女子登録情報!$F1825,2)&amp;")")</f>
        <v/>
      </c>
      <c r="E1825" t="str">
        <f>IF($K1825="","",女子登録情報!$P1825)</f>
        <v/>
      </c>
      <c r="F1825" t="str">
        <f t="shared" si="28"/>
        <v/>
      </c>
      <c r="G1825" t="str">
        <f>IF($K1825="","",女子登録情報!$M1825)</f>
        <v/>
      </c>
      <c r="H1825" t="str">
        <f>IF($K1825="","",女子登録情報!$A1825)</f>
        <v/>
      </c>
      <c r="K1825" t="str">
        <f>IF(女子登録情報!$C1825="","",女子登録情報!$C1825)</f>
        <v/>
      </c>
      <c r="M1825" t="str">
        <f>IFERROR(IF(AND(402&lt;=VALUE(RIGHT(女子登録情報!$F1825,4)),競技会情報!$E$3*100+競技会情報!$G$3&gt;=VALUE(RIGHT(女子登録情報!$F1825,4))),VALUE(女子登録情報!$G1825)+1,VALUE(女子登録情報!$G1825)),"")</f>
        <v/>
      </c>
      <c r="N1825" t="str">
        <f>IF($K1825="","",IF(女子登録情報!$H1825="北海道",女子登録情報!$H1825,LEFT(女子登録情報!$H1825,LEN(女子登録情報!$H1825)-1)))</f>
        <v/>
      </c>
      <c r="O1825" t="str">
        <f>IF($K1825="","",IF(LEN($N1825)=2,LEFT($N1825,1)&amp;"　"&amp;RIGHT($N1825,1)&amp;"・"&amp;女子登録情報!$I1825,$N1825&amp;"・"&amp;女子登録情報!$I1825))</f>
        <v/>
      </c>
    </row>
    <row r="1826" spans="1:15" x14ac:dyDescent="0.55000000000000004">
      <c r="A1826" t="str">
        <f>IF($K1826="","",200000000+女子登録情報!$C1826)</f>
        <v/>
      </c>
      <c r="B1826" t="str">
        <f>IF($K1826="","",女子登録情報!$D1826&amp;" ("&amp;女子登録情報!$K1826&amp;")")</f>
        <v/>
      </c>
      <c r="C1826" t="str">
        <f>IF($K1826="","",女子登録情報!$E1826)</f>
        <v/>
      </c>
      <c r="D1826" t="str">
        <f>IF($K1826="","",女子登録情報!$O1826&amp;" "&amp;女子登録情報!$N1826&amp;" ("&amp;LEFT(女子登録情報!$F1826,2)&amp;")")</f>
        <v/>
      </c>
      <c r="E1826" t="str">
        <f>IF($K1826="","",女子登録情報!$P1826)</f>
        <v/>
      </c>
      <c r="F1826" t="str">
        <f t="shared" si="28"/>
        <v/>
      </c>
      <c r="G1826" t="str">
        <f>IF($K1826="","",女子登録情報!$M1826)</f>
        <v/>
      </c>
      <c r="H1826" t="str">
        <f>IF($K1826="","",女子登録情報!$A1826)</f>
        <v/>
      </c>
      <c r="K1826" t="str">
        <f>IF(女子登録情報!$C1826="","",女子登録情報!$C1826)</f>
        <v/>
      </c>
      <c r="M1826" t="str">
        <f>IFERROR(IF(AND(402&lt;=VALUE(RIGHT(女子登録情報!$F1826,4)),競技会情報!$E$3*100+競技会情報!$G$3&gt;=VALUE(RIGHT(女子登録情報!$F1826,4))),VALUE(女子登録情報!$G1826)+1,VALUE(女子登録情報!$G1826)),"")</f>
        <v/>
      </c>
      <c r="N1826" t="str">
        <f>IF($K1826="","",IF(女子登録情報!$H1826="北海道",女子登録情報!$H1826,LEFT(女子登録情報!$H1826,LEN(女子登録情報!$H1826)-1)))</f>
        <v/>
      </c>
      <c r="O1826" t="str">
        <f>IF($K1826="","",IF(LEN($N1826)=2,LEFT($N1826,1)&amp;"　"&amp;RIGHT($N1826,1)&amp;"・"&amp;女子登録情報!$I1826,$N1826&amp;"・"&amp;女子登録情報!$I1826))</f>
        <v/>
      </c>
    </row>
    <row r="1827" spans="1:15" x14ac:dyDescent="0.55000000000000004">
      <c r="A1827" t="str">
        <f>IF($K1827="","",200000000+女子登録情報!$C1827)</f>
        <v/>
      </c>
      <c r="B1827" t="str">
        <f>IF($K1827="","",女子登録情報!$D1827&amp;" ("&amp;女子登録情報!$K1827&amp;")")</f>
        <v/>
      </c>
      <c r="C1827" t="str">
        <f>IF($K1827="","",女子登録情報!$E1827)</f>
        <v/>
      </c>
      <c r="D1827" t="str">
        <f>IF($K1827="","",女子登録情報!$O1827&amp;" "&amp;女子登録情報!$N1827&amp;" ("&amp;LEFT(女子登録情報!$F1827,2)&amp;")")</f>
        <v/>
      </c>
      <c r="E1827" t="str">
        <f>IF($K1827="","",女子登録情報!$P1827)</f>
        <v/>
      </c>
      <c r="F1827" t="str">
        <f t="shared" si="28"/>
        <v/>
      </c>
      <c r="G1827" t="str">
        <f>IF($K1827="","",女子登録情報!$M1827)</f>
        <v/>
      </c>
      <c r="H1827" t="str">
        <f>IF($K1827="","",女子登録情報!$A1827)</f>
        <v/>
      </c>
      <c r="K1827" t="str">
        <f>IF(女子登録情報!$C1827="","",女子登録情報!$C1827)</f>
        <v/>
      </c>
      <c r="M1827" t="str">
        <f>IFERROR(IF(AND(402&lt;=VALUE(RIGHT(女子登録情報!$F1827,4)),競技会情報!$E$3*100+競技会情報!$G$3&gt;=VALUE(RIGHT(女子登録情報!$F1827,4))),VALUE(女子登録情報!$G1827)+1,VALUE(女子登録情報!$G1827)),"")</f>
        <v/>
      </c>
      <c r="N1827" t="str">
        <f>IF($K1827="","",IF(女子登録情報!$H1827="北海道",女子登録情報!$H1827,LEFT(女子登録情報!$H1827,LEN(女子登録情報!$H1827)-1)))</f>
        <v/>
      </c>
      <c r="O1827" t="str">
        <f>IF($K1827="","",IF(LEN($N1827)=2,LEFT($N1827,1)&amp;"　"&amp;RIGHT($N1827,1)&amp;"・"&amp;女子登録情報!$I1827,$N1827&amp;"・"&amp;女子登録情報!$I1827))</f>
        <v/>
      </c>
    </row>
    <row r="1828" spans="1:15" x14ac:dyDescent="0.55000000000000004">
      <c r="A1828" t="str">
        <f>IF($K1828="","",200000000+女子登録情報!$C1828)</f>
        <v/>
      </c>
      <c r="B1828" t="str">
        <f>IF($K1828="","",女子登録情報!$D1828&amp;" ("&amp;女子登録情報!$K1828&amp;")")</f>
        <v/>
      </c>
      <c r="C1828" t="str">
        <f>IF($K1828="","",女子登録情報!$E1828)</f>
        <v/>
      </c>
      <c r="D1828" t="str">
        <f>IF($K1828="","",女子登録情報!$O1828&amp;" "&amp;女子登録情報!$N1828&amp;" ("&amp;LEFT(女子登録情報!$F1828,2)&amp;")")</f>
        <v/>
      </c>
      <c r="E1828" t="str">
        <f>IF($K1828="","",女子登録情報!$P1828)</f>
        <v/>
      </c>
      <c r="F1828" t="str">
        <f t="shared" si="28"/>
        <v/>
      </c>
      <c r="G1828" t="str">
        <f>IF($K1828="","",女子登録情報!$M1828)</f>
        <v/>
      </c>
      <c r="H1828" t="str">
        <f>IF($K1828="","",女子登録情報!$A1828)</f>
        <v/>
      </c>
      <c r="K1828" t="str">
        <f>IF(女子登録情報!$C1828="","",女子登録情報!$C1828)</f>
        <v/>
      </c>
      <c r="M1828" t="str">
        <f>IFERROR(IF(AND(402&lt;=VALUE(RIGHT(女子登録情報!$F1828,4)),競技会情報!$E$3*100+競技会情報!$G$3&gt;=VALUE(RIGHT(女子登録情報!$F1828,4))),VALUE(女子登録情報!$G1828)+1,VALUE(女子登録情報!$G1828)),"")</f>
        <v/>
      </c>
      <c r="N1828" t="str">
        <f>IF($K1828="","",IF(女子登録情報!$H1828="北海道",女子登録情報!$H1828,LEFT(女子登録情報!$H1828,LEN(女子登録情報!$H1828)-1)))</f>
        <v/>
      </c>
      <c r="O1828" t="str">
        <f>IF($K1828="","",IF(LEN($N1828)=2,LEFT($N1828,1)&amp;"　"&amp;RIGHT($N1828,1)&amp;"・"&amp;女子登録情報!$I1828,$N1828&amp;"・"&amp;女子登録情報!$I1828))</f>
        <v/>
      </c>
    </row>
    <row r="1829" spans="1:15" x14ac:dyDescent="0.55000000000000004">
      <c r="A1829" t="str">
        <f>IF($K1829="","",200000000+女子登録情報!$C1829)</f>
        <v/>
      </c>
      <c r="B1829" t="str">
        <f>IF($K1829="","",女子登録情報!$D1829&amp;" ("&amp;女子登録情報!$K1829&amp;")")</f>
        <v/>
      </c>
      <c r="C1829" t="str">
        <f>IF($K1829="","",女子登録情報!$E1829)</f>
        <v/>
      </c>
      <c r="D1829" t="str">
        <f>IF($K1829="","",女子登録情報!$O1829&amp;" "&amp;女子登録情報!$N1829&amp;" ("&amp;LEFT(女子登録情報!$F1829,2)&amp;")")</f>
        <v/>
      </c>
      <c r="E1829" t="str">
        <f>IF($K1829="","",女子登録情報!$P1829)</f>
        <v/>
      </c>
      <c r="F1829" t="str">
        <f t="shared" si="28"/>
        <v/>
      </c>
      <c r="G1829" t="str">
        <f>IF($K1829="","",女子登録情報!$M1829)</f>
        <v/>
      </c>
      <c r="H1829" t="str">
        <f>IF($K1829="","",女子登録情報!$A1829)</f>
        <v/>
      </c>
      <c r="K1829" t="str">
        <f>IF(女子登録情報!$C1829="","",女子登録情報!$C1829)</f>
        <v/>
      </c>
      <c r="M1829" t="str">
        <f>IFERROR(IF(AND(402&lt;=VALUE(RIGHT(女子登録情報!$F1829,4)),競技会情報!$E$3*100+競技会情報!$G$3&gt;=VALUE(RIGHT(女子登録情報!$F1829,4))),VALUE(女子登録情報!$G1829)+1,VALUE(女子登録情報!$G1829)),"")</f>
        <v/>
      </c>
      <c r="N1829" t="str">
        <f>IF($K1829="","",IF(女子登録情報!$H1829="北海道",女子登録情報!$H1829,LEFT(女子登録情報!$H1829,LEN(女子登録情報!$H1829)-1)))</f>
        <v/>
      </c>
      <c r="O1829" t="str">
        <f>IF($K1829="","",IF(LEN($N1829)=2,LEFT($N1829,1)&amp;"　"&amp;RIGHT($N1829,1)&amp;"・"&amp;女子登録情報!$I1829,$N1829&amp;"・"&amp;女子登録情報!$I1829))</f>
        <v/>
      </c>
    </row>
    <row r="1830" spans="1:15" x14ac:dyDescent="0.55000000000000004">
      <c r="A1830" t="str">
        <f>IF($K1830="","",200000000+女子登録情報!$C1830)</f>
        <v/>
      </c>
      <c r="B1830" t="str">
        <f>IF($K1830="","",女子登録情報!$D1830&amp;" ("&amp;女子登録情報!$K1830&amp;")")</f>
        <v/>
      </c>
      <c r="C1830" t="str">
        <f>IF($K1830="","",女子登録情報!$E1830)</f>
        <v/>
      </c>
      <c r="D1830" t="str">
        <f>IF($K1830="","",女子登録情報!$O1830&amp;" "&amp;女子登録情報!$N1830&amp;" ("&amp;LEFT(女子登録情報!$F1830,2)&amp;")")</f>
        <v/>
      </c>
      <c r="E1830" t="str">
        <f>IF($K1830="","",女子登録情報!$P1830)</f>
        <v/>
      </c>
      <c r="F1830" t="str">
        <f t="shared" si="28"/>
        <v/>
      </c>
      <c r="G1830" t="str">
        <f>IF($K1830="","",女子登録情報!$M1830)</f>
        <v/>
      </c>
      <c r="H1830" t="str">
        <f>IF($K1830="","",女子登録情報!$A1830)</f>
        <v/>
      </c>
      <c r="K1830" t="str">
        <f>IF(女子登録情報!$C1830="","",女子登録情報!$C1830)</f>
        <v/>
      </c>
      <c r="M1830" t="str">
        <f>IFERROR(IF(AND(402&lt;=VALUE(RIGHT(女子登録情報!$F1830,4)),競技会情報!$E$3*100+競技会情報!$G$3&gt;=VALUE(RIGHT(女子登録情報!$F1830,4))),VALUE(女子登録情報!$G1830)+1,VALUE(女子登録情報!$G1830)),"")</f>
        <v/>
      </c>
      <c r="N1830" t="str">
        <f>IF($K1830="","",IF(女子登録情報!$H1830="北海道",女子登録情報!$H1830,LEFT(女子登録情報!$H1830,LEN(女子登録情報!$H1830)-1)))</f>
        <v/>
      </c>
      <c r="O1830" t="str">
        <f>IF($K1830="","",IF(LEN($N1830)=2,LEFT($N1830,1)&amp;"　"&amp;RIGHT($N1830,1)&amp;"・"&amp;女子登録情報!$I1830,$N1830&amp;"・"&amp;女子登録情報!$I1830))</f>
        <v/>
      </c>
    </row>
    <row r="1831" spans="1:15" x14ac:dyDescent="0.55000000000000004">
      <c r="A1831" t="str">
        <f>IF($K1831="","",200000000+女子登録情報!$C1831)</f>
        <v/>
      </c>
      <c r="B1831" t="str">
        <f>IF($K1831="","",女子登録情報!$D1831&amp;" ("&amp;女子登録情報!$K1831&amp;")")</f>
        <v/>
      </c>
      <c r="C1831" t="str">
        <f>IF($K1831="","",女子登録情報!$E1831)</f>
        <v/>
      </c>
      <c r="D1831" t="str">
        <f>IF($K1831="","",女子登録情報!$O1831&amp;" "&amp;女子登録情報!$N1831&amp;" ("&amp;LEFT(女子登録情報!$F1831,2)&amp;")")</f>
        <v/>
      </c>
      <c r="E1831" t="str">
        <f>IF($K1831="","",女子登録情報!$P1831)</f>
        <v/>
      </c>
      <c r="F1831" t="str">
        <f t="shared" si="28"/>
        <v/>
      </c>
      <c r="G1831" t="str">
        <f>IF($K1831="","",女子登録情報!$M1831)</f>
        <v/>
      </c>
      <c r="H1831" t="str">
        <f>IF($K1831="","",女子登録情報!$A1831)</f>
        <v/>
      </c>
      <c r="K1831" t="str">
        <f>IF(女子登録情報!$C1831="","",女子登録情報!$C1831)</f>
        <v/>
      </c>
      <c r="M1831" t="str">
        <f>IFERROR(IF(AND(402&lt;=VALUE(RIGHT(女子登録情報!$F1831,4)),競技会情報!$E$3*100+競技会情報!$G$3&gt;=VALUE(RIGHT(女子登録情報!$F1831,4))),VALUE(女子登録情報!$G1831)+1,VALUE(女子登録情報!$G1831)),"")</f>
        <v/>
      </c>
      <c r="N1831" t="str">
        <f>IF($K1831="","",IF(女子登録情報!$H1831="北海道",女子登録情報!$H1831,LEFT(女子登録情報!$H1831,LEN(女子登録情報!$H1831)-1)))</f>
        <v/>
      </c>
      <c r="O1831" t="str">
        <f>IF($K1831="","",IF(LEN($N1831)=2,LEFT($N1831,1)&amp;"　"&amp;RIGHT($N1831,1)&amp;"・"&amp;女子登録情報!$I1831,$N1831&amp;"・"&amp;女子登録情報!$I1831))</f>
        <v/>
      </c>
    </row>
    <row r="1832" spans="1:15" x14ac:dyDescent="0.55000000000000004">
      <c r="A1832" t="str">
        <f>IF($K1832="","",200000000+女子登録情報!$C1832)</f>
        <v/>
      </c>
      <c r="B1832" t="str">
        <f>IF($K1832="","",女子登録情報!$D1832&amp;" ("&amp;女子登録情報!$K1832&amp;")")</f>
        <v/>
      </c>
      <c r="C1832" t="str">
        <f>IF($K1832="","",女子登録情報!$E1832)</f>
        <v/>
      </c>
      <c r="D1832" t="str">
        <f>IF($K1832="","",女子登録情報!$O1832&amp;" "&amp;女子登録情報!$N1832&amp;" ("&amp;LEFT(女子登録情報!$F1832,2)&amp;")")</f>
        <v/>
      </c>
      <c r="E1832" t="str">
        <f>IF($K1832="","",女子登録情報!$P1832)</f>
        <v/>
      </c>
      <c r="F1832" t="str">
        <f t="shared" si="28"/>
        <v/>
      </c>
      <c r="G1832" t="str">
        <f>IF($K1832="","",女子登録情報!$M1832)</f>
        <v/>
      </c>
      <c r="H1832" t="str">
        <f>IF($K1832="","",女子登録情報!$A1832)</f>
        <v/>
      </c>
      <c r="K1832" t="str">
        <f>IF(女子登録情報!$C1832="","",女子登録情報!$C1832)</f>
        <v/>
      </c>
      <c r="M1832" t="str">
        <f>IFERROR(IF(AND(402&lt;=VALUE(RIGHT(女子登録情報!$F1832,4)),競技会情報!$E$3*100+競技会情報!$G$3&gt;=VALUE(RIGHT(女子登録情報!$F1832,4))),VALUE(女子登録情報!$G1832)+1,VALUE(女子登録情報!$G1832)),"")</f>
        <v/>
      </c>
      <c r="N1832" t="str">
        <f>IF($K1832="","",IF(女子登録情報!$H1832="北海道",女子登録情報!$H1832,LEFT(女子登録情報!$H1832,LEN(女子登録情報!$H1832)-1)))</f>
        <v/>
      </c>
      <c r="O1832" t="str">
        <f>IF($K1832="","",IF(LEN($N1832)=2,LEFT($N1832,1)&amp;"　"&amp;RIGHT($N1832,1)&amp;"・"&amp;女子登録情報!$I1832,$N1832&amp;"・"&amp;女子登録情報!$I1832))</f>
        <v/>
      </c>
    </row>
    <row r="1833" spans="1:15" x14ac:dyDescent="0.55000000000000004">
      <c r="A1833" t="str">
        <f>IF($K1833="","",200000000+女子登録情報!$C1833)</f>
        <v/>
      </c>
      <c r="B1833" t="str">
        <f>IF($K1833="","",女子登録情報!$D1833&amp;" ("&amp;女子登録情報!$K1833&amp;")")</f>
        <v/>
      </c>
      <c r="C1833" t="str">
        <f>IF($K1833="","",女子登録情報!$E1833)</f>
        <v/>
      </c>
      <c r="D1833" t="str">
        <f>IF($K1833="","",女子登録情報!$O1833&amp;" "&amp;女子登録情報!$N1833&amp;" ("&amp;LEFT(女子登録情報!$F1833,2)&amp;")")</f>
        <v/>
      </c>
      <c r="E1833" t="str">
        <f>IF($K1833="","",女子登録情報!$P1833)</f>
        <v/>
      </c>
      <c r="F1833" t="str">
        <f t="shared" si="28"/>
        <v/>
      </c>
      <c r="G1833" t="str">
        <f>IF($K1833="","",女子登録情報!$M1833)</f>
        <v/>
      </c>
      <c r="H1833" t="str">
        <f>IF($K1833="","",女子登録情報!$A1833)</f>
        <v/>
      </c>
      <c r="K1833" t="str">
        <f>IF(女子登録情報!$C1833="","",女子登録情報!$C1833)</f>
        <v/>
      </c>
      <c r="M1833" t="str">
        <f>IFERROR(IF(AND(402&lt;=VALUE(RIGHT(女子登録情報!$F1833,4)),競技会情報!$E$3*100+競技会情報!$G$3&gt;=VALUE(RIGHT(女子登録情報!$F1833,4))),VALUE(女子登録情報!$G1833)+1,VALUE(女子登録情報!$G1833)),"")</f>
        <v/>
      </c>
      <c r="N1833" t="str">
        <f>IF($K1833="","",IF(女子登録情報!$H1833="北海道",女子登録情報!$H1833,LEFT(女子登録情報!$H1833,LEN(女子登録情報!$H1833)-1)))</f>
        <v/>
      </c>
      <c r="O1833" t="str">
        <f>IF($K1833="","",IF(LEN($N1833)=2,LEFT($N1833,1)&amp;"　"&amp;RIGHT($N1833,1)&amp;"・"&amp;女子登録情報!$I1833,$N1833&amp;"・"&amp;女子登録情報!$I1833))</f>
        <v/>
      </c>
    </row>
    <row r="1834" spans="1:15" x14ac:dyDescent="0.55000000000000004">
      <c r="A1834" t="str">
        <f>IF($K1834="","",200000000+女子登録情報!$C1834)</f>
        <v/>
      </c>
      <c r="B1834" t="str">
        <f>IF($K1834="","",女子登録情報!$D1834&amp;" ("&amp;女子登録情報!$K1834&amp;")")</f>
        <v/>
      </c>
      <c r="C1834" t="str">
        <f>IF($K1834="","",女子登録情報!$E1834)</f>
        <v/>
      </c>
      <c r="D1834" t="str">
        <f>IF($K1834="","",女子登録情報!$O1834&amp;" "&amp;女子登録情報!$N1834&amp;" ("&amp;LEFT(女子登録情報!$F1834,2)&amp;")")</f>
        <v/>
      </c>
      <c r="E1834" t="str">
        <f>IF($K1834="","",女子登録情報!$P1834)</f>
        <v/>
      </c>
      <c r="F1834" t="str">
        <f t="shared" si="28"/>
        <v/>
      </c>
      <c r="G1834" t="str">
        <f>IF($K1834="","",女子登録情報!$M1834)</f>
        <v/>
      </c>
      <c r="H1834" t="str">
        <f>IF($K1834="","",女子登録情報!$A1834)</f>
        <v/>
      </c>
      <c r="K1834" t="str">
        <f>IF(女子登録情報!$C1834="","",女子登録情報!$C1834)</f>
        <v/>
      </c>
      <c r="M1834" t="str">
        <f>IFERROR(IF(AND(402&lt;=VALUE(RIGHT(女子登録情報!$F1834,4)),競技会情報!$E$3*100+競技会情報!$G$3&gt;=VALUE(RIGHT(女子登録情報!$F1834,4))),VALUE(女子登録情報!$G1834)+1,VALUE(女子登録情報!$G1834)),"")</f>
        <v/>
      </c>
      <c r="N1834" t="str">
        <f>IF($K1834="","",IF(女子登録情報!$H1834="北海道",女子登録情報!$H1834,LEFT(女子登録情報!$H1834,LEN(女子登録情報!$H1834)-1)))</f>
        <v/>
      </c>
      <c r="O1834" t="str">
        <f>IF($K1834="","",IF(LEN($N1834)=2,LEFT($N1834,1)&amp;"　"&amp;RIGHT($N1834,1)&amp;"・"&amp;女子登録情報!$I1834,$N1834&amp;"・"&amp;女子登録情報!$I1834))</f>
        <v/>
      </c>
    </row>
    <row r="1835" spans="1:15" x14ac:dyDescent="0.55000000000000004">
      <c r="A1835" t="str">
        <f>IF($K1835="","",200000000+女子登録情報!$C1835)</f>
        <v/>
      </c>
      <c r="B1835" t="str">
        <f>IF($K1835="","",女子登録情報!$D1835&amp;" ("&amp;女子登録情報!$K1835&amp;")")</f>
        <v/>
      </c>
      <c r="C1835" t="str">
        <f>IF($K1835="","",女子登録情報!$E1835)</f>
        <v/>
      </c>
      <c r="D1835" t="str">
        <f>IF($K1835="","",女子登録情報!$O1835&amp;" "&amp;女子登録情報!$N1835&amp;" ("&amp;LEFT(女子登録情報!$F1835,2)&amp;")")</f>
        <v/>
      </c>
      <c r="E1835" t="str">
        <f>IF($K1835="","",女子登録情報!$P1835)</f>
        <v/>
      </c>
      <c r="F1835" t="str">
        <f t="shared" si="28"/>
        <v/>
      </c>
      <c r="G1835" t="str">
        <f>IF($K1835="","",女子登録情報!$M1835)</f>
        <v/>
      </c>
      <c r="H1835" t="str">
        <f>IF($K1835="","",女子登録情報!$A1835)</f>
        <v/>
      </c>
      <c r="K1835" t="str">
        <f>IF(女子登録情報!$C1835="","",女子登録情報!$C1835)</f>
        <v/>
      </c>
      <c r="M1835" t="str">
        <f>IFERROR(IF(AND(402&lt;=VALUE(RIGHT(女子登録情報!$F1835,4)),競技会情報!$E$3*100+競技会情報!$G$3&gt;=VALUE(RIGHT(女子登録情報!$F1835,4))),VALUE(女子登録情報!$G1835)+1,VALUE(女子登録情報!$G1835)),"")</f>
        <v/>
      </c>
      <c r="N1835" t="str">
        <f>IF($K1835="","",IF(女子登録情報!$H1835="北海道",女子登録情報!$H1835,LEFT(女子登録情報!$H1835,LEN(女子登録情報!$H1835)-1)))</f>
        <v/>
      </c>
      <c r="O1835" t="str">
        <f>IF($K1835="","",IF(LEN($N1835)=2,LEFT($N1835,1)&amp;"　"&amp;RIGHT($N1835,1)&amp;"・"&amp;女子登録情報!$I1835,$N1835&amp;"・"&amp;女子登録情報!$I1835))</f>
        <v/>
      </c>
    </row>
    <row r="1836" spans="1:15" x14ac:dyDescent="0.55000000000000004">
      <c r="A1836" t="str">
        <f>IF($K1836="","",200000000+女子登録情報!$C1836)</f>
        <v/>
      </c>
      <c r="B1836" t="str">
        <f>IF($K1836="","",女子登録情報!$D1836&amp;" ("&amp;女子登録情報!$K1836&amp;")")</f>
        <v/>
      </c>
      <c r="C1836" t="str">
        <f>IF($K1836="","",女子登録情報!$E1836)</f>
        <v/>
      </c>
      <c r="D1836" t="str">
        <f>IF($K1836="","",女子登録情報!$O1836&amp;" "&amp;女子登録情報!$N1836&amp;" ("&amp;LEFT(女子登録情報!$F1836,2)&amp;")")</f>
        <v/>
      </c>
      <c r="E1836" t="str">
        <f>IF($K1836="","",女子登録情報!$P1836)</f>
        <v/>
      </c>
      <c r="F1836" t="str">
        <f t="shared" si="28"/>
        <v/>
      </c>
      <c r="G1836" t="str">
        <f>IF($K1836="","",女子登録情報!$M1836)</f>
        <v/>
      </c>
      <c r="H1836" t="str">
        <f>IF($K1836="","",女子登録情報!$A1836)</f>
        <v/>
      </c>
      <c r="K1836" t="str">
        <f>IF(女子登録情報!$C1836="","",女子登録情報!$C1836)</f>
        <v/>
      </c>
      <c r="M1836" t="str">
        <f>IFERROR(IF(AND(402&lt;=VALUE(RIGHT(女子登録情報!$F1836,4)),競技会情報!$E$3*100+競技会情報!$G$3&gt;=VALUE(RIGHT(女子登録情報!$F1836,4))),VALUE(女子登録情報!$G1836)+1,VALUE(女子登録情報!$G1836)),"")</f>
        <v/>
      </c>
      <c r="N1836" t="str">
        <f>IF($K1836="","",IF(女子登録情報!$H1836="北海道",女子登録情報!$H1836,LEFT(女子登録情報!$H1836,LEN(女子登録情報!$H1836)-1)))</f>
        <v/>
      </c>
      <c r="O1836" t="str">
        <f>IF($K1836="","",IF(LEN($N1836)=2,LEFT($N1836,1)&amp;"　"&amp;RIGHT($N1836,1)&amp;"・"&amp;女子登録情報!$I1836,$N1836&amp;"・"&amp;女子登録情報!$I1836))</f>
        <v/>
      </c>
    </row>
    <row r="1837" spans="1:15" x14ac:dyDescent="0.55000000000000004">
      <c r="A1837" t="str">
        <f>IF($K1837="","",200000000+女子登録情報!$C1837)</f>
        <v/>
      </c>
      <c r="B1837" t="str">
        <f>IF($K1837="","",女子登録情報!$D1837&amp;" ("&amp;女子登録情報!$K1837&amp;")")</f>
        <v/>
      </c>
      <c r="C1837" t="str">
        <f>IF($K1837="","",女子登録情報!$E1837)</f>
        <v/>
      </c>
      <c r="D1837" t="str">
        <f>IF($K1837="","",女子登録情報!$O1837&amp;" "&amp;女子登録情報!$N1837&amp;" ("&amp;LEFT(女子登録情報!$F1837,2)&amp;")")</f>
        <v/>
      </c>
      <c r="E1837" t="str">
        <f>IF($K1837="","",女子登録情報!$P1837)</f>
        <v/>
      </c>
      <c r="F1837" t="str">
        <f t="shared" si="28"/>
        <v/>
      </c>
      <c r="G1837" t="str">
        <f>IF($K1837="","",女子登録情報!$M1837)</f>
        <v/>
      </c>
      <c r="H1837" t="str">
        <f>IF($K1837="","",女子登録情報!$A1837)</f>
        <v/>
      </c>
      <c r="K1837" t="str">
        <f>IF(女子登録情報!$C1837="","",女子登録情報!$C1837)</f>
        <v/>
      </c>
      <c r="M1837" t="str">
        <f>IFERROR(IF(AND(402&lt;=VALUE(RIGHT(女子登録情報!$F1837,4)),競技会情報!$E$3*100+競技会情報!$G$3&gt;=VALUE(RIGHT(女子登録情報!$F1837,4))),VALUE(女子登録情報!$G1837)+1,VALUE(女子登録情報!$G1837)),"")</f>
        <v/>
      </c>
      <c r="N1837" t="str">
        <f>IF($K1837="","",IF(女子登録情報!$H1837="北海道",女子登録情報!$H1837,LEFT(女子登録情報!$H1837,LEN(女子登録情報!$H1837)-1)))</f>
        <v/>
      </c>
      <c r="O1837" t="str">
        <f>IF($K1837="","",IF(LEN($N1837)=2,LEFT($N1837,1)&amp;"　"&amp;RIGHT($N1837,1)&amp;"・"&amp;女子登録情報!$I1837,$N1837&amp;"・"&amp;女子登録情報!$I1837))</f>
        <v/>
      </c>
    </row>
    <row r="1838" spans="1:15" x14ac:dyDescent="0.55000000000000004">
      <c r="A1838" t="str">
        <f>IF($K1838="","",200000000+女子登録情報!$C1838)</f>
        <v/>
      </c>
      <c r="B1838" t="str">
        <f>IF($K1838="","",女子登録情報!$D1838&amp;" ("&amp;女子登録情報!$K1838&amp;")")</f>
        <v/>
      </c>
      <c r="C1838" t="str">
        <f>IF($K1838="","",女子登録情報!$E1838)</f>
        <v/>
      </c>
      <c r="D1838" t="str">
        <f>IF($K1838="","",女子登録情報!$O1838&amp;" "&amp;女子登録情報!$N1838&amp;" ("&amp;LEFT(女子登録情報!$F1838,2)&amp;")")</f>
        <v/>
      </c>
      <c r="E1838" t="str">
        <f>IF($K1838="","",女子登録情報!$P1838)</f>
        <v/>
      </c>
      <c r="F1838" t="str">
        <f t="shared" si="28"/>
        <v/>
      </c>
      <c r="G1838" t="str">
        <f>IF($K1838="","",女子登録情報!$M1838)</f>
        <v/>
      </c>
      <c r="H1838" t="str">
        <f>IF($K1838="","",女子登録情報!$A1838)</f>
        <v/>
      </c>
      <c r="K1838" t="str">
        <f>IF(女子登録情報!$C1838="","",女子登録情報!$C1838)</f>
        <v/>
      </c>
      <c r="M1838" t="str">
        <f>IFERROR(IF(AND(402&lt;=VALUE(RIGHT(女子登録情報!$F1838,4)),競技会情報!$E$3*100+競技会情報!$G$3&gt;=VALUE(RIGHT(女子登録情報!$F1838,4))),VALUE(女子登録情報!$G1838)+1,VALUE(女子登録情報!$G1838)),"")</f>
        <v/>
      </c>
      <c r="N1838" t="str">
        <f>IF($K1838="","",IF(女子登録情報!$H1838="北海道",女子登録情報!$H1838,LEFT(女子登録情報!$H1838,LEN(女子登録情報!$H1838)-1)))</f>
        <v/>
      </c>
      <c r="O1838" t="str">
        <f>IF($K1838="","",IF(LEN($N1838)=2,LEFT($N1838,1)&amp;"　"&amp;RIGHT($N1838,1)&amp;"・"&amp;女子登録情報!$I1838,$N1838&amp;"・"&amp;女子登録情報!$I1838))</f>
        <v/>
      </c>
    </row>
    <row r="1839" spans="1:15" x14ac:dyDescent="0.55000000000000004">
      <c r="A1839" t="str">
        <f>IF($K1839="","",200000000+女子登録情報!$C1839)</f>
        <v/>
      </c>
      <c r="B1839" t="str">
        <f>IF($K1839="","",女子登録情報!$D1839&amp;" ("&amp;女子登録情報!$K1839&amp;")")</f>
        <v/>
      </c>
      <c r="C1839" t="str">
        <f>IF($K1839="","",女子登録情報!$E1839)</f>
        <v/>
      </c>
      <c r="D1839" t="str">
        <f>IF($K1839="","",女子登録情報!$O1839&amp;" "&amp;女子登録情報!$N1839&amp;" ("&amp;LEFT(女子登録情報!$F1839,2)&amp;")")</f>
        <v/>
      </c>
      <c r="E1839" t="str">
        <f>IF($K1839="","",女子登録情報!$P1839)</f>
        <v/>
      </c>
      <c r="F1839" t="str">
        <f t="shared" si="28"/>
        <v/>
      </c>
      <c r="G1839" t="str">
        <f>IF($K1839="","",女子登録情報!$M1839)</f>
        <v/>
      </c>
      <c r="H1839" t="str">
        <f>IF($K1839="","",女子登録情報!$A1839)</f>
        <v/>
      </c>
      <c r="K1839" t="str">
        <f>IF(女子登録情報!$C1839="","",女子登録情報!$C1839)</f>
        <v/>
      </c>
      <c r="M1839" t="str">
        <f>IFERROR(IF(AND(402&lt;=VALUE(RIGHT(女子登録情報!$F1839,4)),競技会情報!$E$3*100+競技会情報!$G$3&gt;=VALUE(RIGHT(女子登録情報!$F1839,4))),VALUE(女子登録情報!$G1839)+1,VALUE(女子登録情報!$G1839)),"")</f>
        <v/>
      </c>
      <c r="N1839" t="str">
        <f>IF($K1839="","",IF(女子登録情報!$H1839="北海道",女子登録情報!$H1839,LEFT(女子登録情報!$H1839,LEN(女子登録情報!$H1839)-1)))</f>
        <v/>
      </c>
      <c r="O1839" t="str">
        <f>IF($K1839="","",IF(LEN($N1839)=2,LEFT($N1839,1)&amp;"　"&amp;RIGHT($N1839,1)&amp;"・"&amp;女子登録情報!$I1839,$N1839&amp;"・"&amp;女子登録情報!$I1839))</f>
        <v/>
      </c>
    </row>
    <row r="1840" spans="1:15" x14ac:dyDescent="0.55000000000000004">
      <c r="A1840" t="str">
        <f>IF($K1840="","",200000000+女子登録情報!$C1840)</f>
        <v/>
      </c>
      <c r="B1840" t="str">
        <f>IF($K1840="","",女子登録情報!$D1840&amp;" ("&amp;女子登録情報!$K1840&amp;")")</f>
        <v/>
      </c>
      <c r="C1840" t="str">
        <f>IF($K1840="","",女子登録情報!$E1840)</f>
        <v/>
      </c>
      <c r="D1840" t="str">
        <f>IF($K1840="","",女子登録情報!$O1840&amp;" "&amp;女子登録情報!$N1840&amp;" ("&amp;LEFT(女子登録情報!$F1840,2)&amp;")")</f>
        <v/>
      </c>
      <c r="E1840" t="str">
        <f>IF($K1840="","",女子登録情報!$P1840)</f>
        <v/>
      </c>
      <c r="F1840" t="str">
        <f t="shared" si="28"/>
        <v/>
      </c>
      <c r="G1840" t="str">
        <f>IF($K1840="","",女子登録情報!$M1840)</f>
        <v/>
      </c>
      <c r="H1840" t="str">
        <f>IF($K1840="","",女子登録情報!$A1840)</f>
        <v/>
      </c>
      <c r="K1840" t="str">
        <f>IF(女子登録情報!$C1840="","",女子登録情報!$C1840)</f>
        <v/>
      </c>
      <c r="M1840" t="str">
        <f>IFERROR(IF(AND(402&lt;=VALUE(RIGHT(女子登録情報!$F1840,4)),競技会情報!$E$3*100+競技会情報!$G$3&gt;=VALUE(RIGHT(女子登録情報!$F1840,4))),VALUE(女子登録情報!$G1840)+1,VALUE(女子登録情報!$G1840)),"")</f>
        <v/>
      </c>
      <c r="N1840" t="str">
        <f>IF($K1840="","",IF(女子登録情報!$H1840="北海道",女子登録情報!$H1840,LEFT(女子登録情報!$H1840,LEN(女子登録情報!$H1840)-1)))</f>
        <v/>
      </c>
      <c r="O1840" t="str">
        <f>IF($K1840="","",IF(LEN($N1840)=2,LEFT($N1840,1)&amp;"　"&amp;RIGHT($N1840,1)&amp;"・"&amp;女子登録情報!$I1840,$N1840&amp;"・"&amp;女子登録情報!$I1840))</f>
        <v/>
      </c>
    </row>
    <row r="1841" spans="1:15" x14ac:dyDescent="0.55000000000000004">
      <c r="A1841" t="str">
        <f>IF($K1841="","",200000000+女子登録情報!$C1841)</f>
        <v/>
      </c>
      <c r="B1841" t="str">
        <f>IF($K1841="","",女子登録情報!$D1841&amp;" ("&amp;女子登録情報!$K1841&amp;")")</f>
        <v/>
      </c>
      <c r="C1841" t="str">
        <f>IF($K1841="","",女子登録情報!$E1841)</f>
        <v/>
      </c>
      <c r="D1841" t="str">
        <f>IF($K1841="","",女子登録情報!$O1841&amp;" "&amp;女子登録情報!$N1841&amp;" ("&amp;LEFT(女子登録情報!$F1841,2)&amp;")")</f>
        <v/>
      </c>
      <c r="E1841" t="str">
        <f>IF($K1841="","",女子登録情報!$P1841)</f>
        <v/>
      </c>
      <c r="F1841" t="str">
        <f t="shared" si="28"/>
        <v/>
      </c>
      <c r="G1841" t="str">
        <f>IF($K1841="","",女子登録情報!$M1841)</f>
        <v/>
      </c>
      <c r="H1841" t="str">
        <f>IF($K1841="","",女子登録情報!$A1841)</f>
        <v/>
      </c>
      <c r="K1841" t="str">
        <f>IF(女子登録情報!$C1841="","",女子登録情報!$C1841)</f>
        <v/>
      </c>
      <c r="M1841" t="str">
        <f>IFERROR(IF(AND(402&lt;=VALUE(RIGHT(女子登録情報!$F1841,4)),競技会情報!$E$3*100+競技会情報!$G$3&gt;=VALUE(RIGHT(女子登録情報!$F1841,4))),VALUE(女子登録情報!$G1841)+1,VALUE(女子登録情報!$G1841)),"")</f>
        <v/>
      </c>
      <c r="N1841" t="str">
        <f>IF($K1841="","",IF(女子登録情報!$H1841="北海道",女子登録情報!$H1841,LEFT(女子登録情報!$H1841,LEN(女子登録情報!$H1841)-1)))</f>
        <v/>
      </c>
      <c r="O1841" t="str">
        <f>IF($K1841="","",IF(LEN($N1841)=2,LEFT($N1841,1)&amp;"　"&amp;RIGHT($N1841,1)&amp;"・"&amp;女子登録情報!$I1841,$N1841&amp;"・"&amp;女子登録情報!$I1841))</f>
        <v/>
      </c>
    </row>
    <row r="1842" spans="1:15" x14ac:dyDescent="0.55000000000000004">
      <c r="A1842" t="str">
        <f>IF($K1842="","",200000000+女子登録情報!$C1842)</f>
        <v/>
      </c>
      <c r="B1842" t="str">
        <f>IF($K1842="","",女子登録情報!$D1842&amp;" ("&amp;女子登録情報!$K1842&amp;")")</f>
        <v/>
      </c>
      <c r="C1842" t="str">
        <f>IF($K1842="","",女子登録情報!$E1842)</f>
        <v/>
      </c>
      <c r="D1842" t="str">
        <f>IF($K1842="","",女子登録情報!$O1842&amp;" "&amp;女子登録情報!$N1842&amp;" ("&amp;LEFT(女子登録情報!$F1842,2)&amp;")")</f>
        <v/>
      </c>
      <c r="E1842" t="str">
        <f>IF($K1842="","",女子登録情報!$P1842)</f>
        <v/>
      </c>
      <c r="F1842" t="str">
        <f t="shared" si="28"/>
        <v/>
      </c>
      <c r="G1842" t="str">
        <f>IF($K1842="","",女子登録情報!$M1842)</f>
        <v/>
      </c>
      <c r="H1842" t="str">
        <f>IF($K1842="","",女子登録情報!$A1842)</f>
        <v/>
      </c>
      <c r="K1842" t="str">
        <f>IF(女子登録情報!$C1842="","",女子登録情報!$C1842)</f>
        <v/>
      </c>
      <c r="M1842" t="str">
        <f>IFERROR(IF(AND(402&lt;=VALUE(RIGHT(女子登録情報!$F1842,4)),競技会情報!$E$3*100+競技会情報!$G$3&gt;=VALUE(RIGHT(女子登録情報!$F1842,4))),VALUE(女子登録情報!$G1842)+1,VALUE(女子登録情報!$G1842)),"")</f>
        <v/>
      </c>
      <c r="N1842" t="str">
        <f>IF($K1842="","",IF(女子登録情報!$H1842="北海道",女子登録情報!$H1842,LEFT(女子登録情報!$H1842,LEN(女子登録情報!$H1842)-1)))</f>
        <v/>
      </c>
      <c r="O1842" t="str">
        <f>IF($K1842="","",IF(LEN($N1842)=2,LEFT($N1842,1)&amp;"　"&amp;RIGHT($N1842,1)&amp;"・"&amp;女子登録情報!$I1842,$N1842&amp;"・"&amp;女子登録情報!$I1842))</f>
        <v/>
      </c>
    </row>
    <row r="1843" spans="1:15" x14ac:dyDescent="0.55000000000000004">
      <c r="A1843" t="str">
        <f>IF($K1843="","",200000000+女子登録情報!$C1843)</f>
        <v/>
      </c>
      <c r="B1843" t="str">
        <f>IF($K1843="","",女子登録情報!$D1843&amp;" ("&amp;女子登録情報!$K1843&amp;")")</f>
        <v/>
      </c>
      <c r="C1843" t="str">
        <f>IF($K1843="","",女子登録情報!$E1843)</f>
        <v/>
      </c>
      <c r="D1843" t="str">
        <f>IF($K1843="","",女子登録情報!$O1843&amp;" "&amp;女子登録情報!$N1843&amp;" ("&amp;LEFT(女子登録情報!$F1843,2)&amp;")")</f>
        <v/>
      </c>
      <c r="E1843" t="str">
        <f>IF($K1843="","",女子登録情報!$P1843)</f>
        <v/>
      </c>
      <c r="F1843" t="str">
        <f t="shared" si="28"/>
        <v/>
      </c>
      <c r="G1843" t="str">
        <f>IF($K1843="","",女子登録情報!$M1843)</f>
        <v/>
      </c>
      <c r="H1843" t="str">
        <f>IF($K1843="","",女子登録情報!$A1843)</f>
        <v/>
      </c>
      <c r="K1843" t="str">
        <f>IF(女子登録情報!$C1843="","",女子登録情報!$C1843)</f>
        <v/>
      </c>
      <c r="M1843" t="str">
        <f>IFERROR(IF(AND(402&lt;=VALUE(RIGHT(女子登録情報!$F1843,4)),競技会情報!$E$3*100+競技会情報!$G$3&gt;=VALUE(RIGHT(女子登録情報!$F1843,4))),VALUE(女子登録情報!$G1843)+1,VALUE(女子登録情報!$G1843)),"")</f>
        <v/>
      </c>
      <c r="N1843" t="str">
        <f>IF($K1843="","",IF(女子登録情報!$H1843="北海道",女子登録情報!$H1843,LEFT(女子登録情報!$H1843,LEN(女子登録情報!$H1843)-1)))</f>
        <v/>
      </c>
      <c r="O1843" t="str">
        <f>IF($K1843="","",IF(LEN($N1843)=2,LEFT($N1843,1)&amp;"　"&amp;RIGHT($N1843,1)&amp;"・"&amp;女子登録情報!$I1843,$N1843&amp;"・"&amp;女子登録情報!$I1843))</f>
        <v/>
      </c>
    </row>
    <row r="1844" spans="1:15" x14ac:dyDescent="0.55000000000000004">
      <c r="A1844" t="str">
        <f>IF($K1844="","",200000000+女子登録情報!$C1844)</f>
        <v/>
      </c>
      <c r="B1844" t="str">
        <f>IF($K1844="","",女子登録情報!$D1844&amp;" ("&amp;女子登録情報!$K1844&amp;")")</f>
        <v/>
      </c>
      <c r="C1844" t="str">
        <f>IF($K1844="","",女子登録情報!$E1844)</f>
        <v/>
      </c>
      <c r="D1844" t="str">
        <f>IF($K1844="","",女子登録情報!$O1844&amp;" "&amp;女子登録情報!$N1844&amp;" ("&amp;LEFT(女子登録情報!$F1844,2)&amp;")")</f>
        <v/>
      </c>
      <c r="E1844" t="str">
        <f>IF($K1844="","",女子登録情報!$P1844)</f>
        <v/>
      </c>
      <c r="F1844" t="str">
        <f t="shared" si="28"/>
        <v/>
      </c>
      <c r="G1844" t="str">
        <f>IF($K1844="","",女子登録情報!$M1844)</f>
        <v/>
      </c>
      <c r="H1844" t="str">
        <f>IF($K1844="","",女子登録情報!$A1844)</f>
        <v/>
      </c>
      <c r="K1844" t="str">
        <f>IF(女子登録情報!$C1844="","",女子登録情報!$C1844)</f>
        <v/>
      </c>
      <c r="M1844" t="str">
        <f>IFERROR(IF(AND(402&lt;=VALUE(RIGHT(女子登録情報!$F1844,4)),競技会情報!$E$3*100+競技会情報!$G$3&gt;=VALUE(RIGHT(女子登録情報!$F1844,4))),VALUE(女子登録情報!$G1844)+1,VALUE(女子登録情報!$G1844)),"")</f>
        <v/>
      </c>
      <c r="N1844" t="str">
        <f>IF($K1844="","",IF(女子登録情報!$H1844="北海道",女子登録情報!$H1844,LEFT(女子登録情報!$H1844,LEN(女子登録情報!$H1844)-1)))</f>
        <v/>
      </c>
      <c r="O1844" t="str">
        <f>IF($K1844="","",IF(LEN($N1844)=2,LEFT($N1844,1)&amp;"　"&amp;RIGHT($N1844,1)&amp;"・"&amp;女子登録情報!$I1844,$N1844&amp;"・"&amp;女子登録情報!$I1844))</f>
        <v/>
      </c>
    </row>
    <row r="1845" spans="1:15" x14ac:dyDescent="0.55000000000000004">
      <c r="A1845" t="str">
        <f>IF($K1845="","",200000000+女子登録情報!$C1845)</f>
        <v/>
      </c>
      <c r="B1845" t="str">
        <f>IF($K1845="","",女子登録情報!$D1845&amp;" ("&amp;女子登録情報!$K1845&amp;")")</f>
        <v/>
      </c>
      <c r="C1845" t="str">
        <f>IF($K1845="","",女子登録情報!$E1845)</f>
        <v/>
      </c>
      <c r="D1845" t="str">
        <f>IF($K1845="","",女子登録情報!$O1845&amp;" "&amp;女子登録情報!$N1845&amp;" ("&amp;LEFT(女子登録情報!$F1845,2)&amp;")")</f>
        <v/>
      </c>
      <c r="E1845" t="str">
        <f>IF($K1845="","",女子登録情報!$P1845)</f>
        <v/>
      </c>
      <c r="F1845" t="str">
        <f t="shared" si="28"/>
        <v/>
      </c>
      <c r="G1845" t="str">
        <f>IF($K1845="","",女子登録情報!$M1845)</f>
        <v/>
      </c>
      <c r="H1845" t="str">
        <f>IF($K1845="","",女子登録情報!$A1845)</f>
        <v/>
      </c>
      <c r="K1845" t="str">
        <f>IF(女子登録情報!$C1845="","",女子登録情報!$C1845)</f>
        <v/>
      </c>
      <c r="M1845" t="str">
        <f>IFERROR(IF(AND(402&lt;=VALUE(RIGHT(女子登録情報!$F1845,4)),競技会情報!$E$3*100+競技会情報!$G$3&gt;=VALUE(RIGHT(女子登録情報!$F1845,4))),VALUE(女子登録情報!$G1845)+1,VALUE(女子登録情報!$G1845)),"")</f>
        <v/>
      </c>
      <c r="N1845" t="str">
        <f>IF($K1845="","",IF(女子登録情報!$H1845="北海道",女子登録情報!$H1845,LEFT(女子登録情報!$H1845,LEN(女子登録情報!$H1845)-1)))</f>
        <v/>
      </c>
      <c r="O1845" t="str">
        <f>IF($K1845="","",IF(LEN($N1845)=2,LEFT($N1845,1)&amp;"　"&amp;RIGHT($N1845,1)&amp;"・"&amp;女子登録情報!$I1845,$N1845&amp;"・"&amp;女子登録情報!$I1845))</f>
        <v/>
      </c>
    </row>
    <row r="1846" spans="1:15" x14ac:dyDescent="0.55000000000000004">
      <c r="A1846" t="str">
        <f>IF($K1846="","",200000000+女子登録情報!$C1846)</f>
        <v/>
      </c>
      <c r="B1846" t="str">
        <f>IF($K1846="","",女子登録情報!$D1846&amp;" ("&amp;女子登録情報!$K1846&amp;")")</f>
        <v/>
      </c>
      <c r="C1846" t="str">
        <f>IF($K1846="","",女子登録情報!$E1846)</f>
        <v/>
      </c>
      <c r="D1846" t="str">
        <f>IF($K1846="","",女子登録情報!$O1846&amp;" "&amp;女子登録情報!$N1846&amp;" ("&amp;LEFT(女子登録情報!$F1846,2)&amp;")")</f>
        <v/>
      </c>
      <c r="E1846" t="str">
        <f>IF($K1846="","",女子登録情報!$P1846)</f>
        <v/>
      </c>
      <c r="F1846" t="str">
        <f t="shared" si="28"/>
        <v/>
      </c>
      <c r="G1846" t="str">
        <f>IF($K1846="","",女子登録情報!$M1846)</f>
        <v/>
      </c>
      <c r="H1846" t="str">
        <f>IF($K1846="","",女子登録情報!$A1846)</f>
        <v/>
      </c>
      <c r="K1846" t="str">
        <f>IF(女子登録情報!$C1846="","",女子登録情報!$C1846)</f>
        <v/>
      </c>
      <c r="M1846" t="str">
        <f>IFERROR(IF(AND(402&lt;=VALUE(RIGHT(女子登録情報!$F1846,4)),競技会情報!$E$3*100+競技会情報!$G$3&gt;=VALUE(RIGHT(女子登録情報!$F1846,4))),VALUE(女子登録情報!$G1846)+1,VALUE(女子登録情報!$G1846)),"")</f>
        <v/>
      </c>
      <c r="N1846" t="str">
        <f>IF($K1846="","",IF(女子登録情報!$H1846="北海道",女子登録情報!$H1846,LEFT(女子登録情報!$H1846,LEN(女子登録情報!$H1846)-1)))</f>
        <v/>
      </c>
      <c r="O1846" t="str">
        <f>IF($K1846="","",IF(LEN($N1846)=2,LEFT($N1846,1)&amp;"　"&amp;RIGHT($N1846,1)&amp;"・"&amp;女子登録情報!$I1846,$N1846&amp;"・"&amp;女子登録情報!$I1846))</f>
        <v/>
      </c>
    </row>
    <row r="1847" spans="1:15" x14ac:dyDescent="0.55000000000000004">
      <c r="A1847" t="str">
        <f>IF($K1847="","",200000000+女子登録情報!$C1847)</f>
        <v/>
      </c>
      <c r="B1847" t="str">
        <f>IF($K1847="","",女子登録情報!$D1847&amp;" ("&amp;女子登録情報!$K1847&amp;")")</f>
        <v/>
      </c>
      <c r="C1847" t="str">
        <f>IF($K1847="","",女子登録情報!$E1847)</f>
        <v/>
      </c>
      <c r="D1847" t="str">
        <f>IF($K1847="","",女子登録情報!$O1847&amp;" "&amp;女子登録情報!$N1847&amp;" ("&amp;LEFT(女子登録情報!$F1847,2)&amp;")")</f>
        <v/>
      </c>
      <c r="E1847" t="str">
        <f>IF($K1847="","",女子登録情報!$P1847)</f>
        <v/>
      </c>
      <c r="F1847" t="str">
        <f t="shared" si="28"/>
        <v/>
      </c>
      <c r="G1847" t="str">
        <f>IF($K1847="","",女子登録情報!$M1847)</f>
        <v/>
      </c>
      <c r="H1847" t="str">
        <f>IF($K1847="","",女子登録情報!$A1847)</f>
        <v/>
      </c>
      <c r="K1847" t="str">
        <f>IF(女子登録情報!$C1847="","",女子登録情報!$C1847)</f>
        <v/>
      </c>
      <c r="M1847" t="str">
        <f>IFERROR(IF(AND(402&lt;=VALUE(RIGHT(女子登録情報!$F1847,4)),競技会情報!$E$3*100+競技会情報!$G$3&gt;=VALUE(RIGHT(女子登録情報!$F1847,4))),VALUE(女子登録情報!$G1847)+1,VALUE(女子登録情報!$G1847)),"")</f>
        <v/>
      </c>
      <c r="N1847" t="str">
        <f>IF($K1847="","",IF(女子登録情報!$H1847="北海道",女子登録情報!$H1847,LEFT(女子登録情報!$H1847,LEN(女子登録情報!$H1847)-1)))</f>
        <v/>
      </c>
      <c r="O1847" t="str">
        <f>IF($K1847="","",IF(LEN($N1847)=2,LEFT($N1847,1)&amp;"　"&amp;RIGHT($N1847,1)&amp;"・"&amp;女子登録情報!$I1847,$N1847&amp;"・"&amp;女子登録情報!$I1847))</f>
        <v/>
      </c>
    </row>
    <row r="1848" spans="1:15" x14ac:dyDescent="0.55000000000000004">
      <c r="A1848" t="str">
        <f>IF($K1848="","",200000000+女子登録情報!$C1848)</f>
        <v/>
      </c>
      <c r="B1848" t="str">
        <f>IF($K1848="","",女子登録情報!$D1848&amp;" ("&amp;女子登録情報!$K1848&amp;")")</f>
        <v/>
      </c>
      <c r="C1848" t="str">
        <f>IF($K1848="","",女子登録情報!$E1848)</f>
        <v/>
      </c>
      <c r="D1848" t="str">
        <f>IF($K1848="","",女子登録情報!$O1848&amp;" "&amp;女子登録情報!$N1848&amp;" ("&amp;LEFT(女子登録情報!$F1848,2)&amp;")")</f>
        <v/>
      </c>
      <c r="E1848" t="str">
        <f>IF($K1848="","",女子登録情報!$P1848)</f>
        <v/>
      </c>
      <c r="F1848" t="str">
        <f t="shared" si="28"/>
        <v/>
      </c>
      <c r="G1848" t="str">
        <f>IF($K1848="","",女子登録情報!$M1848)</f>
        <v/>
      </c>
      <c r="H1848" t="str">
        <f>IF($K1848="","",女子登録情報!$A1848)</f>
        <v/>
      </c>
      <c r="K1848" t="str">
        <f>IF(女子登録情報!$C1848="","",女子登録情報!$C1848)</f>
        <v/>
      </c>
      <c r="M1848" t="str">
        <f>IFERROR(IF(AND(402&lt;=VALUE(RIGHT(女子登録情報!$F1848,4)),競技会情報!$E$3*100+競技会情報!$G$3&gt;=VALUE(RIGHT(女子登録情報!$F1848,4))),VALUE(女子登録情報!$G1848)+1,VALUE(女子登録情報!$G1848)),"")</f>
        <v/>
      </c>
      <c r="N1848" t="str">
        <f>IF($K1848="","",IF(女子登録情報!$H1848="北海道",女子登録情報!$H1848,LEFT(女子登録情報!$H1848,LEN(女子登録情報!$H1848)-1)))</f>
        <v/>
      </c>
      <c r="O1848" t="str">
        <f>IF($K1848="","",IF(LEN($N1848)=2,LEFT($N1848,1)&amp;"　"&amp;RIGHT($N1848,1)&amp;"・"&amp;女子登録情報!$I1848,$N1848&amp;"・"&amp;女子登録情報!$I1848))</f>
        <v/>
      </c>
    </row>
    <row r="1849" spans="1:15" x14ac:dyDescent="0.55000000000000004">
      <c r="A1849" t="str">
        <f>IF($K1849="","",200000000+女子登録情報!$C1849)</f>
        <v/>
      </c>
      <c r="B1849" t="str">
        <f>IF($K1849="","",女子登録情報!$D1849&amp;" ("&amp;女子登録情報!$K1849&amp;")")</f>
        <v/>
      </c>
      <c r="C1849" t="str">
        <f>IF($K1849="","",女子登録情報!$E1849)</f>
        <v/>
      </c>
      <c r="D1849" t="str">
        <f>IF($K1849="","",女子登録情報!$O1849&amp;" "&amp;女子登録情報!$N1849&amp;" ("&amp;LEFT(女子登録情報!$F1849,2)&amp;")")</f>
        <v/>
      </c>
      <c r="E1849" t="str">
        <f>IF($K1849="","",女子登録情報!$P1849)</f>
        <v/>
      </c>
      <c r="F1849" t="str">
        <f t="shared" si="28"/>
        <v/>
      </c>
      <c r="G1849" t="str">
        <f>IF($K1849="","",女子登録情報!$M1849)</f>
        <v/>
      </c>
      <c r="H1849" t="str">
        <f>IF($K1849="","",女子登録情報!$A1849)</f>
        <v/>
      </c>
      <c r="K1849" t="str">
        <f>IF(女子登録情報!$C1849="","",女子登録情報!$C1849)</f>
        <v/>
      </c>
      <c r="M1849" t="str">
        <f>IFERROR(IF(AND(402&lt;=VALUE(RIGHT(女子登録情報!$F1849,4)),競技会情報!$E$3*100+競技会情報!$G$3&gt;=VALUE(RIGHT(女子登録情報!$F1849,4))),VALUE(女子登録情報!$G1849)+1,VALUE(女子登録情報!$G1849)),"")</f>
        <v/>
      </c>
      <c r="N1849" t="str">
        <f>IF($K1849="","",IF(女子登録情報!$H1849="北海道",女子登録情報!$H1849,LEFT(女子登録情報!$H1849,LEN(女子登録情報!$H1849)-1)))</f>
        <v/>
      </c>
      <c r="O1849" t="str">
        <f>IF($K1849="","",IF(LEN($N1849)=2,LEFT($N1849,1)&amp;"　"&amp;RIGHT($N1849,1)&amp;"・"&amp;女子登録情報!$I1849,$N1849&amp;"・"&amp;女子登録情報!$I1849))</f>
        <v/>
      </c>
    </row>
    <row r="1850" spans="1:15" x14ac:dyDescent="0.55000000000000004">
      <c r="A1850" t="str">
        <f>IF($K1850="","",200000000+女子登録情報!$C1850)</f>
        <v/>
      </c>
      <c r="B1850" t="str">
        <f>IF($K1850="","",女子登録情報!$D1850&amp;" ("&amp;女子登録情報!$K1850&amp;")")</f>
        <v/>
      </c>
      <c r="C1850" t="str">
        <f>IF($K1850="","",女子登録情報!$E1850)</f>
        <v/>
      </c>
      <c r="D1850" t="str">
        <f>IF($K1850="","",女子登録情報!$O1850&amp;" "&amp;女子登録情報!$N1850&amp;" ("&amp;LEFT(女子登録情報!$F1850,2)&amp;")")</f>
        <v/>
      </c>
      <c r="E1850" t="str">
        <f>IF($K1850="","",女子登録情報!$P1850)</f>
        <v/>
      </c>
      <c r="F1850" t="str">
        <f t="shared" si="28"/>
        <v/>
      </c>
      <c r="G1850" t="str">
        <f>IF($K1850="","",女子登録情報!$M1850)</f>
        <v/>
      </c>
      <c r="H1850" t="str">
        <f>IF($K1850="","",女子登録情報!$A1850)</f>
        <v/>
      </c>
      <c r="K1850" t="str">
        <f>IF(女子登録情報!$C1850="","",女子登録情報!$C1850)</f>
        <v/>
      </c>
      <c r="M1850" t="str">
        <f>IFERROR(IF(AND(402&lt;=VALUE(RIGHT(女子登録情報!$F1850,4)),競技会情報!$E$3*100+競技会情報!$G$3&gt;=VALUE(RIGHT(女子登録情報!$F1850,4))),VALUE(女子登録情報!$G1850)+1,VALUE(女子登録情報!$G1850)),"")</f>
        <v/>
      </c>
      <c r="N1850" t="str">
        <f>IF($K1850="","",IF(女子登録情報!$H1850="北海道",女子登録情報!$H1850,LEFT(女子登録情報!$H1850,LEN(女子登録情報!$H1850)-1)))</f>
        <v/>
      </c>
      <c r="O1850" t="str">
        <f>IF($K1850="","",IF(LEN($N1850)=2,LEFT($N1850,1)&amp;"　"&amp;RIGHT($N1850,1)&amp;"・"&amp;女子登録情報!$I1850,$N1850&amp;"・"&amp;女子登録情報!$I1850))</f>
        <v/>
      </c>
    </row>
    <row r="1851" spans="1:15" x14ac:dyDescent="0.55000000000000004">
      <c r="A1851" t="str">
        <f>IF($K1851="","",200000000+女子登録情報!$C1851)</f>
        <v/>
      </c>
      <c r="B1851" t="str">
        <f>IF($K1851="","",女子登録情報!$D1851&amp;" ("&amp;女子登録情報!$K1851&amp;")")</f>
        <v/>
      </c>
      <c r="C1851" t="str">
        <f>IF($K1851="","",女子登録情報!$E1851)</f>
        <v/>
      </c>
      <c r="D1851" t="str">
        <f>IF($K1851="","",女子登録情報!$O1851&amp;" "&amp;女子登録情報!$N1851&amp;" ("&amp;LEFT(女子登録情報!$F1851,2)&amp;")")</f>
        <v/>
      </c>
      <c r="E1851" t="str">
        <f>IF($K1851="","",女子登録情報!$P1851)</f>
        <v/>
      </c>
      <c r="F1851" t="str">
        <f t="shared" si="28"/>
        <v/>
      </c>
      <c r="G1851" t="str">
        <f>IF($K1851="","",女子登録情報!$M1851)</f>
        <v/>
      </c>
      <c r="H1851" t="str">
        <f>IF($K1851="","",女子登録情報!$A1851)</f>
        <v/>
      </c>
      <c r="K1851" t="str">
        <f>IF(女子登録情報!$C1851="","",女子登録情報!$C1851)</f>
        <v/>
      </c>
      <c r="M1851" t="str">
        <f>IFERROR(IF(AND(402&lt;=VALUE(RIGHT(女子登録情報!$F1851,4)),競技会情報!$E$3*100+競技会情報!$G$3&gt;=VALUE(RIGHT(女子登録情報!$F1851,4))),VALUE(女子登録情報!$G1851)+1,VALUE(女子登録情報!$G1851)),"")</f>
        <v/>
      </c>
      <c r="N1851" t="str">
        <f>IF($K1851="","",IF(女子登録情報!$H1851="北海道",女子登録情報!$H1851,LEFT(女子登録情報!$H1851,LEN(女子登録情報!$H1851)-1)))</f>
        <v/>
      </c>
      <c r="O1851" t="str">
        <f>IF($K1851="","",IF(LEN($N1851)=2,LEFT($N1851,1)&amp;"　"&amp;RIGHT($N1851,1)&amp;"・"&amp;女子登録情報!$I1851,$N1851&amp;"・"&amp;女子登録情報!$I1851))</f>
        <v/>
      </c>
    </row>
    <row r="1852" spans="1:15" x14ac:dyDescent="0.55000000000000004">
      <c r="A1852" t="str">
        <f>IF($K1852="","",200000000+女子登録情報!$C1852)</f>
        <v/>
      </c>
      <c r="B1852" t="str">
        <f>IF($K1852="","",女子登録情報!$D1852&amp;" ("&amp;女子登録情報!$K1852&amp;")")</f>
        <v/>
      </c>
      <c r="C1852" t="str">
        <f>IF($K1852="","",女子登録情報!$E1852)</f>
        <v/>
      </c>
      <c r="D1852" t="str">
        <f>IF($K1852="","",女子登録情報!$O1852&amp;" "&amp;女子登録情報!$N1852&amp;" ("&amp;LEFT(女子登録情報!$F1852,2)&amp;")")</f>
        <v/>
      </c>
      <c r="E1852" t="str">
        <f>IF($K1852="","",女子登録情報!$P1852)</f>
        <v/>
      </c>
      <c r="F1852" t="str">
        <f t="shared" si="28"/>
        <v/>
      </c>
      <c r="G1852" t="str">
        <f>IF($K1852="","",女子登録情報!$M1852)</f>
        <v/>
      </c>
      <c r="H1852" t="str">
        <f>IF($K1852="","",女子登録情報!$A1852)</f>
        <v/>
      </c>
      <c r="K1852" t="str">
        <f>IF(女子登録情報!$C1852="","",女子登録情報!$C1852)</f>
        <v/>
      </c>
      <c r="M1852" t="str">
        <f>IFERROR(IF(AND(402&lt;=VALUE(RIGHT(女子登録情報!$F1852,4)),競技会情報!$E$3*100+競技会情報!$G$3&gt;=VALUE(RIGHT(女子登録情報!$F1852,4))),VALUE(女子登録情報!$G1852)+1,VALUE(女子登録情報!$G1852)),"")</f>
        <v/>
      </c>
      <c r="N1852" t="str">
        <f>IF($K1852="","",IF(女子登録情報!$H1852="北海道",女子登録情報!$H1852,LEFT(女子登録情報!$H1852,LEN(女子登録情報!$H1852)-1)))</f>
        <v/>
      </c>
      <c r="O1852" t="str">
        <f>IF($K1852="","",IF(LEN($N1852)=2,LEFT($N1852,1)&amp;"　"&amp;RIGHT($N1852,1)&amp;"・"&amp;女子登録情報!$I1852,$N1852&amp;"・"&amp;女子登録情報!$I1852))</f>
        <v/>
      </c>
    </row>
    <row r="1853" spans="1:15" x14ac:dyDescent="0.55000000000000004">
      <c r="A1853" t="str">
        <f>IF($K1853="","",200000000+女子登録情報!$C1853)</f>
        <v/>
      </c>
      <c r="B1853" t="str">
        <f>IF($K1853="","",女子登録情報!$D1853&amp;" ("&amp;女子登録情報!$K1853&amp;")")</f>
        <v/>
      </c>
      <c r="C1853" t="str">
        <f>IF($K1853="","",女子登録情報!$E1853)</f>
        <v/>
      </c>
      <c r="D1853" t="str">
        <f>IF($K1853="","",女子登録情報!$O1853&amp;" "&amp;女子登録情報!$N1853&amp;" ("&amp;LEFT(女子登録情報!$F1853,2)&amp;")")</f>
        <v/>
      </c>
      <c r="E1853" t="str">
        <f>IF($K1853="","",女子登録情報!$P1853)</f>
        <v/>
      </c>
      <c r="F1853" t="str">
        <f t="shared" si="28"/>
        <v/>
      </c>
      <c r="G1853" t="str">
        <f>IF($K1853="","",女子登録情報!$M1853)</f>
        <v/>
      </c>
      <c r="H1853" t="str">
        <f>IF($K1853="","",女子登録情報!$A1853)</f>
        <v/>
      </c>
      <c r="K1853" t="str">
        <f>IF(女子登録情報!$C1853="","",女子登録情報!$C1853)</f>
        <v/>
      </c>
      <c r="M1853" t="str">
        <f>IFERROR(IF(AND(402&lt;=VALUE(RIGHT(女子登録情報!$F1853,4)),競技会情報!$E$3*100+競技会情報!$G$3&gt;=VALUE(RIGHT(女子登録情報!$F1853,4))),VALUE(女子登録情報!$G1853)+1,VALUE(女子登録情報!$G1853)),"")</f>
        <v/>
      </c>
      <c r="N1853" t="str">
        <f>IF($K1853="","",IF(女子登録情報!$H1853="北海道",女子登録情報!$H1853,LEFT(女子登録情報!$H1853,LEN(女子登録情報!$H1853)-1)))</f>
        <v/>
      </c>
      <c r="O1853" t="str">
        <f>IF($K1853="","",IF(LEN($N1853)=2,LEFT($N1853,1)&amp;"　"&amp;RIGHT($N1853,1)&amp;"・"&amp;女子登録情報!$I1853,$N1853&amp;"・"&amp;女子登録情報!$I1853))</f>
        <v/>
      </c>
    </row>
    <row r="1854" spans="1:15" x14ac:dyDescent="0.55000000000000004">
      <c r="A1854" t="str">
        <f>IF($K1854="","",200000000+女子登録情報!$C1854)</f>
        <v/>
      </c>
      <c r="B1854" t="str">
        <f>IF($K1854="","",女子登録情報!$D1854&amp;" ("&amp;女子登録情報!$K1854&amp;")")</f>
        <v/>
      </c>
      <c r="C1854" t="str">
        <f>IF($K1854="","",女子登録情報!$E1854)</f>
        <v/>
      </c>
      <c r="D1854" t="str">
        <f>IF($K1854="","",女子登録情報!$O1854&amp;" "&amp;女子登録情報!$N1854&amp;" ("&amp;LEFT(女子登録情報!$F1854,2)&amp;")")</f>
        <v/>
      </c>
      <c r="E1854" t="str">
        <f>IF($K1854="","",女子登録情報!$P1854)</f>
        <v/>
      </c>
      <c r="F1854" t="str">
        <f t="shared" si="28"/>
        <v/>
      </c>
      <c r="G1854" t="str">
        <f>IF($K1854="","",女子登録情報!$M1854)</f>
        <v/>
      </c>
      <c r="H1854" t="str">
        <f>IF($K1854="","",女子登録情報!$A1854)</f>
        <v/>
      </c>
      <c r="K1854" t="str">
        <f>IF(女子登録情報!$C1854="","",女子登録情報!$C1854)</f>
        <v/>
      </c>
      <c r="M1854" t="str">
        <f>IFERROR(IF(AND(402&lt;=VALUE(RIGHT(女子登録情報!$F1854,4)),競技会情報!$E$3*100+競技会情報!$G$3&gt;=VALUE(RIGHT(女子登録情報!$F1854,4))),VALUE(女子登録情報!$G1854)+1,VALUE(女子登録情報!$G1854)),"")</f>
        <v/>
      </c>
      <c r="N1854" t="str">
        <f>IF($K1854="","",IF(女子登録情報!$H1854="北海道",女子登録情報!$H1854,LEFT(女子登録情報!$H1854,LEN(女子登録情報!$H1854)-1)))</f>
        <v/>
      </c>
      <c r="O1854" t="str">
        <f>IF($K1854="","",IF(LEN($N1854)=2,LEFT($N1854,1)&amp;"　"&amp;RIGHT($N1854,1)&amp;"・"&amp;女子登録情報!$I1854,$N1854&amp;"・"&amp;女子登録情報!$I1854))</f>
        <v/>
      </c>
    </row>
    <row r="1855" spans="1:15" x14ac:dyDescent="0.55000000000000004">
      <c r="A1855" t="str">
        <f>IF($K1855="","",200000000+女子登録情報!$C1855)</f>
        <v/>
      </c>
      <c r="B1855" t="str">
        <f>IF($K1855="","",女子登録情報!$D1855&amp;" ("&amp;女子登録情報!$K1855&amp;")")</f>
        <v/>
      </c>
      <c r="C1855" t="str">
        <f>IF($K1855="","",女子登録情報!$E1855)</f>
        <v/>
      </c>
      <c r="D1855" t="str">
        <f>IF($K1855="","",女子登録情報!$O1855&amp;" "&amp;女子登録情報!$N1855&amp;" ("&amp;LEFT(女子登録情報!$F1855,2)&amp;")")</f>
        <v/>
      </c>
      <c r="E1855" t="str">
        <f>IF($K1855="","",女子登録情報!$P1855)</f>
        <v/>
      </c>
      <c r="F1855" t="str">
        <f t="shared" si="28"/>
        <v/>
      </c>
      <c r="G1855" t="str">
        <f>IF($K1855="","",女子登録情報!$M1855)</f>
        <v/>
      </c>
      <c r="H1855" t="str">
        <f>IF($K1855="","",女子登録情報!$A1855)</f>
        <v/>
      </c>
      <c r="K1855" t="str">
        <f>IF(女子登録情報!$C1855="","",女子登録情報!$C1855)</f>
        <v/>
      </c>
      <c r="M1855" t="str">
        <f>IFERROR(IF(AND(402&lt;=VALUE(RIGHT(女子登録情報!$F1855,4)),競技会情報!$E$3*100+競技会情報!$G$3&gt;=VALUE(RIGHT(女子登録情報!$F1855,4))),VALUE(女子登録情報!$G1855)+1,VALUE(女子登録情報!$G1855)),"")</f>
        <v/>
      </c>
      <c r="N1855" t="str">
        <f>IF($K1855="","",IF(女子登録情報!$H1855="北海道",女子登録情報!$H1855,LEFT(女子登録情報!$H1855,LEN(女子登録情報!$H1855)-1)))</f>
        <v/>
      </c>
      <c r="O1855" t="str">
        <f>IF($K1855="","",IF(LEN($N1855)=2,LEFT($N1855,1)&amp;"　"&amp;RIGHT($N1855,1)&amp;"・"&amp;女子登録情報!$I1855,$N1855&amp;"・"&amp;女子登録情報!$I1855))</f>
        <v/>
      </c>
    </row>
    <row r="1856" spans="1:15" x14ac:dyDescent="0.55000000000000004">
      <c r="A1856" t="str">
        <f>IF($K1856="","",200000000+女子登録情報!$C1856)</f>
        <v/>
      </c>
      <c r="B1856" t="str">
        <f>IF($K1856="","",女子登録情報!$D1856&amp;" ("&amp;女子登録情報!$K1856&amp;")")</f>
        <v/>
      </c>
      <c r="C1856" t="str">
        <f>IF($K1856="","",女子登録情報!$E1856)</f>
        <v/>
      </c>
      <c r="D1856" t="str">
        <f>IF($K1856="","",女子登録情報!$O1856&amp;" "&amp;女子登録情報!$N1856&amp;" ("&amp;LEFT(女子登録情報!$F1856,2)&amp;")")</f>
        <v/>
      </c>
      <c r="E1856" t="str">
        <f>IF($K1856="","",女子登録情報!$P1856)</f>
        <v/>
      </c>
      <c r="F1856" t="str">
        <f t="shared" si="28"/>
        <v/>
      </c>
      <c r="G1856" t="str">
        <f>IF($K1856="","",女子登録情報!$M1856)</f>
        <v/>
      </c>
      <c r="H1856" t="str">
        <f>IF($K1856="","",女子登録情報!$A1856)</f>
        <v/>
      </c>
      <c r="K1856" t="str">
        <f>IF(女子登録情報!$C1856="","",女子登録情報!$C1856)</f>
        <v/>
      </c>
      <c r="M1856" t="str">
        <f>IFERROR(IF(AND(402&lt;=VALUE(RIGHT(女子登録情報!$F1856,4)),競技会情報!$E$3*100+競技会情報!$G$3&gt;=VALUE(RIGHT(女子登録情報!$F1856,4))),VALUE(女子登録情報!$G1856)+1,VALUE(女子登録情報!$G1856)),"")</f>
        <v/>
      </c>
      <c r="N1856" t="str">
        <f>IF($K1856="","",IF(女子登録情報!$H1856="北海道",女子登録情報!$H1856,LEFT(女子登録情報!$H1856,LEN(女子登録情報!$H1856)-1)))</f>
        <v/>
      </c>
      <c r="O1856" t="str">
        <f>IF($K1856="","",IF(LEN($N1856)=2,LEFT($N1856,1)&amp;"　"&amp;RIGHT($N1856,1)&amp;"・"&amp;女子登録情報!$I1856,$N1856&amp;"・"&amp;女子登録情報!$I1856))</f>
        <v/>
      </c>
    </row>
    <row r="1857" spans="1:15" x14ac:dyDescent="0.55000000000000004">
      <c r="A1857" t="str">
        <f>IF($K1857="","",200000000+女子登録情報!$C1857)</f>
        <v/>
      </c>
      <c r="B1857" t="str">
        <f>IF($K1857="","",女子登録情報!$D1857&amp;" ("&amp;女子登録情報!$K1857&amp;")")</f>
        <v/>
      </c>
      <c r="C1857" t="str">
        <f>IF($K1857="","",女子登録情報!$E1857)</f>
        <v/>
      </c>
      <c r="D1857" t="str">
        <f>IF($K1857="","",女子登録情報!$O1857&amp;" "&amp;女子登録情報!$N1857&amp;" ("&amp;LEFT(女子登録情報!$F1857,2)&amp;")")</f>
        <v/>
      </c>
      <c r="E1857" t="str">
        <f>IF($K1857="","",女子登録情報!$P1857)</f>
        <v/>
      </c>
      <c r="F1857" t="str">
        <f t="shared" si="28"/>
        <v/>
      </c>
      <c r="G1857" t="str">
        <f>IF($K1857="","",女子登録情報!$M1857)</f>
        <v/>
      </c>
      <c r="H1857" t="str">
        <f>IF($K1857="","",女子登録情報!$A1857)</f>
        <v/>
      </c>
      <c r="K1857" t="str">
        <f>IF(女子登録情報!$C1857="","",女子登録情報!$C1857)</f>
        <v/>
      </c>
      <c r="M1857" t="str">
        <f>IFERROR(IF(AND(402&lt;=VALUE(RIGHT(女子登録情報!$F1857,4)),競技会情報!$E$3*100+競技会情報!$G$3&gt;=VALUE(RIGHT(女子登録情報!$F1857,4))),VALUE(女子登録情報!$G1857)+1,VALUE(女子登録情報!$G1857)),"")</f>
        <v/>
      </c>
      <c r="N1857" t="str">
        <f>IF($K1857="","",IF(女子登録情報!$H1857="北海道",女子登録情報!$H1857,LEFT(女子登録情報!$H1857,LEN(女子登録情報!$H1857)-1)))</f>
        <v/>
      </c>
      <c r="O1857" t="str">
        <f>IF($K1857="","",IF(LEN($N1857)=2,LEFT($N1857,1)&amp;"　"&amp;RIGHT($N1857,1)&amp;"・"&amp;女子登録情報!$I1857,$N1857&amp;"・"&amp;女子登録情報!$I1857))</f>
        <v/>
      </c>
    </row>
    <row r="1858" spans="1:15" x14ac:dyDescent="0.55000000000000004">
      <c r="A1858" t="str">
        <f>IF($K1858="","",200000000+女子登録情報!$C1858)</f>
        <v/>
      </c>
      <c r="B1858" t="str">
        <f>IF($K1858="","",女子登録情報!$D1858&amp;" ("&amp;女子登録情報!$K1858&amp;")")</f>
        <v/>
      </c>
      <c r="C1858" t="str">
        <f>IF($K1858="","",女子登録情報!$E1858)</f>
        <v/>
      </c>
      <c r="D1858" t="str">
        <f>IF($K1858="","",女子登録情報!$O1858&amp;" "&amp;女子登録情報!$N1858&amp;" ("&amp;LEFT(女子登録情報!$F1858,2)&amp;")")</f>
        <v/>
      </c>
      <c r="E1858" t="str">
        <f>IF($K1858="","",女子登録情報!$P1858)</f>
        <v/>
      </c>
      <c r="F1858" t="str">
        <f t="shared" si="28"/>
        <v/>
      </c>
      <c r="G1858" t="str">
        <f>IF($K1858="","",女子登録情報!$M1858)</f>
        <v/>
      </c>
      <c r="H1858" t="str">
        <f>IF($K1858="","",女子登録情報!$A1858)</f>
        <v/>
      </c>
      <c r="K1858" t="str">
        <f>IF(女子登録情報!$C1858="","",女子登録情報!$C1858)</f>
        <v/>
      </c>
      <c r="M1858" t="str">
        <f>IFERROR(IF(AND(402&lt;=VALUE(RIGHT(女子登録情報!$F1858,4)),競技会情報!$E$3*100+競技会情報!$G$3&gt;=VALUE(RIGHT(女子登録情報!$F1858,4))),VALUE(女子登録情報!$G1858)+1,VALUE(女子登録情報!$G1858)),"")</f>
        <v/>
      </c>
      <c r="N1858" t="str">
        <f>IF($K1858="","",IF(女子登録情報!$H1858="北海道",女子登録情報!$H1858,LEFT(女子登録情報!$H1858,LEN(女子登録情報!$H1858)-1)))</f>
        <v/>
      </c>
      <c r="O1858" t="str">
        <f>IF($K1858="","",IF(LEN($N1858)=2,LEFT($N1858,1)&amp;"　"&amp;RIGHT($N1858,1)&amp;"・"&amp;女子登録情報!$I1858,$N1858&amp;"・"&amp;女子登録情報!$I1858))</f>
        <v/>
      </c>
    </row>
    <row r="1859" spans="1:15" x14ac:dyDescent="0.55000000000000004">
      <c r="A1859" t="str">
        <f>IF($K1859="","",200000000+女子登録情報!$C1859)</f>
        <v/>
      </c>
      <c r="B1859" t="str">
        <f>IF($K1859="","",女子登録情報!$D1859&amp;" ("&amp;女子登録情報!$K1859&amp;")")</f>
        <v/>
      </c>
      <c r="C1859" t="str">
        <f>IF($K1859="","",女子登録情報!$E1859)</f>
        <v/>
      </c>
      <c r="D1859" t="str">
        <f>IF($K1859="","",女子登録情報!$O1859&amp;" "&amp;女子登録情報!$N1859&amp;" ("&amp;LEFT(女子登録情報!$F1859,2)&amp;")")</f>
        <v/>
      </c>
      <c r="E1859" t="str">
        <f>IF($K1859="","",女子登録情報!$P1859)</f>
        <v/>
      </c>
      <c r="F1859" t="str">
        <f t="shared" ref="F1859:F1922" si="29">IF($K1859="","","2")</f>
        <v/>
      </c>
      <c r="G1859" t="str">
        <f>IF($K1859="","",女子登録情報!$M1859)</f>
        <v/>
      </c>
      <c r="H1859" t="str">
        <f>IF($K1859="","",女子登録情報!$A1859)</f>
        <v/>
      </c>
      <c r="K1859" t="str">
        <f>IF(女子登録情報!$C1859="","",女子登録情報!$C1859)</f>
        <v/>
      </c>
      <c r="M1859" t="str">
        <f>IFERROR(IF(AND(402&lt;=VALUE(RIGHT(女子登録情報!$F1859,4)),競技会情報!$E$3*100+競技会情報!$G$3&gt;=VALUE(RIGHT(女子登録情報!$F1859,4))),VALUE(女子登録情報!$G1859)+1,VALUE(女子登録情報!$G1859)),"")</f>
        <v/>
      </c>
      <c r="N1859" t="str">
        <f>IF($K1859="","",IF(女子登録情報!$H1859="北海道",女子登録情報!$H1859,LEFT(女子登録情報!$H1859,LEN(女子登録情報!$H1859)-1)))</f>
        <v/>
      </c>
      <c r="O1859" t="str">
        <f>IF($K1859="","",IF(LEN($N1859)=2,LEFT($N1859,1)&amp;"　"&amp;RIGHT($N1859,1)&amp;"・"&amp;女子登録情報!$I1859,$N1859&amp;"・"&amp;女子登録情報!$I1859))</f>
        <v/>
      </c>
    </row>
    <row r="1860" spans="1:15" x14ac:dyDescent="0.55000000000000004">
      <c r="A1860" t="str">
        <f>IF($K1860="","",200000000+女子登録情報!$C1860)</f>
        <v/>
      </c>
      <c r="B1860" t="str">
        <f>IF($K1860="","",女子登録情報!$D1860&amp;" ("&amp;女子登録情報!$K1860&amp;")")</f>
        <v/>
      </c>
      <c r="C1860" t="str">
        <f>IF($K1860="","",女子登録情報!$E1860)</f>
        <v/>
      </c>
      <c r="D1860" t="str">
        <f>IF($K1860="","",女子登録情報!$O1860&amp;" "&amp;女子登録情報!$N1860&amp;" ("&amp;LEFT(女子登録情報!$F1860,2)&amp;")")</f>
        <v/>
      </c>
      <c r="E1860" t="str">
        <f>IF($K1860="","",女子登録情報!$P1860)</f>
        <v/>
      </c>
      <c r="F1860" t="str">
        <f t="shared" si="29"/>
        <v/>
      </c>
      <c r="G1860" t="str">
        <f>IF($K1860="","",女子登録情報!$M1860)</f>
        <v/>
      </c>
      <c r="H1860" t="str">
        <f>IF($K1860="","",女子登録情報!$A1860)</f>
        <v/>
      </c>
      <c r="K1860" t="str">
        <f>IF(女子登録情報!$C1860="","",女子登録情報!$C1860)</f>
        <v/>
      </c>
      <c r="M1860" t="str">
        <f>IFERROR(IF(AND(402&lt;=VALUE(RIGHT(女子登録情報!$F1860,4)),競技会情報!$E$3*100+競技会情報!$G$3&gt;=VALUE(RIGHT(女子登録情報!$F1860,4))),VALUE(女子登録情報!$G1860)+1,VALUE(女子登録情報!$G1860)),"")</f>
        <v/>
      </c>
      <c r="N1860" t="str">
        <f>IF($K1860="","",IF(女子登録情報!$H1860="北海道",女子登録情報!$H1860,LEFT(女子登録情報!$H1860,LEN(女子登録情報!$H1860)-1)))</f>
        <v/>
      </c>
      <c r="O1860" t="str">
        <f>IF($K1860="","",IF(LEN($N1860)=2,LEFT($N1860,1)&amp;"　"&amp;RIGHT($N1860,1)&amp;"・"&amp;女子登録情報!$I1860,$N1860&amp;"・"&amp;女子登録情報!$I1860))</f>
        <v/>
      </c>
    </row>
    <row r="1861" spans="1:15" x14ac:dyDescent="0.55000000000000004">
      <c r="A1861" t="str">
        <f>IF($K1861="","",200000000+女子登録情報!$C1861)</f>
        <v/>
      </c>
      <c r="B1861" t="str">
        <f>IF($K1861="","",女子登録情報!$D1861&amp;" ("&amp;女子登録情報!$K1861&amp;")")</f>
        <v/>
      </c>
      <c r="C1861" t="str">
        <f>IF($K1861="","",女子登録情報!$E1861)</f>
        <v/>
      </c>
      <c r="D1861" t="str">
        <f>IF($K1861="","",女子登録情報!$O1861&amp;" "&amp;女子登録情報!$N1861&amp;" ("&amp;LEFT(女子登録情報!$F1861,2)&amp;")")</f>
        <v/>
      </c>
      <c r="E1861" t="str">
        <f>IF($K1861="","",女子登録情報!$P1861)</f>
        <v/>
      </c>
      <c r="F1861" t="str">
        <f t="shared" si="29"/>
        <v/>
      </c>
      <c r="G1861" t="str">
        <f>IF($K1861="","",女子登録情報!$M1861)</f>
        <v/>
      </c>
      <c r="H1861" t="str">
        <f>IF($K1861="","",女子登録情報!$A1861)</f>
        <v/>
      </c>
      <c r="K1861" t="str">
        <f>IF(女子登録情報!$C1861="","",女子登録情報!$C1861)</f>
        <v/>
      </c>
      <c r="M1861" t="str">
        <f>IFERROR(IF(AND(402&lt;=VALUE(RIGHT(女子登録情報!$F1861,4)),競技会情報!$E$3*100+競技会情報!$G$3&gt;=VALUE(RIGHT(女子登録情報!$F1861,4))),VALUE(女子登録情報!$G1861)+1,VALUE(女子登録情報!$G1861)),"")</f>
        <v/>
      </c>
      <c r="N1861" t="str">
        <f>IF($K1861="","",IF(女子登録情報!$H1861="北海道",女子登録情報!$H1861,LEFT(女子登録情報!$H1861,LEN(女子登録情報!$H1861)-1)))</f>
        <v/>
      </c>
      <c r="O1861" t="str">
        <f>IF($K1861="","",IF(LEN($N1861)=2,LEFT($N1861,1)&amp;"　"&amp;RIGHT($N1861,1)&amp;"・"&amp;女子登録情報!$I1861,$N1861&amp;"・"&amp;女子登録情報!$I1861))</f>
        <v/>
      </c>
    </row>
    <row r="1862" spans="1:15" x14ac:dyDescent="0.55000000000000004">
      <c r="A1862" t="str">
        <f>IF($K1862="","",200000000+女子登録情報!$C1862)</f>
        <v/>
      </c>
      <c r="B1862" t="str">
        <f>IF($K1862="","",女子登録情報!$D1862&amp;" ("&amp;女子登録情報!$K1862&amp;")")</f>
        <v/>
      </c>
      <c r="C1862" t="str">
        <f>IF($K1862="","",女子登録情報!$E1862)</f>
        <v/>
      </c>
      <c r="D1862" t="str">
        <f>IF($K1862="","",女子登録情報!$O1862&amp;" "&amp;女子登録情報!$N1862&amp;" ("&amp;LEFT(女子登録情報!$F1862,2)&amp;")")</f>
        <v/>
      </c>
      <c r="E1862" t="str">
        <f>IF($K1862="","",女子登録情報!$P1862)</f>
        <v/>
      </c>
      <c r="F1862" t="str">
        <f t="shared" si="29"/>
        <v/>
      </c>
      <c r="G1862" t="str">
        <f>IF($K1862="","",女子登録情報!$M1862)</f>
        <v/>
      </c>
      <c r="H1862" t="str">
        <f>IF($K1862="","",女子登録情報!$A1862)</f>
        <v/>
      </c>
      <c r="K1862" t="str">
        <f>IF(女子登録情報!$C1862="","",女子登録情報!$C1862)</f>
        <v/>
      </c>
      <c r="M1862" t="str">
        <f>IFERROR(IF(AND(402&lt;=VALUE(RIGHT(女子登録情報!$F1862,4)),競技会情報!$E$3*100+競技会情報!$G$3&gt;=VALUE(RIGHT(女子登録情報!$F1862,4))),VALUE(女子登録情報!$G1862)+1,VALUE(女子登録情報!$G1862)),"")</f>
        <v/>
      </c>
      <c r="N1862" t="str">
        <f>IF($K1862="","",IF(女子登録情報!$H1862="北海道",女子登録情報!$H1862,LEFT(女子登録情報!$H1862,LEN(女子登録情報!$H1862)-1)))</f>
        <v/>
      </c>
      <c r="O1862" t="str">
        <f>IF($K1862="","",IF(LEN($N1862)=2,LEFT($N1862,1)&amp;"　"&amp;RIGHT($N1862,1)&amp;"・"&amp;女子登録情報!$I1862,$N1862&amp;"・"&amp;女子登録情報!$I1862))</f>
        <v/>
      </c>
    </row>
    <row r="1863" spans="1:15" x14ac:dyDescent="0.55000000000000004">
      <c r="A1863" t="str">
        <f>IF($K1863="","",200000000+女子登録情報!$C1863)</f>
        <v/>
      </c>
      <c r="B1863" t="str">
        <f>IF($K1863="","",女子登録情報!$D1863&amp;" ("&amp;女子登録情報!$K1863&amp;")")</f>
        <v/>
      </c>
      <c r="C1863" t="str">
        <f>IF($K1863="","",女子登録情報!$E1863)</f>
        <v/>
      </c>
      <c r="D1863" t="str">
        <f>IF($K1863="","",女子登録情報!$O1863&amp;" "&amp;女子登録情報!$N1863&amp;" ("&amp;LEFT(女子登録情報!$F1863,2)&amp;")")</f>
        <v/>
      </c>
      <c r="E1863" t="str">
        <f>IF($K1863="","",女子登録情報!$P1863)</f>
        <v/>
      </c>
      <c r="F1863" t="str">
        <f t="shared" si="29"/>
        <v/>
      </c>
      <c r="G1863" t="str">
        <f>IF($K1863="","",女子登録情報!$M1863)</f>
        <v/>
      </c>
      <c r="H1863" t="str">
        <f>IF($K1863="","",女子登録情報!$A1863)</f>
        <v/>
      </c>
      <c r="K1863" t="str">
        <f>IF(女子登録情報!$C1863="","",女子登録情報!$C1863)</f>
        <v/>
      </c>
      <c r="M1863" t="str">
        <f>IFERROR(IF(AND(402&lt;=VALUE(RIGHT(女子登録情報!$F1863,4)),競技会情報!$E$3*100+競技会情報!$G$3&gt;=VALUE(RIGHT(女子登録情報!$F1863,4))),VALUE(女子登録情報!$G1863)+1,VALUE(女子登録情報!$G1863)),"")</f>
        <v/>
      </c>
      <c r="N1863" t="str">
        <f>IF($K1863="","",IF(女子登録情報!$H1863="北海道",女子登録情報!$H1863,LEFT(女子登録情報!$H1863,LEN(女子登録情報!$H1863)-1)))</f>
        <v/>
      </c>
      <c r="O1863" t="str">
        <f>IF($K1863="","",IF(LEN($N1863)=2,LEFT($N1863,1)&amp;"　"&amp;RIGHT($N1863,1)&amp;"・"&amp;女子登録情報!$I1863,$N1863&amp;"・"&amp;女子登録情報!$I1863))</f>
        <v/>
      </c>
    </row>
    <row r="1864" spans="1:15" x14ac:dyDescent="0.55000000000000004">
      <c r="A1864" t="str">
        <f>IF($K1864="","",200000000+女子登録情報!$C1864)</f>
        <v/>
      </c>
      <c r="B1864" t="str">
        <f>IF($K1864="","",女子登録情報!$D1864&amp;" ("&amp;女子登録情報!$K1864&amp;")")</f>
        <v/>
      </c>
      <c r="C1864" t="str">
        <f>IF($K1864="","",女子登録情報!$E1864)</f>
        <v/>
      </c>
      <c r="D1864" t="str">
        <f>IF($K1864="","",女子登録情報!$O1864&amp;" "&amp;女子登録情報!$N1864&amp;" ("&amp;LEFT(女子登録情報!$F1864,2)&amp;")")</f>
        <v/>
      </c>
      <c r="E1864" t="str">
        <f>IF($K1864="","",女子登録情報!$P1864)</f>
        <v/>
      </c>
      <c r="F1864" t="str">
        <f t="shared" si="29"/>
        <v/>
      </c>
      <c r="G1864" t="str">
        <f>IF($K1864="","",女子登録情報!$M1864)</f>
        <v/>
      </c>
      <c r="H1864" t="str">
        <f>IF($K1864="","",女子登録情報!$A1864)</f>
        <v/>
      </c>
      <c r="K1864" t="str">
        <f>IF(女子登録情報!$C1864="","",女子登録情報!$C1864)</f>
        <v/>
      </c>
      <c r="M1864" t="str">
        <f>IFERROR(IF(AND(402&lt;=VALUE(RIGHT(女子登録情報!$F1864,4)),競技会情報!$E$3*100+競技会情報!$G$3&gt;=VALUE(RIGHT(女子登録情報!$F1864,4))),VALUE(女子登録情報!$G1864)+1,VALUE(女子登録情報!$G1864)),"")</f>
        <v/>
      </c>
      <c r="N1864" t="str">
        <f>IF($K1864="","",IF(女子登録情報!$H1864="北海道",女子登録情報!$H1864,LEFT(女子登録情報!$H1864,LEN(女子登録情報!$H1864)-1)))</f>
        <v/>
      </c>
      <c r="O1864" t="str">
        <f>IF($K1864="","",IF(LEN($N1864)=2,LEFT($N1864,1)&amp;"　"&amp;RIGHT($N1864,1)&amp;"・"&amp;女子登録情報!$I1864,$N1864&amp;"・"&amp;女子登録情報!$I1864))</f>
        <v/>
      </c>
    </row>
    <row r="1865" spans="1:15" x14ac:dyDescent="0.55000000000000004">
      <c r="A1865" t="str">
        <f>IF($K1865="","",200000000+女子登録情報!$C1865)</f>
        <v/>
      </c>
      <c r="B1865" t="str">
        <f>IF($K1865="","",女子登録情報!$D1865&amp;" ("&amp;女子登録情報!$K1865&amp;")")</f>
        <v/>
      </c>
      <c r="C1865" t="str">
        <f>IF($K1865="","",女子登録情報!$E1865)</f>
        <v/>
      </c>
      <c r="D1865" t="str">
        <f>IF($K1865="","",女子登録情報!$O1865&amp;" "&amp;女子登録情報!$N1865&amp;" ("&amp;LEFT(女子登録情報!$F1865,2)&amp;")")</f>
        <v/>
      </c>
      <c r="E1865" t="str">
        <f>IF($K1865="","",女子登録情報!$P1865)</f>
        <v/>
      </c>
      <c r="F1865" t="str">
        <f t="shared" si="29"/>
        <v/>
      </c>
      <c r="G1865" t="str">
        <f>IF($K1865="","",女子登録情報!$M1865)</f>
        <v/>
      </c>
      <c r="H1865" t="str">
        <f>IF($K1865="","",女子登録情報!$A1865)</f>
        <v/>
      </c>
      <c r="K1865" t="str">
        <f>IF(女子登録情報!$C1865="","",女子登録情報!$C1865)</f>
        <v/>
      </c>
      <c r="M1865" t="str">
        <f>IFERROR(IF(AND(402&lt;=VALUE(RIGHT(女子登録情報!$F1865,4)),競技会情報!$E$3*100+競技会情報!$G$3&gt;=VALUE(RIGHT(女子登録情報!$F1865,4))),VALUE(女子登録情報!$G1865)+1,VALUE(女子登録情報!$G1865)),"")</f>
        <v/>
      </c>
      <c r="N1865" t="str">
        <f>IF($K1865="","",IF(女子登録情報!$H1865="北海道",女子登録情報!$H1865,LEFT(女子登録情報!$H1865,LEN(女子登録情報!$H1865)-1)))</f>
        <v/>
      </c>
      <c r="O1865" t="str">
        <f>IF($K1865="","",IF(LEN($N1865)=2,LEFT($N1865,1)&amp;"　"&amp;RIGHT($N1865,1)&amp;"・"&amp;女子登録情報!$I1865,$N1865&amp;"・"&amp;女子登録情報!$I1865))</f>
        <v/>
      </c>
    </row>
    <row r="1866" spans="1:15" x14ac:dyDescent="0.55000000000000004">
      <c r="A1866" t="str">
        <f>IF($K1866="","",200000000+女子登録情報!$C1866)</f>
        <v/>
      </c>
      <c r="B1866" t="str">
        <f>IF($K1866="","",女子登録情報!$D1866&amp;" ("&amp;女子登録情報!$K1866&amp;")")</f>
        <v/>
      </c>
      <c r="C1866" t="str">
        <f>IF($K1866="","",女子登録情報!$E1866)</f>
        <v/>
      </c>
      <c r="D1866" t="str">
        <f>IF($K1866="","",女子登録情報!$O1866&amp;" "&amp;女子登録情報!$N1866&amp;" ("&amp;LEFT(女子登録情報!$F1866,2)&amp;")")</f>
        <v/>
      </c>
      <c r="E1866" t="str">
        <f>IF($K1866="","",女子登録情報!$P1866)</f>
        <v/>
      </c>
      <c r="F1866" t="str">
        <f t="shared" si="29"/>
        <v/>
      </c>
      <c r="G1866" t="str">
        <f>IF($K1866="","",女子登録情報!$M1866)</f>
        <v/>
      </c>
      <c r="H1866" t="str">
        <f>IF($K1866="","",女子登録情報!$A1866)</f>
        <v/>
      </c>
      <c r="K1866" t="str">
        <f>IF(女子登録情報!$C1866="","",女子登録情報!$C1866)</f>
        <v/>
      </c>
      <c r="M1866" t="str">
        <f>IFERROR(IF(AND(402&lt;=VALUE(RIGHT(女子登録情報!$F1866,4)),競技会情報!$E$3*100+競技会情報!$G$3&gt;=VALUE(RIGHT(女子登録情報!$F1866,4))),VALUE(女子登録情報!$G1866)+1,VALUE(女子登録情報!$G1866)),"")</f>
        <v/>
      </c>
      <c r="N1866" t="str">
        <f>IF($K1866="","",IF(女子登録情報!$H1866="北海道",女子登録情報!$H1866,LEFT(女子登録情報!$H1866,LEN(女子登録情報!$H1866)-1)))</f>
        <v/>
      </c>
      <c r="O1866" t="str">
        <f>IF($K1866="","",IF(LEN($N1866)=2,LEFT($N1866,1)&amp;"　"&amp;RIGHT($N1866,1)&amp;"・"&amp;女子登録情報!$I1866,$N1866&amp;"・"&amp;女子登録情報!$I1866))</f>
        <v/>
      </c>
    </row>
    <row r="1867" spans="1:15" x14ac:dyDescent="0.55000000000000004">
      <c r="A1867" t="str">
        <f>IF($K1867="","",200000000+女子登録情報!$C1867)</f>
        <v/>
      </c>
      <c r="B1867" t="str">
        <f>IF($K1867="","",女子登録情報!$D1867&amp;" ("&amp;女子登録情報!$K1867&amp;")")</f>
        <v/>
      </c>
      <c r="C1867" t="str">
        <f>IF($K1867="","",女子登録情報!$E1867)</f>
        <v/>
      </c>
      <c r="D1867" t="str">
        <f>IF($K1867="","",女子登録情報!$O1867&amp;" "&amp;女子登録情報!$N1867&amp;" ("&amp;LEFT(女子登録情報!$F1867,2)&amp;")")</f>
        <v/>
      </c>
      <c r="E1867" t="str">
        <f>IF($K1867="","",女子登録情報!$P1867)</f>
        <v/>
      </c>
      <c r="F1867" t="str">
        <f t="shared" si="29"/>
        <v/>
      </c>
      <c r="G1867" t="str">
        <f>IF($K1867="","",女子登録情報!$M1867)</f>
        <v/>
      </c>
      <c r="H1867" t="str">
        <f>IF($K1867="","",女子登録情報!$A1867)</f>
        <v/>
      </c>
      <c r="K1867" t="str">
        <f>IF(女子登録情報!$C1867="","",女子登録情報!$C1867)</f>
        <v/>
      </c>
      <c r="M1867" t="str">
        <f>IFERROR(IF(AND(402&lt;=VALUE(RIGHT(女子登録情報!$F1867,4)),競技会情報!$E$3*100+競技会情報!$G$3&gt;=VALUE(RIGHT(女子登録情報!$F1867,4))),VALUE(女子登録情報!$G1867)+1,VALUE(女子登録情報!$G1867)),"")</f>
        <v/>
      </c>
      <c r="N1867" t="str">
        <f>IF($K1867="","",IF(女子登録情報!$H1867="北海道",女子登録情報!$H1867,LEFT(女子登録情報!$H1867,LEN(女子登録情報!$H1867)-1)))</f>
        <v/>
      </c>
      <c r="O1867" t="str">
        <f>IF($K1867="","",IF(LEN($N1867)=2,LEFT($N1867,1)&amp;"　"&amp;RIGHT($N1867,1)&amp;"・"&amp;女子登録情報!$I1867,$N1867&amp;"・"&amp;女子登録情報!$I1867))</f>
        <v/>
      </c>
    </row>
    <row r="1868" spans="1:15" x14ac:dyDescent="0.55000000000000004">
      <c r="A1868" t="str">
        <f>IF($K1868="","",200000000+女子登録情報!$C1868)</f>
        <v/>
      </c>
      <c r="B1868" t="str">
        <f>IF($K1868="","",女子登録情報!$D1868&amp;" ("&amp;女子登録情報!$K1868&amp;")")</f>
        <v/>
      </c>
      <c r="C1868" t="str">
        <f>IF($K1868="","",女子登録情報!$E1868)</f>
        <v/>
      </c>
      <c r="D1868" t="str">
        <f>IF($K1868="","",女子登録情報!$O1868&amp;" "&amp;女子登録情報!$N1868&amp;" ("&amp;LEFT(女子登録情報!$F1868,2)&amp;")")</f>
        <v/>
      </c>
      <c r="E1868" t="str">
        <f>IF($K1868="","",女子登録情報!$P1868)</f>
        <v/>
      </c>
      <c r="F1868" t="str">
        <f t="shared" si="29"/>
        <v/>
      </c>
      <c r="G1868" t="str">
        <f>IF($K1868="","",女子登録情報!$M1868)</f>
        <v/>
      </c>
      <c r="H1868" t="str">
        <f>IF($K1868="","",女子登録情報!$A1868)</f>
        <v/>
      </c>
      <c r="K1868" t="str">
        <f>IF(女子登録情報!$C1868="","",女子登録情報!$C1868)</f>
        <v/>
      </c>
      <c r="M1868" t="str">
        <f>IFERROR(IF(AND(402&lt;=VALUE(RIGHT(女子登録情報!$F1868,4)),競技会情報!$E$3*100+競技会情報!$G$3&gt;=VALUE(RIGHT(女子登録情報!$F1868,4))),VALUE(女子登録情報!$G1868)+1,VALUE(女子登録情報!$G1868)),"")</f>
        <v/>
      </c>
      <c r="N1868" t="str">
        <f>IF($K1868="","",IF(女子登録情報!$H1868="北海道",女子登録情報!$H1868,LEFT(女子登録情報!$H1868,LEN(女子登録情報!$H1868)-1)))</f>
        <v/>
      </c>
      <c r="O1868" t="str">
        <f>IF($K1868="","",IF(LEN($N1868)=2,LEFT($N1868,1)&amp;"　"&amp;RIGHT($N1868,1)&amp;"・"&amp;女子登録情報!$I1868,$N1868&amp;"・"&amp;女子登録情報!$I1868))</f>
        <v/>
      </c>
    </row>
    <row r="1869" spans="1:15" x14ac:dyDescent="0.55000000000000004">
      <c r="A1869" t="str">
        <f>IF($K1869="","",200000000+女子登録情報!$C1869)</f>
        <v/>
      </c>
      <c r="B1869" t="str">
        <f>IF($K1869="","",女子登録情報!$D1869&amp;" ("&amp;女子登録情報!$K1869&amp;")")</f>
        <v/>
      </c>
      <c r="C1869" t="str">
        <f>IF($K1869="","",女子登録情報!$E1869)</f>
        <v/>
      </c>
      <c r="D1869" t="str">
        <f>IF($K1869="","",女子登録情報!$O1869&amp;" "&amp;女子登録情報!$N1869&amp;" ("&amp;LEFT(女子登録情報!$F1869,2)&amp;")")</f>
        <v/>
      </c>
      <c r="E1869" t="str">
        <f>IF($K1869="","",女子登録情報!$P1869)</f>
        <v/>
      </c>
      <c r="F1869" t="str">
        <f t="shared" si="29"/>
        <v/>
      </c>
      <c r="G1869" t="str">
        <f>IF($K1869="","",女子登録情報!$M1869)</f>
        <v/>
      </c>
      <c r="H1869" t="str">
        <f>IF($K1869="","",女子登録情報!$A1869)</f>
        <v/>
      </c>
      <c r="K1869" t="str">
        <f>IF(女子登録情報!$C1869="","",女子登録情報!$C1869)</f>
        <v/>
      </c>
      <c r="M1869" t="str">
        <f>IFERROR(IF(AND(402&lt;=VALUE(RIGHT(女子登録情報!$F1869,4)),競技会情報!$E$3*100+競技会情報!$G$3&gt;=VALUE(RIGHT(女子登録情報!$F1869,4))),VALUE(女子登録情報!$G1869)+1,VALUE(女子登録情報!$G1869)),"")</f>
        <v/>
      </c>
      <c r="N1869" t="str">
        <f>IF($K1869="","",IF(女子登録情報!$H1869="北海道",女子登録情報!$H1869,LEFT(女子登録情報!$H1869,LEN(女子登録情報!$H1869)-1)))</f>
        <v/>
      </c>
      <c r="O1869" t="str">
        <f>IF($K1869="","",IF(LEN($N1869)=2,LEFT($N1869,1)&amp;"　"&amp;RIGHT($N1869,1)&amp;"・"&amp;女子登録情報!$I1869,$N1869&amp;"・"&amp;女子登録情報!$I1869))</f>
        <v/>
      </c>
    </row>
    <row r="1870" spans="1:15" x14ac:dyDescent="0.55000000000000004">
      <c r="A1870" t="str">
        <f>IF($K1870="","",200000000+女子登録情報!$C1870)</f>
        <v/>
      </c>
      <c r="B1870" t="str">
        <f>IF($K1870="","",女子登録情報!$D1870&amp;" ("&amp;女子登録情報!$K1870&amp;")")</f>
        <v/>
      </c>
      <c r="C1870" t="str">
        <f>IF($K1870="","",女子登録情報!$E1870)</f>
        <v/>
      </c>
      <c r="D1870" t="str">
        <f>IF($K1870="","",女子登録情報!$O1870&amp;" "&amp;女子登録情報!$N1870&amp;" ("&amp;LEFT(女子登録情報!$F1870,2)&amp;")")</f>
        <v/>
      </c>
      <c r="E1870" t="str">
        <f>IF($K1870="","",女子登録情報!$P1870)</f>
        <v/>
      </c>
      <c r="F1870" t="str">
        <f t="shared" si="29"/>
        <v/>
      </c>
      <c r="G1870" t="str">
        <f>IF($K1870="","",女子登録情報!$M1870)</f>
        <v/>
      </c>
      <c r="H1870" t="str">
        <f>IF($K1870="","",女子登録情報!$A1870)</f>
        <v/>
      </c>
      <c r="K1870" t="str">
        <f>IF(女子登録情報!$C1870="","",女子登録情報!$C1870)</f>
        <v/>
      </c>
      <c r="M1870" t="str">
        <f>IFERROR(IF(AND(402&lt;=VALUE(RIGHT(女子登録情報!$F1870,4)),競技会情報!$E$3*100+競技会情報!$G$3&gt;=VALUE(RIGHT(女子登録情報!$F1870,4))),VALUE(女子登録情報!$G1870)+1,VALUE(女子登録情報!$G1870)),"")</f>
        <v/>
      </c>
      <c r="N1870" t="str">
        <f>IF($K1870="","",IF(女子登録情報!$H1870="北海道",女子登録情報!$H1870,LEFT(女子登録情報!$H1870,LEN(女子登録情報!$H1870)-1)))</f>
        <v/>
      </c>
      <c r="O1870" t="str">
        <f>IF($K1870="","",IF(LEN($N1870)=2,LEFT($N1870,1)&amp;"　"&amp;RIGHT($N1870,1)&amp;"・"&amp;女子登録情報!$I1870,$N1870&amp;"・"&amp;女子登録情報!$I1870))</f>
        <v/>
      </c>
    </row>
    <row r="1871" spans="1:15" x14ac:dyDescent="0.55000000000000004">
      <c r="A1871" t="str">
        <f>IF($K1871="","",200000000+女子登録情報!$C1871)</f>
        <v/>
      </c>
      <c r="B1871" t="str">
        <f>IF($K1871="","",女子登録情報!$D1871&amp;" ("&amp;女子登録情報!$K1871&amp;")")</f>
        <v/>
      </c>
      <c r="C1871" t="str">
        <f>IF($K1871="","",女子登録情報!$E1871)</f>
        <v/>
      </c>
      <c r="D1871" t="str">
        <f>IF($K1871="","",女子登録情報!$O1871&amp;" "&amp;女子登録情報!$N1871&amp;" ("&amp;LEFT(女子登録情報!$F1871,2)&amp;")")</f>
        <v/>
      </c>
      <c r="E1871" t="str">
        <f>IF($K1871="","",女子登録情報!$P1871)</f>
        <v/>
      </c>
      <c r="F1871" t="str">
        <f t="shared" si="29"/>
        <v/>
      </c>
      <c r="G1871" t="str">
        <f>IF($K1871="","",女子登録情報!$M1871)</f>
        <v/>
      </c>
      <c r="H1871" t="str">
        <f>IF($K1871="","",女子登録情報!$A1871)</f>
        <v/>
      </c>
      <c r="K1871" t="str">
        <f>IF(女子登録情報!$C1871="","",女子登録情報!$C1871)</f>
        <v/>
      </c>
      <c r="M1871" t="str">
        <f>IFERROR(IF(AND(402&lt;=VALUE(RIGHT(女子登録情報!$F1871,4)),競技会情報!$E$3*100+競技会情報!$G$3&gt;=VALUE(RIGHT(女子登録情報!$F1871,4))),VALUE(女子登録情報!$G1871)+1,VALUE(女子登録情報!$G1871)),"")</f>
        <v/>
      </c>
      <c r="N1871" t="str">
        <f>IF($K1871="","",IF(女子登録情報!$H1871="北海道",女子登録情報!$H1871,LEFT(女子登録情報!$H1871,LEN(女子登録情報!$H1871)-1)))</f>
        <v/>
      </c>
      <c r="O1871" t="str">
        <f>IF($K1871="","",IF(LEN($N1871)=2,LEFT($N1871,1)&amp;"　"&amp;RIGHT($N1871,1)&amp;"・"&amp;女子登録情報!$I1871,$N1871&amp;"・"&amp;女子登録情報!$I1871))</f>
        <v/>
      </c>
    </row>
    <row r="1872" spans="1:15" x14ac:dyDescent="0.55000000000000004">
      <c r="A1872" t="str">
        <f>IF($K1872="","",200000000+女子登録情報!$C1872)</f>
        <v/>
      </c>
      <c r="B1872" t="str">
        <f>IF($K1872="","",女子登録情報!$D1872&amp;" ("&amp;女子登録情報!$K1872&amp;")")</f>
        <v/>
      </c>
      <c r="C1872" t="str">
        <f>IF($K1872="","",女子登録情報!$E1872)</f>
        <v/>
      </c>
      <c r="D1872" t="str">
        <f>IF($K1872="","",女子登録情報!$O1872&amp;" "&amp;女子登録情報!$N1872&amp;" ("&amp;LEFT(女子登録情報!$F1872,2)&amp;")")</f>
        <v/>
      </c>
      <c r="E1872" t="str">
        <f>IF($K1872="","",女子登録情報!$P1872)</f>
        <v/>
      </c>
      <c r="F1872" t="str">
        <f t="shared" si="29"/>
        <v/>
      </c>
      <c r="G1872" t="str">
        <f>IF($K1872="","",女子登録情報!$M1872)</f>
        <v/>
      </c>
      <c r="H1872" t="str">
        <f>IF($K1872="","",女子登録情報!$A1872)</f>
        <v/>
      </c>
      <c r="K1872" t="str">
        <f>IF(女子登録情報!$C1872="","",女子登録情報!$C1872)</f>
        <v/>
      </c>
      <c r="M1872" t="str">
        <f>IFERROR(IF(AND(402&lt;=VALUE(RIGHT(女子登録情報!$F1872,4)),競技会情報!$E$3*100+競技会情報!$G$3&gt;=VALUE(RIGHT(女子登録情報!$F1872,4))),VALUE(女子登録情報!$G1872)+1,VALUE(女子登録情報!$G1872)),"")</f>
        <v/>
      </c>
      <c r="N1872" t="str">
        <f>IF($K1872="","",IF(女子登録情報!$H1872="北海道",女子登録情報!$H1872,LEFT(女子登録情報!$H1872,LEN(女子登録情報!$H1872)-1)))</f>
        <v/>
      </c>
      <c r="O1872" t="str">
        <f>IF($K1872="","",IF(LEN($N1872)=2,LEFT($N1872,1)&amp;"　"&amp;RIGHT($N1872,1)&amp;"・"&amp;女子登録情報!$I1872,$N1872&amp;"・"&amp;女子登録情報!$I1872))</f>
        <v/>
      </c>
    </row>
    <row r="1873" spans="1:15" x14ac:dyDescent="0.55000000000000004">
      <c r="A1873" t="str">
        <f>IF($K1873="","",200000000+女子登録情報!$C1873)</f>
        <v/>
      </c>
      <c r="B1873" t="str">
        <f>IF($K1873="","",女子登録情報!$D1873&amp;" ("&amp;女子登録情報!$K1873&amp;")")</f>
        <v/>
      </c>
      <c r="C1873" t="str">
        <f>IF($K1873="","",女子登録情報!$E1873)</f>
        <v/>
      </c>
      <c r="D1873" t="str">
        <f>IF($K1873="","",女子登録情報!$O1873&amp;" "&amp;女子登録情報!$N1873&amp;" ("&amp;LEFT(女子登録情報!$F1873,2)&amp;")")</f>
        <v/>
      </c>
      <c r="E1873" t="str">
        <f>IF($K1873="","",女子登録情報!$P1873)</f>
        <v/>
      </c>
      <c r="F1873" t="str">
        <f t="shared" si="29"/>
        <v/>
      </c>
      <c r="G1873" t="str">
        <f>IF($K1873="","",女子登録情報!$M1873)</f>
        <v/>
      </c>
      <c r="H1873" t="str">
        <f>IF($K1873="","",女子登録情報!$A1873)</f>
        <v/>
      </c>
      <c r="K1873" t="str">
        <f>IF(女子登録情報!$C1873="","",女子登録情報!$C1873)</f>
        <v/>
      </c>
      <c r="M1873" t="str">
        <f>IFERROR(IF(AND(402&lt;=VALUE(RIGHT(女子登録情報!$F1873,4)),競技会情報!$E$3*100+競技会情報!$G$3&gt;=VALUE(RIGHT(女子登録情報!$F1873,4))),VALUE(女子登録情報!$G1873)+1,VALUE(女子登録情報!$G1873)),"")</f>
        <v/>
      </c>
      <c r="N1873" t="str">
        <f>IF($K1873="","",IF(女子登録情報!$H1873="北海道",女子登録情報!$H1873,LEFT(女子登録情報!$H1873,LEN(女子登録情報!$H1873)-1)))</f>
        <v/>
      </c>
      <c r="O1873" t="str">
        <f>IF($K1873="","",IF(LEN($N1873)=2,LEFT($N1873,1)&amp;"　"&amp;RIGHT($N1873,1)&amp;"・"&amp;女子登録情報!$I1873,$N1873&amp;"・"&amp;女子登録情報!$I1873))</f>
        <v/>
      </c>
    </row>
    <row r="1874" spans="1:15" x14ac:dyDescent="0.55000000000000004">
      <c r="A1874" t="str">
        <f>IF($K1874="","",200000000+女子登録情報!$C1874)</f>
        <v/>
      </c>
      <c r="B1874" t="str">
        <f>IF($K1874="","",女子登録情報!$D1874&amp;" ("&amp;女子登録情報!$K1874&amp;")")</f>
        <v/>
      </c>
      <c r="C1874" t="str">
        <f>IF($K1874="","",女子登録情報!$E1874)</f>
        <v/>
      </c>
      <c r="D1874" t="str">
        <f>IF($K1874="","",女子登録情報!$O1874&amp;" "&amp;女子登録情報!$N1874&amp;" ("&amp;LEFT(女子登録情報!$F1874,2)&amp;")")</f>
        <v/>
      </c>
      <c r="E1874" t="str">
        <f>IF($K1874="","",女子登録情報!$P1874)</f>
        <v/>
      </c>
      <c r="F1874" t="str">
        <f t="shared" si="29"/>
        <v/>
      </c>
      <c r="G1874" t="str">
        <f>IF($K1874="","",女子登録情報!$M1874)</f>
        <v/>
      </c>
      <c r="H1874" t="str">
        <f>IF($K1874="","",女子登録情報!$A1874)</f>
        <v/>
      </c>
      <c r="K1874" t="str">
        <f>IF(女子登録情報!$C1874="","",女子登録情報!$C1874)</f>
        <v/>
      </c>
      <c r="M1874" t="str">
        <f>IFERROR(IF(AND(402&lt;=VALUE(RIGHT(女子登録情報!$F1874,4)),競技会情報!$E$3*100+競技会情報!$G$3&gt;=VALUE(RIGHT(女子登録情報!$F1874,4))),VALUE(女子登録情報!$G1874)+1,VALUE(女子登録情報!$G1874)),"")</f>
        <v/>
      </c>
      <c r="N1874" t="str">
        <f>IF($K1874="","",IF(女子登録情報!$H1874="北海道",女子登録情報!$H1874,LEFT(女子登録情報!$H1874,LEN(女子登録情報!$H1874)-1)))</f>
        <v/>
      </c>
      <c r="O1874" t="str">
        <f>IF($K1874="","",IF(LEN($N1874)=2,LEFT($N1874,1)&amp;"　"&amp;RIGHT($N1874,1)&amp;"・"&amp;女子登録情報!$I1874,$N1874&amp;"・"&amp;女子登録情報!$I1874))</f>
        <v/>
      </c>
    </row>
    <row r="1875" spans="1:15" x14ac:dyDescent="0.55000000000000004">
      <c r="A1875" t="str">
        <f>IF($K1875="","",200000000+女子登録情報!$C1875)</f>
        <v/>
      </c>
      <c r="B1875" t="str">
        <f>IF($K1875="","",女子登録情報!$D1875&amp;" ("&amp;女子登録情報!$K1875&amp;")")</f>
        <v/>
      </c>
      <c r="C1875" t="str">
        <f>IF($K1875="","",女子登録情報!$E1875)</f>
        <v/>
      </c>
      <c r="D1875" t="str">
        <f>IF($K1875="","",女子登録情報!$O1875&amp;" "&amp;女子登録情報!$N1875&amp;" ("&amp;LEFT(女子登録情報!$F1875,2)&amp;")")</f>
        <v/>
      </c>
      <c r="E1875" t="str">
        <f>IF($K1875="","",女子登録情報!$P1875)</f>
        <v/>
      </c>
      <c r="F1875" t="str">
        <f t="shared" si="29"/>
        <v/>
      </c>
      <c r="G1875" t="str">
        <f>IF($K1875="","",女子登録情報!$M1875)</f>
        <v/>
      </c>
      <c r="H1875" t="str">
        <f>IF($K1875="","",女子登録情報!$A1875)</f>
        <v/>
      </c>
      <c r="K1875" t="str">
        <f>IF(女子登録情報!$C1875="","",女子登録情報!$C1875)</f>
        <v/>
      </c>
      <c r="M1875" t="str">
        <f>IFERROR(IF(AND(402&lt;=VALUE(RIGHT(女子登録情報!$F1875,4)),競技会情報!$E$3*100+競技会情報!$G$3&gt;=VALUE(RIGHT(女子登録情報!$F1875,4))),VALUE(女子登録情報!$G1875)+1,VALUE(女子登録情報!$G1875)),"")</f>
        <v/>
      </c>
      <c r="N1875" t="str">
        <f>IF($K1875="","",IF(女子登録情報!$H1875="北海道",女子登録情報!$H1875,LEFT(女子登録情報!$H1875,LEN(女子登録情報!$H1875)-1)))</f>
        <v/>
      </c>
      <c r="O1875" t="str">
        <f>IF($K1875="","",IF(LEN($N1875)=2,LEFT($N1875,1)&amp;"　"&amp;RIGHT($N1875,1)&amp;"・"&amp;女子登録情報!$I1875,$N1875&amp;"・"&amp;女子登録情報!$I1875))</f>
        <v/>
      </c>
    </row>
    <row r="1876" spans="1:15" x14ac:dyDescent="0.55000000000000004">
      <c r="A1876" t="str">
        <f>IF($K1876="","",200000000+女子登録情報!$C1876)</f>
        <v/>
      </c>
      <c r="B1876" t="str">
        <f>IF($K1876="","",女子登録情報!$D1876&amp;" ("&amp;女子登録情報!$K1876&amp;")")</f>
        <v/>
      </c>
      <c r="C1876" t="str">
        <f>IF($K1876="","",女子登録情報!$E1876)</f>
        <v/>
      </c>
      <c r="D1876" t="str">
        <f>IF($K1876="","",女子登録情報!$O1876&amp;" "&amp;女子登録情報!$N1876&amp;" ("&amp;LEFT(女子登録情報!$F1876,2)&amp;")")</f>
        <v/>
      </c>
      <c r="E1876" t="str">
        <f>IF($K1876="","",女子登録情報!$P1876)</f>
        <v/>
      </c>
      <c r="F1876" t="str">
        <f t="shared" si="29"/>
        <v/>
      </c>
      <c r="G1876" t="str">
        <f>IF($K1876="","",女子登録情報!$M1876)</f>
        <v/>
      </c>
      <c r="H1876" t="str">
        <f>IF($K1876="","",女子登録情報!$A1876)</f>
        <v/>
      </c>
      <c r="K1876" t="str">
        <f>IF(女子登録情報!$C1876="","",女子登録情報!$C1876)</f>
        <v/>
      </c>
      <c r="M1876" t="str">
        <f>IFERROR(IF(AND(402&lt;=VALUE(RIGHT(女子登録情報!$F1876,4)),競技会情報!$E$3*100+競技会情報!$G$3&gt;=VALUE(RIGHT(女子登録情報!$F1876,4))),VALUE(女子登録情報!$G1876)+1,VALUE(女子登録情報!$G1876)),"")</f>
        <v/>
      </c>
      <c r="N1876" t="str">
        <f>IF($K1876="","",IF(女子登録情報!$H1876="北海道",女子登録情報!$H1876,LEFT(女子登録情報!$H1876,LEN(女子登録情報!$H1876)-1)))</f>
        <v/>
      </c>
      <c r="O1876" t="str">
        <f>IF($K1876="","",IF(LEN($N1876)=2,LEFT($N1876,1)&amp;"　"&amp;RIGHT($N1876,1)&amp;"・"&amp;女子登録情報!$I1876,$N1876&amp;"・"&amp;女子登録情報!$I1876))</f>
        <v/>
      </c>
    </row>
    <row r="1877" spans="1:15" x14ac:dyDescent="0.55000000000000004">
      <c r="A1877" t="str">
        <f>IF($K1877="","",200000000+女子登録情報!$C1877)</f>
        <v/>
      </c>
      <c r="B1877" t="str">
        <f>IF($K1877="","",女子登録情報!$D1877&amp;" ("&amp;女子登録情報!$K1877&amp;")")</f>
        <v/>
      </c>
      <c r="C1877" t="str">
        <f>IF($K1877="","",女子登録情報!$E1877)</f>
        <v/>
      </c>
      <c r="D1877" t="str">
        <f>IF($K1877="","",女子登録情報!$O1877&amp;" "&amp;女子登録情報!$N1877&amp;" ("&amp;LEFT(女子登録情報!$F1877,2)&amp;")")</f>
        <v/>
      </c>
      <c r="E1877" t="str">
        <f>IF($K1877="","",女子登録情報!$P1877)</f>
        <v/>
      </c>
      <c r="F1877" t="str">
        <f t="shared" si="29"/>
        <v/>
      </c>
      <c r="G1877" t="str">
        <f>IF($K1877="","",女子登録情報!$M1877)</f>
        <v/>
      </c>
      <c r="H1877" t="str">
        <f>IF($K1877="","",女子登録情報!$A1877)</f>
        <v/>
      </c>
      <c r="K1877" t="str">
        <f>IF(女子登録情報!$C1877="","",女子登録情報!$C1877)</f>
        <v/>
      </c>
      <c r="M1877" t="str">
        <f>IFERROR(IF(AND(402&lt;=VALUE(RIGHT(女子登録情報!$F1877,4)),競技会情報!$E$3*100+競技会情報!$G$3&gt;=VALUE(RIGHT(女子登録情報!$F1877,4))),VALUE(女子登録情報!$G1877)+1,VALUE(女子登録情報!$G1877)),"")</f>
        <v/>
      </c>
      <c r="N1877" t="str">
        <f>IF($K1877="","",IF(女子登録情報!$H1877="北海道",女子登録情報!$H1877,LEFT(女子登録情報!$H1877,LEN(女子登録情報!$H1877)-1)))</f>
        <v/>
      </c>
      <c r="O1877" t="str">
        <f>IF($K1877="","",IF(LEN($N1877)=2,LEFT($N1877,1)&amp;"　"&amp;RIGHT($N1877,1)&amp;"・"&amp;女子登録情報!$I1877,$N1877&amp;"・"&amp;女子登録情報!$I1877))</f>
        <v/>
      </c>
    </row>
    <row r="1878" spans="1:15" x14ac:dyDescent="0.55000000000000004">
      <c r="A1878" t="str">
        <f>IF($K1878="","",200000000+女子登録情報!$C1878)</f>
        <v/>
      </c>
      <c r="B1878" t="str">
        <f>IF($K1878="","",女子登録情報!$D1878&amp;" ("&amp;女子登録情報!$K1878&amp;")")</f>
        <v/>
      </c>
      <c r="C1878" t="str">
        <f>IF($K1878="","",女子登録情報!$E1878)</f>
        <v/>
      </c>
      <c r="D1878" t="str">
        <f>IF($K1878="","",女子登録情報!$O1878&amp;" "&amp;女子登録情報!$N1878&amp;" ("&amp;LEFT(女子登録情報!$F1878,2)&amp;")")</f>
        <v/>
      </c>
      <c r="E1878" t="str">
        <f>IF($K1878="","",女子登録情報!$P1878)</f>
        <v/>
      </c>
      <c r="F1878" t="str">
        <f t="shared" si="29"/>
        <v/>
      </c>
      <c r="G1878" t="str">
        <f>IF($K1878="","",女子登録情報!$M1878)</f>
        <v/>
      </c>
      <c r="H1878" t="str">
        <f>IF($K1878="","",女子登録情報!$A1878)</f>
        <v/>
      </c>
      <c r="K1878" t="str">
        <f>IF(女子登録情報!$C1878="","",女子登録情報!$C1878)</f>
        <v/>
      </c>
      <c r="M1878" t="str">
        <f>IFERROR(IF(AND(402&lt;=VALUE(RIGHT(女子登録情報!$F1878,4)),競技会情報!$E$3*100+競技会情報!$G$3&gt;=VALUE(RIGHT(女子登録情報!$F1878,4))),VALUE(女子登録情報!$G1878)+1,VALUE(女子登録情報!$G1878)),"")</f>
        <v/>
      </c>
      <c r="N1878" t="str">
        <f>IF($K1878="","",IF(女子登録情報!$H1878="北海道",女子登録情報!$H1878,LEFT(女子登録情報!$H1878,LEN(女子登録情報!$H1878)-1)))</f>
        <v/>
      </c>
      <c r="O1878" t="str">
        <f>IF($K1878="","",IF(LEN($N1878)=2,LEFT($N1878,1)&amp;"　"&amp;RIGHT($N1878,1)&amp;"・"&amp;女子登録情報!$I1878,$N1878&amp;"・"&amp;女子登録情報!$I1878))</f>
        <v/>
      </c>
    </row>
    <row r="1879" spans="1:15" x14ac:dyDescent="0.55000000000000004">
      <c r="A1879" t="str">
        <f>IF($K1879="","",200000000+女子登録情報!$C1879)</f>
        <v/>
      </c>
      <c r="B1879" t="str">
        <f>IF($K1879="","",女子登録情報!$D1879&amp;" ("&amp;女子登録情報!$K1879&amp;")")</f>
        <v/>
      </c>
      <c r="C1879" t="str">
        <f>IF($K1879="","",女子登録情報!$E1879)</f>
        <v/>
      </c>
      <c r="D1879" t="str">
        <f>IF($K1879="","",女子登録情報!$O1879&amp;" "&amp;女子登録情報!$N1879&amp;" ("&amp;LEFT(女子登録情報!$F1879,2)&amp;")")</f>
        <v/>
      </c>
      <c r="E1879" t="str">
        <f>IF($K1879="","",女子登録情報!$P1879)</f>
        <v/>
      </c>
      <c r="F1879" t="str">
        <f t="shared" si="29"/>
        <v/>
      </c>
      <c r="G1879" t="str">
        <f>IF($K1879="","",女子登録情報!$M1879)</f>
        <v/>
      </c>
      <c r="H1879" t="str">
        <f>IF($K1879="","",女子登録情報!$A1879)</f>
        <v/>
      </c>
      <c r="K1879" t="str">
        <f>IF(女子登録情報!$C1879="","",女子登録情報!$C1879)</f>
        <v/>
      </c>
      <c r="M1879" t="str">
        <f>IFERROR(IF(AND(402&lt;=VALUE(RIGHT(女子登録情報!$F1879,4)),競技会情報!$E$3*100+競技会情報!$G$3&gt;=VALUE(RIGHT(女子登録情報!$F1879,4))),VALUE(女子登録情報!$G1879)+1,VALUE(女子登録情報!$G1879)),"")</f>
        <v/>
      </c>
      <c r="N1879" t="str">
        <f>IF($K1879="","",IF(女子登録情報!$H1879="北海道",女子登録情報!$H1879,LEFT(女子登録情報!$H1879,LEN(女子登録情報!$H1879)-1)))</f>
        <v/>
      </c>
      <c r="O1879" t="str">
        <f>IF($K1879="","",IF(LEN($N1879)=2,LEFT($N1879,1)&amp;"　"&amp;RIGHT($N1879,1)&amp;"・"&amp;女子登録情報!$I1879,$N1879&amp;"・"&amp;女子登録情報!$I1879))</f>
        <v/>
      </c>
    </row>
    <row r="1880" spans="1:15" x14ac:dyDescent="0.55000000000000004">
      <c r="A1880" t="str">
        <f>IF($K1880="","",200000000+女子登録情報!$C1880)</f>
        <v/>
      </c>
      <c r="B1880" t="str">
        <f>IF($K1880="","",女子登録情報!$D1880&amp;" ("&amp;女子登録情報!$K1880&amp;")")</f>
        <v/>
      </c>
      <c r="C1880" t="str">
        <f>IF($K1880="","",女子登録情報!$E1880)</f>
        <v/>
      </c>
      <c r="D1880" t="str">
        <f>IF($K1880="","",女子登録情報!$O1880&amp;" "&amp;女子登録情報!$N1880&amp;" ("&amp;LEFT(女子登録情報!$F1880,2)&amp;")")</f>
        <v/>
      </c>
      <c r="E1880" t="str">
        <f>IF($K1880="","",女子登録情報!$P1880)</f>
        <v/>
      </c>
      <c r="F1880" t="str">
        <f t="shared" si="29"/>
        <v/>
      </c>
      <c r="G1880" t="str">
        <f>IF($K1880="","",女子登録情報!$M1880)</f>
        <v/>
      </c>
      <c r="H1880" t="str">
        <f>IF($K1880="","",女子登録情報!$A1880)</f>
        <v/>
      </c>
      <c r="K1880" t="str">
        <f>IF(女子登録情報!$C1880="","",女子登録情報!$C1880)</f>
        <v/>
      </c>
      <c r="M1880" t="str">
        <f>IFERROR(IF(AND(402&lt;=VALUE(RIGHT(女子登録情報!$F1880,4)),競技会情報!$E$3*100+競技会情報!$G$3&gt;=VALUE(RIGHT(女子登録情報!$F1880,4))),VALUE(女子登録情報!$G1880)+1,VALUE(女子登録情報!$G1880)),"")</f>
        <v/>
      </c>
      <c r="N1880" t="str">
        <f>IF($K1880="","",IF(女子登録情報!$H1880="北海道",女子登録情報!$H1880,LEFT(女子登録情報!$H1880,LEN(女子登録情報!$H1880)-1)))</f>
        <v/>
      </c>
      <c r="O1880" t="str">
        <f>IF($K1880="","",IF(LEN($N1880)=2,LEFT($N1880,1)&amp;"　"&amp;RIGHT($N1880,1)&amp;"・"&amp;女子登録情報!$I1880,$N1880&amp;"・"&amp;女子登録情報!$I1880))</f>
        <v/>
      </c>
    </row>
    <row r="1881" spans="1:15" x14ac:dyDescent="0.55000000000000004">
      <c r="A1881" t="str">
        <f>IF($K1881="","",200000000+女子登録情報!$C1881)</f>
        <v/>
      </c>
      <c r="B1881" t="str">
        <f>IF($K1881="","",女子登録情報!$D1881&amp;" ("&amp;女子登録情報!$K1881&amp;")")</f>
        <v/>
      </c>
      <c r="C1881" t="str">
        <f>IF($K1881="","",女子登録情報!$E1881)</f>
        <v/>
      </c>
      <c r="D1881" t="str">
        <f>IF($K1881="","",女子登録情報!$O1881&amp;" "&amp;女子登録情報!$N1881&amp;" ("&amp;LEFT(女子登録情報!$F1881,2)&amp;")")</f>
        <v/>
      </c>
      <c r="E1881" t="str">
        <f>IF($K1881="","",女子登録情報!$P1881)</f>
        <v/>
      </c>
      <c r="F1881" t="str">
        <f t="shared" si="29"/>
        <v/>
      </c>
      <c r="G1881" t="str">
        <f>IF($K1881="","",女子登録情報!$M1881)</f>
        <v/>
      </c>
      <c r="H1881" t="str">
        <f>IF($K1881="","",女子登録情報!$A1881)</f>
        <v/>
      </c>
      <c r="K1881" t="str">
        <f>IF(女子登録情報!$C1881="","",女子登録情報!$C1881)</f>
        <v/>
      </c>
      <c r="M1881" t="str">
        <f>IFERROR(IF(AND(402&lt;=VALUE(RIGHT(女子登録情報!$F1881,4)),競技会情報!$E$3*100+競技会情報!$G$3&gt;=VALUE(RIGHT(女子登録情報!$F1881,4))),VALUE(女子登録情報!$G1881)+1,VALUE(女子登録情報!$G1881)),"")</f>
        <v/>
      </c>
      <c r="N1881" t="str">
        <f>IF($K1881="","",IF(女子登録情報!$H1881="北海道",女子登録情報!$H1881,LEFT(女子登録情報!$H1881,LEN(女子登録情報!$H1881)-1)))</f>
        <v/>
      </c>
      <c r="O1881" t="str">
        <f>IF($K1881="","",IF(LEN($N1881)=2,LEFT($N1881,1)&amp;"　"&amp;RIGHT($N1881,1)&amp;"・"&amp;女子登録情報!$I1881,$N1881&amp;"・"&amp;女子登録情報!$I1881))</f>
        <v/>
      </c>
    </row>
    <row r="1882" spans="1:15" x14ac:dyDescent="0.55000000000000004">
      <c r="A1882" t="str">
        <f>IF($K1882="","",200000000+女子登録情報!$C1882)</f>
        <v/>
      </c>
      <c r="B1882" t="str">
        <f>IF($K1882="","",女子登録情報!$D1882&amp;" ("&amp;女子登録情報!$K1882&amp;")")</f>
        <v/>
      </c>
      <c r="C1882" t="str">
        <f>IF($K1882="","",女子登録情報!$E1882)</f>
        <v/>
      </c>
      <c r="D1882" t="str">
        <f>IF($K1882="","",女子登録情報!$O1882&amp;" "&amp;女子登録情報!$N1882&amp;" ("&amp;LEFT(女子登録情報!$F1882,2)&amp;")")</f>
        <v/>
      </c>
      <c r="E1882" t="str">
        <f>IF($K1882="","",女子登録情報!$P1882)</f>
        <v/>
      </c>
      <c r="F1882" t="str">
        <f t="shared" si="29"/>
        <v/>
      </c>
      <c r="G1882" t="str">
        <f>IF($K1882="","",女子登録情報!$M1882)</f>
        <v/>
      </c>
      <c r="H1882" t="str">
        <f>IF($K1882="","",女子登録情報!$A1882)</f>
        <v/>
      </c>
      <c r="K1882" t="str">
        <f>IF(女子登録情報!$C1882="","",女子登録情報!$C1882)</f>
        <v/>
      </c>
      <c r="M1882" t="str">
        <f>IFERROR(IF(AND(402&lt;=VALUE(RIGHT(女子登録情報!$F1882,4)),競技会情報!$E$3*100+競技会情報!$G$3&gt;=VALUE(RIGHT(女子登録情報!$F1882,4))),VALUE(女子登録情報!$G1882)+1,VALUE(女子登録情報!$G1882)),"")</f>
        <v/>
      </c>
      <c r="N1882" t="str">
        <f>IF($K1882="","",IF(女子登録情報!$H1882="北海道",女子登録情報!$H1882,LEFT(女子登録情報!$H1882,LEN(女子登録情報!$H1882)-1)))</f>
        <v/>
      </c>
      <c r="O1882" t="str">
        <f>IF($K1882="","",IF(LEN($N1882)=2,LEFT($N1882,1)&amp;"　"&amp;RIGHT($N1882,1)&amp;"・"&amp;女子登録情報!$I1882,$N1882&amp;"・"&amp;女子登録情報!$I1882))</f>
        <v/>
      </c>
    </row>
    <row r="1883" spans="1:15" x14ac:dyDescent="0.55000000000000004">
      <c r="A1883" t="str">
        <f>IF($K1883="","",200000000+女子登録情報!$C1883)</f>
        <v/>
      </c>
      <c r="B1883" t="str">
        <f>IF($K1883="","",女子登録情報!$D1883&amp;" ("&amp;女子登録情報!$K1883&amp;")")</f>
        <v/>
      </c>
      <c r="C1883" t="str">
        <f>IF($K1883="","",女子登録情報!$E1883)</f>
        <v/>
      </c>
      <c r="D1883" t="str">
        <f>IF($K1883="","",女子登録情報!$O1883&amp;" "&amp;女子登録情報!$N1883&amp;" ("&amp;LEFT(女子登録情報!$F1883,2)&amp;")")</f>
        <v/>
      </c>
      <c r="E1883" t="str">
        <f>IF($K1883="","",女子登録情報!$P1883)</f>
        <v/>
      </c>
      <c r="F1883" t="str">
        <f t="shared" si="29"/>
        <v/>
      </c>
      <c r="G1883" t="str">
        <f>IF($K1883="","",女子登録情報!$M1883)</f>
        <v/>
      </c>
      <c r="H1883" t="str">
        <f>IF($K1883="","",女子登録情報!$A1883)</f>
        <v/>
      </c>
      <c r="K1883" t="str">
        <f>IF(女子登録情報!$C1883="","",女子登録情報!$C1883)</f>
        <v/>
      </c>
      <c r="M1883" t="str">
        <f>IFERROR(IF(AND(402&lt;=VALUE(RIGHT(女子登録情報!$F1883,4)),競技会情報!$E$3*100+競技会情報!$G$3&gt;=VALUE(RIGHT(女子登録情報!$F1883,4))),VALUE(女子登録情報!$G1883)+1,VALUE(女子登録情報!$G1883)),"")</f>
        <v/>
      </c>
      <c r="N1883" t="str">
        <f>IF($K1883="","",IF(女子登録情報!$H1883="北海道",女子登録情報!$H1883,LEFT(女子登録情報!$H1883,LEN(女子登録情報!$H1883)-1)))</f>
        <v/>
      </c>
      <c r="O1883" t="str">
        <f>IF($K1883="","",IF(LEN($N1883)=2,LEFT($N1883,1)&amp;"　"&amp;RIGHT($N1883,1)&amp;"・"&amp;女子登録情報!$I1883,$N1883&amp;"・"&amp;女子登録情報!$I1883))</f>
        <v/>
      </c>
    </row>
    <row r="1884" spans="1:15" x14ac:dyDescent="0.55000000000000004">
      <c r="A1884" t="str">
        <f>IF($K1884="","",200000000+女子登録情報!$C1884)</f>
        <v/>
      </c>
      <c r="B1884" t="str">
        <f>IF($K1884="","",女子登録情報!$D1884&amp;" ("&amp;女子登録情報!$K1884&amp;")")</f>
        <v/>
      </c>
      <c r="C1884" t="str">
        <f>IF($K1884="","",女子登録情報!$E1884)</f>
        <v/>
      </c>
      <c r="D1884" t="str">
        <f>IF($K1884="","",女子登録情報!$O1884&amp;" "&amp;女子登録情報!$N1884&amp;" ("&amp;LEFT(女子登録情報!$F1884,2)&amp;")")</f>
        <v/>
      </c>
      <c r="E1884" t="str">
        <f>IF($K1884="","",女子登録情報!$P1884)</f>
        <v/>
      </c>
      <c r="F1884" t="str">
        <f t="shared" si="29"/>
        <v/>
      </c>
      <c r="G1884" t="str">
        <f>IF($K1884="","",女子登録情報!$M1884)</f>
        <v/>
      </c>
      <c r="H1884" t="str">
        <f>IF($K1884="","",女子登録情報!$A1884)</f>
        <v/>
      </c>
      <c r="K1884" t="str">
        <f>IF(女子登録情報!$C1884="","",女子登録情報!$C1884)</f>
        <v/>
      </c>
      <c r="M1884" t="str">
        <f>IFERROR(IF(AND(402&lt;=VALUE(RIGHT(女子登録情報!$F1884,4)),競技会情報!$E$3*100+競技会情報!$G$3&gt;=VALUE(RIGHT(女子登録情報!$F1884,4))),VALUE(女子登録情報!$G1884)+1,VALUE(女子登録情報!$G1884)),"")</f>
        <v/>
      </c>
      <c r="N1884" t="str">
        <f>IF($K1884="","",IF(女子登録情報!$H1884="北海道",女子登録情報!$H1884,LEFT(女子登録情報!$H1884,LEN(女子登録情報!$H1884)-1)))</f>
        <v/>
      </c>
      <c r="O1884" t="str">
        <f>IF($K1884="","",IF(LEN($N1884)=2,LEFT($N1884,1)&amp;"　"&amp;RIGHT($N1884,1)&amp;"・"&amp;女子登録情報!$I1884,$N1884&amp;"・"&amp;女子登録情報!$I1884))</f>
        <v/>
      </c>
    </row>
    <row r="1885" spans="1:15" x14ac:dyDescent="0.55000000000000004">
      <c r="A1885" t="str">
        <f>IF($K1885="","",200000000+女子登録情報!$C1885)</f>
        <v/>
      </c>
      <c r="B1885" t="str">
        <f>IF($K1885="","",女子登録情報!$D1885&amp;" ("&amp;女子登録情報!$K1885&amp;")")</f>
        <v/>
      </c>
      <c r="C1885" t="str">
        <f>IF($K1885="","",女子登録情報!$E1885)</f>
        <v/>
      </c>
      <c r="D1885" t="str">
        <f>IF($K1885="","",女子登録情報!$O1885&amp;" "&amp;女子登録情報!$N1885&amp;" ("&amp;LEFT(女子登録情報!$F1885,2)&amp;")")</f>
        <v/>
      </c>
      <c r="E1885" t="str">
        <f>IF($K1885="","",女子登録情報!$P1885)</f>
        <v/>
      </c>
      <c r="F1885" t="str">
        <f t="shared" si="29"/>
        <v/>
      </c>
      <c r="G1885" t="str">
        <f>IF($K1885="","",女子登録情報!$M1885)</f>
        <v/>
      </c>
      <c r="H1885" t="str">
        <f>IF($K1885="","",女子登録情報!$A1885)</f>
        <v/>
      </c>
      <c r="K1885" t="str">
        <f>IF(女子登録情報!$C1885="","",女子登録情報!$C1885)</f>
        <v/>
      </c>
      <c r="M1885" t="str">
        <f>IFERROR(IF(AND(402&lt;=VALUE(RIGHT(女子登録情報!$F1885,4)),競技会情報!$E$3*100+競技会情報!$G$3&gt;=VALUE(RIGHT(女子登録情報!$F1885,4))),VALUE(女子登録情報!$G1885)+1,VALUE(女子登録情報!$G1885)),"")</f>
        <v/>
      </c>
      <c r="N1885" t="str">
        <f>IF($K1885="","",IF(女子登録情報!$H1885="北海道",女子登録情報!$H1885,LEFT(女子登録情報!$H1885,LEN(女子登録情報!$H1885)-1)))</f>
        <v/>
      </c>
      <c r="O1885" t="str">
        <f>IF($K1885="","",IF(LEN($N1885)=2,LEFT($N1885,1)&amp;"　"&amp;RIGHT($N1885,1)&amp;"・"&amp;女子登録情報!$I1885,$N1885&amp;"・"&amp;女子登録情報!$I1885))</f>
        <v/>
      </c>
    </row>
    <row r="1886" spans="1:15" x14ac:dyDescent="0.55000000000000004">
      <c r="A1886" t="str">
        <f>IF($K1886="","",200000000+女子登録情報!$C1886)</f>
        <v/>
      </c>
      <c r="B1886" t="str">
        <f>IF($K1886="","",女子登録情報!$D1886&amp;" ("&amp;女子登録情報!$K1886&amp;")")</f>
        <v/>
      </c>
      <c r="C1886" t="str">
        <f>IF($K1886="","",女子登録情報!$E1886)</f>
        <v/>
      </c>
      <c r="D1886" t="str">
        <f>IF($K1886="","",女子登録情報!$O1886&amp;" "&amp;女子登録情報!$N1886&amp;" ("&amp;LEFT(女子登録情報!$F1886,2)&amp;")")</f>
        <v/>
      </c>
      <c r="E1886" t="str">
        <f>IF($K1886="","",女子登録情報!$P1886)</f>
        <v/>
      </c>
      <c r="F1886" t="str">
        <f t="shared" si="29"/>
        <v/>
      </c>
      <c r="G1886" t="str">
        <f>IF($K1886="","",女子登録情報!$M1886)</f>
        <v/>
      </c>
      <c r="H1886" t="str">
        <f>IF($K1886="","",女子登録情報!$A1886)</f>
        <v/>
      </c>
      <c r="K1886" t="str">
        <f>IF(女子登録情報!$C1886="","",女子登録情報!$C1886)</f>
        <v/>
      </c>
      <c r="M1886" t="str">
        <f>IFERROR(IF(AND(402&lt;=VALUE(RIGHT(女子登録情報!$F1886,4)),競技会情報!$E$3*100+競技会情報!$G$3&gt;=VALUE(RIGHT(女子登録情報!$F1886,4))),VALUE(女子登録情報!$G1886)+1,VALUE(女子登録情報!$G1886)),"")</f>
        <v/>
      </c>
      <c r="N1886" t="str">
        <f>IF($K1886="","",IF(女子登録情報!$H1886="北海道",女子登録情報!$H1886,LEFT(女子登録情報!$H1886,LEN(女子登録情報!$H1886)-1)))</f>
        <v/>
      </c>
      <c r="O1886" t="str">
        <f>IF($K1886="","",IF(LEN($N1886)=2,LEFT($N1886,1)&amp;"　"&amp;RIGHT($N1886,1)&amp;"・"&amp;女子登録情報!$I1886,$N1886&amp;"・"&amp;女子登録情報!$I1886))</f>
        <v/>
      </c>
    </row>
    <row r="1887" spans="1:15" x14ac:dyDescent="0.55000000000000004">
      <c r="A1887" t="str">
        <f>IF($K1887="","",200000000+女子登録情報!$C1887)</f>
        <v/>
      </c>
      <c r="B1887" t="str">
        <f>IF($K1887="","",女子登録情報!$D1887&amp;" ("&amp;女子登録情報!$K1887&amp;")")</f>
        <v/>
      </c>
      <c r="C1887" t="str">
        <f>IF($K1887="","",女子登録情報!$E1887)</f>
        <v/>
      </c>
      <c r="D1887" t="str">
        <f>IF($K1887="","",女子登録情報!$O1887&amp;" "&amp;女子登録情報!$N1887&amp;" ("&amp;LEFT(女子登録情報!$F1887,2)&amp;")")</f>
        <v/>
      </c>
      <c r="E1887" t="str">
        <f>IF($K1887="","",女子登録情報!$P1887)</f>
        <v/>
      </c>
      <c r="F1887" t="str">
        <f t="shared" si="29"/>
        <v/>
      </c>
      <c r="G1887" t="str">
        <f>IF($K1887="","",女子登録情報!$M1887)</f>
        <v/>
      </c>
      <c r="H1887" t="str">
        <f>IF($K1887="","",女子登録情報!$A1887)</f>
        <v/>
      </c>
      <c r="K1887" t="str">
        <f>IF(女子登録情報!$C1887="","",女子登録情報!$C1887)</f>
        <v/>
      </c>
      <c r="M1887" t="str">
        <f>IFERROR(IF(AND(402&lt;=VALUE(RIGHT(女子登録情報!$F1887,4)),競技会情報!$E$3*100+競技会情報!$G$3&gt;=VALUE(RIGHT(女子登録情報!$F1887,4))),VALUE(女子登録情報!$G1887)+1,VALUE(女子登録情報!$G1887)),"")</f>
        <v/>
      </c>
      <c r="N1887" t="str">
        <f>IF($K1887="","",IF(女子登録情報!$H1887="北海道",女子登録情報!$H1887,LEFT(女子登録情報!$H1887,LEN(女子登録情報!$H1887)-1)))</f>
        <v/>
      </c>
      <c r="O1887" t="str">
        <f>IF($K1887="","",IF(LEN($N1887)=2,LEFT($N1887,1)&amp;"　"&amp;RIGHT($N1887,1)&amp;"・"&amp;女子登録情報!$I1887,$N1887&amp;"・"&amp;女子登録情報!$I1887))</f>
        <v/>
      </c>
    </row>
    <row r="1888" spans="1:15" x14ac:dyDescent="0.55000000000000004">
      <c r="A1888" t="str">
        <f>IF($K1888="","",200000000+女子登録情報!$C1888)</f>
        <v/>
      </c>
      <c r="B1888" t="str">
        <f>IF($K1888="","",女子登録情報!$D1888&amp;" ("&amp;女子登録情報!$K1888&amp;")")</f>
        <v/>
      </c>
      <c r="C1888" t="str">
        <f>IF($K1888="","",女子登録情報!$E1888)</f>
        <v/>
      </c>
      <c r="D1888" t="str">
        <f>IF($K1888="","",女子登録情報!$O1888&amp;" "&amp;女子登録情報!$N1888&amp;" ("&amp;LEFT(女子登録情報!$F1888,2)&amp;")")</f>
        <v/>
      </c>
      <c r="E1888" t="str">
        <f>IF($K1888="","",女子登録情報!$P1888)</f>
        <v/>
      </c>
      <c r="F1888" t="str">
        <f t="shared" si="29"/>
        <v/>
      </c>
      <c r="G1888" t="str">
        <f>IF($K1888="","",女子登録情報!$M1888)</f>
        <v/>
      </c>
      <c r="H1888" t="str">
        <f>IF($K1888="","",女子登録情報!$A1888)</f>
        <v/>
      </c>
      <c r="K1888" t="str">
        <f>IF(女子登録情報!$C1888="","",女子登録情報!$C1888)</f>
        <v/>
      </c>
      <c r="M1888" t="str">
        <f>IFERROR(IF(AND(402&lt;=VALUE(RIGHT(女子登録情報!$F1888,4)),競技会情報!$E$3*100+競技会情報!$G$3&gt;=VALUE(RIGHT(女子登録情報!$F1888,4))),VALUE(女子登録情報!$G1888)+1,VALUE(女子登録情報!$G1888)),"")</f>
        <v/>
      </c>
      <c r="N1888" t="str">
        <f>IF($K1888="","",IF(女子登録情報!$H1888="北海道",女子登録情報!$H1888,LEFT(女子登録情報!$H1888,LEN(女子登録情報!$H1888)-1)))</f>
        <v/>
      </c>
      <c r="O1888" t="str">
        <f>IF($K1888="","",IF(LEN($N1888)=2,LEFT($N1888,1)&amp;"　"&amp;RIGHT($N1888,1)&amp;"・"&amp;女子登録情報!$I1888,$N1888&amp;"・"&amp;女子登録情報!$I1888))</f>
        <v/>
      </c>
    </row>
    <row r="1889" spans="1:15" x14ac:dyDescent="0.55000000000000004">
      <c r="A1889" t="str">
        <f>IF($K1889="","",200000000+女子登録情報!$C1889)</f>
        <v/>
      </c>
      <c r="B1889" t="str">
        <f>IF($K1889="","",女子登録情報!$D1889&amp;" ("&amp;女子登録情報!$K1889&amp;")")</f>
        <v/>
      </c>
      <c r="C1889" t="str">
        <f>IF($K1889="","",女子登録情報!$E1889)</f>
        <v/>
      </c>
      <c r="D1889" t="str">
        <f>IF($K1889="","",女子登録情報!$O1889&amp;" "&amp;女子登録情報!$N1889&amp;" ("&amp;LEFT(女子登録情報!$F1889,2)&amp;")")</f>
        <v/>
      </c>
      <c r="E1889" t="str">
        <f>IF($K1889="","",女子登録情報!$P1889)</f>
        <v/>
      </c>
      <c r="F1889" t="str">
        <f t="shared" si="29"/>
        <v/>
      </c>
      <c r="G1889" t="str">
        <f>IF($K1889="","",女子登録情報!$M1889)</f>
        <v/>
      </c>
      <c r="H1889" t="str">
        <f>IF($K1889="","",女子登録情報!$A1889)</f>
        <v/>
      </c>
      <c r="K1889" t="str">
        <f>IF(女子登録情報!$C1889="","",女子登録情報!$C1889)</f>
        <v/>
      </c>
      <c r="M1889" t="str">
        <f>IFERROR(IF(AND(402&lt;=VALUE(RIGHT(女子登録情報!$F1889,4)),競技会情報!$E$3*100+競技会情報!$G$3&gt;=VALUE(RIGHT(女子登録情報!$F1889,4))),VALUE(女子登録情報!$G1889)+1,VALUE(女子登録情報!$G1889)),"")</f>
        <v/>
      </c>
      <c r="N1889" t="str">
        <f>IF($K1889="","",IF(女子登録情報!$H1889="北海道",女子登録情報!$H1889,LEFT(女子登録情報!$H1889,LEN(女子登録情報!$H1889)-1)))</f>
        <v/>
      </c>
      <c r="O1889" t="str">
        <f>IF($K1889="","",IF(LEN($N1889)=2,LEFT($N1889,1)&amp;"　"&amp;RIGHT($N1889,1)&amp;"・"&amp;女子登録情報!$I1889,$N1889&amp;"・"&amp;女子登録情報!$I1889))</f>
        <v/>
      </c>
    </row>
    <row r="1890" spans="1:15" x14ac:dyDescent="0.55000000000000004">
      <c r="A1890" t="str">
        <f>IF($K1890="","",200000000+女子登録情報!$C1890)</f>
        <v/>
      </c>
      <c r="B1890" t="str">
        <f>IF($K1890="","",女子登録情報!$D1890&amp;" ("&amp;女子登録情報!$K1890&amp;")")</f>
        <v/>
      </c>
      <c r="C1890" t="str">
        <f>IF($K1890="","",女子登録情報!$E1890)</f>
        <v/>
      </c>
      <c r="D1890" t="str">
        <f>IF($K1890="","",女子登録情報!$O1890&amp;" "&amp;女子登録情報!$N1890&amp;" ("&amp;LEFT(女子登録情報!$F1890,2)&amp;")")</f>
        <v/>
      </c>
      <c r="E1890" t="str">
        <f>IF($K1890="","",女子登録情報!$P1890)</f>
        <v/>
      </c>
      <c r="F1890" t="str">
        <f t="shared" si="29"/>
        <v/>
      </c>
      <c r="G1890" t="str">
        <f>IF($K1890="","",女子登録情報!$M1890)</f>
        <v/>
      </c>
      <c r="H1890" t="str">
        <f>IF($K1890="","",女子登録情報!$A1890)</f>
        <v/>
      </c>
      <c r="K1890" t="str">
        <f>IF(女子登録情報!$C1890="","",女子登録情報!$C1890)</f>
        <v/>
      </c>
      <c r="M1890" t="str">
        <f>IFERROR(IF(AND(402&lt;=VALUE(RIGHT(女子登録情報!$F1890,4)),競技会情報!$E$3*100+競技会情報!$G$3&gt;=VALUE(RIGHT(女子登録情報!$F1890,4))),VALUE(女子登録情報!$G1890)+1,VALUE(女子登録情報!$G1890)),"")</f>
        <v/>
      </c>
      <c r="N1890" t="str">
        <f>IF($K1890="","",IF(女子登録情報!$H1890="北海道",女子登録情報!$H1890,LEFT(女子登録情報!$H1890,LEN(女子登録情報!$H1890)-1)))</f>
        <v/>
      </c>
      <c r="O1890" t="str">
        <f>IF($K1890="","",IF(LEN($N1890)=2,LEFT($N1890,1)&amp;"　"&amp;RIGHT($N1890,1)&amp;"・"&amp;女子登録情報!$I1890,$N1890&amp;"・"&amp;女子登録情報!$I1890))</f>
        <v/>
      </c>
    </row>
    <row r="1891" spans="1:15" x14ac:dyDescent="0.55000000000000004">
      <c r="A1891" t="str">
        <f>IF($K1891="","",200000000+女子登録情報!$C1891)</f>
        <v/>
      </c>
      <c r="B1891" t="str">
        <f>IF($K1891="","",女子登録情報!$D1891&amp;" ("&amp;女子登録情報!$K1891&amp;")")</f>
        <v/>
      </c>
      <c r="C1891" t="str">
        <f>IF($K1891="","",女子登録情報!$E1891)</f>
        <v/>
      </c>
      <c r="D1891" t="str">
        <f>IF($K1891="","",女子登録情報!$O1891&amp;" "&amp;女子登録情報!$N1891&amp;" ("&amp;LEFT(女子登録情報!$F1891,2)&amp;")")</f>
        <v/>
      </c>
      <c r="E1891" t="str">
        <f>IF($K1891="","",女子登録情報!$P1891)</f>
        <v/>
      </c>
      <c r="F1891" t="str">
        <f t="shared" si="29"/>
        <v/>
      </c>
      <c r="G1891" t="str">
        <f>IF($K1891="","",女子登録情報!$M1891)</f>
        <v/>
      </c>
      <c r="H1891" t="str">
        <f>IF($K1891="","",女子登録情報!$A1891)</f>
        <v/>
      </c>
      <c r="K1891" t="str">
        <f>IF(女子登録情報!$C1891="","",女子登録情報!$C1891)</f>
        <v/>
      </c>
      <c r="M1891" t="str">
        <f>IFERROR(IF(AND(402&lt;=VALUE(RIGHT(女子登録情報!$F1891,4)),競技会情報!$E$3*100+競技会情報!$G$3&gt;=VALUE(RIGHT(女子登録情報!$F1891,4))),VALUE(女子登録情報!$G1891)+1,VALUE(女子登録情報!$G1891)),"")</f>
        <v/>
      </c>
      <c r="N1891" t="str">
        <f>IF($K1891="","",IF(女子登録情報!$H1891="北海道",女子登録情報!$H1891,LEFT(女子登録情報!$H1891,LEN(女子登録情報!$H1891)-1)))</f>
        <v/>
      </c>
      <c r="O1891" t="str">
        <f>IF($K1891="","",IF(LEN($N1891)=2,LEFT($N1891,1)&amp;"　"&amp;RIGHT($N1891,1)&amp;"・"&amp;女子登録情報!$I1891,$N1891&amp;"・"&amp;女子登録情報!$I1891))</f>
        <v/>
      </c>
    </row>
    <row r="1892" spans="1:15" x14ac:dyDescent="0.55000000000000004">
      <c r="A1892" t="str">
        <f>IF($K1892="","",200000000+女子登録情報!$C1892)</f>
        <v/>
      </c>
      <c r="B1892" t="str">
        <f>IF($K1892="","",女子登録情報!$D1892&amp;" ("&amp;女子登録情報!$K1892&amp;")")</f>
        <v/>
      </c>
      <c r="C1892" t="str">
        <f>IF($K1892="","",女子登録情報!$E1892)</f>
        <v/>
      </c>
      <c r="D1892" t="str">
        <f>IF($K1892="","",女子登録情報!$O1892&amp;" "&amp;女子登録情報!$N1892&amp;" ("&amp;LEFT(女子登録情報!$F1892,2)&amp;")")</f>
        <v/>
      </c>
      <c r="E1892" t="str">
        <f>IF($K1892="","",女子登録情報!$P1892)</f>
        <v/>
      </c>
      <c r="F1892" t="str">
        <f t="shared" si="29"/>
        <v/>
      </c>
      <c r="G1892" t="str">
        <f>IF($K1892="","",女子登録情報!$M1892)</f>
        <v/>
      </c>
      <c r="H1892" t="str">
        <f>IF($K1892="","",女子登録情報!$A1892)</f>
        <v/>
      </c>
      <c r="K1892" t="str">
        <f>IF(女子登録情報!$C1892="","",女子登録情報!$C1892)</f>
        <v/>
      </c>
      <c r="M1892" t="str">
        <f>IFERROR(IF(AND(402&lt;=VALUE(RIGHT(女子登録情報!$F1892,4)),競技会情報!$E$3*100+競技会情報!$G$3&gt;=VALUE(RIGHT(女子登録情報!$F1892,4))),VALUE(女子登録情報!$G1892)+1,VALUE(女子登録情報!$G1892)),"")</f>
        <v/>
      </c>
      <c r="N1892" t="str">
        <f>IF($K1892="","",IF(女子登録情報!$H1892="北海道",女子登録情報!$H1892,LEFT(女子登録情報!$H1892,LEN(女子登録情報!$H1892)-1)))</f>
        <v/>
      </c>
      <c r="O1892" t="str">
        <f>IF($K1892="","",IF(LEN($N1892)=2,LEFT($N1892,1)&amp;"　"&amp;RIGHT($N1892,1)&amp;"・"&amp;女子登録情報!$I1892,$N1892&amp;"・"&amp;女子登録情報!$I1892))</f>
        <v/>
      </c>
    </row>
    <row r="1893" spans="1:15" x14ac:dyDescent="0.55000000000000004">
      <c r="A1893" t="str">
        <f>IF($K1893="","",200000000+女子登録情報!$C1893)</f>
        <v/>
      </c>
      <c r="B1893" t="str">
        <f>IF($K1893="","",女子登録情報!$D1893&amp;" ("&amp;女子登録情報!$K1893&amp;")")</f>
        <v/>
      </c>
      <c r="C1893" t="str">
        <f>IF($K1893="","",女子登録情報!$E1893)</f>
        <v/>
      </c>
      <c r="D1893" t="str">
        <f>IF($K1893="","",女子登録情報!$O1893&amp;" "&amp;女子登録情報!$N1893&amp;" ("&amp;LEFT(女子登録情報!$F1893,2)&amp;")")</f>
        <v/>
      </c>
      <c r="E1893" t="str">
        <f>IF($K1893="","",女子登録情報!$P1893)</f>
        <v/>
      </c>
      <c r="F1893" t="str">
        <f t="shared" si="29"/>
        <v/>
      </c>
      <c r="G1893" t="str">
        <f>IF($K1893="","",女子登録情報!$M1893)</f>
        <v/>
      </c>
      <c r="H1893" t="str">
        <f>IF($K1893="","",女子登録情報!$A1893)</f>
        <v/>
      </c>
      <c r="K1893" t="str">
        <f>IF(女子登録情報!$C1893="","",女子登録情報!$C1893)</f>
        <v/>
      </c>
      <c r="M1893" t="str">
        <f>IFERROR(IF(AND(402&lt;=VALUE(RIGHT(女子登録情報!$F1893,4)),競技会情報!$E$3*100+競技会情報!$G$3&gt;=VALUE(RIGHT(女子登録情報!$F1893,4))),VALUE(女子登録情報!$G1893)+1,VALUE(女子登録情報!$G1893)),"")</f>
        <v/>
      </c>
      <c r="N1893" t="str">
        <f>IF($K1893="","",IF(女子登録情報!$H1893="北海道",女子登録情報!$H1893,LEFT(女子登録情報!$H1893,LEN(女子登録情報!$H1893)-1)))</f>
        <v/>
      </c>
      <c r="O1893" t="str">
        <f>IF($K1893="","",IF(LEN($N1893)=2,LEFT($N1893,1)&amp;"　"&amp;RIGHT($N1893,1)&amp;"・"&amp;女子登録情報!$I1893,$N1893&amp;"・"&amp;女子登録情報!$I1893))</f>
        <v/>
      </c>
    </row>
    <row r="1894" spans="1:15" x14ac:dyDescent="0.55000000000000004">
      <c r="A1894" t="str">
        <f>IF($K1894="","",200000000+女子登録情報!$C1894)</f>
        <v/>
      </c>
      <c r="B1894" t="str">
        <f>IF($K1894="","",女子登録情報!$D1894&amp;" ("&amp;女子登録情報!$K1894&amp;")")</f>
        <v/>
      </c>
      <c r="C1894" t="str">
        <f>IF($K1894="","",女子登録情報!$E1894)</f>
        <v/>
      </c>
      <c r="D1894" t="str">
        <f>IF($K1894="","",女子登録情報!$O1894&amp;" "&amp;女子登録情報!$N1894&amp;" ("&amp;LEFT(女子登録情報!$F1894,2)&amp;")")</f>
        <v/>
      </c>
      <c r="E1894" t="str">
        <f>IF($K1894="","",女子登録情報!$P1894)</f>
        <v/>
      </c>
      <c r="F1894" t="str">
        <f t="shared" si="29"/>
        <v/>
      </c>
      <c r="G1894" t="str">
        <f>IF($K1894="","",女子登録情報!$M1894)</f>
        <v/>
      </c>
      <c r="H1894" t="str">
        <f>IF($K1894="","",女子登録情報!$A1894)</f>
        <v/>
      </c>
      <c r="K1894" t="str">
        <f>IF(女子登録情報!$C1894="","",女子登録情報!$C1894)</f>
        <v/>
      </c>
      <c r="M1894" t="str">
        <f>IFERROR(IF(AND(402&lt;=VALUE(RIGHT(女子登録情報!$F1894,4)),競技会情報!$E$3*100+競技会情報!$G$3&gt;=VALUE(RIGHT(女子登録情報!$F1894,4))),VALUE(女子登録情報!$G1894)+1,VALUE(女子登録情報!$G1894)),"")</f>
        <v/>
      </c>
      <c r="N1894" t="str">
        <f>IF($K1894="","",IF(女子登録情報!$H1894="北海道",女子登録情報!$H1894,LEFT(女子登録情報!$H1894,LEN(女子登録情報!$H1894)-1)))</f>
        <v/>
      </c>
      <c r="O1894" t="str">
        <f>IF($K1894="","",IF(LEN($N1894)=2,LEFT($N1894,1)&amp;"　"&amp;RIGHT($N1894,1)&amp;"・"&amp;女子登録情報!$I1894,$N1894&amp;"・"&amp;女子登録情報!$I1894))</f>
        <v/>
      </c>
    </row>
    <row r="1895" spans="1:15" x14ac:dyDescent="0.55000000000000004">
      <c r="A1895" t="str">
        <f>IF($K1895="","",200000000+女子登録情報!$C1895)</f>
        <v/>
      </c>
      <c r="B1895" t="str">
        <f>IF($K1895="","",女子登録情報!$D1895&amp;" ("&amp;女子登録情報!$K1895&amp;")")</f>
        <v/>
      </c>
      <c r="C1895" t="str">
        <f>IF($K1895="","",女子登録情報!$E1895)</f>
        <v/>
      </c>
      <c r="D1895" t="str">
        <f>IF($K1895="","",女子登録情報!$O1895&amp;" "&amp;女子登録情報!$N1895&amp;" ("&amp;LEFT(女子登録情報!$F1895,2)&amp;")")</f>
        <v/>
      </c>
      <c r="E1895" t="str">
        <f>IF($K1895="","",女子登録情報!$P1895)</f>
        <v/>
      </c>
      <c r="F1895" t="str">
        <f t="shared" si="29"/>
        <v/>
      </c>
      <c r="G1895" t="str">
        <f>IF($K1895="","",女子登録情報!$M1895)</f>
        <v/>
      </c>
      <c r="H1895" t="str">
        <f>IF($K1895="","",女子登録情報!$A1895)</f>
        <v/>
      </c>
      <c r="K1895" t="str">
        <f>IF(女子登録情報!$C1895="","",女子登録情報!$C1895)</f>
        <v/>
      </c>
      <c r="M1895" t="str">
        <f>IFERROR(IF(AND(402&lt;=VALUE(RIGHT(女子登録情報!$F1895,4)),競技会情報!$E$3*100+競技会情報!$G$3&gt;=VALUE(RIGHT(女子登録情報!$F1895,4))),VALUE(女子登録情報!$G1895)+1,VALUE(女子登録情報!$G1895)),"")</f>
        <v/>
      </c>
      <c r="N1895" t="str">
        <f>IF($K1895="","",IF(女子登録情報!$H1895="北海道",女子登録情報!$H1895,LEFT(女子登録情報!$H1895,LEN(女子登録情報!$H1895)-1)))</f>
        <v/>
      </c>
      <c r="O1895" t="str">
        <f>IF($K1895="","",IF(LEN($N1895)=2,LEFT($N1895,1)&amp;"　"&amp;RIGHT($N1895,1)&amp;"・"&amp;女子登録情報!$I1895,$N1895&amp;"・"&amp;女子登録情報!$I1895))</f>
        <v/>
      </c>
    </row>
    <row r="1896" spans="1:15" x14ac:dyDescent="0.55000000000000004">
      <c r="A1896" t="str">
        <f>IF($K1896="","",200000000+女子登録情報!$C1896)</f>
        <v/>
      </c>
      <c r="B1896" t="str">
        <f>IF($K1896="","",女子登録情報!$D1896&amp;" ("&amp;女子登録情報!$K1896&amp;")")</f>
        <v/>
      </c>
      <c r="C1896" t="str">
        <f>IF($K1896="","",女子登録情報!$E1896)</f>
        <v/>
      </c>
      <c r="D1896" t="str">
        <f>IF($K1896="","",女子登録情報!$O1896&amp;" "&amp;女子登録情報!$N1896&amp;" ("&amp;LEFT(女子登録情報!$F1896,2)&amp;")")</f>
        <v/>
      </c>
      <c r="E1896" t="str">
        <f>IF($K1896="","",女子登録情報!$P1896)</f>
        <v/>
      </c>
      <c r="F1896" t="str">
        <f t="shared" si="29"/>
        <v/>
      </c>
      <c r="G1896" t="str">
        <f>IF($K1896="","",女子登録情報!$M1896)</f>
        <v/>
      </c>
      <c r="H1896" t="str">
        <f>IF($K1896="","",女子登録情報!$A1896)</f>
        <v/>
      </c>
      <c r="K1896" t="str">
        <f>IF(女子登録情報!$C1896="","",女子登録情報!$C1896)</f>
        <v/>
      </c>
      <c r="M1896" t="str">
        <f>IFERROR(IF(AND(402&lt;=VALUE(RIGHT(女子登録情報!$F1896,4)),競技会情報!$E$3*100+競技会情報!$G$3&gt;=VALUE(RIGHT(女子登録情報!$F1896,4))),VALUE(女子登録情報!$G1896)+1,VALUE(女子登録情報!$G1896)),"")</f>
        <v/>
      </c>
      <c r="N1896" t="str">
        <f>IF($K1896="","",IF(女子登録情報!$H1896="北海道",女子登録情報!$H1896,LEFT(女子登録情報!$H1896,LEN(女子登録情報!$H1896)-1)))</f>
        <v/>
      </c>
      <c r="O1896" t="str">
        <f>IF($K1896="","",IF(LEN($N1896)=2,LEFT($N1896,1)&amp;"　"&amp;RIGHT($N1896,1)&amp;"・"&amp;女子登録情報!$I1896,$N1896&amp;"・"&amp;女子登録情報!$I1896))</f>
        <v/>
      </c>
    </row>
    <row r="1897" spans="1:15" x14ac:dyDescent="0.55000000000000004">
      <c r="A1897" t="str">
        <f>IF($K1897="","",200000000+女子登録情報!$C1897)</f>
        <v/>
      </c>
      <c r="B1897" t="str">
        <f>IF($K1897="","",女子登録情報!$D1897&amp;" ("&amp;女子登録情報!$K1897&amp;")")</f>
        <v/>
      </c>
      <c r="C1897" t="str">
        <f>IF($K1897="","",女子登録情報!$E1897)</f>
        <v/>
      </c>
      <c r="D1897" t="str">
        <f>IF($K1897="","",女子登録情報!$O1897&amp;" "&amp;女子登録情報!$N1897&amp;" ("&amp;LEFT(女子登録情報!$F1897,2)&amp;")")</f>
        <v/>
      </c>
      <c r="E1897" t="str">
        <f>IF($K1897="","",女子登録情報!$P1897)</f>
        <v/>
      </c>
      <c r="F1897" t="str">
        <f t="shared" si="29"/>
        <v/>
      </c>
      <c r="G1897" t="str">
        <f>IF($K1897="","",女子登録情報!$M1897)</f>
        <v/>
      </c>
      <c r="H1897" t="str">
        <f>IF($K1897="","",女子登録情報!$A1897)</f>
        <v/>
      </c>
      <c r="K1897" t="str">
        <f>IF(女子登録情報!$C1897="","",女子登録情報!$C1897)</f>
        <v/>
      </c>
      <c r="M1897" t="str">
        <f>IFERROR(IF(AND(402&lt;=VALUE(RIGHT(女子登録情報!$F1897,4)),競技会情報!$E$3*100+競技会情報!$G$3&gt;=VALUE(RIGHT(女子登録情報!$F1897,4))),VALUE(女子登録情報!$G1897)+1,VALUE(女子登録情報!$G1897)),"")</f>
        <v/>
      </c>
      <c r="N1897" t="str">
        <f>IF($K1897="","",IF(女子登録情報!$H1897="北海道",女子登録情報!$H1897,LEFT(女子登録情報!$H1897,LEN(女子登録情報!$H1897)-1)))</f>
        <v/>
      </c>
      <c r="O1897" t="str">
        <f>IF($K1897="","",IF(LEN($N1897)=2,LEFT($N1897,1)&amp;"　"&amp;RIGHT($N1897,1)&amp;"・"&amp;女子登録情報!$I1897,$N1897&amp;"・"&amp;女子登録情報!$I1897))</f>
        <v/>
      </c>
    </row>
    <row r="1898" spans="1:15" x14ac:dyDescent="0.55000000000000004">
      <c r="A1898" t="str">
        <f>IF($K1898="","",200000000+女子登録情報!$C1898)</f>
        <v/>
      </c>
      <c r="B1898" t="str">
        <f>IF($K1898="","",女子登録情報!$D1898&amp;" ("&amp;女子登録情報!$K1898&amp;")")</f>
        <v/>
      </c>
      <c r="C1898" t="str">
        <f>IF($K1898="","",女子登録情報!$E1898)</f>
        <v/>
      </c>
      <c r="D1898" t="str">
        <f>IF($K1898="","",女子登録情報!$O1898&amp;" "&amp;女子登録情報!$N1898&amp;" ("&amp;LEFT(女子登録情報!$F1898,2)&amp;")")</f>
        <v/>
      </c>
      <c r="E1898" t="str">
        <f>IF($K1898="","",女子登録情報!$P1898)</f>
        <v/>
      </c>
      <c r="F1898" t="str">
        <f t="shared" si="29"/>
        <v/>
      </c>
      <c r="G1898" t="str">
        <f>IF($K1898="","",女子登録情報!$M1898)</f>
        <v/>
      </c>
      <c r="H1898" t="str">
        <f>IF($K1898="","",女子登録情報!$A1898)</f>
        <v/>
      </c>
      <c r="K1898" t="str">
        <f>IF(女子登録情報!$C1898="","",女子登録情報!$C1898)</f>
        <v/>
      </c>
      <c r="M1898" t="str">
        <f>IFERROR(IF(AND(402&lt;=VALUE(RIGHT(女子登録情報!$F1898,4)),競技会情報!$E$3*100+競技会情報!$G$3&gt;=VALUE(RIGHT(女子登録情報!$F1898,4))),VALUE(女子登録情報!$G1898)+1,VALUE(女子登録情報!$G1898)),"")</f>
        <v/>
      </c>
      <c r="N1898" t="str">
        <f>IF($K1898="","",IF(女子登録情報!$H1898="北海道",女子登録情報!$H1898,LEFT(女子登録情報!$H1898,LEN(女子登録情報!$H1898)-1)))</f>
        <v/>
      </c>
      <c r="O1898" t="str">
        <f>IF($K1898="","",IF(LEN($N1898)=2,LEFT($N1898,1)&amp;"　"&amp;RIGHT($N1898,1)&amp;"・"&amp;女子登録情報!$I1898,$N1898&amp;"・"&amp;女子登録情報!$I1898))</f>
        <v/>
      </c>
    </row>
    <row r="1899" spans="1:15" x14ac:dyDescent="0.55000000000000004">
      <c r="A1899" t="str">
        <f>IF($K1899="","",200000000+女子登録情報!$C1899)</f>
        <v/>
      </c>
      <c r="B1899" t="str">
        <f>IF($K1899="","",女子登録情報!$D1899&amp;" ("&amp;女子登録情報!$K1899&amp;")")</f>
        <v/>
      </c>
      <c r="C1899" t="str">
        <f>IF($K1899="","",女子登録情報!$E1899)</f>
        <v/>
      </c>
      <c r="D1899" t="str">
        <f>IF($K1899="","",女子登録情報!$O1899&amp;" "&amp;女子登録情報!$N1899&amp;" ("&amp;LEFT(女子登録情報!$F1899,2)&amp;")")</f>
        <v/>
      </c>
      <c r="E1899" t="str">
        <f>IF($K1899="","",女子登録情報!$P1899)</f>
        <v/>
      </c>
      <c r="F1899" t="str">
        <f t="shared" si="29"/>
        <v/>
      </c>
      <c r="G1899" t="str">
        <f>IF($K1899="","",女子登録情報!$M1899)</f>
        <v/>
      </c>
      <c r="H1899" t="str">
        <f>IF($K1899="","",女子登録情報!$A1899)</f>
        <v/>
      </c>
      <c r="K1899" t="str">
        <f>IF(女子登録情報!$C1899="","",女子登録情報!$C1899)</f>
        <v/>
      </c>
      <c r="M1899" t="str">
        <f>IFERROR(IF(AND(402&lt;=VALUE(RIGHT(女子登録情報!$F1899,4)),競技会情報!$E$3*100+競技会情報!$G$3&gt;=VALUE(RIGHT(女子登録情報!$F1899,4))),VALUE(女子登録情報!$G1899)+1,VALUE(女子登録情報!$G1899)),"")</f>
        <v/>
      </c>
      <c r="N1899" t="str">
        <f>IF($K1899="","",IF(女子登録情報!$H1899="北海道",女子登録情報!$H1899,LEFT(女子登録情報!$H1899,LEN(女子登録情報!$H1899)-1)))</f>
        <v/>
      </c>
      <c r="O1899" t="str">
        <f>IF($K1899="","",IF(LEN($N1899)=2,LEFT($N1899,1)&amp;"　"&amp;RIGHT($N1899,1)&amp;"・"&amp;女子登録情報!$I1899,$N1899&amp;"・"&amp;女子登録情報!$I1899))</f>
        <v/>
      </c>
    </row>
    <row r="1900" spans="1:15" x14ac:dyDescent="0.55000000000000004">
      <c r="A1900" t="str">
        <f>IF($K1900="","",200000000+女子登録情報!$C1900)</f>
        <v/>
      </c>
      <c r="B1900" t="str">
        <f>IF($K1900="","",女子登録情報!$D1900&amp;" ("&amp;女子登録情報!$K1900&amp;")")</f>
        <v/>
      </c>
      <c r="C1900" t="str">
        <f>IF($K1900="","",女子登録情報!$E1900)</f>
        <v/>
      </c>
      <c r="D1900" t="str">
        <f>IF($K1900="","",女子登録情報!$O1900&amp;" "&amp;女子登録情報!$N1900&amp;" ("&amp;LEFT(女子登録情報!$F1900,2)&amp;")")</f>
        <v/>
      </c>
      <c r="E1900" t="str">
        <f>IF($K1900="","",女子登録情報!$P1900)</f>
        <v/>
      </c>
      <c r="F1900" t="str">
        <f t="shared" si="29"/>
        <v/>
      </c>
      <c r="G1900" t="str">
        <f>IF($K1900="","",女子登録情報!$M1900)</f>
        <v/>
      </c>
      <c r="H1900" t="str">
        <f>IF($K1900="","",女子登録情報!$A1900)</f>
        <v/>
      </c>
      <c r="K1900" t="str">
        <f>IF(女子登録情報!$C1900="","",女子登録情報!$C1900)</f>
        <v/>
      </c>
      <c r="M1900" t="str">
        <f>IFERROR(IF(AND(402&lt;=VALUE(RIGHT(女子登録情報!$F1900,4)),競技会情報!$E$3*100+競技会情報!$G$3&gt;=VALUE(RIGHT(女子登録情報!$F1900,4))),VALUE(女子登録情報!$G1900)+1,VALUE(女子登録情報!$G1900)),"")</f>
        <v/>
      </c>
      <c r="N1900" t="str">
        <f>IF($K1900="","",IF(女子登録情報!$H1900="北海道",女子登録情報!$H1900,LEFT(女子登録情報!$H1900,LEN(女子登録情報!$H1900)-1)))</f>
        <v/>
      </c>
      <c r="O1900" t="str">
        <f>IF($K1900="","",IF(LEN($N1900)=2,LEFT($N1900,1)&amp;"　"&amp;RIGHT($N1900,1)&amp;"・"&amp;女子登録情報!$I1900,$N1900&amp;"・"&amp;女子登録情報!$I1900))</f>
        <v/>
      </c>
    </row>
    <row r="1901" spans="1:15" x14ac:dyDescent="0.55000000000000004">
      <c r="A1901" t="str">
        <f>IF($K1901="","",200000000+女子登録情報!$C1901)</f>
        <v/>
      </c>
      <c r="B1901" t="str">
        <f>IF($K1901="","",女子登録情報!$D1901&amp;" ("&amp;女子登録情報!$K1901&amp;")")</f>
        <v/>
      </c>
      <c r="C1901" t="str">
        <f>IF($K1901="","",女子登録情報!$E1901)</f>
        <v/>
      </c>
      <c r="D1901" t="str">
        <f>IF($K1901="","",女子登録情報!$O1901&amp;" "&amp;女子登録情報!$N1901&amp;" ("&amp;LEFT(女子登録情報!$F1901,2)&amp;")")</f>
        <v/>
      </c>
      <c r="E1901" t="str">
        <f>IF($K1901="","",女子登録情報!$P1901)</f>
        <v/>
      </c>
      <c r="F1901" t="str">
        <f t="shared" si="29"/>
        <v/>
      </c>
      <c r="G1901" t="str">
        <f>IF($K1901="","",女子登録情報!$M1901)</f>
        <v/>
      </c>
      <c r="H1901" t="str">
        <f>IF($K1901="","",女子登録情報!$A1901)</f>
        <v/>
      </c>
      <c r="K1901" t="str">
        <f>IF(女子登録情報!$C1901="","",女子登録情報!$C1901)</f>
        <v/>
      </c>
      <c r="M1901" t="str">
        <f>IFERROR(IF(AND(402&lt;=VALUE(RIGHT(女子登録情報!$F1901,4)),競技会情報!$E$3*100+競技会情報!$G$3&gt;=VALUE(RIGHT(女子登録情報!$F1901,4))),VALUE(女子登録情報!$G1901)+1,VALUE(女子登録情報!$G1901)),"")</f>
        <v/>
      </c>
      <c r="N1901" t="str">
        <f>IF($K1901="","",IF(女子登録情報!$H1901="北海道",女子登録情報!$H1901,LEFT(女子登録情報!$H1901,LEN(女子登録情報!$H1901)-1)))</f>
        <v/>
      </c>
      <c r="O1901" t="str">
        <f>IF($K1901="","",IF(LEN($N1901)=2,LEFT($N1901,1)&amp;"　"&amp;RIGHT($N1901,1)&amp;"・"&amp;女子登録情報!$I1901,$N1901&amp;"・"&amp;女子登録情報!$I1901))</f>
        <v/>
      </c>
    </row>
    <row r="1902" spans="1:15" x14ac:dyDescent="0.55000000000000004">
      <c r="A1902" t="str">
        <f>IF($K1902="","",200000000+女子登録情報!$C1902)</f>
        <v/>
      </c>
      <c r="B1902" t="str">
        <f>IF($K1902="","",女子登録情報!$D1902&amp;" ("&amp;女子登録情報!$K1902&amp;")")</f>
        <v/>
      </c>
      <c r="C1902" t="str">
        <f>IF($K1902="","",女子登録情報!$E1902)</f>
        <v/>
      </c>
      <c r="D1902" t="str">
        <f>IF($K1902="","",女子登録情報!$O1902&amp;" "&amp;女子登録情報!$N1902&amp;" ("&amp;LEFT(女子登録情報!$F1902,2)&amp;")")</f>
        <v/>
      </c>
      <c r="E1902" t="str">
        <f>IF($K1902="","",女子登録情報!$P1902)</f>
        <v/>
      </c>
      <c r="F1902" t="str">
        <f t="shared" si="29"/>
        <v/>
      </c>
      <c r="G1902" t="str">
        <f>IF($K1902="","",女子登録情報!$M1902)</f>
        <v/>
      </c>
      <c r="H1902" t="str">
        <f>IF($K1902="","",女子登録情報!$A1902)</f>
        <v/>
      </c>
      <c r="K1902" t="str">
        <f>IF(女子登録情報!$C1902="","",女子登録情報!$C1902)</f>
        <v/>
      </c>
      <c r="M1902" t="str">
        <f>IFERROR(IF(AND(402&lt;=VALUE(RIGHT(女子登録情報!$F1902,4)),競技会情報!$E$3*100+競技会情報!$G$3&gt;=VALUE(RIGHT(女子登録情報!$F1902,4))),VALUE(女子登録情報!$G1902)+1,VALUE(女子登録情報!$G1902)),"")</f>
        <v/>
      </c>
      <c r="N1902" t="str">
        <f>IF($K1902="","",IF(女子登録情報!$H1902="北海道",女子登録情報!$H1902,LEFT(女子登録情報!$H1902,LEN(女子登録情報!$H1902)-1)))</f>
        <v/>
      </c>
      <c r="O1902" t="str">
        <f>IF($K1902="","",IF(LEN($N1902)=2,LEFT($N1902,1)&amp;"　"&amp;RIGHT($N1902,1)&amp;"・"&amp;女子登録情報!$I1902,$N1902&amp;"・"&amp;女子登録情報!$I1902))</f>
        <v/>
      </c>
    </row>
    <row r="1903" spans="1:15" x14ac:dyDescent="0.55000000000000004">
      <c r="A1903" t="str">
        <f>IF($K1903="","",200000000+女子登録情報!$C1903)</f>
        <v/>
      </c>
      <c r="B1903" t="str">
        <f>IF($K1903="","",女子登録情報!$D1903&amp;" ("&amp;女子登録情報!$K1903&amp;")")</f>
        <v/>
      </c>
      <c r="C1903" t="str">
        <f>IF($K1903="","",女子登録情報!$E1903)</f>
        <v/>
      </c>
      <c r="D1903" t="str">
        <f>IF($K1903="","",女子登録情報!$O1903&amp;" "&amp;女子登録情報!$N1903&amp;" ("&amp;LEFT(女子登録情報!$F1903,2)&amp;")")</f>
        <v/>
      </c>
      <c r="E1903" t="str">
        <f>IF($K1903="","",女子登録情報!$P1903)</f>
        <v/>
      </c>
      <c r="F1903" t="str">
        <f t="shared" si="29"/>
        <v/>
      </c>
      <c r="G1903" t="str">
        <f>IF($K1903="","",女子登録情報!$M1903)</f>
        <v/>
      </c>
      <c r="H1903" t="str">
        <f>IF($K1903="","",女子登録情報!$A1903)</f>
        <v/>
      </c>
      <c r="K1903" t="str">
        <f>IF(女子登録情報!$C1903="","",女子登録情報!$C1903)</f>
        <v/>
      </c>
      <c r="M1903" t="str">
        <f>IFERROR(IF(AND(402&lt;=VALUE(RIGHT(女子登録情報!$F1903,4)),競技会情報!$E$3*100+競技会情報!$G$3&gt;=VALUE(RIGHT(女子登録情報!$F1903,4))),VALUE(女子登録情報!$G1903)+1,VALUE(女子登録情報!$G1903)),"")</f>
        <v/>
      </c>
      <c r="N1903" t="str">
        <f>IF($K1903="","",IF(女子登録情報!$H1903="北海道",女子登録情報!$H1903,LEFT(女子登録情報!$H1903,LEN(女子登録情報!$H1903)-1)))</f>
        <v/>
      </c>
      <c r="O1903" t="str">
        <f>IF($K1903="","",IF(LEN($N1903)=2,LEFT($N1903,1)&amp;"　"&amp;RIGHT($N1903,1)&amp;"・"&amp;女子登録情報!$I1903,$N1903&amp;"・"&amp;女子登録情報!$I1903))</f>
        <v/>
      </c>
    </row>
    <row r="1904" spans="1:15" x14ac:dyDescent="0.55000000000000004">
      <c r="A1904" t="str">
        <f>IF($K1904="","",200000000+女子登録情報!$C1904)</f>
        <v/>
      </c>
      <c r="B1904" t="str">
        <f>IF($K1904="","",女子登録情報!$D1904&amp;" ("&amp;女子登録情報!$K1904&amp;")")</f>
        <v/>
      </c>
      <c r="C1904" t="str">
        <f>IF($K1904="","",女子登録情報!$E1904)</f>
        <v/>
      </c>
      <c r="D1904" t="str">
        <f>IF($K1904="","",女子登録情報!$O1904&amp;" "&amp;女子登録情報!$N1904&amp;" ("&amp;LEFT(女子登録情報!$F1904,2)&amp;")")</f>
        <v/>
      </c>
      <c r="E1904" t="str">
        <f>IF($K1904="","",女子登録情報!$P1904)</f>
        <v/>
      </c>
      <c r="F1904" t="str">
        <f t="shared" si="29"/>
        <v/>
      </c>
      <c r="G1904" t="str">
        <f>IF($K1904="","",女子登録情報!$M1904)</f>
        <v/>
      </c>
      <c r="H1904" t="str">
        <f>IF($K1904="","",女子登録情報!$A1904)</f>
        <v/>
      </c>
      <c r="K1904" t="str">
        <f>IF(女子登録情報!$C1904="","",女子登録情報!$C1904)</f>
        <v/>
      </c>
      <c r="M1904" t="str">
        <f>IFERROR(IF(AND(402&lt;=VALUE(RIGHT(女子登録情報!$F1904,4)),競技会情報!$E$3*100+競技会情報!$G$3&gt;=VALUE(RIGHT(女子登録情報!$F1904,4))),VALUE(女子登録情報!$G1904)+1,VALUE(女子登録情報!$G1904)),"")</f>
        <v/>
      </c>
      <c r="N1904" t="str">
        <f>IF($K1904="","",IF(女子登録情報!$H1904="北海道",女子登録情報!$H1904,LEFT(女子登録情報!$H1904,LEN(女子登録情報!$H1904)-1)))</f>
        <v/>
      </c>
      <c r="O1904" t="str">
        <f>IF($K1904="","",IF(LEN($N1904)=2,LEFT($N1904,1)&amp;"　"&amp;RIGHT($N1904,1)&amp;"・"&amp;女子登録情報!$I1904,$N1904&amp;"・"&amp;女子登録情報!$I1904))</f>
        <v/>
      </c>
    </row>
    <row r="1905" spans="1:15" x14ac:dyDescent="0.55000000000000004">
      <c r="A1905" t="str">
        <f>IF($K1905="","",200000000+女子登録情報!$C1905)</f>
        <v/>
      </c>
      <c r="B1905" t="str">
        <f>IF($K1905="","",女子登録情報!$D1905&amp;" ("&amp;女子登録情報!$K1905&amp;")")</f>
        <v/>
      </c>
      <c r="C1905" t="str">
        <f>IF($K1905="","",女子登録情報!$E1905)</f>
        <v/>
      </c>
      <c r="D1905" t="str">
        <f>IF($K1905="","",女子登録情報!$O1905&amp;" "&amp;女子登録情報!$N1905&amp;" ("&amp;LEFT(女子登録情報!$F1905,2)&amp;")")</f>
        <v/>
      </c>
      <c r="E1905" t="str">
        <f>IF($K1905="","",女子登録情報!$P1905)</f>
        <v/>
      </c>
      <c r="F1905" t="str">
        <f t="shared" si="29"/>
        <v/>
      </c>
      <c r="G1905" t="str">
        <f>IF($K1905="","",女子登録情報!$M1905)</f>
        <v/>
      </c>
      <c r="H1905" t="str">
        <f>IF($K1905="","",女子登録情報!$A1905)</f>
        <v/>
      </c>
      <c r="K1905" t="str">
        <f>IF(女子登録情報!$C1905="","",女子登録情報!$C1905)</f>
        <v/>
      </c>
      <c r="M1905" t="str">
        <f>IFERROR(IF(AND(402&lt;=VALUE(RIGHT(女子登録情報!$F1905,4)),競技会情報!$E$3*100+競技会情報!$G$3&gt;=VALUE(RIGHT(女子登録情報!$F1905,4))),VALUE(女子登録情報!$G1905)+1,VALUE(女子登録情報!$G1905)),"")</f>
        <v/>
      </c>
      <c r="N1905" t="str">
        <f>IF($K1905="","",IF(女子登録情報!$H1905="北海道",女子登録情報!$H1905,LEFT(女子登録情報!$H1905,LEN(女子登録情報!$H1905)-1)))</f>
        <v/>
      </c>
      <c r="O1905" t="str">
        <f>IF($K1905="","",IF(LEN($N1905)=2,LEFT($N1905,1)&amp;"　"&amp;RIGHT($N1905,1)&amp;"・"&amp;女子登録情報!$I1905,$N1905&amp;"・"&amp;女子登録情報!$I1905))</f>
        <v/>
      </c>
    </row>
    <row r="1906" spans="1:15" x14ac:dyDescent="0.55000000000000004">
      <c r="A1906" t="str">
        <f>IF($K1906="","",200000000+女子登録情報!$C1906)</f>
        <v/>
      </c>
      <c r="B1906" t="str">
        <f>IF($K1906="","",女子登録情報!$D1906&amp;" ("&amp;女子登録情報!$K1906&amp;")")</f>
        <v/>
      </c>
      <c r="C1906" t="str">
        <f>IF($K1906="","",女子登録情報!$E1906)</f>
        <v/>
      </c>
      <c r="D1906" t="str">
        <f>IF($K1906="","",女子登録情報!$O1906&amp;" "&amp;女子登録情報!$N1906&amp;" ("&amp;LEFT(女子登録情報!$F1906,2)&amp;")")</f>
        <v/>
      </c>
      <c r="E1906" t="str">
        <f>IF($K1906="","",女子登録情報!$P1906)</f>
        <v/>
      </c>
      <c r="F1906" t="str">
        <f t="shared" si="29"/>
        <v/>
      </c>
      <c r="G1906" t="str">
        <f>IF($K1906="","",女子登録情報!$M1906)</f>
        <v/>
      </c>
      <c r="H1906" t="str">
        <f>IF($K1906="","",女子登録情報!$A1906)</f>
        <v/>
      </c>
      <c r="K1906" t="str">
        <f>IF(女子登録情報!$C1906="","",女子登録情報!$C1906)</f>
        <v/>
      </c>
      <c r="M1906" t="str">
        <f>IFERROR(IF(AND(402&lt;=VALUE(RIGHT(女子登録情報!$F1906,4)),競技会情報!$E$3*100+競技会情報!$G$3&gt;=VALUE(RIGHT(女子登録情報!$F1906,4))),VALUE(女子登録情報!$G1906)+1,VALUE(女子登録情報!$G1906)),"")</f>
        <v/>
      </c>
      <c r="N1906" t="str">
        <f>IF($K1906="","",IF(女子登録情報!$H1906="北海道",女子登録情報!$H1906,LEFT(女子登録情報!$H1906,LEN(女子登録情報!$H1906)-1)))</f>
        <v/>
      </c>
      <c r="O1906" t="str">
        <f>IF($K1906="","",IF(LEN($N1906)=2,LEFT($N1906,1)&amp;"　"&amp;RIGHT($N1906,1)&amp;"・"&amp;女子登録情報!$I1906,$N1906&amp;"・"&amp;女子登録情報!$I1906))</f>
        <v/>
      </c>
    </row>
    <row r="1907" spans="1:15" x14ac:dyDescent="0.55000000000000004">
      <c r="A1907" t="str">
        <f>IF($K1907="","",200000000+女子登録情報!$C1907)</f>
        <v/>
      </c>
      <c r="B1907" t="str">
        <f>IF($K1907="","",女子登録情報!$D1907&amp;" ("&amp;女子登録情報!$K1907&amp;")")</f>
        <v/>
      </c>
      <c r="C1907" t="str">
        <f>IF($K1907="","",女子登録情報!$E1907)</f>
        <v/>
      </c>
      <c r="D1907" t="str">
        <f>IF($K1907="","",女子登録情報!$O1907&amp;" "&amp;女子登録情報!$N1907&amp;" ("&amp;LEFT(女子登録情報!$F1907,2)&amp;")")</f>
        <v/>
      </c>
      <c r="E1907" t="str">
        <f>IF($K1907="","",女子登録情報!$P1907)</f>
        <v/>
      </c>
      <c r="F1907" t="str">
        <f t="shared" si="29"/>
        <v/>
      </c>
      <c r="G1907" t="str">
        <f>IF($K1907="","",女子登録情報!$M1907)</f>
        <v/>
      </c>
      <c r="H1907" t="str">
        <f>IF($K1907="","",女子登録情報!$A1907)</f>
        <v/>
      </c>
      <c r="K1907" t="str">
        <f>IF(女子登録情報!$C1907="","",女子登録情報!$C1907)</f>
        <v/>
      </c>
      <c r="M1907" t="str">
        <f>IFERROR(IF(AND(402&lt;=VALUE(RIGHT(女子登録情報!$F1907,4)),競技会情報!$E$3*100+競技会情報!$G$3&gt;=VALUE(RIGHT(女子登録情報!$F1907,4))),VALUE(女子登録情報!$G1907)+1,VALUE(女子登録情報!$G1907)),"")</f>
        <v/>
      </c>
      <c r="N1907" t="str">
        <f>IF($K1907="","",IF(女子登録情報!$H1907="北海道",女子登録情報!$H1907,LEFT(女子登録情報!$H1907,LEN(女子登録情報!$H1907)-1)))</f>
        <v/>
      </c>
      <c r="O1907" t="str">
        <f>IF($K1907="","",IF(LEN($N1907)=2,LEFT($N1907,1)&amp;"　"&amp;RIGHT($N1907,1)&amp;"・"&amp;女子登録情報!$I1907,$N1907&amp;"・"&amp;女子登録情報!$I1907))</f>
        <v/>
      </c>
    </row>
    <row r="1908" spans="1:15" x14ac:dyDescent="0.55000000000000004">
      <c r="A1908" t="str">
        <f>IF($K1908="","",200000000+女子登録情報!$C1908)</f>
        <v/>
      </c>
      <c r="B1908" t="str">
        <f>IF($K1908="","",女子登録情報!$D1908&amp;" ("&amp;女子登録情報!$K1908&amp;")")</f>
        <v/>
      </c>
      <c r="C1908" t="str">
        <f>IF($K1908="","",女子登録情報!$E1908)</f>
        <v/>
      </c>
      <c r="D1908" t="str">
        <f>IF($K1908="","",女子登録情報!$O1908&amp;" "&amp;女子登録情報!$N1908&amp;" ("&amp;LEFT(女子登録情報!$F1908,2)&amp;")")</f>
        <v/>
      </c>
      <c r="E1908" t="str">
        <f>IF($K1908="","",女子登録情報!$P1908)</f>
        <v/>
      </c>
      <c r="F1908" t="str">
        <f t="shared" si="29"/>
        <v/>
      </c>
      <c r="G1908" t="str">
        <f>IF($K1908="","",女子登録情報!$M1908)</f>
        <v/>
      </c>
      <c r="H1908" t="str">
        <f>IF($K1908="","",女子登録情報!$A1908)</f>
        <v/>
      </c>
      <c r="K1908" t="str">
        <f>IF(女子登録情報!$C1908="","",女子登録情報!$C1908)</f>
        <v/>
      </c>
      <c r="M1908" t="str">
        <f>IFERROR(IF(AND(402&lt;=VALUE(RIGHT(女子登録情報!$F1908,4)),競技会情報!$E$3*100+競技会情報!$G$3&gt;=VALUE(RIGHT(女子登録情報!$F1908,4))),VALUE(女子登録情報!$G1908)+1,VALUE(女子登録情報!$G1908)),"")</f>
        <v/>
      </c>
      <c r="N1908" t="str">
        <f>IF($K1908="","",IF(女子登録情報!$H1908="北海道",女子登録情報!$H1908,LEFT(女子登録情報!$H1908,LEN(女子登録情報!$H1908)-1)))</f>
        <v/>
      </c>
      <c r="O1908" t="str">
        <f>IF($K1908="","",IF(LEN($N1908)=2,LEFT($N1908,1)&amp;"　"&amp;RIGHT($N1908,1)&amp;"・"&amp;女子登録情報!$I1908,$N1908&amp;"・"&amp;女子登録情報!$I1908))</f>
        <v/>
      </c>
    </row>
    <row r="1909" spans="1:15" x14ac:dyDescent="0.55000000000000004">
      <c r="A1909" t="str">
        <f>IF($K1909="","",200000000+女子登録情報!$C1909)</f>
        <v/>
      </c>
      <c r="B1909" t="str">
        <f>IF($K1909="","",女子登録情報!$D1909&amp;" ("&amp;女子登録情報!$K1909&amp;")")</f>
        <v/>
      </c>
      <c r="C1909" t="str">
        <f>IF($K1909="","",女子登録情報!$E1909)</f>
        <v/>
      </c>
      <c r="D1909" t="str">
        <f>IF($K1909="","",女子登録情報!$O1909&amp;" "&amp;女子登録情報!$N1909&amp;" ("&amp;LEFT(女子登録情報!$F1909,2)&amp;")")</f>
        <v/>
      </c>
      <c r="E1909" t="str">
        <f>IF($K1909="","",女子登録情報!$P1909)</f>
        <v/>
      </c>
      <c r="F1909" t="str">
        <f t="shared" si="29"/>
        <v/>
      </c>
      <c r="G1909" t="str">
        <f>IF($K1909="","",女子登録情報!$M1909)</f>
        <v/>
      </c>
      <c r="H1909" t="str">
        <f>IF($K1909="","",女子登録情報!$A1909)</f>
        <v/>
      </c>
      <c r="K1909" t="str">
        <f>IF(女子登録情報!$C1909="","",女子登録情報!$C1909)</f>
        <v/>
      </c>
      <c r="M1909" t="str">
        <f>IFERROR(IF(AND(402&lt;=VALUE(RIGHT(女子登録情報!$F1909,4)),競技会情報!$E$3*100+競技会情報!$G$3&gt;=VALUE(RIGHT(女子登録情報!$F1909,4))),VALUE(女子登録情報!$G1909)+1,VALUE(女子登録情報!$G1909)),"")</f>
        <v/>
      </c>
      <c r="N1909" t="str">
        <f>IF($K1909="","",IF(女子登録情報!$H1909="北海道",女子登録情報!$H1909,LEFT(女子登録情報!$H1909,LEN(女子登録情報!$H1909)-1)))</f>
        <v/>
      </c>
      <c r="O1909" t="str">
        <f>IF($K1909="","",IF(LEN($N1909)=2,LEFT($N1909,1)&amp;"　"&amp;RIGHT($N1909,1)&amp;"・"&amp;女子登録情報!$I1909,$N1909&amp;"・"&amp;女子登録情報!$I1909))</f>
        <v/>
      </c>
    </row>
    <row r="1910" spans="1:15" x14ac:dyDescent="0.55000000000000004">
      <c r="A1910" t="str">
        <f>IF($K1910="","",200000000+女子登録情報!$C1910)</f>
        <v/>
      </c>
      <c r="B1910" t="str">
        <f>IF($K1910="","",女子登録情報!$D1910&amp;" ("&amp;女子登録情報!$K1910&amp;")")</f>
        <v/>
      </c>
      <c r="C1910" t="str">
        <f>IF($K1910="","",女子登録情報!$E1910)</f>
        <v/>
      </c>
      <c r="D1910" t="str">
        <f>IF($K1910="","",女子登録情報!$O1910&amp;" "&amp;女子登録情報!$N1910&amp;" ("&amp;LEFT(女子登録情報!$F1910,2)&amp;")")</f>
        <v/>
      </c>
      <c r="E1910" t="str">
        <f>IF($K1910="","",女子登録情報!$P1910)</f>
        <v/>
      </c>
      <c r="F1910" t="str">
        <f t="shared" si="29"/>
        <v/>
      </c>
      <c r="G1910" t="str">
        <f>IF($K1910="","",女子登録情報!$M1910)</f>
        <v/>
      </c>
      <c r="H1910" t="str">
        <f>IF($K1910="","",女子登録情報!$A1910)</f>
        <v/>
      </c>
      <c r="K1910" t="str">
        <f>IF(女子登録情報!$C1910="","",女子登録情報!$C1910)</f>
        <v/>
      </c>
      <c r="M1910" t="str">
        <f>IFERROR(IF(AND(402&lt;=VALUE(RIGHT(女子登録情報!$F1910,4)),競技会情報!$E$3*100+競技会情報!$G$3&gt;=VALUE(RIGHT(女子登録情報!$F1910,4))),VALUE(女子登録情報!$G1910)+1,VALUE(女子登録情報!$G1910)),"")</f>
        <v/>
      </c>
      <c r="N1910" t="str">
        <f>IF($K1910="","",IF(女子登録情報!$H1910="北海道",女子登録情報!$H1910,LEFT(女子登録情報!$H1910,LEN(女子登録情報!$H1910)-1)))</f>
        <v/>
      </c>
      <c r="O1910" t="str">
        <f>IF($K1910="","",IF(LEN($N1910)=2,LEFT($N1910,1)&amp;"　"&amp;RIGHT($N1910,1)&amp;"・"&amp;女子登録情報!$I1910,$N1910&amp;"・"&amp;女子登録情報!$I1910))</f>
        <v/>
      </c>
    </row>
    <row r="1911" spans="1:15" x14ac:dyDescent="0.55000000000000004">
      <c r="A1911" t="str">
        <f>IF($K1911="","",200000000+女子登録情報!$C1911)</f>
        <v/>
      </c>
      <c r="B1911" t="str">
        <f>IF($K1911="","",女子登録情報!$D1911&amp;" ("&amp;女子登録情報!$K1911&amp;")")</f>
        <v/>
      </c>
      <c r="C1911" t="str">
        <f>IF($K1911="","",女子登録情報!$E1911)</f>
        <v/>
      </c>
      <c r="D1911" t="str">
        <f>IF($K1911="","",女子登録情報!$O1911&amp;" "&amp;女子登録情報!$N1911&amp;" ("&amp;LEFT(女子登録情報!$F1911,2)&amp;")")</f>
        <v/>
      </c>
      <c r="E1911" t="str">
        <f>IF($K1911="","",女子登録情報!$P1911)</f>
        <v/>
      </c>
      <c r="F1911" t="str">
        <f t="shared" si="29"/>
        <v/>
      </c>
      <c r="G1911" t="str">
        <f>IF($K1911="","",女子登録情報!$M1911)</f>
        <v/>
      </c>
      <c r="H1911" t="str">
        <f>IF($K1911="","",女子登録情報!$A1911)</f>
        <v/>
      </c>
      <c r="K1911" t="str">
        <f>IF(女子登録情報!$C1911="","",女子登録情報!$C1911)</f>
        <v/>
      </c>
      <c r="M1911" t="str">
        <f>IFERROR(IF(AND(402&lt;=VALUE(RIGHT(女子登録情報!$F1911,4)),競技会情報!$E$3*100+競技会情報!$G$3&gt;=VALUE(RIGHT(女子登録情報!$F1911,4))),VALUE(女子登録情報!$G1911)+1,VALUE(女子登録情報!$G1911)),"")</f>
        <v/>
      </c>
      <c r="N1911" t="str">
        <f>IF($K1911="","",IF(女子登録情報!$H1911="北海道",女子登録情報!$H1911,LEFT(女子登録情報!$H1911,LEN(女子登録情報!$H1911)-1)))</f>
        <v/>
      </c>
      <c r="O1911" t="str">
        <f>IF($K1911="","",IF(LEN($N1911)=2,LEFT($N1911,1)&amp;"　"&amp;RIGHT($N1911,1)&amp;"・"&amp;女子登録情報!$I1911,$N1911&amp;"・"&amp;女子登録情報!$I1911))</f>
        <v/>
      </c>
    </row>
    <row r="1912" spans="1:15" x14ac:dyDescent="0.55000000000000004">
      <c r="A1912" t="str">
        <f>IF($K1912="","",200000000+女子登録情報!$C1912)</f>
        <v/>
      </c>
      <c r="B1912" t="str">
        <f>IF($K1912="","",女子登録情報!$D1912&amp;" ("&amp;女子登録情報!$K1912&amp;")")</f>
        <v/>
      </c>
      <c r="C1912" t="str">
        <f>IF($K1912="","",女子登録情報!$E1912)</f>
        <v/>
      </c>
      <c r="D1912" t="str">
        <f>IF($K1912="","",女子登録情報!$O1912&amp;" "&amp;女子登録情報!$N1912&amp;" ("&amp;LEFT(女子登録情報!$F1912,2)&amp;")")</f>
        <v/>
      </c>
      <c r="E1912" t="str">
        <f>IF($K1912="","",女子登録情報!$P1912)</f>
        <v/>
      </c>
      <c r="F1912" t="str">
        <f t="shared" si="29"/>
        <v/>
      </c>
      <c r="G1912" t="str">
        <f>IF($K1912="","",女子登録情報!$M1912)</f>
        <v/>
      </c>
      <c r="H1912" t="str">
        <f>IF($K1912="","",女子登録情報!$A1912)</f>
        <v/>
      </c>
      <c r="K1912" t="str">
        <f>IF(女子登録情報!$C1912="","",女子登録情報!$C1912)</f>
        <v/>
      </c>
      <c r="M1912" t="str">
        <f>IFERROR(IF(AND(402&lt;=VALUE(RIGHT(女子登録情報!$F1912,4)),競技会情報!$E$3*100+競技会情報!$G$3&gt;=VALUE(RIGHT(女子登録情報!$F1912,4))),VALUE(女子登録情報!$G1912)+1,VALUE(女子登録情報!$G1912)),"")</f>
        <v/>
      </c>
      <c r="N1912" t="str">
        <f>IF($K1912="","",IF(女子登録情報!$H1912="北海道",女子登録情報!$H1912,LEFT(女子登録情報!$H1912,LEN(女子登録情報!$H1912)-1)))</f>
        <v/>
      </c>
      <c r="O1912" t="str">
        <f>IF($K1912="","",IF(LEN($N1912)=2,LEFT($N1912,1)&amp;"　"&amp;RIGHT($N1912,1)&amp;"・"&amp;女子登録情報!$I1912,$N1912&amp;"・"&amp;女子登録情報!$I1912))</f>
        <v/>
      </c>
    </row>
    <row r="1913" spans="1:15" x14ac:dyDescent="0.55000000000000004">
      <c r="A1913" t="str">
        <f>IF($K1913="","",200000000+女子登録情報!$C1913)</f>
        <v/>
      </c>
      <c r="B1913" t="str">
        <f>IF($K1913="","",女子登録情報!$D1913&amp;" ("&amp;女子登録情報!$K1913&amp;")")</f>
        <v/>
      </c>
      <c r="C1913" t="str">
        <f>IF($K1913="","",女子登録情報!$E1913)</f>
        <v/>
      </c>
      <c r="D1913" t="str">
        <f>IF($K1913="","",女子登録情報!$O1913&amp;" "&amp;女子登録情報!$N1913&amp;" ("&amp;LEFT(女子登録情報!$F1913,2)&amp;")")</f>
        <v/>
      </c>
      <c r="E1913" t="str">
        <f>IF($K1913="","",女子登録情報!$P1913)</f>
        <v/>
      </c>
      <c r="F1913" t="str">
        <f t="shared" si="29"/>
        <v/>
      </c>
      <c r="G1913" t="str">
        <f>IF($K1913="","",女子登録情報!$M1913)</f>
        <v/>
      </c>
      <c r="H1913" t="str">
        <f>IF($K1913="","",女子登録情報!$A1913)</f>
        <v/>
      </c>
      <c r="K1913" t="str">
        <f>IF(女子登録情報!$C1913="","",女子登録情報!$C1913)</f>
        <v/>
      </c>
      <c r="M1913" t="str">
        <f>IFERROR(IF(AND(402&lt;=VALUE(RIGHT(女子登録情報!$F1913,4)),競技会情報!$E$3*100+競技会情報!$G$3&gt;=VALUE(RIGHT(女子登録情報!$F1913,4))),VALUE(女子登録情報!$G1913)+1,VALUE(女子登録情報!$G1913)),"")</f>
        <v/>
      </c>
      <c r="N1913" t="str">
        <f>IF($K1913="","",IF(女子登録情報!$H1913="北海道",女子登録情報!$H1913,LEFT(女子登録情報!$H1913,LEN(女子登録情報!$H1913)-1)))</f>
        <v/>
      </c>
      <c r="O1913" t="str">
        <f>IF($K1913="","",IF(LEN($N1913)=2,LEFT($N1913,1)&amp;"　"&amp;RIGHT($N1913,1)&amp;"・"&amp;女子登録情報!$I1913,$N1913&amp;"・"&amp;女子登録情報!$I1913))</f>
        <v/>
      </c>
    </row>
    <row r="1914" spans="1:15" x14ac:dyDescent="0.55000000000000004">
      <c r="A1914" t="str">
        <f>IF($K1914="","",200000000+女子登録情報!$C1914)</f>
        <v/>
      </c>
      <c r="B1914" t="str">
        <f>IF($K1914="","",女子登録情報!$D1914&amp;" ("&amp;女子登録情報!$K1914&amp;")")</f>
        <v/>
      </c>
      <c r="C1914" t="str">
        <f>IF($K1914="","",女子登録情報!$E1914)</f>
        <v/>
      </c>
      <c r="D1914" t="str">
        <f>IF($K1914="","",女子登録情報!$O1914&amp;" "&amp;女子登録情報!$N1914&amp;" ("&amp;LEFT(女子登録情報!$F1914,2)&amp;")")</f>
        <v/>
      </c>
      <c r="E1914" t="str">
        <f>IF($K1914="","",女子登録情報!$P1914)</f>
        <v/>
      </c>
      <c r="F1914" t="str">
        <f t="shared" si="29"/>
        <v/>
      </c>
      <c r="G1914" t="str">
        <f>IF($K1914="","",女子登録情報!$M1914)</f>
        <v/>
      </c>
      <c r="H1914" t="str">
        <f>IF($K1914="","",女子登録情報!$A1914)</f>
        <v/>
      </c>
      <c r="K1914" t="str">
        <f>IF(女子登録情報!$C1914="","",女子登録情報!$C1914)</f>
        <v/>
      </c>
      <c r="M1914" t="str">
        <f>IFERROR(IF(AND(402&lt;=VALUE(RIGHT(女子登録情報!$F1914,4)),競技会情報!$E$3*100+競技会情報!$G$3&gt;=VALUE(RIGHT(女子登録情報!$F1914,4))),VALUE(女子登録情報!$G1914)+1,VALUE(女子登録情報!$G1914)),"")</f>
        <v/>
      </c>
      <c r="N1914" t="str">
        <f>IF($K1914="","",IF(女子登録情報!$H1914="北海道",女子登録情報!$H1914,LEFT(女子登録情報!$H1914,LEN(女子登録情報!$H1914)-1)))</f>
        <v/>
      </c>
      <c r="O1914" t="str">
        <f>IF($K1914="","",IF(LEN($N1914)=2,LEFT($N1914,1)&amp;"　"&amp;RIGHT($N1914,1)&amp;"・"&amp;女子登録情報!$I1914,$N1914&amp;"・"&amp;女子登録情報!$I1914))</f>
        <v/>
      </c>
    </row>
    <row r="1915" spans="1:15" x14ac:dyDescent="0.55000000000000004">
      <c r="A1915" t="str">
        <f>IF($K1915="","",200000000+女子登録情報!$C1915)</f>
        <v/>
      </c>
      <c r="B1915" t="str">
        <f>IF($K1915="","",女子登録情報!$D1915&amp;" ("&amp;女子登録情報!$K1915&amp;")")</f>
        <v/>
      </c>
      <c r="C1915" t="str">
        <f>IF($K1915="","",女子登録情報!$E1915)</f>
        <v/>
      </c>
      <c r="D1915" t="str">
        <f>IF($K1915="","",女子登録情報!$O1915&amp;" "&amp;女子登録情報!$N1915&amp;" ("&amp;LEFT(女子登録情報!$F1915,2)&amp;")")</f>
        <v/>
      </c>
      <c r="E1915" t="str">
        <f>IF($K1915="","",女子登録情報!$P1915)</f>
        <v/>
      </c>
      <c r="F1915" t="str">
        <f t="shared" si="29"/>
        <v/>
      </c>
      <c r="G1915" t="str">
        <f>IF($K1915="","",女子登録情報!$M1915)</f>
        <v/>
      </c>
      <c r="H1915" t="str">
        <f>IF($K1915="","",女子登録情報!$A1915)</f>
        <v/>
      </c>
      <c r="K1915" t="str">
        <f>IF(女子登録情報!$C1915="","",女子登録情報!$C1915)</f>
        <v/>
      </c>
      <c r="M1915" t="str">
        <f>IFERROR(IF(AND(402&lt;=VALUE(RIGHT(女子登録情報!$F1915,4)),競技会情報!$E$3*100+競技会情報!$G$3&gt;=VALUE(RIGHT(女子登録情報!$F1915,4))),VALUE(女子登録情報!$G1915)+1,VALUE(女子登録情報!$G1915)),"")</f>
        <v/>
      </c>
      <c r="N1915" t="str">
        <f>IF($K1915="","",IF(女子登録情報!$H1915="北海道",女子登録情報!$H1915,LEFT(女子登録情報!$H1915,LEN(女子登録情報!$H1915)-1)))</f>
        <v/>
      </c>
      <c r="O1915" t="str">
        <f>IF($K1915="","",IF(LEN($N1915)=2,LEFT($N1915,1)&amp;"　"&amp;RIGHT($N1915,1)&amp;"・"&amp;女子登録情報!$I1915,$N1915&amp;"・"&amp;女子登録情報!$I1915))</f>
        <v/>
      </c>
    </row>
    <row r="1916" spans="1:15" x14ac:dyDescent="0.55000000000000004">
      <c r="A1916" t="str">
        <f>IF($K1916="","",200000000+女子登録情報!$C1916)</f>
        <v/>
      </c>
      <c r="B1916" t="str">
        <f>IF($K1916="","",女子登録情報!$D1916&amp;" ("&amp;女子登録情報!$K1916&amp;")")</f>
        <v/>
      </c>
      <c r="C1916" t="str">
        <f>IF($K1916="","",女子登録情報!$E1916)</f>
        <v/>
      </c>
      <c r="D1916" t="str">
        <f>IF($K1916="","",女子登録情報!$O1916&amp;" "&amp;女子登録情報!$N1916&amp;" ("&amp;LEFT(女子登録情報!$F1916,2)&amp;")")</f>
        <v/>
      </c>
      <c r="E1916" t="str">
        <f>IF($K1916="","",女子登録情報!$P1916)</f>
        <v/>
      </c>
      <c r="F1916" t="str">
        <f t="shared" si="29"/>
        <v/>
      </c>
      <c r="G1916" t="str">
        <f>IF($K1916="","",女子登録情報!$M1916)</f>
        <v/>
      </c>
      <c r="H1916" t="str">
        <f>IF($K1916="","",女子登録情報!$A1916)</f>
        <v/>
      </c>
      <c r="K1916" t="str">
        <f>IF(女子登録情報!$C1916="","",女子登録情報!$C1916)</f>
        <v/>
      </c>
      <c r="M1916" t="str">
        <f>IFERROR(IF(AND(402&lt;=VALUE(RIGHT(女子登録情報!$F1916,4)),競技会情報!$E$3*100+競技会情報!$G$3&gt;=VALUE(RIGHT(女子登録情報!$F1916,4))),VALUE(女子登録情報!$G1916)+1,VALUE(女子登録情報!$G1916)),"")</f>
        <v/>
      </c>
      <c r="N1916" t="str">
        <f>IF($K1916="","",IF(女子登録情報!$H1916="北海道",女子登録情報!$H1916,LEFT(女子登録情報!$H1916,LEN(女子登録情報!$H1916)-1)))</f>
        <v/>
      </c>
      <c r="O1916" t="str">
        <f>IF($K1916="","",IF(LEN($N1916)=2,LEFT($N1916,1)&amp;"　"&amp;RIGHT($N1916,1)&amp;"・"&amp;女子登録情報!$I1916,$N1916&amp;"・"&amp;女子登録情報!$I1916))</f>
        <v/>
      </c>
    </row>
    <row r="1917" spans="1:15" x14ac:dyDescent="0.55000000000000004">
      <c r="A1917" t="str">
        <f>IF($K1917="","",200000000+女子登録情報!$C1917)</f>
        <v/>
      </c>
      <c r="B1917" t="str">
        <f>IF($K1917="","",女子登録情報!$D1917&amp;" ("&amp;女子登録情報!$K1917&amp;")")</f>
        <v/>
      </c>
      <c r="C1917" t="str">
        <f>IF($K1917="","",女子登録情報!$E1917)</f>
        <v/>
      </c>
      <c r="D1917" t="str">
        <f>IF($K1917="","",女子登録情報!$O1917&amp;" "&amp;女子登録情報!$N1917&amp;" ("&amp;LEFT(女子登録情報!$F1917,2)&amp;")")</f>
        <v/>
      </c>
      <c r="E1917" t="str">
        <f>IF($K1917="","",女子登録情報!$P1917)</f>
        <v/>
      </c>
      <c r="F1917" t="str">
        <f t="shared" si="29"/>
        <v/>
      </c>
      <c r="G1917" t="str">
        <f>IF($K1917="","",女子登録情報!$M1917)</f>
        <v/>
      </c>
      <c r="H1917" t="str">
        <f>IF($K1917="","",女子登録情報!$A1917)</f>
        <v/>
      </c>
      <c r="K1917" t="str">
        <f>IF(女子登録情報!$C1917="","",女子登録情報!$C1917)</f>
        <v/>
      </c>
      <c r="M1917" t="str">
        <f>IFERROR(IF(AND(402&lt;=VALUE(RIGHT(女子登録情報!$F1917,4)),競技会情報!$E$3*100+競技会情報!$G$3&gt;=VALUE(RIGHT(女子登録情報!$F1917,4))),VALUE(女子登録情報!$G1917)+1,VALUE(女子登録情報!$G1917)),"")</f>
        <v/>
      </c>
      <c r="N1917" t="str">
        <f>IF($K1917="","",IF(女子登録情報!$H1917="北海道",女子登録情報!$H1917,LEFT(女子登録情報!$H1917,LEN(女子登録情報!$H1917)-1)))</f>
        <v/>
      </c>
      <c r="O1917" t="str">
        <f>IF($K1917="","",IF(LEN($N1917)=2,LEFT($N1917,1)&amp;"　"&amp;RIGHT($N1917,1)&amp;"・"&amp;女子登録情報!$I1917,$N1917&amp;"・"&amp;女子登録情報!$I1917))</f>
        <v/>
      </c>
    </row>
    <row r="1918" spans="1:15" x14ac:dyDescent="0.55000000000000004">
      <c r="A1918" t="str">
        <f>IF($K1918="","",200000000+女子登録情報!$C1918)</f>
        <v/>
      </c>
      <c r="B1918" t="str">
        <f>IF($K1918="","",女子登録情報!$D1918&amp;" ("&amp;女子登録情報!$K1918&amp;")")</f>
        <v/>
      </c>
      <c r="C1918" t="str">
        <f>IF($K1918="","",女子登録情報!$E1918)</f>
        <v/>
      </c>
      <c r="D1918" t="str">
        <f>IF($K1918="","",女子登録情報!$O1918&amp;" "&amp;女子登録情報!$N1918&amp;" ("&amp;LEFT(女子登録情報!$F1918,2)&amp;")")</f>
        <v/>
      </c>
      <c r="E1918" t="str">
        <f>IF($K1918="","",女子登録情報!$P1918)</f>
        <v/>
      </c>
      <c r="F1918" t="str">
        <f t="shared" si="29"/>
        <v/>
      </c>
      <c r="G1918" t="str">
        <f>IF($K1918="","",女子登録情報!$M1918)</f>
        <v/>
      </c>
      <c r="H1918" t="str">
        <f>IF($K1918="","",女子登録情報!$A1918)</f>
        <v/>
      </c>
      <c r="K1918" t="str">
        <f>IF(女子登録情報!$C1918="","",女子登録情報!$C1918)</f>
        <v/>
      </c>
      <c r="M1918" t="str">
        <f>IFERROR(IF(AND(402&lt;=VALUE(RIGHT(女子登録情報!$F1918,4)),競技会情報!$E$3*100+競技会情報!$G$3&gt;=VALUE(RIGHT(女子登録情報!$F1918,4))),VALUE(女子登録情報!$G1918)+1,VALUE(女子登録情報!$G1918)),"")</f>
        <v/>
      </c>
      <c r="N1918" t="str">
        <f>IF($K1918="","",IF(女子登録情報!$H1918="北海道",女子登録情報!$H1918,LEFT(女子登録情報!$H1918,LEN(女子登録情報!$H1918)-1)))</f>
        <v/>
      </c>
      <c r="O1918" t="str">
        <f>IF($K1918="","",IF(LEN($N1918)=2,LEFT($N1918,1)&amp;"　"&amp;RIGHT($N1918,1)&amp;"・"&amp;女子登録情報!$I1918,$N1918&amp;"・"&amp;女子登録情報!$I1918))</f>
        <v/>
      </c>
    </row>
    <row r="1919" spans="1:15" x14ac:dyDescent="0.55000000000000004">
      <c r="A1919" t="str">
        <f>IF($K1919="","",200000000+女子登録情報!$C1919)</f>
        <v/>
      </c>
      <c r="B1919" t="str">
        <f>IF($K1919="","",女子登録情報!$D1919&amp;" ("&amp;女子登録情報!$K1919&amp;")")</f>
        <v/>
      </c>
      <c r="C1919" t="str">
        <f>IF($K1919="","",女子登録情報!$E1919)</f>
        <v/>
      </c>
      <c r="D1919" t="str">
        <f>IF($K1919="","",女子登録情報!$O1919&amp;" "&amp;女子登録情報!$N1919&amp;" ("&amp;LEFT(女子登録情報!$F1919,2)&amp;")")</f>
        <v/>
      </c>
      <c r="E1919" t="str">
        <f>IF($K1919="","",女子登録情報!$P1919)</f>
        <v/>
      </c>
      <c r="F1919" t="str">
        <f t="shared" si="29"/>
        <v/>
      </c>
      <c r="G1919" t="str">
        <f>IF($K1919="","",女子登録情報!$M1919)</f>
        <v/>
      </c>
      <c r="H1919" t="str">
        <f>IF($K1919="","",女子登録情報!$A1919)</f>
        <v/>
      </c>
      <c r="K1919" t="str">
        <f>IF(女子登録情報!$C1919="","",女子登録情報!$C1919)</f>
        <v/>
      </c>
      <c r="M1919" t="str">
        <f>IFERROR(IF(AND(402&lt;=VALUE(RIGHT(女子登録情報!$F1919,4)),競技会情報!$E$3*100+競技会情報!$G$3&gt;=VALUE(RIGHT(女子登録情報!$F1919,4))),VALUE(女子登録情報!$G1919)+1,VALUE(女子登録情報!$G1919)),"")</f>
        <v/>
      </c>
      <c r="N1919" t="str">
        <f>IF($K1919="","",IF(女子登録情報!$H1919="北海道",女子登録情報!$H1919,LEFT(女子登録情報!$H1919,LEN(女子登録情報!$H1919)-1)))</f>
        <v/>
      </c>
      <c r="O1919" t="str">
        <f>IF($K1919="","",IF(LEN($N1919)=2,LEFT($N1919,1)&amp;"　"&amp;RIGHT($N1919,1)&amp;"・"&amp;女子登録情報!$I1919,$N1919&amp;"・"&amp;女子登録情報!$I1919))</f>
        <v/>
      </c>
    </row>
    <row r="1920" spans="1:15" x14ac:dyDescent="0.55000000000000004">
      <c r="A1920" t="str">
        <f>IF($K1920="","",200000000+女子登録情報!$C1920)</f>
        <v/>
      </c>
      <c r="B1920" t="str">
        <f>IF($K1920="","",女子登録情報!$D1920&amp;" ("&amp;女子登録情報!$K1920&amp;")")</f>
        <v/>
      </c>
      <c r="C1920" t="str">
        <f>IF($K1920="","",女子登録情報!$E1920)</f>
        <v/>
      </c>
      <c r="D1920" t="str">
        <f>IF($K1920="","",女子登録情報!$O1920&amp;" "&amp;女子登録情報!$N1920&amp;" ("&amp;LEFT(女子登録情報!$F1920,2)&amp;")")</f>
        <v/>
      </c>
      <c r="E1920" t="str">
        <f>IF($K1920="","",女子登録情報!$P1920)</f>
        <v/>
      </c>
      <c r="F1920" t="str">
        <f t="shared" si="29"/>
        <v/>
      </c>
      <c r="G1920" t="str">
        <f>IF($K1920="","",女子登録情報!$M1920)</f>
        <v/>
      </c>
      <c r="H1920" t="str">
        <f>IF($K1920="","",女子登録情報!$A1920)</f>
        <v/>
      </c>
      <c r="K1920" t="str">
        <f>IF(女子登録情報!$C1920="","",女子登録情報!$C1920)</f>
        <v/>
      </c>
      <c r="M1920" t="str">
        <f>IFERROR(IF(AND(402&lt;=VALUE(RIGHT(女子登録情報!$F1920,4)),競技会情報!$E$3*100+競技会情報!$G$3&gt;=VALUE(RIGHT(女子登録情報!$F1920,4))),VALUE(女子登録情報!$G1920)+1,VALUE(女子登録情報!$G1920)),"")</f>
        <v/>
      </c>
      <c r="N1920" t="str">
        <f>IF($K1920="","",IF(女子登録情報!$H1920="北海道",女子登録情報!$H1920,LEFT(女子登録情報!$H1920,LEN(女子登録情報!$H1920)-1)))</f>
        <v/>
      </c>
      <c r="O1920" t="str">
        <f>IF($K1920="","",IF(LEN($N1920)=2,LEFT($N1920,1)&amp;"　"&amp;RIGHT($N1920,1)&amp;"・"&amp;女子登録情報!$I1920,$N1920&amp;"・"&amp;女子登録情報!$I1920))</f>
        <v/>
      </c>
    </row>
    <row r="1921" spans="1:15" x14ac:dyDescent="0.55000000000000004">
      <c r="A1921" t="str">
        <f>IF($K1921="","",200000000+女子登録情報!$C1921)</f>
        <v/>
      </c>
      <c r="B1921" t="str">
        <f>IF($K1921="","",女子登録情報!$D1921&amp;" ("&amp;女子登録情報!$K1921&amp;")")</f>
        <v/>
      </c>
      <c r="C1921" t="str">
        <f>IF($K1921="","",女子登録情報!$E1921)</f>
        <v/>
      </c>
      <c r="D1921" t="str">
        <f>IF($K1921="","",女子登録情報!$O1921&amp;" "&amp;女子登録情報!$N1921&amp;" ("&amp;LEFT(女子登録情報!$F1921,2)&amp;")")</f>
        <v/>
      </c>
      <c r="E1921" t="str">
        <f>IF($K1921="","",女子登録情報!$P1921)</f>
        <v/>
      </c>
      <c r="F1921" t="str">
        <f t="shared" si="29"/>
        <v/>
      </c>
      <c r="G1921" t="str">
        <f>IF($K1921="","",女子登録情報!$M1921)</f>
        <v/>
      </c>
      <c r="H1921" t="str">
        <f>IF($K1921="","",女子登録情報!$A1921)</f>
        <v/>
      </c>
      <c r="K1921" t="str">
        <f>IF(女子登録情報!$C1921="","",女子登録情報!$C1921)</f>
        <v/>
      </c>
      <c r="M1921" t="str">
        <f>IFERROR(IF(AND(402&lt;=VALUE(RIGHT(女子登録情報!$F1921,4)),競技会情報!$E$3*100+競技会情報!$G$3&gt;=VALUE(RIGHT(女子登録情報!$F1921,4))),VALUE(女子登録情報!$G1921)+1,VALUE(女子登録情報!$G1921)),"")</f>
        <v/>
      </c>
      <c r="N1921" t="str">
        <f>IF($K1921="","",IF(女子登録情報!$H1921="北海道",女子登録情報!$H1921,LEFT(女子登録情報!$H1921,LEN(女子登録情報!$H1921)-1)))</f>
        <v/>
      </c>
      <c r="O1921" t="str">
        <f>IF($K1921="","",IF(LEN($N1921)=2,LEFT($N1921,1)&amp;"　"&amp;RIGHT($N1921,1)&amp;"・"&amp;女子登録情報!$I1921,$N1921&amp;"・"&amp;女子登録情報!$I1921))</f>
        <v/>
      </c>
    </row>
    <row r="1922" spans="1:15" x14ac:dyDescent="0.55000000000000004">
      <c r="A1922" t="str">
        <f>IF($K1922="","",200000000+女子登録情報!$C1922)</f>
        <v/>
      </c>
      <c r="B1922" t="str">
        <f>IF($K1922="","",女子登録情報!$D1922&amp;" ("&amp;女子登録情報!$K1922&amp;")")</f>
        <v/>
      </c>
      <c r="C1922" t="str">
        <f>IF($K1922="","",女子登録情報!$E1922)</f>
        <v/>
      </c>
      <c r="D1922" t="str">
        <f>IF($K1922="","",女子登録情報!$O1922&amp;" "&amp;女子登録情報!$N1922&amp;" ("&amp;LEFT(女子登録情報!$F1922,2)&amp;")")</f>
        <v/>
      </c>
      <c r="E1922" t="str">
        <f>IF($K1922="","",女子登録情報!$P1922)</f>
        <v/>
      </c>
      <c r="F1922" t="str">
        <f t="shared" si="29"/>
        <v/>
      </c>
      <c r="G1922" t="str">
        <f>IF($K1922="","",女子登録情報!$M1922)</f>
        <v/>
      </c>
      <c r="H1922" t="str">
        <f>IF($K1922="","",女子登録情報!$A1922)</f>
        <v/>
      </c>
      <c r="K1922" t="str">
        <f>IF(女子登録情報!$C1922="","",女子登録情報!$C1922)</f>
        <v/>
      </c>
      <c r="M1922" t="str">
        <f>IFERROR(IF(AND(402&lt;=VALUE(RIGHT(女子登録情報!$F1922,4)),競技会情報!$E$3*100+競技会情報!$G$3&gt;=VALUE(RIGHT(女子登録情報!$F1922,4))),VALUE(女子登録情報!$G1922)+1,VALUE(女子登録情報!$G1922)),"")</f>
        <v/>
      </c>
      <c r="N1922" t="str">
        <f>IF($K1922="","",IF(女子登録情報!$H1922="北海道",女子登録情報!$H1922,LEFT(女子登録情報!$H1922,LEN(女子登録情報!$H1922)-1)))</f>
        <v/>
      </c>
      <c r="O1922" t="str">
        <f>IF($K1922="","",IF(LEN($N1922)=2,LEFT($N1922,1)&amp;"　"&amp;RIGHT($N1922,1)&amp;"・"&amp;女子登録情報!$I1922,$N1922&amp;"・"&amp;女子登録情報!$I1922))</f>
        <v/>
      </c>
    </row>
    <row r="1923" spans="1:15" x14ac:dyDescent="0.55000000000000004">
      <c r="A1923" t="str">
        <f>IF($K1923="","",200000000+女子登録情報!$C1923)</f>
        <v/>
      </c>
      <c r="B1923" t="str">
        <f>IF($K1923="","",女子登録情報!$D1923&amp;" ("&amp;女子登録情報!$K1923&amp;")")</f>
        <v/>
      </c>
      <c r="C1923" t="str">
        <f>IF($K1923="","",女子登録情報!$E1923)</f>
        <v/>
      </c>
      <c r="D1923" t="str">
        <f>IF($K1923="","",女子登録情報!$O1923&amp;" "&amp;女子登録情報!$N1923&amp;" ("&amp;LEFT(女子登録情報!$F1923,2)&amp;")")</f>
        <v/>
      </c>
      <c r="E1923" t="str">
        <f>IF($K1923="","",女子登録情報!$P1923)</f>
        <v/>
      </c>
      <c r="F1923" t="str">
        <f t="shared" ref="F1923:F1986" si="30">IF($K1923="","","2")</f>
        <v/>
      </c>
      <c r="G1923" t="str">
        <f>IF($K1923="","",女子登録情報!$M1923)</f>
        <v/>
      </c>
      <c r="H1923" t="str">
        <f>IF($K1923="","",女子登録情報!$A1923)</f>
        <v/>
      </c>
      <c r="K1923" t="str">
        <f>IF(女子登録情報!$C1923="","",女子登録情報!$C1923)</f>
        <v/>
      </c>
      <c r="M1923" t="str">
        <f>IFERROR(IF(AND(402&lt;=VALUE(RIGHT(女子登録情報!$F1923,4)),競技会情報!$E$3*100+競技会情報!$G$3&gt;=VALUE(RIGHT(女子登録情報!$F1923,4))),VALUE(女子登録情報!$G1923)+1,VALUE(女子登録情報!$G1923)),"")</f>
        <v/>
      </c>
      <c r="N1923" t="str">
        <f>IF($K1923="","",IF(女子登録情報!$H1923="北海道",女子登録情報!$H1923,LEFT(女子登録情報!$H1923,LEN(女子登録情報!$H1923)-1)))</f>
        <v/>
      </c>
      <c r="O1923" t="str">
        <f>IF($K1923="","",IF(LEN($N1923)=2,LEFT($N1923,1)&amp;"　"&amp;RIGHT($N1923,1)&amp;"・"&amp;女子登録情報!$I1923,$N1923&amp;"・"&amp;女子登録情報!$I1923))</f>
        <v/>
      </c>
    </row>
    <row r="1924" spans="1:15" x14ac:dyDescent="0.55000000000000004">
      <c r="A1924" t="str">
        <f>IF($K1924="","",200000000+女子登録情報!$C1924)</f>
        <v/>
      </c>
      <c r="B1924" t="str">
        <f>IF($K1924="","",女子登録情報!$D1924&amp;" ("&amp;女子登録情報!$K1924&amp;")")</f>
        <v/>
      </c>
      <c r="C1924" t="str">
        <f>IF($K1924="","",女子登録情報!$E1924)</f>
        <v/>
      </c>
      <c r="D1924" t="str">
        <f>IF($K1924="","",女子登録情報!$O1924&amp;" "&amp;女子登録情報!$N1924&amp;" ("&amp;LEFT(女子登録情報!$F1924,2)&amp;")")</f>
        <v/>
      </c>
      <c r="E1924" t="str">
        <f>IF($K1924="","",女子登録情報!$P1924)</f>
        <v/>
      </c>
      <c r="F1924" t="str">
        <f t="shared" si="30"/>
        <v/>
      </c>
      <c r="G1924" t="str">
        <f>IF($K1924="","",女子登録情報!$M1924)</f>
        <v/>
      </c>
      <c r="H1924" t="str">
        <f>IF($K1924="","",女子登録情報!$A1924)</f>
        <v/>
      </c>
      <c r="K1924" t="str">
        <f>IF(女子登録情報!$C1924="","",女子登録情報!$C1924)</f>
        <v/>
      </c>
      <c r="M1924" t="str">
        <f>IFERROR(IF(AND(402&lt;=VALUE(RIGHT(女子登録情報!$F1924,4)),競技会情報!$E$3*100+競技会情報!$G$3&gt;=VALUE(RIGHT(女子登録情報!$F1924,4))),VALUE(女子登録情報!$G1924)+1,VALUE(女子登録情報!$G1924)),"")</f>
        <v/>
      </c>
      <c r="N1924" t="str">
        <f>IF($K1924="","",IF(女子登録情報!$H1924="北海道",女子登録情報!$H1924,LEFT(女子登録情報!$H1924,LEN(女子登録情報!$H1924)-1)))</f>
        <v/>
      </c>
      <c r="O1924" t="str">
        <f>IF($K1924="","",IF(LEN($N1924)=2,LEFT($N1924,1)&amp;"　"&amp;RIGHT($N1924,1)&amp;"・"&amp;女子登録情報!$I1924,$N1924&amp;"・"&amp;女子登録情報!$I1924))</f>
        <v/>
      </c>
    </row>
    <row r="1925" spans="1:15" x14ac:dyDescent="0.55000000000000004">
      <c r="A1925" t="str">
        <f>IF($K1925="","",200000000+女子登録情報!$C1925)</f>
        <v/>
      </c>
      <c r="B1925" t="str">
        <f>IF($K1925="","",女子登録情報!$D1925&amp;" ("&amp;女子登録情報!$K1925&amp;")")</f>
        <v/>
      </c>
      <c r="C1925" t="str">
        <f>IF($K1925="","",女子登録情報!$E1925)</f>
        <v/>
      </c>
      <c r="D1925" t="str">
        <f>IF($K1925="","",女子登録情報!$O1925&amp;" "&amp;女子登録情報!$N1925&amp;" ("&amp;LEFT(女子登録情報!$F1925,2)&amp;")")</f>
        <v/>
      </c>
      <c r="E1925" t="str">
        <f>IF($K1925="","",女子登録情報!$P1925)</f>
        <v/>
      </c>
      <c r="F1925" t="str">
        <f t="shared" si="30"/>
        <v/>
      </c>
      <c r="G1925" t="str">
        <f>IF($K1925="","",女子登録情報!$M1925)</f>
        <v/>
      </c>
      <c r="H1925" t="str">
        <f>IF($K1925="","",女子登録情報!$A1925)</f>
        <v/>
      </c>
      <c r="K1925" t="str">
        <f>IF(女子登録情報!$C1925="","",女子登録情報!$C1925)</f>
        <v/>
      </c>
      <c r="M1925" t="str">
        <f>IFERROR(IF(AND(402&lt;=VALUE(RIGHT(女子登録情報!$F1925,4)),競技会情報!$E$3*100+競技会情報!$G$3&gt;=VALUE(RIGHT(女子登録情報!$F1925,4))),VALUE(女子登録情報!$G1925)+1,VALUE(女子登録情報!$G1925)),"")</f>
        <v/>
      </c>
      <c r="N1925" t="str">
        <f>IF($K1925="","",IF(女子登録情報!$H1925="北海道",女子登録情報!$H1925,LEFT(女子登録情報!$H1925,LEN(女子登録情報!$H1925)-1)))</f>
        <v/>
      </c>
      <c r="O1925" t="str">
        <f>IF($K1925="","",IF(LEN($N1925)=2,LEFT($N1925,1)&amp;"　"&amp;RIGHT($N1925,1)&amp;"・"&amp;女子登録情報!$I1925,$N1925&amp;"・"&amp;女子登録情報!$I1925))</f>
        <v/>
      </c>
    </row>
    <row r="1926" spans="1:15" x14ac:dyDescent="0.55000000000000004">
      <c r="A1926" t="str">
        <f>IF($K1926="","",200000000+女子登録情報!$C1926)</f>
        <v/>
      </c>
      <c r="B1926" t="str">
        <f>IF($K1926="","",女子登録情報!$D1926&amp;" ("&amp;女子登録情報!$K1926&amp;")")</f>
        <v/>
      </c>
      <c r="C1926" t="str">
        <f>IF($K1926="","",女子登録情報!$E1926)</f>
        <v/>
      </c>
      <c r="D1926" t="str">
        <f>IF($K1926="","",女子登録情報!$O1926&amp;" "&amp;女子登録情報!$N1926&amp;" ("&amp;LEFT(女子登録情報!$F1926,2)&amp;")")</f>
        <v/>
      </c>
      <c r="E1926" t="str">
        <f>IF($K1926="","",女子登録情報!$P1926)</f>
        <v/>
      </c>
      <c r="F1926" t="str">
        <f t="shared" si="30"/>
        <v/>
      </c>
      <c r="G1926" t="str">
        <f>IF($K1926="","",女子登録情報!$M1926)</f>
        <v/>
      </c>
      <c r="H1926" t="str">
        <f>IF($K1926="","",女子登録情報!$A1926)</f>
        <v/>
      </c>
      <c r="K1926" t="str">
        <f>IF(女子登録情報!$C1926="","",女子登録情報!$C1926)</f>
        <v/>
      </c>
      <c r="M1926" t="str">
        <f>IFERROR(IF(AND(402&lt;=VALUE(RIGHT(女子登録情報!$F1926,4)),競技会情報!$E$3*100+競技会情報!$G$3&gt;=VALUE(RIGHT(女子登録情報!$F1926,4))),VALUE(女子登録情報!$G1926)+1,VALUE(女子登録情報!$G1926)),"")</f>
        <v/>
      </c>
      <c r="N1926" t="str">
        <f>IF($K1926="","",IF(女子登録情報!$H1926="北海道",女子登録情報!$H1926,LEFT(女子登録情報!$H1926,LEN(女子登録情報!$H1926)-1)))</f>
        <v/>
      </c>
      <c r="O1926" t="str">
        <f>IF($K1926="","",IF(LEN($N1926)=2,LEFT($N1926,1)&amp;"　"&amp;RIGHT($N1926,1)&amp;"・"&amp;女子登録情報!$I1926,$N1926&amp;"・"&amp;女子登録情報!$I1926))</f>
        <v/>
      </c>
    </row>
    <row r="1927" spans="1:15" x14ac:dyDescent="0.55000000000000004">
      <c r="A1927" t="str">
        <f>IF($K1927="","",200000000+女子登録情報!$C1927)</f>
        <v/>
      </c>
      <c r="B1927" t="str">
        <f>IF($K1927="","",女子登録情報!$D1927&amp;" ("&amp;女子登録情報!$K1927&amp;")")</f>
        <v/>
      </c>
      <c r="C1927" t="str">
        <f>IF($K1927="","",女子登録情報!$E1927)</f>
        <v/>
      </c>
      <c r="D1927" t="str">
        <f>IF($K1927="","",女子登録情報!$O1927&amp;" "&amp;女子登録情報!$N1927&amp;" ("&amp;LEFT(女子登録情報!$F1927,2)&amp;")")</f>
        <v/>
      </c>
      <c r="E1927" t="str">
        <f>IF($K1927="","",女子登録情報!$P1927)</f>
        <v/>
      </c>
      <c r="F1927" t="str">
        <f t="shared" si="30"/>
        <v/>
      </c>
      <c r="G1927" t="str">
        <f>IF($K1927="","",女子登録情報!$M1927)</f>
        <v/>
      </c>
      <c r="H1927" t="str">
        <f>IF($K1927="","",女子登録情報!$A1927)</f>
        <v/>
      </c>
      <c r="K1927" t="str">
        <f>IF(女子登録情報!$C1927="","",女子登録情報!$C1927)</f>
        <v/>
      </c>
      <c r="M1927" t="str">
        <f>IFERROR(IF(AND(402&lt;=VALUE(RIGHT(女子登録情報!$F1927,4)),競技会情報!$E$3*100+競技会情報!$G$3&gt;=VALUE(RIGHT(女子登録情報!$F1927,4))),VALUE(女子登録情報!$G1927)+1,VALUE(女子登録情報!$G1927)),"")</f>
        <v/>
      </c>
      <c r="N1927" t="str">
        <f>IF($K1927="","",IF(女子登録情報!$H1927="北海道",女子登録情報!$H1927,LEFT(女子登録情報!$H1927,LEN(女子登録情報!$H1927)-1)))</f>
        <v/>
      </c>
      <c r="O1927" t="str">
        <f>IF($K1927="","",IF(LEN($N1927)=2,LEFT($N1927,1)&amp;"　"&amp;RIGHT($N1927,1)&amp;"・"&amp;女子登録情報!$I1927,$N1927&amp;"・"&amp;女子登録情報!$I1927))</f>
        <v/>
      </c>
    </row>
    <row r="1928" spans="1:15" x14ac:dyDescent="0.55000000000000004">
      <c r="A1928" t="str">
        <f>IF($K1928="","",200000000+女子登録情報!$C1928)</f>
        <v/>
      </c>
      <c r="B1928" t="str">
        <f>IF($K1928="","",女子登録情報!$D1928&amp;" ("&amp;女子登録情報!$K1928&amp;")")</f>
        <v/>
      </c>
      <c r="C1928" t="str">
        <f>IF($K1928="","",女子登録情報!$E1928)</f>
        <v/>
      </c>
      <c r="D1928" t="str">
        <f>IF($K1928="","",女子登録情報!$O1928&amp;" "&amp;女子登録情報!$N1928&amp;" ("&amp;LEFT(女子登録情報!$F1928,2)&amp;")")</f>
        <v/>
      </c>
      <c r="E1928" t="str">
        <f>IF($K1928="","",女子登録情報!$P1928)</f>
        <v/>
      </c>
      <c r="F1928" t="str">
        <f t="shared" si="30"/>
        <v/>
      </c>
      <c r="G1928" t="str">
        <f>IF($K1928="","",女子登録情報!$M1928)</f>
        <v/>
      </c>
      <c r="H1928" t="str">
        <f>IF($K1928="","",女子登録情報!$A1928)</f>
        <v/>
      </c>
      <c r="K1928" t="str">
        <f>IF(女子登録情報!$C1928="","",女子登録情報!$C1928)</f>
        <v/>
      </c>
      <c r="M1928" t="str">
        <f>IFERROR(IF(AND(402&lt;=VALUE(RIGHT(女子登録情報!$F1928,4)),競技会情報!$E$3*100+競技会情報!$G$3&gt;=VALUE(RIGHT(女子登録情報!$F1928,4))),VALUE(女子登録情報!$G1928)+1,VALUE(女子登録情報!$G1928)),"")</f>
        <v/>
      </c>
      <c r="N1928" t="str">
        <f>IF($K1928="","",IF(女子登録情報!$H1928="北海道",女子登録情報!$H1928,LEFT(女子登録情報!$H1928,LEN(女子登録情報!$H1928)-1)))</f>
        <v/>
      </c>
      <c r="O1928" t="str">
        <f>IF($K1928="","",IF(LEN($N1928)=2,LEFT($N1928,1)&amp;"　"&amp;RIGHT($N1928,1)&amp;"・"&amp;女子登録情報!$I1928,$N1928&amp;"・"&amp;女子登録情報!$I1928))</f>
        <v/>
      </c>
    </row>
    <row r="1929" spans="1:15" x14ac:dyDescent="0.55000000000000004">
      <c r="A1929" t="str">
        <f>IF($K1929="","",200000000+女子登録情報!$C1929)</f>
        <v/>
      </c>
      <c r="B1929" t="str">
        <f>IF($K1929="","",女子登録情報!$D1929&amp;" ("&amp;女子登録情報!$K1929&amp;")")</f>
        <v/>
      </c>
      <c r="C1929" t="str">
        <f>IF($K1929="","",女子登録情報!$E1929)</f>
        <v/>
      </c>
      <c r="D1929" t="str">
        <f>IF($K1929="","",女子登録情報!$O1929&amp;" "&amp;女子登録情報!$N1929&amp;" ("&amp;LEFT(女子登録情報!$F1929,2)&amp;")")</f>
        <v/>
      </c>
      <c r="E1929" t="str">
        <f>IF($K1929="","",女子登録情報!$P1929)</f>
        <v/>
      </c>
      <c r="F1929" t="str">
        <f t="shared" si="30"/>
        <v/>
      </c>
      <c r="G1929" t="str">
        <f>IF($K1929="","",女子登録情報!$M1929)</f>
        <v/>
      </c>
      <c r="H1929" t="str">
        <f>IF($K1929="","",女子登録情報!$A1929)</f>
        <v/>
      </c>
      <c r="K1929" t="str">
        <f>IF(女子登録情報!$C1929="","",女子登録情報!$C1929)</f>
        <v/>
      </c>
      <c r="M1929" t="str">
        <f>IFERROR(IF(AND(402&lt;=VALUE(RIGHT(女子登録情報!$F1929,4)),競技会情報!$E$3*100+競技会情報!$G$3&gt;=VALUE(RIGHT(女子登録情報!$F1929,4))),VALUE(女子登録情報!$G1929)+1,VALUE(女子登録情報!$G1929)),"")</f>
        <v/>
      </c>
      <c r="N1929" t="str">
        <f>IF($K1929="","",IF(女子登録情報!$H1929="北海道",女子登録情報!$H1929,LEFT(女子登録情報!$H1929,LEN(女子登録情報!$H1929)-1)))</f>
        <v/>
      </c>
      <c r="O1929" t="str">
        <f>IF($K1929="","",IF(LEN($N1929)=2,LEFT($N1929,1)&amp;"　"&amp;RIGHT($N1929,1)&amp;"・"&amp;女子登録情報!$I1929,$N1929&amp;"・"&amp;女子登録情報!$I1929))</f>
        <v/>
      </c>
    </row>
    <row r="1930" spans="1:15" x14ac:dyDescent="0.55000000000000004">
      <c r="A1930" t="str">
        <f>IF($K1930="","",200000000+女子登録情報!$C1930)</f>
        <v/>
      </c>
      <c r="B1930" t="str">
        <f>IF($K1930="","",女子登録情報!$D1930&amp;" ("&amp;女子登録情報!$K1930&amp;")")</f>
        <v/>
      </c>
      <c r="C1930" t="str">
        <f>IF($K1930="","",女子登録情報!$E1930)</f>
        <v/>
      </c>
      <c r="D1930" t="str">
        <f>IF($K1930="","",女子登録情報!$O1930&amp;" "&amp;女子登録情報!$N1930&amp;" ("&amp;LEFT(女子登録情報!$F1930,2)&amp;")")</f>
        <v/>
      </c>
      <c r="E1930" t="str">
        <f>IF($K1930="","",女子登録情報!$P1930)</f>
        <v/>
      </c>
      <c r="F1930" t="str">
        <f t="shared" si="30"/>
        <v/>
      </c>
      <c r="G1930" t="str">
        <f>IF($K1930="","",女子登録情報!$M1930)</f>
        <v/>
      </c>
      <c r="H1930" t="str">
        <f>IF($K1930="","",女子登録情報!$A1930)</f>
        <v/>
      </c>
      <c r="K1930" t="str">
        <f>IF(女子登録情報!$C1930="","",女子登録情報!$C1930)</f>
        <v/>
      </c>
      <c r="M1930" t="str">
        <f>IFERROR(IF(AND(402&lt;=VALUE(RIGHT(女子登録情報!$F1930,4)),競技会情報!$E$3*100+競技会情報!$G$3&gt;=VALUE(RIGHT(女子登録情報!$F1930,4))),VALUE(女子登録情報!$G1930)+1,VALUE(女子登録情報!$G1930)),"")</f>
        <v/>
      </c>
      <c r="N1930" t="str">
        <f>IF($K1930="","",IF(女子登録情報!$H1930="北海道",女子登録情報!$H1930,LEFT(女子登録情報!$H1930,LEN(女子登録情報!$H1930)-1)))</f>
        <v/>
      </c>
      <c r="O1930" t="str">
        <f>IF($K1930="","",IF(LEN($N1930)=2,LEFT($N1930,1)&amp;"　"&amp;RIGHT($N1930,1)&amp;"・"&amp;女子登録情報!$I1930,$N1930&amp;"・"&amp;女子登録情報!$I1930))</f>
        <v/>
      </c>
    </row>
    <row r="1931" spans="1:15" x14ac:dyDescent="0.55000000000000004">
      <c r="A1931" t="str">
        <f>IF($K1931="","",200000000+女子登録情報!$C1931)</f>
        <v/>
      </c>
      <c r="B1931" t="str">
        <f>IF($K1931="","",女子登録情報!$D1931&amp;" ("&amp;女子登録情報!$K1931&amp;")")</f>
        <v/>
      </c>
      <c r="C1931" t="str">
        <f>IF($K1931="","",女子登録情報!$E1931)</f>
        <v/>
      </c>
      <c r="D1931" t="str">
        <f>IF($K1931="","",女子登録情報!$O1931&amp;" "&amp;女子登録情報!$N1931&amp;" ("&amp;LEFT(女子登録情報!$F1931,2)&amp;")")</f>
        <v/>
      </c>
      <c r="E1931" t="str">
        <f>IF($K1931="","",女子登録情報!$P1931)</f>
        <v/>
      </c>
      <c r="F1931" t="str">
        <f t="shared" si="30"/>
        <v/>
      </c>
      <c r="G1931" t="str">
        <f>IF($K1931="","",女子登録情報!$M1931)</f>
        <v/>
      </c>
      <c r="H1931" t="str">
        <f>IF($K1931="","",女子登録情報!$A1931)</f>
        <v/>
      </c>
      <c r="K1931" t="str">
        <f>IF(女子登録情報!$C1931="","",女子登録情報!$C1931)</f>
        <v/>
      </c>
      <c r="M1931" t="str">
        <f>IFERROR(IF(AND(402&lt;=VALUE(RIGHT(女子登録情報!$F1931,4)),競技会情報!$E$3*100+競技会情報!$G$3&gt;=VALUE(RIGHT(女子登録情報!$F1931,4))),VALUE(女子登録情報!$G1931)+1,VALUE(女子登録情報!$G1931)),"")</f>
        <v/>
      </c>
      <c r="N1931" t="str">
        <f>IF($K1931="","",IF(女子登録情報!$H1931="北海道",女子登録情報!$H1931,LEFT(女子登録情報!$H1931,LEN(女子登録情報!$H1931)-1)))</f>
        <v/>
      </c>
      <c r="O1931" t="str">
        <f>IF($K1931="","",IF(LEN($N1931)=2,LEFT($N1931,1)&amp;"　"&amp;RIGHT($N1931,1)&amp;"・"&amp;女子登録情報!$I1931,$N1931&amp;"・"&amp;女子登録情報!$I1931))</f>
        <v/>
      </c>
    </row>
    <row r="1932" spans="1:15" x14ac:dyDescent="0.55000000000000004">
      <c r="A1932" t="str">
        <f>IF($K1932="","",200000000+女子登録情報!$C1932)</f>
        <v/>
      </c>
      <c r="B1932" t="str">
        <f>IF($K1932="","",女子登録情報!$D1932&amp;" ("&amp;女子登録情報!$K1932&amp;")")</f>
        <v/>
      </c>
      <c r="C1932" t="str">
        <f>IF($K1932="","",女子登録情報!$E1932)</f>
        <v/>
      </c>
      <c r="D1932" t="str">
        <f>IF($K1932="","",女子登録情報!$O1932&amp;" "&amp;女子登録情報!$N1932&amp;" ("&amp;LEFT(女子登録情報!$F1932,2)&amp;")")</f>
        <v/>
      </c>
      <c r="E1932" t="str">
        <f>IF($K1932="","",女子登録情報!$P1932)</f>
        <v/>
      </c>
      <c r="F1932" t="str">
        <f t="shared" si="30"/>
        <v/>
      </c>
      <c r="G1932" t="str">
        <f>IF($K1932="","",女子登録情報!$M1932)</f>
        <v/>
      </c>
      <c r="H1932" t="str">
        <f>IF($K1932="","",女子登録情報!$A1932)</f>
        <v/>
      </c>
      <c r="K1932" t="str">
        <f>IF(女子登録情報!$C1932="","",女子登録情報!$C1932)</f>
        <v/>
      </c>
      <c r="M1932" t="str">
        <f>IFERROR(IF(AND(402&lt;=VALUE(RIGHT(女子登録情報!$F1932,4)),競技会情報!$E$3*100+競技会情報!$G$3&gt;=VALUE(RIGHT(女子登録情報!$F1932,4))),VALUE(女子登録情報!$G1932)+1,VALUE(女子登録情報!$G1932)),"")</f>
        <v/>
      </c>
      <c r="N1932" t="str">
        <f>IF($K1932="","",IF(女子登録情報!$H1932="北海道",女子登録情報!$H1932,LEFT(女子登録情報!$H1932,LEN(女子登録情報!$H1932)-1)))</f>
        <v/>
      </c>
      <c r="O1932" t="str">
        <f>IF($K1932="","",IF(LEN($N1932)=2,LEFT($N1932,1)&amp;"　"&amp;RIGHT($N1932,1)&amp;"・"&amp;女子登録情報!$I1932,$N1932&amp;"・"&amp;女子登録情報!$I1932))</f>
        <v/>
      </c>
    </row>
    <row r="1933" spans="1:15" x14ac:dyDescent="0.55000000000000004">
      <c r="A1933" t="str">
        <f>IF($K1933="","",200000000+女子登録情報!$C1933)</f>
        <v/>
      </c>
      <c r="B1933" t="str">
        <f>IF($K1933="","",女子登録情報!$D1933&amp;" ("&amp;女子登録情報!$K1933&amp;")")</f>
        <v/>
      </c>
      <c r="C1933" t="str">
        <f>IF($K1933="","",女子登録情報!$E1933)</f>
        <v/>
      </c>
      <c r="D1933" t="str">
        <f>IF($K1933="","",女子登録情報!$O1933&amp;" "&amp;女子登録情報!$N1933&amp;" ("&amp;LEFT(女子登録情報!$F1933,2)&amp;")")</f>
        <v/>
      </c>
      <c r="E1933" t="str">
        <f>IF($K1933="","",女子登録情報!$P1933)</f>
        <v/>
      </c>
      <c r="F1933" t="str">
        <f t="shared" si="30"/>
        <v/>
      </c>
      <c r="G1933" t="str">
        <f>IF($K1933="","",女子登録情報!$M1933)</f>
        <v/>
      </c>
      <c r="H1933" t="str">
        <f>IF($K1933="","",女子登録情報!$A1933)</f>
        <v/>
      </c>
      <c r="K1933" t="str">
        <f>IF(女子登録情報!$C1933="","",女子登録情報!$C1933)</f>
        <v/>
      </c>
      <c r="M1933" t="str">
        <f>IFERROR(IF(AND(402&lt;=VALUE(RIGHT(女子登録情報!$F1933,4)),競技会情報!$E$3*100+競技会情報!$G$3&gt;=VALUE(RIGHT(女子登録情報!$F1933,4))),VALUE(女子登録情報!$G1933)+1,VALUE(女子登録情報!$G1933)),"")</f>
        <v/>
      </c>
      <c r="N1933" t="str">
        <f>IF($K1933="","",IF(女子登録情報!$H1933="北海道",女子登録情報!$H1933,LEFT(女子登録情報!$H1933,LEN(女子登録情報!$H1933)-1)))</f>
        <v/>
      </c>
      <c r="O1933" t="str">
        <f>IF($K1933="","",IF(LEN($N1933)=2,LEFT($N1933,1)&amp;"　"&amp;RIGHT($N1933,1)&amp;"・"&amp;女子登録情報!$I1933,$N1933&amp;"・"&amp;女子登録情報!$I1933))</f>
        <v/>
      </c>
    </row>
    <row r="1934" spans="1:15" x14ac:dyDescent="0.55000000000000004">
      <c r="A1934" t="str">
        <f>IF($K1934="","",200000000+女子登録情報!$C1934)</f>
        <v/>
      </c>
      <c r="B1934" t="str">
        <f>IF($K1934="","",女子登録情報!$D1934&amp;" ("&amp;女子登録情報!$K1934&amp;")")</f>
        <v/>
      </c>
      <c r="C1934" t="str">
        <f>IF($K1934="","",女子登録情報!$E1934)</f>
        <v/>
      </c>
      <c r="D1934" t="str">
        <f>IF($K1934="","",女子登録情報!$O1934&amp;" "&amp;女子登録情報!$N1934&amp;" ("&amp;LEFT(女子登録情報!$F1934,2)&amp;")")</f>
        <v/>
      </c>
      <c r="E1934" t="str">
        <f>IF($K1934="","",女子登録情報!$P1934)</f>
        <v/>
      </c>
      <c r="F1934" t="str">
        <f t="shared" si="30"/>
        <v/>
      </c>
      <c r="G1934" t="str">
        <f>IF($K1934="","",女子登録情報!$M1934)</f>
        <v/>
      </c>
      <c r="H1934" t="str">
        <f>IF($K1934="","",女子登録情報!$A1934)</f>
        <v/>
      </c>
      <c r="K1934" t="str">
        <f>IF(女子登録情報!$C1934="","",女子登録情報!$C1934)</f>
        <v/>
      </c>
      <c r="M1934" t="str">
        <f>IFERROR(IF(AND(402&lt;=VALUE(RIGHT(女子登録情報!$F1934,4)),競技会情報!$E$3*100+競技会情報!$G$3&gt;=VALUE(RIGHT(女子登録情報!$F1934,4))),VALUE(女子登録情報!$G1934)+1,VALUE(女子登録情報!$G1934)),"")</f>
        <v/>
      </c>
      <c r="N1934" t="str">
        <f>IF($K1934="","",IF(女子登録情報!$H1934="北海道",女子登録情報!$H1934,LEFT(女子登録情報!$H1934,LEN(女子登録情報!$H1934)-1)))</f>
        <v/>
      </c>
      <c r="O1934" t="str">
        <f>IF($K1934="","",IF(LEN($N1934)=2,LEFT($N1934,1)&amp;"　"&amp;RIGHT($N1934,1)&amp;"・"&amp;女子登録情報!$I1934,$N1934&amp;"・"&amp;女子登録情報!$I1934))</f>
        <v/>
      </c>
    </row>
    <row r="1935" spans="1:15" x14ac:dyDescent="0.55000000000000004">
      <c r="A1935" t="str">
        <f>IF($K1935="","",200000000+女子登録情報!$C1935)</f>
        <v/>
      </c>
      <c r="B1935" t="str">
        <f>IF($K1935="","",女子登録情報!$D1935&amp;" ("&amp;女子登録情報!$K1935&amp;")")</f>
        <v/>
      </c>
      <c r="C1935" t="str">
        <f>IF($K1935="","",女子登録情報!$E1935)</f>
        <v/>
      </c>
      <c r="D1935" t="str">
        <f>IF($K1935="","",女子登録情報!$O1935&amp;" "&amp;女子登録情報!$N1935&amp;" ("&amp;LEFT(女子登録情報!$F1935,2)&amp;")")</f>
        <v/>
      </c>
      <c r="E1935" t="str">
        <f>IF($K1935="","",女子登録情報!$P1935)</f>
        <v/>
      </c>
      <c r="F1935" t="str">
        <f t="shared" si="30"/>
        <v/>
      </c>
      <c r="G1935" t="str">
        <f>IF($K1935="","",女子登録情報!$M1935)</f>
        <v/>
      </c>
      <c r="H1935" t="str">
        <f>IF($K1935="","",女子登録情報!$A1935)</f>
        <v/>
      </c>
      <c r="K1935" t="str">
        <f>IF(女子登録情報!$C1935="","",女子登録情報!$C1935)</f>
        <v/>
      </c>
      <c r="M1935" t="str">
        <f>IFERROR(IF(AND(402&lt;=VALUE(RIGHT(女子登録情報!$F1935,4)),競技会情報!$E$3*100+競技会情報!$G$3&gt;=VALUE(RIGHT(女子登録情報!$F1935,4))),VALUE(女子登録情報!$G1935)+1,VALUE(女子登録情報!$G1935)),"")</f>
        <v/>
      </c>
      <c r="N1935" t="str">
        <f>IF($K1935="","",IF(女子登録情報!$H1935="北海道",女子登録情報!$H1935,LEFT(女子登録情報!$H1935,LEN(女子登録情報!$H1935)-1)))</f>
        <v/>
      </c>
      <c r="O1935" t="str">
        <f>IF($K1935="","",IF(LEN($N1935)=2,LEFT($N1935,1)&amp;"　"&amp;RIGHT($N1935,1)&amp;"・"&amp;女子登録情報!$I1935,$N1935&amp;"・"&amp;女子登録情報!$I1935))</f>
        <v/>
      </c>
    </row>
    <row r="1936" spans="1:15" x14ac:dyDescent="0.55000000000000004">
      <c r="A1936" t="str">
        <f>IF($K1936="","",200000000+女子登録情報!$C1936)</f>
        <v/>
      </c>
      <c r="B1936" t="str">
        <f>IF($K1936="","",女子登録情報!$D1936&amp;" ("&amp;女子登録情報!$K1936&amp;")")</f>
        <v/>
      </c>
      <c r="C1936" t="str">
        <f>IF($K1936="","",女子登録情報!$E1936)</f>
        <v/>
      </c>
      <c r="D1936" t="str">
        <f>IF($K1936="","",女子登録情報!$O1936&amp;" "&amp;女子登録情報!$N1936&amp;" ("&amp;LEFT(女子登録情報!$F1936,2)&amp;")")</f>
        <v/>
      </c>
      <c r="E1936" t="str">
        <f>IF($K1936="","",女子登録情報!$P1936)</f>
        <v/>
      </c>
      <c r="F1936" t="str">
        <f t="shared" si="30"/>
        <v/>
      </c>
      <c r="G1936" t="str">
        <f>IF($K1936="","",女子登録情報!$M1936)</f>
        <v/>
      </c>
      <c r="H1936" t="str">
        <f>IF($K1936="","",女子登録情報!$A1936)</f>
        <v/>
      </c>
      <c r="K1936" t="str">
        <f>IF(女子登録情報!$C1936="","",女子登録情報!$C1936)</f>
        <v/>
      </c>
      <c r="M1936" t="str">
        <f>IFERROR(IF(AND(402&lt;=VALUE(RIGHT(女子登録情報!$F1936,4)),競技会情報!$E$3*100+競技会情報!$G$3&gt;=VALUE(RIGHT(女子登録情報!$F1936,4))),VALUE(女子登録情報!$G1936)+1,VALUE(女子登録情報!$G1936)),"")</f>
        <v/>
      </c>
      <c r="N1936" t="str">
        <f>IF($K1936="","",IF(女子登録情報!$H1936="北海道",女子登録情報!$H1936,LEFT(女子登録情報!$H1936,LEN(女子登録情報!$H1936)-1)))</f>
        <v/>
      </c>
      <c r="O1936" t="str">
        <f>IF($K1936="","",IF(LEN($N1936)=2,LEFT($N1936,1)&amp;"　"&amp;RIGHT($N1936,1)&amp;"・"&amp;女子登録情報!$I1936,$N1936&amp;"・"&amp;女子登録情報!$I1936))</f>
        <v/>
      </c>
    </row>
    <row r="1937" spans="1:15" x14ac:dyDescent="0.55000000000000004">
      <c r="A1937" t="str">
        <f>IF($K1937="","",200000000+女子登録情報!$C1937)</f>
        <v/>
      </c>
      <c r="B1937" t="str">
        <f>IF($K1937="","",女子登録情報!$D1937&amp;" ("&amp;女子登録情報!$K1937&amp;")")</f>
        <v/>
      </c>
      <c r="C1937" t="str">
        <f>IF($K1937="","",女子登録情報!$E1937)</f>
        <v/>
      </c>
      <c r="D1937" t="str">
        <f>IF($K1937="","",女子登録情報!$O1937&amp;" "&amp;女子登録情報!$N1937&amp;" ("&amp;LEFT(女子登録情報!$F1937,2)&amp;")")</f>
        <v/>
      </c>
      <c r="E1937" t="str">
        <f>IF($K1937="","",女子登録情報!$P1937)</f>
        <v/>
      </c>
      <c r="F1937" t="str">
        <f t="shared" si="30"/>
        <v/>
      </c>
      <c r="G1937" t="str">
        <f>IF($K1937="","",女子登録情報!$M1937)</f>
        <v/>
      </c>
      <c r="H1937" t="str">
        <f>IF($K1937="","",女子登録情報!$A1937)</f>
        <v/>
      </c>
      <c r="K1937" t="str">
        <f>IF(女子登録情報!$C1937="","",女子登録情報!$C1937)</f>
        <v/>
      </c>
      <c r="M1937" t="str">
        <f>IFERROR(IF(AND(402&lt;=VALUE(RIGHT(女子登録情報!$F1937,4)),競技会情報!$E$3*100+競技会情報!$G$3&gt;=VALUE(RIGHT(女子登録情報!$F1937,4))),VALUE(女子登録情報!$G1937)+1,VALUE(女子登録情報!$G1937)),"")</f>
        <v/>
      </c>
      <c r="N1937" t="str">
        <f>IF($K1937="","",IF(女子登録情報!$H1937="北海道",女子登録情報!$H1937,LEFT(女子登録情報!$H1937,LEN(女子登録情報!$H1937)-1)))</f>
        <v/>
      </c>
      <c r="O1937" t="str">
        <f>IF($K1937="","",IF(LEN($N1937)=2,LEFT($N1937,1)&amp;"　"&amp;RIGHT($N1937,1)&amp;"・"&amp;女子登録情報!$I1937,$N1937&amp;"・"&amp;女子登録情報!$I1937))</f>
        <v/>
      </c>
    </row>
    <row r="1938" spans="1:15" x14ac:dyDescent="0.55000000000000004">
      <c r="A1938" t="str">
        <f>IF($K1938="","",200000000+女子登録情報!$C1938)</f>
        <v/>
      </c>
      <c r="B1938" t="str">
        <f>IF($K1938="","",女子登録情報!$D1938&amp;" ("&amp;女子登録情報!$K1938&amp;")")</f>
        <v/>
      </c>
      <c r="C1938" t="str">
        <f>IF($K1938="","",女子登録情報!$E1938)</f>
        <v/>
      </c>
      <c r="D1938" t="str">
        <f>IF($K1938="","",女子登録情報!$O1938&amp;" "&amp;女子登録情報!$N1938&amp;" ("&amp;LEFT(女子登録情報!$F1938,2)&amp;")")</f>
        <v/>
      </c>
      <c r="E1938" t="str">
        <f>IF($K1938="","",女子登録情報!$P1938)</f>
        <v/>
      </c>
      <c r="F1938" t="str">
        <f t="shared" si="30"/>
        <v/>
      </c>
      <c r="G1938" t="str">
        <f>IF($K1938="","",女子登録情報!$M1938)</f>
        <v/>
      </c>
      <c r="H1938" t="str">
        <f>IF($K1938="","",女子登録情報!$A1938)</f>
        <v/>
      </c>
      <c r="K1938" t="str">
        <f>IF(女子登録情報!$C1938="","",女子登録情報!$C1938)</f>
        <v/>
      </c>
      <c r="M1938" t="str">
        <f>IFERROR(IF(AND(402&lt;=VALUE(RIGHT(女子登録情報!$F1938,4)),競技会情報!$E$3*100+競技会情報!$G$3&gt;=VALUE(RIGHT(女子登録情報!$F1938,4))),VALUE(女子登録情報!$G1938)+1,VALUE(女子登録情報!$G1938)),"")</f>
        <v/>
      </c>
      <c r="N1938" t="str">
        <f>IF($K1938="","",IF(女子登録情報!$H1938="北海道",女子登録情報!$H1938,LEFT(女子登録情報!$H1938,LEN(女子登録情報!$H1938)-1)))</f>
        <v/>
      </c>
      <c r="O1938" t="str">
        <f>IF($K1938="","",IF(LEN($N1938)=2,LEFT($N1938,1)&amp;"　"&amp;RIGHT($N1938,1)&amp;"・"&amp;女子登録情報!$I1938,$N1938&amp;"・"&amp;女子登録情報!$I1938))</f>
        <v/>
      </c>
    </row>
    <row r="1939" spans="1:15" x14ac:dyDescent="0.55000000000000004">
      <c r="A1939" t="str">
        <f>IF($K1939="","",200000000+女子登録情報!$C1939)</f>
        <v/>
      </c>
      <c r="B1939" t="str">
        <f>IF($K1939="","",女子登録情報!$D1939&amp;" ("&amp;女子登録情報!$K1939&amp;")")</f>
        <v/>
      </c>
      <c r="C1939" t="str">
        <f>IF($K1939="","",女子登録情報!$E1939)</f>
        <v/>
      </c>
      <c r="D1939" t="str">
        <f>IF($K1939="","",女子登録情報!$O1939&amp;" "&amp;女子登録情報!$N1939&amp;" ("&amp;LEFT(女子登録情報!$F1939,2)&amp;")")</f>
        <v/>
      </c>
      <c r="E1939" t="str">
        <f>IF($K1939="","",女子登録情報!$P1939)</f>
        <v/>
      </c>
      <c r="F1939" t="str">
        <f t="shared" si="30"/>
        <v/>
      </c>
      <c r="G1939" t="str">
        <f>IF($K1939="","",女子登録情報!$M1939)</f>
        <v/>
      </c>
      <c r="H1939" t="str">
        <f>IF($K1939="","",女子登録情報!$A1939)</f>
        <v/>
      </c>
      <c r="K1939" t="str">
        <f>IF(女子登録情報!$C1939="","",女子登録情報!$C1939)</f>
        <v/>
      </c>
      <c r="M1939" t="str">
        <f>IFERROR(IF(AND(402&lt;=VALUE(RIGHT(女子登録情報!$F1939,4)),競技会情報!$E$3*100+競技会情報!$G$3&gt;=VALUE(RIGHT(女子登録情報!$F1939,4))),VALUE(女子登録情報!$G1939)+1,VALUE(女子登録情報!$G1939)),"")</f>
        <v/>
      </c>
      <c r="N1939" t="str">
        <f>IF($K1939="","",IF(女子登録情報!$H1939="北海道",女子登録情報!$H1939,LEFT(女子登録情報!$H1939,LEN(女子登録情報!$H1939)-1)))</f>
        <v/>
      </c>
      <c r="O1939" t="str">
        <f>IF($K1939="","",IF(LEN($N1939)=2,LEFT($N1939,1)&amp;"　"&amp;RIGHT($N1939,1)&amp;"・"&amp;女子登録情報!$I1939,$N1939&amp;"・"&amp;女子登録情報!$I1939))</f>
        <v/>
      </c>
    </row>
    <row r="1940" spans="1:15" x14ac:dyDescent="0.55000000000000004">
      <c r="A1940" t="str">
        <f>IF($K1940="","",200000000+女子登録情報!$C1940)</f>
        <v/>
      </c>
      <c r="B1940" t="str">
        <f>IF($K1940="","",女子登録情報!$D1940&amp;" ("&amp;女子登録情報!$K1940&amp;")")</f>
        <v/>
      </c>
      <c r="C1940" t="str">
        <f>IF($K1940="","",女子登録情報!$E1940)</f>
        <v/>
      </c>
      <c r="D1940" t="str">
        <f>IF($K1940="","",女子登録情報!$O1940&amp;" "&amp;女子登録情報!$N1940&amp;" ("&amp;LEFT(女子登録情報!$F1940,2)&amp;")")</f>
        <v/>
      </c>
      <c r="E1940" t="str">
        <f>IF($K1940="","",女子登録情報!$P1940)</f>
        <v/>
      </c>
      <c r="F1940" t="str">
        <f t="shared" si="30"/>
        <v/>
      </c>
      <c r="G1940" t="str">
        <f>IF($K1940="","",女子登録情報!$M1940)</f>
        <v/>
      </c>
      <c r="H1940" t="str">
        <f>IF($K1940="","",女子登録情報!$A1940)</f>
        <v/>
      </c>
      <c r="K1940" t="str">
        <f>IF(女子登録情報!$C1940="","",女子登録情報!$C1940)</f>
        <v/>
      </c>
      <c r="M1940" t="str">
        <f>IFERROR(IF(AND(402&lt;=VALUE(RIGHT(女子登録情報!$F1940,4)),競技会情報!$E$3*100+競技会情報!$G$3&gt;=VALUE(RIGHT(女子登録情報!$F1940,4))),VALUE(女子登録情報!$G1940)+1,VALUE(女子登録情報!$G1940)),"")</f>
        <v/>
      </c>
      <c r="N1940" t="str">
        <f>IF($K1940="","",IF(女子登録情報!$H1940="北海道",女子登録情報!$H1940,LEFT(女子登録情報!$H1940,LEN(女子登録情報!$H1940)-1)))</f>
        <v/>
      </c>
      <c r="O1940" t="str">
        <f>IF($K1940="","",IF(LEN($N1940)=2,LEFT($N1940,1)&amp;"　"&amp;RIGHT($N1940,1)&amp;"・"&amp;女子登録情報!$I1940,$N1940&amp;"・"&amp;女子登録情報!$I1940))</f>
        <v/>
      </c>
    </row>
    <row r="1941" spans="1:15" x14ac:dyDescent="0.55000000000000004">
      <c r="A1941" t="str">
        <f>IF($K1941="","",200000000+女子登録情報!$C1941)</f>
        <v/>
      </c>
      <c r="B1941" t="str">
        <f>IF($K1941="","",女子登録情報!$D1941&amp;" ("&amp;女子登録情報!$K1941&amp;")")</f>
        <v/>
      </c>
      <c r="C1941" t="str">
        <f>IF($K1941="","",女子登録情報!$E1941)</f>
        <v/>
      </c>
      <c r="D1941" t="str">
        <f>IF($K1941="","",女子登録情報!$O1941&amp;" "&amp;女子登録情報!$N1941&amp;" ("&amp;LEFT(女子登録情報!$F1941,2)&amp;")")</f>
        <v/>
      </c>
      <c r="E1941" t="str">
        <f>IF($K1941="","",女子登録情報!$P1941)</f>
        <v/>
      </c>
      <c r="F1941" t="str">
        <f t="shared" si="30"/>
        <v/>
      </c>
      <c r="G1941" t="str">
        <f>IF($K1941="","",女子登録情報!$M1941)</f>
        <v/>
      </c>
      <c r="H1941" t="str">
        <f>IF($K1941="","",女子登録情報!$A1941)</f>
        <v/>
      </c>
      <c r="K1941" t="str">
        <f>IF(女子登録情報!$C1941="","",女子登録情報!$C1941)</f>
        <v/>
      </c>
      <c r="M1941" t="str">
        <f>IFERROR(IF(AND(402&lt;=VALUE(RIGHT(女子登録情報!$F1941,4)),競技会情報!$E$3*100+競技会情報!$G$3&gt;=VALUE(RIGHT(女子登録情報!$F1941,4))),VALUE(女子登録情報!$G1941)+1,VALUE(女子登録情報!$G1941)),"")</f>
        <v/>
      </c>
      <c r="N1941" t="str">
        <f>IF($K1941="","",IF(女子登録情報!$H1941="北海道",女子登録情報!$H1941,LEFT(女子登録情報!$H1941,LEN(女子登録情報!$H1941)-1)))</f>
        <v/>
      </c>
      <c r="O1941" t="str">
        <f>IF($K1941="","",IF(LEN($N1941)=2,LEFT($N1941,1)&amp;"　"&amp;RIGHT($N1941,1)&amp;"・"&amp;女子登録情報!$I1941,$N1941&amp;"・"&amp;女子登録情報!$I1941))</f>
        <v/>
      </c>
    </row>
    <row r="1942" spans="1:15" x14ac:dyDescent="0.55000000000000004">
      <c r="A1942" t="str">
        <f>IF($K1942="","",200000000+女子登録情報!$C1942)</f>
        <v/>
      </c>
      <c r="B1942" t="str">
        <f>IF($K1942="","",女子登録情報!$D1942&amp;" ("&amp;女子登録情報!$K1942&amp;")")</f>
        <v/>
      </c>
      <c r="C1942" t="str">
        <f>IF($K1942="","",女子登録情報!$E1942)</f>
        <v/>
      </c>
      <c r="D1942" t="str">
        <f>IF($K1942="","",女子登録情報!$O1942&amp;" "&amp;女子登録情報!$N1942&amp;" ("&amp;LEFT(女子登録情報!$F1942,2)&amp;")")</f>
        <v/>
      </c>
      <c r="E1942" t="str">
        <f>IF($K1942="","",女子登録情報!$P1942)</f>
        <v/>
      </c>
      <c r="F1942" t="str">
        <f t="shared" si="30"/>
        <v/>
      </c>
      <c r="G1942" t="str">
        <f>IF($K1942="","",女子登録情報!$M1942)</f>
        <v/>
      </c>
      <c r="H1942" t="str">
        <f>IF($K1942="","",女子登録情報!$A1942)</f>
        <v/>
      </c>
      <c r="K1942" t="str">
        <f>IF(女子登録情報!$C1942="","",女子登録情報!$C1942)</f>
        <v/>
      </c>
      <c r="M1942" t="str">
        <f>IFERROR(IF(AND(402&lt;=VALUE(RIGHT(女子登録情報!$F1942,4)),競技会情報!$E$3*100+競技会情報!$G$3&gt;=VALUE(RIGHT(女子登録情報!$F1942,4))),VALUE(女子登録情報!$G1942)+1,VALUE(女子登録情報!$G1942)),"")</f>
        <v/>
      </c>
      <c r="N1942" t="str">
        <f>IF($K1942="","",IF(女子登録情報!$H1942="北海道",女子登録情報!$H1942,LEFT(女子登録情報!$H1942,LEN(女子登録情報!$H1942)-1)))</f>
        <v/>
      </c>
      <c r="O1942" t="str">
        <f>IF($K1942="","",IF(LEN($N1942)=2,LEFT($N1942,1)&amp;"　"&amp;RIGHT($N1942,1)&amp;"・"&amp;女子登録情報!$I1942,$N1942&amp;"・"&amp;女子登録情報!$I1942))</f>
        <v/>
      </c>
    </row>
    <row r="1943" spans="1:15" x14ac:dyDescent="0.55000000000000004">
      <c r="A1943" t="str">
        <f>IF($K1943="","",200000000+女子登録情報!$C1943)</f>
        <v/>
      </c>
      <c r="B1943" t="str">
        <f>IF($K1943="","",女子登録情報!$D1943&amp;" ("&amp;女子登録情報!$K1943&amp;")")</f>
        <v/>
      </c>
      <c r="C1943" t="str">
        <f>IF($K1943="","",女子登録情報!$E1943)</f>
        <v/>
      </c>
      <c r="D1943" t="str">
        <f>IF($K1943="","",女子登録情報!$O1943&amp;" "&amp;女子登録情報!$N1943&amp;" ("&amp;LEFT(女子登録情報!$F1943,2)&amp;")")</f>
        <v/>
      </c>
      <c r="E1943" t="str">
        <f>IF($K1943="","",女子登録情報!$P1943)</f>
        <v/>
      </c>
      <c r="F1943" t="str">
        <f t="shared" si="30"/>
        <v/>
      </c>
      <c r="G1943" t="str">
        <f>IF($K1943="","",女子登録情報!$M1943)</f>
        <v/>
      </c>
      <c r="H1943" t="str">
        <f>IF($K1943="","",女子登録情報!$A1943)</f>
        <v/>
      </c>
      <c r="K1943" t="str">
        <f>IF(女子登録情報!$C1943="","",女子登録情報!$C1943)</f>
        <v/>
      </c>
      <c r="M1943" t="str">
        <f>IFERROR(IF(AND(402&lt;=VALUE(RIGHT(女子登録情報!$F1943,4)),競技会情報!$E$3*100+競技会情報!$G$3&gt;=VALUE(RIGHT(女子登録情報!$F1943,4))),VALUE(女子登録情報!$G1943)+1,VALUE(女子登録情報!$G1943)),"")</f>
        <v/>
      </c>
      <c r="N1943" t="str">
        <f>IF($K1943="","",IF(女子登録情報!$H1943="北海道",女子登録情報!$H1943,LEFT(女子登録情報!$H1943,LEN(女子登録情報!$H1943)-1)))</f>
        <v/>
      </c>
      <c r="O1943" t="str">
        <f>IF($K1943="","",IF(LEN($N1943)=2,LEFT($N1943,1)&amp;"　"&amp;RIGHT($N1943,1)&amp;"・"&amp;女子登録情報!$I1943,$N1943&amp;"・"&amp;女子登録情報!$I1943))</f>
        <v/>
      </c>
    </row>
    <row r="1944" spans="1:15" x14ac:dyDescent="0.55000000000000004">
      <c r="A1944" t="str">
        <f>IF($K1944="","",200000000+女子登録情報!$C1944)</f>
        <v/>
      </c>
      <c r="B1944" t="str">
        <f>IF($K1944="","",女子登録情報!$D1944&amp;" ("&amp;女子登録情報!$K1944&amp;")")</f>
        <v/>
      </c>
      <c r="C1944" t="str">
        <f>IF($K1944="","",女子登録情報!$E1944)</f>
        <v/>
      </c>
      <c r="D1944" t="str">
        <f>IF($K1944="","",女子登録情報!$O1944&amp;" "&amp;女子登録情報!$N1944&amp;" ("&amp;LEFT(女子登録情報!$F1944,2)&amp;")")</f>
        <v/>
      </c>
      <c r="E1944" t="str">
        <f>IF($K1944="","",女子登録情報!$P1944)</f>
        <v/>
      </c>
      <c r="F1944" t="str">
        <f t="shared" si="30"/>
        <v/>
      </c>
      <c r="G1944" t="str">
        <f>IF($K1944="","",女子登録情報!$M1944)</f>
        <v/>
      </c>
      <c r="H1944" t="str">
        <f>IF($K1944="","",女子登録情報!$A1944)</f>
        <v/>
      </c>
      <c r="K1944" t="str">
        <f>IF(女子登録情報!$C1944="","",女子登録情報!$C1944)</f>
        <v/>
      </c>
      <c r="M1944" t="str">
        <f>IFERROR(IF(AND(402&lt;=VALUE(RIGHT(女子登録情報!$F1944,4)),競技会情報!$E$3*100+競技会情報!$G$3&gt;=VALUE(RIGHT(女子登録情報!$F1944,4))),VALUE(女子登録情報!$G1944)+1,VALUE(女子登録情報!$G1944)),"")</f>
        <v/>
      </c>
      <c r="N1944" t="str">
        <f>IF($K1944="","",IF(女子登録情報!$H1944="北海道",女子登録情報!$H1944,LEFT(女子登録情報!$H1944,LEN(女子登録情報!$H1944)-1)))</f>
        <v/>
      </c>
      <c r="O1944" t="str">
        <f>IF($K1944="","",IF(LEN($N1944)=2,LEFT($N1944,1)&amp;"　"&amp;RIGHT($N1944,1)&amp;"・"&amp;女子登録情報!$I1944,$N1944&amp;"・"&amp;女子登録情報!$I1944))</f>
        <v/>
      </c>
    </row>
    <row r="1945" spans="1:15" x14ac:dyDescent="0.55000000000000004">
      <c r="A1945" t="str">
        <f>IF($K1945="","",200000000+女子登録情報!$C1945)</f>
        <v/>
      </c>
      <c r="B1945" t="str">
        <f>IF($K1945="","",女子登録情報!$D1945&amp;" ("&amp;女子登録情報!$K1945&amp;")")</f>
        <v/>
      </c>
      <c r="C1945" t="str">
        <f>IF($K1945="","",女子登録情報!$E1945)</f>
        <v/>
      </c>
      <c r="D1945" t="str">
        <f>IF($K1945="","",女子登録情報!$O1945&amp;" "&amp;女子登録情報!$N1945&amp;" ("&amp;LEFT(女子登録情報!$F1945,2)&amp;")")</f>
        <v/>
      </c>
      <c r="E1945" t="str">
        <f>IF($K1945="","",女子登録情報!$P1945)</f>
        <v/>
      </c>
      <c r="F1945" t="str">
        <f t="shared" si="30"/>
        <v/>
      </c>
      <c r="G1945" t="str">
        <f>IF($K1945="","",女子登録情報!$M1945)</f>
        <v/>
      </c>
      <c r="H1945" t="str">
        <f>IF($K1945="","",女子登録情報!$A1945)</f>
        <v/>
      </c>
      <c r="K1945" t="str">
        <f>IF(女子登録情報!$C1945="","",女子登録情報!$C1945)</f>
        <v/>
      </c>
      <c r="M1945" t="str">
        <f>IFERROR(IF(AND(402&lt;=VALUE(RIGHT(女子登録情報!$F1945,4)),競技会情報!$E$3*100+競技会情報!$G$3&gt;=VALUE(RIGHT(女子登録情報!$F1945,4))),VALUE(女子登録情報!$G1945)+1,VALUE(女子登録情報!$G1945)),"")</f>
        <v/>
      </c>
      <c r="N1945" t="str">
        <f>IF($K1945="","",IF(女子登録情報!$H1945="北海道",女子登録情報!$H1945,LEFT(女子登録情報!$H1945,LEN(女子登録情報!$H1945)-1)))</f>
        <v/>
      </c>
      <c r="O1945" t="str">
        <f>IF($K1945="","",IF(LEN($N1945)=2,LEFT($N1945,1)&amp;"　"&amp;RIGHT($N1945,1)&amp;"・"&amp;女子登録情報!$I1945,$N1945&amp;"・"&amp;女子登録情報!$I1945))</f>
        <v/>
      </c>
    </row>
    <row r="1946" spans="1:15" x14ac:dyDescent="0.55000000000000004">
      <c r="A1946" t="str">
        <f>IF($K1946="","",200000000+女子登録情報!$C1946)</f>
        <v/>
      </c>
      <c r="B1946" t="str">
        <f>IF($K1946="","",女子登録情報!$D1946&amp;" ("&amp;女子登録情報!$K1946&amp;")")</f>
        <v/>
      </c>
      <c r="C1946" t="str">
        <f>IF($K1946="","",女子登録情報!$E1946)</f>
        <v/>
      </c>
      <c r="D1946" t="str">
        <f>IF($K1946="","",女子登録情報!$O1946&amp;" "&amp;女子登録情報!$N1946&amp;" ("&amp;LEFT(女子登録情報!$F1946,2)&amp;")")</f>
        <v/>
      </c>
      <c r="E1946" t="str">
        <f>IF($K1946="","",女子登録情報!$P1946)</f>
        <v/>
      </c>
      <c r="F1946" t="str">
        <f t="shared" si="30"/>
        <v/>
      </c>
      <c r="G1946" t="str">
        <f>IF($K1946="","",女子登録情報!$M1946)</f>
        <v/>
      </c>
      <c r="H1946" t="str">
        <f>IF($K1946="","",女子登録情報!$A1946)</f>
        <v/>
      </c>
      <c r="K1946" t="str">
        <f>IF(女子登録情報!$C1946="","",女子登録情報!$C1946)</f>
        <v/>
      </c>
      <c r="M1946" t="str">
        <f>IFERROR(IF(AND(402&lt;=VALUE(RIGHT(女子登録情報!$F1946,4)),競技会情報!$E$3*100+競技会情報!$G$3&gt;=VALUE(RIGHT(女子登録情報!$F1946,4))),VALUE(女子登録情報!$G1946)+1,VALUE(女子登録情報!$G1946)),"")</f>
        <v/>
      </c>
      <c r="N1946" t="str">
        <f>IF($K1946="","",IF(女子登録情報!$H1946="北海道",女子登録情報!$H1946,LEFT(女子登録情報!$H1946,LEN(女子登録情報!$H1946)-1)))</f>
        <v/>
      </c>
      <c r="O1946" t="str">
        <f>IF($K1946="","",IF(LEN($N1946)=2,LEFT($N1946,1)&amp;"　"&amp;RIGHT($N1946,1)&amp;"・"&amp;女子登録情報!$I1946,$N1946&amp;"・"&amp;女子登録情報!$I1946))</f>
        <v/>
      </c>
    </row>
    <row r="1947" spans="1:15" x14ac:dyDescent="0.55000000000000004">
      <c r="A1947" t="str">
        <f>IF($K1947="","",200000000+女子登録情報!$C1947)</f>
        <v/>
      </c>
      <c r="B1947" t="str">
        <f>IF($K1947="","",女子登録情報!$D1947&amp;" ("&amp;女子登録情報!$K1947&amp;")")</f>
        <v/>
      </c>
      <c r="C1947" t="str">
        <f>IF($K1947="","",女子登録情報!$E1947)</f>
        <v/>
      </c>
      <c r="D1947" t="str">
        <f>IF($K1947="","",女子登録情報!$O1947&amp;" "&amp;女子登録情報!$N1947&amp;" ("&amp;LEFT(女子登録情報!$F1947,2)&amp;")")</f>
        <v/>
      </c>
      <c r="E1947" t="str">
        <f>IF($K1947="","",女子登録情報!$P1947)</f>
        <v/>
      </c>
      <c r="F1947" t="str">
        <f t="shared" si="30"/>
        <v/>
      </c>
      <c r="G1947" t="str">
        <f>IF($K1947="","",女子登録情報!$M1947)</f>
        <v/>
      </c>
      <c r="H1947" t="str">
        <f>IF($K1947="","",女子登録情報!$A1947)</f>
        <v/>
      </c>
      <c r="K1947" t="str">
        <f>IF(女子登録情報!$C1947="","",女子登録情報!$C1947)</f>
        <v/>
      </c>
      <c r="M1947" t="str">
        <f>IFERROR(IF(AND(402&lt;=VALUE(RIGHT(女子登録情報!$F1947,4)),競技会情報!$E$3*100+競技会情報!$G$3&gt;=VALUE(RIGHT(女子登録情報!$F1947,4))),VALUE(女子登録情報!$G1947)+1,VALUE(女子登録情報!$G1947)),"")</f>
        <v/>
      </c>
      <c r="N1947" t="str">
        <f>IF($K1947="","",IF(女子登録情報!$H1947="北海道",女子登録情報!$H1947,LEFT(女子登録情報!$H1947,LEN(女子登録情報!$H1947)-1)))</f>
        <v/>
      </c>
      <c r="O1947" t="str">
        <f>IF($K1947="","",IF(LEN($N1947)=2,LEFT($N1947,1)&amp;"　"&amp;RIGHT($N1947,1)&amp;"・"&amp;女子登録情報!$I1947,$N1947&amp;"・"&amp;女子登録情報!$I1947))</f>
        <v/>
      </c>
    </row>
    <row r="1948" spans="1:15" x14ac:dyDescent="0.55000000000000004">
      <c r="A1948" t="str">
        <f>IF($K1948="","",200000000+女子登録情報!$C1948)</f>
        <v/>
      </c>
      <c r="B1948" t="str">
        <f>IF($K1948="","",女子登録情報!$D1948&amp;" ("&amp;女子登録情報!$K1948&amp;")")</f>
        <v/>
      </c>
      <c r="C1948" t="str">
        <f>IF($K1948="","",女子登録情報!$E1948)</f>
        <v/>
      </c>
      <c r="D1948" t="str">
        <f>IF($K1948="","",女子登録情報!$O1948&amp;" "&amp;女子登録情報!$N1948&amp;" ("&amp;LEFT(女子登録情報!$F1948,2)&amp;")")</f>
        <v/>
      </c>
      <c r="E1948" t="str">
        <f>IF($K1948="","",女子登録情報!$P1948)</f>
        <v/>
      </c>
      <c r="F1948" t="str">
        <f t="shared" si="30"/>
        <v/>
      </c>
      <c r="G1948" t="str">
        <f>IF($K1948="","",女子登録情報!$M1948)</f>
        <v/>
      </c>
      <c r="H1948" t="str">
        <f>IF($K1948="","",女子登録情報!$A1948)</f>
        <v/>
      </c>
      <c r="K1948" t="str">
        <f>IF(女子登録情報!$C1948="","",女子登録情報!$C1948)</f>
        <v/>
      </c>
      <c r="M1948" t="str">
        <f>IFERROR(IF(AND(402&lt;=VALUE(RIGHT(女子登録情報!$F1948,4)),競技会情報!$E$3*100+競技会情報!$G$3&gt;=VALUE(RIGHT(女子登録情報!$F1948,4))),VALUE(女子登録情報!$G1948)+1,VALUE(女子登録情報!$G1948)),"")</f>
        <v/>
      </c>
      <c r="N1948" t="str">
        <f>IF($K1948="","",IF(女子登録情報!$H1948="北海道",女子登録情報!$H1948,LEFT(女子登録情報!$H1948,LEN(女子登録情報!$H1948)-1)))</f>
        <v/>
      </c>
      <c r="O1948" t="str">
        <f>IF($K1948="","",IF(LEN($N1948)=2,LEFT($N1948,1)&amp;"　"&amp;RIGHT($N1948,1)&amp;"・"&amp;女子登録情報!$I1948,$N1948&amp;"・"&amp;女子登録情報!$I1948))</f>
        <v/>
      </c>
    </row>
    <row r="1949" spans="1:15" x14ac:dyDescent="0.55000000000000004">
      <c r="A1949" t="str">
        <f>IF($K1949="","",200000000+女子登録情報!$C1949)</f>
        <v/>
      </c>
      <c r="B1949" t="str">
        <f>IF($K1949="","",女子登録情報!$D1949&amp;" ("&amp;女子登録情報!$K1949&amp;")")</f>
        <v/>
      </c>
      <c r="C1949" t="str">
        <f>IF($K1949="","",女子登録情報!$E1949)</f>
        <v/>
      </c>
      <c r="D1949" t="str">
        <f>IF($K1949="","",女子登録情報!$O1949&amp;" "&amp;女子登録情報!$N1949&amp;" ("&amp;LEFT(女子登録情報!$F1949,2)&amp;")")</f>
        <v/>
      </c>
      <c r="E1949" t="str">
        <f>IF($K1949="","",女子登録情報!$P1949)</f>
        <v/>
      </c>
      <c r="F1949" t="str">
        <f t="shared" si="30"/>
        <v/>
      </c>
      <c r="G1949" t="str">
        <f>IF($K1949="","",女子登録情報!$M1949)</f>
        <v/>
      </c>
      <c r="H1949" t="str">
        <f>IF($K1949="","",女子登録情報!$A1949)</f>
        <v/>
      </c>
      <c r="K1949" t="str">
        <f>IF(女子登録情報!$C1949="","",女子登録情報!$C1949)</f>
        <v/>
      </c>
      <c r="M1949" t="str">
        <f>IFERROR(IF(AND(402&lt;=VALUE(RIGHT(女子登録情報!$F1949,4)),競技会情報!$E$3*100+競技会情報!$G$3&gt;=VALUE(RIGHT(女子登録情報!$F1949,4))),VALUE(女子登録情報!$G1949)+1,VALUE(女子登録情報!$G1949)),"")</f>
        <v/>
      </c>
      <c r="N1949" t="str">
        <f>IF($K1949="","",IF(女子登録情報!$H1949="北海道",女子登録情報!$H1949,LEFT(女子登録情報!$H1949,LEN(女子登録情報!$H1949)-1)))</f>
        <v/>
      </c>
      <c r="O1949" t="str">
        <f>IF($K1949="","",IF(LEN($N1949)=2,LEFT($N1949,1)&amp;"　"&amp;RIGHT($N1949,1)&amp;"・"&amp;女子登録情報!$I1949,$N1949&amp;"・"&amp;女子登録情報!$I1949))</f>
        <v/>
      </c>
    </row>
    <row r="1950" spans="1:15" x14ac:dyDescent="0.55000000000000004">
      <c r="A1950" t="str">
        <f>IF($K1950="","",200000000+女子登録情報!$C1950)</f>
        <v/>
      </c>
      <c r="B1950" t="str">
        <f>IF($K1950="","",女子登録情報!$D1950&amp;" ("&amp;女子登録情報!$K1950&amp;")")</f>
        <v/>
      </c>
      <c r="C1950" t="str">
        <f>IF($K1950="","",女子登録情報!$E1950)</f>
        <v/>
      </c>
      <c r="D1950" t="str">
        <f>IF($K1950="","",女子登録情報!$O1950&amp;" "&amp;女子登録情報!$N1950&amp;" ("&amp;LEFT(女子登録情報!$F1950,2)&amp;")")</f>
        <v/>
      </c>
      <c r="E1950" t="str">
        <f>IF($K1950="","",女子登録情報!$P1950)</f>
        <v/>
      </c>
      <c r="F1950" t="str">
        <f t="shared" si="30"/>
        <v/>
      </c>
      <c r="G1950" t="str">
        <f>IF($K1950="","",女子登録情報!$M1950)</f>
        <v/>
      </c>
      <c r="H1950" t="str">
        <f>IF($K1950="","",女子登録情報!$A1950)</f>
        <v/>
      </c>
      <c r="K1950" t="str">
        <f>IF(女子登録情報!$C1950="","",女子登録情報!$C1950)</f>
        <v/>
      </c>
      <c r="M1950" t="str">
        <f>IFERROR(IF(AND(402&lt;=VALUE(RIGHT(女子登録情報!$F1950,4)),競技会情報!$E$3*100+競技会情報!$G$3&gt;=VALUE(RIGHT(女子登録情報!$F1950,4))),VALUE(女子登録情報!$G1950)+1,VALUE(女子登録情報!$G1950)),"")</f>
        <v/>
      </c>
      <c r="N1950" t="str">
        <f>IF($K1950="","",IF(女子登録情報!$H1950="北海道",女子登録情報!$H1950,LEFT(女子登録情報!$H1950,LEN(女子登録情報!$H1950)-1)))</f>
        <v/>
      </c>
      <c r="O1950" t="str">
        <f>IF($K1950="","",IF(LEN($N1950)=2,LEFT($N1950,1)&amp;"　"&amp;RIGHT($N1950,1)&amp;"・"&amp;女子登録情報!$I1950,$N1950&amp;"・"&amp;女子登録情報!$I1950))</f>
        <v/>
      </c>
    </row>
    <row r="1951" spans="1:15" x14ac:dyDescent="0.55000000000000004">
      <c r="A1951" t="str">
        <f>IF($K1951="","",200000000+女子登録情報!$C1951)</f>
        <v/>
      </c>
      <c r="B1951" t="str">
        <f>IF($K1951="","",女子登録情報!$D1951&amp;" ("&amp;女子登録情報!$K1951&amp;")")</f>
        <v/>
      </c>
      <c r="C1951" t="str">
        <f>IF($K1951="","",女子登録情報!$E1951)</f>
        <v/>
      </c>
      <c r="D1951" t="str">
        <f>IF($K1951="","",女子登録情報!$O1951&amp;" "&amp;女子登録情報!$N1951&amp;" ("&amp;LEFT(女子登録情報!$F1951,2)&amp;")")</f>
        <v/>
      </c>
      <c r="E1951" t="str">
        <f>IF($K1951="","",女子登録情報!$P1951)</f>
        <v/>
      </c>
      <c r="F1951" t="str">
        <f t="shared" si="30"/>
        <v/>
      </c>
      <c r="G1951" t="str">
        <f>IF($K1951="","",女子登録情報!$M1951)</f>
        <v/>
      </c>
      <c r="H1951" t="str">
        <f>IF($K1951="","",女子登録情報!$A1951)</f>
        <v/>
      </c>
      <c r="K1951" t="str">
        <f>IF(女子登録情報!$C1951="","",女子登録情報!$C1951)</f>
        <v/>
      </c>
      <c r="M1951" t="str">
        <f>IFERROR(IF(AND(402&lt;=VALUE(RIGHT(女子登録情報!$F1951,4)),競技会情報!$E$3*100+競技会情報!$G$3&gt;=VALUE(RIGHT(女子登録情報!$F1951,4))),VALUE(女子登録情報!$G1951)+1,VALUE(女子登録情報!$G1951)),"")</f>
        <v/>
      </c>
      <c r="N1951" t="str">
        <f>IF($K1951="","",IF(女子登録情報!$H1951="北海道",女子登録情報!$H1951,LEFT(女子登録情報!$H1951,LEN(女子登録情報!$H1951)-1)))</f>
        <v/>
      </c>
      <c r="O1951" t="str">
        <f>IF($K1951="","",IF(LEN($N1951)=2,LEFT($N1951,1)&amp;"　"&amp;RIGHT($N1951,1)&amp;"・"&amp;女子登録情報!$I1951,$N1951&amp;"・"&amp;女子登録情報!$I1951))</f>
        <v/>
      </c>
    </row>
    <row r="1952" spans="1:15" x14ac:dyDescent="0.55000000000000004">
      <c r="A1952" t="str">
        <f>IF($K1952="","",200000000+女子登録情報!$C1952)</f>
        <v/>
      </c>
      <c r="B1952" t="str">
        <f>IF($K1952="","",女子登録情報!$D1952&amp;" ("&amp;女子登録情報!$K1952&amp;")")</f>
        <v/>
      </c>
      <c r="C1952" t="str">
        <f>IF($K1952="","",女子登録情報!$E1952)</f>
        <v/>
      </c>
      <c r="D1952" t="str">
        <f>IF($K1952="","",女子登録情報!$O1952&amp;" "&amp;女子登録情報!$N1952&amp;" ("&amp;LEFT(女子登録情報!$F1952,2)&amp;")")</f>
        <v/>
      </c>
      <c r="E1952" t="str">
        <f>IF($K1952="","",女子登録情報!$P1952)</f>
        <v/>
      </c>
      <c r="F1952" t="str">
        <f t="shared" si="30"/>
        <v/>
      </c>
      <c r="G1952" t="str">
        <f>IF($K1952="","",女子登録情報!$M1952)</f>
        <v/>
      </c>
      <c r="H1952" t="str">
        <f>IF($K1952="","",女子登録情報!$A1952)</f>
        <v/>
      </c>
      <c r="K1952" t="str">
        <f>IF(女子登録情報!$C1952="","",女子登録情報!$C1952)</f>
        <v/>
      </c>
      <c r="M1952" t="str">
        <f>IFERROR(IF(AND(402&lt;=VALUE(RIGHT(女子登録情報!$F1952,4)),競技会情報!$E$3*100+競技会情報!$G$3&gt;=VALUE(RIGHT(女子登録情報!$F1952,4))),VALUE(女子登録情報!$G1952)+1,VALUE(女子登録情報!$G1952)),"")</f>
        <v/>
      </c>
      <c r="N1952" t="str">
        <f>IF($K1952="","",IF(女子登録情報!$H1952="北海道",女子登録情報!$H1952,LEFT(女子登録情報!$H1952,LEN(女子登録情報!$H1952)-1)))</f>
        <v/>
      </c>
      <c r="O1952" t="str">
        <f>IF($K1952="","",IF(LEN($N1952)=2,LEFT($N1952,1)&amp;"　"&amp;RIGHT($N1952,1)&amp;"・"&amp;女子登録情報!$I1952,$N1952&amp;"・"&amp;女子登録情報!$I1952))</f>
        <v/>
      </c>
    </row>
    <row r="1953" spans="1:15" x14ac:dyDescent="0.55000000000000004">
      <c r="A1953" t="str">
        <f>IF($K1953="","",200000000+女子登録情報!$C1953)</f>
        <v/>
      </c>
      <c r="B1953" t="str">
        <f>IF($K1953="","",女子登録情報!$D1953&amp;" ("&amp;女子登録情報!$K1953&amp;")")</f>
        <v/>
      </c>
      <c r="C1953" t="str">
        <f>IF($K1953="","",女子登録情報!$E1953)</f>
        <v/>
      </c>
      <c r="D1953" t="str">
        <f>IF($K1953="","",女子登録情報!$O1953&amp;" "&amp;女子登録情報!$N1953&amp;" ("&amp;LEFT(女子登録情報!$F1953,2)&amp;")")</f>
        <v/>
      </c>
      <c r="E1953" t="str">
        <f>IF($K1953="","",女子登録情報!$P1953)</f>
        <v/>
      </c>
      <c r="F1953" t="str">
        <f t="shared" si="30"/>
        <v/>
      </c>
      <c r="G1953" t="str">
        <f>IF($K1953="","",女子登録情報!$M1953)</f>
        <v/>
      </c>
      <c r="H1953" t="str">
        <f>IF($K1953="","",女子登録情報!$A1953)</f>
        <v/>
      </c>
      <c r="K1953" t="str">
        <f>IF(女子登録情報!$C1953="","",女子登録情報!$C1953)</f>
        <v/>
      </c>
      <c r="M1953" t="str">
        <f>IFERROR(IF(AND(402&lt;=VALUE(RIGHT(女子登録情報!$F1953,4)),競技会情報!$E$3*100+競技会情報!$G$3&gt;=VALUE(RIGHT(女子登録情報!$F1953,4))),VALUE(女子登録情報!$G1953)+1,VALUE(女子登録情報!$G1953)),"")</f>
        <v/>
      </c>
      <c r="N1953" t="str">
        <f>IF($K1953="","",IF(女子登録情報!$H1953="北海道",女子登録情報!$H1953,LEFT(女子登録情報!$H1953,LEN(女子登録情報!$H1953)-1)))</f>
        <v/>
      </c>
      <c r="O1953" t="str">
        <f>IF($K1953="","",IF(LEN($N1953)=2,LEFT($N1953,1)&amp;"　"&amp;RIGHT($N1953,1)&amp;"・"&amp;女子登録情報!$I1953,$N1953&amp;"・"&amp;女子登録情報!$I1953))</f>
        <v/>
      </c>
    </row>
    <row r="1954" spans="1:15" x14ac:dyDescent="0.55000000000000004">
      <c r="A1954" t="str">
        <f>IF($K1954="","",200000000+女子登録情報!$C1954)</f>
        <v/>
      </c>
      <c r="B1954" t="str">
        <f>IF($K1954="","",女子登録情報!$D1954&amp;" ("&amp;女子登録情報!$K1954&amp;")")</f>
        <v/>
      </c>
      <c r="C1954" t="str">
        <f>IF($K1954="","",女子登録情報!$E1954)</f>
        <v/>
      </c>
      <c r="D1954" t="str">
        <f>IF($K1954="","",女子登録情報!$O1954&amp;" "&amp;女子登録情報!$N1954&amp;" ("&amp;LEFT(女子登録情報!$F1954,2)&amp;")")</f>
        <v/>
      </c>
      <c r="E1954" t="str">
        <f>IF($K1954="","",女子登録情報!$P1954)</f>
        <v/>
      </c>
      <c r="F1954" t="str">
        <f t="shared" si="30"/>
        <v/>
      </c>
      <c r="G1954" t="str">
        <f>IF($K1954="","",女子登録情報!$M1954)</f>
        <v/>
      </c>
      <c r="H1954" t="str">
        <f>IF($K1954="","",女子登録情報!$A1954)</f>
        <v/>
      </c>
      <c r="K1954" t="str">
        <f>IF(女子登録情報!$C1954="","",女子登録情報!$C1954)</f>
        <v/>
      </c>
      <c r="M1954" t="str">
        <f>IFERROR(IF(AND(402&lt;=VALUE(RIGHT(女子登録情報!$F1954,4)),競技会情報!$E$3*100+競技会情報!$G$3&gt;=VALUE(RIGHT(女子登録情報!$F1954,4))),VALUE(女子登録情報!$G1954)+1,VALUE(女子登録情報!$G1954)),"")</f>
        <v/>
      </c>
      <c r="N1954" t="str">
        <f>IF($K1954="","",IF(女子登録情報!$H1954="北海道",女子登録情報!$H1954,LEFT(女子登録情報!$H1954,LEN(女子登録情報!$H1954)-1)))</f>
        <v/>
      </c>
      <c r="O1954" t="str">
        <f>IF($K1954="","",IF(LEN($N1954)=2,LEFT($N1954,1)&amp;"　"&amp;RIGHT($N1954,1)&amp;"・"&amp;女子登録情報!$I1954,$N1954&amp;"・"&amp;女子登録情報!$I1954))</f>
        <v/>
      </c>
    </row>
    <row r="1955" spans="1:15" x14ac:dyDescent="0.55000000000000004">
      <c r="A1955" t="str">
        <f>IF($K1955="","",200000000+女子登録情報!$C1955)</f>
        <v/>
      </c>
      <c r="B1955" t="str">
        <f>IF($K1955="","",女子登録情報!$D1955&amp;" ("&amp;女子登録情報!$K1955&amp;")")</f>
        <v/>
      </c>
      <c r="C1955" t="str">
        <f>IF($K1955="","",女子登録情報!$E1955)</f>
        <v/>
      </c>
      <c r="D1955" t="str">
        <f>IF($K1955="","",女子登録情報!$O1955&amp;" "&amp;女子登録情報!$N1955&amp;" ("&amp;LEFT(女子登録情報!$F1955,2)&amp;")")</f>
        <v/>
      </c>
      <c r="E1955" t="str">
        <f>IF($K1955="","",女子登録情報!$P1955)</f>
        <v/>
      </c>
      <c r="F1955" t="str">
        <f t="shared" si="30"/>
        <v/>
      </c>
      <c r="G1955" t="str">
        <f>IF($K1955="","",女子登録情報!$M1955)</f>
        <v/>
      </c>
      <c r="H1955" t="str">
        <f>IF($K1955="","",女子登録情報!$A1955)</f>
        <v/>
      </c>
      <c r="K1955" t="str">
        <f>IF(女子登録情報!$C1955="","",女子登録情報!$C1955)</f>
        <v/>
      </c>
      <c r="M1955" t="str">
        <f>IFERROR(IF(AND(402&lt;=VALUE(RIGHT(女子登録情報!$F1955,4)),競技会情報!$E$3*100+競技会情報!$G$3&gt;=VALUE(RIGHT(女子登録情報!$F1955,4))),VALUE(女子登録情報!$G1955)+1,VALUE(女子登録情報!$G1955)),"")</f>
        <v/>
      </c>
      <c r="N1955" t="str">
        <f>IF($K1955="","",IF(女子登録情報!$H1955="北海道",女子登録情報!$H1955,LEFT(女子登録情報!$H1955,LEN(女子登録情報!$H1955)-1)))</f>
        <v/>
      </c>
      <c r="O1955" t="str">
        <f>IF($K1955="","",IF(LEN($N1955)=2,LEFT($N1955,1)&amp;"　"&amp;RIGHT($N1955,1)&amp;"・"&amp;女子登録情報!$I1955,$N1955&amp;"・"&amp;女子登録情報!$I1955))</f>
        <v/>
      </c>
    </row>
    <row r="1956" spans="1:15" x14ac:dyDescent="0.55000000000000004">
      <c r="A1956" t="str">
        <f>IF($K1956="","",200000000+女子登録情報!$C1956)</f>
        <v/>
      </c>
      <c r="B1956" t="str">
        <f>IF($K1956="","",女子登録情報!$D1956&amp;" ("&amp;女子登録情報!$K1956&amp;")")</f>
        <v/>
      </c>
      <c r="C1956" t="str">
        <f>IF($K1956="","",女子登録情報!$E1956)</f>
        <v/>
      </c>
      <c r="D1956" t="str">
        <f>IF($K1956="","",女子登録情報!$O1956&amp;" "&amp;女子登録情報!$N1956&amp;" ("&amp;LEFT(女子登録情報!$F1956,2)&amp;")")</f>
        <v/>
      </c>
      <c r="E1956" t="str">
        <f>IF($K1956="","",女子登録情報!$P1956)</f>
        <v/>
      </c>
      <c r="F1956" t="str">
        <f t="shared" si="30"/>
        <v/>
      </c>
      <c r="G1956" t="str">
        <f>IF($K1956="","",女子登録情報!$M1956)</f>
        <v/>
      </c>
      <c r="H1956" t="str">
        <f>IF($K1956="","",女子登録情報!$A1956)</f>
        <v/>
      </c>
      <c r="K1956" t="str">
        <f>IF(女子登録情報!$C1956="","",女子登録情報!$C1956)</f>
        <v/>
      </c>
      <c r="M1956" t="str">
        <f>IFERROR(IF(AND(402&lt;=VALUE(RIGHT(女子登録情報!$F1956,4)),競技会情報!$E$3*100+競技会情報!$G$3&gt;=VALUE(RIGHT(女子登録情報!$F1956,4))),VALUE(女子登録情報!$G1956)+1,VALUE(女子登録情報!$G1956)),"")</f>
        <v/>
      </c>
      <c r="N1956" t="str">
        <f>IF($K1956="","",IF(女子登録情報!$H1956="北海道",女子登録情報!$H1956,LEFT(女子登録情報!$H1956,LEN(女子登録情報!$H1956)-1)))</f>
        <v/>
      </c>
      <c r="O1956" t="str">
        <f>IF($K1956="","",IF(LEN($N1956)=2,LEFT($N1956,1)&amp;"　"&amp;RIGHT($N1956,1)&amp;"・"&amp;女子登録情報!$I1956,$N1956&amp;"・"&amp;女子登録情報!$I1956))</f>
        <v/>
      </c>
    </row>
    <row r="1957" spans="1:15" x14ac:dyDescent="0.55000000000000004">
      <c r="A1957" t="str">
        <f>IF($K1957="","",200000000+女子登録情報!$C1957)</f>
        <v/>
      </c>
      <c r="B1957" t="str">
        <f>IF($K1957="","",女子登録情報!$D1957&amp;" ("&amp;女子登録情報!$K1957&amp;")")</f>
        <v/>
      </c>
      <c r="C1957" t="str">
        <f>IF($K1957="","",女子登録情報!$E1957)</f>
        <v/>
      </c>
      <c r="D1957" t="str">
        <f>IF($K1957="","",女子登録情報!$O1957&amp;" "&amp;女子登録情報!$N1957&amp;" ("&amp;LEFT(女子登録情報!$F1957,2)&amp;")")</f>
        <v/>
      </c>
      <c r="E1957" t="str">
        <f>IF($K1957="","",女子登録情報!$P1957)</f>
        <v/>
      </c>
      <c r="F1957" t="str">
        <f t="shared" si="30"/>
        <v/>
      </c>
      <c r="G1957" t="str">
        <f>IF($K1957="","",女子登録情報!$M1957)</f>
        <v/>
      </c>
      <c r="H1957" t="str">
        <f>IF($K1957="","",女子登録情報!$A1957)</f>
        <v/>
      </c>
      <c r="K1957" t="str">
        <f>IF(女子登録情報!$C1957="","",女子登録情報!$C1957)</f>
        <v/>
      </c>
      <c r="M1957" t="str">
        <f>IFERROR(IF(AND(402&lt;=VALUE(RIGHT(女子登録情報!$F1957,4)),競技会情報!$E$3*100+競技会情報!$G$3&gt;=VALUE(RIGHT(女子登録情報!$F1957,4))),VALUE(女子登録情報!$G1957)+1,VALUE(女子登録情報!$G1957)),"")</f>
        <v/>
      </c>
      <c r="N1957" t="str">
        <f>IF($K1957="","",IF(女子登録情報!$H1957="北海道",女子登録情報!$H1957,LEFT(女子登録情報!$H1957,LEN(女子登録情報!$H1957)-1)))</f>
        <v/>
      </c>
      <c r="O1957" t="str">
        <f>IF($K1957="","",IF(LEN($N1957)=2,LEFT($N1957,1)&amp;"　"&amp;RIGHT($N1957,1)&amp;"・"&amp;女子登録情報!$I1957,$N1957&amp;"・"&amp;女子登録情報!$I1957))</f>
        <v/>
      </c>
    </row>
    <row r="1958" spans="1:15" x14ac:dyDescent="0.55000000000000004">
      <c r="A1958" t="str">
        <f>IF($K1958="","",200000000+女子登録情報!$C1958)</f>
        <v/>
      </c>
      <c r="B1958" t="str">
        <f>IF($K1958="","",女子登録情報!$D1958&amp;" ("&amp;女子登録情報!$K1958&amp;")")</f>
        <v/>
      </c>
      <c r="C1958" t="str">
        <f>IF($K1958="","",女子登録情報!$E1958)</f>
        <v/>
      </c>
      <c r="D1958" t="str">
        <f>IF($K1958="","",女子登録情報!$O1958&amp;" "&amp;女子登録情報!$N1958&amp;" ("&amp;LEFT(女子登録情報!$F1958,2)&amp;")")</f>
        <v/>
      </c>
      <c r="E1958" t="str">
        <f>IF($K1958="","",女子登録情報!$P1958)</f>
        <v/>
      </c>
      <c r="F1958" t="str">
        <f t="shared" si="30"/>
        <v/>
      </c>
      <c r="G1958" t="str">
        <f>IF($K1958="","",女子登録情報!$M1958)</f>
        <v/>
      </c>
      <c r="H1958" t="str">
        <f>IF($K1958="","",女子登録情報!$A1958)</f>
        <v/>
      </c>
      <c r="K1958" t="str">
        <f>IF(女子登録情報!$C1958="","",女子登録情報!$C1958)</f>
        <v/>
      </c>
      <c r="M1958" t="str">
        <f>IFERROR(IF(AND(402&lt;=VALUE(RIGHT(女子登録情報!$F1958,4)),競技会情報!$E$3*100+競技会情報!$G$3&gt;=VALUE(RIGHT(女子登録情報!$F1958,4))),VALUE(女子登録情報!$G1958)+1,VALUE(女子登録情報!$G1958)),"")</f>
        <v/>
      </c>
      <c r="N1958" t="str">
        <f>IF($K1958="","",IF(女子登録情報!$H1958="北海道",女子登録情報!$H1958,LEFT(女子登録情報!$H1958,LEN(女子登録情報!$H1958)-1)))</f>
        <v/>
      </c>
      <c r="O1958" t="str">
        <f>IF($K1958="","",IF(LEN($N1958)=2,LEFT($N1958,1)&amp;"　"&amp;RIGHT($N1958,1)&amp;"・"&amp;女子登録情報!$I1958,$N1958&amp;"・"&amp;女子登録情報!$I1958))</f>
        <v/>
      </c>
    </row>
    <row r="1959" spans="1:15" x14ac:dyDescent="0.55000000000000004">
      <c r="A1959" t="str">
        <f>IF($K1959="","",200000000+女子登録情報!$C1959)</f>
        <v/>
      </c>
      <c r="B1959" t="str">
        <f>IF($K1959="","",女子登録情報!$D1959&amp;" ("&amp;女子登録情報!$K1959&amp;")")</f>
        <v/>
      </c>
      <c r="C1959" t="str">
        <f>IF($K1959="","",女子登録情報!$E1959)</f>
        <v/>
      </c>
      <c r="D1959" t="str">
        <f>IF($K1959="","",女子登録情報!$O1959&amp;" "&amp;女子登録情報!$N1959&amp;" ("&amp;LEFT(女子登録情報!$F1959,2)&amp;")")</f>
        <v/>
      </c>
      <c r="E1959" t="str">
        <f>IF($K1959="","",女子登録情報!$P1959)</f>
        <v/>
      </c>
      <c r="F1959" t="str">
        <f t="shared" si="30"/>
        <v/>
      </c>
      <c r="G1959" t="str">
        <f>IF($K1959="","",女子登録情報!$M1959)</f>
        <v/>
      </c>
      <c r="H1959" t="str">
        <f>IF($K1959="","",女子登録情報!$A1959)</f>
        <v/>
      </c>
      <c r="K1959" t="str">
        <f>IF(女子登録情報!$C1959="","",女子登録情報!$C1959)</f>
        <v/>
      </c>
      <c r="M1959" t="str">
        <f>IFERROR(IF(AND(402&lt;=VALUE(RIGHT(女子登録情報!$F1959,4)),競技会情報!$E$3*100+競技会情報!$G$3&gt;=VALUE(RIGHT(女子登録情報!$F1959,4))),VALUE(女子登録情報!$G1959)+1,VALUE(女子登録情報!$G1959)),"")</f>
        <v/>
      </c>
      <c r="N1959" t="str">
        <f>IF($K1959="","",IF(女子登録情報!$H1959="北海道",女子登録情報!$H1959,LEFT(女子登録情報!$H1959,LEN(女子登録情報!$H1959)-1)))</f>
        <v/>
      </c>
      <c r="O1959" t="str">
        <f>IF($K1959="","",IF(LEN($N1959)=2,LEFT($N1959,1)&amp;"　"&amp;RIGHT($N1959,1)&amp;"・"&amp;女子登録情報!$I1959,$N1959&amp;"・"&amp;女子登録情報!$I1959))</f>
        <v/>
      </c>
    </row>
    <row r="1960" spans="1:15" x14ac:dyDescent="0.55000000000000004">
      <c r="A1960" t="str">
        <f>IF($K1960="","",200000000+女子登録情報!$C1960)</f>
        <v/>
      </c>
      <c r="B1960" t="str">
        <f>IF($K1960="","",女子登録情報!$D1960&amp;" ("&amp;女子登録情報!$K1960&amp;")")</f>
        <v/>
      </c>
      <c r="C1960" t="str">
        <f>IF($K1960="","",女子登録情報!$E1960)</f>
        <v/>
      </c>
      <c r="D1960" t="str">
        <f>IF($K1960="","",女子登録情報!$O1960&amp;" "&amp;女子登録情報!$N1960&amp;" ("&amp;LEFT(女子登録情報!$F1960,2)&amp;")")</f>
        <v/>
      </c>
      <c r="E1960" t="str">
        <f>IF($K1960="","",女子登録情報!$P1960)</f>
        <v/>
      </c>
      <c r="F1960" t="str">
        <f t="shared" si="30"/>
        <v/>
      </c>
      <c r="G1960" t="str">
        <f>IF($K1960="","",女子登録情報!$M1960)</f>
        <v/>
      </c>
      <c r="H1960" t="str">
        <f>IF($K1960="","",女子登録情報!$A1960)</f>
        <v/>
      </c>
      <c r="K1960" t="str">
        <f>IF(女子登録情報!$C1960="","",女子登録情報!$C1960)</f>
        <v/>
      </c>
      <c r="M1960" t="str">
        <f>IFERROR(IF(AND(402&lt;=VALUE(RIGHT(女子登録情報!$F1960,4)),競技会情報!$E$3*100+競技会情報!$G$3&gt;=VALUE(RIGHT(女子登録情報!$F1960,4))),VALUE(女子登録情報!$G1960)+1,VALUE(女子登録情報!$G1960)),"")</f>
        <v/>
      </c>
      <c r="N1960" t="str">
        <f>IF($K1960="","",IF(女子登録情報!$H1960="北海道",女子登録情報!$H1960,LEFT(女子登録情報!$H1960,LEN(女子登録情報!$H1960)-1)))</f>
        <v/>
      </c>
      <c r="O1960" t="str">
        <f>IF($K1960="","",IF(LEN($N1960)=2,LEFT($N1960,1)&amp;"　"&amp;RIGHT($N1960,1)&amp;"・"&amp;女子登録情報!$I1960,$N1960&amp;"・"&amp;女子登録情報!$I1960))</f>
        <v/>
      </c>
    </row>
    <row r="1961" spans="1:15" x14ac:dyDescent="0.55000000000000004">
      <c r="A1961" t="str">
        <f>IF($K1961="","",200000000+女子登録情報!$C1961)</f>
        <v/>
      </c>
      <c r="B1961" t="str">
        <f>IF($K1961="","",女子登録情報!$D1961&amp;" ("&amp;女子登録情報!$K1961&amp;")")</f>
        <v/>
      </c>
      <c r="C1961" t="str">
        <f>IF($K1961="","",女子登録情報!$E1961)</f>
        <v/>
      </c>
      <c r="D1961" t="str">
        <f>IF($K1961="","",女子登録情報!$O1961&amp;" "&amp;女子登録情報!$N1961&amp;" ("&amp;LEFT(女子登録情報!$F1961,2)&amp;")")</f>
        <v/>
      </c>
      <c r="E1961" t="str">
        <f>IF($K1961="","",女子登録情報!$P1961)</f>
        <v/>
      </c>
      <c r="F1961" t="str">
        <f t="shared" si="30"/>
        <v/>
      </c>
      <c r="G1961" t="str">
        <f>IF($K1961="","",女子登録情報!$M1961)</f>
        <v/>
      </c>
      <c r="H1961" t="str">
        <f>IF($K1961="","",女子登録情報!$A1961)</f>
        <v/>
      </c>
      <c r="K1961" t="str">
        <f>IF(女子登録情報!$C1961="","",女子登録情報!$C1961)</f>
        <v/>
      </c>
      <c r="M1961" t="str">
        <f>IFERROR(IF(AND(402&lt;=VALUE(RIGHT(女子登録情報!$F1961,4)),競技会情報!$E$3*100+競技会情報!$G$3&gt;=VALUE(RIGHT(女子登録情報!$F1961,4))),VALUE(女子登録情報!$G1961)+1,VALUE(女子登録情報!$G1961)),"")</f>
        <v/>
      </c>
      <c r="N1961" t="str">
        <f>IF($K1961="","",IF(女子登録情報!$H1961="北海道",女子登録情報!$H1961,LEFT(女子登録情報!$H1961,LEN(女子登録情報!$H1961)-1)))</f>
        <v/>
      </c>
      <c r="O1961" t="str">
        <f>IF($K1961="","",IF(LEN($N1961)=2,LEFT($N1961,1)&amp;"　"&amp;RIGHT($N1961,1)&amp;"・"&amp;女子登録情報!$I1961,$N1961&amp;"・"&amp;女子登録情報!$I1961))</f>
        <v/>
      </c>
    </row>
    <row r="1962" spans="1:15" x14ac:dyDescent="0.55000000000000004">
      <c r="A1962" t="str">
        <f>IF($K1962="","",200000000+女子登録情報!$C1962)</f>
        <v/>
      </c>
      <c r="B1962" t="str">
        <f>IF($K1962="","",女子登録情報!$D1962&amp;" ("&amp;女子登録情報!$K1962&amp;")")</f>
        <v/>
      </c>
      <c r="C1962" t="str">
        <f>IF($K1962="","",女子登録情報!$E1962)</f>
        <v/>
      </c>
      <c r="D1962" t="str">
        <f>IF($K1962="","",女子登録情報!$O1962&amp;" "&amp;女子登録情報!$N1962&amp;" ("&amp;LEFT(女子登録情報!$F1962,2)&amp;")")</f>
        <v/>
      </c>
      <c r="E1962" t="str">
        <f>IF($K1962="","",女子登録情報!$P1962)</f>
        <v/>
      </c>
      <c r="F1962" t="str">
        <f t="shared" si="30"/>
        <v/>
      </c>
      <c r="G1962" t="str">
        <f>IF($K1962="","",女子登録情報!$M1962)</f>
        <v/>
      </c>
      <c r="H1962" t="str">
        <f>IF($K1962="","",女子登録情報!$A1962)</f>
        <v/>
      </c>
      <c r="K1962" t="str">
        <f>IF(女子登録情報!$C1962="","",女子登録情報!$C1962)</f>
        <v/>
      </c>
      <c r="M1962" t="str">
        <f>IFERROR(IF(AND(402&lt;=VALUE(RIGHT(女子登録情報!$F1962,4)),競技会情報!$E$3*100+競技会情報!$G$3&gt;=VALUE(RIGHT(女子登録情報!$F1962,4))),VALUE(女子登録情報!$G1962)+1,VALUE(女子登録情報!$G1962)),"")</f>
        <v/>
      </c>
      <c r="N1962" t="str">
        <f>IF($K1962="","",IF(女子登録情報!$H1962="北海道",女子登録情報!$H1962,LEFT(女子登録情報!$H1962,LEN(女子登録情報!$H1962)-1)))</f>
        <v/>
      </c>
      <c r="O1962" t="str">
        <f>IF($K1962="","",IF(LEN($N1962)=2,LEFT($N1962,1)&amp;"　"&amp;RIGHT($N1962,1)&amp;"・"&amp;女子登録情報!$I1962,$N1962&amp;"・"&amp;女子登録情報!$I1962))</f>
        <v/>
      </c>
    </row>
    <row r="1963" spans="1:15" x14ac:dyDescent="0.55000000000000004">
      <c r="A1963" t="str">
        <f>IF($K1963="","",200000000+女子登録情報!$C1963)</f>
        <v/>
      </c>
      <c r="B1963" t="str">
        <f>IF($K1963="","",女子登録情報!$D1963&amp;" ("&amp;女子登録情報!$K1963&amp;")")</f>
        <v/>
      </c>
      <c r="C1963" t="str">
        <f>IF($K1963="","",女子登録情報!$E1963)</f>
        <v/>
      </c>
      <c r="D1963" t="str">
        <f>IF($K1963="","",女子登録情報!$O1963&amp;" "&amp;女子登録情報!$N1963&amp;" ("&amp;LEFT(女子登録情報!$F1963,2)&amp;")")</f>
        <v/>
      </c>
      <c r="E1963" t="str">
        <f>IF($K1963="","",女子登録情報!$P1963)</f>
        <v/>
      </c>
      <c r="F1963" t="str">
        <f t="shared" si="30"/>
        <v/>
      </c>
      <c r="G1963" t="str">
        <f>IF($K1963="","",女子登録情報!$M1963)</f>
        <v/>
      </c>
      <c r="H1963" t="str">
        <f>IF($K1963="","",女子登録情報!$A1963)</f>
        <v/>
      </c>
      <c r="K1963" t="str">
        <f>IF(女子登録情報!$C1963="","",女子登録情報!$C1963)</f>
        <v/>
      </c>
      <c r="M1963" t="str">
        <f>IFERROR(IF(AND(402&lt;=VALUE(RIGHT(女子登録情報!$F1963,4)),競技会情報!$E$3*100+競技会情報!$G$3&gt;=VALUE(RIGHT(女子登録情報!$F1963,4))),VALUE(女子登録情報!$G1963)+1,VALUE(女子登録情報!$G1963)),"")</f>
        <v/>
      </c>
      <c r="N1963" t="str">
        <f>IF($K1963="","",IF(女子登録情報!$H1963="北海道",女子登録情報!$H1963,LEFT(女子登録情報!$H1963,LEN(女子登録情報!$H1963)-1)))</f>
        <v/>
      </c>
      <c r="O1963" t="str">
        <f>IF($K1963="","",IF(LEN($N1963)=2,LEFT($N1963,1)&amp;"　"&amp;RIGHT($N1963,1)&amp;"・"&amp;女子登録情報!$I1963,$N1963&amp;"・"&amp;女子登録情報!$I1963))</f>
        <v/>
      </c>
    </row>
    <row r="1964" spans="1:15" x14ac:dyDescent="0.55000000000000004">
      <c r="A1964" t="str">
        <f>IF($K1964="","",200000000+女子登録情報!$C1964)</f>
        <v/>
      </c>
      <c r="B1964" t="str">
        <f>IF($K1964="","",女子登録情報!$D1964&amp;" ("&amp;女子登録情報!$K1964&amp;")")</f>
        <v/>
      </c>
      <c r="C1964" t="str">
        <f>IF($K1964="","",女子登録情報!$E1964)</f>
        <v/>
      </c>
      <c r="D1964" t="str">
        <f>IF($K1964="","",女子登録情報!$O1964&amp;" "&amp;女子登録情報!$N1964&amp;" ("&amp;LEFT(女子登録情報!$F1964,2)&amp;")")</f>
        <v/>
      </c>
      <c r="E1964" t="str">
        <f>IF($K1964="","",女子登録情報!$P1964)</f>
        <v/>
      </c>
      <c r="F1964" t="str">
        <f t="shared" si="30"/>
        <v/>
      </c>
      <c r="G1964" t="str">
        <f>IF($K1964="","",女子登録情報!$M1964)</f>
        <v/>
      </c>
      <c r="H1964" t="str">
        <f>IF($K1964="","",女子登録情報!$A1964)</f>
        <v/>
      </c>
      <c r="K1964" t="str">
        <f>IF(女子登録情報!$C1964="","",女子登録情報!$C1964)</f>
        <v/>
      </c>
      <c r="M1964" t="str">
        <f>IFERROR(IF(AND(402&lt;=VALUE(RIGHT(女子登録情報!$F1964,4)),競技会情報!$E$3*100+競技会情報!$G$3&gt;=VALUE(RIGHT(女子登録情報!$F1964,4))),VALUE(女子登録情報!$G1964)+1,VALUE(女子登録情報!$G1964)),"")</f>
        <v/>
      </c>
      <c r="N1964" t="str">
        <f>IF($K1964="","",IF(女子登録情報!$H1964="北海道",女子登録情報!$H1964,LEFT(女子登録情報!$H1964,LEN(女子登録情報!$H1964)-1)))</f>
        <v/>
      </c>
      <c r="O1964" t="str">
        <f>IF($K1964="","",IF(LEN($N1964)=2,LEFT($N1964,1)&amp;"　"&amp;RIGHT($N1964,1)&amp;"・"&amp;女子登録情報!$I1964,$N1964&amp;"・"&amp;女子登録情報!$I1964))</f>
        <v/>
      </c>
    </row>
    <row r="1965" spans="1:15" x14ac:dyDescent="0.55000000000000004">
      <c r="A1965" t="str">
        <f>IF($K1965="","",200000000+女子登録情報!$C1965)</f>
        <v/>
      </c>
      <c r="B1965" t="str">
        <f>IF($K1965="","",女子登録情報!$D1965&amp;" ("&amp;女子登録情報!$K1965&amp;")")</f>
        <v/>
      </c>
      <c r="C1965" t="str">
        <f>IF($K1965="","",女子登録情報!$E1965)</f>
        <v/>
      </c>
      <c r="D1965" t="str">
        <f>IF($K1965="","",女子登録情報!$O1965&amp;" "&amp;女子登録情報!$N1965&amp;" ("&amp;LEFT(女子登録情報!$F1965,2)&amp;")")</f>
        <v/>
      </c>
      <c r="E1965" t="str">
        <f>IF($K1965="","",女子登録情報!$P1965)</f>
        <v/>
      </c>
      <c r="F1965" t="str">
        <f t="shared" si="30"/>
        <v/>
      </c>
      <c r="G1965" t="str">
        <f>IF($K1965="","",女子登録情報!$M1965)</f>
        <v/>
      </c>
      <c r="H1965" t="str">
        <f>IF($K1965="","",女子登録情報!$A1965)</f>
        <v/>
      </c>
      <c r="K1965" t="str">
        <f>IF(女子登録情報!$C1965="","",女子登録情報!$C1965)</f>
        <v/>
      </c>
      <c r="M1965" t="str">
        <f>IFERROR(IF(AND(402&lt;=VALUE(RIGHT(女子登録情報!$F1965,4)),競技会情報!$E$3*100+競技会情報!$G$3&gt;=VALUE(RIGHT(女子登録情報!$F1965,4))),VALUE(女子登録情報!$G1965)+1,VALUE(女子登録情報!$G1965)),"")</f>
        <v/>
      </c>
      <c r="N1965" t="str">
        <f>IF($K1965="","",IF(女子登録情報!$H1965="北海道",女子登録情報!$H1965,LEFT(女子登録情報!$H1965,LEN(女子登録情報!$H1965)-1)))</f>
        <v/>
      </c>
      <c r="O1965" t="str">
        <f>IF($K1965="","",IF(LEN($N1965)=2,LEFT($N1965,1)&amp;"　"&amp;RIGHT($N1965,1)&amp;"・"&amp;女子登録情報!$I1965,$N1965&amp;"・"&amp;女子登録情報!$I1965))</f>
        <v/>
      </c>
    </row>
    <row r="1966" spans="1:15" x14ac:dyDescent="0.55000000000000004">
      <c r="A1966" t="str">
        <f>IF($K1966="","",200000000+女子登録情報!$C1966)</f>
        <v/>
      </c>
      <c r="B1966" t="str">
        <f>IF($K1966="","",女子登録情報!$D1966&amp;" ("&amp;女子登録情報!$K1966&amp;")")</f>
        <v/>
      </c>
      <c r="C1966" t="str">
        <f>IF($K1966="","",女子登録情報!$E1966)</f>
        <v/>
      </c>
      <c r="D1966" t="str">
        <f>IF($K1966="","",女子登録情報!$O1966&amp;" "&amp;女子登録情報!$N1966&amp;" ("&amp;LEFT(女子登録情報!$F1966,2)&amp;")")</f>
        <v/>
      </c>
      <c r="E1966" t="str">
        <f>IF($K1966="","",女子登録情報!$P1966)</f>
        <v/>
      </c>
      <c r="F1966" t="str">
        <f t="shared" si="30"/>
        <v/>
      </c>
      <c r="G1966" t="str">
        <f>IF($K1966="","",女子登録情報!$M1966)</f>
        <v/>
      </c>
      <c r="H1966" t="str">
        <f>IF($K1966="","",女子登録情報!$A1966)</f>
        <v/>
      </c>
      <c r="K1966" t="str">
        <f>IF(女子登録情報!$C1966="","",女子登録情報!$C1966)</f>
        <v/>
      </c>
      <c r="M1966" t="str">
        <f>IFERROR(IF(AND(402&lt;=VALUE(RIGHT(女子登録情報!$F1966,4)),競技会情報!$E$3*100+競技会情報!$G$3&gt;=VALUE(RIGHT(女子登録情報!$F1966,4))),VALUE(女子登録情報!$G1966)+1,VALUE(女子登録情報!$G1966)),"")</f>
        <v/>
      </c>
      <c r="N1966" t="str">
        <f>IF($K1966="","",IF(女子登録情報!$H1966="北海道",女子登録情報!$H1966,LEFT(女子登録情報!$H1966,LEN(女子登録情報!$H1966)-1)))</f>
        <v/>
      </c>
      <c r="O1966" t="str">
        <f>IF($K1966="","",IF(LEN($N1966)=2,LEFT($N1966,1)&amp;"　"&amp;RIGHT($N1966,1)&amp;"・"&amp;女子登録情報!$I1966,$N1966&amp;"・"&amp;女子登録情報!$I1966))</f>
        <v/>
      </c>
    </row>
    <row r="1967" spans="1:15" x14ac:dyDescent="0.55000000000000004">
      <c r="A1967" t="str">
        <f>IF($K1967="","",200000000+女子登録情報!$C1967)</f>
        <v/>
      </c>
      <c r="B1967" t="str">
        <f>IF($K1967="","",女子登録情報!$D1967&amp;" ("&amp;女子登録情報!$K1967&amp;")")</f>
        <v/>
      </c>
      <c r="C1967" t="str">
        <f>IF($K1967="","",女子登録情報!$E1967)</f>
        <v/>
      </c>
      <c r="D1967" t="str">
        <f>IF($K1967="","",女子登録情報!$O1967&amp;" "&amp;女子登録情報!$N1967&amp;" ("&amp;LEFT(女子登録情報!$F1967,2)&amp;")")</f>
        <v/>
      </c>
      <c r="E1967" t="str">
        <f>IF($K1967="","",女子登録情報!$P1967)</f>
        <v/>
      </c>
      <c r="F1967" t="str">
        <f t="shared" si="30"/>
        <v/>
      </c>
      <c r="G1967" t="str">
        <f>IF($K1967="","",女子登録情報!$M1967)</f>
        <v/>
      </c>
      <c r="H1967" t="str">
        <f>IF($K1967="","",女子登録情報!$A1967)</f>
        <v/>
      </c>
      <c r="K1967" t="str">
        <f>IF(女子登録情報!$C1967="","",女子登録情報!$C1967)</f>
        <v/>
      </c>
      <c r="M1967" t="str">
        <f>IFERROR(IF(AND(402&lt;=VALUE(RIGHT(女子登録情報!$F1967,4)),競技会情報!$E$3*100+競技会情報!$G$3&gt;=VALUE(RIGHT(女子登録情報!$F1967,4))),VALUE(女子登録情報!$G1967)+1,VALUE(女子登録情報!$G1967)),"")</f>
        <v/>
      </c>
      <c r="N1967" t="str">
        <f>IF($K1967="","",IF(女子登録情報!$H1967="北海道",女子登録情報!$H1967,LEFT(女子登録情報!$H1967,LEN(女子登録情報!$H1967)-1)))</f>
        <v/>
      </c>
      <c r="O1967" t="str">
        <f>IF($K1967="","",IF(LEN($N1967)=2,LEFT($N1967,1)&amp;"　"&amp;RIGHT($N1967,1)&amp;"・"&amp;女子登録情報!$I1967,$N1967&amp;"・"&amp;女子登録情報!$I1967))</f>
        <v/>
      </c>
    </row>
    <row r="1968" spans="1:15" x14ac:dyDescent="0.55000000000000004">
      <c r="A1968" t="str">
        <f>IF($K1968="","",200000000+女子登録情報!$C1968)</f>
        <v/>
      </c>
      <c r="B1968" t="str">
        <f>IF($K1968="","",女子登録情報!$D1968&amp;" ("&amp;女子登録情報!$K1968&amp;")")</f>
        <v/>
      </c>
      <c r="C1968" t="str">
        <f>IF($K1968="","",女子登録情報!$E1968)</f>
        <v/>
      </c>
      <c r="D1968" t="str">
        <f>IF($K1968="","",女子登録情報!$O1968&amp;" "&amp;女子登録情報!$N1968&amp;" ("&amp;LEFT(女子登録情報!$F1968,2)&amp;")")</f>
        <v/>
      </c>
      <c r="E1968" t="str">
        <f>IF($K1968="","",女子登録情報!$P1968)</f>
        <v/>
      </c>
      <c r="F1968" t="str">
        <f t="shared" si="30"/>
        <v/>
      </c>
      <c r="G1968" t="str">
        <f>IF($K1968="","",女子登録情報!$M1968)</f>
        <v/>
      </c>
      <c r="H1968" t="str">
        <f>IF($K1968="","",女子登録情報!$A1968)</f>
        <v/>
      </c>
      <c r="K1968" t="str">
        <f>IF(女子登録情報!$C1968="","",女子登録情報!$C1968)</f>
        <v/>
      </c>
      <c r="M1968" t="str">
        <f>IFERROR(IF(AND(402&lt;=VALUE(RIGHT(女子登録情報!$F1968,4)),競技会情報!$E$3*100+競技会情報!$G$3&gt;=VALUE(RIGHT(女子登録情報!$F1968,4))),VALUE(女子登録情報!$G1968)+1,VALUE(女子登録情報!$G1968)),"")</f>
        <v/>
      </c>
      <c r="N1968" t="str">
        <f>IF($K1968="","",IF(女子登録情報!$H1968="北海道",女子登録情報!$H1968,LEFT(女子登録情報!$H1968,LEN(女子登録情報!$H1968)-1)))</f>
        <v/>
      </c>
      <c r="O1968" t="str">
        <f>IF($K1968="","",IF(LEN($N1968)=2,LEFT($N1968,1)&amp;"　"&amp;RIGHT($N1968,1)&amp;"・"&amp;女子登録情報!$I1968,$N1968&amp;"・"&amp;女子登録情報!$I1968))</f>
        <v/>
      </c>
    </row>
    <row r="1969" spans="1:15" x14ac:dyDescent="0.55000000000000004">
      <c r="A1969" t="str">
        <f>IF($K1969="","",200000000+女子登録情報!$C1969)</f>
        <v/>
      </c>
      <c r="B1969" t="str">
        <f>IF($K1969="","",女子登録情報!$D1969&amp;" ("&amp;女子登録情報!$K1969&amp;")")</f>
        <v/>
      </c>
      <c r="C1969" t="str">
        <f>IF($K1969="","",女子登録情報!$E1969)</f>
        <v/>
      </c>
      <c r="D1969" t="str">
        <f>IF($K1969="","",女子登録情報!$O1969&amp;" "&amp;女子登録情報!$N1969&amp;" ("&amp;LEFT(女子登録情報!$F1969,2)&amp;")")</f>
        <v/>
      </c>
      <c r="E1969" t="str">
        <f>IF($K1969="","",女子登録情報!$P1969)</f>
        <v/>
      </c>
      <c r="F1969" t="str">
        <f t="shared" si="30"/>
        <v/>
      </c>
      <c r="G1969" t="str">
        <f>IF($K1969="","",女子登録情報!$M1969)</f>
        <v/>
      </c>
      <c r="H1969" t="str">
        <f>IF($K1969="","",女子登録情報!$A1969)</f>
        <v/>
      </c>
      <c r="K1969" t="str">
        <f>IF(女子登録情報!$C1969="","",女子登録情報!$C1969)</f>
        <v/>
      </c>
      <c r="M1969" t="str">
        <f>IFERROR(IF(AND(402&lt;=VALUE(RIGHT(女子登録情報!$F1969,4)),競技会情報!$E$3*100+競技会情報!$G$3&gt;=VALUE(RIGHT(女子登録情報!$F1969,4))),VALUE(女子登録情報!$G1969)+1,VALUE(女子登録情報!$G1969)),"")</f>
        <v/>
      </c>
      <c r="N1969" t="str">
        <f>IF($K1969="","",IF(女子登録情報!$H1969="北海道",女子登録情報!$H1969,LEFT(女子登録情報!$H1969,LEN(女子登録情報!$H1969)-1)))</f>
        <v/>
      </c>
      <c r="O1969" t="str">
        <f>IF($K1969="","",IF(LEN($N1969)=2,LEFT($N1969,1)&amp;"　"&amp;RIGHT($N1969,1)&amp;"・"&amp;女子登録情報!$I1969,$N1969&amp;"・"&amp;女子登録情報!$I1969))</f>
        <v/>
      </c>
    </row>
    <row r="1970" spans="1:15" x14ac:dyDescent="0.55000000000000004">
      <c r="A1970" t="str">
        <f>IF($K1970="","",200000000+女子登録情報!$C1970)</f>
        <v/>
      </c>
      <c r="B1970" t="str">
        <f>IF($K1970="","",女子登録情報!$D1970&amp;" ("&amp;女子登録情報!$K1970&amp;")")</f>
        <v/>
      </c>
      <c r="C1970" t="str">
        <f>IF($K1970="","",女子登録情報!$E1970)</f>
        <v/>
      </c>
      <c r="D1970" t="str">
        <f>IF($K1970="","",女子登録情報!$O1970&amp;" "&amp;女子登録情報!$N1970&amp;" ("&amp;LEFT(女子登録情報!$F1970,2)&amp;")")</f>
        <v/>
      </c>
      <c r="E1970" t="str">
        <f>IF($K1970="","",女子登録情報!$P1970)</f>
        <v/>
      </c>
      <c r="F1970" t="str">
        <f t="shared" si="30"/>
        <v/>
      </c>
      <c r="G1970" t="str">
        <f>IF($K1970="","",女子登録情報!$M1970)</f>
        <v/>
      </c>
      <c r="H1970" t="str">
        <f>IF($K1970="","",女子登録情報!$A1970)</f>
        <v/>
      </c>
      <c r="K1970" t="str">
        <f>IF(女子登録情報!$C1970="","",女子登録情報!$C1970)</f>
        <v/>
      </c>
      <c r="M1970" t="str">
        <f>IFERROR(IF(AND(402&lt;=VALUE(RIGHT(女子登録情報!$F1970,4)),競技会情報!$E$3*100+競技会情報!$G$3&gt;=VALUE(RIGHT(女子登録情報!$F1970,4))),VALUE(女子登録情報!$G1970)+1,VALUE(女子登録情報!$G1970)),"")</f>
        <v/>
      </c>
      <c r="N1970" t="str">
        <f>IF($K1970="","",IF(女子登録情報!$H1970="北海道",女子登録情報!$H1970,LEFT(女子登録情報!$H1970,LEN(女子登録情報!$H1970)-1)))</f>
        <v/>
      </c>
      <c r="O1970" t="str">
        <f>IF($K1970="","",IF(LEN($N1970)=2,LEFT($N1970,1)&amp;"　"&amp;RIGHT($N1970,1)&amp;"・"&amp;女子登録情報!$I1970,$N1970&amp;"・"&amp;女子登録情報!$I1970))</f>
        <v/>
      </c>
    </row>
    <row r="1971" spans="1:15" x14ac:dyDescent="0.55000000000000004">
      <c r="A1971" t="str">
        <f>IF($K1971="","",200000000+女子登録情報!$C1971)</f>
        <v/>
      </c>
      <c r="B1971" t="str">
        <f>IF($K1971="","",女子登録情報!$D1971&amp;" ("&amp;女子登録情報!$K1971&amp;")")</f>
        <v/>
      </c>
      <c r="C1971" t="str">
        <f>IF($K1971="","",女子登録情報!$E1971)</f>
        <v/>
      </c>
      <c r="D1971" t="str">
        <f>IF($K1971="","",女子登録情報!$O1971&amp;" "&amp;女子登録情報!$N1971&amp;" ("&amp;LEFT(女子登録情報!$F1971,2)&amp;")")</f>
        <v/>
      </c>
      <c r="E1971" t="str">
        <f>IF($K1971="","",女子登録情報!$P1971)</f>
        <v/>
      </c>
      <c r="F1971" t="str">
        <f t="shared" si="30"/>
        <v/>
      </c>
      <c r="G1971" t="str">
        <f>IF($K1971="","",女子登録情報!$M1971)</f>
        <v/>
      </c>
      <c r="H1971" t="str">
        <f>IF($K1971="","",女子登録情報!$A1971)</f>
        <v/>
      </c>
      <c r="K1971" t="str">
        <f>IF(女子登録情報!$C1971="","",女子登録情報!$C1971)</f>
        <v/>
      </c>
      <c r="M1971" t="str">
        <f>IFERROR(IF(AND(402&lt;=VALUE(RIGHT(女子登録情報!$F1971,4)),競技会情報!$E$3*100+競技会情報!$G$3&gt;=VALUE(RIGHT(女子登録情報!$F1971,4))),VALUE(女子登録情報!$G1971)+1,VALUE(女子登録情報!$G1971)),"")</f>
        <v/>
      </c>
      <c r="N1971" t="str">
        <f>IF($K1971="","",IF(女子登録情報!$H1971="北海道",女子登録情報!$H1971,LEFT(女子登録情報!$H1971,LEN(女子登録情報!$H1971)-1)))</f>
        <v/>
      </c>
      <c r="O1971" t="str">
        <f>IF($K1971="","",IF(LEN($N1971)=2,LEFT($N1971,1)&amp;"　"&amp;RIGHT($N1971,1)&amp;"・"&amp;女子登録情報!$I1971,$N1971&amp;"・"&amp;女子登録情報!$I1971))</f>
        <v/>
      </c>
    </row>
    <row r="1972" spans="1:15" x14ac:dyDescent="0.55000000000000004">
      <c r="A1972" t="str">
        <f>IF($K1972="","",200000000+女子登録情報!$C1972)</f>
        <v/>
      </c>
      <c r="B1972" t="str">
        <f>IF($K1972="","",女子登録情報!$D1972&amp;" ("&amp;女子登録情報!$K1972&amp;")")</f>
        <v/>
      </c>
      <c r="C1972" t="str">
        <f>IF($K1972="","",女子登録情報!$E1972)</f>
        <v/>
      </c>
      <c r="D1972" t="str">
        <f>IF($K1972="","",女子登録情報!$O1972&amp;" "&amp;女子登録情報!$N1972&amp;" ("&amp;LEFT(女子登録情報!$F1972,2)&amp;")")</f>
        <v/>
      </c>
      <c r="E1972" t="str">
        <f>IF($K1972="","",女子登録情報!$P1972)</f>
        <v/>
      </c>
      <c r="F1972" t="str">
        <f t="shared" si="30"/>
        <v/>
      </c>
      <c r="G1972" t="str">
        <f>IF($K1972="","",女子登録情報!$M1972)</f>
        <v/>
      </c>
      <c r="H1972" t="str">
        <f>IF($K1972="","",女子登録情報!$A1972)</f>
        <v/>
      </c>
      <c r="K1972" t="str">
        <f>IF(女子登録情報!$C1972="","",女子登録情報!$C1972)</f>
        <v/>
      </c>
      <c r="M1972" t="str">
        <f>IFERROR(IF(AND(402&lt;=VALUE(RIGHT(女子登録情報!$F1972,4)),競技会情報!$E$3*100+競技会情報!$G$3&gt;=VALUE(RIGHT(女子登録情報!$F1972,4))),VALUE(女子登録情報!$G1972)+1,VALUE(女子登録情報!$G1972)),"")</f>
        <v/>
      </c>
      <c r="N1972" t="str">
        <f>IF($K1972="","",IF(女子登録情報!$H1972="北海道",女子登録情報!$H1972,LEFT(女子登録情報!$H1972,LEN(女子登録情報!$H1972)-1)))</f>
        <v/>
      </c>
      <c r="O1972" t="str">
        <f>IF($K1972="","",IF(LEN($N1972)=2,LEFT($N1972,1)&amp;"　"&amp;RIGHT($N1972,1)&amp;"・"&amp;女子登録情報!$I1972,$N1972&amp;"・"&amp;女子登録情報!$I1972))</f>
        <v/>
      </c>
    </row>
    <row r="1973" spans="1:15" x14ac:dyDescent="0.55000000000000004">
      <c r="A1973" t="str">
        <f>IF($K1973="","",200000000+女子登録情報!$C1973)</f>
        <v/>
      </c>
      <c r="B1973" t="str">
        <f>IF($K1973="","",女子登録情報!$D1973&amp;" ("&amp;女子登録情報!$K1973&amp;")")</f>
        <v/>
      </c>
      <c r="C1973" t="str">
        <f>IF($K1973="","",女子登録情報!$E1973)</f>
        <v/>
      </c>
      <c r="D1973" t="str">
        <f>IF($K1973="","",女子登録情報!$O1973&amp;" "&amp;女子登録情報!$N1973&amp;" ("&amp;LEFT(女子登録情報!$F1973,2)&amp;")")</f>
        <v/>
      </c>
      <c r="E1973" t="str">
        <f>IF($K1973="","",女子登録情報!$P1973)</f>
        <v/>
      </c>
      <c r="F1973" t="str">
        <f t="shared" si="30"/>
        <v/>
      </c>
      <c r="G1973" t="str">
        <f>IF($K1973="","",女子登録情報!$M1973)</f>
        <v/>
      </c>
      <c r="H1973" t="str">
        <f>IF($K1973="","",女子登録情報!$A1973)</f>
        <v/>
      </c>
      <c r="K1973" t="str">
        <f>IF(女子登録情報!$C1973="","",女子登録情報!$C1973)</f>
        <v/>
      </c>
      <c r="M1973" t="str">
        <f>IFERROR(IF(AND(402&lt;=VALUE(RIGHT(女子登録情報!$F1973,4)),競技会情報!$E$3*100+競技会情報!$G$3&gt;=VALUE(RIGHT(女子登録情報!$F1973,4))),VALUE(女子登録情報!$G1973)+1,VALUE(女子登録情報!$G1973)),"")</f>
        <v/>
      </c>
      <c r="N1973" t="str">
        <f>IF($K1973="","",IF(女子登録情報!$H1973="北海道",女子登録情報!$H1973,LEFT(女子登録情報!$H1973,LEN(女子登録情報!$H1973)-1)))</f>
        <v/>
      </c>
      <c r="O1973" t="str">
        <f>IF($K1973="","",IF(LEN($N1973)=2,LEFT($N1973,1)&amp;"　"&amp;RIGHT($N1973,1)&amp;"・"&amp;女子登録情報!$I1973,$N1973&amp;"・"&amp;女子登録情報!$I1973))</f>
        <v/>
      </c>
    </row>
    <row r="1974" spans="1:15" x14ac:dyDescent="0.55000000000000004">
      <c r="A1974" t="str">
        <f>IF($K1974="","",200000000+女子登録情報!$C1974)</f>
        <v/>
      </c>
      <c r="B1974" t="str">
        <f>IF($K1974="","",女子登録情報!$D1974&amp;" ("&amp;女子登録情報!$K1974&amp;")")</f>
        <v/>
      </c>
      <c r="C1974" t="str">
        <f>IF($K1974="","",女子登録情報!$E1974)</f>
        <v/>
      </c>
      <c r="D1974" t="str">
        <f>IF($K1974="","",女子登録情報!$O1974&amp;" "&amp;女子登録情報!$N1974&amp;" ("&amp;LEFT(女子登録情報!$F1974,2)&amp;")")</f>
        <v/>
      </c>
      <c r="E1974" t="str">
        <f>IF($K1974="","",女子登録情報!$P1974)</f>
        <v/>
      </c>
      <c r="F1974" t="str">
        <f t="shared" si="30"/>
        <v/>
      </c>
      <c r="G1974" t="str">
        <f>IF($K1974="","",女子登録情報!$M1974)</f>
        <v/>
      </c>
      <c r="H1974" t="str">
        <f>IF($K1974="","",女子登録情報!$A1974)</f>
        <v/>
      </c>
      <c r="K1974" t="str">
        <f>IF(女子登録情報!$C1974="","",女子登録情報!$C1974)</f>
        <v/>
      </c>
      <c r="M1974" t="str">
        <f>IFERROR(IF(AND(402&lt;=VALUE(RIGHT(女子登録情報!$F1974,4)),競技会情報!$E$3*100+競技会情報!$G$3&gt;=VALUE(RIGHT(女子登録情報!$F1974,4))),VALUE(女子登録情報!$G1974)+1,VALUE(女子登録情報!$G1974)),"")</f>
        <v/>
      </c>
      <c r="N1974" t="str">
        <f>IF($K1974="","",IF(女子登録情報!$H1974="北海道",女子登録情報!$H1974,LEFT(女子登録情報!$H1974,LEN(女子登録情報!$H1974)-1)))</f>
        <v/>
      </c>
      <c r="O1974" t="str">
        <f>IF($K1974="","",IF(LEN($N1974)=2,LEFT($N1974,1)&amp;"　"&amp;RIGHT($N1974,1)&amp;"・"&amp;女子登録情報!$I1974,$N1974&amp;"・"&amp;女子登録情報!$I1974))</f>
        <v/>
      </c>
    </row>
    <row r="1975" spans="1:15" x14ac:dyDescent="0.55000000000000004">
      <c r="A1975" t="str">
        <f>IF($K1975="","",200000000+女子登録情報!$C1975)</f>
        <v/>
      </c>
      <c r="B1975" t="str">
        <f>IF($K1975="","",女子登録情報!$D1975&amp;" ("&amp;女子登録情報!$K1975&amp;")")</f>
        <v/>
      </c>
      <c r="C1975" t="str">
        <f>IF($K1975="","",女子登録情報!$E1975)</f>
        <v/>
      </c>
      <c r="D1975" t="str">
        <f>IF($K1975="","",女子登録情報!$O1975&amp;" "&amp;女子登録情報!$N1975&amp;" ("&amp;LEFT(女子登録情報!$F1975,2)&amp;")")</f>
        <v/>
      </c>
      <c r="E1975" t="str">
        <f>IF($K1975="","",女子登録情報!$P1975)</f>
        <v/>
      </c>
      <c r="F1975" t="str">
        <f t="shared" si="30"/>
        <v/>
      </c>
      <c r="G1975" t="str">
        <f>IF($K1975="","",女子登録情報!$M1975)</f>
        <v/>
      </c>
      <c r="H1975" t="str">
        <f>IF($K1975="","",女子登録情報!$A1975)</f>
        <v/>
      </c>
      <c r="K1975" t="str">
        <f>IF(女子登録情報!$C1975="","",女子登録情報!$C1975)</f>
        <v/>
      </c>
      <c r="M1975" t="str">
        <f>IFERROR(IF(AND(402&lt;=VALUE(RIGHT(女子登録情報!$F1975,4)),競技会情報!$E$3*100+競技会情報!$G$3&gt;=VALUE(RIGHT(女子登録情報!$F1975,4))),VALUE(女子登録情報!$G1975)+1,VALUE(女子登録情報!$G1975)),"")</f>
        <v/>
      </c>
      <c r="N1975" t="str">
        <f>IF($K1975="","",IF(女子登録情報!$H1975="北海道",女子登録情報!$H1975,LEFT(女子登録情報!$H1975,LEN(女子登録情報!$H1975)-1)))</f>
        <v/>
      </c>
      <c r="O1975" t="str">
        <f>IF($K1975="","",IF(LEN($N1975)=2,LEFT($N1975,1)&amp;"　"&amp;RIGHT($N1975,1)&amp;"・"&amp;女子登録情報!$I1975,$N1975&amp;"・"&amp;女子登録情報!$I1975))</f>
        <v/>
      </c>
    </row>
    <row r="1976" spans="1:15" x14ac:dyDescent="0.55000000000000004">
      <c r="A1976" t="str">
        <f>IF($K1976="","",200000000+女子登録情報!$C1976)</f>
        <v/>
      </c>
      <c r="B1976" t="str">
        <f>IF($K1976="","",女子登録情報!$D1976&amp;" ("&amp;女子登録情報!$K1976&amp;")")</f>
        <v/>
      </c>
      <c r="C1976" t="str">
        <f>IF($K1976="","",女子登録情報!$E1976)</f>
        <v/>
      </c>
      <c r="D1976" t="str">
        <f>IF($K1976="","",女子登録情報!$O1976&amp;" "&amp;女子登録情報!$N1976&amp;" ("&amp;LEFT(女子登録情報!$F1976,2)&amp;")")</f>
        <v/>
      </c>
      <c r="E1976" t="str">
        <f>IF($K1976="","",女子登録情報!$P1976)</f>
        <v/>
      </c>
      <c r="F1976" t="str">
        <f t="shared" si="30"/>
        <v/>
      </c>
      <c r="G1976" t="str">
        <f>IF($K1976="","",女子登録情報!$M1976)</f>
        <v/>
      </c>
      <c r="H1976" t="str">
        <f>IF($K1976="","",女子登録情報!$A1976)</f>
        <v/>
      </c>
      <c r="K1976" t="str">
        <f>IF(女子登録情報!$C1976="","",女子登録情報!$C1976)</f>
        <v/>
      </c>
      <c r="M1976" t="str">
        <f>IFERROR(IF(AND(402&lt;=VALUE(RIGHT(女子登録情報!$F1976,4)),競技会情報!$E$3*100+競技会情報!$G$3&gt;=VALUE(RIGHT(女子登録情報!$F1976,4))),VALUE(女子登録情報!$G1976)+1,VALUE(女子登録情報!$G1976)),"")</f>
        <v/>
      </c>
      <c r="N1976" t="str">
        <f>IF($K1976="","",IF(女子登録情報!$H1976="北海道",女子登録情報!$H1976,LEFT(女子登録情報!$H1976,LEN(女子登録情報!$H1976)-1)))</f>
        <v/>
      </c>
      <c r="O1976" t="str">
        <f>IF($K1976="","",IF(LEN($N1976)=2,LEFT($N1976,1)&amp;"　"&amp;RIGHT($N1976,1)&amp;"・"&amp;女子登録情報!$I1976,$N1976&amp;"・"&amp;女子登録情報!$I1976))</f>
        <v/>
      </c>
    </row>
    <row r="1977" spans="1:15" x14ac:dyDescent="0.55000000000000004">
      <c r="A1977" t="str">
        <f>IF($K1977="","",200000000+女子登録情報!$C1977)</f>
        <v/>
      </c>
      <c r="B1977" t="str">
        <f>IF($K1977="","",女子登録情報!$D1977&amp;" ("&amp;女子登録情報!$K1977&amp;")")</f>
        <v/>
      </c>
      <c r="C1977" t="str">
        <f>IF($K1977="","",女子登録情報!$E1977)</f>
        <v/>
      </c>
      <c r="D1977" t="str">
        <f>IF($K1977="","",女子登録情報!$O1977&amp;" "&amp;女子登録情報!$N1977&amp;" ("&amp;LEFT(女子登録情報!$F1977,2)&amp;")")</f>
        <v/>
      </c>
      <c r="E1977" t="str">
        <f>IF($K1977="","",女子登録情報!$P1977)</f>
        <v/>
      </c>
      <c r="F1977" t="str">
        <f t="shared" si="30"/>
        <v/>
      </c>
      <c r="G1977" t="str">
        <f>IF($K1977="","",女子登録情報!$M1977)</f>
        <v/>
      </c>
      <c r="H1977" t="str">
        <f>IF($K1977="","",女子登録情報!$A1977)</f>
        <v/>
      </c>
      <c r="K1977" t="str">
        <f>IF(女子登録情報!$C1977="","",女子登録情報!$C1977)</f>
        <v/>
      </c>
      <c r="M1977" t="str">
        <f>IFERROR(IF(AND(402&lt;=VALUE(RIGHT(女子登録情報!$F1977,4)),競技会情報!$E$3*100+競技会情報!$G$3&gt;=VALUE(RIGHT(女子登録情報!$F1977,4))),VALUE(女子登録情報!$G1977)+1,VALUE(女子登録情報!$G1977)),"")</f>
        <v/>
      </c>
      <c r="N1977" t="str">
        <f>IF($K1977="","",IF(女子登録情報!$H1977="北海道",女子登録情報!$H1977,LEFT(女子登録情報!$H1977,LEN(女子登録情報!$H1977)-1)))</f>
        <v/>
      </c>
      <c r="O1977" t="str">
        <f>IF($K1977="","",IF(LEN($N1977)=2,LEFT($N1977,1)&amp;"　"&amp;RIGHT($N1977,1)&amp;"・"&amp;女子登録情報!$I1977,$N1977&amp;"・"&amp;女子登録情報!$I1977))</f>
        <v/>
      </c>
    </row>
    <row r="1978" spans="1:15" x14ac:dyDescent="0.55000000000000004">
      <c r="A1978" t="str">
        <f>IF($K1978="","",200000000+女子登録情報!$C1978)</f>
        <v/>
      </c>
      <c r="B1978" t="str">
        <f>IF($K1978="","",女子登録情報!$D1978&amp;" ("&amp;女子登録情報!$K1978&amp;")")</f>
        <v/>
      </c>
      <c r="C1978" t="str">
        <f>IF($K1978="","",女子登録情報!$E1978)</f>
        <v/>
      </c>
      <c r="D1978" t="str">
        <f>IF($K1978="","",女子登録情報!$O1978&amp;" "&amp;女子登録情報!$N1978&amp;" ("&amp;LEFT(女子登録情報!$F1978,2)&amp;")")</f>
        <v/>
      </c>
      <c r="E1978" t="str">
        <f>IF($K1978="","",女子登録情報!$P1978)</f>
        <v/>
      </c>
      <c r="F1978" t="str">
        <f t="shared" si="30"/>
        <v/>
      </c>
      <c r="G1978" t="str">
        <f>IF($K1978="","",女子登録情報!$M1978)</f>
        <v/>
      </c>
      <c r="H1978" t="str">
        <f>IF($K1978="","",女子登録情報!$A1978)</f>
        <v/>
      </c>
      <c r="K1978" t="str">
        <f>IF(女子登録情報!$C1978="","",女子登録情報!$C1978)</f>
        <v/>
      </c>
      <c r="M1978" t="str">
        <f>IFERROR(IF(AND(402&lt;=VALUE(RIGHT(女子登録情報!$F1978,4)),競技会情報!$E$3*100+競技会情報!$G$3&gt;=VALUE(RIGHT(女子登録情報!$F1978,4))),VALUE(女子登録情報!$G1978)+1,VALUE(女子登録情報!$G1978)),"")</f>
        <v/>
      </c>
      <c r="N1978" t="str">
        <f>IF($K1978="","",IF(女子登録情報!$H1978="北海道",女子登録情報!$H1978,LEFT(女子登録情報!$H1978,LEN(女子登録情報!$H1978)-1)))</f>
        <v/>
      </c>
      <c r="O1978" t="str">
        <f>IF($K1978="","",IF(LEN($N1978)=2,LEFT($N1978,1)&amp;"　"&amp;RIGHT($N1978,1)&amp;"・"&amp;女子登録情報!$I1978,$N1978&amp;"・"&amp;女子登録情報!$I1978))</f>
        <v/>
      </c>
    </row>
    <row r="1979" spans="1:15" x14ac:dyDescent="0.55000000000000004">
      <c r="A1979" t="str">
        <f>IF($K1979="","",200000000+女子登録情報!$C1979)</f>
        <v/>
      </c>
      <c r="B1979" t="str">
        <f>IF($K1979="","",女子登録情報!$D1979&amp;" ("&amp;女子登録情報!$K1979&amp;")")</f>
        <v/>
      </c>
      <c r="C1979" t="str">
        <f>IF($K1979="","",女子登録情報!$E1979)</f>
        <v/>
      </c>
      <c r="D1979" t="str">
        <f>IF($K1979="","",女子登録情報!$O1979&amp;" "&amp;女子登録情報!$N1979&amp;" ("&amp;LEFT(女子登録情報!$F1979,2)&amp;")")</f>
        <v/>
      </c>
      <c r="E1979" t="str">
        <f>IF($K1979="","",女子登録情報!$P1979)</f>
        <v/>
      </c>
      <c r="F1979" t="str">
        <f t="shared" si="30"/>
        <v/>
      </c>
      <c r="G1979" t="str">
        <f>IF($K1979="","",女子登録情報!$M1979)</f>
        <v/>
      </c>
      <c r="H1979" t="str">
        <f>IF($K1979="","",女子登録情報!$A1979)</f>
        <v/>
      </c>
      <c r="K1979" t="str">
        <f>IF(女子登録情報!$C1979="","",女子登録情報!$C1979)</f>
        <v/>
      </c>
      <c r="M1979" t="str">
        <f>IFERROR(IF(AND(402&lt;=VALUE(RIGHT(女子登録情報!$F1979,4)),競技会情報!$E$3*100+競技会情報!$G$3&gt;=VALUE(RIGHT(女子登録情報!$F1979,4))),VALUE(女子登録情報!$G1979)+1,VALUE(女子登録情報!$G1979)),"")</f>
        <v/>
      </c>
      <c r="N1979" t="str">
        <f>IF($K1979="","",IF(女子登録情報!$H1979="北海道",女子登録情報!$H1979,LEFT(女子登録情報!$H1979,LEN(女子登録情報!$H1979)-1)))</f>
        <v/>
      </c>
      <c r="O1979" t="str">
        <f>IF($K1979="","",IF(LEN($N1979)=2,LEFT($N1979,1)&amp;"　"&amp;RIGHT($N1979,1)&amp;"・"&amp;女子登録情報!$I1979,$N1979&amp;"・"&amp;女子登録情報!$I1979))</f>
        <v/>
      </c>
    </row>
    <row r="1980" spans="1:15" x14ac:dyDescent="0.55000000000000004">
      <c r="A1980" t="str">
        <f>IF($K1980="","",200000000+女子登録情報!$C1980)</f>
        <v/>
      </c>
      <c r="B1980" t="str">
        <f>IF($K1980="","",女子登録情報!$D1980&amp;" ("&amp;女子登録情報!$K1980&amp;")")</f>
        <v/>
      </c>
      <c r="C1980" t="str">
        <f>IF($K1980="","",女子登録情報!$E1980)</f>
        <v/>
      </c>
      <c r="D1980" t="str">
        <f>IF($K1980="","",女子登録情報!$O1980&amp;" "&amp;女子登録情報!$N1980&amp;" ("&amp;LEFT(女子登録情報!$F1980,2)&amp;")")</f>
        <v/>
      </c>
      <c r="E1980" t="str">
        <f>IF($K1980="","",女子登録情報!$P1980)</f>
        <v/>
      </c>
      <c r="F1980" t="str">
        <f t="shared" si="30"/>
        <v/>
      </c>
      <c r="G1980" t="str">
        <f>IF($K1980="","",女子登録情報!$M1980)</f>
        <v/>
      </c>
      <c r="H1980" t="str">
        <f>IF($K1980="","",女子登録情報!$A1980)</f>
        <v/>
      </c>
      <c r="K1980" t="str">
        <f>IF(女子登録情報!$C1980="","",女子登録情報!$C1980)</f>
        <v/>
      </c>
      <c r="M1980" t="str">
        <f>IFERROR(IF(AND(402&lt;=VALUE(RIGHT(女子登録情報!$F1980,4)),競技会情報!$E$3*100+競技会情報!$G$3&gt;=VALUE(RIGHT(女子登録情報!$F1980,4))),VALUE(女子登録情報!$G1980)+1,VALUE(女子登録情報!$G1980)),"")</f>
        <v/>
      </c>
      <c r="N1980" t="str">
        <f>IF($K1980="","",IF(女子登録情報!$H1980="北海道",女子登録情報!$H1980,LEFT(女子登録情報!$H1980,LEN(女子登録情報!$H1980)-1)))</f>
        <v/>
      </c>
      <c r="O1980" t="str">
        <f>IF($K1980="","",IF(LEN($N1980)=2,LEFT($N1980,1)&amp;"　"&amp;RIGHT($N1980,1)&amp;"・"&amp;女子登録情報!$I1980,$N1980&amp;"・"&amp;女子登録情報!$I1980))</f>
        <v/>
      </c>
    </row>
    <row r="1981" spans="1:15" x14ac:dyDescent="0.55000000000000004">
      <c r="A1981" t="str">
        <f>IF($K1981="","",200000000+女子登録情報!$C1981)</f>
        <v/>
      </c>
      <c r="B1981" t="str">
        <f>IF($K1981="","",女子登録情報!$D1981&amp;" ("&amp;女子登録情報!$K1981&amp;")")</f>
        <v/>
      </c>
      <c r="C1981" t="str">
        <f>IF($K1981="","",女子登録情報!$E1981)</f>
        <v/>
      </c>
      <c r="D1981" t="str">
        <f>IF($K1981="","",女子登録情報!$O1981&amp;" "&amp;女子登録情報!$N1981&amp;" ("&amp;LEFT(女子登録情報!$F1981,2)&amp;")")</f>
        <v/>
      </c>
      <c r="E1981" t="str">
        <f>IF($K1981="","",女子登録情報!$P1981)</f>
        <v/>
      </c>
      <c r="F1981" t="str">
        <f t="shared" si="30"/>
        <v/>
      </c>
      <c r="G1981" t="str">
        <f>IF($K1981="","",女子登録情報!$M1981)</f>
        <v/>
      </c>
      <c r="H1981" t="str">
        <f>IF($K1981="","",女子登録情報!$A1981)</f>
        <v/>
      </c>
      <c r="K1981" t="str">
        <f>IF(女子登録情報!$C1981="","",女子登録情報!$C1981)</f>
        <v/>
      </c>
      <c r="M1981" t="str">
        <f>IFERROR(IF(AND(402&lt;=VALUE(RIGHT(女子登録情報!$F1981,4)),競技会情報!$E$3*100+競技会情報!$G$3&gt;=VALUE(RIGHT(女子登録情報!$F1981,4))),VALUE(女子登録情報!$G1981)+1,VALUE(女子登録情報!$G1981)),"")</f>
        <v/>
      </c>
      <c r="N1981" t="str">
        <f>IF($K1981="","",IF(女子登録情報!$H1981="北海道",女子登録情報!$H1981,LEFT(女子登録情報!$H1981,LEN(女子登録情報!$H1981)-1)))</f>
        <v/>
      </c>
      <c r="O1981" t="str">
        <f>IF($K1981="","",IF(LEN($N1981)=2,LEFT($N1981,1)&amp;"　"&amp;RIGHT($N1981,1)&amp;"・"&amp;女子登録情報!$I1981,$N1981&amp;"・"&amp;女子登録情報!$I1981))</f>
        <v/>
      </c>
    </row>
    <row r="1982" spans="1:15" x14ac:dyDescent="0.55000000000000004">
      <c r="A1982" t="str">
        <f>IF($K1982="","",200000000+女子登録情報!$C1982)</f>
        <v/>
      </c>
      <c r="B1982" t="str">
        <f>IF($K1982="","",女子登録情報!$D1982&amp;" ("&amp;女子登録情報!$K1982&amp;")")</f>
        <v/>
      </c>
      <c r="C1982" t="str">
        <f>IF($K1982="","",女子登録情報!$E1982)</f>
        <v/>
      </c>
      <c r="D1982" t="str">
        <f>IF($K1982="","",女子登録情報!$O1982&amp;" "&amp;女子登録情報!$N1982&amp;" ("&amp;LEFT(女子登録情報!$F1982,2)&amp;")")</f>
        <v/>
      </c>
      <c r="E1982" t="str">
        <f>IF($K1982="","",女子登録情報!$P1982)</f>
        <v/>
      </c>
      <c r="F1982" t="str">
        <f t="shared" si="30"/>
        <v/>
      </c>
      <c r="G1982" t="str">
        <f>IF($K1982="","",女子登録情報!$M1982)</f>
        <v/>
      </c>
      <c r="H1982" t="str">
        <f>IF($K1982="","",女子登録情報!$A1982)</f>
        <v/>
      </c>
      <c r="K1982" t="str">
        <f>IF(女子登録情報!$C1982="","",女子登録情報!$C1982)</f>
        <v/>
      </c>
      <c r="M1982" t="str">
        <f>IFERROR(IF(AND(402&lt;=VALUE(RIGHT(女子登録情報!$F1982,4)),競技会情報!$E$3*100+競技会情報!$G$3&gt;=VALUE(RIGHT(女子登録情報!$F1982,4))),VALUE(女子登録情報!$G1982)+1,VALUE(女子登録情報!$G1982)),"")</f>
        <v/>
      </c>
      <c r="N1982" t="str">
        <f>IF($K1982="","",IF(女子登録情報!$H1982="北海道",女子登録情報!$H1982,LEFT(女子登録情報!$H1982,LEN(女子登録情報!$H1982)-1)))</f>
        <v/>
      </c>
      <c r="O1982" t="str">
        <f>IF($K1982="","",IF(LEN($N1982)=2,LEFT($N1982,1)&amp;"　"&amp;RIGHT($N1982,1)&amp;"・"&amp;女子登録情報!$I1982,$N1982&amp;"・"&amp;女子登録情報!$I1982))</f>
        <v/>
      </c>
    </row>
    <row r="1983" spans="1:15" x14ac:dyDescent="0.55000000000000004">
      <c r="A1983" t="str">
        <f>IF($K1983="","",200000000+女子登録情報!$C1983)</f>
        <v/>
      </c>
      <c r="B1983" t="str">
        <f>IF($K1983="","",女子登録情報!$D1983&amp;" ("&amp;女子登録情報!$K1983&amp;")")</f>
        <v/>
      </c>
      <c r="C1983" t="str">
        <f>IF($K1983="","",女子登録情報!$E1983)</f>
        <v/>
      </c>
      <c r="D1983" t="str">
        <f>IF($K1983="","",女子登録情報!$O1983&amp;" "&amp;女子登録情報!$N1983&amp;" ("&amp;LEFT(女子登録情報!$F1983,2)&amp;")")</f>
        <v/>
      </c>
      <c r="E1983" t="str">
        <f>IF($K1983="","",女子登録情報!$P1983)</f>
        <v/>
      </c>
      <c r="F1983" t="str">
        <f t="shared" si="30"/>
        <v/>
      </c>
      <c r="G1983" t="str">
        <f>IF($K1983="","",女子登録情報!$M1983)</f>
        <v/>
      </c>
      <c r="H1983" t="str">
        <f>IF($K1983="","",女子登録情報!$A1983)</f>
        <v/>
      </c>
      <c r="K1983" t="str">
        <f>IF(女子登録情報!$C1983="","",女子登録情報!$C1983)</f>
        <v/>
      </c>
      <c r="M1983" t="str">
        <f>IFERROR(IF(AND(402&lt;=VALUE(RIGHT(女子登録情報!$F1983,4)),競技会情報!$E$3*100+競技会情報!$G$3&gt;=VALUE(RIGHT(女子登録情報!$F1983,4))),VALUE(女子登録情報!$G1983)+1,VALUE(女子登録情報!$G1983)),"")</f>
        <v/>
      </c>
      <c r="N1983" t="str">
        <f>IF($K1983="","",IF(女子登録情報!$H1983="北海道",女子登録情報!$H1983,LEFT(女子登録情報!$H1983,LEN(女子登録情報!$H1983)-1)))</f>
        <v/>
      </c>
      <c r="O1983" t="str">
        <f>IF($K1983="","",IF(LEN($N1983)=2,LEFT($N1983,1)&amp;"　"&amp;RIGHT($N1983,1)&amp;"・"&amp;女子登録情報!$I1983,$N1983&amp;"・"&amp;女子登録情報!$I1983))</f>
        <v/>
      </c>
    </row>
    <row r="1984" spans="1:15" x14ac:dyDescent="0.55000000000000004">
      <c r="A1984" t="str">
        <f>IF($K1984="","",200000000+女子登録情報!$C1984)</f>
        <v/>
      </c>
      <c r="B1984" t="str">
        <f>IF($K1984="","",女子登録情報!$D1984&amp;" ("&amp;女子登録情報!$K1984&amp;")")</f>
        <v/>
      </c>
      <c r="C1984" t="str">
        <f>IF($K1984="","",女子登録情報!$E1984)</f>
        <v/>
      </c>
      <c r="D1984" t="str">
        <f>IF($K1984="","",女子登録情報!$O1984&amp;" "&amp;女子登録情報!$N1984&amp;" ("&amp;LEFT(女子登録情報!$F1984,2)&amp;")")</f>
        <v/>
      </c>
      <c r="E1984" t="str">
        <f>IF($K1984="","",女子登録情報!$P1984)</f>
        <v/>
      </c>
      <c r="F1984" t="str">
        <f t="shared" si="30"/>
        <v/>
      </c>
      <c r="G1984" t="str">
        <f>IF($K1984="","",女子登録情報!$M1984)</f>
        <v/>
      </c>
      <c r="H1984" t="str">
        <f>IF($K1984="","",女子登録情報!$A1984)</f>
        <v/>
      </c>
      <c r="K1984" t="str">
        <f>IF(女子登録情報!$C1984="","",女子登録情報!$C1984)</f>
        <v/>
      </c>
      <c r="M1984" t="str">
        <f>IFERROR(IF(AND(402&lt;=VALUE(RIGHT(女子登録情報!$F1984,4)),競技会情報!$E$3*100+競技会情報!$G$3&gt;=VALUE(RIGHT(女子登録情報!$F1984,4))),VALUE(女子登録情報!$G1984)+1,VALUE(女子登録情報!$G1984)),"")</f>
        <v/>
      </c>
      <c r="N1984" t="str">
        <f>IF($K1984="","",IF(女子登録情報!$H1984="北海道",女子登録情報!$H1984,LEFT(女子登録情報!$H1984,LEN(女子登録情報!$H1984)-1)))</f>
        <v/>
      </c>
      <c r="O1984" t="str">
        <f>IF($K1984="","",IF(LEN($N1984)=2,LEFT($N1984,1)&amp;"　"&amp;RIGHT($N1984,1)&amp;"・"&amp;女子登録情報!$I1984,$N1984&amp;"・"&amp;女子登録情報!$I1984))</f>
        <v/>
      </c>
    </row>
    <row r="1985" spans="1:15" x14ac:dyDescent="0.55000000000000004">
      <c r="A1985" t="str">
        <f>IF($K1985="","",200000000+女子登録情報!$C1985)</f>
        <v/>
      </c>
      <c r="B1985" t="str">
        <f>IF($K1985="","",女子登録情報!$D1985&amp;" ("&amp;女子登録情報!$K1985&amp;")")</f>
        <v/>
      </c>
      <c r="C1985" t="str">
        <f>IF($K1985="","",女子登録情報!$E1985)</f>
        <v/>
      </c>
      <c r="D1985" t="str">
        <f>IF($K1985="","",女子登録情報!$O1985&amp;" "&amp;女子登録情報!$N1985&amp;" ("&amp;LEFT(女子登録情報!$F1985,2)&amp;")")</f>
        <v/>
      </c>
      <c r="E1985" t="str">
        <f>IF($K1985="","",女子登録情報!$P1985)</f>
        <v/>
      </c>
      <c r="F1985" t="str">
        <f t="shared" si="30"/>
        <v/>
      </c>
      <c r="G1985" t="str">
        <f>IF($K1985="","",女子登録情報!$M1985)</f>
        <v/>
      </c>
      <c r="H1985" t="str">
        <f>IF($K1985="","",女子登録情報!$A1985)</f>
        <v/>
      </c>
      <c r="K1985" t="str">
        <f>IF(女子登録情報!$C1985="","",女子登録情報!$C1985)</f>
        <v/>
      </c>
      <c r="M1985" t="str">
        <f>IFERROR(IF(AND(402&lt;=VALUE(RIGHT(女子登録情報!$F1985,4)),競技会情報!$E$3*100+競技会情報!$G$3&gt;=VALUE(RIGHT(女子登録情報!$F1985,4))),VALUE(女子登録情報!$G1985)+1,VALUE(女子登録情報!$G1985)),"")</f>
        <v/>
      </c>
      <c r="N1985" t="str">
        <f>IF($K1985="","",IF(女子登録情報!$H1985="北海道",女子登録情報!$H1985,LEFT(女子登録情報!$H1985,LEN(女子登録情報!$H1985)-1)))</f>
        <v/>
      </c>
      <c r="O1985" t="str">
        <f>IF($K1985="","",IF(LEN($N1985)=2,LEFT($N1985,1)&amp;"　"&amp;RIGHT($N1985,1)&amp;"・"&amp;女子登録情報!$I1985,$N1985&amp;"・"&amp;女子登録情報!$I1985))</f>
        <v/>
      </c>
    </row>
    <row r="1986" spans="1:15" x14ac:dyDescent="0.55000000000000004">
      <c r="A1986" t="str">
        <f>IF($K1986="","",200000000+女子登録情報!$C1986)</f>
        <v/>
      </c>
      <c r="B1986" t="str">
        <f>IF($K1986="","",女子登録情報!$D1986&amp;" ("&amp;女子登録情報!$K1986&amp;")")</f>
        <v/>
      </c>
      <c r="C1986" t="str">
        <f>IF($K1986="","",女子登録情報!$E1986)</f>
        <v/>
      </c>
      <c r="D1986" t="str">
        <f>IF($K1986="","",女子登録情報!$O1986&amp;" "&amp;女子登録情報!$N1986&amp;" ("&amp;LEFT(女子登録情報!$F1986,2)&amp;")")</f>
        <v/>
      </c>
      <c r="E1986" t="str">
        <f>IF($K1986="","",女子登録情報!$P1986)</f>
        <v/>
      </c>
      <c r="F1986" t="str">
        <f t="shared" si="30"/>
        <v/>
      </c>
      <c r="G1986" t="str">
        <f>IF($K1986="","",女子登録情報!$M1986)</f>
        <v/>
      </c>
      <c r="H1986" t="str">
        <f>IF($K1986="","",女子登録情報!$A1986)</f>
        <v/>
      </c>
      <c r="K1986" t="str">
        <f>IF(女子登録情報!$C1986="","",女子登録情報!$C1986)</f>
        <v/>
      </c>
      <c r="M1986" t="str">
        <f>IFERROR(IF(AND(402&lt;=VALUE(RIGHT(女子登録情報!$F1986,4)),競技会情報!$E$3*100+競技会情報!$G$3&gt;=VALUE(RIGHT(女子登録情報!$F1986,4))),VALUE(女子登録情報!$G1986)+1,VALUE(女子登録情報!$G1986)),"")</f>
        <v/>
      </c>
      <c r="N1986" t="str">
        <f>IF($K1986="","",IF(女子登録情報!$H1986="北海道",女子登録情報!$H1986,LEFT(女子登録情報!$H1986,LEN(女子登録情報!$H1986)-1)))</f>
        <v/>
      </c>
      <c r="O1986" t="str">
        <f>IF($K1986="","",IF(LEN($N1986)=2,LEFT($N1986,1)&amp;"　"&amp;RIGHT($N1986,1)&amp;"・"&amp;女子登録情報!$I1986,$N1986&amp;"・"&amp;女子登録情報!$I1986))</f>
        <v/>
      </c>
    </row>
    <row r="1987" spans="1:15" x14ac:dyDescent="0.55000000000000004">
      <c r="A1987" t="str">
        <f>IF($K1987="","",200000000+女子登録情報!$C1987)</f>
        <v/>
      </c>
      <c r="B1987" t="str">
        <f>IF($K1987="","",女子登録情報!$D1987&amp;" ("&amp;女子登録情報!$K1987&amp;")")</f>
        <v/>
      </c>
      <c r="C1987" t="str">
        <f>IF($K1987="","",女子登録情報!$E1987)</f>
        <v/>
      </c>
      <c r="D1987" t="str">
        <f>IF($K1987="","",女子登録情報!$O1987&amp;" "&amp;女子登録情報!$N1987&amp;" ("&amp;LEFT(女子登録情報!$F1987,2)&amp;")")</f>
        <v/>
      </c>
      <c r="E1987" t="str">
        <f>IF($K1987="","",女子登録情報!$P1987)</f>
        <v/>
      </c>
      <c r="F1987" t="str">
        <f t="shared" ref="F1987:F2050" si="31">IF($K1987="","","2")</f>
        <v/>
      </c>
      <c r="G1987" t="str">
        <f>IF($K1987="","",女子登録情報!$M1987)</f>
        <v/>
      </c>
      <c r="H1987" t="str">
        <f>IF($K1987="","",女子登録情報!$A1987)</f>
        <v/>
      </c>
      <c r="K1987" t="str">
        <f>IF(女子登録情報!$C1987="","",女子登録情報!$C1987)</f>
        <v/>
      </c>
      <c r="M1987" t="str">
        <f>IFERROR(IF(AND(402&lt;=VALUE(RIGHT(女子登録情報!$F1987,4)),競技会情報!$E$3*100+競技会情報!$G$3&gt;=VALUE(RIGHT(女子登録情報!$F1987,4))),VALUE(女子登録情報!$G1987)+1,VALUE(女子登録情報!$G1987)),"")</f>
        <v/>
      </c>
      <c r="N1987" t="str">
        <f>IF($K1987="","",IF(女子登録情報!$H1987="北海道",女子登録情報!$H1987,LEFT(女子登録情報!$H1987,LEN(女子登録情報!$H1987)-1)))</f>
        <v/>
      </c>
      <c r="O1987" t="str">
        <f>IF($K1987="","",IF(LEN($N1987)=2,LEFT($N1987,1)&amp;"　"&amp;RIGHT($N1987,1)&amp;"・"&amp;女子登録情報!$I1987,$N1987&amp;"・"&amp;女子登録情報!$I1987))</f>
        <v/>
      </c>
    </row>
    <row r="1988" spans="1:15" x14ac:dyDescent="0.55000000000000004">
      <c r="A1988" t="str">
        <f>IF($K1988="","",200000000+女子登録情報!$C1988)</f>
        <v/>
      </c>
      <c r="B1988" t="str">
        <f>IF($K1988="","",女子登録情報!$D1988&amp;" ("&amp;女子登録情報!$K1988&amp;")")</f>
        <v/>
      </c>
      <c r="C1988" t="str">
        <f>IF($K1988="","",女子登録情報!$E1988)</f>
        <v/>
      </c>
      <c r="D1988" t="str">
        <f>IF($K1988="","",女子登録情報!$O1988&amp;" "&amp;女子登録情報!$N1988&amp;" ("&amp;LEFT(女子登録情報!$F1988,2)&amp;")")</f>
        <v/>
      </c>
      <c r="E1988" t="str">
        <f>IF($K1988="","",女子登録情報!$P1988)</f>
        <v/>
      </c>
      <c r="F1988" t="str">
        <f t="shared" si="31"/>
        <v/>
      </c>
      <c r="G1988" t="str">
        <f>IF($K1988="","",女子登録情報!$M1988)</f>
        <v/>
      </c>
      <c r="H1988" t="str">
        <f>IF($K1988="","",女子登録情報!$A1988)</f>
        <v/>
      </c>
      <c r="K1988" t="str">
        <f>IF(女子登録情報!$C1988="","",女子登録情報!$C1988)</f>
        <v/>
      </c>
      <c r="M1988" t="str">
        <f>IFERROR(IF(AND(402&lt;=VALUE(RIGHT(女子登録情報!$F1988,4)),競技会情報!$E$3*100+競技会情報!$G$3&gt;=VALUE(RIGHT(女子登録情報!$F1988,4))),VALUE(女子登録情報!$G1988)+1,VALUE(女子登録情報!$G1988)),"")</f>
        <v/>
      </c>
      <c r="N1988" t="str">
        <f>IF($K1988="","",IF(女子登録情報!$H1988="北海道",女子登録情報!$H1988,LEFT(女子登録情報!$H1988,LEN(女子登録情報!$H1988)-1)))</f>
        <v/>
      </c>
      <c r="O1988" t="str">
        <f>IF($K1988="","",IF(LEN($N1988)=2,LEFT($N1988,1)&amp;"　"&amp;RIGHT($N1988,1)&amp;"・"&amp;女子登録情報!$I1988,$N1988&amp;"・"&amp;女子登録情報!$I1988))</f>
        <v/>
      </c>
    </row>
    <row r="1989" spans="1:15" x14ac:dyDescent="0.55000000000000004">
      <c r="A1989" t="str">
        <f>IF($K1989="","",200000000+女子登録情報!$C1989)</f>
        <v/>
      </c>
      <c r="B1989" t="str">
        <f>IF($K1989="","",女子登録情報!$D1989&amp;" ("&amp;女子登録情報!$K1989&amp;")")</f>
        <v/>
      </c>
      <c r="C1989" t="str">
        <f>IF($K1989="","",女子登録情報!$E1989)</f>
        <v/>
      </c>
      <c r="D1989" t="str">
        <f>IF($K1989="","",女子登録情報!$O1989&amp;" "&amp;女子登録情報!$N1989&amp;" ("&amp;LEFT(女子登録情報!$F1989,2)&amp;")")</f>
        <v/>
      </c>
      <c r="E1989" t="str">
        <f>IF($K1989="","",女子登録情報!$P1989)</f>
        <v/>
      </c>
      <c r="F1989" t="str">
        <f t="shared" si="31"/>
        <v/>
      </c>
      <c r="G1989" t="str">
        <f>IF($K1989="","",女子登録情報!$M1989)</f>
        <v/>
      </c>
      <c r="H1989" t="str">
        <f>IF($K1989="","",女子登録情報!$A1989)</f>
        <v/>
      </c>
      <c r="K1989" t="str">
        <f>IF(女子登録情報!$C1989="","",女子登録情報!$C1989)</f>
        <v/>
      </c>
      <c r="M1989" t="str">
        <f>IFERROR(IF(AND(402&lt;=VALUE(RIGHT(女子登録情報!$F1989,4)),競技会情報!$E$3*100+競技会情報!$G$3&gt;=VALUE(RIGHT(女子登録情報!$F1989,4))),VALUE(女子登録情報!$G1989)+1,VALUE(女子登録情報!$G1989)),"")</f>
        <v/>
      </c>
      <c r="N1989" t="str">
        <f>IF($K1989="","",IF(女子登録情報!$H1989="北海道",女子登録情報!$H1989,LEFT(女子登録情報!$H1989,LEN(女子登録情報!$H1989)-1)))</f>
        <v/>
      </c>
      <c r="O1989" t="str">
        <f>IF($K1989="","",IF(LEN($N1989)=2,LEFT($N1989,1)&amp;"　"&amp;RIGHT($N1989,1)&amp;"・"&amp;女子登録情報!$I1989,$N1989&amp;"・"&amp;女子登録情報!$I1989))</f>
        <v/>
      </c>
    </row>
    <row r="1990" spans="1:15" x14ac:dyDescent="0.55000000000000004">
      <c r="A1990" t="str">
        <f>IF($K1990="","",200000000+女子登録情報!$C1990)</f>
        <v/>
      </c>
      <c r="B1990" t="str">
        <f>IF($K1990="","",女子登録情報!$D1990&amp;" ("&amp;女子登録情報!$K1990&amp;")")</f>
        <v/>
      </c>
      <c r="C1990" t="str">
        <f>IF($K1990="","",女子登録情報!$E1990)</f>
        <v/>
      </c>
      <c r="D1990" t="str">
        <f>IF($K1990="","",女子登録情報!$O1990&amp;" "&amp;女子登録情報!$N1990&amp;" ("&amp;LEFT(女子登録情報!$F1990,2)&amp;")")</f>
        <v/>
      </c>
      <c r="E1990" t="str">
        <f>IF($K1990="","",女子登録情報!$P1990)</f>
        <v/>
      </c>
      <c r="F1990" t="str">
        <f t="shared" si="31"/>
        <v/>
      </c>
      <c r="G1990" t="str">
        <f>IF($K1990="","",女子登録情報!$M1990)</f>
        <v/>
      </c>
      <c r="H1990" t="str">
        <f>IF($K1990="","",女子登録情報!$A1990)</f>
        <v/>
      </c>
      <c r="K1990" t="str">
        <f>IF(女子登録情報!$C1990="","",女子登録情報!$C1990)</f>
        <v/>
      </c>
      <c r="M1990" t="str">
        <f>IFERROR(IF(AND(402&lt;=VALUE(RIGHT(女子登録情報!$F1990,4)),競技会情報!$E$3*100+競技会情報!$G$3&gt;=VALUE(RIGHT(女子登録情報!$F1990,4))),VALUE(女子登録情報!$G1990)+1,VALUE(女子登録情報!$G1990)),"")</f>
        <v/>
      </c>
      <c r="N1990" t="str">
        <f>IF($K1990="","",IF(女子登録情報!$H1990="北海道",女子登録情報!$H1990,LEFT(女子登録情報!$H1990,LEN(女子登録情報!$H1990)-1)))</f>
        <v/>
      </c>
      <c r="O1990" t="str">
        <f>IF($K1990="","",IF(LEN($N1990)=2,LEFT($N1990,1)&amp;"　"&amp;RIGHT($N1990,1)&amp;"・"&amp;女子登録情報!$I1990,$N1990&amp;"・"&amp;女子登録情報!$I1990))</f>
        <v/>
      </c>
    </row>
    <row r="1991" spans="1:15" x14ac:dyDescent="0.55000000000000004">
      <c r="A1991" t="str">
        <f>IF($K1991="","",200000000+女子登録情報!$C1991)</f>
        <v/>
      </c>
      <c r="B1991" t="str">
        <f>IF($K1991="","",女子登録情報!$D1991&amp;" ("&amp;女子登録情報!$K1991&amp;")")</f>
        <v/>
      </c>
      <c r="C1991" t="str">
        <f>IF($K1991="","",女子登録情報!$E1991)</f>
        <v/>
      </c>
      <c r="D1991" t="str">
        <f>IF($K1991="","",女子登録情報!$O1991&amp;" "&amp;女子登録情報!$N1991&amp;" ("&amp;LEFT(女子登録情報!$F1991,2)&amp;")")</f>
        <v/>
      </c>
      <c r="E1991" t="str">
        <f>IF($K1991="","",女子登録情報!$P1991)</f>
        <v/>
      </c>
      <c r="F1991" t="str">
        <f t="shared" si="31"/>
        <v/>
      </c>
      <c r="G1991" t="str">
        <f>IF($K1991="","",女子登録情報!$M1991)</f>
        <v/>
      </c>
      <c r="H1991" t="str">
        <f>IF($K1991="","",女子登録情報!$A1991)</f>
        <v/>
      </c>
      <c r="K1991" t="str">
        <f>IF(女子登録情報!$C1991="","",女子登録情報!$C1991)</f>
        <v/>
      </c>
      <c r="M1991" t="str">
        <f>IFERROR(IF(AND(402&lt;=VALUE(RIGHT(女子登録情報!$F1991,4)),競技会情報!$E$3*100+競技会情報!$G$3&gt;=VALUE(RIGHT(女子登録情報!$F1991,4))),VALUE(女子登録情報!$G1991)+1,VALUE(女子登録情報!$G1991)),"")</f>
        <v/>
      </c>
      <c r="N1991" t="str">
        <f>IF($K1991="","",IF(女子登録情報!$H1991="北海道",女子登録情報!$H1991,LEFT(女子登録情報!$H1991,LEN(女子登録情報!$H1991)-1)))</f>
        <v/>
      </c>
      <c r="O1991" t="str">
        <f>IF($K1991="","",IF(LEN($N1991)=2,LEFT($N1991,1)&amp;"　"&amp;RIGHT($N1991,1)&amp;"・"&amp;女子登録情報!$I1991,$N1991&amp;"・"&amp;女子登録情報!$I1991))</f>
        <v/>
      </c>
    </row>
    <row r="1992" spans="1:15" x14ac:dyDescent="0.55000000000000004">
      <c r="A1992" t="str">
        <f>IF($K1992="","",200000000+女子登録情報!$C1992)</f>
        <v/>
      </c>
      <c r="B1992" t="str">
        <f>IF($K1992="","",女子登録情報!$D1992&amp;" ("&amp;女子登録情報!$K1992&amp;")")</f>
        <v/>
      </c>
      <c r="C1992" t="str">
        <f>IF($K1992="","",女子登録情報!$E1992)</f>
        <v/>
      </c>
      <c r="D1992" t="str">
        <f>IF($K1992="","",女子登録情報!$O1992&amp;" "&amp;女子登録情報!$N1992&amp;" ("&amp;LEFT(女子登録情報!$F1992,2)&amp;")")</f>
        <v/>
      </c>
      <c r="E1992" t="str">
        <f>IF($K1992="","",女子登録情報!$P1992)</f>
        <v/>
      </c>
      <c r="F1992" t="str">
        <f t="shared" si="31"/>
        <v/>
      </c>
      <c r="G1992" t="str">
        <f>IF($K1992="","",女子登録情報!$M1992)</f>
        <v/>
      </c>
      <c r="H1992" t="str">
        <f>IF($K1992="","",女子登録情報!$A1992)</f>
        <v/>
      </c>
      <c r="K1992" t="str">
        <f>IF(女子登録情報!$C1992="","",女子登録情報!$C1992)</f>
        <v/>
      </c>
      <c r="M1992" t="str">
        <f>IFERROR(IF(AND(402&lt;=VALUE(RIGHT(女子登録情報!$F1992,4)),競技会情報!$E$3*100+競技会情報!$G$3&gt;=VALUE(RIGHT(女子登録情報!$F1992,4))),VALUE(女子登録情報!$G1992)+1,VALUE(女子登録情報!$G1992)),"")</f>
        <v/>
      </c>
      <c r="N1992" t="str">
        <f>IF($K1992="","",IF(女子登録情報!$H1992="北海道",女子登録情報!$H1992,LEFT(女子登録情報!$H1992,LEN(女子登録情報!$H1992)-1)))</f>
        <v/>
      </c>
      <c r="O1992" t="str">
        <f>IF($K1992="","",IF(LEN($N1992)=2,LEFT($N1992,1)&amp;"　"&amp;RIGHT($N1992,1)&amp;"・"&amp;女子登録情報!$I1992,$N1992&amp;"・"&amp;女子登録情報!$I1992))</f>
        <v/>
      </c>
    </row>
    <row r="1993" spans="1:15" x14ac:dyDescent="0.55000000000000004">
      <c r="A1993" t="str">
        <f>IF($K1993="","",200000000+女子登録情報!$C1993)</f>
        <v/>
      </c>
      <c r="B1993" t="str">
        <f>IF($K1993="","",女子登録情報!$D1993&amp;" ("&amp;女子登録情報!$K1993&amp;")")</f>
        <v/>
      </c>
      <c r="C1993" t="str">
        <f>IF($K1993="","",女子登録情報!$E1993)</f>
        <v/>
      </c>
      <c r="D1993" t="str">
        <f>IF($K1993="","",女子登録情報!$O1993&amp;" "&amp;女子登録情報!$N1993&amp;" ("&amp;LEFT(女子登録情報!$F1993,2)&amp;")")</f>
        <v/>
      </c>
      <c r="E1993" t="str">
        <f>IF($K1993="","",女子登録情報!$P1993)</f>
        <v/>
      </c>
      <c r="F1993" t="str">
        <f t="shared" si="31"/>
        <v/>
      </c>
      <c r="G1993" t="str">
        <f>IF($K1993="","",女子登録情報!$M1993)</f>
        <v/>
      </c>
      <c r="H1993" t="str">
        <f>IF($K1993="","",女子登録情報!$A1993)</f>
        <v/>
      </c>
      <c r="K1993" t="str">
        <f>IF(女子登録情報!$C1993="","",女子登録情報!$C1993)</f>
        <v/>
      </c>
      <c r="M1993" t="str">
        <f>IFERROR(IF(AND(402&lt;=VALUE(RIGHT(女子登録情報!$F1993,4)),競技会情報!$E$3*100+競技会情報!$G$3&gt;=VALUE(RIGHT(女子登録情報!$F1993,4))),VALUE(女子登録情報!$G1993)+1,VALUE(女子登録情報!$G1993)),"")</f>
        <v/>
      </c>
      <c r="N1993" t="str">
        <f>IF($K1993="","",IF(女子登録情報!$H1993="北海道",女子登録情報!$H1993,LEFT(女子登録情報!$H1993,LEN(女子登録情報!$H1993)-1)))</f>
        <v/>
      </c>
      <c r="O1993" t="str">
        <f>IF($K1993="","",IF(LEN($N1993)=2,LEFT($N1993,1)&amp;"　"&amp;RIGHT($N1993,1)&amp;"・"&amp;女子登録情報!$I1993,$N1993&amp;"・"&amp;女子登録情報!$I1993))</f>
        <v/>
      </c>
    </row>
    <row r="1994" spans="1:15" x14ac:dyDescent="0.55000000000000004">
      <c r="A1994" t="str">
        <f>IF($K1994="","",200000000+女子登録情報!$C1994)</f>
        <v/>
      </c>
      <c r="B1994" t="str">
        <f>IF($K1994="","",女子登録情報!$D1994&amp;" ("&amp;女子登録情報!$K1994&amp;")")</f>
        <v/>
      </c>
      <c r="C1994" t="str">
        <f>IF($K1994="","",女子登録情報!$E1994)</f>
        <v/>
      </c>
      <c r="D1994" t="str">
        <f>IF($K1994="","",女子登録情報!$O1994&amp;" "&amp;女子登録情報!$N1994&amp;" ("&amp;LEFT(女子登録情報!$F1994,2)&amp;")")</f>
        <v/>
      </c>
      <c r="E1994" t="str">
        <f>IF($K1994="","",女子登録情報!$P1994)</f>
        <v/>
      </c>
      <c r="F1994" t="str">
        <f t="shared" si="31"/>
        <v/>
      </c>
      <c r="G1994" t="str">
        <f>IF($K1994="","",女子登録情報!$M1994)</f>
        <v/>
      </c>
      <c r="H1994" t="str">
        <f>IF($K1994="","",女子登録情報!$A1994)</f>
        <v/>
      </c>
      <c r="K1994" t="str">
        <f>IF(女子登録情報!$C1994="","",女子登録情報!$C1994)</f>
        <v/>
      </c>
      <c r="M1994" t="str">
        <f>IFERROR(IF(AND(402&lt;=VALUE(RIGHT(女子登録情報!$F1994,4)),競技会情報!$E$3*100+競技会情報!$G$3&gt;=VALUE(RIGHT(女子登録情報!$F1994,4))),VALUE(女子登録情報!$G1994)+1,VALUE(女子登録情報!$G1994)),"")</f>
        <v/>
      </c>
      <c r="N1994" t="str">
        <f>IF($K1994="","",IF(女子登録情報!$H1994="北海道",女子登録情報!$H1994,LEFT(女子登録情報!$H1994,LEN(女子登録情報!$H1994)-1)))</f>
        <v/>
      </c>
      <c r="O1994" t="str">
        <f>IF($K1994="","",IF(LEN($N1994)=2,LEFT($N1994,1)&amp;"　"&amp;RIGHT($N1994,1)&amp;"・"&amp;女子登録情報!$I1994,$N1994&amp;"・"&amp;女子登録情報!$I1994))</f>
        <v/>
      </c>
    </row>
    <row r="1995" spans="1:15" x14ac:dyDescent="0.55000000000000004">
      <c r="A1995" t="str">
        <f>IF($K1995="","",200000000+女子登録情報!$C1995)</f>
        <v/>
      </c>
      <c r="B1995" t="str">
        <f>IF($K1995="","",女子登録情報!$D1995&amp;" ("&amp;女子登録情報!$K1995&amp;")")</f>
        <v/>
      </c>
      <c r="C1995" t="str">
        <f>IF($K1995="","",女子登録情報!$E1995)</f>
        <v/>
      </c>
      <c r="D1995" t="str">
        <f>IF($K1995="","",女子登録情報!$O1995&amp;" "&amp;女子登録情報!$N1995&amp;" ("&amp;LEFT(女子登録情報!$F1995,2)&amp;")")</f>
        <v/>
      </c>
      <c r="E1995" t="str">
        <f>IF($K1995="","",女子登録情報!$P1995)</f>
        <v/>
      </c>
      <c r="F1995" t="str">
        <f t="shared" si="31"/>
        <v/>
      </c>
      <c r="G1995" t="str">
        <f>IF($K1995="","",女子登録情報!$M1995)</f>
        <v/>
      </c>
      <c r="H1995" t="str">
        <f>IF($K1995="","",女子登録情報!$A1995)</f>
        <v/>
      </c>
      <c r="K1995" t="str">
        <f>IF(女子登録情報!$C1995="","",女子登録情報!$C1995)</f>
        <v/>
      </c>
      <c r="M1995" t="str">
        <f>IFERROR(IF(AND(402&lt;=VALUE(RIGHT(女子登録情報!$F1995,4)),競技会情報!$E$3*100+競技会情報!$G$3&gt;=VALUE(RIGHT(女子登録情報!$F1995,4))),VALUE(女子登録情報!$G1995)+1,VALUE(女子登録情報!$G1995)),"")</f>
        <v/>
      </c>
      <c r="N1995" t="str">
        <f>IF($K1995="","",IF(女子登録情報!$H1995="北海道",女子登録情報!$H1995,LEFT(女子登録情報!$H1995,LEN(女子登録情報!$H1995)-1)))</f>
        <v/>
      </c>
      <c r="O1995" t="str">
        <f>IF($K1995="","",IF(LEN($N1995)=2,LEFT($N1995,1)&amp;"　"&amp;RIGHT($N1995,1)&amp;"・"&amp;女子登録情報!$I1995,$N1995&amp;"・"&amp;女子登録情報!$I1995))</f>
        <v/>
      </c>
    </row>
    <row r="1996" spans="1:15" x14ac:dyDescent="0.55000000000000004">
      <c r="A1996" t="str">
        <f>IF($K1996="","",200000000+女子登録情報!$C1996)</f>
        <v/>
      </c>
      <c r="B1996" t="str">
        <f>IF($K1996="","",女子登録情報!$D1996&amp;" ("&amp;女子登録情報!$K1996&amp;")")</f>
        <v/>
      </c>
      <c r="C1996" t="str">
        <f>IF($K1996="","",女子登録情報!$E1996)</f>
        <v/>
      </c>
      <c r="D1996" t="str">
        <f>IF($K1996="","",女子登録情報!$O1996&amp;" "&amp;女子登録情報!$N1996&amp;" ("&amp;LEFT(女子登録情報!$F1996,2)&amp;")")</f>
        <v/>
      </c>
      <c r="E1996" t="str">
        <f>IF($K1996="","",女子登録情報!$P1996)</f>
        <v/>
      </c>
      <c r="F1996" t="str">
        <f t="shared" si="31"/>
        <v/>
      </c>
      <c r="G1996" t="str">
        <f>IF($K1996="","",女子登録情報!$M1996)</f>
        <v/>
      </c>
      <c r="H1996" t="str">
        <f>IF($K1996="","",女子登録情報!$A1996)</f>
        <v/>
      </c>
      <c r="K1996" t="str">
        <f>IF(女子登録情報!$C1996="","",女子登録情報!$C1996)</f>
        <v/>
      </c>
      <c r="M1996" t="str">
        <f>IFERROR(IF(AND(402&lt;=VALUE(RIGHT(女子登録情報!$F1996,4)),競技会情報!$E$3*100+競技会情報!$G$3&gt;=VALUE(RIGHT(女子登録情報!$F1996,4))),VALUE(女子登録情報!$G1996)+1,VALUE(女子登録情報!$G1996)),"")</f>
        <v/>
      </c>
      <c r="N1996" t="str">
        <f>IF($K1996="","",IF(女子登録情報!$H1996="北海道",女子登録情報!$H1996,LEFT(女子登録情報!$H1996,LEN(女子登録情報!$H1996)-1)))</f>
        <v/>
      </c>
      <c r="O1996" t="str">
        <f>IF($K1996="","",IF(LEN($N1996)=2,LEFT($N1996,1)&amp;"　"&amp;RIGHT($N1996,1)&amp;"・"&amp;女子登録情報!$I1996,$N1996&amp;"・"&amp;女子登録情報!$I1996))</f>
        <v/>
      </c>
    </row>
    <row r="1997" spans="1:15" x14ac:dyDescent="0.55000000000000004">
      <c r="A1997" t="str">
        <f>IF($K1997="","",200000000+女子登録情報!$C1997)</f>
        <v/>
      </c>
      <c r="B1997" t="str">
        <f>IF($K1997="","",女子登録情報!$D1997&amp;" ("&amp;女子登録情報!$K1997&amp;")")</f>
        <v/>
      </c>
      <c r="C1997" t="str">
        <f>IF($K1997="","",女子登録情報!$E1997)</f>
        <v/>
      </c>
      <c r="D1997" t="str">
        <f>IF($K1997="","",女子登録情報!$O1997&amp;" "&amp;女子登録情報!$N1997&amp;" ("&amp;LEFT(女子登録情報!$F1997,2)&amp;")")</f>
        <v/>
      </c>
      <c r="E1997" t="str">
        <f>IF($K1997="","",女子登録情報!$P1997)</f>
        <v/>
      </c>
      <c r="F1997" t="str">
        <f t="shared" si="31"/>
        <v/>
      </c>
      <c r="G1997" t="str">
        <f>IF($K1997="","",女子登録情報!$M1997)</f>
        <v/>
      </c>
      <c r="H1997" t="str">
        <f>IF($K1997="","",女子登録情報!$A1997)</f>
        <v/>
      </c>
      <c r="K1997" t="str">
        <f>IF(女子登録情報!$C1997="","",女子登録情報!$C1997)</f>
        <v/>
      </c>
      <c r="M1997" t="str">
        <f>IFERROR(IF(AND(402&lt;=VALUE(RIGHT(女子登録情報!$F1997,4)),競技会情報!$E$3*100+競技会情報!$G$3&gt;=VALUE(RIGHT(女子登録情報!$F1997,4))),VALUE(女子登録情報!$G1997)+1,VALUE(女子登録情報!$G1997)),"")</f>
        <v/>
      </c>
      <c r="N1997" t="str">
        <f>IF($K1997="","",IF(女子登録情報!$H1997="北海道",女子登録情報!$H1997,LEFT(女子登録情報!$H1997,LEN(女子登録情報!$H1997)-1)))</f>
        <v/>
      </c>
      <c r="O1997" t="str">
        <f>IF($K1997="","",IF(LEN($N1997)=2,LEFT($N1997,1)&amp;"　"&amp;RIGHT($N1997,1)&amp;"・"&amp;女子登録情報!$I1997,$N1997&amp;"・"&amp;女子登録情報!$I1997))</f>
        <v/>
      </c>
    </row>
    <row r="1998" spans="1:15" x14ac:dyDescent="0.55000000000000004">
      <c r="A1998" t="str">
        <f>IF($K1998="","",200000000+女子登録情報!$C1998)</f>
        <v/>
      </c>
      <c r="B1998" t="str">
        <f>IF($K1998="","",女子登録情報!$D1998&amp;" ("&amp;女子登録情報!$K1998&amp;")")</f>
        <v/>
      </c>
      <c r="C1998" t="str">
        <f>IF($K1998="","",女子登録情報!$E1998)</f>
        <v/>
      </c>
      <c r="D1998" t="str">
        <f>IF($K1998="","",女子登録情報!$O1998&amp;" "&amp;女子登録情報!$N1998&amp;" ("&amp;LEFT(女子登録情報!$F1998,2)&amp;")")</f>
        <v/>
      </c>
      <c r="E1998" t="str">
        <f>IF($K1998="","",女子登録情報!$P1998)</f>
        <v/>
      </c>
      <c r="F1998" t="str">
        <f t="shared" si="31"/>
        <v/>
      </c>
      <c r="G1998" t="str">
        <f>IF($K1998="","",女子登録情報!$M1998)</f>
        <v/>
      </c>
      <c r="H1998" t="str">
        <f>IF($K1998="","",女子登録情報!$A1998)</f>
        <v/>
      </c>
      <c r="K1998" t="str">
        <f>IF(女子登録情報!$C1998="","",女子登録情報!$C1998)</f>
        <v/>
      </c>
      <c r="M1998" t="str">
        <f>IFERROR(IF(AND(402&lt;=VALUE(RIGHT(女子登録情報!$F1998,4)),競技会情報!$E$3*100+競技会情報!$G$3&gt;=VALUE(RIGHT(女子登録情報!$F1998,4))),VALUE(女子登録情報!$G1998)+1,VALUE(女子登録情報!$G1998)),"")</f>
        <v/>
      </c>
      <c r="N1998" t="str">
        <f>IF($K1998="","",IF(女子登録情報!$H1998="北海道",女子登録情報!$H1998,LEFT(女子登録情報!$H1998,LEN(女子登録情報!$H1998)-1)))</f>
        <v/>
      </c>
      <c r="O1998" t="str">
        <f>IF($K1998="","",IF(LEN($N1998)=2,LEFT($N1998,1)&amp;"　"&amp;RIGHT($N1998,1)&amp;"・"&amp;女子登録情報!$I1998,$N1998&amp;"・"&amp;女子登録情報!$I1998))</f>
        <v/>
      </c>
    </row>
    <row r="1999" spans="1:15" x14ac:dyDescent="0.55000000000000004">
      <c r="A1999" t="str">
        <f>IF($K1999="","",200000000+女子登録情報!$C1999)</f>
        <v/>
      </c>
      <c r="B1999" t="str">
        <f>IF($K1999="","",女子登録情報!$D1999&amp;" ("&amp;女子登録情報!$K1999&amp;")")</f>
        <v/>
      </c>
      <c r="C1999" t="str">
        <f>IF($K1999="","",女子登録情報!$E1999)</f>
        <v/>
      </c>
      <c r="D1999" t="str">
        <f>IF($K1999="","",女子登録情報!$O1999&amp;" "&amp;女子登録情報!$N1999&amp;" ("&amp;LEFT(女子登録情報!$F1999,2)&amp;")")</f>
        <v/>
      </c>
      <c r="E1999" t="str">
        <f>IF($K1999="","",女子登録情報!$P1999)</f>
        <v/>
      </c>
      <c r="F1999" t="str">
        <f t="shared" si="31"/>
        <v/>
      </c>
      <c r="G1999" t="str">
        <f>IF($K1999="","",女子登録情報!$M1999)</f>
        <v/>
      </c>
      <c r="H1999" t="str">
        <f>IF($K1999="","",女子登録情報!$A1999)</f>
        <v/>
      </c>
      <c r="K1999" t="str">
        <f>IF(女子登録情報!$C1999="","",女子登録情報!$C1999)</f>
        <v/>
      </c>
      <c r="M1999" t="str">
        <f>IFERROR(IF(AND(402&lt;=VALUE(RIGHT(女子登録情報!$F1999,4)),競技会情報!$E$3*100+競技会情報!$G$3&gt;=VALUE(RIGHT(女子登録情報!$F1999,4))),VALUE(女子登録情報!$G1999)+1,VALUE(女子登録情報!$G1999)),"")</f>
        <v/>
      </c>
      <c r="N1999" t="str">
        <f>IF($K1999="","",IF(女子登録情報!$H1999="北海道",女子登録情報!$H1999,LEFT(女子登録情報!$H1999,LEN(女子登録情報!$H1999)-1)))</f>
        <v/>
      </c>
      <c r="O1999" t="str">
        <f>IF($K1999="","",IF(LEN($N1999)=2,LEFT($N1999,1)&amp;"　"&amp;RIGHT($N1999,1)&amp;"・"&amp;女子登録情報!$I1999,$N1999&amp;"・"&amp;女子登録情報!$I1999))</f>
        <v/>
      </c>
    </row>
    <row r="2000" spans="1:15" x14ac:dyDescent="0.55000000000000004">
      <c r="A2000" t="str">
        <f>IF($K2000="","",200000000+女子登録情報!$C2000)</f>
        <v/>
      </c>
      <c r="B2000" t="str">
        <f>IF($K2000="","",女子登録情報!$D2000&amp;" ("&amp;女子登録情報!$K2000&amp;")")</f>
        <v/>
      </c>
      <c r="C2000" t="str">
        <f>IF($K2000="","",女子登録情報!$E2000)</f>
        <v/>
      </c>
      <c r="D2000" t="str">
        <f>IF($K2000="","",女子登録情報!$O2000&amp;" "&amp;女子登録情報!$N2000&amp;" ("&amp;LEFT(女子登録情報!$F2000,2)&amp;")")</f>
        <v/>
      </c>
      <c r="E2000" t="str">
        <f>IF($K2000="","",女子登録情報!$P2000)</f>
        <v/>
      </c>
      <c r="F2000" t="str">
        <f t="shared" si="31"/>
        <v/>
      </c>
      <c r="G2000" t="str">
        <f>IF($K2000="","",女子登録情報!$M2000)</f>
        <v/>
      </c>
      <c r="H2000" t="str">
        <f>IF($K2000="","",女子登録情報!$A2000)</f>
        <v/>
      </c>
      <c r="K2000" t="str">
        <f>IF(女子登録情報!$C2000="","",女子登録情報!$C2000)</f>
        <v/>
      </c>
      <c r="M2000" t="str">
        <f>IFERROR(IF(AND(402&lt;=VALUE(RIGHT(女子登録情報!$F2000,4)),競技会情報!$E$3*100+競技会情報!$G$3&gt;=VALUE(RIGHT(女子登録情報!$F2000,4))),VALUE(女子登録情報!$G2000)+1,VALUE(女子登録情報!$G2000)),"")</f>
        <v/>
      </c>
      <c r="N2000" t="str">
        <f>IF($K2000="","",IF(女子登録情報!$H2000="北海道",女子登録情報!$H2000,LEFT(女子登録情報!$H2000,LEN(女子登録情報!$H2000)-1)))</f>
        <v/>
      </c>
      <c r="O2000" t="str">
        <f>IF($K2000="","",IF(LEN($N2000)=2,LEFT($N2000,1)&amp;"　"&amp;RIGHT($N2000,1)&amp;"・"&amp;女子登録情報!$I2000,$N2000&amp;"・"&amp;女子登録情報!$I2000))</f>
        <v/>
      </c>
    </row>
    <row r="2001" spans="1:15" x14ac:dyDescent="0.55000000000000004">
      <c r="A2001" t="str">
        <f>IF($K2001="","",200000000+女子登録情報!$C2001)</f>
        <v/>
      </c>
      <c r="B2001" t="str">
        <f>IF($K2001="","",女子登録情報!$D2001&amp;" ("&amp;女子登録情報!$K2001&amp;")")</f>
        <v/>
      </c>
      <c r="C2001" t="str">
        <f>IF($K2001="","",女子登録情報!$E2001)</f>
        <v/>
      </c>
      <c r="D2001" t="str">
        <f>IF($K2001="","",女子登録情報!$O2001&amp;" "&amp;女子登録情報!$N2001&amp;" ("&amp;LEFT(女子登録情報!$F2001,2)&amp;")")</f>
        <v/>
      </c>
      <c r="E2001" t="str">
        <f>IF($K2001="","",女子登録情報!$P2001)</f>
        <v/>
      </c>
      <c r="F2001" t="str">
        <f t="shared" si="31"/>
        <v/>
      </c>
      <c r="G2001" t="str">
        <f>IF($K2001="","",女子登録情報!$M2001)</f>
        <v/>
      </c>
      <c r="H2001" t="str">
        <f>IF($K2001="","",女子登録情報!$A2001)</f>
        <v/>
      </c>
      <c r="K2001" t="str">
        <f>IF(女子登録情報!$C2001="","",女子登録情報!$C2001)</f>
        <v/>
      </c>
      <c r="M2001" t="str">
        <f>IFERROR(IF(AND(402&lt;=VALUE(RIGHT(女子登録情報!$F2001,4)),競技会情報!$E$3*100+競技会情報!$G$3&gt;=VALUE(RIGHT(女子登録情報!$F2001,4))),VALUE(女子登録情報!$G2001)+1,VALUE(女子登録情報!$G2001)),"")</f>
        <v/>
      </c>
      <c r="N2001" t="str">
        <f>IF($K2001="","",IF(女子登録情報!$H2001="北海道",女子登録情報!$H2001,LEFT(女子登録情報!$H2001,LEN(女子登録情報!$H2001)-1)))</f>
        <v/>
      </c>
      <c r="O2001" t="str">
        <f>IF($K2001="","",IF(LEN($N2001)=2,LEFT($N2001,1)&amp;"　"&amp;RIGHT($N2001,1)&amp;"・"&amp;女子登録情報!$I2001,$N2001&amp;"・"&amp;女子登録情報!$I2001))</f>
        <v/>
      </c>
    </row>
    <row r="2002" spans="1:15" x14ac:dyDescent="0.55000000000000004">
      <c r="A2002" t="str">
        <f>IF($K2002="","",200000000+女子登録情報!$C2002)</f>
        <v/>
      </c>
      <c r="B2002" t="str">
        <f>IF($K2002="","",女子登録情報!$D2002&amp;" ("&amp;女子登録情報!$K2002&amp;")")</f>
        <v/>
      </c>
      <c r="C2002" t="str">
        <f>IF($K2002="","",女子登録情報!$E2002)</f>
        <v/>
      </c>
      <c r="D2002" t="str">
        <f>IF($K2002="","",女子登録情報!$O2002&amp;" "&amp;女子登録情報!$N2002&amp;" ("&amp;LEFT(女子登録情報!$F2002,2)&amp;")")</f>
        <v/>
      </c>
      <c r="E2002" t="str">
        <f>IF($K2002="","",女子登録情報!$P2002)</f>
        <v/>
      </c>
      <c r="F2002" t="str">
        <f t="shared" si="31"/>
        <v/>
      </c>
      <c r="G2002" t="str">
        <f>IF($K2002="","",女子登録情報!$M2002)</f>
        <v/>
      </c>
      <c r="H2002" t="str">
        <f>IF($K2002="","",女子登録情報!$A2002)</f>
        <v/>
      </c>
      <c r="K2002" t="str">
        <f>IF(女子登録情報!$C2002="","",女子登録情報!$C2002)</f>
        <v/>
      </c>
      <c r="M2002" t="str">
        <f>IFERROR(IF(AND(402&lt;=VALUE(RIGHT(女子登録情報!$F2002,4)),競技会情報!$E$3*100+競技会情報!$G$3&gt;=VALUE(RIGHT(女子登録情報!$F2002,4))),VALUE(女子登録情報!$G2002)+1,VALUE(女子登録情報!$G2002)),"")</f>
        <v/>
      </c>
      <c r="N2002" t="str">
        <f>IF($K2002="","",IF(女子登録情報!$H2002="北海道",女子登録情報!$H2002,LEFT(女子登録情報!$H2002,LEN(女子登録情報!$H2002)-1)))</f>
        <v/>
      </c>
      <c r="O2002" t="str">
        <f>IF($K2002="","",IF(LEN($N2002)=2,LEFT($N2002,1)&amp;"　"&amp;RIGHT($N2002,1)&amp;"・"&amp;女子登録情報!$I2002,$N2002&amp;"・"&amp;女子登録情報!$I2002))</f>
        <v/>
      </c>
    </row>
    <row r="2003" spans="1:15" x14ac:dyDescent="0.55000000000000004">
      <c r="A2003" t="str">
        <f>IF($K2003="","",200000000+女子登録情報!$C2003)</f>
        <v/>
      </c>
      <c r="B2003" t="str">
        <f>IF($K2003="","",女子登録情報!$D2003&amp;" ("&amp;女子登録情報!$K2003&amp;")")</f>
        <v/>
      </c>
      <c r="C2003" t="str">
        <f>IF($K2003="","",女子登録情報!$E2003)</f>
        <v/>
      </c>
      <c r="D2003" t="str">
        <f>IF($K2003="","",女子登録情報!$O2003&amp;" "&amp;女子登録情報!$N2003&amp;" ("&amp;LEFT(女子登録情報!$F2003,2)&amp;")")</f>
        <v/>
      </c>
      <c r="E2003" t="str">
        <f>IF($K2003="","",女子登録情報!$P2003)</f>
        <v/>
      </c>
      <c r="F2003" t="str">
        <f t="shared" si="31"/>
        <v/>
      </c>
      <c r="G2003" t="str">
        <f>IF($K2003="","",女子登録情報!$M2003)</f>
        <v/>
      </c>
      <c r="H2003" t="str">
        <f>IF($K2003="","",女子登録情報!$A2003)</f>
        <v/>
      </c>
      <c r="K2003" t="str">
        <f>IF(女子登録情報!$C2003="","",女子登録情報!$C2003)</f>
        <v/>
      </c>
      <c r="M2003" t="str">
        <f>IFERROR(IF(AND(402&lt;=VALUE(RIGHT(女子登録情報!$F2003,4)),競技会情報!$E$3*100+競技会情報!$G$3&gt;=VALUE(RIGHT(女子登録情報!$F2003,4))),VALUE(女子登録情報!$G2003)+1,VALUE(女子登録情報!$G2003)),"")</f>
        <v/>
      </c>
      <c r="N2003" t="str">
        <f>IF($K2003="","",IF(女子登録情報!$H2003="北海道",女子登録情報!$H2003,LEFT(女子登録情報!$H2003,LEN(女子登録情報!$H2003)-1)))</f>
        <v/>
      </c>
      <c r="O2003" t="str">
        <f>IF($K2003="","",IF(LEN($N2003)=2,LEFT($N2003,1)&amp;"　"&amp;RIGHT($N2003,1)&amp;"・"&amp;女子登録情報!$I2003,$N2003&amp;"・"&amp;女子登録情報!$I2003))</f>
        <v/>
      </c>
    </row>
    <row r="2004" spans="1:15" x14ac:dyDescent="0.55000000000000004">
      <c r="A2004" t="str">
        <f>IF($K2004="","",200000000+女子登録情報!$C2004)</f>
        <v/>
      </c>
      <c r="B2004" t="str">
        <f>IF($K2004="","",女子登録情報!$D2004&amp;" ("&amp;女子登録情報!$K2004&amp;")")</f>
        <v/>
      </c>
      <c r="C2004" t="str">
        <f>IF($K2004="","",女子登録情報!$E2004)</f>
        <v/>
      </c>
      <c r="D2004" t="str">
        <f>IF($K2004="","",女子登録情報!$O2004&amp;" "&amp;女子登録情報!$N2004&amp;" ("&amp;LEFT(女子登録情報!$F2004,2)&amp;")")</f>
        <v/>
      </c>
      <c r="E2004" t="str">
        <f>IF($K2004="","",女子登録情報!$P2004)</f>
        <v/>
      </c>
      <c r="F2004" t="str">
        <f t="shared" si="31"/>
        <v/>
      </c>
      <c r="G2004" t="str">
        <f>IF($K2004="","",女子登録情報!$M2004)</f>
        <v/>
      </c>
      <c r="H2004" t="str">
        <f>IF($K2004="","",女子登録情報!$A2004)</f>
        <v/>
      </c>
      <c r="K2004" t="str">
        <f>IF(女子登録情報!$C2004="","",女子登録情報!$C2004)</f>
        <v/>
      </c>
      <c r="M2004" t="str">
        <f>IFERROR(IF(AND(402&lt;=VALUE(RIGHT(女子登録情報!$F2004,4)),競技会情報!$E$3*100+競技会情報!$G$3&gt;=VALUE(RIGHT(女子登録情報!$F2004,4))),VALUE(女子登録情報!$G2004)+1,VALUE(女子登録情報!$G2004)),"")</f>
        <v/>
      </c>
      <c r="N2004" t="str">
        <f>IF($K2004="","",IF(女子登録情報!$H2004="北海道",女子登録情報!$H2004,LEFT(女子登録情報!$H2004,LEN(女子登録情報!$H2004)-1)))</f>
        <v/>
      </c>
      <c r="O2004" t="str">
        <f>IF($K2004="","",IF(LEN($N2004)=2,LEFT($N2004,1)&amp;"　"&amp;RIGHT($N2004,1)&amp;"・"&amp;女子登録情報!$I2004,$N2004&amp;"・"&amp;女子登録情報!$I2004))</f>
        <v/>
      </c>
    </row>
    <row r="2005" spans="1:15" x14ac:dyDescent="0.55000000000000004">
      <c r="A2005" t="str">
        <f>IF($K2005="","",200000000+女子登録情報!$C2005)</f>
        <v/>
      </c>
      <c r="B2005" t="str">
        <f>IF($K2005="","",女子登録情報!$D2005&amp;" ("&amp;女子登録情報!$K2005&amp;")")</f>
        <v/>
      </c>
      <c r="C2005" t="str">
        <f>IF($K2005="","",女子登録情報!$E2005)</f>
        <v/>
      </c>
      <c r="D2005" t="str">
        <f>IF($K2005="","",女子登録情報!$O2005&amp;" "&amp;女子登録情報!$N2005&amp;" ("&amp;LEFT(女子登録情報!$F2005,2)&amp;")")</f>
        <v/>
      </c>
      <c r="E2005" t="str">
        <f>IF($K2005="","",女子登録情報!$P2005)</f>
        <v/>
      </c>
      <c r="F2005" t="str">
        <f t="shared" si="31"/>
        <v/>
      </c>
      <c r="G2005" t="str">
        <f>IF($K2005="","",女子登録情報!$M2005)</f>
        <v/>
      </c>
      <c r="H2005" t="str">
        <f>IF($K2005="","",女子登録情報!$A2005)</f>
        <v/>
      </c>
      <c r="K2005" t="str">
        <f>IF(女子登録情報!$C2005="","",女子登録情報!$C2005)</f>
        <v/>
      </c>
      <c r="M2005" t="str">
        <f>IFERROR(IF(AND(402&lt;=VALUE(RIGHT(女子登録情報!$F2005,4)),競技会情報!$E$3*100+競技会情報!$G$3&gt;=VALUE(RIGHT(女子登録情報!$F2005,4))),VALUE(女子登録情報!$G2005)+1,VALUE(女子登録情報!$G2005)),"")</f>
        <v/>
      </c>
      <c r="N2005" t="str">
        <f>IF($K2005="","",IF(女子登録情報!$H2005="北海道",女子登録情報!$H2005,LEFT(女子登録情報!$H2005,LEN(女子登録情報!$H2005)-1)))</f>
        <v/>
      </c>
      <c r="O2005" t="str">
        <f>IF($K2005="","",IF(LEN($N2005)=2,LEFT($N2005,1)&amp;"　"&amp;RIGHT($N2005,1)&amp;"・"&amp;女子登録情報!$I2005,$N2005&amp;"・"&amp;女子登録情報!$I2005))</f>
        <v/>
      </c>
    </row>
    <row r="2006" spans="1:15" x14ac:dyDescent="0.55000000000000004">
      <c r="A2006" t="str">
        <f>IF($K2006="","",200000000+女子登録情報!$C2006)</f>
        <v/>
      </c>
      <c r="B2006" t="str">
        <f>IF($K2006="","",女子登録情報!$D2006&amp;" ("&amp;女子登録情報!$K2006&amp;")")</f>
        <v/>
      </c>
      <c r="C2006" t="str">
        <f>IF($K2006="","",女子登録情報!$E2006)</f>
        <v/>
      </c>
      <c r="D2006" t="str">
        <f>IF($K2006="","",女子登録情報!$O2006&amp;" "&amp;女子登録情報!$N2006&amp;" ("&amp;LEFT(女子登録情報!$F2006,2)&amp;")")</f>
        <v/>
      </c>
      <c r="E2006" t="str">
        <f>IF($K2006="","",女子登録情報!$P2006)</f>
        <v/>
      </c>
      <c r="F2006" t="str">
        <f t="shared" si="31"/>
        <v/>
      </c>
      <c r="G2006" t="str">
        <f>IF($K2006="","",女子登録情報!$M2006)</f>
        <v/>
      </c>
      <c r="H2006" t="str">
        <f>IF($K2006="","",女子登録情報!$A2006)</f>
        <v/>
      </c>
      <c r="K2006" t="str">
        <f>IF(女子登録情報!$C2006="","",女子登録情報!$C2006)</f>
        <v/>
      </c>
      <c r="M2006" t="str">
        <f>IFERROR(IF(AND(402&lt;=VALUE(RIGHT(女子登録情報!$F2006,4)),競技会情報!$E$3*100+競技会情報!$G$3&gt;=VALUE(RIGHT(女子登録情報!$F2006,4))),VALUE(女子登録情報!$G2006)+1,VALUE(女子登録情報!$G2006)),"")</f>
        <v/>
      </c>
      <c r="N2006" t="str">
        <f>IF($K2006="","",IF(女子登録情報!$H2006="北海道",女子登録情報!$H2006,LEFT(女子登録情報!$H2006,LEN(女子登録情報!$H2006)-1)))</f>
        <v/>
      </c>
      <c r="O2006" t="str">
        <f>IF($K2006="","",IF(LEN($N2006)=2,LEFT($N2006,1)&amp;"　"&amp;RIGHT($N2006,1)&amp;"・"&amp;女子登録情報!$I2006,$N2006&amp;"・"&amp;女子登録情報!$I2006))</f>
        <v/>
      </c>
    </row>
    <row r="2007" spans="1:15" x14ac:dyDescent="0.55000000000000004">
      <c r="A2007" t="str">
        <f>IF($K2007="","",200000000+女子登録情報!$C2007)</f>
        <v/>
      </c>
      <c r="B2007" t="str">
        <f>IF($K2007="","",女子登録情報!$D2007&amp;" ("&amp;女子登録情報!$K2007&amp;")")</f>
        <v/>
      </c>
      <c r="C2007" t="str">
        <f>IF($K2007="","",女子登録情報!$E2007)</f>
        <v/>
      </c>
      <c r="D2007" t="str">
        <f>IF($K2007="","",女子登録情報!$O2007&amp;" "&amp;女子登録情報!$N2007&amp;" ("&amp;LEFT(女子登録情報!$F2007,2)&amp;")")</f>
        <v/>
      </c>
      <c r="E2007" t="str">
        <f>IF($K2007="","",女子登録情報!$P2007)</f>
        <v/>
      </c>
      <c r="F2007" t="str">
        <f t="shared" si="31"/>
        <v/>
      </c>
      <c r="G2007" t="str">
        <f>IF($K2007="","",女子登録情報!$M2007)</f>
        <v/>
      </c>
      <c r="H2007" t="str">
        <f>IF($K2007="","",女子登録情報!$A2007)</f>
        <v/>
      </c>
      <c r="K2007" t="str">
        <f>IF(女子登録情報!$C2007="","",女子登録情報!$C2007)</f>
        <v/>
      </c>
      <c r="M2007" t="str">
        <f>IFERROR(IF(AND(402&lt;=VALUE(RIGHT(女子登録情報!$F2007,4)),競技会情報!$E$3*100+競技会情報!$G$3&gt;=VALUE(RIGHT(女子登録情報!$F2007,4))),VALUE(女子登録情報!$G2007)+1,VALUE(女子登録情報!$G2007)),"")</f>
        <v/>
      </c>
      <c r="N2007" t="str">
        <f>IF($K2007="","",IF(女子登録情報!$H2007="北海道",女子登録情報!$H2007,LEFT(女子登録情報!$H2007,LEN(女子登録情報!$H2007)-1)))</f>
        <v/>
      </c>
      <c r="O2007" t="str">
        <f>IF($K2007="","",IF(LEN($N2007)=2,LEFT($N2007,1)&amp;"　"&amp;RIGHT($N2007,1)&amp;"・"&amp;女子登録情報!$I2007,$N2007&amp;"・"&amp;女子登録情報!$I2007))</f>
        <v/>
      </c>
    </row>
    <row r="2008" spans="1:15" x14ac:dyDescent="0.55000000000000004">
      <c r="A2008" t="str">
        <f>IF($K2008="","",200000000+女子登録情報!$C2008)</f>
        <v/>
      </c>
      <c r="B2008" t="str">
        <f>IF($K2008="","",女子登録情報!$D2008&amp;" ("&amp;女子登録情報!$K2008&amp;")")</f>
        <v/>
      </c>
      <c r="C2008" t="str">
        <f>IF($K2008="","",女子登録情報!$E2008)</f>
        <v/>
      </c>
      <c r="D2008" t="str">
        <f>IF($K2008="","",女子登録情報!$O2008&amp;" "&amp;女子登録情報!$N2008&amp;" ("&amp;LEFT(女子登録情報!$F2008,2)&amp;")")</f>
        <v/>
      </c>
      <c r="E2008" t="str">
        <f>IF($K2008="","",女子登録情報!$P2008)</f>
        <v/>
      </c>
      <c r="F2008" t="str">
        <f t="shared" si="31"/>
        <v/>
      </c>
      <c r="G2008" t="str">
        <f>IF($K2008="","",女子登録情報!$M2008)</f>
        <v/>
      </c>
      <c r="H2008" t="str">
        <f>IF($K2008="","",女子登録情報!$A2008)</f>
        <v/>
      </c>
      <c r="K2008" t="str">
        <f>IF(女子登録情報!$C2008="","",女子登録情報!$C2008)</f>
        <v/>
      </c>
      <c r="M2008" t="str">
        <f>IFERROR(IF(AND(402&lt;=VALUE(RIGHT(女子登録情報!$F2008,4)),競技会情報!$E$3*100+競技会情報!$G$3&gt;=VALUE(RIGHT(女子登録情報!$F2008,4))),VALUE(女子登録情報!$G2008)+1,VALUE(女子登録情報!$G2008)),"")</f>
        <v/>
      </c>
      <c r="N2008" t="str">
        <f>IF($K2008="","",IF(女子登録情報!$H2008="北海道",女子登録情報!$H2008,LEFT(女子登録情報!$H2008,LEN(女子登録情報!$H2008)-1)))</f>
        <v/>
      </c>
      <c r="O2008" t="str">
        <f>IF($K2008="","",IF(LEN($N2008)=2,LEFT($N2008,1)&amp;"　"&amp;RIGHT($N2008,1)&amp;"・"&amp;女子登録情報!$I2008,$N2008&amp;"・"&amp;女子登録情報!$I2008))</f>
        <v/>
      </c>
    </row>
    <row r="2009" spans="1:15" x14ac:dyDescent="0.55000000000000004">
      <c r="A2009" t="str">
        <f>IF($K2009="","",200000000+女子登録情報!$C2009)</f>
        <v/>
      </c>
      <c r="B2009" t="str">
        <f>IF($K2009="","",女子登録情報!$D2009&amp;" ("&amp;女子登録情報!$K2009&amp;")")</f>
        <v/>
      </c>
      <c r="C2009" t="str">
        <f>IF($K2009="","",女子登録情報!$E2009)</f>
        <v/>
      </c>
      <c r="D2009" t="str">
        <f>IF($K2009="","",女子登録情報!$O2009&amp;" "&amp;女子登録情報!$N2009&amp;" ("&amp;LEFT(女子登録情報!$F2009,2)&amp;")")</f>
        <v/>
      </c>
      <c r="E2009" t="str">
        <f>IF($K2009="","",女子登録情報!$P2009)</f>
        <v/>
      </c>
      <c r="F2009" t="str">
        <f t="shared" si="31"/>
        <v/>
      </c>
      <c r="G2009" t="str">
        <f>IF($K2009="","",女子登録情報!$M2009)</f>
        <v/>
      </c>
      <c r="H2009" t="str">
        <f>IF($K2009="","",女子登録情報!$A2009)</f>
        <v/>
      </c>
      <c r="K2009" t="str">
        <f>IF(女子登録情報!$C2009="","",女子登録情報!$C2009)</f>
        <v/>
      </c>
      <c r="M2009" t="str">
        <f>IFERROR(IF(AND(402&lt;=VALUE(RIGHT(女子登録情報!$F2009,4)),競技会情報!$E$3*100+競技会情報!$G$3&gt;=VALUE(RIGHT(女子登録情報!$F2009,4))),VALUE(女子登録情報!$G2009)+1,VALUE(女子登録情報!$G2009)),"")</f>
        <v/>
      </c>
      <c r="N2009" t="str">
        <f>IF($K2009="","",IF(女子登録情報!$H2009="北海道",女子登録情報!$H2009,LEFT(女子登録情報!$H2009,LEN(女子登録情報!$H2009)-1)))</f>
        <v/>
      </c>
      <c r="O2009" t="str">
        <f>IF($K2009="","",IF(LEN($N2009)=2,LEFT($N2009,1)&amp;"　"&amp;RIGHT($N2009,1)&amp;"・"&amp;女子登録情報!$I2009,$N2009&amp;"・"&amp;女子登録情報!$I2009))</f>
        <v/>
      </c>
    </row>
    <row r="2010" spans="1:15" x14ac:dyDescent="0.55000000000000004">
      <c r="A2010" t="str">
        <f>IF($K2010="","",200000000+女子登録情報!$C2010)</f>
        <v/>
      </c>
      <c r="B2010" t="str">
        <f>IF($K2010="","",女子登録情報!$D2010&amp;" ("&amp;女子登録情報!$K2010&amp;")")</f>
        <v/>
      </c>
      <c r="C2010" t="str">
        <f>IF($K2010="","",女子登録情報!$E2010)</f>
        <v/>
      </c>
      <c r="D2010" t="str">
        <f>IF($K2010="","",女子登録情報!$O2010&amp;" "&amp;女子登録情報!$N2010&amp;" ("&amp;LEFT(女子登録情報!$F2010,2)&amp;")")</f>
        <v/>
      </c>
      <c r="E2010" t="str">
        <f>IF($K2010="","",女子登録情報!$P2010)</f>
        <v/>
      </c>
      <c r="F2010" t="str">
        <f t="shared" si="31"/>
        <v/>
      </c>
      <c r="G2010" t="str">
        <f>IF($K2010="","",女子登録情報!$M2010)</f>
        <v/>
      </c>
      <c r="H2010" t="str">
        <f>IF($K2010="","",女子登録情報!$A2010)</f>
        <v/>
      </c>
      <c r="K2010" t="str">
        <f>IF(女子登録情報!$C2010="","",女子登録情報!$C2010)</f>
        <v/>
      </c>
      <c r="M2010" t="str">
        <f>IFERROR(IF(AND(402&lt;=VALUE(RIGHT(女子登録情報!$F2010,4)),競技会情報!$E$3*100+競技会情報!$G$3&gt;=VALUE(RIGHT(女子登録情報!$F2010,4))),VALUE(女子登録情報!$G2010)+1,VALUE(女子登録情報!$G2010)),"")</f>
        <v/>
      </c>
      <c r="N2010" t="str">
        <f>IF($K2010="","",IF(女子登録情報!$H2010="北海道",女子登録情報!$H2010,LEFT(女子登録情報!$H2010,LEN(女子登録情報!$H2010)-1)))</f>
        <v/>
      </c>
      <c r="O2010" t="str">
        <f>IF($K2010="","",IF(LEN($N2010)=2,LEFT($N2010,1)&amp;"　"&amp;RIGHT($N2010,1)&amp;"・"&amp;女子登録情報!$I2010,$N2010&amp;"・"&amp;女子登録情報!$I2010))</f>
        <v/>
      </c>
    </row>
    <row r="2011" spans="1:15" x14ac:dyDescent="0.55000000000000004">
      <c r="A2011" t="str">
        <f>IF($K2011="","",200000000+女子登録情報!$C2011)</f>
        <v/>
      </c>
      <c r="B2011" t="str">
        <f>IF($K2011="","",女子登録情報!$D2011&amp;" ("&amp;女子登録情報!$K2011&amp;")")</f>
        <v/>
      </c>
      <c r="C2011" t="str">
        <f>IF($K2011="","",女子登録情報!$E2011)</f>
        <v/>
      </c>
      <c r="D2011" t="str">
        <f>IF($K2011="","",女子登録情報!$O2011&amp;" "&amp;女子登録情報!$N2011&amp;" ("&amp;LEFT(女子登録情報!$F2011,2)&amp;")")</f>
        <v/>
      </c>
      <c r="E2011" t="str">
        <f>IF($K2011="","",女子登録情報!$P2011)</f>
        <v/>
      </c>
      <c r="F2011" t="str">
        <f t="shared" si="31"/>
        <v/>
      </c>
      <c r="G2011" t="str">
        <f>IF($K2011="","",女子登録情報!$M2011)</f>
        <v/>
      </c>
      <c r="H2011" t="str">
        <f>IF($K2011="","",女子登録情報!$A2011)</f>
        <v/>
      </c>
      <c r="K2011" t="str">
        <f>IF(女子登録情報!$C2011="","",女子登録情報!$C2011)</f>
        <v/>
      </c>
      <c r="M2011" t="str">
        <f>IFERROR(IF(AND(402&lt;=VALUE(RIGHT(女子登録情報!$F2011,4)),競技会情報!$E$3*100+競技会情報!$G$3&gt;=VALUE(RIGHT(女子登録情報!$F2011,4))),VALUE(女子登録情報!$G2011)+1,VALUE(女子登録情報!$G2011)),"")</f>
        <v/>
      </c>
      <c r="N2011" t="str">
        <f>IF($K2011="","",IF(女子登録情報!$H2011="北海道",女子登録情報!$H2011,LEFT(女子登録情報!$H2011,LEN(女子登録情報!$H2011)-1)))</f>
        <v/>
      </c>
      <c r="O2011" t="str">
        <f>IF($K2011="","",IF(LEN($N2011)=2,LEFT($N2011,1)&amp;"　"&amp;RIGHT($N2011,1)&amp;"・"&amp;女子登録情報!$I2011,$N2011&amp;"・"&amp;女子登録情報!$I2011))</f>
        <v/>
      </c>
    </row>
    <row r="2012" spans="1:15" x14ac:dyDescent="0.55000000000000004">
      <c r="A2012" t="str">
        <f>IF($K2012="","",200000000+女子登録情報!$C2012)</f>
        <v/>
      </c>
      <c r="B2012" t="str">
        <f>IF($K2012="","",女子登録情報!$D2012&amp;" ("&amp;女子登録情報!$K2012&amp;")")</f>
        <v/>
      </c>
      <c r="C2012" t="str">
        <f>IF($K2012="","",女子登録情報!$E2012)</f>
        <v/>
      </c>
      <c r="D2012" t="str">
        <f>IF($K2012="","",女子登録情報!$O2012&amp;" "&amp;女子登録情報!$N2012&amp;" ("&amp;LEFT(女子登録情報!$F2012,2)&amp;")")</f>
        <v/>
      </c>
      <c r="E2012" t="str">
        <f>IF($K2012="","",女子登録情報!$P2012)</f>
        <v/>
      </c>
      <c r="F2012" t="str">
        <f t="shared" si="31"/>
        <v/>
      </c>
      <c r="G2012" t="str">
        <f>IF($K2012="","",女子登録情報!$M2012)</f>
        <v/>
      </c>
      <c r="H2012" t="str">
        <f>IF($K2012="","",女子登録情報!$A2012)</f>
        <v/>
      </c>
      <c r="K2012" t="str">
        <f>IF(女子登録情報!$C2012="","",女子登録情報!$C2012)</f>
        <v/>
      </c>
      <c r="M2012" t="str">
        <f>IFERROR(IF(AND(402&lt;=VALUE(RIGHT(女子登録情報!$F2012,4)),競技会情報!$E$3*100+競技会情報!$G$3&gt;=VALUE(RIGHT(女子登録情報!$F2012,4))),VALUE(女子登録情報!$G2012)+1,VALUE(女子登録情報!$G2012)),"")</f>
        <v/>
      </c>
      <c r="N2012" t="str">
        <f>IF($K2012="","",IF(女子登録情報!$H2012="北海道",女子登録情報!$H2012,LEFT(女子登録情報!$H2012,LEN(女子登録情報!$H2012)-1)))</f>
        <v/>
      </c>
      <c r="O2012" t="str">
        <f>IF($K2012="","",IF(LEN($N2012)=2,LEFT($N2012,1)&amp;"　"&amp;RIGHT($N2012,1)&amp;"・"&amp;女子登録情報!$I2012,$N2012&amp;"・"&amp;女子登録情報!$I2012))</f>
        <v/>
      </c>
    </row>
    <row r="2013" spans="1:15" x14ac:dyDescent="0.55000000000000004">
      <c r="A2013" t="str">
        <f>IF($K2013="","",200000000+女子登録情報!$C2013)</f>
        <v/>
      </c>
      <c r="B2013" t="str">
        <f>IF($K2013="","",女子登録情報!$D2013&amp;" ("&amp;女子登録情報!$K2013&amp;")")</f>
        <v/>
      </c>
      <c r="C2013" t="str">
        <f>IF($K2013="","",女子登録情報!$E2013)</f>
        <v/>
      </c>
      <c r="D2013" t="str">
        <f>IF($K2013="","",女子登録情報!$O2013&amp;" "&amp;女子登録情報!$N2013&amp;" ("&amp;LEFT(女子登録情報!$F2013,2)&amp;")")</f>
        <v/>
      </c>
      <c r="E2013" t="str">
        <f>IF($K2013="","",女子登録情報!$P2013)</f>
        <v/>
      </c>
      <c r="F2013" t="str">
        <f t="shared" si="31"/>
        <v/>
      </c>
      <c r="G2013" t="str">
        <f>IF($K2013="","",女子登録情報!$M2013)</f>
        <v/>
      </c>
      <c r="H2013" t="str">
        <f>IF($K2013="","",女子登録情報!$A2013)</f>
        <v/>
      </c>
      <c r="K2013" t="str">
        <f>IF(女子登録情報!$C2013="","",女子登録情報!$C2013)</f>
        <v/>
      </c>
      <c r="M2013" t="str">
        <f>IFERROR(IF(AND(402&lt;=VALUE(RIGHT(女子登録情報!$F2013,4)),競技会情報!$E$3*100+競技会情報!$G$3&gt;=VALUE(RIGHT(女子登録情報!$F2013,4))),VALUE(女子登録情報!$G2013)+1,VALUE(女子登録情報!$G2013)),"")</f>
        <v/>
      </c>
      <c r="N2013" t="str">
        <f>IF($K2013="","",IF(女子登録情報!$H2013="北海道",女子登録情報!$H2013,LEFT(女子登録情報!$H2013,LEN(女子登録情報!$H2013)-1)))</f>
        <v/>
      </c>
      <c r="O2013" t="str">
        <f>IF($K2013="","",IF(LEN($N2013)=2,LEFT($N2013,1)&amp;"　"&amp;RIGHT($N2013,1)&amp;"・"&amp;女子登録情報!$I2013,$N2013&amp;"・"&amp;女子登録情報!$I2013))</f>
        <v/>
      </c>
    </row>
    <row r="2014" spans="1:15" x14ac:dyDescent="0.55000000000000004">
      <c r="A2014" t="str">
        <f>IF($K2014="","",200000000+女子登録情報!$C2014)</f>
        <v/>
      </c>
      <c r="B2014" t="str">
        <f>IF($K2014="","",女子登録情報!$D2014&amp;" ("&amp;女子登録情報!$K2014&amp;")")</f>
        <v/>
      </c>
      <c r="C2014" t="str">
        <f>IF($K2014="","",女子登録情報!$E2014)</f>
        <v/>
      </c>
      <c r="D2014" t="str">
        <f>IF($K2014="","",女子登録情報!$O2014&amp;" "&amp;女子登録情報!$N2014&amp;" ("&amp;LEFT(女子登録情報!$F2014,2)&amp;")")</f>
        <v/>
      </c>
      <c r="E2014" t="str">
        <f>IF($K2014="","",女子登録情報!$P2014)</f>
        <v/>
      </c>
      <c r="F2014" t="str">
        <f t="shared" si="31"/>
        <v/>
      </c>
      <c r="G2014" t="str">
        <f>IF($K2014="","",女子登録情報!$M2014)</f>
        <v/>
      </c>
      <c r="H2014" t="str">
        <f>IF($K2014="","",女子登録情報!$A2014)</f>
        <v/>
      </c>
      <c r="K2014" t="str">
        <f>IF(女子登録情報!$C2014="","",女子登録情報!$C2014)</f>
        <v/>
      </c>
      <c r="M2014" t="str">
        <f>IFERROR(IF(AND(402&lt;=VALUE(RIGHT(女子登録情報!$F2014,4)),競技会情報!$E$3*100+競技会情報!$G$3&gt;=VALUE(RIGHT(女子登録情報!$F2014,4))),VALUE(女子登録情報!$G2014)+1,VALUE(女子登録情報!$G2014)),"")</f>
        <v/>
      </c>
      <c r="N2014" t="str">
        <f>IF($K2014="","",IF(女子登録情報!$H2014="北海道",女子登録情報!$H2014,LEFT(女子登録情報!$H2014,LEN(女子登録情報!$H2014)-1)))</f>
        <v/>
      </c>
      <c r="O2014" t="str">
        <f>IF($K2014="","",IF(LEN($N2014)=2,LEFT($N2014,1)&amp;"　"&amp;RIGHT($N2014,1)&amp;"・"&amp;女子登録情報!$I2014,$N2014&amp;"・"&amp;女子登録情報!$I2014))</f>
        <v/>
      </c>
    </row>
    <row r="2015" spans="1:15" x14ac:dyDescent="0.55000000000000004">
      <c r="A2015" t="str">
        <f>IF($K2015="","",200000000+女子登録情報!$C2015)</f>
        <v/>
      </c>
      <c r="B2015" t="str">
        <f>IF($K2015="","",女子登録情報!$D2015&amp;" ("&amp;女子登録情報!$K2015&amp;")")</f>
        <v/>
      </c>
      <c r="C2015" t="str">
        <f>IF($K2015="","",女子登録情報!$E2015)</f>
        <v/>
      </c>
      <c r="D2015" t="str">
        <f>IF($K2015="","",女子登録情報!$O2015&amp;" "&amp;女子登録情報!$N2015&amp;" ("&amp;LEFT(女子登録情報!$F2015,2)&amp;")")</f>
        <v/>
      </c>
      <c r="E2015" t="str">
        <f>IF($K2015="","",女子登録情報!$P2015)</f>
        <v/>
      </c>
      <c r="F2015" t="str">
        <f t="shared" si="31"/>
        <v/>
      </c>
      <c r="G2015" t="str">
        <f>IF($K2015="","",女子登録情報!$M2015)</f>
        <v/>
      </c>
      <c r="H2015" t="str">
        <f>IF($K2015="","",女子登録情報!$A2015)</f>
        <v/>
      </c>
      <c r="K2015" t="str">
        <f>IF(女子登録情報!$C2015="","",女子登録情報!$C2015)</f>
        <v/>
      </c>
      <c r="M2015" t="str">
        <f>IFERROR(IF(AND(402&lt;=VALUE(RIGHT(女子登録情報!$F2015,4)),競技会情報!$E$3*100+競技会情報!$G$3&gt;=VALUE(RIGHT(女子登録情報!$F2015,4))),VALUE(女子登録情報!$G2015)+1,VALUE(女子登録情報!$G2015)),"")</f>
        <v/>
      </c>
      <c r="N2015" t="str">
        <f>IF($K2015="","",IF(女子登録情報!$H2015="北海道",女子登録情報!$H2015,LEFT(女子登録情報!$H2015,LEN(女子登録情報!$H2015)-1)))</f>
        <v/>
      </c>
      <c r="O2015" t="str">
        <f>IF($K2015="","",IF(LEN($N2015)=2,LEFT($N2015,1)&amp;"　"&amp;RIGHT($N2015,1)&amp;"・"&amp;女子登録情報!$I2015,$N2015&amp;"・"&amp;女子登録情報!$I2015))</f>
        <v/>
      </c>
    </row>
    <row r="2016" spans="1:15" x14ac:dyDescent="0.55000000000000004">
      <c r="A2016" t="str">
        <f>IF($K2016="","",200000000+女子登録情報!$C2016)</f>
        <v/>
      </c>
      <c r="B2016" t="str">
        <f>IF($K2016="","",女子登録情報!$D2016&amp;" ("&amp;女子登録情報!$K2016&amp;")")</f>
        <v/>
      </c>
      <c r="C2016" t="str">
        <f>IF($K2016="","",女子登録情報!$E2016)</f>
        <v/>
      </c>
      <c r="D2016" t="str">
        <f>IF($K2016="","",女子登録情報!$O2016&amp;" "&amp;女子登録情報!$N2016&amp;" ("&amp;LEFT(女子登録情報!$F2016,2)&amp;")")</f>
        <v/>
      </c>
      <c r="E2016" t="str">
        <f>IF($K2016="","",女子登録情報!$P2016)</f>
        <v/>
      </c>
      <c r="F2016" t="str">
        <f t="shared" si="31"/>
        <v/>
      </c>
      <c r="G2016" t="str">
        <f>IF($K2016="","",女子登録情報!$M2016)</f>
        <v/>
      </c>
      <c r="H2016" t="str">
        <f>IF($K2016="","",女子登録情報!$A2016)</f>
        <v/>
      </c>
      <c r="K2016" t="str">
        <f>IF(女子登録情報!$C2016="","",女子登録情報!$C2016)</f>
        <v/>
      </c>
      <c r="M2016" t="str">
        <f>IFERROR(IF(AND(402&lt;=VALUE(RIGHT(女子登録情報!$F2016,4)),競技会情報!$E$3*100+競技会情報!$G$3&gt;=VALUE(RIGHT(女子登録情報!$F2016,4))),VALUE(女子登録情報!$G2016)+1,VALUE(女子登録情報!$G2016)),"")</f>
        <v/>
      </c>
      <c r="N2016" t="str">
        <f>IF($K2016="","",IF(女子登録情報!$H2016="北海道",女子登録情報!$H2016,LEFT(女子登録情報!$H2016,LEN(女子登録情報!$H2016)-1)))</f>
        <v/>
      </c>
      <c r="O2016" t="str">
        <f>IF($K2016="","",IF(LEN($N2016)=2,LEFT($N2016,1)&amp;"　"&amp;RIGHT($N2016,1)&amp;"・"&amp;女子登録情報!$I2016,$N2016&amp;"・"&amp;女子登録情報!$I2016))</f>
        <v/>
      </c>
    </row>
    <row r="2017" spans="1:15" x14ac:dyDescent="0.55000000000000004">
      <c r="A2017" t="str">
        <f>IF($K2017="","",200000000+女子登録情報!$C2017)</f>
        <v/>
      </c>
      <c r="B2017" t="str">
        <f>IF($K2017="","",女子登録情報!$D2017&amp;" ("&amp;女子登録情報!$K2017&amp;")")</f>
        <v/>
      </c>
      <c r="C2017" t="str">
        <f>IF($K2017="","",女子登録情報!$E2017)</f>
        <v/>
      </c>
      <c r="D2017" t="str">
        <f>IF($K2017="","",女子登録情報!$O2017&amp;" "&amp;女子登録情報!$N2017&amp;" ("&amp;LEFT(女子登録情報!$F2017,2)&amp;")")</f>
        <v/>
      </c>
      <c r="E2017" t="str">
        <f>IF($K2017="","",女子登録情報!$P2017)</f>
        <v/>
      </c>
      <c r="F2017" t="str">
        <f t="shared" si="31"/>
        <v/>
      </c>
      <c r="G2017" t="str">
        <f>IF($K2017="","",女子登録情報!$M2017)</f>
        <v/>
      </c>
      <c r="H2017" t="str">
        <f>IF($K2017="","",女子登録情報!$A2017)</f>
        <v/>
      </c>
      <c r="K2017" t="str">
        <f>IF(女子登録情報!$C2017="","",女子登録情報!$C2017)</f>
        <v/>
      </c>
      <c r="M2017" t="str">
        <f>IFERROR(IF(AND(402&lt;=VALUE(RIGHT(女子登録情報!$F2017,4)),競技会情報!$E$3*100+競技会情報!$G$3&gt;=VALUE(RIGHT(女子登録情報!$F2017,4))),VALUE(女子登録情報!$G2017)+1,VALUE(女子登録情報!$G2017)),"")</f>
        <v/>
      </c>
      <c r="N2017" t="str">
        <f>IF($K2017="","",IF(女子登録情報!$H2017="北海道",女子登録情報!$H2017,LEFT(女子登録情報!$H2017,LEN(女子登録情報!$H2017)-1)))</f>
        <v/>
      </c>
      <c r="O2017" t="str">
        <f>IF($K2017="","",IF(LEN($N2017)=2,LEFT($N2017,1)&amp;"　"&amp;RIGHT($N2017,1)&amp;"・"&amp;女子登録情報!$I2017,$N2017&amp;"・"&amp;女子登録情報!$I2017))</f>
        <v/>
      </c>
    </row>
    <row r="2018" spans="1:15" x14ac:dyDescent="0.55000000000000004">
      <c r="A2018" t="str">
        <f>IF($K2018="","",200000000+女子登録情報!$C2018)</f>
        <v/>
      </c>
      <c r="B2018" t="str">
        <f>IF($K2018="","",女子登録情報!$D2018&amp;" ("&amp;女子登録情報!$K2018&amp;")")</f>
        <v/>
      </c>
      <c r="C2018" t="str">
        <f>IF($K2018="","",女子登録情報!$E2018)</f>
        <v/>
      </c>
      <c r="D2018" t="str">
        <f>IF($K2018="","",女子登録情報!$O2018&amp;" "&amp;女子登録情報!$N2018&amp;" ("&amp;LEFT(女子登録情報!$F2018,2)&amp;")")</f>
        <v/>
      </c>
      <c r="E2018" t="str">
        <f>IF($K2018="","",女子登録情報!$P2018)</f>
        <v/>
      </c>
      <c r="F2018" t="str">
        <f t="shared" si="31"/>
        <v/>
      </c>
      <c r="G2018" t="str">
        <f>IF($K2018="","",女子登録情報!$M2018)</f>
        <v/>
      </c>
      <c r="H2018" t="str">
        <f>IF($K2018="","",女子登録情報!$A2018)</f>
        <v/>
      </c>
      <c r="K2018" t="str">
        <f>IF(女子登録情報!$C2018="","",女子登録情報!$C2018)</f>
        <v/>
      </c>
      <c r="M2018" t="str">
        <f>IFERROR(IF(AND(402&lt;=VALUE(RIGHT(女子登録情報!$F2018,4)),競技会情報!$E$3*100+競技会情報!$G$3&gt;=VALUE(RIGHT(女子登録情報!$F2018,4))),VALUE(女子登録情報!$G2018)+1,VALUE(女子登録情報!$G2018)),"")</f>
        <v/>
      </c>
      <c r="N2018" t="str">
        <f>IF($K2018="","",IF(女子登録情報!$H2018="北海道",女子登録情報!$H2018,LEFT(女子登録情報!$H2018,LEN(女子登録情報!$H2018)-1)))</f>
        <v/>
      </c>
      <c r="O2018" t="str">
        <f>IF($K2018="","",IF(LEN($N2018)=2,LEFT($N2018,1)&amp;"　"&amp;RIGHT($N2018,1)&amp;"・"&amp;女子登録情報!$I2018,$N2018&amp;"・"&amp;女子登録情報!$I2018))</f>
        <v/>
      </c>
    </row>
    <row r="2019" spans="1:15" x14ac:dyDescent="0.55000000000000004">
      <c r="A2019" t="str">
        <f>IF($K2019="","",200000000+女子登録情報!$C2019)</f>
        <v/>
      </c>
      <c r="B2019" t="str">
        <f>IF($K2019="","",女子登録情報!$D2019&amp;" ("&amp;女子登録情報!$K2019&amp;")")</f>
        <v/>
      </c>
      <c r="C2019" t="str">
        <f>IF($K2019="","",女子登録情報!$E2019)</f>
        <v/>
      </c>
      <c r="D2019" t="str">
        <f>IF($K2019="","",女子登録情報!$O2019&amp;" "&amp;女子登録情報!$N2019&amp;" ("&amp;LEFT(女子登録情報!$F2019,2)&amp;")")</f>
        <v/>
      </c>
      <c r="E2019" t="str">
        <f>IF($K2019="","",女子登録情報!$P2019)</f>
        <v/>
      </c>
      <c r="F2019" t="str">
        <f t="shared" si="31"/>
        <v/>
      </c>
      <c r="G2019" t="str">
        <f>IF($K2019="","",女子登録情報!$M2019)</f>
        <v/>
      </c>
      <c r="H2019" t="str">
        <f>IF($K2019="","",女子登録情報!$A2019)</f>
        <v/>
      </c>
      <c r="K2019" t="str">
        <f>IF(女子登録情報!$C2019="","",女子登録情報!$C2019)</f>
        <v/>
      </c>
      <c r="M2019" t="str">
        <f>IFERROR(IF(AND(402&lt;=VALUE(RIGHT(女子登録情報!$F2019,4)),競技会情報!$E$3*100+競技会情報!$G$3&gt;=VALUE(RIGHT(女子登録情報!$F2019,4))),VALUE(女子登録情報!$G2019)+1,VALUE(女子登録情報!$G2019)),"")</f>
        <v/>
      </c>
      <c r="N2019" t="str">
        <f>IF($K2019="","",IF(女子登録情報!$H2019="北海道",女子登録情報!$H2019,LEFT(女子登録情報!$H2019,LEN(女子登録情報!$H2019)-1)))</f>
        <v/>
      </c>
      <c r="O2019" t="str">
        <f>IF($K2019="","",IF(LEN($N2019)=2,LEFT($N2019,1)&amp;"　"&amp;RIGHT($N2019,1)&amp;"・"&amp;女子登録情報!$I2019,$N2019&amp;"・"&amp;女子登録情報!$I2019))</f>
        <v/>
      </c>
    </row>
    <row r="2020" spans="1:15" x14ac:dyDescent="0.55000000000000004">
      <c r="A2020" t="str">
        <f>IF($K2020="","",200000000+女子登録情報!$C2020)</f>
        <v/>
      </c>
      <c r="B2020" t="str">
        <f>IF($K2020="","",女子登録情報!$D2020&amp;" ("&amp;女子登録情報!$K2020&amp;")")</f>
        <v/>
      </c>
      <c r="C2020" t="str">
        <f>IF($K2020="","",女子登録情報!$E2020)</f>
        <v/>
      </c>
      <c r="D2020" t="str">
        <f>IF($K2020="","",女子登録情報!$O2020&amp;" "&amp;女子登録情報!$N2020&amp;" ("&amp;LEFT(女子登録情報!$F2020,2)&amp;")")</f>
        <v/>
      </c>
      <c r="E2020" t="str">
        <f>IF($K2020="","",女子登録情報!$P2020)</f>
        <v/>
      </c>
      <c r="F2020" t="str">
        <f t="shared" si="31"/>
        <v/>
      </c>
      <c r="G2020" t="str">
        <f>IF($K2020="","",女子登録情報!$M2020)</f>
        <v/>
      </c>
      <c r="H2020" t="str">
        <f>IF($K2020="","",女子登録情報!$A2020)</f>
        <v/>
      </c>
      <c r="K2020" t="str">
        <f>IF(女子登録情報!$C2020="","",女子登録情報!$C2020)</f>
        <v/>
      </c>
      <c r="M2020" t="str">
        <f>IFERROR(IF(AND(402&lt;=VALUE(RIGHT(女子登録情報!$F2020,4)),競技会情報!$E$3*100+競技会情報!$G$3&gt;=VALUE(RIGHT(女子登録情報!$F2020,4))),VALUE(女子登録情報!$G2020)+1,VALUE(女子登録情報!$G2020)),"")</f>
        <v/>
      </c>
      <c r="N2020" t="str">
        <f>IF($K2020="","",IF(女子登録情報!$H2020="北海道",女子登録情報!$H2020,LEFT(女子登録情報!$H2020,LEN(女子登録情報!$H2020)-1)))</f>
        <v/>
      </c>
      <c r="O2020" t="str">
        <f>IF($K2020="","",IF(LEN($N2020)=2,LEFT($N2020,1)&amp;"　"&amp;RIGHT($N2020,1)&amp;"・"&amp;女子登録情報!$I2020,$N2020&amp;"・"&amp;女子登録情報!$I2020))</f>
        <v/>
      </c>
    </row>
    <row r="2021" spans="1:15" x14ac:dyDescent="0.55000000000000004">
      <c r="A2021" t="str">
        <f>IF($K2021="","",200000000+女子登録情報!$C2021)</f>
        <v/>
      </c>
      <c r="B2021" t="str">
        <f>IF($K2021="","",女子登録情報!$D2021&amp;" ("&amp;女子登録情報!$K2021&amp;")")</f>
        <v/>
      </c>
      <c r="C2021" t="str">
        <f>IF($K2021="","",女子登録情報!$E2021)</f>
        <v/>
      </c>
      <c r="D2021" t="str">
        <f>IF($K2021="","",女子登録情報!$O2021&amp;" "&amp;女子登録情報!$N2021&amp;" ("&amp;LEFT(女子登録情報!$F2021,2)&amp;")")</f>
        <v/>
      </c>
      <c r="E2021" t="str">
        <f>IF($K2021="","",女子登録情報!$P2021)</f>
        <v/>
      </c>
      <c r="F2021" t="str">
        <f t="shared" si="31"/>
        <v/>
      </c>
      <c r="G2021" t="str">
        <f>IF($K2021="","",女子登録情報!$M2021)</f>
        <v/>
      </c>
      <c r="H2021" t="str">
        <f>IF($K2021="","",女子登録情報!$A2021)</f>
        <v/>
      </c>
      <c r="K2021" t="str">
        <f>IF(女子登録情報!$C2021="","",女子登録情報!$C2021)</f>
        <v/>
      </c>
      <c r="M2021" t="str">
        <f>IFERROR(IF(AND(402&lt;=VALUE(RIGHT(女子登録情報!$F2021,4)),競技会情報!$E$3*100+競技会情報!$G$3&gt;=VALUE(RIGHT(女子登録情報!$F2021,4))),VALUE(女子登録情報!$G2021)+1,VALUE(女子登録情報!$G2021)),"")</f>
        <v/>
      </c>
      <c r="N2021" t="str">
        <f>IF($K2021="","",IF(女子登録情報!$H2021="北海道",女子登録情報!$H2021,LEFT(女子登録情報!$H2021,LEN(女子登録情報!$H2021)-1)))</f>
        <v/>
      </c>
      <c r="O2021" t="str">
        <f>IF($K2021="","",IF(LEN($N2021)=2,LEFT($N2021,1)&amp;"　"&amp;RIGHT($N2021,1)&amp;"・"&amp;女子登録情報!$I2021,$N2021&amp;"・"&amp;女子登録情報!$I2021))</f>
        <v/>
      </c>
    </row>
    <row r="2022" spans="1:15" x14ac:dyDescent="0.55000000000000004">
      <c r="A2022" t="str">
        <f>IF($K2022="","",200000000+女子登録情報!$C2022)</f>
        <v/>
      </c>
      <c r="B2022" t="str">
        <f>IF($K2022="","",女子登録情報!$D2022&amp;" ("&amp;女子登録情報!$K2022&amp;")")</f>
        <v/>
      </c>
      <c r="C2022" t="str">
        <f>IF($K2022="","",女子登録情報!$E2022)</f>
        <v/>
      </c>
      <c r="D2022" t="str">
        <f>IF($K2022="","",女子登録情報!$O2022&amp;" "&amp;女子登録情報!$N2022&amp;" ("&amp;LEFT(女子登録情報!$F2022,2)&amp;")")</f>
        <v/>
      </c>
      <c r="E2022" t="str">
        <f>IF($K2022="","",女子登録情報!$P2022)</f>
        <v/>
      </c>
      <c r="F2022" t="str">
        <f t="shared" si="31"/>
        <v/>
      </c>
      <c r="G2022" t="str">
        <f>IF($K2022="","",女子登録情報!$M2022)</f>
        <v/>
      </c>
      <c r="H2022" t="str">
        <f>IF($K2022="","",女子登録情報!$A2022)</f>
        <v/>
      </c>
      <c r="K2022" t="str">
        <f>IF(女子登録情報!$C2022="","",女子登録情報!$C2022)</f>
        <v/>
      </c>
      <c r="M2022" t="str">
        <f>IFERROR(IF(AND(402&lt;=VALUE(RIGHT(女子登録情報!$F2022,4)),競技会情報!$E$3*100+競技会情報!$G$3&gt;=VALUE(RIGHT(女子登録情報!$F2022,4))),VALUE(女子登録情報!$G2022)+1,VALUE(女子登録情報!$G2022)),"")</f>
        <v/>
      </c>
      <c r="N2022" t="str">
        <f>IF($K2022="","",IF(女子登録情報!$H2022="北海道",女子登録情報!$H2022,LEFT(女子登録情報!$H2022,LEN(女子登録情報!$H2022)-1)))</f>
        <v/>
      </c>
      <c r="O2022" t="str">
        <f>IF($K2022="","",IF(LEN($N2022)=2,LEFT($N2022,1)&amp;"　"&amp;RIGHT($N2022,1)&amp;"・"&amp;女子登録情報!$I2022,$N2022&amp;"・"&amp;女子登録情報!$I2022))</f>
        <v/>
      </c>
    </row>
    <row r="2023" spans="1:15" x14ac:dyDescent="0.55000000000000004">
      <c r="A2023" t="str">
        <f>IF($K2023="","",200000000+女子登録情報!$C2023)</f>
        <v/>
      </c>
      <c r="B2023" t="str">
        <f>IF($K2023="","",女子登録情報!$D2023&amp;" ("&amp;女子登録情報!$K2023&amp;")")</f>
        <v/>
      </c>
      <c r="C2023" t="str">
        <f>IF($K2023="","",女子登録情報!$E2023)</f>
        <v/>
      </c>
      <c r="D2023" t="str">
        <f>IF($K2023="","",女子登録情報!$O2023&amp;" "&amp;女子登録情報!$N2023&amp;" ("&amp;LEFT(女子登録情報!$F2023,2)&amp;")")</f>
        <v/>
      </c>
      <c r="E2023" t="str">
        <f>IF($K2023="","",女子登録情報!$P2023)</f>
        <v/>
      </c>
      <c r="F2023" t="str">
        <f t="shared" si="31"/>
        <v/>
      </c>
      <c r="G2023" t="str">
        <f>IF($K2023="","",女子登録情報!$M2023)</f>
        <v/>
      </c>
      <c r="H2023" t="str">
        <f>IF($K2023="","",女子登録情報!$A2023)</f>
        <v/>
      </c>
      <c r="K2023" t="str">
        <f>IF(女子登録情報!$C2023="","",女子登録情報!$C2023)</f>
        <v/>
      </c>
      <c r="M2023" t="str">
        <f>IFERROR(IF(AND(402&lt;=VALUE(RIGHT(女子登録情報!$F2023,4)),競技会情報!$E$3*100+競技会情報!$G$3&gt;=VALUE(RIGHT(女子登録情報!$F2023,4))),VALUE(女子登録情報!$G2023)+1,VALUE(女子登録情報!$G2023)),"")</f>
        <v/>
      </c>
      <c r="N2023" t="str">
        <f>IF($K2023="","",IF(女子登録情報!$H2023="北海道",女子登録情報!$H2023,LEFT(女子登録情報!$H2023,LEN(女子登録情報!$H2023)-1)))</f>
        <v/>
      </c>
      <c r="O2023" t="str">
        <f>IF($K2023="","",IF(LEN($N2023)=2,LEFT($N2023,1)&amp;"　"&amp;RIGHT($N2023,1)&amp;"・"&amp;女子登録情報!$I2023,$N2023&amp;"・"&amp;女子登録情報!$I2023))</f>
        <v/>
      </c>
    </row>
    <row r="2024" spans="1:15" x14ac:dyDescent="0.55000000000000004">
      <c r="A2024" t="str">
        <f>IF($K2024="","",200000000+女子登録情報!$C2024)</f>
        <v/>
      </c>
      <c r="B2024" t="str">
        <f>IF($K2024="","",女子登録情報!$D2024&amp;" ("&amp;女子登録情報!$K2024&amp;")")</f>
        <v/>
      </c>
      <c r="C2024" t="str">
        <f>IF($K2024="","",女子登録情報!$E2024)</f>
        <v/>
      </c>
      <c r="D2024" t="str">
        <f>IF($K2024="","",女子登録情報!$O2024&amp;" "&amp;女子登録情報!$N2024&amp;" ("&amp;LEFT(女子登録情報!$F2024,2)&amp;")")</f>
        <v/>
      </c>
      <c r="E2024" t="str">
        <f>IF($K2024="","",女子登録情報!$P2024)</f>
        <v/>
      </c>
      <c r="F2024" t="str">
        <f t="shared" si="31"/>
        <v/>
      </c>
      <c r="G2024" t="str">
        <f>IF($K2024="","",女子登録情報!$M2024)</f>
        <v/>
      </c>
      <c r="H2024" t="str">
        <f>IF($K2024="","",女子登録情報!$A2024)</f>
        <v/>
      </c>
      <c r="K2024" t="str">
        <f>IF(女子登録情報!$C2024="","",女子登録情報!$C2024)</f>
        <v/>
      </c>
      <c r="M2024" t="str">
        <f>IFERROR(IF(AND(402&lt;=VALUE(RIGHT(女子登録情報!$F2024,4)),競技会情報!$E$3*100+競技会情報!$G$3&gt;=VALUE(RIGHT(女子登録情報!$F2024,4))),VALUE(女子登録情報!$G2024)+1,VALUE(女子登録情報!$G2024)),"")</f>
        <v/>
      </c>
      <c r="N2024" t="str">
        <f>IF($K2024="","",IF(女子登録情報!$H2024="北海道",女子登録情報!$H2024,LEFT(女子登録情報!$H2024,LEN(女子登録情報!$H2024)-1)))</f>
        <v/>
      </c>
      <c r="O2024" t="str">
        <f>IF($K2024="","",IF(LEN($N2024)=2,LEFT($N2024,1)&amp;"　"&amp;RIGHT($N2024,1)&amp;"・"&amp;女子登録情報!$I2024,$N2024&amp;"・"&amp;女子登録情報!$I2024))</f>
        <v/>
      </c>
    </row>
    <row r="2025" spans="1:15" x14ac:dyDescent="0.55000000000000004">
      <c r="A2025" t="str">
        <f>IF($K2025="","",200000000+女子登録情報!$C2025)</f>
        <v/>
      </c>
      <c r="B2025" t="str">
        <f>IF($K2025="","",女子登録情報!$D2025&amp;" ("&amp;女子登録情報!$K2025&amp;")")</f>
        <v/>
      </c>
      <c r="C2025" t="str">
        <f>IF($K2025="","",女子登録情報!$E2025)</f>
        <v/>
      </c>
      <c r="D2025" t="str">
        <f>IF($K2025="","",女子登録情報!$O2025&amp;" "&amp;女子登録情報!$N2025&amp;" ("&amp;LEFT(女子登録情報!$F2025,2)&amp;")")</f>
        <v/>
      </c>
      <c r="E2025" t="str">
        <f>IF($K2025="","",女子登録情報!$P2025)</f>
        <v/>
      </c>
      <c r="F2025" t="str">
        <f t="shared" si="31"/>
        <v/>
      </c>
      <c r="G2025" t="str">
        <f>IF($K2025="","",女子登録情報!$M2025)</f>
        <v/>
      </c>
      <c r="H2025" t="str">
        <f>IF($K2025="","",女子登録情報!$A2025)</f>
        <v/>
      </c>
      <c r="K2025" t="str">
        <f>IF(女子登録情報!$C2025="","",女子登録情報!$C2025)</f>
        <v/>
      </c>
      <c r="M2025" t="str">
        <f>IFERROR(IF(AND(402&lt;=VALUE(RIGHT(女子登録情報!$F2025,4)),競技会情報!$E$3*100+競技会情報!$G$3&gt;=VALUE(RIGHT(女子登録情報!$F2025,4))),VALUE(女子登録情報!$G2025)+1,VALUE(女子登録情報!$G2025)),"")</f>
        <v/>
      </c>
      <c r="N2025" t="str">
        <f>IF($K2025="","",IF(女子登録情報!$H2025="北海道",女子登録情報!$H2025,LEFT(女子登録情報!$H2025,LEN(女子登録情報!$H2025)-1)))</f>
        <v/>
      </c>
      <c r="O2025" t="str">
        <f>IF($K2025="","",IF(LEN($N2025)=2,LEFT($N2025,1)&amp;"　"&amp;RIGHT($N2025,1)&amp;"・"&amp;女子登録情報!$I2025,$N2025&amp;"・"&amp;女子登録情報!$I2025))</f>
        <v/>
      </c>
    </row>
    <row r="2026" spans="1:15" x14ac:dyDescent="0.55000000000000004">
      <c r="A2026" t="str">
        <f>IF($K2026="","",200000000+女子登録情報!$C2026)</f>
        <v/>
      </c>
      <c r="B2026" t="str">
        <f>IF($K2026="","",女子登録情報!$D2026&amp;" ("&amp;女子登録情報!$K2026&amp;")")</f>
        <v/>
      </c>
      <c r="C2026" t="str">
        <f>IF($K2026="","",女子登録情報!$E2026)</f>
        <v/>
      </c>
      <c r="D2026" t="str">
        <f>IF($K2026="","",女子登録情報!$O2026&amp;" "&amp;女子登録情報!$N2026&amp;" ("&amp;LEFT(女子登録情報!$F2026,2)&amp;")")</f>
        <v/>
      </c>
      <c r="E2026" t="str">
        <f>IF($K2026="","",女子登録情報!$P2026)</f>
        <v/>
      </c>
      <c r="F2026" t="str">
        <f t="shared" si="31"/>
        <v/>
      </c>
      <c r="G2026" t="str">
        <f>IF($K2026="","",女子登録情報!$M2026)</f>
        <v/>
      </c>
      <c r="H2026" t="str">
        <f>IF($K2026="","",女子登録情報!$A2026)</f>
        <v/>
      </c>
      <c r="K2026" t="str">
        <f>IF(女子登録情報!$C2026="","",女子登録情報!$C2026)</f>
        <v/>
      </c>
      <c r="M2026" t="str">
        <f>IFERROR(IF(AND(402&lt;=VALUE(RIGHT(女子登録情報!$F2026,4)),競技会情報!$E$3*100+競技会情報!$G$3&gt;=VALUE(RIGHT(女子登録情報!$F2026,4))),VALUE(女子登録情報!$G2026)+1,VALUE(女子登録情報!$G2026)),"")</f>
        <v/>
      </c>
      <c r="N2026" t="str">
        <f>IF($K2026="","",IF(女子登録情報!$H2026="北海道",女子登録情報!$H2026,LEFT(女子登録情報!$H2026,LEN(女子登録情報!$H2026)-1)))</f>
        <v/>
      </c>
      <c r="O2026" t="str">
        <f>IF($K2026="","",IF(LEN($N2026)=2,LEFT($N2026,1)&amp;"　"&amp;RIGHT($N2026,1)&amp;"・"&amp;女子登録情報!$I2026,$N2026&amp;"・"&amp;女子登録情報!$I2026))</f>
        <v/>
      </c>
    </row>
    <row r="2027" spans="1:15" x14ac:dyDescent="0.55000000000000004">
      <c r="A2027" t="str">
        <f>IF($K2027="","",200000000+女子登録情報!$C2027)</f>
        <v/>
      </c>
      <c r="B2027" t="str">
        <f>IF($K2027="","",女子登録情報!$D2027&amp;" ("&amp;女子登録情報!$K2027&amp;")")</f>
        <v/>
      </c>
      <c r="C2027" t="str">
        <f>IF($K2027="","",女子登録情報!$E2027)</f>
        <v/>
      </c>
      <c r="D2027" t="str">
        <f>IF($K2027="","",女子登録情報!$O2027&amp;" "&amp;女子登録情報!$N2027&amp;" ("&amp;LEFT(女子登録情報!$F2027,2)&amp;")")</f>
        <v/>
      </c>
      <c r="E2027" t="str">
        <f>IF($K2027="","",女子登録情報!$P2027)</f>
        <v/>
      </c>
      <c r="F2027" t="str">
        <f t="shared" si="31"/>
        <v/>
      </c>
      <c r="G2027" t="str">
        <f>IF($K2027="","",女子登録情報!$M2027)</f>
        <v/>
      </c>
      <c r="H2027" t="str">
        <f>IF($K2027="","",女子登録情報!$A2027)</f>
        <v/>
      </c>
      <c r="K2027" t="str">
        <f>IF(女子登録情報!$C2027="","",女子登録情報!$C2027)</f>
        <v/>
      </c>
      <c r="M2027" t="str">
        <f>IFERROR(IF(AND(402&lt;=VALUE(RIGHT(女子登録情報!$F2027,4)),競技会情報!$E$3*100+競技会情報!$G$3&gt;=VALUE(RIGHT(女子登録情報!$F2027,4))),VALUE(女子登録情報!$G2027)+1,VALUE(女子登録情報!$G2027)),"")</f>
        <v/>
      </c>
      <c r="N2027" t="str">
        <f>IF($K2027="","",IF(女子登録情報!$H2027="北海道",女子登録情報!$H2027,LEFT(女子登録情報!$H2027,LEN(女子登録情報!$H2027)-1)))</f>
        <v/>
      </c>
      <c r="O2027" t="str">
        <f>IF($K2027="","",IF(LEN($N2027)=2,LEFT($N2027,1)&amp;"　"&amp;RIGHT($N2027,1)&amp;"・"&amp;女子登録情報!$I2027,$N2027&amp;"・"&amp;女子登録情報!$I2027))</f>
        <v/>
      </c>
    </row>
    <row r="2028" spans="1:15" x14ac:dyDescent="0.55000000000000004">
      <c r="A2028" t="str">
        <f>IF($K2028="","",200000000+女子登録情報!$C2028)</f>
        <v/>
      </c>
      <c r="B2028" t="str">
        <f>IF($K2028="","",女子登録情報!$D2028&amp;" ("&amp;女子登録情報!$K2028&amp;")")</f>
        <v/>
      </c>
      <c r="C2028" t="str">
        <f>IF($K2028="","",女子登録情報!$E2028)</f>
        <v/>
      </c>
      <c r="D2028" t="str">
        <f>IF($K2028="","",女子登録情報!$O2028&amp;" "&amp;女子登録情報!$N2028&amp;" ("&amp;LEFT(女子登録情報!$F2028,2)&amp;")")</f>
        <v/>
      </c>
      <c r="E2028" t="str">
        <f>IF($K2028="","",女子登録情報!$P2028)</f>
        <v/>
      </c>
      <c r="F2028" t="str">
        <f t="shared" si="31"/>
        <v/>
      </c>
      <c r="G2028" t="str">
        <f>IF($K2028="","",女子登録情報!$M2028)</f>
        <v/>
      </c>
      <c r="H2028" t="str">
        <f>IF($K2028="","",女子登録情報!$A2028)</f>
        <v/>
      </c>
      <c r="K2028" t="str">
        <f>IF(女子登録情報!$C2028="","",女子登録情報!$C2028)</f>
        <v/>
      </c>
      <c r="M2028" t="str">
        <f>IFERROR(IF(AND(402&lt;=VALUE(RIGHT(女子登録情報!$F2028,4)),競技会情報!$E$3*100+競技会情報!$G$3&gt;=VALUE(RIGHT(女子登録情報!$F2028,4))),VALUE(女子登録情報!$G2028)+1,VALUE(女子登録情報!$G2028)),"")</f>
        <v/>
      </c>
      <c r="N2028" t="str">
        <f>IF($K2028="","",IF(女子登録情報!$H2028="北海道",女子登録情報!$H2028,LEFT(女子登録情報!$H2028,LEN(女子登録情報!$H2028)-1)))</f>
        <v/>
      </c>
      <c r="O2028" t="str">
        <f>IF($K2028="","",IF(LEN($N2028)=2,LEFT($N2028,1)&amp;"　"&amp;RIGHT($N2028,1)&amp;"・"&amp;女子登録情報!$I2028,$N2028&amp;"・"&amp;女子登録情報!$I2028))</f>
        <v/>
      </c>
    </row>
    <row r="2029" spans="1:15" x14ac:dyDescent="0.55000000000000004">
      <c r="A2029" t="str">
        <f>IF($K2029="","",200000000+女子登録情報!$C2029)</f>
        <v/>
      </c>
      <c r="B2029" t="str">
        <f>IF($K2029="","",女子登録情報!$D2029&amp;" ("&amp;女子登録情報!$K2029&amp;")")</f>
        <v/>
      </c>
      <c r="C2029" t="str">
        <f>IF($K2029="","",女子登録情報!$E2029)</f>
        <v/>
      </c>
      <c r="D2029" t="str">
        <f>IF($K2029="","",女子登録情報!$O2029&amp;" "&amp;女子登録情報!$N2029&amp;" ("&amp;LEFT(女子登録情報!$F2029,2)&amp;")")</f>
        <v/>
      </c>
      <c r="E2029" t="str">
        <f>IF($K2029="","",女子登録情報!$P2029)</f>
        <v/>
      </c>
      <c r="F2029" t="str">
        <f t="shared" si="31"/>
        <v/>
      </c>
      <c r="G2029" t="str">
        <f>IF($K2029="","",女子登録情報!$M2029)</f>
        <v/>
      </c>
      <c r="H2029" t="str">
        <f>IF($K2029="","",女子登録情報!$A2029)</f>
        <v/>
      </c>
      <c r="K2029" t="str">
        <f>IF(女子登録情報!$C2029="","",女子登録情報!$C2029)</f>
        <v/>
      </c>
      <c r="M2029" t="str">
        <f>IFERROR(IF(AND(402&lt;=VALUE(RIGHT(女子登録情報!$F2029,4)),競技会情報!$E$3*100+競技会情報!$G$3&gt;=VALUE(RIGHT(女子登録情報!$F2029,4))),VALUE(女子登録情報!$G2029)+1,VALUE(女子登録情報!$G2029)),"")</f>
        <v/>
      </c>
      <c r="N2029" t="str">
        <f>IF($K2029="","",IF(女子登録情報!$H2029="北海道",女子登録情報!$H2029,LEFT(女子登録情報!$H2029,LEN(女子登録情報!$H2029)-1)))</f>
        <v/>
      </c>
      <c r="O2029" t="str">
        <f>IF($K2029="","",IF(LEN($N2029)=2,LEFT($N2029,1)&amp;"　"&amp;RIGHT($N2029,1)&amp;"・"&amp;女子登録情報!$I2029,$N2029&amp;"・"&amp;女子登録情報!$I2029))</f>
        <v/>
      </c>
    </row>
    <row r="2030" spans="1:15" x14ac:dyDescent="0.55000000000000004">
      <c r="A2030" t="str">
        <f>IF($K2030="","",200000000+女子登録情報!$C2030)</f>
        <v/>
      </c>
      <c r="B2030" t="str">
        <f>IF($K2030="","",女子登録情報!$D2030&amp;" ("&amp;女子登録情報!$K2030&amp;")")</f>
        <v/>
      </c>
      <c r="C2030" t="str">
        <f>IF($K2030="","",女子登録情報!$E2030)</f>
        <v/>
      </c>
      <c r="D2030" t="str">
        <f>IF($K2030="","",女子登録情報!$O2030&amp;" "&amp;女子登録情報!$N2030&amp;" ("&amp;LEFT(女子登録情報!$F2030,2)&amp;")")</f>
        <v/>
      </c>
      <c r="E2030" t="str">
        <f>IF($K2030="","",女子登録情報!$P2030)</f>
        <v/>
      </c>
      <c r="F2030" t="str">
        <f t="shared" si="31"/>
        <v/>
      </c>
      <c r="G2030" t="str">
        <f>IF($K2030="","",女子登録情報!$M2030)</f>
        <v/>
      </c>
      <c r="H2030" t="str">
        <f>IF($K2030="","",女子登録情報!$A2030)</f>
        <v/>
      </c>
      <c r="K2030" t="str">
        <f>IF(女子登録情報!$C2030="","",女子登録情報!$C2030)</f>
        <v/>
      </c>
      <c r="M2030" t="str">
        <f>IFERROR(IF(AND(402&lt;=VALUE(RIGHT(女子登録情報!$F2030,4)),競技会情報!$E$3*100+競技会情報!$G$3&gt;=VALUE(RIGHT(女子登録情報!$F2030,4))),VALUE(女子登録情報!$G2030)+1,VALUE(女子登録情報!$G2030)),"")</f>
        <v/>
      </c>
      <c r="N2030" t="str">
        <f>IF($K2030="","",IF(女子登録情報!$H2030="北海道",女子登録情報!$H2030,LEFT(女子登録情報!$H2030,LEN(女子登録情報!$H2030)-1)))</f>
        <v/>
      </c>
      <c r="O2030" t="str">
        <f>IF($K2030="","",IF(LEN($N2030)=2,LEFT($N2030,1)&amp;"　"&amp;RIGHT($N2030,1)&amp;"・"&amp;女子登録情報!$I2030,$N2030&amp;"・"&amp;女子登録情報!$I2030))</f>
        <v/>
      </c>
    </row>
    <row r="2031" spans="1:15" x14ac:dyDescent="0.55000000000000004">
      <c r="A2031" t="str">
        <f>IF($K2031="","",200000000+女子登録情報!$C2031)</f>
        <v/>
      </c>
      <c r="B2031" t="str">
        <f>IF($K2031="","",女子登録情報!$D2031&amp;" ("&amp;女子登録情報!$K2031&amp;")")</f>
        <v/>
      </c>
      <c r="C2031" t="str">
        <f>IF($K2031="","",女子登録情報!$E2031)</f>
        <v/>
      </c>
      <c r="D2031" t="str">
        <f>IF($K2031="","",女子登録情報!$O2031&amp;" "&amp;女子登録情報!$N2031&amp;" ("&amp;LEFT(女子登録情報!$F2031,2)&amp;")")</f>
        <v/>
      </c>
      <c r="E2031" t="str">
        <f>IF($K2031="","",女子登録情報!$P2031)</f>
        <v/>
      </c>
      <c r="F2031" t="str">
        <f t="shared" si="31"/>
        <v/>
      </c>
      <c r="G2031" t="str">
        <f>IF($K2031="","",女子登録情報!$M2031)</f>
        <v/>
      </c>
      <c r="H2031" t="str">
        <f>IF($K2031="","",女子登録情報!$A2031)</f>
        <v/>
      </c>
      <c r="K2031" t="str">
        <f>IF(女子登録情報!$C2031="","",女子登録情報!$C2031)</f>
        <v/>
      </c>
      <c r="M2031" t="str">
        <f>IFERROR(IF(AND(402&lt;=VALUE(RIGHT(女子登録情報!$F2031,4)),競技会情報!$E$3*100+競技会情報!$G$3&gt;=VALUE(RIGHT(女子登録情報!$F2031,4))),VALUE(女子登録情報!$G2031)+1,VALUE(女子登録情報!$G2031)),"")</f>
        <v/>
      </c>
      <c r="N2031" t="str">
        <f>IF($K2031="","",IF(女子登録情報!$H2031="北海道",女子登録情報!$H2031,LEFT(女子登録情報!$H2031,LEN(女子登録情報!$H2031)-1)))</f>
        <v/>
      </c>
      <c r="O2031" t="str">
        <f>IF($K2031="","",IF(LEN($N2031)=2,LEFT($N2031,1)&amp;"　"&amp;RIGHT($N2031,1)&amp;"・"&amp;女子登録情報!$I2031,$N2031&amp;"・"&amp;女子登録情報!$I2031))</f>
        <v/>
      </c>
    </row>
    <row r="2032" spans="1:15" x14ac:dyDescent="0.55000000000000004">
      <c r="A2032" t="str">
        <f>IF($K2032="","",200000000+女子登録情報!$C2032)</f>
        <v/>
      </c>
      <c r="B2032" t="str">
        <f>IF($K2032="","",女子登録情報!$D2032&amp;" ("&amp;女子登録情報!$K2032&amp;")")</f>
        <v/>
      </c>
      <c r="C2032" t="str">
        <f>IF($K2032="","",女子登録情報!$E2032)</f>
        <v/>
      </c>
      <c r="D2032" t="str">
        <f>IF($K2032="","",女子登録情報!$O2032&amp;" "&amp;女子登録情報!$N2032&amp;" ("&amp;LEFT(女子登録情報!$F2032,2)&amp;")")</f>
        <v/>
      </c>
      <c r="E2032" t="str">
        <f>IF($K2032="","",女子登録情報!$P2032)</f>
        <v/>
      </c>
      <c r="F2032" t="str">
        <f t="shared" si="31"/>
        <v/>
      </c>
      <c r="G2032" t="str">
        <f>IF($K2032="","",女子登録情報!$M2032)</f>
        <v/>
      </c>
      <c r="H2032" t="str">
        <f>IF($K2032="","",女子登録情報!$A2032)</f>
        <v/>
      </c>
      <c r="K2032" t="str">
        <f>IF(女子登録情報!$C2032="","",女子登録情報!$C2032)</f>
        <v/>
      </c>
      <c r="M2032" t="str">
        <f>IFERROR(IF(AND(402&lt;=VALUE(RIGHT(女子登録情報!$F2032,4)),競技会情報!$E$3*100+競技会情報!$G$3&gt;=VALUE(RIGHT(女子登録情報!$F2032,4))),VALUE(女子登録情報!$G2032)+1,VALUE(女子登録情報!$G2032)),"")</f>
        <v/>
      </c>
      <c r="N2032" t="str">
        <f>IF($K2032="","",IF(女子登録情報!$H2032="北海道",女子登録情報!$H2032,LEFT(女子登録情報!$H2032,LEN(女子登録情報!$H2032)-1)))</f>
        <v/>
      </c>
      <c r="O2032" t="str">
        <f>IF($K2032="","",IF(LEN($N2032)=2,LEFT($N2032,1)&amp;"　"&amp;RIGHT($N2032,1)&amp;"・"&amp;女子登録情報!$I2032,$N2032&amp;"・"&amp;女子登録情報!$I2032))</f>
        <v/>
      </c>
    </row>
    <row r="2033" spans="1:15" x14ac:dyDescent="0.55000000000000004">
      <c r="A2033" t="str">
        <f>IF($K2033="","",200000000+女子登録情報!$C2033)</f>
        <v/>
      </c>
      <c r="B2033" t="str">
        <f>IF($K2033="","",女子登録情報!$D2033&amp;" ("&amp;女子登録情報!$K2033&amp;")")</f>
        <v/>
      </c>
      <c r="C2033" t="str">
        <f>IF($K2033="","",女子登録情報!$E2033)</f>
        <v/>
      </c>
      <c r="D2033" t="str">
        <f>IF($K2033="","",女子登録情報!$O2033&amp;" "&amp;女子登録情報!$N2033&amp;" ("&amp;LEFT(女子登録情報!$F2033,2)&amp;")")</f>
        <v/>
      </c>
      <c r="E2033" t="str">
        <f>IF($K2033="","",女子登録情報!$P2033)</f>
        <v/>
      </c>
      <c r="F2033" t="str">
        <f t="shared" si="31"/>
        <v/>
      </c>
      <c r="G2033" t="str">
        <f>IF($K2033="","",女子登録情報!$M2033)</f>
        <v/>
      </c>
      <c r="H2033" t="str">
        <f>IF($K2033="","",女子登録情報!$A2033)</f>
        <v/>
      </c>
      <c r="K2033" t="str">
        <f>IF(女子登録情報!$C2033="","",女子登録情報!$C2033)</f>
        <v/>
      </c>
      <c r="M2033" t="str">
        <f>IFERROR(IF(AND(402&lt;=VALUE(RIGHT(女子登録情報!$F2033,4)),競技会情報!$E$3*100+競技会情報!$G$3&gt;=VALUE(RIGHT(女子登録情報!$F2033,4))),VALUE(女子登録情報!$G2033)+1,VALUE(女子登録情報!$G2033)),"")</f>
        <v/>
      </c>
      <c r="N2033" t="str">
        <f>IF($K2033="","",IF(女子登録情報!$H2033="北海道",女子登録情報!$H2033,LEFT(女子登録情報!$H2033,LEN(女子登録情報!$H2033)-1)))</f>
        <v/>
      </c>
      <c r="O2033" t="str">
        <f>IF($K2033="","",IF(LEN($N2033)=2,LEFT($N2033,1)&amp;"　"&amp;RIGHT($N2033,1)&amp;"・"&amp;女子登録情報!$I2033,$N2033&amp;"・"&amp;女子登録情報!$I2033))</f>
        <v/>
      </c>
    </row>
    <row r="2034" spans="1:15" x14ac:dyDescent="0.55000000000000004">
      <c r="A2034" t="str">
        <f>IF($K2034="","",200000000+女子登録情報!$C2034)</f>
        <v/>
      </c>
      <c r="B2034" t="str">
        <f>IF($K2034="","",女子登録情報!$D2034&amp;" ("&amp;女子登録情報!$K2034&amp;")")</f>
        <v/>
      </c>
      <c r="C2034" t="str">
        <f>IF($K2034="","",女子登録情報!$E2034)</f>
        <v/>
      </c>
      <c r="D2034" t="str">
        <f>IF($K2034="","",女子登録情報!$O2034&amp;" "&amp;女子登録情報!$N2034&amp;" ("&amp;LEFT(女子登録情報!$F2034,2)&amp;")")</f>
        <v/>
      </c>
      <c r="E2034" t="str">
        <f>IF($K2034="","",女子登録情報!$P2034)</f>
        <v/>
      </c>
      <c r="F2034" t="str">
        <f t="shared" si="31"/>
        <v/>
      </c>
      <c r="G2034" t="str">
        <f>IF($K2034="","",女子登録情報!$M2034)</f>
        <v/>
      </c>
      <c r="H2034" t="str">
        <f>IF($K2034="","",女子登録情報!$A2034)</f>
        <v/>
      </c>
      <c r="K2034" t="str">
        <f>IF(女子登録情報!$C2034="","",女子登録情報!$C2034)</f>
        <v/>
      </c>
      <c r="M2034" t="str">
        <f>IFERROR(IF(AND(402&lt;=VALUE(RIGHT(女子登録情報!$F2034,4)),競技会情報!$E$3*100+競技会情報!$G$3&gt;=VALUE(RIGHT(女子登録情報!$F2034,4))),VALUE(女子登録情報!$G2034)+1,VALUE(女子登録情報!$G2034)),"")</f>
        <v/>
      </c>
      <c r="N2034" t="str">
        <f>IF($K2034="","",IF(女子登録情報!$H2034="北海道",女子登録情報!$H2034,LEFT(女子登録情報!$H2034,LEN(女子登録情報!$H2034)-1)))</f>
        <v/>
      </c>
      <c r="O2034" t="str">
        <f>IF($K2034="","",IF(LEN($N2034)=2,LEFT($N2034,1)&amp;"　"&amp;RIGHT($N2034,1)&amp;"・"&amp;女子登録情報!$I2034,$N2034&amp;"・"&amp;女子登録情報!$I2034))</f>
        <v/>
      </c>
    </row>
    <row r="2035" spans="1:15" x14ac:dyDescent="0.55000000000000004">
      <c r="A2035" t="str">
        <f>IF($K2035="","",200000000+女子登録情報!$C2035)</f>
        <v/>
      </c>
      <c r="B2035" t="str">
        <f>IF($K2035="","",女子登録情報!$D2035&amp;" ("&amp;女子登録情報!$K2035&amp;")")</f>
        <v/>
      </c>
      <c r="C2035" t="str">
        <f>IF($K2035="","",女子登録情報!$E2035)</f>
        <v/>
      </c>
      <c r="D2035" t="str">
        <f>IF($K2035="","",女子登録情報!$O2035&amp;" "&amp;女子登録情報!$N2035&amp;" ("&amp;LEFT(女子登録情報!$F2035,2)&amp;")")</f>
        <v/>
      </c>
      <c r="E2035" t="str">
        <f>IF($K2035="","",女子登録情報!$P2035)</f>
        <v/>
      </c>
      <c r="F2035" t="str">
        <f t="shared" si="31"/>
        <v/>
      </c>
      <c r="G2035" t="str">
        <f>IF($K2035="","",女子登録情報!$M2035)</f>
        <v/>
      </c>
      <c r="H2035" t="str">
        <f>IF($K2035="","",女子登録情報!$A2035)</f>
        <v/>
      </c>
      <c r="K2035" t="str">
        <f>IF(女子登録情報!$C2035="","",女子登録情報!$C2035)</f>
        <v/>
      </c>
      <c r="M2035" t="str">
        <f>IFERROR(IF(AND(402&lt;=VALUE(RIGHT(女子登録情報!$F2035,4)),競技会情報!$E$3*100+競技会情報!$G$3&gt;=VALUE(RIGHT(女子登録情報!$F2035,4))),VALUE(女子登録情報!$G2035)+1,VALUE(女子登録情報!$G2035)),"")</f>
        <v/>
      </c>
      <c r="N2035" t="str">
        <f>IF($K2035="","",IF(女子登録情報!$H2035="北海道",女子登録情報!$H2035,LEFT(女子登録情報!$H2035,LEN(女子登録情報!$H2035)-1)))</f>
        <v/>
      </c>
      <c r="O2035" t="str">
        <f>IF($K2035="","",IF(LEN($N2035)=2,LEFT($N2035,1)&amp;"　"&amp;RIGHT($N2035,1)&amp;"・"&amp;女子登録情報!$I2035,$N2035&amp;"・"&amp;女子登録情報!$I2035))</f>
        <v/>
      </c>
    </row>
    <row r="2036" spans="1:15" x14ac:dyDescent="0.55000000000000004">
      <c r="A2036" t="str">
        <f>IF($K2036="","",200000000+女子登録情報!$C2036)</f>
        <v/>
      </c>
      <c r="B2036" t="str">
        <f>IF($K2036="","",女子登録情報!$D2036&amp;" ("&amp;女子登録情報!$K2036&amp;")")</f>
        <v/>
      </c>
      <c r="C2036" t="str">
        <f>IF($K2036="","",女子登録情報!$E2036)</f>
        <v/>
      </c>
      <c r="D2036" t="str">
        <f>IF($K2036="","",女子登録情報!$O2036&amp;" "&amp;女子登録情報!$N2036&amp;" ("&amp;LEFT(女子登録情報!$F2036,2)&amp;")")</f>
        <v/>
      </c>
      <c r="E2036" t="str">
        <f>IF($K2036="","",女子登録情報!$P2036)</f>
        <v/>
      </c>
      <c r="F2036" t="str">
        <f t="shared" si="31"/>
        <v/>
      </c>
      <c r="G2036" t="str">
        <f>IF($K2036="","",女子登録情報!$M2036)</f>
        <v/>
      </c>
      <c r="H2036" t="str">
        <f>IF($K2036="","",女子登録情報!$A2036)</f>
        <v/>
      </c>
      <c r="K2036" t="str">
        <f>IF(女子登録情報!$C2036="","",女子登録情報!$C2036)</f>
        <v/>
      </c>
      <c r="M2036" t="str">
        <f>IFERROR(IF(AND(402&lt;=VALUE(RIGHT(女子登録情報!$F2036,4)),競技会情報!$E$3*100+競技会情報!$G$3&gt;=VALUE(RIGHT(女子登録情報!$F2036,4))),VALUE(女子登録情報!$G2036)+1,VALUE(女子登録情報!$G2036)),"")</f>
        <v/>
      </c>
      <c r="N2036" t="str">
        <f>IF($K2036="","",IF(女子登録情報!$H2036="北海道",女子登録情報!$H2036,LEFT(女子登録情報!$H2036,LEN(女子登録情報!$H2036)-1)))</f>
        <v/>
      </c>
      <c r="O2036" t="str">
        <f>IF($K2036="","",IF(LEN($N2036)=2,LEFT($N2036,1)&amp;"　"&amp;RIGHT($N2036,1)&amp;"・"&amp;女子登録情報!$I2036,$N2036&amp;"・"&amp;女子登録情報!$I2036))</f>
        <v/>
      </c>
    </row>
    <row r="2037" spans="1:15" x14ac:dyDescent="0.55000000000000004">
      <c r="A2037" t="str">
        <f>IF($K2037="","",200000000+女子登録情報!$C2037)</f>
        <v/>
      </c>
      <c r="B2037" t="str">
        <f>IF($K2037="","",女子登録情報!$D2037&amp;" ("&amp;女子登録情報!$K2037&amp;")")</f>
        <v/>
      </c>
      <c r="C2037" t="str">
        <f>IF($K2037="","",女子登録情報!$E2037)</f>
        <v/>
      </c>
      <c r="D2037" t="str">
        <f>IF($K2037="","",女子登録情報!$O2037&amp;" "&amp;女子登録情報!$N2037&amp;" ("&amp;LEFT(女子登録情報!$F2037,2)&amp;")")</f>
        <v/>
      </c>
      <c r="E2037" t="str">
        <f>IF($K2037="","",女子登録情報!$P2037)</f>
        <v/>
      </c>
      <c r="F2037" t="str">
        <f t="shared" si="31"/>
        <v/>
      </c>
      <c r="G2037" t="str">
        <f>IF($K2037="","",女子登録情報!$M2037)</f>
        <v/>
      </c>
      <c r="H2037" t="str">
        <f>IF($K2037="","",女子登録情報!$A2037)</f>
        <v/>
      </c>
      <c r="K2037" t="str">
        <f>IF(女子登録情報!$C2037="","",女子登録情報!$C2037)</f>
        <v/>
      </c>
      <c r="M2037" t="str">
        <f>IFERROR(IF(AND(402&lt;=VALUE(RIGHT(女子登録情報!$F2037,4)),競技会情報!$E$3*100+競技会情報!$G$3&gt;=VALUE(RIGHT(女子登録情報!$F2037,4))),VALUE(女子登録情報!$G2037)+1,VALUE(女子登録情報!$G2037)),"")</f>
        <v/>
      </c>
      <c r="N2037" t="str">
        <f>IF($K2037="","",IF(女子登録情報!$H2037="北海道",女子登録情報!$H2037,LEFT(女子登録情報!$H2037,LEN(女子登録情報!$H2037)-1)))</f>
        <v/>
      </c>
      <c r="O2037" t="str">
        <f>IF($K2037="","",IF(LEN($N2037)=2,LEFT($N2037,1)&amp;"　"&amp;RIGHT($N2037,1)&amp;"・"&amp;女子登録情報!$I2037,$N2037&amp;"・"&amp;女子登録情報!$I2037))</f>
        <v/>
      </c>
    </row>
    <row r="2038" spans="1:15" x14ac:dyDescent="0.55000000000000004">
      <c r="A2038" t="str">
        <f>IF($K2038="","",200000000+女子登録情報!$C2038)</f>
        <v/>
      </c>
      <c r="B2038" t="str">
        <f>IF($K2038="","",女子登録情報!$D2038&amp;" ("&amp;女子登録情報!$K2038&amp;")")</f>
        <v/>
      </c>
      <c r="C2038" t="str">
        <f>IF($K2038="","",女子登録情報!$E2038)</f>
        <v/>
      </c>
      <c r="D2038" t="str">
        <f>IF($K2038="","",女子登録情報!$O2038&amp;" "&amp;女子登録情報!$N2038&amp;" ("&amp;LEFT(女子登録情報!$F2038,2)&amp;")")</f>
        <v/>
      </c>
      <c r="E2038" t="str">
        <f>IF($K2038="","",女子登録情報!$P2038)</f>
        <v/>
      </c>
      <c r="F2038" t="str">
        <f t="shared" si="31"/>
        <v/>
      </c>
      <c r="G2038" t="str">
        <f>IF($K2038="","",女子登録情報!$M2038)</f>
        <v/>
      </c>
      <c r="H2038" t="str">
        <f>IF($K2038="","",女子登録情報!$A2038)</f>
        <v/>
      </c>
      <c r="K2038" t="str">
        <f>IF(女子登録情報!$C2038="","",女子登録情報!$C2038)</f>
        <v/>
      </c>
      <c r="M2038" t="str">
        <f>IFERROR(IF(AND(402&lt;=VALUE(RIGHT(女子登録情報!$F2038,4)),競技会情報!$E$3*100+競技会情報!$G$3&gt;=VALUE(RIGHT(女子登録情報!$F2038,4))),VALUE(女子登録情報!$G2038)+1,VALUE(女子登録情報!$G2038)),"")</f>
        <v/>
      </c>
      <c r="N2038" t="str">
        <f>IF($K2038="","",IF(女子登録情報!$H2038="北海道",女子登録情報!$H2038,LEFT(女子登録情報!$H2038,LEN(女子登録情報!$H2038)-1)))</f>
        <v/>
      </c>
      <c r="O2038" t="str">
        <f>IF($K2038="","",IF(LEN($N2038)=2,LEFT($N2038,1)&amp;"　"&amp;RIGHT($N2038,1)&amp;"・"&amp;女子登録情報!$I2038,$N2038&amp;"・"&amp;女子登録情報!$I2038))</f>
        <v/>
      </c>
    </row>
    <row r="2039" spans="1:15" x14ac:dyDescent="0.55000000000000004">
      <c r="A2039" t="str">
        <f>IF($K2039="","",200000000+女子登録情報!$C2039)</f>
        <v/>
      </c>
      <c r="B2039" t="str">
        <f>IF($K2039="","",女子登録情報!$D2039&amp;" ("&amp;女子登録情報!$K2039&amp;")")</f>
        <v/>
      </c>
      <c r="C2039" t="str">
        <f>IF($K2039="","",女子登録情報!$E2039)</f>
        <v/>
      </c>
      <c r="D2039" t="str">
        <f>IF($K2039="","",女子登録情報!$O2039&amp;" "&amp;女子登録情報!$N2039&amp;" ("&amp;LEFT(女子登録情報!$F2039,2)&amp;")")</f>
        <v/>
      </c>
      <c r="E2039" t="str">
        <f>IF($K2039="","",女子登録情報!$P2039)</f>
        <v/>
      </c>
      <c r="F2039" t="str">
        <f t="shared" si="31"/>
        <v/>
      </c>
      <c r="G2039" t="str">
        <f>IF($K2039="","",女子登録情報!$M2039)</f>
        <v/>
      </c>
      <c r="H2039" t="str">
        <f>IF($K2039="","",女子登録情報!$A2039)</f>
        <v/>
      </c>
      <c r="K2039" t="str">
        <f>IF(女子登録情報!$C2039="","",女子登録情報!$C2039)</f>
        <v/>
      </c>
      <c r="M2039" t="str">
        <f>IFERROR(IF(AND(402&lt;=VALUE(RIGHT(女子登録情報!$F2039,4)),競技会情報!$E$3*100+競技会情報!$G$3&gt;=VALUE(RIGHT(女子登録情報!$F2039,4))),VALUE(女子登録情報!$G2039)+1,VALUE(女子登録情報!$G2039)),"")</f>
        <v/>
      </c>
      <c r="N2039" t="str">
        <f>IF($K2039="","",IF(女子登録情報!$H2039="北海道",女子登録情報!$H2039,LEFT(女子登録情報!$H2039,LEN(女子登録情報!$H2039)-1)))</f>
        <v/>
      </c>
      <c r="O2039" t="str">
        <f>IF($K2039="","",IF(LEN($N2039)=2,LEFT($N2039,1)&amp;"　"&amp;RIGHT($N2039,1)&amp;"・"&amp;女子登録情報!$I2039,$N2039&amp;"・"&amp;女子登録情報!$I2039))</f>
        <v/>
      </c>
    </row>
    <row r="2040" spans="1:15" x14ac:dyDescent="0.55000000000000004">
      <c r="A2040" t="str">
        <f>IF($K2040="","",200000000+女子登録情報!$C2040)</f>
        <v/>
      </c>
      <c r="B2040" t="str">
        <f>IF($K2040="","",女子登録情報!$D2040&amp;" ("&amp;女子登録情報!$K2040&amp;")")</f>
        <v/>
      </c>
      <c r="C2040" t="str">
        <f>IF($K2040="","",女子登録情報!$E2040)</f>
        <v/>
      </c>
      <c r="D2040" t="str">
        <f>IF($K2040="","",女子登録情報!$O2040&amp;" "&amp;女子登録情報!$N2040&amp;" ("&amp;LEFT(女子登録情報!$F2040,2)&amp;")")</f>
        <v/>
      </c>
      <c r="E2040" t="str">
        <f>IF($K2040="","",女子登録情報!$P2040)</f>
        <v/>
      </c>
      <c r="F2040" t="str">
        <f t="shared" si="31"/>
        <v/>
      </c>
      <c r="G2040" t="str">
        <f>IF($K2040="","",女子登録情報!$M2040)</f>
        <v/>
      </c>
      <c r="H2040" t="str">
        <f>IF($K2040="","",女子登録情報!$A2040)</f>
        <v/>
      </c>
      <c r="K2040" t="str">
        <f>IF(女子登録情報!$C2040="","",女子登録情報!$C2040)</f>
        <v/>
      </c>
      <c r="M2040" t="str">
        <f>IFERROR(IF(AND(402&lt;=VALUE(RIGHT(女子登録情報!$F2040,4)),競技会情報!$E$3*100+競技会情報!$G$3&gt;=VALUE(RIGHT(女子登録情報!$F2040,4))),VALUE(女子登録情報!$G2040)+1,VALUE(女子登録情報!$G2040)),"")</f>
        <v/>
      </c>
      <c r="N2040" t="str">
        <f>IF($K2040="","",IF(女子登録情報!$H2040="北海道",女子登録情報!$H2040,LEFT(女子登録情報!$H2040,LEN(女子登録情報!$H2040)-1)))</f>
        <v/>
      </c>
      <c r="O2040" t="str">
        <f>IF($K2040="","",IF(LEN($N2040)=2,LEFT($N2040,1)&amp;"　"&amp;RIGHT($N2040,1)&amp;"・"&amp;女子登録情報!$I2040,$N2040&amp;"・"&amp;女子登録情報!$I2040))</f>
        <v/>
      </c>
    </row>
    <row r="2041" spans="1:15" x14ac:dyDescent="0.55000000000000004">
      <c r="A2041" t="str">
        <f>IF($K2041="","",200000000+女子登録情報!$C2041)</f>
        <v/>
      </c>
      <c r="B2041" t="str">
        <f>IF($K2041="","",女子登録情報!$D2041&amp;" ("&amp;女子登録情報!$K2041&amp;")")</f>
        <v/>
      </c>
      <c r="C2041" t="str">
        <f>IF($K2041="","",女子登録情報!$E2041)</f>
        <v/>
      </c>
      <c r="D2041" t="str">
        <f>IF($K2041="","",女子登録情報!$O2041&amp;" "&amp;女子登録情報!$N2041&amp;" ("&amp;LEFT(女子登録情報!$F2041,2)&amp;")")</f>
        <v/>
      </c>
      <c r="E2041" t="str">
        <f>IF($K2041="","",女子登録情報!$P2041)</f>
        <v/>
      </c>
      <c r="F2041" t="str">
        <f t="shared" si="31"/>
        <v/>
      </c>
      <c r="G2041" t="str">
        <f>IF($K2041="","",女子登録情報!$M2041)</f>
        <v/>
      </c>
      <c r="H2041" t="str">
        <f>IF($K2041="","",女子登録情報!$A2041)</f>
        <v/>
      </c>
      <c r="K2041" t="str">
        <f>IF(女子登録情報!$C2041="","",女子登録情報!$C2041)</f>
        <v/>
      </c>
      <c r="M2041" t="str">
        <f>IFERROR(IF(AND(402&lt;=VALUE(RIGHT(女子登録情報!$F2041,4)),競技会情報!$E$3*100+競技会情報!$G$3&gt;=VALUE(RIGHT(女子登録情報!$F2041,4))),VALUE(女子登録情報!$G2041)+1,VALUE(女子登録情報!$G2041)),"")</f>
        <v/>
      </c>
      <c r="N2041" t="str">
        <f>IF($K2041="","",IF(女子登録情報!$H2041="北海道",女子登録情報!$H2041,LEFT(女子登録情報!$H2041,LEN(女子登録情報!$H2041)-1)))</f>
        <v/>
      </c>
      <c r="O2041" t="str">
        <f>IF($K2041="","",IF(LEN($N2041)=2,LEFT($N2041,1)&amp;"　"&amp;RIGHT($N2041,1)&amp;"・"&amp;女子登録情報!$I2041,$N2041&amp;"・"&amp;女子登録情報!$I2041))</f>
        <v/>
      </c>
    </row>
    <row r="2042" spans="1:15" x14ac:dyDescent="0.55000000000000004">
      <c r="A2042" t="str">
        <f>IF($K2042="","",200000000+女子登録情報!$C2042)</f>
        <v/>
      </c>
      <c r="B2042" t="str">
        <f>IF($K2042="","",女子登録情報!$D2042&amp;" ("&amp;女子登録情報!$K2042&amp;")")</f>
        <v/>
      </c>
      <c r="C2042" t="str">
        <f>IF($K2042="","",女子登録情報!$E2042)</f>
        <v/>
      </c>
      <c r="D2042" t="str">
        <f>IF($K2042="","",女子登録情報!$O2042&amp;" "&amp;女子登録情報!$N2042&amp;" ("&amp;LEFT(女子登録情報!$F2042,2)&amp;")")</f>
        <v/>
      </c>
      <c r="E2042" t="str">
        <f>IF($K2042="","",女子登録情報!$P2042)</f>
        <v/>
      </c>
      <c r="F2042" t="str">
        <f t="shared" si="31"/>
        <v/>
      </c>
      <c r="G2042" t="str">
        <f>IF($K2042="","",女子登録情報!$M2042)</f>
        <v/>
      </c>
      <c r="H2042" t="str">
        <f>IF($K2042="","",女子登録情報!$A2042)</f>
        <v/>
      </c>
      <c r="K2042" t="str">
        <f>IF(女子登録情報!$C2042="","",女子登録情報!$C2042)</f>
        <v/>
      </c>
      <c r="M2042" t="str">
        <f>IFERROR(IF(AND(402&lt;=VALUE(RIGHT(女子登録情報!$F2042,4)),競技会情報!$E$3*100+競技会情報!$G$3&gt;=VALUE(RIGHT(女子登録情報!$F2042,4))),VALUE(女子登録情報!$G2042)+1,VALUE(女子登録情報!$G2042)),"")</f>
        <v/>
      </c>
      <c r="N2042" t="str">
        <f>IF($K2042="","",IF(女子登録情報!$H2042="北海道",女子登録情報!$H2042,LEFT(女子登録情報!$H2042,LEN(女子登録情報!$H2042)-1)))</f>
        <v/>
      </c>
      <c r="O2042" t="str">
        <f>IF($K2042="","",IF(LEN($N2042)=2,LEFT($N2042,1)&amp;"　"&amp;RIGHT($N2042,1)&amp;"・"&amp;女子登録情報!$I2042,$N2042&amp;"・"&amp;女子登録情報!$I2042))</f>
        <v/>
      </c>
    </row>
    <row r="2043" spans="1:15" x14ac:dyDescent="0.55000000000000004">
      <c r="A2043" t="str">
        <f>IF($K2043="","",200000000+女子登録情報!$C2043)</f>
        <v/>
      </c>
      <c r="B2043" t="str">
        <f>IF($K2043="","",女子登録情報!$D2043&amp;" ("&amp;女子登録情報!$K2043&amp;")")</f>
        <v/>
      </c>
      <c r="C2043" t="str">
        <f>IF($K2043="","",女子登録情報!$E2043)</f>
        <v/>
      </c>
      <c r="D2043" t="str">
        <f>IF($K2043="","",女子登録情報!$O2043&amp;" "&amp;女子登録情報!$N2043&amp;" ("&amp;LEFT(女子登録情報!$F2043,2)&amp;")")</f>
        <v/>
      </c>
      <c r="E2043" t="str">
        <f>IF($K2043="","",女子登録情報!$P2043)</f>
        <v/>
      </c>
      <c r="F2043" t="str">
        <f t="shared" si="31"/>
        <v/>
      </c>
      <c r="G2043" t="str">
        <f>IF($K2043="","",女子登録情報!$M2043)</f>
        <v/>
      </c>
      <c r="H2043" t="str">
        <f>IF($K2043="","",女子登録情報!$A2043)</f>
        <v/>
      </c>
      <c r="K2043" t="str">
        <f>IF(女子登録情報!$C2043="","",女子登録情報!$C2043)</f>
        <v/>
      </c>
      <c r="M2043" t="str">
        <f>IFERROR(IF(AND(402&lt;=VALUE(RIGHT(女子登録情報!$F2043,4)),競技会情報!$E$3*100+競技会情報!$G$3&gt;=VALUE(RIGHT(女子登録情報!$F2043,4))),VALUE(女子登録情報!$G2043)+1,VALUE(女子登録情報!$G2043)),"")</f>
        <v/>
      </c>
      <c r="N2043" t="str">
        <f>IF($K2043="","",IF(女子登録情報!$H2043="北海道",女子登録情報!$H2043,LEFT(女子登録情報!$H2043,LEN(女子登録情報!$H2043)-1)))</f>
        <v/>
      </c>
      <c r="O2043" t="str">
        <f>IF($K2043="","",IF(LEN($N2043)=2,LEFT($N2043,1)&amp;"　"&amp;RIGHT($N2043,1)&amp;"・"&amp;女子登録情報!$I2043,$N2043&amp;"・"&amp;女子登録情報!$I2043))</f>
        <v/>
      </c>
    </row>
    <row r="2044" spans="1:15" x14ac:dyDescent="0.55000000000000004">
      <c r="A2044" t="str">
        <f>IF($K2044="","",200000000+女子登録情報!$C2044)</f>
        <v/>
      </c>
      <c r="B2044" t="str">
        <f>IF($K2044="","",女子登録情報!$D2044&amp;" ("&amp;女子登録情報!$K2044&amp;")")</f>
        <v/>
      </c>
      <c r="C2044" t="str">
        <f>IF($K2044="","",女子登録情報!$E2044)</f>
        <v/>
      </c>
      <c r="D2044" t="str">
        <f>IF($K2044="","",女子登録情報!$O2044&amp;" "&amp;女子登録情報!$N2044&amp;" ("&amp;LEFT(女子登録情報!$F2044,2)&amp;")")</f>
        <v/>
      </c>
      <c r="E2044" t="str">
        <f>IF($K2044="","",女子登録情報!$P2044)</f>
        <v/>
      </c>
      <c r="F2044" t="str">
        <f t="shared" si="31"/>
        <v/>
      </c>
      <c r="G2044" t="str">
        <f>IF($K2044="","",女子登録情報!$M2044)</f>
        <v/>
      </c>
      <c r="H2044" t="str">
        <f>IF($K2044="","",女子登録情報!$A2044)</f>
        <v/>
      </c>
      <c r="K2044" t="str">
        <f>IF(女子登録情報!$C2044="","",女子登録情報!$C2044)</f>
        <v/>
      </c>
      <c r="M2044" t="str">
        <f>IFERROR(IF(AND(402&lt;=VALUE(RIGHT(女子登録情報!$F2044,4)),競技会情報!$E$3*100+競技会情報!$G$3&gt;=VALUE(RIGHT(女子登録情報!$F2044,4))),VALUE(女子登録情報!$G2044)+1,VALUE(女子登録情報!$G2044)),"")</f>
        <v/>
      </c>
      <c r="N2044" t="str">
        <f>IF($K2044="","",IF(女子登録情報!$H2044="北海道",女子登録情報!$H2044,LEFT(女子登録情報!$H2044,LEN(女子登録情報!$H2044)-1)))</f>
        <v/>
      </c>
      <c r="O2044" t="str">
        <f>IF($K2044="","",IF(LEN($N2044)=2,LEFT($N2044,1)&amp;"　"&amp;RIGHT($N2044,1)&amp;"・"&amp;女子登録情報!$I2044,$N2044&amp;"・"&amp;女子登録情報!$I2044))</f>
        <v/>
      </c>
    </row>
    <row r="2045" spans="1:15" x14ac:dyDescent="0.55000000000000004">
      <c r="A2045" t="str">
        <f>IF($K2045="","",200000000+女子登録情報!$C2045)</f>
        <v/>
      </c>
      <c r="B2045" t="str">
        <f>IF($K2045="","",女子登録情報!$D2045&amp;" ("&amp;女子登録情報!$K2045&amp;")")</f>
        <v/>
      </c>
      <c r="C2045" t="str">
        <f>IF($K2045="","",女子登録情報!$E2045)</f>
        <v/>
      </c>
      <c r="D2045" t="str">
        <f>IF($K2045="","",女子登録情報!$O2045&amp;" "&amp;女子登録情報!$N2045&amp;" ("&amp;LEFT(女子登録情報!$F2045,2)&amp;")")</f>
        <v/>
      </c>
      <c r="E2045" t="str">
        <f>IF($K2045="","",女子登録情報!$P2045)</f>
        <v/>
      </c>
      <c r="F2045" t="str">
        <f t="shared" si="31"/>
        <v/>
      </c>
      <c r="G2045" t="str">
        <f>IF($K2045="","",女子登録情報!$M2045)</f>
        <v/>
      </c>
      <c r="H2045" t="str">
        <f>IF($K2045="","",女子登録情報!$A2045)</f>
        <v/>
      </c>
      <c r="K2045" t="str">
        <f>IF(女子登録情報!$C2045="","",女子登録情報!$C2045)</f>
        <v/>
      </c>
      <c r="M2045" t="str">
        <f>IFERROR(IF(AND(402&lt;=VALUE(RIGHT(女子登録情報!$F2045,4)),競技会情報!$E$3*100+競技会情報!$G$3&gt;=VALUE(RIGHT(女子登録情報!$F2045,4))),VALUE(女子登録情報!$G2045)+1,VALUE(女子登録情報!$G2045)),"")</f>
        <v/>
      </c>
      <c r="N2045" t="str">
        <f>IF($K2045="","",IF(女子登録情報!$H2045="北海道",女子登録情報!$H2045,LEFT(女子登録情報!$H2045,LEN(女子登録情報!$H2045)-1)))</f>
        <v/>
      </c>
      <c r="O2045" t="str">
        <f>IF($K2045="","",IF(LEN($N2045)=2,LEFT($N2045,1)&amp;"　"&amp;RIGHT($N2045,1)&amp;"・"&amp;女子登録情報!$I2045,$N2045&amp;"・"&amp;女子登録情報!$I2045))</f>
        <v/>
      </c>
    </row>
    <row r="2046" spans="1:15" x14ac:dyDescent="0.55000000000000004">
      <c r="A2046" t="str">
        <f>IF($K2046="","",200000000+女子登録情報!$C2046)</f>
        <v/>
      </c>
      <c r="B2046" t="str">
        <f>IF($K2046="","",女子登録情報!$D2046&amp;" ("&amp;女子登録情報!$K2046&amp;")")</f>
        <v/>
      </c>
      <c r="C2046" t="str">
        <f>IF($K2046="","",女子登録情報!$E2046)</f>
        <v/>
      </c>
      <c r="D2046" t="str">
        <f>IF($K2046="","",女子登録情報!$O2046&amp;" "&amp;女子登録情報!$N2046&amp;" ("&amp;LEFT(女子登録情報!$F2046,2)&amp;")")</f>
        <v/>
      </c>
      <c r="E2046" t="str">
        <f>IF($K2046="","",女子登録情報!$P2046)</f>
        <v/>
      </c>
      <c r="F2046" t="str">
        <f t="shared" si="31"/>
        <v/>
      </c>
      <c r="G2046" t="str">
        <f>IF($K2046="","",女子登録情報!$M2046)</f>
        <v/>
      </c>
      <c r="H2046" t="str">
        <f>IF($K2046="","",女子登録情報!$A2046)</f>
        <v/>
      </c>
      <c r="K2046" t="str">
        <f>IF(女子登録情報!$C2046="","",女子登録情報!$C2046)</f>
        <v/>
      </c>
      <c r="M2046" t="str">
        <f>IFERROR(IF(AND(402&lt;=VALUE(RIGHT(女子登録情報!$F2046,4)),競技会情報!$E$3*100+競技会情報!$G$3&gt;=VALUE(RIGHT(女子登録情報!$F2046,4))),VALUE(女子登録情報!$G2046)+1,VALUE(女子登録情報!$G2046)),"")</f>
        <v/>
      </c>
      <c r="N2046" t="str">
        <f>IF($K2046="","",IF(女子登録情報!$H2046="北海道",女子登録情報!$H2046,LEFT(女子登録情報!$H2046,LEN(女子登録情報!$H2046)-1)))</f>
        <v/>
      </c>
      <c r="O2046" t="str">
        <f>IF($K2046="","",IF(LEN($N2046)=2,LEFT($N2046,1)&amp;"　"&amp;RIGHT($N2046,1)&amp;"・"&amp;女子登録情報!$I2046,$N2046&amp;"・"&amp;女子登録情報!$I2046))</f>
        <v/>
      </c>
    </row>
    <row r="2047" spans="1:15" x14ac:dyDescent="0.55000000000000004">
      <c r="A2047" t="str">
        <f>IF($K2047="","",200000000+女子登録情報!$C2047)</f>
        <v/>
      </c>
      <c r="B2047" t="str">
        <f>IF($K2047="","",女子登録情報!$D2047&amp;" ("&amp;女子登録情報!$K2047&amp;")")</f>
        <v/>
      </c>
      <c r="C2047" t="str">
        <f>IF($K2047="","",女子登録情報!$E2047)</f>
        <v/>
      </c>
      <c r="D2047" t="str">
        <f>IF($K2047="","",女子登録情報!$O2047&amp;" "&amp;女子登録情報!$N2047&amp;" ("&amp;LEFT(女子登録情報!$F2047,2)&amp;")")</f>
        <v/>
      </c>
      <c r="E2047" t="str">
        <f>IF($K2047="","",女子登録情報!$P2047)</f>
        <v/>
      </c>
      <c r="F2047" t="str">
        <f t="shared" si="31"/>
        <v/>
      </c>
      <c r="G2047" t="str">
        <f>IF($K2047="","",女子登録情報!$M2047)</f>
        <v/>
      </c>
      <c r="H2047" t="str">
        <f>IF($K2047="","",女子登録情報!$A2047)</f>
        <v/>
      </c>
      <c r="K2047" t="str">
        <f>IF(女子登録情報!$C2047="","",女子登録情報!$C2047)</f>
        <v/>
      </c>
      <c r="M2047" t="str">
        <f>IFERROR(IF(AND(402&lt;=VALUE(RIGHT(女子登録情報!$F2047,4)),競技会情報!$E$3*100+競技会情報!$G$3&gt;=VALUE(RIGHT(女子登録情報!$F2047,4))),VALUE(女子登録情報!$G2047)+1,VALUE(女子登録情報!$G2047)),"")</f>
        <v/>
      </c>
      <c r="N2047" t="str">
        <f>IF($K2047="","",IF(女子登録情報!$H2047="北海道",女子登録情報!$H2047,LEFT(女子登録情報!$H2047,LEN(女子登録情報!$H2047)-1)))</f>
        <v/>
      </c>
      <c r="O2047" t="str">
        <f>IF($K2047="","",IF(LEN($N2047)=2,LEFT($N2047,1)&amp;"　"&amp;RIGHT($N2047,1)&amp;"・"&amp;女子登録情報!$I2047,$N2047&amp;"・"&amp;女子登録情報!$I2047))</f>
        <v/>
      </c>
    </row>
    <row r="2048" spans="1:15" x14ac:dyDescent="0.55000000000000004">
      <c r="A2048" t="str">
        <f>IF($K2048="","",200000000+女子登録情報!$C2048)</f>
        <v/>
      </c>
      <c r="B2048" t="str">
        <f>IF($K2048="","",女子登録情報!$D2048&amp;" ("&amp;女子登録情報!$K2048&amp;")")</f>
        <v/>
      </c>
      <c r="C2048" t="str">
        <f>IF($K2048="","",女子登録情報!$E2048)</f>
        <v/>
      </c>
      <c r="D2048" t="str">
        <f>IF($K2048="","",女子登録情報!$O2048&amp;" "&amp;女子登録情報!$N2048&amp;" ("&amp;LEFT(女子登録情報!$F2048,2)&amp;")")</f>
        <v/>
      </c>
      <c r="E2048" t="str">
        <f>IF($K2048="","",女子登録情報!$P2048)</f>
        <v/>
      </c>
      <c r="F2048" t="str">
        <f t="shared" si="31"/>
        <v/>
      </c>
      <c r="G2048" t="str">
        <f>IF($K2048="","",女子登録情報!$M2048)</f>
        <v/>
      </c>
      <c r="H2048" t="str">
        <f>IF($K2048="","",女子登録情報!$A2048)</f>
        <v/>
      </c>
      <c r="K2048" t="str">
        <f>IF(女子登録情報!$C2048="","",女子登録情報!$C2048)</f>
        <v/>
      </c>
      <c r="M2048" t="str">
        <f>IFERROR(IF(AND(402&lt;=VALUE(RIGHT(女子登録情報!$F2048,4)),競技会情報!$E$3*100+競技会情報!$G$3&gt;=VALUE(RIGHT(女子登録情報!$F2048,4))),VALUE(女子登録情報!$G2048)+1,VALUE(女子登録情報!$G2048)),"")</f>
        <v/>
      </c>
      <c r="N2048" t="str">
        <f>IF($K2048="","",IF(女子登録情報!$H2048="北海道",女子登録情報!$H2048,LEFT(女子登録情報!$H2048,LEN(女子登録情報!$H2048)-1)))</f>
        <v/>
      </c>
      <c r="O2048" t="str">
        <f>IF($K2048="","",IF(LEN($N2048)=2,LEFT($N2048,1)&amp;"　"&amp;RIGHT($N2048,1)&amp;"・"&amp;女子登録情報!$I2048,$N2048&amp;"・"&amp;女子登録情報!$I2048))</f>
        <v/>
      </c>
    </row>
    <row r="2049" spans="1:15" x14ac:dyDescent="0.55000000000000004">
      <c r="A2049" t="str">
        <f>IF($K2049="","",200000000+女子登録情報!$C2049)</f>
        <v/>
      </c>
      <c r="B2049" t="str">
        <f>IF($K2049="","",女子登録情報!$D2049&amp;" ("&amp;女子登録情報!$K2049&amp;")")</f>
        <v/>
      </c>
      <c r="C2049" t="str">
        <f>IF($K2049="","",女子登録情報!$E2049)</f>
        <v/>
      </c>
      <c r="D2049" t="str">
        <f>IF($K2049="","",女子登録情報!$O2049&amp;" "&amp;女子登録情報!$N2049&amp;" ("&amp;LEFT(女子登録情報!$F2049,2)&amp;")")</f>
        <v/>
      </c>
      <c r="E2049" t="str">
        <f>IF($K2049="","",女子登録情報!$P2049)</f>
        <v/>
      </c>
      <c r="F2049" t="str">
        <f t="shared" si="31"/>
        <v/>
      </c>
      <c r="G2049" t="str">
        <f>IF($K2049="","",女子登録情報!$M2049)</f>
        <v/>
      </c>
      <c r="H2049" t="str">
        <f>IF($K2049="","",女子登録情報!$A2049)</f>
        <v/>
      </c>
      <c r="K2049" t="str">
        <f>IF(女子登録情報!$C2049="","",女子登録情報!$C2049)</f>
        <v/>
      </c>
      <c r="M2049" t="str">
        <f>IFERROR(IF(AND(402&lt;=VALUE(RIGHT(女子登録情報!$F2049,4)),競技会情報!$E$3*100+競技会情報!$G$3&gt;=VALUE(RIGHT(女子登録情報!$F2049,4))),VALUE(女子登録情報!$G2049)+1,VALUE(女子登録情報!$G2049)),"")</f>
        <v/>
      </c>
      <c r="N2049" t="str">
        <f>IF($K2049="","",IF(女子登録情報!$H2049="北海道",女子登録情報!$H2049,LEFT(女子登録情報!$H2049,LEN(女子登録情報!$H2049)-1)))</f>
        <v/>
      </c>
      <c r="O2049" t="str">
        <f>IF($K2049="","",IF(LEN($N2049)=2,LEFT($N2049,1)&amp;"　"&amp;RIGHT($N2049,1)&amp;"・"&amp;女子登録情報!$I2049,$N2049&amp;"・"&amp;女子登録情報!$I2049))</f>
        <v/>
      </c>
    </row>
    <row r="2050" spans="1:15" x14ac:dyDescent="0.55000000000000004">
      <c r="A2050" t="str">
        <f>IF($K2050="","",200000000+女子登録情報!$C2050)</f>
        <v/>
      </c>
      <c r="B2050" t="str">
        <f>IF($K2050="","",女子登録情報!$D2050&amp;" ("&amp;女子登録情報!$K2050&amp;")")</f>
        <v/>
      </c>
      <c r="C2050" t="str">
        <f>IF($K2050="","",女子登録情報!$E2050)</f>
        <v/>
      </c>
      <c r="D2050" t="str">
        <f>IF($K2050="","",女子登録情報!$O2050&amp;" "&amp;女子登録情報!$N2050&amp;" ("&amp;LEFT(女子登録情報!$F2050,2)&amp;")")</f>
        <v/>
      </c>
      <c r="E2050" t="str">
        <f>IF($K2050="","",女子登録情報!$P2050)</f>
        <v/>
      </c>
      <c r="F2050" t="str">
        <f t="shared" si="31"/>
        <v/>
      </c>
      <c r="G2050" t="str">
        <f>IF($K2050="","",女子登録情報!$M2050)</f>
        <v/>
      </c>
      <c r="H2050" t="str">
        <f>IF($K2050="","",女子登録情報!$A2050)</f>
        <v/>
      </c>
      <c r="K2050" t="str">
        <f>IF(女子登録情報!$C2050="","",女子登録情報!$C2050)</f>
        <v/>
      </c>
      <c r="M2050" t="str">
        <f>IFERROR(IF(AND(402&lt;=VALUE(RIGHT(女子登録情報!$F2050,4)),競技会情報!$E$3*100+競技会情報!$G$3&gt;=VALUE(RIGHT(女子登録情報!$F2050,4))),VALUE(女子登録情報!$G2050)+1,VALUE(女子登録情報!$G2050)),"")</f>
        <v/>
      </c>
      <c r="N2050" t="str">
        <f>IF($K2050="","",IF(女子登録情報!$H2050="北海道",女子登録情報!$H2050,LEFT(女子登録情報!$H2050,LEN(女子登録情報!$H2050)-1)))</f>
        <v/>
      </c>
      <c r="O2050" t="str">
        <f>IF($K2050="","",IF(LEN($N2050)=2,LEFT($N2050,1)&amp;"　"&amp;RIGHT($N2050,1)&amp;"・"&amp;女子登録情報!$I2050,$N2050&amp;"・"&amp;女子登録情報!$I2050))</f>
        <v/>
      </c>
    </row>
    <row r="2051" spans="1:15" x14ac:dyDescent="0.55000000000000004">
      <c r="A2051" t="str">
        <f>IF($K2051="","",200000000+女子登録情報!$C2051)</f>
        <v/>
      </c>
      <c r="B2051" t="str">
        <f>IF($K2051="","",女子登録情報!$D2051&amp;" ("&amp;女子登録情報!$K2051&amp;")")</f>
        <v/>
      </c>
      <c r="C2051" t="str">
        <f>IF($K2051="","",女子登録情報!$E2051)</f>
        <v/>
      </c>
      <c r="D2051" t="str">
        <f>IF($K2051="","",女子登録情報!$O2051&amp;" "&amp;女子登録情報!$N2051&amp;" ("&amp;LEFT(女子登録情報!$F2051,2)&amp;")")</f>
        <v/>
      </c>
      <c r="E2051" t="str">
        <f>IF($K2051="","",女子登録情報!$P2051)</f>
        <v/>
      </c>
      <c r="F2051" t="str">
        <f t="shared" ref="F2051:F2114" si="32">IF($K2051="","","2")</f>
        <v/>
      </c>
      <c r="G2051" t="str">
        <f>IF($K2051="","",女子登録情報!$M2051)</f>
        <v/>
      </c>
      <c r="H2051" t="str">
        <f>IF($K2051="","",女子登録情報!$A2051)</f>
        <v/>
      </c>
      <c r="K2051" t="str">
        <f>IF(女子登録情報!$C2051="","",女子登録情報!$C2051)</f>
        <v/>
      </c>
      <c r="M2051" t="str">
        <f>IFERROR(IF(AND(402&lt;=VALUE(RIGHT(女子登録情報!$F2051,4)),競技会情報!$E$3*100+競技会情報!$G$3&gt;=VALUE(RIGHT(女子登録情報!$F2051,4))),VALUE(女子登録情報!$G2051)+1,VALUE(女子登録情報!$G2051)),"")</f>
        <v/>
      </c>
      <c r="N2051" t="str">
        <f>IF($K2051="","",IF(女子登録情報!$H2051="北海道",女子登録情報!$H2051,LEFT(女子登録情報!$H2051,LEN(女子登録情報!$H2051)-1)))</f>
        <v/>
      </c>
      <c r="O2051" t="str">
        <f>IF($K2051="","",IF(LEN($N2051)=2,LEFT($N2051,1)&amp;"　"&amp;RIGHT($N2051,1)&amp;"・"&amp;女子登録情報!$I2051,$N2051&amp;"・"&amp;女子登録情報!$I2051))</f>
        <v/>
      </c>
    </row>
    <row r="2052" spans="1:15" x14ac:dyDescent="0.55000000000000004">
      <c r="A2052" t="str">
        <f>IF($K2052="","",200000000+女子登録情報!$C2052)</f>
        <v/>
      </c>
      <c r="B2052" t="str">
        <f>IF($K2052="","",女子登録情報!$D2052&amp;" ("&amp;女子登録情報!$K2052&amp;")")</f>
        <v/>
      </c>
      <c r="C2052" t="str">
        <f>IF($K2052="","",女子登録情報!$E2052)</f>
        <v/>
      </c>
      <c r="D2052" t="str">
        <f>IF($K2052="","",女子登録情報!$O2052&amp;" "&amp;女子登録情報!$N2052&amp;" ("&amp;LEFT(女子登録情報!$F2052,2)&amp;")")</f>
        <v/>
      </c>
      <c r="E2052" t="str">
        <f>IF($K2052="","",女子登録情報!$P2052)</f>
        <v/>
      </c>
      <c r="F2052" t="str">
        <f t="shared" si="32"/>
        <v/>
      </c>
      <c r="G2052" t="str">
        <f>IF($K2052="","",女子登録情報!$M2052)</f>
        <v/>
      </c>
      <c r="H2052" t="str">
        <f>IF($K2052="","",女子登録情報!$A2052)</f>
        <v/>
      </c>
      <c r="K2052" t="str">
        <f>IF(女子登録情報!$C2052="","",女子登録情報!$C2052)</f>
        <v/>
      </c>
      <c r="M2052" t="str">
        <f>IFERROR(IF(AND(402&lt;=VALUE(RIGHT(女子登録情報!$F2052,4)),競技会情報!$E$3*100+競技会情報!$G$3&gt;=VALUE(RIGHT(女子登録情報!$F2052,4))),VALUE(女子登録情報!$G2052)+1,VALUE(女子登録情報!$G2052)),"")</f>
        <v/>
      </c>
      <c r="N2052" t="str">
        <f>IF($K2052="","",IF(女子登録情報!$H2052="北海道",女子登録情報!$H2052,LEFT(女子登録情報!$H2052,LEN(女子登録情報!$H2052)-1)))</f>
        <v/>
      </c>
      <c r="O2052" t="str">
        <f>IF($K2052="","",IF(LEN($N2052)=2,LEFT($N2052,1)&amp;"　"&amp;RIGHT($N2052,1)&amp;"・"&amp;女子登録情報!$I2052,$N2052&amp;"・"&amp;女子登録情報!$I2052))</f>
        <v/>
      </c>
    </row>
    <row r="2053" spans="1:15" x14ac:dyDescent="0.55000000000000004">
      <c r="A2053" t="str">
        <f>IF($K2053="","",200000000+女子登録情報!$C2053)</f>
        <v/>
      </c>
      <c r="B2053" t="str">
        <f>IF($K2053="","",女子登録情報!$D2053&amp;" ("&amp;女子登録情報!$K2053&amp;")")</f>
        <v/>
      </c>
      <c r="C2053" t="str">
        <f>IF($K2053="","",女子登録情報!$E2053)</f>
        <v/>
      </c>
      <c r="D2053" t="str">
        <f>IF($K2053="","",女子登録情報!$O2053&amp;" "&amp;女子登録情報!$N2053&amp;" ("&amp;LEFT(女子登録情報!$F2053,2)&amp;")")</f>
        <v/>
      </c>
      <c r="E2053" t="str">
        <f>IF($K2053="","",女子登録情報!$P2053)</f>
        <v/>
      </c>
      <c r="F2053" t="str">
        <f t="shared" si="32"/>
        <v/>
      </c>
      <c r="G2053" t="str">
        <f>IF($K2053="","",女子登録情報!$M2053)</f>
        <v/>
      </c>
      <c r="H2053" t="str">
        <f>IF($K2053="","",女子登録情報!$A2053)</f>
        <v/>
      </c>
      <c r="K2053" t="str">
        <f>IF(女子登録情報!$C2053="","",女子登録情報!$C2053)</f>
        <v/>
      </c>
      <c r="M2053" t="str">
        <f>IFERROR(IF(AND(402&lt;=VALUE(RIGHT(女子登録情報!$F2053,4)),競技会情報!$E$3*100+競技会情報!$G$3&gt;=VALUE(RIGHT(女子登録情報!$F2053,4))),VALUE(女子登録情報!$G2053)+1,VALUE(女子登録情報!$G2053)),"")</f>
        <v/>
      </c>
      <c r="N2053" t="str">
        <f>IF($K2053="","",IF(女子登録情報!$H2053="北海道",女子登録情報!$H2053,LEFT(女子登録情報!$H2053,LEN(女子登録情報!$H2053)-1)))</f>
        <v/>
      </c>
      <c r="O2053" t="str">
        <f>IF($K2053="","",IF(LEN($N2053)=2,LEFT($N2053,1)&amp;"　"&amp;RIGHT($N2053,1)&amp;"・"&amp;女子登録情報!$I2053,$N2053&amp;"・"&amp;女子登録情報!$I2053))</f>
        <v/>
      </c>
    </row>
    <row r="2054" spans="1:15" x14ac:dyDescent="0.55000000000000004">
      <c r="A2054" t="str">
        <f>IF($K2054="","",200000000+女子登録情報!$C2054)</f>
        <v/>
      </c>
      <c r="B2054" t="str">
        <f>IF($K2054="","",女子登録情報!$D2054&amp;" ("&amp;女子登録情報!$K2054&amp;")")</f>
        <v/>
      </c>
      <c r="C2054" t="str">
        <f>IF($K2054="","",女子登録情報!$E2054)</f>
        <v/>
      </c>
      <c r="D2054" t="str">
        <f>IF($K2054="","",女子登録情報!$O2054&amp;" "&amp;女子登録情報!$N2054&amp;" ("&amp;LEFT(女子登録情報!$F2054,2)&amp;")")</f>
        <v/>
      </c>
      <c r="E2054" t="str">
        <f>IF($K2054="","",女子登録情報!$P2054)</f>
        <v/>
      </c>
      <c r="F2054" t="str">
        <f t="shared" si="32"/>
        <v/>
      </c>
      <c r="G2054" t="str">
        <f>IF($K2054="","",女子登録情報!$M2054)</f>
        <v/>
      </c>
      <c r="H2054" t="str">
        <f>IF($K2054="","",女子登録情報!$A2054)</f>
        <v/>
      </c>
      <c r="K2054" t="str">
        <f>IF(女子登録情報!$C2054="","",女子登録情報!$C2054)</f>
        <v/>
      </c>
      <c r="M2054" t="str">
        <f>IFERROR(IF(AND(402&lt;=VALUE(RIGHT(女子登録情報!$F2054,4)),競技会情報!$E$3*100+競技会情報!$G$3&gt;=VALUE(RIGHT(女子登録情報!$F2054,4))),VALUE(女子登録情報!$G2054)+1,VALUE(女子登録情報!$G2054)),"")</f>
        <v/>
      </c>
      <c r="N2054" t="str">
        <f>IF($K2054="","",IF(女子登録情報!$H2054="北海道",女子登録情報!$H2054,LEFT(女子登録情報!$H2054,LEN(女子登録情報!$H2054)-1)))</f>
        <v/>
      </c>
      <c r="O2054" t="str">
        <f>IF($K2054="","",IF(LEN($N2054)=2,LEFT($N2054,1)&amp;"　"&amp;RIGHT($N2054,1)&amp;"・"&amp;女子登録情報!$I2054,$N2054&amp;"・"&amp;女子登録情報!$I2054))</f>
        <v/>
      </c>
    </row>
    <row r="2055" spans="1:15" x14ac:dyDescent="0.55000000000000004">
      <c r="A2055" t="str">
        <f>IF($K2055="","",200000000+女子登録情報!$C2055)</f>
        <v/>
      </c>
      <c r="B2055" t="str">
        <f>IF($K2055="","",女子登録情報!$D2055&amp;" ("&amp;女子登録情報!$K2055&amp;")")</f>
        <v/>
      </c>
      <c r="C2055" t="str">
        <f>IF($K2055="","",女子登録情報!$E2055)</f>
        <v/>
      </c>
      <c r="D2055" t="str">
        <f>IF($K2055="","",女子登録情報!$O2055&amp;" "&amp;女子登録情報!$N2055&amp;" ("&amp;LEFT(女子登録情報!$F2055,2)&amp;")")</f>
        <v/>
      </c>
      <c r="E2055" t="str">
        <f>IF($K2055="","",女子登録情報!$P2055)</f>
        <v/>
      </c>
      <c r="F2055" t="str">
        <f t="shared" si="32"/>
        <v/>
      </c>
      <c r="G2055" t="str">
        <f>IF($K2055="","",女子登録情報!$M2055)</f>
        <v/>
      </c>
      <c r="H2055" t="str">
        <f>IF($K2055="","",女子登録情報!$A2055)</f>
        <v/>
      </c>
      <c r="K2055" t="str">
        <f>IF(女子登録情報!$C2055="","",女子登録情報!$C2055)</f>
        <v/>
      </c>
      <c r="M2055" t="str">
        <f>IFERROR(IF(AND(402&lt;=VALUE(RIGHT(女子登録情報!$F2055,4)),競技会情報!$E$3*100+競技会情報!$G$3&gt;=VALUE(RIGHT(女子登録情報!$F2055,4))),VALUE(女子登録情報!$G2055)+1,VALUE(女子登録情報!$G2055)),"")</f>
        <v/>
      </c>
      <c r="N2055" t="str">
        <f>IF($K2055="","",IF(女子登録情報!$H2055="北海道",女子登録情報!$H2055,LEFT(女子登録情報!$H2055,LEN(女子登録情報!$H2055)-1)))</f>
        <v/>
      </c>
      <c r="O2055" t="str">
        <f>IF($K2055="","",IF(LEN($N2055)=2,LEFT($N2055,1)&amp;"　"&amp;RIGHT($N2055,1)&amp;"・"&amp;女子登録情報!$I2055,$N2055&amp;"・"&amp;女子登録情報!$I2055))</f>
        <v/>
      </c>
    </row>
    <row r="2056" spans="1:15" x14ac:dyDescent="0.55000000000000004">
      <c r="A2056" t="str">
        <f>IF($K2056="","",200000000+女子登録情報!$C2056)</f>
        <v/>
      </c>
      <c r="B2056" t="str">
        <f>IF($K2056="","",女子登録情報!$D2056&amp;" ("&amp;女子登録情報!$K2056&amp;")")</f>
        <v/>
      </c>
      <c r="C2056" t="str">
        <f>IF($K2056="","",女子登録情報!$E2056)</f>
        <v/>
      </c>
      <c r="D2056" t="str">
        <f>IF($K2056="","",女子登録情報!$O2056&amp;" "&amp;女子登録情報!$N2056&amp;" ("&amp;LEFT(女子登録情報!$F2056,2)&amp;")")</f>
        <v/>
      </c>
      <c r="E2056" t="str">
        <f>IF($K2056="","",女子登録情報!$P2056)</f>
        <v/>
      </c>
      <c r="F2056" t="str">
        <f t="shared" si="32"/>
        <v/>
      </c>
      <c r="G2056" t="str">
        <f>IF($K2056="","",女子登録情報!$M2056)</f>
        <v/>
      </c>
      <c r="H2056" t="str">
        <f>IF($K2056="","",女子登録情報!$A2056)</f>
        <v/>
      </c>
      <c r="K2056" t="str">
        <f>IF(女子登録情報!$C2056="","",女子登録情報!$C2056)</f>
        <v/>
      </c>
      <c r="M2056" t="str">
        <f>IFERROR(IF(AND(402&lt;=VALUE(RIGHT(女子登録情報!$F2056,4)),競技会情報!$E$3*100+競技会情報!$G$3&gt;=VALUE(RIGHT(女子登録情報!$F2056,4))),VALUE(女子登録情報!$G2056)+1,VALUE(女子登録情報!$G2056)),"")</f>
        <v/>
      </c>
      <c r="N2056" t="str">
        <f>IF($K2056="","",IF(女子登録情報!$H2056="北海道",女子登録情報!$H2056,LEFT(女子登録情報!$H2056,LEN(女子登録情報!$H2056)-1)))</f>
        <v/>
      </c>
      <c r="O2056" t="str">
        <f>IF($K2056="","",IF(LEN($N2056)=2,LEFT($N2056,1)&amp;"　"&amp;RIGHT($N2056,1)&amp;"・"&amp;女子登録情報!$I2056,$N2056&amp;"・"&amp;女子登録情報!$I2056))</f>
        <v/>
      </c>
    </row>
    <row r="2057" spans="1:15" x14ac:dyDescent="0.55000000000000004">
      <c r="A2057" t="str">
        <f>IF($K2057="","",200000000+女子登録情報!$C2057)</f>
        <v/>
      </c>
      <c r="B2057" t="str">
        <f>IF($K2057="","",女子登録情報!$D2057&amp;" ("&amp;女子登録情報!$K2057&amp;")")</f>
        <v/>
      </c>
      <c r="C2057" t="str">
        <f>IF($K2057="","",女子登録情報!$E2057)</f>
        <v/>
      </c>
      <c r="D2057" t="str">
        <f>IF($K2057="","",女子登録情報!$O2057&amp;" "&amp;女子登録情報!$N2057&amp;" ("&amp;LEFT(女子登録情報!$F2057,2)&amp;")")</f>
        <v/>
      </c>
      <c r="E2057" t="str">
        <f>IF($K2057="","",女子登録情報!$P2057)</f>
        <v/>
      </c>
      <c r="F2057" t="str">
        <f t="shared" si="32"/>
        <v/>
      </c>
      <c r="G2057" t="str">
        <f>IF($K2057="","",女子登録情報!$M2057)</f>
        <v/>
      </c>
      <c r="H2057" t="str">
        <f>IF($K2057="","",女子登録情報!$A2057)</f>
        <v/>
      </c>
      <c r="K2057" t="str">
        <f>IF(女子登録情報!$C2057="","",女子登録情報!$C2057)</f>
        <v/>
      </c>
      <c r="M2057" t="str">
        <f>IFERROR(IF(AND(402&lt;=VALUE(RIGHT(女子登録情報!$F2057,4)),競技会情報!$E$3*100+競技会情報!$G$3&gt;=VALUE(RIGHT(女子登録情報!$F2057,4))),VALUE(女子登録情報!$G2057)+1,VALUE(女子登録情報!$G2057)),"")</f>
        <v/>
      </c>
      <c r="N2057" t="str">
        <f>IF($K2057="","",IF(女子登録情報!$H2057="北海道",女子登録情報!$H2057,LEFT(女子登録情報!$H2057,LEN(女子登録情報!$H2057)-1)))</f>
        <v/>
      </c>
      <c r="O2057" t="str">
        <f>IF($K2057="","",IF(LEN($N2057)=2,LEFT($N2057,1)&amp;"　"&amp;RIGHT($N2057,1)&amp;"・"&amp;女子登録情報!$I2057,$N2057&amp;"・"&amp;女子登録情報!$I2057))</f>
        <v/>
      </c>
    </row>
    <row r="2058" spans="1:15" x14ac:dyDescent="0.55000000000000004">
      <c r="A2058" t="str">
        <f>IF($K2058="","",200000000+女子登録情報!$C2058)</f>
        <v/>
      </c>
      <c r="B2058" t="str">
        <f>IF($K2058="","",女子登録情報!$D2058&amp;" ("&amp;女子登録情報!$K2058&amp;")")</f>
        <v/>
      </c>
      <c r="C2058" t="str">
        <f>IF($K2058="","",女子登録情報!$E2058)</f>
        <v/>
      </c>
      <c r="D2058" t="str">
        <f>IF($K2058="","",女子登録情報!$O2058&amp;" "&amp;女子登録情報!$N2058&amp;" ("&amp;LEFT(女子登録情報!$F2058,2)&amp;")")</f>
        <v/>
      </c>
      <c r="E2058" t="str">
        <f>IF($K2058="","",女子登録情報!$P2058)</f>
        <v/>
      </c>
      <c r="F2058" t="str">
        <f t="shared" si="32"/>
        <v/>
      </c>
      <c r="G2058" t="str">
        <f>IF($K2058="","",女子登録情報!$M2058)</f>
        <v/>
      </c>
      <c r="H2058" t="str">
        <f>IF($K2058="","",女子登録情報!$A2058)</f>
        <v/>
      </c>
      <c r="K2058" t="str">
        <f>IF(女子登録情報!$C2058="","",女子登録情報!$C2058)</f>
        <v/>
      </c>
      <c r="M2058" t="str">
        <f>IFERROR(IF(AND(402&lt;=VALUE(RIGHT(女子登録情報!$F2058,4)),競技会情報!$E$3*100+競技会情報!$G$3&gt;=VALUE(RIGHT(女子登録情報!$F2058,4))),VALUE(女子登録情報!$G2058)+1,VALUE(女子登録情報!$G2058)),"")</f>
        <v/>
      </c>
      <c r="N2058" t="str">
        <f>IF($K2058="","",IF(女子登録情報!$H2058="北海道",女子登録情報!$H2058,LEFT(女子登録情報!$H2058,LEN(女子登録情報!$H2058)-1)))</f>
        <v/>
      </c>
      <c r="O2058" t="str">
        <f>IF($K2058="","",IF(LEN($N2058)=2,LEFT($N2058,1)&amp;"　"&amp;RIGHT($N2058,1)&amp;"・"&amp;女子登録情報!$I2058,$N2058&amp;"・"&amp;女子登録情報!$I2058))</f>
        <v/>
      </c>
    </row>
    <row r="2059" spans="1:15" x14ac:dyDescent="0.55000000000000004">
      <c r="A2059" t="str">
        <f>IF($K2059="","",200000000+女子登録情報!$C2059)</f>
        <v/>
      </c>
      <c r="B2059" t="str">
        <f>IF($K2059="","",女子登録情報!$D2059&amp;" ("&amp;女子登録情報!$K2059&amp;")")</f>
        <v/>
      </c>
      <c r="C2059" t="str">
        <f>IF($K2059="","",女子登録情報!$E2059)</f>
        <v/>
      </c>
      <c r="D2059" t="str">
        <f>IF($K2059="","",女子登録情報!$O2059&amp;" "&amp;女子登録情報!$N2059&amp;" ("&amp;LEFT(女子登録情報!$F2059,2)&amp;")")</f>
        <v/>
      </c>
      <c r="E2059" t="str">
        <f>IF($K2059="","",女子登録情報!$P2059)</f>
        <v/>
      </c>
      <c r="F2059" t="str">
        <f t="shared" si="32"/>
        <v/>
      </c>
      <c r="G2059" t="str">
        <f>IF($K2059="","",女子登録情報!$M2059)</f>
        <v/>
      </c>
      <c r="H2059" t="str">
        <f>IF($K2059="","",女子登録情報!$A2059)</f>
        <v/>
      </c>
      <c r="K2059" t="str">
        <f>IF(女子登録情報!$C2059="","",女子登録情報!$C2059)</f>
        <v/>
      </c>
      <c r="M2059" t="str">
        <f>IFERROR(IF(AND(402&lt;=VALUE(RIGHT(女子登録情報!$F2059,4)),競技会情報!$E$3*100+競技会情報!$G$3&gt;=VALUE(RIGHT(女子登録情報!$F2059,4))),VALUE(女子登録情報!$G2059)+1,VALUE(女子登録情報!$G2059)),"")</f>
        <v/>
      </c>
      <c r="N2059" t="str">
        <f>IF($K2059="","",IF(女子登録情報!$H2059="北海道",女子登録情報!$H2059,LEFT(女子登録情報!$H2059,LEN(女子登録情報!$H2059)-1)))</f>
        <v/>
      </c>
      <c r="O2059" t="str">
        <f>IF($K2059="","",IF(LEN($N2059)=2,LEFT($N2059,1)&amp;"　"&amp;RIGHT($N2059,1)&amp;"・"&amp;女子登録情報!$I2059,$N2059&amp;"・"&amp;女子登録情報!$I2059))</f>
        <v/>
      </c>
    </row>
    <row r="2060" spans="1:15" x14ac:dyDescent="0.55000000000000004">
      <c r="A2060" t="str">
        <f>IF($K2060="","",200000000+女子登録情報!$C2060)</f>
        <v/>
      </c>
      <c r="B2060" t="str">
        <f>IF($K2060="","",女子登録情報!$D2060&amp;" ("&amp;女子登録情報!$K2060&amp;")")</f>
        <v/>
      </c>
      <c r="C2060" t="str">
        <f>IF($K2060="","",女子登録情報!$E2060)</f>
        <v/>
      </c>
      <c r="D2060" t="str">
        <f>IF($K2060="","",女子登録情報!$O2060&amp;" "&amp;女子登録情報!$N2060&amp;" ("&amp;LEFT(女子登録情報!$F2060,2)&amp;")")</f>
        <v/>
      </c>
      <c r="E2060" t="str">
        <f>IF($K2060="","",女子登録情報!$P2060)</f>
        <v/>
      </c>
      <c r="F2060" t="str">
        <f t="shared" si="32"/>
        <v/>
      </c>
      <c r="G2060" t="str">
        <f>IF($K2060="","",女子登録情報!$M2060)</f>
        <v/>
      </c>
      <c r="H2060" t="str">
        <f>IF($K2060="","",女子登録情報!$A2060)</f>
        <v/>
      </c>
      <c r="K2060" t="str">
        <f>IF(女子登録情報!$C2060="","",女子登録情報!$C2060)</f>
        <v/>
      </c>
      <c r="M2060" t="str">
        <f>IFERROR(IF(AND(402&lt;=VALUE(RIGHT(女子登録情報!$F2060,4)),競技会情報!$E$3*100+競技会情報!$G$3&gt;=VALUE(RIGHT(女子登録情報!$F2060,4))),VALUE(女子登録情報!$G2060)+1,VALUE(女子登録情報!$G2060)),"")</f>
        <v/>
      </c>
      <c r="N2060" t="str">
        <f>IF($K2060="","",IF(女子登録情報!$H2060="北海道",女子登録情報!$H2060,LEFT(女子登録情報!$H2060,LEN(女子登録情報!$H2060)-1)))</f>
        <v/>
      </c>
      <c r="O2060" t="str">
        <f>IF($K2060="","",IF(LEN($N2060)=2,LEFT($N2060,1)&amp;"　"&amp;RIGHT($N2060,1)&amp;"・"&amp;女子登録情報!$I2060,$N2060&amp;"・"&amp;女子登録情報!$I2060))</f>
        <v/>
      </c>
    </row>
    <row r="2061" spans="1:15" x14ac:dyDescent="0.55000000000000004">
      <c r="A2061" t="str">
        <f>IF($K2061="","",200000000+女子登録情報!$C2061)</f>
        <v/>
      </c>
      <c r="B2061" t="str">
        <f>IF($K2061="","",女子登録情報!$D2061&amp;" ("&amp;女子登録情報!$K2061&amp;")")</f>
        <v/>
      </c>
      <c r="C2061" t="str">
        <f>IF($K2061="","",女子登録情報!$E2061)</f>
        <v/>
      </c>
      <c r="D2061" t="str">
        <f>IF($K2061="","",女子登録情報!$O2061&amp;" "&amp;女子登録情報!$N2061&amp;" ("&amp;LEFT(女子登録情報!$F2061,2)&amp;")")</f>
        <v/>
      </c>
      <c r="E2061" t="str">
        <f>IF($K2061="","",女子登録情報!$P2061)</f>
        <v/>
      </c>
      <c r="F2061" t="str">
        <f t="shared" si="32"/>
        <v/>
      </c>
      <c r="G2061" t="str">
        <f>IF($K2061="","",女子登録情報!$M2061)</f>
        <v/>
      </c>
      <c r="H2061" t="str">
        <f>IF($K2061="","",女子登録情報!$A2061)</f>
        <v/>
      </c>
      <c r="K2061" t="str">
        <f>IF(女子登録情報!$C2061="","",女子登録情報!$C2061)</f>
        <v/>
      </c>
      <c r="M2061" t="str">
        <f>IFERROR(IF(AND(402&lt;=VALUE(RIGHT(女子登録情報!$F2061,4)),競技会情報!$E$3*100+競技会情報!$G$3&gt;=VALUE(RIGHT(女子登録情報!$F2061,4))),VALUE(女子登録情報!$G2061)+1,VALUE(女子登録情報!$G2061)),"")</f>
        <v/>
      </c>
      <c r="N2061" t="str">
        <f>IF($K2061="","",IF(女子登録情報!$H2061="北海道",女子登録情報!$H2061,LEFT(女子登録情報!$H2061,LEN(女子登録情報!$H2061)-1)))</f>
        <v/>
      </c>
      <c r="O2061" t="str">
        <f>IF($K2061="","",IF(LEN($N2061)=2,LEFT($N2061,1)&amp;"　"&amp;RIGHT($N2061,1)&amp;"・"&amp;女子登録情報!$I2061,$N2061&amp;"・"&amp;女子登録情報!$I2061))</f>
        <v/>
      </c>
    </row>
    <row r="2062" spans="1:15" x14ac:dyDescent="0.55000000000000004">
      <c r="A2062" t="str">
        <f>IF($K2062="","",200000000+女子登録情報!$C2062)</f>
        <v/>
      </c>
      <c r="B2062" t="str">
        <f>IF($K2062="","",女子登録情報!$D2062&amp;" ("&amp;女子登録情報!$K2062&amp;")")</f>
        <v/>
      </c>
      <c r="C2062" t="str">
        <f>IF($K2062="","",女子登録情報!$E2062)</f>
        <v/>
      </c>
      <c r="D2062" t="str">
        <f>IF($K2062="","",女子登録情報!$O2062&amp;" "&amp;女子登録情報!$N2062&amp;" ("&amp;LEFT(女子登録情報!$F2062,2)&amp;")")</f>
        <v/>
      </c>
      <c r="E2062" t="str">
        <f>IF($K2062="","",女子登録情報!$P2062)</f>
        <v/>
      </c>
      <c r="F2062" t="str">
        <f t="shared" si="32"/>
        <v/>
      </c>
      <c r="G2062" t="str">
        <f>IF($K2062="","",女子登録情報!$M2062)</f>
        <v/>
      </c>
      <c r="H2062" t="str">
        <f>IF($K2062="","",女子登録情報!$A2062)</f>
        <v/>
      </c>
      <c r="K2062" t="str">
        <f>IF(女子登録情報!$C2062="","",女子登録情報!$C2062)</f>
        <v/>
      </c>
      <c r="M2062" t="str">
        <f>IFERROR(IF(AND(402&lt;=VALUE(RIGHT(女子登録情報!$F2062,4)),競技会情報!$E$3*100+競技会情報!$G$3&gt;=VALUE(RIGHT(女子登録情報!$F2062,4))),VALUE(女子登録情報!$G2062)+1,VALUE(女子登録情報!$G2062)),"")</f>
        <v/>
      </c>
      <c r="N2062" t="str">
        <f>IF($K2062="","",IF(女子登録情報!$H2062="北海道",女子登録情報!$H2062,LEFT(女子登録情報!$H2062,LEN(女子登録情報!$H2062)-1)))</f>
        <v/>
      </c>
      <c r="O2062" t="str">
        <f>IF($K2062="","",IF(LEN($N2062)=2,LEFT($N2062,1)&amp;"　"&amp;RIGHT($N2062,1)&amp;"・"&amp;女子登録情報!$I2062,$N2062&amp;"・"&amp;女子登録情報!$I2062))</f>
        <v/>
      </c>
    </row>
    <row r="2063" spans="1:15" x14ac:dyDescent="0.55000000000000004">
      <c r="A2063" t="str">
        <f>IF($K2063="","",200000000+女子登録情報!$C2063)</f>
        <v/>
      </c>
      <c r="B2063" t="str">
        <f>IF($K2063="","",女子登録情報!$D2063&amp;" ("&amp;女子登録情報!$K2063&amp;")")</f>
        <v/>
      </c>
      <c r="C2063" t="str">
        <f>IF($K2063="","",女子登録情報!$E2063)</f>
        <v/>
      </c>
      <c r="D2063" t="str">
        <f>IF($K2063="","",女子登録情報!$O2063&amp;" "&amp;女子登録情報!$N2063&amp;" ("&amp;LEFT(女子登録情報!$F2063,2)&amp;")")</f>
        <v/>
      </c>
      <c r="E2063" t="str">
        <f>IF($K2063="","",女子登録情報!$P2063)</f>
        <v/>
      </c>
      <c r="F2063" t="str">
        <f t="shared" si="32"/>
        <v/>
      </c>
      <c r="G2063" t="str">
        <f>IF($K2063="","",女子登録情報!$M2063)</f>
        <v/>
      </c>
      <c r="H2063" t="str">
        <f>IF($K2063="","",女子登録情報!$A2063)</f>
        <v/>
      </c>
      <c r="K2063" t="str">
        <f>IF(女子登録情報!$C2063="","",女子登録情報!$C2063)</f>
        <v/>
      </c>
      <c r="M2063" t="str">
        <f>IFERROR(IF(AND(402&lt;=VALUE(RIGHT(女子登録情報!$F2063,4)),競技会情報!$E$3*100+競技会情報!$G$3&gt;=VALUE(RIGHT(女子登録情報!$F2063,4))),VALUE(女子登録情報!$G2063)+1,VALUE(女子登録情報!$G2063)),"")</f>
        <v/>
      </c>
      <c r="N2063" t="str">
        <f>IF($K2063="","",IF(女子登録情報!$H2063="北海道",女子登録情報!$H2063,LEFT(女子登録情報!$H2063,LEN(女子登録情報!$H2063)-1)))</f>
        <v/>
      </c>
      <c r="O2063" t="str">
        <f>IF($K2063="","",IF(LEN($N2063)=2,LEFT($N2063,1)&amp;"　"&amp;RIGHT($N2063,1)&amp;"・"&amp;女子登録情報!$I2063,$N2063&amp;"・"&amp;女子登録情報!$I2063))</f>
        <v/>
      </c>
    </row>
    <row r="2064" spans="1:15" x14ac:dyDescent="0.55000000000000004">
      <c r="A2064" t="str">
        <f>IF($K2064="","",200000000+女子登録情報!$C2064)</f>
        <v/>
      </c>
      <c r="B2064" t="str">
        <f>IF($K2064="","",女子登録情報!$D2064&amp;" ("&amp;女子登録情報!$K2064&amp;")")</f>
        <v/>
      </c>
      <c r="C2064" t="str">
        <f>IF($K2064="","",女子登録情報!$E2064)</f>
        <v/>
      </c>
      <c r="D2064" t="str">
        <f>IF($K2064="","",女子登録情報!$O2064&amp;" "&amp;女子登録情報!$N2064&amp;" ("&amp;LEFT(女子登録情報!$F2064,2)&amp;")")</f>
        <v/>
      </c>
      <c r="E2064" t="str">
        <f>IF($K2064="","",女子登録情報!$P2064)</f>
        <v/>
      </c>
      <c r="F2064" t="str">
        <f t="shared" si="32"/>
        <v/>
      </c>
      <c r="G2064" t="str">
        <f>IF($K2064="","",女子登録情報!$M2064)</f>
        <v/>
      </c>
      <c r="H2064" t="str">
        <f>IF($K2064="","",女子登録情報!$A2064)</f>
        <v/>
      </c>
      <c r="K2064" t="str">
        <f>IF(女子登録情報!$C2064="","",女子登録情報!$C2064)</f>
        <v/>
      </c>
      <c r="M2064" t="str">
        <f>IFERROR(IF(AND(402&lt;=VALUE(RIGHT(女子登録情報!$F2064,4)),競技会情報!$E$3*100+競技会情報!$G$3&gt;=VALUE(RIGHT(女子登録情報!$F2064,4))),VALUE(女子登録情報!$G2064)+1,VALUE(女子登録情報!$G2064)),"")</f>
        <v/>
      </c>
      <c r="N2064" t="str">
        <f>IF($K2064="","",IF(女子登録情報!$H2064="北海道",女子登録情報!$H2064,LEFT(女子登録情報!$H2064,LEN(女子登録情報!$H2064)-1)))</f>
        <v/>
      </c>
      <c r="O2064" t="str">
        <f>IF($K2064="","",IF(LEN($N2064)=2,LEFT($N2064,1)&amp;"　"&amp;RIGHT($N2064,1)&amp;"・"&amp;女子登録情報!$I2064,$N2064&amp;"・"&amp;女子登録情報!$I2064))</f>
        <v/>
      </c>
    </row>
    <row r="2065" spans="1:15" x14ac:dyDescent="0.55000000000000004">
      <c r="A2065" t="str">
        <f>IF($K2065="","",200000000+女子登録情報!$C2065)</f>
        <v/>
      </c>
      <c r="B2065" t="str">
        <f>IF($K2065="","",女子登録情報!$D2065&amp;" ("&amp;女子登録情報!$K2065&amp;")")</f>
        <v/>
      </c>
      <c r="C2065" t="str">
        <f>IF($K2065="","",女子登録情報!$E2065)</f>
        <v/>
      </c>
      <c r="D2065" t="str">
        <f>IF($K2065="","",女子登録情報!$O2065&amp;" "&amp;女子登録情報!$N2065&amp;" ("&amp;LEFT(女子登録情報!$F2065,2)&amp;")")</f>
        <v/>
      </c>
      <c r="E2065" t="str">
        <f>IF($K2065="","",女子登録情報!$P2065)</f>
        <v/>
      </c>
      <c r="F2065" t="str">
        <f t="shared" si="32"/>
        <v/>
      </c>
      <c r="G2065" t="str">
        <f>IF($K2065="","",女子登録情報!$M2065)</f>
        <v/>
      </c>
      <c r="H2065" t="str">
        <f>IF($K2065="","",女子登録情報!$A2065)</f>
        <v/>
      </c>
      <c r="K2065" t="str">
        <f>IF(女子登録情報!$C2065="","",女子登録情報!$C2065)</f>
        <v/>
      </c>
      <c r="M2065" t="str">
        <f>IFERROR(IF(AND(402&lt;=VALUE(RIGHT(女子登録情報!$F2065,4)),競技会情報!$E$3*100+競技会情報!$G$3&gt;=VALUE(RIGHT(女子登録情報!$F2065,4))),VALUE(女子登録情報!$G2065)+1,VALUE(女子登録情報!$G2065)),"")</f>
        <v/>
      </c>
      <c r="N2065" t="str">
        <f>IF($K2065="","",IF(女子登録情報!$H2065="北海道",女子登録情報!$H2065,LEFT(女子登録情報!$H2065,LEN(女子登録情報!$H2065)-1)))</f>
        <v/>
      </c>
      <c r="O2065" t="str">
        <f>IF($K2065="","",IF(LEN($N2065)=2,LEFT($N2065,1)&amp;"　"&amp;RIGHT($N2065,1)&amp;"・"&amp;女子登録情報!$I2065,$N2065&amp;"・"&amp;女子登録情報!$I2065))</f>
        <v/>
      </c>
    </row>
    <row r="2066" spans="1:15" x14ac:dyDescent="0.55000000000000004">
      <c r="A2066" t="str">
        <f>IF($K2066="","",200000000+女子登録情報!$C2066)</f>
        <v/>
      </c>
      <c r="B2066" t="str">
        <f>IF($K2066="","",女子登録情報!$D2066&amp;" ("&amp;女子登録情報!$K2066&amp;")")</f>
        <v/>
      </c>
      <c r="C2066" t="str">
        <f>IF($K2066="","",女子登録情報!$E2066)</f>
        <v/>
      </c>
      <c r="D2066" t="str">
        <f>IF($K2066="","",女子登録情報!$O2066&amp;" "&amp;女子登録情報!$N2066&amp;" ("&amp;LEFT(女子登録情報!$F2066,2)&amp;")")</f>
        <v/>
      </c>
      <c r="E2066" t="str">
        <f>IF($K2066="","",女子登録情報!$P2066)</f>
        <v/>
      </c>
      <c r="F2066" t="str">
        <f t="shared" si="32"/>
        <v/>
      </c>
      <c r="G2066" t="str">
        <f>IF($K2066="","",女子登録情報!$M2066)</f>
        <v/>
      </c>
      <c r="H2066" t="str">
        <f>IF($K2066="","",女子登録情報!$A2066)</f>
        <v/>
      </c>
      <c r="K2066" t="str">
        <f>IF(女子登録情報!$C2066="","",女子登録情報!$C2066)</f>
        <v/>
      </c>
      <c r="M2066" t="str">
        <f>IFERROR(IF(AND(402&lt;=VALUE(RIGHT(女子登録情報!$F2066,4)),競技会情報!$E$3*100+競技会情報!$G$3&gt;=VALUE(RIGHT(女子登録情報!$F2066,4))),VALUE(女子登録情報!$G2066)+1,VALUE(女子登録情報!$G2066)),"")</f>
        <v/>
      </c>
      <c r="N2066" t="str">
        <f>IF($K2066="","",IF(女子登録情報!$H2066="北海道",女子登録情報!$H2066,LEFT(女子登録情報!$H2066,LEN(女子登録情報!$H2066)-1)))</f>
        <v/>
      </c>
      <c r="O2066" t="str">
        <f>IF($K2066="","",IF(LEN($N2066)=2,LEFT($N2066,1)&amp;"　"&amp;RIGHT($N2066,1)&amp;"・"&amp;女子登録情報!$I2066,$N2066&amp;"・"&amp;女子登録情報!$I2066))</f>
        <v/>
      </c>
    </row>
    <row r="2067" spans="1:15" x14ac:dyDescent="0.55000000000000004">
      <c r="A2067" t="str">
        <f>IF($K2067="","",200000000+女子登録情報!$C2067)</f>
        <v/>
      </c>
      <c r="B2067" t="str">
        <f>IF($K2067="","",女子登録情報!$D2067&amp;" ("&amp;女子登録情報!$K2067&amp;")")</f>
        <v/>
      </c>
      <c r="C2067" t="str">
        <f>IF($K2067="","",女子登録情報!$E2067)</f>
        <v/>
      </c>
      <c r="D2067" t="str">
        <f>IF($K2067="","",女子登録情報!$O2067&amp;" "&amp;女子登録情報!$N2067&amp;" ("&amp;LEFT(女子登録情報!$F2067,2)&amp;")")</f>
        <v/>
      </c>
      <c r="E2067" t="str">
        <f>IF($K2067="","",女子登録情報!$P2067)</f>
        <v/>
      </c>
      <c r="F2067" t="str">
        <f t="shared" si="32"/>
        <v/>
      </c>
      <c r="G2067" t="str">
        <f>IF($K2067="","",女子登録情報!$M2067)</f>
        <v/>
      </c>
      <c r="H2067" t="str">
        <f>IF($K2067="","",女子登録情報!$A2067)</f>
        <v/>
      </c>
      <c r="K2067" t="str">
        <f>IF(女子登録情報!$C2067="","",女子登録情報!$C2067)</f>
        <v/>
      </c>
      <c r="M2067" t="str">
        <f>IFERROR(IF(AND(402&lt;=VALUE(RIGHT(女子登録情報!$F2067,4)),競技会情報!$E$3*100+競技会情報!$G$3&gt;=VALUE(RIGHT(女子登録情報!$F2067,4))),VALUE(女子登録情報!$G2067)+1,VALUE(女子登録情報!$G2067)),"")</f>
        <v/>
      </c>
      <c r="N2067" t="str">
        <f>IF($K2067="","",IF(女子登録情報!$H2067="北海道",女子登録情報!$H2067,LEFT(女子登録情報!$H2067,LEN(女子登録情報!$H2067)-1)))</f>
        <v/>
      </c>
      <c r="O2067" t="str">
        <f>IF($K2067="","",IF(LEN($N2067)=2,LEFT($N2067,1)&amp;"　"&amp;RIGHT($N2067,1)&amp;"・"&amp;女子登録情報!$I2067,$N2067&amp;"・"&amp;女子登録情報!$I2067))</f>
        <v/>
      </c>
    </row>
    <row r="2068" spans="1:15" x14ac:dyDescent="0.55000000000000004">
      <c r="A2068" t="str">
        <f>IF($K2068="","",200000000+女子登録情報!$C2068)</f>
        <v/>
      </c>
      <c r="B2068" t="str">
        <f>IF($K2068="","",女子登録情報!$D2068&amp;" ("&amp;女子登録情報!$K2068&amp;")")</f>
        <v/>
      </c>
      <c r="C2068" t="str">
        <f>IF($K2068="","",女子登録情報!$E2068)</f>
        <v/>
      </c>
      <c r="D2068" t="str">
        <f>IF($K2068="","",女子登録情報!$O2068&amp;" "&amp;女子登録情報!$N2068&amp;" ("&amp;LEFT(女子登録情報!$F2068,2)&amp;")")</f>
        <v/>
      </c>
      <c r="E2068" t="str">
        <f>IF($K2068="","",女子登録情報!$P2068)</f>
        <v/>
      </c>
      <c r="F2068" t="str">
        <f t="shared" si="32"/>
        <v/>
      </c>
      <c r="G2068" t="str">
        <f>IF($K2068="","",女子登録情報!$M2068)</f>
        <v/>
      </c>
      <c r="H2068" t="str">
        <f>IF($K2068="","",女子登録情報!$A2068)</f>
        <v/>
      </c>
      <c r="K2068" t="str">
        <f>IF(女子登録情報!$C2068="","",女子登録情報!$C2068)</f>
        <v/>
      </c>
      <c r="M2068" t="str">
        <f>IFERROR(IF(AND(402&lt;=VALUE(RIGHT(女子登録情報!$F2068,4)),競技会情報!$E$3*100+競技会情報!$G$3&gt;=VALUE(RIGHT(女子登録情報!$F2068,4))),VALUE(女子登録情報!$G2068)+1,VALUE(女子登録情報!$G2068)),"")</f>
        <v/>
      </c>
      <c r="N2068" t="str">
        <f>IF($K2068="","",IF(女子登録情報!$H2068="北海道",女子登録情報!$H2068,LEFT(女子登録情報!$H2068,LEN(女子登録情報!$H2068)-1)))</f>
        <v/>
      </c>
      <c r="O2068" t="str">
        <f>IF($K2068="","",IF(LEN($N2068)=2,LEFT($N2068,1)&amp;"　"&amp;RIGHT($N2068,1)&amp;"・"&amp;女子登録情報!$I2068,$N2068&amp;"・"&amp;女子登録情報!$I2068))</f>
        <v/>
      </c>
    </row>
    <row r="2069" spans="1:15" x14ac:dyDescent="0.55000000000000004">
      <c r="A2069" t="str">
        <f>IF($K2069="","",200000000+女子登録情報!$C2069)</f>
        <v/>
      </c>
      <c r="B2069" t="str">
        <f>IF($K2069="","",女子登録情報!$D2069&amp;" ("&amp;女子登録情報!$K2069&amp;")")</f>
        <v/>
      </c>
      <c r="C2069" t="str">
        <f>IF($K2069="","",女子登録情報!$E2069)</f>
        <v/>
      </c>
      <c r="D2069" t="str">
        <f>IF($K2069="","",女子登録情報!$O2069&amp;" "&amp;女子登録情報!$N2069&amp;" ("&amp;LEFT(女子登録情報!$F2069,2)&amp;")")</f>
        <v/>
      </c>
      <c r="E2069" t="str">
        <f>IF($K2069="","",女子登録情報!$P2069)</f>
        <v/>
      </c>
      <c r="F2069" t="str">
        <f t="shared" si="32"/>
        <v/>
      </c>
      <c r="G2069" t="str">
        <f>IF($K2069="","",女子登録情報!$M2069)</f>
        <v/>
      </c>
      <c r="H2069" t="str">
        <f>IF($K2069="","",女子登録情報!$A2069)</f>
        <v/>
      </c>
      <c r="K2069" t="str">
        <f>IF(女子登録情報!$C2069="","",女子登録情報!$C2069)</f>
        <v/>
      </c>
      <c r="M2069" t="str">
        <f>IFERROR(IF(AND(402&lt;=VALUE(RIGHT(女子登録情報!$F2069,4)),競技会情報!$E$3*100+競技会情報!$G$3&gt;=VALUE(RIGHT(女子登録情報!$F2069,4))),VALUE(女子登録情報!$G2069)+1,VALUE(女子登録情報!$G2069)),"")</f>
        <v/>
      </c>
      <c r="N2069" t="str">
        <f>IF($K2069="","",IF(女子登録情報!$H2069="北海道",女子登録情報!$H2069,LEFT(女子登録情報!$H2069,LEN(女子登録情報!$H2069)-1)))</f>
        <v/>
      </c>
      <c r="O2069" t="str">
        <f>IF($K2069="","",IF(LEN($N2069)=2,LEFT($N2069,1)&amp;"　"&amp;RIGHT($N2069,1)&amp;"・"&amp;女子登録情報!$I2069,$N2069&amp;"・"&amp;女子登録情報!$I2069))</f>
        <v/>
      </c>
    </row>
    <row r="2070" spans="1:15" x14ac:dyDescent="0.55000000000000004">
      <c r="A2070" t="str">
        <f>IF($K2070="","",200000000+女子登録情報!$C2070)</f>
        <v/>
      </c>
      <c r="B2070" t="str">
        <f>IF($K2070="","",女子登録情報!$D2070&amp;" ("&amp;女子登録情報!$K2070&amp;")")</f>
        <v/>
      </c>
      <c r="C2070" t="str">
        <f>IF($K2070="","",女子登録情報!$E2070)</f>
        <v/>
      </c>
      <c r="D2070" t="str">
        <f>IF($K2070="","",女子登録情報!$O2070&amp;" "&amp;女子登録情報!$N2070&amp;" ("&amp;LEFT(女子登録情報!$F2070,2)&amp;")")</f>
        <v/>
      </c>
      <c r="E2070" t="str">
        <f>IF($K2070="","",女子登録情報!$P2070)</f>
        <v/>
      </c>
      <c r="F2070" t="str">
        <f t="shared" si="32"/>
        <v/>
      </c>
      <c r="G2070" t="str">
        <f>IF($K2070="","",女子登録情報!$M2070)</f>
        <v/>
      </c>
      <c r="H2070" t="str">
        <f>IF($K2070="","",女子登録情報!$A2070)</f>
        <v/>
      </c>
      <c r="K2070" t="str">
        <f>IF(女子登録情報!$C2070="","",女子登録情報!$C2070)</f>
        <v/>
      </c>
      <c r="M2070" t="str">
        <f>IFERROR(IF(AND(402&lt;=VALUE(RIGHT(女子登録情報!$F2070,4)),競技会情報!$E$3*100+競技会情報!$G$3&gt;=VALUE(RIGHT(女子登録情報!$F2070,4))),VALUE(女子登録情報!$G2070)+1,VALUE(女子登録情報!$G2070)),"")</f>
        <v/>
      </c>
      <c r="N2070" t="str">
        <f>IF($K2070="","",IF(女子登録情報!$H2070="北海道",女子登録情報!$H2070,LEFT(女子登録情報!$H2070,LEN(女子登録情報!$H2070)-1)))</f>
        <v/>
      </c>
      <c r="O2070" t="str">
        <f>IF($K2070="","",IF(LEN($N2070)=2,LEFT($N2070,1)&amp;"　"&amp;RIGHT($N2070,1)&amp;"・"&amp;女子登録情報!$I2070,$N2070&amp;"・"&amp;女子登録情報!$I2070))</f>
        <v/>
      </c>
    </row>
    <row r="2071" spans="1:15" x14ac:dyDescent="0.55000000000000004">
      <c r="A2071" t="str">
        <f>IF($K2071="","",200000000+女子登録情報!$C2071)</f>
        <v/>
      </c>
      <c r="B2071" t="str">
        <f>IF($K2071="","",女子登録情報!$D2071&amp;" ("&amp;女子登録情報!$K2071&amp;")")</f>
        <v/>
      </c>
      <c r="C2071" t="str">
        <f>IF($K2071="","",女子登録情報!$E2071)</f>
        <v/>
      </c>
      <c r="D2071" t="str">
        <f>IF($K2071="","",女子登録情報!$O2071&amp;" "&amp;女子登録情報!$N2071&amp;" ("&amp;LEFT(女子登録情報!$F2071,2)&amp;")")</f>
        <v/>
      </c>
      <c r="E2071" t="str">
        <f>IF($K2071="","",女子登録情報!$P2071)</f>
        <v/>
      </c>
      <c r="F2071" t="str">
        <f t="shared" si="32"/>
        <v/>
      </c>
      <c r="G2071" t="str">
        <f>IF($K2071="","",女子登録情報!$M2071)</f>
        <v/>
      </c>
      <c r="H2071" t="str">
        <f>IF($K2071="","",女子登録情報!$A2071)</f>
        <v/>
      </c>
      <c r="K2071" t="str">
        <f>IF(女子登録情報!$C2071="","",女子登録情報!$C2071)</f>
        <v/>
      </c>
      <c r="M2071" t="str">
        <f>IFERROR(IF(AND(402&lt;=VALUE(RIGHT(女子登録情報!$F2071,4)),競技会情報!$E$3*100+競技会情報!$G$3&gt;=VALUE(RIGHT(女子登録情報!$F2071,4))),VALUE(女子登録情報!$G2071)+1,VALUE(女子登録情報!$G2071)),"")</f>
        <v/>
      </c>
      <c r="N2071" t="str">
        <f>IF($K2071="","",IF(女子登録情報!$H2071="北海道",女子登録情報!$H2071,LEFT(女子登録情報!$H2071,LEN(女子登録情報!$H2071)-1)))</f>
        <v/>
      </c>
      <c r="O2071" t="str">
        <f>IF($K2071="","",IF(LEN($N2071)=2,LEFT($N2071,1)&amp;"　"&amp;RIGHT($N2071,1)&amp;"・"&amp;女子登録情報!$I2071,$N2071&amp;"・"&amp;女子登録情報!$I2071))</f>
        <v/>
      </c>
    </row>
    <row r="2072" spans="1:15" x14ac:dyDescent="0.55000000000000004">
      <c r="A2072" t="str">
        <f>IF($K2072="","",200000000+女子登録情報!$C2072)</f>
        <v/>
      </c>
      <c r="B2072" t="str">
        <f>IF($K2072="","",女子登録情報!$D2072&amp;" ("&amp;女子登録情報!$K2072&amp;")")</f>
        <v/>
      </c>
      <c r="C2072" t="str">
        <f>IF($K2072="","",女子登録情報!$E2072)</f>
        <v/>
      </c>
      <c r="D2072" t="str">
        <f>IF($K2072="","",女子登録情報!$O2072&amp;" "&amp;女子登録情報!$N2072&amp;" ("&amp;LEFT(女子登録情報!$F2072,2)&amp;")")</f>
        <v/>
      </c>
      <c r="E2072" t="str">
        <f>IF($K2072="","",女子登録情報!$P2072)</f>
        <v/>
      </c>
      <c r="F2072" t="str">
        <f t="shared" si="32"/>
        <v/>
      </c>
      <c r="G2072" t="str">
        <f>IF($K2072="","",女子登録情報!$M2072)</f>
        <v/>
      </c>
      <c r="H2072" t="str">
        <f>IF($K2072="","",女子登録情報!$A2072)</f>
        <v/>
      </c>
      <c r="K2072" t="str">
        <f>IF(女子登録情報!$C2072="","",女子登録情報!$C2072)</f>
        <v/>
      </c>
      <c r="M2072" t="str">
        <f>IFERROR(IF(AND(402&lt;=VALUE(RIGHT(女子登録情報!$F2072,4)),競技会情報!$E$3*100+競技会情報!$G$3&gt;=VALUE(RIGHT(女子登録情報!$F2072,4))),VALUE(女子登録情報!$G2072)+1,VALUE(女子登録情報!$G2072)),"")</f>
        <v/>
      </c>
      <c r="N2072" t="str">
        <f>IF($K2072="","",IF(女子登録情報!$H2072="北海道",女子登録情報!$H2072,LEFT(女子登録情報!$H2072,LEN(女子登録情報!$H2072)-1)))</f>
        <v/>
      </c>
      <c r="O2072" t="str">
        <f>IF($K2072="","",IF(LEN($N2072)=2,LEFT($N2072,1)&amp;"　"&amp;RIGHT($N2072,1)&amp;"・"&amp;女子登録情報!$I2072,$N2072&amp;"・"&amp;女子登録情報!$I2072))</f>
        <v/>
      </c>
    </row>
    <row r="2073" spans="1:15" x14ac:dyDescent="0.55000000000000004">
      <c r="A2073" t="str">
        <f>IF($K2073="","",200000000+女子登録情報!$C2073)</f>
        <v/>
      </c>
      <c r="B2073" t="str">
        <f>IF($K2073="","",女子登録情報!$D2073&amp;" ("&amp;女子登録情報!$K2073&amp;")")</f>
        <v/>
      </c>
      <c r="C2073" t="str">
        <f>IF($K2073="","",女子登録情報!$E2073)</f>
        <v/>
      </c>
      <c r="D2073" t="str">
        <f>IF($K2073="","",女子登録情報!$O2073&amp;" "&amp;女子登録情報!$N2073&amp;" ("&amp;LEFT(女子登録情報!$F2073,2)&amp;")")</f>
        <v/>
      </c>
      <c r="E2073" t="str">
        <f>IF($K2073="","",女子登録情報!$P2073)</f>
        <v/>
      </c>
      <c r="F2073" t="str">
        <f t="shared" si="32"/>
        <v/>
      </c>
      <c r="G2073" t="str">
        <f>IF($K2073="","",女子登録情報!$M2073)</f>
        <v/>
      </c>
      <c r="H2073" t="str">
        <f>IF($K2073="","",女子登録情報!$A2073)</f>
        <v/>
      </c>
      <c r="K2073" t="str">
        <f>IF(女子登録情報!$C2073="","",女子登録情報!$C2073)</f>
        <v/>
      </c>
      <c r="M2073" t="str">
        <f>IFERROR(IF(AND(402&lt;=VALUE(RIGHT(女子登録情報!$F2073,4)),競技会情報!$E$3*100+競技会情報!$G$3&gt;=VALUE(RIGHT(女子登録情報!$F2073,4))),VALUE(女子登録情報!$G2073)+1,VALUE(女子登録情報!$G2073)),"")</f>
        <v/>
      </c>
      <c r="N2073" t="str">
        <f>IF($K2073="","",IF(女子登録情報!$H2073="北海道",女子登録情報!$H2073,LEFT(女子登録情報!$H2073,LEN(女子登録情報!$H2073)-1)))</f>
        <v/>
      </c>
      <c r="O2073" t="str">
        <f>IF($K2073="","",IF(LEN($N2073)=2,LEFT($N2073,1)&amp;"　"&amp;RIGHT($N2073,1)&amp;"・"&amp;女子登録情報!$I2073,$N2073&amp;"・"&amp;女子登録情報!$I2073))</f>
        <v/>
      </c>
    </row>
    <row r="2074" spans="1:15" x14ac:dyDescent="0.55000000000000004">
      <c r="A2074" t="str">
        <f>IF($K2074="","",200000000+女子登録情報!$C2074)</f>
        <v/>
      </c>
      <c r="B2074" t="str">
        <f>IF($K2074="","",女子登録情報!$D2074&amp;" ("&amp;女子登録情報!$K2074&amp;")")</f>
        <v/>
      </c>
      <c r="C2074" t="str">
        <f>IF($K2074="","",女子登録情報!$E2074)</f>
        <v/>
      </c>
      <c r="D2074" t="str">
        <f>IF($K2074="","",女子登録情報!$O2074&amp;" "&amp;女子登録情報!$N2074&amp;" ("&amp;LEFT(女子登録情報!$F2074,2)&amp;")")</f>
        <v/>
      </c>
      <c r="E2074" t="str">
        <f>IF($K2074="","",女子登録情報!$P2074)</f>
        <v/>
      </c>
      <c r="F2074" t="str">
        <f t="shared" si="32"/>
        <v/>
      </c>
      <c r="G2074" t="str">
        <f>IF($K2074="","",女子登録情報!$M2074)</f>
        <v/>
      </c>
      <c r="H2074" t="str">
        <f>IF($K2074="","",女子登録情報!$A2074)</f>
        <v/>
      </c>
      <c r="K2074" t="str">
        <f>IF(女子登録情報!$C2074="","",女子登録情報!$C2074)</f>
        <v/>
      </c>
      <c r="M2074" t="str">
        <f>IFERROR(IF(AND(402&lt;=VALUE(RIGHT(女子登録情報!$F2074,4)),競技会情報!$E$3*100+競技会情報!$G$3&gt;=VALUE(RIGHT(女子登録情報!$F2074,4))),VALUE(女子登録情報!$G2074)+1,VALUE(女子登録情報!$G2074)),"")</f>
        <v/>
      </c>
      <c r="N2074" t="str">
        <f>IF($K2074="","",IF(女子登録情報!$H2074="北海道",女子登録情報!$H2074,LEFT(女子登録情報!$H2074,LEN(女子登録情報!$H2074)-1)))</f>
        <v/>
      </c>
      <c r="O2074" t="str">
        <f>IF($K2074="","",IF(LEN($N2074)=2,LEFT($N2074,1)&amp;"　"&amp;RIGHT($N2074,1)&amp;"・"&amp;女子登録情報!$I2074,$N2074&amp;"・"&amp;女子登録情報!$I2074))</f>
        <v/>
      </c>
    </row>
    <row r="2075" spans="1:15" x14ac:dyDescent="0.55000000000000004">
      <c r="A2075" t="str">
        <f>IF($K2075="","",200000000+女子登録情報!$C2075)</f>
        <v/>
      </c>
      <c r="B2075" t="str">
        <f>IF($K2075="","",女子登録情報!$D2075&amp;" ("&amp;女子登録情報!$K2075&amp;")")</f>
        <v/>
      </c>
      <c r="C2075" t="str">
        <f>IF($K2075="","",女子登録情報!$E2075)</f>
        <v/>
      </c>
      <c r="D2075" t="str">
        <f>IF($K2075="","",女子登録情報!$O2075&amp;" "&amp;女子登録情報!$N2075&amp;" ("&amp;LEFT(女子登録情報!$F2075,2)&amp;")")</f>
        <v/>
      </c>
      <c r="E2075" t="str">
        <f>IF($K2075="","",女子登録情報!$P2075)</f>
        <v/>
      </c>
      <c r="F2075" t="str">
        <f t="shared" si="32"/>
        <v/>
      </c>
      <c r="G2075" t="str">
        <f>IF($K2075="","",女子登録情報!$M2075)</f>
        <v/>
      </c>
      <c r="H2075" t="str">
        <f>IF($K2075="","",女子登録情報!$A2075)</f>
        <v/>
      </c>
      <c r="K2075" t="str">
        <f>IF(女子登録情報!$C2075="","",女子登録情報!$C2075)</f>
        <v/>
      </c>
      <c r="M2075" t="str">
        <f>IFERROR(IF(AND(402&lt;=VALUE(RIGHT(女子登録情報!$F2075,4)),競技会情報!$E$3*100+競技会情報!$G$3&gt;=VALUE(RIGHT(女子登録情報!$F2075,4))),VALUE(女子登録情報!$G2075)+1,VALUE(女子登録情報!$G2075)),"")</f>
        <v/>
      </c>
      <c r="N2075" t="str">
        <f>IF($K2075="","",IF(女子登録情報!$H2075="北海道",女子登録情報!$H2075,LEFT(女子登録情報!$H2075,LEN(女子登録情報!$H2075)-1)))</f>
        <v/>
      </c>
      <c r="O2075" t="str">
        <f>IF($K2075="","",IF(LEN($N2075)=2,LEFT($N2075,1)&amp;"　"&amp;RIGHT($N2075,1)&amp;"・"&amp;女子登録情報!$I2075,$N2075&amp;"・"&amp;女子登録情報!$I2075))</f>
        <v/>
      </c>
    </row>
    <row r="2076" spans="1:15" x14ac:dyDescent="0.55000000000000004">
      <c r="A2076" t="str">
        <f>IF($K2076="","",200000000+女子登録情報!$C2076)</f>
        <v/>
      </c>
      <c r="B2076" t="str">
        <f>IF($K2076="","",女子登録情報!$D2076&amp;" ("&amp;女子登録情報!$K2076&amp;")")</f>
        <v/>
      </c>
      <c r="C2076" t="str">
        <f>IF($K2076="","",女子登録情報!$E2076)</f>
        <v/>
      </c>
      <c r="D2076" t="str">
        <f>IF($K2076="","",女子登録情報!$O2076&amp;" "&amp;女子登録情報!$N2076&amp;" ("&amp;LEFT(女子登録情報!$F2076,2)&amp;")")</f>
        <v/>
      </c>
      <c r="E2076" t="str">
        <f>IF($K2076="","",女子登録情報!$P2076)</f>
        <v/>
      </c>
      <c r="F2076" t="str">
        <f t="shared" si="32"/>
        <v/>
      </c>
      <c r="G2076" t="str">
        <f>IF($K2076="","",女子登録情報!$M2076)</f>
        <v/>
      </c>
      <c r="H2076" t="str">
        <f>IF($K2076="","",女子登録情報!$A2076)</f>
        <v/>
      </c>
      <c r="K2076" t="str">
        <f>IF(女子登録情報!$C2076="","",女子登録情報!$C2076)</f>
        <v/>
      </c>
      <c r="M2076" t="str">
        <f>IFERROR(IF(AND(402&lt;=VALUE(RIGHT(女子登録情報!$F2076,4)),競技会情報!$E$3*100+競技会情報!$G$3&gt;=VALUE(RIGHT(女子登録情報!$F2076,4))),VALUE(女子登録情報!$G2076)+1,VALUE(女子登録情報!$G2076)),"")</f>
        <v/>
      </c>
      <c r="N2076" t="str">
        <f>IF($K2076="","",IF(女子登録情報!$H2076="北海道",女子登録情報!$H2076,LEFT(女子登録情報!$H2076,LEN(女子登録情報!$H2076)-1)))</f>
        <v/>
      </c>
      <c r="O2076" t="str">
        <f>IF($K2076="","",IF(LEN($N2076)=2,LEFT($N2076,1)&amp;"　"&amp;RIGHT($N2076,1)&amp;"・"&amp;女子登録情報!$I2076,$N2076&amp;"・"&amp;女子登録情報!$I2076))</f>
        <v/>
      </c>
    </row>
    <row r="2077" spans="1:15" x14ac:dyDescent="0.55000000000000004">
      <c r="A2077" t="str">
        <f>IF($K2077="","",200000000+女子登録情報!$C2077)</f>
        <v/>
      </c>
      <c r="B2077" t="str">
        <f>IF($K2077="","",女子登録情報!$D2077&amp;" ("&amp;女子登録情報!$K2077&amp;")")</f>
        <v/>
      </c>
      <c r="C2077" t="str">
        <f>IF($K2077="","",女子登録情報!$E2077)</f>
        <v/>
      </c>
      <c r="D2077" t="str">
        <f>IF($K2077="","",女子登録情報!$O2077&amp;" "&amp;女子登録情報!$N2077&amp;" ("&amp;LEFT(女子登録情報!$F2077,2)&amp;")")</f>
        <v/>
      </c>
      <c r="E2077" t="str">
        <f>IF($K2077="","",女子登録情報!$P2077)</f>
        <v/>
      </c>
      <c r="F2077" t="str">
        <f t="shared" si="32"/>
        <v/>
      </c>
      <c r="G2077" t="str">
        <f>IF($K2077="","",女子登録情報!$M2077)</f>
        <v/>
      </c>
      <c r="H2077" t="str">
        <f>IF($K2077="","",女子登録情報!$A2077)</f>
        <v/>
      </c>
      <c r="K2077" t="str">
        <f>IF(女子登録情報!$C2077="","",女子登録情報!$C2077)</f>
        <v/>
      </c>
      <c r="M2077" t="str">
        <f>IFERROR(IF(AND(402&lt;=VALUE(RIGHT(女子登録情報!$F2077,4)),競技会情報!$E$3*100+競技会情報!$G$3&gt;=VALUE(RIGHT(女子登録情報!$F2077,4))),VALUE(女子登録情報!$G2077)+1,VALUE(女子登録情報!$G2077)),"")</f>
        <v/>
      </c>
      <c r="N2077" t="str">
        <f>IF($K2077="","",IF(女子登録情報!$H2077="北海道",女子登録情報!$H2077,LEFT(女子登録情報!$H2077,LEN(女子登録情報!$H2077)-1)))</f>
        <v/>
      </c>
      <c r="O2077" t="str">
        <f>IF($K2077="","",IF(LEN($N2077)=2,LEFT($N2077,1)&amp;"　"&amp;RIGHT($N2077,1)&amp;"・"&amp;女子登録情報!$I2077,$N2077&amp;"・"&amp;女子登録情報!$I2077))</f>
        <v/>
      </c>
    </row>
    <row r="2078" spans="1:15" x14ac:dyDescent="0.55000000000000004">
      <c r="A2078" t="str">
        <f>IF($K2078="","",200000000+女子登録情報!$C2078)</f>
        <v/>
      </c>
      <c r="B2078" t="str">
        <f>IF($K2078="","",女子登録情報!$D2078&amp;" ("&amp;女子登録情報!$K2078&amp;")")</f>
        <v/>
      </c>
      <c r="C2078" t="str">
        <f>IF($K2078="","",女子登録情報!$E2078)</f>
        <v/>
      </c>
      <c r="D2078" t="str">
        <f>IF($K2078="","",女子登録情報!$O2078&amp;" "&amp;女子登録情報!$N2078&amp;" ("&amp;LEFT(女子登録情報!$F2078,2)&amp;")")</f>
        <v/>
      </c>
      <c r="E2078" t="str">
        <f>IF($K2078="","",女子登録情報!$P2078)</f>
        <v/>
      </c>
      <c r="F2078" t="str">
        <f t="shared" si="32"/>
        <v/>
      </c>
      <c r="G2078" t="str">
        <f>IF($K2078="","",女子登録情報!$M2078)</f>
        <v/>
      </c>
      <c r="H2078" t="str">
        <f>IF($K2078="","",女子登録情報!$A2078)</f>
        <v/>
      </c>
      <c r="K2078" t="str">
        <f>IF(女子登録情報!$C2078="","",女子登録情報!$C2078)</f>
        <v/>
      </c>
      <c r="M2078" t="str">
        <f>IFERROR(IF(AND(402&lt;=VALUE(RIGHT(女子登録情報!$F2078,4)),競技会情報!$E$3*100+競技会情報!$G$3&gt;=VALUE(RIGHT(女子登録情報!$F2078,4))),VALUE(女子登録情報!$G2078)+1,VALUE(女子登録情報!$G2078)),"")</f>
        <v/>
      </c>
      <c r="N2078" t="str">
        <f>IF($K2078="","",IF(女子登録情報!$H2078="北海道",女子登録情報!$H2078,LEFT(女子登録情報!$H2078,LEN(女子登録情報!$H2078)-1)))</f>
        <v/>
      </c>
      <c r="O2078" t="str">
        <f>IF($K2078="","",IF(LEN($N2078)=2,LEFT($N2078,1)&amp;"　"&amp;RIGHT($N2078,1)&amp;"・"&amp;女子登録情報!$I2078,$N2078&amp;"・"&amp;女子登録情報!$I2078))</f>
        <v/>
      </c>
    </row>
    <row r="2079" spans="1:15" x14ac:dyDescent="0.55000000000000004">
      <c r="A2079" t="str">
        <f>IF($K2079="","",200000000+女子登録情報!$C2079)</f>
        <v/>
      </c>
      <c r="B2079" t="str">
        <f>IF($K2079="","",女子登録情報!$D2079&amp;" ("&amp;女子登録情報!$K2079&amp;")")</f>
        <v/>
      </c>
      <c r="C2079" t="str">
        <f>IF($K2079="","",女子登録情報!$E2079)</f>
        <v/>
      </c>
      <c r="D2079" t="str">
        <f>IF($K2079="","",女子登録情報!$O2079&amp;" "&amp;女子登録情報!$N2079&amp;" ("&amp;LEFT(女子登録情報!$F2079,2)&amp;")")</f>
        <v/>
      </c>
      <c r="E2079" t="str">
        <f>IF($K2079="","",女子登録情報!$P2079)</f>
        <v/>
      </c>
      <c r="F2079" t="str">
        <f t="shared" si="32"/>
        <v/>
      </c>
      <c r="G2079" t="str">
        <f>IF($K2079="","",女子登録情報!$M2079)</f>
        <v/>
      </c>
      <c r="H2079" t="str">
        <f>IF($K2079="","",女子登録情報!$A2079)</f>
        <v/>
      </c>
      <c r="K2079" t="str">
        <f>IF(女子登録情報!$C2079="","",女子登録情報!$C2079)</f>
        <v/>
      </c>
      <c r="M2079" t="str">
        <f>IFERROR(IF(AND(402&lt;=VALUE(RIGHT(女子登録情報!$F2079,4)),競技会情報!$E$3*100+競技会情報!$G$3&gt;=VALUE(RIGHT(女子登録情報!$F2079,4))),VALUE(女子登録情報!$G2079)+1,VALUE(女子登録情報!$G2079)),"")</f>
        <v/>
      </c>
      <c r="N2079" t="str">
        <f>IF($K2079="","",IF(女子登録情報!$H2079="北海道",女子登録情報!$H2079,LEFT(女子登録情報!$H2079,LEN(女子登録情報!$H2079)-1)))</f>
        <v/>
      </c>
      <c r="O2079" t="str">
        <f>IF($K2079="","",IF(LEN($N2079)=2,LEFT($N2079,1)&amp;"　"&amp;RIGHT($N2079,1)&amp;"・"&amp;女子登録情報!$I2079,$N2079&amp;"・"&amp;女子登録情報!$I2079))</f>
        <v/>
      </c>
    </row>
    <row r="2080" spans="1:15" x14ac:dyDescent="0.55000000000000004">
      <c r="A2080" t="str">
        <f>IF($K2080="","",200000000+女子登録情報!$C2080)</f>
        <v/>
      </c>
      <c r="B2080" t="str">
        <f>IF($K2080="","",女子登録情報!$D2080&amp;" ("&amp;女子登録情報!$K2080&amp;")")</f>
        <v/>
      </c>
      <c r="C2080" t="str">
        <f>IF($K2080="","",女子登録情報!$E2080)</f>
        <v/>
      </c>
      <c r="D2080" t="str">
        <f>IF($K2080="","",女子登録情報!$O2080&amp;" "&amp;女子登録情報!$N2080&amp;" ("&amp;LEFT(女子登録情報!$F2080,2)&amp;")")</f>
        <v/>
      </c>
      <c r="E2080" t="str">
        <f>IF($K2080="","",女子登録情報!$P2080)</f>
        <v/>
      </c>
      <c r="F2080" t="str">
        <f t="shared" si="32"/>
        <v/>
      </c>
      <c r="G2080" t="str">
        <f>IF($K2080="","",女子登録情報!$M2080)</f>
        <v/>
      </c>
      <c r="H2080" t="str">
        <f>IF($K2080="","",女子登録情報!$A2080)</f>
        <v/>
      </c>
      <c r="K2080" t="str">
        <f>IF(女子登録情報!$C2080="","",女子登録情報!$C2080)</f>
        <v/>
      </c>
      <c r="M2080" t="str">
        <f>IFERROR(IF(AND(402&lt;=VALUE(RIGHT(女子登録情報!$F2080,4)),競技会情報!$E$3*100+競技会情報!$G$3&gt;=VALUE(RIGHT(女子登録情報!$F2080,4))),VALUE(女子登録情報!$G2080)+1,VALUE(女子登録情報!$G2080)),"")</f>
        <v/>
      </c>
      <c r="N2080" t="str">
        <f>IF($K2080="","",IF(女子登録情報!$H2080="北海道",女子登録情報!$H2080,LEFT(女子登録情報!$H2080,LEN(女子登録情報!$H2080)-1)))</f>
        <v/>
      </c>
      <c r="O2080" t="str">
        <f>IF($K2080="","",IF(LEN($N2080)=2,LEFT($N2080,1)&amp;"　"&amp;RIGHT($N2080,1)&amp;"・"&amp;女子登録情報!$I2080,$N2080&amp;"・"&amp;女子登録情報!$I2080))</f>
        <v/>
      </c>
    </row>
    <row r="2081" spans="1:15" x14ac:dyDescent="0.55000000000000004">
      <c r="A2081" t="str">
        <f>IF($K2081="","",200000000+女子登録情報!$C2081)</f>
        <v/>
      </c>
      <c r="B2081" t="str">
        <f>IF($K2081="","",女子登録情報!$D2081&amp;" ("&amp;女子登録情報!$K2081&amp;")")</f>
        <v/>
      </c>
      <c r="C2081" t="str">
        <f>IF($K2081="","",女子登録情報!$E2081)</f>
        <v/>
      </c>
      <c r="D2081" t="str">
        <f>IF($K2081="","",女子登録情報!$O2081&amp;" "&amp;女子登録情報!$N2081&amp;" ("&amp;LEFT(女子登録情報!$F2081,2)&amp;")")</f>
        <v/>
      </c>
      <c r="E2081" t="str">
        <f>IF($K2081="","",女子登録情報!$P2081)</f>
        <v/>
      </c>
      <c r="F2081" t="str">
        <f t="shared" si="32"/>
        <v/>
      </c>
      <c r="G2081" t="str">
        <f>IF($K2081="","",女子登録情報!$M2081)</f>
        <v/>
      </c>
      <c r="H2081" t="str">
        <f>IF($K2081="","",女子登録情報!$A2081)</f>
        <v/>
      </c>
      <c r="K2081" t="str">
        <f>IF(女子登録情報!$C2081="","",女子登録情報!$C2081)</f>
        <v/>
      </c>
      <c r="M2081" t="str">
        <f>IFERROR(IF(AND(402&lt;=VALUE(RIGHT(女子登録情報!$F2081,4)),競技会情報!$E$3*100+競技会情報!$G$3&gt;=VALUE(RIGHT(女子登録情報!$F2081,4))),VALUE(女子登録情報!$G2081)+1,VALUE(女子登録情報!$G2081)),"")</f>
        <v/>
      </c>
      <c r="N2081" t="str">
        <f>IF($K2081="","",IF(女子登録情報!$H2081="北海道",女子登録情報!$H2081,LEFT(女子登録情報!$H2081,LEN(女子登録情報!$H2081)-1)))</f>
        <v/>
      </c>
      <c r="O2081" t="str">
        <f>IF($K2081="","",IF(LEN($N2081)=2,LEFT($N2081,1)&amp;"　"&amp;RIGHT($N2081,1)&amp;"・"&amp;女子登録情報!$I2081,$N2081&amp;"・"&amp;女子登録情報!$I2081))</f>
        <v/>
      </c>
    </row>
    <row r="2082" spans="1:15" x14ac:dyDescent="0.55000000000000004">
      <c r="A2082" t="str">
        <f>IF($K2082="","",200000000+女子登録情報!$C2082)</f>
        <v/>
      </c>
      <c r="B2082" t="str">
        <f>IF($K2082="","",女子登録情報!$D2082&amp;" ("&amp;女子登録情報!$K2082&amp;")")</f>
        <v/>
      </c>
      <c r="C2082" t="str">
        <f>IF($K2082="","",女子登録情報!$E2082)</f>
        <v/>
      </c>
      <c r="D2082" t="str">
        <f>IF($K2082="","",女子登録情報!$O2082&amp;" "&amp;女子登録情報!$N2082&amp;" ("&amp;LEFT(女子登録情報!$F2082,2)&amp;")")</f>
        <v/>
      </c>
      <c r="E2082" t="str">
        <f>IF($K2082="","",女子登録情報!$P2082)</f>
        <v/>
      </c>
      <c r="F2082" t="str">
        <f t="shared" si="32"/>
        <v/>
      </c>
      <c r="G2082" t="str">
        <f>IF($K2082="","",女子登録情報!$M2082)</f>
        <v/>
      </c>
      <c r="H2082" t="str">
        <f>IF($K2082="","",女子登録情報!$A2082)</f>
        <v/>
      </c>
      <c r="K2082" t="str">
        <f>IF(女子登録情報!$C2082="","",女子登録情報!$C2082)</f>
        <v/>
      </c>
      <c r="M2082" t="str">
        <f>IFERROR(IF(AND(402&lt;=VALUE(RIGHT(女子登録情報!$F2082,4)),競技会情報!$E$3*100+競技会情報!$G$3&gt;=VALUE(RIGHT(女子登録情報!$F2082,4))),VALUE(女子登録情報!$G2082)+1,VALUE(女子登録情報!$G2082)),"")</f>
        <v/>
      </c>
      <c r="N2082" t="str">
        <f>IF($K2082="","",IF(女子登録情報!$H2082="北海道",女子登録情報!$H2082,LEFT(女子登録情報!$H2082,LEN(女子登録情報!$H2082)-1)))</f>
        <v/>
      </c>
      <c r="O2082" t="str">
        <f>IF($K2082="","",IF(LEN($N2082)=2,LEFT($N2082,1)&amp;"　"&amp;RIGHT($N2082,1)&amp;"・"&amp;女子登録情報!$I2082,$N2082&amp;"・"&amp;女子登録情報!$I2082))</f>
        <v/>
      </c>
    </row>
    <row r="2083" spans="1:15" x14ac:dyDescent="0.55000000000000004">
      <c r="A2083" t="str">
        <f>IF($K2083="","",200000000+女子登録情報!$C2083)</f>
        <v/>
      </c>
      <c r="B2083" t="str">
        <f>IF($K2083="","",女子登録情報!$D2083&amp;" ("&amp;女子登録情報!$K2083&amp;")")</f>
        <v/>
      </c>
      <c r="C2083" t="str">
        <f>IF($K2083="","",女子登録情報!$E2083)</f>
        <v/>
      </c>
      <c r="D2083" t="str">
        <f>IF($K2083="","",女子登録情報!$O2083&amp;" "&amp;女子登録情報!$N2083&amp;" ("&amp;LEFT(女子登録情報!$F2083,2)&amp;")")</f>
        <v/>
      </c>
      <c r="E2083" t="str">
        <f>IF($K2083="","",女子登録情報!$P2083)</f>
        <v/>
      </c>
      <c r="F2083" t="str">
        <f t="shared" si="32"/>
        <v/>
      </c>
      <c r="G2083" t="str">
        <f>IF($K2083="","",女子登録情報!$M2083)</f>
        <v/>
      </c>
      <c r="H2083" t="str">
        <f>IF($K2083="","",女子登録情報!$A2083)</f>
        <v/>
      </c>
      <c r="K2083" t="str">
        <f>IF(女子登録情報!$C2083="","",女子登録情報!$C2083)</f>
        <v/>
      </c>
      <c r="M2083" t="str">
        <f>IFERROR(IF(AND(402&lt;=VALUE(RIGHT(女子登録情報!$F2083,4)),競技会情報!$E$3*100+競技会情報!$G$3&gt;=VALUE(RIGHT(女子登録情報!$F2083,4))),VALUE(女子登録情報!$G2083)+1,VALUE(女子登録情報!$G2083)),"")</f>
        <v/>
      </c>
      <c r="N2083" t="str">
        <f>IF($K2083="","",IF(女子登録情報!$H2083="北海道",女子登録情報!$H2083,LEFT(女子登録情報!$H2083,LEN(女子登録情報!$H2083)-1)))</f>
        <v/>
      </c>
      <c r="O2083" t="str">
        <f>IF($K2083="","",IF(LEN($N2083)=2,LEFT($N2083,1)&amp;"　"&amp;RIGHT($N2083,1)&amp;"・"&amp;女子登録情報!$I2083,$N2083&amp;"・"&amp;女子登録情報!$I2083))</f>
        <v/>
      </c>
    </row>
    <row r="2084" spans="1:15" x14ac:dyDescent="0.55000000000000004">
      <c r="A2084" t="str">
        <f>IF($K2084="","",200000000+女子登録情報!$C2084)</f>
        <v/>
      </c>
      <c r="B2084" t="str">
        <f>IF($K2084="","",女子登録情報!$D2084&amp;" ("&amp;女子登録情報!$K2084&amp;")")</f>
        <v/>
      </c>
      <c r="C2084" t="str">
        <f>IF($K2084="","",女子登録情報!$E2084)</f>
        <v/>
      </c>
      <c r="D2084" t="str">
        <f>IF($K2084="","",女子登録情報!$O2084&amp;" "&amp;女子登録情報!$N2084&amp;" ("&amp;LEFT(女子登録情報!$F2084,2)&amp;")")</f>
        <v/>
      </c>
      <c r="E2084" t="str">
        <f>IF($K2084="","",女子登録情報!$P2084)</f>
        <v/>
      </c>
      <c r="F2084" t="str">
        <f t="shared" si="32"/>
        <v/>
      </c>
      <c r="G2084" t="str">
        <f>IF($K2084="","",女子登録情報!$M2084)</f>
        <v/>
      </c>
      <c r="H2084" t="str">
        <f>IF($K2084="","",女子登録情報!$A2084)</f>
        <v/>
      </c>
      <c r="K2084" t="str">
        <f>IF(女子登録情報!$C2084="","",女子登録情報!$C2084)</f>
        <v/>
      </c>
      <c r="M2084" t="str">
        <f>IFERROR(IF(AND(402&lt;=VALUE(RIGHT(女子登録情報!$F2084,4)),競技会情報!$E$3*100+競技会情報!$G$3&gt;=VALUE(RIGHT(女子登録情報!$F2084,4))),VALUE(女子登録情報!$G2084)+1,VALUE(女子登録情報!$G2084)),"")</f>
        <v/>
      </c>
      <c r="N2084" t="str">
        <f>IF($K2084="","",IF(女子登録情報!$H2084="北海道",女子登録情報!$H2084,LEFT(女子登録情報!$H2084,LEN(女子登録情報!$H2084)-1)))</f>
        <v/>
      </c>
      <c r="O2084" t="str">
        <f>IF($K2084="","",IF(LEN($N2084)=2,LEFT($N2084,1)&amp;"　"&amp;RIGHT($N2084,1)&amp;"・"&amp;女子登録情報!$I2084,$N2084&amp;"・"&amp;女子登録情報!$I2084))</f>
        <v/>
      </c>
    </row>
    <row r="2085" spans="1:15" x14ac:dyDescent="0.55000000000000004">
      <c r="A2085" t="str">
        <f>IF($K2085="","",200000000+女子登録情報!$C2085)</f>
        <v/>
      </c>
      <c r="B2085" t="str">
        <f>IF($K2085="","",女子登録情報!$D2085&amp;" ("&amp;女子登録情報!$K2085&amp;")")</f>
        <v/>
      </c>
      <c r="C2085" t="str">
        <f>IF($K2085="","",女子登録情報!$E2085)</f>
        <v/>
      </c>
      <c r="D2085" t="str">
        <f>IF($K2085="","",女子登録情報!$O2085&amp;" "&amp;女子登録情報!$N2085&amp;" ("&amp;LEFT(女子登録情報!$F2085,2)&amp;")")</f>
        <v/>
      </c>
      <c r="E2085" t="str">
        <f>IF($K2085="","",女子登録情報!$P2085)</f>
        <v/>
      </c>
      <c r="F2085" t="str">
        <f t="shared" si="32"/>
        <v/>
      </c>
      <c r="G2085" t="str">
        <f>IF($K2085="","",女子登録情報!$M2085)</f>
        <v/>
      </c>
      <c r="H2085" t="str">
        <f>IF($K2085="","",女子登録情報!$A2085)</f>
        <v/>
      </c>
      <c r="K2085" t="str">
        <f>IF(女子登録情報!$C2085="","",女子登録情報!$C2085)</f>
        <v/>
      </c>
      <c r="M2085" t="str">
        <f>IFERROR(IF(AND(402&lt;=VALUE(RIGHT(女子登録情報!$F2085,4)),競技会情報!$E$3*100+競技会情報!$G$3&gt;=VALUE(RIGHT(女子登録情報!$F2085,4))),VALUE(女子登録情報!$G2085)+1,VALUE(女子登録情報!$G2085)),"")</f>
        <v/>
      </c>
      <c r="N2085" t="str">
        <f>IF($K2085="","",IF(女子登録情報!$H2085="北海道",女子登録情報!$H2085,LEFT(女子登録情報!$H2085,LEN(女子登録情報!$H2085)-1)))</f>
        <v/>
      </c>
      <c r="O2085" t="str">
        <f>IF($K2085="","",IF(LEN($N2085)=2,LEFT($N2085,1)&amp;"　"&amp;RIGHT($N2085,1)&amp;"・"&amp;女子登録情報!$I2085,$N2085&amp;"・"&amp;女子登録情報!$I2085))</f>
        <v/>
      </c>
    </row>
    <row r="2086" spans="1:15" x14ac:dyDescent="0.55000000000000004">
      <c r="A2086" t="str">
        <f>IF($K2086="","",200000000+女子登録情報!$C2086)</f>
        <v/>
      </c>
      <c r="B2086" t="str">
        <f>IF($K2086="","",女子登録情報!$D2086&amp;" ("&amp;女子登録情報!$K2086&amp;")")</f>
        <v/>
      </c>
      <c r="C2086" t="str">
        <f>IF($K2086="","",女子登録情報!$E2086)</f>
        <v/>
      </c>
      <c r="D2086" t="str">
        <f>IF($K2086="","",女子登録情報!$O2086&amp;" "&amp;女子登録情報!$N2086&amp;" ("&amp;LEFT(女子登録情報!$F2086,2)&amp;")")</f>
        <v/>
      </c>
      <c r="E2086" t="str">
        <f>IF($K2086="","",女子登録情報!$P2086)</f>
        <v/>
      </c>
      <c r="F2086" t="str">
        <f t="shared" si="32"/>
        <v/>
      </c>
      <c r="G2086" t="str">
        <f>IF($K2086="","",女子登録情報!$M2086)</f>
        <v/>
      </c>
      <c r="H2086" t="str">
        <f>IF($K2086="","",女子登録情報!$A2086)</f>
        <v/>
      </c>
      <c r="K2086" t="str">
        <f>IF(女子登録情報!$C2086="","",女子登録情報!$C2086)</f>
        <v/>
      </c>
      <c r="M2086" t="str">
        <f>IFERROR(IF(AND(402&lt;=VALUE(RIGHT(女子登録情報!$F2086,4)),競技会情報!$E$3*100+競技会情報!$G$3&gt;=VALUE(RIGHT(女子登録情報!$F2086,4))),VALUE(女子登録情報!$G2086)+1,VALUE(女子登録情報!$G2086)),"")</f>
        <v/>
      </c>
      <c r="N2086" t="str">
        <f>IF($K2086="","",IF(女子登録情報!$H2086="北海道",女子登録情報!$H2086,LEFT(女子登録情報!$H2086,LEN(女子登録情報!$H2086)-1)))</f>
        <v/>
      </c>
      <c r="O2086" t="str">
        <f>IF($K2086="","",IF(LEN($N2086)=2,LEFT($N2086,1)&amp;"　"&amp;RIGHT($N2086,1)&amp;"・"&amp;女子登録情報!$I2086,$N2086&amp;"・"&amp;女子登録情報!$I2086))</f>
        <v/>
      </c>
    </row>
    <row r="2087" spans="1:15" x14ac:dyDescent="0.55000000000000004">
      <c r="A2087" t="str">
        <f>IF($K2087="","",200000000+女子登録情報!$C2087)</f>
        <v/>
      </c>
      <c r="B2087" t="str">
        <f>IF($K2087="","",女子登録情報!$D2087&amp;" ("&amp;女子登録情報!$K2087&amp;")")</f>
        <v/>
      </c>
      <c r="C2087" t="str">
        <f>IF($K2087="","",女子登録情報!$E2087)</f>
        <v/>
      </c>
      <c r="D2087" t="str">
        <f>IF($K2087="","",女子登録情報!$O2087&amp;" "&amp;女子登録情報!$N2087&amp;" ("&amp;LEFT(女子登録情報!$F2087,2)&amp;")")</f>
        <v/>
      </c>
      <c r="E2087" t="str">
        <f>IF($K2087="","",女子登録情報!$P2087)</f>
        <v/>
      </c>
      <c r="F2087" t="str">
        <f t="shared" si="32"/>
        <v/>
      </c>
      <c r="G2087" t="str">
        <f>IF($K2087="","",女子登録情報!$M2087)</f>
        <v/>
      </c>
      <c r="H2087" t="str">
        <f>IF($K2087="","",女子登録情報!$A2087)</f>
        <v/>
      </c>
      <c r="K2087" t="str">
        <f>IF(女子登録情報!$C2087="","",女子登録情報!$C2087)</f>
        <v/>
      </c>
      <c r="M2087" t="str">
        <f>IFERROR(IF(AND(402&lt;=VALUE(RIGHT(女子登録情報!$F2087,4)),競技会情報!$E$3*100+競技会情報!$G$3&gt;=VALUE(RIGHT(女子登録情報!$F2087,4))),VALUE(女子登録情報!$G2087)+1,VALUE(女子登録情報!$G2087)),"")</f>
        <v/>
      </c>
      <c r="N2087" t="str">
        <f>IF($K2087="","",IF(女子登録情報!$H2087="北海道",女子登録情報!$H2087,LEFT(女子登録情報!$H2087,LEN(女子登録情報!$H2087)-1)))</f>
        <v/>
      </c>
      <c r="O2087" t="str">
        <f>IF($K2087="","",IF(LEN($N2087)=2,LEFT($N2087,1)&amp;"　"&amp;RIGHT($N2087,1)&amp;"・"&amp;女子登録情報!$I2087,$N2087&amp;"・"&amp;女子登録情報!$I2087))</f>
        <v/>
      </c>
    </row>
    <row r="2088" spans="1:15" x14ac:dyDescent="0.55000000000000004">
      <c r="A2088" t="str">
        <f>IF($K2088="","",200000000+女子登録情報!$C2088)</f>
        <v/>
      </c>
      <c r="B2088" t="str">
        <f>IF($K2088="","",女子登録情報!$D2088&amp;" ("&amp;女子登録情報!$K2088&amp;")")</f>
        <v/>
      </c>
      <c r="C2088" t="str">
        <f>IF($K2088="","",女子登録情報!$E2088)</f>
        <v/>
      </c>
      <c r="D2088" t="str">
        <f>IF($K2088="","",女子登録情報!$O2088&amp;" "&amp;女子登録情報!$N2088&amp;" ("&amp;LEFT(女子登録情報!$F2088,2)&amp;")")</f>
        <v/>
      </c>
      <c r="E2088" t="str">
        <f>IF($K2088="","",女子登録情報!$P2088)</f>
        <v/>
      </c>
      <c r="F2088" t="str">
        <f t="shared" si="32"/>
        <v/>
      </c>
      <c r="G2088" t="str">
        <f>IF($K2088="","",女子登録情報!$M2088)</f>
        <v/>
      </c>
      <c r="H2088" t="str">
        <f>IF($K2088="","",女子登録情報!$A2088)</f>
        <v/>
      </c>
      <c r="K2088" t="str">
        <f>IF(女子登録情報!$C2088="","",女子登録情報!$C2088)</f>
        <v/>
      </c>
      <c r="M2088" t="str">
        <f>IFERROR(IF(AND(402&lt;=VALUE(RIGHT(女子登録情報!$F2088,4)),競技会情報!$E$3*100+競技会情報!$G$3&gt;=VALUE(RIGHT(女子登録情報!$F2088,4))),VALUE(女子登録情報!$G2088)+1,VALUE(女子登録情報!$G2088)),"")</f>
        <v/>
      </c>
      <c r="N2088" t="str">
        <f>IF($K2088="","",IF(女子登録情報!$H2088="北海道",女子登録情報!$H2088,LEFT(女子登録情報!$H2088,LEN(女子登録情報!$H2088)-1)))</f>
        <v/>
      </c>
      <c r="O2088" t="str">
        <f>IF($K2088="","",IF(LEN($N2088)=2,LEFT($N2088,1)&amp;"　"&amp;RIGHT($N2088,1)&amp;"・"&amp;女子登録情報!$I2088,$N2088&amp;"・"&amp;女子登録情報!$I2088))</f>
        <v/>
      </c>
    </row>
    <row r="2089" spans="1:15" x14ac:dyDescent="0.55000000000000004">
      <c r="A2089" t="str">
        <f>IF($K2089="","",200000000+女子登録情報!$C2089)</f>
        <v/>
      </c>
      <c r="B2089" t="str">
        <f>IF($K2089="","",女子登録情報!$D2089&amp;" ("&amp;女子登録情報!$K2089&amp;")")</f>
        <v/>
      </c>
      <c r="C2089" t="str">
        <f>IF($K2089="","",女子登録情報!$E2089)</f>
        <v/>
      </c>
      <c r="D2089" t="str">
        <f>IF($K2089="","",女子登録情報!$O2089&amp;" "&amp;女子登録情報!$N2089&amp;" ("&amp;LEFT(女子登録情報!$F2089,2)&amp;")")</f>
        <v/>
      </c>
      <c r="E2089" t="str">
        <f>IF($K2089="","",女子登録情報!$P2089)</f>
        <v/>
      </c>
      <c r="F2089" t="str">
        <f t="shared" si="32"/>
        <v/>
      </c>
      <c r="G2089" t="str">
        <f>IF($K2089="","",女子登録情報!$M2089)</f>
        <v/>
      </c>
      <c r="H2089" t="str">
        <f>IF($K2089="","",女子登録情報!$A2089)</f>
        <v/>
      </c>
      <c r="K2089" t="str">
        <f>IF(女子登録情報!$C2089="","",女子登録情報!$C2089)</f>
        <v/>
      </c>
      <c r="M2089" t="str">
        <f>IFERROR(IF(AND(402&lt;=VALUE(RIGHT(女子登録情報!$F2089,4)),競技会情報!$E$3*100+競技会情報!$G$3&gt;=VALUE(RIGHT(女子登録情報!$F2089,4))),VALUE(女子登録情報!$G2089)+1,VALUE(女子登録情報!$G2089)),"")</f>
        <v/>
      </c>
      <c r="N2089" t="str">
        <f>IF($K2089="","",IF(女子登録情報!$H2089="北海道",女子登録情報!$H2089,LEFT(女子登録情報!$H2089,LEN(女子登録情報!$H2089)-1)))</f>
        <v/>
      </c>
      <c r="O2089" t="str">
        <f>IF($K2089="","",IF(LEN($N2089)=2,LEFT($N2089,1)&amp;"　"&amp;RIGHT($N2089,1)&amp;"・"&amp;女子登録情報!$I2089,$N2089&amp;"・"&amp;女子登録情報!$I2089))</f>
        <v/>
      </c>
    </row>
    <row r="2090" spans="1:15" x14ac:dyDescent="0.55000000000000004">
      <c r="A2090" t="str">
        <f>IF($K2090="","",200000000+女子登録情報!$C2090)</f>
        <v/>
      </c>
      <c r="B2090" t="str">
        <f>IF($K2090="","",女子登録情報!$D2090&amp;" ("&amp;女子登録情報!$K2090&amp;")")</f>
        <v/>
      </c>
      <c r="C2090" t="str">
        <f>IF($K2090="","",女子登録情報!$E2090)</f>
        <v/>
      </c>
      <c r="D2090" t="str">
        <f>IF($K2090="","",女子登録情報!$O2090&amp;" "&amp;女子登録情報!$N2090&amp;" ("&amp;LEFT(女子登録情報!$F2090,2)&amp;")")</f>
        <v/>
      </c>
      <c r="E2090" t="str">
        <f>IF($K2090="","",女子登録情報!$P2090)</f>
        <v/>
      </c>
      <c r="F2090" t="str">
        <f t="shared" si="32"/>
        <v/>
      </c>
      <c r="G2090" t="str">
        <f>IF($K2090="","",女子登録情報!$M2090)</f>
        <v/>
      </c>
      <c r="H2090" t="str">
        <f>IF($K2090="","",女子登録情報!$A2090)</f>
        <v/>
      </c>
      <c r="K2090" t="str">
        <f>IF(女子登録情報!$C2090="","",女子登録情報!$C2090)</f>
        <v/>
      </c>
      <c r="M2090" t="str">
        <f>IFERROR(IF(AND(402&lt;=VALUE(RIGHT(女子登録情報!$F2090,4)),競技会情報!$E$3*100+競技会情報!$G$3&gt;=VALUE(RIGHT(女子登録情報!$F2090,4))),VALUE(女子登録情報!$G2090)+1,VALUE(女子登録情報!$G2090)),"")</f>
        <v/>
      </c>
      <c r="N2090" t="str">
        <f>IF($K2090="","",IF(女子登録情報!$H2090="北海道",女子登録情報!$H2090,LEFT(女子登録情報!$H2090,LEN(女子登録情報!$H2090)-1)))</f>
        <v/>
      </c>
      <c r="O2090" t="str">
        <f>IF($K2090="","",IF(LEN($N2090)=2,LEFT($N2090,1)&amp;"　"&amp;RIGHT($N2090,1)&amp;"・"&amp;女子登録情報!$I2090,$N2090&amp;"・"&amp;女子登録情報!$I2090))</f>
        <v/>
      </c>
    </row>
    <row r="2091" spans="1:15" x14ac:dyDescent="0.55000000000000004">
      <c r="A2091" t="str">
        <f>IF($K2091="","",200000000+女子登録情報!$C2091)</f>
        <v/>
      </c>
      <c r="B2091" t="str">
        <f>IF($K2091="","",女子登録情報!$D2091&amp;" ("&amp;女子登録情報!$K2091&amp;")")</f>
        <v/>
      </c>
      <c r="C2091" t="str">
        <f>IF($K2091="","",女子登録情報!$E2091)</f>
        <v/>
      </c>
      <c r="D2091" t="str">
        <f>IF($K2091="","",女子登録情報!$O2091&amp;" "&amp;女子登録情報!$N2091&amp;" ("&amp;LEFT(女子登録情報!$F2091,2)&amp;")")</f>
        <v/>
      </c>
      <c r="E2091" t="str">
        <f>IF($K2091="","",女子登録情報!$P2091)</f>
        <v/>
      </c>
      <c r="F2091" t="str">
        <f t="shared" si="32"/>
        <v/>
      </c>
      <c r="G2091" t="str">
        <f>IF($K2091="","",女子登録情報!$M2091)</f>
        <v/>
      </c>
      <c r="H2091" t="str">
        <f>IF($K2091="","",女子登録情報!$A2091)</f>
        <v/>
      </c>
      <c r="K2091" t="str">
        <f>IF(女子登録情報!$C2091="","",女子登録情報!$C2091)</f>
        <v/>
      </c>
      <c r="M2091" t="str">
        <f>IFERROR(IF(AND(402&lt;=VALUE(RIGHT(女子登録情報!$F2091,4)),競技会情報!$E$3*100+競技会情報!$G$3&gt;=VALUE(RIGHT(女子登録情報!$F2091,4))),VALUE(女子登録情報!$G2091)+1,VALUE(女子登録情報!$G2091)),"")</f>
        <v/>
      </c>
      <c r="N2091" t="str">
        <f>IF($K2091="","",IF(女子登録情報!$H2091="北海道",女子登録情報!$H2091,LEFT(女子登録情報!$H2091,LEN(女子登録情報!$H2091)-1)))</f>
        <v/>
      </c>
      <c r="O2091" t="str">
        <f>IF($K2091="","",IF(LEN($N2091)=2,LEFT($N2091,1)&amp;"　"&amp;RIGHT($N2091,1)&amp;"・"&amp;女子登録情報!$I2091,$N2091&amp;"・"&amp;女子登録情報!$I2091))</f>
        <v/>
      </c>
    </row>
    <row r="2092" spans="1:15" x14ac:dyDescent="0.55000000000000004">
      <c r="A2092" t="str">
        <f>IF($K2092="","",200000000+女子登録情報!$C2092)</f>
        <v/>
      </c>
      <c r="B2092" t="str">
        <f>IF($K2092="","",女子登録情報!$D2092&amp;" ("&amp;女子登録情報!$K2092&amp;")")</f>
        <v/>
      </c>
      <c r="C2092" t="str">
        <f>IF($K2092="","",女子登録情報!$E2092)</f>
        <v/>
      </c>
      <c r="D2092" t="str">
        <f>IF($K2092="","",女子登録情報!$O2092&amp;" "&amp;女子登録情報!$N2092&amp;" ("&amp;LEFT(女子登録情報!$F2092,2)&amp;")")</f>
        <v/>
      </c>
      <c r="E2092" t="str">
        <f>IF($K2092="","",女子登録情報!$P2092)</f>
        <v/>
      </c>
      <c r="F2092" t="str">
        <f t="shared" si="32"/>
        <v/>
      </c>
      <c r="G2092" t="str">
        <f>IF($K2092="","",女子登録情報!$M2092)</f>
        <v/>
      </c>
      <c r="H2092" t="str">
        <f>IF($K2092="","",女子登録情報!$A2092)</f>
        <v/>
      </c>
      <c r="K2092" t="str">
        <f>IF(女子登録情報!$C2092="","",女子登録情報!$C2092)</f>
        <v/>
      </c>
      <c r="M2092" t="str">
        <f>IFERROR(IF(AND(402&lt;=VALUE(RIGHT(女子登録情報!$F2092,4)),競技会情報!$E$3*100+競技会情報!$G$3&gt;=VALUE(RIGHT(女子登録情報!$F2092,4))),VALUE(女子登録情報!$G2092)+1,VALUE(女子登録情報!$G2092)),"")</f>
        <v/>
      </c>
      <c r="N2092" t="str">
        <f>IF($K2092="","",IF(女子登録情報!$H2092="北海道",女子登録情報!$H2092,LEFT(女子登録情報!$H2092,LEN(女子登録情報!$H2092)-1)))</f>
        <v/>
      </c>
      <c r="O2092" t="str">
        <f>IF($K2092="","",IF(LEN($N2092)=2,LEFT($N2092,1)&amp;"　"&amp;RIGHT($N2092,1)&amp;"・"&amp;女子登録情報!$I2092,$N2092&amp;"・"&amp;女子登録情報!$I2092))</f>
        <v/>
      </c>
    </row>
    <row r="2093" spans="1:15" x14ac:dyDescent="0.55000000000000004">
      <c r="A2093" t="str">
        <f>IF($K2093="","",200000000+女子登録情報!$C2093)</f>
        <v/>
      </c>
      <c r="B2093" t="str">
        <f>IF($K2093="","",女子登録情報!$D2093&amp;" ("&amp;女子登録情報!$K2093&amp;")")</f>
        <v/>
      </c>
      <c r="C2093" t="str">
        <f>IF($K2093="","",女子登録情報!$E2093)</f>
        <v/>
      </c>
      <c r="D2093" t="str">
        <f>IF($K2093="","",女子登録情報!$O2093&amp;" "&amp;女子登録情報!$N2093&amp;" ("&amp;LEFT(女子登録情報!$F2093,2)&amp;")")</f>
        <v/>
      </c>
      <c r="E2093" t="str">
        <f>IF($K2093="","",女子登録情報!$P2093)</f>
        <v/>
      </c>
      <c r="F2093" t="str">
        <f t="shared" si="32"/>
        <v/>
      </c>
      <c r="G2093" t="str">
        <f>IF($K2093="","",女子登録情報!$M2093)</f>
        <v/>
      </c>
      <c r="H2093" t="str">
        <f>IF($K2093="","",女子登録情報!$A2093)</f>
        <v/>
      </c>
      <c r="K2093" t="str">
        <f>IF(女子登録情報!$C2093="","",女子登録情報!$C2093)</f>
        <v/>
      </c>
      <c r="M2093" t="str">
        <f>IFERROR(IF(AND(402&lt;=VALUE(RIGHT(女子登録情報!$F2093,4)),競技会情報!$E$3*100+競技会情報!$G$3&gt;=VALUE(RIGHT(女子登録情報!$F2093,4))),VALUE(女子登録情報!$G2093)+1,VALUE(女子登録情報!$G2093)),"")</f>
        <v/>
      </c>
      <c r="N2093" t="str">
        <f>IF($K2093="","",IF(女子登録情報!$H2093="北海道",女子登録情報!$H2093,LEFT(女子登録情報!$H2093,LEN(女子登録情報!$H2093)-1)))</f>
        <v/>
      </c>
      <c r="O2093" t="str">
        <f>IF($K2093="","",IF(LEN($N2093)=2,LEFT($N2093,1)&amp;"　"&amp;RIGHT($N2093,1)&amp;"・"&amp;女子登録情報!$I2093,$N2093&amp;"・"&amp;女子登録情報!$I2093))</f>
        <v/>
      </c>
    </row>
    <row r="2094" spans="1:15" x14ac:dyDescent="0.55000000000000004">
      <c r="A2094" t="str">
        <f>IF($K2094="","",200000000+女子登録情報!$C2094)</f>
        <v/>
      </c>
      <c r="B2094" t="str">
        <f>IF($K2094="","",女子登録情報!$D2094&amp;" ("&amp;女子登録情報!$K2094&amp;")")</f>
        <v/>
      </c>
      <c r="C2094" t="str">
        <f>IF($K2094="","",女子登録情報!$E2094)</f>
        <v/>
      </c>
      <c r="D2094" t="str">
        <f>IF($K2094="","",女子登録情報!$O2094&amp;" "&amp;女子登録情報!$N2094&amp;" ("&amp;LEFT(女子登録情報!$F2094,2)&amp;")")</f>
        <v/>
      </c>
      <c r="E2094" t="str">
        <f>IF($K2094="","",女子登録情報!$P2094)</f>
        <v/>
      </c>
      <c r="F2094" t="str">
        <f t="shared" si="32"/>
        <v/>
      </c>
      <c r="G2094" t="str">
        <f>IF($K2094="","",女子登録情報!$M2094)</f>
        <v/>
      </c>
      <c r="H2094" t="str">
        <f>IF($K2094="","",女子登録情報!$A2094)</f>
        <v/>
      </c>
      <c r="K2094" t="str">
        <f>IF(女子登録情報!$C2094="","",女子登録情報!$C2094)</f>
        <v/>
      </c>
      <c r="M2094" t="str">
        <f>IFERROR(IF(AND(402&lt;=VALUE(RIGHT(女子登録情報!$F2094,4)),競技会情報!$E$3*100+競技会情報!$G$3&gt;=VALUE(RIGHT(女子登録情報!$F2094,4))),VALUE(女子登録情報!$G2094)+1,VALUE(女子登録情報!$G2094)),"")</f>
        <v/>
      </c>
      <c r="N2094" t="str">
        <f>IF($K2094="","",IF(女子登録情報!$H2094="北海道",女子登録情報!$H2094,LEFT(女子登録情報!$H2094,LEN(女子登録情報!$H2094)-1)))</f>
        <v/>
      </c>
      <c r="O2094" t="str">
        <f>IF($K2094="","",IF(LEN($N2094)=2,LEFT($N2094,1)&amp;"　"&amp;RIGHT($N2094,1)&amp;"・"&amp;女子登録情報!$I2094,$N2094&amp;"・"&amp;女子登録情報!$I2094))</f>
        <v/>
      </c>
    </row>
    <row r="2095" spans="1:15" x14ac:dyDescent="0.55000000000000004">
      <c r="A2095" t="str">
        <f>IF($K2095="","",200000000+女子登録情報!$C2095)</f>
        <v/>
      </c>
      <c r="B2095" t="str">
        <f>IF($K2095="","",女子登録情報!$D2095&amp;" ("&amp;女子登録情報!$K2095&amp;")")</f>
        <v/>
      </c>
      <c r="C2095" t="str">
        <f>IF($K2095="","",女子登録情報!$E2095)</f>
        <v/>
      </c>
      <c r="D2095" t="str">
        <f>IF($K2095="","",女子登録情報!$O2095&amp;" "&amp;女子登録情報!$N2095&amp;" ("&amp;LEFT(女子登録情報!$F2095,2)&amp;")")</f>
        <v/>
      </c>
      <c r="E2095" t="str">
        <f>IF($K2095="","",女子登録情報!$P2095)</f>
        <v/>
      </c>
      <c r="F2095" t="str">
        <f t="shared" si="32"/>
        <v/>
      </c>
      <c r="G2095" t="str">
        <f>IF($K2095="","",女子登録情報!$M2095)</f>
        <v/>
      </c>
      <c r="H2095" t="str">
        <f>IF($K2095="","",女子登録情報!$A2095)</f>
        <v/>
      </c>
      <c r="K2095" t="str">
        <f>IF(女子登録情報!$C2095="","",女子登録情報!$C2095)</f>
        <v/>
      </c>
      <c r="M2095" t="str">
        <f>IFERROR(IF(AND(402&lt;=VALUE(RIGHT(女子登録情報!$F2095,4)),競技会情報!$E$3*100+競技会情報!$G$3&gt;=VALUE(RIGHT(女子登録情報!$F2095,4))),VALUE(女子登録情報!$G2095)+1,VALUE(女子登録情報!$G2095)),"")</f>
        <v/>
      </c>
      <c r="N2095" t="str">
        <f>IF($K2095="","",IF(女子登録情報!$H2095="北海道",女子登録情報!$H2095,LEFT(女子登録情報!$H2095,LEN(女子登録情報!$H2095)-1)))</f>
        <v/>
      </c>
      <c r="O2095" t="str">
        <f>IF($K2095="","",IF(LEN($N2095)=2,LEFT($N2095,1)&amp;"　"&amp;RIGHT($N2095,1)&amp;"・"&amp;女子登録情報!$I2095,$N2095&amp;"・"&amp;女子登録情報!$I2095))</f>
        <v/>
      </c>
    </row>
    <row r="2096" spans="1:15" x14ac:dyDescent="0.55000000000000004">
      <c r="A2096" t="str">
        <f>IF($K2096="","",200000000+女子登録情報!$C2096)</f>
        <v/>
      </c>
      <c r="B2096" t="str">
        <f>IF($K2096="","",女子登録情報!$D2096&amp;" ("&amp;女子登録情報!$K2096&amp;")")</f>
        <v/>
      </c>
      <c r="C2096" t="str">
        <f>IF($K2096="","",女子登録情報!$E2096)</f>
        <v/>
      </c>
      <c r="D2096" t="str">
        <f>IF($K2096="","",女子登録情報!$O2096&amp;" "&amp;女子登録情報!$N2096&amp;" ("&amp;LEFT(女子登録情報!$F2096,2)&amp;")")</f>
        <v/>
      </c>
      <c r="E2096" t="str">
        <f>IF($K2096="","",女子登録情報!$P2096)</f>
        <v/>
      </c>
      <c r="F2096" t="str">
        <f t="shared" si="32"/>
        <v/>
      </c>
      <c r="G2096" t="str">
        <f>IF($K2096="","",女子登録情報!$M2096)</f>
        <v/>
      </c>
      <c r="H2096" t="str">
        <f>IF($K2096="","",女子登録情報!$A2096)</f>
        <v/>
      </c>
      <c r="K2096" t="str">
        <f>IF(女子登録情報!$C2096="","",女子登録情報!$C2096)</f>
        <v/>
      </c>
      <c r="M2096" t="str">
        <f>IFERROR(IF(AND(402&lt;=VALUE(RIGHT(女子登録情報!$F2096,4)),競技会情報!$E$3*100+競技会情報!$G$3&gt;=VALUE(RIGHT(女子登録情報!$F2096,4))),VALUE(女子登録情報!$G2096)+1,VALUE(女子登録情報!$G2096)),"")</f>
        <v/>
      </c>
      <c r="N2096" t="str">
        <f>IF($K2096="","",IF(女子登録情報!$H2096="北海道",女子登録情報!$H2096,LEFT(女子登録情報!$H2096,LEN(女子登録情報!$H2096)-1)))</f>
        <v/>
      </c>
      <c r="O2096" t="str">
        <f>IF($K2096="","",IF(LEN($N2096)=2,LEFT($N2096,1)&amp;"　"&amp;RIGHT($N2096,1)&amp;"・"&amp;女子登録情報!$I2096,$N2096&amp;"・"&amp;女子登録情報!$I2096))</f>
        <v/>
      </c>
    </row>
    <row r="2097" spans="1:15" x14ac:dyDescent="0.55000000000000004">
      <c r="A2097" t="str">
        <f>IF($K2097="","",200000000+女子登録情報!$C2097)</f>
        <v/>
      </c>
      <c r="B2097" t="str">
        <f>IF($K2097="","",女子登録情報!$D2097&amp;" ("&amp;女子登録情報!$K2097&amp;")")</f>
        <v/>
      </c>
      <c r="C2097" t="str">
        <f>IF($K2097="","",女子登録情報!$E2097)</f>
        <v/>
      </c>
      <c r="D2097" t="str">
        <f>IF($K2097="","",女子登録情報!$O2097&amp;" "&amp;女子登録情報!$N2097&amp;" ("&amp;LEFT(女子登録情報!$F2097,2)&amp;")")</f>
        <v/>
      </c>
      <c r="E2097" t="str">
        <f>IF($K2097="","",女子登録情報!$P2097)</f>
        <v/>
      </c>
      <c r="F2097" t="str">
        <f t="shared" si="32"/>
        <v/>
      </c>
      <c r="G2097" t="str">
        <f>IF($K2097="","",女子登録情報!$M2097)</f>
        <v/>
      </c>
      <c r="H2097" t="str">
        <f>IF($K2097="","",女子登録情報!$A2097)</f>
        <v/>
      </c>
      <c r="K2097" t="str">
        <f>IF(女子登録情報!$C2097="","",女子登録情報!$C2097)</f>
        <v/>
      </c>
      <c r="M2097" t="str">
        <f>IFERROR(IF(AND(402&lt;=VALUE(RIGHT(女子登録情報!$F2097,4)),競技会情報!$E$3*100+競技会情報!$G$3&gt;=VALUE(RIGHT(女子登録情報!$F2097,4))),VALUE(女子登録情報!$G2097)+1,VALUE(女子登録情報!$G2097)),"")</f>
        <v/>
      </c>
      <c r="N2097" t="str">
        <f>IF($K2097="","",IF(女子登録情報!$H2097="北海道",女子登録情報!$H2097,LEFT(女子登録情報!$H2097,LEN(女子登録情報!$H2097)-1)))</f>
        <v/>
      </c>
      <c r="O2097" t="str">
        <f>IF($K2097="","",IF(LEN($N2097)=2,LEFT($N2097,1)&amp;"　"&amp;RIGHT($N2097,1)&amp;"・"&amp;女子登録情報!$I2097,$N2097&amp;"・"&amp;女子登録情報!$I2097))</f>
        <v/>
      </c>
    </row>
    <row r="2098" spans="1:15" x14ac:dyDescent="0.55000000000000004">
      <c r="A2098" t="str">
        <f>IF($K2098="","",200000000+女子登録情報!$C2098)</f>
        <v/>
      </c>
      <c r="B2098" t="str">
        <f>IF($K2098="","",女子登録情報!$D2098&amp;" ("&amp;女子登録情報!$K2098&amp;")")</f>
        <v/>
      </c>
      <c r="C2098" t="str">
        <f>IF($K2098="","",女子登録情報!$E2098)</f>
        <v/>
      </c>
      <c r="D2098" t="str">
        <f>IF($K2098="","",女子登録情報!$O2098&amp;" "&amp;女子登録情報!$N2098&amp;" ("&amp;LEFT(女子登録情報!$F2098,2)&amp;")")</f>
        <v/>
      </c>
      <c r="E2098" t="str">
        <f>IF($K2098="","",女子登録情報!$P2098)</f>
        <v/>
      </c>
      <c r="F2098" t="str">
        <f t="shared" si="32"/>
        <v/>
      </c>
      <c r="G2098" t="str">
        <f>IF($K2098="","",女子登録情報!$M2098)</f>
        <v/>
      </c>
      <c r="H2098" t="str">
        <f>IF($K2098="","",女子登録情報!$A2098)</f>
        <v/>
      </c>
      <c r="K2098" t="str">
        <f>IF(女子登録情報!$C2098="","",女子登録情報!$C2098)</f>
        <v/>
      </c>
      <c r="M2098" t="str">
        <f>IFERROR(IF(AND(402&lt;=VALUE(RIGHT(女子登録情報!$F2098,4)),競技会情報!$E$3*100+競技会情報!$G$3&gt;=VALUE(RIGHT(女子登録情報!$F2098,4))),VALUE(女子登録情報!$G2098)+1,VALUE(女子登録情報!$G2098)),"")</f>
        <v/>
      </c>
      <c r="N2098" t="str">
        <f>IF($K2098="","",IF(女子登録情報!$H2098="北海道",女子登録情報!$H2098,LEFT(女子登録情報!$H2098,LEN(女子登録情報!$H2098)-1)))</f>
        <v/>
      </c>
      <c r="O2098" t="str">
        <f>IF($K2098="","",IF(LEN($N2098)=2,LEFT($N2098,1)&amp;"　"&amp;RIGHT($N2098,1)&amp;"・"&amp;女子登録情報!$I2098,$N2098&amp;"・"&amp;女子登録情報!$I2098))</f>
        <v/>
      </c>
    </row>
    <row r="2099" spans="1:15" x14ac:dyDescent="0.55000000000000004">
      <c r="A2099" t="str">
        <f>IF($K2099="","",200000000+女子登録情報!$C2099)</f>
        <v/>
      </c>
      <c r="B2099" t="str">
        <f>IF($K2099="","",女子登録情報!$D2099&amp;" ("&amp;女子登録情報!$K2099&amp;")")</f>
        <v/>
      </c>
      <c r="C2099" t="str">
        <f>IF($K2099="","",女子登録情報!$E2099)</f>
        <v/>
      </c>
      <c r="D2099" t="str">
        <f>IF($K2099="","",女子登録情報!$O2099&amp;" "&amp;女子登録情報!$N2099&amp;" ("&amp;LEFT(女子登録情報!$F2099,2)&amp;")")</f>
        <v/>
      </c>
      <c r="E2099" t="str">
        <f>IF($K2099="","",女子登録情報!$P2099)</f>
        <v/>
      </c>
      <c r="F2099" t="str">
        <f t="shared" si="32"/>
        <v/>
      </c>
      <c r="G2099" t="str">
        <f>IF($K2099="","",女子登録情報!$M2099)</f>
        <v/>
      </c>
      <c r="H2099" t="str">
        <f>IF($K2099="","",女子登録情報!$A2099)</f>
        <v/>
      </c>
      <c r="K2099" t="str">
        <f>IF(女子登録情報!$C2099="","",女子登録情報!$C2099)</f>
        <v/>
      </c>
      <c r="M2099" t="str">
        <f>IFERROR(IF(AND(402&lt;=VALUE(RIGHT(女子登録情報!$F2099,4)),競技会情報!$E$3*100+競技会情報!$G$3&gt;=VALUE(RIGHT(女子登録情報!$F2099,4))),VALUE(女子登録情報!$G2099)+1,VALUE(女子登録情報!$G2099)),"")</f>
        <v/>
      </c>
      <c r="N2099" t="str">
        <f>IF($K2099="","",IF(女子登録情報!$H2099="北海道",女子登録情報!$H2099,LEFT(女子登録情報!$H2099,LEN(女子登録情報!$H2099)-1)))</f>
        <v/>
      </c>
      <c r="O2099" t="str">
        <f>IF($K2099="","",IF(LEN($N2099)=2,LEFT($N2099,1)&amp;"　"&amp;RIGHT($N2099,1)&amp;"・"&amp;女子登録情報!$I2099,$N2099&amp;"・"&amp;女子登録情報!$I2099))</f>
        <v/>
      </c>
    </row>
    <row r="2100" spans="1:15" x14ac:dyDescent="0.55000000000000004">
      <c r="A2100" t="str">
        <f>IF($K2100="","",200000000+女子登録情報!$C2100)</f>
        <v/>
      </c>
      <c r="B2100" t="str">
        <f>IF($K2100="","",女子登録情報!$D2100&amp;" ("&amp;女子登録情報!$K2100&amp;")")</f>
        <v/>
      </c>
      <c r="C2100" t="str">
        <f>IF($K2100="","",女子登録情報!$E2100)</f>
        <v/>
      </c>
      <c r="D2100" t="str">
        <f>IF($K2100="","",女子登録情報!$O2100&amp;" "&amp;女子登録情報!$N2100&amp;" ("&amp;LEFT(女子登録情報!$F2100,2)&amp;")")</f>
        <v/>
      </c>
      <c r="E2100" t="str">
        <f>IF($K2100="","",女子登録情報!$P2100)</f>
        <v/>
      </c>
      <c r="F2100" t="str">
        <f t="shared" si="32"/>
        <v/>
      </c>
      <c r="G2100" t="str">
        <f>IF($K2100="","",女子登録情報!$M2100)</f>
        <v/>
      </c>
      <c r="H2100" t="str">
        <f>IF($K2100="","",女子登録情報!$A2100)</f>
        <v/>
      </c>
      <c r="K2100" t="str">
        <f>IF(女子登録情報!$C2100="","",女子登録情報!$C2100)</f>
        <v/>
      </c>
      <c r="M2100" t="str">
        <f>IFERROR(IF(AND(402&lt;=VALUE(RIGHT(女子登録情報!$F2100,4)),競技会情報!$E$3*100+競技会情報!$G$3&gt;=VALUE(RIGHT(女子登録情報!$F2100,4))),VALUE(女子登録情報!$G2100)+1,VALUE(女子登録情報!$G2100)),"")</f>
        <v/>
      </c>
      <c r="N2100" t="str">
        <f>IF($K2100="","",IF(女子登録情報!$H2100="北海道",女子登録情報!$H2100,LEFT(女子登録情報!$H2100,LEN(女子登録情報!$H2100)-1)))</f>
        <v/>
      </c>
      <c r="O2100" t="str">
        <f>IF($K2100="","",IF(LEN($N2100)=2,LEFT($N2100,1)&amp;"　"&amp;RIGHT($N2100,1)&amp;"・"&amp;女子登録情報!$I2100,$N2100&amp;"・"&amp;女子登録情報!$I2100))</f>
        <v/>
      </c>
    </row>
    <row r="2101" spans="1:15" x14ac:dyDescent="0.55000000000000004">
      <c r="A2101" t="str">
        <f>IF($K2101="","",200000000+女子登録情報!$C2101)</f>
        <v/>
      </c>
      <c r="B2101" t="str">
        <f>IF($K2101="","",女子登録情報!$D2101&amp;" ("&amp;女子登録情報!$K2101&amp;")")</f>
        <v/>
      </c>
      <c r="C2101" t="str">
        <f>IF($K2101="","",女子登録情報!$E2101)</f>
        <v/>
      </c>
      <c r="D2101" t="str">
        <f>IF($K2101="","",女子登録情報!$O2101&amp;" "&amp;女子登録情報!$N2101&amp;" ("&amp;LEFT(女子登録情報!$F2101,2)&amp;")")</f>
        <v/>
      </c>
      <c r="E2101" t="str">
        <f>IF($K2101="","",女子登録情報!$P2101)</f>
        <v/>
      </c>
      <c r="F2101" t="str">
        <f t="shared" si="32"/>
        <v/>
      </c>
      <c r="G2101" t="str">
        <f>IF($K2101="","",女子登録情報!$M2101)</f>
        <v/>
      </c>
      <c r="H2101" t="str">
        <f>IF($K2101="","",女子登録情報!$A2101)</f>
        <v/>
      </c>
      <c r="K2101" t="str">
        <f>IF(女子登録情報!$C2101="","",女子登録情報!$C2101)</f>
        <v/>
      </c>
      <c r="M2101" t="str">
        <f>IFERROR(IF(AND(402&lt;=VALUE(RIGHT(女子登録情報!$F2101,4)),競技会情報!$E$3*100+競技会情報!$G$3&gt;=VALUE(RIGHT(女子登録情報!$F2101,4))),VALUE(女子登録情報!$G2101)+1,VALUE(女子登録情報!$G2101)),"")</f>
        <v/>
      </c>
      <c r="N2101" t="str">
        <f>IF($K2101="","",IF(女子登録情報!$H2101="北海道",女子登録情報!$H2101,LEFT(女子登録情報!$H2101,LEN(女子登録情報!$H2101)-1)))</f>
        <v/>
      </c>
      <c r="O2101" t="str">
        <f>IF($K2101="","",IF(LEN($N2101)=2,LEFT($N2101,1)&amp;"　"&amp;RIGHT($N2101,1)&amp;"・"&amp;女子登録情報!$I2101,$N2101&amp;"・"&amp;女子登録情報!$I2101))</f>
        <v/>
      </c>
    </row>
    <row r="2102" spans="1:15" x14ac:dyDescent="0.55000000000000004">
      <c r="A2102" t="str">
        <f>IF($K2102="","",200000000+女子登録情報!$C2102)</f>
        <v/>
      </c>
      <c r="B2102" t="str">
        <f>IF($K2102="","",女子登録情報!$D2102&amp;" ("&amp;女子登録情報!$K2102&amp;")")</f>
        <v/>
      </c>
      <c r="C2102" t="str">
        <f>IF($K2102="","",女子登録情報!$E2102)</f>
        <v/>
      </c>
      <c r="D2102" t="str">
        <f>IF($K2102="","",女子登録情報!$O2102&amp;" "&amp;女子登録情報!$N2102&amp;" ("&amp;LEFT(女子登録情報!$F2102,2)&amp;")")</f>
        <v/>
      </c>
      <c r="E2102" t="str">
        <f>IF($K2102="","",女子登録情報!$P2102)</f>
        <v/>
      </c>
      <c r="F2102" t="str">
        <f t="shared" si="32"/>
        <v/>
      </c>
      <c r="G2102" t="str">
        <f>IF($K2102="","",女子登録情報!$M2102)</f>
        <v/>
      </c>
      <c r="H2102" t="str">
        <f>IF($K2102="","",女子登録情報!$A2102)</f>
        <v/>
      </c>
      <c r="K2102" t="str">
        <f>IF(女子登録情報!$C2102="","",女子登録情報!$C2102)</f>
        <v/>
      </c>
      <c r="M2102" t="str">
        <f>IFERROR(IF(AND(402&lt;=VALUE(RIGHT(女子登録情報!$F2102,4)),競技会情報!$E$3*100+競技会情報!$G$3&gt;=VALUE(RIGHT(女子登録情報!$F2102,4))),VALUE(女子登録情報!$G2102)+1,VALUE(女子登録情報!$G2102)),"")</f>
        <v/>
      </c>
      <c r="N2102" t="str">
        <f>IF($K2102="","",IF(女子登録情報!$H2102="北海道",女子登録情報!$H2102,LEFT(女子登録情報!$H2102,LEN(女子登録情報!$H2102)-1)))</f>
        <v/>
      </c>
      <c r="O2102" t="str">
        <f>IF($K2102="","",IF(LEN($N2102)=2,LEFT($N2102,1)&amp;"　"&amp;RIGHT($N2102,1)&amp;"・"&amp;女子登録情報!$I2102,$N2102&amp;"・"&amp;女子登録情報!$I2102))</f>
        <v/>
      </c>
    </row>
    <row r="2103" spans="1:15" x14ac:dyDescent="0.55000000000000004">
      <c r="A2103" t="str">
        <f>IF($K2103="","",200000000+女子登録情報!$C2103)</f>
        <v/>
      </c>
      <c r="B2103" t="str">
        <f>IF($K2103="","",女子登録情報!$D2103&amp;" ("&amp;女子登録情報!$K2103&amp;")")</f>
        <v/>
      </c>
      <c r="C2103" t="str">
        <f>IF($K2103="","",女子登録情報!$E2103)</f>
        <v/>
      </c>
      <c r="D2103" t="str">
        <f>IF($K2103="","",女子登録情報!$O2103&amp;" "&amp;女子登録情報!$N2103&amp;" ("&amp;LEFT(女子登録情報!$F2103,2)&amp;")")</f>
        <v/>
      </c>
      <c r="E2103" t="str">
        <f>IF($K2103="","",女子登録情報!$P2103)</f>
        <v/>
      </c>
      <c r="F2103" t="str">
        <f t="shared" si="32"/>
        <v/>
      </c>
      <c r="G2103" t="str">
        <f>IF($K2103="","",女子登録情報!$M2103)</f>
        <v/>
      </c>
      <c r="H2103" t="str">
        <f>IF($K2103="","",女子登録情報!$A2103)</f>
        <v/>
      </c>
      <c r="K2103" t="str">
        <f>IF(女子登録情報!$C2103="","",女子登録情報!$C2103)</f>
        <v/>
      </c>
      <c r="M2103" t="str">
        <f>IFERROR(IF(AND(402&lt;=VALUE(RIGHT(女子登録情報!$F2103,4)),競技会情報!$E$3*100+競技会情報!$G$3&gt;=VALUE(RIGHT(女子登録情報!$F2103,4))),VALUE(女子登録情報!$G2103)+1,VALUE(女子登録情報!$G2103)),"")</f>
        <v/>
      </c>
      <c r="N2103" t="str">
        <f>IF($K2103="","",IF(女子登録情報!$H2103="北海道",女子登録情報!$H2103,LEFT(女子登録情報!$H2103,LEN(女子登録情報!$H2103)-1)))</f>
        <v/>
      </c>
      <c r="O2103" t="str">
        <f>IF($K2103="","",IF(LEN($N2103)=2,LEFT($N2103,1)&amp;"　"&amp;RIGHT($N2103,1)&amp;"・"&amp;女子登録情報!$I2103,$N2103&amp;"・"&amp;女子登録情報!$I2103))</f>
        <v/>
      </c>
    </row>
    <row r="2104" spans="1:15" x14ac:dyDescent="0.55000000000000004">
      <c r="A2104" t="str">
        <f>IF($K2104="","",200000000+女子登録情報!$C2104)</f>
        <v/>
      </c>
      <c r="B2104" t="str">
        <f>IF($K2104="","",女子登録情報!$D2104&amp;" ("&amp;女子登録情報!$K2104&amp;")")</f>
        <v/>
      </c>
      <c r="C2104" t="str">
        <f>IF($K2104="","",女子登録情報!$E2104)</f>
        <v/>
      </c>
      <c r="D2104" t="str">
        <f>IF($K2104="","",女子登録情報!$O2104&amp;" "&amp;女子登録情報!$N2104&amp;" ("&amp;LEFT(女子登録情報!$F2104,2)&amp;")")</f>
        <v/>
      </c>
      <c r="E2104" t="str">
        <f>IF($K2104="","",女子登録情報!$P2104)</f>
        <v/>
      </c>
      <c r="F2104" t="str">
        <f t="shared" si="32"/>
        <v/>
      </c>
      <c r="G2104" t="str">
        <f>IF($K2104="","",女子登録情報!$M2104)</f>
        <v/>
      </c>
      <c r="H2104" t="str">
        <f>IF($K2104="","",女子登録情報!$A2104)</f>
        <v/>
      </c>
      <c r="K2104" t="str">
        <f>IF(女子登録情報!$C2104="","",女子登録情報!$C2104)</f>
        <v/>
      </c>
      <c r="M2104" t="str">
        <f>IFERROR(IF(AND(402&lt;=VALUE(RIGHT(女子登録情報!$F2104,4)),競技会情報!$E$3*100+競技会情報!$G$3&gt;=VALUE(RIGHT(女子登録情報!$F2104,4))),VALUE(女子登録情報!$G2104)+1,VALUE(女子登録情報!$G2104)),"")</f>
        <v/>
      </c>
      <c r="N2104" t="str">
        <f>IF($K2104="","",IF(女子登録情報!$H2104="北海道",女子登録情報!$H2104,LEFT(女子登録情報!$H2104,LEN(女子登録情報!$H2104)-1)))</f>
        <v/>
      </c>
      <c r="O2104" t="str">
        <f>IF($K2104="","",IF(LEN($N2104)=2,LEFT($N2104,1)&amp;"　"&amp;RIGHT($N2104,1)&amp;"・"&amp;女子登録情報!$I2104,$N2104&amp;"・"&amp;女子登録情報!$I2104))</f>
        <v/>
      </c>
    </row>
    <row r="2105" spans="1:15" x14ac:dyDescent="0.55000000000000004">
      <c r="A2105" t="str">
        <f>IF($K2105="","",200000000+女子登録情報!$C2105)</f>
        <v/>
      </c>
      <c r="B2105" t="str">
        <f>IF($K2105="","",女子登録情報!$D2105&amp;" ("&amp;女子登録情報!$K2105&amp;")")</f>
        <v/>
      </c>
      <c r="C2105" t="str">
        <f>IF($K2105="","",女子登録情報!$E2105)</f>
        <v/>
      </c>
      <c r="D2105" t="str">
        <f>IF($K2105="","",女子登録情報!$O2105&amp;" "&amp;女子登録情報!$N2105&amp;" ("&amp;LEFT(女子登録情報!$F2105,2)&amp;")")</f>
        <v/>
      </c>
      <c r="E2105" t="str">
        <f>IF($K2105="","",女子登録情報!$P2105)</f>
        <v/>
      </c>
      <c r="F2105" t="str">
        <f t="shared" si="32"/>
        <v/>
      </c>
      <c r="G2105" t="str">
        <f>IF($K2105="","",女子登録情報!$M2105)</f>
        <v/>
      </c>
      <c r="H2105" t="str">
        <f>IF($K2105="","",女子登録情報!$A2105)</f>
        <v/>
      </c>
      <c r="K2105" t="str">
        <f>IF(女子登録情報!$C2105="","",女子登録情報!$C2105)</f>
        <v/>
      </c>
      <c r="M2105" t="str">
        <f>IFERROR(IF(AND(402&lt;=VALUE(RIGHT(女子登録情報!$F2105,4)),競技会情報!$E$3*100+競技会情報!$G$3&gt;=VALUE(RIGHT(女子登録情報!$F2105,4))),VALUE(女子登録情報!$G2105)+1,VALUE(女子登録情報!$G2105)),"")</f>
        <v/>
      </c>
      <c r="N2105" t="str">
        <f>IF($K2105="","",IF(女子登録情報!$H2105="北海道",女子登録情報!$H2105,LEFT(女子登録情報!$H2105,LEN(女子登録情報!$H2105)-1)))</f>
        <v/>
      </c>
      <c r="O2105" t="str">
        <f>IF($K2105="","",IF(LEN($N2105)=2,LEFT($N2105,1)&amp;"　"&amp;RIGHT($N2105,1)&amp;"・"&amp;女子登録情報!$I2105,$N2105&amp;"・"&amp;女子登録情報!$I2105))</f>
        <v/>
      </c>
    </row>
    <row r="2106" spans="1:15" x14ac:dyDescent="0.55000000000000004">
      <c r="A2106" t="str">
        <f>IF($K2106="","",200000000+女子登録情報!$C2106)</f>
        <v/>
      </c>
      <c r="B2106" t="str">
        <f>IF($K2106="","",女子登録情報!$D2106&amp;" ("&amp;女子登録情報!$K2106&amp;")")</f>
        <v/>
      </c>
      <c r="C2106" t="str">
        <f>IF($K2106="","",女子登録情報!$E2106)</f>
        <v/>
      </c>
      <c r="D2106" t="str">
        <f>IF($K2106="","",女子登録情報!$O2106&amp;" "&amp;女子登録情報!$N2106&amp;" ("&amp;LEFT(女子登録情報!$F2106,2)&amp;")")</f>
        <v/>
      </c>
      <c r="E2106" t="str">
        <f>IF($K2106="","",女子登録情報!$P2106)</f>
        <v/>
      </c>
      <c r="F2106" t="str">
        <f t="shared" si="32"/>
        <v/>
      </c>
      <c r="G2106" t="str">
        <f>IF($K2106="","",女子登録情報!$M2106)</f>
        <v/>
      </c>
      <c r="H2106" t="str">
        <f>IF($K2106="","",女子登録情報!$A2106)</f>
        <v/>
      </c>
      <c r="K2106" t="str">
        <f>IF(女子登録情報!$C2106="","",女子登録情報!$C2106)</f>
        <v/>
      </c>
      <c r="M2106" t="str">
        <f>IFERROR(IF(AND(402&lt;=VALUE(RIGHT(女子登録情報!$F2106,4)),競技会情報!$E$3*100+競技会情報!$G$3&gt;=VALUE(RIGHT(女子登録情報!$F2106,4))),VALUE(女子登録情報!$G2106)+1,VALUE(女子登録情報!$G2106)),"")</f>
        <v/>
      </c>
      <c r="N2106" t="str">
        <f>IF($K2106="","",IF(女子登録情報!$H2106="北海道",女子登録情報!$H2106,LEFT(女子登録情報!$H2106,LEN(女子登録情報!$H2106)-1)))</f>
        <v/>
      </c>
      <c r="O2106" t="str">
        <f>IF($K2106="","",IF(LEN($N2106)=2,LEFT($N2106,1)&amp;"　"&amp;RIGHT($N2106,1)&amp;"・"&amp;女子登録情報!$I2106,$N2106&amp;"・"&amp;女子登録情報!$I2106))</f>
        <v/>
      </c>
    </row>
    <row r="2107" spans="1:15" x14ac:dyDescent="0.55000000000000004">
      <c r="A2107" t="str">
        <f>IF($K2107="","",200000000+女子登録情報!$C2107)</f>
        <v/>
      </c>
      <c r="B2107" t="str">
        <f>IF($K2107="","",女子登録情報!$D2107&amp;" ("&amp;女子登録情報!$K2107&amp;")")</f>
        <v/>
      </c>
      <c r="C2107" t="str">
        <f>IF($K2107="","",女子登録情報!$E2107)</f>
        <v/>
      </c>
      <c r="D2107" t="str">
        <f>IF($K2107="","",女子登録情報!$O2107&amp;" "&amp;女子登録情報!$N2107&amp;" ("&amp;LEFT(女子登録情報!$F2107,2)&amp;")")</f>
        <v/>
      </c>
      <c r="E2107" t="str">
        <f>IF($K2107="","",女子登録情報!$P2107)</f>
        <v/>
      </c>
      <c r="F2107" t="str">
        <f t="shared" si="32"/>
        <v/>
      </c>
      <c r="G2107" t="str">
        <f>IF($K2107="","",女子登録情報!$M2107)</f>
        <v/>
      </c>
      <c r="H2107" t="str">
        <f>IF($K2107="","",女子登録情報!$A2107)</f>
        <v/>
      </c>
      <c r="K2107" t="str">
        <f>IF(女子登録情報!$C2107="","",女子登録情報!$C2107)</f>
        <v/>
      </c>
      <c r="M2107" t="str">
        <f>IFERROR(IF(AND(402&lt;=VALUE(RIGHT(女子登録情報!$F2107,4)),競技会情報!$E$3*100+競技会情報!$G$3&gt;=VALUE(RIGHT(女子登録情報!$F2107,4))),VALUE(女子登録情報!$G2107)+1,VALUE(女子登録情報!$G2107)),"")</f>
        <v/>
      </c>
      <c r="N2107" t="str">
        <f>IF($K2107="","",IF(女子登録情報!$H2107="北海道",女子登録情報!$H2107,LEFT(女子登録情報!$H2107,LEN(女子登録情報!$H2107)-1)))</f>
        <v/>
      </c>
      <c r="O2107" t="str">
        <f>IF($K2107="","",IF(LEN($N2107)=2,LEFT($N2107,1)&amp;"　"&amp;RIGHT($N2107,1)&amp;"・"&amp;女子登録情報!$I2107,$N2107&amp;"・"&amp;女子登録情報!$I2107))</f>
        <v/>
      </c>
    </row>
    <row r="2108" spans="1:15" x14ac:dyDescent="0.55000000000000004">
      <c r="A2108" t="str">
        <f>IF($K2108="","",200000000+女子登録情報!$C2108)</f>
        <v/>
      </c>
      <c r="B2108" t="str">
        <f>IF($K2108="","",女子登録情報!$D2108&amp;" ("&amp;女子登録情報!$K2108&amp;")")</f>
        <v/>
      </c>
      <c r="C2108" t="str">
        <f>IF($K2108="","",女子登録情報!$E2108)</f>
        <v/>
      </c>
      <c r="D2108" t="str">
        <f>IF($K2108="","",女子登録情報!$O2108&amp;" "&amp;女子登録情報!$N2108&amp;" ("&amp;LEFT(女子登録情報!$F2108,2)&amp;")")</f>
        <v/>
      </c>
      <c r="E2108" t="str">
        <f>IF($K2108="","",女子登録情報!$P2108)</f>
        <v/>
      </c>
      <c r="F2108" t="str">
        <f t="shared" si="32"/>
        <v/>
      </c>
      <c r="G2108" t="str">
        <f>IF($K2108="","",女子登録情報!$M2108)</f>
        <v/>
      </c>
      <c r="H2108" t="str">
        <f>IF($K2108="","",女子登録情報!$A2108)</f>
        <v/>
      </c>
      <c r="K2108" t="str">
        <f>IF(女子登録情報!$C2108="","",女子登録情報!$C2108)</f>
        <v/>
      </c>
      <c r="M2108" t="str">
        <f>IFERROR(IF(AND(402&lt;=VALUE(RIGHT(女子登録情報!$F2108,4)),競技会情報!$E$3*100+競技会情報!$G$3&gt;=VALUE(RIGHT(女子登録情報!$F2108,4))),VALUE(女子登録情報!$G2108)+1,VALUE(女子登録情報!$G2108)),"")</f>
        <v/>
      </c>
      <c r="N2108" t="str">
        <f>IF($K2108="","",IF(女子登録情報!$H2108="北海道",女子登録情報!$H2108,LEFT(女子登録情報!$H2108,LEN(女子登録情報!$H2108)-1)))</f>
        <v/>
      </c>
      <c r="O2108" t="str">
        <f>IF($K2108="","",IF(LEN($N2108)=2,LEFT($N2108,1)&amp;"　"&amp;RIGHT($N2108,1)&amp;"・"&amp;女子登録情報!$I2108,$N2108&amp;"・"&amp;女子登録情報!$I2108))</f>
        <v/>
      </c>
    </row>
    <row r="2109" spans="1:15" x14ac:dyDescent="0.55000000000000004">
      <c r="A2109" t="str">
        <f>IF($K2109="","",200000000+女子登録情報!$C2109)</f>
        <v/>
      </c>
      <c r="B2109" t="str">
        <f>IF($K2109="","",女子登録情報!$D2109&amp;" ("&amp;女子登録情報!$K2109&amp;")")</f>
        <v/>
      </c>
      <c r="C2109" t="str">
        <f>IF($K2109="","",女子登録情報!$E2109)</f>
        <v/>
      </c>
      <c r="D2109" t="str">
        <f>IF($K2109="","",女子登録情報!$O2109&amp;" "&amp;女子登録情報!$N2109&amp;" ("&amp;LEFT(女子登録情報!$F2109,2)&amp;")")</f>
        <v/>
      </c>
      <c r="E2109" t="str">
        <f>IF($K2109="","",女子登録情報!$P2109)</f>
        <v/>
      </c>
      <c r="F2109" t="str">
        <f t="shared" si="32"/>
        <v/>
      </c>
      <c r="G2109" t="str">
        <f>IF($K2109="","",女子登録情報!$M2109)</f>
        <v/>
      </c>
      <c r="H2109" t="str">
        <f>IF($K2109="","",女子登録情報!$A2109)</f>
        <v/>
      </c>
      <c r="K2109" t="str">
        <f>IF(女子登録情報!$C2109="","",女子登録情報!$C2109)</f>
        <v/>
      </c>
      <c r="M2109" t="str">
        <f>IFERROR(IF(AND(402&lt;=VALUE(RIGHT(女子登録情報!$F2109,4)),競技会情報!$E$3*100+競技会情報!$G$3&gt;=VALUE(RIGHT(女子登録情報!$F2109,4))),VALUE(女子登録情報!$G2109)+1,VALUE(女子登録情報!$G2109)),"")</f>
        <v/>
      </c>
      <c r="N2109" t="str">
        <f>IF($K2109="","",IF(女子登録情報!$H2109="北海道",女子登録情報!$H2109,LEFT(女子登録情報!$H2109,LEN(女子登録情報!$H2109)-1)))</f>
        <v/>
      </c>
      <c r="O2109" t="str">
        <f>IF($K2109="","",IF(LEN($N2109)=2,LEFT($N2109,1)&amp;"　"&amp;RIGHT($N2109,1)&amp;"・"&amp;女子登録情報!$I2109,$N2109&amp;"・"&amp;女子登録情報!$I2109))</f>
        <v/>
      </c>
    </row>
    <row r="2110" spans="1:15" x14ac:dyDescent="0.55000000000000004">
      <c r="A2110" t="str">
        <f>IF($K2110="","",200000000+女子登録情報!$C2110)</f>
        <v/>
      </c>
      <c r="B2110" t="str">
        <f>IF($K2110="","",女子登録情報!$D2110&amp;" ("&amp;女子登録情報!$K2110&amp;")")</f>
        <v/>
      </c>
      <c r="C2110" t="str">
        <f>IF($K2110="","",女子登録情報!$E2110)</f>
        <v/>
      </c>
      <c r="D2110" t="str">
        <f>IF($K2110="","",女子登録情報!$O2110&amp;" "&amp;女子登録情報!$N2110&amp;" ("&amp;LEFT(女子登録情報!$F2110,2)&amp;")")</f>
        <v/>
      </c>
      <c r="E2110" t="str">
        <f>IF($K2110="","",女子登録情報!$P2110)</f>
        <v/>
      </c>
      <c r="F2110" t="str">
        <f t="shared" si="32"/>
        <v/>
      </c>
      <c r="G2110" t="str">
        <f>IF($K2110="","",女子登録情報!$M2110)</f>
        <v/>
      </c>
      <c r="H2110" t="str">
        <f>IF($K2110="","",女子登録情報!$A2110)</f>
        <v/>
      </c>
      <c r="K2110" t="str">
        <f>IF(女子登録情報!$C2110="","",女子登録情報!$C2110)</f>
        <v/>
      </c>
      <c r="M2110" t="str">
        <f>IFERROR(IF(AND(402&lt;=VALUE(RIGHT(女子登録情報!$F2110,4)),競技会情報!$E$3*100+競技会情報!$G$3&gt;=VALUE(RIGHT(女子登録情報!$F2110,4))),VALUE(女子登録情報!$G2110)+1,VALUE(女子登録情報!$G2110)),"")</f>
        <v/>
      </c>
      <c r="N2110" t="str">
        <f>IF($K2110="","",IF(女子登録情報!$H2110="北海道",女子登録情報!$H2110,LEFT(女子登録情報!$H2110,LEN(女子登録情報!$H2110)-1)))</f>
        <v/>
      </c>
      <c r="O2110" t="str">
        <f>IF($K2110="","",IF(LEN($N2110)=2,LEFT($N2110,1)&amp;"　"&amp;RIGHT($N2110,1)&amp;"・"&amp;女子登録情報!$I2110,$N2110&amp;"・"&amp;女子登録情報!$I2110))</f>
        <v/>
      </c>
    </row>
    <row r="2111" spans="1:15" x14ac:dyDescent="0.55000000000000004">
      <c r="A2111" t="str">
        <f>IF($K2111="","",200000000+女子登録情報!$C2111)</f>
        <v/>
      </c>
      <c r="B2111" t="str">
        <f>IF($K2111="","",女子登録情報!$D2111&amp;" ("&amp;女子登録情報!$K2111&amp;")")</f>
        <v/>
      </c>
      <c r="C2111" t="str">
        <f>IF($K2111="","",女子登録情報!$E2111)</f>
        <v/>
      </c>
      <c r="D2111" t="str">
        <f>IF($K2111="","",女子登録情報!$O2111&amp;" "&amp;女子登録情報!$N2111&amp;" ("&amp;LEFT(女子登録情報!$F2111,2)&amp;")")</f>
        <v/>
      </c>
      <c r="E2111" t="str">
        <f>IF($K2111="","",女子登録情報!$P2111)</f>
        <v/>
      </c>
      <c r="F2111" t="str">
        <f t="shared" si="32"/>
        <v/>
      </c>
      <c r="G2111" t="str">
        <f>IF($K2111="","",女子登録情報!$M2111)</f>
        <v/>
      </c>
      <c r="H2111" t="str">
        <f>IF($K2111="","",女子登録情報!$A2111)</f>
        <v/>
      </c>
      <c r="K2111" t="str">
        <f>IF(女子登録情報!$C2111="","",女子登録情報!$C2111)</f>
        <v/>
      </c>
      <c r="M2111" t="str">
        <f>IFERROR(IF(AND(402&lt;=VALUE(RIGHT(女子登録情報!$F2111,4)),競技会情報!$E$3*100+競技会情報!$G$3&gt;=VALUE(RIGHT(女子登録情報!$F2111,4))),VALUE(女子登録情報!$G2111)+1,VALUE(女子登録情報!$G2111)),"")</f>
        <v/>
      </c>
      <c r="N2111" t="str">
        <f>IF($K2111="","",IF(女子登録情報!$H2111="北海道",女子登録情報!$H2111,LEFT(女子登録情報!$H2111,LEN(女子登録情報!$H2111)-1)))</f>
        <v/>
      </c>
      <c r="O2111" t="str">
        <f>IF($K2111="","",IF(LEN($N2111)=2,LEFT($N2111,1)&amp;"　"&amp;RIGHT($N2111,1)&amp;"・"&amp;女子登録情報!$I2111,$N2111&amp;"・"&amp;女子登録情報!$I2111))</f>
        <v/>
      </c>
    </row>
    <row r="2112" spans="1:15" x14ac:dyDescent="0.55000000000000004">
      <c r="A2112" t="str">
        <f>IF($K2112="","",200000000+女子登録情報!$C2112)</f>
        <v/>
      </c>
      <c r="B2112" t="str">
        <f>IF($K2112="","",女子登録情報!$D2112&amp;" ("&amp;女子登録情報!$K2112&amp;")")</f>
        <v/>
      </c>
      <c r="C2112" t="str">
        <f>IF($K2112="","",女子登録情報!$E2112)</f>
        <v/>
      </c>
      <c r="D2112" t="str">
        <f>IF($K2112="","",女子登録情報!$O2112&amp;" "&amp;女子登録情報!$N2112&amp;" ("&amp;LEFT(女子登録情報!$F2112,2)&amp;")")</f>
        <v/>
      </c>
      <c r="E2112" t="str">
        <f>IF($K2112="","",女子登録情報!$P2112)</f>
        <v/>
      </c>
      <c r="F2112" t="str">
        <f t="shared" si="32"/>
        <v/>
      </c>
      <c r="G2112" t="str">
        <f>IF($K2112="","",女子登録情報!$M2112)</f>
        <v/>
      </c>
      <c r="H2112" t="str">
        <f>IF($K2112="","",女子登録情報!$A2112)</f>
        <v/>
      </c>
      <c r="K2112" t="str">
        <f>IF(女子登録情報!$C2112="","",女子登録情報!$C2112)</f>
        <v/>
      </c>
      <c r="M2112" t="str">
        <f>IFERROR(IF(AND(402&lt;=VALUE(RIGHT(女子登録情報!$F2112,4)),競技会情報!$E$3*100+競技会情報!$G$3&gt;=VALUE(RIGHT(女子登録情報!$F2112,4))),VALUE(女子登録情報!$G2112)+1,VALUE(女子登録情報!$G2112)),"")</f>
        <v/>
      </c>
      <c r="N2112" t="str">
        <f>IF($K2112="","",IF(女子登録情報!$H2112="北海道",女子登録情報!$H2112,LEFT(女子登録情報!$H2112,LEN(女子登録情報!$H2112)-1)))</f>
        <v/>
      </c>
      <c r="O2112" t="str">
        <f>IF($K2112="","",IF(LEN($N2112)=2,LEFT($N2112,1)&amp;"　"&amp;RIGHT($N2112,1)&amp;"・"&amp;女子登録情報!$I2112,$N2112&amp;"・"&amp;女子登録情報!$I2112))</f>
        <v/>
      </c>
    </row>
    <row r="2113" spans="1:15" x14ac:dyDescent="0.55000000000000004">
      <c r="A2113" t="str">
        <f>IF($K2113="","",200000000+女子登録情報!$C2113)</f>
        <v/>
      </c>
      <c r="B2113" t="str">
        <f>IF($K2113="","",女子登録情報!$D2113&amp;" ("&amp;女子登録情報!$K2113&amp;")")</f>
        <v/>
      </c>
      <c r="C2113" t="str">
        <f>IF($K2113="","",女子登録情報!$E2113)</f>
        <v/>
      </c>
      <c r="D2113" t="str">
        <f>IF($K2113="","",女子登録情報!$O2113&amp;" "&amp;女子登録情報!$N2113&amp;" ("&amp;LEFT(女子登録情報!$F2113,2)&amp;")")</f>
        <v/>
      </c>
      <c r="E2113" t="str">
        <f>IF($K2113="","",女子登録情報!$P2113)</f>
        <v/>
      </c>
      <c r="F2113" t="str">
        <f t="shared" si="32"/>
        <v/>
      </c>
      <c r="G2113" t="str">
        <f>IF($K2113="","",女子登録情報!$M2113)</f>
        <v/>
      </c>
      <c r="H2113" t="str">
        <f>IF($K2113="","",女子登録情報!$A2113)</f>
        <v/>
      </c>
      <c r="K2113" t="str">
        <f>IF(女子登録情報!$C2113="","",女子登録情報!$C2113)</f>
        <v/>
      </c>
      <c r="M2113" t="str">
        <f>IFERROR(IF(AND(402&lt;=VALUE(RIGHT(女子登録情報!$F2113,4)),競技会情報!$E$3*100+競技会情報!$G$3&gt;=VALUE(RIGHT(女子登録情報!$F2113,4))),VALUE(女子登録情報!$G2113)+1,VALUE(女子登録情報!$G2113)),"")</f>
        <v/>
      </c>
      <c r="N2113" t="str">
        <f>IF($K2113="","",IF(女子登録情報!$H2113="北海道",女子登録情報!$H2113,LEFT(女子登録情報!$H2113,LEN(女子登録情報!$H2113)-1)))</f>
        <v/>
      </c>
      <c r="O2113" t="str">
        <f>IF($K2113="","",IF(LEN($N2113)=2,LEFT($N2113,1)&amp;"　"&amp;RIGHT($N2113,1)&amp;"・"&amp;女子登録情報!$I2113,$N2113&amp;"・"&amp;女子登録情報!$I2113))</f>
        <v/>
      </c>
    </row>
    <row r="2114" spans="1:15" x14ac:dyDescent="0.55000000000000004">
      <c r="A2114" t="str">
        <f>IF($K2114="","",200000000+女子登録情報!$C2114)</f>
        <v/>
      </c>
      <c r="B2114" t="str">
        <f>IF($K2114="","",女子登録情報!$D2114&amp;" ("&amp;女子登録情報!$K2114&amp;")")</f>
        <v/>
      </c>
      <c r="C2114" t="str">
        <f>IF($K2114="","",女子登録情報!$E2114)</f>
        <v/>
      </c>
      <c r="D2114" t="str">
        <f>IF($K2114="","",女子登録情報!$O2114&amp;" "&amp;女子登録情報!$N2114&amp;" ("&amp;LEFT(女子登録情報!$F2114,2)&amp;")")</f>
        <v/>
      </c>
      <c r="E2114" t="str">
        <f>IF($K2114="","",女子登録情報!$P2114)</f>
        <v/>
      </c>
      <c r="F2114" t="str">
        <f t="shared" si="32"/>
        <v/>
      </c>
      <c r="G2114" t="str">
        <f>IF($K2114="","",女子登録情報!$M2114)</f>
        <v/>
      </c>
      <c r="H2114" t="str">
        <f>IF($K2114="","",女子登録情報!$A2114)</f>
        <v/>
      </c>
      <c r="K2114" t="str">
        <f>IF(女子登録情報!$C2114="","",女子登録情報!$C2114)</f>
        <v/>
      </c>
      <c r="M2114" t="str">
        <f>IFERROR(IF(AND(402&lt;=VALUE(RIGHT(女子登録情報!$F2114,4)),競技会情報!$E$3*100+競技会情報!$G$3&gt;=VALUE(RIGHT(女子登録情報!$F2114,4))),VALUE(女子登録情報!$G2114)+1,VALUE(女子登録情報!$G2114)),"")</f>
        <v/>
      </c>
      <c r="N2114" t="str">
        <f>IF($K2114="","",IF(女子登録情報!$H2114="北海道",女子登録情報!$H2114,LEFT(女子登録情報!$H2114,LEN(女子登録情報!$H2114)-1)))</f>
        <v/>
      </c>
      <c r="O2114" t="str">
        <f>IF($K2114="","",IF(LEN($N2114)=2,LEFT($N2114,1)&amp;"　"&amp;RIGHT($N2114,1)&amp;"・"&amp;女子登録情報!$I2114,$N2114&amp;"・"&amp;女子登録情報!$I2114))</f>
        <v/>
      </c>
    </row>
    <row r="2115" spans="1:15" x14ac:dyDescent="0.55000000000000004">
      <c r="A2115" t="str">
        <f>IF($K2115="","",200000000+女子登録情報!$C2115)</f>
        <v/>
      </c>
      <c r="B2115" t="str">
        <f>IF($K2115="","",女子登録情報!$D2115&amp;" ("&amp;女子登録情報!$K2115&amp;")")</f>
        <v/>
      </c>
      <c r="C2115" t="str">
        <f>IF($K2115="","",女子登録情報!$E2115)</f>
        <v/>
      </c>
      <c r="D2115" t="str">
        <f>IF($K2115="","",女子登録情報!$O2115&amp;" "&amp;女子登録情報!$N2115&amp;" ("&amp;LEFT(女子登録情報!$F2115,2)&amp;")")</f>
        <v/>
      </c>
      <c r="E2115" t="str">
        <f>IF($K2115="","",女子登録情報!$P2115)</f>
        <v/>
      </c>
      <c r="F2115" t="str">
        <f t="shared" ref="F2115:F2178" si="33">IF($K2115="","","2")</f>
        <v/>
      </c>
      <c r="G2115" t="str">
        <f>IF($K2115="","",女子登録情報!$M2115)</f>
        <v/>
      </c>
      <c r="H2115" t="str">
        <f>IF($K2115="","",女子登録情報!$A2115)</f>
        <v/>
      </c>
      <c r="K2115" t="str">
        <f>IF(女子登録情報!$C2115="","",女子登録情報!$C2115)</f>
        <v/>
      </c>
      <c r="M2115" t="str">
        <f>IFERROR(IF(AND(402&lt;=VALUE(RIGHT(女子登録情報!$F2115,4)),競技会情報!$E$3*100+競技会情報!$G$3&gt;=VALUE(RIGHT(女子登録情報!$F2115,4))),VALUE(女子登録情報!$G2115)+1,VALUE(女子登録情報!$G2115)),"")</f>
        <v/>
      </c>
      <c r="N2115" t="str">
        <f>IF($K2115="","",IF(女子登録情報!$H2115="北海道",女子登録情報!$H2115,LEFT(女子登録情報!$H2115,LEN(女子登録情報!$H2115)-1)))</f>
        <v/>
      </c>
      <c r="O2115" t="str">
        <f>IF($K2115="","",IF(LEN($N2115)=2,LEFT($N2115,1)&amp;"　"&amp;RIGHT($N2115,1)&amp;"・"&amp;女子登録情報!$I2115,$N2115&amp;"・"&amp;女子登録情報!$I2115))</f>
        <v/>
      </c>
    </row>
    <row r="2116" spans="1:15" x14ac:dyDescent="0.55000000000000004">
      <c r="A2116" t="str">
        <f>IF($K2116="","",200000000+女子登録情報!$C2116)</f>
        <v/>
      </c>
      <c r="B2116" t="str">
        <f>IF($K2116="","",女子登録情報!$D2116&amp;" ("&amp;女子登録情報!$K2116&amp;")")</f>
        <v/>
      </c>
      <c r="C2116" t="str">
        <f>IF($K2116="","",女子登録情報!$E2116)</f>
        <v/>
      </c>
      <c r="D2116" t="str">
        <f>IF($K2116="","",女子登録情報!$O2116&amp;" "&amp;女子登録情報!$N2116&amp;" ("&amp;LEFT(女子登録情報!$F2116,2)&amp;")")</f>
        <v/>
      </c>
      <c r="E2116" t="str">
        <f>IF($K2116="","",女子登録情報!$P2116)</f>
        <v/>
      </c>
      <c r="F2116" t="str">
        <f t="shared" si="33"/>
        <v/>
      </c>
      <c r="G2116" t="str">
        <f>IF($K2116="","",女子登録情報!$M2116)</f>
        <v/>
      </c>
      <c r="H2116" t="str">
        <f>IF($K2116="","",女子登録情報!$A2116)</f>
        <v/>
      </c>
      <c r="K2116" t="str">
        <f>IF(女子登録情報!$C2116="","",女子登録情報!$C2116)</f>
        <v/>
      </c>
      <c r="M2116" t="str">
        <f>IFERROR(IF(AND(402&lt;=VALUE(RIGHT(女子登録情報!$F2116,4)),競技会情報!$E$3*100+競技会情報!$G$3&gt;=VALUE(RIGHT(女子登録情報!$F2116,4))),VALUE(女子登録情報!$G2116)+1,VALUE(女子登録情報!$G2116)),"")</f>
        <v/>
      </c>
      <c r="N2116" t="str">
        <f>IF($K2116="","",IF(女子登録情報!$H2116="北海道",女子登録情報!$H2116,LEFT(女子登録情報!$H2116,LEN(女子登録情報!$H2116)-1)))</f>
        <v/>
      </c>
      <c r="O2116" t="str">
        <f>IF($K2116="","",IF(LEN($N2116)=2,LEFT($N2116,1)&amp;"　"&amp;RIGHT($N2116,1)&amp;"・"&amp;女子登録情報!$I2116,$N2116&amp;"・"&amp;女子登録情報!$I2116))</f>
        <v/>
      </c>
    </row>
    <row r="2117" spans="1:15" x14ac:dyDescent="0.55000000000000004">
      <c r="A2117" t="str">
        <f>IF($K2117="","",200000000+女子登録情報!$C2117)</f>
        <v/>
      </c>
      <c r="B2117" t="str">
        <f>IF($K2117="","",女子登録情報!$D2117&amp;" ("&amp;女子登録情報!$K2117&amp;")")</f>
        <v/>
      </c>
      <c r="C2117" t="str">
        <f>IF($K2117="","",女子登録情報!$E2117)</f>
        <v/>
      </c>
      <c r="D2117" t="str">
        <f>IF($K2117="","",女子登録情報!$O2117&amp;" "&amp;女子登録情報!$N2117&amp;" ("&amp;LEFT(女子登録情報!$F2117,2)&amp;")")</f>
        <v/>
      </c>
      <c r="E2117" t="str">
        <f>IF($K2117="","",女子登録情報!$P2117)</f>
        <v/>
      </c>
      <c r="F2117" t="str">
        <f t="shared" si="33"/>
        <v/>
      </c>
      <c r="G2117" t="str">
        <f>IF($K2117="","",女子登録情報!$M2117)</f>
        <v/>
      </c>
      <c r="H2117" t="str">
        <f>IF($K2117="","",女子登録情報!$A2117)</f>
        <v/>
      </c>
      <c r="K2117" t="str">
        <f>IF(女子登録情報!$C2117="","",女子登録情報!$C2117)</f>
        <v/>
      </c>
      <c r="M2117" t="str">
        <f>IFERROR(IF(AND(402&lt;=VALUE(RIGHT(女子登録情報!$F2117,4)),競技会情報!$E$3*100+競技会情報!$G$3&gt;=VALUE(RIGHT(女子登録情報!$F2117,4))),VALUE(女子登録情報!$G2117)+1,VALUE(女子登録情報!$G2117)),"")</f>
        <v/>
      </c>
      <c r="N2117" t="str">
        <f>IF($K2117="","",IF(女子登録情報!$H2117="北海道",女子登録情報!$H2117,LEFT(女子登録情報!$H2117,LEN(女子登録情報!$H2117)-1)))</f>
        <v/>
      </c>
      <c r="O2117" t="str">
        <f>IF($K2117="","",IF(LEN($N2117)=2,LEFT($N2117,1)&amp;"　"&amp;RIGHT($N2117,1)&amp;"・"&amp;女子登録情報!$I2117,$N2117&amp;"・"&amp;女子登録情報!$I2117))</f>
        <v/>
      </c>
    </row>
    <row r="2118" spans="1:15" x14ac:dyDescent="0.55000000000000004">
      <c r="A2118" t="str">
        <f>IF($K2118="","",200000000+女子登録情報!$C2118)</f>
        <v/>
      </c>
      <c r="B2118" t="str">
        <f>IF($K2118="","",女子登録情報!$D2118&amp;" ("&amp;女子登録情報!$K2118&amp;")")</f>
        <v/>
      </c>
      <c r="C2118" t="str">
        <f>IF($K2118="","",女子登録情報!$E2118)</f>
        <v/>
      </c>
      <c r="D2118" t="str">
        <f>IF($K2118="","",女子登録情報!$O2118&amp;" "&amp;女子登録情報!$N2118&amp;" ("&amp;LEFT(女子登録情報!$F2118,2)&amp;")")</f>
        <v/>
      </c>
      <c r="E2118" t="str">
        <f>IF($K2118="","",女子登録情報!$P2118)</f>
        <v/>
      </c>
      <c r="F2118" t="str">
        <f t="shared" si="33"/>
        <v/>
      </c>
      <c r="G2118" t="str">
        <f>IF($K2118="","",女子登録情報!$M2118)</f>
        <v/>
      </c>
      <c r="H2118" t="str">
        <f>IF($K2118="","",女子登録情報!$A2118)</f>
        <v/>
      </c>
      <c r="K2118" t="str">
        <f>IF(女子登録情報!$C2118="","",女子登録情報!$C2118)</f>
        <v/>
      </c>
      <c r="M2118" t="str">
        <f>IFERROR(IF(AND(402&lt;=VALUE(RIGHT(女子登録情報!$F2118,4)),競技会情報!$E$3*100+競技会情報!$G$3&gt;=VALUE(RIGHT(女子登録情報!$F2118,4))),VALUE(女子登録情報!$G2118)+1,VALUE(女子登録情報!$G2118)),"")</f>
        <v/>
      </c>
      <c r="N2118" t="str">
        <f>IF($K2118="","",IF(女子登録情報!$H2118="北海道",女子登録情報!$H2118,LEFT(女子登録情報!$H2118,LEN(女子登録情報!$H2118)-1)))</f>
        <v/>
      </c>
      <c r="O2118" t="str">
        <f>IF($K2118="","",IF(LEN($N2118)=2,LEFT($N2118,1)&amp;"　"&amp;RIGHT($N2118,1)&amp;"・"&amp;女子登録情報!$I2118,$N2118&amp;"・"&amp;女子登録情報!$I2118))</f>
        <v/>
      </c>
    </row>
    <row r="2119" spans="1:15" x14ac:dyDescent="0.55000000000000004">
      <c r="A2119" t="str">
        <f>IF($K2119="","",200000000+女子登録情報!$C2119)</f>
        <v/>
      </c>
      <c r="B2119" t="str">
        <f>IF($K2119="","",女子登録情報!$D2119&amp;" ("&amp;女子登録情報!$K2119&amp;")")</f>
        <v/>
      </c>
      <c r="C2119" t="str">
        <f>IF($K2119="","",女子登録情報!$E2119)</f>
        <v/>
      </c>
      <c r="D2119" t="str">
        <f>IF($K2119="","",女子登録情報!$O2119&amp;" "&amp;女子登録情報!$N2119&amp;" ("&amp;LEFT(女子登録情報!$F2119,2)&amp;")")</f>
        <v/>
      </c>
      <c r="E2119" t="str">
        <f>IF($K2119="","",女子登録情報!$P2119)</f>
        <v/>
      </c>
      <c r="F2119" t="str">
        <f t="shared" si="33"/>
        <v/>
      </c>
      <c r="G2119" t="str">
        <f>IF($K2119="","",女子登録情報!$M2119)</f>
        <v/>
      </c>
      <c r="H2119" t="str">
        <f>IF($K2119="","",女子登録情報!$A2119)</f>
        <v/>
      </c>
      <c r="K2119" t="str">
        <f>IF(女子登録情報!$C2119="","",女子登録情報!$C2119)</f>
        <v/>
      </c>
      <c r="M2119" t="str">
        <f>IFERROR(IF(AND(402&lt;=VALUE(RIGHT(女子登録情報!$F2119,4)),競技会情報!$E$3*100+競技会情報!$G$3&gt;=VALUE(RIGHT(女子登録情報!$F2119,4))),VALUE(女子登録情報!$G2119)+1,VALUE(女子登録情報!$G2119)),"")</f>
        <v/>
      </c>
      <c r="N2119" t="str">
        <f>IF($K2119="","",IF(女子登録情報!$H2119="北海道",女子登録情報!$H2119,LEFT(女子登録情報!$H2119,LEN(女子登録情報!$H2119)-1)))</f>
        <v/>
      </c>
      <c r="O2119" t="str">
        <f>IF($K2119="","",IF(LEN($N2119)=2,LEFT($N2119,1)&amp;"　"&amp;RIGHT($N2119,1)&amp;"・"&amp;女子登録情報!$I2119,$N2119&amp;"・"&amp;女子登録情報!$I2119))</f>
        <v/>
      </c>
    </row>
    <row r="2120" spans="1:15" x14ac:dyDescent="0.55000000000000004">
      <c r="A2120" t="str">
        <f>IF($K2120="","",200000000+女子登録情報!$C2120)</f>
        <v/>
      </c>
      <c r="B2120" t="str">
        <f>IF($K2120="","",女子登録情報!$D2120&amp;" ("&amp;女子登録情報!$K2120&amp;")")</f>
        <v/>
      </c>
      <c r="C2120" t="str">
        <f>IF($K2120="","",女子登録情報!$E2120)</f>
        <v/>
      </c>
      <c r="D2120" t="str">
        <f>IF($K2120="","",女子登録情報!$O2120&amp;" "&amp;女子登録情報!$N2120&amp;" ("&amp;LEFT(女子登録情報!$F2120,2)&amp;")")</f>
        <v/>
      </c>
      <c r="E2120" t="str">
        <f>IF($K2120="","",女子登録情報!$P2120)</f>
        <v/>
      </c>
      <c r="F2120" t="str">
        <f t="shared" si="33"/>
        <v/>
      </c>
      <c r="G2120" t="str">
        <f>IF($K2120="","",女子登録情報!$M2120)</f>
        <v/>
      </c>
      <c r="H2120" t="str">
        <f>IF($K2120="","",女子登録情報!$A2120)</f>
        <v/>
      </c>
      <c r="K2120" t="str">
        <f>IF(女子登録情報!$C2120="","",女子登録情報!$C2120)</f>
        <v/>
      </c>
      <c r="M2120" t="str">
        <f>IFERROR(IF(AND(402&lt;=VALUE(RIGHT(女子登録情報!$F2120,4)),競技会情報!$E$3*100+競技会情報!$G$3&gt;=VALUE(RIGHT(女子登録情報!$F2120,4))),VALUE(女子登録情報!$G2120)+1,VALUE(女子登録情報!$G2120)),"")</f>
        <v/>
      </c>
      <c r="N2120" t="str">
        <f>IF($K2120="","",IF(女子登録情報!$H2120="北海道",女子登録情報!$H2120,LEFT(女子登録情報!$H2120,LEN(女子登録情報!$H2120)-1)))</f>
        <v/>
      </c>
      <c r="O2120" t="str">
        <f>IF($K2120="","",IF(LEN($N2120)=2,LEFT($N2120,1)&amp;"　"&amp;RIGHT($N2120,1)&amp;"・"&amp;女子登録情報!$I2120,$N2120&amp;"・"&amp;女子登録情報!$I2120))</f>
        <v/>
      </c>
    </row>
    <row r="2121" spans="1:15" x14ac:dyDescent="0.55000000000000004">
      <c r="A2121" t="str">
        <f>IF($K2121="","",200000000+女子登録情報!$C2121)</f>
        <v/>
      </c>
      <c r="B2121" t="str">
        <f>IF($K2121="","",女子登録情報!$D2121&amp;" ("&amp;女子登録情報!$K2121&amp;")")</f>
        <v/>
      </c>
      <c r="C2121" t="str">
        <f>IF($K2121="","",女子登録情報!$E2121)</f>
        <v/>
      </c>
      <c r="D2121" t="str">
        <f>IF($K2121="","",女子登録情報!$O2121&amp;" "&amp;女子登録情報!$N2121&amp;" ("&amp;LEFT(女子登録情報!$F2121,2)&amp;")")</f>
        <v/>
      </c>
      <c r="E2121" t="str">
        <f>IF($K2121="","",女子登録情報!$P2121)</f>
        <v/>
      </c>
      <c r="F2121" t="str">
        <f t="shared" si="33"/>
        <v/>
      </c>
      <c r="G2121" t="str">
        <f>IF($K2121="","",女子登録情報!$M2121)</f>
        <v/>
      </c>
      <c r="H2121" t="str">
        <f>IF($K2121="","",女子登録情報!$A2121)</f>
        <v/>
      </c>
      <c r="K2121" t="str">
        <f>IF(女子登録情報!$C2121="","",女子登録情報!$C2121)</f>
        <v/>
      </c>
      <c r="M2121" t="str">
        <f>IFERROR(IF(AND(402&lt;=VALUE(RIGHT(女子登録情報!$F2121,4)),競技会情報!$E$3*100+競技会情報!$G$3&gt;=VALUE(RIGHT(女子登録情報!$F2121,4))),VALUE(女子登録情報!$G2121)+1,VALUE(女子登録情報!$G2121)),"")</f>
        <v/>
      </c>
      <c r="N2121" t="str">
        <f>IF($K2121="","",IF(女子登録情報!$H2121="北海道",女子登録情報!$H2121,LEFT(女子登録情報!$H2121,LEN(女子登録情報!$H2121)-1)))</f>
        <v/>
      </c>
      <c r="O2121" t="str">
        <f>IF($K2121="","",IF(LEN($N2121)=2,LEFT($N2121,1)&amp;"　"&amp;RIGHT($N2121,1)&amp;"・"&amp;女子登録情報!$I2121,$N2121&amp;"・"&amp;女子登録情報!$I2121))</f>
        <v/>
      </c>
    </row>
    <row r="2122" spans="1:15" x14ac:dyDescent="0.55000000000000004">
      <c r="A2122" t="str">
        <f>IF($K2122="","",200000000+女子登録情報!$C2122)</f>
        <v/>
      </c>
      <c r="B2122" t="str">
        <f>IF($K2122="","",女子登録情報!$D2122&amp;" ("&amp;女子登録情報!$K2122&amp;")")</f>
        <v/>
      </c>
      <c r="C2122" t="str">
        <f>IF($K2122="","",女子登録情報!$E2122)</f>
        <v/>
      </c>
      <c r="D2122" t="str">
        <f>IF($K2122="","",女子登録情報!$O2122&amp;" "&amp;女子登録情報!$N2122&amp;" ("&amp;LEFT(女子登録情報!$F2122,2)&amp;")")</f>
        <v/>
      </c>
      <c r="E2122" t="str">
        <f>IF($K2122="","",女子登録情報!$P2122)</f>
        <v/>
      </c>
      <c r="F2122" t="str">
        <f t="shared" si="33"/>
        <v/>
      </c>
      <c r="G2122" t="str">
        <f>IF($K2122="","",女子登録情報!$M2122)</f>
        <v/>
      </c>
      <c r="H2122" t="str">
        <f>IF($K2122="","",女子登録情報!$A2122)</f>
        <v/>
      </c>
      <c r="K2122" t="str">
        <f>IF(女子登録情報!$C2122="","",女子登録情報!$C2122)</f>
        <v/>
      </c>
      <c r="M2122" t="str">
        <f>IFERROR(IF(AND(402&lt;=VALUE(RIGHT(女子登録情報!$F2122,4)),競技会情報!$E$3*100+競技会情報!$G$3&gt;=VALUE(RIGHT(女子登録情報!$F2122,4))),VALUE(女子登録情報!$G2122)+1,VALUE(女子登録情報!$G2122)),"")</f>
        <v/>
      </c>
      <c r="N2122" t="str">
        <f>IF($K2122="","",IF(女子登録情報!$H2122="北海道",女子登録情報!$H2122,LEFT(女子登録情報!$H2122,LEN(女子登録情報!$H2122)-1)))</f>
        <v/>
      </c>
      <c r="O2122" t="str">
        <f>IF($K2122="","",IF(LEN($N2122)=2,LEFT($N2122,1)&amp;"　"&amp;RIGHT($N2122,1)&amp;"・"&amp;女子登録情報!$I2122,$N2122&amp;"・"&amp;女子登録情報!$I2122))</f>
        <v/>
      </c>
    </row>
    <row r="2123" spans="1:15" x14ac:dyDescent="0.55000000000000004">
      <c r="A2123" t="str">
        <f>IF($K2123="","",200000000+女子登録情報!$C2123)</f>
        <v/>
      </c>
      <c r="B2123" t="str">
        <f>IF($K2123="","",女子登録情報!$D2123&amp;" ("&amp;女子登録情報!$K2123&amp;")")</f>
        <v/>
      </c>
      <c r="C2123" t="str">
        <f>IF($K2123="","",女子登録情報!$E2123)</f>
        <v/>
      </c>
      <c r="D2123" t="str">
        <f>IF($K2123="","",女子登録情報!$O2123&amp;" "&amp;女子登録情報!$N2123&amp;" ("&amp;LEFT(女子登録情報!$F2123,2)&amp;")")</f>
        <v/>
      </c>
      <c r="E2123" t="str">
        <f>IF($K2123="","",女子登録情報!$P2123)</f>
        <v/>
      </c>
      <c r="F2123" t="str">
        <f t="shared" si="33"/>
        <v/>
      </c>
      <c r="G2123" t="str">
        <f>IF($K2123="","",女子登録情報!$M2123)</f>
        <v/>
      </c>
      <c r="H2123" t="str">
        <f>IF($K2123="","",女子登録情報!$A2123)</f>
        <v/>
      </c>
      <c r="K2123" t="str">
        <f>IF(女子登録情報!$C2123="","",女子登録情報!$C2123)</f>
        <v/>
      </c>
      <c r="M2123" t="str">
        <f>IFERROR(IF(AND(402&lt;=VALUE(RIGHT(女子登録情報!$F2123,4)),競技会情報!$E$3*100+競技会情報!$G$3&gt;=VALUE(RIGHT(女子登録情報!$F2123,4))),VALUE(女子登録情報!$G2123)+1,VALUE(女子登録情報!$G2123)),"")</f>
        <v/>
      </c>
      <c r="N2123" t="str">
        <f>IF($K2123="","",IF(女子登録情報!$H2123="北海道",女子登録情報!$H2123,LEFT(女子登録情報!$H2123,LEN(女子登録情報!$H2123)-1)))</f>
        <v/>
      </c>
      <c r="O2123" t="str">
        <f>IF($K2123="","",IF(LEN($N2123)=2,LEFT($N2123,1)&amp;"　"&amp;RIGHT($N2123,1)&amp;"・"&amp;女子登録情報!$I2123,$N2123&amp;"・"&amp;女子登録情報!$I2123))</f>
        <v/>
      </c>
    </row>
    <row r="2124" spans="1:15" x14ac:dyDescent="0.55000000000000004">
      <c r="A2124" t="str">
        <f>IF($K2124="","",200000000+女子登録情報!$C2124)</f>
        <v/>
      </c>
      <c r="B2124" t="str">
        <f>IF($K2124="","",女子登録情報!$D2124&amp;" ("&amp;女子登録情報!$K2124&amp;")")</f>
        <v/>
      </c>
      <c r="C2124" t="str">
        <f>IF($K2124="","",女子登録情報!$E2124)</f>
        <v/>
      </c>
      <c r="D2124" t="str">
        <f>IF($K2124="","",女子登録情報!$O2124&amp;" "&amp;女子登録情報!$N2124&amp;" ("&amp;LEFT(女子登録情報!$F2124,2)&amp;")")</f>
        <v/>
      </c>
      <c r="E2124" t="str">
        <f>IF($K2124="","",女子登録情報!$P2124)</f>
        <v/>
      </c>
      <c r="F2124" t="str">
        <f t="shared" si="33"/>
        <v/>
      </c>
      <c r="G2124" t="str">
        <f>IF($K2124="","",女子登録情報!$M2124)</f>
        <v/>
      </c>
      <c r="H2124" t="str">
        <f>IF($K2124="","",女子登録情報!$A2124)</f>
        <v/>
      </c>
      <c r="K2124" t="str">
        <f>IF(女子登録情報!$C2124="","",女子登録情報!$C2124)</f>
        <v/>
      </c>
      <c r="M2124" t="str">
        <f>IFERROR(IF(AND(402&lt;=VALUE(RIGHT(女子登録情報!$F2124,4)),競技会情報!$E$3*100+競技会情報!$G$3&gt;=VALUE(RIGHT(女子登録情報!$F2124,4))),VALUE(女子登録情報!$G2124)+1,VALUE(女子登録情報!$G2124)),"")</f>
        <v/>
      </c>
      <c r="N2124" t="str">
        <f>IF($K2124="","",IF(女子登録情報!$H2124="北海道",女子登録情報!$H2124,LEFT(女子登録情報!$H2124,LEN(女子登録情報!$H2124)-1)))</f>
        <v/>
      </c>
      <c r="O2124" t="str">
        <f>IF($K2124="","",IF(LEN($N2124)=2,LEFT($N2124,1)&amp;"　"&amp;RIGHT($N2124,1)&amp;"・"&amp;女子登録情報!$I2124,$N2124&amp;"・"&amp;女子登録情報!$I2124))</f>
        <v/>
      </c>
    </row>
    <row r="2125" spans="1:15" x14ac:dyDescent="0.55000000000000004">
      <c r="A2125" t="str">
        <f>IF($K2125="","",200000000+女子登録情報!$C2125)</f>
        <v/>
      </c>
      <c r="B2125" t="str">
        <f>IF($K2125="","",女子登録情報!$D2125&amp;" ("&amp;女子登録情報!$K2125&amp;")")</f>
        <v/>
      </c>
      <c r="C2125" t="str">
        <f>IF($K2125="","",女子登録情報!$E2125)</f>
        <v/>
      </c>
      <c r="D2125" t="str">
        <f>IF($K2125="","",女子登録情報!$O2125&amp;" "&amp;女子登録情報!$N2125&amp;" ("&amp;LEFT(女子登録情報!$F2125,2)&amp;")")</f>
        <v/>
      </c>
      <c r="E2125" t="str">
        <f>IF($K2125="","",女子登録情報!$P2125)</f>
        <v/>
      </c>
      <c r="F2125" t="str">
        <f t="shared" si="33"/>
        <v/>
      </c>
      <c r="G2125" t="str">
        <f>IF($K2125="","",女子登録情報!$M2125)</f>
        <v/>
      </c>
      <c r="H2125" t="str">
        <f>IF($K2125="","",女子登録情報!$A2125)</f>
        <v/>
      </c>
      <c r="K2125" t="str">
        <f>IF(女子登録情報!$C2125="","",女子登録情報!$C2125)</f>
        <v/>
      </c>
      <c r="M2125" t="str">
        <f>IFERROR(IF(AND(402&lt;=VALUE(RIGHT(女子登録情報!$F2125,4)),競技会情報!$E$3*100+競技会情報!$G$3&gt;=VALUE(RIGHT(女子登録情報!$F2125,4))),VALUE(女子登録情報!$G2125)+1,VALUE(女子登録情報!$G2125)),"")</f>
        <v/>
      </c>
      <c r="N2125" t="str">
        <f>IF($K2125="","",IF(女子登録情報!$H2125="北海道",女子登録情報!$H2125,LEFT(女子登録情報!$H2125,LEN(女子登録情報!$H2125)-1)))</f>
        <v/>
      </c>
      <c r="O2125" t="str">
        <f>IF($K2125="","",IF(LEN($N2125)=2,LEFT($N2125,1)&amp;"　"&amp;RIGHT($N2125,1)&amp;"・"&amp;女子登録情報!$I2125,$N2125&amp;"・"&amp;女子登録情報!$I2125))</f>
        <v/>
      </c>
    </row>
    <row r="2126" spans="1:15" x14ac:dyDescent="0.55000000000000004">
      <c r="A2126" t="str">
        <f>IF($K2126="","",200000000+女子登録情報!$C2126)</f>
        <v/>
      </c>
      <c r="B2126" t="str">
        <f>IF($K2126="","",女子登録情報!$D2126&amp;" ("&amp;女子登録情報!$K2126&amp;")")</f>
        <v/>
      </c>
      <c r="C2126" t="str">
        <f>IF($K2126="","",女子登録情報!$E2126)</f>
        <v/>
      </c>
      <c r="D2126" t="str">
        <f>IF($K2126="","",女子登録情報!$O2126&amp;" "&amp;女子登録情報!$N2126&amp;" ("&amp;LEFT(女子登録情報!$F2126,2)&amp;")")</f>
        <v/>
      </c>
      <c r="E2126" t="str">
        <f>IF($K2126="","",女子登録情報!$P2126)</f>
        <v/>
      </c>
      <c r="F2126" t="str">
        <f t="shared" si="33"/>
        <v/>
      </c>
      <c r="G2126" t="str">
        <f>IF($K2126="","",女子登録情報!$M2126)</f>
        <v/>
      </c>
      <c r="H2126" t="str">
        <f>IF($K2126="","",女子登録情報!$A2126)</f>
        <v/>
      </c>
      <c r="K2126" t="str">
        <f>IF(女子登録情報!$C2126="","",女子登録情報!$C2126)</f>
        <v/>
      </c>
      <c r="M2126" t="str">
        <f>IFERROR(IF(AND(402&lt;=VALUE(RIGHT(女子登録情報!$F2126,4)),競技会情報!$E$3*100+競技会情報!$G$3&gt;=VALUE(RIGHT(女子登録情報!$F2126,4))),VALUE(女子登録情報!$G2126)+1,VALUE(女子登録情報!$G2126)),"")</f>
        <v/>
      </c>
      <c r="N2126" t="str">
        <f>IF($K2126="","",IF(女子登録情報!$H2126="北海道",女子登録情報!$H2126,LEFT(女子登録情報!$H2126,LEN(女子登録情報!$H2126)-1)))</f>
        <v/>
      </c>
      <c r="O2126" t="str">
        <f>IF($K2126="","",IF(LEN($N2126)=2,LEFT($N2126,1)&amp;"　"&amp;RIGHT($N2126,1)&amp;"・"&amp;女子登録情報!$I2126,$N2126&amp;"・"&amp;女子登録情報!$I2126))</f>
        <v/>
      </c>
    </row>
    <row r="2127" spans="1:15" x14ac:dyDescent="0.55000000000000004">
      <c r="A2127" t="str">
        <f>IF($K2127="","",200000000+女子登録情報!$C2127)</f>
        <v/>
      </c>
      <c r="B2127" t="str">
        <f>IF($K2127="","",女子登録情報!$D2127&amp;" ("&amp;女子登録情報!$K2127&amp;")")</f>
        <v/>
      </c>
      <c r="C2127" t="str">
        <f>IF($K2127="","",女子登録情報!$E2127)</f>
        <v/>
      </c>
      <c r="D2127" t="str">
        <f>IF($K2127="","",女子登録情報!$O2127&amp;" "&amp;女子登録情報!$N2127&amp;" ("&amp;LEFT(女子登録情報!$F2127,2)&amp;")")</f>
        <v/>
      </c>
      <c r="E2127" t="str">
        <f>IF($K2127="","",女子登録情報!$P2127)</f>
        <v/>
      </c>
      <c r="F2127" t="str">
        <f t="shared" si="33"/>
        <v/>
      </c>
      <c r="G2127" t="str">
        <f>IF($K2127="","",女子登録情報!$M2127)</f>
        <v/>
      </c>
      <c r="H2127" t="str">
        <f>IF($K2127="","",女子登録情報!$A2127)</f>
        <v/>
      </c>
      <c r="K2127" t="str">
        <f>IF(女子登録情報!$C2127="","",女子登録情報!$C2127)</f>
        <v/>
      </c>
      <c r="M2127" t="str">
        <f>IFERROR(IF(AND(402&lt;=VALUE(RIGHT(女子登録情報!$F2127,4)),競技会情報!$E$3*100+競技会情報!$G$3&gt;=VALUE(RIGHT(女子登録情報!$F2127,4))),VALUE(女子登録情報!$G2127)+1,VALUE(女子登録情報!$G2127)),"")</f>
        <v/>
      </c>
      <c r="N2127" t="str">
        <f>IF($K2127="","",IF(女子登録情報!$H2127="北海道",女子登録情報!$H2127,LEFT(女子登録情報!$H2127,LEN(女子登録情報!$H2127)-1)))</f>
        <v/>
      </c>
      <c r="O2127" t="str">
        <f>IF($K2127="","",IF(LEN($N2127)=2,LEFT($N2127,1)&amp;"　"&amp;RIGHT($N2127,1)&amp;"・"&amp;女子登録情報!$I2127,$N2127&amp;"・"&amp;女子登録情報!$I2127))</f>
        <v/>
      </c>
    </row>
    <row r="2128" spans="1:15" x14ac:dyDescent="0.55000000000000004">
      <c r="A2128" t="str">
        <f>IF($K2128="","",200000000+女子登録情報!$C2128)</f>
        <v/>
      </c>
      <c r="B2128" t="str">
        <f>IF($K2128="","",女子登録情報!$D2128&amp;" ("&amp;女子登録情報!$K2128&amp;")")</f>
        <v/>
      </c>
      <c r="C2128" t="str">
        <f>IF($K2128="","",女子登録情報!$E2128)</f>
        <v/>
      </c>
      <c r="D2128" t="str">
        <f>IF($K2128="","",女子登録情報!$O2128&amp;" "&amp;女子登録情報!$N2128&amp;" ("&amp;LEFT(女子登録情報!$F2128,2)&amp;")")</f>
        <v/>
      </c>
      <c r="E2128" t="str">
        <f>IF($K2128="","",女子登録情報!$P2128)</f>
        <v/>
      </c>
      <c r="F2128" t="str">
        <f t="shared" si="33"/>
        <v/>
      </c>
      <c r="G2128" t="str">
        <f>IF($K2128="","",女子登録情報!$M2128)</f>
        <v/>
      </c>
      <c r="H2128" t="str">
        <f>IF($K2128="","",女子登録情報!$A2128)</f>
        <v/>
      </c>
      <c r="K2128" t="str">
        <f>IF(女子登録情報!$C2128="","",女子登録情報!$C2128)</f>
        <v/>
      </c>
      <c r="M2128" t="str">
        <f>IFERROR(IF(AND(402&lt;=VALUE(RIGHT(女子登録情報!$F2128,4)),競技会情報!$E$3*100+競技会情報!$G$3&gt;=VALUE(RIGHT(女子登録情報!$F2128,4))),VALUE(女子登録情報!$G2128)+1,VALUE(女子登録情報!$G2128)),"")</f>
        <v/>
      </c>
      <c r="N2128" t="str">
        <f>IF($K2128="","",IF(女子登録情報!$H2128="北海道",女子登録情報!$H2128,LEFT(女子登録情報!$H2128,LEN(女子登録情報!$H2128)-1)))</f>
        <v/>
      </c>
      <c r="O2128" t="str">
        <f>IF($K2128="","",IF(LEN($N2128)=2,LEFT($N2128,1)&amp;"　"&amp;RIGHT($N2128,1)&amp;"・"&amp;女子登録情報!$I2128,$N2128&amp;"・"&amp;女子登録情報!$I2128))</f>
        <v/>
      </c>
    </row>
    <row r="2129" spans="1:15" x14ac:dyDescent="0.55000000000000004">
      <c r="A2129" t="str">
        <f>IF($K2129="","",200000000+女子登録情報!$C2129)</f>
        <v/>
      </c>
      <c r="B2129" t="str">
        <f>IF($K2129="","",女子登録情報!$D2129&amp;" ("&amp;女子登録情報!$K2129&amp;")")</f>
        <v/>
      </c>
      <c r="C2129" t="str">
        <f>IF($K2129="","",女子登録情報!$E2129)</f>
        <v/>
      </c>
      <c r="D2129" t="str">
        <f>IF($K2129="","",女子登録情報!$O2129&amp;" "&amp;女子登録情報!$N2129&amp;" ("&amp;LEFT(女子登録情報!$F2129,2)&amp;")")</f>
        <v/>
      </c>
      <c r="E2129" t="str">
        <f>IF($K2129="","",女子登録情報!$P2129)</f>
        <v/>
      </c>
      <c r="F2129" t="str">
        <f t="shared" si="33"/>
        <v/>
      </c>
      <c r="G2129" t="str">
        <f>IF($K2129="","",女子登録情報!$M2129)</f>
        <v/>
      </c>
      <c r="H2129" t="str">
        <f>IF($K2129="","",女子登録情報!$A2129)</f>
        <v/>
      </c>
      <c r="K2129" t="str">
        <f>IF(女子登録情報!$C2129="","",女子登録情報!$C2129)</f>
        <v/>
      </c>
      <c r="M2129" t="str">
        <f>IFERROR(IF(AND(402&lt;=VALUE(RIGHT(女子登録情報!$F2129,4)),競技会情報!$E$3*100+競技会情報!$G$3&gt;=VALUE(RIGHT(女子登録情報!$F2129,4))),VALUE(女子登録情報!$G2129)+1,VALUE(女子登録情報!$G2129)),"")</f>
        <v/>
      </c>
      <c r="N2129" t="str">
        <f>IF($K2129="","",IF(女子登録情報!$H2129="北海道",女子登録情報!$H2129,LEFT(女子登録情報!$H2129,LEN(女子登録情報!$H2129)-1)))</f>
        <v/>
      </c>
      <c r="O2129" t="str">
        <f>IF($K2129="","",IF(LEN($N2129)=2,LEFT($N2129,1)&amp;"　"&amp;RIGHT($N2129,1)&amp;"・"&amp;女子登録情報!$I2129,$N2129&amp;"・"&amp;女子登録情報!$I2129))</f>
        <v/>
      </c>
    </row>
    <row r="2130" spans="1:15" x14ac:dyDescent="0.55000000000000004">
      <c r="A2130" t="str">
        <f>IF($K2130="","",200000000+女子登録情報!$C2130)</f>
        <v/>
      </c>
      <c r="B2130" t="str">
        <f>IF($K2130="","",女子登録情報!$D2130&amp;" ("&amp;女子登録情報!$K2130&amp;")")</f>
        <v/>
      </c>
      <c r="C2130" t="str">
        <f>IF($K2130="","",女子登録情報!$E2130)</f>
        <v/>
      </c>
      <c r="D2130" t="str">
        <f>IF($K2130="","",女子登録情報!$O2130&amp;" "&amp;女子登録情報!$N2130&amp;" ("&amp;LEFT(女子登録情報!$F2130,2)&amp;")")</f>
        <v/>
      </c>
      <c r="E2130" t="str">
        <f>IF($K2130="","",女子登録情報!$P2130)</f>
        <v/>
      </c>
      <c r="F2130" t="str">
        <f t="shared" si="33"/>
        <v/>
      </c>
      <c r="G2130" t="str">
        <f>IF($K2130="","",女子登録情報!$M2130)</f>
        <v/>
      </c>
      <c r="H2130" t="str">
        <f>IF($K2130="","",女子登録情報!$A2130)</f>
        <v/>
      </c>
      <c r="K2130" t="str">
        <f>IF(女子登録情報!$C2130="","",女子登録情報!$C2130)</f>
        <v/>
      </c>
      <c r="M2130" t="str">
        <f>IFERROR(IF(AND(402&lt;=VALUE(RIGHT(女子登録情報!$F2130,4)),競技会情報!$E$3*100+競技会情報!$G$3&gt;=VALUE(RIGHT(女子登録情報!$F2130,4))),VALUE(女子登録情報!$G2130)+1,VALUE(女子登録情報!$G2130)),"")</f>
        <v/>
      </c>
      <c r="N2130" t="str">
        <f>IF($K2130="","",IF(女子登録情報!$H2130="北海道",女子登録情報!$H2130,LEFT(女子登録情報!$H2130,LEN(女子登録情報!$H2130)-1)))</f>
        <v/>
      </c>
      <c r="O2130" t="str">
        <f>IF($K2130="","",IF(LEN($N2130)=2,LEFT($N2130,1)&amp;"　"&amp;RIGHT($N2130,1)&amp;"・"&amp;女子登録情報!$I2130,$N2130&amp;"・"&amp;女子登録情報!$I2130))</f>
        <v/>
      </c>
    </row>
    <row r="2131" spans="1:15" x14ac:dyDescent="0.55000000000000004">
      <c r="A2131" t="str">
        <f>IF($K2131="","",200000000+女子登録情報!$C2131)</f>
        <v/>
      </c>
      <c r="B2131" t="str">
        <f>IF($K2131="","",女子登録情報!$D2131&amp;" ("&amp;女子登録情報!$K2131&amp;")")</f>
        <v/>
      </c>
      <c r="C2131" t="str">
        <f>IF($K2131="","",女子登録情報!$E2131)</f>
        <v/>
      </c>
      <c r="D2131" t="str">
        <f>IF($K2131="","",女子登録情報!$O2131&amp;" "&amp;女子登録情報!$N2131&amp;" ("&amp;LEFT(女子登録情報!$F2131,2)&amp;")")</f>
        <v/>
      </c>
      <c r="E2131" t="str">
        <f>IF($K2131="","",女子登録情報!$P2131)</f>
        <v/>
      </c>
      <c r="F2131" t="str">
        <f t="shared" si="33"/>
        <v/>
      </c>
      <c r="G2131" t="str">
        <f>IF($K2131="","",女子登録情報!$M2131)</f>
        <v/>
      </c>
      <c r="H2131" t="str">
        <f>IF($K2131="","",女子登録情報!$A2131)</f>
        <v/>
      </c>
      <c r="K2131" t="str">
        <f>IF(女子登録情報!$C2131="","",女子登録情報!$C2131)</f>
        <v/>
      </c>
      <c r="M2131" t="str">
        <f>IFERROR(IF(AND(402&lt;=VALUE(RIGHT(女子登録情報!$F2131,4)),競技会情報!$E$3*100+競技会情報!$G$3&gt;=VALUE(RIGHT(女子登録情報!$F2131,4))),VALUE(女子登録情報!$G2131)+1,VALUE(女子登録情報!$G2131)),"")</f>
        <v/>
      </c>
      <c r="N2131" t="str">
        <f>IF($K2131="","",IF(女子登録情報!$H2131="北海道",女子登録情報!$H2131,LEFT(女子登録情報!$H2131,LEN(女子登録情報!$H2131)-1)))</f>
        <v/>
      </c>
      <c r="O2131" t="str">
        <f>IF($K2131="","",IF(LEN($N2131)=2,LEFT($N2131,1)&amp;"　"&amp;RIGHT($N2131,1)&amp;"・"&amp;女子登録情報!$I2131,$N2131&amp;"・"&amp;女子登録情報!$I2131))</f>
        <v/>
      </c>
    </row>
    <row r="2132" spans="1:15" x14ac:dyDescent="0.55000000000000004">
      <c r="A2132" t="str">
        <f>IF($K2132="","",200000000+女子登録情報!$C2132)</f>
        <v/>
      </c>
      <c r="B2132" t="str">
        <f>IF($K2132="","",女子登録情報!$D2132&amp;" ("&amp;女子登録情報!$K2132&amp;")")</f>
        <v/>
      </c>
      <c r="C2132" t="str">
        <f>IF($K2132="","",女子登録情報!$E2132)</f>
        <v/>
      </c>
      <c r="D2132" t="str">
        <f>IF($K2132="","",女子登録情報!$O2132&amp;" "&amp;女子登録情報!$N2132&amp;" ("&amp;LEFT(女子登録情報!$F2132,2)&amp;")")</f>
        <v/>
      </c>
      <c r="E2132" t="str">
        <f>IF($K2132="","",女子登録情報!$P2132)</f>
        <v/>
      </c>
      <c r="F2132" t="str">
        <f t="shared" si="33"/>
        <v/>
      </c>
      <c r="G2132" t="str">
        <f>IF($K2132="","",女子登録情報!$M2132)</f>
        <v/>
      </c>
      <c r="H2132" t="str">
        <f>IF($K2132="","",女子登録情報!$A2132)</f>
        <v/>
      </c>
      <c r="K2132" t="str">
        <f>IF(女子登録情報!$C2132="","",女子登録情報!$C2132)</f>
        <v/>
      </c>
      <c r="M2132" t="str">
        <f>IFERROR(IF(AND(402&lt;=VALUE(RIGHT(女子登録情報!$F2132,4)),競技会情報!$E$3*100+競技会情報!$G$3&gt;=VALUE(RIGHT(女子登録情報!$F2132,4))),VALUE(女子登録情報!$G2132)+1,VALUE(女子登録情報!$G2132)),"")</f>
        <v/>
      </c>
      <c r="N2132" t="str">
        <f>IF($K2132="","",IF(女子登録情報!$H2132="北海道",女子登録情報!$H2132,LEFT(女子登録情報!$H2132,LEN(女子登録情報!$H2132)-1)))</f>
        <v/>
      </c>
      <c r="O2132" t="str">
        <f>IF($K2132="","",IF(LEN($N2132)=2,LEFT($N2132,1)&amp;"　"&amp;RIGHT($N2132,1)&amp;"・"&amp;女子登録情報!$I2132,$N2132&amp;"・"&amp;女子登録情報!$I2132))</f>
        <v/>
      </c>
    </row>
    <row r="2133" spans="1:15" x14ac:dyDescent="0.55000000000000004">
      <c r="A2133" t="str">
        <f>IF($K2133="","",200000000+女子登録情報!$C2133)</f>
        <v/>
      </c>
      <c r="B2133" t="str">
        <f>IF($K2133="","",女子登録情報!$D2133&amp;" ("&amp;女子登録情報!$K2133&amp;")")</f>
        <v/>
      </c>
      <c r="C2133" t="str">
        <f>IF($K2133="","",女子登録情報!$E2133)</f>
        <v/>
      </c>
      <c r="D2133" t="str">
        <f>IF($K2133="","",女子登録情報!$O2133&amp;" "&amp;女子登録情報!$N2133&amp;" ("&amp;LEFT(女子登録情報!$F2133,2)&amp;")")</f>
        <v/>
      </c>
      <c r="E2133" t="str">
        <f>IF($K2133="","",女子登録情報!$P2133)</f>
        <v/>
      </c>
      <c r="F2133" t="str">
        <f t="shared" si="33"/>
        <v/>
      </c>
      <c r="G2133" t="str">
        <f>IF($K2133="","",女子登録情報!$M2133)</f>
        <v/>
      </c>
      <c r="H2133" t="str">
        <f>IF($K2133="","",女子登録情報!$A2133)</f>
        <v/>
      </c>
      <c r="K2133" t="str">
        <f>IF(女子登録情報!$C2133="","",女子登録情報!$C2133)</f>
        <v/>
      </c>
      <c r="M2133" t="str">
        <f>IFERROR(IF(AND(402&lt;=VALUE(RIGHT(女子登録情報!$F2133,4)),競技会情報!$E$3*100+競技会情報!$G$3&gt;=VALUE(RIGHT(女子登録情報!$F2133,4))),VALUE(女子登録情報!$G2133)+1,VALUE(女子登録情報!$G2133)),"")</f>
        <v/>
      </c>
      <c r="N2133" t="str">
        <f>IF($K2133="","",IF(女子登録情報!$H2133="北海道",女子登録情報!$H2133,LEFT(女子登録情報!$H2133,LEN(女子登録情報!$H2133)-1)))</f>
        <v/>
      </c>
      <c r="O2133" t="str">
        <f>IF($K2133="","",IF(LEN($N2133)=2,LEFT($N2133,1)&amp;"　"&amp;RIGHT($N2133,1)&amp;"・"&amp;女子登録情報!$I2133,$N2133&amp;"・"&amp;女子登録情報!$I2133))</f>
        <v/>
      </c>
    </row>
    <row r="2134" spans="1:15" x14ac:dyDescent="0.55000000000000004">
      <c r="A2134" t="str">
        <f>IF($K2134="","",200000000+女子登録情報!$C2134)</f>
        <v/>
      </c>
      <c r="B2134" t="str">
        <f>IF($K2134="","",女子登録情報!$D2134&amp;" ("&amp;女子登録情報!$K2134&amp;")")</f>
        <v/>
      </c>
      <c r="C2134" t="str">
        <f>IF($K2134="","",女子登録情報!$E2134)</f>
        <v/>
      </c>
      <c r="D2134" t="str">
        <f>IF($K2134="","",女子登録情報!$O2134&amp;" "&amp;女子登録情報!$N2134&amp;" ("&amp;LEFT(女子登録情報!$F2134,2)&amp;")")</f>
        <v/>
      </c>
      <c r="E2134" t="str">
        <f>IF($K2134="","",女子登録情報!$P2134)</f>
        <v/>
      </c>
      <c r="F2134" t="str">
        <f t="shared" si="33"/>
        <v/>
      </c>
      <c r="G2134" t="str">
        <f>IF($K2134="","",女子登録情報!$M2134)</f>
        <v/>
      </c>
      <c r="H2134" t="str">
        <f>IF($K2134="","",女子登録情報!$A2134)</f>
        <v/>
      </c>
      <c r="K2134" t="str">
        <f>IF(女子登録情報!$C2134="","",女子登録情報!$C2134)</f>
        <v/>
      </c>
      <c r="M2134" t="str">
        <f>IFERROR(IF(AND(402&lt;=VALUE(RIGHT(女子登録情報!$F2134,4)),競技会情報!$E$3*100+競技会情報!$G$3&gt;=VALUE(RIGHT(女子登録情報!$F2134,4))),VALUE(女子登録情報!$G2134)+1,VALUE(女子登録情報!$G2134)),"")</f>
        <v/>
      </c>
      <c r="N2134" t="str">
        <f>IF($K2134="","",IF(女子登録情報!$H2134="北海道",女子登録情報!$H2134,LEFT(女子登録情報!$H2134,LEN(女子登録情報!$H2134)-1)))</f>
        <v/>
      </c>
      <c r="O2134" t="str">
        <f>IF($K2134="","",IF(LEN($N2134)=2,LEFT($N2134,1)&amp;"　"&amp;RIGHT($N2134,1)&amp;"・"&amp;女子登録情報!$I2134,$N2134&amp;"・"&amp;女子登録情報!$I2134))</f>
        <v/>
      </c>
    </row>
    <row r="2135" spans="1:15" x14ac:dyDescent="0.55000000000000004">
      <c r="A2135" t="str">
        <f>IF($K2135="","",200000000+女子登録情報!$C2135)</f>
        <v/>
      </c>
      <c r="B2135" t="str">
        <f>IF($K2135="","",女子登録情報!$D2135&amp;" ("&amp;女子登録情報!$K2135&amp;")")</f>
        <v/>
      </c>
      <c r="C2135" t="str">
        <f>IF($K2135="","",女子登録情報!$E2135)</f>
        <v/>
      </c>
      <c r="D2135" t="str">
        <f>IF($K2135="","",女子登録情報!$O2135&amp;" "&amp;女子登録情報!$N2135&amp;" ("&amp;LEFT(女子登録情報!$F2135,2)&amp;")")</f>
        <v/>
      </c>
      <c r="E2135" t="str">
        <f>IF($K2135="","",女子登録情報!$P2135)</f>
        <v/>
      </c>
      <c r="F2135" t="str">
        <f t="shared" si="33"/>
        <v/>
      </c>
      <c r="G2135" t="str">
        <f>IF($K2135="","",女子登録情報!$M2135)</f>
        <v/>
      </c>
      <c r="H2135" t="str">
        <f>IF($K2135="","",女子登録情報!$A2135)</f>
        <v/>
      </c>
      <c r="K2135" t="str">
        <f>IF(女子登録情報!$C2135="","",女子登録情報!$C2135)</f>
        <v/>
      </c>
      <c r="M2135" t="str">
        <f>IFERROR(IF(AND(402&lt;=VALUE(RIGHT(女子登録情報!$F2135,4)),競技会情報!$E$3*100+競技会情報!$G$3&gt;=VALUE(RIGHT(女子登録情報!$F2135,4))),VALUE(女子登録情報!$G2135)+1,VALUE(女子登録情報!$G2135)),"")</f>
        <v/>
      </c>
      <c r="N2135" t="str">
        <f>IF($K2135="","",IF(女子登録情報!$H2135="北海道",女子登録情報!$H2135,LEFT(女子登録情報!$H2135,LEN(女子登録情報!$H2135)-1)))</f>
        <v/>
      </c>
      <c r="O2135" t="str">
        <f>IF($K2135="","",IF(LEN($N2135)=2,LEFT($N2135,1)&amp;"　"&amp;RIGHT($N2135,1)&amp;"・"&amp;女子登録情報!$I2135,$N2135&amp;"・"&amp;女子登録情報!$I2135))</f>
        <v/>
      </c>
    </row>
    <row r="2136" spans="1:15" x14ac:dyDescent="0.55000000000000004">
      <c r="A2136" t="str">
        <f>IF($K2136="","",200000000+女子登録情報!$C2136)</f>
        <v/>
      </c>
      <c r="B2136" t="str">
        <f>IF($K2136="","",女子登録情報!$D2136&amp;" ("&amp;女子登録情報!$K2136&amp;")")</f>
        <v/>
      </c>
      <c r="C2136" t="str">
        <f>IF($K2136="","",女子登録情報!$E2136)</f>
        <v/>
      </c>
      <c r="D2136" t="str">
        <f>IF($K2136="","",女子登録情報!$O2136&amp;" "&amp;女子登録情報!$N2136&amp;" ("&amp;LEFT(女子登録情報!$F2136,2)&amp;")")</f>
        <v/>
      </c>
      <c r="E2136" t="str">
        <f>IF($K2136="","",女子登録情報!$P2136)</f>
        <v/>
      </c>
      <c r="F2136" t="str">
        <f t="shared" si="33"/>
        <v/>
      </c>
      <c r="G2136" t="str">
        <f>IF($K2136="","",女子登録情報!$M2136)</f>
        <v/>
      </c>
      <c r="H2136" t="str">
        <f>IF($K2136="","",女子登録情報!$A2136)</f>
        <v/>
      </c>
      <c r="K2136" t="str">
        <f>IF(女子登録情報!$C2136="","",女子登録情報!$C2136)</f>
        <v/>
      </c>
      <c r="M2136" t="str">
        <f>IFERROR(IF(AND(402&lt;=VALUE(RIGHT(女子登録情報!$F2136,4)),競技会情報!$E$3*100+競技会情報!$G$3&gt;=VALUE(RIGHT(女子登録情報!$F2136,4))),VALUE(女子登録情報!$G2136)+1,VALUE(女子登録情報!$G2136)),"")</f>
        <v/>
      </c>
      <c r="N2136" t="str">
        <f>IF($K2136="","",IF(女子登録情報!$H2136="北海道",女子登録情報!$H2136,LEFT(女子登録情報!$H2136,LEN(女子登録情報!$H2136)-1)))</f>
        <v/>
      </c>
      <c r="O2136" t="str">
        <f>IF($K2136="","",IF(LEN($N2136)=2,LEFT($N2136,1)&amp;"　"&amp;RIGHT($N2136,1)&amp;"・"&amp;女子登録情報!$I2136,$N2136&amp;"・"&amp;女子登録情報!$I2136))</f>
        <v/>
      </c>
    </row>
    <row r="2137" spans="1:15" x14ac:dyDescent="0.55000000000000004">
      <c r="A2137" t="str">
        <f>IF($K2137="","",200000000+女子登録情報!$C2137)</f>
        <v/>
      </c>
      <c r="B2137" t="str">
        <f>IF($K2137="","",女子登録情報!$D2137&amp;" ("&amp;女子登録情報!$K2137&amp;")")</f>
        <v/>
      </c>
      <c r="C2137" t="str">
        <f>IF($K2137="","",女子登録情報!$E2137)</f>
        <v/>
      </c>
      <c r="D2137" t="str">
        <f>IF($K2137="","",女子登録情報!$O2137&amp;" "&amp;女子登録情報!$N2137&amp;" ("&amp;LEFT(女子登録情報!$F2137,2)&amp;")")</f>
        <v/>
      </c>
      <c r="E2137" t="str">
        <f>IF($K2137="","",女子登録情報!$P2137)</f>
        <v/>
      </c>
      <c r="F2137" t="str">
        <f t="shared" si="33"/>
        <v/>
      </c>
      <c r="G2137" t="str">
        <f>IF($K2137="","",女子登録情報!$M2137)</f>
        <v/>
      </c>
      <c r="H2137" t="str">
        <f>IF($K2137="","",女子登録情報!$A2137)</f>
        <v/>
      </c>
      <c r="K2137" t="str">
        <f>IF(女子登録情報!$C2137="","",女子登録情報!$C2137)</f>
        <v/>
      </c>
      <c r="M2137" t="str">
        <f>IFERROR(IF(AND(402&lt;=VALUE(RIGHT(女子登録情報!$F2137,4)),競技会情報!$E$3*100+競技会情報!$G$3&gt;=VALUE(RIGHT(女子登録情報!$F2137,4))),VALUE(女子登録情報!$G2137)+1,VALUE(女子登録情報!$G2137)),"")</f>
        <v/>
      </c>
      <c r="N2137" t="str">
        <f>IF($K2137="","",IF(女子登録情報!$H2137="北海道",女子登録情報!$H2137,LEFT(女子登録情報!$H2137,LEN(女子登録情報!$H2137)-1)))</f>
        <v/>
      </c>
      <c r="O2137" t="str">
        <f>IF($K2137="","",IF(LEN($N2137)=2,LEFT($N2137,1)&amp;"　"&amp;RIGHT($N2137,1)&amp;"・"&amp;女子登録情報!$I2137,$N2137&amp;"・"&amp;女子登録情報!$I2137))</f>
        <v/>
      </c>
    </row>
    <row r="2138" spans="1:15" x14ac:dyDescent="0.55000000000000004">
      <c r="A2138" t="str">
        <f>IF($K2138="","",200000000+女子登録情報!$C2138)</f>
        <v/>
      </c>
      <c r="B2138" t="str">
        <f>IF($K2138="","",女子登録情報!$D2138&amp;" ("&amp;女子登録情報!$K2138&amp;")")</f>
        <v/>
      </c>
      <c r="C2138" t="str">
        <f>IF($K2138="","",女子登録情報!$E2138)</f>
        <v/>
      </c>
      <c r="D2138" t="str">
        <f>IF($K2138="","",女子登録情報!$O2138&amp;" "&amp;女子登録情報!$N2138&amp;" ("&amp;LEFT(女子登録情報!$F2138,2)&amp;")")</f>
        <v/>
      </c>
      <c r="E2138" t="str">
        <f>IF($K2138="","",女子登録情報!$P2138)</f>
        <v/>
      </c>
      <c r="F2138" t="str">
        <f t="shared" si="33"/>
        <v/>
      </c>
      <c r="G2138" t="str">
        <f>IF($K2138="","",女子登録情報!$M2138)</f>
        <v/>
      </c>
      <c r="H2138" t="str">
        <f>IF($K2138="","",女子登録情報!$A2138)</f>
        <v/>
      </c>
      <c r="K2138" t="str">
        <f>IF(女子登録情報!$C2138="","",女子登録情報!$C2138)</f>
        <v/>
      </c>
      <c r="M2138" t="str">
        <f>IFERROR(IF(AND(402&lt;=VALUE(RIGHT(女子登録情報!$F2138,4)),競技会情報!$E$3*100+競技会情報!$G$3&gt;=VALUE(RIGHT(女子登録情報!$F2138,4))),VALUE(女子登録情報!$G2138)+1,VALUE(女子登録情報!$G2138)),"")</f>
        <v/>
      </c>
      <c r="N2138" t="str">
        <f>IF($K2138="","",IF(女子登録情報!$H2138="北海道",女子登録情報!$H2138,LEFT(女子登録情報!$H2138,LEN(女子登録情報!$H2138)-1)))</f>
        <v/>
      </c>
      <c r="O2138" t="str">
        <f>IF($K2138="","",IF(LEN($N2138)=2,LEFT($N2138,1)&amp;"　"&amp;RIGHT($N2138,1)&amp;"・"&amp;女子登録情報!$I2138,$N2138&amp;"・"&amp;女子登録情報!$I2138))</f>
        <v/>
      </c>
    </row>
    <row r="2139" spans="1:15" x14ac:dyDescent="0.55000000000000004">
      <c r="A2139" t="str">
        <f>IF($K2139="","",200000000+女子登録情報!$C2139)</f>
        <v/>
      </c>
      <c r="B2139" t="str">
        <f>IF($K2139="","",女子登録情報!$D2139&amp;" ("&amp;女子登録情報!$K2139&amp;")")</f>
        <v/>
      </c>
      <c r="C2139" t="str">
        <f>IF($K2139="","",女子登録情報!$E2139)</f>
        <v/>
      </c>
      <c r="D2139" t="str">
        <f>IF($K2139="","",女子登録情報!$O2139&amp;" "&amp;女子登録情報!$N2139&amp;" ("&amp;LEFT(女子登録情報!$F2139,2)&amp;")")</f>
        <v/>
      </c>
      <c r="E2139" t="str">
        <f>IF($K2139="","",女子登録情報!$P2139)</f>
        <v/>
      </c>
      <c r="F2139" t="str">
        <f t="shared" si="33"/>
        <v/>
      </c>
      <c r="G2139" t="str">
        <f>IF($K2139="","",女子登録情報!$M2139)</f>
        <v/>
      </c>
      <c r="H2139" t="str">
        <f>IF($K2139="","",女子登録情報!$A2139)</f>
        <v/>
      </c>
      <c r="K2139" t="str">
        <f>IF(女子登録情報!$C2139="","",女子登録情報!$C2139)</f>
        <v/>
      </c>
      <c r="M2139" t="str">
        <f>IFERROR(IF(AND(402&lt;=VALUE(RIGHT(女子登録情報!$F2139,4)),競技会情報!$E$3*100+競技会情報!$G$3&gt;=VALUE(RIGHT(女子登録情報!$F2139,4))),VALUE(女子登録情報!$G2139)+1,VALUE(女子登録情報!$G2139)),"")</f>
        <v/>
      </c>
      <c r="N2139" t="str">
        <f>IF($K2139="","",IF(女子登録情報!$H2139="北海道",女子登録情報!$H2139,LEFT(女子登録情報!$H2139,LEN(女子登録情報!$H2139)-1)))</f>
        <v/>
      </c>
      <c r="O2139" t="str">
        <f>IF($K2139="","",IF(LEN($N2139)=2,LEFT($N2139,1)&amp;"　"&amp;RIGHT($N2139,1)&amp;"・"&amp;女子登録情報!$I2139,$N2139&amp;"・"&amp;女子登録情報!$I2139))</f>
        <v/>
      </c>
    </row>
    <row r="2140" spans="1:15" x14ac:dyDescent="0.55000000000000004">
      <c r="A2140" t="str">
        <f>IF($K2140="","",200000000+女子登録情報!$C2140)</f>
        <v/>
      </c>
      <c r="B2140" t="str">
        <f>IF($K2140="","",女子登録情報!$D2140&amp;" ("&amp;女子登録情報!$K2140&amp;")")</f>
        <v/>
      </c>
      <c r="C2140" t="str">
        <f>IF($K2140="","",女子登録情報!$E2140)</f>
        <v/>
      </c>
      <c r="D2140" t="str">
        <f>IF($K2140="","",女子登録情報!$O2140&amp;" "&amp;女子登録情報!$N2140&amp;" ("&amp;LEFT(女子登録情報!$F2140,2)&amp;")")</f>
        <v/>
      </c>
      <c r="E2140" t="str">
        <f>IF($K2140="","",女子登録情報!$P2140)</f>
        <v/>
      </c>
      <c r="F2140" t="str">
        <f t="shared" si="33"/>
        <v/>
      </c>
      <c r="G2140" t="str">
        <f>IF($K2140="","",女子登録情報!$M2140)</f>
        <v/>
      </c>
      <c r="H2140" t="str">
        <f>IF($K2140="","",女子登録情報!$A2140)</f>
        <v/>
      </c>
      <c r="K2140" t="str">
        <f>IF(女子登録情報!$C2140="","",女子登録情報!$C2140)</f>
        <v/>
      </c>
      <c r="M2140" t="str">
        <f>IFERROR(IF(AND(402&lt;=VALUE(RIGHT(女子登録情報!$F2140,4)),競技会情報!$E$3*100+競技会情報!$G$3&gt;=VALUE(RIGHT(女子登録情報!$F2140,4))),VALUE(女子登録情報!$G2140)+1,VALUE(女子登録情報!$G2140)),"")</f>
        <v/>
      </c>
      <c r="N2140" t="str">
        <f>IF($K2140="","",IF(女子登録情報!$H2140="北海道",女子登録情報!$H2140,LEFT(女子登録情報!$H2140,LEN(女子登録情報!$H2140)-1)))</f>
        <v/>
      </c>
      <c r="O2140" t="str">
        <f>IF($K2140="","",IF(LEN($N2140)=2,LEFT($N2140,1)&amp;"　"&amp;RIGHT($N2140,1)&amp;"・"&amp;女子登録情報!$I2140,$N2140&amp;"・"&amp;女子登録情報!$I2140))</f>
        <v/>
      </c>
    </row>
    <row r="2141" spans="1:15" x14ac:dyDescent="0.55000000000000004">
      <c r="A2141" t="str">
        <f>IF($K2141="","",200000000+女子登録情報!$C2141)</f>
        <v/>
      </c>
      <c r="B2141" t="str">
        <f>IF($K2141="","",女子登録情報!$D2141&amp;" ("&amp;女子登録情報!$K2141&amp;")")</f>
        <v/>
      </c>
      <c r="C2141" t="str">
        <f>IF($K2141="","",女子登録情報!$E2141)</f>
        <v/>
      </c>
      <c r="D2141" t="str">
        <f>IF($K2141="","",女子登録情報!$O2141&amp;" "&amp;女子登録情報!$N2141&amp;" ("&amp;LEFT(女子登録情報!$F2141,2)&amp;")")</f>
        <v/>
      </c>
      <c r="E2141" t="str">
        <f>IF($K2141="","",女子登録情報!$P2141)</f>
        <v/>
      </c>
      <c r="F2141" t="str">
        <f t="shared" si="33"/>
        <v/>
      </c>
      <c r="G2141" t="str">
        <f>IF($K2141="","",女子登録情報!$M2141)</f>
        <v/>
      </c>
      <c r="H2141" t="str">
        <f>IF($K2141="","",女子登録情報!$A2141)</f>
        <v/>
      </c>
      <c r="K2141" t="str">
        <f>IF(女子登録情報!$C2141="","",女子登録情報!$C2141)</f>
        <v/>
      </c>
      <c r="M2141" t="str">
        <f>IFERROR(IF(AND(402&lt;=VALUE(RIGHT(女子登録情報!$F2141,4)),競技会情報!$E$3*100+競技会情報!$G$3&gt;=VALUE(RIGHT(女子登録情報!$F2141,4))),VALUE(女子登録情報!$G2141)+1,VALUE(女子登録情報!$G2141)),"")</f>
        <v/>
      </c>
      <c r="N2141" t="str">
        <f>IF($K2141="","",IF(女子登録情報!$H2141="北海道",女子登録情報!$H2141,LEFT(女子登録情報!$H2141,LEN(女子登録情報!$H2141)-1)))</f>
        <v/>
      </c>
      <c r="O2141" t="str">
        <f>IF($K2141="","",IF(LEN($N2141)=2,LEFT($N2141,1)&amp;"　"&amp;RIGHT($N2141,1)&amp;"・"&amp;女子登録情報!$I2141,$N2141&amp;"・"&amp;女子登録情報!$I2141))</f>
        <v/>
      </c>
    </row>
    <row r="2142" spans="1:15" x14ac:dyDescent="0.55000000000000004">
      <c r="A2142" t="str">
        <f>IF($K2142="","",200000000+女子登録情報!$C2142)</f>
        <v/>
      </c>
      <c r="B2142" t="str">
        <f>IF($K2142="","",女子登録情報!$D2142&amp;" ("&amp;女子登録情報!$K2142&amp;")")</f>
        <v/>
      </c>
      <c r="C2142" t="str">
        <f>IF($K2142="","",女子登録情報!$E2142)</f>
        <v/>
      </c>
      <c r="D2142" t="str">
        <f>IF($K2142="","",女子登録情報!$O2142&amp;" "&amp;女子登録情報!$N2142&amp;" ("&amp;LEFT(女子登録情報!$F2142,2)&amp;")")</f>
        <v/>
      </c>
      <c r="E2142" t="str">
        <f>IF($K2142="","",女子登録情報!$P2142)</f>
        <v/>
      </c>
      <c r="F2142" t="str">
        <f t="shared" si="33"/>
        <v/>
      </c>
      <c r="G2142" t="str">
        <f>IF($K2142="","",女子登録情報!$M2142)</f>
        <v/>
      </c>
      <c r="H2142" t="str">
        <f>IF($K2142="","",女子登録情報!$A2142)</f>
        <v/>
      </c>
      <c r="K2142" t="str">
        <f>IF(女子登録情報!$C2142="","",女子登録情報!$C2142)</f>
        <v/>
      </c>
      <c r="M2142" t="str">
        <f>IFERROR(IF(AND(402&lt;=VALUE(RIGHT(女子登録情報!$F2142,4)),競技会情報!$E$3*100+競技会情報!$G$3&gt;=VALUE(RIGHT(女子登録情報!$F2142,4))),VALUE(女子登録情報!$G2142)+1,VALUE(女子登録情報!$G2142)),"")</f>
        <v/>
      </c>
      <c r="N2142" t="str">
        <f>IF($K2142="","",IF(女子登録情報!$H2142="北海道",女子登録情報!$H2142,LEFT(女子登録情報!$H2142,LEN(女子登録情報!$H2142)-1)))</f>
        <v/>
      </c>
      <c r="O2142" t="str">
        <f>IF($K2142="","",IF(LEN($N2142)=2,LEFT($N2142,1)&amp;"　"&amp;RIGHT($N2142,1)&amp;"・"&amp;女子登録情報!$I2142,$N2142&amp;"・"&amp;女子登録情報!$I2142))</f>
        <v/>
      </c>
    </row>
    <row r="2143" spans="1:15" x14ac:dyDescent="0.55000000000000004">
      <c r="A2143" t="str">
        <f>IF($K2143="","",200000000+女子登録情報!$C2143)</f>
        <v/>
      </c>
      <c r="B2143" t="str">
        <f>IF($K2143="","",女子登録情報!$D2143&amp;" ("&amp;女子登録情報!$K2143&amp;")")</f>
        <v/>
      </c>
      <c r="C2143" t="str">
        <f>IF($K2143="","",女子登録情報!$E2143)</f>
        <v/>
      </c>
      <c r="D2143" t="str">
        <f>IF($K2143="","",女子登録情報!$O2143&amp;" "&amp;女子登録情報!$N2143&amp;" ("&amp;LEFT(女子登録情報!$F2143,2)&amp;")")</f>
        <v/>
      </c>
      <c r="E2143" t="str">
        <f>IF($K2143="","",女子登録情報!$P2143)</f>
        <v/>
      </c>
      <c r="F2143" t="str">
        <f t="shared" si="33"/>
        <v/>
      </c>
      <c r="G2143" t="str">
        <f>IF($K2143="","",女子登録情報!$M2143)</f>
        <v/>
      </c>
      <c r="H2143" t="str">
        <f>IF($K2143="","",女子登録情報!$A2143)</f>
        <v/>
      </c>
      <c r="K2143" t="str">
        <f>IF(女子登録情報!$C2143="","",女子登録情報!$C2143)</f>
        <v/>
      </c>
      <c r="M2143" t="str">
        <f>IFERROR(IF(AND(402&lt;=VALUE(RIGHT(女子登録情報!$F2143,4)),競技会情報!$E$3*100+競技会情報!$G$3&gt;=VALUE(RIGHT(女子登録情報!$F2143,4))),VALUE(女子登録情報!$G2143)+1,VALUE(女子登録情報!$G2143)),"")</f>
        <v/>
      </c>
      <c r="N2143" t="str">
        <f>IF($K2143="","",IF(女子登録情報!$H2143="北海道",女子登録情報!$H2143,LEFT(女子登録情報!$H2143,LEN(女子登録情報!$H2143)-1)))</f>
        <v/>
      </c>
      <c r="O2143" t="str">
        <f>IF($K2143="","",IF(LEN($N2143)=2,LEFT($N2143,1)&amp;"　"&amp;RIGHT($N2143,1)&amp;"・"&amp;女子登録情報!$I2143,$N2143&amp;"・"&amp;女子登録情報!$I2143))</f>
        <v/>
      </c>
    </row>
    <row r="2144" spans="1:15" x14ac:dyDescent="0.55000000000000004">
      <c r="A2144" t="str">
        <f>IF($K2144="","",200000000+女子登録情報!$C2144)</f>
        <v/>
      </c>
      <c r="B2144" t="str">
        <f>IF($K2144="","",女子登録情報!$D2144&amp;" ("&amp;女子登録情報!$K2144&amp;")")</f>
        <v/>
      </c>
      <c r="C2144" t="str">
        <f>IF($K2144="","",女子登録情報!$E2144)</f>
        <v/>
      </c>
      <c r="D2144" t="str">
        <f>IF($K2144="","",女子登録情報!$O2144&amp;" "&amp;女子登録情報!$N2144&amp;" ("&amp;LEFT(女子登録情報!$F2144,2)&amp;")")</f>
        <v/>
      </c>
      <c r="E2144" t="str">
        <f>IF($K2144="","",女子登録情報!$P2144)</f>
        <v/>
      </c>
      <c r="F2144" t="str">
        <f t="shared" si="33"/>
        <v/>
      </c>
      <c r="G2144" t="str">
        <f>IF($K2144="","",女子登録情報!$M2144)</f>
        <v/>
      </c>
      <c r="H2144" t="str">
        <f>IF($K2144="","",女子登録情報!$A2144)</f>
        <v/>
      </c>
      <c r="K2144" t="str">
        <f>IF(女子登録情報!$C2144="","",女子登録情報!$C2144)</f>
        <v/>
      </c>
      <c r="M2144" t="str">
        <f>IFERROR(IF(AND(402&lt;=VALUE(RIGHT(女子登録情報!$F2144,4)),競技会情報!$E$3*100+競技会情報!$G$3&gt;=VALUE(RIGHT(女子登録情報!$F2144,4))),VALUE(女子登録情報!$G2144)+1,VALUE(女子登録情報!$G2144)),"")</f>
        <v/>
      </c>
      <c r="N2144" t="str">
        <f>IF($K2144="","",IF(女子登録情報!$H2144="北海道",女子登録情報!$H2144,LEFT(女子登録情報!$H2144,LEN(女子登録情報!$H2144)-1)))</f>
        <v/>
      </c>
      <c r="O2144" t="str">
        <f>IF($K2144="","",IF(LEN($N2144)=2,LEFT($N2144,1)&amp;"　"&amp;RIGHT($N2144,1)&amp;"・"&amp;女子登録情報!$I2144,$N2144&amp;"・"&amp;女子登録情報!$I2144))</f>
        <v/>
      </c>
    </row>
    <row r="2145" spans="1:15" x14ac:dyDescent="0.55000000000000004">
      <c r="A2145" t="str">
        <f>IF($K2145="","",200000000+女子登録情報!$C2145)</f>
        <v/>
      </c>
      <c r="B2145" t="str">
        <f>IF($K2145="","",女子登録情報!$D2145&amp;" ("&amp;女子登録情報!$K2145&amp;")")</f>
        <v/>
      </c>
      <c r="C2145" t="str">
        <f>IF($K2145="","",女子登録情報!$E2145)</f>
        <v/>
      </c>
      <c r="D2145" t="str">
        <f>IF($K2145="","",女子登録情報!$O2145&amp;" "&amp;女子登録情報!$N2145&amp;" ("&amp;LEFT(女子登録情報!$F2145,2)&amp;")")</f>
        <v/>
      </c>
      <c r="E2145" t="str">
        <f>IF($K2145="","",女子登録情報!$P2145)</f>
        <v/>
      </c>
      <c r="F2145" t="str">
        <f t="shared" si="33"/>
        <v/>
      </c>
      <c r="G2145" t="str">
        <f>IF($K2145="","",女子登録情報!$M2145)</f>
        <v/>
      </c>
      <c r="H2145" t="str">
        <f>IF($K2145="","",女子登録情報!$A2145)</f>
        <v/>
      </c>
      <c r="K2145" t="str">
        <f>IF(女子登録情報!$C2145="","",女子登録情報!$C2145)</f>
        <v/>
      </c>
      <c r="M2145" t="str">
        <f>IFERROR(IF(AND(402&lt;=VALUE(RIGHT(女子登録情報!$F2145,4)),競技会情報!$E$3*100+競技会情報!$G$3&gt;=VALUE(RIGHT(女子登録情報!$F2145,4))),VALUE(女子登録情報!$G2145)+1,VALUE(女子登録情報!$G2145)),"")</f>
        <v/>
      </c>
      <c r="N2145" t="str">
        <f>IF($K2145="","",IF(女子登録情報!$H2145="北海道",女子登録情報!$H2145,LEFT(女子登録情報!$H2145,LEN(女子登録情報!$H2145)-1)))</f>
        <v/>
      </c>
      <c r="O2145" t="str">
        <f>IF($K2145="","",IF(LEN($N2145)=2,LEFT($N2145,1)&amp;"　"&amp;RIGHT($N2145,1)&amp;"・"&amp;女子登録情報!$I2145,$N2145&amp;"・"&amp;女子登録情報!$I2145))</f>
        <v/>
      </c>
    </row>
    <row r="2146" spans="1:15" x14ac:dyDescent="0.55000000000000004">
      <c r="A2146" t="str">
        <f>IF($K2146="","",200000000+女子登録情報!$C2146)</f>
        <v/>
      </c>
      <c r="B2146" t="str">
        <f>IF($K2146="","",女子登録情報!$D2146&amp;" ("&amp;女子登録情報!$K2146&amp;")")</f>
        <v/>
      </c>
      <c r="C2146" t="str">
        <f>IF($K2146="","",女子登録情報!$E2146)</f>
        <v/>
      </c>
      <c r="D2146" t="str">
        <f>IF($K2146="","",女子登録情報!$O2146&amp;" "&amp;女子登録情報!$N2146&amp;" ("&amp;LEFT(女子登録情報!$F2146,2)&amp;")")</f>
        <v/>
      </c>
      <c r="E2146" t="str">
        <f>IF($K2146="","",女子登録情報!$P2146)</f>
        <v/>
      </c>
      <c r="F2146" t="str">
        <f t="shared" si="33"/>
        <v/>
      </c>
      <c r="G2146" t="str">
        <f>IF($K2146="","",女子登録情報!$M2146)</f>
        <v/>
      </c>
      <c r="H2146" t="str">
        <f>IF($K2146="","",女子登録情報!$A2146)</f>
        <v/>
      </c>
      <c r="K2146" t="str">
        <f>IF(女子登録情報!$C2146="","",女子登録情報!$C2146)</f>
        <v/>
      </c>
      <c r="M2146" t="str">
        <f>IFERROR(IF(AND(402&lt;=VALUE(RIGHT(女子登録情報!$F2146,4)),競技会情報!$E$3*100+競技会情報!$G$3&gt;=VALUE(RIGHT(女子登録情報!$F2146,4))),VALUE(女子登録情報!$G2146)+1,VALUE(女子登録情報!$G2146)),"")</f>
        <v/>
      </c>
      <c r="N2146" t="str">
        <f>IF($K2146="","",IF(女子登録情報!$H2146="北海道",女子登録情報!$H2146,LEFT(女子登録情報!$H2146,LEN(女子登録情報!$H2146)-1)))</f>
        <v/>
      </c>
      <c r="O2146" t="str">
        <f>IF($K2146="","",IF(LEN($N2146)=2,LEFT($N2146,1)&amp;"　"&amp;RIGHT($N2146,1)&amp;"・"&amp;女子登録情報!$I2146,$N2146&amp;"・"&amp;女子登録情報!$I2146))</f>
        <v/>
      </c>
    </row>
    <row r="2147" spans="1:15" x14ac:dyDescent="0.55000000000000004">
      <c r="A2147" t="str">
        <f>IF($K2147="","",200000000+女子登録情報!$C2147)</f>
        <v/>
      </c>
      <c r="B2147" t="str">
        <f>IF($K2147="","",女子登録情報!$D2147&amp;" ("&amp;女子登録情報!$K2147&amp;")")</f>
        <v/>
      </c>
      <c r="C2147" t="str">
        <f>IF($K2147="","",女子登録情報!$E2147)</f>
        <v/>
      </c>
      <c r="D2147" t="str">
        <f>IF($K2147="","",女子登録情報!$O2147&amp;" "&amp;女子登録情報!$N2147&amp;" ("&amp;LEFT(女子登録情報!$F2147,2)&amp;")")</f>
        <v/>
      </c>
      <c r="E2147" t="str">
        <f>IF($K2147="","",女子登録情報!$P2147)</f>
        <v/>
      </c>
      <c r="F2147" t="str">
        <f t="shared" si="33"/>
        <v/>
      </c>
      <c r="G2147" t="str">
        <f>IF($K2147="","",女子登録情報!$M2147)</f>
        <v/>
      </c>
      <c r="H2147" t="str">
        <f>IF($K2147="","",女子登録情報!$A2147)</f>
        <v/>
      </c>
      <c r="K2147" t="str">
        <f>IF(女子登録情報!$C2147="","",女子登録情報!$C2147)</f>
        <v/>
      </c>
      <c r="M2147" t="str">
        <f>IFERROR(IF(AND(402&lt;=VALUE(RIGHT(女子登録情報!$F2147,4)),競技会情報!$E$3*100+競技会情報!$G$3&gt;=VALUE(RIGHT(女子登録情報!$F2147,4))),VALUE(女子登録情報!$G2147)+1,VALUE(女子登録情報!$G2147)),"")</f>
        <v/>
      </c>
      <c r="N2147" t="str">
        <f>IF($K2147="","",IF(女子登録情報!$H2147="北海道",女子登録情報!$H2147,LEFT(女子登録情報!$H2147,LEN(女子登録情報!$H2147)-1)))</f>
        <v/>
      </c>
      <c r="O2147" t="str">
        <f>IF($K2147="","",IF(LEN($N2147)=2,LEFT($N2147,1)&amp;"　"&amp;RIGHT($N2147,1)&amp;"・"&amp;女子登録情報!$I2147,$N2147&amp;"・"&amp;女子登録情報!$I2147))</f>
        <v/>
      </c>
    </row>
    <row r="2148" spans="1:15" x14ac:dyDescent="0.55000000000000004">
      <c r="A2148" t="str">
        <f>IF($K2148="","",200000000+女子登録情報!$C2148)</f>
        <v/>
      </c>
      <c r="B2148" t="str">
        <f>IF($K2148="","",女子登録情報!$D2148&amp;" ("&amp;女子登録情報!$K2148&amp;")")</f>
        <v/>
      </c>
      <c r="C2148" t="str">
        <f>IF($K2148="","",女子登録情報!$E2148)</f>
        <v/>
      </c>
      <c r="D2148" t="str">
        <f>IF($K2148="","",女子登録情報!$O2148&amp;" "&amp;女子登録情報!$N2148&amp;" ("&amp;LEFT(女子登録情報!$F2148,2)&amp;")")</f>
        <v/>
      </c>
      <c r="E2148" t="str">
        <f>IF($K2148="","",女子登録情報!$P2148)</f>
        <v/>
      </c>
      <c r="F2148" t="str">
        <f t="shared" si="33"/>
        <v/>
      </c>
      <c r="G2148" t="str">
        <f>IF($K2148="","",女子登録情報!$M2148)</f>
        <v/>
      </c>
      <c r="H2148" t="str">
        <f>IF($K2148="","",女子登録情報!$A2148)</f>
        <v/>
      </c>
      <c r="K2148" t="str">
        <f>IF(女子登録情報!$C2148="","",女子登録情報!$C2148)</f>
        <v/>
      </c>
      <c r="M2148" t="str">
        <f>IFERROR(IF(AND(402&lt;=VALUE(RIGHT(女子登録情報!$F2148,4)),競技会情報!$E$3*100+競技会情報!$G$3&gt;=VALUE(RIGHT(女子登録情報!$F2148,4))),VALUE(女子登録情報!$G2148)+1,VALUE(女子登録情報!$G2148)),"")</f>
        <v/>
      </c>
      <c r="N2148" t="str">
        <f>IF($K2148="","",IF(女子登録情報!$H2148="北海道",女子登録情報!$H2148,LEFT(女子登録情報!$H2148,LEN(女子登録情報!$H2148)-1)))</f>
        <v/>
      </c>
      <c r="O2148" t="str">
        <f>IF($K2148="","",IF(LEN($N2148)=2,LEFT($N2148,1)&amp;"　"&amp;RIGHT($N2148,1)&amp;"・"&amp;女子登録情報!$I2148,$N2148&amp;"・"&amp;女子登録情報!$I2148))</f>
        <v/>
      </c>
    </row>
    <row r="2149" spans="1:15" x14ac:dyDescent="0.55000000000000004">
      <c r="A2149" t="str">
        <f>IF($K2149="","",200000000+女子登録情報!$C2149)</f>
        <v/>
      </c>
      <c r="B2149" t="str">
        <f>IF($K2149="","",女子登録情報!$D2149&amp;" ("&amp;女子登録情報!$K2149&amp;")")</f>
        <v/>
      </c>
      <c r="C2149" t="str">
        <f>IF($K2149="","",女子登録情報!$E2149)</f>
        <v/>
      </c>
      <c r="D2149" t="str">
        <f>IF($K2149="","",女子登録情報!$O2149&amp;" "&amp;女子登録情報!$N2149&amp;" ("&amp;LEFT(女子登録情報!$F2149,2)&amp;")")</f>
        <v/>
      </c>
      <c r="E2149" t="str">
        <f>IF($K2149="","",女子登録情報!$P2149)</f>
        <v/>
      </c>
      <c r="F2149" t="str">
        <f t="shared" si="33"/>
        <v/>
      </c>
      <c r="G2149" t="str">
        <f>IF($K2149="","",女子登録情報!$M2149)</f>
        <v/>
      </c>
      <c r="H2149" t="str">
        <f>IF($K2149="","",女子登録情報!$A2149)</f>
        <v/>
      </c>
      <c r="K2149" t="str">
        <f>IF(女子登録情報!$C2149="","",女子登録情報!$C2149)</f>
        <v/>
      </c>
      <c r="M2149" t="str">
        <f>IFERROR(IF(AND(402&lt;=VALUE(RIGHT(女子登録情報!$F2149,4)),競技会情報!$E$3*100+競技会情報!$G$3&gt;=VALUE(RIGHT(女子登録情報!$F2149,4))),VALUE(女子登録情報!$G2149)+1,VALUE(女子登録情報!$G2149)),"")</f>
        <v/>
      </c>
      <c r="N2149" t="str">
        <f>IF($K2149="","",IF(女子登録情報!$H2149="北海道",女子登録情報!$H2149,LEFT(女子登録情報!$H2149,LEN(女子登録情報!$H2149)-1)))</f>
        <v/>
      </c>
      <c r="O2149" t="str">
        <f>IF($K2149="","",IF(LEN($N2149)=2,LEFT($N2149,1)&amp;"　"&amp;RIGHT($N2149,1)&amp;"・"&amp;女子登録情報!$I2149,$N2149&amp;"・"&amp;女子登録情報!$I2149))</f>
        <v/>
      </c>
    </row>
    <row r="2150" spans="1:15" x14ac:dyDescent="0.55000000000000004">
      <c r="A2150" t="str">
        <f>IF($K2150="","",200000000+女子登録情報!$C2150)</f>
        <v/>
      </c>
      <c r="B2150" t="str">
        <f>IF($K2150="","",女子登録情報!$D2150&amp;" ("&amp;女子登録情報!$K2150&amp;")")</f>
        <v/>
      </c>
      <c r="C2150" t="str">
        <f>IF($K2150="","",女子登録情報!$E2150)</f>
        <v/>
      </c>
      <c r="D2150" t="str">
        <f>IF($K2150="","",女子登録情報!$O2150&amp;" "&amp;女子登録情報!$N2150&amp;" ("&amp;LEFT(女子登録情報!$F2150,2)&amp;")")</f>
        <v/>
      </c>
      <c r="E2150" t="str">
        <f>IF($K2150="","",女子登録情報!$P2150)</f>
        <v/>
      </c>
      <c r="F2150" t="str">
        <f t="shared" si="33"/>
        <v/>
      </c>
      <c r="G2150" t="str">
        <f>IF($K2150="","",女子登録情報!$M2150)</f>
        <v/>
      </c>
      <c r="H2150" t="str">
        <f>IF($K2150="","",女子登録情報!$A2150)</f>
        <v/>
      </c>
      <c r="K2150" t="str">
        <f>IF(女子登録情報!$C2150="","",女子登録情報!$C2150)</f>
        <v/>
      </c>
      <c r="M2150" t="str">
        <f>IFERROR(IF(AND(402&lt;=VALUE(RIGHT(女子登録情報!$F2150,4)),競技会情報!$E$3*100+競技会情報!$G$3&gt;=VALUE(RIGHT(女子登録情報!$F2150,4))),VALUE(女子登録情報!$G2150)+1,VALUE(女子登録情報!$G2150)),"")</f>
        <v/>
      </c>
      <c r="N2150" t="str">
        <f>IF($K2150="","",IF(女子登録情報!$H2150="北海道",女子登録情報!$H2150,LEFT(女子登録情報!$H2150,LEN(女子登録情報!$H2150)-1)))</f>
        <v/>
      </c>
      <c r="O2150" t="str">
        <f>IF($K2150="","",IF(LEN($N2150)=2,LEFT($N2150,1)&amp;"　"&amp;RIGHT($N2150,1)&amp;"・"&amp;女子登録情報!$I2150,$N2150&amp;"・"&amp;女子登録情報!$I2150))</f>
        <v/>
      </c>
    </row>
    <row r="2151" spans="1:15" x14ac:dyDescent="0.55000000000000004">
      <c r="A2151" t="str">
        <f>IF($K2151="","",200000000+女子登録情報!$C2151)</f>
        <v/>
      </c>
      <c r="B2151" t="str">
        <f>IF($K2151="","",女子登録情報!$D2151&amp;" ("&amp;女子登録情報!$K2151&amp;")")</f>
        <v/>
      </c>
      <c r="C2151" t="str">
        <f>IF($K2151="","",女子登録情報!$E2151)</f>
        <v/>
      </c>
      <c r="D2151" t="str">
        <f>IF($K2151="","",女子登録情報!$O2151&amp;" "&amp;女子登録情報!$N2151&amp;" ("&amp;LEFT(女子登録情報!$F2151,2)&amp;")")</f>
        <v/>
      </c>
      <c r="E2151" t="str">
        <f>IF($K2151="","",女子登録情報!$P2151)</f>
        <v/>
      </c>
      <c r="F2151" t="str">
        <f t="shared" si="33"/>
        <v/>
      </c>
      <c r="G2151" t="str">
        <f>IF($K2151="","",女子登録情報!$M2151)</f>
        <v/>
      </c>
      <c r="H2151" t="str">
        <f>IF($K2151="","",女子登録情報!$A2151)</f>
        <v/>
      </c>
      <c r="K2151" t="str">
        <f>IF(女子登録情報!$C2151="","",女子登録情報!$C2151)</f>
        <v/>
      </c>
      <c r="M2151" t="str">
        <f>IFERROR(IF(AND(402&lt;=VALUE(RIGHT(女子登録情報!$F2151,4)),競技会情報!$E$3*100+競技会情報!$G$3&gt;=VALUE(RIGHT(女子登録情報!$F2151,4))),VALUE(女子登録情報!$G2151)+1,VALUE(女子登録情報!$G2151)),"")</f>
        <v/>
      </c>
      <c r="N2151" t="str">
        <f>IF($K2151="","",IF(女子登録情報!$H2151="北海道",女子登録情報!$H2151,LEFT(女子登録情報!$H2151,LEN(女子登録情報!$H2151)-1)))</f>
        <v/>
      </c>
      <c r="O2151" t="str">
        <f>IF($K2151="","",IF(LEN($N2151)=2,LEFT($N2151,1)&amp;"　"&amp;RIGHT($N2151,1)&amp;"・"&amp;女子登録情報!$I2151,$N2151&amp;"・"&amp;女子登録情報!$I2151))</f>
        <v/>
      </c>
    </row>
    <row r="2152" spans="1:15" x14ac:dyDescent="0.55000000000000004">
      <c r="A2152" t="str">
        <f>IF($K2152="","",200000000+女子登録情報!$C2152)</f>
        <v/>
      </c>
      <c r="B2152" t="str">
        <f>IF($K2152="","",女子登録情報!$D2152&amp;" ("&amp;女子登録情報!$K2152&amp;")")</f>
        <v/>
      </c>
      <c r="C2152" t="str">
        <f>IF($K2152="","",女子登録情報!$E2152)</f>
        <v/>
      </c>
      <c r="D2152" t="str">
        <f>IF($K2152="","",女子登録情報!$O2152&amp;" "&amp;女子登録情報!$N2152&amp;" ("&amp;LEFT(女子登録情報!$F2152,2)&amp;")")</f>
        <v/>
      </c>
      <c r="E2152" t="str">
        <f>IF($K2152="","",女子登録情報!$P2152)</f>
        <v/>
      </c>
      <c r="F2152" t="str">
        <f t="shared" si="33"/>
        <v/>
      </c>
      <c r="G2152" t="str">
        <f>IF($K2152="","",女子登録情報!$M2152)</f>
        <v/>
      </c>
      <c r="H2152" t="str">
        <f>IF($K2152="","",女子登録情報!$A2152)</f>
        <v/>
      </c>
      <c r="K2152" t="str">
        <f>IF(女子登録情報!$C2152="","",女子登録情報!$C2152)</f>
        <v/>
      </c>
      <c r="M2152" t="str">
        <f>IFERROR(IF(AND(402&lt;=VALUE(RIGHT(女子登録情報!$F2152,4)),競技会情報!$E$3*100+競技会情報!$G$3&gt;=VALUE(RIGHT(女子登録情報!$F2152,4))),VALUE(女子登録情報!$G2152)+1,VALUE(女子登録情報!$G2152)),"")</f>
        <v/>
      </c>
      <c r="N2152" t="str">
        <f>IF($K2152="","",IF(女子登録情報!$H2152="北海道",女子登録情報!$H2152,LEFT(女子登録情報!$H2152,LEN(女子登録情報!$H2152)-1)))</f>
        <v/>
      </c>
      <c r="O2152" t="str">
        <f>IF($K2152="","",IF(LEN($N2152)=2,LEFT($N2152,1)&amp;"　"&amp;RIGHT($N2152,1)&amp;"・"&amp;女子登録情報!$I2152,$N2152&amp;"・"&amp;女子登録情報!$I2152))</f>
        <v/>
      </c>
    </row>
    <row r="2153" spans="1:15" x14ac:dyDescent="0.55000000000000004">
      <c r="A2153" t="str">
        <f>IF($K2153="","",200000000+女子登録情報!$C2153)</f>
        <v/>
      </c>
      <c r="B2153" t="str">
        <f>IF($K2153="","",女子登録情報!$D2153&amp;" ("&amp;女子登録情報!$K2153&amp;")")</f>
        <v/>
      </c>
      <c r="C2153" t="str">
        <f>IF($K2153="","",女子登録情報!$E2153)</f>
        <v/>
      </c>
      <c r="D2153" t="str">
        <f>IF($K2153="","",女子登録情報!$O2153&amp;" "&amp;女子登録情報!$N2153&amp;" ("&amp;LEFT(女子登録情報!$F2153,2)&amp;")")</f>
        <v/>
      </c>
      <c r="E2153" t="str">
        <f>IF($K2153="","",女子登録情報!$P2153)</f>
        <v/>
      </c>
      <c r="F2153" t="str">
        <f t="shared" si="33"/>
        <v/>
      </c>
      <c r="G2153" t="str">
        <f>IF($K2153="","",女子登録情報!$M2153)</f>
        <v/>
      </c>
      <c r="H2153" t="str">
        <f>IF($K2153="","",女子登録情報!$A2153)</f>
        <v/>
      </c>
      <c r="K2153" t="str">
        <f>IF(女子登録情報!$C2153="","",女子登録情報!$C2153)</f>
        <v/>
      </c>
      <c r="M2153" t="str">
        <f>IFERROR(IF(AND(402&lt;=VALUE(RIGHT(女子登録情報!$F2153,4)),競技会情報!$E$3*100+競技会情報!$G$3&gt;=VALUE(RIGHT(女子登録情報!$F2153,4))),VALUE(女子登録情報!$G2153)+1,VALUE(女子登録情報!$G2153)),"")</f>
        <v/>
      </c>
      <c r="N2153" t="str">
        <f>IF($K2153="","",IF(女子登録情報!$H2153="北海道",女子登録情報!$H2153,LEFT(女子登録情報!$H2153,LEN(女子登録情報!$H2153)-1)))</f>
        <v/>
      </c>
      <c r="O2153" t="str">
        <f>IF($K2153="","",IF(LEN($N2153)=2,LEFT($N2153,1)&amp;"　"&amp;RIGHT($N2153,1)&amp;"・"&amp;女子登録情報!$I2153,$N2153&amp;"・"&amp;女子登録情報!$I2153))</f>
        <v/>
      </c>
    </row>
    <row r="2154" spans="1:15" x14ac:dyDescent="0.55000000000000004">
      <c r="A2154" t="str">
        <f>IF($K2154="","",200000000+女子登録情報!$C2154)</f>
        <v/>
      </c>
      <c r="B2154" t="str">
        <f>IF($K2154="","",女子登録情報!$D2154&amp;" ("&amp;女子登録情報!$K2154&amp;")")</f>
        <v/>
      </c>
      <c r="C2154" t="str">
        <f>IF($K2154="","",女子登録情報!$E2154)</f>
        <v/>
      </c>
      <c r="D2154" t="str">
        <f>IF($K2154="","",女子登録情報!$O2154&amp;" "&amp;女子登録情報!$N2154&amp;" ("&amp;LEFT(女子登録情報!$F2154,2)&amp;")")</f>
        <v/>
      </c>
      <c r="E2154" t="str">
        <f>IF($K2154="","",女子登録情報!$P2154)</f>
        <v/>
      </c>
      <c r="F2154" t="str">
        <f t="shared" si="33"/>
        <v/>
      </c>
      <c r="G2154" t="str">
        <f>IF($K2154="","",女子登録情報!$M2154)</f>
        <v/>
      </c>
      <c r="H2154" t="str">
        <f>IF($K2154="","",女子登録情報!$A2154)</f>
        <v/>
      </c>
      <c r="K2154" t="str">
        <f>IF(女子登録情報!$C2154="","",女子登録情報!$C2154)</f>
        <v/>
      </c>
      <c r="M2154" t="str">
        <f>IFERROR(IF(AND(402&lt;=VALUE(RIGHT(女子登録情報!$F2154,4)),競技会情報!$E$3*100+競技会情報!$G$3&gt;=VALUE(RIGHT(女子登録情報!$F2154,4))),VALUE(女子登録情報!$G2154)+1,VALUE(女子登録情報!$G2154)),"")</f>
        <v/>
      </c>
      <c r="N2154" t="str">
        <f>IF($K2154="","",IF(女子登録情報!$H2154="北海道",女子登録情報!$H2154,LEFT(女子登録情報!$H2154,LEN(女子登録情報!$H2154)-1)))</f>
        <v/>
      </c>
      <c r="O2154" t="str">
        <f>IF($K2154="","",IF(LEN($N2154)=2,LEFT($N2154,1)&amp;"　"&amp;RIGHT($N2154,1)&amp;"・"&amp;女子登録情報!$I2154,$N2154&amp;"・"&amp;女子登録情報!$I2154))</f>
        <v/>
      </c>
    </row>
    <row r="2155" spans="1:15" x14ac:dyDescent="0.55000000000000004">
      <c r="A2155" t="str">
        <f>IF($K2155="","",200000000+女子登録情報!$C2155)</f>
        <v/>
      </c>
      <c r="B2155" t="str">
        <f>IF($K2155="","",女子登録情報!$D2155&amp;" ("&amp;女子登録情報!$K2155&amp;")")</f>
        <v/>
      </c>
      <c r="C2155" t="str">
        <f>IF($K2155="","",女子登録情報!$E2155)</f>
        <v/>
      </c>
      <c r="D2155" t="str">
        <f>IF($K2155="","",女子登録情報!$O2155&amp;" "&amp;女子登録情報!$N2155&amp;" ("&amp;LEFT(女子登録情報!$F2155,2)&amp;")")</f>
        <v/>
      </c>
      <c r="E2155" t="str">
        <f>IF($K2155="","",女子登録情報!$P2155)</f>
        <v/>
      </c>
      <c r="F2155" t="str">
        <f t="shared" si="33"/>
        <v/>
      </c>
      <c r="G2155" t="str">
        <f>IF($K2155="","",女子登録情報!$M2155)</f>
        <v/>
      </c>
      <c r="H2155" t="str">
        <f>IF($K2155="","",女子登録情報!$A2155)</f>
        <v/>
      </c>
      <c r="K2155" t="str">
        <f>IF(女子登録情報!$C2155="","",女子登録情報!$C2155)</f>
        <v/>
      </c>
      <c r="M2155" t="str">
        <f>IFERROR(IF(AND(402&lt;=VALUE(RIGHT(女子登録情報!$F2155,4)),競技会情報!$E$3*100+競技会情報!$G$3&gt;=VALUE(RIGHT(女子登録情報!$F2155,4))),VALUE(女子登録情報!$G2155)+1,VALUE(女子登録情報!$G2155)),"")</f>
        <v/>
      </c>
      <c r="N2155" t="str">
        <f>IF($K2155="","",IF(女子登録情報!$H2155="北海道",女子登録情報!$H2155,LEFT(女子登録情報!$H2155,LEN(女子登録情報!$H2155)-1)))</f>
        <v/>
      </c>
      <c r="O2155" t="str">
        <f>IF($K2155="","",IF(LEN($N2155)=2,LEFT($N2155,1)&amp;"　"&amp;RIGHT($N2155,1)&amp;"・"&amp;女子登録情報!$I2155,$N2155&amp;"・"&amp;女子登録情報!$I2155))</f>
        <v/>
      </c>
    </row>
    <row r="2156" spans="1:15" x14ac:dyDescent="0.55000000000000004">
      <c r="A2156" t="str">
        <f>IF($K2156="","",200000000+女子登録情報!$C2156)</f>
        <v/>
      </c>
      <c r="B2156" t="str">
        <f>IF($K2156="","",女子登録情報!$D2156&amp;" ("&amp;女子登録情報!$K2156&amp;")")</f>
        <v/>
      </c>
      <c r="C2156" t="str">
        <f>IF($K2156="","",女子登録情報!$E2156)</f>
        <v/>
      </c>
      <c r="D2156" t="str">
        <f>IF($K2156="","",女子登録情報!$O2156&amp;" "&amp;女子登録情報!$N2156&amp;" ("&amp;LEFT(女子登録情報!$F2156,2)&amp;")")</f>
        <v/>
      </c>
      <c r="E2156" t="str">
        <f>IF($K2156="","",女子登録情報!$P2156)</f>
        <v/>
      </c>
      <c r="F2156" t="str">
        <f t="shared" si="33"/>
        <v/>
      </c>
      <c r="G2156" t="str">
        <f>IF($K2156="","",女子登録情報!$M2156)</f>
        <v/>
      </c>
      <c r="H2156" t="str">
        <f>IF($K2156="","",女子登録情報!$A2156)</f>
        <v/>
      </c>
      <c r="K2156" t="str">
        <f>IF(女子登録情報!$C2156="","",女子登録情報!$C2156)</f>
        <v/>
      </c>
      <c r="M2156" t="str">
        <f>IFERROR(IF(AND(402&lt;=VALUE(RIGHT(女子登録情報!$F2156,4)),競技会情報!$E$3*100+競技会情報!$G$3&gt;=VALUE(RIGHT(女子登録情報!$F2156,4))),VALUE(女子登録情報!$G2156)+1,VALUE(女子登録情報!$G2156)),"")</f>
        <v/>
      </c>
      <c r="N2156" t="str">
        <f>IF($K2156="","",IF(女子登録情報!$H2156="北海道",女子登録情報!$H2156,LEFT(女子登録情報!$H2156,LEN(女子登録情報!$H2156)-1)))</f>
        <v/>
      </c>
      <c r="O2156" t="str">
        <f>IF($K2156="","",IF(LEN($N2156)=2,LEFT($N2156,1)&amp;"　"&amp;RIGHT($N2156,1)&amp;"・"&amp;女子登録情報!$I2156,$N2156&amp;"・"&amp;女子登録情報!$I2156))</f>
        <v/>
      </c>
    </row>
    <row r="2157" spans="1:15" x14ac:dyDescent="0.55000000000000004">
      <c r="A2157" t="str">
        <f>IF($K2157="","",200000000+女子登録情報!$C2157)</f>
        <v/>
      </c>
      <c r="B2157" t="str">
        <f>IF($K2157="","",女子登録情報!$D2157&amp;" ("&amp;女子登録情報!$K2157&amp;")")</f>
        <v/>
      </c>
      <c r="C2157" t="str">
        <f>IF($K2157="","",女子登録情報!$E2157)</f>
        <v/>
      </c>
      <c r="D2157" t="str">
        <f>IF($K2157="","",女子登録情報!$O2157&amp;" "&amp;女子登録情報!$N2157&amp;" ("&amp;LEFT(女子登録情報!$F2157,2)&amp;")")</f>
        <v/>
      </c>
      <c r="E2157" t="str">
        <f>IF($K2157="","",女子登録情報!$P2157)</f>
        <v/>
      </c>
      <c r="F2157" t="str">
        <f t="shared" si="33"/>
        <v/>
      </c>
      <c r="G2157" t="str">
        <f>IF($K2157="","",女子登録情報!$M2157)</f>
        <v/>
      </c>
      <c r="H2157" t="str">
        <f>IF($K2157="","",女子登録情報!$A2157)</f>
        <v/>
      </c>
      <c r="K2157" t="str">
        <f>IF(女子登録情報!$C2157="","",女子登録情報!$C2157)</f>
        <v/>
      </c>
      <c r="M2157" t="str">
        <f>IFERROR(IF(AND(402&lt;=VALUE(RIGHT(女子登録情報!$F2157,4)),競技会情報!$E$3*100+競技会情報!$G$3&gt;=VALUE(RIGHT(女子登録情報!$F2157,4))),VALUE(女子登録情報!$G2157)+1,VALUE(女子登録情報!$G2157)),"")</f>
        <v/>
      </c>
      <c r="N2157" t="str">
        <f>IF($K2157="","",IF(女子登録情報!$H2157="北海道",女子登録情報!$H2157,LEFT(女子登録情報!$H2157,LEN(女子登録情報!$H2157)-1)))</f>
        <v/>
      </c>
      <c r="O2157" t="str">
        <f>IF($K2157="","",IF(LEN($N2157)=2,LEFT($N2157,1)&amp;"　"&amp;RIGHT($N2157,1)&amp;"・"&amp;女子登録情報!$I2157,$N2157&amp;"・"&amp;女子登録情報!$I2157))</f>
        <v/>
      </c>
    </row>
    <row r="2158" spans="1:15" x14ac:dyDescent="0.55000000000000004">
      <c r="A2158" t="str">
        <f>IF($K2158="","",200000000+女子登録情報!$C2158)</f>
        <v/>
      </c>
      <c r="B2158" t="str">
        <f>IF($K2158="","",女子登録情報!$D2158&amp;" ("&amp;女子登録情報!$K2158&amp;")")</f>
        <v/>
      </c>
      <c r="C2158" t="str">
        <f>IF($K2158="","",女子登録情報!$E2158)</f>
        <v/>
      </c>
      <c r="D2158" t="str">
        <f>IF($K2158="","",女子登録情報!$O2158&amp;" "&amp;女子登録情報!$N2158&amp;" ("&amp;LEFT(女子登録情報!$F2158,2)&amp;")")</f>
        <v/>
      </c>
      <c r="E2158" t="str">
        <f>IF($K2158="","",女子登録情報!$P2158)</f>
        <v/>
      </c>
      <c r="F2158" t="str">
        <f t="shared" si="33"/>
        <v/>
      </c>
      <c r="G2158" t="str">
        <f>IF($K2158="","",女子登録情報!$M2158)</f>
        <v/>
      </c>
      <c r="H2158" t="str">
        <f>IF($K2158="","",女子登録情報!$A2158)</f>
        <v/>
      </c>
      <c r="K2158" t="str">
        <f>IF(女子登録情報!$C2158="","",女子登録情報!$C2158)</f>
        <v/>
      </c>
      <c r="M2158" t="str">
        <f>IFERROR(IF(AND(402&lt;=VALUE(RIGHT(女子登録情報!$F2158,4)),競技会情報!$E$3*100+競技会情報!$G$3&gt;=VALUE(RIGHT(女子登録情報!$F2158,4))),VALUE(女子登録情報!$G2158)+1,VALUE(女子登録情報!$G2158)),"")</f>
        <v/>
      </c>
      <c r="N2158" t="str">
        <f>IF($K2158="","",IF(女子登録情報!$H2158="北海道",女子登録情報!$H2158,LEFT(女子登録情報!$H2158,LEN(女子登録情報!$H2158)-1)))</f>
        <v/>
      </c>
      <c r="O2158" t="str">
        <f>IF($K2158="","",IF(LEN($N2158)=2,LEFT($N2158,1)&amp;"　"&amp;RIGHT($N2158,1)&amp;"・"&amp;女子登録情報!$I2158,$N2158&amp;"・"&amp;女子登録情報!$I2158))</f>
        <v/>
      </c>
    </row>
    <row r="2159" spans="1:15" x14ac:dyDescent="0.55000000000000004">
      <c r="A2159" t="str">
        <f>IF($K2159="","",200000000+女子登録情報!$C2159)</f>
        <v/>
      </c>
      <c r="B2159" t="str">
        <f>IF($K2159="","",女子登録情報!$D2159&amp;" ("&amp;女子登録情報!$K2159&amp;")")</f>
        <v/>
      </c>
      <c r="C2159" t="str">
        <f>IF($K2159="","",女子登録情報!$E2159)</f>
        <v/>
      </c>
      <c r="D2159" t="str">
        <f>IF($K2159="","",女子登録情報!$O2159&amp;" "&amp;女子登録情報!$N2159&amp;" ("&amp;LEFT(女子登録情報!$F2159,2)&amp;")")</f>
        <v/>
      </c>
      <c r="E2159" t="str">
        <f>IF($K2159="","",女子登録情報!$P2159)</f>
        <v/>
      </c>
      <c r="F2159" t="str">
        <f t="shared" si="33"/>
        <v/>
      </c>
      <c r="G2159" t="str">
        <f>IF($K2159="","",女子登録情報!$M2159)</f>
        <v/>
      </c>
      <c r="H2159" t="str">
        <f>IF($K2159="","",女子登録情報!$A2159)</f>
        <v/>
      </c>
      <c r="K2159" t="str">
        <f>IF(女子登録情報!$C2159="","",女子登録情報!$C2159)</f>
        <v/>
      </c>
      <c r="M2159" t="str">
        <f>IFERROR(IF(AND(402&lt;=VALUE(RIGHT(女子登録情報!$F2159,4)),競技会情報!$E$3*100+競技会情報!$G$3&gt;=VALUE(RIGHT(女子登録情報!$F2159,4))),VALUE(女子登録情報!$G2159)+1,VALUE(女子登録情報!$G2159)),"")</f>
        <v/>
      </c>
      <c r="N2159" t="str">
        <f>IF($K2159="","",IF(女子登録情報!$H2159="北海道",女子登録情報!$H2159,LEFT(女子登録情報!$H2159,LEN(女子登録情報!$H2159)-1)))</f>
        <v/>
      </c>
      <c r="O2159" t="str">
        <f>IF($K2159="","",IF(LEN($N2159)=2,LEFT($N2159,1)&amp;"　"&amp;RIGHT($N2159,1)&amp;"・"&amp;女子登録情報!$I2159,$N2159&amp;"・"&amp;女子登録情報!$I2159))</f>
        <v/>
      </c>
    </row>
    <row r="2160" spans="1:15" x14ac:dyDescent="0.55000000000000004">
      <c r="A2160" t="str">
        <f>IF($K2160="","",200000000+女子登録情報!$C2160)</f>
        <v/>
      </c>
      <c r="B2160" t="str">
        <f>IF($K2160="","",女子登録情報!$D2160&amp;" ("&amp;女子登録情報!$K2160&amp;")")</f>
        <v/>
      </c>
      <c r="C2160" t="str">
        <f>IF($K2160="","",女子登録情報!$E2160)</f>
        <v/>
      </c>
      <c r="D2160" t="str">
        <f>IF($K2160="","",女子登録情報!$O2160&amp;" "&amp;女子登録情報!$N2160&amp;" ("&amp;LEFT(女子登録情報!$F2160,2)&amp;")")</f>
        <v/>
      </c>
      <c r="E2160" t="str">
        <f>IF($K2160="","",女子登録情報!$P2160)</f>
        <v/>
      </c>
      <c r="F2160" t="str">
        <f t="shared" si="33"/>
        <v/>
      </c>
      <c r="G2160" t="str">
        <f>IF($K2160="","",女子登録情報!$M2160)</f>
        <v/>
      </c>
      <c r="H2160" t="str">
        <f>IF($K2160="","",女子登録情報!$A2160)</f>
        <v/>
      </c>
      <c r="K2160" t="str">
        <f>IF(女子登録情報!$C2160="","",女子登録情報!$C2160)</f>
        <v/>
      </c>
      <c r="M2160" t="str">
        <f>IFERROR(IF(AND(402&lt;=VALUE(RIGHT(女子登録情報!$F2160,4)),競技会情報!$E$3*100+競技会情報!$G$3&gt;=VALUE(RIGHT(女子登録情報!$F2160,4))),VALUE(女子登録情報!$G2160)+1,VALUE(女子登録情報!$G2160)),"")</f>
        <v/>
      </c>
      <c r="N2160" t="str">
        <f>IF($K2160="","",IF(女子登録情報!$H2160="北海道",女子登録情報!$H2160,LEFT(女子登録情報!$H2160,LEN(女子登録情報!$H2160)-1)))</f>
        <v/>
      </c>
      <c r="O2160" t="str">
        <f>IF($K2160="","",IF(LEN($N2160)=2,LEFT($N2160,1)&amp;"　"&amp;RIGHT($N2160,1)&amp;"・"&amp;女子登録情報!$I2160,$N2160&amp;"・"&amp;女子登録情報!$I2160))</f>
        <v/>
      </c>
    </row>
    <row r="2161" spans="1:15" x14ac:dyDescent="0.55000000000000004">
      <c r="A2161" t="str">
        <f>IF($K2161="","",200000000+女子登録情報!$C2161)</f>
        <v/>
      </c>
      <c r="B2161" t="str">
        <f>IF($K2161="","",女子登録情報!$D2161&amp;" ("&amp;女子登録情報!$K2161&amp;")")</f>
        <v/>
      </c>
      <c r="C2161" t="str">
        <f>IF($K2161="","",女子登録情報!$E2161)</f>
        <v/>
      </c>
      <c r="D2161" t="str">
        <f>IF($K2161="","",女子登録情報!$O2161&amp;" "&amp;女子登録情報!$N2161&amp;" ("&amp;LEFT(女子登録情報!$F2161,2)&amp;")")</f>
        <v/>
      </c>
      <c r="E2161" t="str">
        <f>IF($K2161="","",女子登録情報!$P2161)</f>
        <v/>
      </c>
      <c r="F2161" t="str">
        <f t="shared" si="33"/>
        <v/>
      </c>
      <c r="G2161" t="str">
        <f>IF($K2161="","",女子登録情報!$M2161)</f>
        <v/>
      </c>
      <c r="H2161" t="str">
        <f>IF($K2161="","",女子登録情報!$A2161)</f>
        <v/>
      </c>
      <c r="K2161" t="str">
        <f>IF(女子登録情報!$C2161="","",女子登録情報!$C2161)</f>
        <v/>
      </c>
      <c r="M2161" t="str">
        <f>IFERROR(IF(AND(402&lt;=VALUE(RIGHT(女子登録情報!$F2161,4)),競技会情報!$E$3*100+競技会情報!$G$3&gt;=VALUE(RIGHT(女子登録情報!$F2161,4))),VALUE(女子登録情報!$G2161)+1,VALUE(女子登録情報!$G2161)),"")</f>
        <v/>
      </c>
      <c r="N2161" t="str">
        <f>IF($K2161="","",IF(女子登録情報!$H2161="北海道",女子登録情報!$H2161,LEFT(女子登録情報!$H2161,LEN(女子登録情報!$H2161)-1)))</f>
        <v/>
      </c>
      <c r="O2161" t="str">
        <f>IF($K2161="","",IF(LEN($N2161)=2,LEFT($N2161,1)&amp;"　"&amp;RIGHT($N2161,1)&amp;"・"&amp;女子登録情報!$I2161,$N2161&amp;"・"&amp;女子登録情報!$I2161))</f>
        <v/>
      </c>
    </row>
    <row r="2162" spans="1:15" x14ac:dyDescent="0.55000000000000004">
      <c r="A2162" t="str">
        <f>IF($K2162="","",200000000+女子登録情報!$C2162)</f>
        <v/>
      </c>
      <c r="B2162" t="str">
        <f>IF($K2162="","",女子登録情報!$D2162&amp;" ("&amp;女子登録情報!$K2162&amp;")")</f>
        <v/>
      </c>
      <c r="C2162" t="str">
        <f>IF($K2162="","",女子登録情報!$E2162)</f>
        <v/>
      </c>
      <c r="D2162" t="str">
        <f>IF($K2162="","",女子登録情報!$O2162&amp;" "&amp;女子登録情報!$N2162&amp;" ("&amp;LEFT(女子登録情報!$F2162,2)&amp;")")</f>
        <v/>
      </c>
      <c r="E2162" t="str">
        <f>IF($K2162="","",女子登録情報!$P2162)</f>
        <v/>
      </c>
      <c r="F2162" t="str">
        <f t="shared" si="33"/>
        <v/>
      </c>
      <c r="G2162" t="str">
        <f>IF($K2162="","",女子登録情報!$M2162)</f>
        <v/>
      </c>
      <c r="H2162" t="str">
        <f>IF($K2162="","",女子登録情報!$A2162)</f>
        <v/>
      </c>
      <c r="K2162" t="str">
        <f>IF(女子登録情報!$C2162="","",女子登録情報!$C2162)</f>
        <v/>
      </c>
      <c r="M2162" t="str">
        <f>IFERROR(IF(AND(402&lt;=VALUE(RIGHT(女子登録情報!$F2162,4)),競技会情報!$E$3*100+競技会情報!$G$3&gt;=VALUE(RIGHT(女子登録情報!$F2162,4))),VALUE(女子登録情報!$G2162)+1,VALUE(女子登録情報!$G2162)),"")</f>
        <v/>
      </c>
      <c r="N2162" t="str">
        <f>IF($K2162="","",IF(女子登録情報!$H2162="北海道",女子登録情報!$H2162,LEFT(女子登録情報!$H2162,LEN(女子登録情報!$H2162)-1)))</f>
        <v/>
      </c>
      <c r="O2162" t="str">
        <f>IF($K2162="","",IF(LEN($N2162)=2,LEFT($N2162,1)&amp;"　"&amp;RIGHT($N2162,1)&amp;"・"&amp;女子登録情報!$I2162,$N2162&amp;"・"&amp;女子登録情報!$I2162))</f>
        <v/>
      </c>
    </row>
    <row r="2163" spans="1:15" x14ac:dyDescent="0.55000000000000004">
      <c r="A2163" t="str">
        <f>IF($K2163="","",200000000+女子登録情報!$C2163)</f>
        <v/>
      </c>
      <c r="B2163" t="str">
        <f>IF($K2163="","",女子登録情報!$D2163&amp;" ("&amp;女子登録情報!$K2163&amp;")")</f>
        <v/>
      </c>
      <c r="C2163" t="str">
        <f>IF($K2163="","",女子登録情報!$E2163)</f>
        <v/>
      </c>
      <c r="D2163" t="str">
        <f>IF($K2163="","",女子登録情報!$O2163&amp;" "&amp;女子登録情報!$N2163&amp;" ("&amp;LEFT(女子登録情報!$F2163,2)&amp;")")</f>
        <v/>
      </c>
      <c r="E2163" t="str">
        <f>IF($K2163="","",女子登録情報!$P2163)</f>
        <v/>
      </c>
      <c r="F2163" t="str">
        <f t="shared" si="33"/>
        <v/>
      </c>
      <c r="G2163" t="str">
        <f>IF($K2163="","",女子登録情報!$M2163)</f>
        <v/>
      </c>
      <c r="H2163" t="str">
        <f>IF($K2163="","",女子登録情報!$A2163)</f>
        <v/>
      </c>
      <c r="K2163" t="str">
        <f>IF(女子登録情報!$C2163="","",女子登録情報!$C2163)</f>
        <v/>
      </c>
      <c r="M2163" t="str">
        <f>IFERROR(IF(AND(402&lt;=VALUE(RIGHT(女子登録情報!$F2163,4)),競技会情報!$E$3*100+競技会情報!$G$3&gt;=VALUE(RIGHT(女子登録情報!$F2163,4))),VALUE(女子登録情報!$G2163)+1,VALUE(女子登録情報!$G2163)),"")</f>
        <v/>
      </c>
      <c r="N2163" t="str">
        <f>IF($K2163="","",IF(女子登録情報!$H2163="北海道",女子登録情報!$H2163,LEFT(女子登録情報!$H2163,LEN(女子登録情報!$H2163)-1)))</f>
        <v/>
      </c>
      <c r="O2163" t="str">
        <f>IF($K2163="","",IF(LEN($N2163)=2,LEFT($N2163,1)&amp;"　"&amp;RIGHT($N2163,1)&amp;"・"&amp;女子登録情報!$I2163,$N2163&amp;"・"&amp;女子登録情報!$I2163))</f>
        <v/>
      </c>
    </row>
    <row r="2164" spans="1:15" x14ac:dyDescent="0.55000000000000004">
      <c r="A2164" t="str">
        <f>IF($K2164="","",200000000+女子登録情報!$C2164)</f>
        <v/>
      </c>
      <c r="B2164" t="str">
        <f>IF($K2164="","",女子登録情報!$D2164&amp;" ("&amp;女子登録情報!$K2164&amp;")")</f>
        <v/>
      </c>
      <c r="C2164" t="str">
        <f>IF($K2164="","",女子登録情報!$E2164)</f>
        <v/>
      </c>
      <c r="D2164" t="str">
        <f>IF($K2164="","",女子登録情報!$O2164&amp;" "&amp;女子登録情報!$N2164&amp;" ("&amp;LEFT(女子登録情報!$F2164,2)&amp;")")</f>
        <v/>
      </c>
      <c r="E2164" t="str">
        <f>IF($K2164="","",女子登録情報!$P2164)</f>
        <v/>
      </c>
      <c r="F2164" t="str">
        <f t="shared" si="33"/>
        <v/>
      </c>
      <c r="G2164" t="str">
        <f>IF($K2164="","",女子登録情報!$M2164)</f>
        <v/>
      </c>
      <c r="H2164" t="str">
        <f>IF($K2164="","",女子登録情報!$A2164)</f>
        <v/>
      </c>
      <c r="K2164" t="str">
        <f>IF(女子登録情報!$C2164="","",女子登録情報!$C2164)</f>
        <v/>
      </c>
      <c r="M2164" t="str">
        <f>IFERROR(IF(AND(402&lt;=VALUE(RIGHT(女子登録情報!$F2164,4)),競技会情報!$E$3*100+競技会情報!$G$3&gt;=VALUE(RIGHT(女子登録情報!$F2164,4))),VALUE(女子登録情報!$G2164)+1,VALUE(女子登録情報!$G2164)),"")</f>
        <v/>
      </c>
      <c r="N2164" t="str">
        <f>IF($K2164="","",IF(女子登録情報!$H2164="北海道",女子登録情報!$H2164,LEFT(女子登録情報!$H2164,LEN(女子登録情報!$H2164)-1)))</f>
        <v/>
      </c>
      <c r="O2164" t="str">
        <f>IF($K2164="","",IF(LEN($N2164)=2,LEFT($N2164,1)&amp;"　"&amp;RIGHT($N2164,1)&amp;"・"&amp;女子登録情報!$I2164,$N2164&amp;"・"&amp;女子登録情報!$I2164))</f>
        <v/>
      </c>
    </row>
    <row r="2165" spans="1:15" x14ac:dyDescent="0.55000000000000004">
      <c r="A2165" t="str">
        <f>IF($K2165="","",200000000+女子登録情報!$C2165)</f>
        <v/>
      </c>
      <c r="B2165" t="str">
        <f>IF($K2165="","",女子登録情報!$D2165&amp;" ("&amp;女子登録情報!$K2165&amp;")")</f>
        <v/>
      </c>
      <c r="C2165" t="str">
        <f>IF($K2165="","",女子登録情報!$E2165)</f>
        <v/>
      </c>
      <c r="D2165" t="str">
        <f>IF($K2165="","",女子登録情報!$O2165&amp;" "&amp;女子登録情報!$N2165&amp;" ("&amp;LEFT(女子登録情報!$F2165,2)&amp;")")</f>
        <v/>
      </c>
      <c r="E2165" t="str">
        <f>IF($K2165="","",女子登録情報!$P2165)</f>
        <v/>
      </c>
      <c r="F2165" t="str">
        <f t="shared" si="33"/>
        <v/>
      </c>
      <c r="G2165" t="str">
        <f>IF($K2165="","",女子登録情報!$M2165)</f>
        <v/>
      </c>
      <c r="H2165" t="str">
        <f>IF($K2165="","",女子登録情報!$A2165)</f>
        <v/>
      </c>
      <c r="K2165" t="str">
        <f>IF(女子登録情報!$C2165="","",女子登録情報!$C2165)</f>
        <v/>
      </c>
      <c r="M2165" t="str">
        <f>IFERROR(IF(AND(402&lt;=VALUE(RIGHT(女子登録情報!$F2165,4)),競技会情報!$E$3*100+競技会情報!$G$3&gt;=VALUE(RIGHT(女子登録情報!$F2165,4))),VALUE(女子登録情報!$G2165)+1,VALUE(女子登録情報!$G2165)),"")</f>
        <v/>
      </c>
      <c r="N2165" t="str">
        <f>IF($K2165="","",IF(女子登録情報!$H2165="北海道",女子登録情報!$H2165,LEFT(女子登録情報!$H2165,LEN(女子登録情報!$H2165)-1)))</f>
        <v/>
      </c>
      <c r="O2165" t="str">
        <f>IF($K2165="","",IF(LEN($N2165)=2,LEFT($N2165,1)&amp;"　"&amp;RIGHT($N2165,1)&amp;"・"&amp;女子登録情報!$I2165,$N2165&amp;"・"&amp;女子登録情報!$I2165))</f>
        <v/>
      </c>
    </row>
    <row r="2166" spans="1:15" x14ac:dyDescent="0.55000000000000004">
      <c r="A2166" t="str">
        <f>IF($K2166="","",200000000+女子登録情報!$C2166)</f>
        <v/>
      </c>
      <c r="B2166" t="str">
        <f>IF($K2166="","",女子登録情報!$D2166&amp;" ("&amp;女子登録情報!$K2166&amp;")")</f>
        <v/>
      </c>
      <c r="C2166" t="str">
        <f>IF($K2166="","",女子登録情報!$E2166)</f>
        <v/>
      </c>
      <c r="D2166" t="str">
        <f>IF($K2166="","",女子登録情報!$O2166&amp;" "&amp;女子登録情報!$N2166&amp;" ("&amp;LEFT(女子登録情報!$F2166,2)&amp;")")</f>
        <v/>
      </c>
      <c r="E2166" t="str">
        <f>IF($K2166="","",女子登録情報!$P2166)</f>
        <v/>
      </c>
      <c r="F2166" t="str">
        <f t="shared" si="33"/>
        <v/>
      </c>
      <c r="G2166" t="str">
        <f>IF($K2166="","",女子登録情報!$M2166)</f>
        <v/>
      </c>
      <c r="H2166" t="str">
        <f>IF($K2166="","",女子登録情報!$A2166)</f>
        <v/>
      </c>
      <c r="K2166" t="str">
        <f>IF(女子登録情報!$C2166="","",女子登録情報!$C2166)</f>
        <v/>
      </c>
      <c r="M2166" t="str">
        <f>IFERROR(IF(AND(402&lt;=VALUE(RIGHT(女子登録情報!$F2166,4)),競技会情報!$E$3*100+競技会情報!$G$3&gt;=VALUE(RIGHT(女子登録情報!$F2166,4))),VALUE(女子登録情報!$G2166)+1,VALUE(女子登録情報!$G2166)),"")</f>
        <v/>
      </c>
      <c r="N2166" t="str">
        <f>IF($K2166="","",IF(女子登録情報!$H2166="北海道",女子登録情報!$H2166,LEFT(女子登録情報!$H2166,LEN(女子登録情報!$H2166)-1)))</f>
        <v/>
      </c>
      <c r="O2166" t="str">
        <f>IF($K2166="","",IF(LEN($N2166)=2,LEFT($N2166,1)&amp;"　"&amp;RIGHT($N2166,1)&amp;"・"&amp;女子登録情報!$I2166,$N2166&amp;"・"&amp;女子登録情報!$I2166))</f>
        <v/>
      </c>
    </row>
    <row r="2167" spans="1:15" x14ac:dyDescent="0.55000000000000004">
      <c r="A2167" t="str">
        <f>IF($K2167="","",200000000+女子登録情報!$C2167)</f>
        <v/>
      </c>
      <c r="B2167" t="str">
        <f>IF($K2167="","",女子登録情報!$D2167&amp;" ("&amp;女子登録情報!$K2167&amp;")")</f>
        <v/>
      </c>
      <c r="C2167" t="str">
        <f>IF($K2167="","",女子登録情報!$E2167)</f>
        <v/>
      </c>
      <c r="D2167" t="str">
        <f>IF($K2167="","",女子登録情報!$O2167&amp;" "&amp;女子登録情報!$N2167&amp;" ("&amp;LEFT(女子登録情報!$F2167,2)&amp;")")</f>
        <v/>
      </c>
      <c r="E2167" t="str">
        <f>IF($K2167="","",女子登録情報!$P2167)</f>
        <v/>
      </c>
      <c r="F2167" t="str">
        <f t="shared" si="33"/>
        <v/>
      </c>
      <c r="G2167" t="str">
        <f>IF($K2167="","",女子登録情報!$M2167)</f>
        <v/>
      </c>
      <c r="H2167" t="str">
        <f>IF($K2167="","",女子登録情報!$A2167)</f>
        <v/>
      </c>
      <c r="K2167" t="str">
        <f>IF(女子登録情報!$C2167="","",女子登録情報!$C2167)</f>
        <v/>
      </c>
      <c r="M2167" t="str">
        <f>IFERROR(IF(AND(402&lt;=VALUE(RIGHT(女子登録情報!$F2167,4)),競技会情報!$E$3*100+競技会情報!$G$3&gt;=VALUE(RIGHT(女子登録情報!$F2167,4))),VALUE(女子登録情報!$G2167)+1,VALUE(女子登録情報!$G2167)),"")</f>
        <v/>
      </c>
      <c r="N2167" t="str">
        <f>IF($K2167="","",IF(女子登録情報!$H2167="北海道",女子登録情報!$H2167,LEFT(女子登録情報!$H2167,LEN(女子登録情報!$H2167)-1)))</f>
        <v/>
      </c>
      <c r="O2167" t="str">
        <f>IF($K2167="","",IF(LEN($N2167)=2,LEFT($N2167,1)&amp;"　"&amp;RIGHT($N2167,1)&amp;"・"&amp;女子登録情報!$I2167,$N2167&amp;"・"&amp;女子登録情報!$I2167))</f>
        <v/>
      </c>
    </row>
    <row r="2168" spans="1:15" x14ac:dyDescent="0.55000000000000004">
      <c r="A2168" t="str">
        <f>IF($K2168="","",200000000+女子登録情報!$C2168)</f>
        <v/>
      </c>
      <c r="B2168" t="str">
        <f>IF($K2168="","",女子登録情報!$D2168&amp;" ("&amp;女子登録情報!$K2168&amp;")")</f>
        <v/>
      </c>
      <c r="C2168" t="str">
        <f>IF($K2168="","",女子登録情報!$E2168)</f>
        <v/>
      </c>
      <c r="D2168" t="str">
        <f>IF($K2168="","",女子登録情報!$O2168&amp;" "&amp;女子登録情報!$N2168&amp;" ("&amp;LEFT(女子登録情報!$F2168,2)&amp;")")</f>
        <v/>
      </c>
      <c r="E2168" t="str">
        <f>IF($K2168="","",女子登録情報!$P2168)</f>
        <v/>
      </c>
      <c r="F2168" t="str">
        <f t="shared" si="33"/>
        <v/>
      </c>
      <c r="G2168" t="str">
        <f>IF($K2168="","",女子登録情報!$M2168)</f>
        <v/>
      </c>
      <c r="H2168" t="str">
        <f>IF($K2168="","",女子登録情報!$A2168)</f>
        <v/>
      </c>
      <c r="K2168" t="str">
        <f>IF(女子登録情報!$C2168="","",女子登録情報!$C2168)</f>
        <v/>
      </c>
      <c r="M2168" t="str">
        <f>IFERROR(IF(AND(402&lt;=VALUE(RIGHT(女子登録情報!$F2168,4)),競技会情報!$E$3*100+競技会情報!$G$3&gt;=VALUE(RIGHT(女子登録情報!$F2168,4))),VALUE(女子登録情報!$G2168)+1,VALUE(女子登録情報!$G2168)),"")</f>
        <v/>
      </c>
      <c r="N2168" t="str">
        <f>IF($K2168="","",IF(女子登録情報!$H2168="北海道",女子登録情報!$H2168,LEFT(女子登録情報!$H2168,LEN(女子登録情報!$H2168)-1)))</f>
        <v/>
      </c>
      <c r="O2168" t="str">
        <f>IF($K2168="","",IF(LEN($N2168)=2,LEFT($N2168,1)&amp;"　"&amp;RIGHT($N2168,1)&amp;"・"&amp;女子登録情報!$I2168,$N2168&amp;"・"&amp;女子登録情報!$I2168))</f>
        <v/>
      </c>
    </row>
    <row r="2169" spans="1:15" x14ac:dyDescent="0.55000000000000004">
      <c r="A2169" t="str">
        <f>IF($K2169="","",200000000+女子登録情報!$C2169)</f>
        <v/>
      </c>
      <c r="B2169" t="str">
        <f>IF($K2169="","",女子登録情報!$D2169&amp;" ("&amp;女子登録情報!$K2169&amp;")")</f>
        <v/>
      </c>
      <c r="C2169" t="str">
        <f>IF($K2169="","",女子登録情報!$E2169)</f>
        <v/>
      </c>
      <c r="D2169" t="str">
        <f>IF($K2169="","",女子登録情報!$O2169&amp;" "&amp;女子登録情報!$N2169&amp;" ("&amp;LEFT(女子登録情報!$F2169,2)&amp;")")</f>
        <v/>
      </c>
      <c r="E2169" t="str">
        <f>IF($K2169="","",女子登録情報!$P2169)</f>
        <v/>
      </c>
      <c r="F2169" t="str">
        <f t="shared" si="33"/>
        <v/>
      </c>
      <c r="G2169" t="str">
        <f>IF($K2169="","",女子登録情報!$M2169)</f>
        <v/>
      </c>
      <c r="H2169" t="str">
        <f>IF($K2169="","",女子登録情報!$A2169)</f>
        <v/>
      </c>
      <c r="K2169" t="str">
        <f>IF(女子登録情報!$C2169="","",女子登録情報!$C2169)</f>
        <v/>
      </c>
      <c r="M2169" t="str">
        <f>IFERROR(IF(AND(402&lt;=VALUE(RIGHT(女子登録情報!$F2169,4)),競技会情報!$E$3*100+競技会情報!$G$3&gt;=VALUE(RIGHT(女子登録情報!$F2169,4))),VALUE(女子登録情報!$G2169)+1,VALUE(女子登録情報!$G2169)),"")</f>
        <v/>
      </c>
      <c r="N2169" t="str">
        <f>IF($K2169="","",IF(女子登録情報!$H2169="北海道",女子登録情報!$H2169,LEFT(女子登録情報!$H2169,LEN(女子登録情報!$H2169)-1)))</f>
        <v/>
      </c>
      <c r="O2169" t="str">
        <f>IF($K2169="","",IF(LEN($N2169)=2,LEFT($N2169,1)&amp;"　"&amp;RIGHT($N2169,1)&amp;"・"&amp;女子登録情報!$I2169,$N2169&amp;"・"&amp;女子登録情報!$I2169))</f>
        <v/>
      </c>
    </row>
    <row r="2170" spans="1:15" x14ac:dyDescent="0.55000000000000004">
      <c r="A2170" t="str">
        <f>IF($K2170="","",200000000+女子登録情報!$C2170)</f>
        <v/>
      </c>
      <c r="B2170" t="str">
        <f>IF($K2170="","",女子登録情報!$D2170&amp;" ("&amp;女子登録情報!$K2170&amp;")")</f>
        <v/>
      </c>
      <c r="C2170" t="str">
        <f>IF($K2170="","",女子登録情報!$E2170)</f>
        <v/>
      </c>
      <c r="D2170" t="str">
        <f>IF($K2170="","",女子登録情報!$O2170&amp;" "&amp;女子登録情報!$N2170&amp;" ("&amp;LEFT(女子登録情報!$F2170,2)&amp;")")</f>
        <v/>
      </c>
      <c r="E2170" t="str">
        <f>IF($K2170="","",女子登録情報!$P2170)</f>
        <v/>
      </c>
      <c r="F2170" t="str">
        <f t="shared" si="33"/>
        <v/>
      </c>
      <c r="G2170" t="str">
        <f>IF($K2170="","",女子登録情報!$M2170)</f>
        <v/>
      </c>
      <c r="H2170" t="str">
        <f>IF($K2170="","",女子登録情報!$A2170)</f>
        <v/>
      </c>
      <c r="K2170" t="str">
        <f>IF(女子登録情報!$C2170="","",女子登録情報!$C2170)</f>
        <v/>
      </c>
      <c r="M2170" t="str">
        <f>IFERROR(IF(AND(402&lt;=VALUE(RIGHT(女子登録情報!$F2170,4)),競技会情報!$E$3*100+競技会情報!$G$3&gt;=VALUE(RIGHT(女子登録情報!$F2170,4))),VALUE(女子登録情報!$G2170)+1,VALUE(女子登録情報!$G2170)),"")</f>
        <v/>
      </c>
      <c r="N2170" t="str">
        <f>IF($K2170="","",IF(女子登録情報!$H2170="北海道",女子登録情報!$H2170,LEFT(女子登録情報!$H2170,LEN(女子登録情報!$H2170)-1)))</f>
        <v/>
      </c>
      <c r="O2170" t="str">
        <f>IF($K2170="","",IF(LEN($N2170)=2,LEFT($N2170,1)&amp;"　"&amp;RIGHT($N2170,1)&amp;"・"&amp;女子登録情報!$I2170,$N2170&amp;"・"&amp;女子登録情報!$I2170))</f>
        <v/>
      </c>
    </row>
    <row r="2171" spans="1:15" x14ac:dyDescent="0.55000000000000004">
      <c r="A2171" t="str">
        <f>IF($K2171="","",200000000+女子登録情報!$C2171)</f>
        <v/>
      </c>
      <c r="B2171" t="str">
        <f>IF($K2171="","",女子登録情報!$D2171&amp;" ("&amp;女子登録情報!$K2171&amp;")")</f>
        <v/>
      </c>
      <c r="C2171" t="str">
        <f>IF($K2171="","",女子登録情報!$E2171)</f>
        <v/>
      </c>
      <c r="D2171" t="str">
        <f>IF($K2171="","",女子登録情報!$O2171&amp;" "&amp;女子登録情報!$N2171&amp;" ("&amp;LEFT(女子登録情報!$F2171,2)&amp;")")</f>
        <v/>
      </c>
      <c r="E2171" t="str">
        <f>IF($K2171="","",女子登録情報!$P2171)</f>
        <v/>
      </c>
      <c r="F2171" t="str">
        <f t="shared" si="33"/>
        <v/>
      </c>
      <c r="G2171" t="str">
        <f>IF($K2171="","",女子登録情報!$M2171)</f>
        <v/>
      </c>
      <c r="H2171" t="str">
        <f>IF($K2171="","",女子登録情報!$A2171)</f>
        <v/>
      </c>
      <c r="K2171" t="str">
        <f>IF(女子登録情報!$C2171="","",女子登録情報!$C2171)</f>
        <v/>
      </c>
      <c r="M2171" t="str">
        <f>IFERROR(IF(AND(402&lt;=VALUE(RIGHT(女子登録情報!$F2171,4)),競技会情報!$E$3*100+競技会情報!$G$3&gt;=VALUE(RIGHT(女子登録情報!$F2171,4))),VALUE(女子登録情報!$G2171)+1,VALUE(女子登録情報!$G2171)),"")</f>
        <v/>
      </c>
      <c r="N2171" t="str">
        <f>IF($K2171="","",IF(女子登録情報!$H2171="北海道",女子登録情報!$H2171,LEFT(女子登録情報!$H2171,LEN(女子登録情報!$H2171)-1)))</f>
        <v/>
      </c>
      <c r="O2171" t="str">
        <f>IF($K2171="","",IF(LEN($N2171)=2,LEFT($N2171,1)&amp;"　"&amp;RIGHT($N2171,1)&amp;"・"&amp;女子登録情報!$I2171,$N2171&amp;"・"&amp;女子登録情報!$I2171))</f>
        <v/>
      </c>
    </row>
    <row r="2172" spans="1:15" x14ac:dyDescent="0.55000000000000004">
      <c r="A2172" t="str">
        <f>IF($K2172="","",200000000+女子登録情報!$C2172)</f>
        <v/>
      </c>
      <c r="B2172" t="str">
        <f>IF($K2172="","",女子登録情報!$D2172&amp;" ("&amp;女子登録情報!$K2172&amp;")")</f>
        <v/>
      </c>
      <c r="C2172" t="str">
        <f>IF($K2172="","",女子登録情報!$E2172)</f>
        <v/>
      </c>
      <c r="D2172" t="str">
        <f>IF($K2172="","",女子登録情報!$O2172&amp;" "&amp;女子登録情報!$N2172&amp;" ("&amp;LEFT(女子登録情報!$F2172,2)&amp;")")</f>
        <v/>
      </c>
      <c r="E2172" t="str">
        <f>IF($K2172="","",女子登録情報!$P2172)</f>
        <v/>
      </c>
      <c r="F2172" t="str">
        <f t="shared" si="33"/>
        <v/>
      </c>
      <c r="G2172" t="str">
        <f>IF($K2172="","",女子登録情報!$M2172)</f>
        <v/>
      </c>
      <c r="H2172" t="str">
        <f>IF($K2172="","",女子登録情報!$A2172)</f>
        <v/>
      </c>
      <c r="K2172" t="str">
        <f>IF(女子登録情報!$C2172="","",女子登録情報!$C2172)</f>
        <v/>
      </c>
      <c r="M2172" t="str">
        <f>IFERROR(IF(AND(402&lt;=VALUE(RIGHT(女子登録情報!$F2172,4)),競技会情報!$E$3*100+競技会情報!$G$3&gt;=VALUE(RIGHT(女子登録情報!$F2172,4))),VALUE(女子登録情報!$G2172)+1,VALUE(女子登録情報!$G2172)),"")</f>
        <v/>
      </c>
      <c r="N2172" t="str">
        <f>IF($K2172="","",IF(女子登録情報!$H2172="北海道",女子登録情報!$H2172,LEFT(女子登録情報!$H2172,LEN(女子登録情報!$H2172)-1)))</f>
        <v/>
      </c>
      <c r="O2172" t="str">
        <f>IF($K2172="","",IF(LEN($N2172)=2,LEFT($N2172,1)&amp;"　"&amp;RIGHT($N2172,1)&amp;"・"&amp;女子登録情報!$I2172,$N2172&amp;"・"&amp;女子登録情報!$I2172))</f>
        <v/>
      </c>
    </row>
    <row r="2173" spans="1:15" x14ac:dyDescent="0.55000000000000004">
      <c r="A2173" t="str">
        <f>IF($K2173="","",200000000+女子登録情報!$C2173)</f>
        <v/>
      </c>
      <c r="B2173" t="str">
        <f>IF($K2173="","",女子登録情報!$D2173&amp;" ("&amp;女子登録情報!$K2173&amp;")")</f>
        <v/>
      </c>
      <c r="C2173" t="str">
        <f>IF($K2173="","",女子登録情報!$E2173)</f>
        <v/>
      </c>
      <c r="D2173" t="str">
        <f>IF($K2173="","",女子登録情報!$O2173&amp;" "&amp;女子登録情報!$N2173&amp;" ("&amp;LEFT(女子登録情報!$F2173,2)&amp;")")</f>
        <v/>
      </c>
      <c r="E2173" t="str">
        <f>IF($K2173="","",女子登録情報!$P2173)</f>
        <v/>
      </c>
      <c r="F2173" t="str">
        <f t="shared" si="33"/>
        <v/>
      </c>
      <c r="G2173" t="str">
        <f>IF($K2173="","",女子登録情報!$M2173)</f>
        <v/>
      </c>
      <c r="H2173" t="str">
        <f>IF($K2173="","",女子登録情報!$A2173)</f>
        <v/>
      </c>
      <c r="K2173" t="str">
        <f>IF(女子登録情報!$C2173="","",女子登録情報!$C2173)</f>
        <v/>
      </c>
      <c r="M2173" t="str">
        <f>IFERROR(IF(AND(402&lt;=VALUE(RIGHT(女子登録情報!$F2173,4)),競技会情報!$E$3*100+競技会情報!$G$3&gt;=VALUE(RIGHT(女子登録情報!$F2173,4))),VALUE(女子登録情報!$G2173)+1,VALUE(女子登録情報!$G2173)),"")</f>
        <v/>
      </c>
      <c r="N2173" t="str">
        <f>IF($K2173="","",IF(女子登録情報!$H2173="北海道",女子登録情報!$H2173,LEFT(女子登録情報!$H2173,LEN(女子登録情報!$H2173)-1)))</f>
        <v/>
      </c>
      <c r="O2173" t="str">
        <f>IF($K2173="","",IF(LEN($N2173)=2,LEFT($N2173,1)&amp;"　"&amp;RIGHT($N2173,1)&amp;"・"&amp;女子登録情報!$I2173,$N2173&amp;"・"&amp;女子登録情報!$I2173))</f>
        <v/>
      </c>
    </row>
    <row r="2174" spans="1:15" x14ac:dyDescent="0.55000000000000004">
      <c r="A2174" t="str">
        <f>IF($K2174="","",200000000+女子登録情報!$C2174)</f>
        <v/>
      </c>
      <c r="B2174" t="str">
        <f>IF($K2174="","",女子登録情報!$D2174&amp;" ("&amp;女子登録情報!$K2174&amp;")")</f>
        <v/>
      </c>
      <c r="C2174" t="str">
        <f>IF($K2174="","",女子登録情報!$E2174)</f>
        <v/>
      </c>
      <c r="D2174" t="str">
        <f>IF($K2174="","",女子登録情報!$O2174&amp;" "&amp;女子登録情報!$N2174&amp;" ("&amp;LEFT(女子登録情報!$F2174,2)&amp;")")</f>
        <v/>
      </c>
      <c r="E2174" t="str">
        <f>IF($K2174="","",女子登録情報!$P2174)</f>
        <v/>
      </c>
      <c r="F2174" t="str">
        <f t="shared" si="33"/>
        <v/>
      </c>
      <c r="G2174" t="str">
        <f>IF($K2174="","",女子登録情報!$M2174)</f>
        <v/>
      </c>
      <c r="H2174" t="str">
        <f>IF($K2174="","",女子登録情報!$A2174)</f>
        <v/>
      </c>
      <c r="K2174" t="str">
        <f>IF(女子登録情報!$C2174="","",女子登録情報!$C2174)</f>
        <v/>
      </c>
      <c r="M2174" t="str">
        <f>IFERROR(IF(AND(402&lt;=VALUE(RIGHT(女子登録情報!$F2174,4)),競技会情報!$E$3*100+競技会情報!$G$3&gt;=VALUE(RIGHT(女子登録情報!$F2174,4))),VALUE(女子登録情報!$G2174)+1,VALUE(女子登録情報!$G2174)),"")</f>
        <v/>
      </c>
      <c r="N2174" t="str">
        <f>IF($K2174="","",IF(女子登録情報!$H2174="北海道",女子登録情報!$H2174,LEFT(女子登録情報!$H2174,LEN(女子登録情報!$H2174)-1)))</f>
        <v/>
      </c>
      <c r="O2174" t="str">
        <f>IF($K2174="","",IF(LEN($N2174)=2,LEFT($N2174,1)&amp;"　"&amp;RIGHT($N2174,1)&amp;"・"&amp;女子登録情報!$I2174,$N2174&amp;"・"&amp;女子登録情報!$I2174))</f>
        <v/>
      </c>
    </row>
    <row r="2175" spans="1:15" x14ac:dyDescent="0.55000000000000004">
      <c r="A2175" t="str">
        <f>IF($K2175="","",200000000+女子登録情報!$C2175)</f>
        <v/>
      </c>
      <c r="B2175" t="str">
        <f>IF($K2175="","",女子登録情報!$D2175&amp;" ("&amp;女子登録情報!$K2175&amp;")")</f>
        <v/>
      </c>
      <c r="C2175" t="str">
        <f>IF($K2175="","",女子登録情報!$E2175)</f>
        <v/>
      </c>
      <c r="D2175" t="str">
        <f>IF($K2175="","",女子登録情報!$O2175&amp;" "&amp;女子登録情報!$N2175&amp;" ("&amp;LEFT(女子登録情報!$F2175,2)&amp;")")</f>
        <v/>
      </c>
      <c r="E2175" t="str">
        <f>IF($K2175="","",女子登録情報!$P2175)</f>
        <v/>
      </c>
      <c r="F2175" t="str">
        <f t="shared" si="33"/>
        <v/>
      </c>
      <c r="G2175" t="str">
        <f>IF($K2175="","",女子登録情報!$M2175)</f>
        <v/>
      </c>
      <c r="H2175" t="str">
        <f>IF($K2175="","",女子登録情報!$A2175)</f>
        <v/>
      </c>
      <c r="K2175" t="str">
        <f>IF(女子登録情報!$C2175="","",女子登録情報!$C2175)</f>
        <v/>
      </c>
      <c r="M2175" t="str">
        <f>IFERROR(IF(AND(402&lt;=VALUE(RIGHT(女子登録情報!$F2175,4)),競技会情報!$E$3*100+競技会情報!$G$3&gt;=VALUE(RIGHT(女子登録情報!$F2175,4))),VALUE(女子登録情報!$G2175)+1,VALUE(女子登録情報!$G2175)),"")</f>
        <v/>
      </c>
      <c r="N2175" t="str">
        <f>IF($K2175="","",IF(女子登録情報!$H2175="北海道",女子登録情報!$H2175,LEFT(女子登録情報!$H2175,LEN(女子登録情報!$H2175)-1)))</f>
        <v/>
      </c>
      <c r="O2175" t="str">
        <f>IF($K2175="","",IF(LEN($N2175)=2,LEFT($N2175,1)&amp;"　"&amp;RIGHT($N2175,1)&amp;"・"&amp;女子登録情報!$I2175,$N2175&amp;"・"&amp;女子登録情報!$I2175))</f>
        <v/>
      </c>
    </row>
    <row r="2176" spans="1:15" x14ac:dyDescent="0.55000000000000004">
      <c r="A2176" t="str">
        <f>IF($K2176="","",200000000+女子登録情報!$C2176)</f>
        <v/>
      </c>
      <c r="B2176" t="str">
        <f>IF($K2176="","",女子登録情報!$D2176&amp;" ("&amp;女子登録情報!$K2176&amp;")")</f>
        <v/>
      </c>
      <c r="C2176" t="str">
        <f>IF($K2176="","",女子登録情報!$E2176)</f>
        <v/>
      </c>
      <c r="D2176" t="str">
        <f>IF($K2176="","",女子登録情報!$O2176&amp;" "&amp;女子登録情報!$N2176&amp;" ("&amp;LEFT(女子登録情報!$F2176,2)&amp;")")</f>
        <v/>
      </c>
      <c r="E2176" t="str">
        <f>IF($K2176="","",女子登録情報!$P2176)</f>
        <v/>
      </c>
      <c r="F2176" t="str">
        <f t="shared" si="33"/>
        <v/>
      </c>
      <c r="G2176" t="str">
        <f>IF($K2176="","",女子登録情報!$M2176)</f>
        <v/>
      </c>
      <c r="H2176" t="str">
        <f>IF($K2176="","",女子登録情報!$A2176)</f>
        <v/>
      </c>
      <c r="K2176" t="str">
        <f>IF(女子登録情報!$C2176="","",女子登録情報!$C2176)</f>
        <v/>
      </c>
      <c r="M2176" t="str">
        <f>IFERROR(IF(AND(402&lt;=VALUE(RIGHT(女子登録情報!$F2176,4)),競技会情報!$E$3*100+競技会情報!$G$3&gt;=VALUE(RIGHT(女子登録情報!$F2176,4))),VALUE(女子登録情報!$G2176)+1,VALUE(女子登録情報!$G2176)),"")</f>
        <v/>
      </c>
      <c r="N2176" t="str">
        <f>IF($K2176="","",IF(女子登録情報!$H2176="北海道",女子登録情報!$H2176,LEFT(女子登録情報!$H2176,LEN(女子登録情報!$H2176)-1)))</f>
        <v/>
      </c>
      <c r="O2176" t="str">
        <f>IF($K2176="","",IF(LEN($N2176)=2,LEFT($N2176,1)&amp;"　"&amp;RIGHT($N2176,1)&amp;"・"&amp;女子登録情報!$I2176,$N2176&amp;"・"&amp;女子登録情報!$I2176))</f>
        <v/>
      </c>
    </row>
    <row r="2177" spans="1:15" x14ac:dyDescent="0.55000000000000004">
      <c r="A2177" t="str">
        <f>IF($K2177="","",200000000+女子登録情報!$C2177)</f>
        <v/>
      </c>
      <c r="B2177" t="str">
        <f>IF($K2177="","",女子登録情報!$D2177&amp;" ("&amp;女子登録情報!$K2177&amp;")")</f>
        <v/>
      </c>
      <c r="C2177" t="str">
        <f>IF($K2177="","",女子登録情報!$E2177)</f>
        <v/>
      </c>
      <c r="D2177" t="str">
        <f>IF($K2177="","",女子登録情報!$O2177&amp;" "&amp;女子登録情報!$N2177&amp;" ("&amp;LEFT(女子登録情報!$F2177,2)&amp;")")</f>
        <v/>
      </c>
      <c r="E2177" t="str">
        <f>IF($K2177="","",女子登録情報!$P2177)</f>
        <v/>
      </c>
      <c r="F2177" t="str">
        <f t="shared" si="33"/>
        <v/>
      </c>
      <c r="G2177" t="str">
        <f>IF($K2177="","",女子登録情報!$M2177)</f>
        <v/>
      </c>
      <c r="H2177" t="str">
        <f>IF($K2177="","",女子登録情報!$A2177)</f>
        <v/>
      </c>
      <c r="K2177" t="str">
        <f>IF(女子登録情報!$C2177="","",女子登録情報!$C2177)</f>
        <v/>
      </c>
      <c r="M2177" t="str">
        <f>IFERROR(IF(AND(402&lt;=VALUE(RIGHT(女子登録情報!$F2177,4)),競技会情報!$E$3*100+競技会情報!$G$3&gt;=VALUE(RIGHT(女子登録情報!$F2177,4))),VALUE(女子登録情報!$G2177)+1,VALUE(女子登録情報!$G2177)),"")</f>
        <v/>
      </c>
      <c r="N2177" t="str">
        <f>IF($K2177="","",IF(女子登録情報!$H2177="北海道",女子登録情報!$H2177,LEFT(女子登録情報!$H2177,LEN(女子登録情報!$H2177)-1)))</f>
        <v/>
      </c>
      <c r="O2177" t="str">
        <f>IF($K2177="","",IF(LEN($N2177)=2,LEFT($N2177,1)&amp;"　"&amp;RIGHT($N2177,1)&amp;"・"&amp;女子登録情報!$I2177,$N2177&amp;"・"&amp;女子登録情報!$I2177))</f>
        <v/>
      </c>
    </row>
    <row r="2178" spans="1:15" x14ac:dyDescent="0.55000000000000004">
      <c r="A2178" t="str">
        <f>IF($K2178="","",200000000+女子登録情報!$C2178)</f>
        <v/>
      </c>
      <c r="B2178" t="str">
        <f>IF($K2178="","",女子登録情報!$D2178&amp;" ("&amp;女子登録情報!$K2178&amp;")")</f>
        <v/>
      </c>
      <c r="C2178" t="str">
        <f>IF($K2178="","",女子登録情報!$E2178)</f>
        <v/>
      </c>
      <c r="D2178" t="str">
        <f>IF($K2178="","",女子登録情報!$O2178&amp;" "&amp;女子登録情報!$N2178&amp;" ("&amp;LEFT(女子登録情報!$F2178,2)&amp;")")</f>
        <v/>
      </c>
      <c r="E2178" t="str">
        <f>IF($K2178="","",女子登録情報!$P2178)</f>
        <v/>
      </c>
      <c r="F2178" t="str">
        <f t="shared" si="33"/>
        <v/>
      </c>
      <c r="G2178" t="str">
        <f>IF($K2178="","",女子登録情報!$M2178)</f>
        <v/>
      </c>
      <c r="H2178" t="str">
        <f>IF($K2178="","",女子登録情報!$A2178)</f>
        <v/>
      </c>
      <c r="K2178" t="str">
        <f>IF(女子登録情報!$C2178="","",女子登録情報!$C2178)</f>
        <v/>
      </c>
      <c r="M2178" t="str">
        <f>IFERROR(IF(AND(402&lt;=VALUE(RIGHT(女子登録情報!$F2178,4)),競技会情報!$E$3*100+競技会情報!$G$3&gt;=VALUE(RIGHT(女子登録情報!$F2178,4))),VALUE(女子登録情報!$G2178)+1,VALUE(女子登録情報!$G2178)),"")</f>
        <v/>
      </c>
      <c r="N2178" t="str">
        <f>IF($K2178="","",IF(女子登録情報!$H2178="北海道",女子登録情報!$H2178,LEFT(女子登録情報!$H2178,LEN(女子登録情報!$H2178)-1)))</f>
        <v/>
      </c>
      <c r="O2178" t="str">
        <f>IF($K2178="","",IF(LEN($N2178)=2,LEFT($N2178,1)&amp;"　"&amp;RIGHT($N2178,1)&amp;"・"&amp;女子登録情報!$I2178,$N2178&amp;"・"&amp;女子登録情報!$I2178))</f>
        <v/>
      </c>
    </row>
    <row r="2179" spans="1:15" x14ac:dyDescent="0.55000000000000004">
      <c r="A2179" t="str">
        <f>IF($K2179="","",200000000+女子登録情報!$C2179)</f>
        <v/>
      </c>
      <c r="B2179" t="str">
        <f>IF($K2179="","",女子登録情報!$D2179&amp;" ("&amp;女子登録情報!$K2179&amp;")")</f>
        <v/>
      </c>
      <c r="C2179" t="str">
        <f>IF($K2179="","",女子登録情報!$E2179)</f>
        <v/>
      </c>
      <c r="D2179" t="str">
        <f>IF($K2179="","",女子登録情報!$O2179&amp;" "&amp;女子登録情報!$N2179&amp;" ("&amp;LEFT(女子登録情報!$F2179,2)&amp;")")</f>
        <v/>
      </c>
      <c r="E2179" t="str">
        <f>IF($K2179="","",女子登録情報!$P2179)</f>
        <v/>
      </c>
      <c r="F2179" t="str">
        <f t="shared" ref="F2179:F2242" si="34">IF($K2179="","","2")</f>
        <v/>
      </c>
      <c r="G2179" t="str">
        <f>IF($K2179="","",女子登録情報!$M2179)</f>
        <v/>
      </c>
      <c r="H2179" t="str">
        <f>IF($K2179="","",女子登録情報!$A2179)</f>
        <v/>
      </c>
      <c r="K2179" t="str">
        <f>IF(女子登録情報!$C2179="","",女子登録情報!$C2179)</f>
        <v/>
      </c>
      <c r="M2179" t="str">
        <f>IFERROR(IF(AND(402&lt;=VALUE(RIGHT(女子登録情報!$F2179,4)),競技会情報!$E$3*100+競技会情報!$G$3&gt;=VALUE(RIGHT(女子登録情報!$F2179,4))),VALUE(女子登録情報!$G2179)+1,VALUE(女子登録情報!$G2179)),"")</f>
        <v/>
      </c>
      <c r="N2179" t="str">
        <f>IF($K2179="","",IF(女子登録情報!$H2179="北海道",女子登録情報!$H2179,LEFT(女子登録情報!$H2179,LEN(女子登録情報!$H2179)-1)))</f>
        <v/>
      </c>
      <c r="O2179" t="str">
        <f>IF($K2179="","",IF(LEN($N2179)=2,LEFT($N2179,1)&amp;"　"&amp;RIGHT($N2179,1)&amp;"・"&amp;女子登録情報!$I2179,$N2179&amp;"・"&amp;女子登録情報!$I2179))</f>
        <v/>
      </c>
    </row>
    <row r="2180" spans="1:15" x14ac:dyDescent="0.55000000000000004">
      <c r="A2180" t="str">
        <f>IF($K2180="","",200000000+女子登録情報!$C2180)</f>
        <v/>
      </c>
      <c r="B2180" t="str">
        <f>IF($K2180="","",女子登録情報!$D2180&amp;" ("&amp;女子登録情報!$K2180&amp;")")</f>
        <v/>
      </c>
      <c r="C2180" t="str">
        <f>IF($K2180="","",女子登録情報!$E2180)</f>
        <v/>
      </c>
      <c r="D2180" t="str">
        <f>IF($K2180="","",女子登録情報!$O2180&amp;" "&amp;女子登録情報!$N2180&amp;" ("&amp;LEFT(女子登録情報!$F2180,2)&amp;")")</f>
        <v/>
      </c>
      <c r="E2180" t="str">
        <f>IF($K2180="","",女子登録情報!$P2180)</f>
        <v/>
      </c>
      <c r="F2180" t="str">
        <f t="shared" si="34"/>
        <v/>
      </c>
      <c r="G2180" t="str">
        <f>IF($K2180="","",女子登録情報!$M2180)</f>
        <v/>
      </c>
      <c r="H2180" t="str">
        <f>IF($K2180="","",女子登録情報!$A2180)</f>
        <v/>
      </c>
      <c r="K2180" t="str">
        <f>IF(女子登録情報!$C2180="","",女子登録情報!$C2180)</f>
        <v/>
      </c>
      <c r="M2180" t="str">
        <f>IFERROR(IF(AND(402&lt;=VALUE(RIGHT(女子登録情報!$F2180,4)),競技会情報!$E$3*100+競技会情報!$G$3&gt;=VALUE(RIGHT(女子登録情報!$F2180,4))),VALUE(女子登録情報!$G2180)+1,VALUE(女子登録情報!$G2180)),"")</f>
        <v/>
      </c>
      <c r="N2180" t="str">
        <f>IF($K2180="","",IF(女子登録情報!$H2180="北海道",女子登録情報!$H2180,LEFT(女子登録情報!$H2180,LEN(女子登録情報!$H2180)-1)))</f>
        <v/>
      </c>
      <c r="O2180" t="str">
        <f>IF($K2180="","",IF(LEN($N2180)=2,LEFT($N2180,1)&amp;"　"&amp;RIGHT($N2180,1)&amp;"・"&amp;女子登録情報!$I2180,$N2180&amp;"・"&amp;女子登録情報!$I2180))</f>
        <v/>
      </c>
    </row>
    <row r="2181" spans="1:15" x14ac:dyDescent="0.55000000000000004">
      <c r="A2181" t="str">
        <f>IF($K2181="","",200000000+女子登録情報!$C2181)</f>
        <v/>
      </c>
      <c r="B2181" t="str">
        <f>IF($K2181="","",女子登録情報!$D2181&amp;" ("&amp;女子登録情報!$K2181&amp;")")</f>
        <v/>
      </c>
      <c r="C2181" t="str">
        <f>IF($K2181="","",女子登録情報!$E2181)</f>
        <v/>
      </c>
      <c r="D2181" t="str">
        <f>IF($K2181="","",女子登録情報!$O2181&amp;" "&amp;女子登録情報!$N2181&amp;" ("&amp;LEFT(女子登録情報!$F2181,2)&amp;")")</f>
        <v/>
      </c>
      <c r="E2181" t="str">
        <f>IF($K2181="","",女子登録情報!$P2181)</f>
        <v/>
      </c>
      <c r="F2181" t="str">
        <f t="shared" si="34"/>
        <v/>
      </c>
      <c r="G2181" t="str">
        <f>IF($K2181="","",女子登録情報!$M2181)</f>
        <v/>
      </c>
      <c r="H2181" t="str">
        <f>IF($K2181="","",女子登録情報!$A2181)</f>
        <v/>
      </c>
      <c r="K2181" t="str">
        <f>IF(女子登録情報!$C2181="","",女子登録情報!$C2181)</f>
        <v/>
      </c>
      <c r="M2181" t="str">
        <f>IFERROR(IF(AND(402&lt;=VALUE(RIGHT(女子登録情報!$F2181,4)),競技会情報!$E$3*100+競技会情報!$G$3&gt;=VALUE(RIGHT(女子登録情報!$F2181,4))),VALUE(女子登録情報!$G2181)+1,VALUE(女子登録情報!$G2181)),"")</f>
        <v/>
      </c>
      <c r="N2181" t="str">
        <f>IF($K2181="","",IF(女子登録情報!$H2181="北海道",女子登録情報!$H2181,LEFT(女子登録情報!$H2181,LEN(女子登録情報!$H2181)-1)))</f>
        <v/>
      </c>
      <c r="O2181" t="str">
        <f>IF($K2181="","",IF(LEN($N2181)=2,LEFT($N2181,1)&amp;"　"&amp;RIGHT($N2181,1)&amp;"・"&amp;女子登録情報!$I2181,$N2181&amp;"・"&amp;女子登録情報!$I2181))</f>
        <v/>
      </c>
    </row>
    <row r="2182" spans="1:15" x14ac:dyDescent="0.55000000000000004">
      <c r="A2182" t="str">
        <f>IF($K2182="","",200000000+女子登録情報!$C2182)</f>
        <v/>
      </c>
      <c r="B2182" t="str">
        <f>IF($K2182="","",女子登録情報!$D2182&amp;" ("&amp;女子登録情報!$K2182&amp;")")</f>
        <v/>
      </c>
      <c r="C2182" t="str">
        <f>IF($K2182="","",女子登録情報!$E2182)</f>
        <v/>
      </c>
      <c r="D2182" t="str">
        <f>IF($K2182="","",女子登録情報!$O2182&amp;" "&amp;女子登録情報!$N2182&amp;" ("&amp;LEFT(女子登録情報!$F2182,2)&amp;")")</f>
        <v/>
      </c>
      <c r="E2182" t="str">
        <f>IF($K2182="","",女子登録情報!$P2182)</f>
        <v/>
      </c>
      <c r="F2182" t="str">
        <f t="shared" si="34"/>
        <v/>
      </c>
      <c r="G2182" t="str">
        <f>IF($K2182="","",女子登録情報!$M2182)</f>
        <v/>
      </c>
      <c r="H2182" t="str">
        <f>IF($K2182="","",女子登録情報!$A2182)</f>
        <v/>
      </c>
      <c r="K2182" t="str">
        <f>IF(女子登録情報!$C2182="","",女子登録情報!$C2182)</f>
        <v/>
      </c>
      <c r="M2182" t="str">
        <f>IFERROR(IF(AND(402&lt;=VALUE(RIGHT(女子登録情報!$F2182,4)),競技会情報!$E$3*100+競技会情報!$G$3&gt;=VALUE(RIGHT(女子登録情報!$F2182,4))),VALUE(女子登録情報!$G2182)+1,VALUE(女子登録情報!$G2182)),"")</f>
        <v/>
      </c>
      <c r="N2182" t="str">
        <f>IF($K2182="","",IF(女子登録情報!$H2182="北海道",女子登録情報!$H2182,LEFT(女子登録情報!$H2182,LEN(女子登録情報!$H2182)-1)))</f>
        <v/>
      </c>
      <c r="O2182" t="str">
        <f>IF($K2182="","",IF(LEN($N2182)=2,LEFT($N2182,1)&amp;"　"&amp;RIGHT($N2182,1)&amp;"・"&amp;女子登録情報!$I2182,$N2182&amp;"・"&amp;女子登録情報!$I2182))</f>
        <v/>
      </c>
    </row>
    <row r="2183" spans="1:15" x14ac:dyDescent="0.55000000000000004">
      <c r="A2183" t="str">
        <f>IF($K2183="","",200000000+女子登録情報!$C2183)</f>
        <v/>
      </c>
      <c r="B2183" t="str">
        <f>IF($K2183="","",女子登録情報!$D2183&amp;" ("&amp;女子登録情報!$K2183&amp;")")</f>
        <v/>
      </c>
      <c r="C2183" t="str">
        <f>IF($K2183="","",女子登録情報!$E2183)</f>
        <v/>
      </c>
      <c r="D2183" t="str">
        <f>IF($K2183="","",女子登録情報!$O2183&amp;" "&amp;女子登録情報!$N2183&amp;" ("&amp;LEFT(女子登録情報!$F2183,2)&amp;")")</f>
        <v/>
      </c>
      <c r="E2183" t="str">
        <f>IF($K2183="","",女子登録情報!$P2183)</f>
        <v/>
      </c>
      <c r="F2183" t="str">
        <f t="shared" si="34"/>
        <v/>
      </c>
      <c r="G2183" t="str">
        <f>IF($K2183="","",女子登録情報!$M2183)</f>
        <v/>
      </c>
      <c r="H2183" t="str">
        <f>IF($K2183="","",女子登録情報!$A2183)</f>
        <v/>
      </c>
      <c r="K2183" t="str">
        <f>IF(女子登録情報!$C2183="","",女子登録情報!$C2183)</f>
        <v/>
      </c>
      <c r="M2183" t="str">
        <f>IFERROR(IF(AND(402&lt;=VALUE(RIGHT(女子登録情報!$F2183,4)),競技会情報!$E$3*100+競技会情報!$G$3&gt;=VALUE(RIGHT(女子登録情報!$F2183,4))),VALUE(女子登録情報!$G2183)+1,VALUE(女子登録情報!$G2183)),"")</f>
        <v/>
      </c>
      <c r="N2183" t="str">
        <f>IF($K2183="","",IF(女子登録情報!$H2183="北海道",女子登録情報!$H2183,LEFT(女子登録情報!$H2183,LEN(女子登録情報!$H2183)-1)))</f>
        <v/>
      </c>
      <c r="O2183" t="str">
        <f>IF($K2183="","",IF(LEN($N2183)=2,LEFT($N2183,1)&amp;"　"&amp;RIGHT($N2183,1)&amp;"・"&amp;女子登録情報!$I2183,$N2183&amp;"・"&amp;女子登録情報!$I2183))</f>
        <v/>
      </c>
    </row>
    <row r="2184" spans="1:15" x14ac:dyDescent="0.55000000000000004">
      <c r="A2184" t="str">
        <f>IF($K2184="","",200000000+女子登録情報!$C2184)</f>
        <v/>
      </c>
      <c r="B2184" t="str">
        <f>IF($K2184="","",女子登録情報!$D2184&amp;" ("&amp;女子登録情報!$K2184&amp;")")</f>
        <v/>
      </c>
      <c r="C2184" t="str">
        <f>IF($K2184="","",女子登録情報!$E2184)</f>
        <v/>
      </c>
      <c r="D2184" t="str">
        <f>IF($K2184="","",女子登録情報!$O2184&amp;" "&amp;女子登録情報!$N2184&amp;" ("&amp;LEFT(女子登録情報!$F2184,2)&amp;")")</f>
        <v/>
      </c>
      <c r="E2184" t="str">
        <f>IF($K2184="","",女子登録情報!$P2184)</f>
        <v/>
      </c>
      <c r="F2184" t="str">
        <f t="shared" si="34"/>
        <v/>
      </c>
      <c r="G2184" t="str">
        <f>IF($K2184="","",女子登録情報!$M2184)</f>
        <v/>
      </c>
      <c r="H2184" t="str">
        <f>IF($K2184="","",女子登録情報!$A2184)</f>
        <v/>
      </c>
      <c r="K2184" t="str">
        <f>IF(女子登録情報!$C2184="","",女子登録情報!$C2184)</f>
        <v/>
      </c>
      <c r="M2184" t="str">
        <f>IFERROR(IF(AND(402&lt;=VALUE(RIGHT(女子登録情報!$F2184,4)),競技会情報!$E$3*100+競技会情報!$G$3&gt;=VALUE(RIGHT(女子登録情報!$F2184,4))),VALUE(女子登録情報!$G2184)+1,VALUE(女子登録情報!$G2184)),"")</f>
        <v/>
      </c>
      <c r="N2184" t="str">
        <f>IF($K2184="","",IF(女子登録情報!$H2184="北海道",女子登録情報!$H2184,LEFT(女子登録情報!$H2184,LEN(女子登録情報!$H2184)-1)))</f>
        <v/>
      </c>
      <c r="O2184" t="str">
        <f>IF($K2184="","",IF(LEN($N2184)=2,LEFT($N2184,1)&amp;"　"&amp;RIGHT($N2184,1)&amp;"・"&amp;女子登録情報!$I2184,$N2184&amp;"・"&amp;女子登録情報!$I2184))</f>
        <v/>
      </c>
    </row>
    <row r="2185" spans="1:15" x14ac:dyDescent="0.55000000000000004">
      <c r="A2185" t="str">
        <f>IF($K2185="","",200000000+女子登録情報!$C2185)</f>
        <v/>
      </c>
      <c r="B2185" t="str">
        <f>IF($K2185="","",女子登録情報!$D2185&amp;" ("&amp;女子登録情報!$K2185&amp;")")</f>
        <v/>
      </c>
      <c r="C2185" t="str">
        <f>IF($K2185="","",女子登録情報!$E2185)</f>
        <v/>
      </c>
      <c r="D2185" t="str">
        <f>IF($K2185="","",女子登録情報!$O2185&amp;" "&amp;女子登録情報!$N2185&amp;" ("&amp;LEFT(女子登録情報!$F2185,2)&amp;")")</f>
        <v/>
      </c>
      <c r="E2185" t="str">
        <f>IF($K2185="","",女子登録情報!$P2185)</f>
        <v/>
      </c>
      <c r="F2185" t="str">
        <f t="shared" si="34"/>
        <v/>
      </c>
      <c r="G2185" t="str">
        <f>IF($K2185="","",女子登録情報!$M2185)</f>
        <v/>
      </c>
      <c r="H2185" t="str">
        <f>IF($K2185="","",女子登録情報!$A2185)</f>
        <v/>
      </c>
      <c r="K2185" t="str">
        <f>IF(女子登録情報!$C2185="","",女子登録情報!$C2185)</f>
        <v/>
      </c>
      <c r="M2185" t="str">
        <f>IFERROR(IF(AND(402&lt;=VALUE(RIGHT(女子登録情報!$F2185,4)),競技会情報!$E$3*100+競技会情報!$G$3&gt;=VALUE(RIGHT(女子登録情報!$F2185,4))),VALUE(女子登録情報!$G2185)+1,VALUE(女子登録情報!$G2185)),"")</f>
        <v/>
      </c>
      <c r="N2185" t="str">
        <f>IF($K2185="","",IF(女子登録情報!$H2185="北海道",女子登録情報!$H2185,LEFT(女子登録情報!$H2185,LEN(女子登録情報!$H2185)-1)))</f>
        <v/>
      </c>
      <c r="O2185" t="str">
        <f>IF($K2185="","",IF(LEN($N2185)=2,LEFT($N2185,1)&amp;"　"&amp;RIGHT($N2185,1)&amp;"・"&amp;女子登録情報!$I2185,$N2185&amp;"・"&amp;女子登録情報!$I2185))</f>
        <v/>
      </c>
    </row>
    <row r="2186" spans="1:15" x14ac:dyDescent="0.55000000000000004">
      <c r="A2186" t="str">
        <f>IF($K2186="","",200000000+女子登録情報!$C2186)</f>
        <v/>
      </c>
      <c r="B2186" t="str">
        <f>IF($K2186="","",女子登録情報!$D2186&amp;" ("&amp;女子登録情報!$K2186&amp;")")</f>
        <v/>
      </c>
      <c r="C2186" t="str">
        <f>IF($K2186="","",女子登録情報!$E2186)</f>
        <v/>
      </c>
      <c r="D2186" t="str">
        <f>IF($K2186="","",女子登録情報!$O2186&amp;" "&amp;女子登録情報!$N2186&amp;" ("&amp;LEFT(女子登録情報!$F2186,2)&amp;")")</f>
        <v/>
      </c>
      <c r="E2186" t="str">
        <f>IF($K2186="","",女子登録情報!$P2186)</f>
        <v/>
      </c>
      <c r="F2186" t="str">
        <f t="shared" si="34"/>
        <v/>
      </c>
      <c r="G2186" t="str">
        <f>IF($K2186="","",女子登録情報!$M2186)</f>
        <v/>
      </c>
      <c r="H2186" t="str">
        <f>IF($K2186="","",女子登録情報!$A2186)</f>
        <v/>
      </c>
      <c r="K2186" t="str">
        <f>IF(女子登録情報!$C2186="","",女子登録情報!$C2186)</f>
        <v/>
      </c>
      <c r="M2186" t="str">
        <f>IFERROR(IF(AND(402&lt;=VALUE(RIGHT(女子登録情報!$F2186,4)),競技会情報!$E$3*100+競技会情報!$G$3&gt;=VALUE(RIGHT(女子登録情報!$F2186,4))),VALUE(女子登録情報!$G2186)+1,VALUE(女子登録情報!$G2186)),"")</f>
        <v/>
      </c>
      <c r="N2186" t="str">
        <f>IF($K2186="","",IF(女子登録情報!$H2186="北海道",女子登録情報!$H2186,LEFT(女子登録情報!$H2186,LEN(女子登録情報!$H2186)-1)))</f>
        <v/>
      </c>
      <c r="O2186" t="str">
        <f>IF($K2186="","",IF(LEN($N2186)=2,LEFT($N2186,1)&amp;"　"&amp;RIGHT($N2186,1)&amp;"・"&amp;女子登録情報!$I2186,$N2186&amp;"・"&amp;女子登録情報!$I2186))</f>
        <v/>
      </c>
    </row>
    <row r="2187" spans="1:15" x14ac:dyDescent="0.55000000000000004">
      <c r="A2187" t="str">
        <f>IF($K2187="","",200000000+女子登録情報!$C2187)</f>
        <v/>
      </c>
      <c r="B2187" t="str">
        <f>IF($K2187="","",女子登録情報!$D2187&amp;" ("&amp;女子登録情報!$K2187&amp;")")</f>
        <v/>
      </c>
      <c r="C2187" t="str">
        <f>IF($K2187="","",女子登録情報!$E2187)</f>
        <v/>
      </c>
      <c r="D2187" t="str">
        <f>IF($K2187="","",女子登録情報!$O2187&amp;" "&amp;女子登録情報!$N2187&amp;" ("&amp;LEFT(女子登録情報!$F2187,2)&amp;")")</f>
        <v/>
      </c>
      <c r="E2187" t="str">
        <f>IF($K2187="","",女子登録情報!$P2187)</f>
        <v/>
      </c>
      <c r="F2187" t="str">
        <f t="shared" si="34"/>
        <v/>
      </c>
      <c r="G2187" t="str">
        <f>IF($K2187="","",女子登録情報!$M2187)</f>
        <v/>
      </c>
      <c r="H2187" t="str">
        <f>IF($K2187="","",女子登録情報!$A2187)</f>
        <v/>
      </c>
      <c r="K2187" t="str">
        <f>IF(女子登録情報!$C2187="","",女子登録情報!$C2187)</f>
        <v/>
      </c>
      <c r="M2187" t="str">
        <f>IFERROR(IF(AND(402&lt;=VALUE(RIGHT(女子登録情報!$F2187,4)),競技会情報!$E$3*100+競技会情報!$G$3&gt;=VALUE(RIGHT(女子登録情報!$F2187,4))),VALUE(女子登録情報!$G2187)+1,VALUE(女子登録情報!$G2187)),"")</f>
        <v/>
      </c>
      <c r="N2187" t="str">
        <f>IF($K2187="","",IF(女子登録情報!$H2187="北海道",女子登録情報!$H2187,LEFT(女子登録情報!$H2187,LEN(女子登録情報!$H2187)-1)))</f>
        <v/>
      </c>
      <c r="O2187" t="str">
        <f>IF($K2187="","",IF(LEN($N2187)=2,LEFT($N2187,1)&amp;"　"&amp;RIGHT($N2187,1)&amp;"・"&amp;女子登録情報!$I2187,$N2187&amp;"・"&amp;女子登録情報!$I2187))</f>
        <v/>
      </c>
    </row>
    <row r="2188" spans="1:15" x14ac:dyDescent="0.55000000000000004">
      <c r="A2188" t="str">
        <f>IF($K2188="","",200000000+女子登録情報!$C2188)</f>
        <v/>
      </c>
      <c r="B2188" t="str">
        <f>IF($K2188="","",女子登録情報!$D2188&amp;" ("&amp;女子登録情報!$K2188&amp;")")</f>
        <v/>
      </c>
      <c r="C2188" t="str">
        <f>IF($K2188="","",女子登録情報!$E2188)</f>
        <v/>
      </c>
      <c r="D2188" t="str">
        <f>IF($K2188="","",女子登録情報!$O2188&amp;" "&amp;女子登録情報!$N2188&amp;" ("&amp;LEFT(女子登録情報!$F2188,2)&amp;")")</f>
        <v/>
      </c>
      <c r="E2188" t="str">
        <f>IF($K2188="","",女子登録情報!$P2188)</f>
        <v/>
      </c>
      <c r="F2188" t="str">
        <f t="shared" si="34"/>
        <v/>
      </c>
      <c r="G2188" t="str">
        <f>IF($K2188="","",女子登録情報!$M2188)</f>
        <v/>
      </c>
      <c r="H2188" t="str">
        <f>IF($K2188="","",女子登録情報!$A2188)</f>
        <v/>
      </c>
      <c r="K2188" t="str">
        <f>IF(女子登録情報!$C2188="","",女子登録情報!$C2188)</f>
        <v/>
      </c>
      <c r="M2188" t="str">
        <f>IFERROR(IF(AND(402&lt;=VALUE(RIGHT(女子登録情報!$F2188,4)),競技会情報!$E$3*100+競技会情報!$G$3&gt;=VALUE(RIGHT(女子登録情報!$F2188,4))),VALUE(女子登録情報!$G2188)+1,VALUE(女子登録情報!$G2188)),"")</f>
        <v/>
      </c>
      <c r="N2188" t="str">
        <f>IF($K2188="","",IF(女子登録情報!$H2188="北海道",女子登録情報!$H2188,LEFT(女子登録情報!$H2188,LEN(女子登録情報!$H2188)-1)))</f>
        <v/>
      </c>
      <c r="O2188" t="str">
        <f>IF($K2188="","",IF(LEN($N2188)=2,LEFT($N2188,1)&amp;"　"&amp;RIGHT($N2188,1)&amp;"・"&amp;女子登録情報!$I2188,$N2188&amp;"・"&amp;女子登録情報!$I2188))</f>
        <v/>
      </c>
    </row>
    <row r="2189" spans="1:15" x14ac:dyDescent="0.55000000000000004">
      <c r="A2189" t="str">
        <f>IF($K2189="","",200000000+女子登録情報!$C2189)</f>
        <v/>
      </c>
      <c r="B2189" t="str">
        <f>IF($K2189="","",女子登録情報!$D2189&amp;" ("&amp;女子登録情報!$K2189&amp;")")</f>
        <v/>
      </c>
      <c r="C2189" t="str">
        <f>IF($K2189="","",女子登録情報!$E2189)</f>
        <v/>
      </c>
      <c r="D2189" t="str">
        <f>IF($K2189="","",女子登録情報!$O2189&amp;" "&amp;女子登録情報!$N2189&amp;" ("&amp;LEFT(女子登録情報!$F2189,2)&amp;")")</f>
        <v/>
      </c>
      <c r="E2189" t="str">
        <f>IF($K2189="","",女子登録情報!$P2189)</f>
        <v/>
      </c>
      <c r="F2189" t="str">
        <f t="shared" si="34"/>
        <v/>
      </c>
      <c r="G2189" t="str">
        <f>IF($K2189="","",女子登録情報!$M2189)</f>
        <v/>
      </c>
      <c r="H2189" t="str">
        <f>IF($K2189="","",女子登録情報!$A2189)</f>
        <v/>
      </c>
      <c r="K2189" t="str">
        <f>IF(女子登録情報!$C2189="","",女子登録情報!$C2189)</f>
        <v/>
      </c>
      <c r="M2189" t="str">
        <f>IFERROR(IF(AND(402&lt;=VALUE(RIGHT(女子登録情報!$F2189,4)),競技会情報!$E$3*100+競技会情報!$G$3&gt;=VALUE(RIGHT(女子登録情報!$F2189,4))),VALUE(女子登録情報!$G2189)+1,VALUE(女子登録情報!$G2189)),"")</f>
        <v/>
      </c>
      <c r="N2189" t="str">
        <f>IF($K2189="","",IF(女子登録情報!$H2189="北海道",女子登録情報!$H2189,LEFT(女子登録情報!$H2189,LEN(女子登録情報!$H2189)-1)))</f>
        <v/>
      </c>
      <c r="O2189" t="str">
        <f>IF($K2189="","",IF(LEN($N2189)=2,LEFT($N2189,1)&amp;"　"&amp;RIGHT($N2189,1)&amp;"・"&amp;女子登録情報!$I2189,$N2189&amp;"・"&amp;女子登録情報!$I2189))</f>
        <v/>
      </c>
    </row>
    <row r="2190" spans="1:15" x14ac:dyDescent="0.55000000000000004">
      <c r="A2190" t="str">
        <f>IF($K2190="","",200000000+女子登録情報!$C2190)</f>
        <v/>
      </c>
      <c r="B2190" t="str">
        <f>IF($K2190="","",女子登録情報!$D2190&amp;" ("&amp;女子登録情報!$K2190&amp;")")</f>
        <v/>
      </c>
      <c r="C2190" t="str">
        <f>IF($K2190="","",女子登録情報!$E2190)</f>
        <v/>
      </c>
      <c r="D2190" t="str">
        <f>IF($K2190="","",女子登録情報!$O2190&amp;" "&amp;女子登録情報!$N2190&amp;" ("&amp;LEFT(女子登録情報!$F2190,2)&amp;")")</f>
        <v/>
      </c>
      <c r="E2190" t="str">
        <f>IF($K2190="","",女子登録情報!$P2190)</f>
        <v/>
      </c>
      <c r="F2190" t="str">
        <f t="shared" si="34"/>
        <v/>
      </c>
      <c r="G2190" t="str">
        <f>IF($K2190="","",女子登録情報!$M2190)</f>
        <v/>
      </c>
      <c r="H2190" t="str">
        <f>IF($K2190="","",女子登録情報!$A2190)</f>
        <v/>
      </c>
      <c r="K2190" t="str">
        <f>IF(女子登録情報!$C2190="","",女子登録情報!$C2190)</f>
        <v/>
      </c>
      <c r="M2190" t="str">
        <f>IFERROR(IF(AND(402&lt;=VALUE(RIGHT(女子登録情報!$F2190,4)),競技会情報!$E$3*100+競技会情報!$G$3&gt;=VALUE(RIGHT(女子登録情報!$F2190,4))),VALUE(女子登録情報!$G2190)+1,VALUE(女子登録情報!$G2190)),"")</f>
        <v/>
      </c>
      <c r="N2190" t="str">
        <f>IF($K2190="","",IF(女子登録情報!$H2190="北海道",女子登録情報!$H2190,LEFT(女子登録情報!$H2190,LEN(女子登録情報!$H2190)-1)))</f>
        <v/>
      </c>
      <c r="O2190" t="str">
        <f>IF($K2190="","",IF(LEN($N2190)=2,LEFT($N2190,1)&amp;"　"&amp;RIGHT($N2190,1)&amp;"・"&amp;女子登録情報!$I2190,$N2190&amp;"・"&amp;女子登録情報!$I2190))</f>
        <v/>
      </c>
    </row>
    <row r="2191" spans="1:15" x14ac:dyDescent="0.55000000000000004">
      <c r="A2191" t="str">
        <f>IF($K2191="","",200000000+女子登録情報!$C2191)</f>
        <v/>
      </c>
      <c r="B2191" t="str">
        <f>IF($K2191="","",女子登録情報!$D2191&amp;" ("&amp;女子登録情報!$K2191&amp;")")</f>
        <v/>
      </c>
      <c r="C2191" t="str">
        <f>IF($K2191="","",女子登録情報!$E2191)</f>
        <v/>
      </c>
      <c r="D2191" t="str">
        <f>IF($K2191="","",女子登録情報!$O2191&amp;" "&amp;女子登録情報!$N2191&amp;" ("&amp;LEFT(女子登録情報!$F2191,2)&amp;")")</f>
        <v/>
      </c>
      <c r="E2191" t="str">
        <f>IF($K2191="","",女子登録情報!$P2191)</f>
        <v/>
      </c>
      <c r="F2191" t="str">
        <f t="shared" si="34"/>
        <v/>
      </c>
      <c r="G2191" t="str">
        <f>IF($K2191="","",女子登録情報!$M2191)</f>
        <v/>
      </c>
      <c r="H2191" t="str">
        <f>IF($K2191="","",女子登録情報!$A2191)</f>
        <v/>
      </c>
      <c r="K2191" t="str">
        <f>IF(女子登録情報!$C2191="","",女子登録情報!$C2191)</f>
        <v/>
      </c>
      <c r="M2191" t="str">
        <f>IFERROR(IF(AND(402&lt;=VALUE(RIGHT(女子登録情報!$F2191,4)),競技会情報!$E$3*100+競技会情報!$G$3&gt;=VALUE(RIGHT(女子登録情報!$F2191,4))),VALUE(女子登録情報!$G2191)+1,VALUE(女子登録情報!$G2191)),"")</f>
        <v/>
      </c>
      <c r="N2191" t="str">
        <f>IF($K2191="","",IF(女子登録情報!$H2191="北海道",女子登録情報!$H2191,LEFT(女子登録情報!$H2191,LEN(女子登録情報!$H2191)-1)))</f>
        <v/>
      </c>
      <c r="O2191" t="str">
        <f>IF($K2191="","",IF(LEN($N2191)=2,LEFT($N2191,1)&amp;"　"&amp;RIGHT($N2191,1)&amp;"・"&amp;女子登録情報!$I2191,$N2191&amp;"・"&amp;女子登録情報!$I2191))</f>
        <v/>
      </c>
    </row>
    <row r="2192" spans="1:15" x14ac:dyDescent="0.55000000000000004">
      <c r="A2192" t="str">
        <f>IF($K2192="","",200000000+女子登録情報!$C2192)</f>
        <v/>
      </c>
      <c r="B2192" t="str">
        <f>IF($K2192="","",女子登録情報!$D2192&amp;" ("&amp;女子登録情報!$K2192&amp;")")</f>
        <v/>
      </c>
      <c r="C2192" t="str">
        <f>IF($K2192="","",女子登録情報!$E2192)</f>
        <v/>
      </c>
      <c r="D2192" t="str">
        <f>IF($K2192="","",女子登録情報!$O2192&amp;" "&amp;女子登録情報!$N2192&amp;" ("&amp;LEFT(女子登録情報!$F2192,2)&amp;")")</f>
        <v/>
      </c>
      <c r="E2192" t="str">
        <f>IF($K2192="","",女子登録情報!$P2192)</f>
        <v/>
      </c>
      <c r="F2192" t="str">
        <f t="shared" si="34"/>
        <v/>
      </c>
      <c r="G2192" t="str">
        <f>IF($K2192="","",女子登録情報!$M2192)</f>
        <v/>
      </c>
      <c r="H2192" t="str">
        <f>IF($K2192="","",女子登録情報!$A2192)</f>
        <v/>
      </c>
      <c r="K2192" t="str">
        <f>IF(女子登録情報!$C2192="","",女子登録情報!$C2192)</f>
        <v/>
      </c>
      <c r="M2192" t="str">
        <f>IFERROR(IF(AND(402&lt;=VALUE(RIGHT(女子登録情報!$F2192,4)),競技会情報!$E$3*100+競技会情報!$G$3&gt;=VALUE(RIGHT(女子登録情報!$F2192,4))),VALUE(女子登録情報!$G2192)+1,VALUE(女子登録情報!$G2192)),"")</f>
        <v/>
      </c>
      <c r="N2192" t="str">
        <f>IF($K2192="","",IF(女子登録情報!$H2192="北海道",女子登録情報!$H2192,LEFT(女子登録情報!$H2192,LEN(女子登録情報!$H2192)-1)))</f>
        <v/>
      </c>
      <c r="O2192" t="str">
        <f>IF($K2192="","",IF(LEN($N2192)=2,LEFT($N2192,1)&amp;"　"&amp;RIGHT($N2192,1)&amp;"・"&amp;女子登録情報!$I2192,$N2192&amp;"・"&amp;女子登録情報!$I2192))</f>
        <v/>
      </c>
    </row>
    <row r="2193" spans="1:15" x14ac:dyDescent="0.55000000000000004">
      <c r="A2193" t="str">
        <f>IF($K2193="","",200000000+女子登録情報!$C2193)</f>
        <v/>
      </c>
      <c r="B2193" t="str">
        <f>IF($K2193="","",女子登録情報!$D2193&amp;" ("&amp;女子登録情報!$K2193&amp;")")</f>
        <v/>
      </c>
      <c r="C2193" t="str">
        <f>IF($K2193="","",女子登録情報!$E2193)</f>
        <v/>
      </c>
      <c r="D2193" t="str">
        <f>IF($K2193="","",女子登録情報!$O2193&amp;" "&amp;女子登録情報!$N2193&amp;" ("&amp;LEFT(女子登録情報!$F2193,2)&amp;")")</f>
        <v/>
      </c>
      <c r="E2193" t="str">
        <f>IF($K2193="","",女子登録情報!$P2193)</f>
        <v/>
      </c>
      <c r="F2193" t="str">
        <f t="shared" si="34"/>
        <v/>
      </c>
      <c r="G2193" t="str">
        <f>IF($K2193="","",女子登録情報!$M2193)</f>
        <v/>
      </c>
      <c r="H2193" t="str">
        <f>IF($K2193="","",女子登録情報!$A2193)</f>
        <v/>
      </c>
      <c r="K2193" t="str">
        <f>IF(女子登録情報!$C2193="","",女子登録情報!$C2193)</f>
        <v/>
      </c>
      <c r="M2193" t="str">
        <f>IFERROR(IF(AND(402&lt;=VALUE(RIGHT(女子登録情報!$F2193,4)),競技会情報!$E$3*100+競技会情報!$G$3&gt;=VALUE(RIGHT(女子登録情報!$F2193,4))),VALUE(女子登録情報!$G2193)+1,VALUE(女子登録情報!$G2193)),"")</f>
        <v/>
      </c>
      <c r="N2193" t="str">
        <f>IF($K2193="","",IF(女子登録情報!$H2193="北海道",女子登録情報!$H2193,LEFT(女子登録情報!$H2193,LEN(女子登録情報!$H2193)-1)))</f>
        <v/>
      </c>
      <c r="O2193" t="str">
        <f>IF($K2193="","",IF(LEN($N2193)=2,LEFT($N2193,1)&amp;"　"&amp;RIGHT($N2193,1)&amp;"・"&amp;女子登録情報!$I2193,$N2193&amp;"・"&amp;女子登録情報!$I2193))</f>
        <v/>
      </c>
    </row>
    <row r="2194" spans="1:15" x14ac:dyDescent="0.55000000000000004">
      <c r="A2194" t="str">
        <f>IF($K2194="","",200000000+女子登録情報!$C2194)</f>
        <v/>
      </c>
      <c r="B2194" t="str">
        <f>IF($K2194="","",女子登録情報!$D2194&amp;" ("&amp;女子登録情報!$K2194&amp;")")</f>
        <v/>
      </c>
      <c r="C2194" t="str">
        <f>IF($K2194="","",女子登録情報!$E2194)</f>
        <v/>
      </c>
      <c r="D2194" t="str">
        <f>IF($K2194="","",女子登録情報!$O2194&amp;" "&amp;女子登録情報!$N2194&amp;" ("&amp;LEFT(女子登録情報!$F2194,2)&amp;")")</f>
        <v/>
      </c>
      <c r="E2194" t="str">
        <f>IF($K2194="","",女子登録情報!$P2194)</f>
        <v/>
      </c>
      <c r="F2194" t="str">
        <f t="shared" si="34"/>
        <v/>
      </c>
      <c r="G2194" t="str">
        <f>IF($K2194="","",女子登録情報!$M2194)</f>
        <v/>
      </c>
      <c r="H2194" t="str">
        <f>IF($K2194="","",女子登録情報!$A2194)</f>
        <v/>
      </c>
      <c r="K2194" t="str">
        <f>IF(女子登録情報!$C2194="","",女子登録情報!$C2194)</f>
        <v/>
      </c>
      <c r="M2194" t="str">
        <f>IFERROR(IF(AND(402&lt;=VALUE(RIGHT(女子登録情報!$F2194,4)),競技会情報!$E$3*100+競技会情報!$G$3&gt;=VALUE(RIGHT(女子登録情報!$F2194,4))),VALUE(女子登録情報!$G2194)+1,VALUE(女子登録情報!$G2194)),"")</f>
        <v/>
      </c>
      <c r="N2194" t="str">
        <f>IF($K2194="","",IF(女子登録情報!$H2194="北海道",女子登録情報!$H2194,LEFT(女子登録情報!$H2194,LEN(女子登録情報!$H2194)-1)))</f>
        <v/>
      </c>
      <c r="O2194" t="str">
        <f>IF($K2194="","",IF(LEN($N2194)=2,LEFT($N2194,1)&amp;"　"&amp;RIGHT($N2194,1)&amp;"・"&amp;女子登録情報!$I2194,$N2194&amp;"・"&amp;女子登録情報!$I2194))</f>
        <v/>
      </c>
    </row>
    <row r="2195" spans="1:15" x14ac:dyDescent="0.55000000000000004">
      <c r="A2195" t="str">
        <f>IF($K2195="","",200000000+女子登録情報!$C2195)</f>
        <v/>
      </c>
      <c r="B2195" t="str">
        <f>IF($K2195="","",女子登録情報!$D2195&amp;" ("&amp;女子登録情報!$K2195&amp;")")</f>
        <v/>
      </c>
      <c r="C2195" t="str">
        <f>IF($K2195="","",女子登録情報!$E2195)</f>
        <v/>
      </c>
      <c r="D2195" t="str">
        <f>IF($K2195="","",女子登録情報!$O2195&amp;" "&amp;女子登録情報!$N2195&amp;" ("&amp;LEFT(女子登録情報!$F2195,2)&amp;")")</f>
        <v/>
      </c>
      <c r="E2195" t="str">
        <f>IF($K2195="","",女子登録情報!$P2195)</f>
        <v/>
      </c>
      <c r="F2195" t="str">
        <f t="shared" si="34"/>
        <v/>
      </c>
      <c r="G2195" t="str">
        <f>IF($K2195="","",女子登録情報!$M2195)</f>
        <v/>
      </c>
      <c r="H2195" t="str">
        <f>IF($K2195="","",女子登録情報!$A2195)</f>
        <v/>
      </c>
      <c r="K2195" t="str">
        <f>IF(女子登録情報!$C2195="","",女子登録情報!$C2195)</f>
        <v/>
      </c>
      <c r="M2195" t="str">
        <f>IFERROR(IF(AND(402&lt;=VALUE(RIGHT(女子登録情報!$F2195,4)),競技会情報!$E$3*100+競技会情報!$G$3&gt;=VALUE(RIGHT(女子登録情報!$F2195,4))),VALUE(女子登録情報!$G2195)+1,VALUE(女子登録情報!$G2195)),"")</f>
        <v/>
      </c>
      <c r="N2195" t="str">
        <f>IF($K2195="","",IF(女子登録情報!$H2195="北海道",女子登録情報!$H2195,LEFT(女子登録情報!$H2195,LEN(女子登録情報!$H2195)-1)))</f>
        <v/>
      </c>
      <c r="O2195" t="str">
        <f>IF($K2195="","",IF(LEN($N2195)=2,LEFT($N2195,1)&amp;"　"&amp;RIGHT($N2195,1)&amp;"・"&amp;女子登録情報!$I2195,$N2195&amp;"・"&amp;女子登録情報!$I2195))</f>
        <v/>
      </c>
    </row>
    <row r="2196" spans="1:15" x14ac:dyDescent="0.55000000000000004">
      <c r="A2196" t="str">
        <f>IF($K2196="","",200000000+女子登録情報!$C2196)</f>
        <v/>
      </c>
      <c r="B2196" t="str">
        <f>IF($K2196="","",女子登録情報!$D2196&amp;" ("&amp;女子登録情報!$K2196&amp;")")</f>
        <v/>
      </c>
      <c r="C2196" t="str">
        <f>IF($K2196="","",女子登録情報!$E2196)</f>
        <v/>
      </c>
      <c r="D2196" t="str">
        <f>IF($K2196="","",女子登録情報!$O2196&amp;" "&amp;女子登録情報!$N2196&amp;" ("&amp;LEFT(女子登録情報!$F2196,2)&amp;")")</f>
        <v/>
      </c>
      <c r="E2196" t="str">
        <f>IF($K2196="","",女子登録情報!$P2196)</f>
        <v/>
      </c>
      <c r="F2196" t="str">
        <f t="shared" si="34"/>
        <v/>
      </c>
      <c r="G2196" t="str">
        <f>IF($K2196="","",女子登録情報!$M2196)</f>
        <v/>
      </c>
      <c r="H2196" t="str">
        <f>IF($K2196="","",女子登録情報!$A2196)</f>
        <v/>
      </c>
      <c r="K2196" t="str">
        <f>IF(女子登録情報!$C2196="","",女子登録情報!$C2196)</f>
        <v/>
      </c>
      <c r="M2196" t="str">
        <f>IFERROR(IF(AND(402&lt;=VALUE(RIGHT(女子登録情報!$F2196,4)),競技会情報!$E$3*100+競技会情報!$G$3&gt;=VALUE(RIGHT(女子登録情報!$F2196,4))),VALUE(女子登録情報!$G2196)+1,VALUE(女子登録情報!$G2196)),"")</f>
        <v/>
      </c>
      <c r="N2196" t="str">
        <f>IF($K2196="","",IF(女子登録情報!$H2196="北海道",女子登録情報!$H2196,LEFT(女子登録情報!$H2196,LEN(女子登録情報!$H2196)-1)))</f>
        <v/>
      </c>
      <c r="O2196" t="str">
        <f>IF($K2196="","",IF(LEN($N2196)=2,LEFT($N2196,1)&amp;"　"&amp;RIGHT($N2196,1)&amp;"・"&amp;女子登録情報!$I2196,$N2196&amp;"・"&amp;女子登録情報!$I2196))</f>
        <v/>
      </c>
    </row>
    <row r="2197" spans="1:15" x14ac:dyDescent="0.55000000000000004">
      <c r="A2197" t="str">
        <f>IF($K2197="","",200000000+女子登録情報!$C2197)</f>
        <v/>
      </c>
      <c r="B2197" t="str">
        <f>IF($K2197="","",女子登録情報!$D2197&amp;" ("&amp;女子登録情報!$K2197&amp;")")</f>
        <v/>
      </c>
      <c r="C2197" t="str">
        <f>IF($K2197="","",女子登録情報!$E2197)</f>
        <v/>
      </c>
      <c r="D2197" t="str">
        <f>IF($K2197="","",女子登録情報!$O2197&amp;" "&amp;女子登録情報!$N2197&amp;" ("&amp;LEFT(女子登録情報!$F2197,2)&amp;")")</f>
        <v/>
      </c>
      <c r="E2197" t="str">
        <f>IF($K2197="","",女子登録情報!$P2197)</f>
        <v/>
      </c>
      <c r="F2197" t="str">
        <f t="shared" si="34"/>
        <v/>
      </c>
      <c r="G2197" t="str">
        <f>IF($K2197="","",女子登録情報!$M2197)</f>
        <v/>
      </c>
      <c r="H2197" t="str">
        <f>IF($K2197="","",女子登録情報!$A2197)</f>
        <v/>
      </c>
      <c r="K2197" t="str">
        <f>IF(女子登録情報!$C2197="","",女子登録情報!$C2197)</f>
        <v/>
      </c>
      <c r="M2197" t="str">
        <f>IFERROR(IF(AND(402&lt;=VALUE(RIGHT(女子登録情報!$F2197,4)),競技会情報!$E$3*100+競技会情報!$G$3&gt;=VALUE(RIGHT(女子登録情報!$F2197,4))),VALUE(女子登録情報!$G2197)+1,VALUE(女子登録情報!$G2197)),"")</f>
        <v/>
      </c>
      <c r="N2197" t="str">
        <f>IF($K2197="","",IF(女子登録情報!$H2197="北海道",女子登録情報!$H2197,LEFT(女子登録情報!$H2197,LEN(女子登録情報!$H2197)-1)))</f>
        <v/>
      </c>
      <c r="O2197" t="str">
        <f>IF($K2197="","",IF(LEN($N2197)=2,LEFT($N2197,1)&amp;"　"&amp;RIGHT($N2197,1)&amp;"・"&amp;女子登録情報!$I2197,$N2197&amp;"・"&amp;女子登録情報!$I2197))</f>
        <v/>
      </c>
    </row>
    <row r="2198" spans="1:15" x14ac:dyDescent="0.55000000000000004">
      <c r="A2198" t="str">
        <f>IF($K2198="","",200000000+女子登録情報!$C2198)</f>
        <v/>
      </c>
      <c r="B2198" t="str">
        <f>IF($K2198="","",女子登録情報!$D2198&amp;" ("&amp;女子登録情報!$K2198&amp;")")</f>
        <v/>
      </c>
      <c r="C2198" t="str">
        <f>IF($K2198="","",女子登録情報!$E2198)</f>
        <v/>
      </c>
      <c r="D2198" t="str">
        <f>IF($K2198="","",女子登録情報!$O2198&amp;" "&amp;女子登録情報!$N2198&amp;" ("&amp;LEFT(女子登録情報!$F2198,2)&amp;")")</f>
        <v/>
      </c>
      <c r="E2198" t="str">
        <f>IF($K2198="","",女子登録情報!$P2198)</f>
        <v/>
      </c>
      <c r="F2198" t="str">
        <f t="shared" si="34"/>
        <v/>
      </c>
      <c r="G2198" t="str">
        <f>IF($K2198="","",女子登録情報!$M2198)</f>
        <v/>
      </c>
      <c r="H2198" t="str">
        <f>IF($K2198="","",女子登録情報!$A2198)</f>
        <v/>
      </c>
      <c r="K2198" t="str">
        <f>IF(女子登録情報!$C2198="","",女子登録情報!$C2198)</f>
        <v/>
      </c>
      <c r="M2198" t="str">
        <f>IFERROR(IF(AND(402&lt;=VALUE(RIGHT(女子登録情報!$F2198,4)),競技会情報!$E$3*100+競技会情報!$G$3&gt;=VALUE(RIGHT(女子登録情報!$F2198,4))),VALUE(女子登録情報!$G2198)+1,VALUE(女子登録情報!$G2198)),"")</f>
        <v/>
      </c>
      <c r="N2198" t="str">
        <f>IF($K2198="","",IF(女子登録情報!$H2198="北海道",女子登録情報!$H2198,LEFT(女子登録情報!$H2198,LEN(女子登録情報!$H2198)-1)))</f>
        <v/>
      </c>
      <c r="O2198" t="str">
        <f>IF($K2198="","",IF(LEN($N2198)=2,LEFT($N2198,1)&amp;"　"&amp;RIGHT($N2198,1)&amp;"・"&amp;女子登録情報!$I2198,$N2198&amp;"・"&amp;女子登録情報!$I2198))</f>
        <v/>
      </c>
    </row>
    <row r="2199" spans="1:15" x14ac:dyDescent="0.55000000000000004">
      <c r="A2199" t="str">
        <f>IF($K2199="","",200000000+女子登録情報!$C2199)</f>
        <v/>
      </c>
      <c r="B2199" t="str">
        <f>IF($K2199="","",女子登録情報!$D2199&amp;" ("&amp;女子登録情報!$K2199&amp;")")</f>
        <v/>
      </c>
      <c r="C2199" t="str">
        <f>IF($K2199="","",女子登録情報!$E2199)</f>
        <v/>
      </c>
      <c r="D2199" t="str">
        <f>IF($K2199="","",女子登録情報!$O2199&amp;" "&amp;女子登録情報!$N2199&amp;" ("&amp;LEFT(女子登録情報!$F2199,2)&amp;")")</f>
        <v/>
      </c>
      <c r="E2199" t="str">
        <f>IF($K2199="","",女子登録情報!$P2199)</f>
        <v/>
      </c>
      <c r="F2199" t="str">
        <f t="shared" si="34"/>
        <v/>
      </c>
      <c r="G2199" t="str">
        <f>IF($K2199="","",女子登録情報!$M2199)</f>
        <v/>
      </c>
      <c r="H2199" t="str">
        <f>IF($K2199="","",女子登録情報!$A2199)</f>
        <v/>
      </c>
      <c r="K2199" t="str">
        <f>IF(女子登録情報!$C2199="","",女子登録情報!$C2199)</f>
        <v/>
      </c>
      <c r="M2199" t="str">
        <f>IFERROR(IF(AND(402&lt;=VALUE(RIGHT(女子登録情報!$F2199,4)),競技会情報!$E$3*100+競技会情報!$G$3&gt;=VALUE(RIGHT(女子登録情報!$F2199,4))),VALUE(女子登録情報!$G2199)+1,VALUE(女子登録情報!$G2199)),"")</f>
        <v/>
      </c>
      <c r="N2199" t="str">
        <f>IF($K2199="","",IF(女子登録情報!$H2199="北海道",女子登録情報!$H2199,LEFT(女子登録情報!$H2199,LEN(女子登録情報!$H2199)-1)))</f>
        <v/>
      </c>
      <c r="O2199" t="str">
        <f>IF($K2199="","",IF(LEN($N2199)=2,LEFT($N2199,1)&amp;"　"&amp;RIGHT($N2199,1)&amp;"・"&amp;女子登録情報!$I2199,$N2199&amp;"・"&amp;女子登録情報!$I2199))</f>
        <v/>
      </c>
    </row>
    <row r="2200" spans="1:15" x14ac:dyDescent="0.55000000000000004">
      <c r="A2200" t="str">
        <f>IF($K2200="","",200000000+女子登録情報!$C2200)</f>
        <v/>
      </c>
      <c r="B2200" t="str">
        <f>IF($K2200="","",女子登録情報!$D2200&amp;" ("&amp;女子登録情報!$K2200&amp;")")</f>
        <v/>
      </c>
      <c r="C2200" t="str">
        <f>IF($K2200="","",女子登録情報!$E2200)</f>
        <v/>
      </c>
      <c r="D2200" t="str">
        <f>IF($K2200="","",女子登録情報!$O2200&amp;" "&amp;女子登録情報!$N2200&amp;" ("&amp;LEFT(女子登録情報!$F2200,2)&amp;")")</f>
        <v/>
      </c>
      <c r="E2200" t="str">
        <f>IF($K2200="","",女子登録情報!$P2200)</f>
        <v/>
      </c>
      <c r="F2200" t="str">
        <f t="shared" si="34"/>
        <v/>
      </c>
      <c r="G2200" t="str">
        <f>IF($K2200="","",女子登録情報!$M2200)</f>
        <v/>
      </c>
      <c r="H2200" t="str">
        <f>IF($K2200="","",女子登録情報!$A2200)</f>
        <v/>
      </c>
      <c r="K2200" t="str">
        <f>IF(女子登録情報!$C2200="","",女子登録情報!$C2200)</f>
        <v/>
      </c>
      <c r="M2200" t="str">
        <f>IFERROR(IF(AND(402&lt;=VALUE(RIGHT(女子登録情報!$F2200,4)),競技会情報!$E$3*100+競技会情報!$G$3&gt;=VALUE(RIGHT(女子登録情報!$F2200,4))),VALUE(女子登録情報!$G2200)+1,VALUE(女子登録情報!$G2200)),"")</f>
        <v/>
      </c>
      <c r="N2200" t="str">
        <f>IF($K2200="","",IF(女子登録情報!$H2200="北海道",女子登録情報!$H2200,LEFT(女子登録情報!$H2200,LEN(女子登録情報!$H2200)-1)))</f>
        <v/>
      </c>
      <c r="O2200" t="str">
        <f>IF($K2200="","",IF(LEN($N2200)=2,LEFT($N2200,1)&amp;"　"&amp;RIGHT($N2200,1)&amp;"・"&amp;女子登録情報!$I2200,$N2200&amp;"・"&amp;女子登録情報!$I2200))</f>
        <v/>
      </c>
    </row>
    <row r="2201" spans="1:15" x14ac:dyDescent="0.55000000000000004">
      <c r="A2201" t="str">
        <f>IF($K2201="","",200000000+女子登録情報!$C2201)</f>
        <v/>
      </c>
      <c r="B2201" t="str">
        <f>IF($K2201="","",女子登録情報!$D2201&amp;" ("&amp;女子登録情報!$K2201&amp;")")</f>
        <v/>
      </c>
      <c r="C2201" t="str">
        <f>IF($K2201="","",女子登録情報!$E2201)</f>
        <v/>
      </c>
      <c r="D2201" t="str">
        <f>IF($K2201="","",女子登録情報!$O2201&amp;" "&amp;女子登録情報!$N2201&amp;" ("&amp;LEFT(女子登録情報!$F2201,2)&amp;")")</f>
        <v/>
      </c>
      <c r="E2201" t="str">
        <f>IF($K2201="","",女子登録情報!$P2201)</f>
        <v/>
      </c>
      <c r="F2201" t="str">
        <f t="shared" si="34"/>
        <v/>
      </c>
      <c r="G2201" t="str">
        <f>IF($K2201="","",女子登録情報!$M2201)</f>
        <v/>
      </c>
      <c r="H2201" t="str">
        <f>IF($K2201="","",女子登録情報!$A2201)</f>
        <v/>
      </c>
      <c r="K2201" t="str">
        <f>IF(女子登録情報!$C2201="","",女子登録情報!$C2201)</f>
        <v/>
      </c>
      <c r="M2201" t="str">
        <f>IFERROR(IF(AND(402&lt;=VALUE(RIGHT(女子登録情報!$F2201,4)),競技会情報!$E$3*100+競技会情報!$G$3&gt;=VALUE(RIGHT(女子登録情報!$F2201,4))),VALUE(女子登録情報!$G2201)+1,VALUE(女子登録情報!$G2201)),"")</f>
        <v/>
      </c>
      <c r="N2201" t="str">
        <f>IF($K2201="","",IF(女子登録情報!$H2201="北海道",女子登録情報!$H2201,LEFT(女子登録情報!$H2201,LEN(女子登録情報!$H2201)-1)))</f>
        <v/>
      </c>
      <c r="O2201" t="str">
        <f>IF($K2201="","",IF(LEN($N2201)=2,LEFT($N2201,1)&amp;"　"&amp;RIGHT($N2201,1)&amp;"・"&amp;女子登録情報!$I2201,$N2201&amp;"・"&amp;女子登録情報!$I2201))</f>
        <v/>
      </c>
    </row>
    <row r="2202" spans="1:15" x14ac:dyDescent="0.55000000000000004">
      <c r="A2202" t="str">
        <f>IF($K2202="","",200000000+女子登録情報!$C2202)</f>
        <v/>
      </c>
      <c r="B2202" t="str">
        <f>IF($K2202="","",女子登録情報!$D2202&amp;" ("&amp;女子登録情報!$K2202&amp;")")</f>
        <v/>
      </c>
      <c r="C2202" t="str">
        <f>IF($K2202="","",女子登録情報!$E2202)</f>
        <v/>
      </c>
      <c r="D2202" t="str">
        <f>IF($K2202="","",女子登録情報!$O2202&amp;" "&amp;女子登録情報!$N2202&amp;" ("&amp;LEFT(女子登録情報!$F2202,2)&amp;")")</f>
        <v/>
      </c>
      <c r="E2202" t="str">
        <f>IF($K2202="","",女子登録情報!$P2202)</f>
        <v/>
      </c>
      <c r="F2202" t="str">
        <f t="shared" si="34"/>
        <v/>
      </c>
      <c r="G2202" t="str">
        <f>IF($K2202="","",女子登録情報!$M2202)</f>
        <v/>
      </c>
      <c r="H2202" t="str">
        <f>IF($K2202="","",女子登録情報!$A2202)</f>
        <v/>
      </c>
      <c r="K2202" t="str">
        <f>IF(女子登録情報!$C2202="","",女子登録情報!$C2202)</f>
        <v/>
      </c>
      <c r="M2202" t="str">
        <f>IFERROR(IF(AND(402&lt;=VALUE(RIGHT(女子登録情報!$F2202,4)),競技会情報!$E$3*100+競技会情報!$G$3&gt;=VALUE(RIGHT(女子登録情報!$F2202,4))),VALUE(女子登録情報!$G2202)+1,VALUE(女子登録情報!$G2202)),"")</f>
        <v/>
      </c>
      <c r="N2202" t="str">
        <f>IF($K2202="","",IF(女子登録情報!$H2202="北海道",女子登録情報!$H2202,LEFT(女子登録情報!$H2202,LEN(女子登録情報!$H2202)-1)))</f>
        <v/>
      </c>
      <c r="O2202" t="str">
        <f>IF($K2202="","",IF(LEN($N2202)=2,LEFT($N2202,1)&amp;"　"&amp;RIGHT($N2202,1)&amp;"・"&amp;女子登録情報!$I2202,$N2202&amp;"・"&amp;女子登録情報!$I2202))</f>
        <v/>
      </c>
    </row>
    <row r="2203" spans="1:15" x14ac:dyDescent="0.55000000000000004">
      <c r="A2203" t="str">
        <f>IF($K2203="","",200000000+女子登録情報!$C2203)</f>
        <v/>
      </c>
      <c r="B2203" t="str">
        <f>IF($K2203="","",女子登録情報!$D2203&amp;" ("&amp;女子登録情報!$K2203&amp;")")</f>
        <v/>
      </c>
      <c r="C2203" t="str">
        <f>IF($K2203="","",女子登録情報!$E2203)</f>
        <v/>
      </c>
      <c r="D2203" t="str">
        <f>IF($K2203="","",女子登録情報!$O2203&amp;" "&amp;女子登録情報!$N2203&amp;" ("&amp;LEFT(女子登録情報!$F2203,2)&amp;")")</f>
        <v/>
      </c>
      <c r="E2203" t="str">
        <f>IF($K2203="","",女子登録情報!$P2203)</f>
        <v/>
      </c>
      <c r="F2203" t="str">
        <f t="shared" si="34"/>
        <v/>
      </c>
      <c r="G2203" t="str">
        <f>IF($K2203="","",女子登録情報!$M2203)</f>
        <v/>
      </c>
      <c r="H2203" t="str">
        <f>IF($K2203="","",女子登録情報!$A2203)</f>
        <v/>
      </c>
      <c r="K2203" t="str">
        <f>IF(女子登録情報!$C2203="","",女子登録情報!$C2203)</f>
        <v/>
      </c>
      <c r="M2203" t="str">
        <f>IFERROR(IF(AND(402&lt;=VALUE(RIGHT(女子登録情報!$F2203,4)),競技会情報!$E$3*100+競技会情報!$G$3&gt;=VALUE(RIGHT(女子登録情報!$F2203,4))),VALUE(女子登録情報!$G2203)+1,VALUE(女子登録情報!$G2203)),"")</f>
        <v/>
      </c>
      <c r="N2203" t="str">
        <f>IF($K2203="","",IF(女子登録情報!$H2203="北海道",女子登録情報!$H2203,LEFT(女子登録情報!$H2203,LEN(女子登録情報!$H2203)-1)))</f>
        <v/>
      </c>
      <c r="O2203" t="str">
        <f>IF($K2203="","",IF(LEN($N2203)=2,LEFT($N2203,1)&amp;"　"&amp;RIGHT($N2203,1)&amp;"・"&amp;女子登録情報!$I2203,$N2203&amp;"・"&amp;女子登録情報!$I2203))</f>
        <v/>
      </c>
    </row>
    <row r="2204" spans="1:15" x14ac:dyDescent="0.55000000000000004">
      <c r="A2204" t="str">
        <f>IF($K2204="","",200000000+女子登録情報!$C2204)</f>
        <v/>
      </c>
      <c r="B2204" t="str">
        <f>IF($K2204="","",女子登録情報!$D2204&amp;" ("&amp;女子登録情報!$K2204&amp;")")</f>
        <v/>
      </c>
      <c r="C2204" t="str">
        <f>IF($K2204="","",女子登録情報!$E2204)</f>
        <v/>
      </c>
      <c r="D2204" t="str">
        <f>IF($K2204="","",女子登録情報!$O2204&amp;" "&amp;女子登録情報!$N2204&amp;" ("&amp;LEFT(女子登録情報!$F2204,2)&amp;")")</f>
        <v/>
      </c>
      <c r="E2204" t="str">
        <f>IF($K2204="","",女子登録情報!$P2204)</f>
        <v/>
      </c>
      <c r="F2204" t="str">
        <f t="shared" si="34"/>
        <v/>
      </c>
      <c r="G2204" t="str">
        <f>IF($K2204="","",女子登録情報!$M2204)</f>
        <v/>
      </c>
      <c r="H2204" t="str">
        <f>IF($K2204="","",女子登録情報!$A2204)</f>
        <v/>
      </c>
      <c r="K2204" t="str">
        <f>IF(女子登録情報!$C2204="","",女子登録情報!$C2204)</f>
        <v/>
      </c>
      <c r="M2204" t="str">
        <f>IFERROR(IF(AND(402&lt;=VALUE(RIGHT(女子登録情報!$F2204,4)),競技会情報!$E$3*100+競技会情報!$G$3&gt;=VALUE(RIGHT(女子登録情報!$F2204,4))),VALUE(女子登録情報!$G2204)+1,VALUE(女子登録情報!$G2204)),"")</f>
        <v/>
      </c>
      <c r="N2204" t="str">
        <f>IF($K2204="","",IF(女子登録情報!$H2204="北海道",女子登録情報!$H2204,LEFT(女子登録情報!$H2204,LEN(女子登録情報!$H2204)-1)))</f>
        <v/>
      </c>
      <c r="O2204" t="str">
        <f>IF($K2204="","",IF(LEN($N2204)=2,LEFT($N2204,1)&amp;"　"&amp;RIGHT($N2204,1)&amp;"・"&amp;女子登録情報!$I2204,$N2204&amp;"・"&amp;女子登録情報!$I2204))</f>
        <v/>
      </c>
    </row>
    <row r="2205" spans="1:15" x14ac:dyDescent="0.55000000000000004">
      <c r="A2205" t="str">
        <f>IF($K2205="","",200000000+女子登録情報!$C2205)</f>
        <v/>
      </c>
      <c r="B2205" t="str">
        <f>IF($K2205="","",女子登録情報!$D2205&amp;" ("&amp;女子登録情報!$K2205&amp;")")</f>
        <v/>
      </c>
      <c r="C2205" t="str">
        <f>IF($K2205="","",女子登録情報!$E2205)</f>
        <v/>
      </c>
      <c r="D2205" t="str">
        <f>IF($K2205="","",女子登録情報!$O2205&amp;" "&amp;女子登録情報!$N2205&amp;" ("&amp;LEFT(女子登録情報!$F2205,2)&amp;")")</f>
        <v/>
      </c>
      <c r="E2205" t="str">
        <f>IF($K2205="","",女子登録情報!$P2205)</f>
        <v/>
      </c>
      <c r="F2205" t="str">
        <f t="shared" si="34"/>
        <v/>
      </c>
      <c r="G2205" t="str">
        <f>IF($K2205="","",女子登録情報!$M2205)</f>
        <v/>
      </c>
      <c r="H2205" t="str">
        <f>IF($K2205="","",女子登録情報!$A2205)</f>
        <v/>
      </c>
      <c r="K2205" t="str">
        <f>IF(女子登録情報!$C2205="","",女子登録情報!$C2205)</f>
        <v/>
      </c>
      <c r="M2205" t="str">
        <f>IFERROR(IF(AND(402&lt;=VALUE(RIGHT(女子登録情報!$F2205,4)),競技会情報!$E$3*100+競技会情報!$G$3&gt;=VALUE(RIGHT(女子登録情報!$F2205,4))),VALUE(女子登録情報!$G2205)+1,VALUE(女子登録情報!$G2205)),"")</f>
        <v/>
      </c>
      <c r="N2205" t="str">
        <f>IF($K2205="","",IF(女子登録情報!$H2205="北海道",女子登録情報!$H2205,LEFT(女子登録情報!$H2205,LEN(女子登録情報!$H2205)-1)))</f>
        <v/>
      </c>
      <c r="O2205" t="str">
        <f>IF($K2205="","",IF(LEN($N2205)=2,LEFT($N2205,1)&amp;"　"&amp;RIGHT($N2205,1)&amp;"・"&amp;女子登録情報!$I2205,$N2205&amp;"・"&amp;女子登録情報!$I2205))</f>
        <v/>
      </c>
    </row>
    <row r="2206" spans="1:15" x14ac:dyDescent="0.55000000000000004">
      <c r="A2206" t="str">
        <f>IF($K2206="","",200000000+女子登録情報!$C2206)</f>
        <v/>
      </c>
      <c r="B2206" t="str">
        <f>IF($K2206="","",女子登録情報!$D2206&amp;" ("&amp;女子登録情報!$K2206&amp;")")</f>
        <v/>
      </c>
      <c r="C2206" t="str">
        <f>IF($K2206="","",女子登録情報!$E2206)</f>
        <v/>
      </c>
      <c r="D2206" t="str">
        <f>IF($K2206="","",女子登録情報!$O2206&amp;" "&amp;女子登録情報!$N2206&amp;" ("&amp;LEFT(女子登録情報!$F2206,2)&amp;")")</f>
        <v/>
      </c>
      <c r="E2206" t="str">
        <f>IF($K2206="","",女子登録情報!$P2206)</f>
        <v/>
      </c>
      <c r="F2206" t="str">
        <f t="shared" si="34"/>
        <v/>
      </c>
      <c r="G2206" t="str">
        <f>IF($K2206="","",女子登録情報!$M2206)</f>
        <v/>
      </c>
      <c r="H2206" t="str">
        <f>IF($K2206="","",女子登録情報!$A2206)</f>
        <v/>
      </c>
      <c r="K2206" t="str">
        <f>IF(女子登録情報!$C2206="","",女子登録情報!$C2206)</f>
        <v/>
      </c>
      <c r="M2206" t="str">
        <f>IFERROR(IF(AND(402&lt;=VALUE(RIGHT(女子登録情報!$F2206,4)),競技会情報!$E$3*100+競技会情報!$G$3&gt;=VALUE(RIGHT(女子登録情報!$F2206,4))),VALUE(女子登録情報!$G2206)+1,VALUE(女子登録情報!$G2206)),"")</f>
        <v/>
      </c>
      <c r="N2206" t="str">
        <f>IF($K2206="","",IF(女子登録情報!$H2206="北海道",女子登録情報!$H2206,LEFT(女子登録情報!$H2206,LEN(女子登録情報!$H2206)-1)))</f>
        <v/>
      </c>
      <c r="O2206" t="str">
        <f>IF($K2206="","",IF(LEN($N2206)=2,LEFT($N2206,1)&amp;"　"&amp;RIGHT($N2206,1)&amp;"・"&amp;女子登録情報!$I2206,$N2206&amp;"・"&amp;女子登録情報!$I2206))</f>
        <v/>
      </c>
    </row>
    <row r="2207" spans="1:15" x14ac:dyDescent="0.55000000000000004">
      <c r="A2207" t="str">
        <f>IF($K2207="","",200000000+女子登録情報!$C2207)</f>
        <v/>
      </c>
      <c r="B2207" t="str">
        <f>IF($K2207="","",女子登録情報!$D2207&amp;" ("&amp;女子登録情報!$K2207&amp;")")</f>
        <v/>
      </c>
      <c r="C2207" t="str">
        <f>IF($K2207="","",女子登録情報!$E2207)</f>
        <v/>
      </c>
      <c r="D2207" t="str">
        <f>IF($K2207="","",女子登録情報!$O2207&amp;" "&amp;女子登録情報!$N2207&amp;" ("&amp;LEFT(女子登録情報!$F2207,2)&amp;")")</f>
        <v/>
      </c>
      <c r="E2207" t="str">
        <f>IF($K2207="","",女子登録情報!$P2207)</f>
        <v/>
      </c>
      <c r="F2207" t="str">
        <f t="shared" si="34"/>
        <v/>
      </c>
      <c r="G2207" t="str">
        <f>IF($K2207="","",女子登録情報!$M2207)</f>
        <v/>
      </c>
      <c r="H2207" t="str">
        <f>IF($K2207="","",女子登録情報!$A2207)</f>
        <v/>
      </c>
      <c r="K2207" t="str">
        <f>IF(女子登録情報!$C2207="","",女子登録情報!$C2207)</f>
        <v/>
      </c>
      <c r="M2207" t="str">
        <f>IFERROR(IF(AND(402&lt;=VALUE(RIGHT(女子登録情報!$F2207,4)),競技会情報!$E$3*100+競技会情報!$G$3&gt;=VALUE(RIGHT(女子登録情報!$F2207,4))),VALUE(女子登録情報!$G2207)+1,VALUE(女子登録情報!$G2207)),"")</f>
        <v/>
      </c>
      <c r="N2207" t="str">
        <f>IF($K2207="","",IF(女子登録情報!$H2207="北海道",女子登録情報!$H2207,LEFT(女子登録情報!$H2207,LEN(女子登録情報!$H2207)-1)))</f>
        <v/>
      </c>
      <c r="O2207" t="str">
        <f>IF($K2207="","",IF(LEN($N2207)=2,LEFT($N2207,1)&amp;"　"&amp;RIGHT($N2207,1)&amp;"・"&amp;女子登録情報!$I2207,$N2207&amp;"・"&amp;女子登録情報!$I2207))</f>
        <v/>
      </c>
    </row>
    <row r="2208" spans="1:15" x14ac:dyDescent="0.55000000000000004">
      <c r="A2208" t="str">
        <f>IF($K2208="","",200000000+女子登録情報!$C2208)</f>
        <v/>
      </c>
      <c r="B2208" t="str">
        <f>IF($K2208="","",女子登録情報!$D2208&amp;" ("&amp;女子登録情報!$K2208&amp;")")</f>
        <v/>
      </c>
      <c r="C2208" t="str">
        <f>IF($K2208="","",女子登録情報!$E2208)</f>
        <v/>
      </c>
      <c r="D2208" t="str">
        <f>IF($K2208="","",女子登録情報!$O2208&amp;" "&amp;女子登録情報!$N2208&amp;" ("&amp;LEFT(女子登録情報!$F2208,2)&amp;")")</f>
        <v/>
      </c>
      <c r="E2208" t="str">
        <f>IF($K2208="","",女子登録情報!$P2208)</f>
        <v/>
      </c>
      <c r="F2208" t="str">
        <f t="shared" si="34"/>
        <v/>
      </c>
      <c r="G2208" t="str">
        <f>IF($K2208="","",女子登録情報!$M2208)</f>
        <v/>
      </c>
      <c r="H2208" t="str">
        <f>IF($K2208="","",女子登録情報!$A2208)</f>
        <v/>
      </c>
      <c r="K2208" t="str">
        <f>IF(女子登録情報!$C2208="","",女子登録情報!$C2208)</f>
        <v/>
      </c>
      <c r="M2208" t="str">
        <f>IFERROR(IF(AND(402&lt;=VALUE(RIGHT(女子登録情報!$F2208,4)),競技会情報!$E$3*100+競技会情報!$G$3&gt;=VALUE(RIGHT(女子登録情報!$F2208,4))),VALUE(女子登録情報!$G2208)+1,VALUE(女子登録情報!$G2208)),"")</f>
        <v/>
      </c>
      <c r="N2208" t="str">
        <f>IF($K2208="","",IF(女子登録情報!$H2208="北海道",女子登録情報!$H2208,LEFT(女子登録情報!$H2208,LEN(女子登録情報!$H2208)-1)))</f>
        <v/>
      </c>
      <c r="O2208" t="str">
        <f>IF($K2208="","",IF(LEN($N2208)=2,LEFT($N2208,1)&amp;"　"&amp;RIGHT($N2208,1)&amp;"・"&amp;女子登録情報!$I2208,$N2208&amp;"・"&amp;女子登録情報!$I2208))</f>
        <v/>
      </c>
    </row>
    <row r="2209" spans="1:15" x14ac:dyDescent="0.55000000000000004">
      <c r="A2209" t="str">
        <f>IF($K2209="","",200000000+女子登録情報!$C2209)</f>
        <v/>
      </c>
      <c r="B2209" t="str">
        <f>IF($K2209="","",女子登録情報!$D2209&amp;" ("&amp;女子登録情報!$K2209&amp;")")</f>
        <v/>
      </c>
      <c r="C2209" t="str">
        <f>IF($K2209="","",女子登録情報!$E2209)</f>
        <v/>
      </c>
      <c r="D2209" t="str">
        <f>IF($K2209="","",女子登録情報!$O2209&amp;" "&amp;女子登録情報!$N2209&amp;" ("&amp;LEFT(女子登録情報!$F2209,2)&amp;")")</f>
        <v/>
      </c>
      <c r="E2209" t="str">
        <f>IF($K2209="","",女子登録情報!$P2209)</f>
        <v/>
      </c>
      <c r="F2209" t="str">
        <f t="shared" si="34"/>
        <v/>
      </c>
      <c r="G2209" t="str">
        <f>IF($K2209="","",女子登録情報!$M2209)</f>
        <v/>
      </c>
      <c r="H2209" t="str">
        <f>IF($K2209="","",女子登録情報!$A2209)</f>
        <v/>
      </c>
      <c r="K2209" t="str">
        <f>IF(女子登録情報!$C2209="","",女子登録情報!$C2209)</f>
        <v/>
      </c>
      <c r="M2209" t="str">
        <f>IFERROR(IF(AND(402&lt;=VALUE(RIGHT(女子登録情報!$F2209,4)),競技会情報!$E$3*100+競技会情報!$G$3&gt;=VALUE(RIGHT(女子登録情報!$F2209,4))),VALUE(女子登録情報!$G2209)+1,VALUE(女子登録情報!$G2209)),"")</f>
        <v/>
      </c>
      <c r="N2209" t="str">
        <f>IF($K2209="","",IF(女子登録情報!$H2209="北海道",女子登録情報!$H2209,LEFT(女子登録情報!$H2209,LEN(女子登録情報!$H2209)-1)))</f>
        <v/>
      </c>
      <c r="O2209" t="str">
        <f>IF($K2209="","",IF(LEN($N2209)=2,LEFT($N2209,1)&amp;"　"&amp;RIGHT($N2209,1)&amp;"・"&amp;女子登録情報!$I2209,$N2209&amp;"・"&amp;女子登録情報!$I2209))</f>
        <v/>
      </c>
    </row>
    <row r="2210" spans="1:15" x14ac:dyDescent="0.55000000000000004">
      <c r="A2210" t="str">
        <f>IF($K2210="","",200000000+女子登録情報!$C2210)</f>
        <v/>
      </c>
      <c r="B2210" t="str">
        <f>IF($K2210="","",女子登録情報!$D2210&amp;" ("&amp;女子登録情報!$K2210&amp;")")</f>
        <v/>
      </c>
      <c r="C2210" t="str">
        <f>IF($K2210="","",女子登録情報!$E2210)</f>
        <v/>
      </c>
      <c r="D2210" t="str">
        <f>IF($K2210="","",女子登録情報!$O2210&amp;" "&amp;女子登録情報!$N2210&amp;" ("&amp;LEFT(女子登録情報!$F2210,2)&amp;")")</f>
        <v/>
      </c>
      <c r="E2210" t="str">
        <f>IF($K2210="","",女子登録情報!$P2210)</f>
        <v/>
      </c>
      <c r="F2210" t="str">
        <f t="shared" si="34"/>
        <v/>
      </c>
      <c r="G2210" t="str">
        <f>IF($K2210="","",女子登録情報!$M2210)</f>
        <v/>
      </c>
      <c r="H2210" t="str">
        <f>IF($K2210="","",女子登録情報!$A2210)</f>
        <v/>
      </c>
      <c r="K2210" t="str">
        <f>IF(女子登録情報!$C2210="","",女子登録情報!$C2210)</f>
        <v/>
      </c>
      <c r="M2210" t="str">
        <f>IFERROR(IF(AND(402&lt;=VALUE(RIGHT(女子登録情報!$F2210,4)),競技会情報!$E$3*100+競技会情報!$G$3&gt;=VALUE(RIGHT(女子登録情報!$F2210,4))),VALUE(女子登録情報!$G2210)+1,VALUE(女子登録情報!$G2210)),"")</f>
        <v/>
      </c>
      <c r="N2210" t="str">
        <f>IF($K2210="","",IF(女子登録情報!$H2210="北海道",女子登録情報!$H2210,LEFT(女子登録情報!$H2210,LEN(女子登録情報!$H2210)-1)))</f>
        <v/>
      </c>
      <c r="O2210" t="str">
        <f>IF($K2210="","",IF(LEN($N2210)=2,LEFT($N2210,1)&amp;"　"&amp;RIGHT($N2210,1)&amp;"・"&amp;女子登録情報!$I2210,$N2210&amp;"・"&amp;女子登録情報!$I2210))</f>
        <v/>
      </c>
    </row>
    <row r="2211" spans="1:15" x14ac:dyDescent="0.55000000000000004">
      <c r="A2211" t="str">
        <f>IF($K2211="","",200000000+女子登録情報!$C2211)</f>
        <v/>
      </c>
      <c r="B2211" t="str">
        <f>IF($K2211="","",女子登録情報!$D2211&amp;" ("&amp;女子登録情報!$K2211&amp;")")</f>
        <v/>
      </c>
      <c r="C2211" t="str">
        <f>IF($K2211="","",女子登録情報!$E2211)</f>
        <v/>
      </c>
      <c r="D2211" t="str">
        <f>IF($K2211="","",女子登録情報!$O2211&amp;" "&amp;女子登録情報!$N2211&amp;" ("&amp;LEFT(女子登録情報!$F2211,2)&amp;")")</f>
        <v/>
      </c>
      <c r="E2211" t="str">
        <f>IF($K2211="","",女子登録情報!$P2211)</f>
        <v/>
      </c>
      <c r="F2211" t="str">
        <f t="shared" si="34"/>
        <v/>
      </c>
      <c r="G2211" t="str">
        <f>IF($K2211="","",女子登録情報!$M2211)</f>
        <v/>
      </c>
      <c r="H2211" t="str">
        <f>IF($K2211="","",女子登録情報!$A2211)</f>
        <v/>
      </c>
      <c r="K2211" t="str">
        <f>IF(女子登録情報!$C2211="","",女子登録情報!$C2211)</f>
        <v/>
      </c>
      <c r="M2211" t="str">
        <f>IFERROR(IF(AND(402&lt;=VALUE(RIGHT(女子登録情報!$F2211,4)),競技会情報!$E$3*100+競技会情報!$G$3&gt;=VALUE(RIGHT(女子登録情報!$F2211,4))),VALUE(女子登録情報!$G2211)+1,VALUE(女子登録情報!$G2211)),"")</f>
        <v/>
      </c>
      <c r="N2211" t="str">
        <f>IF($K2211="","",IF(女子登録情報!$H2211="北海道",女子登録情報!$H2211,LEFT(女子登録情報!$H2211,LEN(女子登録情報!$H2211)-1)))</f>
        <v/>
      </c>
      <c r="O2211" t="str">
        <f>IF($K2211="","",IF(LEN($N2211)=2,LEFT($N2211,1)&amp;"　"&amp;RIGHT($N2211,1)&amp;"・"&amp;女子登録情報!$I2211,$N2211&amp;"・"&amp;女子登録情報!$I2211))</f>
        <v/>
      </c>
    </row>
    <row r="2212" spans="1:15" x14ac:dyDescent="0.55000000000000004">
      <c r="A2212" t="str">
        <f>IF($K2212="","",200000000+女子登録情報!$C2212)</f>
        <v/>
      </c>
      <c r="B2212" t="str">
        <f>IF($K2212="","",女子登録情報!$D2212&amp;" ("&amp;女子登録情報!$K2212&amp;")")</f>
        <v/>
      </c>
      <c r="C2212" t="str">
        <f>IF($K2212="","",女子登録情報!$E2212)</f>
        <v/>
      </c>
      <c r="D2212" t="str">
        <f>IF($K2212="","",女子登録情報!$O2212&amp;" "&amp;女子登録情報!$N2212&amp;" ("&amp;LEFT(女子登録情報!$F2212,2)&amp;")")</f>
        <v/>
      </c>
      <c r="E2212" t="str">
        <f>IF($K2212="","",女子登録情報!$P2212)</f>
        <v/>
      </c>
      <c r="F2212" t="str">
        <f t="shared" si="34"/>
        <v/>
      </c>
      <c r="G2212" t="str">
        <f>IF($K2212="","",女子登録情報!$M2212)</f>
        <v/>
      </c>
      <c r="H2212" t="str">
        <f>IF($K2212="","",女子登録情報!$A2212)</f>
        <v/>
      </c>
      <c r="K2212" t="str">
        <f>IF(女子登録情報!$C2212="","",女子登録情報!$C2212)</f>
        <v/>
      </c>
      <c r="M2212" t="str">
        <f>IFERROR(IF(AND(402&lt;=VALUE(RIGHT(女子登録情報!$F2212,4)),競技会情報!$E$3*100+競技会情報!$G$3&gt;=VALUE(RIGHT(女子登録情報!$F2212,4))),VALUE(女子登録情報!$G2212)+1,VALUE(女子登録情報!$G2212)),"")</f>
        <v/>
      </c>
      <c r="N2212" t="str">
        <f>IF($K2212="","",IF(女子登録情報!$H2212="北海道",女子登録情報!$H2212,LEFT(女子登録情報!$H2212,LEN(女子登録情報!$H2212)-1)))</f>
        <v/>
      </c>
      <c r="O2212" t="str">
        <f>IF($K2212="","",IF(LEN($N2212)=2,LEFT($N2212,1)&amp;"　"&amp;RIGHT($N2212,1)&amp;"・"&amp;女子登録情報!$I2212,$N2212&amp;"・"&amp;女子登録情報!$I2212))</f>
        <v/>
      </c>
    </row>
    <row r="2213" spans="1:15" x14ac:dyDescent="0.55000000000000004">
      <c r="A2213" t="str">
        <f>IF($K2213="","",200000000+女子登録情報!$C2213)</f>
        <v/>
      </c>
      <c r="B2213" t="str">
        <f>IF($K2213="","",女子登録情報!$D2213&amp;" ("&amp;女子登録情報!$K2213&amp;")")</f>
        <v/>
      </c>
      <c r="C2213" t="str">
        <f>IF($K2213="","",女子登録情報!$E2213)</f>
        <v/>
      </c>
      <c r="D2213" t="str">
        <f>IF($K2213="","",女子登録情報!$O2213&amp;" "&amp;女子登録情報!$N2213&amp;" ("&amp;LEFT(女子登録情報!$F2213,2)&amp;")")</f>
        <v/>
      </c>
      <c r="E2213" t="str">
        <f>IF($K2213="","",女子登録情報!$P2213)</f>
        <v/>
      </c>
      <c r="F2213" t="str">
        <f t="shared" si="34"/>
        <v/>
      </c>
      <c r="G2213" t="str">
        <f>IF($K2213="","",女子登録情報!$M2213)</f>
        <v/>
      </c>
      <c r="H2213" t="str">
        <f>IF($K2213="","",女子登録情報!$A2213)</f>
        <v/>
      </c>
      <c r="K2213" t="str">
        <f>IF(女子登録情報!$C2213="","",女子登録情報!$C2213)</f>
        <v/>
      </c>
      <c r="M2213" t="str">
        <f>IFERROR(IF(AND(402&lt;=VALUE(RIGHT(女子登録情報!$F2213,4)),競技会情報!$E$3*100+競技会情報!$G$3&gt;=VALUE(RIGHT(女子登録情報!$F2213,4))),VALUE(女子登録情報!$G2213)+1,VALUE(女子登録情報!$G2213)),"")</f>
        <v/>
      </c>
      <c r="N2213" t="str">
        <f>IF($K2213="","",IF(女子登録情報!$H2213="北海道",女子登録情報!$H2213,LEFT(女子登録情報!$H2213,LEN(女子登録情報!$H2213)-1)))</f>
        <v/>
      </c>
      <c r="O2213" t="str">
        <f>IF($K2213="","",IF(LEN($N2213)=2,LEFT($N2213,1)&amp;"　"&amp;RIGHT($N2213,1)&amp;"・"&amp;女子登録情報!$I2213,$N2213&amp;"・"&amp;女子登録情報!$I2213))</f>
        <v/>
      </c>
    </row>
    <row r="2214" spans="1:15" x14ac:dyDescent="0.55000000000000004">
      <c r="A2214" t="str">
        <f>IF($K2214="","",200000000+女子登録情報!$C2214)</f>
        <v/>
      </c>
      <c r="B2214" t="str">
        <f>IF($K2214="","",女子登録情報!$D2214&amp;" ("&amp;女子登録情報!$K2214&amp;")")</f>
        <v/>
      </c>
      <c r="C2214" t="str">
        <f>IF($K2214="","",女子登録情報!$E2214)</f>
        <v/>
      </c>
      <c r="D2214" t="str">
        <f>IF($K2214="","",女子登録情報!$O2214&amp;" "&amp;女子登録情報!$N2214&amp;" ("&amp;LEFT(女子登録情報!$F2214,2)&amp;")")</f>
        <v/>
      </c>
      <c r="E2214" t="str">
        <f>IF($K2214="","",女子登録情報!$P2214)</f>
        <v/>
      </c>
      <c r="F2214" t="str">
        <f t="shared" si="34"/>
        <v/>
      </c>
      <c r="G2214" t="str">
        <f>IF($K2214="","",女子登録情報!$M2214)</f>
        <v/>
      </c>
      <c r="H2214" t="str">
        <f>IF($K2214="","",女子登録情報!$A2214)</f>
        <v/>
      </c>
      <c r="K2214" t="str">
        <f>IF(女子登録情報!$C2214="","",女子登録情報!$C2214)</f>
        <v/>
      </c>
      <c r="M2214" t="str">
        <f>IFERROR(IF(AND(402&lt;=VALUE(RIGHT(女子登録情報!$F2214,4)),競技会情報!$E$3*100+競技会情報!$G$3&gt;=VALUE(RIGHT(女子登録情報!$F2214,4))),VALUE(女子登録情報!$G2214)+1,VALUE(女子登録情報!$G2214)),"")</f>
        <v/>
      </c>
      <c r="N2214" t="str">
        <f>IF($K2214="","",IF(女子登録情報!$H2214="北海道",女子登録情報!$H2214,LEFT(女子登録情報!$H2214,LEN(女子登録情報!$H2214)-1)))</f>
        <v/>
      </c>
      <c r="O2214" t="str">
        <f>IF($K2214="","",IF(LEN($N2214)=2,LEFT($N2214,1)&amp;"　"&amp;RIGHT($N2214,1)&amp;"・"&amp;女子登録情報!$I2214,$N2214&amp;"・"&amp;女子登録情報!$I2214))</f>
        <v/>
      </c>
    </row>
    <row r="2215" spans="1:15" x14ac:dyDescent="0.55000000000000004">
      <c r="A2215" t="str">
        <f>IF($K2215="","",200000000+女子登録情報!$C2215)</f>
        <v/>
      </c>
      <c r="B2215" t="str">
        <f>IF($K2215="","",女子登録情報!$D2215&amp;" ("&amp;女子登録情報!$K2215&amp;")")</f>
        <v/>
      </c>
      <c r="C2215" t="str">
        <f>IF($K2215="","",女子登録情報!$E2215)</f>
        <v/>
      </c>
      <c r="D2215" t="str">
        <f>IF($K2215="","",女子登録情報!$O2215&amp;" "&amp;女子登録情報!$N2215&amp;" ("&amp;LEFT(女子登録情報!$F2215,2)&amp;")")</f>
        <v/>
      </c>
      <c r="E2215" t="str">
        <f>IF($K2215="","",女子登録情報!$P2215)</f>
        <v/>
      </c>
      <c r="F2215" t="str">
        <f t="shared" si="34"/>
        <v/>
      </c>
      <c r="G2215" t="str">
        <f>IF($K2215="","",女子登録情報!$M2215)</f>
        <v/>
      </c>
      <c r="H2215" t="str">
        <f>IF($K2215="","",女子登録情報!$A2215)</f>
        <v/>
      </c>
      <c r="K2215" t="str">
        <f>IF(女子登録情報!$C2215="","",女子登録情報!$C2215)</f>
        <v/>
      </c>
      <c r="M2215" t="str">
        <f>IFERROR(IF(AND(402&lt;=VALUE(RIGHT(女子登録情報!$F2215,4)),競技会情報!$E$3*100+競技会情報!$G$3&gt;=VALUE(RIGHT(女子登録情報!$F2215,4))),VALUE(女子登録情報!$G2215)+1,VALUE(女子登録情報!$G2215)),"")</f>
        <v/>
      </c>
      <c r="N2215" t="str">
        <f>IF($K2215="","",IF(女子登録情報!$H2215="北海道",女子登録情報!$H2215,LEFT(女子登録情報!$H2215,LEN(女子登録情報!$H2215)-1)))</f>
        <v/>
      </c>
      <c r="O2215" t="str">
        <f>IF($K2215="","",IF(LEN($N2215)=2,LEFT($N2215,1)&amp;"　"&amp;RIGHT($N2215,1)&amp;"・"&amp;女子登録情報!$I2215,$N2215&amp;"・"&amp;女子登録情報!$I2215))</f>
        <v/>
      </c>
    </row>
    <row r="2216" spans="1:15" x14ac:dyDescent="0.55000000000000004">
      <c r="A2216" t="str">
        <f>IF($K2216="","",200000000+女子登録情報!$C2216)</f>
        <v/>
      </c>
      <c r="B2216" t="str">
        <f>IF($K2216="","",女子登録情報!$D2216&amp;" ("&amp;女子登録情報!$K2216&amp;")")</f>
        <v/>
      </c>
      <c r="C2216" t="str">
        <f>IF($K2216="","",女子登録情報!$E2216)</f>
        <v/>
      </c>
      <c r="D2216" t="str">
        <f>IF($K2216="","",女子登録情報!$O2216&amp;" "&amp;女子登録情報!$N2216&amp;" ("&amp;LEFT(女子登録情報!$F2216,2)&amp;")")</f>
        <v/>
      </c>
      <c r="E2216" t="str">
        <f>IF($K2216="","",女子登録情報!$P2216)</f>
        <v/>
      </c>
      <c r="F2216" t="str">
        <f t="shared" si="34"/>
        <v/>
      </c>
      <c r="G2216" t="str">
        <f>IF($K2216="","",女子登録情報!$M2216)</f>
        <v/>
      </c>
      <c r="H2216" t="str">
        <f>IF($K2216="","",女子登録情報!$A2216)</f>
        <v/>
      </c>
      <c r="K2216" t="str">
        <f>IF(女子登録情報!$C2216="","",女子登録情報!$C2216)</f>
        <v/>
      </c>
      <c r="M2216" t="str">
        <f>IFERROR(IF(AND(402&lt;=VALUE(RIGHT(女子登録情報!$F2216,4)),競技会情報!$E$3*100+競技会情報!$G$3&gt;=VALUE(RIGHT(女子登録情報!$F2216,4))),VALUE(女子登録情報!$G2216)+1,VALUE(女子登録情報!$G2216)),"")</f>
        <v/>
      </c>
      <c r="N2216" t="str">
        <f>IF($K2216="","",IF(女子登録情報!$H2216="北海道",女子登録情報!$H2216,LEFT(女子登録情報!$H2216,LEN(女子登録情報!$H2216)-1)))</f>
        <v/>
      </c>
      <c r="O2216" t="str">
        <f>IF($K2216="","",IF(LEN($N2216)=2,LEFT($N2216,1)&amp;"　"&amp;RIGHT($N2216,1)&amp;"・"&amp;女子登録情報!$I2216,$N2216&amp;"・"&amp;女子登録情報!$I2216))</f>
        <v/>
      </c>
    </row>
    <row r="2217" spans="1:15" x14ac:dyDescent="0.55000000000000004">
      <c r="A2217" t="str">
        <f>IF($K2217="","",200000000+女子登録情報!$C2217)</f>
        <v/>
      </c>
      <c r="B2217" t="str">
        <f>IF($K2217="","",女子登録情報!$D2217&amp;" ("&amp;女子登録情報!$K2217&amp;")")</f>
        <v/>
      </c>
      <c r="C2217" t="str">
        <f>IF($K2217="","",女子登録情報!$E2217)</f>
        <v/>
      </c>
      <c r="D2217" t="str">
        <f>IF($K2217="","",女子登録情報!$O2217&amp;" "&amp;女子登録情報!$N2217&amp;" ("&amp;LEFT(女子登録情報!$F2217,2)&amp;")")</f>
        <v/>
      </c>
      <c r="E2217" t="str">
        <f>IF($K2217="","",女子登録情報!$P2217)</f>
        <v/>
      </c>
      <c r="F2217" t="str">
        <f t="shared" si="34"/>
        <v/>
      </c>
      <c r="G2217" t="str">
        <f>IF($K2217="","",女子登録情報!$M2217)</f>
        <v/>
      </c>
      <c r="H2217" t="str">
        <f>IF($K2217="","",女子登録情報!$A2217)</f>
        <v/>
      </c>
      <c r="K2217" t="str">
        <f>IF(女子登録情報!$C2217="","",女子登録情報!$C2217)</f>
        <v/>
      </c>
      <c r="M2217" t="str">
        <f>IFERROR(IF(AND(402&lt;=VALUE(RIGHT(女子登録情報!$F2217,4)),競技会情報!$E$3*100+競技会情報!$G$3&gt;=VALUE(RIGHT(女子登録情報!$F2217,4))),VALUE(女子登録情報!$G2217)+1,VALUE(女子登録情報!$G2217)),"")</f>
        <v/>
      </c>
      <c r="N2217" t="str">
        <f>IF($K2217="","",IF(女子登録情報!$H2217="北海道",女子登録情報!$H2217,LEFT(女子登録情報!$H2217,LEN(女子登録情報!$H2217)-1)))</f>
        <v/>
      </c>
      <c r="O2217" t="str">
        <f>IF($K2217="","",IF(LEN($N2217)=2,LEFT($N2217,1)&amp;"　"&amp;RIGHT($N2217,1)&amp;"・"&amp;女子登録情報!$I2217,$N2217&amp;"・"&amp;女子登録情報!$I2217))</f>
        <v/>
      </c>
    </row>
    <row r="2218" spans="1:15" x14ac:dyDescent="0.55000000000000004">
      <c r="A2218" t="str">
        <f>IF($K2218="","",200000000+女子登録情報!$C2218)</f>
        <v/>
      </c>
      <c r="B2218" t="str">
        <f>IF($K2218="","",女子登録情報!$D2218&amp;" ("&amp;女子登録情報!$K2218&amp;")")</f>
        <v/>
      </c>
      <c r="C2218" t="str">
        <f>IF($K2218="","",女子登録情報!$E2218)</f>
        <v/>
      </c>
      <c r="D2218" t="str">
        <f>IF($K2218="","",女子登録情報!$O2218&amp;" "&amp;女子登録情報!$N2218&amp;" ("&amp;LEFT(女子登録情報!$F2218,2)&amp;")")</f>
        <v/>
      </c>
      <c r="E2218" t="str">
        <f>IF($K2218="","",女子登録情報!$P2218)</f>
        <v/>
      </c>
      <c r="F2218" t="str">
        <f t="shared" si="34"/>
        <v/>
      </c>
      <c r="G2218" t="str">
        <f>IF($K2218="","",女子登録情報!$M2218)</f>
        <v/>
      </c>
      <c r="H2218" t="str">
        <f>IF($K2218="","",女子登録情報!$A2218)</f>
        <v/>
      </c>
      <c r="K2218" t="str">
        <f>IF(女子登録情報!$C2218="","",女子登録情報!$C2218)</f>
        <v/>
      </c>
      <c r="M2218" t="str">
        <f>IFERROR(IF(AND(402&lt;=VALUE(RIGHT(女子登録情報!$F2218,4)),競技会情報!$E$3*100+競技会情報!$G$3&gt;=VALUE(RIGHT(女子登録情報!$F2218,4))),VALUE(女子登録情報!$G2218)+1,VALUE(女子登録情報!$G2218)),"")</f>
        <v/>
      </c>
      <c r="N2218" t="str">
        <f>IF($K2218="","",IF(女子登録情報!$H2218="北海道",女子登録情報!$H2218,LEFT(女子登録情報!$H2218,LEN(女子登録情報!$H2218)-1)))</f>
        <v/>
      </c>
      <c r="O2218" t="str">
        <f>IF($K2218="","",IF(LEN($N2218)=2,LEFT($N2218,1)&amp;"　"&amp;RIGHT($N2218,1)&amp;"・"&amp;女子登録情報!$I2218,$N2218&amp;"・"&amp;女子登録情報!$I2218))</f>
        <v/>
      </c>
    </row>
    <row r="2219" spans="1:15" x14ac:dyDescent="0.55000000000000004">
      <c r="A2219" t="str">
        <f>IF($K2219="","",200000000+女子登録情報!$C2219)</f>
        <v/>
      </c>
      <c r="B2219" t="str">
        <f>IF($K2219="","",女子登録情報!$D2219&amp;" ("&amp;女子登録情報!$K2219&amp;")")</f>
        <v/>
      </c>
      <c r="C2219" t="str">
        <f>IF($K2219="","",女子登録情報!$E2219)</f>
        <v/>
      </c>
      <c r="D2219" t="str">
        <f>IF($K2219="","",女子登録情報!$O2219&amp;" "&amp;女子登録情報!$N2219&amp;" ("&amp;LEFT(女子登録情報!$F2219,2)&amp;")")</f>
        <v/>
      </c>
      <c r="E2219" t="str">
        <f>IF($K2219="","",女子登録情報!$P2219)</f>
        <v/>
      </c>
      <c r="F2219" t="str">
        <f t="shared" si="34"/>
        <v/>
      </c>
      <c r="G2219" t="str">
        <f>IF($K2219="","",女子登録情報!$M2219)</f>
        <v/>
      </c>
      <c r="H2219" t="str">
        <f>IF($K2219="","",女子登録情報!$A2219)</f>
        <v/>
      </c>
      <c r="K2219" t="str">
        <f>IF(女子登録情報!$C2219="","",女子登録情報!$C2219)</f>
        <v/>
      </c>
      <c r="M2219" t="str">
        <f>IFERROR(IF(AND(402&lt;=VALUE(RIGHT(女子登録情報!$F2219,4)),競技会情報!$E$3*100+競技会情報!$G$3&gt;=VALUE(RIGHT(女子登録情報!$F2219,4))),VALUE(女子登録情報!$G2219)+1,VALUE(女子登録情報!$G2219)),"")</f>
        <v/>
      </c>
      <c r="N2219" t="str">
        <f>IF($K2219="","",IF(女子登録情報!$H2219="北海道",女子登録情報!$H2219,LEFT(女子登録情報!$H2219,LEN(女子登録情報!$H2219)-1)))</f>
        <v/>
      </c>
      <c r="O2219" t="str">
        <f>IF($K2219="","",IF(LEN($N2219)=2,LEFT($N2219,1)&amp;"　"&amp;RIGHT($N2219,1)&amp;"・"&amp;女子登録情報!$I2219,$N2219&amp;"・"&amp;女子登録情報!$I2219))</f>
        <v/>
      </c>
    </row>
    <row r="2220" spans="1:15" x14ac:dyDescent="0.55000000000000004">
      <c r="A2220" t="str">
        <f>IF($K2220="","",200000000+女子登録情報!$C2220)</f>
        <v/>
      </c>
      <c r="B2220" t="str">
        <f>IF($K2220="","",女子登録情報!$D2220&amp;" ("&amp;女子登録情報!$K2220&amp;")")</f>
        <v/>
      </c>
      <c r="C2220" t="str">
        <f>IF($K2220="","",女子登録情報!$E2220)</f>
        <v/>
      </c>
      <c r="D2220" t="str">
        <f>IF($K2220="","",女子登録情報!$O2220&amp;" "&amp;女子登録情報!$N2220&amp;" ("&amp;LEFT(女子登録情報!$F2220,2)&amp;")")</f>
        <v/>
      </c>
      <c r="E2220" t="str">
        <f>IF($K2220="","",女子登録情報!$P2220)</f>
        <v/>
      </c>
      <c r="F2220" t="str">
        <f t="shared" si="34"/>
        <v/>
      </c>
      <c r="G2220" t="str">
        <f>IF($K2220="","",女子登録情報!$M2220)</f>
        <v/>
      </c>
      <c r="H2220" t="str">
        <f>IF($K2220="","",女子登録情報!$A2220)</f>
        <v/>
      </c>
      <c r="K2220" t="str">
        <f>IF(女子登録情報!$C2220="","",女子登録情報!$C2220)</f>
        <v/>
      </c>
      <c r="M2220" t="str">
        <f>IFERROR(IF(AND(402&lt;=VALUE(RIGHT(女子登録情報!$F2220,4)),競技会情報!$E$3*100+競技会情報!$G$3&gt;=VALUE(RIGHT(女子登録情報!$F2220,4))),VALUE(女子登録情報!$G2220)+1,VALUE(女子登録情報!$G2220)),"")</f>
        <v/>
      </c>
      <c r="N2220" t="str">
        <f>IF($K2220="","",IF(女子登録情報!$H2220="北海道",女子登録情報!$H2220,LEFT(女子登録情報!$H2220,LEN(女子登録情報!$H2220)-1)))</f>
        <v/>
      </c>
      <c r="O2220" t="str">
        <f>IF($K2220="","",IF(LEN($N2220)=2,LEFT($N2220,1)&amp;"　"&amp;RIGHT($N2220,1)&amp;"・"&amp;女子登録情報!$I2220,$N2220&amp;"・"&amp;女子登録情報!$I2220))</f>
        <v/>
      </c>
    </row>
    <row r="2221" spans="1:15" x14ac:dyDescent="0.55000000000000004">
      <c r="A2221" t="str">
        <f>IF($K2221="","",200000000+女子登録情報!$C2221)</f>
        <v/>
      </c>
      <c r="B2221" t="str">
        <f>IF($K2221="","",女子登録情報!$D2221&amp;" ("&amp;女子登録情報!$K2221&amp;")")</f>
        <v/>
      </c>
      <c r="C2221" t="str">
        <f>IF($K2221="","",女子登録情報!$E2221)</f>
        <v/>
      </c>
      <c r="D2221" t="str">
        <f>IF($K2221="","",女子登録情報!$O2221&amp;" "&amp;女子登録情報!$N2221&amp;" ("&amp;LEFT(女子登録情報!$F2221,2)&amp;")")</f>
        <v/>
      </c>
      <c r="E2221" t="str">
        <f>IF($K2221="","",女子登録情報!$P2221)</f>
        <v/>
      </c>
      <c r="F2221" t="str">
        <f t="shared" si="34"/>
        <v/>
      </c>
      <c r="G2221" t="str">
        <f>IF($K2221="","",女子登録情報!$M2221)</f>
        <v/>
      </c>
      <c r="H2221" t="str">
        <f>IF($K2221="","",女子登録情報!$A2221)</f>
        <v/>
      </c>
      <c r="K2221" t="str">
        <f>IF(女子登録情報!$C2221="","",女子登録情報!$C2221)</f>
        <v/>
      </c>
      <c r="M2221" t="str">
        <f>IFERROR(IF(AND(402&lt;=VALUE(RIGHT(女子登録情報!$F2221,4)),競技会情報!$E$3*100+競技会情報!$G$3&gt;=VALUE(RIGHT(女子登録情報!$F2221,4))),VALUE(女子登録情報!$G2221)+1,VALUE(女子登録情報!$G2221)),"")</f>
        <v/>
      </c>
      <c r="N2221" t="str">
        <f>IF($K2221="","",IF(女子登録情報!$H2221="北海道",女子登録情報!$H2221,LEFT(女子登録情報!$H2221,LEN(女子登録情報!$H2221)-1)))</f>
        <v/>
      </c>
      <c r="O2221" t="str">
        <f>IF($K2221="","",IF(LEN($N2221)=2,LEFT($N2221,1)&amp;"　"&amp;RIGHT($N2221,1)&amp;"・"&amp;女子登録情報!$I2221,$N2221&amp;"・"&amp;女子登録情報!$I2221))</f>
        <v/>
      </c>
    </row>
    <row r="2222" spans="1:15" x14ac:dyDescent="0.55000000000000004">
      <c r="A2222" t="str">
        <f>IF($K2222="","",200000000+女子登録情報!$C2222)</f>
        <v/>
      </c>
      <c r="B2222" t="str">
        <f>IF($K2222="","",女子登録情報!$D2222&amp;" ("&amp;女子登録情報!$K2222&amp;")")</f>
        <v/>
      </c>
      <c r="C2222" t="str">
        <f>IF($K2222="","",女子登録情報!$E2222)</f>
        <v/>
      </c>
      <c r="D2222" t="str">
        <f>IF($K2222="","",女子登録情報!$O2222&amp;" "&amp;女子登録情報!$N2222&amp;" ("&amp;LEFT(女子登録情報!$F2222,2)&amp;")")</f>
        <v/>
      </c>
      <c r="E2222" t="str">
        <f>IF($K2222="","",女子登録情報!$P2222)</f>
        <v/>
      </c>
      <c r="F2222" t="str">
        <f t="shared" si="34"/>
        <v/>
      </c>
      <c r="G2222" t="str">
        <f>IF($K2222="","",女子登録情報!$M2222)</f>
        <v/>
      </c>
      <c r="H2222" t="str">
        <f>IF($K2222="","",女子登録情報!$A2222)</f>
        <v/>
      </c>
      <c r="K2222" t="str">
        <f>IF(女子登録情報!$C2222="","",女子登録情報!$C2222)</f>
        <v/>
      </c>
      <c r="M2222" t="str">
        <f>IFERROR(IF(AND(402&lt;=VALUE(RIGHT(女子登録情報!$F2222,4)),競技会情報!$E$3*100+競技会情報!$G$3&gt;=VALUE(RIGHT(女子登録情報!$F2222,4))),VALUE(女子登録情報!$G2222)+1,VALUE(女子登録情報!$G2222)),"")</f>
        <v/>
      </c>
      <c r="N2222" t="str">
        <f>IF($K2222="","",IF(女子登録情報!$H2222="北海道",女子登録情報!$H2222,LEFT(女子登録情報!$H2222,LEN(女子登録情報!$H2222)-1)))</f>
        <v/>
      </c>
      <c r="O2222" t="str">
        <f>IF($K2222="","",IF(LEN($N2222)=2,LEFT($N2222,1)&amp;"　"&amp;RIGHT($N2222,1)&amp;"・"&amp;女子登録情報!$I2222,$N2222&amp;"・"&amp;女子登録情報!$I2222))</f>
        <v/>
      </c>
    </row>
    <row r="2223" spans="1:15" x14ac:dyDescent="0.55000000000000004">
      <c r="A2223" t="str">
        <f>IF($K2223="","",200000000+女子登録情報!$C2223)</f>
        <v/>
      </c>
      <c r="B2223" t="str">
        <f>IF($K2223="","",女子登録情報!$D2223&amp;" ("&amp;女子登録情報!$K2223&amp;")")</f>
        <v/>
      </c>
      <c r="C2223" t="str">
        <f>IF($K2223="","",女子登録情報!$E2223)</f>
        <v/>
      </c>
      <c r="D2223" t="str">
        <f>IF($K2223="","",女子登録情報!$O2223&amp;" "&amp;女子登録情報!$N2223&amp;" ("&amp;LEFT(女子登録情報!$F2223,2)&amp;")")</f>
        <v/>
      </c>
      <c r="E2223" t="str">
        <f>IF($K2223="","",女子登録情報!$P2223)</f>
        <v/>
      </c>
      <c r="F2223" t="str">
        <f t="shared" si="34"/>
        <v/>
      </c>
      <c r="G2223" t="str">
        <f>IF($K2223="","",女子登録情報!$M2223)</f>
        <v/>
      </c>
      <c r="H2223" t="str">
        <f>IF($K2223="","",女子登録情報!$A2223)</f>
        <v/>
      </c>
      <c r="K2223" t="str">
        <f>IF(女子登録情報!$C2223="","",女子登録情報!$C2223)</f>
        <v/>
      </c>
      <c r="M2223" t="str">
        <f>IFERROR(IF(AND(402&lt;=VALUE(RIGHT(女子登録情報!$F2223,4)),競技会情報!$E$3*100+競技会情報!$G$3&gt;=VALUE(RIGHT(女子登録情報!$F2223,4))),VALUE(女子登録情報!$G2223)+1,VALUE(女子登録情報!$G2223)),"")</f>
        <v/>
      </c>
      <c r="N2223" t="str">
        <f>IF($K2223="","",IF(女子登録情報!$H2223="北海道",女子登録情報!$H2223,LEFT(女子登録情報!$H2223,LEN(女子登録情報!$H2223)-1)))</f>
        <v/>
      </c>
      <c r="O2223" t="str">
        <f>IF($K2223="","",IF(LEN($N2223)=2,LEFT($N2223,1)&amp;"　"&amp;RIGHT($N2223,1)&amp;"・"&amp;女子登録情報!$I2223,$N2223&amp;"・"&amp;女子登録情報!$I2223))</f>
        <v/>
      </c>
    </row>
    <row r="2224" spans="1:15" x14ac:dyDescent="0.55000000000000004">
      <c r="A2224" t="str">
        <f>IF($K2224="","",200000000+女子登録情報!$C2224)</f>
        <v/>
      </c>
      <c r="B2224" t="str">
        <f>IF($K2224="","",女子登録情報!$D2224&amp;" ("&amp;女子登録情報!$K2224&amp;")")</f>
        <v/>
      </c>
      <c r="C2224" t="str">
        <f>IF($K2224="","",女子登録情報!$E2224)</f>
        <v/>
      </c>
      <c r="D2224" t="str">
        <f>IF($K2224="","",女子登録情報!$O2224&amp;" "&amp;女子登録情報!$N2224&amp;" ("&amp;LEFT(女子登録情報!$F2224,2)&amp;")")</f>
        <v/>
      </c>
      <c r="E2224" t="str">
        <f>IF($K2224="","",女子登録情報!$P2224)</f>
        <v/>
      </c>
      <c r="F2224" t="str">
        <f t="shared" si="34"/>
        <v/>
      </c>
      <c r="G2224" t="str">
        <f>IF($K2224="","",女子登録情報!$M2224)</f>
        <v/>
      </c>
      <c r="H2224" t="str">
        <f>IF($K2224="","",女子登録情報!$A2224)</f>
        <v/>
      </c>
      <c r="K2224" t="str">
        <f>IF(女子登録情報!$C2224="","",女子登録情報!$C2224)</f>
        <v/>
      </c>
      <c r="M2224" t="str">
        <f>IFERROR(IF(AND(402&lt;=VALUE(RIGHT(女子登録情報!$F2224,4)),競技会情報!$E$3*100+競技会情報!$G$3&gt;=VALUE(RIGHT(女子登録情報!$F2224,4))),VALUE(女子登録情報!$G2224)+1,VALUE(女子登録情報!$G2224)),"")</f>
        <v/>
      </c>
      <c r="N2224" t="str">
        <f>IF($K2224="","",IF(女子登録情報!$H2224="北海道",女子登録情報!$H2224,LEFT(女子登録情報!$H2224,LEN(女子登録情報!$H2224)-1)))</f>
        <v/>
      </c>
      <c r="O2224" t="str">
        <f>IF($K2224="","",IF(LEN($N2224)=2,LEFT($N2224,1)&amp;"　"&amp;RIGHT($N2224,1)&amp;"・"&amp;女子登録情報!$I2224,$N2224&amp;"・"&amp;女子登録情報!$I2224))</f>
        <v/>
      </c>
    </row>
    <row r="2225" spans="1:15" x14ac:dyDescent="0.55000000000000004">
      <c r="A2225" t="str">
        <f>IF($K2225="","",200000000+女子登録情報!$C2225)</f>
        <v/>
      </c>
      <c r="B2225" t="str">
        <f>IF($K2225="","",女子登録情報!$D2225&amp;" ("&amp;女子登録情報!$K2225&amp;")")</f>
        <v/>
      </c>
      <c r="C2225" t="str">
        <f>IF($K2225="","",女子登録情報!$E2225)</f>
        <v/>
      </c>
      <c r="D2225" t="str">
        <f>IF($K2225="","",女子登録情報!$O2225&amp;" "&amp;女子登録情報!$N2225&amp;" ("&amp;LEFT(女子登録情報!$F2225,2)&amp;")")</f>
        <v/>
      </c>
      <c r="E2225" t="str">
        <f>IF($K2225="","",女子登録情報!$P2225)</f>
        <v/>
      </c>
      <c r="F2225" t="str">
        <f t="shared" si="34"/>
        <v/>
      </c>
      <c r="G2225" t="str">
        <f>IF($K2225="","",女子登録情報!$M2225)</f>
        <v/>
      </c>
      <c r="H2225" t="str">
        <f>IF($K2225="","",女子登録情報!$A2225)</f>
        <v/>
      </c>
      <c r="K2225" t="str">
        <f>IF(女子登録情報!$C2225="","",女子登録情報!$C2225)</f>
        <v/>
      </c>
      <c r="M2225" t="str">
        <f>IFERROR(IF(AND(402&lt;=VALUE(RIGHT(女子登録情報!$F2225,4)),競技会情報!$E$3*100+競技会情報!$G$3&gt;=VALUE(RIGHT(女子登録情報!$F2225,4))),VALUE(女子登録情報!$G2225)+1,VALUE(女子登録情報!$G2225)),"")</f>
        <v/>
      </c>
      <c r="N2225" t="str">
        <f>IF($K2225="","",IF(女子登録情報!$H2225="北海道",女子登録情報!$H2225,LEFT(女子登録情報!$H2225,LEN(女子登録情報!$H2225)-1)))</f>
        <v/>
      </c>
      <c r="O2225" t="str">
        <f>IF($K2225="","",IF(LEN($N2225)=2,LEFT($N2225,1)&amp;"　"&amp;RIGHT($N2225,1)&amp;"・"&amp;女子登録情報!$I2225,$N2225&amp;"・"&amp;女子登録情報!$I2225))</f>
        <v/>
      </c>
    </row>
    <row r="2226" spans="1:15" x14ac:dyDescent="0.55000000000000004">
      <c r="A2226" t="str">
        <f>IF($K2226="","",200000000+女子登録情報!$C2226)</f>
        <v/>
      </c>
      <c r="B2226" t="str">
        <f>IF($K2226="","",女子登録情報!$D2226&amp;" ("&amp;女子登録情報!$K2226&amp;")")</f>
        <v/>
      </c>
      <c r="C2226" t="str">
        <f>IF($K2226="","",女子登録情報!$E2226)</f>
        <v/>
      </c>
      <c r="D2226" t="str">
        <f>IF($K2226="","",女子登録情報!$O2226&amp;" "&amp;女子登録情報!$N2226&amp;" ("&amp;LEFT(女子登録情報!$F2226,2)&amp;")")</f>
        <v/>
      </c>
      <c r="E2226" t="str">
        <f>IF($K2226="","",女子登録情報!$P2226)</f>
        <v/>
      </c>
      <c r="F2226" t="str">
        <f t="shared" si="34"/>
        <v/>
      </c>
      <c r="G2226" t="str">
        <f>IF($K2226="","",女子登録情報!$M2226)</f>
        <v/>
      </c>
      <c r="H2226" t="str">
        <f>IF($K2226="","",女子登録情報!$A2226)</f>
        <v/>
      </c>
      <c r="K2226" t="str">
        <f>IF(女子登録情報!$C2226="","",女子登録情報!$C2226)</f>
        <v/>
      </c>
      <c r="M2226" t="str">
        <f>IFERROR(IF(AND(402&lt;=VALUE(RIGHT(女子登録情報!$F2226,4)),競技会情報!$E$3*100+競技会情報!$G$3&gt;=VALUE(RIGHT(女子登録情報!$F2226,4))),VALUE(女子登録情報!$G2226)+1,VALUE(女子登録情報!$G2226)),"")</f>
        <v/>
      </c>
      <c r="N2226" t="str">
        <f>IF($K2226="","",IF(女子登録情報!$H2226="北海道",女子登録情報!$H2226,LEFT(女子登録情報!$H2226,LEN(女子登録情報!$H2226)-1)))</f>
        <v/>
      </c>
      <c r="O2226" t="str">
        <f>IF($K2226="","",IF(LEN($N2226)=2,LEFT($N2226,1)&amp;"　"&amp;RIGHT($N2226,1)&amp;"・"&amp;女子登録情報!$I2226,$N2226&amp;"・"&amp;女子登録情報!$I2226))</f>
        <v/>
      </c>
    </row>
    <row r="2227" spans="1:15" x14ac:dyDescent="0.55000000000000004">
      <c r="A2227" t="str">
        <f>IF($K2227="","",200000000+女子登録情報!$C2227)</f>
        <v/>
      </c>
      <c r="B2227" t="str">
        <f>IF($K2227="","",女子登録情報!$D2227&amp;" ("&amp;女子登録情報!$K2227&amp;")")</f>
        <v/>
      </c>
      <c r="C2227" t="str">
        <f>IF($K2227="","",女子登録情報!$E2227)</f>
        <v/>
      </c>
      <c r="D2227" t="str">
        <f>IF($K2227="","",女子登録情報!$O2227&amp;" "&amp;女子登録情報!$N2227&amp;" ("&amp;LEFT(女子登録情報!$F2227,2)&amp;")")</f>
        <v/>
      </c>
      <c r="E2227" t="str">
        <f>IF($K2227="","",女子登録情報!$P2227)</f>
        <v/>
      </c>
      <c r="F2227" t="str">
        <f t="shared" si="34"/>
        <v/>
      </c>
      <c r="G2227" t="str">
        <f>IF($K2227="","",女子登録情報!$M2227)</f>
        <v/>
      </c>
      <c r="H2227" t="str">
        <f>IF($K2227="","",女子登録情報!$A2227)</f>
        <v/>
      </c>
      <c r="K2227" t="str">
        <f>IF(女子登録情報!$C2227="","",女子登録情報!$C2227)</f>
        <v/>
      </c>
      <c r="M2227" t="str">
        <f>IFERROR(IF(AND(402&lt;=VALUE(RIGHT(女子登録情報!$F2227,4)),競技会情報!$E$3*100+競技会情報!$G$3&gt;=VALUE(RIGHT(女子登録情報!$F2227,4))),VALUE(女子登録情報!$G2227)+1,VALUE(女子登録情報!$G2227)),"")</f>
        <v/>
      </c>
      <c r="N2227" t="str">
        <f>IF($K2227="","",IF(女子登録情報!$H2227="北海道",女子登録情報!$H2227,LEFT(女子登録情報!$H2227,LEN(女子登録情報!$H2227)-1)))</f>
        <v/>
      </c>
      <c r="O2227" t="str">
        <f>IF($K2227="","",IF(LEN($N2227)=2,LEFT($N2227,1)&amp;"　"&amp;RIGHT($N2227,1)&amp;"・"&amp;女子登録情報!$I2227,$N2227&amp;"・"&amp;女子登録情報!$I2227))</f>
        <v/>
      </c>
    </row>
    <row r="2228" spans="1:15" x14ac:dyDescent="0.55000000000000004">
      <c r="A2228" t="str">
        <f>IF($K2228="","",200000000+女子登録情報!$C2228)</f>
        <v/>
      </c>
      <c r="B2228" t="str">
        <f>IF($K2228="","",女子登録情報!$D2228&amp;" ("&amp;女子登録情報!$K2228&amp;")")</f>
        <v/>
      </c>
      <c r="C2228" t="str">
        <f>IF($K2228="","",女子登録情報!$E2228)</f>
        <v/>
      </c>
      <c r="D2228" t="str">
        <f>IF($K2228="","",女子登録情報!$O2228&amp;" "&amp;女子登録情報!$N2228&amp;" ("&amp;LEFT(女子登録情報!$F2228,2)&amp;")")</f>
        <v/>
      </c>
      <c r="E2228" t="str">
        <f>IF($K2228="","",女子登録情報!$P2228)</f>
        <v/>
      </c>
      <c r="F2228" t="str">
        <f t="shared" si="34"/>
        <v/>
      </c>
      <c r="G2228" t="str">
        <f>IF($K2228="","",女子登録情報!$M2228)</f>
        <v/>
      </c>
      <c r="H2228" t="str">
        <f>IF($K2228="","",女子登録情報!$A2228)</f>
        <v/>
      </c>
      <c r="K2228" t="str">
        <f>IF(女子登録情報!$C2228="","",女子登録情報!$C2228)</f>
        <v/>
      </c>
      <c r="M2228" t="str">
        <f>IFERROR(IF(AND(402&lt;=VALUE(RIGHT(女子登録情報!$F2228,4)),競技会情報!$E$3*100+競技会情報!$G$3&gt;=VALUE(RIGHT(女子登録情報!$F2228,4))),VALUE(女子登録情報!$G2228)+1,VALUE(女子登録情報!$G2228)),"")</f>
        <v/>
      </c>
      <c r="N2228" t="str">
        <f>IF($K2228="","",IF(女子登録情報!$H2228="北海道",女子登録情報!$H2228,LEFT(女子登録情報!$H2228,LEN(女子登録情報!$H2228)-1)))</f>
        <v/>
      </c>
      <c r="O2228" t="str">
        <f>IF($K2228="","",IF(LEN($N2228)=2,LEFT($N2228,1)&amp;"　"&amp;RIGHT($N2228,1)&amp;"・"&amp;女子登録情報!$I2228,$N2228&amp;"・"&amp;女子登録情報!$I2228))</f>
        <v/>
      </c>
    </row>
    <row r="2229" spans="1:15" x14ac:dyDescent="0.55000000000000004">
      <c r="A2229" t="str">
        <f>IF($K2229="","",200000000+女子登録情報!$C2229)</f>
        <v/>
      </c>
      <c r="B2229" t="str">
        <f>IF($K2229="","",女子登録情報!$D2229&amp;" ("&amp;女子登録情報!$K2229&amp;")")</f>
        <v/>
      </c>
      <c r="C2229" t="str">
        <f>IF($K2229="","",女子登録情報!$E2229)</f>
        <v/>
      </c>
      <c r="D2229" t="str">
        <f>IF($K2229="","",女子登録情報!$O2229&amp;" "&amp;女子登録情報!$N2229&amp;" ("&amp;LEFT(女子登録情報!$F2229,2)&amp;")")</f>
        <v/>
      </c>
      <c r="E2229" t="str">
        <f>IF($K2229="","",女子登録情報!$P2229)</f>
        <v/>
      </c>
      <c r="F2229" t="str">
        <f t="shared" si="34"/>
        <v/>
      </c>
      <c r="G2229" t="str">
        <f>IF($K2229="","",女子登録情報!$M2229)</f>
        <v/>
      </c>
      <c r="H2229" t="str">
        <f>IF($K2229="","",女子登録情報!$A2229)</f>
        <v/>
      </c>
      <c r="K2229" t="str">
        <f>IF(女子登録情報!$C2229="","",女子登録情報!$C2229)</f>
        <v/>
      </c>
      <c r="M2229" t="str">
        <f>IFERROR(IF(AND(402&lt;=VALUE(RIGHT(女子登録情報!$F2229,4)),競技会情報!$E$3*100+競技会情報!$G$3&gt;=VALUE(RIGHT(女子登録情報!$F2229,4))),VALUE(女子登録情報!$G2229)+1,VALUE(女子登録情報!$G2229)),"")</f>
        <v/>
      </c>
      <c r="N2229" t="str">
        <f>IF($K2229="","",IF(女子登録情報!$H2229="北海道",女子登録情報!$H2229,LEFT(女子登録情報!$H2229,LEN(女子登録情報!$H2229)-1)))</f>
        <v/>
      </c>
      <c r="O2229" t="str">
        <f>IF($K2229="","",IF(LEN($N2229)=2,LEFT($N2229,1)&amp;"　"&amp;RIGHT($N2229,1)&amp;"・"&amp;女子登録情報!$I2229,$N2229&amp;"・"&amp;女子登録情報!$I2229))</f>
        <v/>
      </c>
    </row>
    <row r="2230" spans="1:15" x14ac:dyDescent="0.55000000000000004">
      <c r="A2230" t="str">
        <f>IF($K2230="","",200000000+女子登録情報!$C2230)</f>
        <v/>
      </c>
      <c r="B2230" t="str">
        <f>IF($K2230="","",女子登録情報!$D2230&amp;" ("&amp;女子登録情報!$K2230&amp;")")</f>
        <v/>
      </c>
      <c r="C2230" t="str">
        <f>IF($K2230="","",女子登録情報!$E2230)</f>
        <v/>
      </c>
      <c r="D2230" t="str">
        <f>IF($K2230="","",女子登録情報!$O2230&amp;" "&amp;女子登録情報!$N2230&amp;" ("&amp;LEFT(女子登録情報!$F2230,2)&amp;")")</f>
        <v/>
      </c>
      <c r="E2230" t="str">
        <f>IF($K2230="","",女子登録情報!$P2230)</f>
        <v/>
      </c>
      <c r="F2230" t="str">
        <f t="shared" si="34"/>
        <v/>
      </c>
      <c r="G2230" t="str">
        <f>IF($K2230="","",女子登録情報!$M2230)</f>
        <v/>
      </c>
      <c r="H2230" t="str">
        <f>IF($K2230="","",女子登録情報!$A2230)</f>
        <v/>
      </c>
      <c r="K2230" t="str">
        <f>IF(女子登録情報!$C2230="","",女子登録情報!$C2230)</f>
        <v/>
      </c>
      <c r="M2230" t="str">
        <f>IFERROR(IF(AND(402&lt;=VALUE(RIGHT(女子登録情報!$F2230,4)),競技会情報!$E$3*100+競技会情報!$G$3&gt;=VALUE(RIGHT(女子登録情報!$F2230,4))),VALUE(女子登録情報!$G2230)+1,VALUE(女子登録情報!$G2230)),"")</f>
        <v/>
      </c>
      <c r="N2230" t="str">
        <f>IF($K2230="","",IF(女子登録情報!$H2230="北海道",女子登録情報!$H2230,LEFT(女子登録情報!$H2230,LEN(女子登録情報!$H2230)-1)))</f>
        <v/>
      </c>
      <c r="O2230" t="str">
        <f>IF($K2230="","",IF(LEN($N2230)=2,LEFT($N2230,1)&amp;"　"&amp;RIGHT($N2230,1)&amp;"・"&amp;女子登録情報!$I2230,$N2230&amp;"・"&amp;女子登録情報!$I2230))</f>
        <v/>
      </c>
    </row>
    <row r="2231" spans="1:15" x14ac:dyDescent="0.55000000000000004">
      <c r="A2231" t="str">
        <f>IF($K2231="","",200000000+女子登録情報!$C2231)</f>
        <v/>
      </c>
      <c r="B2231" t="str">
        <f>IF($K2231="","",女子登録情報!$D2231&amp;" ("&amp;女子登録情報!$K2231&amp;")")</f>
        <v/>
      </c>
      <c r="C2231" t="str">
        <f>IF($K2231="","",女子登録情報!$E2231)</f>
        <v/>
      </c>
      <c r="D2231" t="str">
        <f>IF($K2231="","",女子登録情報!$O2231&amp;" "&amp;女子登録情報!$N2231&amp;" ("&amp;LEFT(女子登録情報!$F2231,2)&amp;")")</f>
        <v/>
      </c>
      <c r="E2231" t="str">
        <f>IF($K2231="","",女子登録情報!$P2231)</f>
        <v/>
      </c>
      <c r="F2231" t="str">
        <f t="shared" si="34"/>
        <v/>
      </c>
      <c r="G2231" t="str">
        <f>IF($K2231="","",女子登録情報!$M2231)</f>
        <v/>
      </c>
      <c r="H2231" t="str">
        <f>IF($K2231="","",女子登録情報!$A2231)</f>
        <v/>
      </c>
      <c r="K2231" t="str">
        <f>IF(女子登録情報!$C2231="","",女子登録情報!$C2231)</f>
        <v/>
      </c>
      <c r="M2231" t="str">
        <f>IFERROR(IF(AND(402&lt;=VALUE(RIGHT(女子登録情報!$F2231,4)),競技会情報!$E$3*100+競技会情報!$G$3&gt;=VALUE(RIGHT(女子登録情報!$F2231,4))),VALUE(女子登録情報!$G2231)+1,VALUE(女子登録情報!$G2231)),"")</f>
        <v/>
      </c>
      <c r="N2231" t="str">
        <f>IF($K2231="","",IF(女子登録情報!$H2231="北海道",女子登録情報!$H2231,LEFT(女子登録情報!$H2231,LEN(女子登録情報!$H2231)-1)))</f>
        <v/>
      </c>
      <c r="O2231" t="str">
        <f>IF($K2231="","",IF(LEN($N2231)=2,LEFT($N2231,1)&amp;"　"&amp;RIGHT($N2231,1)&amp;"・"&amp;女子登録情報!$I2231,$N2231&amp;"・"&amp;女子登録情報!$I2231))</f>
        <v/>
      </c>
    </row>
    <row r="2232" spans="1:15" x14ac:dyDescent="0.55000000000000004">
      <c r="A2232" t="str">
        <f>IF($K2232="","",200000000+女子登録情報!$C2232)</f>
        <v/>
      </c>
      <c r="B2232" t="str">
        <f>IF($K2232="","",女子登録情報!$D2232&amp;" ("&amp;女子登録情報!$K2232&amp;")")</f>
        <v/>
      </c>
      <c r="C2232" t="str">
        <f>IF($K2232="","",女子登録情報!$E2232)</f>
        <v/>
      </c>
      <c r="D2232" t="str">
        <f>IF($K2232="","",女子登録情報!$O2232&amp;" "&amp;女子登録情報!$N2232&amp;" ("&amp;LEFT(女子登録情報!$F2232,2)&amp;")")</f>
        <v/>
      </c>
      <c r="E2232" t="str">
        <f>IF($K2232="","",女子登録情報!$P2232)</f>
        <v/>
      </c>
      <c r="F2232" t="str">
        <f t="shared" si="34"/>
        <v/>
      </c>
      <c r="G2232" t="str">
        <f>IF($K2232="","",女子登録情報!$M2232)</f>
        <v/>
      </c>
      <c r="H2232" t="str">
        <f>IF($K2232="","",女子登録情報!$A2232)</f>
        <v/>
      </c>
      <c r="K2232" t="str">
        <f>IF(女子登録情報!$C2232="","",女子登録情報!$C2232)</f>
        <v/>
      </c>
      <c r="M2232" t="str">
        <f>IFERROR(IF(AND(402&lt;=VALUE(RIGHT(女子登録情報!$F2232,4)),競技会情報!$E$3*100+競技会情報!$G$3&gt;=VALUE(RIGHT(女子登録情報!$F2232,4))),VALUE(女子登録情報!$G2232)+1,VALUE(女子登録情報!$G2232)),"")</f>
        <v/>
      </c>
      <c r="N2232" t="str">
        <f>IF($K2232="","",IF(女子登録情報!$H2232="北海道",女子登録情報!$H2232,LEFT(女子登録情報!$H2232,LEN(女子登録情報!$H2232)-1)))</f>
        <v/>
      </c>
      <c r="O2232" t="str">
        <f>IF($K2232="","",IF(LEN($N2232)=2,LEFT($N2232,1)&amp;"　"&amp;RIGHT($N2232,1)&amp;"・"&amp;女子登録情報!$I2232,$N2232&amp;"・"&amp;女子登録情報!$I2232))</f>
        <v/>
      </c>
    </row>
    <row r="2233" spans="1:15" x14ac:dyDescent="0.55000000000000004">
      <c r="A2233" t="str">
        <f>IF($K2233="","",200000000+女子登録情報!$C2233)</f>
        <v/>
      </c>
      <c r="B2233" t="str">
        <f>IF($K2233="","",女子登録情報!$D2233&amp;" ("&amp;女子登録情報!$K2233&amp;")")</f>
        <v/>
      </c>
      <c r="C2233" t="str">
        <f>IF($K2233="","",女子登録情報!$E2233)</f>
        <v/>
      </c>
      <c r="D2233" t="str">
        <f>IF($K2233="","",女子登録情報!$O2233&amp;" "&amp;女子登録情報!$N2233&amp;" ("&amp;LEFT(女子登録情報!$F2233,2)&amp;")")</f>
        <v/>
      </c>
      <c r="E2233" t="str">
        <f>IF($K2233="","",女子登録情報!$P2233)</f>
        <v/>
      </c>
      <c r="F2233" t="str">
        <f t="shared" si="34"/>
        <v/>
      </c>
      <c r="G2233" t="str">
        <f>IF($K2233="","",女子登録情報!$M2233)</f>
        <v/>
      </c>
      <c r="H2233" t="str">
        <f>IF($K2233="","",女子登録情報!$A2233)</f>
        <v/>
      </c>
      <c r="K2233" t="str">
        <f>IF(女子登録情報!$C2233="","",女子登録情報!$C2233)</f>
        <v/>
      </c>
      <c r="M2233" t="str">
        <f>IFERROR(IF(AND(402&lt;=VALUE(RIGHT(女子登録情報!$F2233,4)),競技会情報!$E$3*100+競技会情報!$G$3&gt;=VALUE(RIGHT(女子登録情報!$F2233,4))),VALUE(女子登録情報!$G2233)+1,VALUE(女子登録情報!$G2233)),"")</f>
        <v/>
      </c>
      <c r="N2233" t="str">
        <f>IF($K2233="","",IF(女子登録情報!$H2233="北海道",女子登録情報!$H2233,LEFT(女子登録情報!$H2233,LEN(女子登録情報!$H2233)-1)))</f>
        <v/>
      </c>
      <c r="O2233" t="str">
        <f>IF($K2233="","",IF(LEN($N2233)=2,LEFT($N2233,1)&amp;"　"&amp;RIGHT($N2233,1)&amp;"・"&amp;女子登録情報!$I2233,$N2233&amp;"・"&amp;女子登録情報!$I2233))</f>
        <v/>
      </c>
    </row>
    <row r="2234" spans="1:15" x14ac:dyDescent="0.55000000000000004">
      <c r="A2234" t="str">
        <f>IF($K2234="","",200000000+女子登録情報!$C2234)</f>
        <v/>
      </c>
      <c r="B2234" t="str">
        <f>IF($K2234="","",女子登録情報!$D2234&amp;" ("&amp;女子登録情報!$K2234&amp;")")</f>
        <v/>
      </c>
      <c r="C2234" t="str">
        <f>IF($K2234="","",女子登録情報!$E2234)</f>
        <v/>
      </c>
      <c r="D2234" t="str">
        <f>IF($K2234="","",女子登録情報!$O2234&amp;" "&amp;女子登録情報!$N2234&amp;" ("&amp;LEFT(女子登録情報!$F2234,2)&amp;")")</f>
        <v/>
      </c>
      <c r="E2234" t="str">
        <f>IF($K2234="","",女子登録情報!$P2234)</f>
        <v/>
      </c>
      <c r="F2234" t="str">
        <f t="shared" si="34"/>
        <v/>
      </c>
      <c r="G2234" t="str">
        <f>IF($K2234="","",女子登録情報!$M2234)</f>
        <v/>
      </c>
      <c r="H2234" t="str">
        <f>IF($K2234="","",女子登録情報!$A2234)</f>
        <v/>
      </c>
      <c r="K2234" t="str">
        <f>IF(女子登録情報!$C2234="","",女子登録情報!$C2234)</f>
        <v/>
      </c>
      <c r="M2234" t="str">
        <f>IFERROR(IF(AND(402&lt;=VALUE(RIGHT(女子登録情報!$F2234,4)),競技会情報!$E$3*100+競技会情報!$G$3&gt;=VALUE(RIGHT(女子登録情報!$F2234,4))),VALUE(女子登録情報!$G2234)+1,VALUE(女子登録情報!$G2234)),"")</f>
        <v/>
      </c>
      <c r="N2234" t="str">
        <f>IF($K2234="","",IF(女子登録情報!$H2234="北海道",女子登録情報!$H2234,LEFT(女子登録情報!$H2234,LEN(女子登録情報!$H2234)-1)))</f>
        <v/>
      </c>
      <c r="O2234" t="str">
        <f>IF($K2234="","",IF(LEN($N2234)=2,LEFT($N2234,1)&amp;"　"&amp;RIGHT($N2234,1)&amp;"・"&amp;女子登録情報!$I2234,$N2234&amp;"・"&amp;女子登録情報!$I2234))</f>
        <v/>
      </c>
    </row>
    <row r="2235" spans="1:15" x14ac:dyDescent="0.55000000000000004">
      <c r="A2235" t="str">
        <f>IF($K2235="","",200000000+女子登録情報!$C2235)</f>
        <v/>
      </c>
      <c r="B2235" t="str">
        <f>IF($K2235="","",女子登録情報!$D2235&amp;" ("&amp;女子登録情報!$K2235&amp;")")</f>
        <v/>
      </c>
      <c r="C2235" t="str">
        <f>IF($K2235="","",女子登録情報!$E2235)</f>
        <v/>
      </c>
      <c r="D2235" t="str">
        <f>IF($K2235="","",女子登録情報!$O2235&amp;" "&amp;女子登録情報!$N2235&amp;" ("&amp;LEFT(女子登録情報!$F2235,2)&amp;")")</f>
        <v/>
      </c>
      <c r="E2235" t="str">
        <f>IF($K2235="","",女子登録情報!$P2235)</f>
        <v/>
      </c>
      <c r="F2235" t="str">
        <f t="shared" si="34"/>
        <v/>
      </c>
      <c r="G2235" t="str">
        <f>IF($K2235="","",女子登録情報!$M2235)</f>
        <v/>
      </c>
      <c r="H2235" t="str">
        <f>IF($K2235="","",女子登録情報!$A2235)</f>
        <v/>
      </c>
      <c r="K2235" t="str">
        <f>IF(女子登録情報!$C2235="","",女子登録情報!$C2235)</f>
        <v/>
      </c>
      <c r="M2235" t="str">
        <f>IFERROR(IF(AND(402&lt;=VALUE(RIGHT(女子登録情報!$F2235,4)),競技会情報!$E$3*100+競技会情報!$G$3&gt;=VALUE(RIGHT(女子登録情報!$F2235,4))),VALUE(女子登録情報!$G2235)+1,VALUE(女子登録情報!$G2235)),"")</f>
        <v/>
      </c>
      <c r="N2235" t="str">
        <f>IF($K2235="","",IF(女子登録情報!$H2235="北海道",女子登録情報!$H2235,LEFT(女子登録情報!$H2235,LEN(女子登録情報!$H2235)-1)))</f>
        <v/>
      </c>
      <c r="O2235" t="str">
        <f>IF($K2235="","",IF(LEN($N2235)=2,LEFT($N2235,1)&amp;"　"&amp;RIGHT($N2235,1)&amp;"・"&amp;女子登録情報!$I2235,$N2235&amp;"・"&amp;女子登録情報!$I2235))</f>
        <v/>
      </c>
    </row>
    <row r="2236" spans="1:15" x14ac:dyDescent="0.55000000000000004">
      <c r="A2236" t="str">
        <f>IF($K2236="","",200000000+女子登録情報!$C2236)</f>
        <v/>
      </c>
      <c r="B2236" t="str">
        <f>IF($K2236="","",女子登録情報!$D2236&amp;" ("&amp;女子登録情報!$K2236&amp;")")</f>
        <v/>
      </c>
      <c r="C2236" t="str">
        <f>IF($K2236="","",女子登録情報!$E2236)</f>
        <v/>
      </c>
      <c r="D2236" t="str">
        <f>IF($K2236="","",女子登録情報!$O2236&amp;" "&amp;女子登録情報!$N2236&amp;" ("&amp;LEFT(女子登録情報!$F2236,2)&amp;")")</f>
        <v/>
      </c>
      <c r="E2236" t="str">
        <f>IF($K2236="","",女子登録情報!$P2236)</f>
        <v/>
      </c>
      <c r="F2236" t="str">
        <f t="shared" si="34"/>
        <v/>
      </c>
      <c r="G2236" t="str">
        <f>IF($K2236="","",女子登録情報!$M2236)</f>
        <v/>
      </c>
      <c r="H2236" t="str">
        <f>IF($K2236="","",女子登録情報!$A2236)</f>
        <v/>
      </c>
      <c r="K2236" t="str">
        <f>IF(女子登録情報!$C2236="","",女子登録情報!$C2236)</f>
        <v/>
      </c>
      <c r="M2236" t="str">
        <f>IFERROR(IF(AND(402&lt;=VALUE(RIGHT(女子登録情報!$F2236,4)),競技会情報!$E$3*100+競技会情報!$G$3&gt;=VALUE(RIGHT(女子登録情報!$F2236,4))),VALUE(女子登録情報!$G2236)+1,VALUE(女子登録情報!$G2236)),"")</f>
        <v/>
      </c>
      <c r="N2236" t="str">
        <f>IF($K2236="","",IF(女子登録情報!$H2236="北海道",女子登録情報!$H2236,LEFT(女子登録情報!$H2236,LEN(女子登録情報!$H2236)-1)))</f>
        <v/>
      </c>
      <c r="O2236" t="str">
        <f>IF($K2236="","",IF(LEN($N2236)=2,LEFT($N2236,1)&amp;"　"&amp;RIGHT($N2236,1)&amp;"・"&amp;女子登録情報!$I2236,$N2236&amp;"・"&amp;女子登録情報!$I2236))</f>
        <v/>
      </c>
    </row>
    <row r="2237" spans="1:15" x14ac:dyDescent="0.55000000000000004">
      <c r="A2237" t="str">
        <f>IF($K2237="","",200000000+女子登録情報!$C2237)</f>
        <v/>
      </c>
      <c r="B2237" t="str">
        <f>IF($K2237="","",女子登録情報!$D2237&amp;" ("&amp;女子登録情報!$K2237&amp;")")</f>
        <v/>
      </c>
      <c r="C2237" t="str">
        <f>IF($K2237="","",女子登録情報!$E2237)</f>
        <v/>
      </c>
      <c r="D2237" t="str">
        <f>IF($K2237="","",女子登録情報!$O2237&amp;" "&amp;女子登録情報!$N2237&amp;" ("&amp;LEFT(女子登録情報!$F2237,2)&amp;")")</f>
        <v/>
      </c>
      <c r="E2237" t="str">
        <f>IF($K2237="","",女子登録情報!$P2237)</f>
        <v/>
      </c>
      <c r="F2237" t="str">
        <f t="shared" si="34"/>
        <v/>
      </c>
      <c r="G2237" t="str">
        <f>IF($K2237="","",女子登録情報!$M2237)</f>
        <v/>
      </c>
      <c r="H2237" t="str">
        <f>IF($K2237="","",女子登録情報!$A2237)</f>
        <v/>
      </c>
      <c r="K2237" t="str">
        <f>IF(女子登録情報!$C2237="","",女子登録情報!$C2237)</f>
        <v/>
      </c>
      <c r="M2237" t="str">
        <f>IFERROR(IF(AND(402&lt;=VALUE(RIGHT(女子登録情報!$F2237,4)),競技会情報!$E$3*100+競技会情報!$G$3&gt;=VALUE(RIGHT(女子登録情報!$F2237,4))),VALUE(女子登録情報!$G2237)+1,VALUE(女子登録情報!$G2237)),"")</f>
        <v/>
      </c>
      <c r="N2237" t="str">
        <f>IF($K2237="","",IF(女子登録情報!$H2237="北海道",女子登録情報!$H2237,LEFT(女子登録情報!$H2237,LEN(女子登録情報!$H2237)-1)))</f>
        <v/>
      </c>
      <c r="O2237" t="str">
        <f>IF($K2237="","",IF(LEN($N2237)=2,LEFT($N2237,1)&amp;"　"&amp;RIGHT($N2237,1)&amp;"・"&amp;女子登録情報!$I2237,$N2237&amp;"・"&amp;女子登録情報!$I2237))</f>
        <v/>
      </c>
    </row>
    <row r="2238" spans="1:15" x14ac:dyDescent="0.55000000000000004">
      <c r="A2238" t="str">
        <f>IF($K2238="","",200000000+女子登録情報!$C2238)</f>
        <v/>
      </c>
      <c r="B2238" t="str">
        <f>IF($K2238="","",女子登録情報!$D2238&amp;" ("&amp;女子登録情報!$K2238&amp;")")</f>
        <v/>
      </c>
      <c r="C2238" t="str">
        <f>IF($K2238="","",女子登録情報!$E2238)</f>
        <v/>
      </c>
      <c r="D2238" t="str">
        <f>IF($K2238="","",女子登録情報!$O2238&amp;" "&amp;女子登録情報!$N2238&amp;" ("&amp;LEFT(女子登録情報!$F2238,2)&amp;")")</f>
        <v/>
      </c>
      <c r="E2238" t="str">
        <f>IF($K2238="","",女子登録情報!$P2238)</f>
        <v/>
      </c>
      <c r="F2238" t="str">
        <f t="shared" si="34"/>
        <v/>
      </c>
      <c r="G2238" t="str">
        <f>IF($K2238="","",女子登録情報!$M2238)</f>
        <v/>
      </c>
      <c r="H2238" t="str">
        <f>IF($K2238="","",女子登録情報!$A2238)</f>
        <v/>
      </c>
      <c r="K2238" t="str">
        <f>IF(女子登録情報!$C2238="","",女子登録情報!$C2238)</f>
        <v/>
      </c>
      <c r="M2238" t="str">
        <f>IFERROR(IF(AND(402&lt;=VALUE(RIGHT(女子登録情報!$F2238,4)),競技会情報!$E$3*100+競技会情報!$G$3&gt;=VALUE(RIGHT(女子登録情報!$F2238,4))),VALUE(女子登録情報!$G2238)+1,VALUE(女子登録情報!$G2238)),"")</f>
        <v/>
      </c>
      <c r="N2238" t="str">
        <f>IF($K2238="","",IF(女子登録情報!$H2238="北海道",女子登録情報!$H2238,LEFT(女子登録情報!$H2238,LEN(女子登録情報!$H2238)-1)))</f>
        <v/>
      </c>
      <c r="O2238" t="str">
        <f>IF($K2238="","",IF(LEN($N2238)=2,LEFT($N2238,1)&amp;"　"&amp;RIGHT($N2238,1)&amp;"・"&amp;女子登録情報!$I2238,$N2238&amp;"・"&amp;女子登録情報!$I2238))</f>
        <v/>
      </c>
    </row>
    <row r="2239" spans="1:15" x14ac:dyDescent="0.55000000000000004">
      <c r="A2239" t="str">
        <f>IF($K2239="","",200000000+女子登録情報!$C2239)</f>
        <v/>
      </c>
      <c r="B2239" t="str">
        <f>IF($K2239="","",女子登録情報!$D2239&amp;" ("&amp;女子登録情報!$K2239&amp;")")</f>
        <v/>
      </c>
      <c r="C2239" t="str">
        <f>IF($K2239="","",女子登録情報!$E2239)</f>
        <v/>
      </c>
      <c r="D2239" t="str">
        <f>IF($K2239="","",女子登録情報!$O2239&amp;" "&amp;女子登録情報!$N2239&amp;" ("&amp;LEFT(女子登録情報!$F2239,2)&amp;")")</f>
        <v/>
      </c>
      <c r="E2239" t="str">
        <f>IF($K2239="","",女子登録情報!$P2239)</f>
        <v/>
      </c>
      <c r="F2239" t="str">
        <f t="shared" si="34"/>
        <v/>
      </c>
      <c r="G2239" t="str">
        <f>IF($K2239="","",女子登録情報!$M2239)</f>
        <v/>
      </c>
      <c r="H2239" t="str">
        <f>IF($K2239="","",女子登録情報!$A2239)</f>
        <v/>
      </c>
      <c r="K2239" t="str">
        <f>IF(女子登録情報!$C2239="","",女子登録情報!$C2239)</f>
        <v/>
      </c>
      <c r="M2239" t="str">
        <f>IFERROR(IF(AND(402&lt;=VALUE(RIGHT(女子登録情報!$F2239,4)),競技会情報!$E$3*100+競技会情報!$G$3&gt;=VALUE(RIGHT(女子登録情報!$F2239,4))),VALUE(女子登録情報!$G2239)+1,VALUE(女子登録情報!$G2239)),"")</f>
        <v/>
      </c>
      <c r="N2239" t="str">
        <f>IF($K2239="","",IF(女子登録情報!$H2239="北海道",女子登録情報!$H2239,LEFT(女子登録情報!$H2239,LEN(女子登録情報!$H2239)-1)))</f>
        <v/>
      </c>
      <c r="O2239" t="str">
        <f>IF($K2239="","",IF(LEN($N2239)=2,LEFT($N2239,1)&amp;"　"&amp;RIGHT($N2239,1)&amp;"・"&amp;女子登録情報!$I2239,$N2239&amp;"・"&amp;女子登録情報!$I2239))</f>
        <v/>
      </c>
    </row>
    <row r="2240" spans="1:15" x14ac:dyDescent="0.55000000000000004">
      <c r="A2240" t="str">
        <f>IF($K2240="","",200000000+女子登録情報!$C2240)</f>
        <v/>
      </c>
      <c r="B2240" t="str">
        <f>IF($K2240="","",女子登録情報!$D2240&amp;" ("&amp;女子登録情報!$K2240&amp;")")</f>
        <v/>
      </c>
      <c r="C2240" t="str">
        <f>IF($K2240="","",女子登録情報!$E2240)</f>
        <v/>
      </c>
      <c r="D2240" t="str">
        <f>IF($K2240="","",女子登録情報!$O2240&amp;" "&amp;女子登録情報!$N2240&amp;" ("&amp;LEFT(女子登録情報!$F2240,2)&amp;")")</f>
        <v/>
      </c>
      <c r="E2240" t="str">
        <f>IF($K2240="","",女子登録情報!$P2240)</f>
        <v/>
      </c>
      <c r="F2240" t="str">
        <f t="shared" si="34"/>
        <v/>
      </c>
      <c r="G2240" t="str">
        <f>IF($K2240="","",女子登録情報!$M2240)</f>
        <v/>
      </c>
      <c r="H2240" t="str">
        <f>IF($K2240="","",女子登録情報!$A2240)</f>
        <v/>
      </c>
      <c r="K2240" t="str">
        <f>IF(女子登録情報!$C2240="","",女子登録情報!$C2240)</f>
        <v/>
      </c>
      <c r="M2240" t="str">
        <f>IFERROR(IF(AND(402&lt;=VALUE(RIGHT(女子登録情報!$F2240,4)),競技会情報!$E$3*100+競技会情報!$G$3&gt;=VALUE(RIGHT(女子登録情報!$F2240,4))),VALUE(女子登録情報!$G2240)+1,VALUE(女子登録情報!$G2240)),"")</f>
        <v/>
      </c>
      <c r="N2240" t="str">
        <f>IF($K2240="","",IF(女子登録情報!$H2240="北海道",女子登録情報!$H2240,LEFT(女子登録情報!$H2240,LEN(女子登録情報!$H2240)-1)))</f>
        <v/>
      </c>
      <c r="O2240" t="str">
        <f>IF($K2240="","",IF(LEN($N2240)=2,LEFT($N2240,1)&amp;"　"&amp;RIGHT($N2240,1)&amp;"・"&amp;女子登録情報!$I2240,$N2240&amp;"・"&amp;女子登録情報!$I2240))</f>
        <v/>
      </c>
    </row>
    <row r="2241" spans="1:15" x14ac:dyDescent="0.55000000000000004">
      <c r="A2241" t="str">
        <f>IF($K2241="","",200000000+女子登録情報!$C2241)</f>
        <v/>
      </c>
      <c r="B2241" t="str">
        <f>IF($K2241="","",女子登録情報!$D2241&amp;" ("&amp;女子登録情報!$K2241&amp;")")</f>
        <v/>
      </c>
      <c r="C2241" t="str">
        <f>IF($K2241="","",女子登録情報!$E2241)</f>
        <v/>
      </c>
      <c r="D2241" t="str">
        <f>IF($K2241="","",女子登録情報!$O2241&amp;" "&amp;女子登録情報!$N2241&amp;" ("&amp;LEFT(女子登録情報!$F2241,2)&amp;")")</f>
        <v/>
      </c>
      <c r="E2241" t="str">
        <f>IF($K2241="","",女子登録情報!$P2241)</f>
        <v/>
      </c>
      <c r="F2241" t="str">
        <f t="shared" si="34"/>
        <v/>
      </c>
      <c r="G2241" t="str">
        <f>IF($K2241="","",女子登録情報!$M2241)</f>
        <v/>
      </c>
      <c r="H2241" t="str">
        <f>IF($K2241="","",女子登録情報!$A2241)</f>
        <v/>
      </c>
      <c r="K2241" t="str">
        <f>IF(女子登録情報!$C2241="","",女子登録情報!$C2241)</f>
        <v/>
      </c>
      <c r="M2241" t="str">
        <f>IFERROR(IF(AND(402&lt;=VALUE(RIGHT(女子登録情報!$F2241,4)),競技会情報!$E$3*100+競技会情報!$G$3&gt;=VALUE(RIGHT(女子登録情報!$F2241,4))),VALUE(女子登録情報!$G2241)+1,VALUE(女子登録情報!$G2241)),"")</f>
        <v/>
      </c>
      <c r="N2241" t="str">
        <f>IF($K2241="","",IF(女子登録情報!$H2241="北海道",女子登録情報!$H2241,LEFT(女子登録情報!$H2241,LEN(女子登録情報!$H2241)-1)))</f>
        <v/>
      </c>
      <c r="O2241" t="str">
        <f>IF($K2241="","",IF(LEN($N2241)=2,LEFT($N2241,1)&amp;"　"&amp;RIGHT($N2241,1)&amp;"・"&amp;女子登録情報!$I2241,$N2241&amp;"・"&amp;女子登録情報!$I2241))</f>
        <v/>
      </c>
    </row>
    <row r="2242" spans="1:15" x14ac:dyDescent="0.55000000000000004">
      <c r="A2242" t="str">
        <f>IF($K2242="","",200000000+女子登録情報!$C2242)</f>
        <v/>
      </c>
      <c r="B2242" t="str">
        <f>IF($K2242="","",女子登録情報!$D2242&amp;" ("&amp;女子登録情報!$K2242&amp;")")</f>
        <v/>
      </c>
      <c r="C2242" t="str">
        <f>IF($K2242="","",女子登録情報!$E2242)</f>
        <v/>
      </c>
      <c r="D2242" t="str">
        <f>IF($K2242="","",女子登録情報!$O2242&amp;" "&amp;女子登録情報!$N2242&amp;" ("&amp;LEFT(女子登録情報!$F2242,2)&amp;")")</f>
        <v/>
      </c>
      <c r="E2242" t="str">
        <f>IF($K2242="","",女子登録情報!$P2242)</f>
        <v/>
      </c>
      <c r="F2242" t="str">
        <f t="shared" si="34"/>
        <v/>
      </c>
      <c r="G2242" t="str">
        <f>IF($K2242="","",女子登録情報!$M2242)</f>
        <v/>
      </c>
      <c r="H2242" t="str">
        <f>IF($K2242="","",女子登録情報!$A2242)</f>
        <v/>
      </c>
      <c r="K2242" t="str">
        <f>IF(女子登録情報!$C2242="","",女子登録情報!$C2242)</f>
        <v/>
      </c>
      <c r="M2242" t="str">
        <f>IFERROR(IF(AND(402&lt;=VALUE(RIGHT(女子登録情報!$F2242,4)),競技会情報!$E$3*100+競技会情報!$G$3&gt;=VALUE(RIGHT(女子登録情報!$F2242,4))),VALUE(女子登録情報!$G2242)+1,VALUE(女子登録情報!$G2242)),"")</f>
        <v/>
      </c>
      <c r="N2242" t="str">
        <f>IF($K2242="","",IF(女子登録情報!$H2242="北海道",女子登録情報!$H2242,LEFT(女子登録情報!$H2242,LEN(女子登録情報!$H2242)-1)))</f>
        <v/>
      </c>
      <c r="O2242" t="str">
        <f>IF($K2242="","",IF(LEN($N2242)=2,LEFT($N2242,1)&amp;"　"&amp;RIGHT($N2242,1)&amp;"・"&amp;女子登録情報!$I2242,$N2242&amp;"・"&amp;女子登録情報!$I2242))</f>
        <v/>
      </c>
    </row>
    <row r="2243" spans="1:15" x14ac:dyDescent="0.55000000000000004">
      <c r="A2243" t="str">
        <f>IF($K2243="","",200000000+女子登録情報!$C2243)</f>
        <v/>
      </c>
      <c r="B2243" t="str">
        <f>IF($K2243="","",女子登録情報!$D2243&amp;" ("&amp;女子登録情報!$K2243&amp;")")</f>
        <v/>
      </c>
      <c r="C2243" t="str">
        <f>IF($K2243="","",女子登録情報!$E2243)</f>
        <v/>
      </c>
      <c r="D2243" t="str">
        <f>IF($K2243="","",女子登録情報!$O2243&amp;" "&amp;女子登録情報!$N2243&amp;" ("&amp;LEFT(女子登録情報!$F2243,2)&amp;")")</f>
        <v/>
      </c>
      <c r="E2243" t="str">
        <f>IF($K2243="","",女子登録情報!$P2243)</f>
        <v/>
      </c>
      <c r="F2243" t="str">
        <f t="shared" ref="F2243:F2306" si="35">IF($K2243="","","2")</f>
        <v/>
      </c>
      <c r="G2243" t="str">
        <f>IF($K2243="","",女子登録情報!$M2243)</f>
        <v/>
      </c>
      <c r="H2243" t="str">
        <f>IF($K2243="","",女子登録情報!$A2243)</f>
        <v/>
      </c>
      <c r="K2243" t="str">
        <f>IF(女子登録情報!$C2243="","",女子登録情報!$C2243)</f>
        <v/>
      </c>
      <c r="M2243" t="str">
        <f>IFERROR(IF(AND(402&lt;=VALUE(RIGHT(女子登録情報!$F2243,4)),競技会情報!$E$3*100+競技会情報!$G$3&gt;=VALUE(RIGHT(女子登録情報!$F2243,4))),VALUE(女子登録情報!$G2243)+1,VALUE(女子登録情報!$G2243)),"")</f>
        <v/>
      </c>
      <c r="N2243" t="str">
        <f>IF($K2243="","",IF(女子登録情報!$H2243="北海道",女子登録情報!$H2243,LEFT(女子登録情報!$H2243,LEN(女子登録情報!$H2243)-1)))</f>
        <v/>
      </c>
      <c r="O2243" t="str">
        <f>IF($K2243="","",IF(LEN($N2243)=2,LEFT($N2243,1)&amp;"　"&amp;RIGHT($N2243,1)&amp;"・"&amp;女子登録情報!$I2243,$N2243&amp;"・"&amp;女子登録情報!$I2243))</f>
        <v/>
      </c>
    </row>
    <row r="2244" spans="1:15" x14ac:dyDescent="0.55000000000000004">
      <c r="A2244" t="str">
        <f>IF($K2244="","",200000000+女子登録情報!$C2244)</f>
        <v/>
      </c>
      <c r="B2244" t="str">
        <f>IF($K2244="","",女子登録情報!$D2244&amp;" ("&amp;女子登録情報!$K2244&amp;")")</f>
        <v/>
      </c>
      <c r="C2244" t="str">
        <f>IF($K2244="","",女子登録情報!$E2244)</f>
        <v/>
      </c>
      <c r="D2244" t="str">
        <f>IF($K2244="","",女子登録情報!$O2244&amp;" "&amp;女子登録情報!$N2244&amp;" ("&amp;LEFT(女子登録情報!$F2244,2)&amp;")")</f>
        <v/>
      </c>
      <c r="E2244" t="str">
        <f>IF($K2244="","",女子登録情報!$P2244)</f>
        <v/>
      </c>
      <c r="F2244" t="str">
        <f t="shared" si="35"/>
        <v/>
      </c>
      <c r="G2244" t="str">
        <f>IF($K2244="","",女子登録情報!$M2244)</f>
        <v/>
      </c>
      <c r="H2244" t="str">
        <f>IF($K2244="","",女子登録情報!$A2244)</f>
        <v/>
      </c>
      <c r="K2244" t="str">
        <f>IF(女子登録情報!$C2244="","",女子登録情報!$C2244)</f>
        <v/>
      </c>
      <c r="M2244" t="str">
        <f>IFERROR(IF(AND(402&lt;=VALUE(RIGHT(女子登録情報!$F2244,4)),競技会情報!$E$3*100+競技会情報!$G$3&gt;=VALUE(RIGHT(女子登録情報!$F2244,4))),VALUE(女子登録情報!$G2244)+1,VALUE(女子登録情報!$G2244)),"")</f>
        <v/>
      </c>
      <c r="N2244" t="str">
        <f>IF($K2244="","",IF(女子登録情報!$H2244="北海道",女子登録情報!$H2244,LEFT(女子登録情報!$H2244,LEN(女子登録情報!$H2244)-1)))</f>
        <v/>
      </c>
      <c r="O2244" t="str">
        <f>IF($K2244="","",IF(LEN($N2244)=2,LEFT($N2244,1)&amp;"　"&amp;RIGHT($N2244,1)&amp;"・"&amp;女子登録情報!$I2244,$N2244&amp;"・"&amp;女子登録情報!$I2244))</f>
        <v/>
      </c>
    </row>
    <row r="2245" spans="1:15" x14ac:dyDescent="0.55000000000000004">
      <c r="A2245" t="str">
        <f>IF($K2245="","",200000000+女子登録情報!$C2245)</f>
        <v/>
      </c>
      <c r="B2245" t="str">
        <f>IF($K2245="","",女子登録情報!$D2245&amp;" ("&amp;女子登録情報!$K2245&amp;")")</f>
        <v/>
      </c>
      <c r="C2245" t="str">
        <f>IF($K2245="","",女子登録情報!$E2245)</f>
        <v/>
      </c>
      <c r="D2245" t="str">
        <f>IF($K2245="","",女子登録情報!$O2245&amp;" "&amp;女子登録情報!$N2245&amp;" ("&amp;LEFT(女子登録情報!$F2245,2)&amp;")")</f>
        <v/>
      </c>
      <c r="E2245" t="str">
        <f>IF($K2245="","",女子登録情報!$P2245)</f>
        <v/>
      </c>
      <c r="F2245" t="str">
        <f t="shared" si="35"/>
        <v/>
      </c>
      <c r="G2245" t="str">
        <f>IF($K2245="","",女子登録情報!$M2245)</f>
        <v/>
      </c>
      <c r="H2245" t="str">
        <f>IF($K2245="","",女子登録情報!$A2245)</f>
        <v/>
      </c>
      <c r="K2245" t="str">
        <f>IF(女子登録情報!$C2245="","",女子登録情報!$C2245)</f>
        <v/>
      </c>
      <c r="M2245" t="str">
        <f>IFERROR(IF(AND(402&lt;=VALUE(RIGHT(女子登録情報!$F2245,4)),競技会情報!$E$3*100+競技会情報!$G$3&gt;=VALUE(RIGHT(女子登録情報!$F2245,4))),VALUE(女子登録情報!$G2245)+1,VALUE(女子登録情報!$G2245)),"")</f>
        <v/>
      </c>
      <c r="N2245" t="str">
        <f>IF($K2245="","",IF(女子登録情報!$H2245="北海道",女子登録情報!$H2245,LEFT(女子登録情報!$H2245,LEN(女子登録情報!$H2245)-1)))</f>
        <v/>
      </c>
      <c r="O2245" t="str">
        <f>IF($K2245="","",IF(LEN($N2245)=2,LEFT($N2245,1)&amp;"　"&amp;RIGHT($N2245,1)&amp;"・"&amp;女子登録情報!$I2245,$N2245&amp;"・"&amp;女子登録情報!$I2245))</f>
        <v/>
      </c>
    </row>
    <row r="2246" spans="1:15" x14ac:dyDescent="0.55000000000000004">
      <c r="A2246" t="str">
        <f>IF($K2246="","",200000000+女子登録情報!$C2246)</f>
        <v/>
      </c>
      <c r="B2246" t="str">
        <f>IF($K2246="","",女子登録情報!$D2246&amp;" ("&amp;女子登録情報!$K2246&amp;")")</f>
        <v/>
      </c>
      <c r="C2246" t="str">
        <f>IF($K2246="","",女子登録情報!$E2246)</f>
        <v/>
      </c>
      <c r="D2246" t="str">
        <f>IF($K2246="","",女子登録情報!$O2246&amp;" "&amp;女子登録情報!$N2246&amp;" ("&amp;LEFT(女子登録情報!$F2246,2)&amp;")")</f>
        <v/>
      </c>
      <c r="E2246" t="str">
        <f>IF($K2246="","",女子登録情報!$P2246)</f>
        <v/>
      </c>
      <c r="F2246" t="str">
        <f t="shared" si="35"/>
        <v/>
      </c>
      <c r="G2246" t="str">
        <f>IF($K2246="","",女子登録情報!$M2246)</f>
        <v/>
      </c>
      <c r="H2246" t="str">
        <f>IF($K2246="","",女子登録情報!$A2246)</f>
        <v/>
      </c>
      <c r="K2246" t="str">
        <f>IF(女子登録情報!$C2246="","",女子登録情報!$C2246)</f>
        <v/>
      </c>
      <c r="M2246" t="str">
        <f>IFERROR(IF(AND(402&lt;=VALUE(RIGHT(女子登録情報!$F2246,4)),競技会情報!$E$3*100+競技会情報!$G$3&gt;=VALUE(RIGHT(女子登録情報!$F2246,4))),VALUE(女子登録情報!$G2246)+1,VALUE(女子登録情報!$G2246)),"")</f>
        <v/>
      </c>
      <c r="N2246" t="str">
        <f>IF($K2246="","",IF(女子登録情報!$H2246="北海道",女子登録情報!$H2246,LEFT(女子登録情報!$H2246,LEN(女子登録情報!$H2246)-1)))</f>
        <v/>
      </c>
      <c r="O2246" t="str">
        <f>IF($K2246="","",IF(LEN($N2246)=2,LEFT($N2246,1)&amp;"　"&amp;RIGHT($N2246,1)&amp;"・"&amp;女子登録情報!$I2246,$N2246&amp;"・"&amp;女子登録情報!$I2246))</f>
        <v/>
      </c>
    </row>
    <row r="2247" spans="1:15" x14ac:dyDescent="0.55000000000000004">
      <c r="A2247" t="str">
        <f>IF($K2247="","",200000000+女子登録情報!$C2247)</f>
        <v/>
      </c>
      <c r="B2247" t="str">
        <f>IF($K2247="","",女子登録情報!$D2247&amp;" ("&amp;女子登録情報!$K2247&amp;")")</f>
        <v/>
      </c>
      <c r="C2247" t="str">
        <f>IF($K2247="","",女子登録情報!$E2247)</f>
        <v/>
      </c>
      <c r="D2247" t="str">
        <f>IF($K2247="","",女子登録情報!$O2247&amp;" "&amp;女子登録情報!$N2247&amp;" ("&amp;LEFT(女子登録情報!$F2247,2)&amp;")")</f>
        <v/>
      </c>
      <c r="E2247" t="str">
        <f>IF($K2247="","",女子登録情報!$P2247)</f>
        <v/>
      </c>
      <c r="F2247" t="str">
        <f t="shared" si="35"/>
        <v/>
      </c>
      <c r="G2247" t="str">
        <f>IF($K2247="","",女子登録情報!$M2247)</f>
        <v/>
      </c>
      <c r="H2247" t="str">
        <f>IF($K2247="","",女子登録情報!$A2247)</f>
        <v/>
      </c>
      <c r="K2247" t="str">
        <f>IF(女子登録情報!$C2247="","",女子登録情報!$C2247)</f>
        <v/>
      </c>
      <c r="M2247" t="str">
        <f>IFERROR(IF(AND(402&lt;=VALUE(RIGHT(女子登録情報!$F2247,4)),競技会情報!$E$3*100+競技会情報!$G$3&gt;=VALUE(RIGHT(女子登録情報!$F2247,4))),VALUE(女子登録情報!$G2247)+1,VALUE(女子登録情報!$G2247)),"")</f>
        <v/>
      </c>
      <c r="N2247" t="str">
        <f>IF($K2247="","",IF(女子登録情報!$H2247="北海道",女子登録情報!$H2247,LEFT(女子登録情報!$H2247,LEN(女子登録情報!$H2247)-1)))</f>
        <v/>
      </c>
      <c r="O2247" t="str">
        <f>IF($K2247="","",IF(LEN($N2247)=2,LEFT($N2247,1)&amp;"　"&amp;RIGHT($N2247,1)&amp;"・"&amp;女子登録情報!$I2247,$N2247&amp;"・"&amp;女子登録情報!$I2247))</f>
        <v/>
      </c>
    </row>
    <row r="2248" spans="1:15" x14ac:dyDescent="0.55000000000000004">
      <c r="A2248" t="str">
        <f>IF($K2248="","",200000000+女子登録情報!$C2248)</f>
        <v/>
      </c>
      <c r="B2248" t="str">
        <f>IF($K2248="","",女子登録情報!$D2248&amp;" ("&amp;女子登録情報!$K2248&amp;")")</f>
        <v/>
      </c>
      <c r="C2248" t="str">
        <f>IF($K2248="","",女子登録情報!$E2248)</f>
        <v/>
      </c>
      <c r="D2248" t="str">
        <f>IF($K2248="","",女子登録情報!$O2248&amp;" "&amp;女子登録情報!$N2248&amp;" ("&amp;LEFT(女子登録情報!$F2248,2)&amp;")")</f>
        <v/>
      </c>
      <c r="E2248" t="str">
        <f>IF($K2248="","",女子登録情報!$P2248)</f>
        <v/>
      </c>
      <c r="F2248" t="str">
        <f t="shared" si="35"/>
        <v/>
      </c>
      <c r="G2248" t="str">
        <f>IF($K2248="","",女子登録情報!$M2248)</f>
        <v/>
      </c>
      <c r="H2248" t="str">
        <f>IF($K2248="","",女子登録情報!$A2248)</f>
        <v/>
      </c>
      <c r="K2248" t="str">
        <f>IF(女子登録情報!$C2248="","",女子登録情報!$C2248)</f>
        <v/>
      </c>
      <c r="M2248" t="str">
        <f>IFERROR(IF(AND(402&lt;=VALUE(RIGHT(女子登録情報!$F2248,4)),競技会情報!$E$3*100+競技会情報!$G$3&gt;=VALUE(RIGHT(女子登録情報!$F2248,4))),VALUE(女子登録情報!$G2248)+1,VALUE(女子登録情報!$G2248)),"")</f>
        <v/>
      </c>
      <c r="N2248" t="str">
        <f>IF($K2248="","",IF(女子登録情報!$H2248="北海道",女子登録情報!$H2248,LEFT(女子登録情報!$H2248,LEN(女子登録情報!$H2248)-1)))</f>
        <v/>
      </c>
      <c r="O2248" t="str">
        <f>IF($K2248="","",IF(LEN($N2248)=2,LEFT($N2248,1)&amp;"　"&amp;RIGHT($N2248,1)&amp;"・"&amp;女子登録情報!$I2248,$N2248&amp;"・"&amp;女子登録情報!$I2248))</f>
        <v/>
      </c>
    </row>
    <row r="2249" spans="1:15" x14ac:dyDescent="0.55000000000000004">
      <c r="A2249" t="str">
        <f>IF($K2249="","",200000000+女子登録情報!$C2249)</f>
        <v/>
      </c>
      <c r="B2249" t="str">
        <f>IF($K2249="","",女子登録情報!$D2249&amp;" ("&amp;女子登録情報!$K2249&amp;")")</f>
        <v/>
      </c>
      <c r="C2249" t="str">
        <f>IF($K2249="","",女子登録情報!$E2249)</f>
        <v/>
      </c>
      <c r="D2249" t="str">
        <f>IF($K2249="","",女子登録情報!$O2249&amp;" "&amp;女子登録情報!$N2249&amp;" ("&amp;LEFT(女子登録情報!$F2249,2)&amp;")")</f>
        <v/>
      </c>
      <c r="E2249" t="str">
        <f>IF($K2249="","",女子登録情報!$P2249)</f>
        <v/>
      </c>
      <c r="F2249" t="str">
        <f t="shared" si="35"/>
        <v/>
      </c>
      <c r="G2249" t="str">
        <f>IF($K2249="","",女子登録情報!$M2249)</f>
        <v/>
      </c>
      <c r="H2249" t="str">
        <f>IF($K2249="","",女子登録情報!$A2249)</f>
        <v/>
      </c>
      <c r="K2249" t="str">
        <f>IF(女子登録情報!$C2249="","",女子登録情報!$C2249)</f>
        <v/>
      </c>
      <c r="M2249" t="str">
        <f>IFERROR(IF(AND(402&lt;=VALUE(RIGHT(女子登録情報!$F2249,4)),競技会情報!$E$3*100+競技会情報!$G$3&gt;=VALUE(RIGHT(女子登録情報!$F2249,4))),VALUE(女子登録情報!$G2249)+1,VALUE(女子登録情報!$G2249)),"")</f>
        <v/>
      </c>
      <c r="N2249" t="str">
        <f>IF($K2249="","",IF(女子登録情報!$H2249="北海道",女子登録情報!$H2249,LEFT(女子登録情報!$H2249,LEN(女子登録情報!$H2249)-1)))</f>
        <v/>
      </c>
      <c r="O2249" t="str">
        <f>IF($K2249="","",IF(LEN($N2249)=2,LEFT($N2249,1)&amp;"　"&amp;RIGHT($N2249,1)&amp;"・"&amp;女子登録情報!$I2249,$N2249&amp;"・"&amp;女子登録情報!$I2249))</f>
        <v/>
      </c>
    </row>
    <row r="2250" spans="1:15" x14ac:dyDescent="0.55000000000000004">
      <c r="A2250" t="str">
        <f>IF($K2250="","",200000000+女子登録情報!$C2250)</f>
        <v/>
      </c>
      <c r="B2250" t="str">
        <f>IF($K2250="","",女子登録情報!$D2250&amp;" ("&amp;女子登録情報!$K2250&amp;")")</f>
        <v/>
      </c>
      <c r="C2250" t="str">
        <f>IF($K2250="","",女子登録情報!$E2250)</f>
        <v/>
      </c>
      <c r="D2250" t="str">
        <f>IF($K2250="","",女子登録情報!$O2250&amp;" "&amp;女子登録情報!$N2250&amp;" ("&amp;LEFT(女子登録情報!$F2250,2)&amp;")")</f>
        <v/>
      </c>
      <c r="E2250" t="str">
        <f>IF($K2250="","",女子登録情報!$P2250)</f>
        <v/>
      </c>
      <c r="F2250" t="str">
        <f t="shared" si="35"/>
        <v/>
      </c>
      <c r="G2250" t="str">
        <f>IF($K2250="","",女子登録情報!$M2250)</f>
        <v/>
      </c>
      <c r="H2250" t="str">
        <f>IF($K2250="","",女子登録情報!$A2250)</f>
        <v/>
      </c>
      <c r="K2250" t="str">
        <f>IF(女子登録情報!$C2250="","",女子登録情報!$C2250)</f>
        <v/>
      </c>
      <c r="M2250" t="str">
        <f>IFERROR(IF(AND(402&lt;=VALUE(RIGHT(女子登録情報!$F2250,4)),競技会情報!$E$3*100+競技会情報!$G$3&gt;=VALUE(RIGHT(女子登録情報!$F2250,4))),VALUE(女子登録情報!$G2250)+1,VALUE(女子登録情報!$G2250)),"")</f>
        <v/>
      </c>
      <c r="N2250" t="str">
        <f>IF($K2250="","",IF(女子登録情報!$H2250="北海道",女子登録情報!$H2250,LEFT(女子登録情報!$H2250,LEN(女子登録情報!$H2250)-1)))</f>
        <v/>
      </c>
      <c r="O2250" t="str">
        <f>IF($K2250="","",IF(LEN($N2250)=2,LEFT($N2250,1)&amp;"　"&amp;RIGHT($N2250,1)&amp;"・"&amp;女子登録情報!$I2250,$N2250&amp;"・"&amp;女子登録情報!$I2250))</f>
        <v/>
      </c>
    </row>
    <row r="2251" spans="1:15" x14ac:dyDescent="0.55000000000000004">
      <c r="A2251" t="str">
        <f>IF($K2251="","",200000000+女子登録情報!$C2251)</f>
        <v/>
      </c>
      <c r="B2251" t="str">
        <f>IF($K2251="","",女子登録情報!$D2251&amp;" ("&amp;女子登録情報!$K2251&amp;")")</f>
        <v/>
      </c>
      <c r="C2251" t="str">
        <f>IF($K2251="","",女子登録情報!$E2251)</f>
        <v/>
      </c>
      <c r="D2251" t="str">
        <f>IF($K2251="","",女子登録情報!$O2251&amp;" "&amp;女子登録情報!$N2251&amp;" ("&amp;LEFT(女子登録情報!$F2251,2)&amp;")")</f>
        <v/>
      </c>
      <c r="E2251" t="str">
        <f>IF($K2251="","",女子登録情報!$P2251)</f>
        <v/>
      </c>
      <c r="F2251" t="str">
        <f t="shared" si="35"/>
        <v/>
      </c>
      <c r="G2251" t="str">
        <f>IF($K2251="","",女子登録情報!$M2251)</f>
        <v/>
      </c>
      <c r="H2251" t="str">
        <f>IF($K2251="","",女子登録情報!$A2251)</f>
        <v/>
      </c>
      <c r="K2251" t="str">
        <f>IF(女子登録情報!$C2251="","",女子登録情報!$C2251)</f>
        <v/>
      </c>
      <c r="M2251" t="str">
        <f>IFERROR(IF(AND(402&lt;=VALUE(RIGHT(女子登録情報!$F2251,4)),競技会情報!$E$3*100+競技会情報!$G$3&gt;=VALUE(RIGHT(女子登録情報!$F2251,4))),VALUE(女子登録情報!$G2251)+1,VALUE(女子登録情報!$G2251)),"")</f>
        <v/>
      </c>
      <c r="N2251" t="str">
        <f>IF($K2251="","",IF(女子登録情報!$H2251="北海道",女子登録情報!$H2251,LEFT(女子登録情報!$H2251,LEN(女子登録情報!$H2251)-1)))</f>
        <v/>
      </c>
      <c r="O2251" t="str">
        <f>IF($K2251="","",IF(LEN($N2251)=2,LEFT($N2251,1)&amp;"　"&amp;RIGHT($N2251,1)&amp;"・"&amp;女子登録情報!$I2251,$N2251&amp;"・"&amp;女子登録情報!$I2251))</f>
        <v/>
      </c>
    </row>
    <row r="2252" spans="1:15" x14ac:dyDescent="0.55000000000000004">
      <c r="A2252" t="str">
        <f>IF($K2252="","",200000000+女子登録情報!$C2252)</f>
        <v/>
      </c>
      <c r="B2252" t="str">
        <f>IF($K2252="","",女子登録情報!$D2252&amp;" ("&amp;女子登録情報!$K2252&amp;")")</f>
        <v/>
      </c>
      <c r="C2252" t="str">
        <f>IF($K2252="","",女子登録情報!$E2252)</f>
        <v/>
      </c>
      <c r="D2252" t="str">
        <f>IF($K2252="","",女子登録情報!$O2252&amp;" "&amp;女子登録情報!$N2252&amp;" ("&amp;LEFT(女子登録情報!$F2252,2)&amp;")")</f>
        <v/>
      </c>
      <c r="E2252" t="str">
        <f>IF($K2252="","",女子登録情報!$P2252)</f>
        <v/>
      </c>
      <c r="F2252" t="str">
        <f t="shared" si="35"/>
        <v/>
      </c>
      <c r="G2252" t="str">
        <f>IF($K2252="","",女子登録情報!$M2252)</f>
        <v/>
      </c>
      <c r="H2252" t="str">
        <f>IF($K2252="","",女子登録情報!$A2252)</f>
        <v/>
      </c>
      <c r="K2252" t="str">
        <f>IF(女子登録情報!$C2252="","",女子登録情報!$C2252)</f>
        <v/>
      </c>
      <c r="M2252" t="str">
        <f>IFERROR(IF(AND(402&lt;=VALUE(RIGHT(女子登録情報!$F2252,4)),競技会情報!$E$3*100+競技会情報!$G$3&gt;=VALUE(RIGHT(女子登録情報!$F2252,4))),VALUE(女子登録情報!$G2252)+1,VALUE(女子登録情報!$G2252)),"")</f>
        <v/>
      </c>
      <c r="N2252" t="str">
        <f>IF($K2252="","",IF(女子登録情報!$H2252="北海道",女子登録情報!$H2252,LEFT(女子登録情報!$H2252,LEN(女子登録情報!$H2252)-1)))</f>
        <v/>
      </c>
      <c r="O2252" t="str">
        <f>IF($K2252="","",IF(LEN($N2252)=2,LEFT($N2252,1)&amp;"　"&amp;RIGHT($N2252,1)&amp;"・"&amp;女子登録情報!$I2252,$N2252&amp;"・"&amp;女子登録情報!$I2252))</f>
        <v/>
      </c>
    </row>
    <row r="2253" spans="1:15" x14ac:dyDescent="0.55000000000000004">
      <c r="A2253" t="str">
        <f>IF($K2253="","",200000000+女子登録情報!$C2253)</f>
        <v/>
      </c>
      <c r="B2253" t="str">
        <f>IF($K2253="","",女子登録情報!$D2253&amp;" ("&amp;女子登録情報!$K2253&amp;")")</f>
        <v/>
      </c>
      <c r="C2253" t="str">
        <f>IF($K2253="","",女子登録情報!$E2253)</f>
        <v/>
      </c>
      <c r="D2253" t="str">
        <f>IF($K2253="","",女子登録情報!$O2253&amp;" "&amp;女子登録情報!$N2253&amp;" ("&amp;LEFT(女子登録情報!$F2253,2)&amp;")")</f>
        <v/>
      </c>
      <c r="E2253" t="str">
        <f>IF($K2253="","",女子登録情報!$P2253)</f>
        <v/>
      </c>
      <c r="F2253" t="str">
        <f t="shared" si="35"/>
        <v/>
      </c>
      <c r="G2253" t="str">
        <f>IF($K2253="","",女子登録情報!$M2253)</f>
        <v/>
      </c>
      <c r="H2253" t="str">
        <f>IF($K2253="","",女子登録情報!$A2253)</f>
        <v/>
      </c>
      <c r="K2253" t="str">
        <f>IF(女子登録情報!$C2253="","",女子登録情報!$C2253)</f>
        <v/>
      </c>
      <c r="M2253" t="str">
        <f>IFERROR(IF(AND(402&lt;=VALUE(RIGHT(女子登録情報!$F2253,4)),競技会情報!$E$3*100+競技会情報!$G$3&gt;=VALUE(RIGHT(女子登録情報!$F2253,4))),VALUE(女子登録情報!$G2253)+1,VALUE(女子登録情報!$G2253)),"")</f>
        <v/>
      </c>
      <c r="N2253" t="str">
        <f>IF($K2253="","",IF(女子登録情報!$H2253="北海道",女子登録情報!$H2253,LEFT(女子登録情報!$H2253,LEN(女子登録情報!$H2253)-1)))</f>
        <v/>
      </c>
      <c r="O2253" t="str">
        <f>IF($K2253="","",IF(LEN($N2253)=2,LEFT($N2253,1)&amp;"　"&amp;RIGHT($N2253,1)&amp;"・"&amp;女子登録情報!$I2253,$N2253&amp;"・"&amp;女子登録情報!$I2253))</f>
        <v/>
      </c>
    </row>
    <row r="2254" spans="1:15" x14ac:dyDescent="0.55000000000000004">
      <c r="A2254" t="str">
        <f>IF($K2254="","",200000000+女子登録情報!$C2254)</f>
        <v/>
      </c>
      <c r="B2254" t="str">
        <f>IF($K2254="","",女子登録情報!$D2254&amp;" ("&amp;女子登録情報!$K2254&amp;")")</f>
        <v/>
      </c>
      <c r="C2254" t="str">
        <f>IF($K2254="","",女子登録情報!$E2254)</f>
        <v/>
      </c>
      <c r="D2254" t="str">
        <f>IF($K2254="","",女子登録情報!$O2254&amp;" "&amp;女子登録情報!$N2254&amp;" ("&amp;LEFT(女子登録情報!$F2254,2)&amp;")")</f>
        <v/>
      </c>
      <c r="E2254" t="str">
        <f>IF($K2254="","",女子登録情報!$P2254)</f>
        <v/>
      </c>
      <c r="F2254" t="str">
        <f t="shared" si="35"/>
        <v/>
      </c>
      <c r="G2254" t="str">
        <f>IF($K2254="","",女子登録情報!$M2254)</f>
        <v/>
      </c>
      <c r="H2254" t="str">
        <f>IF($K2254="","",女子登録情報!$A2254)</f>
        <v/>
      </c>
      <c r="K2254" t="str">
        <f>IF(女子登録情報!$C2254="","",女子登録情報!$C2254)</f>
        <v/>
      </c>
      <c r="M2254" t="str">
        <f>IFERROR(IF(AND(402&lt;=VALUE(RIGHT(女子登録情報!$F2254,4)),競技会情報!$E$3*100+競技会情報!$G$3&gt;=VALUE(RIGHT(女子登録情報!$F2254,4))),VALUE(女子登録情報!$G2254)+1,VALUE(女子登録情報!$G2254)),"")</f>
        <v/>
      </c>
      <c r="N2254" t="str">
        <f>IF($K2254="","",IF(女子登録情報!$H2254="北海道",女子登録情報!$H2254,LEFT(女子登録情報!$H2254,LEN(女子登録情報!$H2254)-1)))</f>
        <v/>
      </c>
      <c r="O2254" t="str">
        <f>IF($K2254="","",IF(LEN($N2254)=2,LEFT($N2254,1)&amp;"　"&amp;RIGHT($N2254,1)&amp;"・"&amp;女子登録情報!$I2254,$N2254&amp;"・"&amp;女子登録情報!$I2254))</f>
        <v/>
      </c>
    </row>
    <row r="2255" spans="1:15" x14ac:dyDescent="0.55000000000000004">
      <c r="A2255" t="str">
        <f>IF($K2255="","",200000000+女子登録情報!$C2255)</f>
        <v/>
      </c>
      <c r="B2255" t="str">
        <f>IF($K2255="","",女子登録情報!$D2255&amp;" ("&amp;女子登録情報!$K2255&amp;")")</f>
        <v/>
      </c>
      <c r="C2255" t="str">
        <f>IF($K2255="","",女子登録情報!$E2255)</f>
        <v/>
      </c>
      <c r="D2255" t="str">
        <f>IF($K2255="","",女子登録情報!$O2255&amp;" "&amp;女子登録情報!$N2255&amp;" ("&amp;LEFT(女子登録情報!$F2255,2)&amp;")")</f>
        <v/>
      </c>
      <c r="E2255" t="str">
        <f>IF($K2255="","",女子登録情報!$P2255)</f>
        <v/>
      </c>
      <c r="F2255" t="str">
        <f t="shared" si="35"/>
        <v/>
      </c>
      <c r="G2255" t="str">
        <f>IF($K2255="","",女子登録情報!$M2255)</f>
        <v/>
      </c>
      <c r="H2255" t="str">
        <f>IF($K2255="","",女子登録情報!$A2255)</f>
        <v/>
      </c>
      <c r="K2255" t="str">
        <f>IF(女子登録情報!$C2255="","",女子登録情報!$C2255)</f>
        <v/>
      </c>
      <c r="M2255" t="str">
        <f>IFERROR(IF(AND(402&lt;=VALUE(RIGHT(女子登録情報!$F2255,4)),競技会情報!$E$3*100+競技会情報!$G$3&gt;=VALUE(RIGHT(女子登録情報!$F2255,4))),VALUE(女子登録情報!$G2255)+1,VALUE(女子登録情報!$G2255)),"")</f>
        <v/>
      </c>
      <c r="N2255" t="str">
        <f>IF($K2255="","",IF(女子登録情報!$H2255="北海道",女子登録情報!$H2255,LEFT(女子登録情報!$H2255,LEN(女子登録情報!$H2255)-1)))</f>
        <v/>
      </c>
      <c r="O2255" t="str">
        <f>IF($K2255="","",IF(LEN($N2255)=2,LEFT($N2255,1)&amp;"　"&amp;RIGHT($N2255,1)&amp;"・"&amp;女子登録情報!$I2255,$N2255&amp;"・"&amp;女子登録情報!$I2255))</f>
        <v/>
      </c>
    </row>
    <row r="2256" spans="1:15" x14ac:dyDescent="0.55000000000000004">
      <c r="A2256" t="str">
        <f>IF($K2256="","",200000000+女子登録情報!$C2256)</f>
        <v/>
      </c>
      <c r="B2256" t="str">
        <f>IF($K2256="","",女子登録情報!$D2256&amp;" ("&amp;女子登録情報!$K2256&amp;")")</f>
        <v/>
      </c>
      <c r="C2256" t="str">
        <f>IF($K2256="","",女子登録情報!$E2256)</f>
        <v/>
      </c>
      <c r="D2256" t="str">
        <f>IF($K2256="","",女子登録情報!$O2256&amp;" "&amp;女子登録情報!$N2256&amp;" ("&amp;LEFT(女子登録情報!$F2256,2)&amp;")")</f>
        <v/>
      </c>
      <c r="E2256" t="str">
        <f>IF($K2256="","",女子登録情報!$P2256)</f>
        <v/>
      </c>
      <c r="F2256" t="str">
        <f t="shared" si="35"/>
        <v/>
      </c>
      <c r="G2256" t="str">
        <f>IF($K2256="","",女子登録情報!$M2256)</f>
        <v/>
      </c>
      <c r="H2256" t="str">
        <f>IF($K2256="","",女子登録情報!$A2256)</f>
        <v/>
      </c>
      <c r="K2256" t="str">
        <f>IF(女子登録情報!$C2256="","",女子登録情報!$C2256)</f>
        <v/>
      </c>
      <c r="M2256" t="str">
        <f>IFERROR(IF(AND(402&lt;=VALUE(RIGHT(女子登録情報!$F2256,4)),競技会情報!$E$3*100+競技会情報!$G$3&gt;=VALUE(RIGHT(女子登録情報!$F2256,4))),VALUE(女子登録情報!$G2256)+1,VALUE(女子登録情報!$G2256)),"")</f>
        <v/>
      </c>
      <c r="N2256" t="str">
        <f>IF($K2256="","",IF(女子登録情報!$H2256="北海道",女子登録情報!$H2256,LEFT(女子登録情報!$H2256,LEN(女子登録情報!$H2256)-1)))</f>
        <v/>
      </c>
      <c r="O2256" t="str">
        <f>IF($K2256="","",IF(LEN($N2256)=2,LEFT($N2256,1)&amp;"　"&amp;RIGHT($N2256,1)&amp;"・"&amp;女子登録情報!$I2256,$N2256&amp;"・"&amp;女子登録情報!$I2256))</f>
        <v/>
      </c>
    </row>
    <row r="2257" spans="1:15" x14ac:dyDescent="0.55000000000000004">
      <c r="A2257" t="str">
        <f>IF($K2257="","",200000000+女子登録情報!$C2257)</f>
        <v/>
      </c>
      <c r="B2257" t="str">
        <f>IF($K2257="","",女子登録情報!$D2257&amp;" ("&amp;女子登録情報!$K2257&amp;")")</f>
        <v/>
      </c>
      <c r="C2257" t="str">
        <f>IF($K2257="","",女子登録情報!$E2257)</f>
        <v/>
      </c>
      <c r="D2257" t="str">
        <f>IF($K2257="","",女子登録情報!$O2257&amp;" "&amp;女子登録情報!$N2257&amp;" ("&amp;LEFT(女子登録情報!$F2257,2)&amp;")")</f>
        <v/>
      </c>
      <c r="E2257" t="str">
        <f>IF($K2257="","",女子登録情報!$P2257)</f>
        <v/>
      </c>
      <c r="F2257" t="str">
        <f t="shared" si="35"/>
        <v/>
      </c>
      <c r="G2257" t="str">
        <f>IF($K2257="","",女子登録情報!$M2257)</f>
        <v/>
      </c>
      <c r="H2257" t="str">
        <f>IF($K2257="","",女子登録情報!$A2257)</f>
        <v/>
      </c>
      <c r="K2257" t="str">
        <f>IF(女子登録情報!$C2257="","",女子登録情報!$C2257)</f>
        <v/>
      </c>
      <c r="M2257" t="str">
        <f>IFERROR(IF(AND(402&lt;=VALUE(RIGHT(女子登録情報!$F2257,4)),競技会情報!$E$3*100+競技会情報!$G$3&gt;=VALUE(RIGHT(女子登録情報!$F2257,4))),VALUE(女子登録情報!$G2257)+1,VALUE(女子登録情報!$G2257)),"")</f>
        <v/>
      </c>
      <c r="N2257" t="str">
        <f>IF($K2257="","",IF(女子登録情報!$H2257="北海道",女子登録情報!$H2257,LEFT(女子登録情報!$H2257,LEN(女子登録情報!$H2257)-1)))</f>
        <v/>
      </c>
      <c r="O2257" t="str">
        <f>IF($K2257="","",IF(LEN($N2257)=2,LEFT($N2257,1)&amp;"　"&amp;RIGHT($N2257,1)&amp;"・"&amp;女子登録情報!$I2257,$N2257&amp;"・"&amp;女子登録情報!$I2257))</f>
        <v/>
      </c>
    </row>
    <row r="2258" spans="1:15" x14ac:dyDescent="0.55000000000000004">
      <c r="A2258" t="str">
        <f>IF($K2258="","",200000000+女子登録情報!$C2258)</f>
        <v/>
      </c>
      <c r="B2258" t="str">
        <f>IF($K2258="","",女子登録情報!$D2258&amp;" ("&amp;女子登録情報!$K2258&amp;")")</f>
        <v/>
      </c>
      <c r="C2258" t="str">
        <f>IF($K2258="","",女子登録情報!$E2258)</f>
        <v/>
      </c>
      <c r="D2258" t="str">
        <f>IF($K2258="","",女子登録情報!$O2258&amp;" "&amp;女子登録情報!$N2258&amp;" ("&amp;LEFT(女子登録情報!$F2258,2)&amp;")")</f>
        <v/>
      </c>
      <c r="E2258" t="str">
        <f>IF($K2258="","",女子登録情報!$P2258)</f>
        <v/>
      </c>
      <c r="F2258" t="str">
        <f t="shared" si="35"/>
        <v/>
      </c>
      <c r="G2258" t="str">
        <f>IF($K2258="","",女子登録情報!$M2258)</f>
        <v/>
      </c>
      <c r="H2258" t="str">
        <f>IF($K2258="","",女子登録情報!$A2258)</f>
        <v/>
      </c>
      <c r="K2258" t="str">
        <f>IF(女子登録情報!$C2258="","",女子登録情報!$C2258)</f>
        <v/>
      </c>
      <c r="M2258" t="str">
        <f>IFERROR(IF(AND(402&lt;=VALUE(RIGHT(女子登録情報!$F2258,4)),競技会情報!$E$3*100+競技会情報!$G$3&gt;=VALUE(RIGHT(女子登録情報!$F2258,4))),VALUE(女子登録情報!$G2258)+1,VALUE(女子登録情報!$G2258)),"")</f>
        <v/>
      </c>
      <c r="N2258" t="str">
        <f>IF($K2258="","",IF(女子登録情報!$H2258="北海道",女子登録情報!$H2258,LEFT(女子登録情報!$H2258,LEN(女子登録情報!$H2258)-1)))</f>
        <v/>
      </c>
      <c r="O2258" t="str">
        <f>IF($K2258="","",IF(LEN($N2258)=2,LEFT($N2258,1)&amp;"　"&amp;RIGHT($N2258,1)&amp;"・"&amp;女子登録情報!$I2258,$N2258&amp;"・"&amp;女子登録情報!$I2258))</f>
        <v/>
      </c>
    </row>
    <row r="2259" spans="1:15" x14ac:dyDescent="0.55000000000000004">
      <c r="A2259" t="str">
        <f>IF($K2259="","",200000000+女子登録情報!$C2259)</f>
        <v/>
      </c>
      <c r="B2259" t="str">
        <f>IF($K2259="","",女子登録情報!$D2259&amp;" ("&amp;女子登録情報!$K2259&amp;")")</f>
        <v/>
      </c>
      <c r="C2259" t="str">
        <f>IF($K2259="","",女子登録情報!$E2259)</f>
        <v/>
      </c>
      <c r="D2259" t="str">
        <f>IF($K2259="","",女子登録情報!$O2259&amp;" "&amp;女子登録情報!$N2259&amp;" ("&amp;LEFT(女子登録情報!$F2259,2)&amp;")")</f>
        <v/>
      </c>
      <c r="E2259" t="str">
        <f>IF($K2259="","",女子登録情報!$P2259)</f>
        <v/>
      </c>
      <c r="F2259" t="str">
        <f t="shared" si="35"/>
        <v/>
      </c>
      <c r="G2259" t="str">
        <f>IF($K2259="","",女子登録情報!$M2259)</f>
        <v/>
      </c>
      <c r="H2259" t="str">
        <f>IF($K2259="","",女子登録情報!$A2259)</f>
        <v/>
      </c>
      <c r="K2259" t="str">
        <f>IF(女子登録情報!$C2259="","",女子登録情報!$C2259)</f>
        <v/>
      </c>
      <c r="M2259" t="str">
        <f>IFERROR(IF(AND(402&lt;=VALUE(RIGHT(女子登録情報!$F2259,4)),競技会情報!$E$3*100+競技会情報!$G$3&gt;=VALUE(RIGHT(女子登録情報!$F2259,4))),VALUE(女子登録情報!$G2259)+1,VALUE(女子登録情報!$G2259)),"")</f>
        <v/>
      </c>
      <c r="N2259" t="str">
        <f>IF($K2259="","",IF(女子登録情報!$H2259="北海道",女子登録情報!$H2259,LEFT(女子登録情報!$H2259,LEN(女子登録情報!$H2259)-1)))</f>
        <v/>
      </c>
      <c r="O2259" t="str">
        <f>IF($K2259="","",IF(LEN($N2259)=2,LEFT($N2259,1)&amp;"　"&amp;RIGHT($N2259,1)&amp;"・"&amp;女子登録情報!$I2259,$N2259&amp;"・"&amp;女子登録情報!$I2259))</f>
        <v/>
      </c>
    </row>
    <row r="2260" spans="1:15" x14ac:dyDescent="0.55000000000000004">
      <c r="A2260" t="str">
        <f>IF($K2260="","",200000000+女子登録情報!$C2260)</f>
        <v/>
      </c>
      <c r="B2260" t="str">
        <f>IF($K2260="","",女子登録情報!$D2260&amp;" ("&amp;女子登録情報!$K2260&amp;")")</f>
        <v/>
      </c>
      <c r="C2260" t="str">
        <f>IF($K2260="","",女子登録情報!$E2260)</f>
        <v/>
      </c>
      <c r="D2260" t="str">
        <f>IF($K2260="","",女子登録情報!$O2260&amp;" "&amp;女子登録情報!$N2260&amp;" ("&amp;LEFT(女子登録情報!$F2260,2)&amp;")")</f>
        <v/>
      </c>
      <c r="E2260" t="str">
        <f>IF($K2260="","",女子登録情報!$P2260)</f>
        <v/>
      </c>
      <c r="F2260" t="str">
        <f t="shared" si="35"/>
        <v/>
      </c>
      <c r="G2260" t="str">
        <f>IF($K2260="","",女子登録情報!$M2260)</f>
        <v/>
      </c>
      <c r="H2260" t="str">
        <f>IF($K2260="","",女子登録情報!$A2260)</f>
        <v/>
      </c>
      <c r="K2260" t="str">
        <f>IF(女子登録情報!$C2260="","",女子登録情報!$C2260)</f>
        <v/>
      </c>
      <c r="M2260" t="str">
        <f>IFERROR(IF(AND(402&lt;=VALUE(RIGHT(女子登録情報!$F2260,4)),競技会情報!$E$3*100+競技会情報!$G$3&gt;=VALUE(RIGHT(女子登録情報!$F2260,4))),VALUE(女子登録情報!$G2260)+1,VALUE(女子登録情報!$G2260)),"")</f>
        <v/>
      </c>
      <c r="N2260" t="str">
        <f>IF($K2260="","",IF(女子登録情報!$H2260="北海道",女子登録情報!$H2260,LEFT(女子登録情報!$H2260,LEN(女子登録情報!$H2260)-1)))</f>
        <v/>
      </c>
      <c r="O2260" t="str">
        <f>IF($K2260="","",IF(LEN($N2260)=2,LEFT($N2260,1)&amp;"　"&amp;RIGHT($N2260,1)&amp;"・"&amp;女子登録情報!$I2260,$N2260&amp;"・"&amp;女子登録情報!$I2260))</f>
        <v/>
      </c>
    </row>
    <row r="2261" spans="1:15" x14ac:dyDescent="0.55000000000000004">
      <c r="A2261" t="str">
        <f>IF($K2261="","",200000000+女子登録情報!$C2261)</f>
        <v/>
      </c>
      <c r="B2261" t="str">
        <f>IF($K2261="","",女子登録情報!$D2261&amp;" ("&amp;女子登録情報!$K2261&amp;")")</f>
        <v/>
      </c>
      <c r="C2261" t="str">
        <f>IF($K2261="","",女子登録情報!$E2261)</f>
        <v/>
      </c>
      <c r="D2261" t="str">
        <f>IF($K2261="","",女子登録情報!$O2261&amp;" "&amp;女子登録情報!$N2261&amp;" ("&amp;LEFT(女子登録情報!$F2261,2)&amp;")")</f>
        <v/>
      </c>
      <c r="E2261" t="str">
        <f>IF($K2261="","",女子登録情報!$P2261)</f>
        <v/>
      </c>
      <c r="F2261" t="str">
        <f t="shared" si="35"/>
        <v/>
      </c>
      <c r="G2261" t="str">
        <f>IF($K2261="","",女子登録情報!$M2261)</f>
        <v/>
      </c>
      <c r="H2261" t="str">
        <f>IF($K2261="","",女子登録情報!$A2261)</f>
        <v/>
      </c>
      <c r="K2261" t="str">
        <f>IF(女子登録情報!$C2261="","",女子登録情報!$C2261)</f>
        <v/>
      </c>
      <c r="M2261" t="str">
        <f>IFERROR(IF(AND(402&lt;=VALUE(RIGHT(女子登録情報!$F2261,4)),競技会情報!$E$3*100+競技会情報!$G$3&gt;=VALUE(RIGHT(女子登録情報!$F2261,4))),VALUE(女子登録情報!$G2261)+1,VALUE(女子登録情報!$G2261)),"")</f>
        <v/>
      </c>
      <c r="N2261" t="str">
        <f>IF($K2261="","",IF(女子登録情報!$H2261="北海道",女子登録情報!$H2261,LEFT(女子登録情報!$H2261,LEN(女子登録情報!$H2261)-1)))</f>
        <v/>
      </c>
      <c r="O2261" t="str">
        <f>IF($K2261="","",IF(LEN($N2261)=2,LEFT($N2261,1)&amp;"　"&amp;RIGHT($N2261,1)&amp;"・"&amp;女子登録情報!$I2261,$N2261&amp;"・"&amp;女子登録情報!$I2261))</f>
        <v/>
      </c>
    </row>
    <row r="2262" spans="1:15" x14ac:dyDescent="0.55000000000000004">
      <c r="A2262" t="str">
        <f>IF($K2262="","",200000000+女子登録情報!$C2262)</f>
        <v/>
      </c>
      <c r="B2262" t="str">
        <f>IF($K2262="","",女子登録情報!$D2262&amp;" ("&amp;女子登録情報!$K2262&amp;")")</f>
        <v/>
      </c>
      <c r="C2262" t="str">
        <f>IF($K2262="","",女子登録情報!$E2262)</f>
        <v/>
      </c>
      <c r="D2262" t="str">
        <f>IF($K2262="","",女子登録情報!$O2262&amp;" "&amp;女子登録情報!$N2262&amp;" ("&amp;LEFT(女子登録情報!$F2262,2)&amp;")")</f>
        <v/>
      </c>
      <c r="E2262" t="str">
        <f>IF($K2262="","",女子登録情報!$P2262)</f>
        <v/>
      </c>
      <c r="F2262" t="str">
        <f t="shared" si="35"/>
        <v/>
      </c>
      <c r="G2262" t="str">
        <f>IF($K2262="","",女子登録情報!$M2262)</f>
        <v/>
      </c>
      <c r="H2262" t="str">
        <f>IF($K2262="","",女子登録情報!$A2262)</f>
        <v/>
      </c>
      <c r="K2262" t="str">
        <f>IF(女子登録情報!$C2262="","",女子登録情報!$C2262)</f>
        <v/>
      </c>
      <c r="M2262" t="str">
        <f>IFERROR(IF(AND(402&lt;=VALUE(RIGHT(女子登録情報!$F2262,4)),競技会情報!$E$3*100+競技会情報!$G$3&gt;=VALUE(RIGHT(女子登録情報!$F2262,4))),VALUE(女子登録情報!$G2262)+1,VALUE(女子登録情報!$G2262)),"")</f>
        <v/>
      </c>
      <c r="N2262" t="str">
        <f>IF($K2262="","",IF(女子登録情報!$H2262="北海道",女子登録情報!$H2262,LEFT(女子登録情報!$H2262,LEN(女子登録情報!$H2262)-1)))</f>
        <v/>
      </c>
      <c r="O2262" t="str">
        <f>IF($K2262="","",IF(LEN($N2262)=2,LEFT($N2262,1)&amp;"　"&amp;RIGHT($N2262,1)&amp;"・"&amp;女子登録情報!$I2262,$N2262&amp;"・"&amp;女子登録情報!$I2262))</f>
        <v/>
      </c>
    </row>
    <row r="2263" spans="1:15" x14ac:dyDescent="0.55000000000000004">
      <c r="A2263" t="str">
        <f>IF($K2263="","",200000000+女子登録情報!$C2263)</f>
        <v/>
      </c>
      <c r="B2263" t="str">
        <f>IF($K2263="","",女子登録情報!$D2263&amp;" ("&amp;女子登録情報!$K2263&amp;")")</f>
        <v/>
      </c>
      <c r="C2263" t="str">
        <f>IF($K2263="","",女子登録情報!$E2263)</f>
        <v/>
      </c>
      <c r="D2263" t="str">
        <f>IF($K2263="","",女子登録情報!$O2263&amp;" "&amp;女子登録情報!$N2263&amp;" ("&amp;LEFT(女子登録情報!$F2263,2)&amp;")")</f>
        <v/>
      </c>
      <c r="E2263" t="str">
        <f>IF($K2263="","",女子登録情報!$P2263)</f>
        <v/>
      </c>
      <c r="F2263" t="str">
        <f t="shared" si="35"/>
        <v/>
      </c>
      <c r="G2263" t="str">
        <f>IF($K2263="","",女子登録情報!$M2263)</f>
        <v/>
      </c>
      <c r="H2263" t="str">
        <f>IF($K2263="","",女子登録情報!$A2263)</f>
        <v/>
      </c>
      <c r="K2263" t="str">
        <f>IF(女子登録情報!$C2263="","",女子登録情報!$C2263)</f>
        <v/>
      </c>
      <c r="M2263" t="str">
        <f>IFERROR(IF(AND(402&lt;=VALUE(RIGHT(女子登録情報!$F2263,4)),競技会情報!$E$3*100+競技会情報!$G$3&gt;=VALUE(RIGHT(女子登録情報!$F2263,4))),VALUE(女子登録情報!$G2263)+1,VALUE(女子登録情報!$G2263)),"")</f>
        <v/>
      </c>
      <c r="N2263" t="str">
        <f>IF($K2263="","",IF(女子登録情報!$H2263="北海道",女子登録情報!$H2263,LEFT(女子登録情報!$H2263,LEN(女子登録情報!$H2263)-1)))</f>
        <v/>
      </c>
      <c r="O2263" t="str">
        <f>IF($K2263="","",IF(LEN($N2263)=2,LEFT($N2263,1)&amp;"　"&amp;RIGHT($N2263,1)&amp;"・"&amp;女子登録情報!$I2263,$N2263&amp;"・"&amp;女子登録情報!$I2263))</f>
        <v/>
      </c>
    </row>
    <row r="2264" spans="1:15" x14ac:dyDescent="0.55000000000000004">
      <c r="A2264" t="str">
        <f>IF($K2264="","",200000000+女子登録情報!$C2264)</f>
        <v/>
      </c>
      <c r="B2264" t="str">
        <f>IF($K2264="","",女子登録情報!$D2264&amp;" ("&amp;女子登録情報!$K2264&amp;")")</f>
        <v/>
      </c>
      <c r="C2264" t="str">
        <f>IF($K2264="","",女子登録情報!$E2264)</f>
        <v/>
      </c>
      <c r="D2264" t="str">
        <f>IF($K2264="","",女子登録情報!$O2264&amp;" "&amp;女子登録情報!$N2264&amp;" ("&amp;LEFT(女子登録情報!$F2264,2)&amp;")")</f>
        <v/>
      </c>
      <c r="E2264" t="str">
        <f>IF($K2264="","",女子登録情報!$P2264)</f>
        <v/>
      </c>
      <c r="F2264" t="str">
        <f t="shared" si="35"/>
        <v/>
      </c>
      <c r="G2264" t="str">
        <f>IF($K2264="","",女子登録情報!$M2264)</f>
        <v/>
      </c>
      <c r="H2264" t="str">
        <f>IF($K2264="","",女子登録情報!$A2264)</f>
        <v/>
      </c>
      <c r="K2264" t="str">
        <f>IF(女子登録情報!$C2264="","",女子登録情報!$C2264)</f>
        <v/>
      </c>
      <c r="M2264" t="str">
        <f>IFERROR(IF(AND(402&lt;=VALUE(RIGHT(女子登録情報!$F2264,4)),競技会情報!$E$3*100+競技会情報!$G$3&gt;=VALUE(RIGHT(女子登録情報!$F2264,4))),VALUE(女子登録情報!$G2264)+1,VALUE(女子登録情報!$G2264)),"")</f>
        <v/>
      </c>
      <c r="N2264" t="str">
        <f>IF($K2264="","",IF(女子登録情報!$H2264="北海道",女子登録情報!$H2264,LEFT(女子登録情報!$H2264,LEN(女子登録情報!$H2264)-1)))</f>
        <v/>
      </c>
      <c r="O2264" t="str">
        <f>IF($K2264="","",IF(LEN($N2264)=2,LEFT($N2264,1)&amp;"　"&amp;RIGHT($N2264,1)&amp;"・"&amp;女子登録情報!$I2264,$N2264&amp;"・"&amp;女子登録情報!$I2264))</f>
        <v/>
      </c>
    </row>
    <row r="2265" spans="1:15" x14ac:dyDescent="0.55000000000000004">
      <c r="A2265" t="str">
        <f>IF($K2265="","",200000000+女子登録情報!$C2265)</f>
        <v/>
      </c>
      <c r="B2265" t="str">
        <f>IF($K2265="","",女子登録情報!$D2265&amp;" ("&amp;女子登録情報!$K2265&amp;")")</f>
        <v/>
      </c>
      <c r="C2265" t="str">
        <f>IF($K2265="","",女子登録情報!$E2265)</f>
        <v/>
      </c>
      <c r="D2265" t="str">
        <f>IF($K2265="","",女子登録情報!$O2265&amp;" "&amp;女子登録情報!$N2265&amp;" ("&amp;LEFT(女子登録情報!$F2265,2)&amp;")")</f>
        <v/>
      </c>
      <c r="E2265" t="str">
        <f>IF($K2265="","",女子登録情報!$P2265)</f>
        <v/>
      </c>
      <c r="F2265" t="str">
        <f t="shared" si="35"/>
        <v/>
      </c>
      <c r="G2265" t="str">
        <f>IF($K2265="","",女子登録情報!$M2265)</f>
        <v/>
      </c>
      <c r="H2265" t="str">
        <f>IF($K2265="","",女子登録情報!$A2265)</f>
        <v/>
      </c>
      <c r="K2265" t="str">
        <f>IF(女子登録情報!$C2265="","",女子登録情報!$C2265)</f>
        <v/>
      </c>
      <c r="M2265" t="str">
        <f>IFERROR(IF(AND(402&lt;=VALUE(RIGHT(女子登録情報!$F2265,4)),競技会情報!$E$3*100+競技会情報!$G$3&gt;=VALUE(RIGHT(女子登録情報!$F2265,4))),VALUE(女子登録情報!$G2265)+1,VALUE(女子登録情報!$G2265)),"")</f>
        <v/>
      </c>
      <c r="N2265" t="str">
        <f>IF($K2265="","",IF(女子登録情報!$H2265="北海道",女子登録情報!$H2265,LEFT(女子登録情報!$H2265,LEN(女子登録情報!$H2265)-1)))</f>
        <v/>
      </c>
      <c r="O2265" t="str">
        <f>IF($K2265="","",IF(LEN($N2265)=2,LEFT($N2265,1)&amp;"　"&amp;RIGHT($N2265,1)&amp;"・"&amp;女子登録情報!$I2265,$N2265&amp;"・"&amp;女子登録情報!$I2265))</f>
        <v/>
      </c>
    </row>
    <row r="2266" spans="1:15" x14ac:dyDescent="0.55000000000000004">
      <c r="A2266" t="str">
        <f>IF($K2266="","",200000000+女子登録情報!$C2266)</f>
        <v/>
      </c>
      <c r="B2266" t="str">
        <f>IF($K2266="","",女子登録情報!$D2266&amp;" ("&amp;女子登録情報!$K2266&amp;")")</f>
        <v/>
      </c>
      <c r="C2266" t="str">
        <f>IF($K2266="","",女子登録情報!$E2266)</f>
        <v/>
      </c>
      <c r="D2266" t="str">
        <f>IF($K2266="","",女子登録情報!$O2266&amp;" "&amp;女子登録情報!$N2266&amp;" ("&amp;LEFT(女子登録情報!$F2266,2)&amp;")")</f>
        <v/>
      </c>
      <c r="E2266" t="str">
        <f>IF($K2266="","",女子登録情報!$P2266)</f>
        <v/>
      </c>
      <c r="F2266" t="str">
        <f t="shared" si="35"/>
        <v/>
      </c>
      <c r="G2266" t="str">
        <f>IF($K2266="","",女子登録情報!$M2266)</f>
        <v/>
      </c>
      <c r="H2266" t="str">
        <f>IF($K2266="","",女子登録情報!$A2266)</f>
        <v/>
      </c>
      <c r="K2266" t="str">
        <f>IF(女子登録情報!$C2266="","",女子登録情報!$C2266)</f>
        <v/>
      </c>
      <c r="M2266" t="str">
        <f>IFERROR(IF(AND(402&lt;=VALUE(RIGHT(女子登録情報!$F2266,4)),競技会情報!$E$3*100+競技会情報!$G$3&gt;=VALUE(RIGHT(女子登録情報!$F2266,4))),VALUE(女子登録情報!$G2266)+1,VALUE(女子登録情報!$G2266)),"")</f>
        <v/>
      </c>
      <c r="N2266" t="str">
        <f>IF($K2266="","",IF(女子登録情報!$H2266="北海道",女子登録情報!$H2266,LEFT(女子登録情報!$H2266,LEN(女子登録情報!$H2266)-1)))</f>
        <v/>
      </c>
      <c r="O2266" t="str">
        <f>IF($K2266="","",IF(LEN($N2266)=2,LEFT($N2266,1)&amp;"　"&amp;RIGHT($N2266,1)&amp;"・"&amp;女子登録情報!$I2266,$N2266&amp;"・"&amp;女子登録情報!$I2266))</f>
        <v/>
      </c>
    </row>
    <row r="2267" spans="1:15" x14ac:dyDescent="0.55000000000000004">
      <c r="A2267" t="str">
        <f>IF($K2267="","",200000000+女子登録情報!$C2267)</f>
        <v/>
      </c>
      <c r="B2267" t="str">
        <f>IF($K2267="","",女子登録情報!$D2267&amp;" ("&amp;女子登録情報!$K2267&amp;")")</f>
        <v/>
      </c>
      <c r="C2267" t="str">
        <f>IF($K2267="","",女子登録情報!$E2267)</f>
        <v/>
      </c>
      <c r="D2267" t="str">
        <f>IF($K2267="","",女子登録情報!$O2267&amp;" "&amp;女子登録情報!$N2267&amp;" ("&amp;LEFT(女子登録情報!$F2267,2)&amp;")")</f>
        <v/>
      </c>
      <c r="E2267" t="str">
        <f>IF($K2267="","",女子登録情報!$P2267)</f>
        <v/>
      </c>
      <c r="F2267" t="str">
        <f t="shared" si="35"/>
        <v/>
      </c>
      <c r="G2267" t="str">
        <f>IF($K2267="","",女子登録情報!$M2267)</f>
        <v/>
      </c>
      <c r="H2267" t="str">
        <f>IF($K2267="","",女子登録情報!$A2267)</f>
        <v/>
      </c>
      <c r="K2267" t="str">
        <f>IF(女子登録情報!$C2267="","",女子登録情報!$C2267)</f>
        <v/>
      </c>
      <c r="M2267" t="str">
        <f>IFERROR(IF(AND(402&lt;=VALUE(RIGHT(女子登録情報!$F2267,4)),競技会情報!$E$3*100+競技会情報!$G$3&gt;=VALUE(RIGHT(女子登録情報!$F2267,4))),VALUE(女子登録情報!$G2267)+1,VALUE(女子登録情報!$G2267)),"")</f>
        <v/>
      </c>
      <c r="N2267" t="str">
        <f>IF($K2267="","",IF(女子登録情報!$H2267="北海道",女子登録情報!$H2267,LEFT(女子登録情報!$H2267,LEN(女子登録情報!$H2267)-1)))</f>
        <v/>
      </c>
      <c r="O2267" t="str">
        <f>IF($K2267="","",IF(LEN($N2267)=2,LEFT($N2267,1)&amp;"　"&amp;RIGHT($N2267,1)&amp;"・"&amp;女子登録情報!$I2267,$N2267&amp;"・"&amp;女子登録情報!$I2267))</f>
        <v/>
      </c>
    </row>
    <row r="2268" spans="1:15" x14ac:dyDescent="0.55000000000000004">
      <c r="A2268" t="str">
        <f>IF($K2268="","",200000000+女子登録情報!$C2268)</f>
        <v/>
      </c>
      <c r="B2268" t="str">
        <f>IF($K2268="","",女子登録情報!$D2268&amp;" ("&amp;女子登録情報!$K2268&amp;")")</f>
        <v/>
      </c>
      <c r="C2268" t="str">
        <f>IF($K2268="","",女子登録情報!$E2268)</f>
        <v/>
      </c>
      <c r="D2268" t="str">
        <f>IF($K2268="","",女子登録情報!$O2268&amp;" "&amp;女子登録情報!$N2268&amp;" ("&amp;LEFT(女子登録情報!$F2268,2)&amp;")")</f>
        <v/>
      </c>
      <c r="E2268" t="str">
        <f>IF($K2268="","",女子登録情報!$P2268)</f>
        <v/>
      </c>
      <c r="F2268" t="str">
        <f t="shared" si="35"/>
        <v/>
      </c>
      <c r="G2268" t="str">
        <f>IF($K2268="","",女子登録情報!$M2268)</f>
        <v/>
      </c>
      <c r="H2268" t="str">
        <f>IF($K2268="","",女子登録情報!$A2268)</f>
        <v/>
      </c>
      <c r="K2268" t="str">
        <f>IF(女子登録情報!$C2268="","",女子登録情報!$C2268)</f>
        <v/>
      </c>
      <c r="M2268" t="str">
        <f>IFERROR(IF(AND(402&lt;=VALUE(RIGHT(女子登録情報!$F2268,4)),競技会情報!$E$3*100+競技会情報!$G$3&gt;=VALUE(RIGHT(女子登録情報!$F2268,4))),VALUE(女子登録情報!$G2268)+1,VALUE(女子登録情報!$G2268)),"")</f>
        <v/>
      </c>
      <c r="N2268" t="str">
        <f>IF($K2268="","",IF(女子登録情報!$H2268="北海道",女子登録情報!$H2268,LEFT(女子登録情報!$H2268,LEN(女子登録情報!$H2268)-1)))</f>
        <v/>
      </c>
      <c r="O2268" t="str">
        <f>IF($K2268="","",IF(LEN($N2268)=2,LEFT($N2268,1)&amp;"　"&amp;RIGHT($N2268,1)&amp;"・"&amp;女子登録情報!$I2268,$N2268&amp;"・"&amp;女子登録情報!$I2268))</f>
        <v/>
      </c>
    </row>
    <row r="2269" spans="1:15" x14ac:dyDescent="0.55000000000000004">
      <c r="A2269" t="str">
        <f>IF($K2269="","",200000000+女子登録情報!$C2269)</f>
        <v/>
      </c>
      <c r="B2269" t="str">
        <f>IF($K2269="","",女子登録情報!$D2269&amp;" ("&amp;女子登録情報!$K2269&amp;")")</f>
        <v/>
      </c>
      <c r="C2269" t="str">
        <f>IF($K2269="","",女子登録情報!$E2269)</f>
        <v/>
      </c>
      <c r="D2269" t="str">
        <f>IF($K2269="","",女子登録情報!$O2269&amp;" "&amp;女子登録情報!$N2269&amp;" ("&amp;LEFT(女子登録情報!$F2269,2)&amp;")")</f>
        <v/>
      </c>
      <c r="E2269" t="str">
        <f>IF($K2269="","",女子登録情報!$P2269)</f>
        <v/>
      </c>
      <c r="F2269" t="str">
        <f t="shared" si="35"/>
        <v/>
      </c>
      <c r="G2269" t="str">
        <f>IF($K2269="","",女子登録情報!$M2269)</f>
        <v/>
      </c>
      <c r="H2269" t="str">
        <f>IF($K2269="","",女子登録情報!$A2269)</f>
        <v/>
      </c>
      <c r="K2269" t="str">
        <f>IF(女子登録情報!$C2269="","",女子登録情報!$C2269)</f>
        <v/>
      </c>
      <c r="M2269" t="str">
        <f>IFERROR(IF(AND(402&lt;=VALUE(RIGHT(女子登録情報!$F2269,4)),競技会情報!$E$3*100+競技会情報!$G$3&gt;=VALUE(RIGHT(女子登録情報!$F2269,4))),VALUE(女子登録情報!$G2269)+1,VALUE(女子登録情報!$G2269)),"")</f>
        <v/>
      </c>
      <c r="N2269" t="str">
        <f>IF($K2269="","",IF(女子登録情報!$H2269="北海道",女子登録情報!$H2269,LEFT(女子登録情報!$H2269,LEN(女子登録情報!$H2269)-1)))</f>
        <v/>
      </c>
      <c r="O2269" t="str">
        <f>IF($K2269="","",IF(LEN($N2269)=2,LEFT($N2269,1)&amp;"　"&amp;RIGHT($N2269,1)&amp;"・"&amp;女子登録情報!$I2269,$N2269&amp;"・"&amp;女子登録情報!$I2269))</f>
        <v/>
      </c>
    </row>
    <row r="2270" spans="1:15" x14ac:dyDescent="0.55000000000000004">
      <c r="A2270" t="str">
        <f>IF($K2270="","",200000000+女子登録情報!$C2270)</f>
        <v/>
      </c>
      <c r="B2270" t="str">
        <f>IF($K2270="","",女子登録情報!$D2270&amp;" ("&amp;女子登録情報!$K2270&amp;")")</f>
        <v/>
      </c>
      <c r="C2270" t="str">
        <f>IF($K2270="","",女子登録情報!$E2270)</f>
        <v/>
      </c>
      <c r="D2270" t="str">
        <f>IF($K2270="","",女子登録情報!$O2270&amp;" "&amp;女子登録情報!$N2270&amp;" ("&amp;LEFT(女子登録情報!$F2270,2)&amp;")")</f>
        <v/>
      </c>
      <c r="E2270" t="str">
        <f>IF($K2270="","",女子登録情報!$P2270)</f>
        <v/>
      </c>
      <c r="F2270" t="str">
        <f t="shared" si="35"/>
        <v/>
      </c>
      <c r="G2270" t="str">
        <f>IF($K2270="","",女子登録情報!$M2270)</f>
        <v/>
      </c>
      <c r="H2270" t="str">
        <f>IF($K2270="","",女子登録情報!$A2270)</f>
        <v/>
      </c>
      <c r="K2270" t="str">
        <f>IF(女子登録情報!$C2270="","",女子登録情報!$C2270)</f>
        <v/>
      </c>
      <c r="M2270" t="str">
        <f>IFERROR(IF(AND(402&lt;=VALUE(RIGHT(女子登録情報!$F2270,4)),競技会情報!$E$3*100+競技会情報!$G$3&gt;=VALUE(RIGHT(女子登録情報!$F2270,4))),VALUE(女子登録情報!$G2270)+1,VALUE(女子登録情報!$G2270)),"")</f>
        <v/>
      </c>
      <c r="N2270" t="str">
        <f>IF($K2270="","",IF(女子登録情報!$H2270="北海道",女子登録情報!$H2270,LEFT(女子登録情報!$H2270,LEN(女子登録情報!$H2270)-1)))</f>
        <v/>
      </c>
      <c r="O2270" t="str">
        <f>IF($K2270="","",IF(LEN($N2270)=2,LEFT($N2270,1)&amp;"　"&amp;RIGHT($N2270,1)&amp;"・"&amp;女子登録情報!$I2270,$N2270&amp;"・"&amp;女子登録情報!$I2270))</f>
        <v/>
      </c>
    </row>
    <row r="2271" spans="1:15" x14ac:dyDescent="0.55000000000000004">
      <c r="A2271" t="str">
        <f>IF($K2271="","",200000000+女子登録情報!$C2271)</f>
        <v/>
      </c>
      <c r="B2271" t="str">
        <f>IF($K2271="","",女子登録情報!$D2271&amp;" ("&amp;女子登録情報!$K2271&amp;")")</f>
        <v/>
      </c>
      <c r="C2271" t="str">
        <f>IF($K2271="","",女子登録情報!$E2271)</f>
        <v/>
      </c>
      <c r="D2271" t="str">
        <f>IF($K2271="","",女子登録情報!$O2271&amp;" "&amp;女子登録情報!$N2271&amp;" ("&amp;LEFT(女子登録情報!$F2271,2)&amp;")")</f>
        <v/>
      </c>
      <c r="E2271" t="str">
        <f>IF($K2271="","",女子登録情報!$P2271)</f>
        <v/>
      </c>
      <c r="F2271" t="str">
        <f t="shared" si="35"/>
        <v/>
      </c>
      <c r="G2271" t="str">
        <f>IF($K2271="","",女子登録情報!$M2271)</f>
        <v/>
      </c>
      <c r="H2271" t="str">
        <f>IF($K2271="","",女子登録情報!$A2271)</f>
        <v/>
      </c>
      <c r="K2271" t="str">
        <f>IF(女子登録情報!$C2271="","",女子登録情報!$C2271)</f>
        <v/>
      </c>
      <c r="M2271" t="str">
        <f>IFERROR(IF(AND(402&lt;=VALUE(RIGHT(女子登録情報!$F2271,4)),競技会情報!$E$3*100+競技会情報!$G$3&gt;=VALUE(RIGHT(女子登録情報!$F2271,4))),VALUE(女子登録情報!$G2271)+1,VALUE(女子登録情報!$G2271)),"")</f>
        <v/>
      </c>
      <c r="N2271" t="str">
        <f>IF($K2271="","",IF(女子登録情報!$H2271="北海道",女子登録情報!$H2271,LEFT(女子登録情報!$H2271,LEN(女子登録情報!$H2271)-1)))</f>
        <v/>
      </c>
      <c r="O2271" t="str">
        <f>IF($K2271="","",IF(LEN($N2271)=2,LEFT($N2271,1)&amp;"　"&amp;RIGHT($N2271,1)&amp;"・"&amp;女子登録情報!$I2271,$N2271&amp;"・"&amp;女子登録情報!$I2271))</f>
        <v/>
      </c>
    </row>
    <row r="2272" spans="1:15" x14ac:dyDescent="0.55000000000000004">
      <c r="A2272" t="str">
        <f>IF($K2272="","",200000000+女子登録情報!$C2272)</f>
        <v/>
      </c>
      <c r="B2272" t="str">
        <f>IF($K2272="","",女子登録情報!$D2272&amp;" ("&amp;女子登録情報!$K2272&amp;")")</f>
        <v/>
      </c>
      <c r="C2272" t="str">
        <f>IF($K2272="","",女子登録情報!$E2272)</f>
        <v/>
      </c>
      <c r="D2272" t="str">
        <f>IF($K2272="","",女子登録情報!$O2272&amp;" "&amp;女子登録情報!$N2272&amp;" ("&amp;LEFT(女子登録情報!$F2272,2)&amp;")")</f>
        <v/>
      </c>
      <c r="E2272" t="str">
        <f>IF($K2272="","",女子登録情報!$P2272)</f>
        <v/>
      </c>
      <c r="F2272" t="str">
        <f t="shared" si="35"/>
        <v/>
      </c>
      <c r="G2272" t="str">
        <f>IF($K2272="","",女子登録情報!$M2272)</f>
        <v/>
      </c>
      <c r="H2272" t="str">
        <f>IF($K2272="","",女子登録情報!$A2272)</f>
        <v/>
      </c>
      <c r="K2272" t="str">
        <f>IF(女子登録情報!$C2272="","",女子登録情報!$C2272)</f>
        <v/>
      </c>
      <c r="M2272" t="str">
        <f>IFERROR(IF(AND(402&lt;=VALUE(RIGHT(女子登録情報!$F2272,4)),競技会情報!$E$3*100+競技会情報!$G$3&gt;=VALUE(RIGHT(女子登録情報!$F2272,4))),VALUE(女子登録情報!$G2272)+1,VALUE(女子登録情報!$G2272)),"")</f>
        <v/>
      </c>
      <c r="N2272" t="str">
        <f>IF($K2272="","",IF(女子登録情報!$H2272="北海道",女子登録情報!$H2272,LEFT(女子登録情報!$H2272,LEN(女子登録情報!$H2272)-1)))</f>
        <v/>
      </c>
      <c r="O2272" t="str">
        <f>IF($K2272="","",IF(LEN($N2272)=2,LEFT($N2272,1)&amp;"　"&amp;RIGHT($N2272,1)&amp;"・"&amp;女子登録情報!$I2272,$N2272&amp;"・"&amp;女子登録情報!$I2272))</f>
        <v/>
      </c>
    </row>
    <row r="2273" spans="1:15" x14ac:dyDescent="0.55000000000000004">
      <c r="A2273" t="str">
        <f>IF($K2273="","",200000000+女子登録情報!$C2273)</f>
        <v/>
      </c>
      <c r="B2273" t="str">
        <f>IF($K2273="","",女子登録情報!$D2273&amp;" ("&amp;女子登録情報!$K2273&amp;")")</f>
        <v/>
      </c>
      <c r="C2273" t="str">
        <f>IF($K2273="","",女子登録情報!$E2273)</f>
        <v/>
      </c>
      <c r="D2273" t="str">
        <f>IF($K2273="","",女子登録情報!$O2273&amp;" "&amp;女子登録情報!$N2273&amp;" ("&amp;LEFT(女子登録情報!$F2273,2)&amp;")")</f>
        <v/>
      </c>
      <c r="E2273" t="str">
        <f>IF($K2273="","",女子登録情報!$P2273)</f>
        <v/>
      </c>
      <c r="F2273" t="str">
        <f t="shared" si="35"/>
        <v/>
      </c>
      <c r="G2273" t="str">
        <f>IF($K2273="","",女子登録情報!$M2273)</f>
        <v/>
      </c>
      <c r="H2273" t="str">
        <f>IF($K2273="","",女子登録情報!$A2273)</f>
        <v/>
      </c>
      <c r="K2273" t="str">
        <f>IF(女子登録情報!$C2273="","",女子登録情報!$C2273)</f>
        <v/>
      </c>
      <c r="M2273" t="str">
        <f>IFERROR(IF(AND(402&lt;=VALUE(RIGHT(女子登録情報!$F2273,4)),競技会情報!$E$3*100+競技会情報!$G$3&gt;=VALUE(RIGHT(女子登録情報!$F2273,4))),VALUE(女子登録情報!$G2273)+1,VALUE(女子登録情報!$G2273)),"")</f>
        <v/>
      </c>
      <c r="N2273" t="str">
        <f>IF($K2273="","",IF(女子登録情報!$H2273="北海道",女子登録情報!$H2273,LEFT(女子登録情報!$H2273,LEN(女子登録情報!$H2273)-1)))</f>
        <v/>
      </c>
      <c r="O2273" t="str">
        <f>IF($K2273="","",IF(LEN($N2273)=2,LEFT($N2273,1)&amp;"　"&amp;RIGHT($N2273,1)&amp;"・"&amp;女子登録情報!$I2273,$N2273&amp;"・"&amp;女子登録情報!$I2273))</f>
        <v/>
      </c>
    </row>
    <row r="2274" spans="1:15" x14ac:dyDescent="0.55000000000000004">
      <c r="A2274" t="str">
        <f>IF($K2274="","",200000000+女子登録情報!$C2274)</f>
        <v/>
      </c>
      <c r="B2274" t="str">
        <f>IF($K2274="","",女子登録情報!$D2274&amp;" ("&amp;女子登録情報!$K2274&amp;")")</f>
        <v/>
      </c>
      <c r="C2274" t="str">
        <f>IF($K2274="","",女子登録情報!$E2274)</f>
        <v/>
      </c>
      <c r="D2274" t="str">
        <f>IF($K2274="","",女子登録情報!$O2274&amp;" "&amp;女子登録情報!$N2274&amp;" ("&amp;LEFT(女子登録情報!$F2274,2)&amp;")")</f>
        <v/>
      </c>
      <c r="E2274" t="str">
        <f>IF($K2274="","",女子登録情報!$P2274)</f>
        <v/>
      </c>
      <c r="F2274" t="str">
        <f t="shared" si="35"/>
        <v/>
      </c>
      <c r="G2274" t="str">
        <f>IF($K2274="","",女子登録情報!$M2274)</f>
        <v/>
      </c>
      <c r="H2274" t="str">
        <f>IF($K2274="","",女子登録情報!$A2274)</f>
        <v/>
      </c>
      <c r="K2274" t="str">
        <f>IF(女子登録情報!$C2274="","",女子登録情報!$C2274)</f>
        <v/>
      </c>
      <c r="M2274" t="str">
        <f>IFERROR(IF(AND(402&lt;=VALUE(RIGHT(女子登録情報!$F2274,4)),競技会情報!$E$3*100+競技会情報!$G$3&gt;=VALUE(RIGHT(女子登録情報!$F2274,4))),VALUE(女子登録情報!$G2274)+1,VALUE(女子登録情報!$G2274)),"")</f>
        <v/>
      </c>
      <c r="N2274" t="str">
        <f>IF($K2274="","",IF(女子登録情報!$H2274="北海道",女子登録情報!$H2274,LEFT(女子登録情報!$H2274,LEN(女子登録情報!$H2274)-1)))</f>
        <v/>
      </c>
      <c r="O2274" t="str">
        <f>IF($K2274="","",IF(LEN($N2274)=2,LEFT($N2274,1)&amp;"　"&amp;RIGHT($N2274,1)&amp;"・"&amp;女子登録情報!$I2274,$N2274&amp;"・"&amp;女子登録情報!$I2274))</f>
        <v/>
      </c>
    </row>
    <row r="2275" spans="1:15" x14ac:dyDescent="0.55000000000000004">
      <c r="A2275" t="str">
        <f>IF($K2275="","",200000000+女子登録情報!$C2275)</f>
        <v/>
      </c>
      <c r="B2275" t="str">
        <f>IF($K2275="","",女子登録情報!$D2275&amp;" ("&amp;女子登録情報!$K2275&amp;")")</f>
        <v/>
      </c>
      <c r="C2275" t="str">
        <f>IF($K2275="","",女子登録情報!$E2275)</f>
        <v/>
      </c>
      <c r="D2275" t="str">
        <f>IF($K2275="","",女子登録情報!$O2275&amp;" "&amp;女子登録情報!$N2275&amp;" ("&amp;LEFT(女子登録情報!$F2275,2)&amp;")")</f>
        <v/>
      </c>
      <c r="E2275" t="str">
        <f>IF($K2275="","",女子登録情報!$P2275)</f>
        <v/>
      </c>
      <c r="F2275" t="str">
        <f t="shared" si="35"/>
        <v/>
      </c>
      <c r="G2275" t="str">
        <f>IF($K2275="","",女子登録情報!$M2275)</f>
        <v/>
      </c>
      <c r="H2275" t="str">
        <f>IF($K2275="","",女子登録情報!$A2275)</f>
        <v/>
      </c>
      <c r="K2275" t="str">
        <f>IF(女子登録情報!$C2275="","",女子登録情報!$C2275)</f>
        <v/>
      </c>
      <c r="M2275" t="str">
        <f>IFERROR(IF(AND(402&lt;=VALUE(RIGHT(女子登録情報!$F2275,4)),競技会情報!$E$3*100+競技会情報!$G$3&gt;=VALUE(RIGHT(女子登録情報!$F2275,4))),VALUE(女子登録情報!$G2275)+1,VALUE(女子登録情報!$G2275)),"")</f>
        <v/>
      </c>
      <c r="N2275" t="str">
        <f>IF($K2275="","",IF(女子登録情報!$H2275="北海道",女子登録情報!$H2275,LEFT(女子登録情報!$H2275,LEN(女子登録情報!$H2275)-1)))</f>
        <v/>
      </c>
      <c r="O2275" t="str">
        <f>IF($K2275="","",IF(LEN($N2275)=2,LEFT($N2275,1)&amp;"　"&amp;RIGHT($N2275,1)&amp;"・"&amp;女子登録情報!$I2275,$N2275&amp;"・"&amp;女子登録情報!$I2275))</f>
        <v/>
      </c>
    </row>
    <row r="2276" spans="1:15" x14ac:dyDescent="0.55000000000000004">
      <c r="A2276" t="str">
        <f>IF($K2276="","",200000000+女子登録情報!$C2276)</f>
        <v/>
      </c>
      <c r="B2276" t="str">
        <f>IF($K2276="","",女子登録情報!$D2276&amp;" ("&amp;女子登録情報!$K2276&amp;")")</f>
        <v/>
      </c>
      <c r="C2276" t="str">
        <f>IF($K2276="","",女子登録情報!$E2276)</f>
        <v/>
      </c>
      <c r="D2276" t="str">
        <f>IF($K2276="","",女子登録情報!$O2276&amp;" "&amp;女子登録情報!$N2276&amp;" ("&amp;LEFT(女子登録情報!$F2276,2)&amp;")")</f>
        <v/>
      </c>
      <c r="E2276" t="str">
        <f>IF($K2276="","",女子登録情報!$P2276)</f>
        <v/>
      </c>
      <c r="F2276" t="str">
        <f t="shared" si="35"/>
        <v/>
      </c>
      <c r="G2276" t="str">
        <f>IF($K2276="","",女子登録情報!$M2276)</f>
        <v/>
      </c>
      <c r="H2276" t="str">
        <f>IF($K2276="","",女子登録情報!$A2276)</f>
        <v/>
      </c>
      <c r="K2276" t="str">
        <f>IF(女子登録情報!$C2276="","",女子登録情報!$C2276)</f>
        <v/>
      </c>
      <c r="M2276" t="str">
        <f>IFERROR(IF(AND(402&lt;=VALUE(RIGHT(女子登録情報!$F2276,4)),競技会情報!$E$3*100+競技会情報!$G$3&gt;=VALUE(RIGHT(女子登録情報!$F2276,4))),VALUE(女子登録情報!$G2276)+1,VALUE(女子登録情報!$G2276)),"")</f>
        <v/>
      </c>
      <c r="N2276" t="str">
        <f>IF($K2276="","",IF(女子登録情報!$H2276="北海道",女子登録情報!$H2276,LEFT(女子登録情報!$H2276,LEN(女子登録情報!$H2276)-1)))</f>
        <v/>
      </c>
      <c r="O2276" t="str">
        <f>IF($K2276="","",IF(LEN($N2276)=2,LEFT($N2276,1)&amp;"　"&amp;RIGHT($N2276,1)&amp;"・"&amp;女子登録情報!$I2276,$N2276&amp;"・"&amp;女子登録情報!$I2276))</f>
        <v/>
      </c>
    </row>
    <row r="2277" spans="1:15" x14ac:dyDescent="0.55000000000000004">
      <c r="A2277" t="str">
        <f>IF($K2277="","",200000000+女子登録情報!$C2277)</f>
        <v/>
      </c>
      <c r="B2277" t="str">
        <f>IF($K2277="","",女子登録情報!$D2277&amp;" ("&amp;女子登録情報!$K2277&amp;")")</f>
        <v/>
      </c>
      <c r="C2277" t="str">
        <f>IF($K2277="","",女子登録情報!$E2277)</f>
        <v/>
      </c>
      <c r="D2277" t="str">
        <f>IF($K2277="","",女子登録情報!$O2277&amp;" "&amp;女子登録情報!$N2277&amp;" ("&amp;LEFT(女子登録情報!$F2277,2)&amp;")")</f>
        <v/>
      </c>
      <c r="E2277" t="str">
        <f>IF($K2277="","",女子登録情報!$P2277)</f>
        <v/>
      </c>
      <c r="F2277" t="str">
        <f t="shared" si="35"/>
        <v/>
      </c>
      <c r="G2277" t="str">
        <f>IF($K2277="","",女子登録情報!$M2277)</f>
        <v/>
      </c>
      <c r="H2277" t="str">
        <f>IF($K2277="","",女子登録情報!$A2277)</f>
        <v/>
      </c>
      <c r="K2277" t="str">
        <f>IF(女子登録情報!$C2277="","",女子登録情報!$C2277)</f>
        <v/>
      </c>
      <c r="M2277" t="str">
        <f>IFERROR(IF(AND(402&lt;=VALUE(RIGHT(女子登録情報!$F2277,4)),競技会情報!$E$3*100+競技会情報!$G$3&gt;=VALUE(RIGHT(女子登録情報!$F2277,4))),VALUE(女子登録情報!$G2277)+1,VALUE(女子登録情報!$G2277)),"")</f>
        <v/>
      </c>
      <c r="N2277" t="str">
        <f>IF($K2277="","",IF(女子登録情報!$H2277="北海道",女子登録情報!$H2277,LEFT(女子登録情報!$H2277,LEN(女子登録情報!$H2277)-1)))</f>
        <v/>
      </c>
      <c r="O2277" t="str">
        <f>IF($K2277="","",IF(LEN($N2277)=2,LEFT($N2277,1)&amp;"　"&amp;RIGHT($N2277,1)&amp;"・"&amp;女子登録情報!$I2277,$N2277&amp;"・"&amp;女子登録情報!$I2277))</f>
        <v/>
      </c>
    </row>
    <row r="2278" spans="1:15" x14ac:dyDescent="0.55000000000000004">
      <c r="A2278" t="str">
        <f>IF($K2278="","",200000000+女子登録情報!$C2278)</f>
        <v/>
      </c>
      <c r="B2278" t="str">
        <f>IF($K2278="","",女子登録情報!$D2278&amp;" ("&amp;女子登録情報!$K2278&amp;")")</f>
        <v/>
      </c>
      <c r="C2278" t="str">
        <f>IF($K2278="","",女子登録情報!$E2278)</f>
        <v/>
      </c>
      <c r="D2278" t="str">
        <f>IF($K2278="","",女子登録情報!$O2278&amp;" "&amp;女子登録情報!$N2278&amp;" ("&amp;LEFT(女子登録情報!$F2278,2)&amp;")")</f>
        <v/>
      </c>
      <c r="E2278" t="str">
        <f>IF($K2278="","",女子登録情報!$P2278)</f>
        <v/>
      </c>
      <c r="F2278" t="str">
        <f t="shared" si="35"/>
        <v/>
      </c>
      <c r="G2278" t="str">
        <f>IF($K2278="","",女子登録情報!$M2278)</f>
        <v/>
      </c>
      <c r="H2278" t="str">
        <f>IF($K2278="","",女子登録情報!$A2278)</f>
        <v/>
      </c>
      <c r="K2278" t="str">
        <f>IF(女子登録情報!$C2278="","",女子登録情報!$C2278)</f>
        <v/>
      </c>
      <c r="M2278" t="str">
        <f>IFERROR(IF(AND(402&lt;=VALUE(RIGHT(女子登録情報!$F2278,4)),競技会情報!$E$3*100+競技会情報!$G$3&gt;=VALUE(RIGHT(女子登録情報!$F2278,4))),VALUE(女子登録情報!$G2278)+1,VALUE(女子登録情報!$G2278)),"")</f>
        <v/>
      </c>
      <c r="N2278" t="str">
        <f>IF($K2278="","",IF(女子登録情報!$H2278="北海道",女子登録情報!$H2278,LEFT(女子登録情報!$H2278,LEN(女子登録情報!$H2278)-1)))</f>
        <v/>
      </c>
      <c r="O2278" t="str">
        <f>IF($K2278="","",IF(LEN($N2278)=2,LEFT($N2278,1)&amp;"　"&amp;RIGHT($N2278,1)&amp;"・"&amp;女子登録情報!$I2278,$N2278&amp;"・"&amp;女子登録情報!$I2278))</f>
        <v/>
      </c>
    </row>
    <row r="2279" spans="1:15" x14ac:dyDescent="0.55000000000000004">
      <c r="A2279" t="str">
        <f>IF($K2279="","",200000000+女子登録情報!$C2279)</f>
        <v/>
      </c>
      <c r="B2279" t="str">
        <f>IF($K2279="","",女子登録情報!$D2279&amp;" ("&amp;女子登録情報!$K2279&amp;")")</f>
        <v/>
      </c>
      <c r="C2279" t="str">
        <f>IF($K2279="","",女子登録情報!$E2279)</f>
        <v/>
      </c>
      <c r="D2279" t="str">
        <f>IF($K2279="","",女子登録情報!$O2279&amp;" "&amp;女子登録情報!$N2279&amp;" ("&amp;LEFT(女子登録情報!$F2279,2)&amp;")")</f>
        <v/>
      </c>
      <c r="E2279" t="str">
        <f>IF($K2279="","",女子登録情報!$P2279)</f>
        <v/>
      </c>
      <c r="F2279" t="str">
        <f t="shared" si="35"/>
        <v/>
      </c>
      <c r="G2279" t="str">
        <f>IF($K2279="","",女子登録情報!$M2279)</f>
        <v/>
      </c>
      <c r="H2279" t="str">
        <f>IF($K2279="","",女子登録情報!$A2279)</f>
        <v/>
      </c>
      <c r="K2279" t="str">
        <f>IF(女子登録情報!$C2279="","",女子登録情報!$C2279)</f>
        <v/>
      </c>
      <c r="M2279" t="str">
        <f>IFERROR(IF(AND(402&lt;=VALUE(RIGHT(女子登録情報!$F2279,4)),競技会情報!$E$3*100+競技会情報!$G$3&gt;=VALUE(RIGHT(女子登録情報!$F2279,4))),VALUE(女子登録情報!$G2279)+1,VALUE(女子登録情報!$G2279)),"")</f>
        <v/>
      </c>
      <c r="N2279" t="str">
        <f>IF($K2279="","",IF(女子登録情報!$H2279="北海道",女子登録情報!$H2279,LEFT(女子登録情報!$H2279,LEN(女子登録情報!$H2279)-1)))</f>
        <v/>
      </c>
      <c r="O2279" t="str">
        <f>IF($K2279="","",IF(LEN($N2279)=2,LEFT($N2279,1)&amp;"　"&amp;RIGHT($N2279,1)&amp;"・"&amp;女子登録情報!$I2279,$N2279&amp;"・"&amp;女子登録情報!$I2279))</f>
        <v/>
      </c>
    </row>
    <row r="2280" spans="1:15" x14ac:dyDescent="0.55000000000000004">
      <c r="A2280" t="str">
        <f>IF($K2280="","",200000000+女子登録情報!$C2280)</f>
        <v/>
      </c>
      <c r="B2280" t="str">
        <f>IF($K2280="","",女子登録情報!$D2280&amp;" ("&amp;女子登録情報!$K2280&amp;")")</f>
        <v/>
      </c>
      <c r="C2280" t="str">
        <f>IF($K2280="","",女子登録情報!$E2280)</f>
        <v/>
      </c>
      <c r="D2280" t="str">
        <f>IF($K2280="","",女子登録情報!$O2280&amp;" "&amp;女子登録情報!$N2280&amp;" ("&amp;LEFT(女子登録情報!$F2280,2)&amp;")")</f>
        <v/>
      </c>
      <c r="E2280" t="str">
        <f>IF($K2280="","",女子登録情報!$P2280)</f>
        <v/>
      </c>
      <c r="F2280" t="str">
        <f t="shared" si="35"/>
        <v/>
      </c>
      <c r="G2280" t="str">
        <f>IF($K2280="","",女子登録情報!$M2280)</f>
        <v/>
      </c>
      <c r="H2280" t="str">
        <f>IF($K2280="","",女子登録情報!$A2280)</f>
        <v/>
      </c>
      <c r="K2280" t="str">
        <f>IF(女子登録情報!$C2280="","",女子登録情報!$C2280)</f>
        <v/>
      </c>
      <c r="M2280" t="str">
        <f>IFERROR(IF(AND(402&lt;=VALUE(RIGHT(女子登録情報!$F2280,4)),競技会情報!$E$3*100+競技会情報!$G$3&gt;=VALUE(RIGHT(女子登録情報!$F2280,4))),VALUE(女子登録情報!$G2280)+1,VALUE(女子登録情報!$G2280)),"")</f>
        <v/>
      </c>
      <c r="N2280" t="str">
        <f>IF($K2280="","",IF(女子登録情報!$H2280="北海道",女子登録情報!$H2280,LEFT(女子登録情報!$H2280,LEN(女子登録情報!$H2280)-1)))</f>
        <v/>
      </c>
      <c r="O2280" t="str">
        <f>IF($K2280="","",IF(LEN($N2280)=2,LEFT($N2280,1)&amp;"　"&amp;RIGHT($N2280,1)&amp;"・"&amp;女子登録情報!$I2280,$N2280&amp;"・"&amp;女子登録情報!$I2280))</f>
        <v/>
      </c>
    </row>
    <row r="2281" spans="1:15" x14ac:dyDescent="0.55000000000000004">
      <c r="A2281" t="str">
        <f>IF($K2281="","",200000000+女子登録情報!$C2281)</f>
        <v/>
      </c>
      <c r="B2281" t="str">
        <f>IF($K2281="","",女子登録情報!$D2281&amp;" ("&amp;女子登録情報!$K2281&amp;")")</f>
        <v/>
      </c>
      <c r="C2281" t="str">
        <f>IF($K2281="","",女子登録情報!$E2281)</f>
        <v/>
      </c>
      <c r="D2281" t="str">
        <f>IF($K2281="","",女子登録情報!$O2281&amp;" "&amp;女子登録情報!$N2281&amp;" ("&amp;LEFT(女子登録情報!$F2281,2)&amp;")")</f>
        <v/>
      </c>
      <c r="E2281" t="str">
        <f>IF($K2281="","",女子登録情報!$P2281)</f>
        <v/>
      </c>
      <c r="F2281" t="str">
        <f t="shared" si="35"/>
        <v/>
      </c>
      <c r="G2281" t="str">
        <f>IF($K2281="","",女子登録情報!$M2281)</f>
        <v/>
      </c>
      <c r="H2281" t="str">
        <f>IF($K2281="","",女子登録情報!$A2281)</f>
        <v/>
      </c>
      <c r="K2281" t="str">
        <f>IF(女子登録情報!$C2281="","",女子登録情報!$C2281)</f>
        <v/>
      </c>
      <c r="M2281" t="str">
        <f>IFERROR(IF(AND(402&lt;=VALUE(RIGHT(女子登録情報!$F2281,4)),競技会情報!$E$3*100+競技会情報!$G$3&gt;=VALUE(RIGHT(女子登録情報!$F2281,4))),VALUE(女子登録情報!$G2281)+1,VALUE(女子登録情報!$G2281)),"")</f>
        <v/>
      </c>
      <c r="N2281" t="str">
        <f>IF($K2281="","",IF(女子登録情報!$H2281="北海道",女子登録情報!$H2281,LEFT(女子登録情報!$H2281,LEN(女子登録情報!$H2281)-1)))</f>
        <v/>
      </c>
      <c r="O2281" t="str">
        <f>IF($K2281="","",IF(LEN($N2281)=2,LEFT($N2281,1)&amp;"　"&amp;RIGHT($N2281,1)&amp;"・"&amp;女子登録情報!$I2281,$N2281&amp;"・"&amp;女子登録情報!$I2281))</f>
        <v/>
      </c>
    </row>
    <row r="2282" spans="1:15" x14ac:dyDescent="0.55000000000000004">
      <c r="A2282" t="str">
        <f>IF($K2282="","",200000000+女子登録情報!$C2282)</f>
        <v/>
      </c>
      <c r="B2282" t="str">
        <f>IF($K2282="","",女子登録情報!$D2282&amp;" ("&amp;女子登録情報!$K2282&amp;")")</f>
        <v/>
      </c>
      <c r="C2282" t="str">
        <f>IF($K2282="","",女子登録情報!$E2282)</f>
        <v/>
      </c>
      <c r="D2282" t="str">
        <f>IF($K2282="","",女子登録情報!$O2282&amp;" "&amp;女子登録情報!$N2282&amp;" ("&amp;LEFT(女子登録情報!$F2282,2)&amp;")")</f>
        <v/>
      </c>
      <c r="E2282" t="str">
        <f>IF($K2282="","",女子登録情報!$P2282)</f>
        <v/>
      </c>
      <c r="F2282" t="str">
        <f t="shared" si="35"/>
        <v/>
      </c>
      <c r="G2282" t="str">
        <f>IF($K2282="","",女子登録情報!$M2282)</f>
        <v/>
      </c>
      <c r="H2282" t="str">
        <f>IF($K2282="","",女子登録情報!$A2282)</f>
        <v/>
      </c>
      <c r="K2282" t="str">
        <f>IF(女子登録情報!$C2282="","",女子登録情報!$C2282)</f>
        <v/>
      </c>
      <c r="M2282" t="str">
        <f>IFERROR(IF(AND(402&lt;=VALUE(RIGHT(女子登録情報!$F2282,4)),競技会情報!$E$3*100+競技会情報!$G$3&gt;=VALUE(RIGHT(女子登録情報!$F2282,4))),VALUE(女子登録情報!$G2282)+1,VALUE(女子登録情報!$G2282)),"")</f>
        <v/>
      </c>
      <c r="N2282" t="str">
        <f>IF($K2282="","",IF(女子登録情報!$H2282="北海道",女子登録情報!$H2282,LEFT(女子登録情報!$H2282,LEN(女子登録情報!$H2282)-1)))</f>
        <v/>
      </c>
      <c r="O2282" t="str">
        <f>IF($K2282="","",IF(LEN($N2282)=2,LEFT($N2282,1)&amp;"　"&amp;RIGHT($N2282,1)&amp;"・"&amp;女子登録情報!$I2282,$N2282&amp;"・"&amp;女子登録情報!$I2282))</f>
        <v/>
      </c>
    </row>
    <row r="2283" spans="1:15" x14ac:dyDescent="0.55000000000000004">
      <c r="A2283" t="str">
        <f>IF($K2283="","",200000000+女子登録情報!$C2283)</f>
        <v/>
      </c>
      <c r="B2283" t="str">
        <f>IF($K2283="","",女子登録情報!$D2283&amp;" ("&amp;女子登録情報!$K2283&amp;")")</f>
        <v/>
      </c>
      <c r="C2283" t="str">
        <f>IF($K2283="","",女子登録情報!$E2283)</f>
        <v/>
      </c>
      <c r="D2283" t="str">
        <f>IF($K2283="","",女子登録情報!$O2283&amp;" "&amp;女子登録情報!$N2283&amp;" ("&amp;LEFT(女子登録情報!$F2283,2)&amp;")")</f>
        <v/>
      </c>
      <c r="E2283" t="str">
        <f>IF($K2283="","",女子登録情報!$P2283)</f>
        <v/>
      </c>
      <c r="F2283" t="str">
        <f t="shared" si="35"/>
        <v/>
      </c>
      <c r="G2283" t="str">
        <f>IF($K2283="","",女子登録情報!$M2283)</f>
        <v/>
      </c>
      <c r="H2283" t="str">
        <f>IF($K2283="","",女子登録情報!$A2283)</f>
        <v/>
      </c>
      <c r="K2283" t="str">
        <f>IF(女子登録情報!$C2283="","",女子登録情報!$C2283)</f>
        <v/>
      </c>
      <c r="M2283" t="str">
        <f>IFERROR(IF(AND(402&lt;=VALUE(RIGHT(女子登録情報!$F2283,4)),競技会情報!$E$3*100+競技会情報!$G$3&gt;=VALUE(RIGHT(女子登録情報!$F2283,4))),VALUE(女子登録情報!$G2283)+1,VALUE(女子登録情報!$G2283)),"")</f>
        <v/>
      </c>
      <c r="N2283" t="str">
        <f>IF($K2283="","",IF(女子登録情報!$H2283="北海道",女子登録情報!$H2283,LEFT(女子登録情報!$H2283,LEN(女子登録情報!$H2283)-1)))</f>
        <v/>
      </c>
      <c r="O2283" t="str">
        <f>IF($K2283="","",IF(LEN($N2283)=2,LEFT($N2283,1)&amp;"　"&amp;RIGHT($N2283,1)&amp;"・"&amp;女子登録情報!$I2283,$N2283&amp;"・"&amp;女子登録情報!$I2283))</f>
        <v/>
      </c>
    </row>
    <row r="2284" spans="1:15" x14ac:dyDescent="0.55000000000000004">
      <c r="A2284" t="str">
        <f>IF($K2284="","",200000000+女子登録情報!$C2284)</f>
        <v/>
      </c>
      <c r="B2284" t="str">
        <f>IF($K2284="","",女子登録情報!$D2284&amp;" ("&amp;女子登録情報!$K2284&amp;")")</f>
        <v/>
      </c>
      <c r="C2284" t="str">
        <f>IF($K2284="","",女子登録情報!$E2284)</f>
        <v/>
      </c>
      <c r="D2284" t="str">
        <f>IF($K2284="","",女子登録情報!$O2284&amp;" "&amp;女子登録情報!$N2284&amp;" ("&amp;LEFT(女子登録情報!$F2284,2)&amp;")")</f>
        <v/>
      </c>
      <c r="E2284" t="str">
        <f>IF($K2284="","",女子登録情報!$P2284)</f>
        <v/>
      </c>
      <c r="F2284" t="str">
        <f t="shared" si="35"/>
        <v/>
      </c>
      <c r="G2284" t="str">
        <f>IF($K2284="","",女子登録情報!$M2284)</f>
        <v/>
      </c>
      <c r="H2284" t="str">
        <f>IF($K2284="","",女子登録情報!$A2284)</f>
        <v/>
      </c>
      <c r="K2284" t="str">
        <f>IF(女子登録情報!$C2284="","",女子登録情報!$C2284)</f>
        <v/>
      </c>
      <c r="M2284" t="str">
        <f>IFERROR(IF(AND(402&lt;=VALUE(RIGHT(女子登録情報!$F2284,4)),競技会情報!$E$3*100+競技会情報!$G$3&gt;=VALUE(RIGHT(女子登録情報!$F2284,4))),VALUE(女子登録情報!$G2284)+1,VALUE(女子登録情報!$G2284)),"")</f>
        <v/>
      </c>
      <c r="N2284" t="str">
        <f>IF($K2284="","",IF(女子登録情報!$H2284="北海道",女子登録情報!$H2284,LEFT(女子登録情報!$H2284,LEN(女子登録情報!$H2284)-1)))</f>
        <v/>
      </c>
      <c r="O2284" t="str">
        <f>IF($K2284="","",IF(LEN($N2284)=2,LEFT($N2284,1)&amp;"　"&amp;RIGHT($N2284,1)&amp;"・"&amp;女子登録情報!$I2284,$N2284&amp;"・"&amp;女子登録情報!$I2284))</f>
        <v/>
      </c>
    </row>
    <row r="2285" spans="1:15" x14ac:dyDescent="0.55000000000000004">
      <c r="A2285" t="str">
        <f>IF($K2285="","",200000000+女子登録情報!$C2285)</f>
        <v/>
      </c>
      <c r="B2285" t="str">
        <f>IF($K2285="","",女子登録情報!$D2285&amp;" ("&amp;女子登録情報!$K2285&amp;")")</f>
        <v/>
      </c>
      <c r="C2285" t="str">
        <f>IF($K2285="","",女子登録情報!$E2285)</f>
        <v/>
      </c>
      <c r="D2285" t="str">
        <f>IF($K2285="","",女子登録情報!$O2285&amp;" "&amp;女子登録情報!$N2285&amp;" ("&amp;LEFT(女子登録情報!$F2285,2)&amp;")")</f>
        <v/>
      </c>
      <c r="E2285" t="str">
        <f>IF($K2285="","",女子登録情報!$P2285)</f>
        <v/>
      </c>
      <c r="F2285" t="str">
        <f t="shared" si="35"/>
        <v/>
      </c>
      <c r="G2285" t="str">
        <f>IF($K2285="","",女子登録情報!$M2285)</f>
        <v/>
      </c>
      <c r="H2285" t="str">
        <f>IF($K2285="","",女子登録情報!$A2285)</f>
        <v/>
      </c>
      <c r="K2285" t="str">
        <f>IF(女子登録情報!$C2285="","",女子登録情報!$C2285)</f>
        <v/>
      </c>
      <c r="M2285" t="str">
        <f>IFERROR(IF(AND(402&lt;=VALUE(RIGHT(女子登録情報!$F2285,4)),競技会情報!$E$3*100+競技会情報!$G$3&gt;=VALUE(RIGHT(女子登録情報!$F2285,4))),VALUE(女子登録情報!$G2285)+1,VALUE(女子登録情報!$G2285)),"")</f>
        <v/>
      </c>
      <c r="N2285" t="str">
        <f>IF($K2285="","",IF(女子登録情報!$H2285="北海道",女子登録情報!$H2285,LEFT(女子登録情報!$H2285,LEN(女子登録情報!$H2285)-1)))</f>
        <v/>
      </c>
      <c r="O2285" t="str">
        <f>IF($K2285="","",IF(LEN($N2285)=2,LEFT($N2285,1)&amp;"　"&amp;RIGHT($N2285,1)&amp;"・"&amp;女子登録情報!$I2285,$N2285&amp;"・"&amp;女子登録情報!$I2285))</f>
        <v/>
      </c>
    </row>
    <row r="2286" spans="1:15" x14ac:dyDescent="0.55000000000000004">
      <c r="A2286" t="str">
        <f>IF($K2286="","",200000000+女子登録情報!$C2286)</f>
        <v/>
      </c>
      <c r="B2286" t="str">
        <f>IF($K2286="","",女子登録情報!$D2286&amp;" ("&amp;女子登録情報!$K2286&amp;")")</f>
        <v/>
      </c>
      <c r="C2286" t="str">
        <f>IF($K2286="","",女子登録情報!$E2286)</f>
        <v/>
      </c>
      <c r="D2286" t="str">
        <f>IF($K2286="","",女子登録情報!$O2286&amp;" "&amp;女子登録情報!$N2286&amp;" ("&amp;LEFT(女子登録情報!$F2286,2)&amp;")")</f>
        <v/>
      </c>
      <c r="E2286" t="str">
        <f>IF($K2286="","",女子登録情報!$P2286)</f>
        <v/>
      </c>
      <c r="F2286" t="str">
        <f t="shared" si="35"/>
        <v/>
      </c>
      <c r="G2286" t="str">
        <f>IF($K2286="","",女子登録情報!$M2286)</f>
        <v/>
      </c>
      <c r="H2286" t="str">
        <f>IF($K2286="","",女子登録情報!$A2286)</f>
        <v/>
      </c>
      <c r="K2286" t="str">
        <f>IF(女子登録情報!$C2286="","",女子登録情報!$C2286)</f>
        <v/>
      </c>
      <c r="M2286" t="str">
        <f>IFERROR(IF(AND(402&lt;=VALUE(RIGHT(女子登録情報!$F2286,4)),競技会情報!$E$3*100+競技会情報!$G$3&gt;=VALUE(RIGHT(女子登録情報!$F2286,4))),VALUE(女子登録情報!$G2286)+1,VALUE(女子登録情報!$G2286)),"")</f>
        <v/>
      </c>
      <c r="N2286" t="str">
        <f>IF($K2286="","",IF(女子登録情報!$H2286="北海道",女子登録情報!$H2286,LEFT(女子登録情報!$H2286,LEN(女子登録情報!$H2286)-1)))</f>
        <v/>
      </c>
      <c r="O2286" t="str">
        <f>IF($K2286="","",IF(LEN($N2286)=2,LEFT($N2286,1)&amp;"　"&amp;RIGHT($N2286,1)&amp;"・"&amp;女子登録情報!$I2286,$N2286&amp;"・"&amp;女子登録情報!$I2286))</f>
        <v/>
      </c>
    </row>
    <row r="2287" spans="1:15" x14ac:dyDescent="0.55000000000000004">
      <c r="A2287" t="str">
        <f>IF($K2287="","",200000000+女子登録情報!$C2287)</f>
        <v/>
      </c>
      <c r="B2287" t="str">
        <f>IF($K2287="","",女子登録情報!$D2287&amp;" ("&amp;女子登録情報!$K2287&amp;")")</f>
        <v/>
      </c>
      <c r="C2287" t="str">
        <f>IF($K2287="","",女子登録情報!$E2287)</f>
        <v/>
      </c>
      <c r="D2287" t="str">
        <f>IF($K2287="","",女子登録情報!$O2287&amp;" "&amp;女子登録情報!$N2287&amp;" ("&amp;LEFT(女子登録情報!$F2287,2)&amp;")")</f>
        <v/>
      </c>
      <c r="E2287" t="str">
        <f>IF($K2287="","",女子登録情報!$P2287)</f>
        <v/>
      </c>
      <c r="F2287" t="str">
        <f t="shared" si="35"/>
        <v/>
      </c>
      <c r="G2287" t="str">
        <f>IF($K2287="","",女子登録情報!$M2287)</f>
        <v/>
      </c>
      <c r="H2287" t="str">
        <f>IF($K2287="","",女子登録情報!$A2287)</f>
        <v/>
      </c>
      <c r="K2287" t="str">
        <f>IF(女子登録情報!$C2287="","",女子登録情報!$C2287)</f>
        <v/>
      </c>
      <c r="M2287" t="str">
        <f>IFERROR(IF(AND(402&lt;=VALUE(RIGHT(女子登録情報!$F2287,4)),競技会情報!$E$3*100+競技会情報!$G$3&gt;=VALUE(RIGHT(女子登録情報!$F2287,4))),VALUE(女子登録情報!$G2287)+1,VALUE(女子登録情報!$G2287)),"")</f>
        <v/>
      </c>
      <c r="N2287" t="str">
        <f>IF($K2287="","",IF(女子登録情報!$H2287="北海道",女子登録情報!$H2287,LEFT(女子登録情報!$H2287,LEN(女子登録情報!$H2287)-1)))</f>
        <v/>
      </c>
      <c r="O2287" t="str">
        <f>IF($K2287="","",IF(LEN($N2287)=2,LEFT($N2287,1)&amp;"　"&amp;RIGHT($N2287,1)&amp;"・"&amp;女子登録情報!$I2287,$N2287&amp;"・"&amp;女子登録情報!$I2287))</f>
        <v/>
      </c>
    </row>
    <row r="2288" spans="1:15" x14ac:dyDescent="0.55000000000000004">
      <c r="A2288" t="str">
        <f>IF($K2288="","",200000000+女子登録情報!$C2288)</f>
        <v/>
      </c>
      <c r="B2288" t="str">
        <f>IF($K2288="","",女子登録情報!$D2288&amp;" ("&amp;女子登録情報!$K2288&amp;")")</f>
        <v/>
      </c>
      <c r="C2288" t="str">
        <f>IF($K2288="","",女子登録情報!$E2288)</f>
        <v/>
      </c>
      <c r="D2288" t="str">
        <f>IF($K2288="","",女子登録情報!$O2288&amp;" "&amp;女子登録情報!$N2288&amp;" ("&amp;LEFT(女子登録情報!$F2288,2)&amp;")")</f>
        <v/>
      </c>
      <c r="E2288" t="str">
        <f>IF($K2288="","",女子登録情報!$P2288)</f>
        <v/>
      </c>
      <c r="F2288" t="str">
        <f t="shared" si="35"/>
        <v/>
      </c>
      <c r="G2288" t="str">
        <f>IF($K2288="","",女子登録情報!$M2288)</f>
        <v/>
      </c>
      <c r="H2288" t="str">
        <f>IF($K2288="","",女子登録情報!$A2288)</f>
        <v/>
      </c>
      <c r="K2288" t="str">
        <f>IF(女子登録情報!$C2288="","",女子登録情報!$C2288)</f>
        <v/>
      </c>
      <c r="M2288" t="str">
        <f>IFERROR(IF(AND(402&lt;=VALUE(RIGHT(女子登録情報!$F2288,4)),競技会情報!$E$3*100+競技会情報!$G$3&gt;=VALUE(RIGHT(女子登録情報!$F2288,4))),VALUE(女子登録情報!$G2288)+1,VALUE(女子登録情報!$G2288)),"")</f>
        <v/>
      </c>
      <c r="N2288" t="str">
        <f>IF($K2288="","",IF(女子登録情報!$H2288="北海道",女子登録情報!$H2288,LEFT(女子登録情報!$H2288,LEN(女子登録情報!$H2288)-1)))</f>
        <v/>
      </c>
      <c r="O2288" t="str">
        <f>IF($K2288="","",IF(LEN($N2288)=2,LEFT($N2288,1)&amp;"　"&amp;RIGHT($N2288,1)&amp;"・"&amp;女子登録情報!$I2288,$N2288&amp;"・"&amp;女子登録情報!$I2288))</f>
        <v/>
      </c>
    </row>
    <row r="2289" spans="1:15" x14ac:dyDescent="0.55000000000000004">
      <c r="A2289" t="str">
        <f>IF($K2289="","",200000000+女子登録情報!$C2289)</f>
        <v/>
      </c>
      <c r="B2289" t="str">
        <f>IF($K2289="","",女子登録情報!$D2289&amp;" ("&amp;女子登録情報!$K2289&amp;")")</f>
        <v/>
      </c>
      <c r="C2289" t="str">
        <f>IF($K2289="","",女子登録情報!$E2289)</f>
        <v/>
      </c>
      <c r="D2289" t="str">
        <f>IF($K2289="","",女子登録情報!$O2289&amp;" "&amp;女子登録情報!$N2289&amp;" ("&amp;LEFT(女子登録情報!$F2289,2)&amp;")")</f>
        <v/>
      </c>
      <c r="E2289" t="str">
        <f>IF($K2289="","",女子登録情報!$P2289)</f>
        <v/>
      </c>
      <c r="F2289" t="str">
        <f t="shared" si="35"/>
        <v/>
      </c>
      <c r="G2289" t="str">
        <f>IF($K2289="","",女子登録情報!$M2289)</f>
        <v/>
      </c>
      <c r="H2289" t="str">
        <f>IF($K2289="","",女子登録情報!$A2289)</f>
        <v/>
      </c>
      <c r="K2289" t="str">
        <f>IF(女子登録情報!$C2289="","",女子登録情報!$C2289)</f>
        <v/>
      </c>
      <c r="M2289" t="str">
        <f>IFERROR(IF(AND(402&lt;=VALUE(RIGHT(女子登録情報!$F2289,4)),競技会情報!$E$3*100+競技会情報!$G$3&gt;=VALUE(RIGHT(女子登録情報!$F2289,4))),VALUE(女子登録情報!$G2289)+1,VALUE(女子登録情報!$G2289)),"")</f>
        <v/>
      </c>
      <c r="N2289" t="str">
        <f>IF($K2289="","",IF(女子登録情報!$H2289="北海道",女子登録情報!$H2289,LEFT(女子登録情報!$H2289,LEN(女子登録情報!$H2289)-1)))</f>
        <v/>
      </c>
      <c r="O2289" t="str">
        <f>IF($K2289="","",IF(LEN($N2289)=2,LEFT($N2289,1)&amp;"　"&amp;RIGHT($N2289,1)&amp;"・"&amp;女子登録情報!$I2289,$N2289&amp;"・"&amp;女子登録情報!$I2289))</f>
        <v/>
      </c>
    </row>
    <row r="2290" spans="1:15" x14ac:dyDescent="0.55000000000000004">
      <c r="A2290" t="str">
        <f>IF($K2290="","",200000000+女子登録情報!$C2290)</f>
        <v/>
      </c>
      <c r="B2290" t="str">
        <f>IF($K2290="","",女子登録情報!$D2290&amp;" ("&amp;女子登録情報!$K2290&amp;")")</f>
        <v/>
      </c>
      <c r="C2290" t="str">
        <f>IF($K2290="","",女子登録情報!$E2290)</f>
        <v/>
      </c>
      <c r="D2290" t="str">
        <f>IF($K2290="","",女子登録情報!$O2290&amp;" "&amp;女子登録情報!$N2290&amp;" ("&amp;LEFT(女子登録情報!$F2290,2)&amp;")")</f>
        <v/>
      </c>
      <c r="E2290" t="str">
        <f>IF($K2290="","",女子登録情報!$P2290)</f>
        <v/>
      </c>
      <c r="F2290" t="str">
        <f t="shared" si="35"/>
        <v/>
      </c>
      <c r="G2290" t="str">
        <f>IF($K2290="","",女子登録情報!$M2290)</f>
        <v/>
      </c>
      <c r="H2290" t="str">
        <f>IF($K2290="","",女子登録情報!$A2290)</f>
        <v/>
      </c>
      <c r="K2290" t="str">
        <f>IF(女子登録情報!$C2290="","",女子登録情報!$C2290)</f>
        <v/>
      </c>
      <c r="M2290" t="str">
        <f>IFERROR(IF(AND(402&lt;=VALUE(RIGHT(女子登録情報!$F2290,4)),競技会情報!$E$3*100+競技会情報!$G$3&gt;=VALUE(RIGHT(女子登録情報!$F2290,4))),VALUE(女子登録情報!$G2290)+1,VALUE(女子登録情報!$G2290)),"")</f>
        <v/>
      </c>
      <c r="N2290" t="str">
        <f>IF($K2290="","",IF(女子登録情報!$H2290="北海道",女子登録情報!$H2290,LEFT(女子登録情報!$H2290,LEN(女子登録情報!$H2290)-1)))</f>
        <v/>
      </c>
      <c r="O2290" t="str">
        <f>IF($K2290="","",IF(LEN($N2290)=2,LEFT($N2290,1)&amp;"　"&amp;RIGHT($N2290,1)&amp;"・"&amp;女子登録情報!$I2290,$N2290&amp;"・"&amp;女子登録情報!$I2290))</f>
        <v/>
      </c>
    </row>
    <row r="2291" spans="1:15" x14ac:dyDescent="0.55000000000000004">
      <c r="A2291" t="str">
        <f>IF($K2291="","",200000000+女子登録情報!$C2291)</f>
        <v/>
      </c>
      <c r="B2291" t="str">
        <f>IF($K2291="","",女子登録情報!$D2291&amp;" ("&amp;女子登録情報!$K2291&amp;")")</f>
        <v/>
      </c>
      <c r="C2291" t="str">
        <f>IF($K2291="","",女子登録情報!$E2291)</f>
        <v/>
      </c>
      <c r="D2291" t="str">
        <f>IF($K2291="","",女子登録情報!$O2291&amp;" "&amp;女子登録情報!$N2291&amp;" ("&amp;LEFT(女子登録情報!$F2291,2)&amp;")")</f>
        <v/>
      </c>
      <c r="E2291" t="str">
        <f>IF($K2291="","",女子登録情報!$P2291)</f>
        <v/>
      </c>
      <c r="F2291" t="str">
        <f t="shared" si="35"/>
        <v/>
      </c>
      <c r="G2291" t="str">
        <f>IF($K2291="","",女子登録情報!$M2291)</f>
        <v/>
      </c>
      <c r="H2291" t="str">
        <f>IF($K2291="","",女子登録情報!$A2291)</f>
        <v/>
      </c>
      <c r="K2291" t="str">
        <f>IF(女子登録情報!$C2291="","",女子登録情報!$C2291)</f>
        <v/>
      </c>
      <c r="M2291" t="str">
        <f>IFERROR(IF(AND(402&lt;=VALUE(RIGHT(女子登録情報!$F2291,4)),競技会情報!$E$3*100+競技会情報!$G$3&gt;=VALUE(RIGHT(女子登録情報!$F2291,4))),VALUE(女子登録情報!$G2291)+1,VALUE(女子登録情報!$G2291)),"")</f>
        <v/>
      </c>
      <c r="N2291" t="str">
        <f>IF($K2291="","",IF(女子登録情報!$H2291="北海道",女子登録情報!$H2291,LEFT(女子登録情報!$H2291,LEN(女子登録情報!$H2291)-1)))</f>
        <v/>
      </c>
      <c r="O2291" t="str">
        <f>IF($K2291="","",IF(LEN($N2291)=2,LEFT($N2291,1)&amp;"　"&amp;RIGHT($N2291,1)&amp;"・"&amp;女子登録情報!$I2291,$N2291&amp;"・"&amp;女子登録情報!$I2291))</f>
        <v/>
      </c>
    </row>
    <row r="2292" spans="1:15" x14ac:dyDescent="0.55000000000000004">
      <c r="A2292" t="str">
        <f>IF($K2292="","",200000000+女子登録情報!$C2292)</f>
        <v/>
      </c>
      <c r="B2292" t="str">
        <f>IF($K2292="","",女子登録情報!$D2292&amp;" ("&amp;女子登録情報!$K2292&amp;")")</f>
        <v/>
      </c>
      <c r="C2292" t="str">
        <f>IF($K2292="","",女子登録情報!$E2292)</f>
        <v/>
      </c>
      <c r="D2292" t="str">
        <f>IF($K2292="","",女子登録情報!$O2292&amp;" "&amp;女子登録情報!$N2292&amp;" ("&amp;LEFT(女子登録情報!$F2292,2)&amp;")")</f>
        <v/>
      </c>
      <c r="E2292" t="str">
        <f>IF($K2292="","",女子登録情報!$P2292)</f>
        <v/>
      </c>
      <c r="F2292" t="str">
        <f t="shared" si="35"/>
        <v/>
      </c>
      <c r="G2292" t="str">
        <f>IF($K2292="","",女子登録情報!$M2292)</f>
        <v/>
      </c>
      <c r="H2292" t="str">
        <f>IF($K2292="","",女子登録情報!$A2292)</f>
        <v/>
      </c>
      <c r="K2292" t="str">
        <f>IF(女子登録情報!$C2292="","",女子登録情報!$C2292)</f>
        <v/>
      </c>
      <c r="M2292" t="str">
        <f>IFERROR(IF(AND(402&lt;=VALUE(RIGHT(女子登録情報!$F2292,4)),競技会情報!$E$3*100+競技会情報!$G$3&gt;=VALUE(RIGHT(女子登録情報!$F2292,4))),VALUE(女子登録情報!$G2292)+1,VALUE(女子登録情報!$G2292)),"")</f>
        <v/>
      </c>
      <c r="N2292" t="str">
        <f>IF($K2292="","",IF(女子登録情報!$H2292="北海道",女子登録情報!$H2292,LEFT(女子登録情報!$H2292,LEN(女子登録情報!$H2292)-1)))</f>
        <v/>
      </c>
      <c r="O2292" t="str">
        <f>IF($K2292="","",IF(LEN($N2292)=2,LEFT($N2292,1)&amp;"　"&amp;RIGHT($N2292,1)&amp;"・"&amp;女子登録情報!$I2292,$N2292&amp;"・"&amp;女子登録情報!$I2292))</f>
        <v/>
      </c>
    </row>
    <row r="2293" spans="1:15" x14ac:dyDescent="0.55000000000000004">
      <c r="A2293" t="str">
        <f>IF($K2293="","",200000000+女子登録情報!$C2293)</f>
        <v/>
      </c>
      <c r="B2293" t="str">
        <f>IF($K2293="","",女子登録情報!$D2293&amp;" ("&amp;女子登録情報!$K2293&amp;")")</f>
        <v/>
      </c>
      <c r="C2293" t="str">
        <f>IF($K2293="","",女子登録情報!$E2293)</f>
        <v/>
      </c>
      <c r="D2293" t="str">
        <f>IF($K2293="","",女子登録情報!$O2293&amp;" "&amp;女子登録情報!$N2293&amp;" ("&amp;LEFT(女子登録情報!$F2293,2)&amp;")")</f>
        <v/>
      </c>
      <c r="E2293" t="str">
        <f>IF($K2293="","",女子登録情報!$P2293)</f>
        <v/>
      </c>
      <c r="F2293" t="str">
        <f t="shared" si="35"/>
        <v/>
      </c>
      <c r="G2293" t="str">
        <f>IF($K2293="","",女子登録情報!$M2293)</f>
        <v/>
      </c>
      <c r="H2293" t="str">
        <f>IF($K2293="","",女子登録情報!$A2293)</f>
        <v/>
      </c>
      <c r="K2293" t="str">
        <f>IF(女子登録情報!$C2293="","",女子登録情報!$C2293)</f>
        <v/>
      </c>
      <c r="M2293" t="str">
        <f>IFERROR(IF(AND(402&lt;=VALUE(RIGHT(女子登録情報!$F2293,4)),競技会情報!$E$3*100+競技会情報!$G$3&gt;=VALUE(RIGHT(女子登録情報!$F2293,4))),VALUE(女子登録情報!$G2293)+1,VALUE(女子登録情報!$G2293)),"")</f>
        <v/>
      </c>
      <c r="N2293" t="str">
        <f>IF($K2293="","",IF(女子登録情報!$H2293="北海道",女子登録情報!$H2293,LEFT(女子登録情報!$H2293,LEN(女子登録情報!$H2293)-1)))</f>
        <v/>
      </c>
      <c r="O2293" t="str">
        <f>IF($K2293="","",IF(LEN($N2293)=2,LEFT($N2293,1)&amp;"　"&amp;RIGHT($N2293,1)&amp;"・"&amp;女子登録情報!$I2293,$N2293&amp;"・"&amp;女子登録情報!$I2293))</f>
        <v/>
      </c>
    </row>
    <row r="2294" spans="1:15" x14ac:dyDescent="0.55000000000000004">
      <c r="A2294" t="str">
        <f>IF($K2294="","",200000000+女子登録情報!$C2294)</f>
        <v/>
      </c>
      <c r="B2294" t="str">
        <f>IF($K2294="","",女子登録情報!$D2294&amp;" ("&amp;女子登録情報!$K2294&amp;")")</f>
        <v/>
      </c>
      <c r="C2294" t="str">
        <f>IF($K2294="","",女子登録情報!$E2294)</f>
        <v/>
      </c>
      <c r="D2294" t="str">
        <f>IF($K2294="","",女子登録情報!$O2294&amp;" "&amp;女子登録情報!$N2294&amp;" ("&amp;LEFT(女子登録情報!$F2294,2)&amp;")")</f>
        <v/>
      </c>
      <c r="E2294" t="str">
        <f>IF($K2294="","",女子登録情報!$P2294)</f>
        <v/>
      </c>
      <c r="F2294" t="str">
        <f t="shared" si="35"/>
        <v/>
      </c>
      <c r="G2294" t="str">
        <f>IF($K2294="","",女子登録情報!$M2294)</f>
        <v/>
      </c>
      <c r="H2294" t="str">
        <f>IF($K2294="","",女子登録情報!$A2294)</f>
        <v/>
      </c>
      <c r="K2294" t="str">
        <f>IF(女子登録情報!$C2294="","",女子登録情報!$C2294)</f>
        <v/>
      </c>
      <c r="M2294" t="str">
        <f>IFERROR(IF(AND(402&lt;=VALUE(RIGHT(女子登録情報!$F2294,4)),競技会情報!$E$3*100+競技会情報!$G$3&gt;=VALUE(RIGHT(女子登録情報!$F2294,4))),VALUE(女子登録情報!$G2294)+1,VALUE(女子登録情報!$G2294)),"")</f>
        <v/>
      </c>
      <c r="N2294" t="str">
        <f>IF($K2294="","",IF(女子登録情報!$H2294="北海道",女子登録情報!$H2294,LEFT(女子登録情報!$H2294,LEN(女子登録情報!$H2294)-1)))</f>
        <v/>
      </c>
      <c r="O2294" t="str">
        <f>IF($K2294="","",IF(LEN($N2294)=2,LEFT($N2294,1)&amp;"　"&amp;RIGHT($N2294,1)&amp;"・"&amp;女子登録情報!$I2294,$N2294&amp;"・"&amp;女子登録情報!$I2294))</f>
        <v/>
      </c>
    </row>
    <row r="2295" spans="1:15" x14ac:dyDescent="0.55000000000000004">
      <c r="A2295" t="str">
        <f>IF($K2295="","",200000000+女子登録情報!$C2295)</f>
        <v/>
      </c>
      <c r="B2295" t="str">
        <f>IF($K2295="","",女子登録情報!$D2295&amp;" ("&amp;女子登録情報!$K2295&amp;")")</f>
        <v/>
      </c>
      <c r="C2295" t="str">
        <f>IF($K2295="","",女子登録情報!$E2295)</f>
        <v/>
      </c>
      <c r="D2295" t="str">
        <f>IF($K2295="","",女子登録情報!$O2295&amp;" "&amp;女子登録情報!$N2295&amp;" ("&amp;LEFT(女子登録情報!$F2295,2)&amp;")")</f>
        <v/>
      </c>
      <c r="E2295" t="str">
        <f>IF($K2295="","",女子登録情報!$P2295)</f>
        <v/>
      </c>
      <c r="F2295" t="str">
        <f t="shared" si="35"/>
        <v/>
      </c>
      <c r="G2295" t="str">
        <f>IF($K2295="","",女子登録情報!$M2295)</f>
        <v/>
      </c>
      <c r="H2295" t="str">
        <f>IF($K2295="","",女子登録情報!$A2295)</f>
        <v/>
      </c>
      <c r="K2295" t="str">
        <f>IF(女子登録情報!$C2295="","",女子登録情報!$C2295)</f>
        <v/>
      </c>
      <c r="M2295" t="str">
        <f>IFERROR(IF(AND(402&lt;=VALUE(RIGHT(女子登録情報!$F2295,4)),競技会情報!$E$3*100+競技会情報!$G$3&gt;=VALUE(RIGHT(女子登録情報!$F2295,4))),VALUE(女子登録情報!$G2295)+1,VALUE(女子登録情報!$G2295)),"")</f>
        <v/>
      </c>
      <c r="N2295" t="str">
        <f>IF($K2295="","",IF(女子登録情報!$H2295="北海道",女子登録情報!$H2295,LEFT(女子登録情報!$H2295,LEN(女子登録情報!$H2295)-1)))</f>
        <v/>
      </c>
      <c r="O2295" t="str">
        <f>IF($K2295="","",IF(LEN($N2295)=2,LEFT($N2295,1)&amp;"　"&amp;RIGHT($N2295,1)&amp;"・"&amp;女子登録情報!$I2295,$N2295&amp;"・"&amp;女子登録情報!$I2295))</f>
        <v/>
      </c>
    </row>
    <row r="2296" spans="1:15" x14ac:dyDescent="0.55000000000000004">
      <c r="A2296" t="str">
        <f>IF($K2296="","",200000000+女子登録情報!$C2296)</f>
        <v/>
      </c>
      <c r="B2296" t="str">
        <f>IF($K2296="","",女子登録情報!$D2296&amp;" ("&amp;女子登録情報!$K2296&amp;")")</f>
        <v/>
      </c>
      <c r="C2296" t="str">
        <f>IF($K2296="","",女子登録情報!$E2296)</f>
        <v/>
      </c>
      <c r="D2296" t="str">
        <f>IF($K2296="","",女子登録情報!$O2296&amp;" "&amp;女子登録情報!$N2296&amp;" ("&amp;LEFT(女子登録情報!$F2296,2)&amp;")")</f>
        <v/>
      </c>
      <c r="E2296" t="str">
        <f>IF($K2296="","",女子登録情報!$P2296)</f>
        <v/>
      </c>
      <c r="F2296" t="str">
        <f t="shared" si="35"/>
        <v/>
      </c>
      <c r="G2296" t="str">
        <f>IF($K2296="","",女子登録情報!$M2296)</f>
        <v/>
      </c>
      <c r="H2296" t="str">
        <f>IF($K2296="","",女子登録情報!$A2296)</f>
        <v/>
      </c>
      <c r="K2296" t="str">
        <f>IF(女子登録情報!$C2296="","",女子登録情報!$C2296)</f>
        <v/>
      </c>
      <c r="M2296" t="str">
        <f>IFERROR(IF(AND(402&lt;=VALUE(RIGHT(女子登録情報!$F2296,4)),競技会情報!$E$3*100+競技会情報!$G$3&gt;=VALUE(RIGHT(女子登録情報!$F2296,4))),VALUE(女子登録情報!$G2296)+1,VALUE(女子登録情報!$G2296)),"")</f>
        <v/>
      </c>
      <c r="N2296" t="str">
        <f>IF($K2296="","",IF(女子登録情報!$H2296="北海道",女子登録情報!$H2296,LEFT(女子登録情報!$H2296,LEN(女子登録情報!$H2296)-1)))</f>
        <v/>
      </c>
      <c r="O2296" t="str">
        <f>IF($K2296="","",IF(LEN($N2296)=2,LEFT($N2296,1)&amp;"　"&amp;RIGHT($N2296,1)&amp;"・"&amp;女子登録情報!$I2296,$N2296&amp;"・"&amp;女子登録情報!$I2296))</f>
        <v/>
      </c>
    </row>
    <row r="2297" spans="1:15" x14ac:dyDescent="0.55000000000000004">
      <c r="A2297" t="str">
        <f>IF($K2297="","",200000000+女子登録情報!$C2297)</f>
        <v/>
      </c>
      <c r="B2297" t="str">
        <f>IF($K2297="","",女子登録情報!$D2297&amp;" ("&amp;女子登録情報!$K2297&amp;")")</f>
        <v/>
      </c>
      <c r="C2297" t="str">
        <f>IF($K2297="","",女子登録情報!$E2297)</f>
        <v/>
      </c>
      <c r="D2297" t="str">
        <f>IF($K2297="","",女子登録情報!$O2297&amp;" "&amp;女子登録情報!$N2297&amp;" ("&amp;LEFT(女子登録情報!$F2297,2)&amp;")")</f>
        <v/>
      </c>
      <c r="E2297" t="str">
        <f>IF($K2297="","",女子登録情報!$P2297)</f>
        <v/>
      </c>
      <c r="F2297" t="str">
        <f t="shared" si="35"/>
        <v/>
      </c>
      <c r="G2297" t="str">
        <f>IF($K2297="","",女子登録情報!$M2297)</f>
        <v/>
      </c>
      <c r="H2297" t="str">
        <f>IF($K2297="","",女子登録情報!$A2297)</f>
        <v/>
      </c>
      <c r="K2297" t="str">
        <f>IF(女子登録情報!$C2297="","",女子登録情報!$C2297)</f>
        <v/>
      </c>
      <c r="M2297" t="str">
        <f>IFERROR(IF(AND(402&lt;=VALUE(RIGHT(女子登録情報!$F2297,4)),競技会情報!$E$3*100+競技会情報!$G$3&gt;=VALUE(RIGHT(女子登録情報!$F2297,4))),VALUE(女子登録情報!$G2297)+1,VALUE(女子登録情報!$G2297)),"")</f>
        <v/>
      </c>
      <c r="N2297" t="str">
        <f>IF($K2297="","",IF(女子登録情報!$H2297="北海道",女子登録情報!$H2297,LEFT(女子登録情報!$H2297,LEN(女子登録情報!$H2297)-1)))</f>
        <v/>
      </c>
      <c r="O2297" t="str">
        <f>IF($K2297="","",IF(LEN($N2297)=2,LEFT($N2297,1)&amp;"　"&amp;RIGHT($N2297,1)&amp;"・"&amp;女子登録情報!$I2297,$N2297&amp;"・"&amp;女子登録情報!$I2297))</f>
        <v/>
      </c>
    </row>
    <row r="2298" spans="1:15" x14ac:dyDescent="0.55000000000000004">
      <c r="A2298" t="str">
        <f>IF($K2298="","",200000000+女子登録情報!$C2298)</f>
        <v/>
      </c>
      <c r="B2298" t="str">
        <f>IF($K2298="","",女子登録情報!$D2298&amp;" ("&amp;女子登録情報!$K2298&amp;")")</f>
        <v/>
      </c>
      <c r="C2298" t="str">
        <f>IF($K2298="","",女子登録情報!$E2298)</f>
        <v/>
      </c>
      <c r="D2298" t="str">
        <f>IF($K2298="","",女子登録情報!$O2298&amp;" "&amp;女子登録情報!$N2298&amp;" ("&amp;LEFT(女子登録情報!$F2298,2)&amp;")")</f>
        <v/>
      </c>
      <c r="E2298" t="str">
        <f>IF($K2298="","",女子登録情報!$P2298)</f>
        <v/>
      </c>
      <c r="F2298" t="str">
        <f t="shared" si="35"/>
        <v/>
      </c>
      <c r="G2298" t="str">
        <f>IF($K2298="","",女子登録情報!$M2298)</f>
        <v/>
      </c>
      <c r="H2298" t="str">
        <f>IF($K2298="","",女子登録情報!$A2298)</f>
        <v/>
      </c>
      <c r="K2298" t="str">
        <f>IF(女子登録情報!$C2298="","",女子登録情報!$C2298)</f>
        <v/>
      </c>
      <c r="M2298" t="str">
        <f>IFERROR(IF(AND(402&lt;=VALUE(RIGHT(女子登録情報!$F2298,4)),競技会情報!$E$3*100+競技会情報!$G$3&gt;=VALUE(RIGHT(女子登録情報!$F2298,4))),VALUE(女子登録情報!$G2298)+1,VALUE(女子登録情報!$G2298)),"")</f>
        <v/>
      </c>
      <c r="N2298" t="str">
        <f>IF($K2298="","",IF(女子登録情報!$H2298="北海道",女子登録情報!$H2298,LEFT(女子登録情報!$H2298,LEN(女子登録情報!$H2298)-1)))</f>
        <v/>
      </c>
      <c r="O2298" t="str">
        <f>IF($K2298="","",IF(LEN($N2298)=2,LEFT($N2298,1)&amp;"　"&amp;RIGHT($N2298,1)&amp;"・"&amp;女子登録情報!$I2298,$N2298&amp;"・"&amp;女子登録情報!$I2298))</f>
        <v/>
      </c>
    </row>
    <row r="2299" spans="1:15" x14ac:dyDescent="0.55000000000000004">
      <c r="A2299" t="str">
        <f>IF($K2299="","",200000000+女子登録情報!$C2299)</f>
        <v/>
      </c>
      <c r="B2299" t="str">
        <f>IF($K2299="","",女子登録情報!$D2299&amp;" ("&amp;女子登録情報!$K2299&amp;")")</f>
        <v/>
      </c>
      <c r="C2299" t="str">
        <f>IF($K2299="","",女子登録情報!$E2299)</f>
        <v/>
      </c>
      <c r="D2299" t="str">
        <f>IF($K2299="","",女子登録情報!$O2299&amp;" "&amp;女子登録情報!$N2299&amp;" ("&amp;LEFT(女子登録情報!$F2299,2)&amp;")")</f>
        <v/>
      </c>
      <c r="E2299" t="str">
        <f>IF($K2299="","",女子登録情報!$P2299)</f>
        <v/>
      </c>
      <c r="F2299" t="str">
        <f t="shared" si="35"/>
        <v/>
      </c>
      <c r="G2299" t="str">
        <f>IF($K2299="","",女子登録情報!$M2299)</f>
        <v/>
      </c>
      <c r="H2299" t="str">
        <f>IF($K2299="","",女子登録情報!$A2299)</f>
        <v/>
      </c>
      <c r="K2299" t="str">
        <f>IF(女子登録情報!$C2299="","",女子登録情報!$C2299)</f>
        <v/>
      </c>
      <c r="M2299" t="str">
        <f>IFERROR(IF(AND(402&lt;=VALUE(RIGHT(女子登録情報!$F2299,4)),競技会情報!$E$3*100+競技会情報!$G$3&gt;=VALUE(RIGHT(女子登録情報!$F2299,4))),VALUE(女子登録情報!$G2299)+1,VALUE(女子登録情報!$G2299)),"")</f>
        <v/>
      </c>
      <c r="N2299" t="str">
        <f>IF($K2299="","",IF(女子登録情報!$H2299="北海道",女子登録情報!$H2299,LEFT(女子登録情報!$H2299,LEN(女子登録情報!$H2299)-1)))</f>
        <v/>
      </c>
      <c r="O2299" t="str">
        <f>IF($K2299="","",IF(LEN($N2299)=2,LEFT($N2299,1)&amp;"　"&amp;RIGHT($N2299,1)&amp;"・"&amp;女子登録情報!$I2299,$N2299&amp;"・"&amp;女子登録情報!$I2299))</f>
        <v/>
      </c>
    </row>
    <row r="2300" spans="1:15" x14ac:dyDescent="0.55000000000000004">
      <c r="A2300" t="str">
        <f>IF($K2300="","",200000000+女子登録情報!$C2300)</f>
        <v/>
      </c>
      <c r="B2300" t="str">
        <f>IF($K2300="","",女子登録情報!$D2300&amp;" ("&amp;女子登録情報!$K2300&amp;")")</f>
        <v/>
      </c>
      <c r="C2300" t="str">
        <f>IF($K2300="","",女子登録情報!$E2300)</f>
        <v/>
      </c>
      <c r="D2300" t="str">
        <f>IF($K2300="","",女子登録情報!$O2300&amp;" "&amp;女子登録情報!$N2300&amp;" ("&amp;LEFT(女子登録情報!$F2300,2)&amp;")")</f>
        <v/>
      </c>
      <c r="E2300" t="str">
        <f>IF($K2300="","",女子登録情報!$P2300)</f>
        <v/>
      </c>
      <c r="F2300" t="str">
        <f t="shared" si="35"/>
        <v/>
      </c>
      <c r="G2300" t="str">
        <f>IF($K2300="","",女子登録情報!$M2300)</f>
        <v/>
      </c>
      <c r="H2300" t="str">
        <f>IF($K2300="","",女子登録情報!$A2300)</f>
        <v/>
      </c>
      <c r="K2300" t="str">
        <f>IF(女子登録情報!$C2300="","",女子登録情報!$C2300)</f>
        <v/>
      </c>
      <c r="M2300" t="str">
        <f>IFERROR(IF(AND(402&lt;=VALUE(RIGHT(女子登録情報!$F2300,4)),競技会情報!$E$3*100+競技会情報!$G$3&gt;=VALUE(RIGHT(女子登録情報!$F2300,4))),VALUE(女子登録情報!$G2300)+1,VALUE(女子登録情報!$G2300)),"")</f>
        <v/>
      </c>
      <c r="N2300" t="str">
        <f>IF($K2300="","",IF(女子登録情報!$H2300="北海道",女子登録情報!$H2300,LEFT(女子登録情報!$H2300,LEN(女子登録情報!$H2300)-1)))</f>
        <v/>
      </c>
      <c r="O2300" t="str">
        <f>IF($K2300="","",IF(LEN($N2300)=2,LEFT($N2300,1)&amp;"　"&amp;RIGHT($N2300,1)&amp;"・"&amp;女子登録情報!$I2300,$N2300&amp;"・"&amp;女子登録情報!$I2300))</f>
        <v/>
      </c>
    </row>
    <row r="2301" spans="1:15" x14ac:dyDescent="0.55000000000000004">
      <c r="A2301" t="str">
        <f>IF($K2301="","",200000000+女子登録情報!$C2301)</f>
        <v/>
      </c>
      <c r="B2301" t="str">
        <f>IF($K2301="","",女子登録情報!$D2301&amp;" ("&amp;女子登録情報!$K2301&amp;")")</f>
        <v/>
      </c>
      <c r="C2301" t="str">
        <f>IF($K2301="","",女子登録情報!$E2301)</f>
        <v/>
      </c>
      <c r="D2301" t="str">
        <f>IF($K2301="","",女子登録情報!$O2301&amp;" "&amp;女子登録情報!$N2301&amp;" ("&amp;LEFT(女子登録情報!$F2301,2)&amp;")")</f>
        <v/>
      </c>
      <c r="E2301" t="str">
        <f>IF($K2301="","",女子登録情報!$P2301)</f>
        <v/>
      </c>
      <c r="F2301" t="str">
        <f t="shared" si="35"/>
        <v/>
      </c>
      <c r="G2301" t="str">
        <f>IF($K2301="","",女子登録情報!$M2301)</f>
        <v/>
      </c>
      <c r="H2301" t="str">
        <f>IF($K2301="","",女子登録情報!$A2301)</f>
        <v/>
      </c>
      <c r="K2301" t="str">
        <f>IF(女子登録情報!$C2301="","",女子登録情報!$C2301)</f>
        <v/>
      </c>
      <c r="M2301" t="str">
        <f>IFERROR(IF(AND(402&lt;=VALUE(RIGHT(女子登録情報!$F2301,4)),競技会情報!$E$3*100+競技会情報!$G$3&gt;=VALUE(RIGHT(女子登録情報!$F2301,4))),VALUE(女子登録情報!$G2301)+1,VALUE(女子登録情報!$G2301)),"")</f>
        <v/>
      </c>
      <c r="N2301" t="str">
        <f>IF($K2301="","",IF(女子登録情報!$H2301="北海道",女子登録情報!$H2301,LEFT(女子登録情報!$H2301,LEN(女子登録情報!$H2301)-1)))</f>
        <v/>
      </c>
      <c r="O2301" t="str">
        <f>IF($K2301="","",IF(LEN($N2301)=2,LEFT($N2301,1)&amp;"　"&amp;RIGHT($N2301,1)&amp;"・"&amp;女子登録情報!$I2301,$N2301&amp;"・"&amp;女子登録情報!$I2301))</f>
        <v/>
      </c>
    </row>
    <row r="2302" spans="1:15" x14ac:dyDescent="0.55000000000000004">
      <c r="A2302" t="str">
        <f>IF($K2302="","",200000000+女子登録情報!$C2302)</f>
        <v/>
      </c>
      <c r="B2302" t="str">
        <f>IF($K2302="","",女子登録情報!$D2302&amp;" ("&amp;女子登録情報!$K2302&amp;")")</f>
        <v/>
      </c>
      <c r="C2302" t="str">
        <f>IF($K2302="","",女子登録情報!$E2302)</f>
        <v/>
      </c>
      <c r="D2302" t="str">
        <f>IF($K2302="","",女子登録情報!$O2302&amp;" "&amp;女子登録情報!$N2302&amp;" ("&amp;LEFT(女子登録情報!$F2302,2)&amp;")")</f>
        <v/>
      </c>
      <c r="E2302" t="str">
        <f>IF($K2302="","",女子登録情報!$P2302)</f>
        <v/>
      </c>
      <c r="F2302" t="str">
        <f t="shared" si="35"/>
        <v/>
      </c>
      <c r="G2302" t="str">
        <f>IF($K2302="","",女子登録情報!$M2302)</f>
        <v/>
      </c>
      <c r="H2302" t="str">
        <f>IF($K2302="","",女子登録情報!$A2302)</f>
        <v/>
      </c>
      <c r="K2302" t="str">
        <f>IF(女子登録情報!$C2302="","",女子登録情報!$C2302)</f>
        <v/>
      </c>
      <c r="M2302" t="str">
        <f>IFERROR(IF(AND(402&lt;=VALUE(RIGHT(女子登録情報!$F2302,4)),競技会情報!$E$3*100+競技会情報!$G$3&gt;=VALUE(RIGHT(女子登録情報!$F2302,4))),VALUE(女子登録情報!$G2302)+1,VALUE(女子登録情報!$G2302)),"")</f>
        <v/>
      </c>
      <c r="N2302" t="str">
        <f>IF($K2302="","",IF(女子登録情報!$H2302="北海道",女子登録情報!$H2302,LEFT(女子登録情報!$H2302,LEN(女子登録情報!$H2302)-1)))</f>
        <v/>
      </c>
      <c r="O2302" t="str">
        <f>IF($K2302="","",IF(LEN($N2302)=2,LEFT($N2302,1)&amp;"　"&amp;RIGHT($N2302,1)&amp;"・"&amp;女子登録情報!$I2302,$N2302&amp;"・"&amp;女子登録情報!$I2302))</f>
        <v/>
      </c>
    </row>
    <row r="2303" spans="1:15" x14ac:dyDescent="0.55000000000000004">
      <c r="A2303" t="str">
        <f>IF($K2303="","",200000000+女子登録情報!$C2303)</f>
        <v/>
      </c>
      <c r="B2303" t="str">
        <f>IF($K2303="","",女子登録情報!$D2303&amp;" ("&amp;女子登録情報!$K2303&amp;")")</f>
        <v/>
      </c>
      <c r="C2303" t="str">
        <f>IF($K2303="","",女子登録情報!$E2303)</f>
        <v/>
      </c>
      <c r="D2303" t="str">
        <f>IF($K2303="","",女子登録情報!$O2303&amp;" "&amp;女子登録情報!$N2303&amp;" ("&amp;LEFT(女子登録情報!$F2303,2)&amp;")")</f>
        <v/>
      </c>
      <c r="E2303" t="str">
        <f>IF($K2303="","",女子登録情報!$P2303)</f>
        <v/>
      </c>
      <c r="F2303" t="str">
        <f t="shared" si="35"/>
        <v/>
      </c>
      <c r="G2303" t="str">
        <f>IF($K2303="","",女子登録情報!$M2303)</f>
        <v/>
      </c>
      <c r="H2303" t="str">
        <f>IF($K2303="","",女子登録情報!$A2303)</f>
        <v/>
      </c>
      <c r="K2303" t="str">
        <f>IF(女子登録情報!$C2303="","",女子登録情報!$C2303)</f>
        <v/>
      </c>
      <c r="M2303" t="str">
        <f>IFERROR(IF(AND(402&lt;=VALUE(RIGHT(女子登録情報!$F2303,4)),競技会情報!$E$3*100+競技会情報!$G$3&gt;=VALUE(RIGHT(女子登録情報!$F2303,4))),VALUE(女子登録情報!$G2303)+1,VALUE(女子登録情報!$G2303)),"")</f>
        <v/>
      </c>
      <c r="N2303" t="str">
        <f>IF($K2303="","",IF(女子登録情報!$H2303="北海道",女子登録情報!$H2303,LEFT(女子登録情報!$H2303,LEN(女子登録情報!$H2303)-1)))</f>
        <v/>
      </c>
      <c r="O2303" t="str">
        <f>IF($K2303="","",IF(LEN($N2303)=2,LEFT($N2303,1)&amp;"　"&amp;RIGHT($N2303,1)&amp;"・"&amp;女子登録情報!$I2303,$N2303&amp;"・"&amp;女子登録情報!$I2303))</f>
        <v/>
      </c>
    </row>
    <row r="2304" spans="1:15" x14ac:dyDescent="0.55000000000000004">
      <c r="A2304" t="str">
        <f>IF($K2304="","",200000000+女子登録情報!$C2304)</f>
        <v/>
      </c>
      <c r="B2304" t="str">
        <f>IF($K2304="","",女子登録情報!$D2304&amp;" ("&amp;女子登録情報!$K2304&amp;")")</f>
        <v/>
      </c>
      <c r="C2304" t="str">
        <f>IF($K2304="","",女子登録情報!$E2304)</f>
        <v/>
      </c>
      <c r="D2304" t="str">
        <f>IF($K2304="","",女子登録情報!$O2304&amp;" "&amp;女子登録情報!$N2304&amp;" ("&amp;LEFT(女子登録情報!$F2304,2)&amp;")")</f>
        <v/>
      </c>
      <c r="E2304" t="str">
        <f>IF($K2304="","",女子登録情報!$P2304)</f>
        <v/>
      </c>
      <c r="F2304" t="str">
        <f t="shared" si="35"/>
        <v/>
      </c>
      <c r="G2304" t="str">
        <f>IF($K2304="","",女子登録情報!$M2304)</f>
        <v/>
      </c>
      <c r="H2304" t="str">
        <f>IF($K2304="","",女子登録情報!$A2304)</f>
        <v/>
      </c>
      <c r="K2304" t="str">
        <f>IF(女子登録情報!$C2304="","",女子登録情報!$C2304)</f>
        <v/>
      </c>
      <c r="M2304" t="str">
        <f>IFERROR(IF(AND(402&lt;=VALUE(RIGHT(女子登録情報!$F2304,4)),競技会情報!$E$3*100+競技会情報!$G$3&gt;=VALUE(RIGHT(女子登録情報!$F2304,4))),VALUE(女子登録情報!$G2304)+1,VALUE(女子登録情報!$G2304)),"")</f>
        <v/>
      </c>
      <c r="N2304" t="str">
        <f>IF($K2304="","",IF(女子登録情報!$H2304="北海道",女子登録情報!$H2304,LEFT(女子登録情報!$H2304,LEN(女子登録情報!$H2304)-1)))</f>
        <v/>
      </c>
      <c r="O2304" t="str">
        <f>IF($K2304="","",IF(LEN($N2304)=2,LEFT($N2304,1)&amp;"　"&amp;RIGHT($N2304,1)&amp;"・"&amp;女子登録情報!$I2304,$N2304&amp;"・"&amp;女子登録情報!$I2304))</f>
        <v/>
      </c>
    </row>
    <row r="2305" spans="1:15" x14ac:dyDescent="0.55000000000000004">
      <c r="A2305" t="str">
        <f>IF($K2305="","",200000000+女子登録情報!$C2305)</f>
        <v/>
      </c>
      <c r="B2305" t="str">
        <f>IF($K2305="","",女子登録情報!$D2305&amp;" ("&amp;女子登録情報!$K2305&amp;")")</f>
        <v/>
      </c>
      <c r="C2305" t="str">
        <f>IF($K2305="","",女子登録情報!$E2305)</f>
        <v/>
      </c>
      <c r="D2305" t="str">
        <f>IF($K2305="","",女子登録情報!$O2305&amp;" "&amp;女子登録情報!$N2305&amp;" ("&amp;LEFT(女子登録情報!$F2305,2)&amp;")")</f>
        <v/>
      </c>
      <c r="E2305" t="str">
        <f>IF($K2305="","",女子登録情報!$P2305)</f>
        <v/>
      </c>
      <c r="F2305" t="str">
        <f t="shared" si="35"/>
        <v/>
      </c>
      <c r="G2305" t="str">
        <f>IF($K2305="","",女子登録情報!$M2305)</f>
        <v/>
      </c>
      <c r="H2305" t="str">
        <f>IF($K2305="","",女子登録情報!$A2305)</f>
        <v/>
      </c>
      <c r="K2305" t="str">
        <f>IF(女子登録情報!$C2305="","",女子登録情報!$C2305)</f>
        <v/>
      </c>
      <c r="M2305" t="str">
        <f>IFERROR(IF(AND(402&lt;=VALUE(RIGHT(女子登録情報!$F2305,4)),競技会情報!$E$3*100+競技会情報!$G$3&gt;=VALUE(RIGHT(女子登録情報!$F2305,4))),VALUE(女子登録情報!$G2305)+1,VALUE(女子登録情報!$G2305)),"")</f>
        <v/>
      </c>
      <c r="N2305" t="str">
        <f>IF($K2305="","",IF(女子登録情報!$H2305="北海道",女子登録情報!$H2305,LEFT(女子登録情報!$H2305,LEN(女子登録情報!$H2305)-1)))</f>
        <v/>
      </c>
      <c r="O2305" t="str">
        <f>IF($K2305="","",IF(LEN($N2305)=2,LEFT($N2305,1)&amp;"　"&amp;RIGHT($N2305,1)&amp;"・"&amp;女子登録情報!$I2305,$N2305&amp;"・"&amp;女子登録情報!$I2305))</f>
        <v/>
      </c>
    </row>
    <row r="2306" spans="1:15" x14ac:dyDescent="0.55000000000000004">
      <c r="A2306" t="str">
        <f>IF($K2306="","",200000000+女子登録情報!$C2306)</f>
        <v/>
      </c>
      <c r="B2306" t="str">
        <f>IF($K2306="","",女子登録情報!$D2306&amp;" ("&amp;女子登録情報!$K2306&amp;")")</f>
        <v/>
      </c>
      <c r="C2306" t="str">
        <f>IF($K2306="","",女子登録情報!$E2306)</f>
        <v/>
      </c>
      <c r="D2306" t="str">
        <f>IF($K2306="","",女子登録情報!$O2306&amp;" "&amp;女子登録情報!$N2306&amp;" ("&amp;LEFT(女子登録情報!$F2306,2)&amp;")")</f>
        <v/>
      </c>
      <c r="E2306" t="str">
        <f>IF($K2306="","",女子登録情報!$P2306)</f>
        <v/>
      </c>
      <c r="F2306" t="str">
        <f t="shared" si="35"/>
        <v/>
      </c>
      <c r="G2306" t="str">
        <f>IF($K2306="","",女子登録情報!$M2306)</f>
        <v/>
      </c>
      <c r="H2306" t="str">
        <f>IF($K2306="","",女子登録情報!$A2306)</f>
        <v/>
      </c>
      <c r="K2306" t="str">
        <f>IF(女子登録情報!$C2306="","",女子登録情報!$C2306)</f>
        <v/>
      </c>
      <c r="M2306" t="str">
        <f>IFERROR(IF(AND(402&lt;=VALUE(RIGHT(女子登録情報!$F2306,4)),競技会情報!$E$3*100+競技会情報!$G$3&gt;=VALUE(RIGHT(女子登録情報!$F2306,4))),VALUE(女子登録情報!$G2306)+1,VALUE(女子登録情報!$G2306)),"")</f>
        <v/>
      </c>
      <c r="N2306" t="str">
        <f>IF($K2306="","",IF(女子登録情報!$H2306="北海道",女子登録情報!$H2306,LEFT(女子登録情報!$H2306,LEN(女子登録情報!$H2306)-1)))</f>
        <v/>
      </c>
      <c r="O2306" t="str">
        <f>IF($K2306="","",IF(LEN($N2306)=2,LEFT($N2306,1)&amp;"　"&amp;RIGHT($N2306,1)&amp;"・"&amp;女子登録情報!$I2306,$N2306&amp;"・"&amp;女子登録情報!$I2306))</f>
        <v/>
      </c>
    </row>
    <row r="2307" spans="1:15" x14ac:dyDescent="0.55000000000000004">
      <c r="A2307" t="str">
        <f>IF($K2307="","",200000000+女子登録情報!$C2307)</f>
        <v/>
      </c>
      <c r="B2307" t="str">
        <f>IF($K2307="","",女子登録情報!$D2307&amp;" ("&amp;女子登録情報!$K2307&amp;")")</f>
        <v/>
      </c>
      <c r="C2307" t="str">
        <f>IF($K2307="","",女子登録情報!$E2307)</f>
        <v/>
      </c>
      <c r="D2307" t="str">
        <f>IF($K2307="","",女子登録情報!$O2307&amp;" "&amp;女子登録情報!$N2307&amp;" ("&amp;LEFT(女子登録情報!$F2307,2)&amp;")")</f>
        <v/>
      </c>
      <c r="E2307" t="str">
        <f>IF($K2307="","",女子登録情報!$P2307)</f>
        <v/>
      </c>
      <c r="F2307" t="str">
        <f t="shared" ref="F2307:F2370" si="36">IF($K2307="","","2")</f>
        <v/>
      </c>
      <c r="G2307" t="str">
        <f>IF($K2307="","",女子登録情報!$M2307)</f>
        <v/>
      </c>
      <c r="H2307" t="str">
        <f>IF($K2307="","",女子登録情報!$A2307)</f>
        <v/>
      </c>
      <c r="K2307" t="str">
        <f>IF(女子登録情報!$C2307="","",女子登録情報!$C2307)</f>
        <v/>
      </c>
      <c r="M2307" t="str">
        <f>IFERROR(IF(AND(402&lt;=VALUE(RIGHT(女子登録情報!$F2307,4)),競技会情報!$E$3*100+競技会情報!$G$3&gt;=VALUE(RIGHT(女子登録情報!$F2307,4))),VALUE(女子登録情報!$G2307)+1,VALUE(女子登録情報!$G2307)),"")</f>
        <v/>
      </c>
      <c r="N2307" t="str">
        <f>IF($K2307="","",IF(女子登録情報!$H2307="北海道",女子登録情報!$H2307,LEFT(女子登録情報!$H2307,LEN(女子登録情報!$H2307)-1)))</f>
        <v/>
      </c>
      <c r="O2307" t="str">
        <f>IF($K2307="","",IF(LEN($N2307)=2,LEFT($N2307,1)&amp;"　"&amp;RIGHT($N2307,1)&amp;"・"&amp;女子登録情報!$I2307,$N2307&amp;"・"&amp;女子登録情報!$I2307))</f>
        <v/>
      </c>
    </row>
    <row r="2308" spans="1:15" x14ac:dyDescent="0.55000000000000004">
      <c r="A2308" t="str">
        <f>IF($K2308="","",200000000+女子登録情報!$C2308)</f>
        <v/>
      </c>
      <c r="B2308" t="str">
        <f>IF($K2308="","",女子登録情報!$D2308&amp;" ("&amp;女子登録情報!$K2308&amp;")")</f>
        <v/>
      </c>
      <c r="C2308" t="str">
        <f>IF($K2308="","",女子登録情報!$E2308)</f>
        <v/>
      </c>
      <c r="D2308" t="str">
        <f>IF($K2308="","",女子登録情報!$O2308&amp;" "&amp;女子登録情報!$N2308&amp;" ("&amp;LEFT(女子登録情報!$F2308,2)&amp;")")</f>
        <v/>
      </c>
      <c r="E2308" t="str">
        <f>IF($K2308="","",女子登録情報!$P2308)</f>
        <v/>
      </c>
      <c r="F2308" t="str">
        <f t="shared" si="36"/>
        <v/>
      </c>
      <c r="G2308" t="str">
        <f>IF($K2308="","",女子登録情報!$M2308)</f>
        <v/>
      </c>
      <c r="H2308" t="str">
        <f>IF($K2308="","",女子登録情報!$A2308)</f>
        <v/>
      </c>
      <c r="K2308" t="str">
        <f>IF(女子登録情報!$C2308="","",女子登録情報!$C2308)</f>
        <v/>
      </c>
      <c r="M2308" t="str">
        <f>IFERROR(IF(AND(402&lt;=VALUE(RIGHT(女子登録情報!$F2308,4)),競技会情報!$E$3*100+競技会情報!$G$3&gt;=VALUE(RIGHT(女子登録情報!$F2308,4))),VALUE(女子登録情報!$G2308)+1,VALUE(女子登録情報!$G2308)),"")</f>
        <v/>
      </c>
      <c r="N2308" t="str">
        <f>IF($K2308="","",IF(女子登録情報!$H2308="北海道",女子登録情報!$H2308,LEFT(女子登録情報!$H2308,LEN(女子登録情報!$H2308)-1)))</f>
        <v/>
      </c>
      <c r="O2308" t="str">
        <f>IF($K2308="","",IF(LEN($N2308)=2,LEFT($N2308,1)&amp;"　"&amp;RIGHT($N2308,1)&amp;"・"&amp;女子登録情報!$I2308,$N2308&amp;"・"&amp;女子登録情報!$I2308))</f>
        <v/>
      </c>
    </row>
    <row r="2309" spans="1:15" x14ac:dyDescent="0.55000000000000004">
      <c r="A2309" t="str">
        <f>IF($K2309="","",200000000+女子登録情報!$C2309)</f>
        <v/>
      </c>
      <c r="B2309" t="str">
        <f>IF($K2309="","",女子登録情報!$D2309&amp;" ("&amp;女子登録情報!$K2309&amp;")")</f>
        <v/>
      </c>
      <c r="C2309" t="str">
        <f>IF($K2309="","",女子登録情報!$E2309)</f>
        <v/>
      </c>
      <c r="D2309" t="str">
        <f>IF($K2309="","",女子登録情報!$O2309&amp;" "&amp;女子登録情報!$N2309&amp;" ("&amp;LEFT(女子登録情報!$F2309,2)&amp;")")</f>
        <v/>
      </c>
      <c r="E2309" t="str">
        <f>IF($K2309="","",女子登録情報!$P2309)</f>
        <v/>
      </c>
      <c r="F2309" t="str">
        <f t="shared" si="36"/>
        <v/>
      </c>
      <c r="G2309" t="str">
        <f>IF($K2309="","",女子登録情報!$M2309)</f>
        <v/>
      </c>
      <c r="H2309" t="str">
        <f>IF($K2309="","",女子登録情報!$A2309)</f>
        <v/>
      </c>
      <c r="K2309" t="str">
        <f>IF(女子登録情報!$C2309="","",女子登録情報!$C2309)</f>
        <v/>
      </c>
      <c r="M2309" t="str">
        <f>IFERROR(IF(AND(402&lt;=VALUE(RIGHT(女子登録情報!$F2309,4)),競技会情報!$E$3*100+競技会情報!$G$3&gt;=VALUE(RIGHT(女子登録情報!$F2309,4))),VALUE(女子登録情報!$G2309)+1,VALUE(女子登録情報!$G2309)),"")</f>
        <v/>
      </c>
      <c r="N2309" t="str">
        <f>IF($K2309="","",IF(女子登録情報!$H2309="北海道",女子登録情報!$H2309,LEFT(女子登録情報!$H2309,LEN(女子登録情報!$H2309)-1)))</f>
        <v/>
      </c>
      <c r="O2309" t="str">
        <f>IF($K2309="","",IF(LEN($N2309)=2,LEFT($N2309,1)&amp;"　"&amp;RIGHT($N2309,1)&amp;"・"&amp;女子登録情報!$I2309,$N2309&amp;"・"&amp;女子登録情報!$I2309))</f>
        <v/>
      </c>
    </row>
    <row r="2310" spans="1:15" x14ac:dyDescent="0.55000000000000004">
      <c r="A2310" t="str">
        <f>IF($K2310="","",200000000+女子登録情報!$C2310)</f>
        <v/>
      </c>
      <c r="B2310" t="str">
        <f>IF($K2310="","",女子登録情報!$D2310&amp;" ("&amp;女子登録情報!$K2310&amp;")")</f>
        <v/>
      </c>
      <c r="C2310" t="str">
        <f>IF($K2310="","",女子登録情報!$E2310)</f>
        <v/>
      </c>
      <c r="D2310" t="str">
        <f>IF($K2310="","",女子登録情報!$O2310&amp;" "&amp;女子登録情報!$N2310&amp;" ("&amp;LEFT(女子登録情報!$F2310,2)&amp;")")</f>
        <v/>
      </c>
      <c r="E2310" t="str">
        <f>IF($K2310="","",女子登録情報!$P2310)</f>
        <v/>
      </c>
      <c r="F2310" t="str">
        <f t="shared" si="36"/>
        <v/>
      </c>
      <c r="G2310" t="str">
        <f>IF($K2310="","",女子登録情報!$M2310)</f>
        <v/>
      </c>
      <c r="H2310" t="str">
        <f>IF($K2310="","",女子登録情報!$A2310)</f>
        <v/>
      </c>
      <c r="K2310" t="str">
        <f>IF(女子登録情報!$C2310="","",女子登録情報!$C2310)</f>
        <v/>
      </c>
      <c r="M2310" t="str">
        <f>IFERROR(IF(AND(402&lt;=VALUE(RIGHT(女子登録情報!$F2310,4)),競技会情報!$E$3*100+競技会情報!$G$3&gt;=VALUE(RIGHT(女子登録情報!$F2310,4))),VALUE(女子登録情報!$G2310)+1,VALUE(女子登録情報!$G2310)),"")</f>
        <v/>
      </c>
      <c r="N2310" t="str">
        <f>IF($K2310="","",IF(女子登録情報!$H2310="北海道",女子登録情報!$H2310,LEFT(女子登録情報!$H2310,LEN(女子登録情報!$H2310)-1)))</f>
        <v/>
      </c>
      <c r="O2310" t="str">
        <f>IF($K2310="","",IF(LEN($N2310)=2,LEFT($N2310,1)&amp;"　"&amp;RIGHT($N2310,1)&amp;"・"&amp;女子登録情報!$I2310,$N2310&amp;"・"&amp;女子登録情報!$I2310))</f>
        <v/>
      </c>
    </row>
    <row r="2311" spans="1:15" x14ac:dyDescent="0.55000000000000004">
      <c r="A2311" t="str">
        <f>IF($K2311="","",200000000+女子登録情報!$C2311)</f>
        <v/>
      </c>
      <c r="B2311" t="str">
        <f>IF($K2311="","",女子登録情報!$D2311&amp;" ("&amp;女子登録情報!$K2311&amp;")")</f>
        <v/>
      </c>
      <c r="C2311" t="str">
        <f>IF($K2311="","",女子登録情報!$E2311)</f>
        <v/>
      </c>
      <c r="D2311" t="str">
        <f>IF($K2311="","",女子登録情報!$O2311&amp;" "&amp;女子登録情報!$N2311&amp;" ("&amp;LEFT(女子登録情報!$F2311,2)&amp;")")</f>
        <v/>
      </c>
      <c r="E2311" t="str">
        <f>IF($K2311="","",女子登録情報!$P2311)</f>
        <v/>
      </c>
      <c r="F2311" t="str">
        <f t="shared" si="36"/>
        <v/>
      </c>
      <c r="G2311" t="str">
        <f>IF($K2311="","",女子登録情報!$M2311)</f>
        <v/>
      </c>
      <c r="H2311" t="str">
        <f>IF($K2311="","",女子登録情報!$A2311)</f>
        <v/>
      </c>
      <c r="K2311" t="str">
        <f>IF(女子登録情報!$C2311="","",女子登録情報!$C2311)</f>
        <v/>
      </c>
      <c r="M2311" t="str">
        <f>IFERROR(IF(AND(402&lt;=VALUE(RIGHT(女子登録情報!$F2311,4)),競技会情報!$E$3*100+競技会情報!$G$3&gt;=VALUE(RIGHT(女子登録情報!$F2311,4))),VALUE(女子登録情報!$G2311)+1,VALUE(女子登録情報!$G2311)),"")</f>
        <v/>
      </c>
      <c r="N2311" t="str">
        <f>IF($K2311="","",IF(女子登録情報!$H2311="北海道",女子登録情報!$H2311,LEFT(女子登録情報!$H2311,LEN(女子登録情報!$H2311)-1)))</f>
        <v/>
      </c>
      <c r="O2311" t="str">
        <f>IF($K2311="","",IF(LEN($N2311)=2,LEFT($N2311,1)&amp;"　"&amp;RIGHT($N2311,1)&amp;"・"&amp;女子登録情報!$I2311,$N2311&amp;"・"&amp;女子登録情報!$I2311))</f>
        <v/>
      </c>
    </row>
    <row r="2312" spans="1:15" x14ac:dyDescent="0.55000000000000004">
      <c r="A2312" t="str">
        <f>IF($K2312="","",200000000+女子登録情報!$C2312)</f>
        <v/>
      </c>
      <c r="B2312" t="str">
        <f>IF($K2312="","",女子登録情報!$D2312&amp;" ("&amp;女子登録情報!$K2312&amp;")")</f>
        <v/>
      </c>
      <c r="C2312" t="str">
        <f>IF($K2312="","",女子登録情報!$E2312)</f>
        <v/>
      </c>
      <c r="D2312" t="str">
        <f>IF($K2312="","",女子登録情報!$O2312&amp;" "&amp;女子登録情報!$N2312&amp;" ("&amp;LEFT(女子登録情報!$F2312,2)&amp;")")</f>
        <v/>
      </c>
      <c r="E2312" t="str">
        <f>IF($K2312="","",女子登録情報!$P2312)</f>
        <v/>
      </c>
      <c r="F2312" t="str">
        <f t="shared" si="36"/>
        <v/>
      </c>
      <c r="G2312" t="str">
        <f>IF($K2312="","",女子登録情報!$M2312)</f>
        <v/>
      </c>
      <c r="H2312" t="str">
        <f>IF($K2312="","",女子登録情報!$A2312)</f>
        <v/>
      </c>
      <c r="K2312" t="str">
        <f>IF(女子登録情報!$C2312="","",女子登録情報!$C2312)</f>
        <v/>
      </c>
      <c r="M2312" t="str">
        <f>IFERROR(IF(AND(402&lt;=VALUE(RIGHT(女子登録情報!$F2312,4)),競技会情報!$E$3*100+競技会情報!$G$3&gt;=VALUE(RIGHT(女子登録情報!$F2312,4))),VALUE(女子登録情報!$G2312)+1,VALUE(女子登録情報!$G2312)),"")</f>
        <v/>
      </c>
      <c r="N2312" t="str">
        <f>IF($K2312="","",IF(女子登録情報!$H2312="北海道",女子登録情報!$H2312,LEFT(女子登録情報!$H2312,LEN(女子登録情報!$H2312)-1)))</f>
        <v/>
      </c>
      <c r="O2312" t="str">
        <f>IF($K2312="","",IF(LEN($N2312)=2,LEFT($N2312,1)&amp;"　"&amp;RIGHT($N2312,1)&amp;"・"&amp;女子登録情報!$I2312,$N2312&amp;"・"&amp;女子登録情報!$I2312))</f>
        <v/>
      </c>
    </row>
    <row r="2313" spans="1:15" x14ac:dyDescent="0.55000000000000004">
      <c r="A2313" t="str">
        <f>IF($K2313="","",200000000+女子登録情報!$C2313)</f>
        <v/>
      </c>
      <c r="B2313" t="str">
        <f>IF($K2313="","",女子登録情報!$D2313&amp;" ("&amp;女子登録情報!$K2313&amp;")")</f>
        <v/>
      </c>
      <c r="C2313" t="str">
        <f>IF($K2313="","",女子登録情報!$E2313)</f>
        <v/>
      </c>
      <c r="D2313" t="str">
        <f>IF($K2313="","",女子登録情報!$O2313&amp;" "&amp;女子登録情報!$N2313&amp;" ("&amp;LEFT(女子登録情報!$F2313,2)&amp;")")</f>
        <v/>
      </c>
      <c r="E2313" t="str">
        <f>IF($K2313="","",女子登録情報!$P2313)</f>
        <v/>
      </c>
      <c r="F2313" t="str">
        <f t="shared" si="36"/>
        <v/>
      </c>
      <c r="G2313" t="str">
        <f>IF($K2313="","",女子登録情報!$M2313)</f>
        <v/>
      </c>
      <c r="H2313" t="str">
        <f>IF($K2313="","",女子登録情報!$A2313)</f>
        <v/>
      </c>
      <c r="K2313" t="str">
        <f>IF(女子登録情報!$C2313="","",女子登録情報!$C2313)</f>
        <v/>
      </c>
      <c r="M2313" t="str">
        <f>IFERROR(IF(AND(402&lt;=VALUE(RIGHT(女子登録情報!$F2313,4)),競技会情報!$E$3*100+競技会情報!$G$3&gt;=VALUE(RIGHT(女子登録情報!$F2313,4))),VALUE(女子登録情報!$G2313)+1,VALUE(女子登録情報!$G2313)),"")</f>
        <v/>
      </c>
      <c r="N2313" t="str">
        <f>IF($K2313="","",IF(女子登録情報!$H2313="北海道",女子登録情報!$H2313,LEFT(女子登録情報!$H2313,LEN(女子登録情報!$H2313)-1)))</f>
        <v/>
      </c>
      <c r="O2313" t="str">
        <f>IF($K2313="","",IF(LEN($N2313)=2,LEFT($N2313,1)&amp;"　"&amp;RIGHT($N2313,1)&amp;"・"&amp;女子登録情報!$I2313,$N2313&amp;"・"&amp;女子登録情報!$I2313))</f>
        <v/>
      </c>
    </row>
    <row r="2314" spans="1:15" x14ac:dyDescent="0.55000000000000004">
      <c r="A2314" t="str">
        <f>IF($K2314="","",200000000+女子登録情報!$C2314)</f>
        <v/>
      </c>
      <c r="B2314" t="str">
        <f>IF($K2314="","",女子登録情報!$D2314&amp;" ("&amp;女子登録情報!$K2314&amp;")")</f>
        <v/>
      </c>
      <c r="C2314" t="str">
        <f>IF($K2314="","",女子登録情報!$E2314)</f>
        <v/>
      </c>
      <c r="D2314" t="str">
        <f>IF($K2314="","",女子登録情報!$O2314&amp;" "&amp;女子登録情報!$N2314&amp;" ("&amp;LEFT(女子登録情報!$F2314,2)&amp;")")</f>
        <v/>
      </c>
      <c r="E2314" t="str">
        <f>IF($K2314="","",女子登録情報!$P2314)</f>
        <v/>
      </c>
      <c r="F2314" t="str">
        <f t="shared" si="36"/>
        <v/>
      </c>
      <c r="G2314" t="str">
        <f>IF($K2314="","",女子登録情報!$M2314)</f>
        <v/>
      </c>
      <c r="H2314" t="str">
        <f>IF($K2314="","",女子登録情報!$A2314)</f>
        <v/>
      </c>
      <c r="K2314" t="str">
        <f>IF(女子登録情報!$C2314="","",女子登録情報!$C2314)</f>
        <v/>
      </c>
      <c r="M2314" t="str">
        <f>IFERROR(IF(AND(402&lt;=VALUE(RIGHT(女子登録情報!$F2314,4)),競技会情報!$E$3*100+競技会情報!$G$3&gt;=VALUE(RIGHT(女子登録情報!$F2314,4))),VALUE(女子登録情報!$G2314)+1,VALUE(女子登録情報!$G2314)),"")</f>
        <v/>
      </c>
      <c r="N2314" t="str">
        <f>IF($K2314="","",IF(女子登録情報!$H2314="北海道",女子登録情報!$H2314,LEFT(女子登録情報!$H2314,LEN(女子登録情報!$H2314)-1)))</f>
        <v/>
      </c>
      <c r="O2314" t="str">
        <f>IF($K2314="","",IF(LEN($N2314)=2,LEFT($N2314,1)&amp;"　"&amp;RIGHT($N2314,1)&amp;"・"&amp;女子登録情報!$I2314,$N2314&amp;"・"&amp;女子登録情報!$I2314))</f>
        <v/>
      </c>
    </row>
    <row r="2315" spans="1:15" x14ac:dyDescent="0.55000000000000004">
      <c r="A2315" t="str">
        <f>IF($K2315="","",200000000+女子登録情報!$C2315)</f>
        <v/>
      </c>
      <c r="B2315" t="str">
        <f>IF($K2315="","",女子登録情報!$D2315&amp;" ("&amp;女子登録情報!$K2315&amp;")")</f>
        <v/>
      </c>
      <c r="C2315" t="str">
        <f>IF($K2315="","",女子登録情報!$E2315)</f>
        <v/>
      </c>
      <c r="D2315" t="str">
        <f>IF($K2315="","",女子登録情報!$O2315&amp;" "&amp;女子登録情報!$N2315&amp;" ("&amp;LEFT(女子登録情報!$F2315,2)&amp;")")</f>
        <v/>
      </c>
      <c r="E2315" t="str">
        <f>IF($K2315="","",女子登録情報!$P2315)</f>
        <v/>
      </c>
      <c r="F2315" t="str">
        <f t="shared" si="36"/>
        <v/>
      </c>
      <c r="G2315" t="str">
        <f>IF($K2315="","",女子登録情報!$M2315)</f>
        <v/>
      </c>
      <c r="H2315" t="str">
        <f>IF($K2315="","",女子登録情報!$A2315)</f>
        <v/>
      </c>
      <c r="K2315" t="str">
        <f>IF(女子登録情報!$C2315="","",女子登録情報!$C2315)</f>
        <v/>
      </c>
      <c r="M2315" t="str">
        <f>IFERROR(IF(AND(402&lt;=VALUE(RIGHT(女子登録情報!$F2315,4)),競技会情報!$E$3*100+競技会情報!$G$3&gt;=VALUE(RIGHT(女子登録情報!$F2315,4))),VALUE(女子登録情報!$G2315)+1,VALUE(女子登録情報!$G2315)),"")</f>
        <v/>
      </c>
      <c r="N2315" t="str">
        <f>IF($K2315="","",IF(女子登録情報!$H2315="北海道",女子登録情報!$H2315,LEFT(女子登録情報!$H2315,LEN(女子登録情報!$H2315)-1)))</f>
        <v/>
      </c>
      <c r="O2315" t="str">
        <f>IF($K2315="","",IF(LEN($N2315)=2,LEFT($N2315,1)&amp;"　"&amp;RIGHT($N2315,1)&amp;"・"&amp;女子登録情報!$I2315,$N2315&amp;"・"&amp;女子登録情報!$I2315))</f>
        <v/>
      </c>
    </row>
    <row r="2316" spans="1:15" x14ac:dyDescent="0.55000000000000004">
      <c r="A2316" t="str">
        <f>IF($K2316="","",200000000+女子登録情報!$C2316)</f>
        <v/>
      </c>
      <c r="B2316" t="str">
        <f>IF($K2316="","",女子登録情報!$D2316&amp;" ("&amp;女子登録情報!$K2316&amp;")")</f>
        <v/>
      </c>
      <c r="C2316" t="str">
        <f>IF($K2316="","",女子登録情報!$E2316)</f>
        <v/>
      </c>
      <c r="D2316" t="str">
        <f>IF($K2316="","",女子登録情報!$O2316&amp;" "&amp;女子登録情報!$N2316&amp;" ("&amp;LEFT(女子登録情報!$F2316,2)&amp;")")</f>
        <v/>
      </c>
      <c r="E2316" t="str">
        <f>IF($K2316="","",女子登録情報!$P2316)</f>
        <v/>
      </c>
      <c r="F2316" t="str">
        <f t="shared" si="36"/>
        <v/>
      </c>
      <c r="G2316" t="str">
        <f>IF($K2316="","",女子登録情報!$M2316)</f>
        <v/>
      </c>
      <c r="H2316" t="str">
        <f>IF($K2316="","",女子登録情報!$A2316)</f>
        <v/>
      </c>
      <c r="K2316" t="str">
        <f>IF(女子登録情報!$C2316="","",女子登録情報!$C2316)</f>
        <v/>
      </c>
      <c r="M2316" t="str">
        <f>IFERROR(IF(AND(402&lt;=VALUE(RIGHT(女子登録情報!$F2316,4)),競技会情報!$E$3*100+競技会情報!$G$3&gt;=VALUE(RIGHT(女子登録情報!$F2316,4))),VALUE(女子登録情報!$G2316)+1,VALUE(女子登録情報!$G2316)),"")</f>
        <v/>
      </c>
      <c r="N2316" t="str">
        <f>IF($K2316="","",IF(女子登録情報!$H2316="北海道",女子登録情報!$H2316,LEFT(女子登録情報!$H2316,LEN(女子登録情報!$H2316)-1)))</f>
        <v/>
      </c>
      <c r="O2316" t="str">
        <f>IF($K2316="","",IF(LEN($N2316)=2,LEFT($N2316,1)&amp;"　"&amp;RIGHT($N2316,1)&amp;"・"&amp;女子登録情報!$I2316,$N2316&amp;"・"&amp;女子登録情報!$I2316))</f>
        <v/>
      </c>
    </row>
    <row r="2317" spans="1:15" x14ac:dyDescent="0.55000000000000004">
      <c r="A2317" t="str">
        <f>IF($K2317="","",200000000+女子登録情報!$C2317)</f>
        <v/>
      </c>
      <c r="B2317" t="str">
        <f>IF($K2317="","",女子登録情報!$D2317&amp;" ("&amp;女子登録情報!$K2317&amp;")")</f>
        <v/>
      </c>
      <c r="C2317" t="str">
        <f>IF($K2317="","",女子登録情報!$E2317)</f>
        <v/>
      </c>
      <c r="D2317" t="str">
        <f>IF($K2317="","",女子登録情報!$O2317&amp;" "&amp;女子登録情報!$N2317&amp;" ("&amp;LEFT(女子登録情報!$F2317,2)&amp;")")</f>
        <v/>
      </c>
      <c r="E2317" t="str">
        <f>IF($K2317="","",女子登録情報!$P2317)</f>
        <v/>
      </c>
      <c r="F2317" t="str">
        <f t="shared" si="36"/>
        <v/>
      </c>
      <c r="G2317" t="str">
        <f>IF($K2317="","",女子登録情報!$M2317)</f>
        <v/>
      </c>
      <c r="H2317" t="str">
        <f>IF($K2317="","",女子登録情報!$A2317)</f>
        <v/>
      </c>
      <c r="K2317" t="str">
        <f>IF(女子登録情報!$C2317="","",女子登録情報!$C2317)</f>
        <v/>
      </c>
      <c r="M2317" t="str">
        <f>IFERROR(IF(AND(402&lt;=VALUE(RIGHT(女子登録情報!$F2317,4)),競技会情報!$E$3*100+競技会情報!$G$3&gt;=VALUE(RIGHT(女子登録情報!$F2317,4))),VALUE(女子登録情報!$G2317)+1,VALUE(女子登録情報!$G2317)),"")</f>
        <v/>
      </c>
      <c r="N2317" t="str">
        <f>IF($K2317="","",IF(女子登録情報!$H2317="北海道",女子登録情報!$H2317,LEFT(女子登録情報!$H2317,LEN(女子登録情報!$H2317)-1)))</f>
        <v/>
      </c>
      <c r="O2317" t="str">
        <f>IF($K2317="","",IF(LEN($N2317)=2,LEFT($N2317,1)&amp;"　"&amp;RIGHT($N2317,1)&amp;"・"&amp;女子登録情報!$I2317,$N2317&amp;"・"&amp;女子登録情報!$I2317))</f>
        <v/>
      </c>
    </row>
    <row r="2318" spans="1:15" x14ac:dyDescent="0.55000000000000004">
      <c r="A2318" t="str">
        <f>IF($K2318="","",200000000+女子登録情報!$C2318)</f>
        <v/>
      </c>
      <c r="B2318" t="str">
        <f>IF($K2318="","",女子登録情報!$D2318&amp;" ("&amp;女子登録情報!$K2318&amp;")")</f>
        <v/>
      </c>
      <c r="C2318" t="str">
        <f>IF($K2318="","",女子登録情報!$E2318)</f>
        <v/>
      </c>
      <c r="D2318" t="str">
        <f>IF($K2318="","",女子登録情報!$O2318&amp;" "&amp;女子登録情報!$N2318&amp;" ("&amp;LEFT(女子登録情報!$F2318,2)&amp;")")</f>
        <v/>
      </c>
      <c r="E2318" t="str">
        <f>IF($K2318="","",女子登録情報!$P2318)</f>
        <v/>
      </c>
      <c r="F2318" t="str">
        <f t="shared" si="36"/>
        <v/>
      </c>
      <c r="G2318" t="str">
        <f>IF($K2318="","",女子登録情報!$M2318)</f>
        <v/>
      </c>
      <c r="H2318" t="str">
        <f>IF($K2318="","",女子登録情報!$A2318)</f>
        <v/>
      </c>
      <c r="K2318" t="str">
        <f>IF(女子登録情報!$C2318="","",女子登録情報!$C2318)</f>
        <v/>
      </c>
      <c r="M2318" t="str">
        <f>IFERROR(IF(AND(402&lt;=VALUE(RIGHT(女子登録情報!$F2318,4)),競技会情報!$E$3*100+競技会情報!$G$3&gt;=VALUE(RIGHT(女子登録情報!$F2318,4))),VALUE(女子登録情報!$G2318)+1,VALUE(女子登録情報!$G2318)),"")</f>
        <v/>
      </c>
      <c r="N2318" t="str">
        <f>IF($K2318="","",IF(女子登録情報!$H2318="北海道",女子登録情報!$H2318,LEFT(女子登録情報!$H2318,LEN(女子登録情報!$H2318)-1)))</f>
        <v/>
      </c>
      <c r="O2318" t="str">
        <f>IF($K2318="","",IF(LEN($N2318)=2,LEFT($N2318,1)&amp;"　"&amp;RIGHT($N2318,1)&amp;"・"&amp;女子登録情報!$I2318,$N2318&amp;"・"&amp;女子登録情報!$I2318))</f>
        <v/>
      </c>
    </row>
    <row r="2319" spans="1:15" x14ac:dyDescent="0.55000000000000004">
      <c r="A2319" t="str">
        <f>IF($K2319="","",200000000+女子登録情報!$C2319)</f>
        <v/>
      </c>
      <c r="B2319" t="str">
        <f>IF($K2319="","",女子登録情報!$D2319&amp;" ("&amp;女子登録情報!$K2319&amp;")")</f>
        <v/>
      </c>
      <c r="C2319" t="str">
        <f>IF($K2319="","",女子登録情報!$E2319)</f>
        <v/>
      </c>
      <c r="D2319" t="str">
        <f>IF($K2319="","",女子登録情報!$O2319&amp;" "&amp;女子登録情報!$N2319&amp;" ("&amp;LEFT(女子登録情報!$F2319,2)&amp;")")</f>
        <v/>
      </c>
      <c r="E2319" t="str">
        <f>IF($K2319="","",女子登録情報!$P2319)</f>
        <v/>
      </c>
      <c r="F2319" t="str">
        <f t="shared" si="36"/>
        <v/>
      </c>
      <c r="G2319" t="str">
        <f>IF($K2319="","",女子登録情報!$M2319)</f>
        <v/>
      </c>
      <c r="H2319" t="str">
        <f>IF($K2319="","",女子登録情報!$A2319)</f>
        <v/>
      </c>
      <c r="K2319" t="str">
        <f>IF(女子登録情報!$C2319="","",女子登録情報!$C2319)</f>
        <v/>
      </c>
      <c r="M2319" t="str">
        <f>IFERROR(IF(AND(402&lt;=VALUE(RIGHT(女子登録情報!$F2319,4)),競技会情報!$E$3*100+競技会情報!$G$3&gt;=VALUE(RIGHT(女子登録情報!$F2319,4))),VALUE(女子登録情報!$G2319)+1,VALUE(女子登録情報!$G2319)),"")</f>
        <v/>
      </c>
      <c r="N2319" t="str">
        <f>IF($K2319="","",IF(女子登録情報!$H2319="北海道",女子登録情報!$H2319,LEFT(女子登録情報!$H2319,LEN(女子登録情報!$H2319)-1)))</f>
        <v/>
      </c>
      <c r="O2319" t="str">
        <f>IF($K2319="","",IF(LEN($N2319)=2,LEFT($N2319,1)&amp;"　"&amp;RIGHT($N2319,1)&amp;"・"&amp;女子登録情報!$I2319,$N2319&amp;"・"&amp;女子登録情報!$I2319))</f>
        <v/>
      </c>
    </row>
    <row r="2320" spans="1:15" x14ac:dyDescent="0.55000000000000004">
      <c r="A2320" t="str">
        <f>IF($K2320="","",200000000+女子登録情報!$C2320)</f>
        <v/>
      </c>
      <c r="B2320" t="str">
        <f>IF($K2320="","",女子登録情報!$D2320&amp;" ("&amp;女子登録情報!$K2320&amp;")")</f>
        <v/>
      </c>
      <c r="C2320" t="str">
        <f>IF($K2320="","",女子登録情報!$E2320)</f>
        <v/>
      </c>
      <c r="D2320" t="str">
        <f>IF($K2320="","",女子登録情報!$O2320&amp;" "&amp;女子登録情報!$N2320&amp;" ("&amp;LEFT(女子登録情報!$F2320,2)&amp;")")</f>
        <v/>
      </c>
      <c r="E2320" t="str">
        <f>IF($K2320="","",女子登録情報!$P2320)</f>
        <v/>
      </c>
      <c r="F2320" t="str">
        <f t="shared" si="36"/>
        <v/>
      </c>
      <c r="G2320" t="str">
        <f>IF($K2320="","",女子登録情報!$M2320)</f>
        <v/>
      </c>
      <c r="H2320" t="str">
        <f>IF($K2320="","",女子登録情報!$A2320)</f>
        <v/>
      </c>
      <c r="K2320" t="str">
        <f>IF(女子登録情報!$C2320="","",女子登録情報!$C2320)</f>
        <v/>
      </c>
      <c r="M2320" t="str">
        <f>IFERROR(IF(AND(402&lt;=VALUE(RIGHT(女子登録情報!$F2320,4)),競技会情報!$E$3*100+競技会情報!$G$3&gt;=VALUE(RIGHT(女子登録情報!$F2320,4))),VALUE(女子登録情報!$G2320)+1,VALUE(女子登録情報!$G2320)),"")</f>
        <v/>
      </c>
      <c r="N2320" t="str">
        <f>IF($K2320="","",IF(女子登録情報!$H2320="北海道",女子登録情報!$H2320,LEFT(女子登録情報!$H2320,LEN(女子登録情報!$H2320)-1)))</f>
        <v/>
      </c>
      <c r="O2320" t="str">
        <f>IF($K2320="","",IF(LEN($N2320)=2,LEFT($N2320,1)&amp;"　"&amp;RIGHT($N2320,1)&amp;"・"&amp;女子登録情報!$I2320,$N2320&amp;"・"&amp;女子登録情報!$I2320))</f>
        <v/>
      </c>
    </row>
    <row r="2321" spans="1:15" x14ac:dyDescent="0.55000000000000004">
      <c r="A2321" t="str">
        <f>IF($K2321="","",200000000+女子登録情報!$C2321)</f>
        <v/>
      </c>
      <c r="B2321" t="str">
        <f>IF($K2321="","",女子登録情報!$D2321&amp;" ("&amp;女子登録情報!$K2321&amp;")")</f>
        <v/>
      </c>
      <c r="C2321" t="str">
        <f>IF($K2321="","",女子登録情報!$E2321)</f>
        <v/>
      </c>
      <c r="D2321" t="str">
        <f>IF($K2321="","",女子登録情報!$O2321&amp;" "&amp;女子登録情報!$N2321&amp;" ("&amp;LEFT(女子登録情報!$F2321,2)&amp;")")</f>
        <v/>
      </c>
      <c r="E2321" t="str">
        <f>IF($K2321="","",女子登録情報!$P2321)</f>
        <v/>
      </c>
      <c r="F2321" t="str">
        <f t="shared" si="36"/>
        <v/>
      </c>
      <c r="G2321" t="str">
        <f>IF($K2321="","",女子登録情報!$M2321)</f>
        <v/>
      </c>
      <c r="H2321" t="str">
        <f>IF($K2321="","",女子登録情報!$A2321)</f>
        <v/>
      </c>
      <c r="K2321" t="str">
        <f>IF(女子登録情報!$C2321="","",女子登録情報!$C2321)</f>
        <v/>
      </c>
      <c r="M2321" t="str">
        <f>IFERROR(IF(AND(402&lt;=VALUE(RIGHT(女子登録情報!$F2321,4)),競技会情報!$E$3*100+競技会情報!$G$3&gt;=VALUE(RIGHT(女子登録情報!$F2321,4))),VALUE(女子登録情報!$G2321)+1,VALUE(女子登録情報!$G2321)),"")</f>
        <v/>
      </c>
      <c r="N2321" t="str">
        <f>IF($K2321="","",IF(女子登録情報!$H2321="北海道",女子登録情報!$H2321,LEFT(女子登録情報!$H2321,LEN(女子登録情報!$H2321)-1)))</f>
        <v/>
      </c>
      <c r="O2321" t="str">
        <f>IF($K2321="","",IF(LEN($N2321)=2,LEFT($N2321,1)&amp;"　"&amp;RIGHT($N2321,1)&amp;"・"&amp;女子登録情報!$I2321,$N2321&amp;"・"&amp;女子登録情報!$I2321))</f>
        <v/>
      </c>
    </row>
    <row r="2322" spans="1:15" x14ac:dyDescent="0.55000000000000004">
      <c r="A2322" t="str">
        <f>IF($K2322="","",200000000+女子登録情報!$C2322)</f>
        <v/>
      </c>
      <c r="B2322" t="str">
        <f>IF($K2322="","",女子登録情報!$D2322&amp;" ("&amp;女子登録情報!$K2322&amp;")")</f>
        <v/>
      </c>
      <c r="C2322" t="str">
        <f>IF($K2322="","",女子登録情報!$E2322)</f>
        <v/>
      </c>
      <c r="D2322" t="str">
        <f>IF($K2322="","",女子登録情報!$O2322&amp;" "&amp;女子登録情報!$N2322&amp;" ("&amp;LEFT(女子登録情報!$F2322,2)&amp;")")</f>
        <v/>
      </c>
      <c r="E2322" t="str">
        <f>IF($K2322="","",女子登録情報!$P2322)</f>
        <v/>
      </c>
      <c r="F2322" t="str">
        <f t="shared" si="36"/>
        <v/>
      </c>
      <c r="G2322" t="str">
        <f>IF($K2322="","",女子登録情報!$M2322)</f>
        <v/>
      </c>
      <c r="H2322" t="str">
        <f>IF($K2322="","",女子登録情報!$A2322)</f>
        <v/>
      </c>
      <c r="K2322" t="str">
        <f>IF(女子登録情報!$C2322="","",女子登録情報!$C2322)</f>
        <v/>
      </c>
      <c r="M2322" t="str">
        <f>IFERROR(IF(AND(402&lt;=VALUE(RIGHT(女子登録情報!$F2322,4)),競技会情報!$E$3*100+競技会情報!$G$3&gt;=VALUE(RIGHT(女子登録情報!$F2322,4))),VALUE(女子登録情報!$G2322)+1,VALUE(女子登録情報!$G2322)),"")</f>
        <v/>
      </c>
      <c r="N2322" t="str">
        <f>IF($K2322="","",IF(女子登録情報!$H2322="北海道",女子登録情報!$H2322,LEFT(女子登録情報!$H2322,LEN(女子登録情報!$H2322)-1)))</f>
        <v/>
      </c>
      <c r="O2322" t="str">
        <f>IF($K2322="","",IF(LEN($N2322)=2,LEFT($N2322,1)&amp;"　"&amp;RIGHT($N2322,1)&amp;"・"&amp;女子登録情報!$I2322,$N2322&amp;"・"&amp;女子登録情報!$I2322))</f>
        <v/>
      </c>
    </row>
    <row r="2323" spans="1:15" x14ac:dyDescent="0.55000000000000004">
      <c r="A2323" t="str">
        <f>IF($K2323="","",200000000+女子登録情報!$C2323)</f>
        <v/>
      </c>
      <c r="B2323" t="str">
        <f>IF($K2323="","",女子登録情報!$D2323&amp;" ("&amp;女子登録情報!$K2323&amp;")")</f>
        <v/>
      </c>
      <c r="C2323" t="str">
        <f>IF($K2323="","",女子登録情報!$E2323)</f>
        <v/>
      </c>
      <c r="D2323" t="str">
        <f>IF($K2323="","",女子登録情報!$O2323&amp;" "&amp;女子登録情報!$N2323&amp;" ("&amp;LEFT(女子登録情報!$F2323,2)&amp;")")</f>
        <v/>
      </c>
      <c r="E2323" t="str">
        <f>IF($K2323="","",女子登録情報!$P2323)</f>
        <v/>
      </c>
      <c r="F2323" t="str">
        <f t="shared" si="36"/>
        <v/>
      </c>
      <c r="G2323" t="str">
        <f>IF($K2323="","",女子登録情報!$M2323)</f>
        <v/>
      </c>
      <c r="H2323" t="str">
        <f>IF($K2323="","",女子登録情報!$A2323)</f>
        <v/>
      </c>
      <c r="K2323" t="str">
        <f>IF(女子登録情報!$C2323="","",女子登録情報!$C2323)</f>
        <v/>
      </c>
      <c r="M2323" t="str">
        <f>IFERROR(IF(AND(402&lt;=VALUE(RIGHT(女子登録情報!$F2323,4)),競技会情報!$E$3*100+競技会情報!$G$3&gt;=VALUE(RIGHT(女子登録情報!$F2323,4))),VALUE(女子登録情報!$G2323)+1,VALUE(女子登録情報!$G2323)),"")</f>
        <v/>
      </c>
      <c r="N2323" t="str">
        <f>IF($K2323="","",IF(女子登録情報!$H2323="北海道",女子登録情報!$H2323,LEFT(女子登録情報!$H2323,LEN(女子登録情報!$H2323)-1)))</f>
        <v/>
      </c>
      <c r="O2323" t="str">
        <f>IF($K2323="","",IF(LEN($N2323)=2,LEFT($N2323,1)&amp;"　"&amp;RIGHT($N2323,1)&amp;"・"&amp;女子登録情報!$I2323,$N2323&amp;"・"&amp;女子登録情報!$I2323))</f>
        <v/>
      </c>
    </row>
    <row r="2324" spans="1:15" x14ac:dyDescent="0.55000000000000004">
      <c r="A2324" t="str">
        <f>IF($K2324="","",200000000+女子登録情報!$C2324)</f>
        <v/>
      </c>
      <c r="B2324" t="str">
        <f>IF($K2324="","",女子登録情報!$D2324&amp;" ("&amp;女子登録情報!$K2324&amp;")")</f>
        <v/>
      </c>
      <c r="C2324" t="str">
        <f>IF($K2324="","",女子登録情報!$E2324)</f>
        <v/>
      </c>
      <c r="D2324" t="str">
        <f>IF($K2324="","",女子登録情報!$O2324&amp;" "&amp;女子登録情報!$N2324&amp;" ("&amp;LEFT(女子登録情報!$F2324,2)&amp;")")</f>
        <v/>
      </c>
      <c r="E2324" t="str">
        <f>IF($K2324="","",女子登録情報!$P2324)</f>
        <v/>
      </c>
      <c r="F2324" t="str">
        <f t="shared" si="36"/>
        <v/>
      </c>
      <c r="G2324" t="str">
        <f>IF($K2324="","",女子登録情報!$M2324)</f>
        <v/>
      </c>
      <c r="H2324" t="str">
        <f>IF($K2324="","",女子登録情報!$A2324)</f>
        <v/>
      </c>
      <c r="K2324" t="str">
        <f>IF(女子登録情報!$C2324="","",女子登録情報!$C2324)</f>
        <v/>
      </c>
      <c r="M2324" t="str">
        <f>IFERROR(IF(AND(402&lt;=VALUE(RIGHT(女子登録情報!$F2324,4)),競技会情報!$E$3*100+競技会情報!$G$3&gt;=VALUE(RIGHT(女子登録情報!$F2324,4))),VALUE(女子登録情報!$G2324)+1,VALUE(女子登録情報!$G2324)),"")</f>
        <v/>
      </c>
      <c r="N2324" t="str">
        <f>IF($K2324="","",IF(女子登録情報!$H2324="北海道",女子登録情報!$H2324,LEFT(女子登録情報!$H2324,LEN(女子登録情報!$H2324)-1)))</f>
        <v/>
      </c>
      <c r="O2324" t="str">
        <f>IF($K2324="","",IF(LEN($N2324)=2,LEFT($N2324,1)&amp;"　"&amp;RIGHT($N2324,1)&amp;"・"&amp;女子登録情報!$I2324,$N2324&amp;"・"&amp;女子登録情報!$I2324))</f>
        <v/>
      </c>
    </row>
    <row r="2325" spans="1:15" x14ac:dyDescent="0.55000000000000004">
      <c r="A2325" t="str">
        <f>IF($K2325="","",200000000+女子登録情報!$C2325)</f>
        <v/>
      </c>
      <c r="B2325" t="str">
        <f>IF($K2325="","",女子登録情報!$D2325&amp;" ("&amp;女子登録情報!$K2325&amp;")")</f>
        <v/>
      </c>
      <c r="C2325" t="str">
        <f>IF($K2325="","",女子登録情報!$E2325)</f>
        <v/>
      </c>
      <c r="D2325" t="str">
        <f>IF($K2325="","",女子登録情報!$O2325&amp;" "&amp;女子登録情報!$N2325&amp;" ("&amp;LEFT(女子登録情報!$F2325,2)&amp;")")</f>
        <v/>
      </c>
      <c r="E2325" t="str">
        <f>IF($K2325="","",女子登録情報!$P2325)</f>
        <v/>
      </c>
      <c r="F2325" t="str">
        <f t="shared" si="36"/>
        <v/>
      </c>
      <c r="G2325" t="str">
        <f>IF($K2325="","",女子登録情報!$M2325)</f>
        <v/>
      </c>
      <c r="H2325" t="str">
        <f>IF($K2325="","",女子登録情報!$A2325)</f>
        <v/>
      </c>
      <c r="K2325" t="str">
        <f>IF(女子登録情報!$C2325="","",女子登録情報!$C2325)</f>
        <v/>
      </c>
      <c r="M2325" t="str">
        <f>IFERROR(IF(AND(402&lt;=VALUE(RIGHT(女子登録情報!$F2325,4)),競技会情報!$E$3*100+競技会情報!$G$3&gt;=VALUE(RIGHT(女子登録情報!$F2325,4))),VALUE(女子登録情報!$G2325)+1,VALUE(女子登録情報!$G2325)),"")</f>
        <v/>
      </c>
      <c r="N2325" t="str">
        <f>IF($K2325="","",IF(女子登録情報!$H2325="北海道",女子登録情報!$H2325,LEFT(女子登録情報!$H2325,LEN(女子登録情報!$H2325)-1)))</f>
        <v/>
      </c>
      <c r="O2325" t="str">
        <f>IF($K2325="","",IF(LEN($N2325)=2,LEFT($N2325,1)&amp;"　"&amp;RIGHT($N2325,1)&amp;"・"&amp;女子登録情報!$I2325,$N2325&amp;"・"&amp;女子登録情報!$I2325))</f>
        <v/>
      </c>
    </row>
    <row r="2326" spans="1:15" x14ac:dyDescent="0.55000000000000004">
      <c r="A2326" t="str">
        <f>IF($K2326="","",200000000+女子登録情報!$C2326)</f>
        <v/>
      </c>
      <c r="B2326" t="str">
        <f>IF($K2326="","",女子登録情報!$D2326&amp;" ("&amp;女子登録情報!$K2326&amp;")")</f>
        <v/>
      </c>
      <c r="C2326" t="str">
        <f>IF($K2326="","",女子登録情報!$E2326)</f>
        <v/>
      </c>
      <c r="D2326" t="str">
        <f>IF($K2326="","",女子登録情報!$O2326&amp;" "&amp;女子登録情報!$N2326&amp;" ("&amp;LEFT(女子登録情報!$F2326,2)&amp;")")</f>
        <v/>
      </c>
      <c r="E2326" t="str">
        <f>IF($K2326="","",女子登録情報!$P2326)</f>
        <v/>
      </c>
      <c r="F2326" t="str">
        <f t="shared" si="36"/>
        <v/>
      </c>
      <c r="G2326" t="str">
        <f>IF($K2326="","",女子登録情報!$M2326)</f>
        <v/>
      </c>
      <c r="H2326" t="str">
        <f>IF($K2326="","",女子登録情報!$A2326)</f>
        <v/>
      </c>
      <c r="K2326" t="str">
        <f>IF(女子登録情報!$C2326="","",女子登録情報!$C2326)</f>
        <v/>
      </c>
      <c r="M2326" t="str">
        <f>IFERROR(IF(AND(402&lt;=VALUE(RIGHT(女子登録情報!$F2326,4)),競技会情報!$E$3*100+競技会情報!$G$3&gt;=VALUE(RIGHT(女子登録情報!$F2326,4))),VALUE(女子登録情報!$G2326)+1,VALUE(女子登録情報!$G2326)),"")</f>
        <v/>
      </c>
      <c r="N2326" t="str">
        <f>IF($K2326="","",IF(女子登録情報!$H2326="北海道",女子登録情報!$H2326,LEFT(女子登録情報!$H2326,LEN(女子登録情報!$H2326)-1)))</f>
        <v/>
      </c>
      <c r="O2326" t="str">
        <f>IF($K2326="","",IF(LEN($N2326)=2,LEFT($N2326,1)&amp;"　"&amp;RIGHT($N2326,1)&amp;"・"&amp;女子登録情報!$I2326,$N2326&amp;"・"&amp;女子登録情報!$I2326))</f>
        <v/>
      </c>
    </row>
    <row r="2327" spans="1:15" x14ac:dyDescent="0.55000000000000004">
      <c r="A2327" t="str">
        <f>IF($K2327="","",200000000+女子登録情報!$C2327)</f>
        <v/>
      </c>
      <c r="B2327" t="str">
        <f>IF($K2327="","",女子登録情報!$D2327&amp;" ("&amp;女子登録情報!$K2327&amp;")")</f>
        <v/>
      </c>
      <c r="C2327" t="str">
        <f>IF($K2327="","",女子登録情報!$E2327)</f>
        <v/>
      </c>
      <c r="D2327" t="str">
        <f>IF($K2327="","",女子登録情報!$O2327&amp;" "&amp;女子登録情報!$N2327&amp;" ("&amp;LEFT(女子登録情報!$F2327,2)&amp;")")</f>
        <v/>
      </c>
      <c r="E2327" t="str">
        <f>IF($K2327="","",女子登録情報!$P2327)</f>
        <v/>
      </c>
      <c r="F2327" t="str">
        <f t="shared" si="36"/>
        <v/>
      </c>
      <c r="G2327" t="str">
        <f>IF($K2327="","",女子登録情報!$M2327)</f>
        <v/>
      </c>
      <c r="H2327" t="str">
        <f>IF($K2327="","",女子登録情報!$A2327)</f>
        <v/>
      </c>
      <c r="K2327" t="str">
        <f>IF(女子登録情報!$C2327="","",女子登録情報!$C2327)</f>
        <v/>
      </c>
      <c r="M2327" t="str">
        <f>IFERROR(IF(AND(402&lt;=VALUE(RIGHT(女子登録情報!$F2327,4)),競技会情報!$E$3*100+競技会情報!$G$3&gt;=VALUE(RIGHT(女子登録情報!$F2327,4))),VALUE(女子登録情報!$G2327)+1,VALUE(女子登録情報!$G2327)),"")</f>
        <v/>
      </c>
      <c r="N2327" t="str">
        <f>IF($K2327="","",IF(女子登録情報!$H2327="北海道",女子登録情報!$H2327,LEFT(女子登録情報!$H2327,LEN(女子登録情報!$H2327)-1)))</f>
        <v/>
      </c>
      <c r="O2327" t="str">
        <f>IF($K2327="","",IF(LEN($N2327)=2,LEFT($N2327,1)&amp;"　"&amp;RIGHT($N2327,1)&amp;"・"&amp;女子登録情報!$I2327,$N2327&amp;"・"&amp;女子登録情報!$I2327))</f>
        <v/>
      </c>
    </row>
    <row r="2328" spans="1:15" x14ac:dyDescent="0.55000000000000004">
      <c r="A2328" t="str">
        <f>IF($K2328="","",200000000+女子登録情報!$C2328)</f>
        <v/>
      </c>
      <c r="B2328" t="str">
        <f>IF($K2328="","",女子登録情報!$D2328&amp;" ("&amp;女子登録情報!$K2328&amp;")")</f>
        <v/>
      </c>
      <c r="C2328" t="str">
        <f>IF($K2328="","",女子登録情報!$E2328)</f>
        <v/>
      </c>
      <c r="D2328" t="str">
        <f>IF($K2328="","",女子登録情報!$O2328&amp;" "&amp;女子登録情報!$N2328&amp;" ("&amp;LEFT(女子登録情報!$F2328,2)&amp;")")</f>
        <v/>
      </c>
      <c r="E2328" t="str">
        <f>IF($K2328="","",女子登録情報!$P2328)</f>
        <v/>
      </c>
      <c r="F2328" t="str">
        <f t="shared" si="36"/>
        <v/>
      </c>
      <c r="G2328" t="str">
        <f>IF($K2328="","",女子登録情報!$M2328)</f>
        <v/>
      </c>
      <c r="H2328" t="str">
        <f>IF($K2328="","",女子登録情報!$A2328)</f>
        <v/>
      </c>
      <c r="K2328" t="str">
        <f>IF(女子登録情報!$C2328="","",女子登録情報!$C2328)</f>
        <v/>
      </c>
      <c r="M2328" t="str">
        <f>IFERROR(IF(AND(402&lt;=VALUE(RIGHT(女子登録情報!$F2328,4)),競技会情報!$E$3*100+競技会情報!$G$3&gt;=VALUE(RIGHT(女子登録情報!$F2328,4))),VALUE(女子登録情報!$G2328)+1,VALUE(女子登録情報!$G2328)),"")</f>
        <v/>
      </c>
      <c r="N2328" t="str">
        <f>IF($K2328="","",IF(女子登録情報!$H2328="北海道",女子登録情報!$H2328,LEFT(女子登録情報!$H2328,LEN(女子登録情報!$H2328)-1)))</f>
        <v/>
      </c>
      <c r="O2328" t="str">
        <f>IF($K2328="","",IF(LEN($N2328)=2,LEFT($N2328,1)&amp;"　"&amp;RIGHT($N2328,1)&amp;"・"&amp;女子登録情報!$I2328,$N2328&amp;"・"&amp;女子登録情報!$I2328))</f>
        <v/>
      </c>
    </row>
    <row r="2329" spans="1:15" x14ac:dyDescent="0.55000000000000004">
      <c r="A2329" t="str">
        <f>IF($K2329="","",200000000+女子登録情報!$C2329)</f>
        <v/>
      </c>
      <c r="B2329" t="str">
        <f>IF($K2329="","",女子登録情報!$D2329&amp;" ("&amp;女子登録情報!$K2329&amp;")")</f>
        <v/>
      </c>
      <c r="C2329" t="str">
        <f>IF($K2329="","",女子登録情報!$E2329)</f>
        <v/>
      </c>
      <c r="D2329" t="str">
        <f>IF($K2329="","",女子登録情報!$O2329&amp;" "&amp;女子登録情報!$N2329&amp;" ("&amp;LEFT(女子登録情報!$F2329,2)&amp;")")</f>
        <v/>
      </c>
      <c r="E2329" t="str">
        <f>IF($K2329="","",女子登録情報!$P2329)</f>
        <v/>
      </c>
      <c r="F2329" t="str">
        <f t="shared" si="36"/>
        <v/>
      </c>
      <c r="G2329" t="str">
        <f>IF($K2329="","",女子登録情報!$M2329)</f>
        <v/>
      </c>
      <c r="H2329" t="str">
        <f>IF($K2329="","",女子登録情報!$A2329)</f>
        <v/>
      </c>
      <c r="K2329" t="str">
        <f>IF(女子登録情報!$C2329="","",女子登録情報!$C2329)</f>
        <v/>
      </c>
      <c r="M2329" t="str">
        <f>IFERROR(IF(AND(402&lt;=VALUE(RIGHT(女子登録情報!$F2329,4)),競技会情報!$E$3*100+競技会情報!$G$3&gt;=VALUE(RIGHT(女子登録情報!$F2329,4))),VALUE(女子登録情報!$G2329)+1,VALUE(女子登録情報!$G2329)),"")</f>
        <v/>
      </c>
      <c r="N2329" t="str">
        <f>IF($K2329="","",IF(女子登録情報!$H2329="北海道",女子登録情報!$H2329,LEFT(女子登録情報!$H2329,LEN(女子登録情報!$H2329)-1)))</f>
        <v/>
      </c>
      <c r="O2329" t="str">
        <f>IF($K2329="","",IF(LEN($N2329)=2,LEFT($N2329,1)&amp;"　"&amp;RIGHT($N2329,1)&amp;"・"&amp;女子登録情報!$I2329,$N2329&amp;"・"&amp;女子登録情報!$I2329))</f>
        <v/>
      </c>
    </row>
    <row r="2330" spans="1:15" x14ac:dyDescent="0.55000000000000004">
      <c r="A2330" t="str">
        <f>IF($K2330="","",200000000+女子登録情報!$C2330)</f>
        <v/>
      </c>
      <c r="B2330" t="str">
        <f>IF($K2330="","",女子登録情報!$D2330&amp;" ("&amp;女子登録情報!$K2330&amp;")")</f>
        <v/>
      </c>
      <c r="C2330" t="str">
        <f>IF($K2330="","",女子登録情報!$E2330)</f>
        <v/>
      </c>
      <c r="D2330" t="str">
        <f>IF($K2330="","",女子登録情報!$O2330&amp;" "&amp;女子登録情報!$N2330&amp;" ("&amp;LEFT(女子登録情報!$F2330,2)&amp;")")</f>
        <v/>
      </c>
      <c r="E2330" t="str">
        <f>IF($K2330="","",女子登録情報!$P2330)</f>
        <v/>
      </c>
      <c r="F2330" t="str">
        <f t="shared" si="36"/>
        <v/>
      </c>
      <c r="G2330" t="str">
        <f>IF($K2330="","",女子登録情報!$M2330)</f>
        <v/>
      </c>
      <c r="H2330" t="str">
        <f>IF($K2330="","",女子登録情報!$A2330)</f>
        <v/>
      </c>
      <c r="K2330" t="str">
        <f>IF(女子登録情報!$C2330="","",女子登録情報!$C2330)</f>
        <v/>
      </c>
      <c r="M2330" t="str">
        <f>IFERROR(IF(AND(402&lt;=VALUE(RIGHT(女子登録情報!$F2330,4)),競技会情報!$E$3*100+競技会情報!$G$3&gt;=VALUE(RIGHT(女子登録情報!$F2330,4))),VALUE(女子登録情報!$G2330)+1,VALUE(女子登録情報!$G2330)),"")</f>
        <v/>
      </c>
      <c r="N2330" t="str">
        <f>IF($K2330="","",IF(女子登録情報!$H2330="北海道",女子登録情報!$H2330,LEFT(女子登録情報!$H2330,LEN(女子登録情報!$H2330)-1)))</f>
        <v/>
      </c>
      <c r="O2330" t="str">
        <f>IF($K2330="","",IF(LEN($N2330)=2,LEFT($N2330,1)&amp;"　"&amp;RIGHT($N2330,1)&amp;"・"&amp;女子登録情報!$I2330,$N2330&amp;"・"&amp;女子登録情報!$I2330))</f>
        <v/>
      </c>
    </row>
    <row r="2331" spans="1:15" x14ac:dyDescent="0.55000000000000004">
      <c r="A2331" t="str">
        <f>IF($K2331="","",200000000+女子登録情報!$C2331)</f>
        <v/>
      </c>
      <c r="B2331" t="str">
        <f>IF($K2331="","",女子登録情報!$D2331&amp;" ("&amp;女子登録情報!$K2331&amp;")")</f>
        <v/>
      </c>
      <c r="C2331" t="str">
        <f>IF($K2331="","",女子登録情報!$E2331)</f>
        <v/>
      </c>
      <c r="D2331" t="str">
        <f>IF($K2331="","",女子登録情報!$O2331&amp;" "&amp;女子登録情報!$N2331&amp;" ("&amp;LEFT(女子登録情報!$F2331,2)&amp;")")</f>
        <v/>
      </c>
      <c r="E2331" t="str">
        <f>IF($K2331="","",女子登録情報!$P2331)</f>
        <v/>
      </c>
      <c r="F2331" t="str">
        <f t="shared" si="36"/>
        <v/>
      </c>
      <c r="G2331" t="str">
        <f>IF($K2331="","",女子登録情報!$M2331)</f>
        <v/>
      </c>
      <c r="H2331" t="str">
        <f>IF($K2331="","",女子登録情報!$A2331)</f>
        <v/>
      </c>
      <c r="K2331" t="str">
        <f>IF(女子登録情報!$C2331="","",女子登録情報!$C2331)</f>
        <v/>
      </c>
      <c r="M2331" t="str">
        <f>IFERROR(IF(AND(402&lt;=VALUE(RIGHT(女子登録情報!$F2331,4)),競技会情報!$E$3*100+競技会情報!$G$3&gt;=VALUE(RIGHT(女子登録情報!$F2331,4))),VALUE(女子登録情報!$G2331)+1,VALUE(女子登録情報!$G2331)),"")</f>
        <v/>
      </c>
      <c r="N2331" t="str">
        <f>IF($K2331="","",IF(女子登録情報!$H2331="北海道",女子登録情報!$H2331,LEFT(女子登録情報!$H2331,LEN(女子登録情報!$H2331)-1)))</f>
        <v/>
      </c>
      <c r="O2331" t="str">
        <f>IF($K2331="","",IF(LEN($N2331)=2,LEFT($N2331,1)&amp;"　"&amp;RIGHT($N2331,1)&amp;"・"&amp;女子登録情報!$I2331,$N2331&amp;"・"&amp;女子登録情報!$I2331))</f>
        <v/>
      </c>
    </row>
    <row r="2332" spans="1:15" x14ac:dyDescent="0.55000000000000004">
      <c r="A2332" t="str">
        <f>IF($K2332="","",200000000+女子登録情報!$C2332)</f>
        <v/>
      </c>
      <c r="B2332" t="str">
        <f>IF($K2332="","",女子登録情報!$D2332&amp;" ("&amp;女子登録情報!$K2332&amp;")")</f>
        <v/>
      </c>
      <c r="C2332" t="str">
        <f>IF($K2332="","",女子登録情報!$E2332)</f>
        <v/>
      </c>
      <c r="D2332" t="str">
        <f>IF($K2332="","",女子登録情報!$O2332&amp;" "&amp;女子登録情報!$N2332&amp;" ("&amp;LEFT(女子登録情報!$F2332,2)&amp;")")</f>
        <v/>
      </c>
      <c r="E2332" t="str">
        <f>IF($K2332="","",女子登録情報!$P2332)</f>
        <v/>
      </c>
      <c r="F2332" t="str">
        <f t="shared" si="36"/>
        <v/>
      </c>
      <c r="G2332" t="str">
        <f>IF($K2332="","",女子登録情報!$M2332)</f>
        <v/>
      </c>
      <c r="H2332" t="str">
        <f>IF($K2332="","",女子登録情報!$A2332)</f>
        <v/>
      </c>
      <c r="K2332" t="str">
        <f>IF(女子登録情報!$C2332="","",女子登録情報!$C2332)</f>
        <v/>
      </c>
      <c r="M2332" t="str">
        <f>IFERROR(IF(AND(402&lt;=VALUE(RIGHT(女子登録情報!$F2332,4)),競技会情報!$E$3*100+競技会情報!$G$3&gt;=VALUE(RIGHT(女子登録情報!$F2332,4))),VALUE(女子登録情報!$G2332)+1,VALUE(女子登録情報!$G2332)),"")</f>
        <v/>
      </c>
      <c r="N2332" t="str">
        <f>IF($K2332="","",IF(女子登録情報!$H2332="北海道",女子登録情報!$H2332,LEFT(女子登録情報!$H2332,LEN(女子登録情報!$H2332)-1)))</f>
        <v/>
      </c>
      <c r="O2332" t="str">
        <f>IF($K2332="","",IF(LEN($N2332)=2,LEFT($N2332,1)&amp;"　"&amp;RIGHT($N2332,1)&amp;"・"&amp;女子登録情報!$I2332,$N2332&amp;"・"&amp;女子登録情報!$I2332))</f>
        <v/>
      </c>
    </row>
    <row r="2333" spans="1:15" x14ac:dyDescent="0.55000000000000004">
      <c r="A2333" t="str">
        <f>IF($K2333="","",200000000+女子登録情報!$C2333)</f>
        <v/>
      </c>
      <c r="B2333" t="str">
        <f>IF($K2333="","",女子登録情報!$D2333&amp;" ("&amp;女子登録情報!$K2333&amp;")")</f>
        <v/>
      </c>
      <c r="C2333" t="str">
        <f>IF($K2333="","",女子登録情報!$E2333)</f>
        <v/>
      </c>
      <c r="D2333" t="str">
        <f>IF($K2333="","",女子登録情報!$O2333&amp;" "&amp;女子登録情報!$N2333&amp;" ("&amp;LEFT(女子登録情報!$F2333,2)&amp;")")</f>
        <v/>
      </c>
      <c r="E2333" t="str">
        <f>IF($K2333="","",女子登録情報!$P2333)</f>
        <v/>
      </c>
      <c r="F2333" t="str">
        <f t="shared" si="36"/>
        <v/>
      </c>
      <c r="G2333" t="str">
        <f>IF($K2333="","",女子登録情報!$M2333)</f>
        <v/>
      </c>
      <c r="H2333" t="str">
        <f>IF($K2333="","",女子登録情報!$A2333)</f>
        <v/>
      </c>
      <c r="K2333" t="str">
        <f>IF(女子登録情報!$C2333="","",女子登録情報!$C2333)</f>
        <v/>
      </c>
      <c r="M2333" t="str">
        <f>IFERROR(IF(AND(402&lt;=VALUE(RIGHT(女子登録情報!$F2333,4)),競技会情報!$E$3*100+競技会情報!$G$3&gt;=VALUE(RIGHT(女子登録情報!$F2333,4))),VALUE(女子登録情報!$G2333)+1,VALUE(女子登録情報!$G2333)),"")</f>
        <v/>
      </c>
      <c r="N2333" t="str">
        <f>IF($K2333="","",IF(女子登録情報!$H2333="北海道",女子登録情報!$H2333,LEFT(女子登録情報!$H2333,LEN(女子登録情報!$H2333)-1)))</f>
        <v/>
      </c>
      <c r="O2333" t="str">
        <f>IF($K2333="","",IF(LEN($N2333)=2,LEFT($N2333,1)&amp;"　"&amp;RIGHT($N2333,1)&amp;"・"&amp;女子登録情報!$I2333,$N2333&amp;"・"&amp;女子登録情報!$I2333))</f>
        <v/>
      </c>
    </row>
    <row r="2334" spans="1:15" x14ac:dyDescent="0.55000000000000004">
      <c r="A2334" t="str">
        <f>IF($K2334="","",200000000+女子登録情報!$C2334)</f>
        <v/>
      </c>
      <c r="B2334" t="str">
        <f>IF($K2334="","",女子登録情報!$D2334&amp;" ("&amp;女子登録情報!$K2334&amp;")")</f>
        <v/>
      </c>
      <c r="C2334" t="str">
        <f>IF($K2334="","",女子登録情報!$E2334)</f>
        <v/>
      </c>
      <c r="D2334" t="str">
        <f>IF($K2334="","",女子登録情報!$O2334&amp;" "&amp;女子登録情報!$N2334&amp;" ("&amp;LEFT(女子登録情報!$F2334,2)&amp;")")</f>
        <v/>
      </c>
      <c r="E2334" t="str">
        <f>IF($K2334="","",女子登録情報!$P2334)</f>
        <v/>
      </c>
      <c r="F2334" t="str">
        <f t="shared" si="36"/>
        <v/>
      </c>
      <c r="G2334" t="str">
        <f>IF($K2334="","",女子登録情報!$M2334)</f>
        <v/>
      </c>
      <c r="H2334" t="str">
        <f>IF($K2334="","",女子登録情報!$A2334)</f>
        <v/>
      </c>
      <c r="K2334" t="str">
        <f>IF(女子登録情報!$C2334="","",女子登録情報!$C2334)</f>
        <v/>
      </c>
      <c r="M2334" t="str">
        <f>IFERROR(IF(AND(402&lt;=VALUE(RIGHT(女子登録情報!$F2334,4)),競技会情報!$E$3*100+競技会情報!$G$3&gt;=VALUE(RIGHT(女子登録情報!$F2334,4))),VALUE(女子登録情報!$G2334)+1,VALUE(女子登録情報!$G2334)),"")</f>
        <v/>
      </c>
      <c r="N2334" t="str">
        <f>IF($K2334="","",IF(女子登録情報!$H2334="北海道",女子登録情報!$H2334,LEFT(女子登録情報!$H2334,LEN(女子登録情報!$H2334)-1)))</f>
        <v/>
      </c>
      <c r="O2334" t="str">
        <f>IF($K2334="","",IF(LEN($N2334)=2,LEFT($N2334,1)&amp;"　"&amp;RIGHT($N2334,1)&amp;"・"&amp;女子登録情報!$I2334,$N2334&amp;"・"&amp;女子登録情報!$I2334))</f>
        <v/>
      </c>
    </row>
    <row r="2335" spans="1:15" x14ac:dyDescent="0.55000000000000004">
      <c r="A2335" t="str">
        <f>IF($K2335="","",200000000+女子登録情報!$C2335)</f>
        <v/>
      </c>
      <c r="B2335" t="str">
        <f>IF($K2335="","",女子登録情報!$D2335&amp;" ("&amp;女子登録情報!$K2335&amp;")")</f>
        <v/>
      </c>
      <c r="C2335" t="str">
        <f>IF($K2335="","",女子登録情報!$E2335)</f>
        <v/>
      </c>
      <c r="D2335" t="str">
        <f>IF($K2335="","",女子登録情報!$O2335&amp;" "&amp;女子登録情報!$N2335&amp;" ("&amp;LEFT(女子登録情報!$F2335,2)&amp;")")</f>
        <v/>
      </c>
      <c r="E2335" t="str">
        <f>IF($K2335="","",女子登録情報!$P2335)</f>
        <v/>
      </c>
      <c r="F2335" t="str">
        <f t="shared" si="36"/>
        <v/>
      </c>
      <c r="G2335" t="str">
        <f>IF($K2335="","",女子登録情報!$M2335)</f>
        <v/>
      </c>
      <c r="H2335" t="str">
        <f>IF($K2335="","",女子登録情報!$A2335)</f>
        <v/>
      </c>
      <c r="K2335" t="str">
        <f>IF(女子登録情報!$C2335="","",女子登録情報!$C2335)</f>
        <v/>
      </c>
      <c r="M2335" t="str">
        <f>IFERROR(IF(AND(402&lt;=VALUE(RIGHT(女子登録情報!$F2335,4)),競技会情報!$E$3*100+競技会情報!$G$3&gt;=VALUE(RIGHT(女子登録情報!$F2335,4))),VALUE(女子登録情報!$G2335)+1,VALUE(女子登録情報!$G2335)),"")</f>
        <v/>
      </c>
      <c r="N2335" t="str">
        <f>IF($K2335="","",IF(女子登録情報!$H2335="北海道",女子登録情報!$H2335,LEFT(女子登録情報!$H2335,LEN(女子登録情報!$H2335)-1)))</f>
        <v/>
      </c>
      <c r="O2335" t="str">
        <f>IF($K2335="","",IF(LEN($N2335)=2,LEFT($N2335,1)&amp;"　"&amp;RIGHT($N2335,1)&amp;"・"&amp;女子登録情報!$I2335,$N2335&amp;"・"&amp;女子登録情報!$I2335))</f>
        <v/>
      </c>
    </row>
    <row r="2336" spans="1:15" x14ac:dyDescent="0.55000000000000004">
      <c r="A2336" t="str">
        <f>IF($K2336="","",200000000+女子登録情報!$C2336)</f>
        <v/>
      </c>
      <c r="B2336" t="str">
        <f>IF($K2336="","",女子登録情報!$D2336&amp;" ("&amp;女子登録情報!$K2336&amp;")")</f>
        <v/>
      </c>
      <c r="C2336" t="str">
        <f>IF($K2336="","",女子登録情報!$E2336)</f>
        <v/>
      </c>
      <c r="D2336" t="str">
        <f>IF($K2336="","",女子登録情報!$O2336&amp;" "&amp;女子登録情報!$N2336&amp;" ("&amp;LEFT(女子登録情報!$F2336,2)&amp;")")</f>
        <v/>
      </c>
      <c r="E2336" t="str">
        <f>IF($K2336="","",女子登録情報!$P2336)</f>
        <v/>
      </c>
      <c r="F2336" t="str">
        <f t="shared" si="36"/>
        <v/>
      </c>
      <c r="G2336" t="str">
        <f>IF($K2336="","",女子登録情報!$M2336)</f>
        <v/>
      </c>
      <c r="H2336" t="str">
        <f>IF($K2336="","",女子登録情報!$A2336)</f>
        <v/>
      </c>
      <c r="K2336" t="str">
        <f>IF(女子登録情報!$C2336="","",女子登録情報!$C2336)</f>
        <v/>
      </c>
      <c r="M2336" t="str">
        <f>IFERROR(IF(AND(402&lt;=VALUE(RIGHT(女子登録情報!$F2336,4)),競技会情報!$E$3*100+競技会情報!$G$3&gt;=VALUE(RIGHT(女子登録情報!$F2336,4))),VALUE(女子登録情報!$G2336)+1,VALUE(女子登録情報!$G2336)),"")</f>
        <v/>
      </c>
      <c r="N2336" t="str">
        <f>IF($K2336="","",IF(女子登録情報!$H2336="北海道",女子登録情報!$H2336,LEFT(女子登録情報!$H2336,LEN(女子登録情報!$H2336)-1)))</f>
        <v/>
      </c>
      <c r="O2336" t="str">
        <f>IF($K2336="","",IF(LEN($N2336)=2,LEFT($N2336,1)&amp;"　"&amp;RIGHT($N2336,1)&amp;"・"&amp;女子登録情報!$I2336,$N2336&amp;"・"&amp;女子登録情報!$I2336))</f>
        <v/>
      </c>
    </row>
    <row r="2337" spans="1:15" x14ac:dyDescent="0.55000000000000004">
      <c r="A2337" t="str">
        <f>IF($K2337="","",200000000+女子登録情報!$C2337)</f>
        <v/>
      </c>
      <c r="B2337" t="str">
        <f>IF($K2337="","",女子登録情報!$D2337&amp;" ("&amp;女子登録情報!$K2337&amp;")")</f>
        <v/>
      </c>
      <c r="C2337" t="str">
        <f>IF($K2337="","",女子登録情報!$E2337)</f>
        <v/>
      </c>
      <c r="D2337" t="str">
        <f>IF($K2337="","",女子登録情報!$O2337&amp;" "&amp;女子登録情報!$N2337&amp;" ("&amp;LEFT(女子登録情報!$F2337,2)&amp;")")</f>
        <v/>
      </c>
      <c r="E2337" t="str">
        <f>IF($K2337="","",女子登録情報!$P2337)</f>
        <v/>
      </c>
      <c r="F2337" t="str">
        <f t="shared" si="36"/>
        <v/>
      </c>
      <c r="G2337" t="str">
        <f>IF($K2337="","",女子登録情報!$M2337)</f>
        <v/>
      </c>
      <c r="H2337" t="str">
        <f>IF($K2337="","",女子登録情報!$A2337)</f>
        <v/>
      </c>
      <c r="K2337" t="str">
        <f>IF(女子登録情報!$C2337="","",女子登録情報!$C2337)</f>
        <v/>
      </c>
      <c r="M2337" t="str">
        <f>IFERROR(IF(AND(402&lt;=VALUE(RIGHT(女子登録情報!$F2337,4)),競技会情報!$E$3*100+競技会情報!$G$3&gt;=VALUE(RIGHT(女子登録情報!$F2337,4))),VALUE(女子登録情報!$G2337)+1,VALUE(女子登録情報!$G2337)),"")</f>
        <v/>
      </c>
      <c r="N2337" t="str">
        <f>IF($K2337="","",IF(女子登録情報!$H2337="北海道",女子登録情報!$H2337,LEFT(女子登録情報!$H2337,LEN(女子登録情報!$H2337)-1)))</f>
        <v/>
      </c>
      <c r="O2337" t="str">
        <f>IF($K2337="","",IF(LEN($N2337)=2,LEFT($N2337,1)&amp;"　"&amp;RIGHT($N2337,1)&amp;"・"&amp;女子登録情報!$I2337,$N2337&amp;"・"&amp;女子登録情報!$I2337))</f>
        <v/>
      </c>
    </row>
    <row r="2338" spans="1:15" x14ac:dyDescent="0.55000000000000004">
      <c r="A2338" t="str">
        <f>IF($K2338="","",200000000+女子登録情報!$C2338)</f>
        <v/>
      </c>
      <c r="B2338" t="str">
        <f>IF($K2338="","",女子登録情報!$D2338&amp;" ("&amp;女子登録情報!$K2338&amp;")")</f>
        <v/>
      </c>
      <c r="C2338" t="str">
        <f>IF($K2338="","",女子登録情報!$E2338)</f>
        <v/>
      </c>
      <c r="D2338" t="str">
        <f>IF($K2338="","",女子登録情報!$O2338&amp;" "&amp;女子登録情報!$N2338&amp;" ("&amp;LEFT(女子登録情報!$F2338,2)&amp;")")</f>
        <v/>
      </c>
      <c r="E2338" t="str">
        <f>IF($K2338="","",女子登録情報!$P2338)</f>
        <v/>
      </c>
      <c r="F2338" t="str">
        <f t="shared" si="36"/>
        <v/>
      </c>
      <c r="G2338" t="str">
        <f>IF($K2338="","",女子登録情報!$M2338)</f>
        <v/>
      </c>
      <c r="H2338" t="str">
        <f>IF($K2338="","",女子登録情報!$A2338)</f>
        <v/>
      </c>
      <c r="K2338" t="str">
        <f>IF(女子登録情報!$C2338="","",女子登録情報!$C2338)</f>
        <v/>
      </c>
      <c r="M2338" t="str">
        <f>IFERROR(IF(AND(402&lt;=VALUE(RIGHT(女子登録情報!$F2338,4)),競技会情報!$E$3*100+競技会情報!$G$3&gt;=VALUE(RIGHT(女子登録情報!$F2338,4))),VALUE(女子登録情報!$G2338)+1,VALUE(女子登録情報!$G2338)),"")</f>
        <v/>
      </c>
      <c r="N2338" t="str">
        <f>IF($K2338="","",IF(女子登録情報!$H2338="北海道",女子登録情報!$H2338,LEFT(女子登録情報!$H2338,LEN(女子登録情報!$H2338)-1)))</f>
        <v/>
      </c>
      <c r="O2338" t="str">
        <f>IF($K2338="","",IF(LEN($N2338)=2,LEFT($N2338,1)&amp;"　"&amp;RIGHT($N2338,1)&amp;"・"&amp;女子登録情報!$I2338,$N2338&amp;"・"&amp;女子登録情報!$I2338))</f>
        <v/>
      </c>
    </row>
    <row r="2339" spans="1:15" x14ac:dyDescent="0.55000000000000004">
      <c r="A2339" t="str">
        <f>IF($K2339="","",200000000+女子登録情報!$C2339)</f>
        <v/>
      </c>
      <c r="B2339" t="str">
        <f>IF($K2339="","",女子登録情報!$D2339&amp;" ("&amp;女子登録情報!$K2339&amp;")")</f>
        <v/>
      </c>
      <c r="C2339" t="str">
        <f>IF($K2339="","",女子登録情報!$E2339)</f>
        <v/>
      </c>
      <c r="D2339" t="str">
        <f>IF($K2339="","",女子登録情報!$O2339&amp;" "&amp;女子登録情報!$N2339&amp;" ("&amp;LEFT(女子登録情報!$F2339,2)&amp;")")</f>
        <v/>
      </c>
      <c r="E2339" t="str">
        <f>IF($K2339="","",女子登録情報!$P2339)</f>
        <v/>
      </c>
      <c r="F2339" t="str">
        <f t="shared" si="36"/>
        <v/>
      </c>
      <c r="G2339" t="str">
        <f>IF($K2339="","",女子登録情報!$M2339)</f>
        <v/>
      </c>
      <c r="H2339" t="str">
        <f>IF($K2339="","",女子登録情報!$A2339)</f>
        <v/>
      </c>
      <c r="K2339" t="str">
        <f>IF(女子登録情報!$C2339="","",女子登録情報!$C2339)</f>
        <v/>
      </c>
      <c r="M2339" t="str">
        <f>IFERROR(IF(AND(402&lt;=VALUE(RIGHT(女子登録情報!$F2339,4)),競技会情報!$E$3*100+競技会情報!$G$3&gt;=VALUE(RIGHT(女子登録情報!$F2339,4))),VALUE(女子登録情報!$G2339)+1,VALUE(女子登録情報!$G2339)),"")</f>
        <v/>
      </c>
      <c r="N2339" t="str">
        <f>IF($K2339="","",IF(女子登録情報!$H2339="北海道",女子登録情報!$H2339,LEFT(女子登録情報!$H2339,LEN(女子登録情報!$H2339)-1)))</f>
        <v/>
      </c>
      <c r="O2339" t="str">
        <f>IF($K2339="","",IF(LEN($N2339)=2,LEFT($N2339,1)&amp;"　"&amp;RIGHT($N2339,1)&amp;"・"&amp;女子登録情報!$I2339,$N2339&amp;"・"&amp;女子登録情報!$I2339))</f>
        <v/>
      </c>
    </row>
    <row r="2340" spans="1:15" x14ac:dyDescent="0.55000000000000004">
      <c r="A2340" t="str">
        <f>IF($K2340="","",200000000+女子登録情報!$C2340)</f>
        <v/>
      </c>
      <c r="B2340" t="str">
        <f>IF($K2340="","",女子登録情報!$D2340&amp;" ("&amp;女子登録情報!$K2340&amp;")")</f>
        <v/>
      </c>
      <c r="C2340" t="str">
        <f>IF($K2340="","",女子登録情報!$E2340)</f>
        <v/>
      </c>
      <c r="D2340" t="str">
        <f>IF($K2340="","",女子登録情報!$O2340&amp;" "&amp;女子登録情報!$N2340&amp;" ("&amp;LEFT(女子登録情報!$F2340,2)&amp;")")</f>
        <v/>
      </c>
      <c r="E2340" t="str">
        <f>IF($K2340="","",女子登録情報!$P2340)</f>
        <v/>
      </c>
      <c r="F2340" t="str">
        <f t="shared" si="36"/>
        <v/>
      </c>
      <c r="G2340" t="str">
        <f>IF($K2340="","",女子登録情報!$M2340)</f>
        <v/>
      </c>
      <c r="H2340" t="str">
        <f>IF($K2340="","",女子登録情報!$A2340)</f>
        <v/>
      </c>
      <c r="K2340" t="str">
        <f>IF(女子登録情報!$C2340="","",女子登録情報!$C2340)</f>
        <v/>
      </c>
      <c r="M2340" t="str">
        <f>IFERROR(IF(AND(402&lt;=VALUE(RIGHT(女子登録情報!$F2340,4)),競技会情報!$E$3*100+競技会情報!$G$3&gt;=VALUE(RIGHT(女子登録情報!$F2340,4))),VALUE(女子登録情報!$G2340)+1,VALUE(女子登録情報!$G2340)),"")</f>
        <v/>
      </c>
      <c r="N2340" t="str">
        <f>IF($K2340="","",IF(女子登録情報!$H2340="北海道",女子登録情報!$H2340,LEFT(女子登録情報!$H2340,LEN(女子登録情報!$H2340)-1)))</f>
        <v/>
      </c>
      <c r="O2340" t="str">
        <f>IF($K2340="","",IF(LEN($N2340)=2,LEFT($N2340,1)&amp;"　"&amp;RIGHT($N2340,1)&amp;"・"&amp;女子登録情報!$I2340,$N2340&amp;"・"&amp;女子登録情報!$I2340))</f>
        <v/>
      </c>
    </row>
    <row r="2341" spans="1:15" x14ac:dyDescent="0.55000000000000004">
      <c r="A2341" t="str">
        <f>IF($K2341="","",200000000+女子登録情報!$C2341)</f>
        <v/>
      </c>
      <c r="B2341" t="str">
        <f>IF($K2341="","",女子登録情報!$D2341&amp;" ("&amp;女子登録情報!$K2341&amp;")")</f>
        <v/>
      </c>
      <c r="C2341" t="str">
        <f>IF($K2341="","",女子登録情報!$E2341)</f>
        <v/>
      </c>
      <c r="D2341" t="str">
        <f>IF($K2341="","",女子登録情報!$O2341&amp;" "&amp;女子登録情報!$N2341&amp;" ("&amp;LEFT(女子登録情報!$F2341,2)&amp;")")</f>
        <v/>
      </c>
      <c r="E2341" t="str">
        <f>IF($K2341="","",女子登録情報!$P2341)</f>
        <v/>
      </c>
      <c r="F2341" t="str">
        <f t="shared" si="36"/>
        <v/>
      </c>
      <c r="G2341" t="str">
        <f>IF($K2341="","",女子登録情報!$M2341)</f>
        <v/>
      </c>
      <c r="H2341" t="str">
        <f>IF($K2341="","",女子登録情報!$A2341)</f>
        <v/>
      </c>
      <c r="K2341" t="str">
        <f>IF(女子登録情報!$C2341="","",女子登録情報!$C2341)</f>
        <v/>
      </c>
      <c r="M2341" t="str">
        <f>IFERROR(IF(AND(402&lt;=VALUE(RIGHT(女子登録情報!$F2341,4)),競技会情報!$E$3*100+競技会情報!$G$3&gt;=VALUE(RIGHT(女子登録情報!$F2341,4))),VALUE(女子登録情報!$G2341)+1,VALUE(女子登録情報!$G2341)),"")</f>
        <v/>
      </c>
      <c r="N2341" t="str">
        <f>IF($K2341="","",IF(女子登録情報!$H2341="北海道",女子登録情報!$H2341,LEFT(女子登録情報!$H2341,LEN(女子登録情報!$H2341)-1)))</f>
        <v/>
      </c>
      <c r="O2341" t="str">
        <f>IF($K2341="","",IF(LEN($N2341)=2,LEFT($N2341,1)&amp;"　"&amp;RIGHT($N2341,1)&amp;"・"&amp;女子登録情報!$I2341,$N2341&amp;"・"&amp;女子登録情報!$I2341))</f>
        <v/>
      </c>
    </row>
    <row r="2342" spans="1:15" x14ac:dyDescent="0.55000000000000004">
      <c r="A2342" t="str">
        <f>IF($K2342="","",200000000+女子登録情報!$C2342)</f>
        <v/>
      </c>
      <c r="B2342" t="str">
        <f>IF($K2342="","",女子登録情報!$D2342&amp;" ("&amp;女子登録情報!$K2342&amp;")")</f>
        <v/>
      </c>
      <c r="C2342" t="str">
        <f>IF($K2342="","",女子登録情報!$E2342)</f>
        <v/>
      </c>
      <c r="D2342" t="str">
        <f>IF($K2342="","",女子登録情報!$O2342&amp;" "&amp;女子登録情報!$N2342&amp;" ("&amp;LEFT(女子登録情報!$F2342,2)&amp;")")</f>
        <v/>
      </c>
      <c r="E2342" t="str">
        <f>IF($K2342="","",女子登録情報!$P2342)</f>
        <v/>
      </c>
      <c r="F2342" t="str">
        <f t="shared" si="36"/>
        <v/>
      </c>
      <c r="G2342" t="str">
        <f>IF($K2342="","",女子登録情報!$M2342)</f>
        <v/>
      </c>
      <c r="H2342" t="str">
        <f>IF($K2342="","",女子登録情報!$A2342)</f>
        <v/>
      </c>
      <c r="K2342" t="str">
        <f>IF(女子登録情報!$C2342="","",女子登録情報!$C2342)</f>
        <v/>
      </c>
      <c r="M2342" t="str">
        <f>IFERROR(IF(AND(402&lt;=VALUE(RIGHT(女子登録情報!$F2342,4)),競技会情報!$E$3*100+競技会情報!$G$3&gt;=VALUE(RIGHT(女子登録情報!$F2342,4))),VALUE(女子登録情報!$G2342)+1,VALUE(女子登録情報!$G2342)),"")</f>
        <v/>
      </c>
      <c r="N2342" t="str">
        <f>IF($K2342="","",IF(女子登録情報!$H2342="北海道",女子登録情報!$H2342,LEFT(女子登録情報!$H2342,LEN(女子登録情報!$H2342)-1)))</f>
        <v/>
      </c>
      <c r="O2342" t="str">
        <f>IF($K2342="","",IF(LEN($N2342)=2,LEFT($N2342,1)&amp;"　"&amp;RIGHT($N2342,1)&amp;"・"&amp;女子登録情報!$I2342,$N2342&amp;"・"&amp;女子登録情報!$I2342))</f>
        <v/>
      </c>
    </row>
    <row r="2343" spans="1:15" x14ac:dyDescent="0.55000000000000004">
      <c r="A2343" t="str">
        <f>IF($K2343="","",200000000+女子登録情報!$C2343)</f>
        <v/>
      </c>
      <c r="B2343" t="str">
        <f>IF($K2343="","",女子登録情報!$D2343&amp;" ("&amp;女子登録情報!$K2343&amp;")")</f>
        <v/>
      </c>
      <c r="C2343" t="str">
        <f>IF($K2343="","",女子登録情報!$E2343)</f>
        <v/>
      </c>
      <c r="D2343" t="str">
        <f>IF($K2343="","",女子登録情報!$O2343&amp;" "&amp;女子登録情報!$N2343&amp;" ("&amp;LEFT(女子登録情報!$F2343,2)&amp;")")</f>
        <v/>
      </c>
      <c r="E2343" t="str">
        <f>IF($K2343="","",女子登録情報!$P2343)</f>
        <v/>
      </c>
      <c r="F2343" t="str">
        <f t="shared" si="36"/>
        <v/>
      </c>
      <c r="G2343" t="str">
        <f>IF($K2343="","",女子登録情報!$M2343)</f>
        <v/>
      </c>
      <c r="H2343" t="str">
        <f>IF($K2343="","",女子登録情報!$A2343)</f>
        <v/>
      </c>
      <c r="K2343" t="str">
        <f>IF(女子登録情報!$C2343="","",女子登録情報!$C2343)</f>
        <v/>
      </c>
      <c r="M2343" t="str">
        <f>IFERROR(IF(AND(402&lt;=VALUE(RIGHT(女子登録情報!$F2343,4)),競技会情報!$E$3*100+競技会情報!$G$3&gt;=VALUE(RIGHT(女子登録情報!$F2343,4))),VALUE(女子登録情報!$G2343)+1,VALUE(女子登録情報!$G2343)),"")</f>
        <v/>
      </c>
      <c r="N2343" t="str">
        <f>IF($K2343="","",IF(女子登録情報!$H2343="北海道",女子登録情報!$H2343,LEFT(女子登録情報!$H2343,LEN(女子登録情報!$H2343)-1)))</f>
        <v/>
      </c>
      <c r="O2343" t="str">
        <f>IF($K2343="","",IF(LEN($N2343)=2,LEFT($N2343,1)&amp;"　"&amp;RIGHT($N2343,1)&amp;"・"&amp;女子登録情報!$I2343,$N2343&amp;"・"&amp;女子登録情報!$I2343))</f>
        <v/>
      </c>
    </row>
    <row r="2344" spans="1:15" x14ac:dyDescent="0.55000000000000004">
      <c r="A2344" t="str">
        <f>IF($K2344="","",200000000+女子登録情報!$C2344)</f>
        <v/>
      </c>
      <c r="B2344" t="str">
        <f>IF($K2344="","",女子登録情報!$D2344&amp;" ("&amp;女子登録情報!$K2344&amp;")")</f>
        <v/>
      </c>
      <c r="C2344" t="str">
        <f>IF($K2344="","",女子登録情報!$E2344)</f>
        <v/>
      </c>
      <c r="D2344" t="str">
        <f>IF($K2344="","",女子登録情報!$O2344&amp;" "&amp;女子登録情報!$N2344&amp;" ("&amp;LEFT(女子登録情報!$F2344,2)&amp;")")</f>
        <v/>
      </c>
      <c r="E2344" t="str">
        <f>IF($K2344="","",女子登録情報!$P2344)</f>
        <v/>
      </c>
      <c r="F2344" t="str">
        <f t="shared" si="36"/>
        <v/>
      </c>
      <c r="G2344" t="str">
        <f>IF($K2344="","",女子登録情報!$M2344)</f>
        <v/>
      </c>
      <c r="H2344" t="str">
        <f>IF($K2344="","",女子登録情報!$A2344)</f>
        <v/>
      </c>
      <c r="K2344" t="str">
        <f>IF(女子登録情報!$C2344="","",女子登録情報!$C2344)</f>
        <v/>
      </c>
      <c r="M2344" t="str">
        <f>IFERROR(IF(AND(402&lt;=VALUE(RIGHT(女子登録情報!$F2344,4)),競技会情報!$E$3*100+競技会情報!$G$3&gt;=VALUE(RIGHT(女子登録情報!$F2344,4))),VALUE(女子登録情報!$G2344)+1,VALUE(女子登録情報!$G2344)),"")</f>
        <v/>
      </c>
      <c r="N2344" t="str">
        <f>IF($K2344="","",IF(女子登録情報!$H2344="北海道",女子登録情報!$H2344,LEFT(女子登録情報!$H2344,LEN(女子登録情報!$H2344)-1)))</f>
        <v/>
      </c>
      <c r="O2344" t="str">
        <f>IF($K2344="","",IF(LEN($N2344)=2,LEFT($N2344,1)&amp;"　"&amp;RIGHT($N2344,1)&amp;"・"&amp;女子登録情報!$I2344,$N2344&amp;"・"&amp;女子登録情報!$I2344))</f>
        <v/>
      </c>
    </row>
    <row r="2345" spans="1:15" x14ac:dyDescent="0.55000000000000004">
      <c r="A2345" t="str">
        <f>IF($K2345="","",200000000+女子登録情報!$C2345)</f>
        <v/>
      </c>
      <c r="B2345" t="str">
        <f>IF($K2345="","",女子登録情報!$D2345&amp;" ("&amp;女子登録情報!$K2345&amp;")")</f>
        <v/>
      </c>
      <c r="C2345" t="str">
        <f>IF($K2345="","",女子登録情報!$E2345)</f>
        <v/>
      </c>
      <c r="D2345" t="str">
        <f>IF($K2345="","",女子登録情報!$O2345&amp;" "&amp;女子登録情報!$N2345&amp;" ("&amp;LEFT(女子登録情報!$F2345,2)&amp;")")</f>
        <v/>
      </c>
      <c r="E2345" t="str">
        <f>IF($K2345="","",女子登録情報!$P2345)</f>
        <v/>
      </c>
      <c r="F2345" t="str">
        <f t="shared" si="36"/>
        <v/>
      </c>
      <c r="G2345" t="str">
        <f>IF($K2345="","",女子登録情報!$M2345)</f>
        <v/>
      </c>
      <c r="H2345" t="str">
        <f>IF($K2345="","",女子登録情報!$A2345)</f>
        <v/>
      </c>
      <c r="K2345" t="str">
        <f>IF(女子登録情報!$C2345="","",女子登録情報!$C2345)</f>
        <v/>
      </c>
      <c r="M2345" t="str">
        <f>IFERROR(IF(AND(402&lt;=VALUE(RIGHT(女子登録情報!$F2345,4)),競技会情報!$E$3*100+競技会情報!$G$3&gt;=VALUE(RIGHT(女子登録情報!$F2345,4))),VALUE(女子登録情報!$G2345)+1,VALUE(女子登録情報!$G2345)),"")</f>
        <v/>
      </c>
      <c r="N2345" t="str">
        <f>IF($K2345="","",IF(女子登録情報!$H2345="北海道",女子登録情報!$H2345,LEFT(女子登録情報!$H2345,LEN(女子登録情報!$H2345)-1)))</f>
        <v/>
      </c>
      <c r="O2345" t="str">
        <f>IF($K2345="","",IF(LEN($N2345)=2,LEFT($N2345,1)&amp;"　"&amp;RIGHT($N2345,1)&amp;"・"&amp;女子登録情報!$I2345,$N2345&amp;"・"&amp;女子登録情報!$I2345))</f>
        <v/>
      </c>
    </row>
    <row r="2346" spans="1:15" x14ac:dyDescent="0.55000000000000004">
      <c r="A2346" t="str">
        <f>IF($K2346="","",200000000+女子登録情報!$C2346)</f>
        <v/>
      </c>
      <c r="B2346" t="str">
        <f>IF($K2346="","",女子登録情報!$D2346&amp;" ("&amp;女子登録情報!$K2346&amp;")")</f>
        <v/>
      </c>
      <c r="C2346" t="str">
        <f>IF($K2346="","",女子登録情報!$E2346)</f>
        <v/>
      </c>
      <c r="D2346" t="str">
        <f>IF($K2346="","",女子登録情報!$O2346&amp;" "&amp;女子登録情報!$N2346&amp;" ("&amp;LEFT(女子登録情報!$F2346,2)&amp;")")</f>
        <v/>
      </c>
      <c r="E2346" t="str">
        <f>IF($K2346="","",女子登録情報!$P2346)</f>
        <v/>
      </c>
      <c r="F2346" t="str">
        <f t="shared" si="36"/>
        <v/>
      </c>
      <c r="G2346" t="str">
        <f>IF($K2346="","",女子登録情報!$M2346)</f>
        <v/>
      </c>
      <c r="H2346" t="str">
        <f>IF($K2346="","",女子登録情報!$A2346)</f>
        <v/>
      </c>
      <c r="K2346" t="str">
        <f>IF(女子登録情報!$C2346="","",女子登録情報!$C2346)</f>
        <v/>
      </c>
      <c r="M2346" t="str">
        <f>IFERROR(IF(AND(402&lt;=VALUE(RIGHT(女子登録情報!$F2346,4)),競技会情報!$E$3*100+競技会情報!$G$3&gt;=VALUE(RIGHT(女子登録情報!$F2346,4))),VALUE(女子登録情報!$G2346)+1,VALUE(女子登録情報!$G2346)),"")</f>
        <v/>
      </c>
      <c r="N2346" t="str">
        <f>IF($K2346="","",IF(女子登録情報!$H2346="北海道",女子登録情報!$H2346,LEFT(女子登録情報!$H2346,LEN(女子登録情報!$H2346)-1)))</f>
        <v/>
      </c>
      <c r="O2346" t="str">
        <f>IF($K2346="","",IF(LEN($N2346)=2,LEFT($N2346,1)&amp;"　"&amp;RIGHT($N2346,1)&amp;"・"&amp;女子登録情報!$I2346,$N2346&amp;"・"&amp;女子登録情報!$I2346))</f>
        <v/>
      </c>
    </row>
    <row r="2347" spans="1:15" x14ac:dyDescent="0.55000000000000004">
      <c r="A2347" t="str">
        <f>IF($K2347="","",200000000+女子登録情報!$C2347)</f>
        <v/>
      </c>
      <c r="B2347" t="str">
        <f>IF($K2347="","",女子登録情報!$D2347&amp;" ("&amp;女子登録情報!$K2347&amp;")")</f>
        <v/>
      </c>
      <c r="C2347" t="str">
        <f>IF($K2347="","",女子登録情報!$E2347)</f>
        <v/>
      </c>
      <c r="D2347" t="str">
        <f>IF($K2347="","",女子登録情報!$O2347&amp;" "&amp;女子登録情報!$N2347&amp;" ("&amp;LEFT(女子登録情報!$F2347,2)&amp;")")</f>
        <v/>
      </c>
      <c r="E2347" t="str">
        <f>IF($K2347="","",女子登録情報!$P2347)</f>
        <v/>
      </c>
      <c r="F2347" t="str">
        <f t="shared" si="36"/>
        <v/>
      </c>
      <c r="G2347" t="str">
        <f>IF($K2347="","",女子登録情報!$M2347)</f>
        <v/>
      </c>
      <c r="H2347" t="str">
        <f>IF($K2347="","",女子登録情報!$A2347)</f>
        <v/>
      </c>
      <c r="K2347" t="str">
        <f>IF(女子登録情報!$C2347="","",女子登録情報!$C2347)</f>
        <v/>
      </c>
      <c r="M2347" t="str">
        <f>IFERROR(IF(AND(402&lt;=VALUE(RIGHT(女子登録情報!$F2347,4)),競技会情報!$E$3*100+競技会情報!$G$3&gt;=VALUE(RIGHT(女子登録情報!$F2347,4))),VALUE(女子登録情報!$G2347)+1,VALUE(女子登録情報!$G2347)),"")</f>
        <v/>
      </c>
      <c r="N2347" t="str">
        <f>IF($K2347="","",IF(女子登録情報!$H2347="北海道",女子登録情報!$H2347,LEFT(女子登録情報!$H2347,LEN(女子登録情報!$H2347)-1)))</f>
        <v/>
      </c>
      <c r="O2347" t="str">
        <f>IF($K2347="","",IF(LEN($N2347)=2,LEFT($N2347,1)&amp;"　"&amp;RIGHT($N2347,1)&amp;"・"&amp;女子登録情報!$I2347,$N2347&amp;"・"&amp;女子登録情報!$I2347))</f>
        <v/>
      </c>
    </row>
    <row r="2348" spans="1:15" x14ac:dyDescent="0.55000000000000004">
      <c r="A2348" t="str">
        <f>IF($K2348="","",200000000+女子登録情報!$C2348)</f>
        <v/>
      </c>
      <c r="B2348" t="str">
        <f>IF($K2348="","",女子登録情報!$D2348&amp;" ("&amp;女子登録情報!$K2348&amp;")")</f>
        <v/>
      </c>
      <c r="C2348" t="str">
        <f>IF($K2348="","",女子登録情報!$E2348)</f>
        <v/>
      </c>
      <c r="D2348" t="str">
        <f>IF($K2348="","",女子登録情報!$O2348&amp;" "&amp;女子登録情報!$N2348&amp;" ("&amp;LEFT(女子登録情報!$F2348,2)&amp;")")</f>
        <v/>
      </c>
      <c r="E2348" t="str">
        <f>IF($K2348="","",女子登録情報!$P2348)</f>
        <v/>
      </c>
      <c r="F2348" t="str">
        <f t="shared" si="36"/>
        <v/>
      </c>
      <c r="G2348" t="str">
        <f>IF($K2348="","",女子登録情報!$M2348)</f>
        <v/>
      </c>
      <c r="H2348" t="str">
        <f>IF($K2348="","",女子登録情報!$A2348)</f>
        <v/>
      </c>
      <c r="K2348" t="str">
        <f>IF(女子登録情報!$C2348="","",女子登録情報!$C2348)</f>
        <v/>
      </c>
      <c r="M2348" t="str">
        <f>IFERROR(IF(AND(402&lt;=VALUE(RIGHT(女子登録情報!$F2348,4)),競技会情報!$E$3*100+競技会情報!$G$3&gt;=VALUE(RIGHT(女子登録情報!$F2348,4))),VALUE(女子登録情報!$G2348)+1,VALUE(女子登録情報!$G2348)),"")</f>
        <v/>
      </c>
      <c r="N2348" t="str">
        <f>IF($K2348="","",IF(女子登録情報!$H2348="北海道",女子登録情報!$H2348,LEFT(女子登録情報!$H2348,LEN(女子登録情報!$H2348)-1)))</f>
        <v/>
      </c>
      <c r="O2348" t="str">
        <f>IF($K2348="","",IF(LEN($N2348)=2,LEFT($N2348,1)&amp;"　"&amp;RIGHT($N2348,1)&amp;"・"&amp;女子登録情報!$I2348,$N2348&amp;"・"&amp;女子登録情報!$I2348))</f>
        <v/>
      </c>
    </row>
    <row r="2349" spans="1:15" x14ac:dyDescent="0.55000000000000004">
      <c r="A2349" t="str">
        <f>IF($K2349="","",200000000+女子登録情報!$C2349)</f>
        <v/>
      </c>
      <c r="B2349" t="str">
        <f>IF($K2349="","",女子登録情報!$D2349&amp;" ("&amp;女子登録情報!$K2349&amp;")")</f>
        <v/>
      </c>
      <c r="C2349" t="str">
        <f>IF($K2349="","",女子登録情報!$E2349)</f>
        <v/>
      </c>
      <c r="D2349" t="str">
        <f>IF($K2349="","",女子登録情報!$O2349&amp;" "&amp;女子登録情報!$N2349&amp;" ("&amp;LEFT(女子登録情報!$F2349,2)&amp;")")</f>
        <v/>
      </c>
      <c r="E2349" t="str">
        <f>IF($K2349="","",女子登録情報!$P2349)</f>
        <v/>
      </c>
      <c r="F2349" t="str">
        <f t="shared" si="36"/>
        <v/>
      </c>
      <c r="G2349" t="str">
        <f>IF($K2349="","",女子登録情報!$M2349)</f>
        <v/>
      </c>
      <c r="H2349" t="str">
        <f>IF($K2349="","",女子登録情報!$A2349)</f>
        <v/>
      </c>
      <c r="K2349" t="str">
        <f>IF(女子登録情報!$C2349="","",女子登録情報!$C2349)</f>
        <v/>
      </c>
      <c r="M2349" t="str">
        <f>IFERROR(IF(AND(402&lt;=VALUE(RIGHT(女子登録情報!$F2349,4)),競技会情報!$E$3*100+競技会情報!$G$3&gt;=VALUE(RIGHT(女子登録情報!$F2349,4))),VALUE(女子登録情報!$G2349)+1,VALUE(女子登録情報!$G2349)),"")</f>
        <v/>
      </c>
      <c r="N2349" t="str">
        <f>IF($K2349="","",IF(女子登録情報!$H2349="北海道",女子登録情報!$H2349,LEFT(女子登録情報!$H2349,LEN(女子登録情報!$H2349)-1)))</f>
        <v/>
      </c>
      <c r="O2349" t="str">
        <f>IF($K2349="","",IF(LEN($N2349)=2,LEFT($N2349,1)&amp;"　"&amp;RIGHT($N2349,1)&amp;"・"&amp;女子登録情報!$I2349,$N2349&amp;"・"&amp;女子登録情報!$I2349))</f>
        <v/>
      </c>
    </row>
    <row r="2350" spans="1:15" x14ac:dyDescent="0.55000000000000004">
      <c r="A2350" t="str">
        <f>IF($K2350="","",200000000+女子登録情報!$C2350)</f>
        <v/>
      </c>
      <c r="B2350" t="str">
        <f>IF($K2350="","",女子登録情報!$D2350&amp;" ("&amp;女子登録情報!$K2350&amp;")")</f>
        <v/>
      </c>
      <c r="C2350" t="str">
        <f>IF($K2350="","",女子登録情報!$E2350)</f>
        <v/>
      </c>
      <c r="D2350" t="str">
        <f>IF($K2350="","",女子登録情報!$O2350&amp;" "&amp;女子登録情報!$N2350&amp;" ("&amp;LEFT(女子登録情報!$F2350,2)&amp;")")</f>
        <v/>
      </c>
      <c r="E2350" t="str">
        <f>IF($K2350="","",女子登録情報!$P2350)</f>
        <v/>
      </c>
      <c r="F2350" t="str">
        <f t="shared" si="36"/>
        <v/>
      </c>
      <c r="G2350" t="str">
        <f>IF($K2350="","",女子登録情報!$M2350)</f>
        <v/>
      </c>
      <c r="H2350" t="str">
        <f>IF($K2350="","",女子登録情報!$A2350)</f>
        <v/>
      </c>
      <c r="K2350" t="str">
        <f>IF(女子登録情報!$C2350="","",女子登録情報!$C2350)</f>
        <v/>
      </c>
      <c r="M2350" t="str">
        <f>IFERROR(IF(AND(402&lt;=VALUE(RIGHT(女子登録情報!$F2350,4)),競技会情報!$E$3*100+競技会情報!$G$3&gt;=VALUE(RIGHT(女子登録情報!$F2350,4))),VALUE(女子登録情報!$G2350)+1,VALUE(女子登録情報!$G2350)),"")</f>
        <v/>
      </c>
      <c r="N2350" t="str">
        <f>IF($K2350="","",IF(女子登録情報!$H2350="北海道",女子登録情報!$H2350,LEFT(女子登録情報!$H2350,LEN(女子登録情報!$H2350)-1)))</f>
        <v/>
      </c>
      <c r="O2350" t="str">
        <f>IF($K2350="","",IF(LEN($N2350)=2,LEFT($N2350,1)&amp;"　"&amp;RIGHT($N2350,1)&amp;"・"&amp;女子登録情報!$I2350,$N2350&amp;"・"&amp;女子登録情報!$I2350))</f>
        <v/>
      </c>
    </row>
    <row r="2351" spans="1:15" x14ac:dyDescent="0.55000000000000004">
      <c r="A2351" t="str">
        <f>IF($K2351="","",200000000+女子登録情報!$C2351)</f>
        <v/>
      </c>
      <c r="B2351" t="str">
        <f>IF($K2351="","",女子登録情報!$D2351&amp;" ("&amp;女子登録情報!$K2351&amp;")")</f>
        <v/>
      </c>
      <c r="C2351" t="str">
        <f>IF($K2351="","",女子登録情報!$E2351)</f>
        <v/>
      </c>
      <c r="D2351" t="str">
        <f>IF($K2351="","",女子登録情報!$O2351&amp;" "&amp;女子登録情報!$N2351&amp;" ("&amp;LEFT(女子登録情報!$F2351,2)&amp;")")</f>
        <v/>
      </c>
      <c r="E2351" t="str">
        <f>IF($K2351="","",女子登録情報!$P2351)</f>
        <v/>
      </c>
      <c r="F2351" t="str">
        <f t="shared" si="36"/>
        <v/>
      </c>
      <c r="G2351" t="str">
        <f>IF($K2351="","",女子登録情報!$M2351)</f>
        <v/>
      </c>
      <c r="H2351" t="str">
        <f>IF($K2351="","",女子登録情報!$A2351)</f>
        <v/>
      </c>
      <c r="K2351" t="str">
        <f>IF(女子登録情報!$C2351="","",女子登録情報!$C2351)</f>
        <v/>
      </c>
      <c r="M2351" t="str">
        <f>IFERROR(IF(AND(402&lt;=VALUE(RIGHT(女子登録情報!$F2351,4)),競技会情報!$E$3*100+競技会情報!$G$3&gt;=VALUE(RIGHT(女子登録情報!$F2351,4))),VALUE(女子登録情報!$G2351)+1,VALUE(女子登録情報!$G2351)),"")</f>
        <v/>
      </c>
      <c r="N2351" t="str">
        <f>IF($K2351="","",IF(女子登録情報!$H2351="北海道",女子登録情報!$H2351,LEFT(女子登録情報!$H2351,LEN(女子登録情報!$H2351)-1)))</f>
        <v/>
      </c>
      <c r="O2351" t="str">
        <f>IF($K2351="","",IF(LEN($N2351)=2,LEFT($N2351,1)&amp;"　"&amp;RIGHT($N2351,1)&amp;"・"&amp;女子登録情報!$I2351,$N2351&amp;"・"&amp;女子登録情報!$I2351))</f>
        <v/>
      </c>
    </row>
    <row r="2352" spans="1:15" x14ac:dyDescent="0.55000000000000004">
      <c r="A2352" t="str">
        <f>IF($K2352="","",200000000+女子登録情報!$C2352)</f>
        <v/>
      </c>
      <c r="B2352" t="str">
        <f>IF($K2352="","",女子登録情報!$D2352&amp;" ("&amp;女子登録情報!$K2352&amp;")")</f>
        <v/>
      </c>
      <c r="C2352" t="str">
        <f>IF($K2352="","",女子登録情報!$E2352)</f>
        <v/>
      </c>
      <c r="D2352" t="str">
        <f>IF($K2352="","",女子登録情報!$O2352&amp;" "&amp;女子登録情報!$N2352&amp;" ("&amp;LEFT(女子登録情報!$F2352,2)&amp;")")</f>
        <v/>
      </c>
      <c r="E2352" t="str">
        <f>IF($K2352="","",女子登録情報!$P2352)</f>
        <v/>
      </c>
      <c r="F2352" t="str">
        <f t="shared" si="36"/>
        <v/>
      </c>
      <c r="G2352" t="str">
        <f>IF($K2352="","",女子登録情報!$M2352)</f>
        <v/>
      </c>
      <c r="H2352" t="str">
        <f>IF($K2352="","",女子登録情報!$A2352)</f>
        <v/>
      </c>
      <c r="K2352" t="str">
        <f>IF(女子登録情報!$C2352="","",女子登録情報!$C2352)</f>
        <v/>
      </c>
      <c r="M2352" t="str">
        <f>IFERROR(IF(AND(402&lt;=VALUE(RIGHT(女子登録情報!$F2352,4)),競技会情報!$E$3*100+競技会情報!$G$3&gt;=VALUE(RIGHT(女子登録情報!$F2352,4))),VALUE(女子登録情報!$G2352)+1,VALUE(女子登録情報!$G2352)),"")</f>
        <v/>
      </c>
      <c r="N2352" t="str">
        <f>IF($K2352="","",IF(女子登録情報!$H2352="北海道",女子登録情報!$H2352,LEFT(女子登録情報!$H2352,LEN(女子登録情報!$H2352)-1)))</f>
        <v/>
      </c>
      <c r="O2352" t="str">
        <f>IF($K2352="","",IF(LEN($N2352)=2,LEFT($N2352,1)&amp;"　"&amp;RIGHT($N2352,1)&amp;"・"&amp;女子登録情報!$I2352,$N2352&amp;"・"&amp;女子登録情報!$I2352))</f>
        <v/>
      </c>
    </row>
    <row r="2353" spans="1:15" x14ac:dyDescent="0.55000000000000004">
      <c r="A2353" t="str">
        <f>IF($K2353="","",200000000+女子登録情報!$C2353)</f>
        <v/>
      </c>
      <c r="B2353" t="str">
        <f>IF($K2353="","",女子登録情報!$D2353&amp;" ("&amp;女子登録情報!$K2353&amp;")")</f>
        <v/>
      </c>
      <c r="C2353" t="str">
        <f>IF($K2353="","",女子登録情報!$E2353)</f>
        <v/>
      </c>
      <c r="D2353" t="str">
        <f>IF($K2353="","",女子登録情報!$O2353&amp;" "&amp;女子登録情報!$N2353&amp;" ("&amp;LEFT(女子登録情報!$F2353,2)&amp;")")</f>
        <v/>
      </c>
      <c r="E2353" t="str">
        <f>IF($K2353="","",女子登録情報!$P2353)</f>
        <v/>
      </c>
      <c r="F2353" t="str">
        <f t="shared" si="36"/>
        <v/>
      </c>
      <c r="G2353" t="str">
        <f>IF($K2353="","",女子登録情報!$M2353)</f>
        <v/>
      </c>
      <c r="H2353" t="str">
        <f>IF($K2353="","",女子登録情報!$A2353)</f>
        <v/>
      </c>
      <c r="K2353" t="str">
        <f>IF(女子登録情報!$C2353="","",女子登録情報!$C2353)</f>
        <v/>
      </c>
      <c r="M2353" t="str">
        <f>IFERROR(IF(AND(402&lt;=VALUE(RIGHT(女子登録情報!$F2353,4)),競技会情報!$E$3*100+競技会情報!$G$3&gt;=VALUE(RIGHT(女子登録情報!$F2353,4))),VALUE(女子登録情報!$G2353)+1,VALUE(女子登録情報!$G2353)),"")</f>
        <v/>
      </c>
      <c r="N2353" t="str">
        <f>IF($K2353="","",IF(女子登録情報!$H2353="北海道",女子登録情報!$H2353,LEFT(女子登録情報!$H2353,LEN(女子登録情報!$H2353)-1)))</f>
        <v/>
      </c>
      <c r="O2353" t="str">
        <f>IF($K2353="","",IF(LEN($N2353)=2,LEFT($N2353,1)&amp;"　"&amp;RIGHT($N2353,1)&amp;"・"&amp;女子登録情報!$I2353,$N2353&amp;"・"&amp;女子登録情報!$I2353))</f>
        <v/>
      </c>
    </row>
    <row r="2354" spans="1:15" x14ac:dyDescent="0.55000000000000004">
      <c r="A2354" t="str">
        <f>IF($K2354="","",200000000+女子登録情報!$C2354)</f>
        <v/>
      </c>
      <c r="B2354" t="str">
        <f>IF($K2354="","",女子登録情報!$D2354&amp;" ("&amp;女子登録情報!$K2354&amp;")")</f>
        <v/>
      </c>
      <c r="C2354" t="str">
        <f>IF($K2354="","",女子登録情報!$E2354)</f>
        <v/>
      </c>
      <c r="D2354" t="str">
        <f>IF($K2354="","",女子登録情報!$O2354&amp;" "&amp;女子登録情報!$N2354&amp;" ("&amp;LEFT(女子登録情報!$F2354,2)&amp;")")</f>
        <v/>
      </c>
      <c r="E2354" t="str">
        <f>IF($K2354="","",女子登録情報!$P2354)</f>
        <v/>
      </c>
      <c r="F2354" t="str">
        <f t="shared" si="36"/>
        <v/>
      </c>
      <c r="G2354" t="str">
        <f>IF($K2354="","",女子登録情報!$M2354)</f>
        <v/>
      </c>
      <c r="H2354" t="str">
        <f>IF($K2354="","",女子登録情報!$A2354)</f>
        <v/>
      </c>
      <c r="K2354" t="str">
        <f>IF(女子登録情報!$C2354="","",女子登録情報!$C2354)</f>
        <v/>
      </c>
      <c r="M2354" t="str">
        <f>IFERROR(IF(AND(402&lt;=VALUE(RIGHT(女子登録情報!$F2354,4)),競技会情報!$E$3*100+競技会情報!$G$3&gt;=VALUE(RIGHT(女子登録情報!$F2354,4))),VALUE(女子登録情報!$G2354)+1,VALUE(女子登録情報!$G2354)),"")</f>
        <v/>
      </c>
      <c r="N2354" t="str">
        <f>IF($K2354="","",IF(女子登録情報!$H2354="北海道",女子登録情報!$H2354,LEFT(女子登録情報!$H2354,LEN(女子登録情報!$H2354)-1)))</f>
        <v/>
      </c>
      <c r="O2354" t="str">
        <f>IF($K2354="","",IF(LEN($N2354)=2,LEFT($N2354,1)&amp;"　"&amp;RIGHT($N2354,1)&amp;"・"&amp;女子登録情報!$I2354,$N2354&amp;"・"&amp;女子登録情報!$I2354))</f>
        <v/>
      </c>
    </row>
    <row r="2355" spans="1:15" x14ac:dyDescent="0.55000000000000004">
      <c r="A2355" t="str">
        <f>IF($K2355="","",200000000+女子登録情報!$C2355)</f>
        <v/>
      </c>
      <c r="B2355" t="str">
        <f>IF($K2355="","",女子登録情報!$D2355&amp;" ("&amp;女子登録情報!$K2355&amp;")")</f>
        <v/>
      </c>
      <c r="C2355" t="str">
        <f>IF($K2355="","",女子登録情報!$E2355)</f>
        <v/>
      </c>
      <c r="D2355" t="str">
        <f>IF($K2355="","",女子登録情報!$O2355&amp;" "&amp;女子登録情報!$N2355&amp;" ("&amp;LEFT(女子登録情報!$F2355,2)&amp;")")</f>
        <v/>
      </c>
      <c r="E2355" t="str">
        <f>IF($K2355="","",女子登録情報!$P2355)</f>
        <v/>
      </c>
      <c r="F2355" t="str">
        <f t="shared" si="36"/>
        <v/>
      </c>
      <c r="G2355" t="str">
        <f>IF($K2355="","",女子登録情報!$M2355)</f>
        <v/>
      </c>
      <c r="H2355" t="str">
        <f>IF($K2355="","",女子登録情報!$A2355)</f>
        <v/>
      </c>
      <c r="K2355" t="str">
        <f>IF(女子登録情報!$C2355="","",女子登録情報!$C2355)</f>
        <v/>
      </c>
      <c r="M2355" t="str">
        <f>IFERROR(IF(AND(402&lt;=VALUE(RIGHT(女子登録情報!$F2355,4)),競技会情報!$E$3*100+競技会情報!$G$3&gt;=VALUE(RIGHT(女子登録情報!$F2355,4))),VALUE(女子登録情報!$G2355)+1,VALUE(女子登録情報!$G2355)),"")</f>
        <v/>
      </c>
      <c r="N2355" t="str">
        <f>IF($K2355="","",IF(女子登録情報!$H2355="北海道",女子登録情報!$H2355,LEFT(女子登録情報!$H2355,LEN(女子登録情報!$H2355)-1)))</f>
        <v/>
      </c>
      <c r="O2355" t="str">
        <f>IF($K2355="","",IF(LEN($N2355)=2,LEFT($N2355,1)&amp;"　"&amp;RIGHT($N2355,1)&amp;"・"&amp;女子登録情報!$I2355,$N2355&amp;"・"&amp;女子登録情報!$I2355))</f>
        <v/>
      </c>
    </row>
    <row r="2356" spans="1:15" x14ac:dyDescent="0.55000000000000004">
      <c r="A2356" t="str">
        <f>IF($K2356="","",200000000+女子登録情報!$C2356)</f>
        <v/>
      </c>
      <c r="B2356" t="str">
        <f>IF($K2356="","",女子登録情報!$D2356&amp;" ("&amp;女子登録情報!$K2356&amp;")")</f>
        <v/>
      </c>
      <c r="C2356" t="str">
        <f>IF($K2356="","",女子登録情報!$E2356)</f>
        <v/>
      </c>
      <c r="D2356" t="str">
        <f>IF($K2356="","",女子登録情報!$O2356&amp;" "&amp;女子登録情報!$N2356&amp;" ("&amp;LEFT(女子登録情報!$F2356,2)&amp;")")</f>
        <v/>
      </c>
      <c r="E2356" t="str">
        <f>IF($K2356="","",女子登録情報!$P2356)</f>
        <v/>
      </c>
      <c r="F2356" t="str">
        <f t="shared" si="36"/>
        <v/>
      </c>
      <c r="G2356" t="str">
        <f>IF($K2356="","",女子登録情報!$M2356)</f>
        <v/>
      </c>
      <c r="H2356" t="str">
        <f>IF($K2356="","",女子登録情報!$A2356)</f>
        <v/>
      </c>
      <c r="K2356" t="str">
        <f>IF(女子登録情報!$C2356="","",女子登録情報!$C2356)</f>
        <v/>
      </c>
      <c r="M2356" t="str">
        <f>IFERROR(IF(AND(402&lt;=VALUE(RIGHT(女子登録情報!$F2356,4)),競技会情報!$E$3*100+競技会情報!$G$3&gt;=VALUE(RIGHT(女子登録情報!$F2356,4))),VALUE(女子登録情報!$G2356)+1,VALUE(女子登録情報!$G2356)),"")</f>
        <v/>
      </c>
      <c r="N2356" t="str">
        <f>IF($K2356="","",IF(女子登録情報!$H2356="北海道",女子登録情報!$H2356,LEFT(女子登録情報!$H2356,LEN(女子登録情報!$H2356)-1)))</f>
        <v/>
      </c>
      <c r="O2356" t="str">
        <f>IF($K2356="","",IF(LEN($N2356)=2,LEFT($N2356,1)&amp;"　"&amp;RIGHT($N2356,1)&amp;"・"&amp;女子登録情報!$I2356,$N2356&amp;"・"&amp;女子登録情報!$I2356))</f>
        <v/>
      </c>
    </row>
    <row r="2357" spans="1:15" x14ac:dyDescent="0.55000000000000004">
      <c r="A2357" t="str">
        <f>IF($K2357="","",200000000+女子登録情報!$C2357)</f>
        <v/>
      </c>
      <c r="B2357" t="str">
        <f>IF($K2357="","",女子登録情報!$D2357&amp;" ("&amp;女子登録情報!$K2357&amp;")")</f>
        <v/>
      </c>
      <c r="C2357" t="str">
        <f>IF($K2357="","",女子登録情報!$E2357)</f>
        <v/>
      </c>
      <c r="D2357" t="str">
        <f>IF($K2357="","",女子登録情報!$O2357&amp;" "&amp;女子登録情報!$N2357&amp;" ("&amp;LEFT(女子登録情報!$F2357,2)&amp;")")</f>
        <v/>
      </c>
      <c r="E2357" t="str">
        <f>IF($K2357="","",女子登録情報!$P2357)</f>
        <v/>
      </c>
      <c r="F2357" t="str">
        <f t="shared" si="36"/>
        <v/>
      </c>
      <c r="G2357" t="str">
        <f>IF($K2357="","",女子登録情報!$M2357)</f>
        <v/>
      </c>
      <c r="H2357" t="str">
        <f>IF($K2357="","",女子登録情報!$A2357)</f>
        <v/>
      </c>
      <c r="K2357" t="str">
        <f>IF(女子登録情報!$C2357="","",女子登録情報!$C2357)</f>
        <v/>
      </c>
      <c r="M2357" t="str">
        <f>IFERROR(IF(AND(402&lt;=VALUE(RIGHT(女子登録情報!$F2357,4)),競技会情報!$E$3*100+競技会情報!$G$3&gt;=VALUE(RIGHT(女子登録情報!$F2357,4))),VALUE(女子登録情報!$G2357)+1,VALUE(女子登録情報!$G2357)),"")</f>
        <v/>
      </c>
      <c r="N2357" t="str">
        <f>IF($K2357="","",IF(女子登録情報!$H2357="北海道",女子登録情報!$H2357,LEFT(女子登録情報!$H2357,LEN(女子登録情報!$H2357)-1)))</f>
        <v/>
      </c>
      <c r="O2357" t="str">
        <f>IF($K2357="","",IF(LEN($N2357)=2,LEFT($N2357,1)&amp;"　"&amp;RIGHT($N2357,1)&amp;"・"&amp;女子登録情報!$I2357,$N2357&amp;"・"&amp;女子登録情報!$I2357))</f>
        <v/>
      </c>
    </row>
    <row r="2358" spans="1:15" x14ac:dyDescent="0.55000000000000004">
      <c r="A2358" t="str">
        <f>IF($K2358="","",200000000+女子登録情報!$C2358)</f>
        <v/>
      </c>
      <c r="B2358" t="str">
        <f>IF($K2358="","",女子登録情報!$D2358&amp;" ("&amp;女子登録情報!$K2358&amp;")")</f>
        <v/>
      </c>
      <c r="C2358" t="str">
        <f>IF($K2358="","",女子登録情報!$E2358)</f>
        <v/>
      </c>
      <c r="D2358" t="str">
        <f>IF($K2358="","",女子登録情報!$O2358&amp;" "&amp;女子登録情報!$N2358&amp;" ("&amp;LEFT(女子登録情報!$F2358,2)&amp;")")</f>
        <v/>
      </c>
      <c r="E2358" t="str">
        <f>IF($K2358="","",女子登録情報!$P2358)</f>
        <v/>
      </c>
      <c r="F2358" t="str">
        <f t="shared" si="36"/>
        <v/>
      </c>
      <c r="G2358" t="str">
        <f>IF($K2358="","",女子登録情報!$M2358)</f>
        <v/>
      </c>
      <c r="H2358" t="str">
        <f>IF($K2358="","",女子登録情報!$A2358)</f>
        <v/>
      </c>
      <c r="K2358" t="str">
        <f>IF(女子登録情報!$C2358="","",女子登録情報!$C2358)</f>
        <v/>
      </c>
      <c r="M2358" t="str">
        <f>IFERROR(IF(AND(402&lt;=VALUE(RIGHT(女子登録情報!$F2358,4)),競技会情報!$E$3*100+競技会情報!$G$3&gt;=VALUE(RIGHT(女子登録情報!$F2358,4))),VALUE(女子登録情報!$G2358)+1,VALUE(女子登録情報!$G2358)),"")</f>
        <v/>
      </c>
      <c r="N2358" t="str">
        <f>IF($K2358="","",IF(女子登録情報!$H2358="北海道",女子登録情報!$H2358,LEFT(女子登録情報!$H2358,LEN(女子登録情報!$H2358)-1)))</f>
        <v/>
      </c>
      <c r="O2358" t="str">
        <f>IF($K2358="","",IF(LEN($N2358)=2,LEFT($N2358,1)&amp;"　"&amp;RIGHT($N2358,1)&amp;"・"&amp;女子登録情報!$I2358,$N2358&amp;"・"&amp;女子登録情報!$I2358))</f>
        <v/>
      </c>
    </row>
    <row r="2359" spans="1:15" x14ac:dyDescent="0.55000000000000004">
      <c r="A2359" t="str">
        <f>IF($K2359="","",200000000+女子登録情報!$C2359)</f>
        <v/>
      </c>
      <c r="B2359" t="str">
        <f>IF($K2359="","",女子登録情報!$D2359&amp;" ("&amp;女子登録情報!$K2359&amp;")")</f>
        <v/>
      </c>
      <c r="C2359" t="str">
        <f>IF($K2359="","",女子登録情報!$E2359)</f>
        <v/>
      </c>
      <c r="D2359" t="str">
        <f>IF($K2359="","",女子登録情報!$O2359&amp;" "&amp;女子登録情報!$N2359&amp;" ("&amp;LEFT(女子登録情報!$F2359,2)&amp;")")</f>
        <v/>
      </c>
      <c r="E2359" t="str">
        <f>IF($K2359="","",女子登録情報!$P2359)</f>
        <v/>
      </c>
      <c r="F2359" t="str">
        <f t="shared" si="36"/>
        <v/>
      </c>
      <c r="G2359" t="str">
        <f>IF($K2359="","",女子登録情報!$M2359)</f>
        <v/>
      </c>
      <c r="H2359" t="str">
        <f>IF($K2359="","",女子登録情報!$A2359)</f>
        <v/>
      </c>
      <c r="K2359" t="str">
        <f>IF(女子登録情報!$C2359="","",女子登録情報!$C2359)</f>
        <v/>
      </c>
      <c r="M2359" t="str">
        <f>IFERROR(IF(AND(402&lt;=VALUE(RIGHT(女子登録情報!$F2359,4)),競技会情報!$E$3*100+競技会情報!$G$3&gt;=VALUE(RIGHT(女子登録情報!$F2359,4))),VALUE(女子登録情報!$G2359)+1,VALUE(女子登録情報!$G2359)),"")</f>
        <v/>
      </c>
      <c r="N2359" t="str">
        <f>IF($K2359="","",IF(女子登録情報!$H2359="北海道",女子登録情報!$H2359,LEFT(女子登録情報!$H2359,LEN(女子登録情報!$H2359)-1)))</f>
        <v/>
      </c>
      <c r="O2359" t="str">
        <f>IF($K2359="","",IF(LEN($N2359)=2,LEFT($N2359,1)&amp;"　"&amp;RIGHT($N2359,1)&amp;"・"&amp;女子登録情報!$I2359,$N2359&amp;"・"&amp;女子登録情報!$I2359))</f>
        <v/>
      </c>
    </row>
    <row r="2360" spans="1:15" x14ac:dyDescent="0.55000000000000004">
      <c r="A2360" t="str">
        <f>IF($K2360="","",200000000+女子登録情報!$C2360)</f>
        <v/>
      </c>
      <c r="B2360" t="str">
        <f>IF($K2360="","",女子登録情報!$D2360&amp;" ("&amp;女子登録情報!$K2360&amp;")")</f>
        <v/>
      </c>
      <c r="C2360" t="str">
        <f>IF($K2360="","",女子登録情報!$E2360)</f>
        <v/>
      </c>
      <c r="D2360" t="str">
        <f>IF($K2360="","",女子登録情報!$O2360&amp;" "&amp;女子登録情報!$N2360&amp;" ("&amp;LEFT(女子登録情報!$F2360,2)&amp;")")</f>
        <v/>
      </c>
      <c r="E2360" t="str">
        <f>IF($K2360="","",女子登録情報!$P2360)</f>
        <v/>
      </c>
      <c r="F2360" t="str">
        <f t="shared" si="36"/>
        <v/>
      </c>
      <c r="G2360" t="str">
        <f>IF($K2360="","",女子登録情報!$M2360)</f>
        <v/>
      </c>
      <c r="H2360" t="str">
        <f>IF($K2360="","",女子登録情報!$A2360)</f>
        <v/>
      </c>
      <c r="K2360" t="str">
        <f>IF(女子登録情報!$C2360="","",女子登録情報!$C2360)</f>
        <v/>
      </c>
      <c r="M2360" t="str">
        <f>IFERROR(IF(AND(402&lt;=VALUE(RIGHT(女子登録情報!$F2360,4)),競技会情報!$E$3*100+競技会情報!$G$3&gt;=VALUE(RIGHT(女子登録情報!$F2360,4))),VALUE(女子登録情報!$G2360)+1,VALUE(女子登録情報!$G2360)),"")</f>
        <v/>
      </c>
      <c r="N2360" t="str">
        <f>IF($K2360="","",IF(女子登録情報!$H2360="北海道",女子登録情報!$H2360,LEFT(女子登録情報!$H2360,LEN(女子登録情報!$H2360)-1)))</f>
        <v/>
      </c>
      <c r="O2360" t="str">
        <f>IF($K2360="","",IF(LEN($N2360)=2,LEFT($N2360,1)&amp;"　"&amp;RIGHT($N2360,1)&amp;"・"&amp;女子登録情報!$I2360,$N2360&amp;"・"&amp;女子登録情報!$I2360))</f>
        <v/>
      </c>
    </row>
    <row r="2361" spans="1:15" x14ac:dyDescent="0.55000000000000004">
      <c r="A2361" t="str">
        <f>IF($K2361="","",200000000+女子登録情報!$C2361)</f>
        <v/>
      </c>
      <c r="B2361" t="str">
        <f>IF($K2361="","",女子登録情報!$D2361&amp;" ("&amp;女子登録情報!$K2361&amp;")")</f>
        <v/>
      </c>
      <c r="C2361" t="str">
        <f>IF($K2361="","",女子登録情報!$E2361)</f>
        <v/>
      </c>
      <c r="D2361" t="str">
        <f>IF($K2361="","",女子登録情報!$O2361&amp;" "&amp;女子登録情報!$N2361&amp;" ("&amp;LEFT(女子登録情報!$F2361,2)&amp;")")</f>
        <v/>
      </c>
      <c r="E2361" t="str">
        <f>IF($K2361="","",女子登録情報!$P2361)</f>
        <v/>
      </c>
      <c r="F2361" t="str">
        <f t="shared" si="36"/>
        <v/>
      </c>
      <c r="G2361" t="str">
        <f>IF($K2361="","",女子登録情報!$M2361)</f>
        <v/>
      </c>
      <c r="H2361" t="str">
        <f>IF($K2361="","",女子登録情報!$A2361)</f>
        <v/>
      </c>
      <c r="K2361" t="str">
        <f>IF(女子登録情報!$C2361="","",女子登録情報!$C2361)</f>
        <v/>
      </c>
      <c r="M2361" t="str">
        <f>IFERROR(IF(AND(402&lt;=VALUE(RIGHT(女子登録情報!$F2361,4)),競技会情報!$E$3*100+競技会情報!$G$3&gt;=VALUE(RIGHT(女子登録情報!$F2361,4))),VALUE(女子登録情報!$G2361)+1,VALUE(女子登録情報!$G2361)),"")</f>
        <v/>
      </c>
      <c r="N2361" t="str">
        <f>IF($K2361="","",IF(女子登録情報!$H2361="北海道",女子登録情報!$H2361,LEFT(女子登録情報!$H2361,LEN(女子登録情報!$H2361)-1)))</f>
        <v/>
      </c>
      <c r="O2361" t="str">
        <f>IF($K2361="","",IF(LEN($N2361)=2,LEFT($N2361,1)&amp;"　"&amp;RIGHT($N2361,1)&amp;"・"&amp;女子登録情報!$I2361,$N2361&amp;"・"&amp;女子登録情報!$I2361))</f>
        <v/>
      </c>
    </row>
    <row r="2362" spans="1:15" x14ac:dyDescent="0.55000000000000004">
      <c r="A2362" t="str">
        <f>IF($K2362="","",200000000+女子登録情報!$C2362)</f>
        <v/>
      </c>
      <c r="B2362" t="str">
        <f>IF($K2362="","",女子登録情報!$D2362&amp;" ("&amp;女子登録情報!$K2362&amp;")")</f>
        <v/>
      </c>
      <c r="C2362" t="str">
        <f>IF($K2362="","",女子登録情報!$E2362)</f>
        <v/>
      </c>
      <c r="D2362" t="str">
        <f>IF($K2362="","",女子登録情報!$O2362&amp;" "&amp;女子登録情報!$N2362&amp;" ("&amp;LEFT(女子登録情報!$F2362,2)&amp;")")</f>
        <v/>
      </c>
      <c r="E2362" t="str">
        <f>IF($K2362="","",女子登録情報!$P2362)</f>
        <v/>
      </c>
      <c r="F2362" t="str">
        <f t="shared" si="36"/>
        <v/>
      </c>
      <c r="G2362" t="str">
        <f>IF($K2362="","",女子登録情報!$M2362)</f>
        <v/>
      </c>
      <c r="H2362" t="str">
        <f>IF($K2362="","",女子登録情報!$A2362)</f>
        <v/>
      </c>
      <c r="K2362" t="str">
        <f>IF(女子登録情報!$C2362="","",女子登録情報!$C2362)</f>
        <v/>
      </c>
      <c r="M2362" t="str">
        <f>IFERROR(IF(AND(402&lt;=VALUE(RIGHT(女子登録情報!$F2362,4)),競技会情報!$E$3*100+競技会情報!$G$3&gt;=VALUE(RIGHT(女子登録情報!$F2362,4))),VALUE(女子登録情報!$G2362)+1,VALUE(女子登録情報!$G2362)),"")</f>
        <v/>
      </c>
      <c r="N2362" t="str">
        <f>IF($K2362="","",IF(女子登録情報!$H2362="北海道",女子登録情報!$H2362,LEFT(女子登録情報!$H2362,LEN(女子登録情報!$H2362)-1)))</f>
        <v/>
      </c>
      <c r="O2362" t="str">
        <f>IF($K2362="","",IF(LEN($N2362)=2,LEFT($N2362,1)&amp;"　"&amp;RIGHT($N2362,1)&amp;"・"&amp;女子登録情報!$I2362,$N2362&amp;"・"&amp;女子登録情報!$I2362))</f>
        <v/>
      </c>
    </row>
    <row r="2363" spans="1:15" x14ac:dyDescent="0.55000000000000004">
      <c r="A2363" t="str">
        <f>IF($K2363="","",200000000+女子登録情報!$C2363)</f>
        <v/>
      </c>
      <c r="B2363" t="str">
        <f>IF($K2363="","",女子登録情報!$D2363&amp;" ("&amp;女子登録情報!$K2363&amp;")")</f>
        <v/>
      </c>
      <c r="C2363" t="str">
        <f>IF($K2363="","",女子登録情報!$E2363)</f>
        <v/>
      </c>
      <c r="D2363" t="str">
        <f>IF($K2363="","",女子登録情報!$O2363&amp;" "&amp;女子登録情報!$N2363&amp;" ("&amp;LEFT(女子登録情報!$F2363,2)&amp;")")</f>
        <v/>
      </c>
      <c r="E2363" t="str">
        <f>IF($K2363="","",女子登録情報!$P2363)</f>
        <v/>
      </c>
      <c r="F2363" t="str">
        <f t="shared" si="36"/>
        <v/>
      </c>
      <c r="G2363" t="str">
        <f>IF($K2363="","",女子登録情報!$M2363)</f>
        <v/>
      </c>
      <c r="H2363" t="str">
        <f>IF($K2363="","",女子登録情報!$A2363)</f>
        <v/>
      </c>
      <c r="K2363" t="str">
        <f>IF(女子登録情報!$C2363="","",女子登録情報!$C2363)</f>
        <v/>
      </c>
      <c r="M2363" t="str">
        <f>IFERROR(IF(AND(402&lt;=VALUE(RIGHT(女子登録情報!$F2363,4)),競技会情報!$E$3*100+競技会情報!$G$3&gt;=VALUE(RIGHT(女子登録情報!$F2363,4))),VALUE(女子登録情報!$G2363)+1,VALUE(女子登録情報!$G2363)),"")</f>
        <v/>
      </c>
      <c r="N2363" t="str">
        <f>IF($K2363="","",IF(女子登録情報!$H2363="北海道",女子登録情報!$H2363,LEFT(女子登録情報!$H2363,LEN(女子登録情報!$H2363)-1)))</f>
        <v/>
      </c>
      <c r="O2363" t="str">
        <f>IF($K2363="","",IF(LEN($N2363)=2,LEFT($N2363,1)&amp;"　"&amp;RIGHT($N2363,1)&amp;"・"&amp;女子登録情報!$I2363,$N2363&amp;"・"&amp;女子登録情報!$I2363))</f>
        <v/>
      </c>
    </row>
    <row r="2364" spans="1:15" x14ac:dyDescent="0.55000000000000004">
      <c r="A2364" t="str">
        <f>IF($K2364="","",200000000+女子登録情報!$C2364)</f>
        <v/>
      </c>
      <c r="B2364" t="str">
        <f>IF($K2364="","",女子登録情報!$D2364&amp;" ("&amp;女子登録情報!$K2364&amp;")")</f>
        <v/>
      </c>
      <c r="C2364" t="str">
        <f>IF($K2364="","",女子登録情報!$E2364)</f>
        <v/>
      </c>
      <c r="D2364" t="str">
        <f>IF($K2364="","",女子登録情報!$O2364&amp;" "&amp;女子登録情報!$N2364&amp;" ("&amp;LEFT(女子登録情報!$F2364,2)&amp;")")</f>
        <v/>
      </c>
      <c r="E2364" t="str">
        <f>IF($K2364="","",女子登録情報!$P2364)</f>
        <v/>
      </c>
      <c r="F2364" t="str">
        <f t="shared" si="36"/>
        <v/>
      </c>
      <c r="G2364" t="str">
        <f>IF($K2364="","",女子登録情報!$M2364)</f>
        <v/>
      </c>
      <c r="H2364" t="str">
        <f>IF($K2364="","",女子登録情報!$A2364)</f>
        <v/>
      </c>
      <c r="K2364" t="str">
        <f>IF(女子登録情報!$C2364="","",女子登録情報!$C2364)</f>
        <v/>
      </c>
      <c r="M2364" t="str">
        <f>IFERROR(IF(AND(402&lt;=VALUE(RIGHT(女子登録情報!$F2364,4)),競技会情報!$E$3*100+競技会情報!$G$3&gt;=VALUE(RIGHT(女子登録情報!$F2364,4))),VALUE(女子登録情報!$G2364)+1,VALUE(女子登録情報!$G2364)),"")</f>
        <v/>
      </c>
      <c r="N2364" t="str">
        <f>IF($K2364="","",IF(女子登録情報!$H2364="北海道",女子登録情報!$H2364,LEFT(女子登録情報!$H2364,LEN(女子登録情報!$H2364)-1)))</f>
        <v/>
      </c>
      <c r="O2364" t="str">
        <f>IF($K2364="","",IF(LEN($N2364)=2,LEFT($N2364,1)&amp;"　"&amp;RIGHT($N2364,1)&amp;"・"&amp;女子登録情報!$I2364,$N2364&amp;"・"&amp;女子登録情報!$I2364))</f>
        <v/>
      </c>
    </row>
    <row r="2365" spans="1:15" x14ac:dyDescent="0.55000000000000004">
      <c r="A2365" t="str">
        <f>IF($K2365="","",200000000+女子登録情報!$C2365)</f>
        <v/>
      </c>
      <c r="B2365" t="str">
        <f>IF($K2365="","",女子登録情報!$D2365&amp;" ("&amp;女子登録情報!$K2365&amp;")")</f>
        <v/>
      </c>
      <c r="C2365" t="str">
        <f>IF($K2365="","",女子登録情報!$E2365)</f>
        <v/>
      </c>
      <c r="D2365" t="str">
        <f>IF($K2365="","",女子登録情報!$O2365&amp;" "&amp;女子登録情報!$N2365&amp;" ("&amp;LEFT(女子登録情報!$F2365,2)&amp;")")</f>
        <v/>
      </c>
      <c r="E2365" t="str">
        <f>IF($K2365="","",女子登録情報!$P2365)</f>
        <v/>
      </c>
      <c r="F2365" t="str">
        <f t="shared" si="36"/>
        <v/>
      </c>
      <c r="G2365" t="str">
        <f>IF($K2365="","",女子登録情報!$M2365)</f>
        <v/>
      </c>
      <c r="H2365" t="str">
        <f>IF($K2365="","",女子登録情報!$A2365)</f>
        <v/>
      </c>
      <c r="K2365" t="str">
        <f>IF(女子登録情報!$C2365="","",女子登録情報!$C2365)</f>
        <v/>
      </c>
      <c r="M2365" t="str">
        <f>IFERROR(IF(AND(402&lt;=VALUE(RIGHT(女子登録情報!$F2365,4)),競技会情報!$E$3*100+競技会情報!$G$3&gt;=VALUE(RIGHT(女子登録情報!$F2365,4))),VALUE(女子登録情報!$G2365)+1,VALUE(女子登録情報!$G2365)),"")</f>
        <v/>
      </c>
      <c r="N2365" t="str">
        <f>IF($K2365="","",IF(女子登録情報!$H2365="北海道",女子登録情報!$H2365,LEFT(女子登録情報!$H2365,LEN(女子登録情報!$H2365)-1)))</f>
        <v/>
      </c>
      <c r="O2365" t="str">
        <f>IF($K2365="","",IF(LEN($N2365)=2,LEFT($N2365,1)&amp;"　"&amp;RIGHT($N2365,1)&amp;"・"&amp;女子登録情報!$I2365,$N2365&amp;"・"&amp;女子登録情報!$I2365))</f>
        <v/>
      </c>
    </row>
    <row r="2366" spans="1:15" x14ac:dyDescent="0.55000000000000004">
      <c r="A2366" t="str">
        <f>IF($K2366="","",200000000+女子登録情報!$C2366)</f>
        <v/>
      </c>
      <c r="B2366" t="str">
        <f>IF($K2366="","",女子登録情報!$D2366&amp;" ("&amp;女子登録情報!$K2366&amp;")")</f>
        <v/>
      </c>
      <c r="C2366" t="str">
        <f>IF($K2366="","",女子登録情報!$E2366)</f>
        <v/>
      </c>
      <c r="D2366" t="str">
        <f>IF($K2366="","",女子登録情報!$O2366&amp;" "&amp;女子登録情報!$N2366&amp;" ("&amp;LEFT(女子登録情報!$F2366,2)&amp;")")</f>
        <v/>
      </c>
      <c r="E2366" t="str">
        <f>IF($K2366="","",女子登録情報!$P2366)</f>
        <v/>
      </c>
      <c r="F2366" t="str">
        <f t="shared" si="36"/>
        <v/>
      </c>
      <c r="G2366" t="str">
        <f>IF($K2366="","",女子登録情報!$M2366)</f>
        <v/>
      </c>
      <c r="H2366" t="str">
        <f>IF($K2366="","",女子登録情報!$A2366)</f>
        <v/>
      </c>
      <c r="K2366" t="str">
        <f>IF(女子登録情報!$C2366="","",女子登録情報!$C2366)</f>
        <v/>
      </c>
      <c r="M2366" t="str">
        <f>IFERROR(IF(AND(402&lt;=VALUE(RIGHT(女子登録情報!$F2366,4)),競技会情報!$E$3*100+競技会情報!$G$3&gt;=VALUE(RIGHT(女子登録情報!$F2366,4))),VALUE(女子登録情報!$G2366)+1,VALUE(女子登録情報!$G2366)),"")</f>
        <v/>
      </c>
      <c r="N2366" t="str">
        <f>IF($K2366="","",IF(女子登録情報!$H2366="北海道",女子登録情報!$H2366,LEFT(女子登録情報!$H2366,LEN(女子登録情報!$H2366)-1)))</f>
        <v/>
      </c>
      <c r="O2366" t="str">
        <f>IF($K2366="","",IF(LEN($N2366)=2,LEFT($N2366,1)&amp;"　"&amp;RIGHT($N2366,1)&amp;"・"&amp;女子登録情報!$I2366,$N2366&amp;"・"&amp;女子登録情報!$I2366))</f>
        <v/>
      </c>
    </row>
    <row r="2367" spans="1:15" x14ac:dyDescent="0.55000000000000004">
      <c r="A2367" t="str">
        <f>IF($K2367="","",200000000+女子登録情報!$C2367)</f>
        <v/>
      </c>
      <c r="B2367" t="str">
        <f>IF($K2367="","",女子登録情報!$D2367&amp;" ("&amp;女子登録情報!$K2367&amp;")")</f>
        <v/>
      </c>
      <c r="C2367" t="str">
        <f>IF($K2367="","",女子登録情報!$E2367)</f>
        <v/>
      </c>
      <c r="D2367" t="str">
        <f>IF($K2367="","",女子登録情報!$O2367&amp;" "&amp;女子登録情報!$N2367&amp;" ("&amp;LEFT(女子登録情報!$F2367,2)&amp;")")</f>
        <v/>
      </c>
      <c r="E2367" t="str">
        <f>IF($K2367="","",女子登録情報!$P2367)</f>
        <v/>
      </c>
      <c r="F2367" t="str">
        <f t="shared" si="36"/>
        <v/>
      </c>
      <c r="G2367" t="str">
        <f>IF($K2367="","",女子登録情報!$M2367)</f>
        <v/>
      </c>
      <c r="H2367" t="str">
        <f>IF($K2367="","",女子登録情報!$A2367)</f>
        <v/>
      </c>
      <c r="K2367" t="str">
        <f>IF(女子登録情報!$C2367="","",女子登録情報!$C2367)</f>
        <v/>
      </c>
      <c r="M2367" t="str">
        <f>IFERROR(IF(AND(402&lt;=VALUE(RIGHT(女子登録情報!$F2367,4)),競技会情報!$E$3*100+競技会情報!$G$3&gt;=VALUE(RIGHT(女子登録情報!$F2367,4))),VALUE(女子登録情報!$G2367)+1,VALUE(女子登録情報!$G2367)),"")</f>
        <v/>
      </c>
      <c r="N2367" t="str">
        <f>IF($K2367="","",IF(女子登録情報!$H2367="北海道",女子登録情報!$H2367,LEFT(女子登録情報!$H2367,LEN(女子登録情報!$H2367)-1)))</f>
        <v/>
      </c>
      <c r="O2367" t="str">
        <f>IF($K2367="","",IF(LEN($N2367)=2,LEFT($N2367,1)&amp;"　"&amp;RIGHT($N2367,1)&amp;"・"&amp;女子登録情報!$I2367,$N2367&amp;"・"&amp;女子登録情報!$I2367))</f>
        <v/>
      </c>
    </row>
    <row r="2368" spans="1:15" x14ac:dyDescent="0.55000000000000004">
      <c r="A2368" t="str">
        <f>IF($K2368="","",200000000+女子登録情報!$C2368)</f>
        <v/>
      </c>
      <c r="B2368" t="str">
        <f>IF($K2368="","",女子登録情報!$D2368&amp;" ("&amp;女子登録情報!$K2368&amp;")")</f>
        <v/>
      </c>
      <c r="C2368" t="str">
        <f>IF($K2368="","",女子登録情報!$E2368)</f>
        <v/>
      </c>
      <c r="D2368" t="str">
        <f>IF($K2368="","",女子登録情報!$O2368&amp;" "&amp;女子登録情報!$N2368&amp;" ("&amp;LEFT(女子登録情報!$F2368,2)&amp;")")</f>
        <v/>
      </c>
      <c r="E2368" t="str">
        <f>IF($K2368="","",女子登録情報!$P2368)</f>
        <v/>
      </c>
      <c r="F2368" t="str">
        <f t="shared" si="36"/>
        <v/>
      </c>
      <c r="G2368" t="str">
        <f>IF($K2368="","",女子登録情報!$M2368)</f>
        <v/>
      </c>
      <c r="H2368" t="str">
        <f>IF($K2368="","",女子登録情報!$A2368)</f>
        <v/>
      </c>
      <c r="K2368" t="str">
        <f>IF(女子登録情報!$C2368="","",女子登録情報!$C2368)</f>
        <v/>
      </c>
      <c r="M2368" t="str">
        <f>IFERROR(IF(AND(402&lt;=VALUE(RIGHT(女子登録情報!$F2368,4)),競技会情報!$E$3*100+競技会情報!$G$3&gt;=VALUE(RIGHT(女子登録情報!$F2368,4))),VALUE(女子登録情報!$G2368)+1,VALUE(女子登録情報!$G2368)),"")</f>
        <v/>
      </c>
      <c r="N2368" t="str">
        <f>IF($K2368="","",IF(女子登録情報!$H2368="北海道",女子登録情報!$H2368,LEFT(女子登録情報!$H2368,LEN(女子登録情報!$H2368)-1)))</f>
        <v/>
      </c>
      <c r="O2368" t="str">
        <f>IF($K2368="","",IF(LEN($N2368)=2,LEFT($N2368,1)&amp;"　"&amp;RIGHT($N2368,1)&amp;"・"&amp;女子登録情報!$I2368,$N2368&amp;"・"&amp;女子登録情報!$I2368))</f>
        <v/>
      </c>
    </row>
    <row r="2369" spans="1:15" x14ac:dyDescent="0.55000000000000004">
      <c r="A2369" t="str">
        <f>IF($K2369="","",200000000+女子登録情報!$C2369)</f>
        <v/>
      </c>
      <c r="B2369" t="str">
        <f>IF($K2369="","",女子登録情報!$D2369&amp;" ("&amp;女子登録情報!$K2369&amp;")")</f>
        <v/>
      </c>
      <c r="C2369" t="str">
        <f>IF($K2369="","",女子登録情報!$E2369)</f>
        <v/>
      </c>
      <c r="D2369" t="str">
        <f>IF($K2369="","",女子登録情報!$O2369&amp;" "&amp;女子登録情報!$N2369&amp;" ("&amp;LEFT(女子登録情報!$F2369,2)&amp;")")</f>
        <v/>
      </c>
      <c r="E2369" t="str">
        <f>IF($K2369="","",女子登録情報!$P2369)</f>
        <v/>
      </c>
      <c r="F2369" t="str">
        <f t="shared" si="36"/>
        <v/>
      </c>
      <c r="G2369" t="str">
        <f>IF($K2369="","",女子登録情報!$M2369)</f>
        <v/>
      </c>
      <c r="H2369" t="str">
        <f>IF($K2369="","",女子登録情報!$A2369)</f>
        <v/>
      </c>
      <c r="K2369" t="str">
        <f>IF(女子登録情報!$C2369="","",女子登録情報!$C2369)</f>
        <v/>
      </c>
      <c r="M2369" t="str">
        <f>IFERROR(IF(AND(402&lt;=VALUE(RIGHT(女子登録情報!$F2369,4)),競技会情報!$E$3*100+競技会情報!$G$3&gt;=VALUE(RIGHT(女子登録情報!$F2369,4))),VALUE(女子登録情報!$G2369)+1,VALUE(女子登録情報!$G2369)),"")</f>
        <v/>
      </c>
      <c r="N2369" t="str">
        <f>IF($K2369="","",IF(女子登録情報!$H2369="北海道",女子登録情報!$H2369,LEFT(女子登録情報!$H2369,LEN(女子登録情報!$H2369)-1)))</f>
        <v/>
      </c>
      <c r="O2369" t="str">
        <f>IF($K2369="","",IF(LEN($N2369)=2,LEFT($N2369,1)&amp;"　"&amp;RIGHT($N2369,1)&amp;"・"&amp;女子登録情報!$I2369,$N2369&amp;"・"&amp;女子登録情報!$I2369))</f>
        <v/>
      </c>
    </row>
    <row r="2370" spans="1:15" x14ac:dyDescent="0.55000000000000004">
      <c r="A2370" t="str">
        <f>IF($K2370="","",200000000+女子登録情報!$C2370)</f>
        <v/>
      </c>
      <c r="B2370" t="str">
        <f>IF($K2370="","",女子登録情報!$D2370&amp;" ("&amp;女子登録情報!$K2370&amp;")")</f>
        <v/>
      </c>
      <c r="C2370" t="str">
        <f>IF($K2370="","",女子登録情報!$E2370)</f>
        <v/>
      </c>
      <c r="D2370" t="str">
        <f>IF($K2370="","",女子登録情報!$O2370&amp;" "&amp;女子登録情報!$N2370&amp;" ("&amp;LEFT(女子登録情報!$F2370,2)&amp;")")</f>
        <v/>
      </c>
      <c r="E2370" t="str">
        <f>IF($K2370="","",女子登録情報!$P2370)</f>
        <v/>
      </c>
      <c r="F2370" t="str">
        <f t="shared" si="36"/>
        <v/>
      </c>
      <c r="G2370" t="str">
        <f>IF($K2370="","",女子登録情報!$M2370)</f>
        <v/>
      </c>
      <c r="H2370" t="str">
        <f>IF($K2370="","",女子登録情報!$A2370)</f>
        <v/>
      </c>
      <c r="K2370" t="str">
        <f>IF(女子登録情報!$C2370="","",女子登録情報!$C2370)</f>
        <v/>
      </c>
      <c r="M2370" t="str">
        <f>IFERROR(IF(AND(402&lt;=VALUE(RIGHT(女子登録情報!$F2370,4)),競技会情報!$E$3*100+競技会情報!$G$3&gt;=VALUE(RIGHT(女子登録情報!$F2370,4))),VALUE(女子登録情報!$G2370)+1,VALUE(女子登録情報!$G2370)),"")</f>
        <v/>
      </c>
      <c r="N2370" t="str">
        <f>IF($K2370="","",IF(女子登録情報!$H2370="北海道",女子登録情報!$H2370,LEFT(女子登録情報!$H2370,LEN(女子登録情報!$H2370)-1)))</f>
        <v/>
      </c>
      <c r="O2370" t="str">
        <f>IF($K2370="","",IF(LEN($N2370)=2,LEFT($N2370,1)&amp;"　"&amp;RIGHT($N2370,1)&amp;"・"&amp;女子登録情報!$I2370,$N2370&amp;"・"&amp;女子登録情報!$I2370))</f>
        <v/>
      </c>
    </row>
    <row r="2371" spans="1:15" x14ac:dyDescent="0.55000000000000004">
      <c r="A2371" t="str">
        <f>IF($K2371="","",200000000+女子登録情報!$C2371)</f>
        <v/>
      </c>
      <c r="B2371" t="str">
        <f>IF($K2371="","",女子登録情報!$D2371&amp;" ("&amp;女子登録情報!$K2371&amp;")")</f>
        <v/>
      </c>
      <c r="C2371" t="str">
        <f>IF($K2371="","",女子登録情報!$E2371)</f>
        <v/>
      </c>
      <c r="D2371" t="str">
        <f>IF($K2371="","",女子登録情報!$O2371&amp;" "&amp;女子登録情報!$N2371&amp;" ("&amp;LEFT(女子登録情報!$F2371,2)&amp;")")</f>
        <v/>
      </c>
      <c r="E2371" t="str">
        <f>IF($K2371="","",女子登録情報!$P2371)</f>
        <v/>
      </c>
      <c r="F2371" t="str">
        <f t="shared" ref="F2371:F2434" si="37">IF($K2371="","","2")</f>
        <v/>
      </c>
      <c r="G2371" t="str">
        <f>IF($K2371="","",女子登録情報!$M2371)</f>
        <v/>
      </c>
      <c r="H2371" t="str">
        <f>IF($K2371="","",女子登録情報!$A2371)</f>
        <v/>
      </c>
      <c r="K2371" t="str">
        <f>IF(女子登録情報!$C2371="","",女子登録情報!$C2371)</f>
        <v/>
      </c>
      <c r="M2371" t="str">
        <f>IFERROR(IF(AND(402&lt;=VALUE(RIGHT(女子登録情報!$F2371,4)),競技会情報!$E$3*100+競技会情報!$G$3&gt;=VALUE(RIGHT(女子登録情報!$F2371,4))),VALUE(女子登録情報!$G2371)+1,VALUE(女子登録情報!$G2371)),"")</f>
        <v/>
      </c>
      <c r="N2371" t="str">
        <f>IF($K2371="","",IF(女子登録情報!$H2371="北海道",女子登録情報!$H2371,LEFT(女子登録情報!$H2371,LEN(女子登録情報!$H2371)-1)))</f>
        <v/>
      </c>
      <c r="O2371" t="str">
        <f>IF($K2371="","",IF(LEN($N2371)=2,LEFT($N2371,1)&amp;"　"&amp;RIGHT($N2371,1)&amp;"・"&amp;女子登録情報!$I2371,$N2371&amp;"・"&amp;女子登録情報!$I2371))</f>
        <v/>
      </c>
    </row>
    <row r="2372" spans="1:15" x14ac:dyDescent="0.55000000000000004">
      <c r="A2372" t="str">
        <f>IF($K2372="","",200000000+女子登録情報!$C2372)</f>
        <v/>
      </c>
      <c r="B2372" t="str">
        <f>IF($K2372="","",女子登録情報!$D2372&amp;" ("&amp;女子登録情報!$K2372&amp;")")</f>
        <v/>
      </c>
      <c r="C2372" t="str">
        <f>IF($K2372="","",女子登録情報!$E2372)</f>
        <v/>
      </c>
      <c r="D2372" t="str">
        <f>IF($K2372="","",女子登録情報!$O2372&amp;" "&amp;女子登録情報!$N2372&amp;" ("&amp;LEFT(女子登録情報!$F2372,2)&amp;")")</f>
        <v/>
      </c>
      <c r="E2372" t="str">
        <f>IF($K2372="","",女子登録情報!$P2372)</f>
        <v/>
      </c>
      <c r="F2372" t="str">
        <f t="shared" si="37"/>
        <v/>
      </c>
      <c r="G2372" t="str">
        <f>IF($K2372="","",女子登録情報!$M2372)</f>
        <v/>
      </c>
      <c r="H2372" t="str">
        <f>IF($K2372="","",女子登録情報!$A2372)</f>
        <v/>
      </c>
      <c r="K2372" t="str">
        <f>IF(女子登録情報!$C2372="","",女子登録情報!$C2372)</f>
        <v/>
      </c>
      <c r="M2372" t="str">
        <f>IFERROR(IF(AND(402&lt;=VALUE(RIGHT(女子登録情報!$F2372,4)),競技会情報!$E$3*100+競技会情報!$G$3&gt;=VALUE(RIGHT(女子登録情報!$F2372,4))),VALUE(女子登録情報!$G2372)+1,VALUE(女子登録情報!$G2372)),"")</f>
        <v/>
      </c>
      <c r="N2372" t="str">
        <f>IF($K2372="","",IF(女子登録情報!$H2372="北海道",女子登録情報!$H2372,LEFT(女子登録情報!$H2372,LEN(女子登録情報!$H2372)-1)))</f>
        <v/>
      </c>
      <c r="O2372" t="str">
        <f>IF($K2372="","",IF(LEN($N2372)=2,LEFT($N2372,1)&amp;"　"&amp;RIGHT($N2372,1)&amp;"・"&amp;女子登録情報!$I2372,$N2372&amp;"・"&amp;女子登録情報!$I2372))</f>
        <v/>
      </c>
    </row>
    <row r="2373" spans="1:15" x14ac:dyDescent="0.55000000000000004">
      <c r="A2373" t="str">
        <f>IF($K2373="","",200000000+女子登録情報!$C2373)</f>
        <v/>
      </c>
      <c r="B2373" t="str">
        <f>IF($K2373="","",女子登録情報!$D2373&amp;" ("&amp;女子登録情報!$K2373&amp;")")</f>
        <v/>
      </c>
      <c r="C2373" t="str">
        <f>IF($K2373="","",女子登録情報!$E2373)</f>
        <v/>
      </c>
      <c r="D2373" t="str">
        <f>IF($K2373="","",女子登録情報!$O2373&amp;" "&amp;女子登録情報!$N2373&amp;" ("&amp;LEFT(女子登録情報!$F2373,2)&amp;")")</f>
        <v/>
      </c>
      <c r="E2373" t="str">
        <f>IF($K2373="","",女子登録情報!$P2373)</f>
        <v/>
      </c>
      <c r="F2373" t="str">
        <f t="shared" si="37"/>
        <v/>
      </c>
      <c r="G2373" t="str">
        <f>IF($K2373="","",女子登録情報!$M2373)</f>
        <v/>
      </c>
      <c r="H2373" t="str">
        <f>IF($K2373="","",女子登録情報!$A2373)</f>
        <v/>
      </c>
      <c r="K2373" t="str">
        <f>IF(女子登録情報!$C2373="","",女子登録情報!$C2373)</f>
        <v/>
      </c>
      <c r="M2373" t="str">
        <f>IFERROR(IF(AND(402&lt;=VALUE(RIGHT(女子登録情報!$F2373,4)),競技会情報!$E$3*100+競技会情報!$G$3&gt;=VALUE(RIGHT(女子登録情報!$F2373,4))),VALUE(女子登録情報!$G2373)+1,VALUE(女子登録情報!$G2373)),"")</f>
        <v/>
      </c>
      <c r="N2373" t="str">
        <f>IF($K2373="","",IF(女子登録情報!$H2373="北海道",女子登録情報!$H2373,LEFT(女子登録情報!$H2373,LEN(女子登録情報!$H2373)-1)))</f>
        <v/>
      </c>
      <c r="O2373" t="str">
        <f>IF($K2373="","",IF(LEN($N2373)=2,LEFT($N2373,1)&amp;"　"&amp;RIGHT($N2373,1)&amp;"・"&amp;女子登録情報!$I2373,$N2373&amp;"・"&amp;女子登録情報!$I2373))</f>
        <v/>
      </c>
    </row>
    <row r="2374" spans="1:15" x14ac:dyDescent="0.55000000000000004">
      <c r="A2374" t="str">
        <f>IF($K2374="","",200000000+女子登録情報!$C2374)</f>
        <v/>
      </c>
      <c r="B2374" t="str">
        <f>IF($K2374="","",女子登録情報!$D2374&amp;" ("&amp;女子登録情報!$K2374&amp;")")</f>
        <v/>
      </c>
      <c r="C2374" t="str">
        <f>IF($K2374="","",女子登録情報!$E2374)</f>
        <v/>
      </c>
      <c r="D2374" t="str">
        <f>IF($K2374="","",女子登録情報!$O2374&amp;" "&amp;女子登録情報!$N2374&amp;" ("&amp;LEFT(女子登録情報!$F2374,2)&amp;")")</f>
        <v/>
      </c>
      <c r="E2374" t="str">
        <f>IF($K2374="","",女子登録情報!$P2374)</f>
        <v/>
      </c>
      <c r="F2374" t="str">
        <f t="shared" si="37"/>
        <v/>
      </c>
      <c r="G2374" t="str">
        <f>IF($K2374="","",女子登録情報!$M2374)</f>
        <v/>
      </c>
      <c r="H2374" t="str">
        <f>IF($K2374="","",女子登録情報!$A2374)</f>
        <v/>
      </c>
      <c r="K2374" t="str">
        <f>IF(女子登録情報!$C2374="","",女子登録情報!$C2374)</f>
        <v/>
      </c>
      <c r="M2374" t="str">
        <f>IFERROR(IF(AND(402&lt;=VALUE(RIGHT(女子登録情報!$F2374,4)),競技会情報!$E$3*100+競技会情報!$G$3&gt;=VALUE(RIGHT(女子登録情報!$F2374,4))),VALUE(女子登録情報!$G2374)+1,VALUE(女子登録情報!$G2374)),"")</f>
        <v/>
      </c>
      <c r="N2374" t="str">
        <f>IF($K2374="","",IF(女子登録情報!$H2374="北海道",女子登録情報!$H2374,LEFT(女子登録情報!$H2374,LEN(女子登録情報!$H2374)-1)))</f>
        <v/>
      </c>
      <c r="O2374" t="str">
        <f>IF($K2374="","",IF(LEN($N2374)=2,LEFT($N2374,1)&amp;"　"&amp;RIGHT($N2374,1)&amp;"・"&amp;女子登録情報!$I2374,$N2374&amp;"・"&amp;女子登録情報!$I2374))</f>
        <v/>
      </c>
    </row>
    <row r="2375" spans="1:15" x14ac:dyDescent="0.55000000000000004">
      <c r="A2375" t="str">
        <f>IF($K2375="","",200000000+女子登録情報!$C2375)</f>
        <v/>
      </c>
      <c r="B2375" t="str">
        <f>IF($K2375="","",女子登録情報!$D2375&amp;" ("&amp;女子登録情報!$K2375&amp;")")</f>
        <v/>
      </c>
      <c r="C2375" t="str">
        <f>IF($K2375="","",女子登録情報!$E2375)</f>
        <v/>
      </c>
      <c r="D2375" t="str">
        <f>IF($K2375="","",女子登録情報!$O2375&amp;" "&amp;女子登録情報!$N2375&amp;" ("&amp;LEFT(女子登録情報!$F2375,2)&amp;")")</f>
        <v/>
      </c>
      <c r="E2375" t="str">
        <f>IF($K2375="","",女子登録情報!$P2375)</f>
        <v/>
      </c>
      <c r="F2375" t="str">
        <f t="shared" si="37"/>
        <v/>
      </c>
      <c r="G2375" t="str">
        <f>IF($K2375="","",女子登録情報!$M2375)</f>
        <v/>
      </c>
      <c r="H2375" t="str">
        <f>IF($K2375="","",女子登録情報!$A2375)</f>
        <v/>
      </c>
      <c r="K2375" t="str">
        <f>IF(女子登録情報!$C2375="","",女子登録情報!$C2375)</f>
        <v/>
      </c>
      <c r="M2375" t="str">
        <f>IFERROR(IF(AND(402&lt;=VALUE(RIGHT(女子登録情報!$F2375,4)),競技会情報!$E$3*100+競技会情報!$G$3&gt;=VALUE(RIGHT(女子登録情報!$F2375,4))),VALUE(女子登録情報!$G2375)+1,VALUE(女子登録情報!$G2375)),"")</f>
        <v/>
      </c>
      <c r="N2375" t="str">
        <f>IF($K2375="","",IF(女子登録情報!$H2375="北海道",女子登録情報!$H2375,LEFT(女子登録情報!$H2375,LEN(女子登録情報!$H2375)-1)))</f>
        <v/>
      </c>
      <c r="O2375" t="str">
        <f>IF($K2375="","",IF(LEN($N2375)=2,LEFT($N2375,1)&amp;"　"&amp;RIGHT($N2375,1)&amp;"・"&amp;女子登録情報!$I2375,$N2375&amp;"・"&amp;女子登録情報!$I2375))</f>
        <v/>
      </c>
    </row>
    <row r="2376" spans="1:15" x14ac:dyDescent="0.55000000000000004">
      <c r="A2376" t="str">
        <f>IF($K2376="","",200000000+女子登録情報!$C2376)</f>
        <v/>
      </c>
      <c r="B2376" t="str">
        <f>IF($K2376="","",女子登録情報!$D2376&amp;" ("&amp;女子登録情報!$K2376&amp;")")</f>
        <v/>
      </c>
      <c r="C2376" t="str">
        <f>IF($K2376="","",女子登録情報!$E2376)</f>
        <v/>
      </c>
      <c r="D2376" t="str">
        <f>IF($K2376="","",女子登録情報!$O2376&amp;" "&amp;女子登録情報!$N2376&amp;" ("&amp;LEFT(女子登録情報!$F2376,2)&amp;")")</f>
        <v/>
      </c>
      <c r="E2376" t="str">
        <f>IF($K2376="","",女子登録情報!$P2376)</f>
        <v/>
      </c>
      <c r="F2376" t="str">
        <f t="shared" si="37"/>
        <v/>
      </c>
      <c r="G2376" t="str">
        <f>IF($K2376="","",女子登録情報!$M2376)</f>
        <v/>
      </c>
      <c r="H2376" t="str">
        <f>IF($K2376="","",女子登録情報!$A2376)</f>
        <v/>
      </c>
      <c r="K2376" t="str">
        <f>IF(女子登録情報!$C2376="","",女子登録情報!$C2376)</f>
        <v/>
      </c>
      <c r="M2376" t="str">
        <f>IFERROR(IF(AND(402&lt;=VALUE(RIGHT(女子登録情報!$F2376,4)),競技会情報!$E$3*100+競技会情報!$G$3&gt;=VALUE(RIGHT(女子登録情報!$F2376,4))),VALUE(女子登録情報!$G2376)+1,VALUE(女子登録情報!$G2376)),"")</f>
        <v/>
      </c>
      <c r="N2376" t="str">
        <f>IF($K2376="","",IF(女子登録情報!$H2376="北海道",女子登録情報!$H2376,LEFT(女子登録情報!$H2376,LEN(女子登録情報!$H2376)-1)))</f>
        <v/>
      </c>
      <c r="O2376" t="str">
        <f>IF($K2376="","",IF(LEN($N2376)=2,LEFT($N2376,1)&amp;"　"&amp;RIGHT($N2376,1)&amp;"・"&amp;女子登録情報!$I2376,$N2376&amp;"・"&amp;女子登録情報!$I2376))</f>
        <v/>
      </c>
    </row>
    <row r="2377" spans="1:15" x14ac:dyDescent="0.55000000000000004">
      <c r="A2377" t="str">
        <f>IF($K2377="","",200000000+女子登録情報!$C2377)</f>
        <v/>
      </c>
      <c r="B2377" t="str">
        <f>IF($K2377="","",女子登録情報!$D2377&amp;" ("&amp;女子登録情報!$K2377&amp;")")</f>
        <v/>
      </c>
      <c r="C2377" t="str">
        <f>IF($K2377="","",女子登録情報!$E2377)</f>
        <v/>
      </c>
      <c r="D2377" t="str">
        <f>IF($K2377="","",女子登録情報!$O2377&amp;" "&amp;女子登録情報!$N2377&amp;" ("&amp;LEFT(女子登録情報!$F2377,2)&amp;")")</f>
        <v/>
      </c>
      <c r="E2377" t="str">
        <f>IF($K2377="","",女子登録情報!$P2377)</f>
        <v/>
      </c>
      <c r="F2377" t="str">
        <f t="shared" si="37"/>
        <v/>
      </c>
      <c r="G2377" t="str">
        <f>IF($K2377="","",女子登録情報!$M2377)</f>
        <v/>
      </c>
      <c r="H2377" t="str">
        <f>IF($K2377="","",女子登録情報!$A2377)</f>
        <v/>
      </c>
      <c r="K2377" t="str">
        <f>IF(女子登録情報!$C2377="","",女子登録情報!$C2377)</f>
        <v/>
      </c>
      <c r="M2377" t="str">
        <f>IFERROR(IF(AND(402&lt;=VALUE(RIGHT(女子登録情報!$F2377,4)),競技会情報!$E$3*100+競技会情報!$G$3&gt;=VALUE(RIGHT(女子登録情報!$F2377,4))),VALUE(女子登録情報!$G2377)+1,VALUE(女子登録情報!$G2377)),"")</f>
        <v/>
      </c>
      <c r="N2377" t="str">
        <f>IF($K2377="","",IF(女子登録情報!$H2377="北海道",女子登録情報!$H2377,LEFT(女子登録情報!$H2377,LEN(女子登録情報!$H2377)-1)))</f>
        <v/>
      </c>
      <c r="O2377" t="str">
        <f>IF($K2377="","",IF(LEN($N2377)=2,LEFT($N2377,1)&amp;"　"&amp;RIGHT($N2377,1)&amp;"・"&amp;女子登録情報!$I2377,$N2377&amp;"・"&amp;女子登録情報!$I2377))</f>
        <v/>
      </c>
    </row>
    <row r="2378" spans="1:15" x14ac:dyDescent="0.55000000000000004">
      <c r="A2378" t="str">
        <f>IF($K2378="","",200000000+女子登録情報!$C2378)</f>
        <v/>
      </c>
      <c r="B2378" t="str">
        <f>IF($K2378="","",女子登録情報!$D2378&amp;" ("&amp;女子登録情報!$K2378&amp;")")</f>
        <v/>
      </c>
      <c r="C2378" t="str">
        <f>IF($K2378="","",女子登録情報!$E2378)</f>
        <v/>
      </c>
      <c r="D2378" t="str">
        <f>IF($K2378="","",女子登録情報!$O2378&amp;" "&amp;女子登録情報!$N2378&amp;" ("&amp;LEFT(女子登録情報!$F2378,2)&amp;")")</f>
        <v/>
      </c>
      <c r="E2378" t="str">
        <f>IF($K2378="","",女子登録情報!$P2378)</f>
        <v/>
      </c>
      <c r="F2378" t="str">
        <f t="shared" si="37"/>
        <v/>
      </c>
      <c r="G2378" t="str">
        <f>IF($K2378="","",女子登録情報!$M2378)</f>
        <v/>
      </c>
      <c r="H2378" t="str">
        <f>IF($K2378="","",女子登録情報!$A2378)</f>
        <v/>
      </c>
      <c r="K2378" t="str">
        <f>IF(女子登録情報!$C2378="","",女子登録情報!$C2378)</f>
        <v/>
      </c>
      <c r="M2378" t="str">
        <f>IFERROR(IF(AND(402&lt;=VALUE(RIGHT(女子登録情報!$F2378,4)),競技会情報!$E$3*100+競技会情報!$G$3&gt;=VALUE(RIGHT(女子登録情報!$F2378,4))),VALUE(女子登録情報!$G2378)+1,VALUE(女子登録情報!$G2378)),"")</f>
        <v/>
      </c>
      <c r="N2378" t="str">
        <f>IF($K2378="","",IF(女子登録情報!$H2378="北海道",女子登録情報!$H2378,LEFT(女子登録情報!$H2378,LEN(女子登録情報!$H2378)-1)))</f>
        <v/>
      </c>
      <c r="O2378" t="str">
        <f>IF($K2378="","",IF(LEN($N2378)=2,LEFT($N2378,1)&amp;"　"&amp;RIGHT($N2378,1)&amp;"・"&amp;女子登録情報!$I2378,$N2378&amp;"・"&amp;女子登録情報!$I2378))</f>
        <v/>
      </c>
    </row>
    <row r="2379" spans="1:15" x14ac:dyDescent="0.55000000000000004">
      <c r="A2379" t="str">
        <f>IF($K2379="","",200000000+女子登録情報!$C2379)</f>
        <v/>
      </c>
      <c r="B2379" t="str">
        <f>IF($K2379="","",女子登録情報!$D2379&amp;" ("&amp;女子登録情報!$K2379&amp;")")</f>
        <v/>
      </c>
      <c r="C2379" t="str">
        <f>IF($K2379="","",女子登録情報!$E2379)</f>
        <v/>
      </c>
      <c r="D2379" t="str">
        <f>IF($K2379="","",女子登録情報!$O2379&amp;" "&amp;女子登録情報!$N2379&amp;" ("&amp;LEFT(女子登録情報!$F2379,2)&amp;")")</f>
        <v/>
      </c>
      <c r="E2379" t="str">
        <f>IF($K2379="","",女子登録情報!$P2379)</f>
        <v/>
      </c>
      <c r="F2379" t="str">
        <f t="shared" si="37"/>
        <v/>
      </c>
      <c r="G2379" t="str">
        <f>IF($K2379="","",女子登録情報!$M2379)</f>
        <v/>
      </c>
      <c r="H2379" t="str">
        <f>IF($K2379="","",女子登録情報!$A2379)</f>
        <v/>
      </c>
      <c r="K2379" t="str">
        <f>IF(女子登録情報!$C2379="","",女子登録情報!$C2379)</f>
        <v/>
      </c>
      <c r="M2379" t="str">
        <f>IFERROR(IF(AND(402&lt;=VALUE(RIGHT(女子登録情報!$F2379,4)),競技会情報!$E$3*100+競技会情報!$G$3&gt;=VALUE(RIGHT(女子登録情報!$F2379,4))),VALUE(女子登録情報!$G2379)+1,VALUE(女子登録情報!$G2379)),"")</f>
        <v/>
      </c>
      <c r="N2379" t="str">
        <f>IF($K2379="","",IF(女子登録情報!$H2379="北海道",女子登録情報!$H2379,LEFT(女子登録情報!$H2379,LEN(女子登録情報!$H2379)-1)))</f>
        <v/>
      </c>
      <c r="O2379" t="str">
        <f>IF($K2379="","",IF(LEN($N2379)=2,LEFT($N2379,1)&amp;"　"&amp;RIGHT($N2379,1)&amp;"・"&amp;女子登録情報!$I2379,$N2379&amp;"・"&amp;女子登録情報!$I2379))</f>
        <v/>
      </c>
    </row>
    <row r="2380" spans="1:15" x14ac:dyDescent="0.55000000000000004">
      <c r="A2380" t="str">
        <f>IF($K2380="","",200000000+女子登録情報!$C2380)</f>
        <v/>
      </c>
      <c r="B2380" t="str">
        <f>IF($K2380="","",女子登録情報!$D2380&amp;" ("&amp;女子登録情報!$K2380&amp;")")</f>
        <v/>
      </c>
      <c r="C2380" t="str">
        <f>IF($K2380="","",女子登録情報!$E2380)</f>
        <v/>
      </c>
      <c r="D2380" t="str">
        <f>IF($K2380="","",女子登録情報!$O2380&amp;" "&amp;女子登録情報!$N2380&amp;" ("&amp;LEFT(女子登録情報!$F2380,2)&amp;")")</f>
        <v/>
      </c>
      <c r="E2380" t="str">
        <f>IF($K2380="","",女子登録情報!$P2380)</f>
        <v/>
      </c>
      <c r="F2380" t="str">
        <f t="shared" si="37"/>
        <v/>
      </c>
      <c r="G2380" t="str">
        <f>IF($K2380="","",女子登録情報!$M2380)</f>
        <v/>
      </c>
      <c r="H2380" t="str">
        <f>IF($K2380="","",女子登録情報!$A2380)</f>
        <v/>
      </c>
      <c r="K2380" t="str">
        <f>IF(女子登録情報!$C2380="","",女子登録情報!$C2380)</f>
        <v/>
      </c>
      <c r="M2380" t="str">
        <f>IFERROR(IF(AND(402&lt;=VALUE(RIGHT(女子登録情報!$F2380,4)),競技会情報!$E$3*100+競技会情報!$G$3&gt;=VALUE(RIGHT(女子登録情報!$F2380,4))),VALUE(女子登録情報!$G2380)+1,VALUE(女子登録情報!$G2380)),"")</f>
        <v/>
      </c>
      <c r="N2380" t="str">
        <f>IF($K2380="","",IF(女子登録情報!$H2380="北海道",女子登録情報!$H2380,LEFT(女子登録情報!$H2380,LEN(女子登録情報!$H2380)-1)))</f>
        <v/>
      </c>
      <c r="O2380" t="str">
        <f>IF($K2380="","",IF(LEN($N2380)=2,LEFT($N2380,1)&amp;"　"&amp;RIGHT($N2380,1)&amp;"・"&amp;女子登録情報!$I2380,$N2380&amp;"・"&amp;女子登録情報!$I2380))</f>
        <v/>
      </c>
    </row>
    <row r="2381" spans="1:15" x14ac:dyDescent="0.55000000000000004">
      <c r="A2381" t="str">
        <f>IF($K2381="","",200000000+女子登録情報!$C2381)</f>
        <v/>
      </c>
      <c r="B2381" t="str">
        <f>IF($K2381="","",女子登録情報!$D2381&amp;" ("&amp;女子登録情報!$K2381&amp;")")</f>
        <v/>
      </c>
      <c r="C2381" t="str">
        <f>IF($K2381="","",女子登録情報!$E2381)</f>
        <v/>
      </c>
      <c r="D2381" t="str">
        <f>IF($K2381="","",女子登録情報!$O2381&amp;" "&amp;女子登録情報!$N2381&amp;" ("&amp;LEFT(女子登録情報!$F2381,2)&amp;")")</f>
        <v/>
      </c>
      <c r="E2381" t="str">
        <f>IF($K2381="","",女子登録情報!$P2381)</f>
        <v/>
      </c>
      <c r="F2381" t="str">
        <f t="shared" si="37"/>
        <v/>
      </c>
      <c r="G2381" t="str">
        <f>IF($K2381="","",女子登録情報!$M2381)</f>
        <v/>
      </c>
      <c r="H2381" t="str">
        <f>IF($K2381="","",女子登録情報!$A2381)</f>
        <v/>
      </c>
      <c r="K2381" t="str">
        <f>IF(女子登録情報!$C2381="","",女子登録情報!$C2381)</f>
        <v/>
      </c>
      <c r="M2381" t="str">
        <f>IFERROR(IF(AND(402&lt;=VALUE(RIGHT(女子登録情報!$F2381,4)),競技会情報!$E$3*100+競技会情報!$G$3&gt;=VALUE(RIGHT(女子登録情報!$F2381,4))),VALUE(女子登録情報!$G2381)+1,VALUE(女子登録情報!$G2381)),"")</f>
        <v/>
      </c>
      <c r="N2381" t="str">
        <f>IF($K2381="","",IF(女子登録情報!$H2381="北海道",女子登録情報!$H2381,LEFT(女子登録情報!$H2381,LEN(女子登録情報!$H2381)-1)))</f>
        <v/>
      </c>
      <c r="O2381" t="str">
        <f>IF($K2381="","",IF(LEN($N2381)=2,LEFT($N2381,1)&amp;"　"&amp;RIGHT($N2381,1)&amp;"・"&amp;女子登録情報!$I2381,$N2381&amp;"・"&amp;女子登録情報!$I2381))</f>
        <v/>
      </c>
    </row>
    <row r="2382" spans="1:15" x14ac:dyDescent="0.55000000000000004">
      <c r="A2382" t="str">
        <f>IF($K2382="","",200000000+女子登録情報!$C2382)</f>
        <v/>
      </c>
      <c r="B2382" t="str">
        <f>IF($K2382="","",女子登録情報!$D2382&amp;" ("&amp;女子登録情報!$K2382&amp;")")</f>
        <v/>
      </c>
      <c r="C2382" t="str">
        <f>IF($K2382="","",女子登録情報!$E2382)</f>
        <v/>
      </c>
      <c r="D2382" t="str">
        <f>IF($K2382="","",女子登録情報!$O2382&amp;" "&amp;女子登録情報!$N2382&amp;" ("&amp;LEFT(女子登録情報!$F2382,2)&amp;")")</f>
        <v/>
      </c>
      <c r="E2382" t="str">
        <f>IF($K2382="","",女子登録情報!$P2382)</f>
        <v/>
      </c>
      <c r="F2382" t="str">
        <f t="shared" si="37"/>
        <v/>
      </c>
      <c r="G2382" t="str">
        <f>IF($K2382="","",女子登録情報!$M2382)</f>
        <v/>
      </c>
      <c r="H2382" t="str">
        <f>IF($K2382="","",女子登録情報!$A2382)</f>
        <v/>
      </c>
      <c r="K2382" t="str">
        <f>IF(女子登録情報!$C2382="","",女子登録情報!$C2382)</f>
        <v/>
      </c>
      <c r="M2382" t="str">
        <f>IFERROR(IF(AND(402&lt;=VALUE(RIGHT(女子登録情報!$F2382,4)),競技会情報!$E$3*100+競技会情報!$G$3&gt;=VALUE(RIGHT(女子登録情報!$F2382,4))),VALUE(女子登録情報!$G2382)+1,VALUE(女子登録情報!$G2382)),"")</f>
        <v/>
      </c>
      <c r="N2382" t="str">
        <f>IF($K2382="","",IF(女子登録情報!$H2382="北海道",女子登録情報!$H2382,LEFT(女子登録情報!$H2382,LEN(女子登録情報!$H2382)-1)))</f>
        <v/>
      </c>
      <c r="O2382" t="str">
        <f>IF($K2382="","",IF(LEN($N2382)=2,LEFT($N2382,1)&amp;"　"&amp;RIGHT($N2382,1)&amp;"・"&amp;女子登録情報!$I2382,$N2382&amp;"・"&amp;女子登録情報!$I2382))</f>
        <v/>
      </c>
    </row>
    <row r="2383" spans="1:15" x14ac:dyDescent="0.55000000000000004">
      <c r="A2383" t="str">
        <f>IF($K2383="","",200000000+女子登録情報!$C2383)</f>
        <v/>
      </c>
      <c r="B2383" t="str">
        <f>IF($K2383="","",女子登録情報!$D2383&amp;" ("&amp;女子登録情報!$K2383&amp;")")</f>
        <v/>
      </c>
      <c r="C2383" t="str">
        <f>IF($K2383="","",女子登録情報!$E2383)</f>
        <v/>
      </c>
      <c r="D2383" t="str">
        <f>IF($K2383="","",女子登録情報!$O2383&amp;" "&amp;女子登録情報!$N2383&amp;" ("&amp;LEFT(女子登録情報!$F2383,2)&amp;")")</f>
        <v/>
      </c>
      <c r="E2383" t="str">
        <f>IF($K2383="","",女子登録情報!$P2383)</f>
        <v/>
      </c>
      <c r="F2383" t="str">
        <f t="shared" si="37"/>
        <v/>
      </c>
      <c r="G2383" t="str">
        <f>IF($K2383="","",女子登録情報!$M2383)</f>
        <v/>
      </c>
      <c r="H2383" t="str">
        <f>IF($K2383="","",女子登録情報!$A2383)</f>
        <v/>
      </c>
      <c r="K2383" t="str">
        <f>IF(女子登録情報!$C2383="","",女子登録情報!$C2383)</f>
        <v/>
      </c>
      <c r="M2383" t="str">
        <f>IFERROR(IF(AND(402&lt;=VALUE(RIGHT(女子登録情報!$F2383,4)),競技会情報!$E$3*100+競技会情報!$G$3&gt;=VALUE(RIGHT(女子登録情報!$F2383,4))),VALUE(女子登録情報!$G2383)+1,VALUE(女子登録情報!$G2383)),"")</f>
        <v/>
      </c>
      <c r="N2383" t="str">
        <f>IF($K2383="","",IF(女子登録情報!$H2383="北海道",女子登録情報!$H2383,LEFT(女子登録情報!$H2383,LEN(女子登録情報!$H2383)-1)))</f>
        <v/>
      </c>
      <c r="O2383" t="str">
        <f>IF($K2383="","",IF(LEN($N2383)=2,LEFT($N2383,1)&amp;"　"&amp;RIGHT($N2383,1)&amp;"・"&amp;女子登録情報!$I2383,$N2383&amp;"・"&amp;女子登録情報!$I2383))</f>
        <v/>
      </c>
    </row>
    <row r="2384" spans="1:15" x14ac:dyDescent="0.55000000000000004">
      <c r="A2384" t="str">
        <f>IF($K2384="","",200000000+女子登録情報!$C2384)</f>
        <v/>
      </c>
      <c r="B2384" t="str">
        <f>IF($K2384="","",女子登録情報!$D2384&amp;" ("&amp;女子登録情報!$K2384&amp;")")</f>
        <v/>
      </c>
      <c r="C2384" t="str">
        <f>IF($K2384="","",女子登録情報!$E2384)</f>
        <v/>
      </c>
      <c r="D2384" t="str">
        <f>IF($K2384="","",女子登録情報!$O2384&amp;" "&amp;女子登録情報!$N2384&amp;" ("&amp;LEFT(女子登録情報!$F2384,2)&amp;")")</f>
        <v/>
      </c>
      <c r="E2384" t="str">
        <f>IF($K2384="","",女子登録情報!$P2384)</f>
        <v/>
      </c>
      <c r="F2384" t="str">
        <f t="shared" si="37"/>
        <v/>
      </c>
      <c r="G2384" t="str">
        <f>IF($K2384="","",女子登録情報!$M2384)</f>
        <v/>
      </c>
      <c r="H2384" t="str">
        <f>IF($K2384="","",女子登録情報!$A2384)</f>
        <v/>
      </c>
      <c r="K2384" t="str">
        <f>IF(女子登録情報!$C2384="","",女子登録情報!$C2384)</f>
        <v/>
      </c>
      <c r="M2384" t="str">
        <f>IFERROR(IF(AND(402&lt;=VALUE(RIGHT(女子登録情報!$F2384,4)),競技会情報!$E$3*100+競技会情報!$G$3&gt;=VALUE(RIGHT(女子登録情報!$F2384,4))),VALUE(女子登録情報!$G2384)+1,VALUE(女子登録情報!$G2384)),"")</f>
        <v/>
      </c>
      <c r="N2384" t="str">
        <f>IF($K2384="","",IF(女子登録情報!$H2384="北海道",女子登録情報!$H2384,LEFT(女子登録情報!$H2384,LEN(女子登録情報!$H2384)-1)))</f>
        <v/>
      </c>
      <c r="O2384" t="str">
        <f>IF($K2384="","",IF(LEN($N2384)=2,LEFT($N2384,1)&amp;"　"&amp;RIGHT($N2384,1)&amp;"・"&amp;女子登録情報!$I2384,$N2384&amp;"・"&amp;女子登録情報!$I2384))</f>
        <v/>
      </c>
    </row>
    <row r="2385" spans="1:15" x14ac:dyDescent="0.55000000000000004">
      <c r="A2385" t="str">
        <f>IF($K2385="","",200000000+女子登録情報!$C2385)</f>
        <v/>
      </c>
      <c r="B2385" t="str">
        <f>IF($K2385="","",女子登録情報!$D2385&amp;" ("&amp;女子登録情報!$K2385&amp;")")</f>
        <v/>
      </c>
      <c r="C2385" t="str">
        <f>IF($K2385="","",女子登録情報!$E2385)</f>
        <v/>
      </c>
      <c r="D2385" t="str">
        <f>IF($K2385="","",女子登録情報!$O2385&amp;" "&amp;女子登録情報!$N2385&amp;" ("&amp;LEFT(女子登録情報!$F2385,2)&amp;")")</f>
        <v/>
      </c>
      <c r="E2385" t="str">
        <f>IF($K2385="","",女子登録情報!$P2385)</f>
        <v/>
      </c>
      <c r="F2385" t="str">
        <f t="shared" si="37"/>
        <v/>
      </c>
      <c r="G2385" t="str">
        <f>IF($K2385="","",女子登録情報!$M2385)</f>
        <v/>
      </c>
      <c r="H2385" t="str">
        <f>IF($K2385="","",女子登録情報!$A2385)</f>
        <v/>
      </c>
      <c r="K2385" t="str">
        <f>IF(女子登録情報!$C2385="","",女子登録情報!$C2385)</f>
        <v/>
      </c>
      <c r="M2385" t="str">
        <f>IFERROR(IF(AND(402&lt;=VALUE(RIGHT(女子登録情報!$F2385,4)),競技会情報!$E$3*100+競技会情報!$G$3&gt;=VALUE(RIGHT(女子登録情報!$F2385,4))),VALUE(女子登録情報!$G2385)+1,VALUE(女子登録情報!$G2385)),"")</f>
        <v/>
      </c>
      <c r="N2385" t="str">
        <f>IF($K2385="","",IF(女子登録情報!$H2385="北海道",女子登録情報!$H2385,LEFT(女子登録情報!$H2385,LEN(女子登録情報!$H2385)-1)))</f>
        <v/>
      </c>
      <c r="O2385" t="str">
        <f>IF($K2385="","",IF(LEN($N2385)=2,LEFT($N2385,1)&amp;"　"&amp;RIGHT($N2385,1)&amp;"・"&amp;女子登録情報!$I2385,$N2385&amp;"・"&amp;女子登録情報!$I2385))</f>
        <v/>
      </c>
    </row>
    <row r="2386" spans="1:15" x14ac:dyDescent="0.55000000000000004">
      <c r="A2386" t="str">
        <f>IF($K2386="","",200000000+女子登録情報!$C2386)</f>
        <v/>
      </c>
      <c r="B2386" t="str">
        <f>IF($K2386="","",女子登録情報!$D2386&amp;" ("&amp;女子登録情報!$K2386&amp;")")</f>
        <v/>
      </c>
      <c r="C2386" t="str">
        <f>IF($K2386="","",女子登録情報!$E2386)</f>
        <v/>
      </c>
      <c r="D2386" t="str">
        <f>IF($K2386="","",女子登録情報!$O2386&amp;" "&amp;女子登録情報!$N2386&amp;" ("&amp;LEFT(女子登録情報!$F2386,2)&amp;")")</f>
        <v/>
      </c>
      <c r="E2386" t="str">
        <f>IF($K2386="","",女子登録情報!$P2386)</f>
        <v/>
      </c>
      <c r="F2386" t="str">
        <f t="shared" si="37"/>
        <v/>
      </c>
      <c r="G2386" t="str">
        <f>IF($K2386="","",女子登録情報!$M2386)</f>
        <v/>
      </c>
      <c r="H2386" t="str">
        <f>IF($K2386="","",女子登録情報!$A2386)</f>
        <v/>
      </c>
      <c r="K2386" t="str">
        <f>IF(女子登録情報!$C2386="","",女子登録情報!$C2386)</f>
        <v/>
      </c>
      <c r="M2386" t="str">
        <f>IFERROR(IF(AND(402&lt;=VALUE(RIGHT(女子登録情報!$F2386,4)),競技会情報!$E$3*100+競技会情報!$G$3&gt;=VALUE(RIGHT(女子登録情報!$F2386,4))),VALUE(女子登録情報!$G2386)+1,VALUE(女子登録情報!$G2386)),"")</f>
        <v/>
      </c>
      <c r="N2386" t="str">
        <f>IF($K2386="","",IF(女子登録情報!$H2386="北海道",女子登録情報!$H2386,LEFT(女子登録情報!$H2386,LEN(女子登録情報!$H2386)-1)))</f>
        <v/>
      </c>
      <c r="O2386" t="str">
        <f>IF($K2386="","",IF(LEN($N2386)=2,LEFT($N2386,1)&amp;"　"&amp;RIGHT($N2386,1)&amp;"・"&amp;女子登録情報!$I2386,$N2386&amp;"・"&amp;女子登録情報!$I2386))</f>
        <v/>
      </c>
    </row>
    <row r="2387" spans="1:15" x14ac:dyDescent="0.55000000000000004">
      <c r="A2387" t="str">
        <f>IF($K2387="","",200000000+女子登録情報!$C2387)</f>
        <v/>
      </c>
      <c r="B2387" t="str">
        <f>IF($K2387="","",女子登録情報!$D2387&amp;" ("&amp;女子登録情報!$K2387&amp;")")</f>
        <v/>
      </c>
      <c r="C2387" t="str">
        <f>IF($K2387="","",女子登録情報!$E2387)</f>
        <v/>
      </c>
      <c r="D2387" t="str">
        <f>IF($K2387="","",女子登録情報!$O2387&amp;" "&amp;女子登録情報!$N2387&amp;" ("&amp;LEFT(女子登録情報!$F2387,2)&amp;")")</f>
        <v/>
      </c>
      <c r="E2387" t="str">
        <f>IF($K2387="","",女子登録情報!$P2387)</f>
        <v/>
      </c>
      <c r="F2387" t="str">
        <f t="shared" si="37"/>
        <v/>
      </c>
      <c r="G2387" t="str">
        <f>IF($K2387="","",女子登録情報!$M2387)</f>
        <v/>
      </c>
      <c r="H2387" t="str">
        <f>IF($K2387="","",女子登録情報!$A2387)</f>
        <v/>
      </c>
      <c r="K2387" t="str">
        <f>IF(女子登録情報!$C2387="","",女子登録情報!$C2387)</f>
        <v/>
      </c>
      <c r="M2387" t="str">
        <f>IFERROR(IF(AND(402&lt;=VALUE(RIGHT(女子登録情報!$F2387,4)),競技会情報!$E$3*100+競技会情報!$G$3&gt;=VALUE(RIGHT(女子登録情報!$F2387,4))),VALUE(女子登録情報!$G2387)+1,VALUE(女子登録情報!$G2387)),"")</f>
        <v/>
      </c>
      <c r="N2387" t="str">
        <f>IF($K2387="","",IF(女子登録情報!$H2387="北海道",女子登録情報!$H2387,LEFT(女子登録情報!$H2387,LEN(女子登録情報!$H2387)-1)))</f>
        <v/>
      </c>
      <c r="O2387" t="str">
        <f>IF($K2387="","",IF(LEN($N2387)=2,LEFT($N2387,1)&amp;"　"&amp;RIGHT($N2387,1)&amp;"・"&amp;女子登録情報!$I2387,$N2387&amp;"・"&amp;女子登録情報!$I2387))</f>
        <v/>
      </c>
    </row>
    <row r="2388" spans="1:15" x14ac:dyDescent="0.55000000000000004">
      <c r="A2388" t="str">
        <f>IF($K2388="","",200000000+女子登録情報!$C2388)</f>
        <v/>
      </c>
      <c r="B2388" t="str">
        <f>IF($K2388="","",女子登録情報!$D2388&amp;" ("&amp;女子登録情報!$K2388&amp;")")</f>
        <v/>
      </c>
      <c r="C2388" t="str">
        <f>IF($K2388="","",女子登録情報!$E2388)</f>
        <v/>
      </c>
      <c r="D2388" t="str">
        <f>IF($K2388="","",女子登録情報!$O2388&amp;" "&amp;女子登録情報!$N2388&amp;" ("&amp;LEFT(女子登録情報!$F2388,2)&amp;")")</f>
        <v/>
      </c>
      <c r="E2388" t="str">
        <f>IF($K2388="","",女子登録情報!$P2388)</f>
        <v/>
      </c>
      <c r="F2388" t="str">
        <f t="shared" si="37"/>
        <v/>
      </c>
      <c r="G2388" t="str">
        <f>IF($K2388="","",女子登録情報!$M2388)</f>
        <v/>
      </c>
      <c r="H2388" t="str">
        <f>IF($K2388="","",女子登録情報!$A2388)</f>
        <v/>
      </c>
      <c r="K2388" t="str">
        <f>IF(女子登録情報!$C2388="","",女子登録情報!$C2388)</f>
        <v/>
      </c>
      <c r="M2388" t="str">
        <f>IFERROR(IF(AND(402&lt;=VALUE(RIGHT(女子登録情報!$F2388,4)),競技会情報!$E$3*100+競技会情報!$G$3&gt;=VALUE(RIGHT(女子登録情報!$F2388,4))),VALUE(女子登録情報!$G2388)+1,VALUE(女子登録情報!$G2388)),"")</f>
        <v/>
      </c>
      <c r="N2388" t="str">
        <f>IF($K2388="","",IF(女子登録情報!$H2388="北海道",女子登録情報!$H2388,LEFT(女子登録情報!$H2388,LEN(女子登録情報!$H2388)-1)))</f>
        <v/>
      </c>
      <c r="O2388" t="str">
        <f>IF($K2388="","",IF(LEN($N2388)=2,LEFT($N2388,1)&amp;"　"&amp;RIGHT($N2388,1)&amp;"・"&amp;女子登録情報!$I2388,$N2388&amp;"・"&amp;女子登録情報!$I2388))</f>
        <v/>
      </c>
    </row>
    <row r="2389" spans="1:15" x14ac:dyDescent="0.55000000000000004">
      <c r="A2389" t="str">
        <f>IF($K2389="","",200000000+女子登録情報!$C2389)</f>
        <v/>
      </c>
      <c r="B2389" t="str">
        <f>IF($K2389="","",女子登録情報!$D2389&amp;" ("&amp;女子登録情報!$K2389&amp;")")</f>
        <v/>
      </c>
      <c r="C2389" t="str">
        <f>IF($K2389="","",女子登録情報!$E2389)</f>
        <v/>
      </c>
      <c r="D2389" t="str">
        <f>IF($K2389="","",女子登録情報!$O2389&amp;" "&amp;女子登録情報!$N2389&amp;" ("&amp;LEFT(女子登録情報!$F2389,2)&amp;")")</f>
        <v/>
      </c>
      <c r="E2389" t="str">
        <f>IF($K2389="","",女子登録情報!$P2389)</f>
        <v/>
      </c>
      <c r="F2389" t="str">
        <f t="shared" si="37"/>
        <v/>
      </c>
      <c r="G2389" t="str">
        <f>IF($K2389="","",女子登録情報!$M2389)</f>
        <v/>
      </c>
      <c r="H2389" t="str">
        <f>IF($K2389="","",女子登録情報!$A2389)</f>
        <v/>
      </c>
      <c r="K2389" t="str">
        <f>IF(女子登録情報!$C2389="","",女子登録情報!$C2389)</f>
        <v/>
      </c>
      <c r="M2389" t="str">
        <f>IFERROR(IF(AND(402&lt;=VALUE(RIGHT(女子登録情報!$F2389,4)),競技会情報!$E$3*100+競技会情報!$G$3&gt;=VALUE(RIGHT(女子登録情報!$F2389,4))),VALUE(女子登録情報!$G2389)+1,VALUE(女子登録情報!$G2389)),"")</f>
        <v/>
      </c>
      <c r="N2389" t="str">
        <f>IF($K2389="","",IF(女子登録情報!$H2389="北海道",女子登録情報!$H2389,LEFT(女子登録情報!$H2389,LEN(女子登録情報!$H2389)-1)))</f>
        <v/>
      </c>
      <c r="O2389" t="str">
        <f>IF($K2389="","",IF(LEN($N2389)=2,LEFT($N2389,1)&amp;"　"&amp;RIGHT($N2389,1)&amp;"・"&amp;女子登録情報!$I2389,$N2389&amp;"・"&amp;女子登録情報!$I2389))</f>
        <v/>
      </c>
    </row>
    <row r="2390" spans="1:15" x14ac:dyDescent="0.55000000000000004">
      <c r="A2390" t="str">
        <f>IF($K2390="","",200000000+女子登録情報!$C2390)</f>
        <v/>
      </c>
      <c r="B2390" t="str">
        <f>IF($K2390="","",女子登録情報!$D2390&amp;" ("&amp;女子登録情報!$K2390&amp;")")</f>
        <v/>
      </c>
      <c r="C2390" t="str">
        <f>IF($K2390="","",女子登録情報!$E2390)</f>
        <v/>
      </c>
      <c r="D2390" t="str">
        <f>IF($K2390="","",女子登録情報!$O2390&amp;" "&amp;女子登録情報!$N2390&amp;" ("&amp;LEFT(女子登録情報!$F2390,2)&amp;")")</f>
        <v/>
      </c>
      <c r="E2390" t="str">
        <f>IF($K2390="","",女子登録情報!$P2390)</f>
        <v/>
      </c>
      <c r="F2390" t="str">
        <f t="shared" si="37"/>
        <v/>
      </c>
      <c r="G2390" t="str">
        <f>IF($K2390="","",女子登録情報!$M2390)</f>
        <v/>
      </c>
      <c r="H2390" t="str">
        <f>IF($K2390="","",女子登録情報!$A2390)</f>
        <v/>
      </c>
      <c r="K2390" t="str">
        <f>IF(女子登録情報!$C2390="","",女子登録情報!$C2390)</f>
        <v/>
      </c>
      <c r="M2390" t="str">
        <f>IFERROR(IF(AND(402&lt;=VALUE(RIGHT(女子登録情報!$F2390,4)),競技会情報!$E$3*100+競技会情報!$G$3&gt;=VALUE(RIGHT(女子登録情報!$F2390,4))),VALUE(女子登録情報!$G2390)+1,VALUE(女子登録情報!$G2390)),"")</f>
        <v/>
      </c>
      <c r="N2390" t="str">
        <f>IF($K2390="","",IF(女子登録情報!$H2390="北海道",女子登録情報!$H2390,LEFT(女子登録情報!$H2390,LEN(女子登録情報!$H2390)-1)))</f>
        <v/>
      </c>
      <c r="O2390" t="str">
        <f>IF($K2390="","",IF(LEN($N2390)=2,LEFT($N2390,1)&amp;"　"&amp;RIGHT($N2390,1)&amp;"・"&amp;女子登録情報!$I2390,$N2390&amp;"・"&amp;女子登録情報!$I2390))</f>
        <v/>
      </c>
    </row>
    <row r="2391" spans="1:15" x14ac:dyDescent="0.55000000000000004">
      <c r="A2391" t="str">
        <f>IF($K2391="","",200000000+女子登録情報!$C2391)</f>
        <v/>
      </c>
      <c r="B2391" t="str">
        <f>IF($K2391="","",女子登録情報!$D2391&amp;" ("&amp;女子登録情報!$K2391&amp;")")</f>
        <v/>
      </c>
      <c r="C2391" t="str">
        <f>IF($K2391="","",女子登録情報!$E2391)</f>
        <v/>
      </c>
      <c r="D2391" t="str">
        <f>IF($K2391="","",女子登録情報!$O2391&amp;" "&amp;女子登録情報!$N2391&amp;" ("&amp;LEFT(女子登録情報!$F2391,2)&amp;")")</f>
        <v/>
      </c>
      <c r="E2391" t="str">
        <f>IF($K2391="","",女子登録情報!$P2391)</f>
        <v/>
      </c>
      <c r="F2391" t="str">
        <f t="shared" si="37"/>
        <v/>
      </c>
      <c r="G2391" t="str">
        <f>IF($K2391="","",女子登録情報!$M2391)</f>
        <v/>
      </c>
      <c r="H2391" t="str">
        <f>IF($K2391="","",女子登録情報!$A2391)</f>
        <v/>
      </c>
      <c r="K2391" t="str">
        <f>IF(女子登録情報!$C2391="","",女子登録情報!$C2391)</f>
        <v/>
      </c>
      <c r="M2391" t="str">
        <f>IFERROR(IF(AND(402&lt;=VALUE(RIGHT(女子登録情報!$F2391,4)),競技会情報!$E$3*100+競技会情報!$G$3&gt;=VALUE(RIGHT(女子登録情報!$F2391,4))),VALUE(女子登録情報!$G2391)+1,VALUE(女子登録情報!$G2391)),"")</f>
        <v/>
      </c>
      <c r="N2391" t="str">
        <f>IF($K2391="","",IF(女子登録情報!$H2391="北海道",女子登録情報!$H2391,LEFT(女子登録情報!$H2391,LEN(女子登録情報!$H2391)-1)))</f>
        <v/>
      </c>
      <c r="O2391" t="str">
        <f>IF($K2391="","",IF(LEN($N2391)=2,LEFT($N2391,1)&amp;"　"&amp;RIGHT($N2391,1)&amp;"・"&amp;女子登録情報!$I2391,$N2391&amp;"・"&amp;女子登録情報!$I2391))</f>
        <v/>
      </c>
    </row>
    <row r="2392" spans="1:15" x14ac:dyDescent="0.55000000000000004">
      <c r="A2392" t="str">
        <f>IF($K2392="","",200000000+女子登録情報!$C2392)</f>
        <v/>
      </c>
      <c r="B2392" t="str">
        <f>IF($K2392="","",女子登録情報!$D2392&amp;" ("&amp;女子登録情報!$K2392&amp;")")</f>
        <v/>
      </c>
      <c r="C2392" t="str">
        <f>IF($K2392="","",女子登録情報!$E2392)</f>
        <v/>
      </c>
      <c r="D2392" t="str">
        <f>IF($K2392="","",女子登録情報!$O2392&amp;" "&amp;女子登録情報!$N2392&amp;" ("&amp;LEFT(女子登録情報!$F2392,2)&amp;")")</f>
        <v/>
      </c>
      <c r="E2392" t="str">
        <f>IF($K2392="","",女子登録情報!$P2392)</f>
        <v/>
      </c>
      <c r="F2392" t="str">
        <f t="shared" si="37"/>
        <v/>
      </c>
      <c r="G2392" t="str">
        <f>IF($K2392="","",女子登録情報!$M2392)</f>
        <v/>
      </c>
      <c r="H2392" t="str">
        <f>IF($K2392="","",女子登録情報!$A2392)</f>
        <v/>
      </c>
      <c r="K2392" t="str">
        <f>IF(女子登録情報!$C2392="","",女子登録情報!$C2392)</f>
        <v/>
      </c>
      <c r="M2392" t="str">
        <f>IFERROR(IF(AND(402&lt;=VALUE(RIGHT(女子登録情報!$F2392,4)),競技会情報!$E$3*100+競技会情報!$G$3&gt;=VALUE(RIGHT(女子登録情報!$F2392,4))),VALUE(女子登録情報!$G2392)+1,VALUE(女子登録情報!$G2392)),"")</f>
        <v/>
      </c>
      <c r="N2392" t="str">
        <f>IF($K2392="","",IF(女子登録情報!$H2392="北海道",女子登録情報!$H2392,LEFT(女子登録情報!$H2392,LEN(女子登録情報!$H2392)-1)))</f>
        <v/>
      </c>
      <c r="O2392" t="str">
        <f>IF($K2392="","",IF(LEN($N2392)=2,LEFT($N2392,1)&amp;"　"&amp;RIGHT($N2392,1)&amp;"・"&amp;女子登録情報!$I2392,$N2392&amp;"・"&amp;女子登録情報!$I2392))</f>
        <v/>
      </c>
    </row>
    <row r="2393" spans="1:15" x14ac:dyDescent="0.55000000000000004">
      <c r="A2393" t="str">
        <f>IF($K2393="","",200000000+女子登録情報!$C2393)</f>
        <v/>
      </c>
      <c r="B2393" t="str">
        <f>IF($K2393="","",女子登録情報!$D2393&amp;" ("&amp;女子登録情報!$K2393&amp;")")</f>
        <v/>
      </c>
      <c r="C2393" t="str">
        <f>IF($K2393="","",女子登録情報!$E2393)</f>
        <v/>
      </c>
      <c r="D2393" t="str">
        <f>IF($K2393="","",女子登録情報!$O2393&amp;" "&amp;女子登録情報!$N2393&amp;" ("&amp;LEFT(女子登録情報!$F2393,2)&amp;")")</f>
        <v/>
      </c>
      <c r="E2393" t="str">
        <f>IF($K2393="","",女子登録情報!$P2393)</f>
        <v/>
      </c>
      <c r="F2393" t="str">
        <f t="shared" si="37"/>
        <v/>
      </c>
      <c r="G2393" t="str">
        <f>IF($K2393="","",女子登録情報!$M2393)</f>
        <v/>
      </c>
      <c r="H2393" t="str">
        <f>IF($K2393="","",女子登録情報!$A2393)</f>
        <v/>
      </c>
      <c r="K2393" t="str">
        <f>IF(女子登録情報!$C2393="","",女子登録情報!$C2393)</f>
        <v/>
      </c>
      <c r="M2393" t="str">
        <f>IFERROR(IF(AND(402&lt;=VALUE(RIGHT(女子登録情報!$F2393,4)),競技会情報!$E$3*100+競技会情報!$G$3&gt;=VALUE(RIGHT(女子登録情報!$F2393,4))),VALUE(女子登録情報!$G2393)+1,VALUE(女子登録情報!$G2393)),"")</f>
        <v/>
      </c>
      <c r="N2393" t="str">
        <f>IF($K2393="","",IF(女子登録情報!$H2393="北海道",女子登録情報!$H2393,LEFT(女子登録情報!$H2393,LEN(女子登録情報!$H2393)-1)))</f>
        <v/>
      </c>
      <c r="O2393" t="str">
        <f>IF($K2393="","",IF(LEN($N2393)=2,LEFT($N2393,1)&amp;"　"&amp;RIGHT($N2393,1)&amp;"・"&amp;女子登録情報!$I2393,$N2393&amp;"・"&amp;女子登録情報!$I2393))</f>
        <v/>
      </c>
    </row>
    <row r="2394" spans="1:15" x14ac:dyDescent="0.55000000000000004">
      <c r="A2394" t="str">
        <f>IF($K2394="","",200000000+女子登録情報!$C2394)</f>
        <v/>
      </c>
      <c r="B2394" t="str">
        <f>IF($K2394="","",女子登録情報!$D2394&amp;" ("&amp;女子登録情報!$K2394&amp;")")</f>
        <v/>
      </c>
      <c r="C2394" t="str">
        <f>IF($K2394="","",女子登録情報!$E2394)</f>
        <v/>
      </c>
      <c r="D2394" t="str">
        <f>IF($K2394="","",女子登録情報!$O2394&amp;" "&amp;女子登録情報!$N2394&amp;" ("&amp;LEFT(女子登録情報!$F2394,2)&amp;")")</f>
        <v/>
      </c>
      <c r="E2394" t="str">
        <f>IF($K2394="","",女子登録情報!$P2394)</f>
        <v/>
      </c>
      <c r="F2394" t="str">
        <f t="shared" si="37"/>
        <v/>
      </c>
      <c r="G2394" t="str">
        <f>IF($K2394="","",女子登録情報!$M2394)</f>
        <v/>
      </c>
      <c r="H2394" t="str">
        <f>IF($K2394="","",女子登録情報!$A2394)</f>
        <v/>
      </c>
      <c r="K2394" t="str">
        <f>IF(女子登録情報!$C2394="","",女子登録情報!$C2394)</f>
        <v/>
      </c>
      <c r="M2394" t="str">
        <f>IFERROR(IF(AND(402&lt;=VALUE(RIGHT(女子登録情報!$F2394,4)),競技会情報!$E$3*100+競技会情報!$G$3&gt;=VALUE(RIGHT(女子登録情報!$F2394,4))),VALUE(女子登録情報!$G2394)+1,VALUE(女子登録情報!$G2394)),"")</f>
        <v/>
      </c>
      <c r="N2394" t="str">
        <f>IF($K2394="","",IF(女子登録情報!$H2394="北海道",女子登録情報!$H2394,LEFT(女子登録情報!$H2394,LEN(女子登録情報!$H2394)-1)))</f>
        <v/>
      </c>
      <c r="O2394" t="str">
        <f>IF($K2394="","",IF(LEN($N2394)=2,LEFT($N2394,1)&amp;"　"&amp;RIGHT($N2394,1)&amp;"・"&amp;女子登録情報!$I2394,$N2394&amp;"・"&amp;女子登録情報!$I2394))</f>
        <v/>
      </c>
    </row>
    <row r="2395" spans="1:15" x14ac:dyDescent="0.55000000000000004">
      <c r="A2395" t="str">
        <f>IF($K2395="","",200000000+女子登録情報!$C2395)</f>
        <v/>
      </c>
      <c r="B2395" t="str">
        <f>IF($K2395="","",女子登録情報!$D2395&amp;" ("&amp;女子登録情報!$K2395&amp;")")</f>
        <v/>
      </c>
      <c r="C2395" t="str">
        <f>IF($K2395="","",女子登録情報!$E2395)</f>
        <v/>
      </c>
      <c r="D2395" t="str">
        <f>IF($K2395="","",女子登録情報!$O2395&amp;" "&amp;女子登録情報!$N2395&amp;" ("&amp;LEFT(女子登録情報!$F2395,2)&amp;")")</f>
        <v/>
      </c>
      <c r="E2395" t="str">
        <f>IF($K2395="","",女子登録情報!$P2395)</f>
        <v/>
      </c>
      <c r="F2395" t="str">
        <f t="shared" si="37"/>
        <v/>
      </c>
      <c r="G2395" t="str">
        <f>IF($K2395="","",女子登録情報!$M2395)</f>
        <v/>
      </c>
      <c r="H2395" t="str">
        <f>IF($K2395="","",女子登録情報!$A2395)</f>
        <v/>
      </c>
      <c r="K2395" t="str">
        <f>IF(女子登録情報!$C2395="","",女子登録情報!$C2395)</f>
        <v/>
      </c>
      <c r="M2395" t="str">
        <f>IFERROR(IF(AND(402&lt;=VALUE(RIGHT(女子登録情報!$F2395,4)),競技会情報!$E$3*100+競技会情報!$G$3&gt;=VALUE(RIGHT(女子登録情報!$F2395,4))),VALUE(女子登録情報!$G2395)+1,VALUE(女子登録情報!$G2395)),"")</f>
        <v/>
      </c>
      <c r="N2395" t="str">
        <f>IF($K2395="","",IF(女子登録情報!$H2395="北海道",女子登録情報!$H2395,LEFT(女子登録情報!$H2395,LEN(女子登録情報!$H2395)-1)))</f>
        <v/>
      </c>
      <c r="O2395" t="str">
        <f>IF($K2395="","",IF(LEN($N2395)=2,LEFT($N2395,1)&amp;"　"&amp;RIGHT($N2395,1)&amp;"・"&amp;女子登録情報!$I2395,$N2395&amp;"・"&amp;女子登録情報!$I2395))</f>
        <v/>
      </c>
    </row>
    <row r="2396" spans="1:15" x14ac:dyDescent="0.55000000000000004">
      <c r="A2396" t="str">
        <f>IF($K2396="","",200000000+女子登録情報!$C2396)</f>
        <v/>
      </c>
      <c r="B2396" t="str">
        <f>IF($K2396="","",女子登録情報!$D2396&amp;" ("&amp;女子登録情報!$K2396&amp;")")</f>
        <v/>
      </c>
      <c r="C2396" t="str">
        <f>IF($K2396="","",女子登録情報!$E2396)</f>
        <v/>
      </c>
      <c r="D2396" t="str">
        <f>IF($K2396="","",女子登録情報!$O2396&amp;" "&amp;女子登録情報!$N2396&amp;" ("&amp;LEFT(女子登録情報!$F2396,2)&amp;")")</f>
        <v/>
      </c>
      <c r="E2396" t="str">
        <f>IF($K2396="","",女子登録情報!$P2396)</f>
        <v/>
      </c>
      <c r="F2396" t="str">
        <f t="shared" si="37"/>
        <v/>
      </c>
      <c r="G2396" t="str">
        <f>IF($K2396="","",女子登録情報!$M2396)</f>
        <v/>
      </c>
      <c r="H2396" t="str">
        <f>IF($K2396="","",女子登録情報!$A2396)</f>
        <v/>
      </c>
      <c r="K2396" t="str">
        <f>IF(女子登録情報!$C2396="","",女子登録情報!$C2396)</f>
        <v/>
      </c>
      <c r="M2396" t="str">
        <f>IFERROR(IF(AND(402&lt;=VALUE(RIGHT(女子登録情報!$F2396,4)),競技会情報!$E$3*100+競技会情報!$G$3&gt;=VALUE(RIGHT(女子登録情報!$F2396,4))),VALUE(女子登録情報!$G2396)+1,VALUE(女子登録情報!$G2396)),"")</f>
        <v/>
      </c>
      <c r="N2396" t="str">
        <f>IF($K2396="","",IF(女子登録情報!$H2396="北海道",女子登録情報!$H2396,LEFT(女子登録情報!$H2396,LEN(女子登録情報!$H2396)-1)))</f>
        <v/>
      </c>
      <c r="O2396" t="str">
        <f>IF($K2396="","",IF(LEN($N2396)=2,LEFT($N2396,1)&amp;"　"&amp;RIGHT($N2396,1)&amp;"・"&amp;女子登録情報!$I2396,$N2396&amp;"・"&amp;女子登録情報!$I2396))</f>
        <v/>
      </c>
    </row>
    <row r="2397" spans="1:15" x14ac:dyDescent="0.55000000000000004">
      <c r="A2397" t="str">
        <f>IF($K2397="","",200000000+女子登録情報!$C2397)</f>
        <v/>
      </c>
      <c r="B2397" t="str">
        <f>IF($K2397="","",女子登録情報!$D2397&amp;" ("&amp;女子登録情報!$K2397&amp;")")</f>
        <v/>
      </c>
      <c r="C2397" t="str">
        <f>IF($K2397="","",女子登録情報!$E2397)</f>
        <v/>
      </c>
      <c r="D2397" t="str">
        <f>IF($K2397="","",女子登録情報!$O2397&amp;" "&amp;女子登録情報!$N2397&amp;" ("&amp;LEFT(女子登録情報!$F2397,2)&amp;")")</f>
        <v/>
      </c>
      <c r="E2397" t="str">
        <f>IF($K2397="","",女子登録情報!$P2397)</f>
        <v/>
      </c>
      <c r="F2397" t="str">
        <f t="shared" si="37"/>
        <v/>
      </c>
      <c r="G2397" t="str">
        <f>IF($K2397="","",女子登録情報!$M2397)</f>
        <v/>
      </c>
      <c r="H2397" t="str">
        <f>IF($K2397="","",女子登録情報!$A2397)</f>
        <v/>
      </c>
      <c r="K2397" t="str">
        <f>IF(女子登録情報!$C2397="","",女子登録情報!$C2397)</f>
        <v/>
      </c>
      <c r="M2397" t="str">
        <f>IFERROR(IF(AND(402&lt;=VALUE(RIGHT(女子登録情報!$F2397,4)),競技会情報!$E$3*100+競技会情報!$G$3&gt;=VALUE(RIGHT(女子登録情報!$F2397,4))),VALUE(女子登録情報!$G2397)+1,VALUE(女子登録情報!$G2397)),"")</f>
        <v/>
      </c>
      <c r="N2397" t="str">
        <f>IF($K2397="","",IF(女子登録情報!$H2397="北海道",女子登録情報!$H2397,LEFT(女子登録情報!$H2397,LEN(女子登録情報!$H2397)-1)))</f>
        <v/>
      </c>
      <c r="O2397" t="str">
        <f>IF($K2397="","",IF(LEN($N2397)=2,LEFT($N2397,1)&amp;"　"&amp;RIGHT($N2397,1)&amp;"・"&amp;女子登録情報!$I2397,$N2397&amp;"・"&amp;女子登録情報!$I2397))</f>
        <v/>
      </c>
    </row>
    <row r="2398" spans="1:15" x14ac:dyDescent="0.55000000000000004">
      <c r="A2398" t="str">
        <f>IF($K2398="","",200000000+女子登録情報!$C2398)</f>
        <v/>
      </c>
      <c r="B2398" t="str">
        <f>IF($K2398="","",女子登録情報!$D2398&amp;" ("&amp;女子登録情報!$K2398&amp;")")</f>
        <v/>
      </c>
      <c r="C2398" t="str">
        <f>IF($K2398="","",女子登録情報!$E2398)</f>
        <v/>
      </c>
      <c r="D2398" t="str">
        <f>IF($K2398="","",女子登録情報!$O2398&amp;" "&amp;女子登録情報!$N2398&amp;" ("&amp;LEFT(女子登録情報!$F2398,2)&amp;")")</f>
        <v/>
      </c>
      <c r="E2398" t="str">
        <f>IF($K2398="","",女子登録情報!$P2398)</f>
        <v/>
      </c>
      <c r="F2398" t="str">
        <f t="shared" si="37"/>
        <v/>
      </c>
      <c r="G2398" t="str">
        <f>IF($K2398="","",女子登録情報!$M2398)</f>
        <v/>
      </c>
      <c r="H2398" t="str">
        <f>IF($K2398="","",女子登録情報!$A2398)</f>
        <v/>
      </c>
      <c r="K2398" t="str">
        <f>IF(女子登録情報!$C2398="","",女子登録情報!$C2398)</f>
        <v/>
      </c>
      <c r="M2398" t="str">
        <f>IFERROR(IF(AND(402&lt;=VALUE(RIGHT(女子登録情報!$F2398,4)),競技会情報!$E$3*100+競技会情報!$G$3&gt;=VALUE(RIGHT(女子登録情報!$F2398,4))),VALUE(女子登録情報!$G2398)+1,VALUE(女子登録情報!$G2398)),"")</f>
        <v/>
      </c>
      <c r="N2398" t="str">
        <f>IF($K2398="","",IF(女子登録情報!$H2398="北海道",女子登録情報!$H2398,LEFT(女子登録情報!$H2398,LEN(女子登録情報!$H2398)-1)))</f>
        <v/>
      </c>
      <c r="O2398" t="str">
        <f>IF($K2398="","",IF(LEN($N2398)=2,LEFT($N2398,1)&amp;"　"&amp;RIGHT($N2398,1)&amp;"・"&amp;女子登録情報!$I2398,$N2398&amp;"・"&amp;女子登録情報!$I2398))</f>
        <v/>
      </c>
    </row>
    <row r="2399" spans="1:15" x14ac:dyDescent="0.55000000000000004">
      <c r="A2399" t="str">
        <f>IF($K2399="","",200000000+女子登録情報!$C2399)</f>
        <v/>
      </c>
      <c r="B2399" t="str">
        <f>IF($K2399="","",女子登録情報!$D2399&amp;" ("&amp;女子登録情報!$K2399&amp;")")</f>
        <v/>
      </c>
      <c r="C2399" t="str">
        <f>IF($K2399="","",女子登録情報!$E2399)</f>
        <v/>
      </c>
      <c r="D2399" t="str">
        <f>IF($K2399="","",女子登録情報!$O2399&amp;" "&amp;女子登録情報!$N2399&amp;" ("&amp;LEFT(女子登録情報!$F2399,2)&amp;")")</f>
        <v/>
      </c>
      <c r="E2399" t="str">
        <f>IF($K2399="","",女子登録情報!$P2399)</f>
        <v/>
      </c>
      <c r="F2399" t="str">
        <f t="shared" si="37"/>
        <v/>
      </c>
      <c r="G2399" t="str">
        <f>IF($K2399="","",女子登録情報!$M2399)</f>
        <v/>
      </c>
      <c r="H2399" t="str">
        <f>IF($K2399="","",女子登録情報!$A2399)</f>
        <v/>
      </c>
      <c r="K2399" t="str">
        <f>IF(女子登録情報!$C2399="","",女子登録情報!$C2399)</f>
        <v/>
      </c>
      <c r="M2399" t="str">
        <f>IFERROR(IF(AND(402&lt;=VALUE(RIGHT(女子登録情報!$F2399,4)),競技会情報!$E$3*100+競技会情報!$G$3&gt;=VALUE(RIGHT(女子登録情報!$F2399,4))),VALUE(女子登録情報!$G2399)+1,VALUE(女子登録情報!$G2399)),"")</f>
        <v/>
      </c>
      <c r="N2399" t="str">
        <f>IF($K2399="","",IF(女子登録情報!$H2399="北海道",女子登録情報!$H2399,LEFT(女子登録情報!$H2399,LEN(女子登録情報!$H2399)-1)))</f>
        <v/>
      </c>
      <c r="O2399" t="str">
        <f>IF($K2399="","",IF(LEN($N2399)=2,LEFT($N2399,1)&amp;"　"&amp;RIGHT($N2399,1)&amp;"・"&amp;女子登録情報!$I2399,$N2399&amp;"・"&amp;女子登録情報!$I2399))</f>
        <v/>
      </c>
    </row>
    <row r="2400" spans="1:15" x14ac:dyDescent="0.55000000000000004">
      <c r="A2400" t="str">
        <f>IF($K2400="","",200000000+女子登録情報!$C2400)</f>
        <v/>
      </c>
      <c r="B2400" t="str">
        <f>IF($K2400="","",女子登録情報!$D2400&amp;" ("&amp;女子登録情報!$K2400&amp;")")</f>
        <v/>
      </c>
      <c r="C2400" t="str">
        <f>IF($K2400="","",女子登録情報!$E2400)</f>
        <v/>
      </c>
      <c r="D2400" t="str">
        <f>IF($K2400="","",女子登録情報!$O2400&amp;" "&amp;女子登録情報!$N2400&amp;" ("&amp;LEFT(女子登録情報!$F2400,2)&amp;")")</f>
        <v/>
      </c>
      <c r="E2400" t="str">
        <f>IF($K2400="","",女子登録情報!$P2400)</f>
        <v/>
      </c>
      <c r="F2400" t="str">
        <f t="shared" si="37"/>
        <v/>
      </c>
      <c r="G2400" t="str">
        <f>IF($K2400="","",女子登録情報!$M2400)</f>
        <v/>
      </c>
      <c r="H2400" t="str">
        <f>IF($K2400="","",女子登録情報!$A2400)</f>
        <v/>
      </c>
      <c r="K2400" t="str">
        <f>IF(女子登録情報!$C2400="","",女子登録情報!$C2400)</f>
        <v/>
      </c>
      <c r="M2400" t="str">
        <f>IFERROR(IF(AND(402&lt;=VALUE(RIGHT(女子登録情報!$F2400,4)),競技会情報!$E$3*100+競技会情報!$G$3&gt;=VALUE(RIGHT(女子登録情報!$F2400,4))),VALUE(女子登録情報!$G2400)+1,VALUE(女子登録情報!$G2400)),"")</f>
        <v/>
      </c>
      <c r="N2400" t="str">
        <f>IF($K2400="","",IF(女子登録情報!$H2400="北海道",女子登録情報!$H2400,LEFT(女子登録情報!$H2400,LEN(女子登録情報!$H2400)-1)))</f>
        <v/>
      </c>
      <c r="O2400" t="str">
        <f>IF($K2400="","",IF(LEN($N2400)=2,LEFT($N2400,1)&amp;"　"&amp;RIGHT($N2400,1)&amp;"・"&amp;女子登録情報!$I2400,$N2400&amp;"・"&amp;女子登録情報!$I2400))</f>
        <v/>
      </c>
    </row>
    <row r="2401" spans="1:15" x14ac:dyDescent="0.55000000000000004">
      <c r="A2401" t="str">
        <f>IF($K2401="","",200000000+女子登録情報!$C2401)</f>
        <v/>
      </c>
      <c r="B2401" t="str">
        <f>IF($K2401="","",女子登録情報!$D2401&amp;" ("&amp;女子登録情報!$K2401&amp;")")</f>
        <v/>
      </c>
      <c r="C2401" t="str">
        <f>IF($K2401="","",女子登録情報!$E2401)</f>
        <v/>
      </c>
      <c r="D2401" t="str">
        <f>IF($K2401="","",女子登録情報!$O2401&amp;" "&amp;女子登録情報!$N2401&amp;" ("&amp;LEFT(女子登録情報!$F2401,2)&amp;")")</f>
        <v/>
      </c>
      <c r="E2401" t="str">
        <f>IF($K2401="","",女子登録情報!$P2401)</f>
        <v/>
      </c>
      <c r="F2401" t="str">
        <f t="shared" si="37"/>
        <v/>
      </c>
      <c r="G2401" t="str">
        <f>IF($K2401="","",女子登録情報!$M2401)</f>
        <v/>
      </c>
      <c r="H2401" t="str">
        <f>IF($K2401="","",女子登録情報!$A2401)</f>
        <v/>
      </c>
      <c r="K2401" t="str">
        <f>IF(女子登録情報!$C2401="","",女子登録情報!$C2401)</f>
        <v/>
      </c>
      <c r="M2401" t="str">
        <f>IFERROR(IF(AND(402&lt;=VALUE(RIGHT(女子登録情報!$F2401,4)),競技会情報!$E$3*100+競技会情報!$G$3&gt;=VALUE(RIGHT(女子登録情報!$F2401,4))),VALUE(女子登録情報!$G2401)+1,VALUE(女子登録情報!$G2401)),"")</f>
        <v/>
      </c>
      <c r="N2401" t="str">
        <f>IF($K2401="","",IF(女子登録情報!$H2401="北海道",女子登録情報!$H2401,LEFT(女子登録情報!$H2401,LEN(女子登録情報!$H2401)-1)))</f>
        <v/>
      </c>
      <c r="O2401" t="str">
        <f>IF($K2401="","",IF(LEN($N2401)=2,LEFT($N2401,1)&amp;"　"&amp;RIGHT($N2401,1)&amp;"・"&amp;女子登録情報!$I2401,$N2401&amp;"・"&amp;女子登録情報!$I2401))</f>
        <v/>
      </c>
    </row>
    <row r="2402" spans="1:15" x14ac:dyDescent="0.55000000000000004">
      <c r="A2402" t="str">
        <f>IF($K2402="","",200000000+女子登録情報!$C2402)</f>
        <v/>
      </c>
      <c r="B2402" t="str">
        <f>IF($K2402="","",女子登録情報!$D2402&amp;" ("&amp;女子登録情報!$K2402&amp;")")</f>
        <v/>
      </c>
      <c r="C2402" t="str">
        <f>IF($K2402="","",女子登録情報!$E2402)</f>
        <v/>
      </c>
      <c r="D2402" t="str">
        <f>IF($K2402="","",女子登録情報!$O2402&amp;" "&amp;女子登録情報!$N2402&amp;" ("&amp;LEFT(女子登録情報!$F2402,2)&amp;")")</f>
        <v/>
      </c>
      <c r="E2402" t="str">
        <f>IF($K2402="","",女子登録情報!$P2402)</f>
        <v/>
      </c>
      <c r="F2402" t="str">
        <f t="shared" si="37"/>
        <v/>
      </c>
      <c r="G2402" t="str">
        <f>IF($K2402="","",女子登録情報!$M2402)</f>
        <v/>
      </c>
      <c r="H2402" t="str">
        <f>IF($K2402="","",女子登録情報!$A2402)</f>
        <v/>
      </c>
      <c r="K2402" t="str">
        <f>IF(女子登録情報!$C2402="","",女子登録情報!$C2402)</f>
        <v/>
      </c>
      <c r="M2402" t="str">
        <f>IFERROR(IF(AND(402&lt;=VALUE(RIGHT(女子登録情報!$F2402,4)),競技会情報!$E$3*100+競技会情報!$G$3&gt;=VALUE(RIGHT(女子登録情報!$F2402,4))),VALUE(女子登録情報!$G2402)+1,VALUE(女子登録情報!$G2402)),"")</f>
        <v/>
      </c>
      <c r="N2402" t="str">
        <f>IF($K2402="","",IF(女子登録情報!$H2402="北海道",女子登録情報!$H2402,LEFT(女子登録情報!$H2402,LEN(女子登録情報!$H2402)-1)))</f>
        <v/>
      </c>
      <c r="O2402" t="str">
        <f>IF($K2402="","",IF(LEN($N2402)=2,LEFT($N2402,1)&amp;"　"&amp;RIGHT($N2402,1)&amp;"・"&amp;女子登録情報!$I2402,$N2402&amp;"・"&amp;女子登録情報!$I2402))</f>
        <v/>
      </c>
    </row>
    <row r="2403" spans="1:15" x14ac:dyDescent="0.55000000000000004">
      <c r="A2403" t="str">
        <f>IF($K2403="","",200000000+女子登録情報!$C2403)</f>
        <v/>
      </c>
      <c r="B2403" t="str">
        <f>IF($K2403="","",女子登録情報!$D2403&amp;" ("&amp;女子登録情報!$K2403&amp;")")</f>
        <v/>
      </c>
      <c r="C2403" t="str">
        <f>IF($K2403="","",女子登録情報!$E2403)</f>
        <v/>
      </c>
      <c r="D2403" t="str">
        <f>IF($K2403="","",女子登録情報!$O2403&amp;" "&amp;女子登録情報!$N2403&amp;" ("&amp;LEFT(女子登録情報!$F2403,2)&amp;")")</f>
        <v/>
      </c>
      <c r="E2403" t="str">
        <f>IF($K2403="","",女子登録情報!$P2403)</f>
        <v/>
      </c>
      <c r="F2403" t="str">
        <f t="shared" si="37"/>
        <v/>
      </c>
      <c r="G2403" t="str">
        <f>IF($K2403="","",女子登録情報!$M2403)</f>
        <v/>
      </c>
      <c r="H2403" t="str">
        <f>IF($K2403="","",女子登録情報!$A2403)</f>
        <v/>
      </c>
      <c r="K2403" t="str">
        <f>IF(女子登録情報!$C2403="","",女子登録情報!$C2403)</f>
        <v/>
      </c>
      <c r="M2403" t="str">
        <f>IFERROR(IF(AND(402&lt;=VALUE(RIGHT(女子登録情報!$F2403,4)),競技会情報!$E$3*100+競技会情報!$G$3&gt;=VALUE(RIGHT(女子登録情報!$F2403,4))),VALUE(女子登録情報!$G2403)+1,VALUE(女子登録情報!$G2403)),"")</f>
        <v/>
      </c>
      <c r="N2403" t="str">
        <f>IF($K2403="","",IF(女子登録情報!$H2403="北海道",女子登録情報!$H2403,LEFT(女子登録情報!$H2403,LEN(女子登録情報!$H2403)-1)))</f>
        <v/>
      </c>
      <c r="O2403" t="str">
        <f>IF($K2403="","",IF(LEN($N2403)=2,LEFT($N2403,1)&amp;"　"&amp;RIGHT($N2403,1)&amp;"・"&amp;女子登録情報!$I2403,$N2403&amp;"・"&amp;女子登録情報!$I2403))</f>
        <v/>
      </c>
    </row>
    <row r="2404" spans="1:15" x14ac:dyDescent="0.55000000000000004">
      <c r="A2404" t="str">
        <f>IF($K2404="","",200000000+女子登録情報!$C2404)</f>
        <v/>
      </c>
      <c r="B2404" t="str">
        <f>IF($K2404="","",女子登録情報!$D2404&amp;" ("&amp;女子登録情報!$K2404&amp;")")</f>
        <v/>
      </c>
      <c r="C2404" t="str">
        <f>IF($K2404="","",女子登録情報!$E2404)</f>
        <v/>
      </c>
      <c r="D2404" t="str">
        <f>IF($K2404="","",女子登録情報!$O2404&amp;" "&amp;女子登録情報!$N2404&amp;" ("&amp;LEFT(女子登録情報!$F2404,2)&amp;")")</f>
        <v/>
      </c>
      <c r="E2404" t="str">
        <f>IF($K2404="","",女子登録情報!$P2404)</f>
        <v/>
      </c>
      <c r="F2404" t="str">
        <f t="shared" si="37"/>
        <v/>
      </c>
      <c r="G2404" t="str">
        <f>IF($K2404="","",女子登録情報!$M2404)</f>
        <v/>
      </c>
      <c r="H2404" t="str">
        <f>IF($K2404="","",女子登録情報!$A2404)</f>
        <v/>
      </c>
      <c r="K2404" t="str">
        <f>IF(女子登録情報!$C2404="","",女子登録情報!$C2404)</f>
        <v/>
      </c>
      <c r="M2404" t="str">
        <f>IFERROR(IF(AND(402&lt;=VALUE(RIGHT(女子登録情報!$F2404,4)),競技会情報!$E$3*100+競技会情報!$G$3&gt;=VALUE(RIGHT(女子登録情報!$F2404,4))),VALUE(女子登録情報!$G2404)+1,VALUE(女子登録情報!$G2404)),"")</f>
        <v/>
      </c>
      <c r="N2404" t="str">
        <f>IF($K2404="","",IF(女子登録情報!$H2404="北海道",女子登録情報!$H2404,LEFT(女子登録情報!$H2404,LEN(女子登録情報!$H2404)-1)))</f>
        <v/>
      </c>
      <c r="O2404" t="str">
        <f>IF($K2404="","",IF(LEN($N2404)=2,LEFT($N2404,1)&amp;"　"&amp;RIGHT($N2404,1)&amp;"・"&amp;女子登録情報!$I2404,$N2404&amp;"・"&amp;女子登録情報!$I2404))</f>
        <v/>
      </c>
    </row>
    <row r="2405" spans="1:15" x14ac:dyDescent="0.55000000000000004">
      <c r="A2405" t="str">
        <f>IF($K2405="","",200000000+女子登録情報!$C2405)</f>
        <v/>
      </c>
      <c r="B2405" t="str">
        <f>IF($K2405="","",女子登録情報!$D2405&amp;" ("&amp;女子登録情報!$K2405&amp;")")</f>
        <v/>
      </c>
      <c r="C2405" t="str">
        <f>IF($K2405="","",女子登録情報!$E2405)</f>
        <v/>
      </c>
      <c r="D2405" t="str">
        <f>IF($K2405="","",女子登録情報!$O2405&amp;" "&amp;女子登録情報!$N2405&amp;" ("&amp;LEFT(女子登録情報!$F2405,2)&amp;")")</f>
        <v/>
      </c>
      <c r="E2405" t="str">
        <f>IF($K2405="","",女子登録情報!$P2405)</f>
        <v/>
      </c>
      <c r="F2405" t="str">
        <f t="shared" si="37"/>
        <v/>
      </c>
      <c r="G2405" t="str">
        <f>IF($K2405="","",女子登録情報!$M2405)</f>
        <v/>
      </c>
      <c r="H2405" t="str">
        <f>IF($K2405="","",女子登録情報!$A2405)</f>
        <v/>
      </c>
      <c r="K2405" t="str">
        <f>IF(女子登録情報!$C2405="","",女子登録情報!$C2405)</f>
        <v/>
      </c>
      <c r="M2405" t="str">
        <f>IFERROR(IF(AND(402&lt;=VALUE(RIGHT(女子登録情報!$F2405,4)),競技会情報!$E$3*100+競技会情報!$G$3&gt;=VALUE(RIGHT(女子登録情報!$F2405,4))),VALUE(女子登録情報!$G2405)+1,VALUE(女子登録情報!$G2405)),"")</f>
        <v/>
      </c>
      <c r="N2405" t="str">
        <f>IF($K2405="","",IF(女子登録情報!$H2405="北海道",女子登録情報!$H2405,LEFT(女子登録情報!$H2405,LEN(女子登録情報!$H2405)-1)))</f>
        <v/>
      </c>
      <c r="O2405" t="str">
        <f>IF($K2405="","",IF(LEN($N2405)=2,LEFT($N2405,1)&amp;"　"&amp;RIGHT($N2405,1)&amp;"・"&amp;女子登録情報!$I2405,$N2405&amp;"・"&amp;女子登録情報!$I2405))</f>
        <v/>
      </c>
    </row>
    <row r="2406" spans="1:15" x14ac:dyDescent="0.55000000000000004">
      <c r="A2406" t="str">
        <f>IF($K2406="","",200000000+女子登録情報!$C2406)</f>
        <v/>
      </c>
      <c r="B2406" t="str">
        <f>IF($K2406="","",女子登録情報!$D2406&amp;" ("&amp;女子登録情報!$K2406&amp;")")</f>
        <v/>
      </c>
      <c r="C2406" t="str">
        <f>IF($K2406="","",女子登録情報!$E2406)</f>
        <v/>
      </c>
      <c r="D2406" t="str">
        <f>IF($K2406="","",女子登録情報!$O2406&amp;" "&amp;女子登録情報!$N2406&amp;" ("&amp;LEFT(女子登録情報!$F2406,2)&amp;")")</f>
        <v/>
      </c>
      <c r="E2406" t="str">
        <f>IF($K2406="","",女子登録情報!$P2406)</f>
        <v/>
      </c>
      <c r="F2406" t="str">
        <f t="shared" si="37"/>
        <v/>
      </c>
      <c r="G2406" t="str">
        <f>IF($K2406="","",女子登録情報!$M2406)</f>
        <v/>
      </c>
      <c r="H2406" t="str">
        <f>IF($K2406="","",女子登録情報!$A2406)</f>
        <v/>
      </c>
      <c r="K2406" t="str">
        <f>IF(女子登録情報!$C2406="","",女子登録情報!$C2406)</f>
        <v/>
      </c>
      <c r="M2406" t="str">
        <f>IFERROR(IF(AND(402&lt;=VALUE(RIGHT(女子登録情報!$F2406,4)),競技会情報!$E$3*100+競技会情報!$G$3&gt;=VALUE(RIGHT(女子登録情報!$F2406,4))),VALUE(女子登録情報!$G2406)+1,VALUE(女子登録情報!$G2406)),"")</f>
        <v/>
      </c>
      <c r="N2406" t="str">
        <f>IF($K2406="","",IF(女子登録情報!$H2406="北海道",女子登録情報!$H2406,LEFT(女子登録情報!$H2406,LEN(女子登録情報!$H2406)-1)))</f>
        <v/>
      </c>
      <c r="O2406" t="str">
        <f>IF($K2406="","",IF(LEN($N2406)=2,LEFT($N2406,1)&amp;"　"&amp;RIGHT($N2406,1)&amp;"・"&amp;女子登録情報!$I2406,$N2406&amp;"・"&amp;女子登録情報!$I2406))</f>
        <v/>
      </c>
    </row>
    <row r="2407" spans="1:15" x14ac:dyDescent="0.55000000000000004">
      <c r="A2407" t="str">
        <f>IF($K2407="","",200000000+女子登録情報!$C2407)</f>
        <v/>
      </c>
      <c r="B2407" t="str">
        <f>IF($K2407="","",女子登録情報!$D2407&amp;" ("&amp;女子登録情報!$K2407&amp;")")</f>
        <v/>
      </c>
      <c r="C2407" t="str">
        <f>IF($K2407="","",女子登録情報!$E2407)</f>
        <v/>
      </c>
      <c r="D2407" t="str">
        <f>IF($K2407="","",女子登録情報!$O2407&amp;" "&amp;女子登録情報!$N2407&amp;" ("&amp;LEFT(女子登録情報!$F2407,2)&amp;")")</f>
        <v/>
      </c>
      <c r="E2407" t="str">
        <f>IF($K2407="","",女子登録情報!$P2407)</f>
        <v/>
      </c>
      <c r="F2407" t="str">
        <f t="shared" si="37"/>
        <v/>
      </c>
      <c r="G2407" t="str">
        <f>IF($K2407="","",女子登録情報!$M2407)</f>
        <v/>
      </c>
      <c r="H2407" t="str">
        <f>IF($K2407="","",女子登録情報!$A2407)</f>
        <v/>
      </c>
      <c r="K2407" t="str">
        <f>IF(女子登録情報!$C2407="","",女子登録情報!$C2407)</f>
        <v/>
      </c>
      <c r="M2407" t="str">
        <f>IFERROR(IF(AND(402&lt;=VALUE(RIGHT(女子登録情報!$F2407,4)),競技会情報!$E$3*100+競技会情報!$G$3&gt;=VALUE(RIGHT(女子登録情報!$F2407,4))),VALUE(女子登録情報!$G2407)+1,VALUE(女子登録情報!$G2407)),"")</f>
        <v/>
      </c>
      <c r="N2407" t="str">
        <f>IF($K2407="","",IF(女子登録情報!$H2407="北海道",女子登録情報!$H2407,LEFT(女子登録情報!$H2407,LEN(女子登録情報!$H2407)-1)))</f>
        <v/>
      </c>
      <c r="O2407" t="str">
        <f>IF($K2407="","",IF(LEN($N2407)=2,LEFT($N2407,1)&amp;"　"&amp;RIGHT($N2407,1)&amp;"・"&amp;女子登録情報!$I2407,$N2407&amp;"・"&amp;女子登録情報!$I2407))</f>
        <v/>
      </c>
    </row>
    <row r="2408" spans="1:15" x14ac:dyDescent="0.55000000000000004">
      <c r="A2408" t="str">
        <f>IF($K2408="","",200000000+女子登録情報!$C2408)</f>
        <v/>
      </c>
      <c r="B2408" t="str">
        <f>IF($K2408="","",女子登録情報!$D2408&amp;" ("&amp;女子登録情報!$K2408&amp;")")</f>
        <v/>
      </c>
      <c r="C2408" t="str">
        <f>IF($K2408="","",女子登録情報!$E2408)</f>
        <v/>
      </c>
      <c r="D2408" t="str">
        <f>IF($K2408="","",女子登録情報!$O2408&amp;" "&amp;女子登録情報!$N2408&amp;" ("&amp;LEFT(女子登録情報!$F2408,2)&amp;")")</f>
        <v/>
      </c>
      <c r="E2408" t="str">
        <f>IF($K2408="","",女子登録情報!$P2408)</f>
        <v/>
      </c>
      <c r="F2408" t="str">
        <f t="shared" si="37"/>
        <v/>
      </c>
      <c r="G2408" t="str">
        <f>IF($K2408="","",女子登録情報!$M2408)</f>
        <v/>
      </c>
      <c r="H2408" t="str">
        <f>IF($K2408="","",女子登録情報!$A2408)</f>
        <v/>
      </c>
      <c r="K2408" t="str">
        <f>IF(女子登録情報!$C2408="","",女子登録情報!$C2408)</f>
        <v/>
      </c>
      <c r="M2408" t="str">
        <f>IFERROR(IF(AND(402&lt;=VALUE(RIGHT(女子登録情報!$F2408,4)),競技会情報!$E$3*100+競技会情報!$G$3&gt;=VALUE(RIGHT(女子登録情報!$F2408,4))),VALUE(女子登録情報!$G2408)+1,VALUE(女子登録情報!$G2408)),"")</f>
        <v/>
      </c>
      <c r="N2408" t="str">
        <f>IF($K2408="","",IF(女子登録情報!$H2408="北海道",女子登録情報!$H2408,LEFT(女子登録情報!$H2408,LEN(女子登録情報!$H2408)-1)))</f>
        <v/>
      </c>
      <c r="O2408" t="str">
        <f>IF($K2408="","",IF(LEN($N2408)=2,LEFT($N2408,1)&amp;"　"&amp;RIGHT($N2408,1)&amp;"・"&amp;女子登録情報!$I2408,$N2408&amp;"・"&amp;女子登録情報!$I2408))</f>
        <v/>
      </c>
    </row>
    <row r="2409" spans="1:15" x14ac:dyDescent="0.55000000000000004">
      <c r="A2409" t="str">
        <f>IF($K2409="","",200000000+女子登録情報!$C2409)</f>
        <v/>
      </c>
      <c r="B2409" t="str">
        <f>IF($K2409="","",女子登録情報!$D2409&amp;" ("&amp;女子登録情報!$K2409&amp;")")</f>
        <v/>
      </c>
      <c r="C2409" t="str">
        <f>IF($K2409="","",女子登録情報!$E2409)</f>
        <v/>
      </c>
      <c r="D2409" t="str">
        <f>IF($K2409="","",女子登録情報!$O2409&amp;" "&amp;女子登録情報!$N2409&amp;" ("&amp;LEFT(女子登録情報!$F2409,2)&amp;")")</f>
        <v/>
      </c>
      <c r="E2409" t="str">
        <f>IF($K2409="","",女子登録情報!$P2409)</f>
        <v/>
      </c>
      <c r="F2409" t="str">
        <f t="shared" si="37"/>
        <v/>
      </c>
      <c r="G2409" t="str">
        <f>IF($K2409="","",女子登録情報!$M2409)</f>
        <v/>
      </c>
      <c r="H2409" t="str">
        <f>IF($K2409="","",女子登録情報!$A2409)</f>
        <v/>
      </c>
      <c r="K2409" t="str">
        <f>IF(女子登録情報!$C2409="","",女子登録情報!$C2409)</f>
        <v/>
      </c>
      <c r="M2409" t="str">
        <f>IFERROR(IF(AND(402&lt;=VALUE(RIGHT(女子登録情報!$F2409,4)),競技会情報!$E$3*100+競技会情報!$G$3&gt;=VALUE(RIGHT(女子登録情報!$F2409,4))),VALUE(女子登録情報!$G2409)+1,VALUE(女子登録情報!$G2409)),"")</f>
        <v/>
      </c>
      <c r="N2409" t="str">
        <f>IF($K2409="","",IF(女子登録情報!$H2409="北海道",女子登録情報!$H2409,LEFT(女子登録情報!$H2409,LEN(女子登録情報!$H2409)-1)))</f>
        <v/>
      </c>
      <c r="O2409" t="str">
        <f>IF($K2409="","",IF(LEN($N2409)=2,LEFT($N2409,1)&amp;"　"&amp;RIGHT($N2409,1)&amp;"・"&amp;女子登録情報!$I2409,$N2409&amp;"・"&amp;女子登録情報!$I2409))</f>
        <v/>
      </c>
    </row>
    <row r="2410" spans="1:15" x14ac:dyDescent="0.55000000000000004">
      <c r="A2410" t="str">
        <f>IF($K2410="","",200000000+女子登録情報!$C2410)</f>
        <v/>
      </c>
      <c r="B2410" t="str">
        <f>IF($K2410="","",女子登録情報!$D2410&amp;" ("&amp;女子登録情報!$K2410&amp;")")</f>
        <v/>
      </c>
      <c r="C2410" t="str">
        <f>IF($K2410="","",女子登録情報!$E2410)</f>
        <v/>
      </c>
      <c r="D2410" t="str">
        <f>IF($K2410="","",女子登録情報!$O2410&amp;" "&amp;女子登録情報!$N2410&amp;" ("&amp;LEFT(女子登録情報!$F2410,2)&amp;")")</f>
        <v/>
      </c>
      <c r="E2410" t="str">
        <f>IF($K2410="","",女子登録情報!$P2410)</f>
        <v/>
      </c>
      <c r="F2410" t="str">
        <f t="shared" si="37"/>
        <v/>
      </c>
      <c r="G2410" t="str">
        <f>IF($K2410="","",女子登録情報!$M2410)</f>
        <v/>
      </c>
      <c r="H2410" t="str">
        <f>IF($K2410="","",女子登録情報!$A2410)</f>
        <v/>
      </c>
      <c r="K2410" t="str">
        <f>IF(女子登録情報!$C2410="","",女子登録情報!$C2410)</f>
        <v/>
      </c>
      <c r="M2410" t="str">
        <f>IFERROR(IF(AND(402&lt;=VALUE(RIGHT(女子登録情報!$F2410,4)),競技会情報!$E$3*100+競技会情報!$G$3&gt;=VALUE(RIGHT(女子登録情報!$F2410,4))),VALUE(女子登録情報!$G2410)+1,VALUE(女子登録情報!$G2410)),"")</f>
        <v/>
      </c>
      <c r="N2410" t="str">
        <f>IF($K2410="","",IF(女子登録情報!$H2410="北海道",女子登録情報!$H2410,LEFT(女子登録情報!$H2410,LEN(女子登録情報!$H2410)-1)))</f>
        <v/>
      </c>
      <c r="O2410" t="str">
        <f>IF($K2410="","",IF(LEN($N2410)=2,LEFT($N2410,1)&amp;"　"&amp;RIGHT($N2410,1)&amp;"・"&amp;女子登録情報!$I2410,$N2410&amp;"・"&amp;女子登録情報!$I2410))</f>
        <v/>
      </c>
    </row>
    <row r="2411" spans="1:15" x14ac:dyDescent="0.55000000000000004">
      <c r="A2411" t="str">
        <f>IF($K2411="","",200000000+女子登録情報!$C2411)</f>
        <v/>
      </c>
      <c r="B2411" t="str">
        <f>IF($K2411="","",女子登録情報!$D2411&amp;" ("&amp;女子登録情報!$K2411&amp;")")</f>
        <v/>
      </c>
      <c r="C2411" t="str">
        <f>IF($K2411="","",女子登録情報!$E2411)</f>
        <v/>
      </c>
      <c r="D2411" t="str">
        <f>IF($K2411="","",女子登録情報!$O2411&amp;" "&amp;女子登録情報!$N2411&amp;" ("&amp;LEFT(女子登録情報!$F2411,2)&amp;")")</f>
        <v/>
      </c>
      <c r="E2411" t="str">
        <f>IF($K2411="","",女子登録情報!$P2411)</f>
        <v/>
      </c>
      <c r="F2411" t="str">
        <f t="shared" si="37"/>
        <v/>
      </c>
      <c r="G2411" t="str">
        <f>IF($K2411="","",女子登録情報!$M2411)</f>
        <v/>
      </c>
      <c r="H2411" t="str">
        <f>IF($K2411="","",女子登録情報!$A2411)</f>
        <v/>
      </c>
      <c r="K2411" t="str">
        <f>IF(女子登録情報!$C2411="","",女子登録情報!$C2411)</f>
        <v/>
      </c>
      <c r="M2411" t="str">
        <f>IFERROR(IF(AND(402&lt;=VALUE(RIGHT(女子登録情報!$F2411,4)),競技会情報!$E$3*100+競技会情報!$G$3&gt;=VALUE(RIGHT(女子登録情報!$F2411,4))),VALUE(女子登録情報!$G2411)+1,VALUE(女子登録情報!$G2411)),"")</f>
        <v/>
      </c>
      <c r="N2411" t="str">
        <f>IF($K2411="","",IF(女子登録情報!$H2411="北海道",女子登録情報!$H2411,LEFT(女子登録情報!$H2411,LEN(女子登録情報!$H2411)-1)))</f>
        <v/>
      </c>
      <c r="O2411" t="str">
        <f>IF($K2411="","",IF(LEN($N2411)=2,LEFT($N2411,1)&amp;"　"&amp;RIGHT($N2411,1)&amp;"・"&amp;女子登録情報!$I2411,$N2411&amp;"・"&amp;女子登録情報!$I2411))</f>
        <v/>
      </c>
    </row>
    <row r="2412" spans="1:15" x14ac:dyDescent="0.55000000000000004">
      <c r="A2412" t="str">
        <f>IF($K2412="","",200000000+女子登録情報!$C2412)</f>
        <v/>
      </c>
      <c r="B2412" t="str">
        <f>IF($K2412="","",女子登録情報!$D2412&amp;" ("&amp;女子登録情報!$K2412&amp;")")</f>
        <v/>
      </c>
      <c r="C2412" t="str">
        <f>IF($K2412="","",女子登録情報!$E2412)</f>
        <v/>
      </c>
      <c r="D2412" t="str">
        <f>IF($K2412="","",女子登録情報!$O2412&amp;" "&amp;女子登録情報!$N2412&amp;" ("&amp;LEFT(女子登録情報!$F2412,2)&amp;")")</f>
        <v/>
      </c>
      <c r="E2412" t="str">
        <f>IF($K2412="","",女子登録情報!$P2412)</f>
        <v/>
      </c>
      <c r="F2412" t="str">
        <f t="shared" si="37"/>
        <v/>
      </c>
      <c r="G2412" t="str">
        <f>IF($K2412="","",女子登録情報!$M2412)</f>
        <v/>
      </c>
      <c r="H2412" t="str">
        <f>IF($K2412="","",女子登録情報!$A2412)</f>
        <v/>
      </c>
      <c r="K2412" t="str">
        <f>IF(女子登録情報!$C2412="","",女子登録情報!$C2412)</f>
        <v/>
      </c>
      <c r="M2412" t="str">
        <f>IFERROR(IF(AND(402&lt;=VALUE(RIGHT(女子登録情報!$F2412,4)),競技会情報!$E$3*100+競技会情報!$G$3&gt;=VALUE(RIGHT(女子登録情報!$F2412,4))),VALUE(女子登録情報!$G2412)+1,VALUE(女子登録情報!$G2412)),"")</f>
        <v/>
      </c>
      <c r="N2412" t="str">
        <f>IF($K2412="","",IF(女子登録情報!$H2412="北海道",女子登録情報!$H2412,LEFT(女子登録情報!$H2412,LEN(女子登録情報!$H2412)-1)))</f>
        <v/>
      </c>
      <c r="O2412" t="str">
        <f>IF($K2412="","",IF(LEN($N2412)=2,LEFT($N2412,1)&amp;"　"&amp;RIGHT($N2412,1)&amp;"・"&amp;女子登録情報!$I2412,$N2412&amp;"・"&amp;女子登録情報!$I2412))</f>
        <v/>
      </c>
    </row>
    <row r="2413" spans="1:15" x14ac:dyDescent="0.55000000000000004">
      <c r="A2413" t="str">
        <f>IF($K2413="","",200000000+女子登録情報!$C2413)</f>
        <v/>
      </c>
      <c r="B2413" t="str">
        <f>IF($K2413="","",女子登録情報!$D2413&amp;" ("&amp;女子登録情報!$K2413&amp;")")</f>
        <v/>
      </c>
      <c r="C2413" t="str">
        <f>IF($K2413="","",女子登録情報!$E2413)</f>
        <v/>
      </c>
      <c r="D2413" t="str">
        <f>IF($K2413="","",女子登録情報!$O2413&amp;" "&amp;女子登録情報!$N2413&amp;" ("&amp;LEFT(女子登録情報!$F2413,2)&amp;")")</f>
        <v/>
      </c>
      <c r="E2413" t="str">
        <f>IF($K2413="","",女子登録情報!$P2413)</f>
        <v/>
      </c>
      <c r="F2413" t="str">
        <f t="shared" si="37"/>
        <v/>
      </c>
      <c r="G2413" t="str">
        <f>IF($K2413="","",女子登録情報!$M2413)</f>
        <v/>
      </c>
      <c r="H2413" t="str">
        <f>IF($K2413="","",女子登録情報!$A2413)</f>
        <v/>
      </c>
      <c r="K2413" t="str">
        <f>IF(女子登録情報!$C2413="","",女子登録情報!$C2413)</f>
        <v/>
      </c>
      <c r="M2413" t="str">
        <f>IFERROR(IF(AND(402&lt;=VALUE(RIGHT(女子登録情報!$F2413,4)),競技会情報!$E$3*100+競技会情報!$G$3&gt;=VALUE(RIGHT(女子登録情報!$F2413,4))),VALUE(女子登録情報!$G2413)+1,VALUE(女子登録情報!$G2413)),"")</f>
        <v/>
      </c>
      <c r="N2413" t="str">
        <f>IF($K2413="","",IF(女子登録情報!$H2413="北海道",女子登録情報!$H2413,LEFT(女子登録情報!$H2413,LEN(女子登録情報!$H2413)-1)))</f>
        <v/>
      </c>
      <c r="O2413" t="str">
        <f>IF($K2413="","",IF(LEN($N2413)=2,LEFT($N2413,1)&amp;"　"&amp;RIGHT($N2413,1)&amp;"・"&amp;女子登録情報!$I2413,$N2413&amp;"・"&amp;女子登録情報!$I2413))</f>
        <v/>
      </c>
    </row>
    <row r="2414" spans="1:15" x14ac:dyDescent="0.55000000000000004">
      <c r="A2414" t="str">
        <f>IF($K2414="","",200000000+女子登録情報!$C2414)</f>
        <v/>
      </c>
      <c r="B2414" t="str">
        <f>IF($K2414="","",女子登録情報!$D2414&amp;" ("&amp;女子登録情報!$K2414&amp;")")</f>
        <v/>
      </c>
      <c r="C2414" t="str">
        <f>IF($K2414="","",女子登録情報!$E2414)</f>
        <v/>
      </c>
      <c r="D2414" t="str">
        <f>IF($K2414="","",女子登録情報!$O2414&amp;" "&amp;女子登録情報!$N2414&amp;" ("&amp;LEFT(女子登録情報!$F2414,2)&amp;")")</f>
        <v/>
      </c>
      <c r="E2414" t="str">
        <f>IF($K2414="","",女子登録情報!$P2414)</f>
        <v/>
      </c>
      <c r="F2414" t="str">
        <f t="shared" si="37"/>
        <v/>
      </c>
      <c r="G2414" t="str">
        <f>IF($K2414="","",女子登録情報!$M2414)</f>
        <v/>
      </c>
      <c r="H2414" t="str">
        <f>IF($K2414="","",女子登録情報!$A2414)</f>
        <v/>
      </c>
      <c r="K2414" t="str">
        <f>IF(女子登録情報!$C2414="","",女子登録情報!$C2414)</f>
        <v/>
      </c>
      <c r="M2414" t="str">
        <f>IFERROR(IF(AND(402&lt;=VALUE(RIGHT(女子登録情報!$F2414,4)),競技会情報!$E$3*100+競技会情報!$G$3&gt;=VALUE(RIGHT(女子登録情報!$F2414,4))),VALUE(女子登録情報!$G2414)+1,VALUE(女子登録情報!$G2414)),"")</f>
        <v/>
      </c>
      <c r="N2414" t="str">
        <f>IF($K2414="","",IF(女子登録情報!$H2414="北海道",女子登録情報!$H2414,LEFT(女子登録情報!$H2414,LEN(女子登録情報!$H2414)-1)))</f>
        <v/>
      </c>
      <c r="O2414" t="str">
        <f>IF($K2414="","",IF(LEN($N2414)=2,LEFT($N2414,1)&amp;"　"&amp;RIGHT($N2414,1)&amp;"・"&amp;女子登録情報!$I2414,$N2414&amp;"・"&amp;女子登録情報!$I2414))</f>
        <v/>
      </c>
    </row>
    <row r="2415" spans="1:15" x14ac:dyDescent="0.55000000000000004">
      <c r="A2415" t="str">
        <f>IF($K2415="","",200000000+女子登録情報!$C2415)</f>
        <v/>
      </c>
      <c r="B2415" t="str">
        <f>IF($K2415="","",女子登録情報!$D2415&amp;" ("&amp;女子登録情報!$K2415&amp;")")</f>
        <v/>
      </c>
      <c r="C2415" t="str">
        <f>IF($K2415="","",女子登録情報!$E2415)</f>
        <v/>
      </c>
      <c r="D2415" t="str">
        <f>IF($K2415="","",女子登録情報!$O2415&amp;" "&amp;女子登録情報!$N2415&amp;" ("&amp;LEFT(女子登録情報!$F2415,2)&amp;")")</f>
        <v/>
      </c>
      <c r="E2415" t="str">
        <f>IF($K2415="","",女子登録情報!$P2415)</f>
        <v/>
      </c>
      <c r="F2415" t="str">
        <f t="shared" si="37"/>
        <v/>
      </c>
      <c r="G2415" t="str">
        <f>IF($K2415="","",女子登録情報!$M2415)</f>
        <v/>
      </c>
      <c r="H2415" t="str">
        <f>IF($K2415="","",女子登録情報!$A2415)</f>
        <v/>
      </c>
      <c r="K2415" t="str">
        <f>IF(女子登録情報!$C2415="","",女子登録情報!$C2415)</f>
        <v/>
      </c>
      <c r="M2415" t="str">
        <f>IFERROR(IF(AND(402&lt;=VALUE(RIGHT(女子登録情報!$F2415,4)),競技会情報!$E$3*100+競技会情報!$G$3&gt;=VALUE(RIGHT(女子登録情報!$F2415,4))),VALUE(女子登録情報!$G2415)+1,VALUE(女子登録情報!$G2415)),"")</f>
        <v/>
      </c>
      <c r="N2415" t="str">
        <f>IF($K2415="","",IF(女子登録情報!$H2415="北海道",女子登録情報!$H2415,LEFT(女子登録情報!$H2415,LEN(女子登録情報!$H2415)-1)))</f>
        <v/>
      </c>
      <c r="O2415" t="str">
        <f>IF($K2415="","",IF(LEN($N2415)=2,LEFT($N2415,1)&amp;"　"&amp;RIGHT($N2415,1)&amp;"・"&amp;女子登録情報!$I2415,$N2415&amp;"・"&amp;女子登録情報!$I2415))</f>
        <v/>
      </c>
    </row>
    <row r="2416" spans="1:15" x14ac:dyDescent="0.55000000000000004">
      <c r="A2416" t="str">
        <f>IF($K2416="","",200000000+女子登録情報!$C2416)</f>
        <v/>
      </c>
      <c r="B2416" t="str">
        <f>IF($K2416="","",女子登録情報!$D2416&amp;" ("&amp;女子登録情報!$K2416&amp;")")</f>
        <v/>
      </c>
      <c r="C2416" t="str">
        <f>IF($K2416="","",女子登録情報!$E2416)</f>
        <v/>
      </c>
      <c r="D2416" t="str">
        <f>IF($K2416="","",女子登録情報!$O2416&amp;" "&amp;女子登録情報!$N2416&amp;" ("&amp;LEFT(女子登録情報!$F2416,2)&amp;")")</f>
        <v/>
      </c>
      <c r="E2416" t="str">
        <f>IF($K2416="","",女子登録情報!$P2416)</f>
        <v/>
      </c>
      <c r="F2416" t="str">
        <f t="shared" si="37"/>
        <v/>
      </c>
      <c r="G2416" t="str">
        <f>IF($K2416="","",女子登録情報!$M2416)</f>
        <v/>
      </c>
      <c r="H2416" t="str">
        <f>IF($K2416="","",女子登録情報!$A2416)</f>
        <v/>
      </c>
      <c r="K2416" t="str">
        <f>IF(女子登録情報!$C2416="","",女子登録情報!$C2416)</f>
        <v/>
      </c>
      <c r="M2416" t="str">
        <f>IFERROR(IF(AND(402&lt;=VALUE(RIGHT(女子登録情報!$F2416,4)),競技会情報!$E$3*100+競技会情報!$G$3&gt;=VALUE(RIGHT(女子登録情報!$F2416,4))),VALUE(女子登録情報!$G2416)+1,VALUE(女子登録情報!$G2416)),"")</f>
        <v/>
      </c>
      <c r="N2416" t="str">
        <f>IF($K2416="","",IF(女子登録情報!$H2416="北海道",女子登録情報!$H2416,LEFT(女子登録情報!$H2416,LEN(女子登録情報!$H2416)-1)))</f>
        <v/>
      </c>
      <c r="O2416" t="str">
        <f>IF($K2416="","",IF(LEN($N2416)=2,LEFT($N2416,1)&amp;"　"&amp;RIGHT($N2416,1)&amp;"・"&amp;女子登録情報!$I2416,$N2416&amp;"・"&amp;女子登録情報!$I2416))</f>
        <v/>
      </c>
    </row>
    <row r="2417" spans="1:15" x14ac:dyDescent="0.55000000000000004">
      <c r="A2417" t="str">
        <f>IF($K2417="","",200000000+女子登録情報!$C2417)</f>
        <v/>
      </c>
      <c r="B2417" t="str">
        <f>IF($K2417="","",女子登録情報!$D2417&amp;" ("&amp;女子登録情報!$K2417&amp;")")</f>
        <v/>
      </c>
      <c r="C2417" t="str">
        <f>IF($K2417="","",女子登録情報!$E2417)</f>
        <v/>
      </c>
      <c r="D2417" t="str">
        <f>IF($K2417="","",女子登録情報!$O2417&amp;" "&amp;女子登録情報!$N2417&amp;" ("&amp;LEFT(女子登録情報!$F2417,2)&amp;")")</f>
        <v/>
      </c>
      <c r="E2417" t="str">
        <f>IF($K2417="","",女子登録情報!$P2417)</f>
        <v/>
      </c>
      <c r="F2417" t="str">
        <f t="shared" si="37"/>
        <v/>
      </c>
      <c r="G2417" t="str">
        <f>IF($K2417="","",女子登録情報!$M2417)</f>
        <v/>
      </c>
      <c r="H2417" t="str">
        <f>IF($K2417="","",女子登録情報!$A2417)</f>
        <v/>
      </c>
      <c r="K2417" t="str">
        <f>IF(女子登録情報!$C2417="","",女子登録情報!$C2417)</f>
        <v/>
      </c>
      <c r="M2417" t="str">
        <f>IFERROR(IF(AND(402&lt;=VALUE(RIGHT(女子登録情報!$F2417,4)),競技会情報!$E$3*100+競技会情報!$G$3&gt;=VALUE(RIGHT(女子登録情報!$F2417,4))),VALUE(女子登録情報!$G2417)+1,VALUE(女子登録情報!$G2417)),"")</f>
        <v/>
      </c>
      <c r="N2417" t="str">
        <f>IF($K2417="","",IF(女子登録情報!$H2417="北海道",女子登録情報!$H2417,LEFT(女子登録情報!$H2417,LEN(女子登録情報!$H2417)-1)))</f>
        <v/>
      </c>
      <c r="O2417" t="str">
        <f>IF($K2417="","",IF(LEN($N2417)=2,LEFT($N2417,1)&amp;"　"&amp;RIGHT($N2417,1)&amp;"・"&amp;女子登録情報!$I2417,$N2417&amp;"・"&amp;女子登録情報!$I2417))</f>
        <v/>
      </c>
    </row>
    <row r="2418" spans="1:15" x14ac:dyDescent="0.55000000000000004">
      <c r="A2418" t="str">
        <f>IF($K2418="","",200000000+女子登録情報!$C2418)</f>
        <v/>
      </c>
      <c r="B2418" t="str">
        <f>IF($K2418="","",女子登録情報!$D2418&amp;" ("&amp;女子登録情報!$K2418&amp;")")</f>
        <v/>
      </c>
      <c r="C2418" t="str">
        <f>IF($K2418="","",女子登録情報!$E2418)</f>
        <v/>
      </c>
      <c r="D2418" t="str">
        <f>IF($K2418="","",女子登録情報!$O2418&amp;" "&amp;女子登録情報!$N2418&amp;" ("&amp;LEFT(女子登録情報!$F2418,2)&amp;")")</f>
        <v/>
      </c>
      <c r="E2418" t="str">
        <f>IF($K2418="","",女子登録情報!$P2418)</f>
        <v/>
      </c>
      <c r="F2418" t="str">
        <f t="shared" si="37"/>
        <v/>
      </c>
      <c r="G2418" t="str">
        <f>IF($K2418="","",女子登録情報!$M2418)</f>
        <v/>
      </c>
      <c r="H2418" t="str">
        <f>IF($K2418="","",女子登録情報!$A2418)</f>
        <v/>
      </c>
      <c r="K2418" t="str">
        <f>IF(女子登録情報!$C2418="","",女子登録情報!$C2418)</f>
        <v/>
      </c>
      <c r="M2418" t="str">
        <f>IFERROR(IF(AND(402&lt;=VALUE(RIGHT(女子登録情報!$F2418,4)),競技会情報!$E$3*100+競技会情報!$G$3&gt;=VALUE(RIGHT(女子登録情報!$F2418,4))),VALUE(女子登録情報!$G2418)+1,VALUE(女子登録情報!$G2418)),"")</f>
        <v/>
      </c>
      <c r="N2418" t="str">
        <f>IF($K2418="","",IF(女子登録情報!$H2418="北海道",女子登録情報!$H2418,LEFT(女子登録情報!$H2418,LEN(女子登録情報!$H2418)-1)))</f>
        <v/>
      </c>
      <c r="O2418" t="str">
        <f>IF($K2418="","",IF(LEN($N2418)=2,LEFT($N2418,1)&amp;"　"&amp;RIGHT($N2418,1)&amp;"・"&amp;女子登録情報!$I2418,$N2418&amp;"・"&amp;女子登録情報!$I2418))</f>
        <v/>
      </c>
    </row>
    <row r="2419" spans="1:15" x14ac:dyDescent="0.55000000000000004">
      <c r="A2419" t="str">
        <f>IF($K2419="","",200000000+女子登録情報!$C2419)</f>
        <v/>
      </c>
      <c r="B2419" t="str">
        <f>IF($K2419="","",女子登録情報!$D2419&amp;" ("&amp;女子登録情報!$K2419&amp;")")</f>
        <v/>
      </c>
      <c r="C2419" t="str">
        <f>IF($K2419="","",女子登録情報!$E2419)</f>
        <v/>
      </c>
      <c r="D2419" t="str">
        <f>IF($K2419="","",女子登録情報!$O2419&amp;" "&amp;女子登録情報!$N2419&amp;" ("&amp;LEFT(女子登録情報!$F2419,2)&amp;")")</f>
        <v/>
      </c>
      <c r="E2419" t="str">
        <f>IF($K2419="","",女子登録情報!$P2419)</f>
        <v/>
      </c>
      <c r="F2419" t="str">
        <f t="shared" si="37"/>
        <v/>
      </c>
      <c r="G2419" t="str">
        <f>IF($K2419="","",女子登録情報!$M2419)</f>
        <v/>
      </c>
      <c r="H2419" t="str">
        <f>IF($K2419="","",女子登録情報!$A2419)</f>
        <v/>
      </c>
      <c r="K2419" t="str">
        <f>IF(女子登録情報!$C2419="","",女子登録情報!$C2419)</f>
        <v/>
      </c>
      <c r="M2419" t="str">
        <f>IFERROR(IF(AND(402&lt;=VALUE(RIGHT(女子登録情報!$F2419,4)),競技会情報!$E$3*100+競技会情報!$G$3&gt;=VALUE(RIGHT(女子登録情報!$F2419,4))),VALUE(女子登録情報!$G2419)+1,VALUE(女子登録情報!$G2419)),"")</f>
        <v/>
      </c>
      <c r="N2419" t="str">
        <f>IF($K2419="","",IF(女子登録情報!$H2419="北海道",女子登録情報!$H2419,LEFT(女子登録情報!$H2419,LEN(女子登録情報!$H2419)-1)))</f>
        <v/>
      </c>
      <c r="O2419" t="str">
        <f>IF($K2419="","",IF(LEN($N2419)=2,LEFT($N2419,1)&amp;"　"&amp;RIGHT($N2419,1)&amp;"・"&amp;女子登録情報!$I2419,$N2419&amp;"・"&amp;女子登録情報!$I2419))</f>
        <v/>
      </c>
    </row>
    <row r="2420" spans="1:15" x14ac:dyDescent="0.55000000000000004">
      <c r="A2420" t="str">
        <f>IF($K2420="","",200000000+女子登録情報!$C2420)</f>
        <v/>
      </c>
      <c r="B2420" t="str">
        <f>IF($K2420="","",女子登録情報!$D2420&amp;" ("&amp;女子登録情報!$K2420&amp;")")</f>
        <v/>
      </c>
      <c r="C2420" t="str">
        <f>IF($K2420="","",女子登録情報!$E2420)</f>
        <v/>
      </c>
      <c r="D2420" t="str">
        <f>IF($K2420="","",女子登録情報!$O2420&amp;" "&amp;女子登録情報!$N2420&amp;" ("&amp;LEFT(女子登録情報!$F2420,2)&amp;")")</f>
        <v/>
      </c>
      <c r="E2420" t="str">
        <f>IF($K2420="","",女子登録情報!$P2420)</f>
        <v/>
      </c>
      <c r="F2420" t="str">
        <f t="shared" si="37"/>
        <v/>
      </c>
      <c r="G2420" t="str">
        <f>IF($K2420="","",女子登録情報!$M2420)</f>
        <v/>
      </c>
      <c r="H2420" t="str">
        <f>IF($K2420="","",女子登録情報!$A2420)</f>
        <v/>
      </c>
      <c r="K2420" t="str">
        <f>IF(女子登録情報!$C2420="","",女子登録情報!$C2420)</f>
        <v/>
      </c>
      <c r="M2420" t="str">
        <f>IFERROR(IF(AND(402&lt;=VALUE(RIGHT(女子登録情報!$F2420,4)),競技会情報!$E$3*100+競技会情報!$G$3&gt;=VALUE(RIGHT(女子登録情報!$F2420,4))),VALUE(女子登録情報!$G2420)+1,VALUE(女子登録情報!$G2420)),"")</f>
        <v/>
      </c>
      <c r="N2420" t="str">
        <f>IF($K2420="","",IF(女子登録情報!$H2420="北海道",女子登録情報!$H2420,LEFT(女子登録情報!$H2420,LEN(女子登録情報!$H2420)-1)))</f>
        <v/>
      </c>
      <c r="O2420" t="str">
        <f>IF($K2420="","",IF(LEN($N2420)=2,LEFT($N2420,1)&amp;"　"&amp;RIGHT($N2420,1)&amp;"・"&amp;女子登録情報!$I2420,$N2420&amp;"・"&amp;女子登録情報!$I2420))</f>
        <v/>
      </c>
    </row>
    <row r="2421" spans="1:15" x14ac:dyDescent="0.55000000000000004">
      <c r="A2421" t="str">
        <f>IF($K2421="","",200000000+女子登録情報!$C2421)</f>
        <v/>
      </c>
      <c r="B2421" t="str">
        <f>IF($K2421="","",女子登録情報!$D2421&amp;" ("&amp;女子登録情報!$K2421&amp;")")</f>
        <v/>
      </c>
      <c r="C2421" t="str">
        <f>IF($K2421="","",女子登録情報!$E2421)</f>
        <v/>
      </c>
      <c r="D2421" t="str">
        <f>IF($K2421="","",女子登録情報!$O2421&amp;" "&amp;女子登録情報!$N2421&amp;" ("&amp;LEFT(女子登録情報!$F2421,2)&amp;")")</f>
        <v/>
      </c>
      <c r="E2421" t="str">
        <f>IF($K2421="","",女子登録情報!$P2421)</f>
        <v/>
      </c>
      <c r="F2421" t="str">
        <f t="shared" si="37"/>
        <v/>
      </c>
      <c r="G2421" t="str">
        <f>IF($K2421="","",女子登録情報!$M2421)</f>
        <v/>
      </c>
      <c r="H2421" t="str">
        <f>IF($K2421="","",女子登録情報!$A2421)</f>
        <v/>
      </c>
      <c r="K2421" t="str">
        <f>IF(女子登録情報!$C2421="","",女子登録情報!$C2421)</f>
        <v/>
      </c>
      <c r="M2421" t="str">
        <f>IFERROR(IF(AND(402&lt;=VALUE(RIGHT(女子登録情報!$F2421,4)),競技会情報!$E$3*100+競技会情報!$G$3&gt;=VALUE(RIGHT(女子登録情報!$F2421,4))),VALUE(女子登録情報!$G2421)+1,VALUE(女子登録情報!$G2421)),"")</f>
        <v/>
      </c>
      <c r="N2421" t="str">
        <f>IF($K2421="","",IF(女子登録情報!$H2421="北海道",女子登録情報!$H2421,LEFT(女子登録情報!$H2421,LEN(女子登録情報!$H2421)-1)))</f>
        <v/>
      </c>
      <c r="O2421" t="str">
        <f>IF($K2421="","",IF(LEN($N2421)=2,LEFT($N2421,1)&amp;"　"&amp;RIGHT($N2421,1)&amp;"・"&amp;女子登録情報!$I2421,$N2421&amp;"・"&amp;女子登録情報!$I2421))</f>
        <v/>
      </c>
    </row>
    <row r="2422" spans="1:15" x14ac:dyDescent="0.55000000000000004">
      <c r="A2422" t="str">
        <f>IF($K2422="","",200000000+女子登録情報!$C2422)</f>
        <v/>
      </c>
      <c r="B2422" t="str">
        <f>IF($K2422="","",女子登録情報!$D2422&amp;" ("&amp;女子登録情報!$K2422&amp;")")</f>
        <v/>
      </c>
      <c r="C2422" t="str">
        <f>IF($K2422="","",女子登録情報!$E2422)</f>
        <v/>
      </c>
      <c r="D2422" t="str">
        <f>IF($K2422="","",女子登録情報!$O2422&amp;" "&amp;女子登録情報!$N2422&amp;" ("&amp;LEFT(女子登録情報!$F2422,2)&amp;")")</f>
        <v/>
      </c>
      <c r="E2422" t="str">
        <f>IF($K2422="","",女子登録情報!$P2422)</f>
        <v/>
      </c>
      <c r="F2422" t="str">
        <f t="shared" si="37"/>
        <v/>
      </c>
      <c r="G2422" t="str">
        <f>IF($K2422="","",女子登録情報!$M2422)</f>
        <v/>
      </c>
      <c r="H2422" t="str">
        <f>IF($K2422="","",女子登録情報!$A2422)</f>
        <v/>
      </c>
      <c r="K2422" t="str">
        <f>IF(女子登録情報!$C2422="","",女子登録情報!$C2422)</f>
        <v/>
      </c>
      <c r="M2422" t="str">
        <f>IFERROR(IF(AND(402&lt;=VALUE(RIGHT(女子登録情報!$F2422,4)),競技会情報!$E$3*100+競技会情報!$G$3&gt;=VALUE(RIGHT(女子登録情報!$F2422,4))),VALUE(女子登録情報!$G2422)+1,VALUE(女子登録情報!$G2422)),"")</f>
        <v/>
      </c>
      <c r="N2422" t="str">
        <f>IF($K2422="","",IF(女子登録情報!$H2422="北海道",女子登録情報!$H2422,LEFT(女子登録情報!$H2422,LEN(女子登録情報!$H2422)-1)))</f>
        <v/>
      </c>
      <c r="O2422" t="str">
        <f>IF($K2422="","",IF(LEN($N2422)=2,LEFT($N2422,1)&amp;"　"&amp;RIGHT($N2422,1)&amp;"・"&amp;女子登録情報!$I2422,$N2422&amp;"・"&amp;女子登録情報!$I2422))</f>
        <v/>
      </c>
    </row>
    <row r="2423" spans="1:15" x14ac:dyDescent="0.55000000000000004">
      <c r="A2423" t="str">
        <f>IF($K2423="","",200000000+女子登録情報!$C2423)</f>
        <v/>
      </c>
      <c r="B2423" t="str">
        <f>IF($K2423="","",女子登録情報!$D2423&amp;" ("&amp;女子登録情報!$K2423&amp;")")</f>
        <v/>
      </c>
      <c r="C2423" t="str">
        <f>IF($K2423="","",女子登録情報!$E2423)</f>
        <v/>
      </c>
      <c r="D2423" t="str">
        <f>IF($K2423="","",女子登録情報!$O2423&amp;" "&amp;女子登録情報!$N2423&amp;" ("&amp;LEFT(女子登録情報!$F2423,2)&amp;")")</f>
        <v/>
      </c>
      <c r="E2423" t="str">
        <f>IF($K2423="","",女子登録情報!$P2423)</f>
        <v/>
      </c>
      <c r="F2423" t="str">
        <f t="shared" si="37"/>
        <v/>
      </c>
      <c r="G2423" t="str">
        <f>IF($K2423="","",女子登録情報!$M2423)</f>
        <v/>
      </c>
      <c r="H2423" t="str">
        <f>IF($K2423="","",女子登録情報!$A2423)</f>
        <v/>
      </c>
      <c r="K2423" t="str">
        <f>IF(女子登録情報!$C2423="","",女子登録情報!$C2423)</f>
        <v/>
      </c>
      <c r="M2423" t="str">
        <f>IFERROR(IF(AND(402&lt;=VALUE(RIGHT(女子登録情報!$F2423,4)),競技会情報!$E$3*100+競技会情報!$G$3&gt;=VALUE(RIGHT(女子登録情報!$F2423,4))),VALUE(女子登録情報!$G2423)+1,VALUE(女子登録情報!$G2423)),"")</f>
        <v/>
      </c>
      <c r="N2423" t="str">
        <f>IF($K2423="","",IF(女子登録情報!$H2423="北海道",女子登録情報!$H2423,LEFT(女子登録情報!$H2423,LEN(女子登録情報!$H2423)-1)))</f>
        <v/>
      </c>
      <c r="O2423" t="str">
        <f>IF($K2423="","",IF(LEN($N2423)=2,LEFT($N2423,1)&amp;"　"&amp;RIGHT($N2423,1)&amp;"・"&amp;女子登録情報!$I2423,$N2423&amp;"・"&amp;女子登録情報!$I2423))</f>
        <v/>
      </c>
    </row>
    <row r="2424" spans="1:15" x14ac:dyDescent="0.55000000000000004">
      <c r="A2424" t="str">
        <f>IF($K2424="","",200000000+女子登録情報!$C2424)</f>
        <v/>
      </c>
      <c r="B2424" t="str">
        <f>IF($K2424="","",女子登録情報!$D2424&amp;" ("&amp;女子登録情報!$K2424&amp;")")</f>
        <v/>
      </c>
      <c r="C2424" t="str">
        <f>IF($K2424="","",女子登録情報!$E2424)</f>
        <v/>
      </c>
      <c r="D2424" t="str">
        <f>IF($K2424="","",女子登録情報!$O2424&amp;" "&amp;女子登録情報!$N2424&amp;" ("&amp;LEFT(女子登録情報!$F2424,2)&amp;")")</f>
        <v/>
      </c>
      <c r="E2424" t="str">
        <f>IF($K2424="","",女子登録情報!$P2424)</f>
        <v/>
      </c>
      <c r="F2424" t="str">
        <f t="shared" si="37"/>
        <v/>
      </c>
      <c r="G2424" t="str">
        <f>IF($K2424="","",女子登録情報!$M2424)</f>
        <v/>
      </c>
      <c r="H2424" t="str">
        <f>IF($K2424="","",女子登録情報!$A2424)</f>
        <v/>
      </c>
      <c r="K2424" t="str">
        <f>IF(女子登録情報!$C2424="","",女子登録情報!$C2424)</f>
        <v/>
      </c>
      <c r="M2424" t="str">
        <f>IFERROR(IF(AND(402&lt;=VALUE(RIGHT(女子登録情報!$F2424,4)),競技会情報!$E$3*100+競技会情報!$G$3&gt;=VALUE(RIGHT(女子登録情報!$F2424,4))),VALUE(女子登録情報!$G2424)+1,VALUE(女子登録情報!$G2424)),"")</f>
        <v/>
      </c>
      <c r="N2424" t="str">
        <f>IF($K2424="","",IF(女子登録情報!$H2424="北海道",女子登録情報!$H2424,LEFT(女子登録情報!$H2424,LEN(女子登録情報!$H2424)-1)))</f>
        <v/>
      </c>
      <c r="O2424" t="str">
        <f>IF($K2424="","",IF(LEN($N2424)=2,LEFT($N2424,1)&amp;"　"&amp;RIGHT($N2424,1)&amp;"・"&amp;女子登録情報!$I2424,$N2424&amp;"・"&amp;女子登録情報!$I2424))</f>
        <v/>
      </c>
    </row>
    <row r="2425" spans="1:15" x14ac:dyDescent="0.55000000000000004">
      <c r="A2425" t="str">
        <f>IF($K2425="","",200000000+女子登録情報!$C2425)</f>
        <v/>
      </c>
      <c r="B2425" t="str">
        <f>IF($K2425="","",女子登録情報!$D2425&amp;" ("&amp;女子登録情報!$K2425&amp;")")</f>
        <v/>
      </c>
      <c r="C2425" t="str">
        <f>IF($K2425="","",女子登録情報!$E2425)</f>
        <v/>
      </c>
      <c r="D2425" t="str">
        <f>IF($K2425="","",女子登録情報!$O2425&amp;" "&amp;女子登録情報!$N2425&amp;" ("&amp;LEFT(女子登録情報!$F2425,2)&amp;")")</f>
        <v/>
      </c>
      <c r="E2425" t="str">
        <f>IF($K2425="","",女子登録情報!$P2425)</f>
        <v/>
      </c>
      <c r="F2425" t="str">
        <f t="shared" si="37"/>
        <v/>
      </c>
      <c r="G2425" t="str">
        <f>IF($K2425="","",女子登録情報!$M2425)</f>
        <v/>
      </c>
      <c r="H2425" t="str">
        <f>IF($K2425="","",女子登録情報!$A2425)</f>
        <v/>
      </c>
      <c r="K2425" t="str">
        <f>IF(女子登録情報!$C2425="","",女子登録情報!$C2425)</f>
        <v/>
      </c>
      <c r="M2425" t="str">
        <f>IFERROR(IF(AND(402&lt;=VALUE(RIGHT(女子登録情報!$F2425,4)),競技会情報!$E$3*100+競技会情報!$G$3&gt;=VALUE(RIGHT(女子登録情報!$F2425,4))),VALUE(女子登録情報!$G2425)+1,VALUE(女子登録情報!$G2425)),"")</f>
        <v/>
      </c>
      <c r="N2425" t="str">
        <f>IF($K2425="","",IF(女子登録情報!$H2425="北海道",女子登録情報!$H2425,LEFT(女子登録情報!$H2425,LEN(女子登録情報!$H2425)-1)))</f>
        <v/>
      </c>
      <c r="O2425" t="str">
        <f>IF($K2425="","",IF(LEN($N2425)=2,LEFT($N2425,1)&amp;"　"&amp;RIGHT($N2425,1)&amp;"・"&amp;女子登録情報!$I2425,$N2425&amp;"・"&amp;女子登録情報!$I2425))</f>
        <v/>
      </c>
    </row>
    <row r="2426" spans="1:15" x14ac:dyDescent="0.55000000000000004">
      <c r="A2426" t="str">
        <f>IF($K2426="","",200000000+女子登録情報!$C2426)</f>
        <v/>
      </c>
      <c r="B2426" t="str">
        <f>IF($K2426="","",女子登録情報!$D2426&amp;" ("&amp;女子登録情報!$K2426&amp;")")</f>
        <v/>
      </c>
      <c r="C2426" t="str">
        <f>IF($K2426="","",女子登録情報!$E2426)</f>
        <v/>
      </c>
      <c r="D2426" t="str">
        <f>IF($K2426="","",女子登録情報!$O2426&amp;" "&amp;女子登録情報!$N2426&amp;" ("&amp;LEFT(女子登録情報!$F2426,2)&amp;")")</f>
        <v/>
      </c>
      <c r="E2426" t="str">
        <f>IF($K2426="","",女子登録情報!$P2426)</f>
        <v/>
      </c>
      <c r="F2426" t="str">
        <f t="shared" si="37"/>
        <v/>
      </c>
      <c r="G2426" t="str">
        <f>IF($K2426="","",女子登録情報!$M2426)</f>
        <v/>
      </c>
      <c r="H2426" t="str">
        <f>IF($K2426="","",女子登録情報!$A2426)</f>
        <v/>
      </c>
      <c r="K2426" t="str">
        <f>IF(女子登録情報!$C2426="","",女子登録情報!$C2426)</f>
        <v/>
      </c>
      <c r="M2426" t="str">
        <f>IFERROR(IF(AND(402&lt;=VALUE(RIGHT(女子登録情報!$F2426,4)),競技会情報!$E$3*100+競技会情報!$G$3&gt;=VALUE(RIGHT(女子登録情報!$F2426,4))),VALUE(女子登録情報!$G2426)+1,VALUE(女子登録情報!$G2426)),"")</f>
        <v/>
      </c>
      <c r="N2426" t="str">
        <f>IF($K2426="","",IF(女子登録情報!$H2426="北海道",女子登録情報!$H2426,LEFT(女子登録情報!$H2426,LEN(女子登録情報!$H2426)-1)))</f>
        <v/>
      </c>
      <c r="O2426" t="str">
        <f>IF($K2426="","",IF(LEN($N2426)=2,LEFT($N2426,1)&amp;"　"&amp;RIGHT($N2426,1)&amp;"・"&amp;女子登録情報!$I2426,$N2426&amp;"・"&amp;女子登録情報!$I2426))</f>
        <v/>
      </c>
    </row>
    <row r="2427" spans="1:15" x14ac:dyDescent="0.55000000000000004">
      <c r="A2427" t="str">
        <f>IF($K2427="","",200000000+女子登録情報!$C2427)</f>
        <v/>
      </c>
      <c r="B2427" t="str">
        <f>IF($K2427="","",女子登録情報!$D2427&amp;" ("&amp;女子登録情報!$K2427&amp;")")</f>
        <v/>
      </c>
      <c r="C2427" t="str">
        <f>IF($K2427="","",女子登録情報!$E2427)</f>
        <v/>
      </c>
      <c r="D2427" t="str">
        <f>IF($K2427="","",女子登録情報!$O2427&amp;" "&amp;女子登録情報!$N2427&amp;" ("&amp;LEFT(女子登録情報!$F2427,2)&amp;")")</f>
        <v/>
      </c>
      <c r="E2427" t="str">
        <f>IF($K2427="","",女子登録情報!$P2427)</f>
        <v/>
      </c>
      <c r="F2427" t="str">
        <f t="shared" si="37"/>
        <v/>
      </c>
      <c r="G2427" t="str">
        <f>IF($K2427="","",女子登録情報!$M2427)</f>
        <v/>
      </c>
      <c r="H2427" t="str">
        <f>IF($K2427="","",女子登録情報!$A2427)</f>
        <v/>
      </c>
      <c r="K2427" t="str">
        <f>IF(女子登録情報!$C2427="","",女子登録情報!$C2427)</f>
        <v/>
      </c>
      <c r="M2427" t="str">
        <f>IFERROR(IF(AND(402&lt;=VALUE(RIGHT(女子登録情報!$F2427,4)),競技会情報!$E$3*100+競技会情報!$G$3&gt;=VALUE(RIGHT(女子登録情報!$F2427,4))),VALUE(女子登録情報!$G2427)+1,VALUE(女子登録情報!$G2427)),"")</f>
        <v/>
      </c>
      <c r="N2427" t="str">
        <f>IF($K2427="","",IF(女子登録情報!$H2427="北海道",女子登録情報!$H2427,LEFT(女子登録情報!$H2427,LEN(女子登録情報!$H2427)-1)))</f>
        <v/>
      </c>
      <c r="O2427" t="str">
        <f>IF($K2427="","",IF(LEN($N2427)=2,LEFT($N2427,1)&amp;"　"&amp;RIGHT($N2427,1)&amp;"・"&amp;女子登録情報!$I2427,$N2427&amp;"・"&amp;女子登録情報!$I2427))</f>
        <v/>
      </c>
    </row>
    <row r="2428" spans="1:15" x14ac:dyDescent="0.55000000000000004">
      <c r="A2428" t="str">
        <f>IF($K2428="","",200000000+女子登録情報!$C2428)</f>
        <v/>
      </c>
      <c r="B2428" t="str">
        <f>IF($K2428="","",女子登録情報!$D2428&amp;" ("&amp;女子登録情報!$K2428&amp;")")</f>
        <v/>
      </c>
      <c r="C2428" t="str">
        <f>IF($K2428="","",女子登録情報!$E2428)</f>
        <v/>
      </c>
      <c r="D2428" t="str">
        <f>IF($K2428="","",女子登録情報!$O2428&amp;" "&amp;女子登録情報!$N2428&amp;" ("&amp;LEFT(女子登録情報!$F2428,2)&amp;")")</f>
        <v/>
      </c>
      <c r="E2428" t="str">
        <f>IF($K2428="","",女子登録情報!$P2428)</f>
        <v/>
      </c>
      <c r="F2428" t="str">
        <f t="shared" si="37"/>
        <v/>
      </c>
      <c r="G2428" t="str">
        <f>IF($K2428="","",女子登録情報!$M2428)</f>
        <v/>
      </c>
      <c r="H2428" t="str">
        <f>IF($K2428="","",女子登録情報!$A2428)</f>
        <v/>
      </c>
      <c r="K2428" t="str">
        <f>IF(女子登録情報!$C2428="","",女子登録情報!$C2428)</f>
        <v/>
      </c>
      <c r="M2428" t="str">
        <f>IFERROR(IF(AND(402&lt;=VALUE(RIGHT(女子登録情報!$F2428,4)),競技会情報!$E$3*100+競技会情報!$G$3&gt;=VALUE(RIGHT(女子登録情報!$F2428,4))),VALUE(女子登録情報!$G2428)+1,VALUE(女子登録情報!$G2428)),"")</f>
        <v/>
      </c>
      <c r="N2428" t="str">
        <f>IF($K2428="","",IF(女子登録情報!$H2428="北海道",女子登録情報!$H2428,LEFT(女子登録情報!$H2428,LEN(女子登録情報!$H2428)-1)))</f>
        <v/>
      </c>
      <c r="O2428" t="str">
        <f>IF($K2428="","",IF(LEN($N2428)=2,LEFT($N2428,1)&amp;"　"&amp;RIGHT($N2428,1)&amp;"・"&amp;女子登録情報!$I2428,$N2428&amp;"・"&amp;女子登録情報!$I2428))</f>
        <v/>
      </c>
    </row>
    <row r="2429" spans="1:15" x14ac:dyDescent="0.55000000000000004">
      <c r="A2429" t="str">
        <f>IF($K2429="","",200000000+女子登録情報!$C2429)</f>
        <v/>
      </c>
      <c r="B2429" t="str">
        <f>IF($K2429="","",女子登録情報!$D2429&amp;" ("&amp;女子登録情報!$K2429&amp;")")</f>
        <v/>
      </c>
      <c r="C2429" t="str">
        <f>IF($K2429="","",女子登録情報!$E2429)</f>
        <v/>
      </c>
      <c r="D2429" t="str">
        <f>IF($K2429="","",女子登録情報!$O2429&amp;" "&amp;女子登録情報!$N2429&amp;" ("&amp;LEFT(女子登録情報!$F2429,2)&amp;")")</f>
        <v/>
      </c>
      <c r="E2429" t="str">
        <f>IF($K2429="","",女子登録情報!$P2429)</f>
        <v/>
      </c>
      <c r="F2429" t="str">
        <f t="shared" si="37"/>
        <v/>
      </c>
      <c r="G2429" t="str">
        <f>IF($K2429="","",女子登録情報!$M2429)</f>
        <v/>
      </c>
      <c r="H2429" t="str">
        <f>IF($K2429="","",女子登録情報!$A2429)</f>
        <v/>
      </c>
      <c r="K2429" t="str">
        <f>IF(女子登録情報!$C2429="","",女子登録情報!$C2429)</f>
        <v/>
      </c>
      <c r="M2429" t="str">
        <f>IFERROR(IF(AND(402&lt;=VALUE(RIGHT(女子登録情報!$F2429,4)),競技会情報!$E$3*100+競技会情報!$G$3&gt;=VALUE(RIGHT(女子登録情報!$F2429,4))),VALUE(女子登録情報!$G2429)+1,VALUE(女子登録情報!$G2429)),"")</f>
        <v/>
      </c>
      <c r="N2429" t="str">
        <f>IF($K2429="","",IF(女子登録情報!$H2429="北海道",女子登録情報!$H2429,LEFT(女子登録情報!$H2429,LEN(女子登録情報!$H2429)-1)))</f>
        <v/>
      </c>
      <c r="O2429" t="str">
        <f>IF($K2429="","",IF(LEN($N2429)=2,LEFT($N2429,1)&amp;"　"&amp;RIGHT($N2429,1)&amp;"・"&amp;女子登録情報!$I2429,$N2429&amp;"・"&amp;女子登録情報!$I2429))</f>
        <v/>
      </c>
    </row>
    <row r="2430" spans="1:15" x14ac:dyDescent="0.55000000000000004">
      <c r="A2430" t="str">
        <f>IF($K2430="","",200000000+女子登録情報!$C2430)</f>
        <v/>
      </c>
      <c r="B2430" t="str">
        <f>IF($K2430="","",女子登録情報!$D2430&amp;" ("&amp;女子登録情報!$K2430&amp;")")</f>
        <v/>
      </c>
      <c r="C2430" t="str">
        <f>IF($K2430="","",女子登録情報!$E2430)</f>
        <v/>
      </c>
      <c r="D2430" t="str">
        <f>IF($K2430="","",女子登録情報!$O2430&amp;" "&amp;女子登録情報!$N2430&amp;" ("&amp;LEFT(女子登録情報!$F2430,2)&amp;")")</f>
        <v/>
      </c>
      <c r="E2430" t="str">
        <f>IF($K2430="","",女子登録情報!$P2430)</f>
        <v/>
      </c>
      <c r="F2430" t="str">
        <f t="shared" si="37"/>
        <v/>
      </c>
      <c r="G2430" t="str">
        <f>IF($K2430="","",女子登録情報!$M2430)</f>
        <v/>
      </c>
      <c r="H2430" t="str">
        <f>IF($K2430="","",女子登録情報!$A2430)</f>
        <v/>
      </c>
      <c r="K2430" t="str">
        <f>IF(女子登録情報!$C2430="","",女子登録情報!$C2430)</f>
        <v/>
      </c>
      <c r="M2430" t="str">
        <f>IFERROR(IF(AND(402&lt;=VALUE(RIGHT(女子登録情報!$F2430,4)),競技会情報!$E$3*100+競技会情報!$G$3&gt;=VALUE(RIGHT(女子登録情報!$F2430,4))),VALUE(女子登録情報!$G2430)+1,VALUE(女子登録情報!$G2430)),"")</f>
        <v/>
      </c>
      <c r="N2430" t="str">
        <f>IF($K2430="","",IF(女子登録情報!$H2430="北海道",女子登録情報!$H2430,LEFT(女子登録情報!$H2430,LEN(女子登録情報!$H2430)-1)))</f>
        <v/>
      </c>
      <c r="O2430" t="str">
        <f>IF($K2430="","",IF(LEN($N2430)=2,LEFT($N2430,1)&amp;"　"&amp;RIGHT($N2430,1)&amp;"・"&amp;女子登録情報!$I2430,$N2430&amp;"・"&amp;女子登録情報!$I2430))</f>
        <v/>
      </c>
    </row>
    <row r="2431" spans="1:15" x14ac:dyDescent="0.55000000000000004">
      <c r="A2431" t="str">
        <f>IF($K2431="","",200000000+女子登録情報!$C2431)</f>
        <v/>
      </c>
      <c r="B2431" t="str">
        <f>IF($K2431="","",女子登録情報!$D2431&amp;" ("&amp;女子登録情報!$K2431&amp;")")</f>
        <v/>
      </c>
      <c r="C2431" t="str">
        <f>IF($K2431="","",女子登録情報!$E2431)</f>
        <v/>
      </c>
      <c r="D2431" t="str">
        <f>IF($K2431="","",女子登録情報!$O2431&amp;" "&amp;女子登録情報!$N2431&amp;" ("&amp;LEFT(女子登録情報!$F2431,2)&amp;")")</f>
        <v/>
      </c>
      <c r="E2431" t="str">
        <f>IF($K2431="","",女子登録情報!$P2431)</f>
        <v/>
      </c>
      <c r="F2431" t="str">
        <f t="shared" si="37"/>
        <v/>
      </c>
      <c r="G2431" t="str">
        <f>IF($K2431="","",女子登録情報!$M2431)</f>
        <v/>
      </c>
      <c r="H2431" t="str">
        <f>IF($K2431="","",女子登録情報!$A2431)</f>
        <v/>
      </c>
      <c r="K2431" t="str">
        <f>IF(女子登録情報!$C2431="","",女子登録情報!$C2431)</f>
        <v/>
      </c>
      <c r="M2431" t="str">
        <f>IFERROR(IF(AND(402&lt;=VALUE(RIGHT(女子登録情報!$F2431,4)),競技会情報!$E$3*100+競技会情報!$G$3&gt;=VALUE(RIGHT(女子登録情報!$F2431,4))),VALUE(女子登録情報!$G2431)+1,VALUE(女子登録情報!$G2431)),"")</f>
        <v/>
      </c>
      <c r="N2431" t="str">
        <f>IF($K2431="","",IF(女子登録情報!$H2431="北海道",女子登録情報!$H2431,LEFT(女子登録情報!$H2431,LEN(女子登録情報!$H2431)-1)))</f>
        <v/>
      </c>
      <c r="O2431" t="str">
        <f>IF($K2431="","",IF(LEN($N2431)=2,LEFT($N2431,1)&amp;"　"&amp;RIGHT($N2431,1)&amp;"・"&amp;女子登録情報!$I2431,$N2431&amp;"・"&amp;女子登録情報!$I2431))</f>
        <v/>
      </c>
    </row>
    <row r="2432" spans="1:15" x14ac:dyDescent="0.55000000000000004">
      <c r="A2432" t="str">
        <f>IF($K2432="","",200000000+女子登録情報!$C2432)</f>
        <v/>
      </c>
      <c r="B2432" t="str">
        <f>IF($K2432="","",女子登録情報!$D2432&amp;" ("&amp;女子登録情報!$K2432&amp;")")</f>
        <v/>
      </c>
      <c r="C2432" t="str">
        <f>IF($K2432="","",女子登録情報!$E2432)</f>
        <v/>
      </c>
      <c r="D2432" t="str">
        <f>IF($K2432="","",女子登録情報!$O2432&amp;" "&amp;女子登録情報!$N2432&amp;" ("&amp;LEFT(女子登録情報!$F2432,2)&amp;")")</f>
        <v/>
      </c>
      <c r="E2432" t="str">
        <f>IF($K2432="","",女子登録情報!$P2432)</f>
        <v/>
      </c>
      <c r="F2432" t="str">
        <f t="shared" si="37"/>
        <v/>
      </c>
      <c r="G2432" t="str">
        <f>IF($K2432="","",女子登録情報!$M2432)</f>
        <v/>
      </c>
      <c r="H2432" t="str">
        <f>IF($K2432="","",女子登録情報!$A2432)</f>
        <v/>
      </c>
      <c r="K2432" t="str">
        <f>IF(女子登録情報!$C2432="","",女子登録情報!$C2432)</f>
        <v/>
      </c>
      <c r="M2432" t="str">
        <f>IFERROR(IF(AND(402&lt;=VALUE(RIGHT(女子登録情報!$F2432,4)),競技会情報!$E$3*100+競技会情報!$G$3&gt;=VALUE(RIGHT(女子登録情報!$F2432,4))),VALUE(女子登録情報!$G2432)+1,VALUE(女子登録情報!$G2432)),"")</f>
        <v/>
      </c>
      <c r="N2432" t="str">
        <f>IF($K2432="","",IF(女子登録情報!$H2432="北海道",女子登録情報!$H2432,LEFT(女子登録情報!$H2432,LEN(女子登録情報!$H2432)-1)))</f>
        <v/>
      </c>
      <c r="O2432" t="str">
        <f>IF($K2432="","",IF(LEN($N2432)=2,LEFT($N2432,1)&amp;"　"&amp;RIGHT($N2432,1)&amp;"・"&amp;女子登録情報!$I2432,$N2432&amp;"・"&amp;女子登録情報!$I2432))</f>
        <v/>
      </c>
    </row>
    <row r="2433" spans="1:15" x14ac:dyDescent="0.55000000000000004">
      <c r="A2433" t="str">
        <f>IF($K2433="","",200000000+女子登録情報!$C2433)</f>
        <v/>
      </c>
      <c r="B2433" t="str">
        <f>IF($K2433="","",女子登録情報!$D2433&amp;" ("&amp;女子登録情報!$K2433&amp;")")</f>
        <v/>
      </c>
      <c r="C2433" t="str">
        <f>IF($K2433="","",女子登録情報!$E2433)</f>
        <v/>
      </c>
      <c r="D2433" t="str">
        <f>IF($K2433="","",女子登録情報!$O2433&amp;" "&amp;女子登録情報!$N2433&amp;" ("&amp;LEFT(女子登録情報!$F2433,2)&amp;")")</f>
        <v/>
      </c>
      <c r="E2433" t="str">
        <f>IF($K2433="","",女子登録情報!$P2433)</f>
        <v/>
      </c>
      <c r="F2433" t="str">
        <f t="shared" si="37"/>
        <v/>
      </c>
      <c r="G2433" t="str">
        <f>IF($K2433="","",女子登録情報!$M2433)</f>
        <v/>
      </c>
      <c r="H2433" t="str">
        <f>IF($K2433="","",女子登録情報!$A2433)</f>
        <v/>
      </c>
      <c r="K2433" t="str">
        <f>IF(女子登録情報!$C2433="","",女子登録情報!$C2433)</f>
        <v/>
      </c>
      <c r="M2433" t="str">
        <f>IFERROR(IF(AND(402&lt;=VALUE(RIGHT(女子登録情報!$F2433,4)),競技会情報!$E$3*100+競技会情報!$G$3&gt;=VALUE(RIGHT(女子登録情報!$F2433,4))),VALUE(女子登録情報!$G2433)+1,VALUE(女子登録情報!$G2433)),"")</f>
        <v/>
      </c>
      <c r="N2433" t="str">
        <f>IF($K2433="","",IF(女子登録情報!$H2433="北海道",女子登録情報!$H2433,LEFT(女子登録情報!$H2433,LEN(女子登録情報!$H2433)-1)))</f>
        <v/>
      </c>
      <c r="O2433" t="str">
        <f>IF($K2433="","",IF(LEN($N2433)=2,LEFT($N2433,1)&amp;"　"&amp;RIGHT($N2433,1)&amp;"・"&amp;女子登録情報!$I2433,$N2433&amp;"・"&amp;女子登録情報!$I2433))</f>
        <v/>
      </c>
    </row>
    <row r="2434" spans="1:15" x14ac:dyDescent="0.55000000000000004">
      <c r="A2434" t="str">
        <f>IF($K2434="","",200000000+女子登録情報!$C2434)</f>
        <v/>
      </c>
      <c r="B2434" t="str">
        <f>IF($K2434="","",女子登録情報!$D2434&amp;" ("&amp;女子登録情報!$K2434&amp;")")</f>
        <v/>
      </c>
      <c r="C2434" t="str">
        <f>IF($K2434="","",女子登録情報!$E2434)</f>
        <v/>
      </c>
      <c r="D2434" t="str">
        <f>IF($K2434="","",女子登録情報!$O2434&amp;" "&amp;女子登録情報!$N2434&amp;" ("&amp;LEFT(女子登録情報!$F2434,2)&amp;")")</f>
        <v/>
      </c>
      <c r="E2434" t="str">
        <f>IF($K2434="","",女子登録情報!$P2434)</f>
        <v/>
      </c>
      <c r="F2434" t="str">
        <f t="shared" si="37"/>
        <v/>
      </c>
      <c r="G2434" t="str">
        <f>IF($K2434="","",女子登録情報!$M2434)</f>
        <v/>
      </c>
      <c r="H2434" t="str">
        <f>IF($K2434="","",女子登録情報!$A2434)</f>
        <v/>
      </c>
      <c r="K2434" t="str">
        <f>IF(女子登録情報!$C2434="","",女子登録情報!$C2434)</f>
        <v/>
      </c>
      <c r="M2434" t="str">
        <f>IFERROR(IF(AND(402&lt;=VALUE(RIGHT(女子登録情報!$F2434,4)),競技会情報!$E$3*100+競技会情報!$G$3&gt;=VALUE(RIGHT(女子登録情報!$F2434,4))),VALUE(女子登録情報!$G2434)+1,VALUE(女子登録情報!$G2434)),"")</f>
        <v/>
      </c>
      <c r="N2434" t="str">
        <f>IF($K2434="","",IF(女子登録情報!$H2434="北海道",女子登録情報!$H2434,LEFT(女子登録情報!$H2434,LEN(女子登録情報!$H2434)-1)))</f>
        <v/>
      </c>
      <c r="O2434" t="str">
        <f>IF($K2434="","",IF(LEN($N2434)=2,LEFT($N2434,1)&amp;"　"&amp;RIGHT($N2434,1)&amp;"・"&amp;女子登録情報!$I2434,$N2434&amp;"・"&amp;女子登録情報!$I2434))</f>
        <v/>
      </c>
    </row>
    <row r="2435" spans="1:15" x14ac:dyDescent="0.55000000000000004">
      <c r="A2435" t="str">
        <f>IF($K2435="","",200000000+女子登録情報!$C2435)</f>
        <v/>
      </c>
      <c r="B2435" t="str">
        <f>IF($K2435="","",女子登録情報!$D2435&amp;" ("&amp;女子登録情報!$K2435&amp;")")</f>
        <v/>
      </c>
      <c r="C2435" t="str">
        <f>IF($K2435="","",女子登録情報!$E2435)</f>
        <v/>
      </c>
      <c r="D2435" t="str">
        <f>IF($K2435="","",女子登録情報!$O2435&amp;" "&amp;女子登録情報!$N2435&amp;" ("&amp;LEFT(女子登録情報!$F2435,2)&amp;")")</f>
        <v/>
      </c>
      <c r="E2435" t="str">
        <f>IF($K2435="","",女子登録情報!$P2435)</f>
        <v/>
      </c>
      <c r="F2435" t="str">
        <f t="shared" ref="F2435:F2498" si="38">IF($K2435="","","2")</f>
        <v/>
      </c>
      <c r="G2435" t="str">
        <f>IF($K2435="","",女子登録情報!$M2435)</f>
        <v/>
      </c>
      <c r="H2435" t="str">
        <f>IF($K2435="","",女子登録情報!$A2435)</f>
        <v/>
      </c>
      <c r="K2435" t="str">
        <f>IF(女子登録情報!$C2435="","",女子登録情報!$C2435)</f>
        <v/>
      </c>
      <c r="M2435" t="str">
        <f>IFERROR(IF(AND(402&lt;=VALUE(RIGHT(女子登録情報!$F2435,4)),競技会情報!$E$3*100+競技会情報!$G$3&gt;=VALUE(RIGHT(女子登録情報!$F2435,4))),VALUE(女子登録情報!$G2435)+1,VALUE(女子登録情報!$G2435)),"")</f>
        <v/>
      </c>
      <c r="N2435" t="str">
        <f>IF($K2435="","",IF(女子登録情報!$H2435="北海道",女子登録情報!$H2435,LEFT(女子登録情報!$H2435,LEN(女子登録情報!$H2435)-1)))</f>
        <v/>
      </c>
      <c r="O2435" t="str">
        <f>IF($K2435="","",IF(LEN($N2435)=2,LEFT($N2435,1)&amp;"　"&amp;RIGHT($N2435,1)&amp;"・"&amp;女子登録情報!$I2435,$N2435&amp;"・"&amp;女子登録情報!$I2435))</f>
        <v/>
      </c>
    </row>
    <row r="2436" spans="1:15" x14ac:dyDescent="0.55000000000000004">
      <c r="A2436" t="str">
        <f>IF($K2436="","",200000000+女子登録情報!$C2436)</f>
        <v/>
      </c>
      <c r="B2436" t="str">
        <f>IF($K2436="","",女子登録情報!$D2436&amp;" ("&amp;女子登録情報!$K2436&amp;")")</f>
        <v/>
      </c>
      <c r="C2436" t="str">
        <f>IF($K2436="","",女子登録情報!$E2436)</f>
        <v/>
      </c>
      <c r="D2436" t="str">
        <f>IF($K2436="","",女子登録情報!$O2436&amp;" "&amp;女子登録情報!$N2436&amp;" ("&amp;LEFT(女子登録情報!$F2436,2)&amp;")")</f>
        <v/>
      </c>
      <c r="E2436" t="str">
        <f>IF($K2436="","",女子登録情報!$P2436)</f>
        <v/>
      </c>
      <c r="F2436" t="str">
        <f t="shared" si="38"/>
        <v/>
      </c>
      <c r="G2436" t="str">
        <f>IF($K2436="","",女子登録情報!$M2436)</f>
        <v/>
      </c>
      <c r="H2436" t="str">
        <f>IF($K2436="","",女子登録情報!$A2436)</f>
        <v/>
      </c>
      <c r="K2436" t="str">
        <f>IF(女子登録情報!$C2436="","",女子登録情報!$C2436)</f>
        <v/>
      </c>
      <c r="M2436" t="str">
        <f>IFERROR(IF(AND(402&lt;=VALUE(RIGHT(女子登録情報!$F2436,4)),競技会情報!$E$3*100+競技会情報!$G$3&gt;=VALUE(RIGHT(女子登録情報!$F2436,4))),VALUE(女子登録情報!$G2436)+1,VALUE(女子登録情報!$G2436)),"")</f>
        <v/>
      </c>
      <c r="N2436" t="str">
        <f>IF($K2436="","",IF(女子登録情報!$H2436="北海道",女子登録情報!$H2436,LEFT(女子登録情報!$H2436,LEN(女子登録情報!$H2436)-1)))</f>
        <v/>
      </c>
      <c r="O2436" t="str">
        <f>IF($K2436="","",IF(LEN($N2436)=2,LEFT($N2436,1)&amp;"　"&amp;RIGHT($N2436,1)&amp;"・"&amp;女子登録情報!$I2436,$N2436&amp;"・"&amp;女子登録情報!$I2436))</f>
        <v/>
      </c>
    </row>
    <row r="2437" spans="1:15" x14ac:dyDescent="0.55000000000000004">
      <c r="A2437" t="str">
        <f>IF($K2437="","",200000000+女子登録情報!$C2437)</f>
        <v/>
      </c>
      <c r="B2437" t="str">
        <f>IF($K2437="","",女子登録情報!$D2437&amp;" ("&amp;女子登録情報!$K2437&amp;")")</f>
        <v/>
      </c>
      <c r="C2437" t="str">
        <f>IF($K2437="","",女子登録情報!$E2437)</f>
        <v/>
      </c>
      <c r="D2437" t="str">
        <f>IF($K2437="","",女子登録情報!$O2437&amp;" "&amp;女子登録情報!$N2437&amp;" ("&amp;LEFT(女子登録情報!$F2437,2)&amp;")")</f>
        <v/>
      </c>
      <c r="E2437" t="str">
        <f>IF($K2437="","",女子登録情報!$P2437)</f>
        <v/>
      </c>
      <c r="F2437" t="str">
        <f t="shared" si="38"/>
        <v/>
      </c>
      <c r="G2437" t="str">
        <f>IF($K2437="","",女子登録情報!$M2437)</f>
        <v/>
      </c>
      <c r="H2437" t="str">
        <f>IF($K2437="","",女子登録情報!$A2437)</f>
        <v/>
      </c>
      <c r="K2437" t="str">
        <f>IF(女子登録情報!$C2437="","",女子登録情報!$C2437)</f>
        <v/>
      </c>
      <c r="M2437" t="str">
        <f>IFERROR(IF(AND(402&lt;=VALUE(RIGHT(女子登録情報!$F2437,4)),競技会情報!$E$3*100+競技会情報!$G$3&gt;=VALUE(RIGHT(女子登録情報!$F2437,4))),VALUE(女子登録情報!$G2437)+1,VALUE(女子登録情報!$G2437)),"")</f>
        <v/>
      </c>
      <c r="N2437" t="str">
        <f>IF($K2437="","",IF(女子登録情報!$H2437="北海道",女子登録情報!$H2437,LEFT(女子登録情報!$H2437,LEN(女子登録情報!$H2437)-1)))</f>
        <v/>
      </c>
      <c r="O2437" t="str">
        <f>IF($K2437="","",IF(LEN($N2437)=2,LEFT($N2437,1)&amp;"　"&amp;RIGHT($N2437,1)&amp;"・"&amp;女子登録情報!$I2437,$N2437&amp;"・"&amp;女子登録情報!$I2437))</f>
        <v/>
      </c>
    </row>
    <row r="2438" spans="1:15" x14ac:dyDescent="0.55000000000000004">
      <c r="A2438" t="str">
        <f>IF($K2438="","",200000000+女子登録情報!$C2438)</f>
        <v/>
      </c>
      <c r="B2438" t="str">
        <f>IF($K2438="","",女子登録情報!$D2438&amp;" ("&amp;女子登録情報!$K2438&amp;")")</f>
        <v/>
      </c>
      <c r="C2438" t="str">
        <f>IF($K2438="","",女子登録情報!$E2438)</f>
        <v/>
      </c>
      <c r="D2438" t="str">
        <f>IF($K2438="","",女子登録情報!$O2438&amp;" "&amp;女子登録情報!$N2438&amp;" ("&amp;LEFT(女子登録情報!$F2438,2)&amp;")")</f>
        <v/>
      </c>
      <c r="E2438" t="str">
        <f>IF($K2438="","",女子登録情報!$P2438)</f>
        <v/>
      </c>
      <c r="F2438" t="str">
        <f t="shared" si="38"/>
        <v/>
      </c>
      <c r="G2438" t="str">
        <f>IF($K2438="","",女子登録情報!$M2438)</f>
        <v/>
      </c>
      <c r="H2438" t="str">
        <f>IF($K2438="","",女子登録情報!$A2438)</f>
        <v/>
      </c>
      <c r="K2438" t="str">
        <f>IF(女子登録情報!$C2438="","",女子登録情報!$C2438)</f>
        <v/>
      </c>
      <c r="M2438" t="str">
        <f>IFERROR(IF(AND(402&lt;=VALUE(RIGHT(女子登録情報!$F2438,4)),競技会情報!$E$3*100+競技会情報!$G$3&gt;=VALUE(RIGHT(女子登録情報!$F2438,4))),VALUE(女子登録情報!$G2438)+1,VALUE(女子登録情報!$G2438)),"")</f>
        <v/>
      </c>
      <c r="N2438" t="str">
        <f>IF($K2438="","",IF(女子登録情報!$H2438="北海道",女子登録情報!$H2438,LEFT(女子登録情報!$H2438,LEN(女子登録情報!$H2438)-1)))</f>
        <v/>
      </c>
      <c r="O2438" t="str">
        <f>IF($K2438="","",IF(LEN($N2438)=2,LEFT($N2438,1)&amp;"　"&amp;RIGHT($N2438,1)&amp;"・"&amp;女子登録情報!$I2438,$N2438&amp;"・"&amp;女子登録情報!$I2438))</f>
        <v/>
      </c>
    </row>
    <row r="2439" spans="1:15" x14ac:dyDescent="0.55000000000000004">
      <c r="A2439" t="str">
        <f>IF($K2439="","",200000000+女子登録情報!$C2439)</f>
        <v/>
      </c>
      <c r="B2439" t="str">
        <f>IF($K2439="","",女子登録情報!$D2439&amp;" ("&amp;女子登録情報!$K2439&amp;")")</f>
        <v/>
      </c>
      <c r="C2439" t="str">
        <f>IF($K2439="","",女子登録情報!$E2439)</f>
        <v/>
      </c>
      <c r="D2439" t="str">
        <f>IF($K2439="","",女子登録情報!$O2439&amp;" "&amp;女子登録情報!$N2439&amp;" ("&amp;LEFT(女子登録情報!$F2439,2)&amp;")")</f>
        <v/>
      </c>
      <c r="E2439" t="str">
        <f>IF($K2439="","",女子登録情報!$P2439)</f>
        <v/>
      </c>
      <c r="F2439" t="str">
        <f t="shared" si="38"/>
        <v/>
      </c>
      <c r="G2439" t="str">
        <f>IF($K2439="","",女子登録情報!$M2439)</f>
        <v/>
      </c>
      <c r="H2439" t="str">
        <f>IF($K2439="","",女子登録情報!$A2439)</f>
        <v/>
      </c>
      <c r="K2439" t="str">
        <f>IF(女子登録情報!$C2439="","",女子登録情報!$C2439)</f>
        <v/>
      </c>
      <c r="M2439" t="str">
        <f>IFERROR(IF(AND(402&lt;=VALUE(RIGHT(女子登録情報!$F2439,4)),競技会情報!$E$3*100+競技会情報!$G$3&gt;=VALUE(RIGHT(女子登録情報!$F2439,4))),VALUE(女子登録情報!$G2439)+1,VALUE(女子登録情報!$G2439)),"")</f>
        <v/>
      </c>
      <c r="N2439" t="str">
        <f>IF($K2439="","",IF(女子登録情報!$H2439="北海道",女子登録情報!$H2439,LEFT(女子登録情報!$H2439,LEN(女子登録情報!$H2439)-1)))</f>
        <v/>
      </c>
      <c r="O2439" t="str">
        <f>IF($K2439="","",IF(LEN($N2439)=2,LEFT($N2439,1)&amp;"　"&amp;RIGHT($N2439,1)&amp;"・"&amp;女子登録情報!$I2439,$N2439&amp;"・"&amp;女子登録情報!$I2439))</f>
        <v/>
      </c>
    </row>
    <row r="2440" spans="1:15" x14ac:dyDescent="0.55000000000000004">
      <c r="A2440" t="str">
        <f>IF($K2440="","",200000000+女子登録情報!$C2440)</f>
        <v/>
      </c>
      <c r="B2440" t="str">
        <f>IF($K2440="","",女子登録情報!$D2440&amp;" ("&amp;女子登録情報!$K2440&amp;")")</f>
        <v/>
      </c>
      <c r="C2440" t="str">
        <f>IF($K2440="","",女子登録情報!$E2440)</f>
        <v/>
      </c>
      <c r="D2440" t="str">
        <f>IF($K2440="","",女子登録情報!$O2440&amp;" "&amp;女子登録情報!$N2440&amp;" ("&amp;LEFT(女子登録情報!$F2440,2)&amp;")")</f>
        <v/>
      </c>
      <c r="E2440" t="str">
        <f>IF($K2440="","",女子登録情報!$P2440)</f>
        <v/>
      </c>
      <c r="F2440" t="str">
        <f t="shared" si="38"/>
        <v/>
      </c>
      <c r="G2440" t="str">
        <f>IF($K2440="","",女子登録情報!$M2440)</f>
        <v/>
      </c>
      <c r="H2440" t="str">
        <f>IF($K2440="","",女子登録情報!$A2440)</f>
        <v/>
      </c>
      <c r="K2440" t="str">
        <f>IF(女子登録情報!$C2440="","",女子登録情報!$C2440)</f>
        <v/>
      </c>
      <c r="M2440" t="str">
        <f>IFERROR(IF(AND(402&lt;=VALUE(RIGHT(女子登録情報!$F2440,4)),競技会情報!$E$3*100+競技会情報!$G$3&gt;=VALUE(RIGHT(女子登録情報!$F2440,4))),VALUE(女子登録情報!$G2440)+1,VALUE(女子登録情報!$G2440)),"")</f>
        <v/>
      </c>
      <c r="N2440" t="str">
        <f>IF($K2440="","",IF(女子登録情報!$H2440="北海道",女子登録情報!$H2440,LEFT(女子登録情報!$H2440,LEN(女子登録情報!$H2440)-1)))</f>
        <v/>
      </c>
      <c r="O2440" t="str">
        <f>IF($K2440="","",IF(LEN($N2440)=2,LEFT($N2440,1)&amp;"　"&amp;RIGHT($N2440,1)&amp;"・"&amp;女子登録情報!$I2440,$N2440&amp;"・"&amp;女子登録情報!$I2440))</f>
        <v/>
      </c>
    </row>
    <row r="2441" spans="1:15" x14ac:dyDescent="0.55000000000000004">
      <c r="A2441" t="str">
        <f>IF($K2441="","",200000000+女子登録情報!$C2441)</f>
        <v/>
      </c>
      <c r="B2441" t="str">
        <f>IF($K2441="","",女子登録情報!$D2441&amp;" ("&amp;女子登録情報!$K2441&amp;")")</f>
        <v/>
      </c>
      <c r="C2441" t="str">
        <f>IF($K2441="","",女子登録情報!$E2441)</f>
        <v/>
      </c>
      <c r="D2441" t="str">
        <f>IF($K2441="","",女子登録情報!$O2441&amp;" "&amp;女子登録情報!$N2441&amp;" ("&amp;LEFT(女子登録情報!$F2441,2)&amp;")")</f>
        <v/>
      </c>
      <c r="E2441" t="str">
        <f>IF($K2441="","",女子登録情報!$P2441)</f>
        <v/>
      </c>
      <c r="F2441" t="str">
        <f t="shared" si="38"/>
        <v/>
      </c>
      <c r="G2441" t="str">
        <f>IF($K2441="","",女子登録情報!$M2441)</f>
        <v/>
      </c>
      <c r="H2441" t="str">
        <f>IF($K2441="","",女子登録情報!$A2441)</f>
        <v/>
      </c>
      <c r="K2441" t="str">
        <f>IF(女子登録情報!$C2441="","",女子登録情報!$C2441)</f>
        <v/>
      </c>
      <c r="M2441" t="str">
        <f>IFERROR(IF(AND(402&lt;=VALUE(RIGHT(女子登録情報!$F2441,4)),競技会情報!$E$3*100+競技会情報!$G$3&gt;=VALUE(RIGHT(女子登録情報!$F2441,4))),VALUE(女子登録情報!$G2441)+1,VALUE(女子登録情報!$G2441)),"")</f>
        <v/>
      </c>
      <c r="N2441" t="str">
        <f>IF($K2441="","",IF(女子登録情報!$H2441="北海道",女子登録情報!$H2441,LEFT(女子登録情報!$H2441,LEN(女子登録情報!$H2441)-1)))</f>
        <v/>
      </c>
      <c r="O2441" t="str">
        <f>IF($K2441="","",IF(LEN($N2441)=2,LEFT($N2441,1)&amp;"　"&amp;RIGHT($N2441,1)&amp;"・"&amp;女子登録情報!$I2441,$N2441&amp;"・"&amp;女子登録情報!$I2441))</f>
        <v/>
      </c>
    </row>
    <row r="2442" spans="1:15" x14ac:dyDescent="0.55000000000000004">
      <c r="A2442" t="str">
        <f>IF($K2442="","",200000000+女子登録情報!$C2442)</f>
        <v/>
      </c>
      <c r="B2442" t="str">
        <f>IF($K2442="","",女子登録情報!$D2442&amp;" ("&amp;女子登録情報!$K2442&amp;")")</f>
        <v/>
      </c>
      <c r="C2442" t="str">
        <f>IF($K2442="","",女子登録情報!$E2442)</f>
        <v/>
      </c>
      <c r="D2442" t="str">
        <f>IF($K2442="","",女子登録情報!$O2442&amp;" "&amp;女子登録情報!$N2442&amp;" ("&amp;LEFT(女子登録情報!$F2442,2)&amp;")")</f>
        <v/>
      </c>
      <c r="E2442" t="str">
        <f>IF($K2442="","",女子登録情報!$P2442)</f>
        <v/>
      </c>
      <c r="F2442" t="str">
        <f t="shared" si="38"/>
        <v/>
      </c>
      <c r="G2442" t="str">
        <f>IF($K2442="","",女子登録情報!$M2442)</f>
        <v/>
      </c>
      <c r="H2442" t="str">
        <f>IF($K2442="","",女子登録情報!$A2442)</f>
        <v/>
      </c>
      <c r="K2442" t="str">
        <f>IF(女子登録情報!$C2442="","",女子登録情報!$C2442)</f>
        <v/>
      </c>
      <c r="M2442" t="str">
        <f>IFERROR(IF(AND(402&lt;=VALUE(RIGHT(女子登録情報!$F2442,4)),競技会情報!$E$3*100+競技会情報!$G$3&gt;=VALUE(RIGHT(女子登録情報!$F2442,4))),VALUE(女子登録情報!$G2442)+1,VALUE(女子登録情報!$G2442)),"")</f>
        <v/>
      </c>
      <c r="N2442" t="str">
        <f>IF($K2442="","",IF(女子登録情報!$H2442="北海道",女子登録情報!$H2442,LEFT(女子登録情報!$H2442,LEN(女子登録情報!$H2442)-1)))</f>
        <v/>
      </c>
      <c r="O2442" t="str">
        <f>IF($K2442="","",IF(LEN($N2442)=2,LEFT($N2442,1)&amp;"　"&amp;RIGHT($N2442,1)&amp;"・"&amp;女子登録情報!$I2442,$N2442&amp;"・"&amp;女子登録情報!$I2442))</f>
        <v/>
      </c>
    </row>
    <row r="2443" spans="1:15" x14ac:dyDescent="0.55000000000000004">
      <c r="A2443" t="str">
        <f>IF($K2443="","",200000000+女子登録情報!$C2443)</f>
        <v/>
      </c>
      <c r="B2443" t="str">
        <f>IF($K2443="","",女子登録情報!$D2443&amp;" ("&amp;女子登録情報!$K2443&amp;")")</f>
        <v/>
      </c>
      <c r="C2443" t="str">
        <f>IF($K2443="","",女子登録情報!$E2443)</f>
        <v/>
      </c>
      <c r="D2443" t="str">
        <f>IF($K2443="","",女子登録情報!$O2443&amp;" "&amp;女子登録情報!$N2443&amp;" ("&amp;LEFT(女子登録情報!$F2443,2)&amp;")")</f>
        <v/>
      </c>
      <c r="E2443" t="str">
        <f>IF($K2443="","",女子登録情報!$P2443)</f>
        <v/>
      </c>
      <c r="F2443" t="str">
        <f t="shared" si="38"/>
        <v/>
      </c>
      <c r="G2443" t="str">
        <f>IF($K2443="","",女子登録情報!$M2443)</f>
        <v/>
      </c>
      <c r="H2443" t="str">
        <f>IF($K2443="","",女子登録情報!$A2443)</f>
        <v/>
      </c>
      <c r="K2443" t="str">
        <f>IF(女子登録情報!$C2443="","",女子登録情報!$C2443)</f>
        <v/>
      </c>
      <c r="M2443" t="str">
        <f>IFERROR(IF(AND(402&lt;=VALUE(RIGHT(女子登録情報!$F2443,4)),競技会情報!$E$3*100+競技会情報!$G$3&gt;=VALUE(RIGHT(女子登録情報!$F2443,4))),VALUE(女子登録情報!$G2443)+1,VALUE(女子登録情報!$G2443)),"")</f>
        <v/>
      </c>
      <c r="N2443" t="str">
        <f>IF($K2443="","",IF(女子登録情報!$H2443="北海道",女子登録情報!$H2443,LEFT(女子登録情報!$H2443,LEN(女子登録情報!$H2443)-1)))</f>
        <v/>
      </c>
      <c r="O2443" t="str">
        <f>IF($K2443="","",IF(LEN($N2443)=2,LEFT($N2443,1)&amp;"　"&amp;RIGHT($N2443,1)&amp;"・"&amp;女子登録情報!$I2443,$N2443&amp;"・"&amp;女子登録情報!$I2443))</f>
        <v/>
      </c>
    </row>
    <row r="2444" spans="1:15" x14ac:dyDescent="0.55000000000000004">
      <c r="A2444" t="str">
        <f>IF($K2444="","",200000000+女子登録情報!$C2444)</f>
        <v/>
      </c>
      <c r="B2444" t="str">
        <f>IF($K2444="","",女子登録情報!$D2444&amp;" ("&amp;女子登録情報!$K2444&amp;")")</f>
        <v/>
      </c>
      <c r="C2444" t="str">
        <f>IF($K2444="","",女子登録情報!$E2444)</f>
        <v/>
      </c>
      <c r="D2444" t="str">
        <f>IF($K2444="","",女子登録情報!$O2444&amp;" "&amp;女子登録情報!$N2444&amp;" ("&amp;LEFT(女子登録情報!$F2444,2)&amp;")")</f>
        <v/>
      </c>
      <c r="E2444" t="str">
        <f>IF($K2444="","",女子登録情報!$P2444)</f>
        <v/>
      </c>
      <c r="F2444" t="str">
        <f t="shared" si="38"/>
        <v/>
      </c>
      <c r="G2444" t="str">
        <f>IF($K2444="","",女子登録情報!$M2444)</f>
        <v/>
      </c>
      <c r="H2444" t="str">
        <f>IF($K2444="","",女子登録情報!$A2444)</f>
        <v/>
      </c>
      <c r="K2444" t="str">
        <f>IF(女子登録情報!$C2444="","",女子登録情報!$C2444)</f>
        <v/>
      </c>
      <c r="M2444" t="str">
        <f>IFERROR(IF(AND(402&lt;=VALUE(RIGHT(女子登録情報!$F2444,4)),競技会情報!$E$3*100+競技会情報!$G$3&gt;=VALUE(RIGHT(女子登録情報!$F2444,4))),VALUE(女子登録情報!$G2444)+1,VALUE(女子登録情報!$G2444)),"")</f>
        <v/>
      </c>
      <c r="N2444" t="str">
        <f>IF($K2444="","",IF(女子登録情報!$H2444="北海道",女子登録情報!$H2444,LEFT(女子登録情報!$H2444,LEN(女子登録情報!$H2444)-1)))</f>
        <v/>
      </c>
      <c r="O2444" t="str">
        <f>IF($K2444="","",IF(LEN($N2444)=2,LEFT($N2444,1)&amp;"　"&amp;RIGHT($N2444,1)&amp;"・"&amp;女子登録情報!$I2444,$N2444&amp;"・"&amp;女子登録情報!$I2444))</f>
        <v/>
      </c>
    </row>
    <row r="2445" spans="1:15" x14ac:dyDescent="0.55000000000000004">
      <c r="A2445" t="str">
        <f>IF($K2445="","",200000000+女子登録情報!$C2445)</f>
        <v/>
      </c>
      <c r="B2445" t="str">
        <f>IF($K2445="","",女子登録情報!$D2445&amp;" ("&amp;女子登録情報!$K2445&amp;")")</f>
        <v/>
      </c>
      <c r="C2445" t="str">
        <f>IF($K2445="","",女子登録情報!$E2445)</f>
        <v/>
      </c>
      <c r="D2445" t="str">
        <f>IF($K2445="","",女子登録情報!$O2445&amp;" "&amp;女子登録情報!$N2445&amp;" ("&amp;LEFT(女子登録情報!$F2445,2)&amp;")")</f>
        <v/>
      </c>
      <c r="E2445" t="str">
        <f>IF($K2445="","",女子登録情報!$P2445)</f>
        <v/>
      </c>
      <c r="F2445" t="str">
        <f t="shared" si="38"/>
        <v/>
      </c>
      <c r="G2445" t="str">
        <f>IF($K2445="","",女子登録情報!$M2445)</f>
        <v/>
      </c>
      <c r="H2445" t="str">
        <f>IF($K2445="","",女子登録情報!$A2445)</f>
        <v/>
      </c>
      <c r="K2445" t="str">
        <f>IF(女子登録情報!$C2445="","",女子登録情報!$C2445)</f>
        <v/>
      </c>
      <c r="M2445" t="str">
        <f>IFERROR(IF(AND(402&lt;=VALUE(RIGHT(女子登録情報!$F2445,4)),競技会情報!$E$3*100+競技会情報!$G$3&gt;=VALUE(RIGHT(女子登録情報!$F2445,4))),VALUE(女子登録情報!$G2445)+1,VALUE(女子登録情報!$G2445)),"")</f>
        <v/>
      </c>
      <c r="N2445" t="str">
        <f>IF($K2445="","",IF(女子登録情報!$H2445="北海道",女子登録情報!$H2445,LEFT(女子登録情報!$H2445,LEN(女子登録情報!$H2445)-1)))</f>
        <v/>
      </c>
      <c r="O2445" t="str">
        <f>IF($K2445="","",IF(LEN($N2445)=2,LEFT($N2445,1)&amp;"　"&amp;RIGHT($N2445,1)&amp;"・"&amp;女子登録情報!$I2445,$N2445&amp;"・"&amp;女子登録情報!$I2445))</f>
        <v/>
      </c>
    </row>
    <row r="2446" spans="1:15" x14ac:dyDescent="0.55000000000000004">
      <c r="A2446" t="str">
        <f>IF($K2446="","",200000000+女子登録情報!$C2446)</f>
        <v/>
      </c>
      <c r="B2446" t="str">
        <f>IF($K2446="","",女子登録情報!$D2446&amp;" ("&amp;女子登録情報!$K2446&amp;")")</f>
        <v/>
      </c>
      <c r="C2446" t="str">
        <f>IF($K2446="","",女子登録情報!$E2446)</f>
        <v/>
      </c>
      <c r="D2446" t="str">
        <f>IF($K2446="","",女子登録情報!$O2446&amp;" "&amp;女子登録情報!$N2446&amp;" ("&amp;LEFT(女子登録情報!$F2446,2)&amp;")")</f>
        <v/>
      </c>
      <c r="E2446" t="str">
        <f>IF($K2446="","",女子登録情報!$P2446)</f>
        <v/>
      </c>
      <c r="F2446" t="str">
        <f t="shared" si="38"/>
        <v/>
      </c>
      <c r="G2446" t="str">
        <f>IF($K2446="","",女子登録情報!$M2446)</f>
        <v/>
      </c>
      <c r="H2446" t="str">
        <f>IF($K2446="","",女子登録情報!$A2446)</f>
        <v/>
      </c>
      <c r="K2446" t="str">
        <f>IF(女子登録情報!$C2446="","",女子登録情報!$C2446)</f>
        <v/>
      </c>
      <c r="M2446" t="str">
        <f>IFERROR(IF(AND(402&lt;=VALUE(RIGHT(女子登録情報!$F2446,4)),競技会情報!$E$3*100+競技会情報!$G$3&gt;=VALUE(RIGHT(女子登録情報!$F2446,4))),VALUE(女子登録情報!$G2446)+1,VALUE(女子登録情報!$G2446)),"")</f>
        <v/>
      </c>
      <c r="N2446" t="str">
        <f>IF($K2446="","",IF(女子登録情報!$H2446="北海道",女子登録情報!$H2446,LEFT(女子登録情報!$H2446,LEN(女子登録情報!$H2446)-1)))</f>
        <v/>
      </c>
      <c r="O2446" t="str">
        <f>IF($K2446="","",IF(LEN($N2446)=2,LEFT($N2446,1)&amp;"　"&amp;RIGHT($N2446,1)&amp;"・"&amp;女子登録情報!$I2446,$N2446&amp;"・"&amp;女子登録情報!$I2446))</f>
        <v/>
      </c>
    </row>
    <row r="2447" spans="1:15" x14ac:dyDescent="0.55000000000000004">
      <c r="A2447" t="str">
        <f>IF($K2447="","",200000000+女子登録情報!$C2447)</f>
        <v/>
      </c>
      <c r="B2447" t="str">
        <f>IF($K2447="","",女子登録情報!$D2447&amp;" ("&amp;女子登録情報!$K2447&amp;")")</f>
        <v/>
      </c>
      <c r="C2447" t="str">
        <f>IF($K2447="","",女子登録情報!$E2447)</f>
        <v/>
      </c>
      <c r="D2447" t="str">
        <f>IF($K2447="","",女子登録情報!$O2447&amp;" "&amp;女子登録情報!$N2447&amp;" ("&amp;LEFT(女子登録情報!$F2447,2)&amp;")")</f>
        <v/>
      </c>
      <c r="E2447" t="str">
        <f>IF($K2447="","",女子登録情報!$P2447)</f>
        <v/>
      </c>
      <c r="F2447" t="str">
        <f t="shared" si="38"/>
        <v/>
      </c>
      <c r="G2447" t="str">
        <f>IF($K2447="","",女子登録情報!$M2447)</f>
        <v/>
      </c>
      <c r="H2447" t="str">
        <f>IF($K2447="","",女子登録情報!$A2447)</f>
        <v/>
      </c>
      <c r="K2447" t="str">
        <f>IF(女子登録情報!$C2447="","",女子登録情報!$C2447)</f>
        <v/>
      </c>
      <c r="M2447" t="str">
        <f>IFERROR(IF(AND(402&lt;=VALUE(RIGHT(女子登録情報!$F2447,4)),競技会情報!$E$3*100+競技会情報!$G$3&gt;=VALUE(RIGHT(女子登録情報!$F2447,4))),VALUE(女子登録情報!$G2447)+1,VALUE(女子登録情報!$G2447)),"")</f>
        <v/>
      </c>
      <c r="N2447" t="str">
        <f>IF($K2447="","",IF(女子登録情報!$H2447="北海道",女子登録情報!$H2447,LEFT(女子登録情報!$H2447,LEN(女子登録情報!$H2447)-1)))</f>
        <v/>
      </c>
      <c r="O2447" t="str">
        <f>IF($K2447="","",IF(LEN($N2447)=2,LEFT($N2447,1)&amp;"　"&amp;RIGHT($N2447,1)&amp;"・"&amp;女子登録情報!$I2447,$N2447&amp;"・"&amp;女子登録情報!$I2447))</f>
        <v/>
      </c>
    </row>
    <row r="2448" spans="1:15" x14ac:dyDescent="0.55000000000000004">
      <c r="A2448" t="str">
        <f>IF($K2448="","",200000000+女子登録情報!$C2448)</f>
        <v/>
      </c>
      <c r="B2448" t="str">
        <f>IF($K2448="","",女子登録情報!$D2448&amp;" ("&amp;女子登録情報!$K2448&amp;")")</f>
        <v/>
      </c>
      <c r="C2448" t="str">
        <f>IF($K2448="","",女子登録情報!$E2448)</f>
        <v/>
      </c>
      <c r="D2448" t="str">
        <f>IF($K2448="","",女子登録情報!$O2448&amp;" "&amp;女子登録情報!$N2448&amp;" ("&amp;LEFT(女子登録情報!$F2448,2)&amp;")")</f>
        <v/>
      </c>
      <c r="E2448" t="str">
        <f>IF($K2448="","",女子登録情報!$P2448)</f>
        <v/>
      </c>
      <c r="F2448" t="str">
        <f t="shared" si="38"/>
        <v/>
      </c>
      <c r="G2448" t="str">
        <f>IF($K2448="","",女子登録情報!$M2448)</f>
        <v/>
      </c>
      <c r="H2448" t="str">
        <f>IF($K2448="","",女子登録情報!$A2448)</f>
        <v/>
      </c>
      <c r="K2448" t="str">
        <f>IF(女子登録情報!$C2448="","",女子登録情報!$C2448)</f>
        <v/>
      </c>
      <c r="M2448" t="str">
        <f>IFERROR(IF(AND(402&lt;=VALUE(RIGHT(女子登録情報!$F2448,4)),競技会情報!$E$3*100+競技会情報!$G$3&gt;=VALUE(RIGHT(女子登録情報!$F2448,4))),VALUE(女子登録情報!$G2448)+1,VALUE(女子登録情報!$G2448)),"")</f>
        <v/>
      </c>
      <c r="N2448" t="str">
        <f>IF($K2448="","",IF(女子登録情報!$H2448="北海道",女子登録情報!$H2448,LEFT(女子登録情報!$H2448,LEN(女子登録情報!$H2448)-1)))</f>
        <v/>
      </c>
      <c r="O2448" t="str">
        <f>IF($K2448="","",IF(LEN($N2448)=2,LEFT($N2448,1)&amp;"　"&amp;RIGHT($N2448,1)&amp;"・"&amp;女子登録情報!$I2448,$N2448&amp;"・"&amp;女子登録情報!$I2448))</f>
        <v/>
      </c>
    </row>
    <row r="2449" spans="1:15" x14ac:dyDescent="0.55000000000000004">
      <c r="A2449" t="str">
        <f>IF($K2449="","",200000000+女子登録情報!$C2449)</f>
        <v/>
      </c>
      <c r="B2449" t="str">
        <f>IF($K2449="","",女子登録情報!$D2449&amp;" ("&amp;女子登録情報!$K2449&amp;")")</f>
        <v/>
      </c>
      <c r="C2449" t="str">
        <f>IF($K2449="","",女子登録情報!$E2449)</f>
        <v/>
      </c>
      <c r="D2449" t="str">
        <f>IF($K2449="","",女子登録情報!$O2449&amp;" "&amp;女子登録情報!$N2449&amp;" ("&amp;LEFT(女子登録情報!$F2449,2)&amp;")")</f>
        <v/>
      </c>
      <c r="E2449" t="str">
        <f>IF($K2449="","",女子登録情報!$P2449)</f>
        <v/>
      </c>
      <c r="F2449" t="str">
        <f t="shared" si="38"/>
        <v/>
      </c>
      <c r="G2449" t="str">
        <f>IF($K2449="","",女子登録情報!$M2449)</f>
        <v/>
      </c>
      <c r="H2449" t="str">
        <f>IF($K2449="","",女子登録情報!$A2449)</f>
        <v/>
      </c>
      <c r="K2449" t="str">
        <f>IF(女子登録情報!$C2449="","",女子登録情報!$C2449)</f>
        <v/>
      </c>
      <c r="M2449" t="str">
        <f>IFERROR(IF(AND(402&lt;=VALUE(RIGHT(女子登録情報!$F2449,4)),競技会情報!$E$3*100+競技会情報!$G$3&gt;=VALUE(RIGHT(女子登録情報!$F2449,4))),VALUE(女子登録情報!$G2449)+1,VALUE(女子登録情報!$G2449)),"")</f>
        <v/>
      </c>
      <c r="N2449" t="str">
        <f>IF($K2449="","",IF(女子登録情報!$H2449="北海道",女子登録情報!$H2449,LEFT(女子登録情報!$H2449,LEN(女子登録情報!$H2449)-1)))</f>
        <v/>
      </c>
      <c r="O2449" t="str">
        <f>IF($K2449="","",IF(LEN($N2449)=2,LEFT($N2449,1)&amp;"　"&amp;RIGHT($N2449,1)&amp;"・"&amp;女子登録情報!$I2449,$N2449&amp;"・"&amp;女子登録情報!$I2449))</f>
        <v/>
      </c>
    </row>
    <row r="2450" spans="1:15" x14ac:dyDescent="0.55000000000000004">
      <c r="A2450" t="str">
        <f>IF($K2450="","",200000000+女子登録情報!$C2450)</f>
        <v/>
      </c>
      <c r="B2450" t="str">
        <f>IF($K2450="","",女子登録情報!$D2450&amp;" ("&amp;女子登録情報!$K2450&amp;")")</f>
        <v/>
      </c>
      <c r="C2450" t="str">
        <f>IF($K2450="","",女子登録情報!$E2450)</f>
        <v/>
      </c>
      <c r="D2450" t="str">
        <f>IF($K2450="","",女子登録情報!$O2450&amp;" "&amp;女子登録情報!$N2450&amp;" ("&amp;LEFT(女子登録情報!$F2450,2)&amp;")")</f>
        <v/>
      </c>
      <c r="E2450" t="str">
        <f>IF($K2450="","",女子登録情報!$P2450)</f>
        <v/>
      </c>
      <c r="F2450" t="str">
        <f t="shared" si="38"/>
        <v/>
      </c>
      <c r="G2450" t="str">
        <f>IF($K2450="","",女子登録情報!$M2450)</f>
        <v/>
      </c>
      <c r="H2450" t="str">
        <f>IF($K2450="","",女子登録情報!$A2450)</f>
        <v/>
      </c>
      <c r="K2450" t="str">
        <f>IF(女子登録情報!$C2450="","",女子登録情報!$C2450)</f>
        <v/>
      </c>
      <c r="M2450" t="str">
        <f>IFERROR(IF(AND(402&lt;=VALUE(RIGHT(女子登録情報!$F2450,4)),競技会情報!$E$3*100+競技会情報!$G$3&gt;=VALUE(RIGHT(女子登録情報!$F2450,4))),VALUE(女子登録情報!$G2450)+1,VALUE(女子登録情報!$G2450)),"")</f>
        <v/>
      </c>
      <c r="N2450" t="str">
        <f>IF($K2450="","",IF(女子登録情報!$H2450="北海道",女子登録情報!$H2450,LEFT(女子登録情報!$H2450,LEN(女子登録情報!$H2450)-1)))</f>
        <v/>
      </c>
      <c r="O2450" t="str">
        <f>IF($K2450="","",IF(LEN($N2450)=2,LEFT($N2450,1)&amp;"　"&amp;RIGHT($N2450,1)&amp;"・"&amp;女子登録情報!$I2450,$N2450&amp;"・"&amp;女子登録情報!$I2450))</f>
        <v/>
      </c>
    </row>
    <row r="2451" spans="1:15" x14ac:dyDescent="0.55000000000000004">
      <c r="A2451" t="str">
        <f>IF($K2451="","",200000000+女子登録情報!$C2451)</f>
        <v/>
      </c>
      <c r="B2451" t="str">
        <f>IF($K2451="","",女子登録情報!$D2451&amp;" ("&amp;女子登録情報!$K2451&amp;")")</f>
        <v/>
      </c>
      <c r="C2451" t="str">
        <f>IF($K2451="","",女子登録情報!$E2451)</f>
        <v/>
      </c>
      <c r="D2451" t="str">
        <f>IF($K2451="","",女子登録情報!$O2451&amp;" "&amp;女子登録情報!$N2451&amp;" ("&amp;LEFT(女子登録情報!$F2451,2)&amp;")")</f>
        <v/>
      </c>
      <c r="E2451" t="str">
        <f>IF($K2451="","",女子登録情報!$P2451)</f>
        <v/>
      </c>
      <c r="F2451" t="str">
        <f t="shared" si="38"/>
        <v/>
      </c>
      <c r="G2451" t="str">
        <f>IF($K2451="","",女子登録情報!$M2451)</f>
        <v/>
      </c>
      <c r="H2451" t="str">
        <f>IF($K2451="","",女子登録情報!$A2451)</f>
        <v/>
      </c>
      <c r="K2451" t="str">
        <f>IF(女子登録情報!$C2451="","",女子登録情報!$C2451)</f>
        <v/>
      </c>
      <c r="M2451" t="str">
        <f>IFERROR(IF(AND(402&lt;=VALUE(RIGHT(女子登録情報!$F2451,4)),競技会情報!$E$3*100+競技会情報!$G$3&gt;=VALUE(RIGHT(女子登録情報!$F2451,4))),VALUE(女子登録情報!$G2451)+1,VALUE(女子登録情報!$G2451)),"")</f>
        <v/>
      </c>
      <c r="N2451" t="str">
        <f>IF($K2451="","",IF(女子登録情報!$H2451="北海道",女子登録情報!$H2451,LEFT(女子登録情報!$H2451,LEN(女子登録情報!$H2451)-1)))</f>
        <v/>
      </c>
      <c r="O2451" t="str">
        <f>IF($K2451="","",IF(LEN($N2451)=2,LEFT($N2451,1)&amp;"　"&amp;RIGHT($N2451,1)&amp;"・"&amp;女子登録情報!$I2451,$N2451&amp;"・"&amp;女子登録情報!$I2451))</f>
        <v/>
      </c>
    </row>
    <row r="2452" spans="1:15" x14ac:dyDescent="0.55000000000000004">
      <c r="A2452" t="str">
        <f>IF($K2452="","",200000000+女子登録情報!$C2452)</f>
        <v/>
      </c>
      <c r="B2452" t="str">
        <f>IF($K2452="","",女子登録情報!$D2452&amp;" ("&amp;女子登録情報!$K2452&amp;")")</f>
        <v/>
      </c>
      <c r="C2452" t="str">
        <f>IF($K2452="","",女子登録情報!$E2452)</f>
        <v/>
      </c>
      <c r="D2452" t="str">
        <f>IF($K2452="","",女子登録情報!$O2452&amp;" "&amp;女子登録情報!$N2452&amp;" ("&amp;LEFT(女子登録情報!$F2452,2)&amp;")")</f>
        <v/>
      </c>
      <c r="E2452" t="str">
        <f>IF($K2452="","",女子登録情報!$P2452)</f>
        <v/>
      </c>
      <c r="F2452" t="str">
        <f t="shared" si="38"/>
        <v/>
      </c>
      <c r="G2452" t="str">
        <f>IF($K2452="","",女子登録情報!$M2452)</f>
        <v/>
      </c>
      <c r="H2452" t="str">
        <f>IF($K2452="","",女子登録情報!$A2452)</f>
        <v/>
      </c>
      <c r="K2452" t="str">
        <f>IF(女子登録情報!$C2452="","",女子登録情報!$C2452)</f>
        <v/>
      </c>
      <c r="M2452" t="str">
        <f>IFERROR(IF(AND(402&lt;=VALUE(RIGHT(女子登録情報!$F2452,4)),競技会情報!$E$3*100+競技会情報!$G$3&gt;=VALUE(RIGHT(女子登録情報!$F2452,4))),VALUE(女子登録情報!$G2452)+1,VALUE(女子登録情報!$G2452)),"")</f>
        <v/>
      </c>
      <c r="N2452" t="str">
        <f>IF($K2452="","",IF(女子登録情報!$H2452="北海道",女子登録情報!$H2452,LEFT(女子登録情報!$H2452,LEN(女子登録情報!$H2452)-1)))</f>
        <v/>
      </c>
      <c r="O2452" t="str">
        <f>IF($K2452="","",IF(LEN($N2452)=2,LEFT($N2452,1)&amp;"　"&amp;RIGHT($N2452,1)&amp;"・"&amp;女子登録情報!$I2452,$N2452&amp;"・"&amp;女子登録情報!$I2452))</f>
        <v/>
      </c>
    </row>
    <row r="2453" spans="1:15" x14ac:dyDescent="0.55000000000000004">
      <c r="A2453" t="str">
        <f>IF($K2453="","",200000000+女子登録情報!$C2453)</f>
        <v/>
      </c>
      <c r="B2453" t="str">
        <f>IF($K2453="","",女子登録情報!$D2453&amp;" ("&amp;女子登録情報!$K2453&amp;")")</f>
        <v/>
      </c>
      <c r="C2453" t="str">
        <f>IF($K2453="","",女子登録情報!$E2453)</f>
        <v/>
      </c>
      <c r="D2453" t="str">
        <f>IF($K2453="","",女子登録情報!$O2453&amp;" "&amp;女子登録情報!$N2453&amp;" ("&amp;LEFT(女子登録情報!$F2453,2)&amp;")")</f>
        <v/>
      </c>
      <c r="E2453" t="str">
        <f>IF($K2453="","",女子登録情報!$P2453)</f>
        <v/>
      </c>
      <c r="F2453" t="str">
        <f t="shared" si="38"/>
        <v/>
      </c>
      <c r="G2453" t="str">
        <f>IF($K2453="","",女子登録情報!$M2453)</f>
        <v/>
      </c>
      <c r="H2453" t="str">
        <f>IF($K2453="","",女子登録情報!$A2453)</f>
        <v/>
      </c>
      <c r="K2453" t="str">
        <f>IF(女子登録情報!$C2453="","",女子登録情報!$C2453)</f>
        <v/>
      </c>
      <c r="M2453" t="str">
        <f>IFERROR(IF(AND(402&lt;=VALUE(RIGHT(女子登録情報!$F2453,4)),競技会情報!$E$3*100+競技会情報!$G$3&gt;=VALUE(RIGHT(女子登録情報!$F2453,4))),VALUE(女子登録情報!$G2453)+1,VALUE(女子登録情報!$G2453)),"")</f>
        <v/>
      </c>
      <c r="N2453" t="str">
        <f>IF($K2453="","",IF(女子登録情報!$H2453="北海道",女子登録情報!$H2453,LEFT(女子登録情報!$H2453,LEN(女子登録情報!$H2453)-1)))</f>
        <v/>
      </c>
      <c r="O2453" t="str">
        <f>IF($K2453="","",IF(LEN($N2453)=2,LEFT($N2453,1)&amp;"　"&amp;RIGHT($N2453,1)&amp;"・"&amp;女子登録情報!$I2453,$N2453&amp;"・"&amp;女子登録情報!$I2453))</f>
        <v/>
      </c>
    </row>
    <row r="2454" spans="1:15" x14ac:dyDescent="0.55000000000000004">
      <c r="A2454" t="str">
        <f>IF($K2454="","",200000000+女子登録情報!$C2454)</f>
        <v/>
      </c>
      <c r="B2454" t="str">
        <f>IF($K2454="","",女子登録情報!$D2454&amp;" ("&amp;女子登録情報!$K2454&amp;")")</f>
        <v/>
      </c>
      <c r="C2454" t="str">
        <f>IF($K2454="","",女子登録情報!$E2454)</f>
        <v/>
      </c>
      <c r="D2454" t="str">
        <f>IF($K2454="","",女子登録情報!$O2454&amp;" "&amp;女子登録情報!$N2454&amp;" ("&amp;LEFT(女子登録情報!$F2454,2)&amp;")")</f>
        <v/>
      </c>
      <c r="E2454" t="str">
        <f>IF($K2454="","",女子登録情報!$P2454)</f>
        <v/>
      </c>
      <c r="F2454" t="str">
        <f t="shared" si="38"/>
        <v/>
      </c>
      <c r="G2454" t="str">
        <f>IF($K2454="","",女子登録情報!$M2454)</f>
        <v/>
      </c>
      <c r="H2454" t="str">
        <f>IF($K2454="","",女子登録情報!$A2454)</f>
        <v/>
      </c>
      <c r="K2454" t="str">
        <f>IF(女子登録情報!$C2454="","",女子登録情報!$C2454)</f>
        <v/>
      </c>
      <c r="M2454" t="str">
        <f>IFERROR(IF(AND(402&lt;=VALUE(RIGHT(女子登録情報!$F2454,4)),競技会情報!$E$3*100+競技会情報!$G$3&gt;=VALUE(RIGHT(女子登録情報!$F2454,4))),VALUE(女子登録情報!$G2454)+1,VALUE(女子登録情報!$G2454)),"")</f>
        <v/>
      </c>
      <c r="N2454" t="str">
        <f>IF($K2454="","",IF(女子登録情報!$H2454="北海道",女子登録情報!$H2454,LEFT(女子登録情報!$H2454,LEN(女子登録情報!$H2454)-1)))</f>
        <v/>
      </c>
      <c r="O2454" t="str">
        <f>IF($K2454="","",IF(LEN($N2454)=2,LEFT($N2454,1)&amp;"　"&amp;RIGHT($N2454,1)&amp;"・"&amp;女子登録情報!$I2454,$N2454&amp;"・"&amp;女子登録情報!$I2454))</f>
        <v/>
      </c>
    </row>
    <row r="2455" spans="1:15" x14ac:dyDescent="0.55000000000000004">
      <c r="A2455" t="str">
        <f>IF($K2455="","",200000000+女子登録情報!$C2455)</f>
        <v/>
      </c>
      <c r="B2455" t="str">
        <f>IF($K2455="","",女子登録情報!$D2455&amp;" ("&amp;女子登録情報!$K2455&amp;")")</f>
        <v/>
      </c>
      <c r="C2455" t="str">
        <f>IF($K2455="","",女子登録情報!$E2455)</f>
        <v/>
      </c>
      <c r="D2455" t="str">
        <f>IF($K2455="","",女子登録情報!$O2455&amp;" "&amp;女子登録情報!$N2455&amp;" ("&amp;LEFT(女子登録情報!$F2455,2)&amp;")")</f>
        <v/>
      </c>
      <c r="E2455" t="str">
        <f>IF($K2455="","",女子登録情報!$P2455)</f>
        <v/>
      </c>
      <c r="F2455" t="str">
        <f t="shared" si="38"/>
        <v/>
      </c>
      <c r="G2455" t="str">
        <f>IF($K2455="","",女子登録情報!$M2455)</f>
        <v/>
      </c>
      <c r="H2455" t="str">
        <f>IF($K2455="","",女子登録情報!$A2455)</f>
        <v/>
      </c>
      <c r="K2455" t="str">
        <f>IF(女子登録情報!$C2455="","",女子登録情報!$C2455)</f>
        <v/>
      </c>
      <c r="M2455" t="str">
        <f>IFERROR(IF(AND(402&lt;=VALUE(RIGHT(女子登録情報!$F2455,4)),競技会情報!$E$3*100+競技会情報!$G$3&gt;=VALUE(RIGHT(女子登録情報!$F2455,4))),VALUE(女子登録情報!$G2455)+1,VALUE(女子登録情報!$G2455)),"")</f>
        <v/>
      </c>
      <c r="N2455" t="str">
        <f>IF($K2455="","",IF(女子登録情報!$H2455="北海道",女子登録情報!$H2455,LEFT(女子登録情報!$H2455,LEN(女子登録情報!$H2455)-1)))</f>
        <v/>
      </c>
      <c r="O2455" t="str">
        <f>IF($K2455="","",IF(LEN($N2455)=2,LEFT($N2455,1)&amp;"　"&amp;RIGHT($N2455,1)&amp;"・"&amp;女子登録情報!$I2455,$N2455&amp;"・"&amp;女子登録情報!$I2455))</f>
        <v/>
      </c>
    </row>
    <row r="2456" spans="1:15" x14ac:dyDescent="0.55000000000000004">
      <c r="A2456" t="str">
        <f>IF($K2456="","",200000000+女子登録情報!$C2456)</f>
        <v/>
      </c>
      <c r="B2456" t="str">
        <f>IF($K2456="","",女子登録情報!$D2456&amp;" ("&amp;女子登録情報!$K2456&amp;")")</f>
        <v/>
      </c>
      <c r="C2456" t="str">
        <f>IF($K2456="","",女子登録情報!$E2456)</f>
        <v/>
      </c>
      <c r="D2456" t="str">
        <f>IF($K2456="","",女子登録情報!$O2456&amp;" "&amp;女子登録情報!$N2456&amp;" ("&amp;LEFT(女子登録情報!$F2456,2)&amp;")")</f>
        <v/>
      </c>
      <c r="E2456" t="str">
        <f>IF($K2456="","",女子登録情報!$P2456)</f>
        <v/>
      </c>
      <c r="F2456" t="str">
        <f t="shared" si="38"/>
        <v/>
      </c>
      <c r="G2456" t="str">
        <f>IF($K2456="","",女子登録情報!$M2456)</f>
        <v/>
      </c>
      <c r="H2456" t="str">
        <f>IF($K2456="","",女子登録情報!$A2456)</f>
        <v/>
      </c>
      <c r="K2456" t="str">
        <f>IF(女子登録情報!$C2456="","",女子登録情報!$C2456)</f>
        <v/>
      </c>
      <c r="M2456" t="str">
        <f>IFERROR(IF(AND(402&lt;=VALUE(RIGHT(女子登録情報!$F2456,4)),競技会情報!$E$3*100+競技会情報!$G$3&gt;=VALUE(RIGHT(女子登録情報!$F2456,4))),VALUE(女子登録情報!$G2456)+1,VALUE(女子登録情報!$G2456)),"")</f>
        <v/>
      </c>
      <c r="N2456" t="str">
        <f>IF($K2456="","",IF(女子登録情報!$H2456="北海道",女子登録情報!$H2456,LEFT(女子登録情報!$H2456,LEN(女子登録情報!$H2456)-1)))</f>
        <v/>
      </c>
      <c r="O2456" t="str">
        <f>IF($K2456="","",IF(LEN($N2456)=2,LEFT($N2456,1)&amp;"　"&amp;RIGHT($N2456,1)&amp;"・"&amp;女子登録情報!$I2456,$N2456&amp;"・"&amp;女子登録情報!$I2456))</f>
        <v/>
      </c>
    </row>
    <row r="2457" spans="1:15" x14ac:dyDescent="0.55000000000000004">
      <c r="A2457" t="str">
        <f>IF($K2457="","",200000000+女子登録情報!$C2457)</f>
        <v/>
      </c>
      <c r="B2457" t="str">
        <f>IF($K2457="","",女子登録情報!$D2457&amp;" ("&amp;女子登録情報!$K2457&amp;")")</f>
        <v/>
      </c>
      <c r="C2457" t="str">
        <f>IF($K2457="","",女子登録情報!$E2457)</f>
        <v/>
      </c>
      <c r="D2457" t="str">
        <f>IF($K2457="","",女子登録情報!$O2457&amp;" "&amp;女子登録情報!$N2457&amp;" ("&amp;LEFT(女子登録情報!$F2457,2)&amp;")")</f>
        <v/>
      </c>
      <c r="E2457" t="str">
        <f>IF($K2457="","",女子登録情報!$P2457)</f>
        <v/>
      </c>
      <c r="F2457" t="str">
        <f t="shared" si="38"/>
        <v/>
      </c>
      <c r="G2457" t="str">
        <f>IF($K2457="","",女子登録情報!$M2457)</f>
        <v/>
      </c>
      <c r="H2457" t="str">
        <f>IF($K2457="","",女子登録情報!$A2457)</f>
        <v/>
      </c>
      <c r="K2457" t="str">
        <f>IF(女子登録情報!$C2457="","",女子登録情報!$C2457)</f>
        <v/>
      </c>
      <c r="M2457" t="str">
        <f>IFERROR(IF(AND(402&lt;=VALUE(RIGHT(女子登録情報!$F2457,4)),競技会情報!$E$3*100+競技会情報!$G$3&gt;=VALUE(RIGHT(女子登録情報!$F2457,4))),VALUE(女子登録情報!$G2457)+1,VALUE(女子登録情報!$G2457)),"")</f>
        <v/>
      </c>
      <c r="N2457" t="str">
        <f>IF($K2457="","",IF(女子登録情報!$H2457="北海道",女子登録情報!$H2457,LEFT(女子登録情報!$H2457,LEN(女子登録情報!$H2457)-1)))</f>
        <v/>
      </c>
      <c r="O2457" t="str">
        <f>IF($K2457="","",IF(LEN($N2457)=2,LEFT($N2457,1)&amp;"　"&amp;RIGHT($N2457,1)&amp;"・"&amp;女子登録情報!$I2457,$N2457&amp;"・"&amp;女子登録情報!$I2457))</f>
        <v/>
      </c>
    </row>
    <row r="2458" spans="1:15" x14ac:dyDescent="0.55000000000000004">
      <c r="A2458" t="str">
        <f>IF($K2458="","",200000000+女子登録情報!$C2458)</f>
        <v/>
      </c>
      <c r="B2458" t="str">
        <f>IF($K2458="","",女子登録情報!$D2458&amp;" ("&amp;女子登録情報!$K2458&amp;")")</f>
        <v/>
      </c>
      <c r="C2458" t="str">
        <f>IF($K2458="","",女子登録情報!$E2458)</f>
        <v/>
      </c>
      <c r="D2458" t="str">
        <f>IF($K2458="","",女子登録情報!$O2458&amp;" "&amp;女子登録情報!$N2458&amp;" ("&amp;LEFT(女子登録情報!$F2458,2)&amp;")")</f>
        <v/>
      </c>
      <c r="E2458" t="str">
        <f>IF($K2458="","",女子登録情報!$P2458)</f>
        <v/>
      </c>
      <c r="F2458" t="str">
        <f t="shared" si="38"/>
        <v/>
      </c>
      <c r="G2458" t="str">
        <f>IF($K2458="","",女子登録情報!$M2458)</f>
        <v/>
      </c>
      <c r="H2458" t="str">
        <f>IF($K2458="","",女子登録情報!$A2458)</f>
        <v/>
      </c>
      <c r="K2458" t="str">
        <f>IF(女子登録情報!$C2458="","",女子登録情報!$C2458)</f>
        <v/>
      </c>
      <c r="M2458" t="str">
        <f>IFERROR(IF(AND(402&lt;=VALUE(RIGHT(女子登録情報!$F2458,4)),競技会情報!$E$3*100+競技会情報!$G$3&gt;=VALUE(RIGHT(女子登録情報!$F2458,4))),VALUE(女子登録情報!$G2458)+1,VALUE(女子登録情報!$G2458)),"")</f>
        <v/>
      </c>
      <c r="N2458" t="str">
        <f>IF($K2458="","",IF(女子登録情報!$H2458="北海道",女子登録情報!$H2458,LEFT(女子登録情報!$H2458,LEN(女子登録情報!$H2458)-1)))</f>
        <v/>
      </c>
      <c r="O2458" t="str">
        <f>IF($K2458="","",IF(LEN($N2458)=2,LEFT($N2458,1)&amp;"　"&amp;RIGHT($N2458,1)&amp;"・"&amp;女子登録情報!$I2458,$N2458&amp;"・"&amp;女子登録情報!$I2458))</f>
        <v/>
      </c>
    </row>
    <row r="2459" spans="1:15" x14ac:dyDescent="0.55000000000000004">
      <c r="A2459" t="str">
        <f>IF($K2459="","",200000000+女子登録情報!$C2459)</f>
        <v/>
      </c>
      <c r="B2459" t="str">
        <f>IF($K2459="","",女子登録情報!$D2459&amp;" ("&amp;女子登録情報!$K2459&amp;")")</f>
        <v/>
      </c>
      <c r="C2459" t="str">
        <f>IF($K2459="","",女子登録情報!$E2459)</f>
        <v/>
      </c>
      <c r="D2459" t="str">
        <f>IF($K2459="","",女子登録情報!$O2459&amp;" "&amp;女子登録情報!$N2459&amp;" ("&amp;LEFT(女子登録情報!$F2459,2)&amp;")")</f>
        <v/>
      </c>
      <c r="E2459" t="str">
        <f>IF($K2459="","",女子登録情報!$P2459)</f>
        <v/>
      </c>
      <c r="F2459" t="str">
        <f t="shared" si="38"/>
        <v/>
      </c>
      <c r="G2459" t="str">
        <f>IF($K2459="","",女子登録情報!$M2459)</f>
        <v/>
      </c>
      <c r="H2459" t="str">
        <f>IF($K2459="","",女子登録情報!$A2459)</f>
        <v/>
      </c>
      <c r="K2459" t="str">
        <f>IF(女子登録情報!$C2459="","",女子登録情報!$C2459)</f>
        <v/>
      </c>
      <c r="M2459" t="str">
        <f>IFERROR(IF(AND(402&lt;=VALUE(RIGHT(女子登録情報!$F2459,4)),競技会情報!$E$3*100+競技会情報!$G$3&gt;=VALUE(RIGHT(女子登録情報!$F2459,4))),VALUE(女子登録情報!$G2459)+1,VALUE(女子登録情報!$G2459)),"")</f>
        <v/>
      </c>
      <c r="N2459" t="str">
        <f>IF($K2459="","",IF(女子登録情報!$H2459="北海道",女子登録情報!$H2459,LEFT(女子登録情報!$H2459,LEN(女子登録情報!$H2459)-1)))</f>
        <v/>
      </c>
      <c r="O2459" t="str">
        <f>IF($K2459="","",IF(LEN($N2459)=2,LEFT($N2459,1)&amp;"　"&amp;RIGHT($N2459,1)&amp;"・"&amp;女子登録情報!$I2459,$N2459&amp;"・"&amp;女子登録情報!$I2459))</f>
        <v/>
      </c>
    </row>
    <row r="2460" spans="1:15" x14ac:dyDescent="0.55000000000000004">
      <c r="A2460" t="str">
        <f>IF($K2460="","",200000000+女子登録情報!$C2460)</f>
        <v/>
      </c>
      <c r="B2460" t="str">
        <f>IF($K2460="","",女子登録情報!$D2460&amp;" ("&amp;女子登録情報!$K2460&amp;")")</f>
        <v/>
      </c>
      <c r="C2460" t="str">
        <f>IF($K2460="","",女子登録情報!$E2460)</f>
        <v/>
      </c>
      <c r="D2460" t="str">
        <f>IF($K2460="","",女子登録情報!$O2460&amp;" "&amp;女子登録情報!$N2460&amp;" ("&amp;LEFT(女子登録情報!$F2460,2)&amp;")")</f>
        <v/>
      </c>
      <c r="E2460" t="str">
        <f>IF($K2460="","",女子登録情報!$P2460)</f>
        <v/>
      </c>
      <c r="F2460" t="str">
        <f t="shared" si="38"/>
        <v/>
      </c>
      <c r="G2460" t="str">
        <f>IF($K2460="","",女子登録情報!$M2460)</f>
        <v/>
      </c>
      <c r="H2460" t="str">
        <f>IF($K2460="","",女子登録情報!$A2460)</f>
        <v/>
      </c>
      <c r="K2460" t="str">
        <f>IF(女子登録情報!$C2460="","",女子登録情報!$C2460)</f>
        <v/>
      </c>
      <c r="M2460" t="str">
        <f>IFERROR(IF(AND(402&lt;=VALUE(RIGHT(女子登録情報!$F2460,4)),競技会情報!$E$3*100+競技会情報!$G$3&gt;=VALUE(RIGHT(女子登録情報!$F2460,4))),VALUE(女子登録情報!$G2460)+1,VALUE(女子登録情報!$G2460)),"")</f>
        <v/>
      </c>
      <c r="N2460" t="str">
        <f>IF($K2460="","",IF(女子登録情報!$H2460="北海道",女子登録情報!$H2460,LEFT(女子登録情報!$H2460,LEN(女子登録情報!$H2460)-1)))</f>
        <v/>
      </c>
      <c r="O2460" t="str">
        <f>IF($K2460="","",IF(LEN($N2460)=2,LEFT($N2460,1)&amp;"　"&amp;RIGHT($N2460,1)&amp;"・"&amp;女子登録情報!$I2460,$N2460&amp;"・"&amp;女子登録情報!$I2460))</f>
        <v/>
      </c>
    </row>
    <row r="2461" spans="1:15" x14ac:dyDescent="0.55000000000000004">
      <c r="A2461" t="str">
        <f>IF($K2461="","",200000000+女子登録情報!$C2461)</f>
        <v/>
      </c>
      <c r="B2461" t="str">
        <f>IF($K2461="","",女子登録情報!$D2461&amp;" ("&amp;女子登録情報!$K2461&amp;")")</f>
        <v/>
      </c>
      <c r="C2461" t="str">
        <f>IF($K2461="","",女子登録情報!$E2461)</f>
        <v/>
      </c>
      <c r="D2461" t="str">
        <f>IF($K2461="","",女子登録情報!$O2461&amp;" "&amp;女子登録情報!$N2461&amp;" ("&amp;LEFT(女子登録情報!$F2461,2)&amp;")")</f>
        <v/>
      </c>
      <c r="E2461" t="str">
        <f>IF($K2461="","",女子登録情報!$P2461)</f>
        <v/>
      </c>
      <c r="F2461" t="str">
        <f t="shared" si="38"/>
        <v/>
      </c>
      <c r="G2461" t="str">
        <f>IF($K2461="","",女子登録情報!$M2461)</f>
        <v/>
      </c>
      <c r="H2461" t="str">
        <f>IF($K2461="","",女子登録情報!$A2461)</f>
        <v/>
      </c>
      <c r="K2461" t="str">
        <f>IF(女子登録情報!$C2461="","",女子登録情報!$C2461)</f>
        <v/>
      </c>
      <c r="M2461" t="str">
        <f>IFERROR(IF(AND(402&lt;=VALUE(RIGHT(女子登録情報!$F2461,4)),競技会情報!$E$3*100+競技会情報!$G$3&gt;=VALUE(RIGHT(女子登録情報!$F2461,4))),VALUE(女子登録情報!$G2461)+1,VALUE(女子登録情報!$G2461)),"")</f>
        <v/>
      </c>
      <c r="N2461" t="str">
        <f>IF($K2461="","",IF(女子登録情報!$H2461="北海道",女子登録情報!$H2461,LEFT(女子登録情報!$H2461,LEN(女子登録情報!$H2461)-1)))</f>
        <v/>
      </c>
      <c r="O2461" t="str">
        <f>IF($K2461="","",IF(LEN($N2461)=2,LEFT($N2461,1)&amp;"　"&amp;RIGHT($N2461,1)&amp;"・"&amp;女子登録情報!$I2461,$N2461&amp;"・"&amp;女子登録情報!$I2461))</f>
        <v/>
      </c>
    </row>
    <row r="2462" spans="1:15" x14ac:dyDescent="0.55000000000000004">
      <c r="A2462" t="str">
        <f>IF($K2462="","",200000000+女子登録情報!$C2462)</f>
        <v/>
      </c>
      <c r="B2462" t="str">
        <f>IF($K2462="","",女子登録情報!$D2462&amp;" ("&amp;女子登録情報!$K2462&amp;")")</f>
        <v/>
      </c>
      <c r="C2462" t="str">
        <f>IF($K2462="","",女子登録情報!$E2462)</f>
        <v/>
      </c>
      <c r="D2462" t="str">
        <f>IF($K2462="","",女子登録情報!$O2462&amp;" "&amp;女子登録情報!$N2462&amp;" ("&amp;LEFT(女子登録情報!$F2462,2)&amp;")")</f>
        <v/>
      </c>
      <c r="E2462" t="str">
        <f>IF($K2462="","",女子登録情報!$P2462)</f>
        <v/>
      </c>
      <c r="F2462" t="str">
        <f t="shared" si="38"/>
        <v/>
      </c>
      <c r="G2462" t="str">
        <f>IF($K2462="","",女子登録情報!$M2462)</f>
        <v/>
      </c>
      <c r="H2462" t="str">
        <f>IF($K2462="","",女子登録情報!$A2462)</f>
        <v/>
      </c>
      <c r="K2462" t="str">
        <f>IF(女子登録情報!$C2462="","",女子登録情報!$C2462)</f>
        <v/>
      </c>
      <c r="M2462" t="str">
        <f>IFERROR(IF(AND(402&lt;=VALUE(RIGHT(女子登録情報!$F2462,4)),競技会情報!$E$3*100+競技会情報!$G$3&gt;=VALUE(RIGHT(女子登録情報!$F2462,4))),VALUE(女子登録情報!$G2462)+1,VALUE(女子登録情報!$G2462)),"")</f>
        <v/>
      </c>
      <c r="N2462" t="str">
        <f>IF($K2462="","",IF(女子登録情報!$H2462="北海道",女子登録情報!$H2462,LEFT(女子登録情報!$H2462,LEN(女子登録情報!$H2462)-1)))</f>
        <v/>
      </c>
      <c r="O2462" t="str">
        <f>IF($K2462="","",IF(LEN($N2462)=2,LEFT($N2462,1)&amp;"　"&amp;RIGHT($N2462,1)&amp;"・"&amp;女子登録情報!$I2462,$N2462&amp;"・"&amp;女子登録情報!$I2462))</f>
        <v/>
      </c>
    </row>
    <row r="2463" spans="1:15" x14ac:dyDescent="0.55000000000000004">
      <c r="A2463" t="str">
        <f>IF($K2463="","",200000000+女子登録情報!$C2463)</f>
        <v/>
      </c>
      <c r="B2463" t="str">
        <f>IF($K2463="","",女子登録情報!$D2463&amp;" ("&amp;女子登録情報!$K2463&amp;")")</f>
        <v/>
      </c>
      <c r="C2463" t="str">
        <f>IF($K2463="","",女子登録情報!$E2463)</f>
        <v/>
      </c>
      <c r="D2463" t="str">
        <f>IF($K2463="","",女子登録情報!$O2463&amp;" "&amp;女子登録情報!$N2463&amp;" ("&amp;LEFT(女子登録情報!$F2463,2)&amp;")")</f>
        <v/>
      </c>
      <c r="E2463" t="str">
        <f>IF($K2463="","",女子登録情報!$P2463)</f>
        <v/>
      </c>
      <c r="F2463" t="str">
        <f t="shared" si="38"/>
        <v/>
      </c>
      <c r="G2463" t="str">
        <f>IF($K2463="","",女子登録情報!$M2463)</f>
        <v/>
      </c>
      <c r="H2463" t="str">
        <f>IF($K2463="","",女子登録情報!$A2463)</f>
        <v/>
      </c>
      <c r="K2463" t="str">
        <f>IF(女子登録情報!$C2463="","",女子登録情報!$C2463)</f>
        <v/>
      </c>
      <c r="M2463" t="str">
        <f>IFERROR(IF(AND(402&lt;=VALUE(RIGHT(女子登録情報!$F2463,4)),競技会情報!$E$3*100+競技会情報!$G$3&gt;=VALUE(RIGHT(女子登録情報!$F2463,4))),VALUE(女子登録情報!$G2463)+1,VALUE(女子登録情報!$G2463)),"")</f>
        <v/>
      </c>
      <c r="N2463" t="str">
        <f>IF($K2463="","",IF(女子登録情報!$H2463="北海道",女子登録情報!$H2463,LEFT(女子登録情報!$H2463,LEN(女子登録情報!$H2463)-1)))</f>
        <v/>
      </c>
      <c r="O2463" t="str">
        <f>IF($K2463="","",IF(LEN($N2463)=2,LEFT($N2463,1)&amp;"　"&amp;RIGHT($N2463,1)&amp;"・"&amp;女子登録情報!$I2463,$N2463&amp;"・"&amp;女子登録情報!$I2463))</f>
        <v/>
      </c>
    </row>
    <row r="2464" spans="1:15" x14ac:dyDescent="0.55000000000000004">
      <c r="A2464" t="str">
        <f>IF($K2464="","",200000000+女子登録情報!$C2464)</f>
        <v/>
      </c>
      <c r="B2464" t="str">
        <f>IF($K2464="","",女子登録情報!$D2464&amp;" ("&amp;女子登録情報!$K2464&amp;")")</f>
        <v/>
      </c>
      <c r="C2464" t="str">
        <f>IF($K2464="","",女子登録情報!$E2464)</f>
        <v/>
      </c>
      <c r="D2464" t="str">
        <f>IF($K2464="","",女子登録情報!$O2464&amp;" "&amp;女子登録情報!$N2464&amp;" ("&amp;LEFT(女子登録情報!$F2464,2)&amp;")")</f>
        <v/>
      </c>
      <c r="E2464" t="str">
        <f>IF($K2464="","",女子登録情報!$P2464)</f>
        <v/>
      </c>
      <c r="F2464" t="str">
        <f t="shared" si="38"/>
        <v/>
      </c>
      <c r="G2464" t="str">
        <f>IF($K2464="","",女子登録情報!$M2464)</f>
        <v/>
      </c>
      <c r="H2464" t="str">
        <f>IF($K2464="","",女子登録情報!$A2464)</f>
        <v/>
      </c>
      <c r="K2464" t="str">
        <f>IF(女子登録情報!$C2464="","",女子登録情報!$C2464)</f>
        <v/>
      </c>
      <c r="M2464" t="str">
        <f>IFERROR(IF(AND(402&lt;=VALUE(RIGHT(女子登録情報!$F2464,4)),競技会情報!$E$3*100+競技会情報!$G$3&gt;=VALUE(RIGHT(女子登録情報!$F2464,4))),VALUE(女子登録情報!$G2464)+1,VALUE(女子登録情報!$G2464)),"")</f>
        <v/>
      </c>
      <c r="N2464" t="str">
        <f>IF($K2464="","",IF(女子登録情報!$H2464="北海道",女子登録情報!$H2464,LEFT(女子登録情報!$H2464,LEN(女子登録情報!$H2464)-1)))</f>
        <v/>
      </c>
      <c r="O2464" t="str">
        <f>IF($K2464="","",IF(LEN($N2464)=2,LEFT($N2464,1)&amp;"　"&amp;RIGHT($N2464,1)&amp;"・"&amp;女子登録情報!$I2464,$N2464&amp;"・"&amp;女子登録情報!$I2464))</f>
        <v/>
      </c>
    </row>
    <row r="2465" spans="1:15" x14ac:dyDescent="0.55000000000000004">
      <c r="A2465" t="str">
        <f>IF($K2465="","",200000000+女子登録情報!$C2465)</f>
        <v/>
      </c>
      <c r="B2465" t="str">
        <f>IF($K2465="","",女子登録情報!$D2465&amp;" ("&amp;女子登録情報!$K2465&amp;")")</f>
        <v/>
      </c>
      <c r="C2465" t="str">
        <f>IF($K2465="","",女子登録情報!$E2465)</f>
        <v/>
      </c>
      <c r="D2465" t="str">
        <f>IF($K2465="","",女子登録情報!$O2465&amp;" "&amp;女子登録情報!$N2465&amp;" ("&amp;LEFT(女子登録情報!$F2465,2)&amp;")")</f>
        <v/>
      </c>
      <c r="E2465" t="str">
        <f>IF($K2465="","",女子登録情報!$P2465)</f>
        <v/>
      </c>
      <c r="F2465" t="str">
        <f t="shared" si="38"/>
        <v/>
      </c>
      <c r="G2465" t="str">
        <f>IF($K2465="","",女子登録情報!$M2465)</f>
        <v/>
      </c>
      <c r="H2465" t="str">
        <f>IF($K2465="","",女子登録情報!$A2465)</f>
        <v/>
      </c>
      <c r="K2465" t="str">
        <f>IF(女子登録情報!$C2465="","",女子登録情報!$C2465)</f>
        <v/>
      </c>
      <c r="M2465" t="str">
        <f>IFERROR(IF(AND(402&lt;=VALUE(RIGHT(女子登録情報!$F2465,4)),競技会情報!$E$3*100+競技会情報!$G$3&gt;=VALUE(RIGHT(女子登録情報!$F2465,4))),VALUE(女子登録情報!$G2465)+1,VALUE(女子登録情報!$G2465)),"")</f>
        <v/>
      </c>
      <c r="N2465" t="str">
        <f>IF($K2465="","",IF(女子登録情報!$H2465="北海道",女子登録情報!$H2465,LEFT(女子登録情報!$H2465,LEN(女子登録情報!$H2465)-1)))</f>
        <v/>
      </c>
      <c r="O2465" t="str">
        <f>IF($K2465="","",IF(LEN($N2465)=2,LEFT($N2465,1)&amp;"　"&amp;RIGHT($N2465,1)&amp;"・"&amp;女子登録情報!$I2465,$N2465&amp;"・"&amp;女子登録情報!$I2465))</f>
        <v/>
      </c>
    </row>
    <row r="2466" spans="1:15" x14ac:dyDescent="0.55000000000000004">
      <c r="A2466" t="str">
        <f>IF($K2466="","",200000000+女子登録情報!$C2466)</f>
        <v/>
      </c>
      <c r="B2466" t="str">
        <f>IF($K2466="","",女子登録情報!$D2466&amp;" ("&amp;女子登録情報!$K2466&amp;")")</f>
        <v/>
      </c>
      <c r="C2466" t="str">
        <f>IF($K2466="","",女子登録情報!$E2466)</f>
        <v/>
      </c>
      <c r="D2466" t="str">
        <f>IF($K2466="","",女子登録情報!$O2466&amp;" "&amp;女子登録情報!$N2466&amp;" ("&amp;LEFT(女子登録情報!$F2466,2)&amp;")")</f>
        <v/>
      </c>
      <c r="E2466" t="str">
        <f>IF($K2466="","",女子登録情報!$P2466)</f>
        <v/>
      </c>
      <c r="F2466" t="str">
        <f t="shared" si="38"/>
        <v/>
      </c>
      <c r="G2466" t="str">
        <f>IF($K2466="","",女子登録情報!$M2466)</f>
        <v/>
      </c>
      <c r="H2466" t="str">
        <f>IF($K2466="","",女子登録情報!$A2466)</f>
        <v/>
      </c>
      <c r="K2466" t="str">
        <f>IF(女子登録情報!$C2466="","",女子登録情報!$C2466)</f>
        <v/>
      </c>
      <c r="M2466" t="str">
        <f>IFERROR(IF(AND(402&lt;=VALUE(RIGHT(女子登録情報!$F2466,4)),競技会情報!$E$3*100+競技会情報!$G$3&gt;=VALUE(RIGHT(女子登録情報!$F2466,4))),VALUE(女子登録情報!$G2466)+1,VALUE(女子登録情報!$G2466)),"")</f>
        <v/>
      </c>
      <c r="N2466" t="str">
        <f>IF($K2466="","",IF(女子登録情報!$H2466="北海道",女子登録情報!$H2466,LEFT(女子登録情報!$H2466,LEN(女子登録情報!$H2466)-1)))</f>
        <v/>
      </c>
      <c r="O2466" t="str">
        <f>IF($K2466="","",IF(LEN($N2466)=2,LEFT($N2466,1)&amp;"　"&amp;RIGHT($N2466,1)&amp;"・"&amp;女子登録情報!$I2466,$N2466&amp;"・"&amp;女子登録情報!$I2466))</f>
        <v/>
      </c>
    </row>
    <row r="2467" spans="1:15" x14ac:dyDescent="0.55000000000000004">
      <c r="A2467" t="str">
        <f>IF($K2467="","",200000000+女子登録情報!$C2467)</f>
        <v/>
      </c>
      <c r="B2467" t="str">
        <f>IF($K2467="","",女子登録情報!$D2467&amp;" ("&amp;女子登録情報!$K2467&amp;")")</f>
        <v/>
      </c>
      <c r="C2467" t="str">
        <f>IF($K2467="","",女子登録情報!$E2467)</f>
        <v/>
      </c>
      <c r="D2467" t="str">
        <f>IF($K2467="","",女子登録情報!$O2467&amp;" "&amp;女子登録情報!$N2467&amp;" ("&amp;LEFT(女子登録情報!$F2467,2)&amp;")")</f>
        <v/>
      </c>
      <c r="E2467" t="str">
        <f>IF($K2467="","",女子登録情報!$P2467)</f>
        <v/>
      </c>
      <c r="F2467" t="str">
        <f t="shared" si="38"/>
        <v/>
      </c>
      <c r="G2467" t="str">
        <f>IF($K2467="","",女子登録情報!$M2467)</f>
        <v/>
      </c>
      <c r="H2467" t="str">
        <f>IF($K2467="","",女子登録情報!$A2467)</f>
        <v/>
      </c>
      <c r="K2467" t="str">
        <f>IF(女子登録情報!$C2467="","",女子登録情報!$C2467)</f>
        <v/>
      </c>
      <c r="M2467" t="str">
        <f>IFERROR(IF(AND(402&lt;=VALUE(RIGHT(女子登録情報!$F2467,4)),競技会情報!$E$3*100+競技会情報!$G$3&gt;=VALUE(RIGHT(女子登録情報!$F2467,4))),VALUE(女子登録情報!$G2467)+1,VALUE(女子登録情報!$G2467)),"")</f>
        <v/>
      </c>
      <c r="N2467" t="str">
        <f>IF($K2467="","",IF(女子登録情報!$H2467="北海道",女子登録情報!$H2467,LEFT(女子登録情報!$H2467,LEN(女子登録情報!$H2467)-1)))</f>
        <v/>
      </c>
      <c r="O2467" t="str">
        <f>IF($K2467="","",IF(LEN($N2467)=2,LEFT($N2467,1)&amp;"　"&amp;RIGHT($N2467,1)&amp;"・"&amp;女子登録情報!$I2467,$N2467&amp;"・"&amp;女子登録情報!$I2467))</f>
        <v/>
      </c>
    </row>
    <row r="2468" spans="1:15" x14ac:dyDescent="0.55000000000000004">
      <c r="A2468" t="str">
        <f>IF($K2468="","",200000000+女子登録情報!$C2468)</f>
        <v/>
      </c>
      <c r="B2468" t="str">
        <f>IF($K2468="","",女子登録情報!$D2468&amp;" ("&amp;女子登録情報!$K2468&amp;")")</f>
        <v/>
      </c>
      <c r="C2468" t="str">
        <f>IF($K2468="","",女子登録情報!$E2468)</f>
        <v/>
      </c>
      <c r="D2468" t="str">
        <f>IF($K2468="","",女子登録情報!$O2468&amp;" "&amp;女子登録情報!$N2468&amp;" ("&amp;LEFT(女子登録情報!$F2468,2)&amp;")")</f>
        <v/>
      </c>
      <c r="E2468" t="str">
        <f>IF($K2468="","",女子登録情報!$P2468)</f>
        <v/>
      </c>
      <c r="F2468" t="str">
        <f t="shared" si="38"/>
        <v/>
      </c>
      <c r="G2468" t="str">
        <f>IF($K2468="","",女子登録情報!$M2468)</f>
        <v/>
      </c>
      <c r="H2468" t="str">
        <f>IF($K2468="","",女子登録情報!$A2468)</f>
        <v/>
      </c>
      <c r="K2468" t="str">
        <f>IF(女子登録情報!$C2468="","",女子登録情報!$C2468)</f>
        <v/>
      </c>
      <c r="M2468" t="str">
        <f>IFERROR(IF(AND(402&lt;=VALUE(RIGHT(女子登録情報!$F2468,4)),競技会情報!$E$3*100+競技会情報!$G$3&gt;=VALUE(RIGHT(女子登録情報!$F2468,4))),VALUE(女子登録情報!$G2468)+1,VALUE(女子登録情報!$G2468)),"")</f>
        <v/>
      </c>
      <c r="N2468" t="str">
        <f>IF($K2468="","",IF(女子登録情報!$H2468="北海道",女子登録情報!$H2468,LEFT(女子登録情報!$H2468,LEN(女子登録情報!$H2468)-1)))</f>
        <v/>
      </c>
      <c r="O2468" t="str">
        <f>IF($K2468="","",IF(LEN($N2468)=2,LEFT($N2468,1)&amp;"　"&amp;RIGHT($N2468,1)&amp;"・"&amp;女子登録情報!$I2468,$N2468&amp;"・"&amp;女子登録情報!$I2468))</f>
        <v/>
      </c>
    </row>
    <row r="2469" spans="1:15" x14ac:dyDescent="0.55000000000000004">
      <c r="A2469" t="str">
        <f>IF($K2469="","",200000000+女子登録情報!$C2469)</f>
        <v/>
      </c>
      <c r="B2469" t="str">
        <f>IF($K2469="","",女子登録情報!$D2469&amp;" ("&amp;女子登録情報!$K2469&amp;")")</f>
        <v/>
      </c>
      <c r="C2469" t="str">
        <f>IF($K2469="","",女子登録情報!$E2469)</f>
        <v/>
      </c>
      <c r="D2469" t="str">
        <f>IF($K2469="","",女子登録情報!$O2469&amp;" "&amp;女子登録情報!$N2469&amp;" ("&amp;LEFT(女子登録情報!$F2469,2)&amp;")")</f>
        <v/>
      </c>
      <c r="E2469" t="str">
        <f>IF($K2469="","",女子登録情報!$P2469)</f>
        <v/>
      </c>
      <c r="F2469" t="str">
        <f t="shared" si="38"/>
        <v/>
      </c>
      <c r="G2469" t="str">
        <f>IF($K2469="","",女子登録情報!$M2469)</f>
        <v/>
      </c>
      <c r="H2469" t="str">
        <f>IF($K2469="","",女子登録情報!$A2469)</f>
        <v/>
      </c>
      <c r="K2469" t="str">
        <f>IF(女子登録情報!$C2469="","",女子登録情報!$C2469)</f>
        <v/>
      </c>
      <c r="M2469" t="str">
        <f>IFERROR(IF(AND(402&lt;=VALUE(RIGHT(女子登録情報!$F2469,4)),競技会情報!$E$3*100+競技会情報!$G$3&gt;=VALUE(RIGHT(女子登録情報!$F2469,4))),VALUE(女子登録情報!$G2469)+1,VALUE(女子登録情報!$G2469)),"")</f>
        <v/>
      </c>
      <c r="N2469" t="str">
        <f>IF($K2469="","",IF(女子登録情報!$H2469="北海道",女子登録情報!$H2469,LEFT(女子登録情報!$H2469,LEN(女子登録情報!$H2469)-1)))</f>
        <v/>
      </c>
      <c r="O2469" t="str">
        <f>IF($K2469="","",IF(LEN($N2469)=2,LEFT($N2469,1)&amp;"　"&amp;RIGHT($N2469,1)&amp;"・"&amp;女子登録情報!$I2469,$N2469&amp;"・"&amp;女子登録情報!$I2469))</f>
        <v/>
      </c>
    </row>
    <row r="2470" spans="1:15" x14ac:dyDescent="0.55000000000000004">
      <c r="A2470" t="str">
        <f>IF($K2470="","",200000000+女子登録情報!$C2470)</f>
        <v/>
      </c>
      <c r="B2470" t="str">
        <f>IF($K2470="","",女子登録情報!$D2470&amp;" ("&amp;女子登録情報!$K2470&amp;")")</f>
        <v/>
      </c>
      <c r="C2470" t="str">
        <f>IF($K2470="","",女子登録情報!$E2470)</f>
        <v/>
      </c>
      <c r="D2470" t="str">
        <f>IF($K2470="","",女子登録情報!$O2470&amp;" "&amp;女子登録情報!$N2470&amp;" ("&amp;LEFT(女子登録情報!$F2470,2)&amp;")")</f>
        <v/>
      </c>
      <c r="E2470" t="str">
        <f>IF($K2470="","",女子登録情報!$P2470)</f>
        <v/>
      </c>
      <c r="F2470" t="str">
        <f t="shared" si="38"/>
        <v/>
      </c>
      <c r="G2470" t="str">
        <f>IF($K2470="","",女子登録情報!$M2470)</f>
        <v/>
      </c>
      <c r="H2470" t="str">
        <f>IF($K2470="","",女子登録情報!$A2470)</f>
        <v/>
      </c>
      <c r="K2470" t="str">
        <f>IF(女子登録情報!$C2470="","",女子登録情報!$C2470)</f>
        <v/>
      </c>
      <c r="M2470" t="str">
        <f>IFERROR(IF(AND(402&lt;=VALUE(RIGHT(女子登録情報!$F2470,4)),競技会情報!$E$3*100+競技会情報!$G$3&gt;=VALUE(RIGHT(女子登録情報!$F2470,4))),VALUE(女子登録情報!$G2470)+1,VALUE(女子登録情報!$G2470)),"")</f>
        <v/>
      </c>
      <c r="N2470" t="str">
        <f>IF($K2470="","",IF(女子登録情報!$H2470="北海道",女子登録情報!$H2470,LEFT(女子登録情報!$H2470,LEN(女子登録情報!$H2470)-1)))</f>
        <v/>
      </c>
      <c r="O2470" t="str">
        <f>IF($K2470="","",IF(LEN($N2470)=2,LEFT($N2470,1)&amp;"　"&amp;RIGHT($N2470,1)&amp;"・"&amp;女子登録情報!$I2470,$N2470&amp;"・"&amp;女子登録情報!$I2470))</f>
        <v/>
      </c>
    </row>
    <row r="2471" spans="1:15" x14ac:dyDescent="0.55000000000000004">
      <c r="A2471" t="str">
        <f>IF($K2471="","",200000000+女子登録情報!$C2471)</f>
        <v/>
      </c>
      <c r="B2471" t="str">
        <f>IF($K2471="","",女子登録情報!$D2471&amp;" ("&amp;女子登録情報!$K2471&amp;")")</f>
        <v/>
      </c>
      <c r="C2471" t="str">
        <f>IF($K2471="","",女子登録情報!$E2471)</f>
        <v/>
      </c>
      <c r="D2471" t="str">
        <f>IF($K2471="","",女子登録情報!$O2471&amp;" "&amp;女子登録情報!$N2471&amp;" ("&amp;LEFT(女子登録情報!$F2471,2)&amp;")")</f>
        <v/>
      </c>
      <c r="E2471" t="str">
        <f>IF($K2471="","",女子登録情報!$P2471)</f>
        <v/>
      </c>
      <c r="F2471" t="str">
        <f t="shared" si="38"/>
        <v/>
      </c>
      <c r="G2471" t="str">
        <f>IF($K2471="","",女子登録情報!$M2471)</f>
        <v/>
      </c>
      <c r="H2471" t="str">
        <f>IF($K2471="","",女子登録情報!$A2471)</f>
        <v/>
      </c>
      <c r="K2471" t="str">
        <f>IF(女子登録情報!$C2471="","",女子登録情報!$C2471)</f>
        <v/>
      </c>
      <c r="M2471" t="str">
        <f>IFERROR(IF(AND(402&lt;=VALUE(RIGHT(女子登録情報!$F2471,4)),競技会情報!$E$3*100+競技会情報!$G$3&gt;=VALUE(RIGHT(女子登録情報!$F2471,4))),VALUE(女子登録情報!$G2471)+1,VALUE(女子登録情報!$G2471)),"")</f>
        <v/>
      </c>
      <c r="N2471" t="str">
        <f>IF($K2471="","",IF(女子登録情報!$H2471="北海道",女子登録情報!$H2471,LEFT(女子登録情報!$H2471,LEN(女子登録情報!$H2471)-1)))</f>
        <v/>
      </c>
      <c r="O2471" t="str">
        <f>IF($K2471="","",IF(LEN($N2471)=2,LEFT($N2471,1)&amp;"　"&amp;RIGHT($N2471,1)&amp;"・"&amp;女子登録情報!$I2471,$N2471&amp;"・"&amp;女子登録情報!$I2471))</f>
        <v/>
      </c>
    </row>
    <row r="2472" spans="1:15" x14ac:dyDescent="0.55000000000000004">
      <c r="A2472" t="str">
        <f>IF($K2472="","",200000000+女子登録情報!$C2472)</f>
        <v/>
      </c>
      <c r="B2472" t="str">
        <f>IF($K2472="","",女子登録情報!$D2472&amp;" ("&amp;女子登録情報!$K2472&amp;")")</f>
        <v/>
      </c>
      <c r="C2472" t="str">
        <f>IF($K2472="","",女子登録情報!$E2472)</f>
        <v/>
      </c>
      <c r="D2472" t="str">
        <f>IF($K2472="","",女子登録情報!$O2472&amp;" "&amp;女子登録情報!$N2472&amp;" ("&amp;LEFT(女子登録情報!$F2472,2)&amp;")")</f>
        <v/>
      </c>
      <c r="E2472" t="str">
        <f>IF($K2472="","",女子登録情報!$P2472)</f>
        <v/>
      </c>
      <c r="F2472" t="str">
        <f t="shared" si="38"/>
        <v/>
      </c>
      <c r="G2472" t="str">
        <f>IF($K2472="","",女子登録情報!$M2472)</f>
        <v/>
      </c>
      <c r="H2472" t="str">
        <f>IF($K2472="","",女子登録情報!$A2472)</f>
        <v/>
      </c>
      <c r="K2472" t="str">
        <f>IF(女子登録情報!$C2472="","",女子登録情報!$C2472)</f>
        <v/>
      </c>
      <c r="M2472" t="str">
        <f>IFERROR(IF(AND(402&lt;=VALUE(RIGHT(女子登録情報!$F2472,4)),競技会情報!$E$3*100+競技会情報!$G$3&gt;=VALUE(RIGHT(女子登録情報!$F2472,4))),VALUE(女子登録情報!$G2472)+1,VALUE(女子登録情報!$G2472)),"")</f>
        <v/>
      </c>
      <c r="N2472" t="str">
        <f>IF($K2472="","",IF(女子登録情報!$H2472="北海道",女子登録情報!$H2472,LEFT(女子登録情報!$H2472,LEN(女子登録情報!$H2472)-1)))</f>
        <v/>
      </c>
      <c r="O2472" t="str">
        <f>IF($K2472="","",IF(LEN($N2472)=2,LEFT($N2472,1)&amp;"　"&amp;RIGHT($N2472,1)&amp;"・"&amp;女子登録情報!$I2472,$N2472&amp;"・"&amp;女子登録情報!$I2472))</f>
        <v/>
      </c>
    </row>
    <row r="2473" spans="1:15" x14ac:dyDescent="0.55000000000000004">
      <c r="A2473" t="str">
        <f>IF($K2473="","",200000000+女子登録情報!$C2473)</f>
        <v/>
      </c>
      <c r="B2473" t="str">
        <f>IF($K2473="","",女子登録情報!$D2473&amp;" ("&amp;女子登録情報!$K2473&amp;")")</f>
        <v/>
      </c>
      <c r="C2473" t="str">
        <f>IF($K2473="","",女子登録情報!$E2473)</f>
        <v/>
      </c>
      <c r="D2473" t="str">
        <f>IF($K2473="","",女子登録情報!$O2473&amp;" "&amp;女子登録情報!$N2473&amp;" ("&amp;LEFT(女子登録情報!$F2473,2)&amp;")")</f>
        <v/>
      </c>
      <c r="E2473" t="str">
        <f>IF($K2473="","",女子登録情報!$P2473)</f>
        <v/>
      </c>
      <c r="F2473" t="str">
        <f t="shared" si="38"/>
        <v/>
      </c>
      <c r="G2473" t="str">
        <f>IF($K2473="","",女子登録情報!$M2473)</f>
        <v/>
      </c>
      <c r="H2473" t="str">
        <f>IF($K2473="","",女子登録情報!$A2473)</f>
        <v/>
      </c>
      <c r="K2473" t="str">
        <f>IF(女子登録情報!$C2473="","",女子登録情報!$C2473)</f>
        <v/>
      </c>
      <c r="M2473" t="str">
        <f>IFERROR(IF(AND(402&lt;=VALUE(RIGHT(女子登録情報!$F2473,4)),競技会情報!$E$3*100+競技会情報!$G$3&gt;=VALUE(RIGHT(女子登録情報!$F2473,4))),VALUE(女子登録情報!$G2473)+1,VALUE(女子登録情報!$G2473)),"")</f>
        <v/>
      </c>
      <c r="N2473" t="str">
        <f>IF($K2473="","",IF(女子登録情報!$H2473="北海道",女子登録情報!$H2473,LEFT(女子登録情報!$H2473,LEN(女子登録情報!$H2473)-1)))</f>
        <v/>
      </c>
      <c r="O2473" t="str">
        <f>IF($K2473="","",IF(LEN($N2473)=2,LEFT($N2473,1)&amp;"　"&amp;RIGHT($N2473,1)&amp;"・"&amp;女子登録情報!$I2473,$N2473&amp;"・"&amp;女子登録情報!$I2473))</f>
        <v/>
      </c>
    </row>
    <row r="2474" spans="1:15" x14ac:dyDescent="0.55000000000000004">
      <c r="A2474" t="str">
        <f>IF($K2474="","",200000000+女子登録情報!$C2474)</f>
        <v/>
      </c>
      <c r="B2474" t="str">
        <f>IF($K2474="","",女子登録情報!$D2474&amp;" ("&amp;女子登録情報!$K2474&amp;")")</f>
        <v/>
      </c>
      <c r="C2474" t="str">
        <f>IF($K2474="","",女子登録情報!$E2474)</f>
        <v/>
      </c>
      <c r="D2474" t="str">
        <f>IF($K2474="","",女子登録情報!$O2474&amp;" "&amp;女子登録情報!$N2474&amp;" ("&amp;LEFT(女子登録情報!$F2474,2)&amp;")")</f>
        <v/>
      </c>
      <c r="E2474" t="str">
        <f>IF($K2474="","",女子登録情報!$P2474)</f>
        <v/>
      </c>
      <c r="F2474" t="str">
        <f t="shared" si="38"/>
        <v/>
      </c>
      <c r="G2474" t="str">
        <f>IF($K2474="","",女子登録情報!$M2474)</f>
        <v/>
      </c>
      <c r="H2474" t="str">
        <f>IF($K2474="","",女子登録情報!$A2474)</f>
        <v/>
      </c>
      <c r="K2474" t="str">
        <f>IF(女子登録情報!$C2474="","",女子登録情報!$C2474)</f>
        <v/>
      </c>
      <c r="M2474" t="str">
        <f>IFERROR(IF(AND(402&lt;=VALUE(RIGHT(女子登録情報!$F2474,4)),競技会情報!$E$3*100+競技会情報!$G$3&gt;=VALUE(RIGHT(女子登録情報!$F2474,4))),VALUE(女子登録情報!$G2474)+1,VALUE(女子登録情報!$G2474)),"")</f>
        <v/>
      </c>
      <c r="N2474" t="str">
        <f>IF($K2474="","",IF(女子登録情報!$H2474="北海道",女子登録情報!$H2474,LEFT(女子登録情報!$H2474,LEN(女子登録情報!$H2474)-1)))</f>
        <v/>
      </c>
      <c r="O2474" t="str">
        <f>IF($K2474="","",IF(LEN($N2474)=2,LEFT($N2474,1)&amp;"　"&amp;RIGHT($N2474,1)&amp;"・"&amp;女子登録情報!$I2474,$N2474&amp;"・"&amp;女子登録情報!$I2474))</f>
        <v/>
      </c>
    </row>
    <row r="2475" spans="1:15" x14ac:dyDescent="0.55000000000000004">
      <c r="A2475" t="str">
        <f>IF($K2475="","",200000000+女子登録情報!$C2475)</f>
        <v/>
      </c>
      <c r="B2475" t="str">
        <f>IF($K2475="","",女子登録情報!$D2475&amp;" ("&amp;女子登録情報!$K2475&amp;")")</f>
        <v/>
      </c>
      <c r="C2475" t="str">
        <f>IF($K2475="","",女子登録情報!$E2475)</f>
        <v/>
      </c>
      <c r="D2475" t="str">
        <f>IF($K2475="","",女子登録情報!$O2475&amp;" "&amp;女子登録情報!$N2475&amp;" ("&amp;LEFT(女子登録情報!$F2475,2)&amp;")")</f>
        <v/>
      </c>
      <c r="E2475" t="str">
        <f>IF($K2475="","",女子登録情報!$P2475)</f>
        <v/>
      </c>
      <c r="F2475" t="str">
        <f t="shared" si="38"/>
        <v/>
      </c>
      <c r="G2475" t="str">
        <f>IF($K2475="","",女子登録情報!$M2475)</f>
        <v/>
      </c>
      <c r="H2475" t="str">
        <f>IF($K2475="","",女子登録情報!$A2475)</f>
        <v/>
      </c>
      <c r="K2475" t="str">
        <f>IF(女子登録情報!$C2475="","",女子登録情報!$C2475)</f>
        <v/>
      </c>
      <c r="M2475" t="str">
        <f>IFERROR(IF(AND(402&lt;=VALUE(RIGHT(女子登録情報!$F2475,4)),競技会情報!$E$3*100+競技会情報!$G$3&gt;=VALUE(RIGHT(女子登録情報!$F2475,4))),VALUE(女子登録情報!$G2475)+1,VALUE(女子登録情報!$G2475)),"")</f>
        <v/>
      </c>
      <c r="N2475" t="str">
        <f>IF($K2475="","",IF(女子登録情報!$H2475="北海道",女子登録情報!$H2475,LEFT(女子登録情報!$H2475,LEN(女子登録情報!$H2475)-1)))</f>
        <v/>
      </c>
      <c r="O2475" t="str">
        <f>IF($K2475="","",IF(LEN($N2475)=2,LEFT($N2475,1)&amp;"　"&amp;RIGHT($N2475,1)&amp;"・"&amp;女子登録情報!$I2475,$N2475&amp;"・"&amp;女子登録情報!$I2475))</f>
        <v/>
      </c>
    </row>
    <row r="2476" spans="1:15" x14ac:dyDescent="0.55000000000000004">
      <c r="A2476" t="str">
        <f>IF($K2476="","",200000000+女子登録情報!$C2476)</f>
        <v/>
      </c>
      <c r="B2476" t="str">
        <f>IF($K2476="","",女子登録情報!$D2476&amp;" ("&amp;女子登録情報!$K2476&amp;")")</f>
        <v/>
      </c>
      <c r="C2476" t="str">
        <f>IF($K2476="","",女子登録情報!$E2476)</f>
        <v/>
      </c>
      <c r="D2476" t="str">
        <f>IF($K2476="","",女子登録情報!$O2476&amp;" "&amp;女子登録情報!$N2476&amp;" ("&amp;LEFT(女子登録情報!$F2476,2)&amp;")")</f>
        <v/>
      </c>
      <c r="E2476" t="str">
        <f>IF($K2476="","",女子登録情報!$P2476)</f>
        <v/>
      </c>
      <c r="F2476" t="str">
        <f t="shared" si="38"/>
        <v/>
      </c>
      <c r="G2476" t="str">
        <f>IF($K2476="","",女子登録情報!$M2476)</f>
        <v/>
      </c>
      <c r="H2476" t="str">
        <f>IF($K2476="","",女子登録情報!$A2476)</f>
        <v/>
      </c>
      <c r="K2476" t="str">
        <f>IF(女子登録情報!$C2476="","",女子登録情報!$C2476)</f>
        <v/>
      </c>
      <c r="M2476" t="str">
        <f>IFERROR(IF(AND(402&lt;=VALUE(RIGHT(女子登録情報!$F2476,4)),競技会情報!$E$3*100+競技会情報!$G$3&gt;=VALUE(RIGHT(女子登録情報!$F2476,4))),VALUE(女子登録情報!$G2476)+1,VALUE(女子登録情報!$G2476)),"")</f>
        <v/>
      </c>
      <c r="N2476" t="str">
        <f>IF($K2476="","",IF(女子登録情報!$H2476="北海道",女子登録情報!$H2476,LEFT(女子登録情報!$H2476,LEN(女子登録情報!$H2476)-1)))</f>
        <v/>
      </c>
      <c r="O2476" t="str">
        <f>IF($K2476="","",IF(LEN($N2476)=2,LEFT($N2476,1)&amp;"　"&amp;RIGHT($N2476,1)&amp;"・"&amp;女子登録情報!$I2476,$N2476&amp;"・"&amp;女子登録情報!$I2476))</f>
        <v/>
      </c>
    </row>
    <row r="2477" spans="1:15" x14ac:dyDescent="0.55000000000000004">
      <c r="A2477" t="str">
        <f>IF($K2477="","",200000000+女子登録情報!$C2477)</f>
        <v/>
      </c>
      <c r="B2477" t="str">
        <f>IF($K2477="","",女子登録情報!$D2477&amp;" ("&amp;女子登録情報!$K2477&amp;")")</f>
        <v/>
      </c>
      <c r="C2477" t="str">
        <f>IF($K2477="","",女子登録情報!$E2477)</f>
        <v/>
      </c>
      <c r="D2477" t="str">
        <f>IF($K2477="","",女子登録情報!$O2477&amp;" "&amp;女子登録情報!$N2477&amp;" ("&amp;LEFT(女子登録情報!$F2477,2)&amp;")")</f>
        <v/>
      </c>
      <c r="E2477" t="str">
        <f>IF($K2477="","",女子登録情報!$P2477)</f>
        <v/>
      </c>
      <c r="F2477" t="str">
        <f t="shared" si="38"/>
        <v/>
      </c>
      <c r="G2477" t="str">
        <f>IF($K2477="","",女子登録情報!$M2477)</f>
        <v/>
      </c>
      <c r="H2477" t="str">
        <f>IF($K2477="","",女子登録情報!$A2477)</f>
        <v/>
      </c>
      <c r="K2477" t="str">
        <f>IF(女子登録情報!$C2477="","",女子登録情報!$C2477)</f>
        <v/>
      </c>
      <c r="M2477" t="str">
        <f>IFERROR(IF(AND(402&lt;=VALUE(RIGHT(女子登録情報!$F2477,4)),競技会情報!$E$3*100+競技会情報!$G$3&gt;=VALUE(RIGHT(女子登録情報!$F2477,4))),VALUE(女子登録情報!$G2477)+1,VALUE(女子登録情報!$G2477)),"")</f>
        <v/>
      </c>
      <c r="N2477" t="str">
        <f>IF($K2477="","",IF(女子登録情報!$H2477="北海道",女子登録情報!$H2477,LEFT(女子登録情報!$H2477,LEN(女子登録情報!$H2477)-1)))</f>
        <v/>
      </c>
      <c r="O2477" t="str">
        <f>IF($K2477="","",IF(LEN($N2477)=2,LEFT($N2477,1)&amp;"　"&amp;RIGHT($N2477,1)&amp;"・"&amp;女子登録情報!$I2477,$N2477&amp;"・"&amp;女子登録情報!$I2477))</f>
        <v/>
      </c>
    </row>
    <row r="2478" spans="1:15" x14ac:dyDescent="0.55000000000000004">
      <c r="A2478" t="str">
        <f>IF($K2478="","",200000000+女子登録情報!$C2478)</f>
        <v/>
      </c>
      <c r="B2478" t="str">
        <f>IF($K2478="","",女子登録情報!$D2478&amp;" ("&amp;女子登録情報!$K2478&amp;")")</f>
        <v/>
      </c>
      <c r="C2478" t="str">
        <f>IF($K2478="","",女子登録情報!$E2478)</f>
        <v/>
      </c>
      <c r="D2478" t="str">
        <f>IF($K2478="","",女子登録情報!$O2478&amp;" "&amp;女子登録情報!$N2478&amp;" ("&amp;LEFT(女子登録情報!$F2478,2)&amp;")")</f>
        <v/>
      </c>
      <c r="E2478" t="str">
        <f>IF($K2478="","",女子登録情報!$P2478)</f>
        <v/>
      </c>
      <c r="F2478" t="str">
        <f t="shared" si="38"/>
        <v/>
      </c>
      <c r="G2478" t="str">
        <f>IF($K2478="","",女子登録情報!$M2478)</f>
        <v/>
      </c>
      <c r="H2478" t="str">
        <f>IF($K2478="","",女子登録情報!$A2478)</f>
        <v/>
      </c>
      <c r="K2478" t="str">
        <f>IF(女子登録情報!$C2478="","",女子登録情報!$C2478)</f>
        <v/>
      </c>
      <c r="M2478" t="str">
        <f>IFERROR(IF(AND(402&lt;=VALUE(RIGHT(女子登録情報!$F2478,4)),競技会情報!$E$3*100+競技会情報!$G$3&gt;=VALUE(RIGHT(女子登録情報!$F2478,4))),VALUE(女子登録情報!$G2478)+1,VALUE(女子登録情報!$G2478)),"")</f>
        <v/>
      </c>
      <c r="N2478" t="str">
        <f>IF($K2478="","",IF(女子登録情報!$H2478="北海道",女子登録情報!$H2478,LEFT(女子登録情報!$H2478,LEN(女子登録情報!$H2478)-1)))</f>
        <v/>
      </c>
      <c r="O2478" t="str">
        <f>IF($K2478="","",IF(LEN($N2478)=2,LEFT($N2478,1)&amp;"　"&amp;RIGHT($N2478,1)&amp;"・"&amp;女子登録情報!$I2478,$N2478&amp;"・"&amp;女子登録情報!$I2478))</f>
        <v/>
      </c>
    </row>
    <row r="2479" spans="1:15" x14ac:dyDescent="0.55000000000000004">
      <c r="A2479" t="str">
        <f>IF($K2479="","",200000000+女子登録情報!$C2479)</f>
        <v/>
      </c>
      <c r="B2479" t="str">
        <f>IF($K2479="","",女子登録情報!$D2479&amp;" ("&amp;女子登録情報!$K2479&amp;")")</f>
        <v/>
      </c>
      <c r="C2479" t="str">
        <f>IF($K2479="","",女子登録情報!$E2479)</f>
        <v/>
      </c>
      <c r="D2479" t="str">
        <f>IF($K2479="","",女子登録情報!$O2479&amp;" "&amp;女子登録情報!$N2479&amp;" ("&amp;LEFT(女子登録情報!$F2479,2)&amp;")")</f>
        <v/>
      </c>
      <c r="E2479" t="str">
        <f>IF($K2479="","",女子登録情報!$P2479)</f>
        <v/>
      </c>
      <c r="F2479" t="str">
        <f t="shared" si="38"/>
        <v/>
      </c>
      <c r="G2479" t="str">
        <f>IF($K2479="","",女子登録情報!$M2479)</f>
        <v/>
      </c>
      <c r="H2479" t="str">
        <f>IF($K2479="","",女子登録情報!$A2479)</f>
        <v/>
      </c>
      <c r="K2479" t="str">
        <f>IF(女子登録情報!$C2479="","",女子登録情報!$C2479)</f>
        <v/>
      </c>
      <c r="M2479" t="str">
        <f>IFERROR(IF(AND(402&lt;=VALUE(RIGHT(女子登録情報!$F2479,4)),競技会情報!$E$3*100+競技会情報!$G$3&gt;=VALUE(RIGHT(女子登録情報!$F2479,4))),VALUE(女子登録情報!$G2479)+1,VALUE(女子登録情報!$G2479)),"")</f>
        <v/>
      </c>
      <c r="N2479" t="str">
        <f>IF($K2479="","",IF(女子登録情報!$H2479="北海道",女子登録情報!$H2479,LEFT(女子登録情報!$H2479,LEN(女子登録情報!$H2479)-1)))</f>
        <v/>
      </c>
      <c r="O2479" t="str">
        <f>IF($K2479="","",IF(LEN($N2479)=2,LEFT($N2479,1)&amp;"　"&amp;RIGHT($N2479,1)&amp;"・"&amp;女子登録情報!$I2479,$N2479&amp;"・"&amp;女子登録情報!$I2479))</f>
        <v/>
      </c>
    </row>
    <row r="2480" spans="1:15" x14ac:dyDescent="0.55000000000000004">
      <c r="A2480" t="str">
        <f>IF($K2480="","",200000000+女子登録情報!$C2480)</f>
        <v/>
      </c>
      <c r="B2480" t="str">
        <f>IF($K2480="","",女子登録情報!$D2480&amp;" ("&amp;女子登録情報!$K2480&amp;")")</f>
        <v/>
      </c>
      <c r="C2480" t="str">
        <f>IF($K2480="","",女子登録情報!$E2480)</f>
        <v/>
      </c>
      <c r="D2480" t="str">
        <f>IF($K2480="","",女子登録情報!$O2480&amp;" "&amp;女子登録情報!$N2480&amp;" ("&amp;LEFT(女子登録情報!$F2480,2)&amp;")")</f>
        <v/>
      </c>
      <c r="E2480" t="str">
        <f>IF($K2480="","",女子登録情報!$P2480)</f>
        <v/>
      </c>
      <c r="F2480" t="str">
        <f t="shared" si="38"/>
        <v/>
      </c>
      <c r="G2480" t="str">
        <f>IF($K2480="","",女子登録情報!$M2480)</f>
        <v/>
      </c>
      <c r="H2480" t="str">
        <f>IF($K2480="","",女子登録情報!$A2480)</f>
        <v/>
      </c>
      <c r="K2480" t="str">
        <f>IF(女子登録情報!$C2480="","",女子登録情報!$C2480)</f>
        <v/>
      </c>
      <c r="M2480" t="str">
        <f>IFERROR(IF(AND(402&lt;=VALUE(RIGHT(女子登録情報!$F2480,4)),競技会情報!$E$3*100+競技会情報!$G$3&gt;=VALUE(RIGHT(女子登録情報!$F2480,4))),VALUE(女子登録情報!$G2480)+1,VALUE(女子登録情報!$G2480)),"")</f>
        <v/>
      </c>
      <c r="N2480" t="str">
        <f>IF($K2480="","",IF(女子登録情報!$H2480="北海道",女子登録情報!$H2480,LEFT(女子登録情報!$H2480,LEN(女子登録情報!$H2480)-1)))</f>
        <v/>
      </c>
      <c r="O2480" t="str">
        <f>IF($K2480="","",IF(LEN($N2480)=2,LEFT($N2480,1)&amp;"　"&amp;RIGHT($N2480,1)&amp;"・"&amp;女子登録情報!$I2480,$N2480&amp;"・"&amp;女子登録情報!$I2480))</f>
        <v/>
      </c>
    </row>
    <row r="2481" spans="1:15" x14ac:dyDescent="0.55000000000000004">
      <c r="A2481" t="str">
        <f>IF($K2481="","",200000000+女子登録情報!$C2481)</f>
        <v/>
      </c>
      <c r="B2481" t="str">
        <f>IF($K2481="","",女子登録情報!$D2481&amp;" ("&amp;女子登録情報!$K2481&amp;")")</f>
        <v/>
      </c>
      <c r="C2481" t="str">
        <f>IF($K2481="","",女子登録情報!$E2481)</f>
        <v/>
      </c>
      <c r="D2481" t="str">
        <f>IF($K2481="","",女子登録情報!$O2481&amp;" "&amp;女子登録情報!$N2481&amp;" ("&amp;LEFT(女子登録情報!$F2481,2)&amp;")")</f>
        <v/>
      </c>
      <c r="E2481" t="str">
        <f>IF($K2481="","",女子登録情報!$P2481)</f>
        <v/>
      </c>
      <c r="F2481" t="str">
        <f t="shared" si="38"/>
        <v/>
      </c>
      <c r="G2481" t="str">
        <f>IF($K2481="","",女子登録情報!$M2481)</f>
        <v/>
      </c>
      <c r="H2481" t="str">
        <f>IF($K2481="","",女子登録情報!$A2481)</f>
        <v/>
      </c>
      <c r="K2481" t="str">
        <f>IF(女子登録情報!$C2481="","",女子登録情報!$C2481)</f>
        <v/>
      </c>
      <c r="M2481" t="str">
        <f>IFERROR(IF(AND(402&lt;=VALUE(RIGHT(女子登録情報!$F2481,4)),競技会情報!$E$3*100+競技会情報!$G$3&gt;=VALUE(RIGHT(女子登録情報!$F2481,4))),VALUE(女子登録情報!$G2481)+1,VALUE(女子登録情報!$G2481)),"")</f>
        <v/>
      </c>
      <c r="N2481" t="str">
        <f>IF($K2481="","",IF(女子登録情報!$H2481="北海道",女子登録情報!$H2481,LEFT(女子登録情報!$H2481,LEN(女子登録情報!$H2481)-1)))</f>
        <v/>
      </c>
      <c r="O2481" t="str">
        <f>IF($K2481="","",IF(LEN($N2481)=2,LEFT($N2481,1)&amp;"　"&amp;RIGHT($N2481,1)&amp;"・"&amp;女子登録情報!$I2481,$N2481&amp;"・"&amp;女子登録情報!$I2481))</f>
        <v/>
      </c>
    </row>
    <row r="2482" spans="1:15" x14ac:dyDescent="0.55000000000000004">
      <c r="A2482" t="str">
        <f>IF($K2482="","",200000000+女子登録情報!$C2482)</f>
        <v/>
      </c>
      <c r="B2482" t="str">
        <f>IF($K2482="","",女子登録情報!$D2482&amp;" ("&amp;女子登録情報!$K2482&amp;")")</f>
        <v/>
      </c>
      <c r="C2482" t="str">
        <f>IF($K2482="","",女子登録情報!$E2482)</f>
        <v/>
      </c>
      <c r="D2482" t="str">
        <f>IF($K2482="","",女子登録情報!$O2482&amp;" "&amp;女子登録情報!$N2482&amp;" ("&amp;LEFT(女子登録情報!$F2482,2)&amp;")")</f>
        <v/>
      </c>
      <c r="E2482" t="str">
        <f>IF($K2482="","",女子登録情報!$P2482)</f>
        <v/>
      </c>
      <c r="F2482" t="str">
        <f t="shared" si="38"/>
        <v/>
      </c>
      <c r="G2482" t="str">
        <f>IF($K2482="","",女子登録情報!$M2482)</f>
        <v/>
      </c>
      <c r="H2482" t="str">
        <f>IF($K2482="","",女子登録情報!$A2482)</f>
        <v/>
      </c>
      <c r="K2482" t="str">
        <f>IF(女子登録情報!$C2482="","",女子登録情報!$C2482)</f>
        <v/>
      </c>
      <c r="M2482" t="str">
        <f>IFERROR(IF(AND(402&lt;=VALUE(RIGHT(女子登録情報!$F2482,4)),競技会情報!$E$3*100+競技会情報!$G$3&gt;=VALUE(RIGHT(女子登録情報!$F2482,4))),VALUE(女子登録情報!$G2482)+1,VALUE(女子登録情報!$G2482)),"")</f>
        <v/>
      </c>
      <c r="N2482" t="str">
        <f>IF($K2482="","",IF(女子登録情報!$H2482="北海道",女子登録情報!$H2482,LEFT(女子登録情報!$H2482,LEN(女子登録情報!$H2482)-1)))</f>
        <v/>
      </c>
      <c r="O2482" t="str">
        <f>IF($K2482="","",IF(LEN($N2482)=2,LEFT($N2482,1)&amp;"　"&amp;RIGHT($N2482,1)&amp;"・"&amp;女子登録情報!$I2482,$N2482&amp;"・"&amp;女子登録情報!$I2482))</f>
        <v/>
      </c>
    </row>
    <row r="2483" spans="1:15" x14ac:dyDescent="0.55000000000000004">
      <c r="A2483" t="str">
        <f>IF($K2483="","",200000000+女子登録情報!$C2483)</f>
        <v/>
      </c>
      <c r="B2483" t="str">
        <f>IF($K2483="","",女子登録情報!$D2483&amp;" ("&amp;女子登録情報!$K2483&amp;")")</f>
        <v/>
      </c>
      <c r="C2483" t="str">
        <f>IF($K2483="","",女子登録情報!$E2483)</f>
        <v/>
      </c>
      <c r="D2483" t="str">
        <f>IF($K2483="","",女子登録情報!$O2483&amp;" "&amp;女子登録情報!$N2483&amp;" ("&amp;LEFT(女子登録情報!$F2483,2)&amp;")")</f>
        <v/>
      </c>
      <c r="E2483" t="str">
        <f>IF($K2483="","",女子登録情報!$P2483)</f>
        <v/>
      </c>
      <c r="F2483" t="str">
        <f t="shared" si="38"/>
        <v/>
      </c>
      <c r="G2483" t="str">
        <f>IF($K2483="","",女子登録情報!$M2483)</f>
        <v/>
      </c>
      <c r="H2483" t="str">
        <f>IF($K2483="","",女子登録情報!$A2483)</f>
        <v/>
      </c>
      <c r="K2483" t="str">
        <f>IF(女子登録情報!$C2483="","",女子登録情報!$C2483)</f>
        <v/>
      </c>
      <c r="M2483" t="str">
        <f>IFERROR(IF(AND(402&lt;=VALUE(RIGHT(女子登録情報!$F2483,4)),競技会情報!$E$3*100+競技会情報!$G$3&gt;=VALUE(RIGHT(女子登録情報!$F2483,4))),VALUE(女子登録情報!$G2483)+1,VALUE(女子登録情報!$G2483)),"")</f>
        <v/>
      </c>
      <c r="N2483" t="str">
        <f>IF($K2483="","",IF(女子登録情報!$H2483="北海道",女子登録情報!$H2483,LEFT(女子登録情報!$H2483,LEN(女子登録情報!$H2483)-1)))</f>
        <v/>
      </c>
      <c r="O2483" t="str">
        <f>IF($K2483="","",IF(LEN($N2483)=2,LEFT($N2483,1)&amp;"　"&amp;RIGHT($N2483,1)&amp;"・"&amp;女子登録情報!$I2483,$N2483&amp;"・"&amp;女子登録情報!$I2483))</f>
        <v/>
      </c>
    </row>
    <row r="2484" spans="1:15" x14ac:dyDescent="0.55000000000000004">
      <c r="A2484" t="str">
        <f>IF($K2484="","",200000000+女子登録情報!$C2484)</f>
        <v/>
      </c>
      <c r="B2484" t="str">
        <f>IF($K2484="","",女子登録情報!$D2484&amp;" ("&amp;女子登録情報!$K2484&amp;")")</f>
        <v/>
      </c>
      <c r="C2484" t="str">
        <f>IF($K2484="","",女子登録情報!$E2484)</f>
        <v/>
      </c>
      <c r="D2484" t="str">
        <f>IF($K2484="","",女子登録情報!$O2484&amp;" "&amp;女子登録情報!$N2484&amp;" ("&amp;LEFT(女子登録情報!$F2484,2)&amp;")")</f>
        <v/>
      </c>
      <c r="E2484" t="str">
        <f>IF($K2484="","",女子登録情報!$P2484)</f>
        <v/>
      </c>
      <c r="F2484" t="str">
        <f t="shared" si="38"/>
        <v/>
      </c>
      <c r="G2484" t="str">
        <f>IF($K2484="","",女子登録情報!$M2484)</f>
        <v/>
      </c>
      <c r="H2484" t="str">
        <f>IF($K2484="","",女子登録情報!$A2484)</f>
        <v/>
      </c>
      <c r="K2484" t="str">
        <f>IF(女子登録情報!$C2484="","",女子登録情報!$C2484)</f>
        <v/>
      </c>
      <c r="M2484" t="str">
        <f>IFERROR(IF(AND(402&lt;=VALUE(RIGHT(女子登録情報!$F2484,4)),競技会情報!$E$3*100+競技会情報!$G$3&gt;=VALUE(RIGHT(女子登録情報!$F2484,4))),VALUE(女子登録情報!$G2484)+1,VALUE(女子登録情報!$G2484)),"")</f>
        <v/>
      </c>
      <c r="N2484" t="str">
        <f>IF($K2484="","",IF(女子登録情報!$H2484="北海道",女子登録情報!$H2484,LEFT(女子登録情報!$H2484,LEN(女子登録情報!$H2484)-1)))</f>
        <v/>
      </c>
      <c r="O2484" t="str">
        <f>IF($K2484="","",IF(LEN($N2484)=2,LEFT($N2484,1)&amp;"　"&amp;RIGHT($N2484,1)&amp;"・"&amp;女子登録情報!$I2484,$N2484&amp;"・"&amp;女子登録情報!$I2484))</f>
        <v/>
      </c>
    </row>
    <row r="2485" spans="1:15" x14ac:dyDescent="0.55000000000000004">
      <c r="A2485" t="str">
        <f>IF($K2485="","",200000000+女子登録情報!$C2485)</f>
        <v/>
      </c>
      <c r="B2485" t="str">
        <f>IF($K2485="","",女子登録情報!$D2485&amp;" ("&amp;女子登録情報!$K2485&amp;")")</f>
        <v/>
      </c>
      <c r="C2485" t="str">
        <f>IF($K2485="","",女子登録情報!$E2485)</f>
        <v/>
      </c>
      <c r="D2485" t="str">
        <f>IF($K2485="","",女子登録情報!$O2485&amp;" "&amp;女子登録情報!$N2485&amp;" ("&amp;LEFT(女子登録情報!$F2485,2)&amp;")")</f>
        <v/>
      </c>
      <c r="E2485" t="str">
        <f>IF($K2485="","",女子登録情報!$P2485)</f>
        <v/>
      </c>
      <c r="F2485" t="str">
        <f t="shared" si="38"/>
        <v/>
      </c>
      <c r="G2485" t="str">
        <f>IF($K2485="","",女子登録情報!$M2485)</f>
        <v/>
      </c>
      <c r="H2485" t="str">
        <f>IF($K2485="","",女子登録情報!$A2485)</f>
        <v/>
      </c>
      <c r="K2485" t="str">
        <f>IF(女子登録情報!$C2485="","",女子登録情報!$C2485)</f>
        <v/>
      </c>
      <c r="M2485" t="str">
        <f>IFERROR(IF(AND(402&lt;=VALUE(RIGHT(女子登録情報!$F2485,4)),競技会情報!$E$3*100+競技会情報!$G$3&gt;=VALUE(RIGHT(女子登録情報!$F2485,4))),VALUE(女子登録情報!$G2485)+1,VALUE(女子登録情報!$G2485)),"")</f>
        <v/>
      </c>
      <c r="N2485" t="str">
        <f>IF($K2485="","",IF(女子登録情報!$H2485="北海道",女子登録情報!$H2485,LEFT(女子登録情報!$H2485,LEN(女子登録情報!$H2485)-1)))</f>
        <v/>
      </c>
      <c r="O2485" t="str">
        <f>IF($K2485="","",IF(LEN($N2485)=2,LEFT($N2485,1)&amp;"　"&amp;RIGHT($N2485,1)&amp;"・"&amp;女子登録情報!$I2485,$N2485&amp;"・"&amp;女子登録情報!$I2485))</f>
        <v/>
      </c>
    </row>
    <row r="2486" spans="1:15" x14ac:dyDescent="0.55000000000000004">
      <c r="A2486" t="str">
        <f>IF($K2486="","",200000000+女子登録情報!$C2486)</f>
        <v/>
      </c>
      <c r="B2486" t="str">
        <f>IF($K2486="","",女子登録情報!$D2486&amp;" ("&amp;女子登録情報!$K2486&amp;")")</f>
        <v/>
      </c>
      <c r="C2486" t="str">
        <f>IF($K2486="","",女子登録情報!$E2486)</f>
        <v/>
      </c>
      <c r="D2486" t="str">
        <f>IF($K2486="","",女子登録情報!$O2486&amp;" "&amp;女子登録情報!$N2486&amp;" ("&amp;LEFT(女子登録情報!$F2486,2)&amp;")")</f>
        <v/>
      </c>
      <c r="E2486" t="str">
        <f>IF($K2486="","",女子登録情報!$P2486)</f>
        <v/>
      </c>
      <c r="F2486" t="str">
        <f t="shared" si="38"/>
        <v/>
      </c>
      <c r="G2486" t="str">
        <f>IF($K2486="","",女子登録情報!$M2486)</f>
        <v/>
      </c>
      <c r="H2486" t="str">
        <f>IF($K2486="","",女子登録情報!$A2486)</f>
        <v/>
      </c>
      <c r="K2486" t="str">
        <f>IF(女子登録情報!$C2486="","",女子登録情報!$C2486)</f>
        <v/>
      </c>
      <c r="M2486" t="str">
        <f>IFERROR(IF(AND(402&lt;=VALUE(RIGHT(女子登録情報!$F2486,4)),競技会情報!$E$3*100+競技会情報!$G$3&gt;=VALUE(RIGHT(女子登録情報!$F2486,4))),VALUE(女子登録情報!$G2486)+1,VALUE(女子登録情報!$G2486)),"")</f>
        <v/>
      </c>
      <c r="N2486" t="str">
        <f>IF($K2486="","",IF(女子登録情報!$H2486="北海道",女子登録情報!$H2486,LEFT(女子登録情報!$H2486,LEN(女子登録情報!$H2486)-1)))</f>
        <v/>
      </c>
      <c r="O2486" t="str">
        <f>IF($K2486="","",IF(LEN($N2486)=2,LEFT($N2486,1)&amp;"　"&amp;RIGHT($N2486,1)&amp;"・"&amp;女子登録情報!$I2486,$N2486&amp;"・"&amp;女子登録情報!$I2486))</f>
        <v/>
      </c>
    </row>
    <row r="2487" spans="1:15" x14ac:dyDescent="0.55000000000000004">
      <c r="A2487" t="str">
        <f>IF($K2487="","",200000000+女子登録情報!$C2487)</f>
        <v/>
      </c>
      <c r="B2487" t="str">
        <f>IF($K2487="","",女子登録情報!$D2487&amp;" ("&amp;女子登録情報!$K2487&amp;")")</f>
        <v/>
      </c>
      <c r="C2487" t="str">
        <f>IF($K2487="","",女子登録情報!$E2487)</f>
        <v/>
      </c>
      <c r="D2487" t="str">
        <f>IF($K2487="","",女子登録情報!$O2487&amp;" "&amp;女子登録情報!$N2487&amp;" ("&amp;LEFT(女子登録情報!$F2487,2)&amp;")")</f>
        <v/>
      </c>
      <c r="E2487" t="str">
        <f>IF($K2487="","",女子登録情報!$P2487)</f>
        <v/>
      </c>
      <c r="F2487" t="str">
        <f t="shared" si="38"/>
        <v/>
      </c>
      <c r="G2487" t="str">
        <f>IF($K2487="","",女子登録情報!$M2487)</f>
        <v/>
      </c>
      <c r="H2487" t="str">
        <f>IF($K2487="","",女子登録情報!$A2487)</f>
        <v/>
      </c>
      <c r="K2487" t="str">
        <f>IF(女子登録情報!$C2487="","",女子登録情報!$C2487)</f>
        <v/>
      </c>
      <c r="M2487" t="str">
        <f>IFERROR(IF(AND(402&lt;=VALUE(RIGHT(女子登録情報!$F2487,4)),競技会情報!$E$3*100+競技会情報!$G$3&gt;=VALUE(RIGHT(女子登録情報!$F2487,4))),VALUE(女子登録情報!$G2487)+1,VALUE(女子登録情報!$G2487)),"")</f>
        <v/>
      </c>
      <c r="N2487" t="str">
        <f>IF($K2487="","",IF(女子登録情報!$H2487="北海道",女子登録情報!$H2487,LEFT(女子登録情報!$H2487,LEN(女子登録情報!$H2487)-1)))</f>
        <v/>
      </c>
      <c r="O2487" t="str">
        <f>IF($K2487="","",IF(LEN($N2487)=2,LEFT($N2487,1)&amp;"　"&amp;RIGHT($N2487,1)&amp;"・"&amp;女子登録情報!$I2487,$N2487&amp;"・"&amp;女子登録情報!$I2487))</f>
        <v/>
      </c>
    </row>
    <row r="2488" spans="1:15" x14ac:dyDescent="0.55000000000000004">
      <c r="A2488" t="str">
        <f>IF($K2488="","",200000000+女子登録情報!$C2488)</f>
        <v/>
      </c>
      <c r="B2488" t="str">
        <f>IF($K2488="","",女子登録情報!$D2488&amp;" ("&amp;女子登録情報!$K2488&amp;")")</f>
        <v/>
      </c>
      <c r="C2488" t="str">
        <f>IF($K2488="","",女子登録情報!$E2488)</f>
        <v/>
      </c>
      <c r="D2488" t="str">
        <f>IF($K2488="","",女子登録情報!$O2488&amp;" "&amp;女子登録情報!$N2488&amp;" ("&amp;LEFT(女子登録情報!$F2488,2)&amp;")")</f>
        <v/>
      </c>
      <c r="E2488" t="str">
        <f>IF($K2488="","",女子登録情報!$P2488)</f>
        <v/>
      </c>
      <c r="F2488" t="str">
        <f t="shared" si="38"/>
        <v/>
      </c>
      <c r="G2488" t="str">
        <f>IF($K2488="","",女子登録情報!$M2488)</f>
        <v/>
      </c>
      <c r="H2488" t="str">
        <f>IF($K2488="","",女子登録情報!$A2488)</f>
        <v/>
      </c>
      <c r="K2488" t="str">
        <f>IF(女子登録情報!$C2488="","",女子登録情報!$C2488)</f>
        <v/>
      </c>
      <c r="M2488" t="str">
        <f>IFERROR(IF(AND(402&lt;=VALUE(RIGHT(女子登録情報!$F2488,4)),競技会情報!$E$3*100+競技会情報!$G$3&gt;=VALUE(RIGHT(女子登録情報!$F2488,4))),VALUE(女子登録情報!$G2488)+1,VALUE(女子登録情報!$G2488)),"")</f>
        <v/>
      </c>
      <c r="N2488" t="str">
        <f>IF($K2488="","",IF(女子登録情報!$H2488="北海道",女子登録情報!$H2488,LEFT(女子登録情報!$H2488,LEN(女子登録情報!$H2488)-1)))</f>
        <v/>
      </c>
      <c r="O2488" t="str">
        <f>IF($K2488="","",IF(LEN($N2488)=2,LEFT($N2488,1)&amp;"　"&amp;RIGHT($N2488,1)&amp;"・"&amp;女子登録情報!$I2488,$N2488&amp;"・"&amp;女子登録情報!$I2488))</f>
        <v/>
      </c>
    </row>
    <row r="2489" spans="1:15" x14ac:dyDescent="0.55000000000000004">
      <c r="A2489" t="str">
        <f>IF($K2489="","",200000000+女子登録情報!$C2489)</f>
        <v/>
      </c>
      <c r="B2489" t="str">
        <f>IF($K2489="","",女子登録情報!$D2489&amp;" ("&amp;女子登録情報!$K2489&amp;")")</f>
        <v/>
      </c>
      <c r="C2489" t="str">
        <f>IF($K2489="","",女子登録情報!$E2489)</f>
        <v/>
      </c>
      <c r="D2489" t="str">
        <f>IF($K2489="","",女子登録情報!$O2489&amp;" "&amp;女子登録情報!$N2489&amp;" ("&amp;LEFT(女子登録情報!$F2489,2)&amp;")")</f>
        <v/>
      </c>
      <c r="E2489" t="str">
        <f>IF($K2489="","",女子登録情報!$P2489)</f>
        <v/>
      </c>
      <c r="F2489" t="str">
        <f t="shared" si="38"/>
        <v/>
      </c>
      <c r="G2489" t="str">
        <f>IF($K2489="","",女子登録情報!$M2489)</f>
        <v/>
      </c>
      <c r="H2489" t="str">
        <f>IF($K2489="","",女子登録情報!$A2489)</f>
        <v/>
      </c>
      <c r="K2489" t="str">
        <f>IF(女子登録情報!$C2489="","",女子登録情報!$C2489)</f>
        <v/>
      </c>
      <c r="M2489" t="str">
        <f>IFERROR(IF(AND(402&lt;=VALUE(RIGHT(女子登録情報!$F2489,4)),競技会情報!$E$3*100+競技会情報!$G$3&gt;=VALUE(RIGHT(女子登録情報!$F2489,4))),VALUE(女子登録情報!$G2489)+1,VALUE(女子登録情報!$G2489)),"")</f>
        <v/>
      </c>
      <c r="N2489" t="str">
        <f>IF($K2489="","",IF(女子登録情報!$H2489="北海道",女子登録情報!$H2489,LEFT(女子登録情報!$H2489,LEN(女子登録情報!$H2489)-1)))</f>
        <v/>
      </c>
      <c r="O2489" t="str">
        <f>IF($K2489="","",IF(LEN($N2489)=2,LEFT($N2489,1)&amp;"　"&amp;RIGHT($N2489,1)&amp;"・"&amp;女子登録情報!$I2489,$N2489&amp;"・"&amp;女子登録情報!$I2489))</f>
        <v/>
      </c>
    </row>
    <row r="2490" spans="1:15" x14ac:dyDescent="0.55000000000000004">
      <c r="A2490" t="str">
        <f>IF($K2490="","",200000000+女子登録情報!$C2490)</f>
        <v/>
      </c>
      <c r="B2490" t="str">
        <f>IF($K2490="","",女子登録情報!$D2490&amp;" ("&amp;女子登録情報!$K2490&amp;")")</f>
        <v/>
      </c>
      <c r="C2490" t="str">
        <f>IF($K2490="","",女子登録情報!$E2490)</f>
        <v/>
      </c>
      <c r="D2490" t="str">
        <f>IF($K2490="","",女子登録情報!$O2490&amp;" "&amp;女子登録情報!$N2490&amp;" ("&amp;LEFT(女子登録情報!$F2490,2)&amp;")")</f>
        <v/>
      </c>
      <c r="E2490" t="str">
        <f>IF($K2490="","",女子登録情報!$P2490)</f>
        <v/>
      </c>
      <c r="F2490" t="str">
        <f t="shared" si="38"/>
        <v/>
      </c>
      <c r="G2490" t="str">
        <f>IF($K2490="","",女子登録情報!$M2490)</f>
        <v/>
      </c>
      <c r="H2490" t="str">
        <f>IF($K2490="","",女子登録情報!$A2490)</f>
        <v/>
      </c>
      <c r="K2490" t="str">
        <f>IF(女子登録情報!$C2490="","",女子登録情報!$C2490)</f>
        <v/>
      </c>
      <c r="M2490" t="str">
        <f>IFERROR(IF(AND(402&lt;=VALUE(RIGHT(女子登録情報!$F2490,4)),競技会情報!$E$3*100+競技会情報!$G$3&gt;=VALUE(RIGHT(女子登録情報!$F2490,4))),VALUE(女子登録情報!$G2490)+1,VALUE(女子登録情報!$G2490)),"")</f>
        <v/>
      </c>
      <c r="N2490" t="str">
        <f>IF($K2490="","",IF(女子登録情報!$H2490="北海道",女子登録情報!$H2490,LEFT(女子登録情報!$H2490,LEN(女子登録情報!$H2490)-1)))</f>
        <v/>
      </c>
      <c r="O2490" t="str">
        <f>IF($K2490="","",IF(LEN($N2490)=2,LEFT($N2490,1)&amp;"　"&amp;RIGHT($N2490,1)&amp;"・"&amp;女子登録情報!$I2490,$N2490&amp;"・"&amp;女子登録情報!$I2490))</f>
        <v/>
      </c>
    </row>
    <row r="2491" spans="1:15" x14ac:dyDescent="0.55000000000000004">
      <c r="A2491" t="str">
        <f>IF($K2491="","",200000000+女子登録情報!$C2491)</f>
        <v/>
      </c>
      <c r="B2491" t="str">
        <f>IF($K2491="","",女子登録情報!$D2491&amp;" ("&amp;女子登録情報!$K2491&amp;")")</f>
        <v/>
      </c>
      <c r="C2491" t="str">
        <f>IF($K2491="","",女子登録情報!$E2491)</f>
        <v/>
      </c>
      <c r="D2491" t="str">
        <f>IF($K2491="","",女子登録情報!$O2491&amp;" "&amp;女子登録情報!$N2491&amp;" ("&amp;LEFT(女子登録情報!$F2491,2)&amp;")")</f>
        <v/>
      </c>
      <c r="E2491" t="str">
        <f>IF($K2491="","",女子登録情報!$P2491)</f>
        <v/>
      </c>
      <c r="F2491" t="str">
        <f t="shared" si="38"/>
        <v/>
      </c>
      <c r="G2491" t="str">
        <f>IF($K2491="","",女子登録情報!$M2491)</f>
        <v/>
      </c>
      <c r="H2491" t="str">
        <f>IF($K2491="","",女子登録情報!$A2491)</f>
        <v/>
      </c>
      <c r="K2491" t="str">
        <f>IF(女子登録情報!$C2491="","",女子登録情報!$C2491)</f>
        <v/>
      </c>
      <c r="M2491" t="str">
        <f>IFERROR(IF(AND(402&lt;=VALUE(RIGHT(女子登録情報!$F2491,4)),競技会情報!$E$3*100+競技会情報!$G$3&gt;=VALUE(RIGHT(女子登録情報!$F2491,4))),VALUE(女子登録情報!$G2491)+1,VALUE(女子登録情報!$G2491)),"")</f>
        <v/>
      </c>
      <c r="N2491" t="str">
        <f>IF($K2491="","",IF(女子登録情報!$H2491="北海道",女子登録情報!$H2491,LEFT(女子登録情報!$H2491,LEN(女子登録情報!$H2491)-1)))</f>
        <v/>
      </c>
      <c r="O2491" t="str">
        <f>IF($K2491="","",IF(LEN($N2491)=2,LEFT($N2491,1)&amp;"　"&amp;RIGHT($N2491,1)&amp;"・"&amp;女子登録情報!$I2491,$N2491&amp;"・"&amp;女子登録情報!$I2491))</f>
        <v/>
      </c>
    </row>
    <row r="2492" spans="1:15" x14ac:dyDescent="0.55000000000000004">
      <c r="A2492" t="str">
        <f>IF($K2492="","",200000000+女子登録情報!$C2492)</f>
        <v/>
      </c>
      <c r="B2492" t="str">
        <f>IF($K2492="","",女子登録情報!$D2492&amp;" ("&amp;女子登録情報!$K2492&amp;")")</f>
        <v/>
      </c>
      <c r="C2492" t="str">
        <f>IF($K2492="","",女子登録情報!$E2492)</f>
        <v/>
      </c>
      <c r="D2492" t="str">
        <f>IF($K2492="","",女子登録情報!$O2492&amp;" "&amp;女子登録情報!$N2492&amp;" ("&amp;LEFT(女子登録情報!$F2492,2)&amp;")")</f>
        <v/>
      </c>
      <c r="E2492" t="str">
        <f>IF($K2492="","",女子登録情報!$P2492)</f>
        <v/>
      </c>
      <c r="F2492" t="str">
        <f t="shared" si="38"/>
        <v/>
      </c>
      <c r="G2492" t="str">
        <f>IF($K2492="","",女子登録情報!$M2492)</f>
        <v/>
      </c>
      <c r="H2492" t="str">
        <f>IF($K2492="","",女子登録情報!$A2492)</f>
        <v/>
      </c>
      <c r="K2492" t="str">
        <f>IF(女子登録情報!$C2492="","",女子登録情報!$C2492)</f>
        <v/>
      </c>
      <c r="M2492" t="str">
        <f>IFERROR(IF(AND(402&lt;=VALUE(RIGHT(女子登録情報!$F2492,4)),競技会情報!$E$3*100+競技会情報!$G$3&gt;=VALUE(RIGHT(女子登録情報!$F2492,4))),VALUE(女子登録情報!$G2492)+1,VALUE(女子登録情報!$G2492)),"")</f>
        <v/>
      </c>
      <c r="N2492" t="str">
        <f>IF($K2492="","",IF(女子登録情報!$H2492="北海道",女子登録情報!$H2492,LEFT(女子登録情報!$H2492,LEN(女子登録情報!$H2492)-1)))</f>
        <v/>
      </c>
      <c r="O2492" t="str">
        <f>IF($K2492="","",IF(LEN($N2492)=2,LEFT($N2492,1)&amp;"　"&amp;RIGHT($N2492,1)&amp;"・"&amp;女子登録情報!$I2492,$N2492&amp;"・"&amp;女子登録情報!$I2492))</f>
        <v/>
      </c>
    </row>
    <row r="2493" spans="1:15" x14ac:dyDescent="0.55000000000000004">
      <c r="A2493" t="str">
        <f>IF($K2493="","",200000000+女子登録情報!$C2493)</f>
        <v/>
      </c>
      <c r="B2493" t="str">
        <f>IF($K2493="","",女子登録情報!$D2493&amp;" ("&amp;女子登録情報!$K2493&amp;")")</f>
        <v/>
      </c>
      <c r="C2493" t="str">
        <f>IF($K2493="","",女子登録情報!$E2493)</f>
        <v/>
      </c>
      <c r="D2493" t="str">
        <f>IF($K2493="","",女子登録情報!$O2493&amp;" "&amp;女子登録情報!$N2493&amp;" ("&amp;LEFT(女子登録情報!$F2493,2)&amp;")")</f>
        <v/>
      </c>
      <c r="E2493" t="str">
        <f>IF($K2493="","",女子登録情報!$P2493)</f>
        <v/>
      </c>
      <c r="F2493" t="str">
        <f t="shared" si="38"/>
        <v/>
      </c>
      <c r="G2493" t="str">
        <f>IF($K2493="","",女子登録情報!$M2493)</f>
        <v/>
      </c>
      <c r="H2493" t="str">
        <f>IF($K2493="","",女子登録情報!$A2493)</f>
        <v/>
      </c>
      <c r="K2493" t="str">
        <f>IF(女子登録情報!$C2493="","",女子登録情報!$C2493)</f>
        <v/>
      </c>
      <c r="M2493" t="str">
        <f>IFERROR(IF(AND(402&lt;=VALUE(RIGHT(女子登録情報!$F2493,4)),競技会情報!$E$3*100+競技会情報!$G$3&gt;=VALUE(RIGHT(女子登録情報!$F2493,4))),VALUE(女子登録情報!$G2493)+1,VALUE(女子登録情報!$G2493)),"")</f>
        <v/>
      </c>
      <c r="N2493" t="str">
        <f>IF($K2493="","",IF(女子登録情報!$H2493="北海道",女子登録情報!$H2493,LEFT(女子登録情報!$H2493,LEN(女子登録情報!$H2493)-1)))</f>
        <v/>
      </c>
      <c r="O2493" t="str">
        <f>IF($K2493="","",IF(LEN($N2493)=2,LEFT($N2493,1)&amp;"　"&amp;RIGHT($N2493,1)&amp;"・"&amp;女子登録情報!$I2493,$N2493&amp;"・"&amp;女子登録情報!$I2493))</f>
        <v/>
      </c>
    </row>
    <row r="2494" spans="1:15" x14ac:dyDescent="0.55000000000000004">
      <c r="A2494" t="str">
        <f>IF($K2494="","",200000000+女子登録情報!$C2494)</f>
        <v/>
      </c>
      <c r="B2494" t="str">
        <f>IF($K2494="","",女子登録情報!$D2494&amp;" ("&amp;女子登録情報!$K2494&amp;")")</f>
        <v/>
      </c>
      <c r="C2494" t="str">
        <f>IF($K2494="","",女子登録情報!$E2494)</f>
        <v/>
      </c>
      <c r="D2494" t="str">
        <f>IF($K2494="","",女子登録情報!$O2494&amp;" "&amp;女子登録情報!$N2494&amp;" ("&amp;LEFT(女子登録情報!$F2494,2)&amp;")")</f>
        <v/>
      </c>
      <c r="E2494" t="str">
        <f>IF($K2494="","",女子登録情報!$P2494)</f>
        <v/>
      </c>
      <c r="F2494" t="str">
        <f t="shared" si="38"/>
        <v/>
      </c>
      <c r="G2494" t="str">
        <f>IF($K2494="","",女子登録情報!$M2494)</f>
        <v/>
      </c>
      <c r="H2494" t="str">
        <f>IF($K2494="","",女子登録情報!$A2494)</f>
        <v/>
      </c>
      <c r="K2494" t="str">
        <f>IF(女子登録情報!$C2494="","",女子登録情報!$C2494)</f>
        <v/>
      </c>
      <c r="M2494" t="str">
        <f>IFERROR(IF(AND(402&lt;=VALUE(RIGHT(女子登録情報!$F2494,4)),競技会情報!$E$3*100+競技会情報!$G$3&gt;=VALUE(RIGHT(女子登録情報!$F2494,4))),VALUE(女子登録情報!$G2494)+1,VALUE(女子登録情報!$G2494)),"")</f>
        <v/>
      </c>
      <c r="N2494" t="str">
        <f>IF($K2494="","",IF(女子登録情報!$H2494="北海道",女子登録情報!$H2494,LEFT(女子登録情報!$H2494,LEN(女子登録情報!$H2494)-1)))</f>
        <v/>
      </c>
      <c r="O2494" t="str">
        <f>IF($K2494="","",IF(LEN($N2494)=2,LEFT($N2494,1)&amp;"　"&amp;RIGHT($N2494,1)&amp;"・"&amp;女子登録情報!$I2494,$N2494&amp;"・"&amp;女子登録情報!$I2494))</f>
        <v/>
      </c>
    </row>
    <row r="2495" spans="1:15" x14ac:dyDescent="0.55000000000000004">
      <c r="A2495" t="str">
        <f>IF($K2495="","",200000000+女子登録情報!$C2495)</f>
        <v/>
      </c>
      <c r="B2495" t="str">
        <f>IF($K2495="","",女子登録情報!$D2495&amp;" ("&amp;女子登録情報!$K2495&amp;")")</f>
        <v/>
      </c>
      <c r="C2495" t="str">
        <f>IF($K2495="","",女子登録情報!$E2495)</f>
        <v/>
      </c>
      <c r="D2495" t="str">
        <f>IF($K2495="","",女子登録情報!$O2495&amp;" "&amp;女子登録情報!$N2495&amp;" ("&amp;LEFT(女子登録情報!$F2495,2)&amp;")")</f>
        <v/>
      </c>
      <c r="E2495" t="str">
        <f>IF($K2495="","",女子登録情報!$P2495)</f>
        <v/>
      </c>
      <c r="F2495" t="str">
        <f t="shared" si="38"/>
        <v/>
      </c>
      <c r="G2495" t="str">
        <f>IF($K2495="","",女子登録情報!$M2495)</f>
        <v/>
      </c>
      <c r="H2495" t="str">
        <f>IF($K2495="","",女子登録情報!$A2495)</f>
        <v/>
      </c>
      <c r="K2495" t="str">
        <f>IF(女子登録情報!$C2495="","",女子登録情報!$C2495)</f>
        <v/>
      </c>
      <c r="M2495" t="str">
        <f>IFERROR(IF(AND(402&lt;=VALUE(RIGHT(女子登録情報!$F2495,4)),競技会情報!$E$3*100+競技会情報!$G$3&gt;=VALUE(RIGHT(女子登録情報!$F2495,4))),VALUE(女子登録情報!$G2495)+1,VALUE(女子登録情報!$G2495)),"")</f>
        <v/>
      </c>
      <c r="N2495" t="str">
        <f>IF($K2495="","",IF(女子登録情報!$H2495="北海道",女子登録情報!$H2495,LEFT(女子登録情報!$H2495,LEN(女子登録情報!$H2495)-1)))</f>
        <v/>
      </c>
      <c r="O2495" t="str">
        <f>IF($K2495="","",IF(LEN($N2495)=2,LEFT($N2495,1)&amp;"　"&amp;RIGHT($N2495,1)&amp;"・"&amp;女子登録情報!$I2495,$N2495&amp;"・"&amp;女子登録情報!$I2495))</f>
        <v/>
      </c>
    </row>
    <row r="2496" spans="1:15" x14ac:dyDescent="0.55000000000000004">
      <c r="A2496" t="str">
        <f>IF($K2496="","",200000000+女子登録情報!$C2496)</f>
        <v/>
      </c>
      <c r="B2496" t="str">
        <f>IF($K2496="","",女子登録情報!$D2496&amp;" ("&amp;女子登録情報!$K2496&amp;")")</f>
        <v/>
      </c>
      <c r="C2496" t="str">
        <f>IF($K2496="","",女子登録情報!$E2496)</f>
        <v/>
      </c>
      <c r="D2496" t="str">
        <f>IF($K2496="","",女子登録情報!$O2496&amp;" "&amp;女子登録情報!$N2496&amp;" ("&amp;LEFT(女子登録情報!$F2496,2)&amp;")")</f>
        <v/>
      </c>
      <c r="E2496" t="str">
        <f>IF($K2496="","",女子登録情報!$P2496)</f>
        <v/>
      </c>
      <c r="F2496" t="str">
        <f t="shared" si="38"/>
        <v/>
      </c>
      <c r="G2496" t="str">
        <f>IF($K2496="","",女子登録情報!$M2496)</f>
        <v/>
      </c>
      <c r="H2496" t="str">
        <f>IF($K2496="","",女子登録情報!$A2496)</f>
        <v/>
      </c>
      <c r="K2496" t="str">
        <f>IF(女子登録情報!$C2496="","",女子登録情報!$C2496)</f>
        <v/>
      </c>
      <c r="M2496" t="str">
        <f>IFERROR(IF(AND(402&lt;=VALUE(RIGHT(女子登録情報!$F2496,4)),競技会情報!$E$3*100+競技会情報!$G$3&gt;=VALUE(RIGHT(女子登録情報!$F2496,4))),VALUE(女子登録情報!$G2496)+1,VALUE(女子登録情報!$G2496)),"")</f>
        <v/>
      </c>
      <c r="N2496" t="str">
        <f>IF($K2496="","",IF(女子登録情報!$H2496="北海道",女子登録情報!$H2496,LEFT(女子登録情報!$H2496,LEN(女子登録情報!$H2496)-1)))</f>
        <v/>
      </c>
      <c r="O2496" t="str">
        <f>IF($K2496="","",IF(LEN($N2496)=2,LEFT($N2496,1)&amp;"　"&amp;RIGHT($N2496,1)&amp;"・"&amp;女子登録情報!$I2496,$N2496&amp;"・"&amp;女子登録情報!$I2496))</f>
        <v/>
      </c>
    </row>
    <row r="2497" spans="1:15" x14ac:dyDescent="0.55000000000000004">
      <c r="A2497" t="str">
        <f>IF($K2497="","",200000000+女子登録情報!$C2497)</f>
        <v/>
      </c>
      <c r="B2497" t="str">
        <f>IF($K2497="","",女子登録情報!$D2497&amp;" ("&amp;女子登録情報!$K2497&amp;")")</f>
        <v/>
      </c>
      <c r="C2497" t="str">
        <f>IF($K2497="","",女子登録情報!$E2497)</f>
        <v/>
      </c>
      <c r="D2497" t="str">
        <f>IF($K2497="","",女子登録情報!$O2497&amp;" "&amp;女子登録情報!$N2497&amp;" ("&amp;LEFT(女子登録情報!$F2497,2)&amp;")")</f>
        <v/>
      </c>
      <c r="E2497" t="str">
        <f>IF($K2497="","",女子登録情報!$P2497)</f>
        <v/>
      </c>
      <c r="F2497" t="str">
        <f t="shared" si="38"/>
        <v/>
      </c>
      <c r="G2497" t="str">
        <f>IF($K2497="","",女子登録情報!$M2497)</f>
        <v/>
      </c>
      <c r="H2497" t="str">
        <f>IF($K2497="","",女子登録情報!$A2497)</f>
        <v/>
      </c>
      <c r="K2497" t="str">
        <f>IF(女子登録情報!$C2497="","",女子登録情報!$C2497)</f>
        <v/>
      </c>
      <c r="M2497" t="str">
        <f>IFERROR(IF(AND(402&lt;=VALUE(RIGHT(女子登録情報!$F2497,4)),競技会情報!$E$3*100+競技会情報!$G$3&gt;=VALUE(RIGHT(女子登録情報!$F2497,4))),VALUE(女子登録情報!$G2497)+1,VALUE(女子登録情報!$G2497)),"")</f>
        <v/>
      </c>
      <c r="N2497" t="str">
        <f>IF($K2497="","",IF(女子登録情報!$H2497="北海道",女子登録情報!$H2497,LEFT(女子登録情報!$H2497,LEN(女子登録情報!$H2497)-1)))</f>
        <v/>
      </c>
      <c r="O2497" t="str">
        <f>IF($K2497="","",IF(LEN($N2497)=2,LEFT($N2497,1)&amp;"　"&amp;RIGHT($N2497,1)&amp;"・"&amp;女子登録情報!$I2497,$N2497&amp;"・"&amp;女子登録情報!$I2497))</f>
        <v/>
      </c>
    </row>
    <row r="2498" spans="1:15" x14ac:dyDescent="0.55000000000000004">
      <c r="A2498" t="str">
        <f>IF($K2498="","",200000000+女子登録情報!$C2498)</f>
        <v/>
      </c>
      <c r="B2498" t="str">
        <f>IF($K2498="","",女子登録情報!$D2498&amp;" ("&amp;女子登録情報!$K2498&amp;")")</f>
        <v/>
      </c>
      <c r="C2498" t="str">
        <f>IF($K2498="","",女子登録情報!$E2498)</f>
        <v/>
      </c>
      <c r="D2498" t="str">
        <f>IF($K2498="","",女子登録情報!$O2498&amp;" "&amp;女子登録情報!$N2498&amp;" ("&amp;LEFT(女子登録情報!$F2498,2)&amp;")")</f>
        <v/>
      </c>
      <c r="E2498" t="str">
        <f>IF($K2498="","",女子登録情報!$P2498)</f>
        <v/>
      </c>
      <c r="F2498" t="str">
        <f t="shared" si="38"/>
        <v/>
      </c>
      <c r="G2498" t="str">
        <f>IF($K2498="","",女子登録情報!$M2498)</f>
        <v/>
      </c>
      <c r="H2498" t="str">
        <f>IF($K2498="","",女子登録情報!$A2498)</f>
        <v/>
      </c>
      <c r="K2498" t="str">
        <f>IF(女子登録情報!$C2498="","",女子登録情報!$C2498)</f>
        <v/>
      </c>
      <c r="M2498" t="str">
        <f>IFERROR(IF(AND(402&lt;=VALUE(RIGHT(女子登録情報!$F2498,4)),競技会情報!$E$3*100+競技会情報!$G$3&gt;=VALUE(RIGHT(女子登録情報!$F2498,4))),VALUE(女子登録情報!$G2498)+1,VALUE(女子登録情報!$G2498)),"")</f>
        <v/>
      </c>
      <c r="N2498" t="str">
        <f>IF($K2498="","",IF(女子登録情報!$H2498="北海道",女子登録情報!$H2498,LEFT(女子登録情報!$H2498,LEN(女子登録情報!$H2498)-1)))</f>
        <v/>
      </c>
      <c r="O2498" t="str">
        <f>IF($K2498="","",IF(LEN($N2498)=2,LEFT($N2498,1)&amp;"　"&amp;RIGHT($N2498,1)&amp;"・"&amp;女子登録情報!$I2498,$N2498&amp;"・"&amp;女子登録情報!$I2498))</f>
        <v/>
      </c>
    </row>
    <row r="2499" spans="1:15" x14ac:dyDescent="0.55000000000000004">
      <c r="A2499" t="str">
        <f>IF($K2499="","",200000000+女子登録情報!$C2499)</f>
        <v/>
      </c>
      <c r="B2499" t="str">
        <f>IF($K2499="","",女子登録情報!$D2499&amp;" ("&amp;女子登録情報!$K2499&amp;")")</f>
        <v/>
      </c>
      <c r="C2499" t="str">
        <f>IF($K2499="","",女子登録情報!$E2499)</f>
        <v/>
      </c>
      <c r="D2499" t="str">
        <f>IF($K2499="","",女子登録情報!$O2499&amp;" "&amp;女子登録情報!$N2499&amp;" ("&amp;LEFT(女子登録情報!$F2499,2)&amp;")")</f>
        <v/>
      </c>
      <c r="E2499" t="str">
        <f>IF($K2499="","",女子登録情報!$P2499)</f>
        <v/>
      </c>
      <c r="F2499" t="str">
        <f t="shared" ref="F2499:F2562" si="39">IF($K2499="","","2")</f>
        <v/>
      </c>
      <c r="G2499" t="str">
        <f>IF($K2499="","",女子登録情報!$M2499)</f>
        <v/>
      </c>
      <c r="H2499" t="str">
        <f>IF($K2499="","",女子登録情報!$A2499)</f>
        <v/>
      </c>
      <c r="K2499" t="str">
        <f>IF(女子登録情報!$C2499="","",女子登録情報!$C2499)</f>
        <v/>
      </c>
      <c r="M2499" t="str">
        <f>IFERROR(IF(AND(402&lt;=VALUE(RIGHT(女子登録情報!$F2499,4)),競技会情報!$E$3*100+競技会情報!$G$3&gt;=VALUE(RIGHT(女子登録情報!$F2499,4))),VALUE(女子登録情報!$G2499)+1,VALUE(女子登録情報!$G2499)),"")</f>
        <v/>
      </c>
      <c r="N2499" t="str">
        <f>IF($K2499="","",IF(女子登録情報!$H2499="北海道",女子登録情報!$H2499,LEFT(女子登録情報!$H2499,LEN(女子登録情報!$H2499)-1)))</f>
        <v/>
      </c>
      <c r="O2499" t="str">
        <f>IF($K2499="","",IF(LEN($N2499)=2,LEFT($N2499,1)&amp;"　"&amp;RIGHT($N2499,1)&amp;"・"&amp;女子登録情報!$I2499,$N2499&amp;"・"&amp;女子登録情報!$I2499))</f>
        <v/>
      </c>
    </row>
    <row r="2500" spans="1:15" x14ac:dyDescent="0.55000000000000004">
      <c r="A2500" t="str">
        <f>IF($K2500="","",200000000+女子登録情報!$C2500)</f>
        <v/>
      </c>
      <c r="B2500" t="str">
        <f>IF($K2500="","",女子登録情報!$D2500&amp;" ("&amp;女子登録情報!$K2500&amp;")")</f>
        <v/>
      </c>
      <c r="C2500" t="str">
        <f>IF($K2500="","",女子登録情報!$E2500)</f>
        <v/>
      </c>
      <c r="D2500" t="str">
        <f>IF($K2500="","",女子登録情報!$O2500&amp;" "&amp;女子登録情報!$N2500&amp;" ("&amp;LEFT(女子登録情報!$F2500,2)&amp;")")</f>
        <v/>
      </c>
      <c r="E2500" t="str">
        <f>IF($K2500="","",女子登録情報!$P2500)</f>
        <v/>
      </c>
      <c r="F2500" t="str">
        <f t="shared" si="39"/>
        <v/>
      </c>
      <c r="G2500" t="str">
        <f>IF($K2500="","",女子登録情報!$M2500)</f>
        <v/>
      </c>
      <c r="H2500" t="str">
        <f>IF($K2500="","",女子登録情報!$A2500)</f>
        <v/>
      </c>
      <c r="K2500" t="str">
        <f>IF(女子登録情報!$C2500="","",女子登録情報!$C2500)</f>
        <v/>
      </c>
      <c r="M2500" t="str">
        <f>IFERROR(IF(AND(402&lt;=VALUE(RIGHT(女子登録情報!$F2500,4)),競技会情報!$E$3*100+競技会情報!$G$3&gt;=VALUE(RIGHT(女子登録情報!$F2500,4))),VALUE(女子登録情報!$G2500)+1,VALUE(女子登録情報!$G2500)),"")</f>
        <v/>
      </c>
      <c r="N2500" t="str">
        <f>IF($K2500="","",IF(女子登録情報!$H2500="北海道",女子登録情報!$H2500,LEFT(女子登録情報!$H2500,LEN(女子登録情報!$H2500)-1)))</f>
        <v/>
      </c>
      <c r="O2500" t="str">
        <f>IF($K2500="","",IF(LEN($N2500)=2,LEFT($N2500,1)&amp;"　"&amp;RIGHT($N2500,1)&amp;"・"&amp;女子登録情報!$I2500,$N2500&amp;"・"&amp;女子登録情報!$I2500))</f>
        <v/>
      </c>
    </row>
    <row r="2501" spans="1:15" x14ac:dyDescent="0.55000000000000004">
      <c r="A2501" t="str">
        <f>IF($K2501="","",200000000+女子登録情報!$C2501)</f>
        <v/>
      </c>
      <c r="B2501" t="str">
        <f>IF($K2501="","",女子登録情報!$D2501&amp;" ("&amp;女子登録情報!$K2501&amp;")")</f>
        <v/>
      </c>
      <c r="C2501" t="str">
        <f>IF($K2501="","",女子登録情報!$E2501)</f>
        <v/>
      </c>
      <c r="D2501" t="str">
        <f>IF($K2501="","",女子登録情報!$O2501&amp;" "&amp;女子登録情報!$N2501&amp;" ("&amp;LEFT(女子登録情報!$F2501,2)&amp;")")</f>
        <v/>
      </c>
      <c r="E2501" t="str">
        <f>IF($K2501="","",女子登録情報!$P2501)</f>
        <v/>
      </c>
      <c r="F2501" t="str">
        <f t="shared" si="39"/>
        <v/>
      </c>
      <c r="G2501" t="str">
        <f>IF($K2501="","",女子登録情報!$M2501)</f>
        <v/>
      </c>
      <c r="H2501" t="str">
        <f>IF($K2501="","",女子登録情報!$A2501)</f>
        <v/>
      </c>
      <c r="K2501" t="str">
        <f>IF(女子登録情報!$C2501="","",女子登録情報!$C2501)</f>
        <v/>
      </c>
      <c r="M2501" t="str">
        <f>IFERROR(IF(AND(402&lt;=VALUE(RIGHT(女子登録情報!$F2501,4)),競技会情報!$E$3*100+競技会情報!$G$3&gt;=VALUE(RIGHT(女子登録情報!$F2501,4))),VALUE(女子登録情報!$G2501)+1,VALUE(女子登録情報!$G2501)),"")</f>
        <v/>
      </c>
      <c r="N2501" t="str">
        <f>IF($K2501="","",IF(女子登録情報!$H2501="北海道",女子登録情報!$H2501,LEFT(女子登録情報!$H2501,LEN(女子登録情報!$H2501)-1)))</f>
        <v/>
      </c>
      <c r="O2501" t="str">
        <f>IF($K2501="","",IF(LEN($N2501)=2,LEFT($N2501,1)&amp;"　"&amp;RIGHT($N2501,1)&amp;"・"&amp;女子登録情報!$I2501,$N2501&amp;"・"&amp;女子登録情報!$I2501))</f>
        <v/>
      </c>
    </row>
    <row r="2502" spans="1:15" x14ac:dyDescent="0.55000000000000004">
      <c r="A2502" t="str">
        <f>IF($K2502="","",200000000+女子登録情報!$C2502)</f>
        <v/>
      </c>
      <c r="B2502" t="str">
        <f>IF($K2502="","",女子登録情報!$D2502&amp;" ("&amp;女子登録情報!$K2502&amp;")")</f>
        <v/>
      </c>
      <c r="C2502" t="str">
        <f>IF($K2502="","",女子登録情報!$E2502)</f>
        <v/>
      </c>
      <c r="D2502" t="str">
        <f>IF($K2502="","",女子登録情報!$O2502&amp;" "&amp;女子登録情報!$N2502&amp;" ("&amp;LEFT(女子登録情報!$F2502,2)&amp;")")</f>
        <v/>
      </c>
      <c r="E2502" t="str">
        <f>IF($K2502="","",女子登録情報!$P2502)</f>
        <v/>
      </c>
      <c r="F2502" t="str">
        <f t="shared" si="39"/>
        <v/>
      </c>
      <c r="G2502" t="str">
        <f>IF($K2502="","",女子登録情報!$M2502)</f>
        <v/>
      </c>
      <c r="H2502" t="str">
        <f>IF($K2502="","",女子登録情報!$A2502)</f>
        <v/>
      </c>
      <c r="K2502" t="str">
        <f>IF(女子登録情報!$C2502="","",女子登録情報!$C2502)</f>
        <v/>
      </c>
      <c r="M2502" t="str">
        <f>IFERROR(IF(AND(402&lt;=VALUE(RIGHT(女子登録情報!$F2502,4)),競技会情報!$E$3*100+競技会情報!$G$3&gt;=VALUE(RIGHT(女子登録情報!$F2502,4))),VALUE(女子登録情報!$G2502)+1,VALUE(女子登録情報!$G2502)),"")</f>
        <v/>
      </c>
      <c r="N2502" t="str">
        <f>IF($K2502="","",IF(女子登録情報!$H2502="北海道",女子登録情報!$H2502,LEFT(女子登録情報!$H2502,LEN(女子登録情報!$H2502)-1)))</f>
        <v/>
      </c>
      <c r="O2502" t="str">
        <f>IF($K2502="","",IF(LEN($N2502)=2,LEFT($N2502,1)&amp;"　"&amp;RIGHT($N2502,1)&amp;"・"&amp;女子登録情報!$I2502,$N2502&amp;"・"&amp;女子登録情報!$I2502))</f>
        <v/>
      </c>
    </row>
    <row r="2503" spans="1:15" x14ac:dyDescent="0.55000000000000004">
      <c r="A2503" t="str">
        <f>IF($K2503="","",200000000+女子登録情報!$C2503)</f>
        <v/>
      </c>
      <c r="B2503" t="str">
        <f>IF($K2503="","",女子登録情報!$D2503&amp;" ("&amp;女子登録情報!$K2503&amp;")")</f>
        <v/>
      </c>
      <c r="C2503" t="str">
        <f>IF($K2503="","",女子登録情報!$E2503)</f>
        <v/>
      </c>
      <c r="D2503" t="str">
        <f>IF($K2503="","",女子登録情報!$O2503&amp;" "&amp;女子登録情報!$N2503&amp;" ("&amp;LEFT(女子登録情報!$F2503,2)&amp;")")</f>
        <v/>
      </c>
      <c r="E2503" t="str">
        <f>IF($K2503="","",女子登録情報!$P2503)</f>
        <v/>
      </c>
      <c r="F2503" t="str">
        <f t="shared" si="39"/>
        <v/>
      </c>
      <c r="G2503" t="str">
        <f>IF($K2503="","",女子登録情報!$M2503)</f>
        <v/>
      </c>
      <c r="H2503" t="str">
        <f>IF($K2503="","",女子登録情報!$A2503)</f>
        <v/>
      </c>
      <c r="K2503" t="str">
        <f>IF(女子登録情報!$C2503="","",女子登録情報!$C2503)</f>
        <v/>
      </c>
      <c r="M2503" t="str">
        <f>IFERROR(IF(AND(402&lt;=VALUE(RIGHT(女子登録情報!$F2503,4)),競技会情報!$E$3*100+競技会情報!$G$3&gt;=VALUE(RIGHT(女子登録情報!$F2503,4))),VALUE(女子登録情報!$G2503)+1,VALUE(女子登録情報!$G2503)),"")</f>
        <v/>
      </c>
      <c r="N2503" t="str">
        <f>IF($K2503="","",IF(女子登録情報!$H2503="北海道",女子登録情報!$H2503,LEFT(女子登録情報!$H2503,LEN(女子登録情報!$H2503)-1)))</f>
        <v/>
      </c>
      <c r="O2503" t="str">
        <f>IF($K2503="","",IF(LEN($N2503)=2,LEFT($N2503,1)&amp;"　"&amp;RIGHT($N2503,1)&amp;"・"&amp;女子登録情報!$I2503,$N2503&amp;"・"&amp;女子登録情報!$I2503))</f>
        <v/>
      </c>
    </row>
    <row r="2504" spans="1:15" x14ac:dyDescent="0.55000000000000004">
      <c r="A2504" t="str">
        <f>IF($K2504="","",200000000+女子登録情報!$C2504)</f>
        <v/>
      </c>
      <c r="B2504" t="str">
        <f>IF($K2504="","",女子登録情報!$D2504&amp;" ("&amp;女子登録情報!$K2504&amp;")")</f>
        <v/>
      </c>
      <c r="C2504" t="str">
        <f>IF($K2504="","",女子登録情報!$E2504)</f>
        <v/>
      </c>
      <c r="D2504" t="str">
        <f>IF($K2504="","",女子登録情報!$O2504&amp;" "&amp;女子登録情報!$N2504&amp;" ("&amp;LEFT(女子登録情報!$F2504,2)&amp;")")</f>
        <v/>
      </c>
      <c r="E2504" t="str">
        <f>IF($K2504="","",女子登録情報!$P2504)</f>
        <v/>
      </c>
      <c r="F2504" t="str">
        <f t="shared" si="39"/>
        <v/>
      </c>
      <c r="G2504" t="str">
        <f>IF($K2504="","",女子登録情報!$M2504)</f>
        <v/>
      </c>
      <c r="H2504" t="str">
        <f>IF($K2504="","",女子登録情報!$A2504)</f>
        <v/>
      </c>
      <c r="K2504" t="str">
        <f>IF(女子登録情報!$C2504="","",女子登録情報!$C2504)</f>
        <v/>
      </c>
      <c r="M2504" t="str">
        <f>IFERROR(IF(AND(402&lt;=VALUE(RIGHT(女子登録情報!$F2504,4)),競技会情報!$E$3*100+競技会情報!$G$3&gt;=VALUE(RIGHT(女子登録情報!$F2504,4))),VALUE(女子登録情報!$G2504)+1,VALUE(女子登録情報!$G2504)),"")</f>
        <v/>
      </c>
      <c r="N2504" t="str">
        <f>IF($K2504="","",IF(女子登録情報!$H2504="北海道",女子登録情報!$H2504,LEFT(女子登録情報!$H2504,LEN(女子登録情報!$H2504)-1)))</f>
        <v/>
      </c>
      <c r="O2504" t="str">
        <f>IF($K2504="","",IF(LEN($N2504)=2,LEFT($N2504,1)&amp;"　"&amp;RIGHT($N2504,1)&amp;"・"&amp;女子登録情報!$I2504,$N2504&amp;"・"&amp;女子登録情報!$I2504))</f>
        <v/>
      </c>
    </row>
    <row r="2505" spans="1:15" x14ac:dyDescent="0.55000000000000004">
      <c r="A2505" t="str">
        <f>IF($K2505="","",200000000+女子登録情報!$C2505)</f>
        <v/>
      </c>
      <c r="B2505" t="str">
        <f>IF($K2505="","",女子登録情報!$D2505&amp;" ("&amp;女子登録情報!$K2505&amp;")")</f>
        <v/>
      </c>
      <c r="C2505" t="str">
        <f>IF($K2505="","",女子登録情報!$E2505)</f>
        <v/>
      </c>
      <c r="D2505" t="str">
        <f>IF($K2505="","",女子登録情報!$O2505&amp;" "&amp;女子登録情報!$N2505&amp;" ("&amp;LEFT(女子登録情報!$F2505,2)&amp;")")</f>
        <v/>
      </c>
      <c r="E2505" t="str">
        <f>IF($K2505="","",女子登録情報!$P2505)</f>
        <v/>
      </c>
      <c r="F2505" t="str">
        <f t="shared" si="39"/>
        <v/>
      </c>
      <c r="G2505" t="str">
        <f>IF($K2505="","",女子登録情報!$M2505)</f>
        <v/>
      </c>
      <c r="H2505" t="str">
        <f>IF($K2505="","",女子登録情報!$A2505)</f>
        <v/>
      </c>
      <c r="K2505" t="str">
        <f>IF(女子登録情報!$C2505="","",女子登録情報!$C2505)</f>
        <v/>
      </c>
      <c r="M2505" t="str">
        <f>IFERROR(IF(AND(402&lt;=VALUE(RIGHT(女子登録情報!$F2505,4)),競技会情報!$E$3*100+競技会情報!$G$3&gt;=VALUE(RIGHT(女子登録情報!$F2505,4))),VALUE(女子登録情報!$G2505)+1,VALUE(女子登録情報!$G2505)),"")</f>
        <v/>
      </c>
      <c r="N2505" t="str">
        <f>IF($K2505="","",IF(女子登録情報!$H2505="北海道",女子登録情報!$H2505,LEFT(女子登録情報!$H2505,LEN(女子登録情報!$H2505)-1)))</f>
        <v/>
      </c>
      <c r="O2505" t="str">
        <f>IF($K2505="","",IF(LEN($N2505)=2,LEFT($N2505,1)&amp;"　"&amp;RIGHT($N2505,1)&amp;"・"&amp;女子登録情報!$I2505,$N2505&amp;"・"&amp;女子登録情報!$I2505))</f>
        <v/>
      </c>
    </row>
    <row r="2506" spans="1:15" x14ac:dyDescent="0.55000000000000004">
      <c r="A2506" t="str">
        <f>IF($K2506="","",200000000+女子登録情報!$C2506)</f>
        <v/>
      </c>
      <c r="B2506" t="str">
        <f>IF($K2506="","",女子登録情報!$D2506&amp;" ("&amp;女子登録情報!$K2506&amp;")")</f>
        <v/>
      </c>
      <c r="C2506" t="str">
        <f>IF($K2506="","",女子登録情報!$E2506)</f>
        <v/>
      </c>
      <c r="D2506" t="str">
        <f>IF($K2506="","",女子登録情報!$O2506&amp;" "&amp;女子登録情報!$N2506&amp;" ("&amp;LEFT(女子登録情報!$F2506,2)&amp;")")</f>
        <v/>
      </c>
      <c r="E2506" t="str">
        <f>IF($K2506="","",女子登録情報!$P2506)</f>
        <v/>
      </c>
      <c r="F2506" t="str">
        <f t="shared" si="39"/>
        <v/>
      </c>
      <c r="G2506" t="str">
        <f>IF($K2506="","",女子登録情報!$M2506)</f>
        <v/>
      </c>
      <c r="H2506" t="str">
        <f>IF($K2506="","",女子登録情報!$A2506)</f>
        <v/>
      </c>
      <c r="K2506" t="str">
        <f>IF(女子登録情報!$C2506="","",女子登録情報!$C2506)</f>
        <v/>
      </c>
      <c r="M2506" t="str">
        <f>IFERROR(IF(AND(402&lt;=VALUE(RIGHT(女子登録情報!$F2506,4)),競技会情報!$E$3*100+競技会情報!$G$3&gt;=VALUE(RIGHT(女子登録情報!$F2506,4))),VALUE(女子登録情報!$G2506)+1,VALUE(女子登録情報!$G2506)),"")</f>
        <v/>
      </c>
      <c r="N2506" t="str">
        <f>IF($K2506="","",IF(女子登録情報!$H2506="北海道",女子登録情報!$H2506,LEFT(女子登録情報!$H2506,LEN(女子登録情報!$H2506)-1)))</f>
        <v/>
      </c>
      <c r="O2506" t="str">
        <f>IF($K2506="","",IF(LEN($N2506)=2,LEFT($N2506,1)&amp;"　"&amp;RIGHT($N2506,1)&amp;"・"&amp;女子登録情報!$I2506,$N2506&amp;"・"&amp;女子登録情報!$I2506))</f>
        <v/>
      </c>
    </row>
    <row r="2507" spans="1:15" x14ac:dyDescent="0.55000000000000004">
      <c r="A2507" t="str">
        <f>IF($K2507="","",200000000+女子登録情報!$C2507)</f>
        <v/>
      </c>
      <c r="B2507" t="str">
        <f>IF($K2507="","",女子登録情報!$D2507&amp;" ("&amp;女子登録情報!$K2507&amp;")")</f>
        <v/>
      </c>
      <c r="C2507" t="str">
        <f>IF($K2507="","",女子登録情報!$E2507)</f>
        <v/>
      </c>
      <c r="D2507" t="str">
        <f>IF($K2507="","",女子登録情報!$O2507&amp;" "&amp;女子登録情報!$N2507&amp;" ("&amp;LEFT(女子登録情報!$F2507,2)&amp;")")</f>
        <v/>
      </c>
      <c r="E2507" t="str">
        <f>IF($K2507="","",女子登録情報!$P2507)</f>
        <v/>
      </c>
      <c r="F2507" t="str">
        <f t="shared" si="39"/>
        <v/>
      </c>
      <c r="G2507" t="str">
        <f>IF($K2507="","",女子登録情報!$M2507)</f>
        <v/>
      </c>
      <c r="H2507" t="str">
        <f>IF($K2507="","",女子登録情報!$A2507)</f>
        <v/>
      </c>
      <c r="K2507" t="str">
        <f>IF(女子登録情報!$C2507="","",女子登録情報!$C2507)</f>
        <v/>
      </c>
      <c r="M2507" t="str">
        <f>IFERROR(IF(AND(402&lt;=VALUE(RIGHT(女子登録情報!$F2507,4)),競技会情報!$E$3*100+競技会情報!$G$3&gt;=VALUE(RIGHT(女子登録情報!$F2507,4))),VALUE(女子登録情報!$G2507)+1,VALUE(女子登録情報!$G2507)),"")</f>
        <v/>
      </c>
      <c r="N2507" t="str">
        <f>IF($K2507="","",IF(女子登録情報!$H2507="北海道",女子登録情報!$H2507,LEFT(女子登録情報!$H2507,LEN(女子登録情報!$H2507)-1)))</f>
        <v/>
      </c>
      <c r="O2507" t="str">
        <f>IF($K2507="","",IF(LEN($N2507)=2,LEFT($N2507,1)&amp;"　"&amp;RIGHT($N2507,1)&amp;"・"&amp;女子登録情報!$I2507,$N2507&amp;"・"&amp;女子登録情報!$I2507))</f>
        <v/>
      </c>
    </row>
    <row r="2508" spans="1:15" x14ac:dyDescent="0.55000000000000004">
      <c r="A2508" t="str">
        <f>IF($K2508="","",200000000+女子登録情報!$C2508)</f>
        <v/>
      </c>
      <c r="B2508" t="str">
        <f>IF($K2508="","",女子登録情報!$D2508&amp;" ("&amp;女子登録情報!$K2508&amp;")")</f>
        <v/>
      </c>
      <c r="C2508" t="str">
        <f>IF($K2508="","",女子登録情報!$E2508)</f>
        <v/>
      </c>
      <c r="D2508" t="str">
        <f>IF($K2508="","",女子登録情報!$O2508&amp;" "&amp;女子登録情報!$N2508&amp;" ("&amp;LEFT(女子登録情報!$F2508,2)&amp;")")</f>
        <v/>
      </c>
      <c r="E2508" t="str">
        <f>IF($K2508="","",女子登録情報!$P2508)</f>
        <v/>
      </c>
      <c r="F2508" t="str">
        <f t="shared" si="39"/>
        <v/>
      </c>
      <c r="G2508" t="str">
        <f>IF($K2508="","",女子登録情報!$M2508)</f>
        <v/>
      </c>
      <c r="H2508" t="str">
        <f>IF($K2508="","",女子登録情報!$A2508)</f>
        <v/>
      </c>
      <c r="K2508" t="str">
        <f>IF(女子登録情報!$C2508="","",女子登録情報!$C2508)</f>
        <v/>
      </c>
      <c r="M2508" t="str">
        <f>IFERROR(IF(AND(402&lt;=VALUE(RIGHT(女子登録情報!$F2508,4)),競技会情報!$E$3*100+競技会情報!$G$3&gt;=VALUE(RIGHT(女子登録情報!$F2508,4))),VALUE(女子登録情報!$G2508)+1,VALUE(女子登録情報!$G2508)),"")</f>
        <v/>
      </c>
      <c r="N2508" t="str">
        <f>IF($K2508="","",IF(女子登録情報!$H2508="北海道",女子登録情報!$H2508,LEFT(女子登録情報!$H2508,LEN(女子登録情報!$H2508)-1)))</f>
        <v/>
      </c>
      <c r="O2508" t="str">
        <f>IF($K2508="","",IF(LEN($N2508)=2,LEFT($N2508,1)&amp;"　"&amp;RIGHT($N2508,1)&amp;"・"&amp;女子登録情報!$I2508,$N2508&amp;"・"&amp;女子登録情報!$I2508))</f>
        <v/>
      </c>
    </row>
    <row r="2509" spans="1:15" x14ac:dyDescent="0.55000000000000004">
      <c r="A2509" t="str">
        <f>IF($K2509="","",200000000+女子登録情報!$C2509)</f>
        <v/>
      </c>
      <c r="B2509" t="str">
        <f>IF($K2509="","",女子登録情報!$D2509&amp;" ("&amp;女子登録情報!$K2509&amp;")")</f>
        <v/>
      </c>
      <c r="C2509" t="str">
        <f>IF($K2509="","",女子登録情報!$E2509)</f>
        <v/>
      </c>
      <c r="D2509" t="str">
        <f>IF($K2509="","",女子登録情報!$O2509&amp;" "&amp;女子登録情報!$N2509&amp;" ("&amp;LEFT(女子登録情報!$F2509,2)&amp;")")</f>
        <v/>
      </c>
      <c r="E2509" t="str">
        <f>IF($K2509="","",女子登録情報!$P2509)</f>
        <v/>
      </c>
      <c r="F2509" t="str">
        <f t="shared" si="39"/>
        <v/>
      </c>
      <c r="G2509" t="str">
        <f>IF($K2509="","",女子登録情報!$M2509)</f>
        <v/>
      </c>
      <c r="H2509" t="str">
        <f>IF($K2509="","",女子登録情報!$A2509)</f>
        <v/>
      </c>
      <c r="K2509" t="str">
        <f>IF(女子登録情報!$C2509="","",女子登録情報!$C2509)</f>
        <v/>
      </c>
      <c r="M2509" t="str">
        <f>IFERROR(IF(AND(402&lt;=VALUE(RIGHT(女子登録情報!$F2509,4)),競技会情報!$E$3*100+競技会情報!$G$3&gt;=VALUE(RIGHT(女子登録情報!$F2509,4))),VALUE(女子登録情報!$G2509)+1,VALUE(女子登録情報!$G2509)),"")</f>
        <v/>
      </c>
      <c r="N2509" t="str">
        <f>IF($K2509="","",IF(女子登録情報!$H2509="北海道",女子登録情報!$H2509,LEFT(女子登録情報!$H2509,LEN(女子登録情報!$H2509)-1)))</f>
        <v/>
      </c>
      <c r="O2509" t="str">
        <f>IF($K2509="","",IF(LEN($N2509)=2,LEFT($N2509,1)&amp;"　"&amp;RIGHT($N2509,1)&amp;"・"&amp;女子登録情報!$I2509,$N2509&amp;"・"&amp;女子登録情報!$I2509))</f>
        <v/>
      </c>
    </row>
    <row r="2510" spans="1:15" x14ac:dyDescent="0.55000000000000004">
      <c r="A2510" t="str">
        <f>IF($K2510="","",200000000+女子登録情報!$C2510)</f>
        <v/>
      </c>
      <c r="B2510" t="str">
        <f>IF($K2510="","",女子登録情報!$D2510&amp;" ("&amp;女子登録情報!$K2510&amp;")")</f>
        <v/>
      </c>
      <c r="C2510" t="str">
        <f>IF($K2510="","",女子登録情報!$E2510)</f>
        <v/>
      </c>
      <c r="D2510" t="str">
        <f>IF($K2510="","",女子登録情報!$O2510&amp;" "&amp;女子登録情報!$N2510&amp;" ("&amp;LEFT(女子登録情報!$F2510,2)&amp;")")</f>
        <v/>
      </c>
      <c r="E2510" t="str">
        <f>IF($K2510="","",女子登録情報!$P2510)</f>
        <v/>
      </c>
      <c r="F2510" t="str">
        <f t="shared" si="39"/>
        <v/>
      </c>
      <c r="G2510" t="str">
        <f>IF($K2510="","",女子登録情報!$M2510)</f>
        <v/>
      </c>
      <c r="H2510" t="str">
        <f>IF($K2510="","",女子登録情報!$A2510)</f>
        <v/>
      </c>
      <c r="K2510" t="str">
        <f>IF(女子登録情報!$C2510="","",女子登録情報!$C2510)</f>
        <v/>
      </c>
      <c r="M2510" t="str">
        <f>IFERROR(IF(AND(402&lt;=VALUE(RIGHT(女子登録情報!$F2510,4)),競技会情報!$E$3*100+競技会情報!$G$3&gt;=VALUE(RIGHT(女子登録情報!$F2510,4))),VALUE(女子登録情報!$G2510)+1,VALUE(女子登録情報!$G2510)),"")</f>
        <v/>
      </c>
      <c r="N2510" t="str">
        <f>IF($K2510="","",IF(女子登録情報!$H2510="北海道",女子登録情報!$H2510,LEFT(女子登録情報!$H2510,LEN(女子登録情報!$H2510)-1)))</f>
        <v/>
      </c>
      <c r="O2510" t="str">
        <f>IF($K2510="","",IF(LEN($N2510)=2,LEFT($N2510,1)&amp;"　"&amp;RIGHT($N2510,1)&amp;"・"&amp;女子登録情報!$I2510,$N2510&amp;"・"&amp;女子登録情報!$I2510))</f>
        <v/>
      </c>
    </row>
    <row r="2511" spans="1:15" x14ac:dyDescent="0.55000000000000004">
      <c r="A2511" t="str">
        <f>IF($K2511="","",200000000+女子登録情報!$C2511)</f>
        <v/>
      </c>
      <c r="B2511" t="str">
        <f>IF($K2511="","",女子登録情報!$D2511&amp;" ("&amp;女子登録情報!$K2511&amp;")")</f>
        <v/>
      </c>
      <c r="C2511" t="str">
        <f>IF($K2511="","",女子登録情報!$E2511)</f>
        <v/>
      </c>
      <c r="D2511" t="str">
        <f>IF($K2511="","",女子登録情報!$O2511&amp;" "&amp;女子登録情報!$N2511&amp;" ("&amp;LEFT(女子登録情報!$F2511,2)&amp;")")</f>
        <v/>
      </c>
      <c r="E2511" t="str">
        <f>IF($K2511="","",女子登録情報!$P2511)</f>
        <v/>
      </c>
      <c r="F2511" t="str">
        <f t="shared" si="39"/>
        <v/>
      </c>
      <c r="G2511" t="str">
        <f>IF($K2511="","",女子登録情報!$M2511)</f>
        <v/>
      </c>
      <c r="H2511" t="str">
        <f>IF($K2511="","",女子登録情報!$A2511)</f>
        <v/>
      </c>
      <c r="K2511" t="str">
        <f>IF(女子登録情報!$C2511="","",女子登録情報!$C2511)</f>
        <v/>
      </c>
      <c r="M2511" t="str">
        <f>IFERROR(IF(AND(402&lt;=VALUE(RIGHT(女子登録情報!$F2511,4)),競技会情報!$E$3*100+競技会情報!$G$3&gt;=VALUE(RIGHT(女子登録情報!$F2511,4))),VALUE(女子登録情報!$G2511)+1,VALUE(女子登録情報!$G2511)),"")</f>
        <v/>
      </c>
      <c r="N2511" t="str">
        <f>IF($K2511="","",IF(女子登録情報!$H2511="北海道",女子登録情報!$H2511,LEFT(女子登録情報!$H2511,LEN(女子登録情報!$H2511)-1)))</f>
        <v/>
      </c>
      <c r="O2511" t="str">
        <f>IF($K2511="","",IF(LEN($N2511)=2,LEFT($N2511,1)&amp;"　"&amp;RIGHT($N2511,1)&amp;"・"&amp;女子登録情報!$I2511,$N2511&amp;"・"&amp;女子登録情報!$I2511))</f>
        <v/>
      </c>
    </row>
    <row r="2512" spans="1:15" x14ac:dyDescent="0.55000000000000004">
      <c r="A2512" t="str">
        <f>IF($K2512="","",200000000+女子登録情報!$C2512)</f>
        <v/>
      </c>
      <c r="B2512" t="str">
        <f>IF($K2512="","",女子登録情報!$D2512&amp;" ("&amp;女子登録情報!$K2512&amp;")")</f>
        <v/>
      </c>
      <c r="C2512" t="str">
        <f>IF($K2512="","",女子登録情報!$E2512)</f>
        <v/>
      </c>
      <c r="D2512" t="str">
        <f>IF($K2512="","",女子登録情報!$O2512&amp;" "&amp;女子登録情報!$N2512&amp;" ("&amp;LEFT(女子登録情報!$F2512,2)&amp;")")</f>
        <v/>
      </c>
      <c r="E2512" t="str">
        <f>IF($K2512="","",女子登録情報!$P2512)</f>
        <v/>
      </c>
      <c r="F2512" t="str">
        <f t="shared" si="39"/>
        <v/>
      </c>
      <c r="G2512" t="str">
        <f>IF($K2512="","",女子登録情報!$M2512)</f>
        <v/>
      </c>
      <c r="H2512" t="str">
        <f>IF($K2512="","",女子登録情報!$A2512)</f>
        <v/>
      </c>
      <c r="K2512" t="str">
        <f>IF(女子登録情報!$C2512="","",女子登録情報!$C2512)</f>
        <v/>
      </c>
      <c r="M2512" t="str">
        <f>IFERROR(IF(AND(402&lt;=VALUE(RIGHT(女子登録情報!$F2512,4)),競技会情報!$E$3*100+競技会情報!$G$3&gt;=VALUE(RIGHT(女子登録情報!$F2512,4))),VALUE(女子登録情報!$G2512)+1,VALUE(女子登録情報!$G2512)),"")</f>
        <v/>
      </c>
      <c r="N2512" t="str">
        <f>IF($K2512="","",IF(女子登録情報!$H2512="北海道",女子登録情報!$H2512,LEFT(女子登録情報!$H2512,LEN(女子登録情報!$H2512)-1)))</f>
        <v/>
      </c>
      <c r="O2512" t="str">
        <f>IF($K2512="","",IF(LEN($N2512)=2,LEFT($N2512,1)&amp;"　"&amp;RIGHT($N2512,1)&amp;"・"&amp;女子登録情報!$I2512,$N2512&amp;"・"&amp;女子登録情報!$I2512))</f>
        <v/>
      </c>
    </row>
    <row r="2513" spans="1:15" x14ac:dyDescent="0.55000000000000004">
      <c r="A2513" t="str">
        <f>IF($K2513="","",200000000+女子登録情報!$C2513)</f>
        <v/>
      </c>
      <c r="B2513" t="str">
        <f>IF($K2513="","",女子登録情報!$D2513&amp;" ("&amp;女子登録情報!$K2513&amp;")")</f>
        <v/>
      </c>
      <c r="C2513" t="str">
        <f>IF($K2513="","",女子登録情報!$E2513)</f>
        <v/>
      </c>
      <c r="D2513" t="str">
        <f>IF($K2513="","",女子登録情報!$O2513&amp;" "&amp;女子登録情報!$N2513&amp;" ("&amp;LEFT(女子登録情報!$F2513,2)&amp;")")</f>
        <v/>
      </c>
      <c r="E2513" t="str">
        <f>IF($K2513="","",女子登録情報!$P2513)</f>
        <v/>
      </c>
      <c r="F2513" t="str">
        <f t="shared" si="39"/>
        <v/>
      </c>
      <c r="G2513" t="str">
        <f>IF($K2513="","",女子登録情報!$M2513)</f>
        <v/>
      </c>
      <c r="H2513" t="str">
        <f>IF($K2513="","",女子登録情報!$A2513)</f>
        <v/>
      </c>
      <c r="K2513" t="str">
        <f>IF(女子登録情報!$C2513="","",女子登録情報!$C2513)</f>
        <v/>
      </c>
      <c r="M2513" t="str">
        <f>IFERROR(IF(AND(402&lt;=VALUE(RIGHT(女子登録情報!$F2513,4)),競技会情報!$E$3*100+競技会情報!$G$3&gt;=VALUE(RIGHT(女子登録情報!$F2513,4))),VALUE(女子登録情報!$G2513)+1,VALUE(女子登録情報!$G2513)),"")</f>
        <v/>
      </c>
      <c r="N2513" t="str">
        <f>IF($K2513="","",IF(女子登録情報!$H2513="北海道",女子登録情報!$H2513,LEFT(女子登録情報!$H2513,LEN(女子登録情報!$H2513)-1)))</f>
        <v/>
      </c>
      <c r="O2513" t="str">
        <f>IF($K2513="","",IF(LEN($N2513)=2,LEFT($N2513,1)&amp;"　"&amp;RIGHT($N2513,1)&amp;"・"&amp;女子登録情報!$I2513,$N2513&amp;"・"&amp;女子登録情報!$I2513))</f>
        <v/>
      </c>
    </row>
    <row r="2514" spans="1:15" x14ac:dyDescent="0.55000000000000004">
      <c r="A2514" t="str">
        <f>IF($K2514="","",200000000+女子登録情報!$C2514)</f>
        <v/>
      </c>
      <c r="B2514" t="str">
        <f>IF($K2514="","",女子登録情報!$D2514&amp;" ("&amp;女子登録情報!$K2514&amp;")")</f>
        <v/>
      </c>
      <c r="C2514" t="str">
        <f>IF($K2514="","",女子登録情報!$E2514)</f>
        <v/>
      </c>
      <c r="D2514" t="str">
        <f>IF($K2514="","",女子登録情報!$O2514&amp;" "&amp;女子登録情報!$N2514&amp;" ("&amp;LEFT(女子登録情報!$F2514,2)&amp;")")</f>
        <v/>
      </c>
      <c r="E2514" t="str">
        <f>IF($K2514="","",女子登録情報!$P2514)</f>
        <v/>
      </c>
      <c r="F2514" t="str">
        <f t="shared" si="39"/>
        <v/>
      </c>
      <c r="G2514" t="str">
        <f>IF($K2514="","",女子登録情報!$M2514)</f>
        <v/>
      </c>
      <c r="H2514" t="str">
        <f>IF($K2514="","",女子登録情報!$A2514)</f>
        <v/>
      </c>
      <c r="K2514" t="str">
        <f>IF(女子登録情報!$C2514="","",女子登録情報!$C2514)</f>
        <v/>
      </c>
      <c r="M2514" t="str">
        <f>IFERROR(IF(AND(402&lt;=VALUE(RIGHT(女子登録情報!$F2514,4)),競技会情報!$E$3*100+競技会情報!$G$3&gt;=VALUE(RIGHT(女子登録情報!$F2514,4))),VALUE(女子登録情報!$G2514)+1,VALUE(女子登録情報!$G2514)),"")</f>
        <v/>
      </c>
      <c r="N2514" t="str">
        <f>IF($K2514="","",IF(女子登録情報!$H2514="北海道",女子登録情報!$H2514,LEFT(女子登録情報!$H2514,LEN(女子登録情報!$H2514)-1)))</f>
        <v/>
      </c>
      <c r="O2514" t="str">
        <f>IF($K2514="","",IF(LEN($N2514)=2,LEFT($N2514,1)&amp;"　"&amp;RIGHT($N2514,1)&amp;"・"&amp;女子登録情報!$I2514,$N2514&amp;"・"&amp;女子登録情報!$I2514))</f>
        <v/>
      </c>
    </row>
    <row r="2515" spans="1:15" x14ac:dyDescent="0.55000000000000004">
      <c r="A2515" t="str">
        <f>IF($K2515="","",200000000+女子登録情報!$C2515)</f>
        <v/>
      </c>
      <c r="B2515" t="str">
        <f>IF($K2515="","",女子登録情報!$D2515&amp;" ("&amp;女子登録情報!$K2515&amp;")")</f>
        <v/>
      </c>
      <c r="C2515" t="str">
        <f>IF($K2515="","",女子登録情報!$E2515)</f>
        <v/>
      </c>
      <c r="D2515" t="str">
        <f>IF($K2515="","",女子登録情報!$O2515&amp;" "&amp;女子登録情報!$N2515&amp;" ("&amp;LEFT(女子登録情報!$F2515,2)&amp;")")</f>
        <v/>
      </c>
      <c r="E2515" t="str">
        <f>IF($K2515="","",女子登録情報!$P2515)</f>
        <v/>
      </c>
      <c r="F2515" t="str">
        <f t="shared" si="39"/>
        <v/>
      </c>
      <c r="G2515" t="str">
        <f>IF($K2515="","",女子登録情報!$M2515)</f>
        <v/>
      </c>
      <c r="H2515" t="str">
        <f>IF($K2515="","",女子登録情報!$A2515)</f>
        <v/>
      </c>
      <c r="K2515" t="str">
        <f>IF(女子登録情報!$C2515="","",女子登録情報!$C2515)</f>
        <v/>
      </c>
      <c r="M2515" t="str">
        <f>IFERROR(IF(AND(402&lt;=VALUE(RIGHT(女子登録情報!$F2515,4)),競技会情報!$E$3*100+競技会情報!$G$3&gt;=VALUE(RIGHT(女子登録情報!$F2515,4))),VALUE(女子登録情報!$G2515)+1,VALUE(女子登録情報!$G2515)),"")</f>
        <v/>
      </c>
      <c r="N2515" t="str">
        <f>IF($K2515="","",IF(女子登録情報!$H2515="北海道",女子登録情報!$H2515,LEFT(女子登録情報!$H2515,LEN(女子登録情報!$H2515)-1)))</f>
        <v/>
      </c>
      <c r="O2515" t="str">
        <f>IF($K2515="","",IF(LEN($N2515)=2,LEFT($N2515,1)&amp;"　"&amp;RIGHT($N2515,1)&amp;"・"&amp;女子登録情報!$I2515,$N2515&amp;"・"&amp;女子登録情報!$I2515))</f>
        <v/>
      </c>
    </row>
    <row r="2516" spans="1:15" x14ac:dyDescent="0.55000000000000004">
      <c r="A2516" t="str">
        <f>IF($K2516="","",200000000+女子登録情報!$C2516)</f>
        <v/>
      </c>
      <c r="B2516" t="str">
        <f>IF($K2516="","",女子登録情報!$D2516&amp;" ("&amp;女子登録情報!$K2516&amp;")")</f>
        <v/>
      </c>
      <c r="C2516" t="str">
        <f>IF($K2516="","",女子登録情報!$E2516)</f>
        <v/>
      </c>
      <c r="D2516" t="str">
        <f>IF($K2516="","",女子登録情報!$O2516&amp;" "&amp;女子登録情報!$N2516&amp;" ("&amp;LEFT(女子登録情報!$F2516,2)&amp;")")</f>
        <v/>
      </c>
      <c r="E2516" t="str">
        <f>IF($K2516="","",女子登録情報!$P2516)</f>
        <v/>
      </c>
      <c r="F2516" t="str">
        <f t="shared" si="39"/>
        <v/>
      </c>
      <c r="G2516" t="str">
        <f>IF($K2516="","",女子登録情報!$M2516)</f>
        <v/>
      </c>
      <c r="H2516" t="str">
        <f>IF($K2516="","",女子登録情報!$A2516)</f>
        <v/>
      </c>
      <c r="K2516" t="str">
        <f>IF(女子登録情報!$C2516="","",女子登録情報!$C2516)</f>
        <v/>
      </c>
      <c r="M2516" t="str">
        <f>IFERROR(IF(AND(402&lt;=VALUE(RIGHT(女子登録情報!$F2516,4)),競技会情報!$E$3*100+競技会情報!$G$3&gt;=VALUE(RIGHT(女子登録情報!$F2516,4))),VALUE(女子登録情報!$G2516)+1,VALUE(女子登録情報!$G2516)),"")</f>
        <v/>
      </c>
      <c r="N2516" t="str">
        <f>IF($K2516="","",IF(女子登録情報!$H2516="北海道",女子登録情報!$H2516,LEFT(女子登録情報!$H2516,LEN(女子登録情報!$H2516)-1)))</f>
        <v/>
      </c>
      <c r="O2516" t="str">
        <f>IF($K2516="","",IF(LEN($N2516)=2,LEFT($N2516,1)&amp;"　"&amp;RIGHT($N2516,1)&amp;"・"&amp;女子登録情報!$I2516,$N2516&amp;"・"&amp;女子登録情報!$I2516))</f>
        <v/>
      </c>
    </row>
    <row r="2517" spans="1:15" x14ac:dyDescent="0.55000000000000004">
      <c r="A2517" t="str">
        <f>IF($K2517="","",200000000+女子登録情報!$C2517)</f>
        <v/>
      </c>
      <c r="B2517" t="str">
        <f>IF($K2517="","",女子登録情報!$D2517&amp;" ("&amp;女子登録情報!$K2517&amp;")")</f>
        <v/>
      </c>
      <c r="C2517" t="str">
        <f>IF($K2517="","",女子登録情報!$E2517)</f>
        <v/>
      </c>
      <c r="D2517" t="str">
        <f>IF($K2517="","",女子登録情報!$O2517&amp;" "&amp;女子登録情報!$N2517&amp;" ("&amp;LEFT(女子登録情報!$F2517,2)&amp;")")</f>
        <v/>
      </c>
      <c r="E2517" t="str">
        <f>IF($K2517="","",女子登録情報!$P2517)</f>
        <v/>
      </c>
      <c r="F2517" t="str">
        <f t="shared" si="39"/>
        <v/>
      </c>
      <c r="G2517" t="str">
        <f>IF($K2517="","",女子登録情報!$M2517)</f>
        <v/>
      </c>
      <c r="H2517" t="str">
        <f>IF($K2517="","",女子登録情報!$A2517)</f>
        <v/>
      </c>
      <c r="K2517" t="str">
        <f>IF(女子登録情報!$C2517="","",女子登録情報!$C2517)</f>
        <v/>
      </c>
      <c r="M2517" t="str">
        <f>IFERROR(IF(AND(402&lt;=VALUE(RIGHT(女子登録情報!$F2517,4)),競技会情報!$E$3*100+競技会情報!$G$3&gt;=VALUE(RIGHT(女子登録情報!$F2517,4))),VALUE(女子登録情報!$G2517)+1,VALUE(女子登録情報!$G2517)),"")</f>
        <v/>
      </c>
      <c r="N2517" t="str">
        <f>IF($K2517="","",IF(女子登録情報!$H2517="北海道",女子登録情報!$H2517,LEFT(女子登録情報!$H2517,LEN(女子登録情報!$H2517)-1)))</f>
        <v/>
      </c>
      <c r="O2517" t="str">
        <f>IF($K2517="","",IF(LEN($N2517)=2,LEFT($N2517,1)&amp;"　"&amp;RIGHT($N2517,1)&amp;"・"&amp;女子登録情報!$I2517,$N2517&amp;"・"&amp;女子登録情報!$I2517))</f>
        <v/>
      </c>
    </row>
    <row r="2518" spans="1:15" x14ac:dyDescent="0.55000000000000004">
      <c r="A2518" t="str">
        <f>IF($K2518="","",200000000+女子登録情報!$C2518)</f>
        <v/>
      </c>
      <c r="B2518" t="str">
        <f>IF($K2518="","",女子登録情報!$D2518&amp;" ("&amp;女子登録情報!$K2518&amp;")")</f>
        <v/>
      </c>
      <c r="C2518" t="str">
        <f>IF($K2518="","",女子登録情報!$E2518)</f>
        <v/>
      </c>
      <c r="D2518" t="str">
        <f>IF($K2518="","",女子登録情報!$O2518&amp;" "&amp;女子登録情報!$N2518&amp;" ("&amp;LEFT(女子登録情報!$F2518,2)&amp;")")</f>
        <v/>
      </c>
      <c r="E2518" t="str">
        <f>IF($K2518="","",女子登録情報!$P2518)</f>
        <v/>
      </c>
      <c r="F2518" t="str">
        <f t="shared" si="39"/>
        <v/>
      </c>
      <c r="G2518" t="str">
        <f>IF($K2518="","",女子登録情報!$M2518)</f>
        <v/>
      </c>
      <c r="H2518" t="str">
        <f>IF($K2518="","",女子登録情報!$A2518)</f>
        <v/>
      </c>
      <c r="K2518" t="str">
        <f>IF(女子登録情報!$C2518="","",女子登録情報!$C2518)</f>
        <v/>
      </c>
      <c r="M2518" t="str">
        <f>IFERROR(IF(AND(402&lt;=VALUE(RIGHT(女子登録情報!$F2518,4)),競技会情報!$E$3*100+競技会情報!$G$3&gt;=VALUE(RIGHT(女子登録情報!$F2518,4))),VALUE(女子登録情報!$G2518)+1,VALUE(女子登録情報!$G2518)),"")</f>
        <v/>
      </c>
      <c r="N2518" t="str">
        <f>IF($K2518="","",IF(女子登録情報!$H2518="北海道",女子登録情報!$H2518,LEFT(女子登録情報!$H2518,LEN(女子登録情報!$H2518)-1)))</f>
        <v/>
      </c>
      <c r="O2518" t="str">
        <f>IF($K2518="","",IF(LEN($N2518)=2,LEFT($N2518,1)&amp;"　"&amp;RIGHT($N2518,1)&amp;"・"&amp;女子登録情報!$I2518,$N2518&amp;"・"&amp;女子登録情報!$I2518))</f>
        <v/>
      </c>
    </row>
    <row r="2519" spans="1:15" x14ac:dyDescent="0.55000000000000004">
      <c r="A2519" t="str">
        <f>IF($K2519="","",200000000+女子登録情報!$C2519)</f>
        <v/>
      </c>
      <c r="B2519" t="str">
        <f>IF($K2519="","",女子登録情報!$D2519&amp;" ("&amp;女子登録情報!$K2519&amp;")")</f>
        <v/>
      </c>
      <c r="C2519" t="str">
        <f>IF($K2519="","",女子登録情報!$E2519)</f>
        <v/>
      </c>
      <c r="D2519" t="str">
        <f>IF($K2519="","",女子登録情報!$O2519&amp;" "&amp;女子登録情報!$N2519&amp;" ("&amp;LEFT(女子登録情報!$F2519,2)&amp;")")</f>
        <v/>
      </c>
      <c r="E2519" t="str">
        <f>IF($K2519="","",女子登録情報!$P2519)</f>
        <v/>
      </c>
      <c r="F2519" t="str">
        <f t="shared" si="39"/>
        <v/>
      </c>
      <c r="G2519" t="str">
        <f>IF($K2519="","",女子登録情報!$M2519)</f>
        <v/>
      </c>
      <c r="H2519" t="str">
        <f>IF($K2519="","",女子登録情報!$A2519)</f>
        <v/>
      </c>
      <c r="K2519" t="str">
        <f>IF(女子登録情報!$C2519="","",女子登録情報!$C2519)</f>
        <v/>
      </c>
      <c r="M2519" t="str">
        <f>IFERROR(IF(AND(402&lt;=VALUE(RIGHT(女子登録情報!$F2519,4)),競技会情報!$E$3*100+競技会情報!$G$3&gt;=VALUE(RIGHT(女子登録情報!$F2519,4))),VALUE(女子登録情報!$G2519)+1,VALUE(女子登録情報!$G2519)),"")</f>
        <v/>
      </c>
      <c r="N2519" t="str">
        <f>IF($K2519="","",IF(女子登録情報!$H2519="北海道",女子登録情報!$H2519,LEFT(女子登録情報!$H2519,LEN(女子登録情報!$H2519)-1)))</f>
        <v/>
      </c>
      <c r="O2519" t="str">
        <f>IF($K2519="","",IF(LEN($N2519)=2,LEFT($N2519,1)&amp;"　"&amp;RIGHT($N2519,1)&amp;"・"&amp;女子登録情報!$I2519,$N2519&amp;"・"&amp;女子登録情報!$I2519))</f>
        <v/>
      </c>
    </row>
    <row r="2520" spans="1:15" x14ac:dyDescent="0.55000000000000004">
      <c r="A2520" t="str">
        <f>IF($K2520="","",200000000+女子登録情報!$C2520)</f>
        <v/>
      </c>
      <c r="B2520" t="str">
        <f>IF($K2520="","",女子登録情報!$D2520&amp;" ("&amp;女子登録情報!$K2520&amp;")")</f>
        <v/>
      </c>
      <c r="C2520" t="str">
        <f>IF($K2520="","",女子登録情報!$E2520)</f>
        <v/>
      </c>
      <c r="D2520" t="str">
        <f>IF($K2520="","",女子登録情報!$O2520&amp;" "&amp;女子登録情報!$N2520&amp;" ("&amp;LEFT(女子登録情報!$F2520,2)&amp;")")</f>
        <v/>
      </c>
      <c r="E2520" t="str">
        <f>IF($K2520="","",女子登録情報!$P2520)</f>
        <v/>
      </c>
      <c r="F2520" t="str">
        <f t="shared" si="39"/>
        <v/>
      </c>
      <c r="G2520" t="str">
        <f>IF($K2520="","",女子登録情報!$M2520)</f>
        <v/>
      </c>
      <c r="H2520" t="str">
        <f>IF($K2520="","",女子登録情報!$A2520)</f>
        <v/>
      </c>
      <c r="K2520" t="str">
        <f>IF(女子登録情報!$C2520="","",女子登録情報!$C2520)</f>
        <v/>
      </c>
      <c r="M2520" t="str">
        <f>IFERROR(IF(AND(402&lt;=VALUE(RIGHT(女子登録情報!$F2520,4)),競技会情報!$E$3*100+競技会情報!$G$3&gt;=VALUE(RIGHT(女子登録情報!$F2520,4))),VALUE(女子登録情報!$G2520)+1,VALUE(女子登録情報!$G2520)),"")</f>
        <v/>
      </c>
      <c r="N2520" t="str">
        <f>IF($K2520="","",IF(女子登録情報!$H2520="北海道",女子登録情報!$H2520,LEFT(女子登録情報!$H2520,LEN(女子登録情報!$H2520)-1)))</f>
        <v/>
      </c>
      <c r="O2520" t="str">
        <f>IF($K2520="","",IF(LEN($N2520)=2,LEFT($N2520,1)&amp;"　"&amp;RIGHT($N2520,1)&amp;"・"&amp;女子登録情報!$I2520,$N2520&amp;"・"&amp;女子登録情報!$I2520))</f>
        <v/>
      </c>
    </row>
    <row r="2521" spans="1:15" x14ac:dyDescent="0.55000000000000004">
      <c r="A2521" t="str">
        <f>IF($K2521="","",200000000+女子登録情報!$C2521)</f>
        <v/>
      </c>
      <c r="B2521" t="str">
        <f>IF($K2521="","",女子登録情報!$D2521&amp;" ("&amp;女子登録情報!$K2521&amp;")")</f>
        <v/>
      </c>
      <c r="C2521" t="str">
        <f>IF($K2521="","",女子登録情報!$E2521)</f>
        <v/>
      </c>
      <c r="D2521" t="str">
        <f>IF($K2521="","",女子登録情報!$O2521&amp;" "&amp;女子登録情報!$N2521&amp;" ("&amp;LEFT(女子登録情報!$F2521,2)&amp;")")</f>
        <v/>
      </c>
      <c r="E2521" t="str">
        <f>IF($K2521="","",女子登録情報!$P2521)</f>
        <v/>
      </c>
      <c r="F2521" t="str">
        <f t="shared" si="39"/>
        <v/>
      </c>
      <c r="G2521" t="str">
        <f>IF($K2521="","",女子登録情報!$M2521)</f>
        <v/>
      </c>
      <c r="H2521" t="str">
        <f>IF($K2521="","",女子登録情報!$A2521)</f>
        <v/>
      </c>
      <c r="K2521" t="str">
        <f>IF(女子登録情報!$C2521="","",女子登録情報!$C2521)</f>
        <v/>
      </c>
      <c r="M2521" t="str">
        <f>IFERROR(IF(AND(402&lt;=VALUE(RIGHT(女子登録情報!$F2521,4)),競技会情報!$E$3*100+競技会情報!$G$3&gt;=VALUE(RIGHT(女子登録情報!$F2521,4))),VALUE(女子登録情報!$G2521)+1,VALUE(女子登録情報!$G2521)),"")</f>
        <v/>
      </c>
      <c r="N2521" t="str">
        <f>IF($K2521="","",IF(女子登録情報!$H2521="北海道",女子登録情報!$H2521,LEFT(女子登録情報!$H2521,LEN(女子登録情報!$H2521)-1)))</f>
        <v/>
      </c>
      <c r="O2521" t="str">
        <f>IF($K2521="","",IF(LEN($N2521)=2,LEFT($N2521,1)&amp;"　"&amp;RIGHT($N2521,1)&amp;"・"&amp;女子登録情報!$I2521,$N2521&amp;"・"&amp;女子登録情報!$I2521))</f>
        <v/>
      </c>
    </row>
    <row r="2522" spans="1:15" x14ac:dyDescent="0.55000000000000004">
      <c r="A2522" t="str">
        <f>IF($K2522="","",200000000+女子登録情報!$C2522)</f>
        <v/>
      </c>
      <c r="B2522" t="str">
        <f>IF($K2522="","",女子登録情報!$D2522&amp;" ("&amp;女子登録情報!$K2522&amp;")")</f>
        <v/>
      </c>
      <c r="C2522" t="str">
        <f>IF($K2522="","",女子登録情報!$E2522)</f>
        <v/>
      </c>
      <c r="D2522" t="str">
        <f>IF($K2522="","",女子登録情報!$O2522&amp;" "&amp;女子登録情報!$N2522&amp;" ("&amp;LEFT(女子登録情報!$F2522,2)&amp;")")</f>
        <v/>
      </c>
      <c r="E2522" t="str">
        <f>IF($K2522="","",女子登録情報!$P2522)</f>
        <v/>
      </c>
      <c r="F2522" t="str">
        <f t="shared" si="39"/>
        <v/>
      </c>
      <c r="G2522" t="str">
        <f>IF($K2522="","",女子登録情報!$M2522)</f>
        <v/>
      </c>
      <c r="H2522" t="str">
        <f>IF($K2522="","",女子登録情報!$A2522)</f>
        <v/>
      </c>
      <c r="K2522" t="str">
        <f>IF(女子登録情報!$C2522="","",女子登録情報!$C2522)</f>
        <v/>
      </c>
      <c r="M2522" t="str">
        <f>IFERROR(IF(AND(402&lt;=VALUE(RIGHT(女子登録情報!$F2522,4)),競技会情報!$E$3*100+競技会情報!$G$3&gt;=VALUE(RIGHT(女子登録情報!$F2522,4))),VALUE(女子登録情報!$G2522)+1,VALUE(女子登録情報!$G2522)),"")</f>
        <v/>
      </c>
      <c r="N2522" t="str">
        <f>IF($K2522="","",IF(女子登録情報!$H2522="北海道",女子登録情報!$H2522,LEFT(女子登録情報!$H2522,LEN(女子登録情報!$H2522)-1)))</f>
        <v/>
      </c>
      <c r="O2522" t="str">
        <f>IF($K2522="","",IF(LEN($N2522)=2,LEFT($N2522,1)&amp;"　"&amp;RIGHT($N2522,1)&amp;"・"&amp;女子登録情報!$I2522,$N2522&amp;"・"&amp;女子登録情報!$I2522))</f>
        <v/>
      </c>
    </row>
    <row r="2523" spans="1:15" x14ac:dyDescent="0.55000000000000004">
      <c r="A2523" t="str">
        <f>IF($K2523="","",200000000+女子登録情報!$C2523)</f>
        <v/>
      </c>
      <c r="B2523" t="str">
        <f>IF($K2523="","",女子登録情報!$D2523&amp;" ("&amp;女子登録情報!$K2523&amp;")")</f>
        <v/>
      </c>
      <c r="C2523" t="str">
        <f>IF($K2523="","",女子登録情報!$E2523)</f>
        <v/>
      </c>
      <c r="D2523" t="str">
        <f>IF($K2523="","",女子登録情報!$O2523&amp;" "&amp;女子登録情報!$N2523&amp;" ("&amp;LEFT(女子登録情報!$F2523,2)&amp;")")</f>
        <v/>
      </c>
      <c r="E2523" t="str">
        <f>IF($K2523="","",女子登録情報!$P2523)</f>
        <v/>
      </c>
      <c r="F2523" t="str">
        <f t="shared" si="39"/>
        <v/>
      </c>
      <c r="G2523" t="str">
        <f>IF($K2523="","",女子登録情報!$M2523)</f>
        <v/>
      </c>
      <c r="H2523" t="str">
        <f>IF($K2523="","",女子登録情報!$A2523)</f>
        <v/>
      </c>
      <c r="K2523" t="str">
        <f>IF(女子登録情報!$C2523="","",女子登録情報!$C2523)</f>
        <v/>
      </c>
      <c r="M2523" t="str">
        <f>IFERROR(IF(AND(402&lt;=VALUE(RIGHT(女子登録情報!$F2523,4)),競技会情報!$E$3*100+競技会情報!$G$3&gt;=VALUE(RIGHT(女子登録情報!$F2523,4))),VALUE(女子登録情報!$G2523)+1,VALUE(女子登録情報!$G2523)),"")</f>
        <v/>
      </c>
      <c r="N2523" t="str">
        <f>IF($K2523="","",IF(女子登録情報!$H2523="北海道",女子登録情報!$H2523,LEFT(女子登録情報!$H2523,LEN(女子登録情報!$H2523)-1)))</f>
        <v/>
      </c>
      <c r="O2523" t="str">
        <f>IF($K2523="","",IF(LEN($N2523)=2,LEFT($N2523,1)&amp;"　"&amp;RIGHT($N2523,1)&amp;"・"&amp;女子登録情報!$I2523,$N2523&amp;"・"&amp;女子登録情報!$I2523))</f>
        <v/>
      </c>
    </row>
    <row r="2524" spans="1:15" x14ac:dyDescent="0.55000000000000004">
      <c r="A2524" t="str">
        <f>IF($K2524="","",200000000+女子登録情報!$C2524)</f>
        <v/>
      </c>
      <c r="B2524" t="str">
        <f>IF($K2524="","",女子登録情報!$D2524&amp;" ("&amp;女子登録情報!$K2524&amp;")")</f>
        <v/>
      </c>
      <c r="C2524" t="str">
        <f>IF($K2524="","",女子登録情報!$E2524)</f>
        <v/>
      </c>
      <c r="D2524" t="str">
        <f>IF($K2524="","",女子登録情報!$O2524&amp;" "&amp;女子登録情報!$N2524&amp;" ("&amp;LEFT(女子登録情報!$F2524,2)&amp;")")</f>
        <v/>
      </c>
      <c r="E2524" t="str">
        <f>IF($K2524="","",女子登録情報!$P2524)</f>
        <v/>
      </c>
      <c r="F2524" t="str">
        <f t="shared" si="39"/>
        <v/>
      </c>
      <c r="G2524" t="str">
        <f>IF($K2524="","",女子登録情報!$M2524)</f>
        <v/>
      </c>
      <c r="H2524" t="str">
        <f>IF($K2524="","",女子登録情報!$A2524)</f>
        <v/>
      </c>
      <c r="K2524" t="str">
        <f>IF(女子登録情報!$C2524="","",女子登録情報!$C2524)</f>
        <v/>
      </c>
      <c r="M2524" t="str">
        <f>IFERROR(IF(AND(402&lt;=VALUE(RIGHT(女子登録情報!$F2524,4)),競技会情報!$E$3*100+競技会情報!$G$3&gt;=VALUE(RIGHT(女子登録情報!$F2524,4))),VALUE(女子登録情報!$G2524)+1,VALUE(女子登録情報!$G2524)),"")</f>
        <v/>
      </c>
      <c r="N2524" t="str">
        <f>IF($K2524="","",IF(女子登録情報!$H2524="北海道",女子登録情報!$H2524,LEFT(女子登録情報!$H2524,LEN(女子登録情報!$H2524)-1)))</f>
        <v/>
      </c>
      <c r="O2524" t="str">
        <f>IF($K2524="","",IF(LEN($N2524)=2,LEFT($N2524,1)&amp;"　"&amp;RIGHT($N2524,1)&amp;"・"&amp;女子登録情報!$I2524,$N2524&amp;"・"&amp;女子登録情報!$I2524))</f>
        <v/>
      </c>
    </row>
    <row r="2525" spans="1:15" x14ac:dyDescent="0.55000000000000004">
      <c r="A2525" t="str">
        <f>IF($K2525="","",200000000+女子登録情報!$C2525)</f>
        <v/>
      </c>
      <c r="B2525" t="str">
        <f>IF($K2525="","",女子登録情報!$D2525&amp;" ("&amp;女子登録情報!$K2525&amp;")")</f>
        <v/>
      </c>
      <c r="C2525" t="str">
        <f>IF($K2525="","",女子登録情報!$E2525)</f>
        <v/>
      </c>
      <c r="D2525" t="str">
        <f>IF($K2525="","",女子登録情報!$O2525&amp;" "&amp;女子登録情報!$N2525&amp;" ("&amp;LEFT(女子登録情報!$F2525,2)&amp;")")</f>
        <v/>
      </c>
      <c r="E2525" t="str">
        <f>IF($K2525="","",女子登録情報!$P2525)</f>
        <v/>
      </c>
      <c r="F2525" t="str">
        <f t="shared" si="39"/>
        <v/>
      </c>
      <c r="G2525" t="str">
        <f>IF($K2525="","",女子登録情報!$M2525)</f>
        <v/>
      </c>
      <c r="H2525" t="str">
        <f>IF($K2525="","",女子登録情報!$A2525)</f>
        <v/>
      </c>
      <c r="K2525" t="str">
        <f>IF(女子登録情報!$C2525="","",女子登録情報!$C2525)</f>
        <v/>
      </c>
      <c r="M2525" t="str">
        <f>IFERROR(IF(AND(402&lt;=VALUE(RIGHT(女子登録情報!$F2525,4)),競技会情報!$E$3*100+競技会情報!$G$3&gt;=VALUE(RIGHT(女子登録情報!$F2525,4))),VALUE(女子登録情報!$G2525)+1,VALUE(女子登録情報!$G2525)),"")</f>
        <v/>
      </c>
      <c r="N2525" t="str">
        <f>IF($K2525="","",IF(女子登録情報!$H2525="北海道",女子登録情報!$H2525,LEFT(女子登録情報!$H2525,LEN(女子登録情報!$H2525)-1)))</f>
        <v/>
      </c>
      <c r="O2525" t="str">
        <f>IF($K2525="","",IF(LEN($N2525)=2,LEFT($N2525,1)&amp;"　"&amp;RIGHT($N2525,1)&amp;"・"&amp;女子登録情報!$I2525,$N2525&amp;"・"&amp;女子登録情報!$I2525))</f>
        <v/>
      </c>
    </row>
    <row r="2526" spans="1:15" x14ac:dyDescent="0.55000000000000004">
      <c r="A2526" t="str">
        <f>IF($K2526="","",200000000+女子登録情報!$C2526)</f>
        <v/>
      </c>
      <c r="B2526" t="str">
        <f>IF($K2526="","",女子登録情報!$D2526&amp;" ("&amp;女子登録情報!$K2526&amp;")")</f>
        <v/>
      </c>
      <c r="C2526" t="str">
        <f>IF($K2526="","",女子登録情報!$E2526)</f>
        <v/>
      </c>
      <c r="D2526" t="str">
        <f>IF($K2526="","",女子登録情報!$O2526&amp;" "&amp;女子登録情報!$N2526&amp;" ("&amp;LEFT(女子登録情報!$F2526,2)&amp;")")</f>
        <v/>
      </c>
      <c r="E2526" t="str">
        <f>IF($K2526="","",女子登録情報!$P2526)</f>
        <v/>
      </c>
      <c r="F2526" t="str">
        <f t="shared" si="39"/>
        <v/>
      </c>
      <c r="G2526" t="str">
        <f>IF($K2526="","",女子登録情報!$M2526)</f>
        <v/>
      </c>
      <c r="H2526" t="str">
        <f>IF($K2526="","",女子登録情報!$A2526)</f>
        <v/>
      </c>
      <c r="K2526" t="str">
        <f>IF(女子登録情報!$C2526="","",女子登録情報!$C2526)</f>
        <v/>
      </c>
      <c r="M2526" t="str">
        <f>IFERROR(IF(AND(402&lt;=VALUE(RIGHT(女子登録情報!$F2526,4)),競技会情報!$E$3*100+競技会情報!$G$3&gt;=VALUE(RIGHT(女子登録情報!$F2526,4))),VALUE(女子登録情報!$G2526)+1,VALUE(女子登録情報!$G2526)),"")</f>
        <v/>
      </c>
      <c r="N2526" t="str">
        <f>IF($K2526="","",IF(女子登録情報!$H2526="北海道",女子登録情報!$H2526,LEFT(女子登録情報!$H2526,LEN(女子登録情報!$H2526)-1)))</f>
        <v/>
      </c>
      <c r="O2526" t="str">
        <f>IF($K2526="","",IF(LEN($N2526)=2,LEFT($N2526,1)&amp;"　"&amp;RIGHT($N2526,1)&amp;"・"&amp;女子登録情報!$I2526,$N2526&amp;"・"&amp;女子登録情報!$I2526))</f>
        <v/>
      </c>
    </row>
    <row r="2527" spans="1:15" x14ac:dyDescent="0.55000000000000004">
      <c r="A2527" t="str">
        <f>IF($K2527="","",200000000+女子登録情報!$C2527)</f>
        <v/>
      </c>
      <c r="B2527" t="str">
        <f>IF($K2527="","",女子登録情報!$D2527&amp;" ("&amp;女子登録情報!$K2527&amp;")")</f>
        <v/>
      </c>
      <c r="C2527" t="str">
        <f>IF($K2527="","",女子登録情報!$E2527)</f>
        <v/>
      </c>
      <c r="D2527" t="str">
        <f>IF($K2527="","",女子登録情報!$O2527&amp;" "&amp;女子登録情報!$N2527&amp;" ("&amp;LEFT(女子登録情報!$F2527,2)&amp;")")</f>
        <v/>
      </c>
      <c r="E2527" t="str">
        <f>IF($K2527="","",女子登録情報!$P2527)</f>
        <v/>
      </c>
      <c r="F2527" t="str">
        <f t="shared" si="39"/>
        <v/>
      </c>
      <c r="G2527" t="str">
        <f>IF($K2527="","",女子登録情報!$M2527)</f>
        <v/>
      </c>
      <c r="H2527" t="str">
        <f>IF($K2527="","",女子登録情報!$A2527)</f>
        <v/>
      </c>
      <c r="K2527" t="str">
        <f>IF(女子登録情報!$C2527="","",女子登録情報!$C2527)</f>
        <v/>
      </c>
      <c r="M2527" t="str">
        <f>IFERROR(IF(AND(402&lt;=VALUE(RIGHT(女子登録情報!$F2527,4)),競技会情報!$E$3*100+競技会情報!$G$3&gt;=VALUE(RIGHT(女子登録情報!$F2527,4))),VALUE(女子登録情報!$G2527)+1,VALUE(女子登録情報!$G2527)),"")</f>
        <v/>
      </c>
      <c r="N2527" t="str">
        <f>IF($K2527="","",IF(女子登録情報!$H2527="北海道",女子登録情報!$H2527,LEFT(女子登録情報!$H2527,LEN(女子登録情報!$H2527)-1)))</f>
        <v/>
      </c>
      <c r="O2527" t="str">
        <f>IF($K2527="","",IF(LEN($N2527)=2,LEFT($N2527,1)&amp;"　"&amp;RIGHT($N2527,1)&amp;"・"&amp;女子登録情報!$I2527,$N2527&amp;"・"&amp;女子登録情報!$I2527))</f>
        <v/>
      </c>
    </row>
    <row r="2528" spans="1:15" x14ac:dyDescent="0.55000000000000004">
      <c r="A2528" t="str">
        <f>IF($K2528="","",200000000+女子登録情報!$C2528)</f>
        <v/>
      </c>
      <c r="B2528" t="str">
        <f>IF($K2528="","",女子登録情報!$D2528&amp;" ("&amp;女子登録情報!$K2528&amp;")")</f>
        <v/>
      </c>
      <c r="C2528" t="str">
        <f>IF($K2528="","",女子登録情報!$E2528)</f>
        <v/>
      </c>
      <c r="D2528" t="str">
        <f>IF($K2528="","",女子登録情報!$O2528&amp;" "&amp;女子登録情報!$N2528&amp;" ("&amp;LEFT(女子登録情報!$F2528,2)&amp;")")</f>
        <v/>
      </c>
      <c r="E2528" t="str">
        <f>IF($K2528="","",女子登録情報!$P2528)</f>
        <v/>
      </c>
      <c r="F2528" t="str">
        <f t="shared" si="39"/>
        <v/>
      </c>
      <c r="G2528" t="str">
        <f>IF($K2528="","",女子登録情報!$M2528)</f>
        <v/>
      </c>
      <c r="H2528" t="str">
        <f>IF($K2528="","",女子登録情報!$A2528)</f>
        <v/>
      </c>
      <c r="K2528" t="str">
        <f>IF(女子登録情報!$C2528="","",女子登録情報!$C2528)</f>
        <v/>
      </c>
      <c r="M2528" t="str">
        <f>IFERROR(IF(AND(402&lt;=VALUE(RIGHT(女子登録情報!$F2528,4)),競技会情報!$E$3*100+競技会情報!$G$3&gt;=VALUE(RIGHT(女子登録情報!$F2528,4))),VALUE(女子登録情報!$G2528)+1,VALUE(女子登録情報!$G2528)),"")</f>
        <v/>
      </c>
      <c r="N2528" t="str">
        <f>IF($K2528="","",IF(女子登録情報!$H2528="北海道",女子登録情報!$H2528,LEFT(女子登録情報!$H2528,LEN(女子登録情報!$H2528)-1)))</f>
        <v/>
      </c>
      <c r="O2528" t="str">
        <f>IF($K2528="","",IF(LEN($N2528)=2,LEFT($N2528,1)&amp;"　"&amp;RIGHT($N2528,1)&amp;"・"&amp;女子登録情報!$I2528,$N2528&amp;"・"&amp;女子登録情報!$I2528))</f>
        <v/>
      </c>
    </row>
    <row r="2529" spans="1:15" x14ac:dyDescent="0.55000000000000004">
      <c r="A2529" t="str">
        <f>IF($K2529="","",200000000+女子登録情報!$C2529)</f>
        <v/>
      </c>
      <c r="B2529" t="str">
        <f>IF($K2529="","",女子登録情報!$D2529&amp;" ("&amp;女子登録情報!$K2529&amp;")")</f>
        <v/>
      </c>
      <c r="C2529" t="str">
        <f>IF($K2529="","",女子登録情報!$E2529)</f>
        <v/>
      </c>
      <c r="D2529" t="str">
        <f>IF($K2529="","",女子登録情報!$O2529&amp;" "&amp;女子登録情報!$N2529&amp;" ("&amp;LEFT(女子登録情報!$F2529,2)&amp;")")</f>
        <v/>
      </c>
      <c r="E2529" t="str">
        <f>IF($K2529="","",女子登録情報!$P2529)</f>
        <v/>
      </c>
      <c r="F2529" t="str">
        <f t="shared" si="39"/>
        <v/>
      </c>
      <c r="G2529" t="str">
        <f>IF($K2529="","",女子登録情報!$M2529)</f>
        <v/>
      </c>
      <c r="H2529" t="str">
        <f>IF($K2529="","",女子登録情報!$A2529)</f>
        <v/>
      </c>
      <c r="K2529" t="str">
        <f>IF(女子登録情報!$C2529="","",女子登録情報!$C2529)</f>
        <v/>
      </c>
      <c r="M2529" t="str">
        <f>IFERROR(IF(AND(402&lt;=VALUE(RIGHT(女子登録情報!$F2529,4)),競技会情報!$E$3*100+競技会情報!$G$3&gt;=VALUE(RIGHT(女子登録情報!$F2529,4))),VALUE(女子登録情報!$G2529)+1,VALUE(女子登録情報!$G2529)),"")</f>
        <v/>
      </c>
      <c r="N2529" t="str">
        <f>IF($K2529="","",IF(女子登録情報!$H2529="北海道",女子登録情報!$H2529,LEFT(女子登録情報!$H2529,LEN(女子登録情報!$H2529)-1)))</f>
        <v/>
      </c>
      <c r="O2529" t="str">
        <f>IF($K2529="","",IF(LEN($N2529)=2,LEFT($N2529,1)&amp;"　"&amp;RIGHT($N2529,1)&amp;"・"&amp;女子登録情報!$I2529,$N2529&amp;"・"&amp;女子登録情報!$I2529))</f>
        <v/>
      </c>
    </row>
    <row r="2530" spans="1:15" x14ac:dyDescent="0.55000000000000004">
      <c r="A2530" t="str">
        <f>IF($K2530="","",200000000+女子登録情報!$C2530)</f>
        <v/>
      </c>
      <c r="B2530" t="str">
        <f>IF($K2530="","",女子登録情報!$D2530&amp;" ("&amp;女子登録情報!$K2530&amp;")")</f>
        <v/>
      </c>
      <c r="C2530" t="str">
        <f>IF($K2530="","",女子登録情報!$E2530)</f>
        <v/>
      </c>
      <c r="D2530" t="str">
        <f>IF($K2530="","",女子登録情報!$O2530&amp;" "&amp;女子登録情報!$N2530&amp;" ("&amp;LEFT(女子登録情報!$F2530,2)&amp;")")</f>
        <v/>
      </c>
      <c r="E2530" t="str">
        <f>IF($K2530="","",女子登録情報!$P2530)</f>
        <v/>
      </c>
      <c r="F2530" t="str">
        <f t="shared" si="39"/>
        <v/>
      </c>
      <c r="G2530" t="str">
        <f>IF($K2530="","",女子登録情報!$M2530)</f>
        <v/>
      </c>
      <c r="H2530" t="str">
        <f>IF($K2530="","",女子登録情報!$A2530)</f>
        <v/>
      </c>
      <c r="K2530" t="str">
        <f>IF(女子登録情報!$C2530="","",女子登録情報!$C2530)</f>
        <v/>
      </c>
      <c r="M2530" t="str">
        <f>IFERROR(IF(AND(402&lt;=VALUE(RIGHT(女子登録情報!$F2530,4)),競技会情報!$E$3*100+競技会情報!$G$3&gt;=VALUE(RIGHT(女子登録情報!$F2530,4))),VALUE(女子登録情報!$G2530)+1,VALUE(女子登録情報!$G2530)),"")</f>
        <v/>
      </c>
      <c r="N2530" t="str">
        <f>IF($K2530="","",IF(女子登録情報!$H2530="北海道",女子登録情報!$H2530,LEFT(女子登録情報!$H2530,LEN(女子登録情報!$H2530)-1)))</f>
        <v/>
      </c>
      <c r="O2530" t="str">
        <f>IF($K2530="","",IF(LEN($N2530)=2,LEFT($N2530,1)&amp;"　"&amp;RIGHT($N2530,1)&amp;"・"&amp;女子登録情報!$I2530,$N2530&amp;"・"&amp;女子登録情報!$I2530))</f>
        <v/>
      </c>
    </row>
    <row r="2531" spans="1:15" x14ac:dyDescent="0.55000000000000004">
      <c r="A2531" t="str">
        <f>IF($K2531="","",200000000+女子登録情報!$C2531)</f>
        <v/>
      </c>
      <c r="B2531" t="str">
        <f>IF($K2531="","",女子登録情報!$D2531&amp;" ("&amp;女子登録情報!$K2531&amp;")")</f>
        <v/>
      </c>
      <c r="C2531" t="str">
        <f>IF($K2531="","",女子登録情報!$E2531)</f>
        <v/>
      </c>
      <c r="D2531" t="str">
        <f>IF($K2531="","",女子登録情報!$O2531&amp;" "&amp;女子登録情報!$N2531&amp;" ("&amp;LEFT(女子登録情報!$F2531,2)&amp;")")</f>
        <v/>
      </c>
      <c r="E2531" t="str">
        <f>IF($K2531="","",女子登録情報!$P2531)</f>
        <v/>
      </c>
      <c r="F2531" t="str">
        <f t="shared" si="39"/>
        <v/>
      </c>
      <c r="G2531" t="str">
        <f>IF($K2531="","",女子登録情報!$M2531)</f>
        <v/>
      </c>
      <c r="H2531" t="str">
        <f>IF($K2531="","",女子登録情報!$A2531)</f>
        <v/>
      </c>
      <c r="K2531" t="str">
        <f>IF(女子登録情報!$C2531="","",女子登録情報!$C2531)</f>
        <v/>
      </c>
      <c r="M2531" t="str">
        <f>IFERROR(IF(AND(402&lt;=VALUE(RIGHT(女子登録情報!$F2531,4)),競技会情報!$E$3*100+競技会情報!$G$3&gt;=VALUE(RIGHT(女子登録情報!$F2531,4))),VALUE(女子登録情報!$G2531)+1,VALUE(女子登録情報!$G2531)),"")</f>
        <v/>
      </c>
      <c r="N2531" t="str">
        <f>IF($K2531="","",IF(女子登録情報!$H2531="北海道",女子登録情報!$H2531,LEFT(女子登録情報!$H2531,LEN(女子登録情報!$H2531)-1)))</f>
        <v/>
      </c>
      <c r="O2531" t="str">
        <f>IF($K2531="","",IF(LEN($N2531)=2,LEFT($N2531,1)&amp;"　"&amp;RIGHT($N2531,1)&amp;"・"&amp;女子登録情報!$I2531,$N2531&amp;"・"&amp;女子登録情報!$I2531))</f>
        <v/>
      </c>
    </row>
    <row r="2532" spans="1:15" x14ac:dyDescent="0.55000000000000004">
      <c r="A2532" t="str">
        <f>IF($K2532="","",200000000+女子登録情報!$C2532)</f>
        <v/>
      </c>
      <c r="B2532" t="str">
        <f>IF($K2532="","",女子登録情報!$D2532&amp;" ("&amp;女子登録情報!$K2532&amp;")")</f>
        <v/>
      </c>
      <c r="C2532" t="str">
        <f>IF($K2532="","",女子登録情報!$E2532)</f>
        <v/>
      </c>
      <c r="D2532" t="str">
        <f>IF($K2532="","",女子登録情報!$O2532&amp;" "&amp;女子登録情報!$N2532&amp;" ("&amp;LEFT(女子登録情報!$F2532,2)&amp;")")</f>
        <v/>
      </c>
      <c r="E2532" t="str">
        <f>IF($K2532="","",女子登録情報!$P2532)</f>
        <v/>
      </c>
      <c r="F2532" t="str">
        <f t="shared" si="39"/>
        <v/>
      </c>
      <c r="G2532" t="str">
        <f>IF($K2532="","",女子登録情報!$M2532)</f>
        <v/>
      </c>
      <c r="H2532" t="str">
        <f>IF($K2532="","",女子登録情報!$A2532)</f>
        <v/>
      </c>
      <c r="K2532" t="str">
        <f>IF(女子登録情報!$C2532="","",女子登録情報!$C2532)</f>
        <v/>
      </c>
      <c r="M2532" t="str">
        <f>IFERROR(IF(AND(402&lt;=VALUE(RIGHT(女子登録情報!$F2532,4)),競技会情報!$E$3*100+競技会情報!$G$3&gt;=VALUE(RIGHT(女子登録情報!$F2532,4))),VALUE(女子登録情報!$G2532)+1,VALUE(女子登録情報!$G2532)),"")</f>
        <v/>
      </c>
      <c r="N2532" t="str">
        <f>IF($K2532="","",IF(女子登録情報!$H2532="北海道",女子登録情報!$H2532,LEFT(女子登録情報!$H2532,LEN(女子登録情報!$H2532)-1)))</f>
        <v/>
      </c>
      <c r="O2532" t="str">
        <f>IF($K2532="","",IF(LEN($N2532)=2,LEFT($N2532,1)&amp;"　"&amp;RIGHT($N2532,1)&amp;"・"&amp;女子登録情報!$I2532,$N2532&amp;"・"&amp;女子登録情報!$I2532))</f>
        <v/>
      </c>
    </row>
    <row r="2533" spans="1:15" x14ac:dyDescent="0.55000000000000004">
      <c r="A2533" t="str">
        <f>IF($K2533="","",200000000+女子登録情報!$C2533)</f>
        <v/>
      </c>
      <c r="B2533" t="str">
        <f>IF($K2533="","",女子登録情報!$D2533&amp;" ("&amp;女子登録情報!$K2533&amp;")")</f>
        <v/>
      </c>
      <c r="C2533" t="str">
        <f>IF($K2533="","",女子登録情報!$E2533)</f>
        <v/>
      </c>
      <c r="D2533" t="str">
        <f>IF($K2533="","",女子登録情報!$O2533&amp;" "&amp;女子登録情報!$N2533&amp;" ("&amp;LEFT(女子登録情報!$F2533,2)&amp;")")</f>
        <v/>
      </c>
      <c r="E2533" t="str">
        <f>IF($K2533="","",女子登録情報!$P2533)</f>
        <v/>
      </c>
      <c r="F2533" t="str">
        <f t="shared" si="39"/>
        <v/>
      </c>
      <c r="G2533" t="str">
        <f>IF($K2533="","",女子登録情報!$M2533)</f>
        <v/>
      </c>
      <c r="H2533" t="str">
        <f>IF($K2533="","",女子登録情報!$A2533)</f>
        <v/>
      </c>
      <c r="K2533" t="str">
        <f>IF(女子登録情報!$C2533="","",女子登録情報!$C2533)</f>
        <v/>
      </c>
      <c r="M2533" t="str">
        <f>IFERROR(IF(AND(402&lt;=VALUE(RIGHT(女子登録情報!$F2533,4)),競技会情報!$E$3*100+競技会情報!$G$3&gt;=VALUE(RIGHT(女子登録情報!$F2533,4))),VALUE(女子登録情報!$G2533)+1,VALUE(女子登録情報!$G2533)),"")</f>
        <v/>
      </c>
      <c r="N2533" t="str">
        <f>IF($K2533="","",IF(女子登録情報!$H2533="北海道",女子登録情報!$H2533,LEFT(女子登録情報!$H2533,LEN(女子登録情報!$H2533)-1)))</f>
        <v/>
      </c>
      <c r="O2533" t="str">
        <f>IF($K2533="","",IF(LEN($N2533)=2,LEFT($N2533,1)&amp;"　"&amp;RIGHT($N2533,1)&amp;"・"&amp;女子登録情報!$I2533,$N2533&amp;"・"&amp;女子登録情報!$I2533))</f>
        <v/>
      </c>
    </row>
    <row r="2534" spans="1:15" x14ac:dyDescent="0.55000000000000004">
      <c r="A2534" t="str">
        <f>IF($K2534="","",200000000+女子登録情報!$C2534)</f>
        <v/>
      </c>
      <c r="B2534" t="str">
        <f>IF($K2534="","",女子登録情報!$D2534&amp;" ("&amp;女子登録情報!$K2534&amp;")")</f>
        <v/>
      </c>
      <c r="C2534" t="str">
        <f>IF($K2534="","",女子登録情報!$E2534)</f>
        <v/>
      </c>
      <c r="D2534" t="str">
        <f>IF($K2534="","",女子登録情報!$O2534&amp;" "&amp;女子登録情報!$N2534&amp;" ("&amp;LEFT(女子登録情報!$F2534,2)&amp;")")</f>
        <v/>
      </c>
      <c r="E2534" t="str">
        <f>IF($K2534="","",女子登録情報!$P2534)</f>
        <v/>
      </c>
      <c r="F2534" t="str">
        <f t="shared" si="39"/>
        <v/>
      </c>
      <c r="G2534" t="str">
        <f>IF($K2534="","",女子登録情報!$M2534)</f>
        <v/>
      </c>
      <c r="H2534" t="str">
        <f>IF($K2534="","",女子登録情報!$A2534)</f>
        <v/>
      </c>
      <c r="K2534" t="str">
        <f>IF(女子登録情報!$C2534="","",女子登録情報!$C2534)</f>
        <v/>
      </c>
      <c r="M2534" t="str">
        <f>IFERROR(IF(AND(402&lt;=VALUE(RIGHT(女子登録情報!$F2534,4)),競技会情報!$E$3*100+競技会情報!$G$3&gt;=VALUE(RIGHT(女子登録情報!$F2534,4))),VALUE(女子登録情報!$G2534)+1,VALUE(女子登録情報!$G2534)),"")</f>
        <v/>
      </c>
      <c r="N2534" t="str">
        <f>IF($K2534="","",IF(女子登録情報!$H2534="北海道",女子登録情報!$H2534,LEFT(女子登録情報!$H2534,LEN(女子登録情報!$H2534)-1)))</f>
        <v/>
      </c>
      <c r="O2534" t="str">
        <f>IF($K2534="","",IF(LEN($N2534)=2,LEFT($N2534,1)&amp;"　"&amp;RIGHT($N2534,1)&amp;"・"&amp;女子登録情報!$I2534,$N2534&amp;"・"&amp;女子登録情報!$I2534))</f>
        <v/>
      </c>
    </row>
    <row r="2535" spans="1:15" x14ac:dyDescent="0.55000000000000004">
      <c r="A2535" t="str">
        <f>IF($K2535="","",200000000+女子登録情報!$C2535)</f>
        <v/>
      </c>
      <c r="B2535" t="str">
        <f>IF($K2535="","",女子登録情報!$D2535&amp;" ("&amp;女子登録情報!$K2535&amp;")")</f>
        <v/>
      </c>
      <c r="C2535" t="str">
        <f>IF($K2535="","",女子登録情報!$E2535)</f>
        <v/>
      </c>
      <c r="D2535" t="str">
        <f>IF($K2535="","",女子登録情報!$O2535&amp;" "&amp;女子登録情報!$N2535&amp;" ("&amp;LEFT(女子登録情報!$F2535,2)&amp;")")</f>
        <v/>
      </c>
      <c r="E2535" t="str">
        <f>IF($K2535="","",女子登録情報!$P2535)</f>
        <v/>
      </c>
      <c r="F2535" t="str">
        <f t="shared" si="39"/>
        <v/>
      </c>
      <c r="G2535" t="str">
        <f>IF($K2535="","",女子登録情報!$M2535)</f>
        <v/>
      </c>
      <c r="H2535" t="str">
        <f>IF($K2535="","",女子登録情報!$A2535)</f>
        <v/>
      </c>
      <c r="K2535" t="str">
        <f>IF(女子登録情報!$C2535="","",女子登録情報!$C2535)</f>
        <v/>
      </c>
      <c r="M2535" t="str">
        <f>IFERROR(IF(AND(402&lt;=VALUE(RIGHT(女子登録情報!$F2535,4)),競技会情報!$E$3*100+競技会情報!$G$3&gt;=VALUE(RIGHT(女子登録情報!$F2535,4))),VALUE(女子登録情報!$G2535)+1,VALUE(女子登録情報!$G2535)),"")</f>
        <v/>
      </c>
      <c r="N2535" t="str">
        <f>IF($K2535="","",IF(女子登録情報!$H2535="北海道",女子登録情報!$H2535,LEFT(女子登録情報!$H2535,LEN(女子登録情報!$H2535)-1)))</f>
        <v/>
      </c>
      <c r="O2535" t="str">
        <f>IF($K2535="","",IF(LEN($N2535)=2,LEFT($N2535,1)&amp;"　"&amp;RIGHT($N2535,1)&amp;"・"&amp;女子登録情報!$I2535,$N2535&amp;"・"&amp;女子登録情報!$I2535))</f>
        <v/>
      </c>
    </row>
    <row r="2536" spans="1:15" x14ac:dyDescent="0.55000000000000004">
      <c r="A2536" t="str">
        <f>IF($K2536="","",200000000+女子登録情報!$C2536)</f>
        <v/>
      </c>
      <c r="B2536" t="str">
        <f>IF($K2536="","",女子登録情報!$D2536&amp;" ("&amp;女子登録情報!$K2536&amp;")")</f>
        <v/>
      </c>
      <c r="C2536" t="str">
        <f>IF($K2536="","",女子登録情報!$E2536)</f>
        <v/>
      </c>
      <c r="D2536" t="str">
        <f>IF($K2536="","",女子登録情報!$O2536&amp;" "&amp;女子登録情報!$N2536&amp;" ("&amp;LEFT(女子登録情報!$F2536,2)&amp;")")</f>
        <v/>
      </c>
      <c r="E2536" t="str">
        <f>IF($K2536="","",女子登録情報!$P2536)</f>
        <v/>
      </c>
      <c r="F2536" t="str">
        <f t="shared" si="39"/>
        <v/>
      </c>
      <c r="G2536" t="str">
        <f>IF($K2536="","",女子登録情報!$M2536)</f>
        <v/>
      </c>
      <c r="H2536" t="str">
        <f>IF($K2536="","",女子登録情報!$A2536)</f>
        <v/>
      </c>
      <c r="K2536" t="str">
        <f>IF(女子登録情報!$C2536="","",女子登録情報!$C2536)</f>
        <v/>
      </c>
      <c r="M2536" t="str">
        <f>IFERROR(IF(AND(402&lt;=VALUE(RIGHT(女子登録情報!$F2536,4)),競技会情報!$E$3*100+競技会情報!$G$3&gt;=VALUE(RIGHT(女子登録情報!$F2536,4))),VALUE(女子登録情報!$G2536)+1,VALUE(女子登録情報!$G2536)),"")</f>
        <v/>
      </c>
      <c r="N2536" t="str">
        <f>IF($K2536="","",IF(女子登録情報!$H2536="北海道",女子登録情報!$H2536,LEFT(女子登録情報!$H2536,LEN(女子登録情報!$H2536)-1)))</f>
        <v/>
      </c>
      <c r="O2536" t="str">
        <f>IF($K2536="","",IF(LEN($N2536)=2,LEFT($N2536,1)&amp;"　"&amp;RIGHT($N2536,1)&amp;"・"&amp;女子登録情報!$I2536,$N2536&amp;"・"&amp;女子登録情報!$I2536))</f>
        <v/>
      </c>
    </row>
    <row r="2537" spans="1:15" x14ac:dyDescent="0.55000000000000004">
      <c r="A2537" t="str">
        <f>IF($K2537="","",200000000+女子登録情報!$C2537)</f>
        <v/>
      </c>
      <c r="B2537" t="str">
        <f>IF($K2537="","",女子登録情報!$D2537&amp;" ("&amp;女子登録情報!$K2537&amp;")")</f>
        <v/>
      </c>
      <c r="C2537" t="str">
        <f>IF($K2537="","",女子登録情報!$E2537)</f>
        <v/>
      </c>
      <c r="D2537" t="str">
        <f>IF($K2537="","",女子登録情報!$O2537&amp;" "&amp;女子登録情報!$N2537&amp;" ("&amp;LEFT(女子登録情報!$F2537,2)&amp;")")</f>
        <v/>
      </c>
      <c r="E2537" t="str">
        <f>IF($K2537="","",女子登録情報!$P2537)</f>
        <v/>
      </c>
      <c r="F2537" t="str">
        <f t="shared" si="39"/>
        <v/>
      </c>
      <c r="G2537" t="str">
        <f>IF($K2537="","",女子登録情報!$M2537)</f>
        <v/>
      </c>
      <c r="H2537" t="str">
        <f>IF($K2537="","",女子登録情報!$A2537)</f>
        <v/>
      </c>
      <c r="K2537" t="str">
        <f>IF(女子登録情報!$C2537="","",女子登録情報!$C2537)</f>
        <v/>
      </c>
      <c r="M2537" t="str">
        <f>IFERROR(IF(AND(402&lt;=VALUE(RIGHT(女子登録情報!$F2537,4)),競技会情報!$E$3*100+競技会情報!$G$3&gt;=VALUE(RIGHT(女子登録情報!$F2537,4))),VALUE(女子登録情報!$G2537)+1,VALUE(女子登録情報!$G2537)),"")</f>
        <v/>
      </c>
      <c r="N2537" t="str">
        <f>IF($K2537="","",IF(女子登録情報!$H2537="北海道",女子登録情報!$H2537,LEFT(女子登録情報!$H2537,LEN(女子登録情報!$H2537)-1)))</f>
        <v/>
      </c>
      <c r="O2537" t="str">
        <f>IF($K2537="","",IF(LEN($N2537)=2,LEFT($N2537,1)&amp;"　"&amp;RIGHT($N2537,1)&amp;"・"&amp;女子登録情報!$I2537,$N2537&amp;"・"&amp;女子登録情報!$I2537))</f>
        <v/>
      </c>
    </row>
    <row r="2538" spans="1:15" x14ac:dyDescent="0.55000000000000004">
      <c r="A2538" t="str">
        <f>IF($K2538="","",200000000+女子登録情報!$C2538)</f>
        <v/>
      </c>
      <c r="B2538" t="str">
        <f>IF($K2538="","",女子登録情報!$D2538&amp;" ("&amp;女子登録情報!$K2538&amp;")")</f>
        <v/>
      </c>
      <c r="C2538" t="str">
        <f>IF($K2538="","",女子登録情報!$E2538)</f>
        <v/>
      </c>
      <c r="D2538" t="str">
        <f>IF($K2538="","",女子登録情報!$O2538&amp;" "&amp;女子登録情報!$N2538&amp;" ("&amp;LEFT(女子登録情報!$F2538,2)&amp;")")</f>
        <v/>
      </c>
      <c r="E2538" t="str">
        <f>IF($K2538="","",女子登録情報!$P2538)</f>
        <v/>
      </c>
      <c r="F2538" t="str">
        <f t="shared" si="39"/>
        <v/>
      </c>
      <c r="G2538" t="str">
        <f>IF($K2538="","",女子登録情報!$M2538)</f>
        <v/>
      </c>
      <c r="H2538" t="str">
        <f>IF($K2538="","",女子登録情報!$A2538)</f>
        <v/>
      </c>
      <c r="K2538" t="str">
        <f>IF(女子登録情報!$C2538="","",女子登録情報!$C2538)</f>
        <v/>
      </c>
      <c r="M2538" t="str">
        <f>IFERROR(IF(AND(402&lt;=VALUE(RIGHT(女子登録情報!$F2538,4)),競技会情報!$E$3*100+競技会情報!$G$3&gt;=VALUE(RIGHT(女子登録情報!$F2538,4))),VALUE(女子登録情報!$G2538)+1,VALUE(女子登録情報!$G2538)),"")</f>
        <v/>
      </c>
      <c r="N2538" t="str">
        <f>IF($K2538="","",IF(女子登録情報!$H2538="北海道",女子登録情報!$H2538,LEFT(女子登録情報!$H2538,LEN(女子登録情報!$H2538)-1)))</f>
        <v/>
      </c>
      <c r="O2538" t="str">
        <f>IF($K2538="","",IF(LEN($N2538)=2,LEFT($N2538,1)&amp;"　"&amp;RIGHT($N2538,1)&amp;"・"&amp;女子登録情報!$I2538,$N2538&amp;"・"&amp;女子登録情報!$I2538))</f>
        <v/>
      </c>
    </row>
    <row r="2539" spans="1:15" x14ac:dyDescent="0.55000000000000004">
      <c r="A2539" t="str">
        <f>IF($K2539="","",200000000+女子登録情報!$C2539)</f>
        <v/>
      </c>
      <c r="B2539" t="str">
        <f>IF($K2539="","",女子登録情報!$D2539&amp;" ("&amp;女子登録情報!$K2539&amp;")")</f>
        <v/>
      </c>
      <c r="C2539" t="str">
        <f>IF($K2539="","",女子登録情報!$E2539)</f>
        <v/>
      </c>
      <c r="D2539" t="str">
        <f>IF($K2539="","",女子登録情報!$O2539&amp;" "&amp;女子登録情報!$N2539&amp;" ("&amp;LEFT(女子登録情報!$F2539,2)&amp;")")</f>
        <v/>
      </c>
      <c r="E2539" t="str">
        <f>IF($K2539="","",女子登録情報!$P2539)</f>
        <v/>
      </c>
      <c r="F2539" t="str">
        <f t="shared" si="39"/>
        <v/>
      </c>
      <c r="G2539" t="str">
        <f>IF($K2539="","",女子登録情報!$M2539)</f>
        <v/>
      </c>
      <c r="H2539" t="str">
        <f>IF($K2539="","",女子登録情報!$A2539)</f>
        <v/>
      </c>
      <c r="K2539" t="str">
        <f>IF(女子登録情報!$C2539="","",女子登録情報!$C2539)</f>
        <v/>
      </c>
      <c r="M2539" t="str">
        <f>IFERROR(IF(AND(402&lt;=VALUE(RIGHT(女子登録情報!$F2539,4)),競技会情報!$E$3*100+競技会情報!$G$3&gt;=VALUE(RIGHT(女子登録情報!$F2539,4))),VALUE(女子登録情報!$G2539)+1,VALUE(女子登録情報!$G2539)),"")</f>
        <v/>
      </c>
      <c r="N2539" t="str">
        <f>IF($K2539="","",IF(女子登録情報!$H2539="北海道",女子登録情報!$H2539,LEFT(女子登録情報!$H2539,LEN(女子登録情報!$H2539)-1)))</f>
        <v/>
      </c>
      <c r="O2539" t="str">
        <f>IF($K2539="","",IF(LEN($N2539)=2,LEFT($N2539,1)&amp;"　"&amp;RIGHT($N2539,1)&amp;"・"&amp;女子登録情報!$I2539,$N2539&amp;"・"&amp;女子登録情報!$I2539))</f>
        <v/>
      </c>
    </row>
    <row r="2540" spans="1:15" x14ac:dyDescent="0.55000000000000004">
      <c r="A2540" t="str">
        <f>IF($K2540="","",200000000+女子登録情報!$C2540)</f>
        <v/>
      </c>
      <c r="B2540" t="str">
        <f>IF($K2540="","",女子登録情報!$D2540&amp;" ("&amp;女子登録情報!$K2540&amp;")")</f>
        <v/>
      </c>
      <c r="C2540" t="str">
        <f>IF($K2540="","",女子登録情報!$E2540)</f>
        <v/>
      </c>
      <c r="D2540" t="str">
        <f>IF($K2540="","",女子登録情報!$O2540&amp;" "&amp;女子登録情報!$N2540&amp;" ("&amp;LEFT(女子登録情報!$F2540,2)&amp;")")</f>
        <v/>
      </c>
      <c r="E2540" t="str">
        <f>IF($K2540="","",女子登録情報!$P2540)</f>
        <v/>
      </c>
      <c r="F2540" t="str">
        <f t="shared" si="39"/>
        <v/>
      </c>
      <c r="G2540" t="str">
        <f>IF($K2540="","",女子登録情報!$M2540)</f>
        <v/>
      </c>
      <c r="H2540" t="str">
        <f>IF($K2540="","",女子登録情報!$A2540)</f>
        <v/>
      </c>
      <c r="K2540" t="str">
        <f>IF(女子登録情報!$C2540="","",女子登録情報!$C2540)</f>
        <v/>
      </c>
      <c r="M2540" t="str">
        <f>IFERROR(IF(AND(402&lt;=VALUE(RIGHT(女子登録情報!$F2540,4)),競技会情報!$E$3*100+競技会情報!$G$3&gt;=VALUE(RIGHT(女子登録情報!$F2540,4))),VALUE(女子登録情報!$G2540)+1,VALUE(女子登録情報!$G2540)),"")</f>
        <v/>
      </c>
      <c r="N2540" t="str">
        <f>IF($K2540="","",IF(女子登録情報!$H2540="北海道",女子登録情報!$H2540,LEFT(女子登録情報!$H2540,LEN(女子登録情報!$H2540)-1)))</f>
        <v/>
      </c>
      <c r="O2540" t="str">
        <f>IF($K2540="","",IF(LEN($N2540)=2,LEFT($N2540,1)&amp;"　"&amp;RIGHT($N2540,1)&amp;"・"&amp;女子登録情報!$I2540,$N2540&amp;"・"&amp;女子登録情報!$I2540))</f>
        <v/>
      </c>
    </row>
    <row r="2541" spans="1:15" x14ac:dyDescent="0.55000000000000004">
      <c r="A2541" t="str">
        <f>IF($K2541="","",200000000+女子登録情報!$C2541)</f>
        <v/>
      </c>
      <c r="B2541" t="str">
        <f>IF($K2541="","",女子登録情報!$D2541&amp;" ("&amp;女子登録情報!$K2541&amp;")")</f>
        <v/>
      </c>
      <c r="C2541" t="str">
        <f>IF($K2541="","",女子登録情報!$E2541)</f>
        <v/>
      </c>
      <c r="D2541" t="str">
        <f>IF($K2541="","",女子登録情報!$O2541&amp;" "&amp;女子登録情報!$N2541&amp;" ("&amp;LEFT(女子登録情報!$F2541,2)&amp;")")</f>
        <v/>
      </c>
      <c r="E2541" t="str">
        <f>IF($K2541="","",女子登録情報!$P2541)</f>
        <v/>
      </c>
      <c r="F2541" t="str">
        <f t="shared" si="39"/>
        <v/>
      </c>
      <c r="G2541" t="str">
        <f>IF($K2541="","",女子登録情報!$M2541)</f>
        <v/>
      </c>
      <c r="H2541" t="str">
        <f>IF($K2541="","",女子登録情報!$A2541)</f>
        <v/>
      </c>
      <c r="K2541" t="str">
        <f>IF(女子登録情報!$C2541="","",女子登録情報!$C2541)</f>
        <v/>
      </c>
      <c r="M2541" t="str">
        <f>IFERROR(IF(AND(402&lt;=VALUE(RIGHT(女子登録情報!$F2541,4)),競技会情報!$E$3*100+競技会情報!$G$3&gt;=VALUE(RIGHT(女子登録情報!$F2541,4))),VALUE(女子登録情報!$G2541)+1,VALUE(女子登録情報!$G2541)),"")</f>
        <v/>
      </c>
      <c r="N2541" t="str">
        <f>IF($K2541="","",IF(女子登録情報!$H2541="北海道",女子登録情報!$H2541,LEFT(女子登録情報!$H2541,LEN(女子登録情報!$H2541)-1)))</f>
        <v/>
      </c>
      <c r="O2541" t="str">
        <f>IF($K2541="","",IF(LEN($N2541)=2,LEFT($N2541,1)&amp;"　"&amp;RIGHT($N2541,1)&amp;"・"&amp;女子登録情報!$I2541,$N2541&amp;"・"&amp;女子登録情報!$I2541))</f>
        <v/>
      </c>
    </row>
    <row r="2542" spans="1:15" x14ac:dyDescent="0.55000000000000004">
      <c r="A2542" t="str">
        <f>IF($K2542="","",200000000+女子登録情報!$C2542)</f>
        <v/>
      </c>
      <c r="B2542" t="str">
        <f>IF($K2542="","",女子登録情報!$D2542&amp;" ("&amp;女子登録情報!$K2542&amp;")")</f>
        <v/>
      </c>
      <c r="C2542" t="str">
        <f>IF($K2542="","",女子登録情報!$E2542)</f>
        <v/>
      </c>
      <c r="D2542" t="str">
        <f>IF($K2542="","",女子登録情報!$O2542&amp;" "&amp;女子登録情報!$N2542&amp;" ("&amp;LEFT(女子登録情報!$F2542,2)&amp;")")</f>
        <v/>
      </c>
      <c r="E2542" t="str">
        <f>IF($K2542="","",女子登録情報!$P2542)</f>
        <v/>
      </c>
      <c r="F2542" t="str">
        <f t="shared" si="39"/>
        <v/>
      </c>
      <c r="G2542" t="str">
        <f>IF($K2542="","",女子登録情報!$M2542)</f>
        <v/>
      </c>
      <c r="H2542" t="str">
        <f>IF($K2542="","",女子登録情報!$A2542)</f>
        <v/>
      </c>
      <c r="K2542" t="str">
        <f>IF(女子登録情報!$C2542="","",女子登録情報!$C2542)</f>
        <v/>
      </c>
      <c r="M2542" t="str">
        <f>IFERROR(IF(AND(402&lt;=VALUE(RIGHT(女子登録情報!$F2542,4)),競技会情報!$E$3*100+競技会情報!$G$3&gt;=VALUE(RIGHT(女子登録情報!$F2542,4))),VALUE(女子登録情報!$G2542)+1,VALUE(女子登録情報!$G2542)),"")</f>
        <v/>
      </c>
      <c r="N2542" t="str">
        <f>IF($K2542="","",IF(女子登録情報!$H2542="北海道",女子登録情報!$H2542,LEFT(女子登録情報!$H2542,LEN(女子登録情報!$H2542)-1)))</f>
        <v/>
      </c>
      <c r="O2542" t="str">
        <f>IF($K2542="","",IF(LEN($N2542)=2,LEFT($N2542,1)&amp;"　"&amp;RIGHT($N2542,1)&amp;"・"&amp;女子登録情報!$I2542,$N2542&amp;"・"&amp;女子登録情報!$I2542))</f>
        <v/>
      </c>
    </row>
    <row r="2543" spans="1:15" x14ac:dyDescent="0.55000000000000004">
      <c r="A2543" t="str">
        <f>IF($K2543="","",200000000+女子登録情報!$C2543)</f>
        <v/>
      </c>
      <c r="B2543" t="str">
        <f>IF($K2543="","",女子登録情報!$D2543&amp;" ("&amp;女子登録情報!$K2543&amp;")")</f>
        <v/>
      </c>
      <c r="C2543" t="str">
        <f>IF($K2543="","",女子登録情報!$E2543)</f>
        <v/>
      </c>
      <c r="D2543" t="str">
        <f>IF($K2543="","",女子登録情報!$O2543&amp;" "&amp;女子登録情報!$N2543&amp;" ("&amp;LEFT(女子登録情報!$F2543,2)&amp;")")</f>
        <v/>
      </c>
      <c r="E2543" t="str">
        <f>IF($K2543="","",女子登録情報!$P2543)</f>
        <v/>
      </c>
      <c r="F2543" t="str">
        <f t="shared" si="39"/>
        <v/>
      </c>
      <c r="G2543" t="str">
        <f>IF($K2543="","",女子登録情報!$M2543)</f>
        <v/>
      </c>
      <c r="H2543" t="str">
        <f>IF($K2543="","",女子登録情報!$A2543)</f>
        <v/>
      </c>
      <c r="K2543" t="str">
        <f>IF(女子登録情報!$C2543="","",女子登録情報!$C2543)</f>
        <v/>
      </c>
      <c r="M2543" t="str">
        <f>IFERROR(IF(AND(402&lt;=VALUE(RIGHT(女子登録情報!$F2543,4)),競技会情報!$E$3*100+競技会情報!$G$3&gt;=VALUE(RIGHT(女子登録情報!$F2543,4))),VALUE(女子登録情報!$G2543)+1,VALUE(女子登録情報!$G2543)),"")</f>
        <v/>
      </c>
      <c r="N2543" t="str">
        <f>IF($K2543="","",IF(女子登録情報!$H2543="北海道",女子登録情報!$H2543,LEFT(女子登録情報!$H2543,LEN(女子登録情報!$H2543)-1)))</f>
        <v/>
      </c>
      <c r="O2543" t="str">
        <f>IF($K2543="","",IF(LEN($N2543)=2,LEFT($N2543,1)&amp;"　"&amp;RIGHT($N2543,1)&amp;"・"&amp;女子登録情報!$I2543,$N2543&amp;"・"&amp;女子登録情報!$I2543))</f>
        <v/>
      </c>
    </row>
    <row r="2544" spans="1:15" x14ac:dyDescent="0.55000000000000004">
      <c r="A2544" t="str">
        <f>IF($K2544="","",200000000+女子登録情報!$C2544)</f>
        <v/>
      </c>
      <c r="B2544" t="str">
        <f>IF($K2544="","",女子登録情報!$D2544&amp;" ("&amp;女子登録情報!$K2544&amp;")")</f>
        <v/>
      </c>
      <c r="C2544" t="str">
        <f>IF($K2544="","",女子登録情報!$E2544)</f>
        <v/>
      </c>
      <c r="D2544" t="str">
        <f>IF($K2544="","",女子登録情報!$O2544&amp;" "&amp;女子登録情報!$N2544&amp;" ("&amp;LEFT(女子登録情報!$F2544,2)&amp;")")</f>
        <v/>
      </c>
      <c r="E2544" t="str">
        <f>IF($K2544="","",女子登録情報!$P2544)</f>
        <v/>
      </c>
      <c r="F2544" t="str">
        <f t="shared" si="39"/>
        <v/>
      </c>
      <c r="G2544" t="str">
        <f>IF($K2544="","",女子登録情報!$M2544)</f>
        <v/>
      </c>
      <c r="H2544" t="str">
        <f>IF($K2544="","",女子登録情報!$A2544)</f>
        <v/>
      </c>
      <c r="K2544" t="str">
        <f>IF(女子登録情報!$C2544="","",女子登録情報!$C2544)</f>
        <v/>
      </c>
      <c r="M2544" t="str">
        <f>IFERROR(IF(AND(402&lt;=VALUE(RIGHT(女子登録情報!$F2544,4)),競技会情報!$E$3*100+競技会情報!$G$3&gt;=VALUE(RIGHT(女子登録情報!$F2544,4))),VALUE(女子登録情報!$G2544)+1,VALUE(女子登録情報!$G2544)),"")</f>
        <v/>
      </c>
      <c r="N2544" t="str">
        <f>IF($K2544="","",IF(女子登録情報!$H2544="北海道",女子登録情報!$H2544,LEFT(女子登録情報!$H2544,LEN(女子登録情報!$H2544)-1)))</f>
        <v/>
      </c>
      <c r="O2544" t="str">
        <f>IF($K2544="","",IF(LEN($N2544)=2,LEFT($N2544,1)&amp;"　"&amp;RIGHT($N2544,1)&amp;"・"&amp;女子登録情報!$I2544,$N2544&amp;"・"&amp;女子登録情報!$I2544))</f>
        <v/>
      </c>
    </row>
    <row r="2545" spans="1:15" x14ac:dyDescent="0.55000000000000004">
      <c r="A2545" t="str">
        <f>IF($K2545="","",200000000+女子登録情報!$C2545)</f>
        <v/>
      </c>
      <c r="B2545" t="str">
        <f>IF($K2545="","",女子登録情報!$D2545&amp;" ("&amp;女子登録情報!$K2545&amp;")")</f>
        <v/>
      </c>
      <c r="C2545" t="str">
        <f>IF($K2545="","",女子登録情報!$E2545)</f>
        <v/>
      </c>
      <c r="D2545" t="str">
        <f>IF($K2545="","",女子登録情報!$O2545&amp;" "&amp;女子登録情報!$N2545&amp;" ("&amp;LEFT(女子登録情報!$F2545,2)&amp;")")</f>
        <v/>
      </c>
      <c r="E2545" t="str">
        <f>IF($K2545="","",女子登録情報!$P2545)</f>
        <v/>
      </c>
      <c r="F2545" t="str">
        <f t="shared" si="39"/>
        <v/>
      </c>
      <c r="G2545" t="str">
        <f>IF($K2545="","",女子登録情報!$M2545)</f>
        <v/>
      </c>
      <c r="H2545" t="str">
        <f>IF($K2545="","",女子登録情報!$A2545)</f>
        <v/>
      </c>
      <c r="K2545" t="str">
        <f>IF(女子登録情報!$C2545="","",女子登録情報!$C2545)</f>
        <v/>
      </c>
      <c r="M2545" t="str">
        <f>IFERROR(IF(AND(402&lt;=VALUE(RIGHT(女子登録情報!$F2545,4)),競技会情報!$E$3*100+競技会情報!$G$3&gt;=VALUE(RIGHT(女子登録情報!$F2545,4))),VALUE(女子登録情報!$G2545)+1,VALUE(女子登録情報!$G2545)),"")</f>
        <v/>
      </c>
      <c r="N2545" t="str">
        <f>IF($K2545="","",IF(女子登録情報!$H2545="北海道",女子登録情報!$H2545,LEFT(女子登録情報!$H2545,LEN(女子登録情報!$H2545)-1)))</f>
        <v/>
      </c>
      <c r="O2545" t="str">
        <f>IF($K2545="","",IF(LEN($N2545)=2,LEFT($N2545,1)&amp;"　"&amp;RIGHT($N2545,1)&amp;"・"&amp;女子登録情報!$I2545,$N2545&amp;"・"&amp;女子登録情報!$I2545))</f>
        <v/>
      </c>
    </row>
    <row r="2546" spans="1:15" x14ac:dyDescent="0.55000000000000004">
      <c r="A2546" t="str">
        <f>IF($K2546="","",200000000+女子登録情報!$C2546)</f>
        <v/>
      </c>
      <c r="B2546" t="str">
        <f>IF($K2546="","",女子登録情報!$D2546&amp;" ("&amp;女子登録情報!$K2546&amp;")")</f>
        <v/>
      </c>
      <c r="C2546" t="str">
        <f>IF($K2546="","",女子登録情報!$E2546)</f>
        <v/>
      </c>
      <c r="D2546" t="str">
        <f>IF($K2546="","",女子登録情報!$O2546&amp;" "&amp;女子登録情報!$N2546&amp;" ("&amp;LEFT(女子登録情報!$F2546,2)&amp;")")</f>
        <v/>
      </c>
      <c r="E2546" t="str">
        <f>IF($K2546="","",女子登録情報!$P2546)</f>
        <v/>
      </c>
      <c r="F2546" t="str">
        <f t="shared" si="39"/>
        <v/>
      </c>
      <c r="G2546" t="str">
        <f>IF($K2546="","",女子登録情報!$M2546)</f>
        <v/>
      </c>
      <c r="H2546" t="str">
        <f>IF($K2546="","",女子登録情報!$A2546)</f>
        <v/>
      </c>
      <c r="K2546" t="str">
        <f>IF(女子登録情報!$C2546="","",女子登録情報!$C2546)</f>
        <v/>
      </c>
      <c r="M2546" t="str">
        <f>IFERROR(IF(AND(402&lt;=VALUE(RIGHT(女子登録情報!$F2546,4)),競技会情報!$E$3*100+競技会情報!$G$3&gt;=VALUE(RIGHT(女子登録情報!$F2546,4))),VALUE(女子登録情報!$G2546)+1,VALUE(女子登録情報!$G2546)),"")</f>
        <v/>
      </c>
      <c r="N2546" t="str">
        <f>IF($K2546="","",IF(女子登録情報!$H2546="北海道",女子登録情報!$H2546,LEFT(女子登録情報!$H2546,LEN(女子登録情報!$H2546)-1)))</f>
        <v/>
      </c>
      <c r="O2546" t="str">
        <f>IF($K2546="","",IF(LEN($N2546)=2,LEFT($N2546,1)&amp;"　"&amp;RIGHT($N2546,1)&amp;"・"&amp;女子登録情報!$I2546,$N2546&amp;"・"&amp;女子登録情報!$I2546))</f>
        <v/>
      </c>
    </row>
    <row r="2547" spans="1:15" x14ac:dyDescent="0.55000000000000004">
      <c r="A2547" t="str">
        <f>IF($K2547="","",200000000+女子登録情報!$C2547)</f>
        <v/>
      </c>
      <c r="B2547" t="str">
        <f>IF($K2547="","",女子登録情報!$D2547&amp;" ("&amp;女子登録情報!$K2547&amp;")")</f>
        <v/>
      </c>
      <c r="C2547" t="str">
        <f>IF($K2547="","",女子登録情報!$E2547)</f>
        <v/>
      </c>
      <c r="D2547" t="str">
        <f>IF($K2547="","",女子登録情報!$O2547&amp;" "&amp;女子登録情報!$N2547&amp;" ("&amp;LEFT(女子登録情報!$F2547,2)&amp;")")</f>
        <v/>
      </c>
      <c r="E2547" t="str">
        <f>IF($K2547="","",女子登録情報!$P2547)</f>
        <v/>
      </c>
      <c r="F2547" t="str">
        <f t="shared" si="39"/>
        <v/>
      </c>
      <c r="G2547" t="str">
        <f>IF($K2547="","",女子登録情報!$M2547)</f>
        <v/>
      </c>
      <c r="H2547" t="str">
        <f>IF($K2547="","",女子登録情報!$A2547)</f>
        <v/>
      </c>
      <c r="K2547" t="str">
        <f>IF(女子登録情報!$C2547="","",女子登録情報!$C2547)</f>
        <v/>
      </c>
      <c r="M2547" t="str">
        <f>IFERROR(IF(AND(402&lt;=VALUE(RIGHT(女子登録情報!$F2547,4)),競技会情報!$E$3*100+競技会情報!$G$3&gt;=VALUE(RIGHT(女子登録情報!$F2547,4))),VALUE(女子登録情報!$G2547)+1,VALUE(女子登録情報!$G2547)),"")</f>
        <v/>
      </c>
      <c r="N2547" t="str">
        <f>IF($K2547="","",IF(女子登録情報!$H2547="北海道",女子登録情報!$H2547,LEFT(女子登録情報!$H2547,LEN(女子登録情報!$H2547)-1)))</f>
        <v/>
      </c>
      <c r="O2547" t="str">
        <f>IF($K2547="","",IF(LEN($N2547)=2,LEFT($N2547,1)&amp;"　"&amp;RIGHT($N2547,1)&amp;"・"&amp;女子登録情報!$I2547,$N2547&amp;"・"&amp;女子登録情報!$I2547))</f>
        <v/>
      </c>
    </row>
    <row r="2548" spans="1:15" x14ac:dyDescent="0.55000000000000004">
      <c r="A2548" t="str">
        <f>IF($K2548="","",200000000+女子登録情報!$C2548)</f>
        <v/>
      </c>
      <c r="B2548" t="str">
        <f>IF($K2548="","",女子登録情報!$D2548&amp;" ("&amp;女子登録情報!$K2548&amp;")")</f>
        <v/>
      </c>
      <c r="C2548" t="str">
        <f>IF($K2548="","",女子登録情報!$E2548)</f>
        <v/>
      </c>
      <c r="D2548" t="str">
        <f>IF($K2548="","",女子登録情報!$O2548&amp;" "&amp;女子登録情報!$N2548&amp;" ("&amp;LEFT(女子登録情報!$F2548,2)&amp;")")</f>
        <v/>
      </c>
      <c r="E2548" t="str">
        <f>IF($K2548="","",女子登録情報!$P2548)</f>
        <v/>
      </c>
      <c r="F2548" t="str">
        <f t="shared" si="39"/>
        <v/>
      </c>
      <c r="G2548" t="str">
        <f>IF($K2548="","",女子登録情報!$M2548)</f>
        <v/>
      </c>
      <c r="H2548" t="str">
        <f>IF($K2548="","",女子登録情報!$A2548)</f>
        <v/>
      </c>
      <c r="K2548" t="str">
        <f>IF(女子登録情報!$C2548="","",女子登録情報!$C2548)</f>
        <v/>
      </c>
      <c r="M2548" t="str">
        <f>IFERROR(IF(AND(402&lt;=VALUE(RIGHT(女子登録情報!$F2548,4)),競技会情報!$E$3*100+競技会情報!$G$3&gt;=VALUE(RIGHT(女子登録情報!$F2548,4))),VALUE(女子登録情報!$G2548)+1,VALUE(女子登録情報!$G2548)),"")</f>
        <v/>
      </c>
      <c r="N2548" t="str">
        <f>IF($K2548="","",IF(女子登録情報!$H2548="北海道",女子登録情報!$H2548,LEFT(女子登録情報!$H2548,LEN(女子登録情報!$H2548)-1)))</f>
        <v/>
      </c>
      <c r="O2548" t="str">
        <f>IF($K2548="","",IF(LEN($N2548)=2,LEFT($N2548,1)&amp;"　"&amp;RIGHT($N2548,1)&amp;"・"&amp;女子登録情報!$I2548,$N2548&amp;"・"&amp;女子登録情報!$I2548))</f>
        <v/>
      </c>
    </row>
    <row r="2549" spans="1:15" x14ac:dyDescent="0.55000000000000004">
      <c r="A2549" t="str">
        <f>IF($K2549="","",200000000+女子登録情報!$C2549)</f>
        <v/>
      </c>
      <c r="B2549" t="str">
        <f>IF($K2549="","",女子登録情報!$D2549&amp;" ("&amp;女子登録情報!$K2549&amp;")")</f>
        <v/>
      </c>
      <c r="C2549" t="str">
        <f>IF($K2549="","",女子登録情報!$E2549)</f>
        <v/>
      </c>
      <c r="D2549" t="str">
        <f>IF($K2549="","",女子登録情報!$O2549&amp;" "&amp;女子登録情報!$N2549&amp;" ("&amp;LEFT(女子登録情報!$F2549,2)&amp;")")</f>
        <v/>
      </c>
      <c r="E2549" t="str">
        <f>IF($K2549="","",女子登録情報!$P2549)</f>
        <v/>
      </c>
      <c r="F2549" t="str">
        <f t="shared" si="39"/>
        <v/>
      </c>
      <c r="G2549" t="str">
        <f>IF($K2549="","",女子登録情報!$M2549)</f>
        <v/>
      </c>
      <c r="H2549" t="str">
        <f>IF($K2549="","",女子登録情報!$A2549)</f>
        <v/>
      </c>
      <c r="K2549" t="str">
        <f>IF(女子登録情報!$C2549="","",女子登録情報!$C2549)</f>
        <v/>
      </c>
      <c r="M2549" t="str">
        <f>IFERROR(IF(AND(402&lt;=VALUE(RIGHT(女子登録情報!$F2549,4)),競技会情報!$E$3*100+競技会情報!$G$3&gt;=VALUE(RIGHT(女子登録情報!$F2549,4))),VALUE(女子登録情報!$G2549)+1,VALUE(女子登録情報!$G2549)),"")</f>
        <v/>
      </c>
      <c r="N2549" t="str">
        <f>IF($K2549="","",IF(女子登録情報!$H2549="北海道",女子登録情報!$H2549,LEFT(女子登録情報!$H2549,LEN(女子登録情報!$H2549)-1)))</f>
        <v/>
      </c>
      <c r="O2549" t="str">
        <f>IF($K2549="","",IF(LEN($N2549)=2,LEFT($N2549,1)&amp;"　"&amp;RIGHT($N2549,1)&amp;"・"&amp;女子登録情報!$I2549,$N2549&amp;"・"&amp;女子登録情報!$I2549))</f>
        <v/>
      </c>
    </row>
    <row r="2550" spans="1:15" x14ac:dyDescent="0.55000000000000004">
      <c r="A2550" t="str">
        <f>IF($K2550="","",200000000+女子登録情報!$C2550)</f>
        <v/>
      </c>
      <c r="B2550" t="str">
        <f>IF($K2550="","",女子登録情報!$D2550&amp;" ("&amp;女子登録情報!$K2550&amp;")")</f>
        <v/>
      </c>
      <c r="C2550" t="str">
        <f>IF($K2550="","",女子登録情報!$E2550)</f>
        <v/>
      </c>
      <c r="D2550" t="str">
        <f>IF($K2550="","",女子登録情報!$O2550&amp;" "&amp;女子登録情報!$N2550&amp;" ("&amp;LEFT(女子登録情報!$F2550,2)&amp;")")</f>
        <v/>
      </c>
      <c r="E2550" t="str">
        <f>IF($K2550="","",女子登録情報!$P2550)</f>
        <v/>
      </c>
      <c r="F2550" t="str">
        <f t="shared" si="39"/>
        <v/>
      </c>
      <c r="G2550" t="str">
        <f>IF($K2550="","",女子登録情報!$M2550)</f>
        <v/>
      </c>
      <c r="H2550" t="str">
        <f>IF($K2550="","",女子登録情報!$A2550)</f>
        <v/>
      </c>
      <c r="K2550" t="str">
        <f>IF(女子登録情報!$C2550="","",女子登録情報!$C2550)</f>
        <v/>
      </c>
      <c r="M2550" t="str">
        <f>IFERROR(IF(AND(402&lt;=VALUE(RIGHT(女子登録情報!$F2550,4)),競技会情報!$E$3*100+競技会情報!$G$3&gt;=VALUE(RIGHT(女子登録情報!$F2550,4))),VALUE(女子登録情報!$G2550)+1,VALUE(女子登録情報!$G2550)),"")</f>
        <v/>
      </c>
      <c r="N2550" t="str">
        <f>IF($K2550="","",IF(女子登録情報!$H2550="北海道",女子登録情報!$H2550,LEFT(女子登録情報!$H2550,LEN(女子登録情報!$H2550)-1)))</f>
        <v/>
      </c>
      <c r="O2550" t="str">
        <f>IF($K2550="","",IF(LEN($N2550)=2,LEFT($N2550,1)&amp;"　"&amp;RIGHT($N2550,1)&amp;"・"&amp;女子登録情報!$I2550,$N2550&amp;"・"&amp;女子登録情報!$I2550))</f>
        <v/>
      </c>
    </row>
    <row r="2551" spans="1:15" x14ac:dyDescent="0.55000000000000004">
      <c r="A2551" t="str">
        <f>IF($K2551="","",200000000+女子登録情報!$C2551)</f>
        <v/>
      </c>
      <c r="B2551" t="str">
        <f>IF($K2551="","",女子登録情報!$D2551&amp;" ("&amp;女子登録情報!$K2551&amp;")")</f>
        <v/>
      </c>
      <c r="C2551" t="str">
        <f>IF($K2551="","",女子登録情報!$E2551)</f>
        <v/>
      </c>
      <c r="D2551" t="str">
        <f>IF($K2551="","",女子登録情報!$O2551&amp;" "&amp;女子登録情報!$N2551&amp;" ("&amp;LEFT(女子登録情報!$F2551,2)&amp;")")</f>
        <v/>
      </c>
      <c r="E2551" t="str">
        <f>IF($K2551="","",女子登録情報!$P2551)</f>
        <v/>
      </c>
      <c r="F2551" t="str">
        <f t="shared" si="39"/>
        <v/>
      </c>
      <c r="G2551" t="str">
        <f>IF($K2551="","",女子登録情報!$M2551)</f>
        <v/>
      </c>
      <c r="H2551" t="str">
        <f>IF($K2551="","",女子登録情報!$A2551)</f>
        <v/>
      </c>
      <c r="K2551" t="str">
        <f>IF(女子登録情報!$C2551="","",女子登録情報!$C2551)</f>
        <v/>
      </c>
      <c r="M2551" t="str">
        <f>IFERROR(IF(AND(402&lt;=VALUE(RIGHT(女子登録情報!$F2551,4)),競技会情報!$E$3*100+競技会情報!$G$3&gt;=VALUE(RIGHT(女子登録情報!$F2551,4))),VALUE(女子登録情報!$G2551)+1,VALUE(女子登録情報!$G2551)),"")</f>
        <v/>
      </c>
      <c r="N2551" t="str">
        <f>IF($K2551="","",IF(女子登録情報!$H2551="北海道",女子登録情報!$H2551,LEFT(女子登録情報!$H2551,LEN(女子登録情報!$H2551)-1)))</f>
        <v/>
      </c>
      <c r="O2551" t="str">
        <f>IF($K2551="","",IF(LEN($N2551)=2,LEFT($N2551,1)&amp;"　"&amp;RIGHT($N2551,1)&amp;"・"&amp;女子登録情報!$I2551,$N2551&amp;"・"&amp;女子登録情報!$I2551))</f>
        <v/>
      </c>
    </row>
    <row r="2552" spans="1:15" x14ac:dyDescent="0.55000000000000004">
      <c r="A2552" t="str">
        <f>IF($K2552="","",200000000+女子登録情報!$C2552)</f>
        <v/>
      </c>
      <c r="B2552" t="str">
        <f>IF($K2552="","",女子登録情報!$D2552&amp;" ("&amp;女子登録情報!$K2552&amp;")")</f>
        <v/>
      </c>
      <c r="C2552" t="str">
        <f>IF($K2552="","",女子登録情報!$E2552)</f>
        <v/>
      </c>
      <c r="D2552" t="str">
        <f>IF($K2552="","",女子登録情報!$O2552&amp;" "&amp;女子登録情報!$N2552&amp;" ("&amp;LEFT(女子登録情報!$F2552,2)&amp;")")</f>
        <v/>
      </c>
      <c r="E2552" t="str">
        <f>IF($K2552="","",女子登録情報!$P2552)</f>
        <v/>
      </c>
      <c r="F2552" t="str">
        <f t="shared" si="39"/>
        <v/>
      </c>
      <c r="G2552" t="str">
        <f>IF($K2552="","",女子登録情報!$M2552)</f>
        <v/>
      </c>
      <c r="H2552" t="str">
        <f>IF($K2552="","",女子登録情報!$A2552)</f>
        <v/>
      </c>
      <c r="K2552" t="str">
        <f>IF(女子登録情報!$C2552="","",女子登録情報!$C2552)</f>
        <v/>
      </c>
      <c r="M2552" t="str">
        <f>IFERROR(IF(AND(402&lt;=VALUE(RIGHT(女子登録情報!$F2552,4)),競技会情報!$E$3*100+競技会情報!$G$3&gt;=VALUE(RIGHT(女子登録情報!$F2552,4))),VALUE(女子登録情報!$G2552)+1,VALUE(女子登録情報!$G2552)),"")</f>
        <v/>
      </c>
      <c r="N2552" t="str">
        <f>IF($K2552="","",IF(女子登録情報!$H2552="北海道",女子登録情報!$H2552,LEFT(女子登録情報!$H2552,LEN(女子登録情報!$H2552)-1)))</f>
        <v/>
      </c>
      <c r="O2552" t="str">
        <f>IF($K2552="","",IF(LEN($N2552)=2,LEFT($N2552,1)&amp;"　"&amp;RIGHT($N2552,1)&amp;"・"&amp;女子登録情報!$I2552,$N2552&amp;"・"&amp;女子登録情報!$I2552))</f>
        <v/>
      </c>
    </row>
    <row r="2553" spans="1:15" x14ac:dyDescent="0.55000000000000004">
      <c r="A2553" t="str">
        <f>IF($K2553="","",200000000+女子登録情報!$C2553)</f>
        <v/>
      </c>
      <c r="B2553" t="str">
        <f>IF($K2553="","",女子登録情報!$D2553&amp;" ("&amp;女子登録情報!$K2553&amp;")")</f>
        <v/>
      </c>
      <c r="C2553" t="str">
        <f>IF($K2553="","",女子登録情報!$E2553)</f>
        <v/>
      </c>
      <c r="D2553" t="str">
        <f>IF($K2553="","",女子登録情報!$O2553&amp;" "&amp;女子登録情報!$N2553&amp;" ("&amp;LEFT(女子登録情報!$F2553,2)&amp;")")</f>
        <v/>
      </c>
      <c r="E2553" t="str">
        <f>IF($K2553="","",女子登録情報!$P2553)</f>
        <v/>
      </c>
      <c r="F2553" t="str">
        <f t="shared" si="39"/>
        <v/>
      </c>
      <c r="G2553" t="str">
        <f>IF($K2553="","",女子登録情報!$M2553)</f>
        <v/>
      </c>
      <c r="H2553" t="str">
        <f>IF($K2553="","",女子登録情報!$A2553)</f>
        <v/>
      </c>
      <c r="K2553" t="str">
        <f>IF(女子登録情報!$C2553="","",女子登録情報!$C2553)</f>
        <v/>
      </c>
      <c r="M2553" t="str">
        <f>IFERROR(IF(AND(402&lt;=VALUE(RIGHT(女子登録情報!$F2553,4)),競技会情報!$E$3*100+競技会情報!$G$3&gt;=VALUE(RIGHT(女子登録情報!$F2553,4))),VALUE(女子登録情報!$G2553)+1,VALUE(女子登録情報!$G2553)),"")</f>
        <v/>
      </c>
      <c r="N2553" t="str">
        <f>IF($K2553="","",IF(女子登録情報!$H2553="北海道",女子登録情報!$H2553,LEFT(女子登録情報!$H2553,LEN(女子登録情報!$H2553)-1)))</f>
        <v/>
      </c>
      <c r="O2553" t="str">
        <f>IF($K2553="","",IF(LEN($N2553)=2,LEFT($N2553,1)&amp;"　"&amp;RIGHT($N2553,1)&amp;"・"&amp;女子登録情報!$I2553,$N2553&amp;"・"&amp;女子登録情報!$I2553))</f>
        <v/>
      </c>
    </row>
    <row r="2554" spans="1:15" x14ac:dyDescent="0.55000000000000004">
      <c r="A2554" t="str">
        <f>IF($K2554="","",200000000+女子登録情報!$C2554)</f>
        <v/>
      </c>
      <c r="B2554" t="str">
        <f>IF($K2554="","",女子登録情報!$D2554&amp;" ("&amp;女子登録情報!$K2554&amp;")")</f>
        <v/>
      </c>
      <c r="C2554" t="str">
        <f>IF($K2554="","",女子登録情報!$E2554)</f>
        <v/>
      </c>
      <c r="D2554" t="str">
        <f>IF($K2554="","",女子登録情報!$O2554&amp;" "&amp;女子登録情報!$N2554&amp;" ("&amp;LEFT(女子登録情報!$F2554,2)&amp;")")</f>
        <v/>
      </c>
      <c r="E2554" t="str">
        <f>IF($K2554="","",女子登録情報!$P2554)</f>
        <v/>
      </c>
      <c r="F2554" t="str">
        <f t="shared" si="39"/>
        <v/>
      </c>
      <c r="G2554" t="str">
        <f>IF($K2554="","",女子登録情報!$M2554)</f>
        <v/>
      </c>
      <c r="H2554" t="str">
        <f>IF($K2554="","",女子登録情報!$A2554)</f>
        <v/>
      </c>
      <c r="K2554" t="str">
        <f>IF(女子登録情報!$C2554="","",女子登録情報!$C2554)</f>
        <v/>
      </c>
      <c r="M2554" t="str">
        <f>IFERROR(IF(AND(402&lt;=VALUE(RIGHT(女子登録情報!$F2554,4)),競技会情報!$E$3*100+競技会情報!$G$3&gt;=VALUE(RIGHT(女子登録情報!$F2554,4))),VALUE(女子登録情報!$G2554)+1,VALUE(女子登録情報!$G2554)),"")</f>
        <v/>
      </c>
      <c r="N2554" t="str">
        <f>IF($K2554="","",IF(女子登録情報!$H2554="北海道",女子登録情報!$H2554,LEFT(女子登録情報!$H2554,LEN(女子登録情報!$H2554)-1)))</f>
        <v/>
      </c>
      <c r="O2554" t="str">
        <f>IF($K2554="","",IF(LEN($N2554)=2,LEFT($N2554,1)&amp;"　"&amp;RIGHT($N2554,1)&amp;"・"&amp;女子登録情報!$I2554,$N2554&amp;"・"&amp;女子登録情報!$I2554))</f>
        <v/>
      </c>
    </row>
    <row r="2555" spans="1:15" x14ac:dyDescent="0.55000000000000004">
      <c r="A2555" t="str">
        <f>IF($K2555="","",200000000+女子登録情報!$C2555)</f>
        <v/>
      </c>
      <c r="B2555" t="str">
        <f>IF($K2555="","",女子登録情報!$D2555&amp;" ("&amp;女子登録情報!$K2555&amp;")")</f>
        <v/>
      </c>
      <c r="C2555" t="str">
        <f>IF($K2555="","",女子登録情報!$E2555)</f>
        <v/>
      </c>
      <c r="D2555" t="str">
        <f>IF($K2555="","",女子登録情報!$O2555&amp;" "&amp;女子登録情報!$N2555&amp;" ("&amp;LEFT(女子登録情報!$F2555,2)&amp;")")</f>
        <v/>
      </c>
      <c r="E2555" t="str">
        <f>IF($K2555="","",女子登録情報!$P2555)</f>
        <v/>
      </c>
      <c r="F2555" t="str">
        <f t="shared" si="39"/>
        <v/>
      </c>
      <c r="G2555" t="str">
        <f>IF($K2555="","",女子登録情報!$M2555)</f>
        <v/>
      </c>
      <c r="H2555" t="str">
        <f>IF($K2555="","",女子登録情報!$A2555)</f>
        <v/>
      </c>
      <c r="K2555" t="str">
        <f>IF(女子登録情報!$C2555="","",女子登録情報!$C2555)</f>
        <v/>
      </c>
      <c r="M2555" t="str">
        <f>IFERROR(IF(AND(402&lt;=VALUE(RIGHT(女子登録情報!$F2555,4)),競技会情報!$E$3*100+競技会情報!$G$3&gt;=VALUE(RIGHT(女子登録情報!$F2555,4))),VALUE(女子登録情報!$G2555)+1,VALUE(女子登録情報!$G2555)),"")</f>
        <v/>
      </c>
      <c r="N2555" t="str">
        <f>IF($K2555="","",IF(女子登録情報!$H2555="北海道",女子登録情報!$H2555,LEFT(女子登録情報!$H2555,LEN(女子登録情報!$H2555)-1)))</f>
        <v/>
      </c>
      <c r="O2555" t="str">
        <f>IF($K2555="","",IF(LEN($N2555)=2,LEFT($N2555,1)&amp;"　"&amp;RIGHT($N2555,1)&amp;"・"&amp;女子登録情報!$I2555,$N2555&amp;"・"&amp;女子登録情報!$I2555))</f>
        <v/>
      </c>
    </row>
    <row r="2556" spans="1:15" x14ac:dyDescent="0.55000000000000004">
      <c r="A2556" t="str">
        <f>IF($K2556="","",200000000+女子登録情報!$C2556)</f>
        <v/>
      </c>
      <c r="B2556" t="str">
        <f>IF($K2556="","",女子登録情報!$D2556&amp;" ("&amp;女子登録情報!$K2556&amp;")")</f>
        <v/>
      </c>
      <c r="C2556" t="str">
        <f>IF($K2556="","",女子登録情報!$E2556)</f>
        <v/>
      </c>
      <c r="D2556" t="str">
        <f>IF($K2556="","",女子登録情報!$O2556&amp;" "&amp;女子登録情報!$N2556&amp;" ("&amp;LEFT(女子登録情報!$F2556,2)&amp;")")</f>
        <v/>
      </c>
      <c r="E2556" t="str">
        <f>IF($K2556="","",女子登録情報!$P2556)</f>
        <v/>
      </c>
      <c r="F2556" t="str">
        <f t="shared" si="39"/>
        <v/>
      </c>
      <c r="G2556" t="str">
        <f>IF($K2556="","",女子登録情報!$M2556)</f>
        <v/>
      </c>
      <c r="H2556" t="str">
        <f>IF($K2556="","",女子登録情報!$A2556)</f>
        <v/>
      </c>
      <c r="K2556" t="str">
        <f>IF(女子登録情報!$C2556="","",女子登録情報!$C2556)</f>
        <v/>
      </c>
      <c r="M2556" t="str">
        <f>IFERROR(IF(AND(402&lt;=VALUE(RIGHT(女子登録情報!$F2556,4)),競技会情報!$E$3*100+競技会情報!$G$3&gt;=VALUE(RIGHT(女子登録情報!$F2556,4))),VALUE(女子登録情報!$G2556)+1,VALUE(女子登録情報!$G2556)),"")</f>
        <v/>
      </c>
      <c r="N2556" t="str">
        <f>IF($K2556="","",IF(女子登録情報!$H2556="北海道",女子登録情報!$H2556,LEFT(女子登録情報!$H2556,LEN(女子登録情報!$H2556)-1)))</f>
        <v/>
      </c>
      <c r="O2556" t="str">
        <f>IF($K2556="","",IF(LEN($N2556)=2,LEFT($N2556,1)&amp;"　"&amp;RIGHT($N2556,1)&amp;"・"&amp;女子登録情報!$I2556,$N2556&amp;"・"&amp;女子登録情報!$I2556))</f>
        <v/>
      </c>
    </row>
    <row r="2557" spans="1:15" x14ac:dyDescent="0.55000000000000004">
      <c r="A2557" t="str">
        <f>IF($K2557="","",200000000+女子登録情報!$C2557)</f>
        <v/>
      </c>
      <c r="B2557" t="str">
        <f>IF($K2557="","",女子登録情報!$D2557&amp;" ("&amp;女子登録情報!$K2557&amp;")")</f>
        <v/>
      </c>
      <c r="C2557" t="str">
        <f>IF($K2557="","",女子登録情報!$E2557)</f>
        <v/>
      </c>
      <c r="D2557" t="str">
        <f>IF($K2557="","",女子登録情報!$O2557&amp;" "&amp;女子登録情報!$N2557&amp;" ("&amp;LEFT(女子登録情報!$F2557,2)&amp;")")</f>
        <v/>
      </c>
      <c r="E2557" t="str">
        <f>IF($K2557="","",女子登録情報!$P2557)</f>
        <v/>
      </c>
      <c r="F2557" t="str">
        <f t="shared" si="39"/>
        <v/>
      </c>
      <c r="G2557" t="str">
        <f>IF($K2557="","",女子登録情報!$M2557)</f>
        <v/>
      </c>
      <c r="H2557" t="str">
        <f>IF($K2557="","",女子登録情報!$A2557)</f>
        <v/>
      </c>
      <c r="K2557" t="str">
        <f>IF(女子登録情報!$C2557="","",女子登録情報!$C2557)</f>
        <v/>
      </c>
      <c r="M2557" t="str">
        <f>IFERROR(IF(AND(402&lt;=VALUE(RIGHT(女子登録情報!$F2557,4)),競技会情報!$E$3*100+競技会情報!$G$3&gt;=VALUE(RIGHT(女子登録情報!$F2557,4))),VALUE(女子登録情報!$G2557)+1,VALUE(女子登録情報!$G2557)),"")</f>
        <v/>
      </c>
      <c r="N2557" t="str">
        <f>IF($K2557="","",IF(女子登録情報!$H2557="北海道",女子登録情報!$H2557,LEFT(女子登録情報!$H2557,LEN(女子登録情報!$H2557)-1)))</f>
        <v/>
      </c>
      <c r="O2557" t="str">
        <f>IF($K2557="","",IF(LEN($N2557)=2,LEFT($N2557,1)&amp;"　"&amp;RIGHT($N2557,1)&amp;"・"&amp;女子登録情報!$I2557,$N2557&amp;"・"&amp;女子登録情報!$I2557))</f>
        <v/>
      </c>
    </row>
    <row r="2558" spans="1:15" x14ac:dyDescent="0.55000000000000004">
      <c r="A2558" t="str">
        <f>IF($K2558="","",200000000+女子登録情報!$C2558)</f>
        <v/>
      </c>
      <c r="B2558" t="str">
        <f>IF($K2558="","",女子登録情報!$D2558&amp;" ("&amp;女子登録情報!$K2558&amp;")")</f>
        <v/>
      </c>
      <c r="C2558" t="str">
        <f>IF($K2558="","",女子登録情報!$E2558)</f>
        <v/>
      </c>
      <c r="D2558" t="str">
        <f>IF($K2558="","",女子登録情報!$O2558&amp;" "&amp;女子登録情報!$N2558&amp;" ("&amp;LEFT(女子登録情報!$F2558,2)&amp;")")</f>
        <v/>
      </c>
      <c r="E2558" t="str">
        <f>IF($K2558="","",女子登録情報!$P2558)</f>
        <v/>
      </c>
      <c r="F2558" t="str">
        <f t="shared" si="39"/>
        <v/>
      </c>
      <c r="G2558" t="str">
        <f>IF($K2558="","",女子登録情報!$M2558)</f>
        <v/>
      </c>
      <c r="H2558" t="str">
        <f>IF($K2558="","",女子登録情報!$A2558)</f>
        <v/>
      </c>
      <c r="K2558" t="str">
        <f>IF(女子登録情報!$C2558="","",女子登録情報!$C2558)</f>
        <v/>
      </c>
      <c r="M2558" t="str">
        <f>IFERROR(IF(AND(402&lt;=VALUE(RIGHT(女子登録情報!$F2558,4)),競技会情報!$E$3*100+競技会情報!$G$3&gt;=VALUE(RIGHT(女子登録情報!$F2558,4))),VALUE(女子登録情報!$G2558)+1,VALUE(女子登録情報!$G2558)),"")</f>
        <v/>
      </c>
      <c r="N2558" t="str">
        <f>IF($K2558="","",IF(女子登録情報!$H2558="北海道",女子登録情報!$H2558,LEFT(女子登録情報!$H2558,LEN(女子登録情報!$H2558)-1)))</f>
        <v/>
      </c>
      <c r="O2558" t="str">
        <f>IF($K2558="","",IF(LEN($N2558)=2,LEFT($N2558,1)&amp;"　"&amp;RIGHT($N2558,1)&amp;"・"&amp;女子登録情報!$I2558,$N2558&amp;"・"&amp;女子登録情報!$I2558))</f>
        <v/>
      </c>
    </row>
    <row r="2559" spans="1:15" x14ac:dyDescent="0.55000000000000004">
      <c r="A2559" t="str">
        <f>IF($K2559="","",200000000+女子登録情報!$C2559)</f>
        <v/>
      </c>
      <c r="B2559" t="str">
        <f>IF($K2559="","",女子登録情報!$D2559&amp;" ("&amp;女子登録情報!$K2559&amp;")")</f>
        <v/>
      </c>
      <c r="C2559" t="str">
        <f>IF($K2559="","",女子登録情報!$E2559)</f>
        <v/>
      </c>
      <c r="D2559" t="str">
        <f>IF($K2559="","",女子登録情報!$O2559&amp;" "&amp;女子登録情報!$N2559&amp;" ("&amp;LEFT(女子登録情報!$F2559,2)&amp;")")</f>
        <v/>
      </c>
      <c r="E2559" t="str">
        <f>IF($K2559="","",女子登録情報!$P2559)</f>
        <v/>
      </c>
      <c r="F2559" t="str">
        <f t="shared" si="39"/>
        <v/>
      </c>
      <c r="G2559" t="str">
        <f>IF($K2559="","",女子登録情報!$M2559)</f>
        <v/>
      </c>
      <c r="H2559" t="str">
        <f>IF($K2559="","",女子登録情報!$A2559)</f>
        <v/>
      </c>
      <c r="K2559" t="str">
        <f>IF(女子登録情報!$C2559="","",女子登録情報!$C2559)</f>
        <v/>
      </c>
      <c r="M2559" t="str">
        <f>IFERROR(IF(AND(402&lt;=VALUE(RIGHT(女子登録情報!$F2559,4)),競技会情報!$E$3*100+競技会情報!$G$3&gt;=VALUE(RIGHT(女子登録情報!$F2559,4))),VALUE(女子登録情報!$G2559)+1,VALUE(女子登録情報!$G2559)),"")</f>
        <v/>
      </c>
      <c r="N2559" t="str">
        <f>IF($K2559="","",IF(女子登録情報!$H2559="北海道",女子登録情報!$H2559,LEFT(女子登録情報!$H2559,LEN(女子登録情報!$H2559)-1)))</f>
        <v/>
      </c>
      <c r="O2559" t="str">
        <f>IF($K2559="","",IF(LEN($N2559)=2,LEFT($N2559,1)&amp;"　"&amp;RIGHT($N2559,1)&amp;"・"&amp;女子登録情報!$I2559,$N2559&amp;"・"&amp;女子登録情報!$I2559))</f>
        <v/>
      </c>
    </row>
    <row r="2560" spans="1:15" x14ac:dyDescent="0.55000000000000004">
      <c r="A2560" t="str">
        <f>IF($K2560="","",200000000+女子登録情報!$C2560)</f>
        <v/>
      </c>
      <c r="B2560" t="str">
        <f>IF($K2560="","",女子登録情報!$D2560&amp;" ("&amp;女子登録情報!$K2560&amp;")")</f>
        <v/>
      </c>
      <c r="C2560" t="str">
        <f>IF($K2560="","",女子登録情報!$E2560)</f>
        <v/>
      </c>
      <c r="D2560" t="str">
        <f>IF($K2560="","",女子登録情報!$O2560&amp;" "&amp;女子登録情報!$N2560&amp;" ("&amp;LEFT(女子登録情報!$F2560,2)&amp;")")</f>
        <v/>
      </c>
      <c r="E2560" t="str">
        <f>IF($K2560="","",女子登録情報!$P2560)</f>
        <v/>
      </c>
      <c r="F2560" t="str">
        <f t="shared" si="39"/>
        <v/>
      </c>
      <c r="G2560" t="str">
        <f>IF($K2560="","",女子登録情報!$M2560)</f>
        <v/>
      </c>
      <c r="H2560" t="str">
        <f>IF($K2560="","",女子登録情報!$A2560)</f>
        <v/>
      </c>
      <c r="K2560" t="str">
        <f>IF(女子登録情報!$C2560="","",女子登録情報!$C2560)</f>
        <v/>
      </c>
      <c r="M2560" t="str">
        <f>IFERROR(IF(AND(402&lt;=VALUE(RIGHT(女子登録情報!$F2560,4)),競技会情報!$E$3*100+競技会情報!$G$3&gt;=VALUE(RIGHT(女子登録情報!$F2560,4))),VALUE(女子登録情報!$G2560)+1,VALUE(女子登録情報!$G2560)),"")</f>
        <v/>
      </c>
      <c r="N2560" t="str">
        <f>IF($K2560="","",IF(女子登録情報!$H2560="北海道",女子登録情報!$H2560,LEFT(女子登録情報!$H2560,LEN(女子登録情報!$H2560)-1)))</f>
        <v/>
      </c>
      <c r="O2560" t="str">
        <f>IF($K2560="","",IF(LEN($N2560)=2,LEFT($N2560,1)&amp;"　"&amp;RIGHT($N2560,1)&amp;"・"&amp;女子登録情報!$I2560,$N2560&amp;"・"&amp;女子登録情報!$I2560))</f>
        <v/>
      </c>
    </row>
    <row r="2561" spans="1:15" x14ac:dyDescent="0.55000000000000004">
      <c r="A2561" t="str">
        <f>IF($K2561="","",200000000+女子登録情報!$C2561)</f>
        <v/>
      </c>
      <c r="B2561" t="str">
        <f>IF($K2561="","",女子登録情報!$D2561&amp;" ("&amp;女子登録情報!$K2561&amp;")")</f>
        <v/>
      </c>
      <c r="C2561" t="str">
        <f>IF($K2561="","",女子登録情報!$E2561)</f>
        <v/>
      </c>
      <c r="D2561" t="str">
        <f>IF($K2561="","",女子登録情報!$O2561&amp;" "&amp;女子登録情報!$N2561&amp;" ("&amp;LEFT(女子登録情報!$F2561,2)&amp;")")</f>
        <v/>
      </c>
      <c r="E2561" t="str">
        <f>IF($K2561="","",女子登録情報!$P2561)</f>
        <v/>
      </c>
      <c r="F2561" t="str">
        <f t="shared" si="39"/>
        <v/>
      </c>
      <c r="G2561" t="str">
        <f>IF($K2561="","",女子登録情報!$M2561)</f>
        <v/>
      </c>
      <c r="H2561" t="str">
        <f>IF($K2561="","",女子登録情報!$A2561)</f>
        <v/>
      </c>
      <c r="K2561" t="str">
        <f>IF(女子登録情報!$C2561="","",女子登録情報!$C2561)</f>
        <v/>
      </c>
      <c r="M2561" t="str">
        <f>IFERROR(IF(AND(402&lt;=VALUE(RIGHT(女子登録情報!$F2561,4)),競技会情報!$E$3*100+競技会情報!$G$3&gt;=VALUE(RIGHT(女子登録情報!$F2561,4))),VALUE(女子登録情報!$G2561)+1,VALUE(女子登録情報!$G2561)),"")</f>
        <v/>
      </c>
      <c r="N2561" t="str">
        <f>IF($K2561="","",IF(女子登録情報!$H2561="北海道",女子登録情報!$H2561,LEFT(女子登録情報!$H2561,LEN(女子登録情報!$H2561)-1)))</f>
        <v/>
      </c>
      <c r="O2561" t="str">
        <f>IF($K2561="","",IF(LEN($N2561)=2,LEFT($N2561,1)&amp;"　"&amp;RIGHT($N2561,1)&amp;"・"&amp;女子登録情報!$I2561,$N2561&amp;"・"&amp;女子登録情報!$I2561))</f>
        <v/>
      </c>
    </row>
    <row r="2562" spans="1:15" x14ac:dyDescent="0.55000000000000004">
      <c r="A2562" t="str">
        <f>IF($K2562="","",200000000+女子登録情報!$C2562)</f>
        <v/>
      </c>
      <c r="B2562" t="str">
        <f>IF($K2562="","",女子登録情報!$D2562&amp;" ("&amp;女子登録情報!$K2562&amp;")")</f>
        <v/>
      </c>
      <c r="C2562" t="str">
        <f>IF($K2562="","",女子登録情報!$E2562)</f>
        <v/>
      </c>
      <c r="D2562" t="str">
        <f>IF($K2562="","",女子登録情報!$O2562&amp;" "&amp;女子登録情報!$N2562&amp;" ("&amp;LEFT(女子登録情報!$F2562,2)&amp;")")</f>
        <v/>
      </c>
      <c r="E2562" t="str">
        <f>IF($K2562="","",女子登録情報!$P2562)</f>
        <v/>
      </c>
      <c r="F2562" t="str">
        <f t="shared" si="39"/>
        <v/>
      </c>
      <c r="G2562" t="str">
        <f>IF($K2562="","",女子登録情報!$M2562)</f>
        <v/>
      </c>
      <c r="H2562" t="str">
        <f>IF($K2562="","",女子登録情報!$A2562)</f>
        <v/>
      </c>
      <c r="K2562" t="str">
        <f>IF(女子登録情報!$C2562="","",女子登録情報!$C2562)</f>
        <v/>
      </c>
      <c r="M2562" t="str">
        <f>IFERROR(IF(AND(402&lt;=VALUE(RIGHT(女子登録情報!$F2562,4)),競技会情報!$E$3*100+競技会情報!$G$3&gt;=VALUE(RIGHT(女子登録情報!$F2562,4))),VALUE(女子登録情報!$G2562)+1,VALUE(女子登録情報!$G2562)),"")</f>
        <v/>
      </c>
      <c r="N2562" t="str">
        <f>IF($K2562="","",IF(女子登録情報!$H2562="北海道",女子登録情報!$H2562,LEFT(女子登録情報!$H2562,LEN(女子登録情報!$H2562)-1)))</f>
        <v/>
      </c>
      <c r="O2562" t="str">
        <f>IF($K2562="","",IF(LEN($N2562)=2,LEFT($N2562,1)&amp;"　"&amp;RIGHT($N2562,1)&amp;"・"&amp;女子登録情報!$I2562,$N2562&amp;"・"&amp;女子登録情報!$I2562))</f>
        <v/>
      </c>
    </row>
    <row r="2563" spans="1:15" x14ac:dyDescent="0.55000000000000004">
      <c r="A2563" t="str">
        <f>IF($K2563="","",200000000+女子登録情報!$C2563)</f>
        <v/>
      </c>
      <c r="B2563" t="str">
        <f>IF($K2563="","",女子登録情報!$D2563&amp;" ("&amp;女子登録情報!$K2563&amp;")")</f>
        <v/>
      </c>
      <c r="C2563" t="str">
        <f>IF($K2563="","",女子登録情報!$E2563)</f>
        <v/>
      </c>
      <c r="D2563" t="str">
        <f>IF($K2563="","",女子登録情報!$O2563&amp;" "&amp;女子登録情報!$N2563&amp;" ("&amp;LEFT(女子登録情報!$F2563,2)&amp;")")</f>
        <v/>
      </c>
      <c r="E2563" t="str">
        <f>IF($K2563="","",女子登録情報!$P2563)</f>
        <v/>
      </c>
      <c r="F2563" t="str">
        <f t="shared" ref="F2563:F2626" si="40">IF($K2563="","","2")</f>
        <v/>
      </c>
      <c r="G2563" t="str">
        <f>IF($K2563="","",女子登録情報!$M2563)</f>
        <v/>
      </c>
      <c r="H2563" t="str">
        <f>IF($K2563="","",女子登録情報!$A2563)</f>
        <v/>
      </c>
      <c r="K2563" t="str">
        <f>IF(女子登録情報!$C2563="","",女子登録情報!$C2563)</f>
        <v/>
      </c>
      <c r="M2563" t="str">
        <f>IFERROR(IF(AND(402&lt;=VALUE(RIGHT(女子登録情報!$F2563,4)),競技会情報!$E$3*100+競技会情報!$G$3&gt;=VALUE(RIGHT(女子登録情報!$F2563,4))),VALUE(女子登録情報!$G2563)+1,VALUE(女子登録情報!$G2563)),"")</f>
        <v/>
      </c>
      <c r="N2563" t="str">
        <f>IF($K2563="","",IF(女子登録情報!$H2563="北海道",女子登録情報!$H2563,LEFT(女子登録情報!$H2563,LEN(女子登録情報!$H2563)-1)))</f>
        <v/>
      </c>
      <c r="O2563" t="str">
        <f>IF($K2563="","",IF(LEN($N2563)=2,LEFT($N2563,1)&amp;"　"&amp;RIGHT($N2563,1)&amp;"・"&amp;女子登録情報!$I2563,$N2563&amp;"・"&amp;女子登録情報!$I2563))</f>
        <v/>
      </c>
    </row>
    <row r="2564" spans="1:15" x14ac:dyDescent="0.55000000000000004">
      <c r="A2564" t="str">
        <f>IF($K2564="","",200000000+女子登録情報!$C2564)</f>
        <v/>
      </c>
      <c r="B2564" t="str">
        <f>IF($K2564="","",女子登録情報!$D2564&amp;" ("&amp;女子登録情報!$K2564&amp;")")</f>
        <v/>
      </c>
      <c r="C2564" t="str">
        <f>IF($K2564="","",女子登録情報!$E2564)</f>
        <v/>
      </c>
      <c r="D2564" t="str">
        <f>IF($K2564="","",女子登録情報!$O2564&amp;" "&amp;女子登録情報!$N2564&amp;" ("&amp;LEFT(女子登録情報!$F2564,2)&amp;")")</f>
        <v/>
      </c>
      <c r="E2564" t="str">
        <f>IF($K2564="","",女子登録情報!$P2564)</f>
        <v/>
      </c>
      <c r="F2564" t="str">
        <f t="shared" si="40"/>
        <v/>
      </c>
      <c r="G2564" t="str">
        <f>IF($K2564="","",女子登録情報!$M2564)</f>
        <v/>
      </c>
      <c r="H2564" t="str">
        <f>IF($K2564="","",女子登録情報!$A2564)</f>
        <v/>
      </c>
      <c r="K2564" t="str">
        <f>IF(女子登録情報!$C2564="","",女子登録情報!$C2564)</f>
        <v/>
      </c>
      <c r="M2564" t="str">
        <f>IFERROR(IF(AND(402&lt;=VALUE(RIGHT(女子登録情報!$F2564,4)),競技会情報!$E$3*100+競技会情報!$G$3&gt;=VALUE(RIGHT(女子登録情報!$F2564,4))),VALUE(女子登録情報!$G2564)+1,VALUE(女子登録情報!$G2564)),"")</f>
        <v/>
      </c>
      <c r="N2564" t="str">
        <f>IF($K2564="","",IF(女子登録情報!$H2564="北海道",女子登録情報!$H2564,LEFT(女子登録情報!$H2564,LEN(女子登録情報!$H2564)-1)))</f>
        <v/>
      </c>
      <c r="O2564" t="str">
        <f>IF($K2564="","",IF(LEN($N2564)=2,LEFT($N2564,1)&amp;"　"&amp;RIGHT($N2564,1)&amp;"・"&amp;女子登録情報!$I2564,$N2564&amp;"・"&amp;女子登録情報!$I2564))</f>
        <v/>
      </c>
    </row>
    <row r="2565" spans="1:15" x14ac:dyDescent="0.55000000000000004">
      <c r="A2565" t="str">
        <f>IF($K2565="","",200000000+女子登録情報!$C2565)</f>
        <v/>
      </c>
      <c r="B2565" t="str">
        <f>IF($K2565="","",女子登録情報!$D2565&amp;" ("&amp;女子登録情報!$K2565&amp;")")</f>
        <v/>
      </c>
      <c r="C2565" t="str">
        <f>IF($K2565="","",女子登録情報!$E2565)</f>
        <v/>
      </c>
      <c r="D2565" t="str">
        <f>IF($K2565="","",女子登録情報!$O2565&amp;" "&amp;女子登録情報!$N2565&amp;" ("&amp;LEFT(女子登録情報!$F2565,2)&amp;")")</f>
        <v/>
      </c>
      <c r="E2565" t="str">
        <f>IF($K2565="","",女子登録情報!$P2565)</f>
        <v/>
      </c>
      <c r="F2565" t="str">
        <f t="shared" si="40"/>
        <v/>
      </c>
      <c r="G2565" t="str">
        <f>IF($K2565="","",女子登録情報!$M2565)</f>
        <v/>
      </c>
      <c r="H2565" t="str">
        <f>IF($K2565="","",女子登録情報!$A2565)</f>
        <v/>
      </c>
      <c r="K2565" t="str">
        <f>IF(女子登録情報!$C2565="","",女子登録情報!$C2565)</f>
        <v/>
      </c>
      <c r="M2565" t="str">
        <f>IFERROR(IF(AND(402&lt;=VALUE(RIGHT(女子登録情報!$F2565,4)),競技会情報!$E$3*100+競技会情報!$G$3&gt;=VALUE(RIGHT(女子登録情報!$F2565,4))),VALUE(女子登録情報!$G2565)+1,VALUE(女子登録情報!$G2565)),"")</f>
        <v/>
      </c>
      <c r="N2565" t="str">
        <f>IF($K2565="","",IF(女子登録情報!$H2565="北海道",女子登録情報!$H2565,LEFT(女子登録情報!$H2565,LEN(女子登録情報!$H2565)-1)))</f>
        <v/>
      </c>
      <c r="O2565" t="str">
        <f>IF($K2565="","",IF(LEN($N2565)=2,LEFT($N2565,1)&amp;"　"&amp;RIGHT($N2565,1)&amp;"・"&amp;女子登録情報!$I2565,$N2565&amp;"・"&amp;女子登録情報!$I2565))</f>
        <v/>
      </c>
    </row>
    <row r="2566" spans="1:15" x14ac:dyDescent="0.55000000000000004">
      <c r="A2566" t="str">
        <f>IF($K2566="","",200000000+女子登録情報!$C2566)</f>
        <v/>
      </c>
      <c r="B2566" t="str">
        <f>IF($K2566="","",女子登録情報!$D2566&amp;" ("&amp;女子登録情報!$K2566&amp;")")</f>
        <v/>
      </c>
      <c r="C2566" t="str">
        <f>IF($K2566="","",女子登録情報!$E2566)</f>
        <v/>
      </c>
      <c r="D2566" t="str">
        <f>IF($K2566="","",女子登録情報!$O2566&amp;" "&amp;女子登録情報!$N2566&amp;" ("&amp;LEFT(女子登録情報!$F2566,2)&amp;")")</f>
        <v/>
      </c>
      <c r="E2566" t="str">
        <f>IF($K2566="","",女子登録情報!$P2566)</f>
        <v/>
      </c>
      <c r="F2566" t="str">
        <f t="shared" si="40"/>
        <v/>
      </c>
      <c r="G2566" t="str">
        <f>IF($K2566="","",女子登録情報!$M2566)</f>
        <v/>
      </c>
      <c r="H2566" t="str">
        <f>IF($K2566="","",女子登録情報!$A2566)</f>
        <v/>
      </c>
      <c r="K2566" t="str">
        <f>IF(女子登録情報!$C2566="","",女子登録情報!$C2566)</f>
        <v/>
      </c>
      <c r="M2566" t="str">
        <f>IFERROR(IF(AND(402&lt;=VALUE(RIGHT(女子登録情報!$F2566,4)),競技会情報!$E$3*100+競技会情報!$G$3&gt;=VALUE(RIGHT(女子登録情報!$F2566,4))),VALUE(女子登録情報!$G2566)+1,VALUE(女子登録情報!$G2566)),"")</f>
        <v/>
      </c>
      <c r="N2566" t="str">
        <f>IF($K2566="","",IF(女子登録情報!$H2566="北海道",女子登録情報!$H2566,LEFT(女子登録情報!$H2566,LEN(女子登録情報!$H2566)-1)))</f>
        <v/>
      </c>
      <c r="O2566" t="str">
        <f>IF($K2566="","",IF(LEN($N2566)=2,LEFT($N2566,1)&amp;"　"&amp;RIGHT($N2566,1)&amp;"・"&amp;女子登録情報!$I2566,$N2566&amp;"・"&amp;女子登録情報!$I2566))</f>
        <v/>
      </c>
    </row>
    <row r="2567" spans="1:15" x14ac:dyDescent="0.55000000000000004">
      <c r="A2567" t="str">
        <f>IF($K2567="","",200000000+女子登録情報!$C2567)</f>
        <v/>
      </c>
      <c r="B2567" t="str">
        <f>IF($K2567="","",女子登録情報!$D2567&amp;" ("&amp;女子登録情報!$K2567&amp;")")</f>
        <v/>
      </c>
      <c r="C2567" t="str">
        <f>IF($K2567="","",女子登録情報!$E2567)</f>
        <v/>
      </c>
      <c r="D2567" t="str">
        <f>IF($K2567="","",女子登録情報!$O2567&amp;" "&amp;女子登録情報!$N2567&amp;" ("&amp;LEFT(女子登録情報!$F2567,2)&amp;")")</f>
        <v/>
      </c>
      <c r="E2567" t="str">
        <f>IF($K2567="","",女子登録情報!$P2567)</f>
        <v/>
      </c>
      <c r="F2567" t="str">
        <f t="shared" si="40"/>
        <v/>
      </c>
      <c r="G2567" t="str">
        <f>IF($K2567="","",女子登録情報!$M2567)</f>
        <v/>
      </c>
      <c r="H2567" t="str">
        <f>IF($K2567="","",女子登録情報!$A2567)</f>
        <v/>
      </c>
      <c r="K2567" t="str">
        <f>IF(女子登録情報!$C2567="","",女子登録情報!$C2567)</f>
        <v/>
      </c>
      <c r="M2567" t="str">
        <f>IFERROR(IF(AND(402&lt;=VALUE(RIGHT(女子登録情報!$F2567,4)),競技会情報!$E$3*100+競技会情報!$G$3&gt;=VALUE(RIGHT(女子登録情報!$F2567,4))),VALUE(女子登録情報!$G2567)+1,VALUE(女子登録情報!$G2567)),"")</f>
        <v/>
      </c>
      <c r="N2567" t="str">
        <f>IF($K2567="","",IF(女子登録情報!$H2567="北海道",女子登録情報!$H2567,LEFT(女子登録情報!$H2567,LEN(女子登録情報!$H2567)-1)))</f>
        <v/>
      </c>
      <c r="O2567" t="str">
        <f>IF($K2567="","",IF(LEN($N2567)=2,LEFT($N2567,1)&amp;"　"&amp;RIGHT($N2567,1)&amp;"・"&amp;女子登録情報!$I2567,$N2567&amp;"・"&amp;女子登録情報!$I2567))</f>
        <v/>
      </c>
    </row>
    <row r="2568" spans="1:15" x14ac:dyDescent="0.55000000000000004">
      <c r="A2568" t="str">
        <f>IF($K2568="","",200000000+女子登録情報!$C2568)</f>
        <v/>
      </c>
      <c r="B2568" t="str">
        <f>IF($K2568="","",女子登録情報!$D2568&amp;" ("&amp;女子登録情報!$K2568&amp;")")</f>
        <v/>
      </c>
      <c r="C2568" t="str">
        <f>IF($K2568="","",女子登録情報!$E2568)</f>
        <v/>
      </c>
      <c r="D2568" t="str">
        <f>IF($K2568="","",女子登録情報!$O2568&amp;" "&amp;女子登録情報!$N2568&amp;" ("&amp;LEFT(女子登録情報!$F2568,2)&amp;")")</f>
        <v/>
      </c>
      <c r="E2568" t="str">
        <f>IF($K2568="","",女子登録情報!$P2568)</f>
        <v/>
      </c>
      <c r="F2568" t="str">
        <f t="shared" si="40"/>
        <v/>
      </c>
      <c r="G2568" t="str">
        <f>IF($K2568="","",女子登録情報!$M2568)</f>
        <v/>
      </c>
      <c r="H2568" t="str">
        <f>IF($K2568="","",女子登録情報!$A2568)</f>
        <v/>
      </c>
      <c r="K2568" t="str">
        <f>IF(女子登録情報!$C2568="","",女子登録情報!$C2568)</f>
        <v/>
      </c>
      <c r="M2568" t="str">
        <f>IFERROR(IF(AND(402&lt;=VALUE(RIGHT(女子登録情報!$F2568,4)),競技会情報!$E$3*100+競技会情報!$G$3&gt;=VALUE(RIGHT(女子登録情報!$F2568,4))),VALUE(女子登録情報!$G2568)+1,VALUE(女子登録情報!$G2568)),"")</f>
        <v/>
      </c>
      <c r="N2568" t="str">
        <f>IF($K2568="","",IF(女子登録情報!$H2568="北海道",女子登録情報!$H2568,LEFT(女子登録情報!$H2568,LEN(女子登録情報!$H2568)-1)))</f>
        <v/>
      </c>
      <c r="O2568" t="str">
        <f>IF($K2568="","",IF(LEN($N2568)=2,LEFT($N2568,1)&amp;"　"&amp;RIGHT($N2568,1)&amp;"・"&amp;女子登録情報!$I2568,$N2568&amp;"・"&amp;女子登録情報!$I2568))</f>
        <v/>
      </c>
    </row>
    <row r="2569" spans="1:15" x14ac:dyDescent="0.55000000000000004">
      <c r="A2569" t="str">
        <f>IF($K2569="","",200000000+女子登録情報!$C2569)</f>
        <v/>
      </c>
      <c r="B2569" t="str">
        <f>IF($K2569="","",女子登録情報!$D2569&amp;" ("&amp;女子登録情報!$K2569&amp;")")</f>
        <v/>
      </c>
      <c r="C2569" t="str">
        <f>IF($K2569="","",女子登録情報!$E2569)</f>
        <v/>
      </c>
      <c r="D2569" t="str">
        <f>IF($K2569="","",女子登録情報!$O2569&amp;" "&amp;女子登録情報!$N2569&amp;" ("&amp;LEFT(女子登録情報!$F2569,2)&amp;")")</f>
        <v/>
      </c>
      <c r="E2569" t="str">
        <f>IF($K2569="","",女子登録情報!$P2569)</f>
        <v/>
      </c>
      <c r="F2569" t="str">
        <f t="shared" si="40"/>
        <v/>
      </c>
      <c r="G2569" t="str">
        <f>IF($K2569="","",女子登録情報!$M2569)</f>
        <v/>
      </c>
      <c r="H2569" t="str">
        <f>IF($K2569="","",女子登録情報!$A2569)</f>
        <v/>
      </c>
      <c r="K2569" t="str">
        <f>IF(女子登録情報!$C2569="","",女子登録情報!$C2569)</f>
        <v/>
      </c>
      <c r="M2569" t="str">
        <f>IFERROR(IF(AND(402&lt;=VALUE(RIGHT(女子登録情報!$F2569,4)),競技会情報!$E$3*100+競技会情報!$G$3&gt;=VALUE(RIGHT(女子登録情報!$F2569,4))),VALUE(女子登録情報!$G2569)+1,VALUE(女子登録情報!$G2569)),"")</f>
        <v/>
      </c>
      <c r="N2569" t="str">
        <f>IF($K2569="","",IF(女子登録情報!$H2569="北海道",女子登録情報!$H2569,LEFT(女子登録情報!$H2569,LEN(女子登録情報!$H2569)-1)))</f>
        <v/>
      </c>
      <c r="O2569" t="str">
        <f>IF($K2569="","",IF(LEN($N2569)=2,LEFT($N2569,1)&amp;"　"&amp;RIGHT($N2569,1)&amp;"・"&amp;女子登録情報!$I2569,$N2569&amp;"・"&amp;女子登録情報!$I2569))</f>
        <v/>
      </c>
    </row>
    <row r="2570" spans="1:15" x14ac:dyDescent="0.55000000000000004">
      <c r="A2570" t="str">
        <f>IF($K2570="","",200000000+女子登録情報!$C2570)</f>
        <v/>
      </c>
      <c r="B2570" t="str">
        <f>IF($K2570="","",女子登録情報!$D2570&amp;" ("&amp;女子登録情報!$K2570&amp;")")</f>
        <v/>
      </c>
      <c r="C2570" t="str">
        <f>IF($K2570="","",女子登録情報!$E2570)</f>
        <v/>
      </c>
      <c r="D2570" t="str">
        <f>IF($K2570="","",女子登録情報!$O2570&amp;" "&amp;女子登録情報!$N2570&amp;" ("&amp;LEFT(女子登録情報!$F2570,2)&amp;")")</f>
        <v/>
      </c>
      <c r="E2570" t="str">
        <f>IF($K2570="","",女子登録情報!$P2570)</f>
        <v/>
      </c>
      <c r="F2570" t="str">
        <f t="shared" si="40"/>
        <v/>
      </c>
      <c r="G2570" t="str">
        <f>IF($K2570="","",女子登録情報!$M2570)</f>
        <v/>
      </c>
      <c r="H2570" t="str">
        <f>IF($K2570="","",女子登録情報!$A2570)</f>
        <v/>
      </c>
      <c r="K2570" t="str">
        <f>IF(女子登録情報!$C2570="","",女子登録情報!$C2570)</f>
        <v/>
      </c>
      <c r="M2570" t="str">
        <f>IFERROR(IF(AND(402&lt;=VALUE(RIGHT(女子登録情報!$F2570,4)),競技会情報!$E$3*100+競技会情報!$G$3&gt;=VALUE(RIGHT(女子登録情報!$F2570,4))),VALUE(女子登録情報!$G2570)+1,VALUE(女子登録情報!$G2570)),"")</f>
        <v/>
      </c>
      <c r="N2570" t="str">
        <f>IF($K2570="","",IF(女子登録情報!$H2570="北海道",女子登録情報!$H2570,LEFT(女子登録情報!$H2570,LEN(女子登録情報!$H2570)-1)))</f>
        <v/>
      </c>
      <c r="O2570" t="str">
        <f>IF($K2570="","",IF(LEN($N2570)=2,LEFT($N2570,1)&amp;"　"&amp;RIGHT($N2570,1)&amp;"・"&amp;女子登録情報!$I2570,$N2570&amp;"・"&amp;女子登録情報!$I2570))</f>
        <v/>
      </c>
    </row>
    <row r="2571" spans="1:15" x14ac:dyDescent="0.55000000000000004">
      <c r="A2571" t="str">
        <f>IF($K2571="","",200000000+女子登録情報!$C2571)</f>
        <v/>
      </c>
      <c r="B2571" t="str">
        <f>IF($K2571="","",女子登録情報!$D2571&amp;" ("&amp;女子登録情報!$K2571&amp;")")</f>
        <v/>
      </c>
      <c r="C2571" t="str">
        <f>IF($K2571="","",女子登録情報!$E2571)</f>
        <v/>
      </c>
      <c r="D2571" t="str">
        <f>IF($K2571="","",女子登録情報!$O2571&amp;" "&amp;女子登録情報!$N2571&amp;" ("&amp;LEFT(女子登録情報!$F2571,2)&amp;")")</f>
        <v/>
      </c>
      <c r="E2571" t="str">
        <f>IF($K2571="","",女子登録情報!$P2571)</f>
        <v/>
      </c>
      <c r="F2571" t="str">
        <f t="shared" si="40"/>
        <v/>
      </c>
      <c r="G2571" t="str">
        <f>IF($K2571="","",女子登録情報!$M2571)</f>
        <v/>
      </c>
      <c r="H2571" t="str">
        <f>IF($K2571="","",女子登録情報!$A2571)</f>
        <v/>
      </c>
      <c r="K2571" t="str">
        <f>IF(女子登録情報!$C2571="","",女子登録情報!$C2571)</f>
        <v/>
      </c>
      <c r="M2571" t="str">
        <f>IFERROR(IF(AND(402&lt;=VALUE(RIGHT(女子登録情報!$F2571,4)),競技会情報!$E$3*100+競技会情報!$G$3&gt;=VALUE(RIGHT(女子登録情報!$F2571,4))),VALUE(女子登録情報!$G2571)+1,VALUE(女子登録情報!$G2571)),"")</f>
        <v/>
      </c>
      <c r="N2571" t="str">
        <f>IF($K2571="","",IF(女子登録情報!$H2571="北海道",女子登録情報!$H2571,LEFT(女子登録情報!$H2571,LEN(女子登録情報!$H2571)-1)))</f>
        <v/>
      </c>
      <c r="O2571" t="str">
        <f>IF($K2571="","",IF(LEN($N2571)=2,LEFT($N2571,1)&amp;"　"&amp;RIGHT($N2571,1)&amp;"・"&amp;女子登録情報!$I2571,$N2571&amp;"・"&amp;女子登録情報!$I2571))</f>
        <v/>
      </c>
    </row>
    <row r="2572" spans="1:15" x14ac:dyDescent="0.55000000000000004">
      <c r="A2572" t="str">
        <f>IF($K2572="","",200000000+女子登録情報!$C2572)</f>
        <v/>
      </c>
      <c r="B2572" t="str">
        <f>IF($K2572="","",女子登録情報!$D2572&amp;" ("&amp;女子登録情報!$K2572&amp;")")</f>
        <v/>
      </c>
      <c r="C2572" t="str">
        <f>IF($K2572="","",女子登録情報!$E2572)</f>
        <v/>
      </c>
      <c r="D2572" t="str">
        <f>IF($K2572="","",女子登録情報!$O2572&amp;" "&amp;女子登録情報!$N2572&amp;" ("&amp;LEFT(女子登録情報!$F2572,2)&amp;")")</f>
        <v/>
      </c>
      <c r="E2572" t="str">
        <f>IF($K2572="","",女子登録情報!$P2572)</f>
        <v/>
      </c>
      <c r="F2572" t="str">
        <f t="shared" si="40"/>
        <v/>
      </c>
      <c r="G2572" t="str">
        <f>IF($K2572="","",女子登録情報!$M2572)</f>
        <v/>
      </c>
      <c r="H2572" t="str">
        <f>IF($K2572="","",女子登録情報!$A2572)</f>
        <v/>
      </c>
      <c r="K2572" t="str">
        <f>IF(女子登録情報!$C2572="","",女子登録情報!$C2572)</f>
        <v/>
      </c>
      <c r="M2572" t="str">
        <f>IFERROR(IF(AND(402&lt;=VALUE(RIGHT(女子登録情報!$F2572,4)),競技会情報!$E$3*100+競技会情報!$G$3&gt;=VALUE(RIGHT(女子登録情報!$F2572,4))),VALUE(女子登録情報!$G2572)+1,VALUE(女子登録情報!$G2572)),"")</f>
        <v/>
      </c>
      <c r="N2572" t="str">
        <f>IF($K2572="","",IF(女子登録情報!$H2572="北海道",女子登録情報!$H2572,LEFT(女子登録情報!$H2572,LEN(女子登録情報!$H2572)-1)))</f>
        <v/>
      </c>
      <c r="O2572" t="str">
        <f>IF($K2572="","",IF(LEN($N2572)=2,LEFT($N2572,1)&amp;"　"&amp;RIGHT($N2572,1)&amp;"・"&amp;女子登録情報!$I2572,$N2572&amp;"・"&amp;女子登録情報!$I2572))</f>
        <v/>
      </c>
    </row>
    <row r="2573" spans="1:15" x14ac:dyDescent="0.55000000000000004">
      <c r="A2573" t="str">
        <f>IF($K2573="","",200000000+女子登録情報!$C2573)</f>
        <v/>
      </c>
      <c r="B2573" t="str">
        <f>IF($K2573="","",女子登録情報!$D2573&amp;" ("&amp;女子登録情報!$K2573&amp;")")</f>
        <v/>
      </c>
      <c r="C2573" t="str">
        <f>IF($K2573="","",女子登録情報!$E2573)</f>
        <v/>
      </c>
      <c r="D2573" t="str">
        <f>IF($K2573="","",女子登録情報!$O2573&amp;" "&amp;女子登録情報!$N2573&amp;" ("&amp;LEFT(女子登録情報!$F2573,2)&amp;")")</f>
        <v/>
      </c>
      <c r="E2573" t="str">
        <f>IF($K2573="","",女子登録情報!$P2573)</f>
        <v/>
      </c>
      <c r="F2573" t="str">
        <f t="shared" si="40"/>
        <v/>
      </c>
      <c r="G2573" t="str">
        <f>IF($K2573="","",女子登録情報!$M2573)</f>
        <v/>
      </c>
      <c r="H2573" t="str">
        <f>IF($K2573="","",女子登録情報!$A2573)</f>
        <v/>
      </c>
      <c r="K2573" t="str">
        <f>IF(女子登録情報!$C2573="","",女子登録情報!$C2573)</f>
        <v/>
      </c>
      <c r="M2573" t="str">
        <f>IFERROR(IF(AND(402&lt;=VALUE(RIGHT(女子登録情報!$F2573,4)),競技会情報!$E$3*100+競技会情報!$G$3&gt;=VALUE(RIGHT(女子登録情報!$F2573,4))),VALUE(女子登録情報!$G2573)+1,VALUE(女子登録情報!$G2573)),"")</f>
        <v/>
      </c>
      <c r="N2573" t="str">
        <f>IF($K2573="","",IF(女子登録情報!$H2573="北海道",女子登録情報!$H2573,LEFT(女子登録情報!$H2573,LEN(女子登録情報!$H2573)-1)))</f>
        <v/>
      </c>
      <c r="O2573" t="str">
        <f>IF($K2573="","",IF(LEN($N2573)=2,LEFT($N2573,1)&amp;"　"&amp;RIGHT($N2573,1)&amp;"・"&amp;女子登録情報!$I2573,$N2573&amp;"・"&amp;女子登録情報!$I2573))</f>
        <v/>
      </c>
    </row>
    <row r="2574" spans="1:15" x14ac:dyDescent="0.55000000000000004">
      <c r="A2574" t="str">
        <f>IF($K2574="","",200000000+女子登録情報!$C2574)</f>
        <v/>
      </c>
      <c r="B2574" t="str">
        <f>IF($K2574="","",女子登録情報!$D2574&amp;" ("&amp;女子登録情報!$K2574&amp;")")</f>
        <v/>
      </c>
      <c r="C2574" t="str">
        <f>IF($K2574="","",女子登録情報!$E2574)</f>
        <v/>
      </c>
      <c r="D2574" t="str">
        <f>IF($K2574="","",女子登録情報!$O2574&amp;" "&amp;女子登録情報!$N2574&amp;" ("&amp;LEFT(女子登録情報!$F2574,2)&amp;")")</f>
        <v/>
      </c>
      <c r="E2574" t="str">
        <f>IF($K2574="","",女子登録情報!$P2574)</f>
        <v/>
      </c>
      <c r="F2574" t="str">
        <f t="shared" si="40"/>
        <v/>
      </c>
      <c r="G2574" t="str">
        <f>IF($K2574="","",女子登録情報!$M2574)</f>
        <v/>
      </c>
      <c r="H2574" t="str">
        <f>IF($K2574="","",女子登録情報!$A2574)</f>
        <v/>
      </c>
      <c r="K2574" t="str">
        <f>IF(女子登録情報!$C2574="","",女子登録情報!$C2574)</f>
        <v/>
      </c>
      <c r="M2574" t="str">
        <f>IFERROR(IF(AND(402&lt;=VALUE(RIGHT(女子登録情報!$F2574,4)),競技会情報!$E$3*100+競技会情報!$G$3&gt;=VALUE(RIGHT(女子登録情報!$F2574,4))),VALUE(女子登録情報!$G2574)+1,VALUE(女子登録情報!$G2574)),"")</f>
        <v/>
      </c>
      <c r="N2574" t="str">
        <f>IF($K2574="","",IF(女子登録情報!$H2574="北海道",女子登録情報!$H2574,LEFT(女子登録情報!$H2574,LEN(女子登録情報!$H2574)-1)))</f>
        <v/>
      </c>
      <c r="O2574" t="str">
        <f>IF($K2574="","",IF(LEN($N2574)=2,LEFT($N2574,1)&amp;"　"&amp;RIGHT($N2574,1)&amp;"・"&amp;女子登録情報!$I2574,$N2574&amp;"・"&amp;女子登録情報!$I2574))</f>
        <v/>
      </c>
    </row>
    <row r="2575" spans="1:15" x14ac:dyDescent="0.55000000000000004">
      <c r="A2575" t="str">
        <f>IF($K2575="","",200000000+女子登録情報!$C2575)</f>
        <v/>
      </c>
      <c r="B2575" t="str">
        <f>IF($K2575="","",女子登録情報!$D2575&amp;" ("&amp;女子登録情報!$K2575&amp;")")</f>
        <v/>
      </c>
      <c r="C2575" t="str">
        <f>IF($K2575="","",女子登録情報!$E2575)</f>
        <v/>
      </c>
      <c r="D2575" t="str">
        <f>IF($K2575="","",女子登録情報!$O2575&amp;" "&amp;女子登録情報!$N2575&amp;" ("&amp;LEFT(女子登録情報!$F2575,2)&amp;")")</f>
        <v/>
      </c>
      <c r="E2575" t="str">
        <f>IF($K2575="","",女子登録情報!$P2575)</f>
        <v/>
      </c>
      <c r="F2575" t="str">
        <f t="shared" si="40"/>
        <v/>
      </c>
      <c r="G2575" t="str">
        <f>IF($K2575="","",女子登録情報!$M2575)</f>
        <v/>
      </c>
      <c r="H2575" t="str">
        <f>IF($K2575="","",女子登録情報!$A2575)</f>
        <v/>
      </c>
      <c r="K2575" t="str">
        <f>IF(女子登録情報!$C2575="","",女子登録情報!$C2575)</f>
        <v/>
      </c>
      <c r="M2575" t="str">
        <f>IFERROR(IF(AND(402&lt;=VALUE(RIGHT(女子登録情報!$F2575,4)),競技会情報!$E$3*100+競技会情報!$G$3&gt;=VALUE(RIGHT(女子登録情報!$F2575,4))),VALUE(女子登録情報!$G2575)+1,VALUE(女子登録情報!$G2575)),"")</f>
        <v/>
      </c>
      <c r="N2575" t="str">
        <f>IF($K2575="","",IF(女子登録情報!$H2575="北海道",女子登録情報!$H2575,LEFT(女子登録情報!$H2575,LEN(女子登録情報!$H2575)-1)))</f>
        <v/>
      </c>
      <c r="O2575" t="str">
        <f>IF($K2575="","",IF(LEN($N2575)=2,LEFT($N2575,1)&amp;"　"&amp;RIGHT($N2575,1)&amp;"・"&amp;女子登録情報!$I2575,$N2575&amp;"・"&amp;女子登録情報!$I2575))</f>
        <v/>
      </c>
    </row>
    <row r="2576" spans="1:15" x14ac:dyDescent="0.55000000000000004">
      <c r="A2576" t="str">
        <f>IF($K2576="","",200000000+女子登録情報!$C2576)</f>
        <v/>
      </c>
      <c r="B2576" t="str">
        <f>IF($K2576="","",女子登録情報!$D2576&amp;" ("&amp;女子登録情報!$K2576&amp;")")</f>
        <v/>
      </c>
      <c r="C2576" t="str">
        <f>IF($K2576="","",女子登録情報!$E2576)</f>
        <v/>
      </c>
      <c r="D2576" t="str">
        <f>IF($K2576="","",女子登録情報!$O2576&amp;" "&amp;女子登録情報!$N2576&amp;" ("&amp;LEFT(女子登録情報!$F2576,2)&amp;")")</f>
        <v/>
      </c>
      <c r="E2576" t="str">
        <f>IF($K2576="","",女子登録情報!$P2576)</f>
        <v/>
      </c>
      <c r="F2576" t="str">
        <f t="shared" si="40"/>
        <v/>
      </c>
      <c r="G2576" t="str">
        <f>IF($K2576="","",女子登録情報!$M2576)</f>
        <v/>
      </c>
      <c r="H2576" t="str">
        <f>IF($K2576="","",女子登録情報!$A2576)</f>
        <v/>
      </c>
      <c r="K2576" t="str">
        <f>IF(女子登録情報!$C2576="","",女子登録情報!$C2576)</f>
        <v/>
      </c>
      <c r="M2576" t="str">
        <f>IFERROR(IF(AND(402&lt;=VALUE(RIGHT(女子登録情報!$F2576,4)),競技会情報!$E$3*100+競技会情報!$G$3&gt;=VALUE(RIGHT(女子登録情報!$F2576,4))),VALUE(女子登録情報!$G2576)+1,VALUE(女子登録情報!$G2576)),"")</f>
        <v/>
      </c>
      <c r="N2576" t="str">
        <f>IF($K2576="","",IF(女子登録情報!$H2576="北海道",女子登録情報!$H2576,LEFT(女子登録情報!$H2576,LEN(女子登録情報!$H2576)-1)))</f>
        <v/>
      </c>
      <c r="O2576" t="str">
        <f>IF($K2576="","",IF(LEN($N2576)=2,LEFT($N2576,1)&amp;"　"&amp;RIGHT($N2576,1)&amp;"・"&amp;女子登録情報!$I2576,$N2576&amp;"・"&amp;女子登録情報!$I2576))</f>
        <v/>
      </c>
    </row>
    <row r="2577" spans="1:15" x14ac:dyDescent="0.55000000000000004">
      <c r="A2577" t="str">
        <f>IF($K2577="","",200000000+女子登録情報!$C2577)</f>
        <v/>
      </c>
      <c r="B2577" t="str">
        <f>IF($K2577="","",女子登録情報!$D2577&amp;" ("&amp;女子登録情報!$K2577&amp;")")</f>
        <v/>
      </c>
      <c r="C2577" t="str">
        <f>IF($K2577="","",女子登録情報!$E2577)</f>
        <v/>
      </c>
      <c r="D2577" t="str">
        <f>IF($K2577="","",女子登録情報!$O2577&amp;" "&amp;女子登録情報!$N2577&amp;" ("&amp;LEFT(女子登録情報!$F2577,2)&amp;")")</f>
        <v/>
      </c>
      <c r="E2577" t="str">
        <f>IF($K2577="","",女子登録情報!$P2577)</f>
        <v/>
      </c>
      <c r="F2577" t="str">
        <f t="shared" si="40"/>
        <v/>
      </c>
      <c r="G2577" t="str">
        <f>IF($K2577="","",女子登録情報!$M2577)</f>
        <v/>
      </c>
      <c r="H2577" t="str">
        <f>IF($K2577="","",女子登録情報!$A2577)</f>
        <v/>
      </c>
      <c r="K2577" t="str">
        <f>IF(女子登録情報!$C2577="","",女子登録情報!$C2577)</f>
        <v/>
      </c>
      <c r="M2577" t="str">
        <f>IFERROR(IF(AND(402&lt;=VALUE(RIGHT(女子登録情報!$F2577,4)),競技会情報!$E$3*100+競技会情報!$G$3&gt;=VALUE(RIGHT(女子登録情報!$F2577,4))),VALUE(女子登録情報!$G2577)+1,VALUE(女子登録情報!$G2577)),"")</f>
        <v/>
      </c>
      <c r="N2577" t="str">
        <f>IF($K2577="","",IF(女子登録情報!$H2577="北海道",女子登録情報!$H2577,LEFT(女子登録情報!$H2577,LEN(女子登録情報!$H2577)-1)))</f>
        <v/>
      </c>
      <c r="O2577" t="str">
        <f>IF($K2577="","",IF(LEN($N2577)=2,LEFT($N2577,1)&amp;"　"&amp;RIGHT($N2577,1)&amp;"・"&amp;女子登録情報!$I2577,$N2577&amp;"・"&amp;女子登録情報!$I2577))</f>
        <v/>
      </c>
    </row>
    <row r="2578" spans="1:15" x14ac:dyDescent="0.55000000000000004">
      <c r="A2578" t="str">
        <f>IF($K2578="","",200000000+女子登録情報!$C2578)</f>
        <v/>
      </c>
      <c r="B2578" t="str">
        <f>IF($K2578="","",女子登録情報!$D2578&amp;" ("&amp;女子登録情報!$K2578&amp;")")</f>
        <v/>
      </c>
      <c r="C2578" t="str">
        <f>IF($K2578="","",女子登録情報!$E2578)</f>
        <v/>
      </c>
      <c r="D2578" t="str">
        <f>IF($K2578="","",女子登録情報!$O2578&amp;" "&amp;女子登録情報!$N2578&amp;" ("&amp;LEFT(女子登録情報!$F2578,2)&amp;")")</f>
        <v/>
      </c>
      <c r="E2578" t="str">
        <f>IF($K2578="","",女子登録情報!$P2578)</f>
        <v/>
      </c>
      <c r="F2578" t="str">
        <f t="shared" si="40"/>
        <v/>
      </c>
      <c r="G2578" t="str">
        <f>IF($K2578="","",女子登録情報!$M2578)</f>
        <v/>
      </c>
      <c r="H2578" t="str">
        <f>IF($K2578="","",女子登録情報!$A2578)</f>
        <v/>
      </c>
      <c r="K2578" t="str">
        <f>IF(女子登録情報!$C2578="","",女子登録情報!$C2578)</f>
        <v/>
      </c>
      <c r="M2578" t="str">
        <f>IFERROR(IF(AND(402&lt;=VALUE(RIGHT(女子登録情報!$F2578,4)),競技会情報!$E$3*100+競技会情報!$G$3&gt;=VALUE(RIGHT(女子登録情報!$F2578,4))),VALUE(女子登録情報!$G2578)+1,VALUE(女子登録情報!$G2578)),"")</f>
        <v/>
      </c>
      <c r="N2578" t="str">
        <f>IF($K2578="","",IF(女子登録情報!$H2578="北海道",女子登録情報!$H2578,LEFT(女子登録情報!$H2578,LEN(女子登録情報!$H2578)-1)))</f>
        <v/>
      </c>
      <c r="O2578" t="str">
        <f>IF($K2578="","",IF(LEN($N2578)=2,LEFT($N2578,1)&amp;"　"&amp;RIGHT($N2578,1)&amp;"・"&amp;女子登録情報!$I2578,$N2578&amp;"・"&amp;女子登録情報!$I2578))</f>
        <v/>
      </c>
    </row>
    <row r="2579" spans="1:15" x14ac:dyDescent="0.55000000000000004">
      <c r="A2579" t="str">
        <f>IF($K2579="","",200000000+女子登録情報!$C2579)</f>
        <v/>
      </c>
      <c r="B2579" t="str">
        <f>IF($K2579="","",女子登録情報!$D2579&amp;" ("&amp;女子登録情報!$K2579&amp;")")</f>
        <v/>
      </c>
      <c r="C2579" t="str">
        <f>IF($K2579="","",女子登録情報!$E2579)</f>
        <v/>
      </c>
      <c r="D2579" t="str">
        <f>IF($K2579="","",女子登録情報!$O2579&amp;" "&amp;女子登録情報!$N2579&amp;" ("&amp;LEFT(女子登録情報!$F2579,2)&amp;")")</f>
        <v/>
      </c>
      <c r="E2579" t="str">
        <f>IF($K2579="","",女子登録情報!$P2579)</f>
        <v/>
      </c>
      <c r="F2579" t="str">
        <f t="shared" si="40"/>
        <v/>
      </c>
      <c r="G2579" t="str">
        <f>IF($K2579="","",女子登録情報!$M2579)</f>
        <v/>
      </c>
      <c r="H2579" t="str">
        <f>IF($K2579="","",女子登録情報!$A2579)</f>
        <v/>
      </c>
      <c r="K2579" t="str">
        <f>IF(女子登録情報!$C2579="","",女子登録情報!$C2579)</f>
        <v/>
      </c>
      <c r="M2579" t="str">
        <f>IFERROR(IF(AND(402&lt;=VALUE(RIGHT(女子登録情報!$F2579,4)),競技会情報!$E$3*100+競技会情報!$G$3&gt;=VALUE(RIGHT(女子登録情報!$F2579,4))),VALUE(女子登録情報!$G2579)+1,VALUE(女子登録情報!$G2579)),"")</f>
        <v/>
      </c>
      <c r="N2579" t="str">
        <f>IF($K2579="","",IF(女子登録情報!$H2579="北海道",女子登録情報!$H2579,LEFT(女子登録情報!$H2579,LEN(女子登録情報!$H2579)-1)))</f>
        <v/>
      </c>
      <c r="O2579" t="str">
        <f>IF($K2579="","",IF(LEN($N2579)=2,LEFT($N2579,1)&amp;"　"&amp;RIGHT($N2579,1)&amp;"・"&amp;女子登録情報!$I2579,$N2579&amp;"・"&amp;女子登録情報!$I2579))</f>
        <v/>
      </c>
    </row>
    <row r="2580" spans="1:15" x14ac:dyDescent="0.55000000000000004">
      <c r="A2580" t="str">
        <f>IF($K2580="","",200000000+女子登録情報!$C2580)</f>
        <v/>
      </c>
      <c r="B2580" t="str">
        <f>IF($K2580="","",女子登録情報!$D2580&amp;" ("&amp;女子登録情報!$K2580&amp;")")</f>
        <v/>
      </c>
      <c r="C2580" t="str">
        <f>IF($K2580="","",女子登録情報!$E2580)</f>
        <v/>
      </c>
      <c r="D2580" t="str">
        <f>IF($K2580="","",女子登録情報!$O2580&amp;" "&amp;女子登録情報!$N2580&amp;" ("&amp;LEFT(女子登録情報!$F2580,2)&amp;")")</f>
        <v/>
      </c>
      <c r="E2580" t="str">
        <f>IF($K2580="","",女子登録情報!$P2580)</f>
        <v/>
      </c>
      <c r="F2580" t="str">
        <f t="shared" si="40"/>
        <v/>
      </c>
      <c r="G2580" t="str">
        <f>IF($K2580="","",女子登録情報!$M2580)</f>
        <v/>
      </c>
      <c r="H2580" t="str">
        <f>IF($K2580="","",女子登録情報!$A2580)</f>
        <v/>
      </c>
      <c r="K2580" t="str">
        <f>IF(女子登録情報!$C2580="","",女子登録情報!$C2580)</f>
        <v/>
      </c>
      <c r="M2580" t="str">
        <f>IFERROR(IF(AND(402&lt;=VALUE(RIGHT(女子登録情報!$F2580,4)),競技会情報!$E$3*100+競技会情報!$G$3&gt;=VALUE(RIGHT(女子登録情報!$F2580,4))),VALUE(女子登録情報!$G2580)+1,VALUE(女子登録情報!$G2580)),"")</f>
        <v/>
      </c>
      <c r="N2580" t="str">
        <f>IF($K2580="","",IF(女子登録情報!$H2580="北海道",女子登録情報!$H2580,LEFT(女子登録情報!$H2580,LEN(女子登録情報!$H2580)-1)))</f>
        <v/>
      </c>
      <c r="O2580" t="str">
        <f>IF($K2580="","",IF(LEN($N2580)=2,LEFT($N2580,1)&amp;"　"&amp;RIGHT($N2580,1)&amp;"・"&amp;女子登録情報!$I2580,$N2580&amp;"・"&amp;女子登録情報!$I2580))</f>
        <v/>
      </c>
    </row>
    <row r="2581" spans="1:15" x14ac:dyDescent="0.55000000000000004">
      <c r="A2581" t="str">
        <f>IF($K2581="","",200000000+女子登録情報!$C2581)</f>
        <v/>
      </c>
      <c r="B2581" t="str">
        <f>IF($K2581="","",女子登録情報!$D2581&amp;" ("&amp;女子登録情報!$K2581&amp;")")</f>
        <v/>
      </c>
      <c r="C2581" t="str">
        <f>IF($K2581="","",女子登録情報!$E2581)</f>
        <v/>
      </c>
      <c r="D2581" t="str">
        <f>IF($K2581="","",女子登録情報!$O2581&amp;" "&amp;女子登録情報!$N2581&amp;" ("&amp;LEFT(女子登録情報!$F2581,2)&amp;")")</f>
        <v/>
      </c>
      <c r="E2581" t="str">
        <f>IF($K2581="","",女子登録情報!$P2581)</f>
        <v/>
      </c>
      <c r="F2581" t="str">
        <f t="shared" si="40"/>
        <v/>
      </c>
      <c r="G2581" t="str">
        <f>IF($K2581="","",女子登録情報!$M2581)</f>
        <v/>
      </c>
      <c r="H2581" t="str">
        <f>IF($K2581="","",女子登録情報!$A2581)</f>
        <v/>
      </c>
      <c r="K2581" t="str">
        <f>IF(女子登録情報!$C2581="","",女子登録情報!$C2581)</f>
        <v/>
      </c>
      <c r="M2581" t="str">
        <f>IFERROR(IF(AND(402&lt;=VALUE(RIGHT(女子登録情報!$F2581,4)),競技会情報!$E$3*100+競技会情報!$G$3&gt;=VALUE(RIGHT(女子登録情報!$F2581,4))),VALUE(女子登録情報!$G2581)+1,VALUE(女子登録情報!$G2581)),"")</f>
        <v/>
      </c>
      <c r="N2581" t="str">
        <f>IF($K2581="","",IF(女子登録情報!$H2581="北海道",女子登録情報!$H2581,LEFT(女子登録情報!$H2581,LEN(女子登録情報!$H2581)-1)))</f>
        <v/>
      </c>
      <c r="O2581" t="str">
        <f>IF($K2581="","",IF(LEN($N2581)=2,LEFT($N2581,1)&amp;"　"&amp;RIGHT($N2581,1)&amp;"・"&amp;女子登録情報!$I2581,$N2581&amp;"・"&amp;女子登録情報!$I2581))</f>
        <v/>
      </c>
    </row>
    <row r="2582" spans="1:15" x14ac:dyDescent="0.55000000000000004">
      <c r="A2582" t="str">
        <f>IF($K2582="","",200000000+女子登録情報!$C2582)</f>
        <v/>
      </c>
      <c r="B2582" t="str">
        <f>IF($K2582="","",女子登録情報!$D2582&amp;" ("&amp;女子登録情報!$K2582&amp;")")</f>
        <v/>
      </c>
      <c r="C2582" t="str">
        <f>IF($K2582="","",女子登録情報!$E2582)</f>
        <v/>
      </c>
      <c r="D2582" t="str">
        <f>IF($K2582="","",女子登録情報!$O2582&amp;" "&amp;女子登録情報!$N2582&amp;" ("&amp;LEFT(女子登録情報!$F2582,2)&amp;")")</f>
        <v/>
      </c>
      <c r="E2582" t="str">
        <f>IF($K2582="","",女子登録情報!$P2582)</f>
        <v/>
      </c>
      <c r="F2582" t="str">
        <f t="shared" si="40"/>
        <v/>
      </c>
      <c r="G2582" t="str">
        <f>IF($K2582="","",女子登録情報!$M2582)</f>
        <v/>
      </c>
      <c r="H2582" t="str">
        <f>IF($K2582="","",女子登録情報!$A2582)</f>
        <v/>
      </c>
      <c r="K2582" t="str">
        <f>IF(女子登録情報!$C2582="","",女子登録情報!$C2582)</f>
        <v/>
      </c>
      <c r="M2582" t="str">
        <f>IFERROR(IF(AND(402&lt;=VALUE(RIGHT(女子登録情報!$F2582,4)),競技会情報!$E$3*100+競技会情報!$G$3&gt;=VALUE(RIGHT(女子登録情報!$F2582,4))),VALUE(女子登録情報!$G2582)+1,VALUE(女子登録情報!$G2582)),"")</f>
        <v/>
      </c>
      <c r="N2582" t="str">
        <f>IF($K2582="","",IF(女子登録情報!$H2582="北海道",女子登録情報!$H2582,LEFT(女子登録情報!$H2582,LEN(女子登録情報!$H2582)-1)))</f>
        <v/>
      </c>
      <c r="O2582" t="str">
        <f>IF($K2582="","",IF(LEN($N2582)=2,LEFT($N2582,1)&amp;"　"&amp;RIGHT($N2582,1)&amp;"・"&amp;女子登録情報!$I2582,$N2582&amp;"・"&amp;女子登録情報!$I2582))</f>
        <v/>
      </c>
    </row>
    <row r="2583" spans="1:15" x14ac:dyDescent="0.55000000000000004">
      <c r="A2583" t="str">
        <f>IF($K2583="","",200000000+女子登録情報!$C2583)</f>
        <v/>
      </c>
      <c r="B2583" t="str">
        <f>IF($K2583="","",女子登録情報!$D2583&amp;" ("&amp;女子登録情報!$K2583&amp;")")</f>
        <v/>
      </c>
      <c r="C2583" t="str">
        <f>IF($K2583="","",女子登録情報!$E2583)</f>
        <v/>
      </c>
      <c r="D2583" t="str">
        <f>IF($K2583="","",女子登録情報!$O2583&amp;" "&amp;女子登録情報!$N2583&amp;" ("&amp;LEFT(女子登録情報!$F2583,2)&amp;")")</f>
        <v/>
      </c>
      <c r="E2583" t="str">
        <f>IF($K2583="","",女子登録情報!$P2583)</f>
        <v/>
      </c>
      <c r="F2583" t="str">
        <f t="shared" si="40"/>
        <v/>
      </c>
      <c r="G2583" t="str">
        <f>IF($K2583="","",女子登録情報!$M2583)</f>
        <v/>
      </c>
      <c r="H2583" t="str">
        <f>IF($K2583="","",女子登録情報!$A2583)</f>
        <v/>
      </c>
      <c r="K2583" t="str">
        <f>IF(女子登録情報!$C2583="","",女子登録情報!$C2583)</f>
        <v/>
      </c>
      <c r="M2583" t="str">
        <f>IFERROR(IF(AND(402&lt;=VALUE(RIGHT(女子登録情報!$F2583,4)),競技会情報!$E$3*100+競技会情報!$G$3&gt;=VALUE(RIGHT(女子登録情報!$F2583,4))),VALUE(女子登録情報!$G2583)+1,VALUE(女子登録情報!$G2583)),"")</f>
        <v/>
      </c>
      <c r="N2583" t="str">
        <f>IF($K2583="","",IF(女子登録情報!$H2583="北海道",女子登録情報!$H2583,LEFT(女子登録情報!$H2583,LEN(女子登録情報!$H2583)-1)))</f>
        <v/>
      </c>
      <c r="O2583" t="str">
        <f>IF($K2583="","",IF(LEN($N2583)=2,LEFT($N2583,1)&amp;"　"&amp;RIGHT($N2583,1)&amp;"・"&amp;女子登録情報!$I2583,$N2583&amp;"・"&amp;女子登録情報!$I2583))</f>
        <v/>
      </c>
    </row>
    <row r="2584" spans="1:15" x14ac:dyDescent="0.55000000000000004">
      <c r="A2584" t="str">
        <f>IF($K2584="","",200000000+女子登録情報!$C2584)</f>
        <v/>
      </c>
      <c r="B2584" t="str">
        <f>IF($K2584="","",女子登録情報!$D2584&amp;" ("&amp;女子登録情報!$K2584&amp;")")</f>
        <v/>
      </c>
      <c r="C2584" t="str">
        <f>IF($K2584="","",女子登録情報!$E2584)</f>
        <v/>
      </c>
      <c r="D2584" t="str">
        <f>IF($K2584="","",女子登録情報!$O2584&amp;" "&amp;女子登録情報!$N2584&amp;" ("&amp;LEFT(女子登録情報!$F2584,2)&amp;")")</f>
        <v/>
      </c>
      <c r="E2584" t="str">
        <f>IF($K2584="","",女子登録情報!$P2584)</f>
        <v/>
      </c>
      <c r="F2584" t="str">
        <f t="shared" si="40"/>
        <v/>
      </c>
      <c r="G2584" t="str">
        <f>IF($K2584="","",女子登録情報!$M2584)</f>
        <v/>
      </c>
      <c r="H2584" t="str">
        <f>IF($K2584="","",女子登録情報!$A2584)</f>
        <v/>
      </c>
      <c r="K2584" t="str">
        <f>IF(女子登録情報!$C2584="","",女子登録情報!$C2584)</f>
        <v/>
      </c>
      <c r="M2584" t="str">
        <f>IFERROR(IF(AND(402&lt;=VALUE(RIGHT(女子登録情報!$F2584,4)),競技会情報!$E$3*100+競技会情報!$G$3&gt;=VALUE(RIGHT(女子登録情報!$F2584,4))),VALUE(女子登録情報!$G2584)+1,VALUE(女子登録情報!$G2584)),"")</f>
        <v/>
      </c>
      <c r="N2584" t="str">
        <f>IF($K2584="","",IF(女子登録情報!$H2584="北海道",女子登録情報!$H2584,LEFT(女子登録情報!$H2584,LEN(女子登録情報!$H2584)-1)))</f>
        <v/>
      </c>
      <c r="O2584" t="str">
        <f>IF($K2584="","",IF(LEN($N2584)=2,LEFT($N2584,1)&amp;"　"&amp;RIGHT($N2584,1)&amp;"・"&amp;女子登録情報!$I2584,$N2584&amp;"・"&amp;女子登録情報!$I2584))</f>
        <v/>
      </c>
    </row>
    <row r="2585" spans="1:15" x14ac:dyDescent="0.55000000000000004">
      <c r="A2585" t="str">
        <f>IF($K2585="","",200000000+女子登録情報!$C2585)</f>
        <v/>
      </c>
      <c r="B2585" t="str">
        <f>IF($K2585="","",女子登録情報!$D2585&amp;" ("&amp;女子登録情報!$K2585&amp;")")</f>
        <v/>
      </c>
      <c r="C2585" t="str">
        <f>IF($K2585="","",女子登録情報!$E2585)</f>
        <v/>
      </c>
      <c r="D2585" t="str">
        <f>IF($K2585="","",女子登録情報!$O2585&amp;" "&amp;女子登録情報!$N2585&amp;" ("&amp;LEFT(女子登録情報!$F2585,2)&amp;")")</f>
        <v/>
      </c>
      <c r="E2585" t="str">
        <f>IF($K2585="","",女子登録情報!$P2585)</f>
        <v/>
      </c>
      <c r="F2585" t="str">
        <f t="shared" si="40"/>
        <v/>
      </c>
      <c r="G2585" t="str">
        <f>IF($K2585="","",女子登録情報!$M2585)</f>
        <v/>
      </c>
      <c r="H2585" t="str">
        <f>IF($K2585="","",女子登録情報!$A2585)</f>
        <v/>
      </c>
      <c r="K2585" t="str">
        <f>IF(女子登録情報!$C2585="","",女子登録情報!$C2585)</f>
        <v/>
      </c>
      <c r="M2585" t="str">
        <f>IFERROR(IF(AND(402&lt;=VALUE(RIGHT(女子登録情報!$F2585,4)),競技会情報!$E$3*100+競技会情報!$G$3&gt;=VALUE(RIGHT(女子登録情報!$F2585,4))),VALUE(女子登録情報!$G2585)+1,VALUE(女子登録情報!$G2585)),"")</f>
        <v/>
      </c>
      <c r="N2585" t="str">
        <f>IF($K2585="","",IF(女子登録情報!$H2585="北海道",女子登録情報!$H2585,LEFT(女子登録情報!$H2585,LEN(女子登録情報!$H2585)-1)))</f>
        <v/>
      </c>
      <c r="O2585" t="str">
        <f>IF($K2585="","",IF(LEN($N2585)=2,LEFT($N2585,1)&amp;"　"&amp;RIGHT($N2585,1)&amp;"・"&amp;女子登録情報!$I2585,$N2585&amp;"・"&amp;女子登録情報!$I2585))</f>
        <v/>
      </c>
    </row>
    <row r="2586" spans="1:15" x14ac:dyDescent="0.55000000000000004">
      <c r="A2586" t="str">
        <f>IF($K2586="","",200000000+女子登録情報!$C2586)</f>
        <v/>
      </c>
      <c r="B2586" t="str">
        <f>IF($K2586="","",女子登録情報!$D2586&amp;" ("&amp;女子登録情報!$K2586&amp;")")</f>
        <v/>
      </c>
      <c r="C2586" t="str">
        <f>IF($K2586="","",女子登録情報!$E2586)</f>
        <v/>
      </c>
      <c r="D2586" t="str">
        <f>IF($K2586="","",女子登録情報!$O2586&amp;" "&amp;女子登録情報!$N2586&amp;" ("&amp;LEFT(女子登録情報!$F2586,2)&amp;")")</f>
        <v/>
      </c>
      <c r="E2586" t="str">
        <f>IF($K2586="","",女子登録情報!$P2586)</f>
        <v/>
      </c>
      <c r="F2586" t="str">
        <f t="shared" si="40"/>
        <v/>
      </c>
      <c r="G2586" t="str">
        <f>IF($K2586="","",女子登録情報!$M2586)</f>
        <v/>
      </c>
      <c r="H2586" t="str">
        <f>IF($K2586="","",女子登録情報!$A2586)</f>
        <v/>
      </c>
      <c r="K2586" t="str">
        <f>IF(女子登録情報!$C2586="","",女子登録情報!$C2586)</f>
        <v/>
      </c>
      <c r="M2586" t="str">
        <f>IFERROR(IF(AND(402&lt;=VALUE(RIGHT(女子登録情報!$F2586,4)),競技会情報!$E$3*100+競技会情報!$G$3&gt;=VALUE(RIGHT(女子登録情報!$F2586,4))),VALUE(女子登録情報!$G2586)+1,VALUE(女子登録情報!$G2586)),"")</f>
        <v/>
      </c>
      <c r="N2586" t="str">
        <f>IF($K2586="","",IF(女子登録情報!$H2586="北海道",女子登録情報!$H2586,LEFT(女子登録情報!$H2586,LEN(女子登録情報!$H2586)-1)))</f>
        <v/>
      </c>
      <c r="O2586" t="str">
        <f>IF($K2586="","",IF(LEN($N2586)=2,LEFT($N2586,1)&amp;"　"&amp;RIGHT($N2586,1)&amp;"・"&amp;女子登録情報!$I2586,$N2586&amp;"・"&amp;女子登録情報!$I2586))</f>
        <v/>
      </c>
    </row>
    <row r="2587" spans="1:15" x14ac:dyDescent="0.55000000000000004">
      <c r="A2587" t="str">
        <f>IF($K2587="","",200000000+女子登録情報!$C2587)</f>
        <v/>
      </c>
      <c r="B2587" t="str">
        <f>IF($K2587="","",女子登録情報!$D2587&amp;" ("&amp;女子登録情報!$K2587&amp;")")</f>
        <v/>
      </c>
      <c r="C2587" t="str">
        <f>IF($K2587="","",女子登録情報!$E2587)</f>
        <v/>
      </c>
      <c r="D2587" t="str">
        <f>IF($K2587="","",女子登録情報!$O2587&amp;" "&amp;女子登録情報!$N2587&amp;" ("&amp;LEFT(女子登録情報!$F2587,2)&amp;")")</f>
        <v/>
      </c>
      <c r="E2587" t="str">
        <f>IF($K2587="","",女子登録情報!$P2587)</f>
        <v/>
      </c>
      <c r="F2587" t="str">
        <f t="shared" si="40"/>
        <v/>
      </c>
      <c r="G2587" t="str">
        <f>IF($K2587="","",女子登録情報!$M2587)</f>
        <v/>
      </c>
      <c r="H2587" t="str">
        <f>IF($K2587="","",女子登録情報!$A2587)</f>
        <v/>
      </c>
      <c r="K2587" t="str">
        <f>IF(女子登録情報!$C2587="","",女子登録情報!$C2587)</f>
        <v/>
      </c>
      <c r="M2587" t="str">
        <f>IFERROR(IF(AND(402&lt;=VALUE(RIGHT(女子登録情報!$F2587,4)),競技会情報!$E$3*100+競技会情報!$G$3&gt;=VALUE(RIGHT(女子登録情報!$F2587,4))),VALUE(女子登録情報!$G2587)+1,VALUE(女子登録情報!$G2587)),"")</f>
        <v/>
      </c>
      <c r="N2587" t="str">
        <f>IF($K2587="","",IF(女子登録情報!$H2587="北海道",女子登録情報!$H2587,LEFT(女子登録情報!$H2587,LEN(女子登録情報!$H2587)-1)))</f>
        <v/>
      </c>
      <c r="O2587" t="str">
        <f>IF($K2587="","",IF(LEN($N2587)=2,LEFT($N2587,1)&amp;"　"&amp;RIGHT($N2587,1)&amp;"・"&amp;女子登録情報!$I2587,$N2587&amp;"・"&amp;女子登録情報!$I2587))</f>
        <v/>
      </c>
    </row>
    <row r="2588" spans="1:15" x14ac:dyDescent="0.55000000000000004">
      <c r="A2588" t="str">
        <f>IF($K2588="","",200000000+女子登録情報!$C2588)</f>
        <v/>
      </c>
      <c r="B2588" t="str">
        <f>IF($K2588="","",女子登録情報!$D2588&amp;" ("&amp;女子登録情報!$K2588&amp;")")</f>
        <v/>
      </c>
      <c r="C2588" t="str">
        <f>IF($K2588="","",女子登録情報!$E2588)</f>
        <v/>
      </c>
      <c r="D2588" t="str">
        <f>IF($K2588="","",女子登録情報!$O2588&amp;" "&amp;女子登録情報!$N2588&amp;" ("&amp;LEFT(女子登録情報!$F2588,2)&amp;")")</f>
        <v/>
      </c>
      <c r="E2588" t="str">
        <f>IF($K2588="","",女子登録情報!$P2588)</f>
        <v/>
      </c>
      <c r="F2588" t="str">
        <f t="shared" si="40"/>
        <v/>
      </c>
      <c r="G2588" t="str">
        <f>IF($K2588="","",女子登録情報!$M2588)</f>
        <v/>
      </c>
      <c r="H2588" t="str">
        <f>IF($K2588="","",女子登録情報!$A2588)</f>
        <v/>
      </c>
      <c r="K2588" t="str">
        <f>IF(女子登録情報!$C2588="","",女子登録情報!$C2588)</f>
        <v/>
      </c>
      <c r="M2588" t="str">
        <f>IFERROR(IF(AND(402&lt;=VALUE(RIGHT(女子登録情報!$F2588,4)),競技会情報!$E$3*100+競技会情報!$G$3&gt;=VALUE(RIGHT(女子登録情報!$F2588,4))),VALUE(女子登録情報!$G2588)+1,VALUE(女子登録情報!$G2588)),"")</f>
        <v/>
      </c>
      <c r="N2588" t="str">
        <f>IF($K2588="","",IF(女子登録情報!$H2588="北海道",女子登録情報!$H2588,LEFT(女子登録情報!$H2588,LEN(女子登録情報!$H2588)-1)))</f>
        <v/>
      </c>
      <c r="O2588" t="str">
        <f>IF($K2588="","",IF(LEN($N2588)=2,LEFT($N2588,1)&amp;"　"&amp;RIGHT($N2588,1)&amp;"・"&amp;女子登録情報!$I2588,$N2588&amp;"・"&amp;女子登録情報!$I2588))</f>
        <v/>
      </c>
    </row>
    <row r="2589" spans="1:15" x14ac:dyDescent="0.55000000000000004">
      <c r="A2589" t="str">
        <f>IF($K2589="","",200000000+女子登録情報!$C2589)</f>
        <v/>
      </c>
      <c r="B2589" t="str">
        <f>IF($K2589="","",女子登録情報!$D2589&amp;" ("&amp;女子登録情報!$K2589&amp;")")</f>
        <v/>
      </c>
      <c r="C2589" t="str">
        <f>IF($K2589="","",女子登録情報!$E2589)</f>
        <v/>
      </c>
      <c r="D2589" t="str">
        <f>IF($K2589="","",女子登録情報!$O2589&amp;" "&amp;女子登録情報!$N2589&amp;" ("&amp;LEFT(女子登録情報!$F2589,2)&amp;")")</f>
        <v/>
      </c>
      <c r="E2589" t="str">
        <f>IF($K2589="","",女子登録情報!$P2589)</f>
        <v/>
      </c>
      <c r="F2589" t="str">
        <f t="shared" si="40"/>
        <v/>
      </c>
      <c r="G2589" t="str">
        <f>IF($K2589="","",女子登録情報!$M2589)</f>
        <v/>
      </c>
      <c r="H2589" t="str">
        <f>IF($K2589="","",女子登録情報!$A2589)</f>
        <v/>
      </c>
      <c r="K2589" t="str">
        <f>IF(女子登録情報!$C2589="","",女子登録情報!$C2589)</f>
        <v/>
      </c>
      <c r="M2589" t="str">
        <f>IFERROR(IF(AND(402&lt;=VALUE(RIGHT(女子登録情報!$F2589,4)),競技会情報!$E$3*100+競技会情報!$G$3&gt;=VALUE(RIGHT(女子登録情報!$F2589,4))),VALUE(女子登録情報!$G2589)+1,VALUE(女子登録情報!$G2589)),"")</f>
        <v/>
      </c>
      <c r="N2589" t="str">
        <f>IF($K2589="","",IF(女子登録情報!$H2589="北海道",女子登録情報!$H2589,LEFT(女子登録情報!$H2589,LEN(女子登録情報!$H2589)-1)))</f>
        <v/>
      </c>
      <c r="O2589" t="str">
        <f>IF($K2589="","",IF(LEN($N2589)=2,LEFT($N2589,1)&amp;"　"&amp;RIGHT($N2589,1)&amp;"・"&amp;女子登録情報!$I2589,$N2589&amp;"・"&amp;女子登録情報!$I2589))</f>
        <v/>
      </c>
    </row>
    <row r="2590" spans="1:15" x14ac:dyDescent="0.55000000000000004">
      <c r="A2590" t="str">
        <f>IF($K2590="","",200000000+女子登録情報!$C2590)</f>
        <v/>
      </c>
      <c r="B2590" t="str">
        <f>IF($K2590="","",女子登録情報!$D2590&amp;" ("&amp;女子登録情報!$K2590&amp;")")</f>
        <v/>
      </c>
      <c r="C2590" t="str">
        <f>IF($K2590="","",女子登録情報!$E2590)</f>
        <v/>
      </c>
      <c r="D2590" t="str">
        <f>IF($K2590="","",女子登録情報!$O2590&amp;" "&amp;女子登録情報!$N2590&amp;" ("&amp;LEFT(女子登録情報!$F2590,2)&amp;")")</f>
        <v/>
      </c>
      <c r="E2590" t="str">
        <f>IF($K2590="","",女子登録情報!$P2590)</f>
        <v/>
      </c>
      <c r="F2590" t="str">
        <f t="shared" si="40"/>
        <v/>
      </c>
      <c r="G2590" t="str">
        <f>IF($K2590="","",女子登録情報!$M2590)</f>
        <v/>
      </c>
      <c r="H2590" t="str">
        <f>IF($K2590="","",女子登録情報!$A2590)</f>
        <v/>
      </c>
      <c r="K2590" t="str">
        <f>IF(女子登録情報!$C2590="","",女子登録情報!$C2590)</f>
        <v/>
      </c>
      <c r="M2590" t="str">
        <f>IFERROR(IF(AND(402&lt;=VALUE(RIGHT(女子登録情報!$F2590,4)),競技会情報!$E$3*100+競技会情報!$G$3&gt;=VALUE(RIGHT(女子登録情報!$F2590,4))),VALUE(女子登録情報!$G2590)+1,VALUE(女子登録情報!$G2590)),"")</f>
        <v/>
      </c>
      <c r="N2590" t="str">
        <f>IF($K2590="","",IF(女子登録情報!$H2590="北海道",女子登録情報!$H2590,LEFT(女子登録情報!$H2590,LEN(女子登録情報!$H2590)-1)))</f>
        <v/>
      </c>
      <c r="O2590" t="str">
        <f>IF($K2590="","",IF(LEN($N2590)=2,LEFT($N2590,1)&amp;"　"&amp;RIGHT($N2590,1)&amp;"・"&amp;女子登録情報!$I2590,$N2590&amp;"・"&amp;女子登録情報!$I2590))</f>
        <v/>
      </c>
    </row>
    <row r="2591" spans="1:15" x14ac:dyDescent="0.55000000000000004">
      <c r="A2591" t="str">
        <f>IF($K2591="","",200000000+女子登録情報!$C2591)</f>
        <v/>
      </c>
      <c r="B2591" t="str">
        <f>IF($K2591="","",女子登録情報!$D2591&amp;" ("&amp;女子登録情報!$K2591&amp;")")</f>
        <v/>
      </c>
      <c r="C2591" t="str">
        <f>IF($K2591="","",女子登録情報!$E2591)</f>
        <v/>
      </c>
      <c r="D2591" t="str">
        <f>IF($K2591="","",女子登録情報!$O2591&amp;" "&amp;女子登録情報!$N2591&amp;" ("&amp;LEFT(女子登録情報!$F2591,2)&amp;")")</f>
        <v/>
      </c>
      <c r="E2591" t="str">
        <f>IF($K2591="","",女子登録情報!$P2591)</f>
        <v/>
      </c>
      <c r="F2591" t="str">
        <f t="shared" si="40"/>
        <v/>
      </c>
      <c r="G2591" t="str">
        <f>IF($K2591="","",女子登録情報!$M2591)</f>
        <v/>
      </c>
      <c r="H2591" t="str">
        <f>IF($K2591="","",女子登録情報!$A2591)</f>
        <v/>
      </c>
      <c r="K2591" t="str">
        <f>IF(女子登録情報!$C2591="","",女子登録情報!$C2591)</f>
        <v/>
      </c>
      <c r="M2591" t="str">
        <f>IFERROR(IF(AND(402&lt;=VALUE(RIGHT(女子登録情報!$F2591,4)),競技会情報!$E$3*100+競技会情報!$G$3&gt;=VALUE(RIGHT(女子登録情報!$F2591,4))),VALUE(女子登録情報!$G2591)+1,VALUE(女子登録情報!$G2591)),"")</f>
        <v/>
      </c>
      <c r="N2591" t="str">
        <f>IF($K2591="","",IF(女子登録情報!$H2591="北海道",女子登録情報!$H2591,LEFT(女子登録情報!$H2591,LEN(女子登録情報!$H2591)-1)))</f>
        <v/>
      </c>
      <c r="O2591" t="str">
        <f>IF($K2591="","",IF(LEN($N2591)=2,LEFT($N2591,1)&amp;"　"&amp;RIGHT($N2591,1)&amp;"・"&amp;女子登録情報!$I2591,$N2591&amp;"・"&amp;女子登録情報!$I2591))</f>
        <v/>
      </c>
    </row>
    <row r="2592" spans="1:15" x14ac:dyDescent="0.55000000000000004">
      <c r="A2592" t="str">
        <f>IF($K2592="","",200000000+女子登録情報!$C2592)</f>
        <v/>
      </c>
      <c r="B2592" t="str">
        <f>IF($K2592="","",女子登録情報!$D2592&amp;" ("&amp;女子登録情報!$K2592&amp;")")</f>
        <v/>
      </c>
      <c r="C2592" t="str">
        <f>IF($K2592="","",女子登録情報!$E2592)</f>
        <v/>
      </c>
      <c r="D2592" t="str">
        <f>IF($K2592="","",女子登録情報!$O2592&amp;" "&amp;女子登録情報!$N2592&amp;" ("&amp;LEFT(女子登録情報!$F2592,2)&amp;")")</f>
        <v/>
      </c>
      <c r="E2592" t="str">
        <f>IF($K2592="","",女子登録情報!$P2592)</f>
        <v/>
      </c>
      <c r="F2592" t="str">
        <f t="shared" si="40"/>
        <v/>
      </c>
      <c r="G2592" t="str">
        <f>IF($K2592="","",女子登録情報!$M2592)</f>
        <v/>
      </c>
      <c r="H2592" t="str">
        <f>IF($K2592="","",女子登録情報!$A2592)</f>
        <v/>
      </c>
      <c r="K2592" t="str">
        <f>IF(女子登録情報!$C2592="","",女子登録情報!$C2592)</f>
        <v/>
      </c>
      <c r="M2592" t="str">
        <f>IFERROR(IF(AND(402&lt;=VALUE(RIGHT(女子登録情報!$F2592,4)),競技会情報!$E$3*100+競技会情報!$G$3&gt;=VALUE(RIGHT(女子登録情報!$F2592,4))),VALUE(女子登録情報!$G2592)+1,VALUE(女子登録情報!$G2592)),"")</f>
        <v/>
      </c>
      <c r="N2592" t="str">
        <f>IF($K2592="","",IF(女子登録情報!$H2592="北海道",女子登録情報!$H2592,LEFT(女子登録情報!$H2592,LEN(女子登録情報!$H2592)-1)))</f>
        <v/>
      </c>
      <c r="O2592" t="str">
        <f>IF($K2592="","",IF(LEN($N2592)=2,LEFT($N2592,1)&amp;"　"&amp;RIGHT($N2592,1)&amp;"・"&amp;女子登録情報!$I2592,$N2592&amp;"・"&amp;女子登録情報!$I2592))</f>
        <v/>
      </c>
    </row>
    <row r="2593" spans="1:15" x14ac:dyDescent="0.55000000000000004">
      <c r="A2593" t="str">
        <f>IF($K2593="","",200000000+女子登録情報!$C2593)</f>
        <v/>
      </c>
      <c r="B2593" t="str">
        <f>IF($K2593="","",女子登録情報!$D2593&amp;" ("&amp;女子登録情報!$K2593&amp;")")</f>
        <v/>
      </c>
      <c r="C2593" t="str">
        <f>IF($K2593="","",女子登録情報!$E2593)</f>
        <v/>
      </c>
      <c r="D2593" t="str">
        <f>IF($K2593="","",女子登録情報!$O2593&amp;" "&amp;女子登録情報!$N2593&amp;" ("&amp;LEFT(女子登録情報!$F2593,2)&amp;")")</f>
        <v/>
      </c>
      <c r="E2593" t="str">
        <f>IF($K2593="","",女子登録情報!$P2593)</f>
        <v/>
      </c>
      <c r="F2593" t="str">
        <f t="shared" si="40"/>
        <v/>
      </c>
      <c r="G2593" t="str">
        <f>IF($K2593="","",女子登録情報!$M2593)</f>
        <v/>
      </c>
      <c r="H2593" t="str">
        <f>IF($K2593="","",女子登録情報!$A2593)</f>
        <v/>
      </c>
      <c r="K2593" t="str">
        <f>IF(女子登録情報!$C2593="","",女子登録情報!$C2593)</f>
        <v/>
      </c>
      <c r="M2593" t="str">
        <f>IFERROR(IF(AND(402&lt;=VALUE(RIGHT(女子登録情報!$F2593,4)),競技会情報!$E$3*100+競技会情報!$G$3&gt;=VALUE(RIGHT(女子登録情報!$F2593,4))),VALUE(女子登録情報!$G2593)+1,VALUE(女子登録情報!$G2593)),"")</f>
        <v/>
      </c>
      <c r="N2593" t="str">
        <f>IF($K2593="","",IF(女子登録情報!$H2593="北海道",女子登録情報!$H2593,LEFT(女子登録情報!$H2593,LEN(女子登録情報!$H2593)-1)))</f>
        <v/>
      </c>
      <c r="O2593" t="str">
        <f>IF($K2593="","",IF(LEN($N2593)=2,LEFT($N2593,1)&amp;"　"&amp;RIGHT($N2593,1)&amp;"・"&amp;女子登録情報!$I2593,$N2593&amp;"・"&amp;女子登録情報!$I2593))</f>
        <v/>
      </c>
    </row>
    <row r="2594" spans="1:15" x14ac:dyDescent="0.55000000000000004">
      <c r="A2594" t="str">
        <f>IF($K2594="","",200000000+女子登録情報!$C2594)</f>
        <v/>
      </c>
      <c r="B2594" t="str">
        <f>IF($K2594="","",女子登録情報!$D2594&amp;" ("&amp;女子登録情報!$K2594&amp;")")</f>
        <v/>
      </c>
      <c r="C2594" t="str">
        <f>IF($K2594="","",女子登録情報!$E2594)</f>
        <v/>
      </c>
      <c r="D2594" t="str">
        <f>IF($K2594="","",女子登録情報!$O2594&amp;" "&amp;女子登録情報!$N2594&amp;" ("&amp;LEFT(女子登録情報!$F2594,2)&amp;")")</f>
        <v/>
      </c>
      <c r="E2594" t="str">
        <f>IF($K2594="","",女子登録情報!$P2594)</f>
        <v/>
      </c>
      <c r="F2594" t="str">
        <f t="shared" si="40"/>
        <v/>
      </c>
      <c r="G2594" t="str">
        <f>IF($K2594="","",女子登録情報!$M2594)</f>
        <v/>
      </c>
      <c r="H2594" t="str">
        <f>IF($K2594="","",女子登録情報!$A2594)</f>
        <v/>
      </c>
      <c r="K2594" t="str">
        <f>IF(女子登録情報!$C2594="","",女子登録情報!$C2594)</f>
        <v/>
      </c>
      <c r="M2594" t="str">
        <f>IFERROR(IF(AND(402&lt;=VALUE(RIGHT(女子登録情報!$F2594,4)),競技会情報!$E$3*100+競技会情報!$G$3&gt;=VALUE(RIGHT(女子登録情報!$F2594,4))),VALUE(女子登録情報!$G2594)+1,VALUE(女子登録情報!$G2594)),"")</f>
        <v/>
      </c>
      <c r="N2594" t="str">
        <f>IF($K2594="","",IF(女子登録情報!$H2594="北海道",女子登録情報!$H2594,LEFT(女子登録情報!$H2594,LEN(女子登録情報!$H2594)-1)))</f>
        <v/>
      </c>
      <c r="O2594" t="str">
        <f>IF($K2594="","",IF(LEN($N2594)=2,LEFT($N2594,1)&amp;"　"&amp;RIGHT($N2594,1)&amp;"・"&amp;女子登録情報!$I2594,$N2594&amp;"・"&amp;女子登録情報!$I2594))</f>
        <v/>
      </c>
    </row>
    <row r="2595" spans="1:15" x14ac:dyDescent="0.55000000000000004">
      <c r="A2595" t="str">
        <f>IF($K2595="","",200000000+女子登録情報!$C2595)</f>
        <v/>
      </c>
      <c r="B2595" t="str">
        <f>IF($K2595="","",女子登録情報!$D2595&amp;" ("&amp;女子登録情報!$K2595&amp;")")</f>
        <v/>
      </c>
      <c r="C2595" t="str">
        <f>IF($K2595="","",女子登録情報!$E2595)</f>
        <v/>
      </c>
      <c r="D2595" t="str">
        <f>IF($K2595="","",女子登録情報!$O2595&amp;" "&amp;女子登録情報!$N2595&amp;" ("&amp;LEFT(女子登録情報!$F2595,2)&amp;")")</f>
        <v/>
      </c>
      <c r="E2595" t="str">
        <f>IF($K2595="","",女子登録情報!$P2595)</f>
        <v/>
      </c>
      <c r="F2595" t="str">
        <f t="shared" si="40"/>
        <v/>
      </c>
      <c r="G2595" t="str">
        <f>IF($K2595="","",女子登録情報!$M2595)</f>
        <v/>
      </c>
      <c r="H2595" t="str">
        <f>IF($K2595="","",女子登録情報!$A2595)</f>
        <v/>
      </c>
      <c r="K2595" t="str">
        <f>IF(女子登録情報!$C2595="","",女子登録情報!$C2595)</f>
        <v/>
      </c>
      <c r="M2595" t="str">
        <f>IFERROR(IF(AND(402&lt;=VALUE(RIGHT(女子登録情報!$F2595,4)),競技会情報!$E$3*100+競技会情報!$G$3&gt;=VALUE(RIGHT(女子登録情報!$F2595,4))),VALUE(女子登録情報!$G2595)+1,VALUE(女子登録情報!$G2595)),"")</f>
        <v/>
      </c>
      <c r="N2595" t="str">
        <f>IF($K2595="","",IF(女子登録情報!$H2595="北海道",女子登録情報!$H2595,LEFT(女子登録情報!$H2595,LEN(女子登録情報!$H2595)-1)))</f>
        <v/>
      </c>
      <c r="O2595" t="str">
        <f>IF($K2595="","",IF(LEN($N2595)=2,LEFT($N2595,1)&amp;"　"&amp;RIGHT($N2595,1)&amp;"・"&amp;女子登録情報!$I2595,$N2595&amp;"・"&amp;女子登録情報!$I2595))</f>
        <v/>
      </c>
    </row>
    <row r="2596" spans="1:15" x14ac:dyDescent="0.55000000000000004">
      <c r="A2596" t="str">
        <f>IF($K2596="","",200000000+女子登録情報!$C2596)</f>
        <v/>
      </c>
      <c r="B2596" t="str">
        <f>IF($K2596="","",女子登録情報!$D2596&amp;" ("&amp;女子登録情報!$K2596&amp;")")</f>
        <v/>
      </c>
      <c r="C2596" t="str">
        <f>IF($K2596="","",女子登録情報!$E2596)</f>
        <v/>
      </c>
      <c r="D2596" t="str">
        <f>IF($K2596="","",女子登録情報!$O2596&amp;" "&amp;女子登録情報!$N2596&amp;" ("&amp;LEFT(女子登録情報!$F2596,2)&amp;")")</f>
        <v/>
      </c>
      <c r="E2596" t="str">
        <f>IF($K2596="","",女子登録情報!$P2596)</f>
        <v/>
      </c>
      <c r="F2596" t="str">
        <f t="shared" si="40"/>
        <v/>
      </c>
      <c r="G2596" t="str">
        <f>IF($K2596="","",女子登録情報!$M2596)</f>
        <v/>
      </c>
      <c r="H2596" t="str">
        <f>IF($K2596="","",女子登録情報!$A2596)</f>
        <v/>
      </c>
      <c r="K2596" t="str">
        <f>IF(女子登録情報!$C2596="","",女子登録情報!$C2596)</f>
        <v/>
      </c>
      <c r="M2596" t="str">
        <f>IFERROR(IF(AND(402&lt;=VALUE(RIGHT(女子登録情報!$F2596,4)),競技会情報!$E$3*100+競技会情報!$G$3&gt;=VALUE(RIGHT(女子登録情報!$F2596,4))),VALUE(女子登録情報!$G2596)+1,VALUE(女子登録情報!$G2596)),"")</f>
        <v/>
      </c>
      <c r="N2596" t="str">
        <f>IF($K2596="","",IF(女子登録情報!$H2596="北海道",女子登録情報!$H2596,LEFT(女子登録情報!$H2596,LEN(女子登録情報!$H2596)-1)))</f>
        <v/>
      </c>
      <c r="O2596" t="str">
        <f>IF($K2596="","",IF(LEN($N2596)=2,LEFT($N2596,1)&amp;"　"&amp;RIGHT($N2596,1)&amp;"・"&amp;女子登録情報!$I2596,$N2596&amp;"・"&amp;女子登録情報!$I2596))</f>
        <v/>
      </c>
    </row>
    <row r="2597" spans="1:15" x14ac:dyDescent="0.55000000000000004">
      <c r="A2597" t="str">
        <f>IF($K2597="","",200000000+女子登録情報!$C2597)</f>
        <v/>
      </c>
      <c r="B2597" t="str">
        <f>IF($K2597="","",女子登録情報!$D2597&amp;" ("&amp;女子登録情報!$K2597&amp;")")</f>
        <v/>
      </c>
      <c r="C2597" t="str">
        <f>IF($K2597="","",女子登録情報!$E2597)</f>
        <v/>
      </c>
      <c r="D2597" t="str">
        <f>IF($K2597="","",女子登録情報!$O2597&amp;" "&amp;女子登録情報!$N2597&amp;" ("&amp;LEFT(女子登録情報!$F2597,2)&amp;")")</f>
        <v/>
      </c>
      <c r="E2597" t="str">
        <f>IF($K2597="","",女子登録情報!$P2597)</f>
        <v/>
      </c>
      <c r="F2597" t="str">
        <f t="shared" si="40"/>
        <v/>
      </c>
      <c r="G2597" t="str">
        <f>IF($K2597="","",女子登録情報!$M2597)</f>
        <v/>
      </c>
      <c r="H2597" t="str">
        <f>IF($K2597="","",女子登録情報!$A2597)</f>
        <v/>
      </c>
      <c r="K2597" t="str">
        <f>IF(女子登録情報!$C2597="","",女子登録情報!$C2597)</f>
        <v/>
      </c>
      <c r="M2597" t="str">
        <f>IFERROR(IF(AND(402&lt;=VALUE(RIGHT(女子登録情報!$F2597,4)),競技会情報!$E$3*100+競技会情報!$G$3&gt;=VALUE(RIGHT(女子登録情報!$F2597,4))),VALUE(女子登録情報!$G2597)+1,VALUE(女子登録情報!$G2597)),"")</f>
        <v/>
      </c>
      <c r="N2597" t="str">
        <f>IF($K2597="","",IF(女子登録情報!$H2597="北海道",女子登録情報!$H2597,LEFT(女子登録情報!$H2597,LEN(女子登録情報!$H2597)-1)))</f>
        <v/>
      </c>
      <c r="O2597" t="str">
        <f>IF($K2597="","",IF(LEN($N2597)=2,LEFT($N2597,1)&amp;"　"&amp;RIGHT($N2597,1)&amp;"・"&amp;女子登録情報!$I2597,$N2597&amp;"・"&amp;女子登録情報!$I2597))</f>
        <v/>
      </c>
    </row>
    <row r="2598" spans="1:15" x14ac:dyDescent="0.55000000000000004">
      <c r="A2598" t="str">
        <f>IF($K2598="","",200000000+女子登録情報!$C2598)</f>
        <v/>
      </c>
      <c r="B2598" t="str">
        <f>IF($K2598="","",女子登録情報!$D2598&amp;" ("&amp;女子登録情報!$K2598&amp;")")</f>
        <v/>
      </c>
      <c r="C2598" t="str">
        <f>IF($K2598="","",女子登録情報!$E2598)</f>
        <v/>
      </c>
      <c r="D2598" t="str">
        <f>IF($K2598="","",女子登録情報!$O2598&amp;" "&amp;女子登録情報!$N2598&amp;" ("&amp;LEFT(女子登録情報!$F2598,2)&amp;")")</f>
        <v/>
      </c>
      <c r="E2598" t="str">
        <f>IF($K2598="","",女子登録情報!$P2598)</f>
        <v/>
      </c>
      <c r="F2598" t="str">
        <f t="shared" si="40"/>
        <v/>
      </c>
      <c r="G2598" t="str">
        <f>IF($K2598="","",女子登録情報!$M2598)</f>
        <v/>
      </c>
      <c r="H2598" t="str">
        <f>IF($K2598="","",女子登録情報!$A2598)</f>
        <v/>
      </c>
      <c r="K2598" t="str">
        <f>IF(女子登録情報!$C2598="","",女子登録情報!$C2598)</f>
        <v/>
      </c>
      <c r="M2598" t="str">
        <f>IFERROR(IF(AND(402&lt;=VALUE(RIGHT(女子登録情報!$F2598,4)),競技会情報!$E$3*100+競技会情報!$G$3&gt;=VALUE(RIGHT(女子登録情報!$F2598,4))),VALUE(女子登録情報!$G2598)+1,VALUE(女子登録情報!$G2598)),"")</f>
        <v/>
      </c>
      <c r="N2598" t="str">
        <f>IF($K2598="","",IF(女子登録情報!$H2598="北海道",女子登録情報!$H2598,LEFT(女子登録情報!$H2598,LEN(女子登録情報!$H2598)-1)))</f>
        <v/>
      </c>
      <c r="O2598" t="str">
        <f>IF($K2598="","",IF(LEN($N2598)=2,LEFT($N2598,1)&amp;"　"&amp;RIGHT($N2598,1)&amp;"・"&amp;女子登録情報!$I2598,$N2598&amp;"・"&amp;女子登録情報!$I2598))</f>
        <v/>
      </c>
    </row>
    <row r="2599" spans="1:15" x14ac:dyDescent="0.55000000000000004">
      <c r="A2599" t="str">
        <f>IF($K2599="","",200000000+女子登録情報!$C2599)</f>
        <v/>
      </c>
      <c r="B2599" t="str">
        <f>IF($K2599="","",女子登録情報!$D2599&amp;" ("&amp;女子登録情報!$K2599&amp;")")</f>
        <v/>
      </c>
      <c r="C2599" t="str">
        <f>IF($K2599="","",女子登録情報!$E2599)</f>
        <v/>
      </c>
      <c r="D2599" t="str">
        <f>IF($K2599="","",女子登録情報!$O2599&amp;" "&amp;女子登録情報!$N2599&amp;" ("&amp;LEFT(女子登録情報!$F2599,2)&amp;")")</f>
        <v/>
      </c>
      <c r="E2599" t="str">
        <f>IF($K2599="","",女子登録情報!$P2599)</f>
        <v/>
      </c>
      <c r="F2599" t="str">
        <f t="shared" si="40"/>
        <v/>
      </c>
      <c r="G2599" t="str">
        <f>IF($K2599="","",女子登録情報!$M2599)</f>
        <v/>
      </c>
      <c r="H2599" t="str">
        <f>IF($K2599="","",女子登録情報!$A2599)</f>
        <v/>
      </c>
      <c r="K2599" t="str">
        <f>IF(女子登録情報!$C2599="","",女子登録情報!$C2599)</f>
        <v/>
      </c>
      <c r="M2599" t="str">
        <f>IFERROR(IF(AND(402&lt;=VALUE(RIGHT(女子登録情報!$F2599,4)),競技会情報!$E$3*100+競技会情報!$G$3&gt;=VALUE(RIGHT(女子登録情報!$F2599,4))),VALUE(女子登録情報!$G2599)+1,VALUE(女子登録情報!$G2599)),"")</f>
        <v/>
      </c>
      <c r="N2599" t="str">
        <f>IF($K2599="","",IF(女子登録情報!$H2599="北海道",女子登録情報!$H2599,LEFT(女子登録情報!$H2599,LEN(女子登録情報!$H2599)-1)))</f>
        <v/>
      </c>
      <c r="O2599" t="str">
        <f>IF($K2599="","",IF(LEN($N2599)=2,LEFT($N2599,1)&amp;"　"&amp;RIGHT($N2599,1)&amp;"・"&amp;女子登録情報!$I2599,$N2599&amp;"・"&amp;女子登録情報!$I2599))</f>
        <v/>
      </c>
    </row>
    <row r="2600" spans="1:15" x14ac:dyDescent="0.55000000000000004">
      <c r="A2600" t="str">
        <f>IF($K2600="","",200000000+女子登録情報!$C2600)</f>
        <v/>
      </c>
      <c r="B2600" t="str">
        <f>IF($K2600="","",女子登録情報!$D2600&amp;" ("&amp;女子登録情報!$K2600&amp;")")</f>
        <v/>
      </c>
      <c r="C2600" t="str">
        <f>IF($K2600="","",女子登録情報!$E2600)</f>
        <v/>
      </c>
      <c r="D2600" t="str">
        <f>IF($K2600="","",女子登録情報!$O2600&amp;" "&amp;女子登録情報!$N2600&amp;" ("&amp;LEFT(女子登録情報!$F2600,2)&amp;")")</f>
        <v/>
      </c>
      <c r="E2600" t="str">
        <f>IF($K2600="","",女子登録情報!$P2600)</f>
        <v/>
      </c>
      <c r="F2600" t="str">
        <f t="shared" si="40"/>
        <v/>
      </c>
      <c r="G2600" t="str">
        <f>IF($K2600="","",女子登録情報!$M2600)</f>
        <v/>
      </c>
      <c r="H2600" t="str">
        <f>IF($K2600="","",女子登録情報!$A2600)</f>
        <v/>
      </c>
      <c r="K2600" t="str">
        <f>IF(女子登録情報!$C2600="","",女子登録情報!$C2600)</f>
        <v/>
      </c>
      <c r="M2600" t="str">
        <f>IFERROR(IF(AND(402&lt;=VALUE(RIGHT(女子登録情報!$F2600,4)),競技会情報!$E$3*100+競技会情報!$G$3&gt;=VALUE(RIGHT(女子登録情報!$F2600,4))),VALUE(女子登録情報!$G2600)+1,VALUE(女子登録情報!$G2600)),"")</f>
        <v/>
      </c>
      <c r="N2600" t="str">
        <f>IF($K2600="","",IF(女子登録情報!$H2600="北海道",女子登録情報!$H2600,LEFT(女子登録情報!$H2600,LEN(女子登録情報!$H2600)-1)))</f>
        <v/>
      </c>
      <c r="O2600" t="str">
        <f>IF($K2600="","",IF(LEN($N2600)=2,LEFT($N2600,1)&amp;"　"&amp;RIGHT($N2600,1)&amp;"・"&amp;女子登録情報!$I2600,$N2600&amp;"・"&amp;女子登録情報!$I2600))</f>
        <v/>
      </c>
    </row>
    <row r="2601" spans="1:15" x14ac:dyDescent="0.55000000000000004">
      <c r="A2601" t="str">
        <f>IF($K2601="","",200000000+女子登録情報!$C2601)</f>
        <v/>
      </c>
      <c r="B2601" t="str">
        <f>IF($K2601="","",女子登録情報!$D2601&amp;" ("&amp;女子登録情報!$K2601&amp;")")</f>
        <v/>
      </c>
      <c r="C2601" t="str">
        <f>IF($K2601="","",女子登録情報!$E2601)</f>
        <v/>
      </c>
      <c r="D2601" t="str">
        <f>IF($K2601="","",女子登録情報!$O2601&amp;" "&amp;女子登録情報!$N2601&amp;" ("&amp;LEFT(女子登録情報!$F2601,2)&amp;")")</f>
        <v/>
      </c>
      <c r="E2601" t="str">
        <f>IF($K2601="","",女子登録情報!$P2601)</f>
        <v/>
      </c>
      <c r="F2601" t="str">
        <f t="shared" si="40"/>
        <v/>
      </c>
      <c r="G2601" t="str">
        <f>IF($K2601="","",女子登録情報!$M2601)</f>
        <v/>
      </c>
      <c r="H2601" t="str">
        <f>IF($K2601="","",女子登録情報!$A2601)</f>
        <v/>
      </c>
      <c r="K2601" t="str">
        <f>IF(女子登録情報!$C2601="","",女子登録情報!$C2601)</f>
        <v/>
      </c>
      <c r="M2601" t="str">
        <f>IFERROR(IF(AND(402&lt;=VALUE(RIGHT(女子登録情報!$F2601,4)),競技会情報!$E$3*100+競技会情報!$G$3&gt;=VALUE(RIGHT(女子登録情報!$F2601,4))),VALUE(女子登録情報!$G2601)+1,VALUE(女子登録情報!$G2601)),"")</f>
        <v/>
      </c>
      <c r="N2601" t="str">
        <f>IF($K2601="","",IF(女子登録情報!$H2601="北海道",女子登録情報!$H2601,LEFT(女子登録情報!$H2601,LEN(女子登録情報!$H2601)-1)))</f>
        <v/>
      </c>
      <c r="O2601" t="str">
        <f>IF($K2601="","",IF(LEN($N2601)=2,LEFT($N2601,1)&amp;"　"&amp;RIGHT($N2601,1)&amp;"・"&amp;女子登録情報!$I2601,$N2601&amp;"・"&amp;女子登録情報!$I2601))</f>
        <v/>
      </c>
    </row>
    <row r="2602" spans="1:15" x14ac:dyDescent="0.55000000000000004">
      <c r="A2602" t="str">
        <f>IF($K2602="","",200000000+女子登録情報!$C2602)</f>
        <v/>
      </c>
      <c r="B2602" t="str">
        <f>IF($K2602="","",女子登録情報!$D2602&amp;" ("&amp;女子登録情報!$K2602&amp;")")</f>
        <v/>
      </c>
      <c r="C2602" t="str">
        <f>IF($K2602="","",女子登録情報!$E2602)</f>
        <v/>
      </c>
      <c r="D2602" t="str">
        <f>IF($K2602="","",女子登録情報!$O2602&amp;" "&amp;女子登録情報!$N2602&amp;" ("&amp;LEFT(女子登録情報!$F2602,2)&amp;")")</f>
        <v/>
      </c>
      <c r="E2602" t="str">
        <f>IF($K2602="","",女子登録情報!$P2602)</f>
        <v/>
      </c>
      <c r="F2602" t="str">
        <f t="shared" si="40"/>
        <v/>
      </c>
      <c r="G2602" t="str">
        <f>IF($K2602="","",女子登録情報!$M2602)</f>
        <v/>
      </c>
      <c r="H2602" t="str">
        <f>IF($K2602="","",女子登録情報!$A2602)</f>
        <v/>
      </c>
      <c r="K2602" t="str">
        <f>IF(女子登録情報!$C2602="","",女子登録情報!$C2602)</f>
        <v/>
      </c>
      <c r="M2602" t="str">
        <f>IFERROR(IF(AND(402&lt;=VALUE(RIGHT(女子登録情報!$F2602,4)),競技会情報!$E$3*100+競技会情報!$G$3&gt;=VALUE(RIGHT(女子登録情報!$F2602,4))),VALUE(女子登録情報!$G2602)+1,VALUE(女子登録情報!$G2602)),"")</f>
        <v/>
      </c>
      <c r="N2602" t="str">
        <f>IF($K2602="","",IF(女子登録情報!$H2602="北海道",女子登録情報!$H2602,LEFT(女子登録情報!$H2602,LEN(女子登録情報!$H2602)-1)))</f>
        <v/>
      </c>
      <c r="O2602" t="str">
        <f>IF($K2602="","",IF(LEN($N2602)=2,LEFT($N2602,1)&amp;"　"&amp;RIGHT($N2602,1)&amp;"・"&amp;女子登録情報!$I2602,$N2602&amp;"・"&amp;女子登録情報!$I2602))</f>
        <v/>
      </c>
    </row>
    <row r="2603" spans="1:15" x14ac:dyDescent="0.55000000000000004">
      <c r="A2603" t="str">
        <f>IF($K2603="","",200000000+女子登録情報!$C2603)</f>
        <v/>
      </c>
      <c r="B2603" t="str">
        <f>IF($K2603="","",女子登録情報!$D2603&amp;" ("&amp;女子登録情報!$K2603&amp;")")</f>
        <v/>
      </c>
      <c r="C2603" t="str">
        <f>IF($K2603="","",女子登録情報!$E2603)</f>
        <v/>
      </c>
      <c r="D2603" t="str">
        <f>IF($K2603="","",女子登録情報!$O2603&amp;" "&amp;女子登録情報!$N2603&amp;" ("&amp;LEFT(女子登録情報!$F2603,2)&amp;")")</f>
        <v/>
      </c>
      <c r="E2603" t="str">
        <f>IF($K2603="","",女子登録情報!$P2603)</f>
        <v/>
      </c>
      <c r="F2603" t="str">
        <f t="shared" si="40"/>
        <v/>
      </c>
      <c r="G2603" t="str">
        <f>IF($K2603="","",女子登録情報!$M2603)</f>
        <v/>
      </c>
      <c r="H2603" t="str">
        <f>IF($K2603="","",女子登録情報!$A2603)</f>
        <v/>
      </c>
      <c r="K2603" t="str">
        <f>IF(女子登録情報!$C2603="","",女子登録情報!$C2603)</f>
        <v/>
      </c>
      <c r="M2603" t="str">
        <f>IFERROR(IF(AND(402&lt;=VALUE(RIGHT(女子登録情報!$F2603,4)),競技会情報!$E$3*100+競技会情報!$G$3&gt;=VALUE(RIGHT(女子登録情報!$F2603,4))),VALUE(女子登録情報!$G2603)+1,VALUE(女子登録情報!$G2603)),"")</f>
        <v/>
      </c>
      <c r="N2603" t="str">
        <f>IF($K2603="","",IF(女子登録情報!$H2603="北海道",女子登録情報!$H2603,LEFT(女子登録情報!$H2603,LEN(女子登録情報!$H2603)-1)))</f>
        <v/>
      </c>
      <c r="O2603" t="str">
        <f>IF($K2603="","",IF(LEN($N2603)=2,LEFT($N2603,1)&amp;"　"&amp;RIGHT($N2603,1)&amp;"・"&amp;女子登録情報!$I2603,$N2603&amp;"・"&amp;女子登録情報!$I2603))</f>
        <v/>
      </c>
    </row>
    <row r="2604" spans="1:15" x14ac:dyDescent="0.55000000000000004">
      <c r="A2604" t="str">
        <f>IF($K2604="","",200000000+女子登録情報!$C2604)</f>
        <v/>
      </c>
      <c r="B2604" t="str">
        <f>IF($K2604="","",女子登録情報!$D2604&amp;" ("&amp;女子登録情報!$K2604&amp;")")</f>
        <v/>
      </c>
      <c r="C2604" t="str">
        <f>IF($K2604="","",女子登録情報!$E2604)</f>
        <v/>
      </c>
      <c r="D2604" t="str">
        <f>IF($K2604="","",女子登録情報!$O2604&amp;" "&amp;女子登録情報!$N2604&amp;" ("&amp;LEFT(女子登録情報!$F2604,2)&amp;")")</f>
        <v/>
      </c>
      <c r="E2604" t="str">
        <f>IF($K2604="","",女子登録情報!$P2604)</f>
        <v/>
      </c>
      <c r="F2604" t="str">
        <f t="shared" si="40"/>
        <v/>
      </c>
      <c r="G2604" t="str">
        <f>IF($K2604="","",女子登録情報!$M2604)</f>
        <v/>
      </c>
      <c r="H2604" t="str">
        <f>IF($K2604="","",女子登録情報!$A2604)</f>
        <v/>
      </c>
      <c r="K2604" t="str">
        <f>IF(女子登録情報!$C2604="","",女子登録情報!$C2604)</f>
        <v/>
      </c>
      <c r="M2604" t="str">
        <f>IFERROR(IF(AND(402&lt;=VALUE(RIGHT(女子登録情報!$F2604,4)),競技会情報!$E$3*100+競技会情報!$G$3&gt;=VALUE(RIGHT(女子登録情報!$F2604,4))),VALUE(女子登録情報!$G2604)+1,VALUE(女子登録情報!$G2604)),"")</f>
        <v/>
      </c>
      <c r="N2604" t="str">
        <f>IF($K2604="","",IF(女子登録情報!$H2604="北海道",女子登録情報!$H2604,LEFT(女子登録情報!$H2604,LEN(女子登録情報!$H2604)-1)))</f>
        <v/>
      </c>
      <c r="O2604" t="str">
        <f>IF($K2604="","",IF(LEN($N2604)=2,LEFT($N2604,1)&amp;"　"&amp;RIGHT($N2604,1)&amp;"・"&amp;女子登録情報!$I2604,$N2604&amp;"・"&amp;女子登録情報!$I2604))</f>
        <v/>
      </c>
    </row>
    <row r="2605" spans="1:15" x14ac:dyDescent="0.55000000000000004">
      <c r="A2605" t="str">
        <f>IF($K2605="","",200000000+女子登録情報!$C2605)</f>
        <v/>
      </c>
      <c r="B2605" t="str">
        <f>IF($K2605="","",女子登録情報!$D2605&amp;" ("&amp;女子登録情報!$K2605&amp;")")</f>
        <v/>
      </c>
      <c r="C2605" t="str">
        <f>IF($K2605="","",女子登録情報!$E2605)</f>
        <v/>
      </c>
      <c r="D2605" t="str">
        <f>IF($K2605="","",女子登録情報!$O2605&amp;" "&amp;女子登録情報!$N2605&amp;" ("&amp;LEFT(女子登録情報!$F2605,2)&amp;")")</f>
        <v/>
      </c>
      <c r="E2605" t="str">
        <f>IF($K2605="","",女子登録情報!$P2605)</f>
        <v/>
      </c>
      <c r="F2605" t="str">
        <f t="shared" si="40"/>
        <v/>
      </c>
      <c r="G2605" t="str">
        <f>IF($K2605="","",女子登録情報!$M2605)</f>
        <v/>
      </c>
      <c r="H2605" t="str">
        <f>IF($K2605="","",女子登録情報!$A2605)</f>
        <v/>
      </c>
      <c r="K2605" t="str">
        <f>IF(女子登録情報!$C2605="","",女子登録情報!$C2605)</f>
        <v/>
      </c>
      <c r="M2605" t="str">
        <f>IFERROR(IF(AND(402&lt;=VALUE(RIGHT(女子登録情報!$F2605,4)),競技会情報!$E$3*100+競技会情報!$G$3&gt;=VALUE(RIGHT(女子登録情報!$F2605,4))),VALUE(女子登録情報!$G2605)+1,VALUE(女子登録情報!$G2605)),"")</f>
        <v/>
      </c>
      <c r="N2605" t="str">
        <f>IF($K2605="","",IF(女子登録情報!$H2605="北海道",女子登録情報!$H2605,LEFT(女子登録情報!$H2605,LEN(女子登録情報!$H2605)-1)))</f>
        <v/>
      </c>
      <c r="O2605" t="str">
        <f>IF($K2605="","",IF(LEN($N2605)=2,LEFT($N2605,1)&amp;"　"&amp;RIGHT($N2605,1)&amp;"・"&amp;女子登録情報!$I2605,$N2605&amp;"・"&amp;女子登録情報!$I2605))</f>
        <v/>
      </c>
    </row>
    <row r="2606" spans="1:15" x14ac:dyDescent="0.55000000000000004">
      <c r="A2606" t="str">
        <f>IF($K2606="","",200000000+女子登録情報!$C2606)</f>
        <v/>
      </c>
      <c r="B2606" t="str">
        <f>IF($K2606="","",女子登録情報!$D2606&amp;" ("&amp;女子登録情報!$K2606&amp;")")</f>
        <v/>
      </c>
      <c r="C2606" t="str">
        <f>IF($K2606="","",女子登録情報!$E2606)</f>
        <v/>
      </c>
      <c r="D2606" t="str">
        <f>IF($K2606="","",女子登録情報!$O2606&amp;" "&amp;女子登録情報!$N2606&amp;" ("&amp;LEFT(女子登録情報!$F2606,2)&amp;")")</f>
        <v/>
      </c>
      <c r="E2606" t="str">
        <f>IF($K2606="","",女子登録情報!$P2606)</f>
        <v/>
      </c>
      <c r="F2606" t="str">
        <f t="shared" si="40"/>
        <v/>
      </c>
      <c r="G2606" t="str">
        <f>IF($K2606="","",女子登録情報!$M2606)</f>
        <v/>
      </c>
      <c r="H2606" t="str">
        <f>IF($K2606="","",女子登録情報!$A2606)</f>
        <v/>
      </c>
      <c r="K2606" t="str">
        <f>IF(女子登録情報!$C2606="","",女子登録情報!$C2606)</f>
        <v/>
      </c>
      <c r="M2606" t="str">
        <f>IFERROR(IF(AND(402&lt;=VALUE(RIGHT(女子登録情報!$F2606,4)),競技会情報!$E$3*100+競技会情報!$G$3&gt;=VALUE(RIGHT(女子登録情報!$F2606,4))),VALUE(女子登録情報!$G2606)+1,VALUE(女子登録情報!$G2606)),"")</f>
        <v/>
      </c>
      <c r="N2606" t="str">
        <f>IF($K2606="","",IF(女子登録情報!$H2606="北海道",女子登録情報!$H2606,LEFT(女子登録情報!$H2606,LEN(女子登録情報!$H2606)-1)))</f>
        <v/>
      </c>
      <c r="O2606" t="str">
        <f>IF($K2606="","",IF(LEN($N2606)=2,LEFT($N2606,1)&amp;"　"&amp;RIGHT($N2606,1)&amp;"・"&amp;女子登録情報!$I2606,$N2606&amp;"・"&amp;女子登録情報!$I2606))</f>
        <v/>
      </c>
    </row>
    <row r="2607" spans="1:15" x14ac:dyDescent="0.55000000000000004">
      <c r="A2607" t="str">
        <f>IF($K2607="","",200000000+女子登録情報!$C2607)</f>
        <v/>
      </c>
      <c r="B2607" t="str">
        <f>IF($K2607="","",女子登録情報!$D2607&amp;" ("&amp;女子登録情報!$K2607&amp;")")</f>
        <v/>
      </c>
      <c r="C2607" t="str">
        <f>IF($K2607="","",女子登録情報!$E2607)</f>
        <v/>
      </c>
      <c r="D2607" t="str">
        <f>IF($K2607="","",女子登録情報!$O2607&amp;" "&amp;女子登録情報!$N2607&amp;" ("&amp;LEFT(女子登録情報!$F2607,2)&amp;")")</f>
        <v/>
      </c>
      <c r="E2607" t="str">
        <f>IF($K2607="","",女子登録情報!$P2607)</f>
        <v/>
      </c>
      <c r="F2607" t="str">
        <f t="shared" si="40"/>
        <v/>
      </c>
      <c r="G2607" t="str">
        <f>IF($K2607="","",女子登録情報!$M2607)</f>
        <v/>
      </c>
      <c r="H2607" t="str">
        <f>IF($K2607="","",女子登録情報!$A2607)</f>
        <v/>
      </c>
      <c r="K2607" t="str">
        <f>IF(女子登録情報!$C2607="","",女子登録情報!$C2607)</f>
        <v/>
      </c>
      <c r="M2607" t="str">
        <f>IFERROR(IF(AND(402&lt;=VALUE(RIGHT(女子登録情報!$F2607,4)),競技会情報!$E$3*100+競技会情報!$G$3&gt;=VALUE(RIGHT(女子登録情報!$F2607,4))),VALUE(女子登録情報!$G2607)+1,VALUE(女子登録情報!$G2607)),"")</f>
        <v/>
      </c>
      <c r="N2607" t="str">
        <f>IF($K2607="","",IF(女子登録情報!$H2607="北海道",女子登録情報!$H2607,LEFT(女子登録情報!$H2607,LEN(女子登録情報!$H2607)-1)))</f>
        <v/>
      </c>
      <c r="O2607" t="str">
        <f>IF($K2607="","",IF(LEN($N2607)=2,LEFT($N2607,1)&amp;"　"&amp;RIGHT($N2607,1)&amp;"・"&amp;女子登録情報!$I2607,$N2607&amp;"・"&amp;女子登録情報!$I2607))</f>
        <v/>
      </c>
    </row>
    <row r="2608" spans="1:15" x14ac:dyDescent="0.55000000000000004">
      <c r="A2608" t="str">
        <f>IF($K2608="","",200000000+女子登録情報!$C2608)</f>
        <v/>
      </c>
      <c r="B2608" t="str">
        <f>IF($K2608="","",女子登録情報!$D2608&amp;" ("&amp;女子登録情報!$K2608&amp;")")</f>
        <v/>
      </c>
      <c r="C2608" t="str">
        <f>IF($K2608="","",女子登録情報!$E2608)</f>
        <v/>
      </c>
      <c r="D2608" t="str">
        <f>IF($K2608="","",女子登録情報!$O2608&amp;" "&amp;女子登録情報!$N2608&amp;" ("&amp;LEFT(女子登録情報!$F2608,2)&amp;")")</f>
        <v/>
      </c>
      <c r="E2608" t="str">
        <f>IF($K2608="","",女子登録情報!$P2608)</f>
        <v/>
      </c>
      <c r="F2608" t="str">
        <f t="shared" si="40"/>
        <v/>
      </c>
      <c r="G2608" t="str">
        <f>IF($K2608="","",女子登録情報!$M2608)</f>
        <v/>
      </c>
      <c r="H2608" t="str">
        <f>IF($K2608="","",女子登録情報!$A2608)</f>
        <v/>
      </c>
      <c r="K2608" t="str">
        <f>IF(女子登録情報!$C2608="","",女子登録情報!$C2608)</f>
        <v/>
      </c>
      <c r="M2608" t="str">
        <f>IFERROR(IF(AND(402&lt;=VALUE(RIGHT(女子登録情報!$F2608,4)),競技会情報!$E$3*100+競技会情報!$G$3&gt;=VALUE(RIGHT(女子登録情報!$F2608,4))),VALUE(女子登録情報!$G2608)+1,VALUE(女子登録情報!$G2608)),"")</f>
        <v/>
      </c>
      <c r="N2608" t="str">
        <f>IF($K2608="","",IF(女子登録情報!$H2608="北海道",女子登録情報!$H2608,LEFT(女子登録情報!$H2608,LEN(女子登録情報!$H2608)-1)))</f>
        <v/>
      </c>
      <c r="O2608" t="str">
        <f>IF($K2608="","",IF(LEN($N2608)=2,LEFT($N2608,1)&amp;"　"&amp;RIGHT($N2608,1)&amp;"・"&amp;女子登録情報!$I2608,$N2608&amp;"・"&amp;女子登録情報!$I2608))</f>
        <v/>
      </c>
    </row>
    <row r="2609" spans="1:15" x14ac:dyDescent="0.55000000000000004">
      <c r="A2609" t="str">
        <f>IF($K2609="","",200000000+女子登録情報!$C2609)</f>
        <v/>
      </c>
      <c r="B2609" t="str">
        <f>IF($K2609="","",女子登録情報!$D2609&amp;" ("&amp;女子登録情報!$K2609&amp;")")</f>
        <v/>
      </c>
      <c r="C2609" t="str">
        <f>IF($K2609="","",女子登録情報!$E2609)</f>
        <v/>
      </c>
      <c r="D2609" t="str">
        <f>IF($K2609="","",女子登録情報!$O2609&amp;" "&amp;女子登録情報!$N2609&amp;" ("&amp;LEFT(女子登録情報!$F2609,2)&amp;")")</f>
        <v/>
      </c>
      <c r="E2609" t="str">
        <f>IF($K2609="","",女子登録情報!$P2609)</f>
        <v/>
      </c>
      <c r="F2609" t="str">
        <f t="shared" si="40"/>
        <v/>
      </c>
      <c r="G2609" t="str">
        <f>IF($K2609="","",女子登録情報!$M2609)</f>
        <v/>
      </c>
      <c r="H2609" t="str">
        <f>IF($K2609="","",女子登録情報!$A2609)</f>
        <v/>
      </c>
      <c r="K2609" t="str">
        <f>IF(女子登録情報!$C2609="","",女子登録情報!$C2609)</f>
        <v/>
      </c>
      <c r="M2609" t="str">
        <f>IFERROR(IF(AND(402&lt;=VALUE(RIGHT(女子登録情報!$F2609,4)),競技会情報!$E$3*100+競技会情報!$G$3&gt;=VALUE(RIGHT(女子登録情報!$F2609,4))),VALUE(女子登録情報!$G2609)+1,VALUE(女子登録情報!$G2609)),"")</f>
        <v/>
      </c>
      <c r="N2609" t="str">
        <f>IF($K2609="","",IF(女子登録情報!$H2609="北海道",女子登録情報!$H2609,LEFT(女子登録情報!$H2609,LEN(女子登録情報!$H2609)-1)))</f>
        <v/>
      </c>
      <c r="O2609" t="str">
        <f>IF($K2609="","",IF(LEN($N2609)=2,LEFT($N2609,1)&amp;"　"&amp;RIGHT($N2609,1)&amp;"・"&amp;女子登録情報!$I2609,$N2609&amp;"・"&amp;女子登録情報!$I2609))</f>
        <v/>
      </c>
    </row>
    <row r="2610" spans="1:15" x14ac:dyDescent="0.55000000000000004">
      <c r="A2610" t="str">
        <f>IF($K2610="","",200000000+女子登録情報!$C2610)</f>
        <v/>
      </c>
      <c r="B2610" t="str">
        <f>IF($K2610="","",女子登録情報!$D2610&amp;" ("&amp;女子登録情報!$K2610&amp;")")</f>
        <v/>
      </c>
      <c r="C2610" t="str">
        <f>IF($K2610="","",女子登録情報!$E2610)</f>
        <v/>
      </c>
      <c r="D2610" t="str">
        <f>IF($K2610="","",女子登録情報!$O2610&amp;" "&amp;女子登録情報!$N2610&amp;" ("&amp;LEFT(女子登録情報!$F2610,2)&amp;")")</f>
        <v/>
      </c>
      <c r="E2610" t="str">
        <f>IF($K2610="","",女子登録情報!$P2610)</f>
        <v/>
      </c>
      <c r="F2610" t="str">
        <f t="shared" si="40"/>
        <v/>
      </c>
      <c r="G2610" t="str">
        <f>IF($K2610="","",女子登録情報!$M2610)</f>
        <v/>
      </c>
      <c r="H2610" t="str">
        <f>IF($K2610="","",女子登録情報!$A2610)</f>
        <v/>
      </c>
      <c r="K2610" t="str">
        <f>IF(女子登録情報!$C2610="","",女子登録情報!$C2610)</f>
        <v/>
      </c>
      <c r="M2610" t="str">
        <f>IFERROR(IF(AND(402&lt;=VALUE(RIGHT(女子登録情報!$F2610,4)),競技会情報!$E$3*100+競技会情報!$G$3&gt;=VALUE(RIGHT(女子登録情報!$F2610,4))),VALUE(女子登録情報!$G2610)+1,VALUE(女子登録情報!$G2610)),"")</f>
        <v/>
      </c>
      <c r="N2610" t="str">
        <f>IF($K2610="","",IF(女子登録情報!$H2610="北海道",女子登録情報!$H2610,LEFT(女子登録情報!$H2610,LEN(女子登録情報!$H2610)-1)))</f>
        <v/>
      </c>
      <c r="O2610" t="str">
        <f>IF($K2610="","",IF(LEN($N2610)=2,LEFT($N2610,1)&amp;"　"&amp;RIGHT($N2610,1)&amp;"・"&amp;女子登録情報!$I2610,$N2610&amp;"・"&amp;女子登録情報!$I2610))</f>
        <v/>
      </c>
    </row>
    <row r="2611" spans="1:15" x14ac:dyDescent="0.55000000000000004">
      <c r="A2611" t="str">
        <f>IF($K2611="","",200000000+女子登録情報!$C2611)</f>
        <v/>
      </c>
      <c r="B2611" t="str">
        <f>IF($K2611="","",女子登録情報!$D2611&amp;" ("&amp;女子登録情報!$K2611&amp;")")</f>
        <v/>
      </c>
      <c r="C2611" t="str">
        <f>IF($K2611="","",女子登録情報!$E2611)</f>
        <v/>
      </c>
      <c r="D2611" t="str">
        <f>IF($K2611="","",女子登録情報!$O2611&amp;" "&amp;女子登録情報!$N2611&amp;" ("&amp;LEFT(女子登録情報!$F2611,2)&amp;")")</f>
        <v/>
      </c>
      <c r="E2611" t="str">
        <f>IF($K2611="","",女子登録情報!$P2611)</f>
        <v/>
      </c>
      <c r="F2611" t="str">
        <f t="shared" si="40"/>
        <v/>
      </c>
      <c r="G2611" t="str">
        <f>IF($K2611="","",女子登録情報!$M2611)</f>
        <v/>
      </c>
      <c r="H2611" t="str">
        <f>IF($K2611="","",女子登録情報!$A2611)</f>
        <v/>
      </c>
      <c r="K2611" t="str">
        <f>IF(女子登録情報!$C2611="","",女子登録情報!$C2611)</f>
        <v/>
      </c>
      <c r="M2611" t="str">
        <f>IFERROR(IF(AND(402&lt;=VALUE(RIGHT(女子登録情報!$F2611,4)),競技会情報!$E$3*100+競技会情報!$G$3&gt;=VALUE(RIGHT(女子登録情報!$F2611,4))),VALUE(女子登録情報!$G2611)+1,VALUE(女子登録情報!$G2611)),"")</f>
        <v/>
      </c>
      <c r="N2611" t="str">
        <f>IF($K2611="","",IF(女子登録情報!$H2611="北海道",女子登録情報!$H2611,LEFT(女子登録情報!$H2611,LEN(女子登録情報!$H2611)-1)))</f>
        <v/>
      </c>
      <c r="O2611" t="str">
        <f>IF($K2611="","",IF(LEN($N2611)=2,LEFT($N2611,1)&amp;"　"&amp;RIGHT($N2611,1)&amp;"・"&amp;女子登録情報!$I2611,$N2611&amp;"・"&amp;女子登録情報!$I2611))</f>
        <v/>
      </c>
    </row>
    <row r="2612" spans="1:15" x14ac:dyDescent="0.55000000000000004">
      <c r="A2612" t="str">
        <f>IF($K2612="","",200000000+女子登録情報!$C2612)</f>
        <v/>
      </c>
      <c r="B2612" t="str">
        <f>IF($K2612="","",女子登録情報!$D2612&amp;" ("&amp;女子登録情報!$K2612&amp;")")</f>
        <v/>
      </c>
      <c r="C2612" t="str">
        <f>IF($K2612="","",女子登録情報!$E2612)</f>
        <v/>
      </c>
      <c r="D2612" t="str">
        <f>IF($K2612="","",女子登録情報!$O2612&amp;" "&amp;女子登録情報!$N2612&amp;" ("&amp;LEFT(女子登録情報!$F2612,2)&amp;")")</f>
        <v/>
      </c>
      <c r="E2612" t="str">
        <f>IF($K2612="","",女子登録情報!$P2612)</f>
        <v/>
      </c>
      <c r="F2612" t="str">
        <f t="shared" si="40"/>
        <v/>
      </c>
      <c r="G2612" t="str">
        <f>IF($K2612="","",女子登録情報!$M2612)</f>
        <v/>
      </c>
      <c r="H2612" t="str">
        <f>IF($K2612="","",女子登録情報!$A2612)</f>
        <v/>
      </c>
      <c r="K2612" t="str">
        <f>IF(女子登録情報!$C2612="","",女子登録情報!$C2612)</f>
        <v/>
      </c>
      <c r="M2612" t="str">
        <f>IFERROR(IF(AND(402&lt;=VALUE(RIGHT(女子登録情報!$F2612,4)),競技会情報!$E$3*100+競技会情報!$G$3&gt;=VALUE(RIGHT(女子登録情報!$F2612,4))),VALUE(女子登録情報!$G2612)+1,VALUE(女子登録情報!$G2612)),"")</f>
        <v/>
      </c>
      <c r="N2612" t="str">
        <f>IF($K2612="","",IF(女子登録情報!$H2612="北海道",女子登録情報!$H2612,LEFT(女子登録情報!$H2612,LEN(女子登録情報!$H2612)-1)))</f>
        <v/>
      </c>
      <c r="O2612" t="str">
        <f>IF($K2612="","",IF(LEN($N2612)=2,LEFT($N2612,1)&amp;"　"&amp;RIGHT($N2612,1)&amp;"・"&amp;女子登録情報!$I2612,$N2612&amp;"・"&amp;女子登録情報!$I2612))</f>
        <v/>
      </c>
    </row>
    <row r="2613" spans="1:15" x14ac:dyDescent="0.55000000000000004">
      <c r="A2613" t="str">
        <f>IF($K2613="","",200000000+女子登録情報!$C2613)</f>
        <v/>
      </c>
      <c r="B2613" t="str">
        <f>IF($K2613="","",女子登録情報!$D2613&amp;" ("&amp;女子登録情報!$K2613&amp;")")</f>
        <v/>
      </c>
      <c r="C2613" t="str">
        <f>IF($K2613="","",女子登録情報!$E2613)</f>
        <v/>
      </c>
      <c r="D2613" t="str">
        <f>IF($K2613="","",女子登録情報!$O2613&amp;" "&amp;女子登録情報!$N2613&amp;" ("&amp;LEFT(女子登録情報!$F2613,2)&amp;")")</f>
        <v/>
      </c>
      <c r="E2613" t="str">
        <f>IF($K2613="","",女子登録情報!$P2613)</f>
        <v/>
      </c>
      <c r="F2613" t="str">
        <f t="shared" si="40"/>
        <v/>
      </c>
      <c r="G2613" t="str">
        <f>IF($K2613="","",女子登録情報!$M2613)</f>
        <v/>
      </c>
      <c r="H2613" t="str">
        <f>IF($K2613="","",女子登録情報!$A2613)</f>
        <v/>
      </c>
      <c r="K2613" t="str">
        <f>IF(女子登録情報!$C2613="","",女子登録情報!$C2613)</f>
        <v/>
      </c>
      <c r="M2613" t="str">
        <f>IFERROR(IF(AND(402&lt;=VALUE(RIGHT(女子登録情報!$F2613,4)),競技会情報!$E$3*100+競技会情報!$G$3&gt;=VALUE(RIGHT(女子登録情報!$F2613,4))),VALUE(女子登録情報!$G2613)+1,VALUE(女子登録情報!$G2613)),"")</f>
        <v/>
      </c>
      <c r="N2613" t="str">
        <f>IF($K2613="","",IF(女子登録情報!$H2613="北海道",女子登録情報!$H2613,LEFT(女子登録情報!$H2613,LEN(女子登録情報!$H2613)-1)))</f>
        <v/>
      </c>
      <c r="O2613" t="str">
        <f>IF($K2613="","",IF(LEN($N2613)=2,LEFT($N2613,1)&amp;"　"&amp;RIGHT($N2613,1)&amp;"・"&amp;女子登録情報!$I2613,$N2613&amp;"・"&amp;女子登録情報!$I2613))</f>
        <v/>
      </c>
    </row>
    <row r="2614" spans="1:15" x14ac:dyDescent="0.55000000000000004">
      <c r="A2614" t="str">
        <f>IF($K2614="","",200000000+女子登録情報!$C2614)</f>
        <v/>
      </c>
      <c r="B2614" t="str">
        <f>IF($K2614="","",女子登録情報!$D2614&amp;" ("&amp;女子登録情報!$K2614&amp;")")</f>
        <v/>
      </c>
      <c r="C2614" t="str">
        <f>IF($K2614="","",女子登録情報!$E2614)</f>
        <v/>
      </c>
      <c r="D2614" t="str">
        <f>IF($K2614="","",女子登録情報!$O2614&amp;" "&amp;女子登録情報!$N2614&amp;" ("&amp;LEFT(女子登録情報!$F2614,2)&amp;")")</f>
        <v/>
      </c>
      <c r="E2614" t="str">
        <f>IF($K2614="","",女子登録情報!$P2614)</f>
        <v/>
      </c>
      <c r="F2614" t="str">
        <f t="shared" si="40"/>
        <v/>
      </c>
      <c r="G2614" t="str">
        <f>IF($K2614="","",女子登録情報!$M2614)</f>
        <v/>
      </c>
      <c r="H2614" t="str">
        <f>IF($K2614="","",女子登録情報!$A2614)</f>
        <v/>
      </c>
      <c r="K2614" t="str">
        <f>IF(女子登録情報!$C2614="","",女子登録情報!$C2614)</f>
        <v/>
      </c>
      <c r="M2614" t="str">
        <f>IFERROR(IF(AND(402&lt;=VALUE(RIGHT(女子登録情報!$F2614,4)),競技会情報!$E$3*100+競技会情報!$G$3&gt;=VALUE(RIGHT(女子登録情報!$F2614,4))),VALUE(女子登録情報!$G2614)+1,VALUE(女子登録情報!$G2614)),"")</f>
        <v/>
      </c>
      <c r="N2614" t="str">
        <f>IF($K2614="","",IF(女子登録情報!$H2614="北海道",女子登録情報!$H2614,LEFT(女子登録情報!$H2614,LEN(女子登録情報!$H2614)-1)))</f>
        <v/>
      </c>
      <c r="O2614" t="str">
        <f>IF($K2614="","",IF(LEN($N2614)=2,LEFT($N2614,1)&amp;"　"&amp;RIGHT($N2614,1)&amp;"・"&amp;女子登録情報!$I2614,$N2614&amp;"・"&amp;女子登録情報!$I2614))</f>
        <v/>
      </c>
    </row>
    <row r="2615" spans="1:15" x14ac:dyDescent="0.55000000000000004">
      <c r="A2615" t="str">
        <f>IF($K2615="","",200000000+女子登録情報!$C2615)</f>
        <v/>
      </c>
      <c r="B2615" t="str">
        <f>IF($K2615="","",女子登録情報!$D2615&amp;" ("&amp;女子登録情報!$K2615&amp;")")</f>
        <v/>
      </c>
      <c r="C2615" t="str">
        <f>IF($K2615="","",女子登録情報!$E2615)</f>
        <v/>
      </c>
      <c r="D2615" t="str">
        <f>IF($K2615="","",女子登録情報!$O2615&amp;" "&amp;女子登録情報!$N2615&amp;" ("&amp;LEFT(女子登録情報!$F2615,2)&amp;")")</f>
        <v/>
      </c>
      <c r="E2615" t="str">
        <f>IF($K2615="","",女子登録情報!$P2615)</f>
        <v/>
      </c>
      <c r="F2615" t="str">
        <f t="shared" si="40"/>
        <v/>
      </c>
      <c r="G2615" t="str">
        <f>IF($K2615="","",女子登録情報!$M2615)</f>
        <v/>
      </c>
      <c r="H2615" t="str">
        <f>IF($K2615="","",女子登録情報!$A2615)</f>
        <v/>
      </c>
      <c r="K2615" t="str">
        <f>IF(女子登録情報!$C2615="","",女子登録情報!$C2615)</f>
        <v/>
      </c>
      <c r="M2615" t="str">
        <f>IFERROR(IF(AND(402&lt;=VALUE(RIGHT(女子登録情報!$F2615,4)),競技会情報!$E$3*100+競技会情報!$G$3&gt;=VALUE(RIGHT(女子登録情報!$F2615,4))),VALUE(女子登録情報!$G2615)+1,VALUE(女子登録情報!$G2615)),"")</f>
        <v/>
      </c>
      <c r="N2615" t="str">
        <f>IF($K2615="","",IF(女子登録情報!$H2615="北海道",女子登録情報!$H2615,LEFT(女子登録情報!$H2615,LEN(女子登録情報!$H2615)-1)))</f>
        <v/>
      </c>
      <c r="O2615" t="str">
        <f>IF($K2615="","",IF(LEN($N2615)=2,LEFT($N2615,1)&amp;"　"&amp;RIGHT($N2615,1)&amp;"・"&amp;女子登録情報!$I2615,$N2615&amp;"・"&amp;女子登録情報!$I2615))</f>
        <v/>
      </c>
    </row>
    <row r="2616" spans="1:15" x14ac:dyDescent="0.55000000000000004">
      <c r="A2616" t="str">
        <f>IF($K2616="","",200000000+女子登録情報!$C2616)</f>
        <v/>
      </c>
      <c r="B2616" t="str">
        <f>IF($K2616="","",女子登録情報!$D2616&amp;" ("&amp;女子登録情報!$K2616&amp;")")</f>
        <v/>
      </c>
      <c r="C2616" t="str">
        <f>IF($K2616="","",女子登録情報!$E2616)</f>
        <v/>
      </c>
      <c r="D2616" t="str">
        <f>IF($K2616="","",女子登録情報!$O2616&amp;" "&amp;女子登録情報!$N2616&amp;" ("&amp;LEFT(女子登録情報!$F2616,2)&amp;")")</f>
        <v/>
      </c>
      <c r="E2616" t="str">
        <f>IF($K2616="","",女子登録情報!$P2616)</f>
        <v/>
      </c>
      <c r="F2616" t="str">
        <f t="shared" si="40"/>
        <v/>
      </c>
      <c r="G2616" t="str">
        <f>IF($K2616="","",女子登録情報!$M2616)</f>
        <v/>
      </c>
      <c r="H2616" t="str">
        <f>IF($K2616="","",女子登録情報!$A2616)</f>
        <v/>
      </c>
      <c r="K2616" t="str">
        <f>IF(女子登録情報!$C2616="","",女子登録情報!$C2616)</f>
        <v/>
      </c>
      <c r="M2616" t="str">
        <f>IFERROR(IF(AND(402&lt;=VALUE(RIGHT(女子登録情報!$F2616,4)),競技会情報!$E$3*100+競技会情報!$G$3&gt;=VALUE(RIGHT(女子登録情報!$F2616,4))),VALUE(女子登録情報!$G2616)+1,VALUE(女子登録情報!$G2616)),"")</f>
        <v/>
      </c>
      <c r="N2616" t="str">
        <f>IF($K2616="","",IF(女子登録情報!$H2616="北海道",女子登録情報!$H2616,LEFT(女子登録情報!$H2616,LEN(女子登録情報!$H2616)-1)))</f>
        <v/>
      </c>
      <c r="O2616" t="str">
        <f>IF($K2616="","",IF(LEN($N2616)=2,LEFT($N2616,1)&amp;"　"&amp;RIGHT($N2616,1)&amp;"・"&amp;女子登録情報!$I2616,$N2616&amp;"・"&amp;女子登録情報!$I2616))</f>
        <v/>
      </c>
    </row>
    <row r="2617" spans="1:15" x14ac:dyDescent="0.55000000000000004">
      <c r="A2617" t="str">
        <f>IF($K2617="","",200000000+女子登録情報!$C2617)</f>
        <v/>
      </c>
      <c r="B2617" t="str">
        <f>IF($K2617="","",女子登録情報!$D2617&amp;" ("&amp;女子登録情報!$K2617&amp;")")</f>
        <v/>
      </c>
      <c r="C2617" t="str">
        <f>IF($K2617="","",女子登録情報!$E2617)</f>
        <v/>
      </c>
      <c r="D2617" t="str">
        <f>IF($K2617="","",女子登録情報!$O2617&amp;" "&amp;女子登録情報!$N2617&amp;" ("&amp;LEFT(女子登録情報!$F2617,2)&amp;")")</f>
        <v/>
      </c>
      <c r="E2617" t="str">
        <f>IF($K2617="","",女子登録情報!$P2617)</f>
        <v/>
      </c>
      <c r="F2617" t="str">
        <f t="shared" si="40"/>
        <v/>
      </c>
      <c r="G2617" t="str">
        <f>IF($K2617="","",女子登録情報!$M2617)</f>
        <v/>
      </c>
      <c r="H2617" t="str">
        <f>IF($K2617="","",女子登録情報!$A2617)</f>
        <v/>
      </c>
      <c r="K2617" t="str">
        <f>IF(女子登録情報!$C2617="","",女子登録情報!$C2617)</f>
        <v/>
      </c>
      <c r="M2617" t="str">
        <f>IFERROR(IF(AND(402&lt;=VALUE(RIGHT(女子登録情報!$F2617,4)),競技会情報!$E$3*100+競技会情報!$G$3&gt;=VALUE(RIGHT(女子登録情報!$F2617,4))),VALUE(女子登録情報!$G2617)+1,VALUE(女子登録情報!$G2617)),"")</f>
        <v/>
      </c>
      <c r="N2617" t="str">
        <f>IF($K2617="","",IF(女子登録情報!$H2617="北海道",女子登録情報!$H2617,LEFT(女子登録情報!$H2617,LEN(女子登録情報!$H2617)-1)))</f>
        <v/>
      </c>
      <c r="O2617" t="str">
        <f>IF($K2617="","",IF(LEN($N2617)=2,LEFT($N2617,1)&amp;"　"&amp;RIGHT($N2617,1)&amp;"・"&amp;女子登録情報!$I2617,$N2617&amp;"・"&amp;女子登録情報!$I2617))</f>
        <v/>
      </c>
    </row>
    <row r="2618" spans="1:15" x14ac:dyDescent="0.55000000000000004">
      <c r="A2618" t="str">
        <f>IF($K2618="","",200000000+女子登録情報!$C2618)</f>
        <v/>
      </c>
      <c r="B2618" t="str">
        <f>IF($K2618="","",女子登録情報!$D2618&amp;" ("&amp;女子登録情報!$K2618&amp;")")</f>
        <v/>
      </c>
      <c r="C2618" t="str">
        <f>IF($K2618="","",女子登録情報!$E2618)</f>
        <v/>
      </c>
      <c r="D2618" t="str">
        <f>IF($K2618="","",女子登録情報!$O2618&amp;" "&amp;女子登録情報!$N2618&amp;" ("&amp;LEFT(女子登録情報!$F2618,2)&amp;")")</f>
        <v/>
      </c>
      <c r="E2618" t="str">
        <f>IF($K2618="","",女子登録情報!$P2618)</f>
        <v/>
      </c>
      <c r="F2618" t="str">
        <f t="shared" si="40"/>
        <v/>
      </c>
      <c r="G2618" t="str">
        <f>IF($K2618="","",女子登録情報!$M2618)</f>
        <v/>
      </c>
      <c r="H2618" t="str">
        <f>IF($K2618="","",女子登録情報!$A2618)</f>
        <v/>
      </c>
      <c r="K2618" t="str">
        <f>IF(女子登録情報!$C2618="","",女子登録情報!$C2618)</f>
        <v/>
      </c>
      <c r="M2618" t="str">
        <f>IFERROR(IF(AND(402&lt;=VALUE(RIGHT(女子登録情報!$F2618,4)),競技会情報!$E$3*100+競技会情報!$G$3&gt;=VALUE(RIGHT(女子登録情報!$F2618,4))),VALUE(女子登録情報!$G2618)+1,VALUE(女子登録情報!$G2618)),"")</f>
        <v/>
      </c>
      <c r="N2618" t="str">
        <f>IF($K2618="","",IF(女子登録情報!$H2618="北海道",女子登録情報!$H2618,LEFT(女子登録情報!$H2618,LEN(女子登録情報!$H2618)-1)))</f>
        <v/>
      </c>
      <c r="O2618" t="str">
        <f>IF($K2618="","",IF(LEN($N2618)=2,LEFT($N2618,1)&amp;"　"&amp;RIGHT($N2618,1)&amp;"・"&amp;女子登録情報!$I2618,$N2618&amp;"・"&amp;女子登録情報!$I2618))</f>
        <v/>
      </c>
    </row>
    <row r="2619" spans="1:15" x14ac:dyDescent="0.55000000000000004">
      <c r="A2619" t="str">
        <f>IF($K2619="","",200000000+女子登録情報!$C2619)</f>
        <v/>
      </c>
      <c r="B2619" t="str">
        <f>IF($K2619="","",女子登録情報!$D2619&amp;" ("&amp;女子登録情報!$K2619&amp;")")</f>
        <v/>
      </c>
      <c r="C2619" t="str">
        <f>IF($K2619="","",女子登録情報!$E2619)</f>
        <v/>
      </c>
      <c r="D2619" t="str">
        <f>IF($K2619="","",女子登録情報!$O2619&amp;" "&amp;女子登録情報!$N2619&amp;" ("&amp;LEFT(女子登録情報!$F2619,2)&amp;")")</f>
        <v/>
      </c>
      <c r="E2619" t="str">
        <f>IF($K2619="","",女子登録情報!$P2619)</f>
        <v/>
      </c>
      <c r="F2619" t="str">
        <f t="shared" si="40"/>
        <v/>
      </c>
      <c r="G2619" t="str">
        <f>IF($K2619="","",女子登録情報!$M2619)</f>
        <v/>
      </c>
      <c r="H2619" t="str">
        <f>IF($K2619="","",女子登録情報!$A2619)</f>
        <v/>
      </c>
      <c r="K2619" t="str">
        <f>IF(女子登録情報!$C2619="","",女子登録情報!$C2619)</f>
        <v/>
      </c>
      <c r="M2619" t="str">
        <f>IFERROR(IF(AND(402&lt;=VALUE(RIGHT(女子登録情報!$F2619,4)),競技会情報!$E$3*100+競技会情報!$G$3&gt;=VALUE(RIGHT(女子登録情報!$F2619,4))),VALUE(女子登録情報!$G2619)+1,VALUE(女子登録情報!$G2619)),"")</f>
        <v/>
      </c>
      <c r="N2619" t="str">
        <f>IF($K2619="","",IF(女子登録情報!$H2619="北海道",女子登録情報!$H2619,LEFT(女子登録情報!$H2619,LEN(女子登録情報!$H2619)-1)))</f>
        <v/>
      </c>
      <c r="O2619" t="str">
        <f>IF($K2619="","",IF(LEN($N2619)=2,LEFT($N2619,1)&amp;"　"&amp;RIGHT($N2619,1)&amp;"・"&amp;女子登録情報!$I2619,$N2619&amp;"・"&amp;女子登録情報!$I2619))</f>
        <v/>
      </c>
    </row>
    <row r="2620" spans="1:15" x14ac:dyDescent="0.55000000000000004">
      <c r="A2620" t="str">
        <f>IF($K2620="","",200000000+女子登録情報!$C2620)</f>
        <v/>
      </c>
      <c r="B2620" t="str">
        <f>IF($K2620="","",女子登録情報!$D2620&amp;" ("&amp;女子登録情報!$K2620&amp;")")</f>
        <v/>
      </c>
      <c r="C2620" t="str">
        <f>IF($K2620="","",女子登録情報!$E2620)</f>
        <v/>
      </c>
      <c r="D2620" t="str">
        <f>IF($K2620="","",女子登録情報!$O2620&amp;" "&amp;女子登録情報!$N2620&amp;" ("&amp;LEFT(女子登録情報!$F2620,2)&amp;")")</f>
        <v/>
      </c>
      <c r="E2620" t="str">
        <f>IF($K2620="","",女子登録情報!$P2620)</f>
        <v/>
      </c>
      <c r="F2620" t="str">
        <f t="shared" si="40"/>
        <v/>
      </c>
      <c r="G2620" t="str">
        <f>IF($K2620="","",女子登録情報!$M2620)</f>
        <v/>
      </c>
      <c r="H2620" t="str">
        <f>IF($K2620="","",女子登録情報!$A2620)</f>
        <v/>
      </c>
      <c r="K2620" t="str">
        <f>IF(女子登録情報!$C2620="","",女子登録情報!$C2620)</f>
        <v/>
      </c>
      <c r="M2620" t="str">
        <f>IFERROR(IF(AND(402&lt;=VALUE(RIGHT(女子登録情報!$F2620,4)),競技会情報!$E$3*100+競技会情報!$G$3&gt;=VALUE(RIGHT(女子登録情報!$F2620,4))),VALUE(女子登録情報!$G2620)+1,VALUE(女子登録情報!$G2620)),"")</f>
        <v/>
      </c>
      <c r="N2620" t="str">
        <f>IF($K2620="","",IF(女子登録情報!$H2620="北海道",女子登録情報!$H2620,LEFT(女子登録情報!$H2620,LEN(女子登録情報!$H2620)-1)))</f>
        <v/>
      </c>
      <c r="O2620" t="str">
        <f>IF($K2620="","",IF(LEN($N2620)=2,LEFT($N2620,1)&amp;"　"&amp;RIGHT($N2620,1)&amp;"・"&amp;女子登録情報!$I2620,$N2620&amp;"・"&amp;女子登録情報!$I2620))</f>
        <v/>
      </c>
    </row>
    <row r="2621" spans="1:15" x14ac:dyDescent="0.55000000000000004">
      <c r="A2621" t="str">
        <f>IF($K2621="","",200000000+女子登録情報!$C2621)</f>
        <v/>
      </c>
      <c r="B2621" t="str">
        <f>IF($K2621="","",女子登録情報!$D2621&amp;" ("&amp;女子登録情報!$K2621&amp;")")</f>
        <v/>
      </c>
      <c r="C2621" t="str">
        <f>IF($K2621="","",女子登録情報!$E2621)</f>
        <v/>
      </c>
      <c r="D2621" t="str">
        <f>IF($K2621="","",女子登録情報!$O2621&amp;" "&amp;女子登録情報!$N2621&amp;" ("&amp;LEFT(女子登録情報!$F2621,2)&amp;")")</f>
        <v/>
      </c>
      <c r="E2621" t="str">
        <f>IF($K2621="","",女子登録情報!$P2621)</f>
        <v/>
      </c>
      <c r="F2621" t="str">
        <f t="shared" si="40"/>
        <v/>
      </c>
      <c r="G2621" t="str">
        <f>IF($K2621="","",女子登録情報!$M2621)</f>
        <v/>
      </c>
      <c r="H2621" t="str">
        <f>IF($K2621="","",女子登録情報!$A2621)</f>
        <v/>
      </c>
      <c r="K2621" t="str">
        <f>IF(女子登録情報!$C2621="","",女子登録情報!$C2621)</f>
        <v/>
      </c>
      <c r="M2621" t="str">
        <f>IFERROR(IF(AND(402&lt;=VALUE(RIGHT(女子登録情報!$F2621,4)),競技会情報!$E$3*100+競技会情報!$G$3&gt;=VALUE(RIGHT(女子登録情報!$F2621,4))),VALUE(女子登録情報!$G2621)+1,VALUE(女子登録情報!$G2621)),"")</f>
        <v/>
      </c>
      <c r="N2621" t="str">
        <f>IF($K2621="","",IF(女子登録情報!$H2621="北海道",女子登録情報!$H2621,LEFT(女子登録情報!$H2621,LEN(女子登録情報!$H2621)-1)))</f>
        <v/>
      </c>
      <c r="O2621" t="str">
        <f>IF($K2621="","",IF(LEN($N2621)=2,LEFT($N2621,1)&amp;"　"&amp;RIGHT($N2621,1)&amp;"・"&amp;女子登録情報!$I2621,$N2621&amp;"・"&amp;女子登録情報!$I2621))</f>
        <v/>
      </c>
    </row>
    <row r="2622" spans="1:15" x14ac:dyDescent="0.55000000000000004">
      <c r="A2622" t="str">
        <f>IF($K2622="","",200000000+女子登録情報!$C2622)</f>
        <v/>
      </c>
      <c r="B2622" t="str">
        <f>IF($K2622="","",女子登録情報!$D2622&amp;" ("&amp;女子登録情報!$K2622&amp;")")</f>
        <v/>
      </c>
      <c r="C2622" t="str">
        <f>IF($K2622="","",女子登録情報!$E2622)</f>
        <v/>
      </c>
      <c r="D2622" t="str">
        <f>IF($K2622="","",女子登録情報!$O2622&amp;" "&amp;女子登録情報!$N2622&amp;" ("&amp;LEFT(女子登録情報!$F2622,2)&amp;")")</f>
        <v/>
      </c>
      <c r="E2622" t="str">
        <f>IF($K2622="","",女子登録情報!$P2622)</f>
        <v/>
      </c>
      <c r="F2622" t="str">
        <f t="shared" si="40"/>
        <v/>
      </c>
      <c r="G2622" t="str">
        <f>IF($K2622="","",女子登録情報!$M2622)</f>
        <v/>
      </c>
      <c r="H2622" t="str">
        <f>IF($K2622="","",女子登録情報!$A2622)</f>
        <v/>
      </c>
      <c r="K2622" t="str">
        <f>IF(女子登録情報!$C2622="","",女子登録情報!$C2622)</f>
        <v/>
      </c>
      <c r="M2622" t="str">
        <f>IFERROR(IF(AND(402&lt;=VALUE(RIGHT(女子登録情報!$F2622,4)),競技会情報!$E$3*100+競技会情報!$G$3&gt;=VALUE(RIGHT(女子登録情報!$F2622,4))),VALUE(女子登録情報!$G2622)+1,VALUE(女子登録情報!$G2622)),"")</f>
        <v/>
      </c>
      <c r="N2622" t="str">
        <f>IF($K2622="","",IF(女子登録情報!$H2622="北海道",女子登録情報!$H2622,LEFT(女子登録情報!$H2622,LEN(女子登録情報!$H2622)-1)))</f>
        <v/>
      </c>
      <c r="O2622" t="str">
        <f>IF($K2622="","",IF(LEN($N2622)=2,LEFT($N2622,1)&amp;"　"&amp;RIGHT($N2622,1)&amp;"・"&amp;女子登録情報!$I2622,$N2622&amp;"・"&amp;女子登録情報!$I2622))</f>
        <v/>
      </c>
    </row>
    <row r="2623" spans="1:15" x14ac:dyDescent="0.55000000000000004">
      <c r="A2623" t="str">
        <f>IF($K2623="","",200000000+女子登録情報!$C2623)</f>
        <v/>
      </c>
      <c r="B2623" t="str">
        <f>IF($K2623="","",女子登録情報!$D2623&amp;" ("&amp;女子登録情報!$K2623&amp;")")</f>
        <v/>
      </c>
      <c r="C2623" t="str">
        <f>IF($K2623="","",女子登録情報!$E2623)</f>
        <v/>
      </c>
      <c r="D2623" t="str">
        <f>IF($K2623="","",女子登録情報!$O2623&amp;" "&amp;女子登録情報!$N2623&amp;" ("&amp;LEFT(女子登録情報!$F2623,2)&amp;")")</f>
        <v/>
      </c>
      <c r="E2623" t="str">
        <f>IF($K2623="","",女子登録情報!$P2623)</f>
        <v/>
      </c>
      <c r="F2623" t="str">
        <f t="shared" si="40"/>
        <v/>
      </c>
      <c r="G2623" t="str">
        <f>IF($K2623="","",女子登録情報!$M2623)</f>
        <v/>
      </c>
      <c r="H2623" t="str">
        <f>IF($K2623="","",女子登録情報!$A2623)</f>
        <v/>
      </c>
      <c r="K2623" t="str">
        <f>IF(女子登録情報!$C2623="","",女子登録情報!$C2623)</f>
        <v/>
      </c>
      <c r="M2623" t="str">
        <f>IFERROR(IF(AND(402&lt;=VALUE(RIGHT(女子登録情報!$F2623,4)),競技会情報!$E$3*100+競技会情報!$G$3&gt;=VALUE(RIGHT(女子登録情報!$F2623,4))),VALUE(女子登録情報!$G2623)+1,VALUE(女子登録情報!$G2623)),"")</f>
        <v/>
      </c>
      <c r="N2623" t="str">
        <f>IF($K2623="","",IF(女子登録情報!$H2623="北海道",女子登録情報!$H2623,LEFT(女子登録情報!$H2623,LEN(女子登録情報!$H2623)-1)))</f>
        <v/>
      </c>
      <c r="O2623" t="str">
        <f>IF($K2623="","",IF(LEN($N2623)=2,LEFT($N2623,1)&amp;"　"&amp;RIGHT($N2623,1)&amp;"・"&amp;女子登録情報!$I2623,$N2623&amp;"・"&amp;女子登録情報!$I2623))</f>
        <v/>
      </c>
    </row>
    <row r="2624" spans="1:15" x14ac:dyDescent="0.55000000000000004">
      <c r="A2624" t="str">
        <f>IF($K2624="","",200000000+女子登録情報!$C2624)</f>
        <v/>
      </c>
      <c r="B2624" t="str">
        <f>IF($K2624="","",女子登録情報!$D2624&amp;" ("&amp;女子登録情報!$K2624&amp;")")</f>
        <v/>
      </c>
      <c r="C2624" t="str">
        <f>IF($K2624="","",女子登録情報!$E2624)</f>
        <v/>
      </c>
      <c r="D2624" t="str">
        <f>IF($K2624="","",女子登録情報!$O2624&amp;" "&amp;女子登録情報!$N2624&amp;" ("&amp;LEFT(女子登録情報!$F2624,2)&amp;")")</f>
        <v/>
      </c>
      <c r="E2624" t="str">
        <f>IF($K2624="","",女子登録情報!$P2624)</f>
        <v/>
      </c>
      <c r="F2624" t="str">
        <f t="shared" si="40"/>
        <v/>
      </c>
      <c r="G2624" t="str">
        <f>IF($K2624="","",女子登録情報!$M2624)</f>
        <v/>
      </c>
      <c r="H2624" t="str">
        <f>IF($K2624="","",女子登録情報!$A2624)</f>
        <v/>
      </c>
      <c r="K2624" t="str">
        <f>IF(女子登録情報!$C2624="","",女子登録情報!$C2624)</f>
        <v/>
      </c>
      <c r="M2624" t="str">
        <f>IFERROR(IF(AND(402&lt;=VALUE(RIGHT(女子登録情報!$F2624,4)),競技会情報!$E$3*100+競技会情報!$G$3&gt;=VALUE(RIGHT(女子登録情報!$F2624,4))),VALUE(女子登録情報!$G2624)+1,VALUE(女子登録情報!$G2624)),"")</f>
        <v/>
      </c>
      <c r="N2624" t="str">
        <f>IF($K2624="","",IF(女子登録情報!$H2624="北海道",女子登録情報!$H2624,LEFT(女子登録情報!$H2624,LEN(女子登録情報!$H2624)-1)))</f>
        <v/>
      </c>
      <c r="O2624" t="str">
        <f>IF($K2624="","",IF(LEN($N2624)=2,LEFT($N2624,1)&amp;"　"&amp;RIGHT($N2624,1)&amp;"・"&amp;女子登録情報!$I2624,$N2624&amp;"・"&amp;女子登録情報!$I2624))</f>
        <v/>
      </c>
    </row>
    <row r="2625" spans="1:15" x14ac:dyDescent="0.55000000000000004">
      <c r="A2625" t="str">
        <f>IF($K2625="","",200000000+女子登録情報!$C2625)</f>
        <v/>
      </c>
      <c r="B2625" t="str">
        <f>IF($K2625="","",女子登録情報!$D2625&amp;" ("&amp;女子登録情報!$K2625&amp;")")</f>
        <v/>
      </c>
      <c r="C2625" t="str">
        <f>IF($K2625="","",女子登録情報!$E2625)</f>
        <v/>
      </c>
      <c r="D2625" t="str">
        <f>IF($K2625="","",女子登録情報!$O2625&amp;" "&amp;女子登録情報!$N2625&amp;" ("&amp;LEFT(女子登録情報!$F2625,2)&amp;")")</f>
        <v/>
      </c>
      <c r="E2625" t="str">
        <f>IF($K2625="","",女子登録情報!$P2625)</f>
        <v/>
      </c>
      <c r="F2625" t="str">
        <f t="shared" si="40"/>
        <v/>
      </c>
      <c r="G2625" t="str">
        <f>IF($K2625="","",女子登録情報!$M2625)</f>
        <v/>
      </c>
      <c r="H2625" t="str">
        <f>IF($K2625="","",女子登録情報!$A2625)</f>
        <v/>
      </c>
      <c r="K2625" t="str">
        <f>IF(女子登録情報!$C2625="","",女子登録情報!$C2625)</f>
        <v/>
      </c>
      <c r="M2625" t="str">
        <f>IFERROR(IF(AND(402&lt;=VALUE(RIGHT(女子登録情報!$F2625,4)),競技会情報!$E$3*100+競技会情報!$G$3&gt;=VALUE(RIGHT(女子登録情報!$F2625,4))),VALUE(女子登録情報!$G2625)+1,VALUE(女子登録情報!$G2625)),"")</f>
        <v/>
      </c>
      <c r="N2625" t="str">
        <f>IF($K2625="","",IF(女子登録情報!$H2625="北海道",女子登録情報!$H2625,LEFT(女子登録情報!$H2625,LEN(女子登録情報!$H2625)-1)))</f>
        <v/>
      </c>
      <c r="O2625" t="str">
        <f>IF($K2625="","",IF(LEN($N2625)=2,LEFT($N2625,1)&amp;"　"&amp;RIGHT($N2625,1)&amp;"・"&amp;女子登録情報!$I2625,$N2625&amp;"・"&amp;女子登録情報!$I2625))</f>
        <v/>
      </c>
    </row>
    <row r="2626" spans="1:15" x14ac:dyDescent="0.55000000000000004">
      <c r="A2626" t="str">
        <f>IF($K2626="","",200000000+女子登録情報!$C2626)</f>
        <v/>
      </c>
      <c r="B2626" t="str">
        <f>IF($K2626="","",女子登録情報!$D2626&amp;" ("&amp;女子登録情報!$K2626&amp;")")</f>
        <v/>
      </c>
      <c r="C2626" t="str">
        <f>IF($K2626="","",女子登録情報!$E2626)</f>
        <v/>
      </c>
      <c r="D2626" t="str">
        <f>IF($K2626="","",女子登録情報!$O2626&amp;" "&amp;女子登録情報!$N2626&amp;" ("&amp;LEFT(女子登録情報!$F2626,2)&amp;")")</f>
        <v/>
      </c>
      <c r="E2626" t="str">
        <f>IF($K2626="","",女子登録情報!$P2626)</f>
        <v/>
      </c>
      <c r="F2626" t="str">
        <f t="shared" si="40"/>
        <v/>
      </c>
      <c r="G2626" t="str">
        <f>IF($K2626="","",女子登録情報!$M2626)</f>
        <v/>
      </c>
      <c r="H2626" t="str">
        <f>IF($K2626="","",女子登録情報!$A2626)</f>
        <v/>
      </c>
      <c r="K2626" t="str">
        <f>IF(女子登録情報!$C2626="","",女子登録情報!$C2626)</f>
        <v/>
      </c>
      <c r="M2626" t="str">
        <f>IFERROR(IF(AND(402&lt;=VALUE(RIGHT(女子登録情報!$F2626,4)),競技会情報!$E$3*100+競技会情報!$G$3&gt;=VALUE(RIGHT(女子登録情報!$F2626,4))),VALUE(女子登録情報!$G2626)+1,VALUE(女子登録情報!$G2626)),"")</f>
        <v/>
      </c>
      <c r="N2626" t="str">
        <f>IF($K2626="","",IF(女子登録情報!$H2626="北海道",女子登録情報!$H2626,LEFT(女子登録情報!$H2626,LEN(女子登録情報!$H2626)-1)))</f>
        <v/>
      </c>
      <c r="O2626" t="str">
        <f>IF($K2626="","",IF(LEN($N2626)=2,LEFT($N2626,1)&amp;"　"&amp;RIGHT($N2626,1)&amp;"・"&amp;女子登録情報!$I2626,$N2626&amp;"・"&amp;女子登録情報!$I2626))</f>
        <v/>
      </c>
    </row>
    <row r="2627" spans="1:15" x14ac:dyDescent="0.55000000000000004">
      <c r="A2627" t="str">
        <f>IF($K2627="","",200000000+女子登録情報!$C2627)</f>
        <v/>
      </c>
      <c r="B2627" t="str">
        <f>IF($K2627="","",女子登録情報!$D2627&amp;" ("&amp;女子登録情報!$K2627&amp;")")</f>
        <v/>
      </c>
      <c r="C2627" t="str">
        <f>IF($K2627="","",女子登録情報!$E2627)</f>
        <v/>
      </c>
      <c r="D2627" t="str">
        <f>IF($K2627="","",女子登録情報!$O2627&amp;" "&amp;女子登録情報!$N2627&amp;" ("&amp;LEFT(女子登録情報!$F2627,2)&amp;")")</f>
        <v/>
      </c>
      <c r="E2627" t="str">
        <f>IF($K2627="","",女子登録情報!$P2627)</f>
        <v/>
      </c>
      <c r="F2627" t="str">
        <f t="shared" ref="F2627:F2690" si="41">IF($K2627="","","2")</f>
        <v/>
      </c>
      <c r="G2627" t="str">
        <f>IF($K2627="","",女子登録情報!$M2627)</f>
        <v/>
      </c>
      <c r="H2627" t="str">
        <f>IF($K2627="","",女子登録情報!$A2627)</f>
        <v/>
      </c>
      <c r="K2627" t="str">
        <f>IF(女子登録情報!$C2627="","",女子登録情報!$C2627)</f>
        <v/>
      </c>
      <c r="M2627" t="str">
        <f>IFERROR(IF(AND(402&lt;=VALUE(RIGHT(女子登録情報!$F2627,4)),競技会情報!$E$3*100+競技会情報!$G$3&gt;=VALUE(RIGHT(女子登録情報!$F2627,4))),VALUE(女子登録情報!$G2627)+1,VALUE(女子登録情報!$G2627)),"")</f>
        <v/>
      </c>
      <c r="N2627" t="str">
        <f>IF($K2627="","",IF(女子登録情報!$H2627="北海道",女子登録情報!$H2627,LEFT(女子登録情報!$H2627,LEN(女子登録情報!$H2627)-1)))</f>
        <v/>
      </c>
      <c r="O2627" t="str">
        <f>IF($K2627="","",IF(LEN($N2627)=2,LEFT($N2627,1)&amp;"　"&amp;RIGHT($N2627,1)&amp;"・"&amp;女子登録情報!$I2627,$N2627&amp;"・"&amp;女子登録情報!$I2627))</f>
        <v/>
      </c>
    </row>
    <row r="2628" spans="1:15" x14ac:dyDescent="0.55000000000000004">
      <c r="A2628" t="str">
        <f>IF($K2628="","",200000000+女子登録情報!$C2628)</f>
        <v/>
      </c>
      <c r="B2628" t="str">
        <f>IF($K2628="","",女子登録情報!$D2628&amp;" ("&amp;女子登録情報!$K2628&amp;")")</f>
        <v/>
      </c>
      <c r="C2628" t="str">
        <f>IF($K2628="","",女子登録情報!$E2628)</f>
        <v/>
      </c>
      <c r="D2628" t="str">
        <f>IF($K2628="","",女子登録情報!$O2628&amp;" "&amp;女子登録情報!$N2628&amp;" ("&amp;LEFT(女子登録情報!$F2628,2)&amp;")")</f>
        <v/>
      </c>
      <c r="E2628" t="str">
        <f>IF($K2628="","",女子登録情報!$P2628)</f>
        <v/>
      </c>
      <c r="F2628" t="str">
        <f t="shared" si="41"/>
        <v/>
      </c>
      <c r="G2628" t="str">
        <f>IF($K2628="","",女子登録情報!$M2628)</f>
        <v/>
      </c>
      <c r="H2628" t="str">
        <f>IF($K2628="","",女子登録情報!$A2628)</f>
        <v/>
      </c>
      <c r="K2628" t="str">
        <f>IF(女子登録情報!$C2628="","",女子登録情報!$C2628)</f>
        <v/>
      </c>
      <c r="M2628" t="str">
        <f>IFERROR(IF(AND(402&lt;=VALUE(RIGHT(女子登録情報!$F2628,4)),競技会情報!$E$3*100+競技会情報!$G$3&gt;=VALUE(RIGHT(女子登録情報!$F2628,4))),VALUE(女子登録情報!$G2628)+1,VALUE(女子登録情報!$G2628)),"")</f>
        <v/>
      </c>
      <c r="N2628" t="str">
        <f>IF($K2628="","",IF(女子登録情報!$H2628="北海道",女子登録情報!$H2628,LEFT(女子登録情報!$H2628,LEN(女子登録情報!$H2628)-1)))</f>
        <v/>
      </c>
      <c r="O2628" t="str">
        <f>IF($K2628="","",IF(LEN($N2628)=2,LEFT($N2628,1)&amp;"　"&amp;RIGHT($N2628,1)&amp;"・"&amp;女子登録情報!$I2628,$N2628&amp;"・"&amp;女子登録情報!$I2628))</f>
        <v/>
      </c>
    </row>
    <row r="2629" spans="1:15" x14ac:dyDescent="0.55000000000000004">
      <c r="A2629" t="str">
        <f>IF($K2629="","",200000000+女子登録情報!$C2629)</f>
        <v/>
      </c>
      <c r="B2629" t="str">
        <f>IF($K2629="","",女子登録情報!$D2629&amp;" ("&amp;女子登録情報!$K2629&amp;")")</f>
        <v/>
      </c>
      <c r="C2629" t="str">
        <f>IF($K2629="","",女子登録情報!$E2629)</f>
        <v/>
      </c>
      <c r="D2629" t="str">
        <f>IF($K2629="","",女子登録情報!$O2629&amp;" "&amp;女子登録情報!$N2629&amp;" ("&amp;LEFT(女子登録情報!$F2629,2)&amp;")")</f>
        <v/>
      </c>
      <c r="E2629" t="str">
        <f>IF($K2629="","",女子登録情報!$P2629)</f>
        <v/>
      </c>
      <c r="F2629" t="str">
        <f t="shared" si="41"/>
        <v/>
      </c>
      <c r="G2629" t="str">
        <f>IF($K2629="","",女子登録情報!$M2629)</f>
        <v/>
      </c>
      <c r="H2629" t="str">
        <f>IF($K2629="","",女子登録情報!$A2629)</f>
        <v/>
      </c>
      <c r="K2629" t="str">
        <f>IF(女子登録情報!$C2629="","",女子登録情報!$C2629)</f>
        <v/>
      </c>
      <c r="M2629" t="str">
        <f>IFERROR(IF(AND(402&lt;=VALUE(RIGHT(女子登録情報!$F2629,4)),競技会情報!$E$3*100+競技会情報!$G$3&gt;=VALUE(RIGHT(女子登録情報!$F2629,4))),VALUE(女子登録情報!$G2629)+1,VALUE(女子登録情報!$G2629)),"")</f>
        <v/>
      </c>
      <c r="N2629" t="str">
        <f>IF($K2629="","",IF(女子登録情報!$H2629="北海道",女子登録情報!$H2629,LEFT(女子登録情報!$H2629,LEN(女子登録情報!$H2629)-1)))</f>
        <v/>
      </c>
      <c r="O2629" t="str">
        <f>IF($K2629="","",IF(LEN($N2629)=2,LEFT($N2629,1)&amp;"　"&amp;RIGHT($N2629,1)&amp;"・"&amp;女子登録情報!$I2629,$N2629&amp;"・"&amp;女子登録情報!$I2629))</f>
        <v/>
      </c>
    </row>
    <row r="2630" spans="1:15" x14ac:dyDescent="0.55000000000000004">
      <c r="A2630" t="str">
        <f>IF($K2630="","",200000000+女子登録情報!$C2630)</f>
        <v/>
      </c>
      <c r="B2630" t="str">
        <f>IF($K2630="","",女子登録情報!$D2630&amp;" ("&amp;女子登録情報!$K2630&amp;")")</f>
        <v/>
      </c>
      <c r="C2630" t="str">
        <f>IF($K2630="","",女子登録情報!$E2630)</f>
        <v/>
      </c>
      <c r="D2630" t="str">
        <f>IF($K2630="","",女子登録情報!$O2630&amp;" "&amp;女子登録情報!$N2630&amp;" ("&amp;LEFT(女子登録情報!$F2630,2)&amp;")")</f>
        <v/>
      </c>
      <c r="E2630" t="str">
        <f>IF($K2630="","",女子登録情報!$P2630)</f>
        <v/>
      </c>
      <c r="F2630" t="str">
        <f t="shared" si="41"/>
        <v/>
      </c>
      <c r="G2630" t="str">
        <f>IF($K2630="","",女子登録情報!$M2630)</f>
        <v/>
      </c>
      <c r="H2630" t="str">
        <f>IF($K2630="","",女子登録情報!$A2630)</f>
        <v/>
      </c>
      <c r="K2630" t="str">
        <f>IF(女子登録情報!$C2630="","",女子登録情報!$C2630)</f>
        <v/>
      </c>
      <c r="M2630" t="str">
        <f>IFERROR(IF(AND(402&lt;=VALUE(RIGHT(女子登録情報!$F2630,4)),競技会情報!$E$3*100+競技会情報!$G$3&gt;=VALUE(RIGHT(女子登録情報!$F2630,4))),VALUE(女子登録情報!$G2630)+1,VALUE(女子登録情報!$G2630)),"")</f>
        <v/>
      </c>
      <c r="N2630" t="str">
        <f>IF($K2630="","",IF(女子登録情報!$H2630="北海道",女子登録情報!$H2630,LEFT(女子登録情報!$H2630,LEN(女子登録情報!$H2630)-1)))</f>
        <v/>
      </c>
      <c r="O2630" t="str">
        <f>IF($K2630="","",IF(LEN($N2630)=2,LEFT($N2630,1)&amp;"　"&amp;RIGHT($N2630,1)&amp;"・"&amp;女子登録情報!$I2630,$N2630&amp;"・"&amp;女子登録情報!$I2630))</f>
        <v/>
      </c>
    </row>
    <row r="2631" spans="1:15" x14ac:dyDescent="0.55000000000000004">
      <c r="A2631" t="str">
        <f>IF($K2631="","",200000000+女子登録情報!$C2631)</f>
        <v/>
      </c>
      <c r="B2631" t="str">
        <f>IF($K2631="","",女子登録情報!$D2631&amp;" ("&amp;女子登録情報!$K2631&amp;")")</f>
        <v/>
      </c>
      <c r="C2631" t="str">
        <f>IF($K2631="","",女子登録情報!$E2631)</f>
        <v/>
      </c>
      <c r="D2631" t="str">
        <f>IF($K2631="","",女子登録情報!$O2631&amp;" "&amp;女子登録情報!$N2631&amp;" ("&amp;LEFT(女子登録情報!$F2631,2)&amp;")")</f>
        <v/>
      </c>
      <c r="E2631" t="str">
        <f>IF($K2631="","",女子登録情報!$P2631)</f>
        <v/>
      </c>
      <c r="F2631" t="str">
        <f t="shared" si="41"/>
        <v/>
      </c>
      <c r="G2631" t="str">
        <f>IF($K2631="","",女子登録情報!$M2631)</f>
        <v/>
      </c>
      <c r="H2631" t="str">
        <f>IF($K2631="","",女子登録情報!$A2631)</f>
        <v/>
      </c>
      <c r="K2631" t="str">
        <f>IF(女子登録情報!$C2631="","",女子登録情報!$C2631)</f>
        <v/>
      </c>
      <c r="M2631" t="str">
        <f>IFERROR(IF(AND(402&lt;=VALUE(RIGHT(女子登録情報!$F2631,4)),競技会情報!$E$3*100+競技会情報!$G$3&gt;=VALUE(RIGHT(女子登録情報!$F2631,4))),VALUE(女子登録情報!$G2631)+1,VALUE(女子登録情報!$G2631)),"")</f>
        <v/>
      </c>
      <c r="N2631" t="str">
        <f>IF($K2631="","",IF(女子登録情報!$H2631="北海道",女子登録情報!$H2631,LEFT(女子登録情報!$H2631,LEN(女子登録情報!$H2631)-1)))</f>
        <v/>
      </c>
      <c r="O2631" t="str">
        <f>IF($K2631="","",IF(LEN($N2631)=2,LEFT($N2631,1)&amp;"　"&amp;RIGHT($N2631,1)&amp;"・"&amp;女子登録情報!$I2631,$N2631&amp;"・"&amp;女子登録情報!$I2631))</f>
        <v/>
      </c>
    </row>
    <row r="2632" spans="1:15" x14ac:dyDescent="0.55000000000000004">
      <c r="A2632" t="str">
        <f>IF($K2632="","",200000000+女子登録情報!$C2632)</f>
        <v/>
      </c>
      <c r="B2632" t="str">
        <f>IF($K2632="","",女子登録情報!$D2632&amp;" ("&amp;女子登録情報!$K2632&amp;")")</f>
        <v/>
      </c>
      <c r="C2632" t="str">
        <f>IF($K2632="","",女子登録情報!$E2632)</f>
        <v/>
      </c>
      <c r="D2632" t="str">
        <f>IF($K2632="","",女子登録情報!$O2632&amp;" "&amp;女子登録情報!$N2632&amp;" ("&amp;LEFT(女子登録情報!$F2632,2)&amp;")")</f>
        <v/>
      </c>
      <c r="E2632" t="str">
        <f>IF($K2632="","",女子登録情報!$P2632)</f>
        <v/>
      </c>
      <c r="F2632" t="str">
        <f t="shared" si="41"/>
        <v/>
      </c>
      <c r="G2632" t="str">
        <f>IF($K2632="","",女子登録情報!$M2632)</f>
        <v/>
      </c>
      <c r="H2632" t="str">
        <f>IF($K2632="","",女子登録情報!$A2632)</f>
        <v/>
      </c>
      <c r="K2632" t="str">
        <f>IF(女子登録情報!$C2632="","",女子登録情報!$C2632)</f>
        <v/>
      </c>
      <c r="M2632" t="str">
        <f>IFERROR(IF(AND(402&lt;=VALUE(RIGHT(女子登録情報!$F2632,4)),競技会情報!$E$3*100+競技会情報!$G$3&gt;=VALUE(RIGHT(女子登録情報!$F2632,4))),VALUE(女子登録情報!$G2632)+1,VALUE(女子登録情報!$G2632)),"")</f>
        <v/>
      </c>
      <c r="N2632" t="str">
        <f>IF($K2632="","",IF(女子登録情報!$H2632="北海道",女子登録情報!$H2632,LEFT(女子登録情報!$H2632,LEN(女子登録情報!$H2632)-1)))</f>
        <v/>
      </c>
      <c r="O2632" t="str">
        <f>IF($K2632="","",IF(LEN($N2632)=2,LEFT($N2632,1)&amp;"　"&amp;RIGHT($N2632,1)&amp;"・"&amp;女子登録情報!$I2632,$N2632&amp;"・"&amp;女子登録情報!$I2632))</f>
        <v/>
      </c>
    </row>
    <row r="2633" spans="1:15" x14ac:dyDescent="0.55000000000000004">
      <c r="A2633" t="str">
        <f>IF($K2633="","",200000000+女子登録情報!$C2633)</f>
        <v/>
      </c>
      <c r="B2633" t="str">
        <f>IF($K2633="","",女子登録情報!$D2633&amp;" ("&amp;女子登録情報!$K2633&amp;")")</f>
        <v/>
      </c>
      <c r="C2633" t="str">
        <f>IF($K2633="","",女子登録情報!$E2633)</f>
        <v/>
      </c>
      <c r="D2633" t="str">
        <f>IF($K2633="","",女子登録情報!$O2633&amp;" "&amp;女子登録情報!$N2633&amp;" ("&amp;LEFT(女子登録情報!$F2633,2)&amp;")")</f>
        <v/>
      </c>
      <c r="E2633" t="str">
        <f>IF($K2633="","",女子登録情報!$P2633)</f>
        <v/>
      </c>
      <c r="F2633" t="str">
        <f t="shared" si="41"/>
        <v/>
      </c>
      <c r="G2633" t="str">
        <f>IF($K2633="","",女子登録情報!$M2633)</f>
        <v/>
      </c>
      <c r="H2633" t="str">
        <f>IF($K2633="","",女子登録情報!$A2633)</f>
        <v/>
      </c>
      <c r="K2633" t="str">
        <f>IF(女子登録情報!$C2633="","",女子登録情報!$C2633)</f>
        <v/>
      </c>
      <c r="M2633" t="str">
        <f>IFERROR(IF(AND(402&lt;=VALUE(RIGHT(女子登録情報!$F2633,4)),競技会情報!$E$3*100+競技会情報!$G$3&gt;=VALUE(RIGHT(女子登録情報!$F2633,4))),VALUE(女子登録情報!$G2633)+1,VALUE(女子登録情報!$G2633)),"")</f>
        <v/>
      </c>
      <c r="N2633" t="str">
        <f>IF($K2633="","",IF(女子登録情報!$H2633="北海道",女子登録情報!$H2633,LEFT(女子登録情報!$H2633,LEN(女子登録情報!$H2633)-1)))</f>
        <v/>
      </c>
      <c r="O2633" t="str">
        <f>IF($K2633="","",IF(LEN($N2633)=2,LEFT($N2633,1)&amp;"　"&amp;RIGHT($N2633,1)&amp;"・"&amp;女子登録情報!$I2633,$N2633&amp;"・"&amp;女子登録情報!$I2633))</f>
        <v/>
      </c>
    </row>
    <row r="2634" spans="1:15" x14ac:dyDescent="0.55000000000000004">
      <c r="A2634" t="str">
        <f>IF($K2634="","",200000000+女子登録情報!$C2634)</f>
        <v/>
      </c>
      <c r="B2634" t="str">
        <f>IF($K2634="","",女子登録情報!$D2634&amp;" ("&amp;女子登録情報!$K2634&amp;")")</f>
        <v/>
      </c>
      <c r="C2634" t="str">
        <f>IF($K2634="","",女子登録情報!$E2634)</f>
        <v/>
      </c>
      <c r="D2634" t="str">
        <f>IF($K2634="","",女子登録情報!$O2634&amp;" "&amp;女子登録情報!$N2634&amp;" ("&amp;LEFT(女子登録情報!$F2634,2)&amp;")")</f>
        <v/>
      </c>
      <c r="E2634" t="str">
        <f>IF($K2634="","",女子登録情報!$P2634)</f>
        <v/>
      </c>
      <c r="F2634" t="str">
        <f t="shared" si="41"/>
        <v/>
      </c>
      <c r="G2634" t="str">
        <f>IF($K2634="","",女子登録情報!$M2634)</f>
        <v/>
      </c>
      <c r="H2634" t="str">
        <f>IF($K2634="","",女子登録情報!$A2634)</f>
        <v/>
      </c>
      <c r="K2634" t="str">
        <f>IF(女子登録情報!$C2634="","",女子登録情報!$C2634)</f>
        <v/>
      </c>
      <c r="M2634" t="str">
        <f>IFERROR(IF(AND(402&lt;=VALUE(RIGHT(女子登録情報!$F2634,4)),競技会情報!$E$3*100+競技会情報!$G$3&gt;=VALUE(RIGHT(女子登録情報!$F2634,4))),VALUE(女子登録情報!$G2634)+1,VALUE(女子登録情報!$G2634)),"")</f>
        <v/>
      </c>
      <c r="N2634" t="str">
        <f>IF($K2634="","",IF(女子登録情報!$H2634="北海道",女子登録情報!$H2634,LEFT(女子登録情報!$H2634,LEN(女子登録情報!$H2634)-1)))</f>
        <v/>
      </c>
      <c r="O2634" t="str">
        <f>IF($K2634="","",IF(LEN($N2634)=2,LEFT($N2634,1)&amp;"　"&amp;RIGHT($N2634,1)&amp;"・"&amp;女子登録情報!$I2634,$N2634&amp;"・"&amp;女子登録情報!$I2634))</f>
        <v/>
      </c>
    </row>
    <row r="2635" spans="1:15" x14ac:dyDescent="0.55000000000000004">
      <c r="A2635" t="str">
        <f>IF($K2635="","",200000000+女子登録情報!$C2635)</f>
        <v/>
      </c>
      <c r="B2635" t="str">
        <f>IF($K2635="","",女子登録情報!$D2635&amp;" ("&amp;女子登録情報!$K2635&amp;")")</f>
        <v/>
      </c>
      <c r="C2635" t="str">
        <f>IF($K2635="","",女子登録情報!$E2635)</f>
        <v/>
      </c>
      <c r="D2635" t="str">
        <f>IF($K2635="","",女子登録情報!$O2635&amp;" "&amp;女子登録情報!$N2635&amp;" ("&amp;LEFT(女子登録情報!$F2635,2)&amp;")")</f>
        <v/>
      </c>
      <c r="E2635" t="str">
        <f>IF($K2635="","",女子登録情報!$P2635)</f>
        <v/>
      </c>
      <c r="F2635" t="str">
        <f t="shared" si="41"/>
        <v/>
      </c>
      <c r="G2635" t="str">
        <f>IF($K2635="","",女子登録情報!$M2635)</f>
        <v/>
      </c>
      <c r="H2635" t="str">
        <f>IF($K2635="","",女子登録情報!$A2635)</f>
        <v/>
      </c>
      <c r="K2635" t="str">
        <f>IF(女子登録情報!$C2635="","",女子登録情報!$C2635)</f>
        <v/>
      </c>
      <c r="M2635" t="str">
        <f>IFERROR(IF(AND(402&lt;=VALUE(RIGHT(女子登録情報!$F2635,4)),競技会情報!$E$3*100+競技会情報!$G$3&gt;=VALUE(RIGHT(女子登録情報!$F2635,4))),VALUE(女子登録情報!$G2635)+1,VALUE(女子登録情報!$G2635)),"")</f>
        <v/>
      </c>
      <c r="N2635" t="str">
        <f>IF($K2635="","",IF(女子登録情報!$H2635="北海道",女子登録情報!$H2635,LEFT(女子登録情報!$H2635,LEN(女子登録情報!$H2635)-1)))</f>
        <v/>
      </c>
      <c r="O2635" t="str">
        <f>IF($K2635="","",IF(LEN($N2635)=2,LEFT($N2635,1)&amp;"　"&amp;RIGHT($N2635,1)&amp;"・"&amp;女子登録情報!$I2635,$N2635&amp;"・"&amp;女子登録情報!$I2635))</f>
        <v/>
      </c>
    </row>
    <row r="2636" spans="1:15" x14ac:dyDescent="0.55000000000000004">
      <c r="A2636" t="str">
        <f>IF($K2636="","",200000000+女子登録情報!$C2636)</f>
        <v/>
      </c>
      <c r="B2636" t="str">
        <f>IF($K2636="","",女子登録情報!$D2636&amp;" ("&amp;女子登録情報!$K2636&amp;")")</f>
        <v/>
      </c>
      <c r="C2636" t="str">
        <f>IF($K2636="","",女子登録情報!$E2636)</f>
        <v/>
      </c>
      <c r="D2636" t="str">
        <f>IF($K2636="","",女子登録情報!$O2636&amp;" "&amp;女子登録情報!$N2636&amp;" ("&amp;LEFT(女子登録情報!$F2636,2)&amp;")")</f>
        <v/>
      </c>
      <c r="E2636" t="str">
        <f>IF($K2636="","",女子登録情報!$P2636)</f>
        <v/>
      </c>
      <c r="F2636" t="str">
        <f t="shared" si="41"/>
        <v/>
      </c>
      <c r="G2636" t="str">
        <f>IF($K2636="","",女子登録情報!$M2636)</f>
        <v/>
      </c>
      <c r="H2636" t="str">
        <f>IF($K2636="","",女子登録情報!$A2636)</f>
        <v/>
      </c>
      <c r="K2636" t="str">
        <f>IF(女子登録情報!$C2636="","",女子登録情報!$C2636)</f>
        <v/>
      </c>
      <c r="M2636" t="str">
        <f>IFERROR(IF(AND(402&lt;=VALUE(RIGHT(女子登録情報!$F2636,4)),競技会情報!$E$3*100+競技会情報!$G$3&gt;=VALUE(RIGHT(女子登録情報!$F2636,4))),VALUE(女子登録情報!$G2636)+1,VALUE(女子登録情報!$G2636)),"")</f>
        <v/>
      </c>
      <c r="N2636" t="str">
        <f>IF($K2636="","",IF(女子登録情報!$H2636="北海道",女子登録情報!$H2636,LEFT(女子登録情報!$H2636,LEN(女子登録情報!$H2636)-1)))</f>
        <v/>
      </c>
      <c r="O2636" t="str">
        <f>IF($K2636="","",IF(LEN($N2636)=2,LEFT($N2636,1)&amp;"　"&amp;RIGHT($N2636,1)&amp;"・"&amp;女子登録情報!$I2636,$N2636&amp;"・"&amp;女子登録情報!$I2636))</f>
        <v/>
      </c>
    </row>
    <row r="2637" spans="1:15" x14ac:dyDescent="0.55000000000000004">
      <c r="A2637" t="str">
        <f>IF($K2637="","",200000000+女子登録情報!$C2637)</f>
        <v/>
      </c>
      <c r="B2637" t="str">
        <f>IF($K2637="","",女子登録情報!$D2637&amp;" ("&amp;女子登録情報!$K2637&amp;")")</f>
        <v/>
      </c>
      <c r="C2637" t="str">
        <f>IF($K2637="","",女子登録情報!$E2637)</f>
        <v/>
      </c>
      <c r="D2637" t="str">
        <f>IF($K2637="","",女子登録情報!$O2637&amp;" "&amp;女子登録情報!$N2637&amp;" ("&amp;LEFT(女子登録情報!$F2637,2)&amp;")")</f>
        <v/>
      </c>
      <c r="E2637" t="str">
        <f>IF($K2637="","",女子登録情報!$P2637)</f>
        <v/>
      </c>
      <c r="F2637" t="str">
        <f t="shared" si="41"/>
        <v/>
      </c>
      <c r="G2637" t="str">
        <f>IF($K2637="","",女子登録情報!$M2637)</f>
        <v/>
      </c>
      <c r="H2637" t="str">
        <f>IF($K2637="","",女子登録情報!$A2637)</f>
        <v/>
      </c>
      <c r="K2637" t="str">
        <f>IF(女子登録情報!$C2637="","",女子登録情報!$C2637)</f>
        <v/>
      </c>
      <c r="M2637" t="str">
        <f>IFERROR(IF(AND(402&lt;=VALUE(RIGHT(女子登録情報!$F2637,4)),競技会情報!$E$3*100+競技会情報!$G$3&gt;=VALUE(RIGHT(女子登録情報!$F2637,4))),VALUE(女子登録情報!$G2637)+1,VALUE(女子登録情報!$G2637)),"")</f>
        <v/>
      </c>
      <c r="N2637" t="str">
        <f>IF($K2637="","",IF(女子登録情報!$H2637="北海道",女子登録情報!$H2637,LEFT(女子登録情報!$H2637,LEN(女子登録情報!$H2637)-1)))</f>
        <v/>
      </c>
      <c r="O2637" t="str">
        <f>IF($K2637="","",IF(LEN($N2637)=2,LEFT($N2637,1)&amp;"　"&amp;RIGHT($N2637,1)&amp;"・"&amp;女子登録情報!$I2637,$N2637&amp;"・"&amp;女子登録情報!$I2637))</f>
        <v/>
      </c>
    </row>
    <row r="2638" spans="1:15" x14ac:dyDescent="0.55000000000000004">
      <c r="A2638" t="str">
        <f>IF($K2638="","",200000000+女子登録情報!$C2638)</f>
        <v/>
      </c>
      <c r="B2638" t="str">
        <f>IF($K2638="","",女子登録情報!$D2638&amp;" ("&amp;女子登録情報!$K2638&amp;")")</f>
        <v/>
      </c>
      <c r="C2638" t="str">
        <f>IF($K2638="","",女子登録情報!$E2638)</f>
        <v/>
      </c>
      <c r="D2638" t="str">
        <f>IF($K2638="","",女子登録情報!$O2638&amp;" "&amp;女子登録情報!$N2638&amp;" ("&amp;LEFT(女子登録情報!$F2638,2)&amp;")")</f>
        <v/>
      </c>
      <c r="E2638" t="str">
        <f>IF($K2638="","",女子登録情報!$P2638)</f>
        <v/>
      </c>
      <c r="F2638" t="str">
        <f t="shared" si="41"/>
        <v/>
      </c>
      <c r="G2638" t="str">
        <f>IF($K2638="","",女子登録情報!$M2638)</f>
        <v/>
      </c>
      <c r="H2638" t="str">
        <f>IF($K2638="","",女子登録情報!$A2638)</f>
        <v/>
      </c>
      <c r="K2638" t="str">
        <f>IF(女子登録情報!$C2638="","",女子登録情報!$C2638)</f>
        <v/>
      </c>
      <c r="M2638" t="str">
        <f>IFERROR(IF(AND(402&lt;=VALUE(RIGHT(女子登録情報!$F2638,4)),競技会情報!$E$3*100+競技会情報!$G$3&gt;=VALUE(RIGHT(女子登録情報!$F2638,4))),VALUE(女子登録情報!$G2638)+1,VALUE(女子登録情報!$G2638)),"")</f>
        <v/>
      </c>
      <c r="N2638" t="str">
        <f>IF($K2638="","",IF(女子登録情報!$H2638="北海道",女子登録情報!$H2638,LEFT(女子登録情報!$H2638,LEN(女子登録情報!$H2638)-1)))</f>
        <v/>
      </c>
      <c r="O2638" t="str">
        <f>IF($K2638="","",IF(LEN($N2638)=2,LEFT($N2638,1)&amp;"　"&amp;RIGHT($N2638,1)&amp;"・"&amp;女子登録情報!$I2638,$N2638&amp;"・"&amp;女子登録情報!$I2638))</f>
        <v/>
      </c>
    </row>
    <row r="2639" spans="1:15" x14ac:dyDescent="0.55000000000000004">
      <c r="A2639" t="str">
        <f>IF($K2639="","",200000000+女子登録情報!$C2639)</f>
        <v/>
      </c>
      <c r="B2639" t="str">
        <f>IF($K2639="","",女子登録情報!$D2639&amp;" ("&amp;女子登録情報!$K2639&amp;")")</f>
        <v/>
      </c>
      <c r="C2639" t="str">
        <f>IF($K2639="","",女子登録情報!$E2639)</f>
        <v/>
      </c>
      <c r="D2639" t="str">
        <f>IF($K2639="","",女子登録情報!$O2639&amp;" "&amp;女子登録情報!$N2639&amp;" ("&amp;LEFT(女子登録情報!$F2639,2)&amp;")")</f>
        <v/>
      </c>
      <c r="E2639" t="str">
        <f>IF($K2639="","",女子登録情報!$P2639)</f>
        <v/>
      </c>
      <c r="F2639" t="str">
        <f t="shared" si="41"/>
        <v/>
      </c>
      <c r="G2639" t="str">
        <f>IF($K2639="","",女子登録情報!$M2639)</f>
        <v/>
      </c>
      <c r="H2639" t="str">
        <f>IF($K2639="","",女子登録情報!$A2639)</f>
        <v/>
      </c>
      <c r="K2639" t="str">
        <f>IF(女子登録情報!$C2639="","",女子登録情報!$C2639)</f>
        <v/>
      </c>
      <c r="M2639" t="str">
        <f>IFERROR(IF(AND(402&lt;=VALUE(RIGHT(女子登録情報!$F2639,4)),競技会情報!$E$3*100+競技会情報!$G$3&gt;=VALUE(RIGHT(女子登録情報!$F2639,4))),VALUE(女子登録情報!$G2639)+1,VALUE(女子登録情報!$G2639)),"")</f>
        <v/>
      </c>
      <c r="N2639" t="str">
        <f>IF($K2639="","",IF(女子登録情報!$H2639="北海道",女子登録情報!$H2639,LEFT(女子登録情報!$H2639,LEN(女子登録情報!$H2639)-1)))</f>
        <v/>
      </c>
      <c r="O2639" t="str">
        <f>IF($K2639="","",IF(LEN($N2639)=2,LEFT($N2639,1)&amp;"　"&amp;RIGHT($N2639,1)&amp;"・"&amp;女子登録情報!$I2639,$N2639&amp;"・"&amp;女子登録情報!$I2639))</f>
        <v/>
      </c>
    </row>
    <row r="2640" spans="1:15" x14ac:dyDescent="0.55000000000000004">
      <c r="A2640" t="str">
        <f>IF($K2640="","",200000000+女子登録情報!$C2640)</f>
        <v/>
      </c>
      <c r="B2640" t="str">
        <f>IF($K2640="","",女子登録情報!$D2640&amp;" ("&amp;女子登録情報!$K2640&amp;")")</f>
        <v/>
      </c>
      <c r="C2640" t="str">
        <f>IF($K2640="","",女子登録情報!$E2640)</f>
        <v/>
      </c>
      <c r="D2640" t="str">
        <f>IF($K2640="","",女子登録情報!$O2640&amp;" "&amp;女子登録情報!$N2640&amp;" ("&amp;LEFT(女子登録情報!$F2640,2)&amp;")")</f>
        <v/>
      </c>
      <c r="E2640" t="str">
        <f>IF($K2640="","",女子登録情報!$P2640)</f>
        <v/>
      </c>
      <c r="F2640" t="str">
        <f t="shared" si="41"/>
        <v/>
      </c>
      <c r="G2640" t="str">
        <f>IF($K2640="","",女子登録情報!$M2640)</f>
        <v/>
      </c>
      <c r="H2640" t="str">
        <f>IF($K2640="","",女子登録情報!$A2640)</f>
        <v/>
      </c>
      <c r="K2640" t="str">
        <f>IF(女子登録情報!$C2640="","",女子登録情報!$C2640)</f>
        <v/>
      </c>
      <c r="M2640" t="str">
        <f>IFERROR(IF(AND(402&lt;=VALUE(RIGHT(女子登録情報!$F2640,4)),競技会情報!$E$3*100+競技会情報!$G$3&gt;=VALUE(RIGHT(女子登録情報!$F2640,4))),VALUE(女子登録情報!$G2640)+1,VALUE(女子登録情報!$G2640)),"")</f>
        <v/>
      </c>
      <c r="N2640" t="str">
        <f>IF($K2640="","",IF(女子登録情報!$H2640="北海道",女子登録情報!$H2640,LEFT(女子登録情報!$H2640,LEN(女子登録情報!$H2640)-1)))</f>
        <v/>
      </c>
      <c r="O2640" t="str">
        <f>IF($K2640="","",IF(LEN($N2640)=2,LEFT($N2640,1)&amp;"　"&amp;RIGHT($N2640,1)&amp;"・"&amp;女子登録情報!$I2640,$N2640&amp;"・"&amp;女子登録情報!$I2640))</f>
        <v/>
      </c>
    </row>
    <row r="2641" spans="1:15" x14ac:dyDescent="0.55000000000000004">
      <c r="A2641" t="str">
        <f>IF($K2641="","",200000000+女子登録情報!$C2641)</f>
        <v/>
      </c>
      <c r="B2641" t="str">
        <f>IF($K2641="","",女子登録情報!$D2641&amp;" ("&amp;女子登録情報!$K2641&amp;")")</f>
        <v/>
      </c>
      <c r="C2641" t="str">
        <f>IF($K2641="","",女子登録情報!$E2641)</f>
        <v/>
      </c>
      <c r="D2641" t="str">
        <f>IF($K2641="","",女子登録情報!$O2641&amp;" "&amp;女子登録情報!$N2641&amp;" ("&amp;LEFT(女子登録情報!$F2641,2)&amp;")")</f>
        <v/>
      </c>
      <c r="E2641" t="str">
        <f>IF($K2641="","",女子登録情報!$P2641)</f>
        <v/>
      </c>
      <c r="F2641" t="str">
        <f t="shared" si="41"/>
        <v/>
      </c>
      <c r="G2641" t="str">
        <f>IF($K2641="","",女子登録情報!$M2641)</f>
        <v/>
      </c>
      <c r="H2641" t="str">
        <f>IF($K2641="","",女子登録情報!$A2641)</f>
        <v/>
      </c>
      <c r="K2641" t="str">
        <f>IF(女子登録情報!$C2641="","",女子登録情報!$C2641)</f>
        <v/>
      </c>
      <c r="M2641" t="str">
        <f>IFERROR(IF(AND(402&lt;=VALUE(RIGHT(女子登録情報!$F2641,4)),競技会情報!$E$3*100+競技会情報!$G$3&gt;=VALUE(RIGHT(女子登録情報!$F2641,4))),VALUE(女子登録情報!$G2641)+1,VALUE(女子登録情報!$G2641)),"")</f>
        <v/>
      </c>
      <c r="N2641" t="str">
        <f>IF($K2641="","",IF(女子登録情報!$H2641="北海道",女子登録情報!$H2641,LEFT(女子登録情報!$H2641,LEN(女子登録情報!$H2641)-1)))</f>
        <v/>
      </c>
      <c r="O2641" t="str">
        <f>IF($K2641="","",IF(LEN($N2641)=2,LEFT($N2641,1)&amp;"　"&amp;RIGHT($N2641,1)&amp;"・"&amp;女子登録情報!$I2641,$N2641&amp;"・"&amp;女子登録情報!$I2641))</f>
        <v/>
      </c>
    </row>
    <row r="2642" spans="1:15" x14ac:dyDescent="0.55000000000000004">
      <c r="A2642" t="str">
        <f>IF($K2642="","",200000000+女子登録情報!$C2642)</f>
        <v/>
      </c>
      <c r="B2642" t="str">
        <f>IF($K2642="","",女子登録情報!$D2642&amp;" ("&amp;女子登録情報!$K2642&amp;")")</f>
        <v/>
      </c>
      <c r="C2642" t="str">
        <f>IF($K2642="","",女子登録情報!$E2642)</f>
        <v/>
      </c>
      <c r="D2642" t="str">
        <f>IF($K2642="","",女子登録情報!$O2642&amp;" "&amp;女子登録情報!$N2642&amp;" ("&amp;LEFT(女子登録情報!$F2642,2)&amp;")")</f>
        <v/>
      </c>
      <c r="E2642" t="str">
        <f>IF($K2642="","",女子登録情報!$P2642)</f>
        <v/>
      </c>
      <c r="F2642" t="str">
        <f t="shared" si="41"/>
        <v/>
      </c>
      <c r="G2642" t="str">
        <f>IF($K2642="","",女子登録情報!$M2642)</f>
        <v/>
      </c>
      <c r="H2642" t="str">
        <f>IF($K2642="","",女子登録情報!$A2642)</f>
        <v/>
      </c>
      <c r="K2642" t="str">
        <f>IF(女子登録情報!$C2642="","",女子登録情報!$C2642)</f>
        <v/>
      </c>
      <c r="M2642" t="str">
        <f>IFERROR(IF(AND(402&lt;=VALUE(RIGHT(女子登録情報!$F2642,4)),競技会情報!$E$3*100+競技会情報!$G$3&gt;=VALUE(RIGHT(女子登録情報!$F2642,4))),VALUE(女子登録情報!$G2642)+1,VALUE(女子登録情報!$G2642)),"")</f>
        <v/>
      </c>
      <c r="N2642" t="str">
        <f>IF($K2642="","",IF(女子登録情報!$H2642="北海道",女子登録情報!$H2642,LEFT(女子登録情報!$H2642,LEN(女子登録情報!$H2642)-1)))</f>
        <v/>
      </c>
      <c r="O2642" t="str">
        <f>IF($K2642="","",IF(LEN($N2642)=2,LEFT($N2642,1)&amp;"　"&amp;RIGHT($N2642,1)&amp;"・"&amp;女子登録情報!$I2642,$N2642&amp;"・"&amp;女子登録情報!$I2642))</f>
        <v/>
      </c>
    </row>
    <row r="2643" spans="1:15" x14ac:dyDescent="0.55000000000000004">
      <c r="A2643" t="str">
        <f>IF($K2643="","",200000000+女子登録情報!$C2643)</f>
        <v/>
      </c>
      <c r="B2643" t="str">
        <f>IF($K2643="","",女子登録情報!$D2643&amp;" ("&amp;女子登録情報!$K2643&amp;")")</f>
        <v/>
      </c>
      <c r="C2643" t="str">
        <f>IF($K2643="","",女子登録情報!$E2643)</f>
        <v/>
      </c>
      <c r="D2643" t="str">
        <f>IF($K2643="","",女子登録情報!$O2643&amp;" "&amp;女子登録情報!$N2643&amp;" ("&amp;LEFT(女子登録情報!$F2643,2)&amp;")")</f>
        <v/>
      </c>
      <c r="E2643" t="str">
        <f>IF($K2643="","",女子登録情報!$P2643)</f>
        <v/>
      </c>
      <c r="F2643" t="str">
        <f t="shared" si="41"/>
        <v/>
      </c>
      <c r="G2643" t="str">
        <f>IF($K2643="","",女子登録情報!$M2643)</f>
        <v/>
      </c>
      <c r="H2643" t="str">
        <f>IF($K2643="","",女子登録情報!$A2643)</f>
        <v/>
      </c>
      <c r="K2643" t="str">
        <f>IF(女子登録情報!$C2643="","",女子登録情報!$C2643)</f>
        <v/>
      </c>
      <c r="M2643" t="str">
        <f>IFERROR(IF(AND(402&lt;=VALUE(RIGHT(女子登録情報!$F2643,4)),競技会情報!$E$3*100+競技会情報!$G$3&gt;=VALUE(RIGHT(女子登録情報!$F2643,4))),VALUE(女子登録情報!$G2643)+1,VALUE(女子登録情報!$G2643)),"")</f>
        <v/>
      </c>
      <c r="N2643" t="str">
        <f>IF($K2643="","",IF(女子登録情報!$H2643="北海道",女子登録情報!$H2643,LEFT(女子登録情報!$H2643,LEN(女子登録情報!$H2643)-1)))</f>
        <v/>
      </c>
      <c r="O2643" t="str">
        <f>IF($K2643="","",IF(LEN($N2643)=2,LEFT($N2643,1)&amp;"　"&amp;RIGHT($N2643,1)&amp;"・"&amp;女子登録情報!$I2643,$N2643&amp;"・"&amp;女子登録情報!$I2643))</f>
        <v/>
      </c>
    </row>
    <row r="2644" spans="1:15" x14ac:dyDescent="0.55000000000000004">
      <c r="A2644" t="str">
        <f>IF($K2644="","",200000000+女子登録情報!$C2644)</f>
        <v/>
      </c>
      <c r="B2644" t="str">
        <f>IF($K2644="","",女子登録情報!$D2644&amp;" ("&amp;女子登録情報!$K2644&amp;")")</f>
        <v/>
      </c>
      <c r="C2644" t="str">
        <f>IF($K2644="","",女子登録情報!$E2644)</f>
        <v/>
      </c>
      <c r="D2644" t="str">
        <f>IF($K2644="","",女子登録情報!$O2644&amp;" "&amp;女子登録情報!$N2644&amp;" ("&amp;LEFT(女子登録情報!$F2644,2)&amp;")")</f>
        <v/>
      </c>
      <c r="E2644" t="str">
        <f>IF($K2644="","",女子登録情報!$P2644)</f>
        <v/>
      </c>
      <c r="F2644" t="str">
        <f t="shared" si="41"/>
        <v/>
      </c>
      <c r="G2644" t="str">
        <f>IF($K2644="","",女子登録情報!$M2644)</f>
        <v/>
      </c>
      <c r="H2644" t="str">
        <f>IF($K2644="","",女子登録情報!$A2644)</f>
        <v/>
      </c>
      <c r="K2644" t="str">
        <f>IF(女子登録情報!$C2644="","",女子登録情報!$C2644)</f>
        <v/>
      </c>
      <c r="M2644" t="str">
        <f>IFERROR(IF(AND(402&lt;=VALUE(RIGHT(女子登録情報!$F2644,4)),競技会情報!$E$3*100+競技会情報!$G$3&gt;=VALUE(RIGHT(女子登録情報!$F2644,4))),VALUE(女子登録情報!$G2644)+1,VALUE(女子登録情報!$G2644)),"")</f>
        <v/>
      </c>
      <c r="N2644" t="str">
        <f>IF($K2644="","",IF(女子登録情報!$H2644="北海道",女子登録情報!$H2644,LEFT(女子登録情報!$H2644,LEN(女子登録情報!$H2644)-1)))</f>
        <v/>
      </c>
      <c r="O2644" t="str">
        <f>IF($K2644="","",IF(LEN($N2644)=2,LEFT($N2644,1)&amp;"　"&amp;RIGHT($N2644,1)&amp;"・"&amp;女子登録情報!$I2644,$N2644&amp;"・"&amp;女子登録情報!$I2644))</f>
        <v/>
      </c>
    </row>
    <row r="2645" spans="1:15" x14ac:dyDescent="0.55000000000000004">
      <c r="A2645" t="str">
        <f>IF($K2645="","",200000000+女子登録情報!$C2645)</f>
        <v/>
      </c>
      <c r="B2645" t="str">
        <f>IF($K2645="","",女子登録情報!$D2645&amp;" ("&amp;女子登録情報!$K2645&amp;")")</f>
        <v/>
      </c>
      <c r="C2645" t="str">
        <f>IF($K2645="","",女子登録情報!$E2645)</f>
        <v/>
      </c>
      <c r="D2645" t="str">
        <f>IF($K2645="","",女子登録情報!$O2645&amp;" "&amp;女子登録情報!$N2645&amp;" ("&amp;LEFT(女子登録情報!$F2645,2)&amp;")")</f>
        <v/>
      </c>
      <c r="E2645" t="str">
        <f>IF($K2645="","",女子登録情報!$P2645)</f>
        <v/>
      </c>
      <c r="F2645" t="str">
        <f t="shared" si="41"/>
        <v/>
      </c>
      <c r="G2645" t="str">
        <f>IF($K2645="","",女子登録情報!$M2645)</f>
        <v/>
      </c>
      <c r="H2645" t="str">
        <f>IF($K2645="","",女子登録情報!$A2645)</f>
        <v/>
      </c>
      <c r="K2645" t="str">
        <f>IF(女子登録情報!$C2645="","",女子登録情報!$C2645)</f>
        <v/>
      </c>
      <c r="M2645" t="str">
        <f>IFERROR(IF(AND(402&lt;=VALUE(RIGHT(女子登録情報!$F2645,4)),競技会情報!$E$3*100+競技会情報!$G$3&gt;=VALUE(RIGHT(女子登録情報!$F2645,4))),VALUE(女子登録情報!$G2645)+1,VALUE(女子登録情報!$G2645)),"")</f>
        <v/>
      </c>
      <c r="N2645" t="str">
        <f>IF($K2645="","",IF(女子登録情報!$H2645="北海道",女子登録情報!$H2645,LEFT(女子登録情報!$H2645,LEN(女子登録情報!$H2645)-1)))</f>
        <v/>
      </c>
      <c r="O2645" t="str">
        <f>IF($K2645="","",IF(LEN($N2645)=2,LEFT($N2645,1)&amp;"　"&amp;RIGHT($N2645,1)&amp;"・"&amp;女子登録情報!$I2645,$N2645&amp;"・"&amp;女子登録情報!$I2645))</f>
        <v/>
      </c>
    </row>
    <row r="2646" spans="1:15" x14ac:dyDescent="0.55000000000000004">
      <c r="A2646" t="str">
        <f>IF($K2646="","",200000000+女子登録情報!$C2646)</f>
        <v/>
      </c>
      <c r="B2646" t="str">
        <f>IF($K2646="","",女子登録情報!$D2646&amp;" ("&amp;女子登録情報!$K2646&amp;")")</f>
        <v/>
      </c>
      <c r="C2646" t="str">
        <f>IF($K2646="","",女子登録情報!$E2646)</f>
        <v/>
      </c>
      <c r="D2646" t="str">
        <f>IF($K2646="","",女子登録情報!$O2646&amp;" "&amp;女子登録情報!$N2646&amp;" ("&amp;LEFT(女子登録情報!$F2646,2)&amp;")")</f>
        <v/>
      </c>
      <c r="E2646" t="str">
        <f>IF($K2646="","",女子登録情報!$P2646)</f>
        <v/>
      </c>
      <c r="F2646" t="str">
        <f t="shared" si="41"/>
        <v/>
      </c>
      <c r="G2646" t="str">
        <f>IF($K2646="","",女子登録情報!$M2646)</f>
        <v/>
      </c>
      <c r="H2646" t="str">
        <f>IF($K2646="","",女子登録情報!$A2646)</f>
        <v/>
      </c>
      <c r="K2646" t="str">
        <f>IF(女子登録情報!$C2646="","",女子登録情報!$C2646)</f>
        <v/>
      </c>
      <c r="M2646" t="str">
        <f>IFERROR(IF(AND(402&lt;=VALUE(RIGHT(女子登録情報!$F2646,4)),競技会情報!$E$3*100+競技会情報!$G$3&gt;=VALUE(RIGHT(女子登録情報!$F2646,4))),VALUE(女子登録情報!$G2646)+1,VALUE(女子登録情報!$G2646)),"")</f>
        <v/>
      </c>
      <c r="N2646" t="str">
        <f>IF($K2646="","",IF(女子登録情報!$H2646="北海道",女子登録情報!$H2646,LEFT(女子登録情報!$H2646,LEN(女子登録情報!$H2646)-1)))</f>
        <v/>
      </c>
      <c r="O2646" t="str">
        <f>IF($K2646="","",IF(LEN($N2646)=2,LEFT($N2646,1)&amp;"　"&amp;RIGHT($N2646,1)&amp;"・"&amp;女子登録情報!$I2646,$N2646&amp;"・"&amp;女子登録情報!$I2646))</f>
        <v/>
      </c>
    </row>
    <row r="2647" spans="1:15" x14ac:dyDescent="0.55000000000000004">
      <c r="A2647" t="str">
        <f>IF($K2647="","",200000000+女子登録情報!$C2647)</f>
        <v/>
      </c>
      <c r="B2647" t="str">
        <f>IF($K2647="","",女子登録情報!$D2647&amp;" ("&amp;女子登録情報!$K2647&amp;")")</f>
        <v/>
      </c>
      <c r="C2647" t="str">
        <f>IF($K2647="","",女子登録情報!$E2647)</f>
        <v/>
      </c>
      <c r="D2647" t="str">
        <f>IF($K2647="","",女子登録情報!$O2647&amp;" "&amp;女子登録情報!$N2647&amp;" ("&amp;LEFT(女子登録情報!$F2647,2)&amp;")")</f>
        <v/>
      </c>
      <c r="E2647" t="str">
        <f>IF($K2647="","",女子登録情報!$P2647)</f>
        <v/>
      </c>
      <c r="F2647" t="str">
        <f t="shared" si="41"/>
        <v/>
      </c>
      <c r="G2647" t="str">
        <f>IF($K2647="","",女子登録情報!$M2647)</f>
        <v/>
      </c>
      <c r="H2647" t="str">
        <f>IF($K2647="","",女子登録情報!$A2647)</f>
        <v/>
      </c>
      <c r="K2647" t="str">
        <f>IF(女子登録情報!$C2647="","",女子登録情報!$C2647)</f>
        <v/>
      </c>
      <c r="M2647" t="str">
        <f>IFERROR(IF(AND(402&lt;=VALUE(RIGHT(女子登録情報!$F2647,4)),競技会情報!$E$3*100+競技会情報!$G$3&gt;=VALUE(RIGHT(女子登録情報!$F2647,4))),VALUE(女子登録情報!$G2647)+1,VALUE(女子登録情報!$G2647)),"")</f>
        <v/>
      </c>
      <c r="N2647" t="str">
        <f>IF($K2647="","",IF(女子登録情報!$H2647="北海道",女子登録情報!$H2647,LEFT(女子登録情報!$H2647,LEN(女子登録情報!$H2647)-1)))</f>
        <v/>
      </c>
      <c r="O2647" t="str">
        <f>IF($K2647="","",IF(LEN($N2647)=2,LEFT($N2647,1)&amp;"　"&amp;RIGHT($N2647,1)&amp;"・"&amp;女子登録情報!$I2647,$N2647&amp;"・"&amp;女子登録情報!$I2647))</f>
        <v/>
      </c>
    </row>
    <row r="2648" spans="1:15" x14ac:dyDescent="0.55000000000000004">
      <c r="A2648" t="str">
        <f>IF($K2648="","",200000000+女子登録情報!$C2648)</f>
        <v/>
      </c>
      <c r="B2648" t="str">
        <f>IF($K2648="","",女子登録情報!$D2648&amp;" ("&amp;女子登録情報!$K2648&amp;")")</f>
        <v/>
      </c>
      <c r="C2648" t="str">
        <f>IF($K2648="","",女子登録情報!$E2648)</f>
        <v/>
      </c>
      <c r="D2648" t="str">
        <f>IF($K2648="","",女子登録情報!$O2648&amp;" "&amp;女子登録情報!$N2648&amp;" ("&amp;LEFT(女子登録情報!$F2648,2)&amp;")")</f>
        <v/>
      </c>
      <c r="E2648" t="str">
        <f>IF($K2648="","",女子登録情報!$P2648)</f>
        <v/>
      </c>
      <c r="F2648" t="str">
        <f t="shared" si="41"/>
        <v/>
      </c>
      <c r="G2648" t="str">
        <f>IF($K2648="","",女子登録情報!$M2648)</f>
        <v/>
      </c>
      <c r="H2648" t="str">
        <f>IF($K2648="","",女子登録情報!$A2648)</f>
        <v/>
      </c>
      <c r="K2648" t="str">
        <f>IF(女子登録情報!$C2648="","",女子登録情報!$C2648)</f>
        <v/>
      </c>
      <c r="M2648" t="str">
        <f>IFERROR(IF(AND(402&lt;=VALUE(RIGHT(女子登録情報!$F2648,4)),競技会情報!$E$3*100+競技会情報!$G$3&gt;=VALUE(RIGHT(女子登録情報!$F2648,4))),VALUE(女子登録情報!$G2648)+1,VALUE(女子登録情報!$G2648)),"")</f>
        <v/>
      </c>
      <c r="N2648" t="str">
        <f>IF($K2648="","",IF(女子登録情報!$H2648="北海道",女子登録情報!$H2648,LEFT(女子登録情報!$H2648,LEN(女子登録情報!$H2648)-1)))</f>
        <v/>
      </c>
      <c r="O2648" t="str">
        <f>IF($K2648="","",IF(LEN($N2648)=2,LEFT($N2648,1)&amp;"　"&amp;RIGHT($N2648,1)&amp;"・"&amp;女子登録情報!$I2648,$N2648&amp;"・"&amp;女子登録情報!$I2648))</f>
        <v/>
      </c>
    </row>
    <row r="2649" spans="1:15" x14ac:dyDescent="0.55000000000000004">
      <c r="A2649" t="str">
        <f>IF($K2649="","",200000000+女子登録情報!$C2649)</f>
        <v/>
      </c>
      <c r="B2649" t="str">
        <f>IF($K2649="","",女子登録情報!$D2649&amp;" ("&amp;女子登録情報!$K2649&amp;")")</f>
        <v/>
      </c>
      <c r="C2649" t="str">
        <f>IF($K2649="","",女子登録情報!$E2649)</f>
        <v/>
      </c>
      <c r="D2649" t="str">
        <f>IF($K2649="","",女子登録情報!$O2649&amp;" "&amp;女子登録情報!$N2649&amp;" ("&amp;LEFT(女子登録情報!$F2649,2)&amp;")")</f>
        <v/>
      </c>
      <c r="E2649" t="str">
        <f>IF($K2649="","",女子登録情報!$P2649)</f>
        <v/>
      </c>
      <c r="F2649" t="str">
        <f t="shared" si="41"/>
        <v/>
      </c>
      <c r="G2649" t="str">
        <f>IF($K2649="","",女子登録情報!$M2649)</f>
        <v/>
      </c>
      <c r="H2649" t="str">
        <f>IF($K2649="","",女子登録情報!$A2649)</f>
        <v/>
      </c>
      <c r="K2649" t="str">
        <f>IF(女子登録情報!$C2649="","",女子登録情報!$C2649)</f>
        <v/>
      </c>
      <c r="M2649" t="str">
        <f>IFERROR(IF(AND(402&lt;=VALUE(RIGHT(女子登録情報!$F2649,4)),競技会情報!$E$3*100+競技会情報!$G$3&gt;=VALUE(RIGHT(女子登録情報!$F2649,4))),VALUE(女子登録情報!$G2649)+1,VALUE(女子登録情報!$G2649)),"")</f>
        <v/>
      </c>
      <c r="N2649" t="str">
        <f>IF($K2649="","",IF(女子登録情報!$H2649="北海道",女子登録情報!$H2649,LEFT(女子登録情報!$H2649,LEN(女子登録情報!$H2649)-1)))</f>
        <v/>
      </c>
      <c r="O2649" t="str">
        <f>IF($K2649="","",IF(LEN($N2649)=2,LEFT($N2649,1)&amp;"　"&amp;RIGHT($N2649,1)&amp;"・"&amp;女子登録情報!$I2649,$N2649&amp;"・"&amp;女子登録情報!$I2649))</f>
        <v/>
      </c>
    </row>
    <row r="2650" spans="1:15" x14ac:dyDescent="0.55000000000000004">
      <c r="A2650" t="str">
        <f>IF($K2650="","",200000000+女子登録情報!$C2650)</f>
        <v/>
      </c>
      <c r="B2650" t="str">
        <f>IF($K2650="","",女子登録情報!$D2650&amp;" ("&amp;女子登録情報!$K2650&amp;")")</f>
        <v/>
      </c>
      <c r="C2650" t="str">
        <f>IF($K2650="","",女子登録情報!$E2650)</f>
        <v/>
      </c>
      <c r="D2650" t="str">
        <f>IF($K2650="","",女子登録情報!$O2650&amp;" "&amp;女子登録情報!$N2650&amp;" ("&amp;LEFT(女子登録情報!$F2650,2)&amp;")")</f>
        <v/>
      </c>
      <c r="E2650" t="str">
        <f>IF($K2650="","",女子登録情報!$P2650)</f>
        <v/>
      </c>
      <c r="F2650" t="str">
        <f t="shared" si="41"/>
        <v/>
      </c>
      <c r="G2650" t="str">
        <f>IF($K2650="","",女子登録情報!$M2650)</f>
        <v/>
      </c>
      <c r="H2650" t="str">
        <f>IF($K2650="","",女子登録情報!$A2650)</f>
        <v/>
      </c>
      <c r="K2650" t="str">
        <f>IF(女子登録情報!$C2650="","",女子登録情報!$C2650)</f>
        <v/>
      </c>
      <c r="M2650" t="str">
        <f>IFERROR(IF(AND(402&lt;=VALUE(RIGHT(女子登録情報!$F2650,4)),競技会情報!$E$3*100+競技会情報!$G$3&gt;=VALUE(RIGHT(女子登録情報!$F2650,4))),VALUE(女子登録情報!$G2650)+1,VALUE(女子登録情報!$G2650)),"")</f>
        <v/>
      </c>
      <c r="N2650" t="str">
        <f>IF($K2650="","",IF(女子登録情報!$H2650="北海道",女子登録情報!$H2650,LEFT(女子登録情報!$H2650,LEN(女子登録情報!$H2650)-1)))</f>
        <v/>
      </c>
      <c r="O2650" t="str">
        <f>IF($K2650="","",IF(LEN($N2650)=2,LEFT($N2650,1)&amp;"　"&amp;RIGHT($N2650,1)&amp;"・"&amp;女子登録情報!$I2650,$N2650&amp;"・"&amp;女子登録情報!$I2650))</f>
        <v/>
      </c>
    </row>
    <row r="2651" spans="1:15" x14ac:dyDescent="0.55000000000000004">
      <c r="A2651" t="str">
        <f>IF($K2651="","",200000000+女子登録情報!$C2651)</f>
        <v/>
      </c>
      <c r="B2651" t="str">
        <f>IF($K2651="","",女子登録情報!$D2651&amp;" ("&amp;女子登録情報!$K2651&amp;")")</f>
        <v/>
      </c>
      <c r="C2651" t="str">
        <f>IF($K2651="","",女子登録情報!$E2651)</f>
        <v/>
      </c>
      <c r="D2651" t="str">
        <f>IF($K2651="","",女子登録情報!$O2651&amp;" "&amp;女子登録情報!$N2651&amp;" ("&amp;LEFT(女子登録情報!$F2651,2)&amp;")")</f>
        <v/>
      </c>
      <c r="E2651" t="str">
        <f>IF($K2651="","",女子登録情報!$P2651)</f>
        <v/>
      </c>
      <c r="F2651" t="str">
        <f t="shared" si="41"/>
        <v/>
      </c>
      <c r="G2651" t="str">
        <f>IF($K2651="","",女子登録情報!$M2651)</f>
        <v/>
      </c>
      <c r="H2651" t="str">
        <f>IF($K2651="","",女子登録情報!$A2651)</f>
        <v/>
      </c>
      <c r="K2651" t="str">
        <f>IF(女子登録情報!$C2651="","",女子登録情報!$C2651)</f>
        <v/>
      </c>
      <c r="M2651" t="str">
        <f>IFERROR(IF(AND(402&lt;=VALUE(RIGHT(女子登録情報!$F2651,4)),競技会情報!$E$3*100+競技会情報!$G$3&gt;=VALUE(RIGHT(女子登録情報!$F2651,4))),VALUE(女子登録情報!$G2651)+1,VALUE(女子登録情報!$G2651)),"")</f>
        <v/>
      </c>
      <c r="N2651" t="str">
        <f>IF($K2651="","",IF(女子登録情報!$H2651="北海道",女子登録情報!$H2651,LEFT(女子登録情報!$H2651,LEN(女子登録情報!$H2651)-1)))</f>
        <v/>
      </c>
      <c r="O2651" t="str">
        <f>IF($K2651="","",IF(LEN($N2651)=2,LEFT($N2651,1)&amp;"　"&amp;RIGHT($N2651,1)&amp;"・"&amp;女子登録情報!$I2651,$N2651&amp;"・"&amp;女子登録情報!$I2651))</f>
        <v/>
      </c>
    </row>
    <row r="2652" spans="1:15" x14ac:dyDescent="0.55000000000000004">
      <c r="A2652" t="str">
        <f>IF($K2652="","",200000000+女子登録情報!$C2652)</f>
        <v/>
      </c>
      <c r="B2652" t="str">
        <f>IF($K2652="","",女子登録情報!$D2652&amp;" ("&amp;女子登録情報!$K2652&amp;")")</f>
        <v/>
      </c>
      <c r="C2652" t="str">
        <f>IF($K2652="","",女子登録情報!$E2652)</f>
        <v/>
      </c>
      <c r="D2652" t="str">
        <f>IF($K2652="","",女子登録情報!$O2652&amp;" "&amp;女子登録情報!$N2652&amp;" ("&amp;LEFT(女子登録情報!$F2652,2)&amp;")")</f>
        <v/>
      </c>
      <c r="E2652" t="str">
        <f>IF($K2652="","",女子登録情報!$P2652)</f>
        <v/>
      </c>
      <c r="F2652" t="str">
        <f t="shared" si="41"/>
        <v/>
      </c>
      <c r="G2652" t="str">
        <f>IF($K2652="","",女子登録情報!$M2652)</f>
        <v/>
      </c>
      <c r="H2652" t="str">
        <f>IF($K2652="","",女子登録情報!$A2652)</f>
        <v/>
      </c>
      <c r="K2652" t="str">
        <f>IF(女子登録情報!$C2652="","",女子登録情報!$C2652)</f>
        <v/>
      </c>
      <c r="M2652" t="str">
        <f>IFERROR(IF(AND(402&lt;=VALUE(RIGHT(女子登録情報!$F2652,4)),競技会情報!$E$3*100+競技会情報!$G$3&gt;=VALUE(RIGHT(女子登録情報!$F2652,4))),VALUE(女子登録情報!$G2652)+1,VALUE(女子登録情報!$G2652)),"")</f>
        <v/>
      </c>
      <c r="N2652" t="str">
        <f>IF($K2652="","",IF(女子登録情報!$H2652="北海道",女子登録情報!$H2652,LEFT(女子登録情報!$H2652,LEN(女子登録情報!$H2652)-1)))</f>
        <v/>
      </c>
      <c r="O2652" t="str">
        <f>IF($K2652="","",IF(LEN($N2652)=2,LEFT($N2652,1)&amp;"　"&amp;RIGHT($N2652,1)&amp;"・"&amp;女子登録情報!$I2652,$N2652&amp;"・"&amp;女子登録情報!$I2652))</f>
        <v/>
      </c>
    </row>
    <row r="2653" spans="1:15" x14ac:dyDescent="0.55000000000000004">
      <c r="A2653" t="str">
        <f>IF($K2653="","",200000000+女子登録情報!$C2653)</f>
        <v/>
      </c>
      <c r="B2653" t="str">
        <f>IF($K2653="","",女子登録情報!$D2653&amp;" ("&amp;女子登録情報!$K2653&amp;")")</f>
        <v/>
      </c>
      <c r="C2653" t="str">
        <f>IF($K2653="","",女子登録情報!$E2653)</f>
        <v/>
      </c>
      <c r="D2653" t="str">
        <f>IF($K2653="","",女子登録情報!$O2653&amp;" "&amp;女子登録情報!$N2653&amp;" ("&amp;LEFT(女子登録情報!$F2653,2)&amp;")")</f>
        <v/>
      </c>
      <c r="E2653" t="str">
        <f>IF($K2653="","",女子登録情報!$P2653)</f>
        <v/>
      </c>
      <c r="F2653" t="str">
        <f t="shared" si="41"/>
        <v/>
      </c>
      <c r="G2653" t="str">
        <f>IF($K2653="","",女子登録情報!$M2653)</f>
        <v/>
      </c>
      <c r="H2653" t="str">
        <f>IF($K2653="","",女子登録情報!$A2653)</f>
        <v/>
      </c>
      <c r="K2653" t="str">
        <f>IF(女子登録情報!$C2653="","",女子登録情報!$C2653)</f>
        <v/>
      </c>
      <c r="M2653" t="str">
        <f>IFERROR(IF(AND(402&lt;=VALUE(RIGHT(女子登録情報!$F2653,4)),競技会情報!$E$3*100+競技会情報!$G$3&gt;=VALUE(RIGHT(女子登録情報!$F2653,4))),VALUE(女子登録情報!$G2653)+1,VALUE(女子登録情報!$G2653)),"")</f>
        <v/>
      </c>
      <c r="N2653" t="str">
        <f>IF($K2653="","",IF(女子登録情報!$H2653="北海道",女子登録情報!$H2653,LEFT(女子登録情報!$H2653,LEN(女子登録情報!$H2653)-1)))</f>
        <v/>
      </c>
      <c r="O2653" t="str">
        <f>IF($K2653="","",IF(LEN($N2653)=2,LEFT($N2653,1)&amp;"　"&amp;RIGHT($N2653,1)&amp;"・"&amp;女子登録情報!$I2653,$N2653&amp;"・"&amp;女子登録情報!$I2653))</f>
        <v/>
      </c>
    </row>
    <row r="2654" spans="1:15" x14ac:dyDescent="0.55000000000000004">
      <c r="A2654" t="str">
        <f>IF($K2654="","",200000000+女子登録情報!$C2654)</f>
        <v/>
      </c>
      <c r="B2654" t="str">
        <f>IF($K2654="","",女子登録情報!$D2654&amp;" ("&amp;女子登録情報!$K2654&amp;")")</f>
        <v/>
      </c>
      <c r="C2654" t="str">
        <f>IF($K2654="","",女子登録情報!$E2654)</f>
        <v/>
      </c>
      <c r="D2654" t="str">
        <f>IF($K2654="","",女子登録情報!$O2654&amp;" "&amp;女子登録情報!$N2654&amp;" ("&amp;LEFT(女子登録情報!$F2654,2)&amp;")")</f>
        <v/>
      </c>
      <c r="E2654" t="str">
        <f>IF($K2654="","",女子登録情報!$P2654)</f>
        <v/>
      </c>
      <c r="F2654" t="str">
        <f t="shared" si="41"/>
        <v/>
      </c>
      <c r="G2654" t="str">
        <f>IF($K2654="","",女子登録情報!$M2654)</f>
        <v/>
      </c>
      <c r="H2654" t="str">
        <f>IF($K2654="","",女子登録情報!$A2654)</f>
        <v/>
      </c>
      <c r="K2654" t="str">
        <f>IF(女子登録情報!$C2654="","",女子登録情報!$C2654)</f>
        <v/>
      </c>
      <c r="M2654" t="str">
        <f>IFERROR(IF(AND(402&lt;=VALUE(RIGHT(女子登録情報!$F2654,4)),競技会情報!$E$3*100+競技会情報!$G$3&gt;=VALUE(RIGHT(女子登録情報!$F2654,4))),VALUE(女子登録情報!$G2654)+1,VALUE(女子登録情報!$G2654)),"")</f>
        <v/>
      </c>
      <c r="N2654" t="str">
        <f>IF($K2654="","",IF(女子登録情報!$H2654="北海道",女子登録情報!$H2654,LEFT(女子登録情報!$H2654,LEN(女子登録情報!$H2654)-1)))</f>
        <v/>
      </c>
      <c r="O2654" t="str">
        <f>IF($K2654="","",IF(LEN($N2654)=2,LEFT($N2654,1)&amp;"　"&amp;RIGHT($N2654,1)&amp;"・"&amp;女子登録情報!$I2654,$N2654&amp;"・"&amp;女子登録情報!$I2654))</f>
        <v/>
      </c>
    </row>
    <row r="2655" spans="1:15" x14ac:dyDescent="0.55000000000000004">
      <c r="A2655" t="str">
        <f>IF($K2655="","",200000000+女子登録情報!$C2655)</f>
        <v/>
      </c>
      <c r="B2655" t="str">
        <f>IF($K2655="","",女子登録情報!$D2655&amp;" ("&amp;女子登録情報!$K2655&amp;")")</f>
        <v/>
      </c>
      <c r="C2655" t="str">
        <f>IF($K2655="","",女子登録情報!$E2655)</f>
        <v/>
      </c>
      <c r="D2655" t="str">
        <f>IF($K2655="","",女子登録情報!$O2655&amp;" "&amp;女子登録情報!$N2655&amp;" ("&amp;LEFT(女子登録情報!$F2655,2)&amp;")")</f>
        <v/>
      </c>
      <c r="E2655" t="str">
        <f>IF($K2655="","",女子登録情報!$P2655)</f>
        <v/>
      </c>
      <c r="F2655" t="str">
        <f t="shared" si="41"/>
        <v/>
      </c>
      <c r="G2655" t="str">
        <f>IF($K2655="","",女子登録情報!$M2655)</f>
        <v/>
      </c>
      <c r="H2655" t="str">
        <f>IF($K2655="","",女子登録情報!$A2655)</f>
        <v/>
      </c>
      <c r="K2655" t="str">
        <f>IF(女子登録情報!$C2655="","",女子登録情報!$C2655)</f>
        <v/>
      </c>
      <c r="M2655" t="str">
        <f>IFERROR(IF(AND(402&lt;=VALUE(RIGHT(女子登録情報!$F2655,4)),競技会情報!$E$3*100+競技会情報!$G$3&gt;=VALUE(RIGHT(女子登録情報!$F2655,4))),VALUE(女子登録情報!$G2655)+1,VALUE(女子登録情報!$G2655)),"")</f>
        <v/>
      </c>
      <c r="N2655" t="str">
        <f>IF($K2655="","",IF(女子登録情報!$H2655="北海道",女子登録情報!$H2655,LEFT(女子登録情報!$H2655,LEN(女子登録情報!$H2655)-1)))</f>
        <v/>
      </c>
      <c r="O2655" t="str">
        <f>IF($K2655="","",IF(LEN($N2655)=2,LEFT($N2655,1)&amp;"　"&amp;RIGHT($N2655,1)&amp;"・"&amp;女子登録情報!$I2655,$N2655&amp;"・"&amp;女子登録情報!$I2655))</f>
        <v/>
      </c>
    </row>
    <row r="2656" spans="1:15" x14ac:dyDescent="0.55000000000000004">
      <c r="A2656" t="str">
        <f>IF($K2656="","",200000000+女子登録情報!$C2656)</f>
        <v/>
      </c>
      <c r="B2656" t="str">
        <f>IF($K2656="","",女子登録情報!$D2656&amp;" ("&amp;女子登録情報!$K2656&amp;")")</f>
        <v/>
      </c>
      <c r="C2656" t="str">
        <f>IF($K2656="","",女子登録情報!$E2656)</f>
        <v/>
      </c>
      <c r="D2656" t="str">
        <f>IF($K2656="","",女子登録情報!$O2656&amp;" "&amp;女子登録情報!$N2656&amp;" ("&amp;LEFT(女子登録情報!$F2656,2)&amp;")")</f>
        <v/>
      </c>
      <c r="E2656" t="str">
        <f>IF($K2656="","",女子登録情報!$P2656)</f>
        <v/>
      </c>
      <c r="F2656" t="str">
        <f t="shared" si="41"/>
        <v/>
      </c>
      <c r="G2656" t="str">
        <f>IF($K2656="","",女子登録情報!$M2656)</f>
        <v/>
      </c>
      <c r="H2656" t="str">
        <f>IF($K2656="","",女子登録情報!$A2656)</f>
        <v/>
      </c>
      <c r="K2656" t="str">
        <f>IF(女子登録情報!$C2656="","",女子登録情報!$C2656)</f>
        <v/>
      </c>
      <c r="M2656" t="str">
        <f>IFERROR(IF(AND(402&lt;=VALUE(RIGHT(女子登録情報!$F2656,4)),競技会情報!$E$3*100+競技会情報!$G$3&gt;=VALUE(RIGHT(女子登録情報!$F2656,4))),VALUE(女子登録情報!$G2656)+1,VALUE(女子登録情報!$G2656)),"")</f>
        <v/>
      </c>
      <c r="N2656" t="str">
        <f>IF($K2656="","",IF(女子登録情報!$H2656="北海道",女子登録情報!$H2656,LEFT(女子登録情報!$H2656,LEN(女子登録情報!$H2656)-1)))</f>
        <v/>
      </c>
      <c r="O2656" t="str">
        <f>IF($K2656="","",IF(LEN($N2656)=2,LEFT($N2656,1)&amp;"　"&amp;RIGHT($N2656,1)&amp;"・"&amp;女子登録情報!$I2656,$N2656&amp;"・"&amp;女子登録情報!$I2656))</f>
        <v/>
      </c>
    </row>
    <row r="2657" spans="1:15" x14ac:dyDescent="0.55000000000000004">
      <c r="A2657" t="str">
        <f>IF($K2657="","",200000000+女子登録情報!$C2657)</f>
        <v/>
      </c>
      <c r="B2657" t="str">
        <f>IF($K2657="","",女子登録情報!$D2657&amp;" ("&amp;女子登録情報!$K2657&amp;")")</f>
        <v/>
      </c>
      <c r="C2657" t="str">
        <f>IF($K2657="","",女子登録情報!$E2657)</f>
        <v/>
      </c>
      <c r="D2657" t="str">
        <f>IF($K2657="","",女子登録情報!$O2657&amp;" "&amp;女子登録情報!$N2657&amp;" ("&amp;LEFT(女子登録情報!$F2657,2)&amp;")")</f>
        <v/>
      </c>
      <c r="E2657" t="str">
        <f>IF($K2657="","",女子登録情報!$P2657)</f>
        <v/>
      </c>
      <c r="F2657" t="str">
        <f t="shared" si="41"/>
        <v/>
      </c>
      <c r="G2657" t="str">
        <f>IF($K2657="","",女子登録情報!$M2657)</f>
        <v/>
      </c>
      <c r="H2657" t="str">
        <f>IF($K2657="","",女子登録情報!$A2657)</f>
        <v/>
      </c>
      <c r="K2657" t="str">
        <f>IF(女子登録情報!$C2657="","",女子登録情報!$C2657)</f>
        <v/>
      </c>
      <c r="M2657" t="str">
        <f>IFERROR(IF(AND(402&lt;=VALUE(RIGHT(女子登録情報!$F2657,4)),競技会情報!$E$3*100+競技会情報!$G$3&gt;=VALUE(RIGHT(女子登録情報!$F2657,4))),VALUE(女子登録情報!$G2657)+1,VALUE(女子登録情報!$G2657)),"")</f>
        <v/>
      </c>
      <c r="N2657" t="str">
        <f>IF($K2657="","",IF(女子登録情報!$H2657="北海道",女子登録情報!$H2657,LEFT(女子登録情報!$H2657,LEN(女子登録情報!$H2657)-1)))</f>
        <v/>
      </c>
      <c r="O2657" t="str">
        <f>IF($K2657="","",IF(LEN($N2657)=2,LEFT($N2657,1)&amp;"　"&amp;RIGHT($N2657,1)&amp;"・"&amp;女子登録情報!$I2657,$N2657&amp;"・"&amp;女子登録情報!$I2657))</f>
        <v/>
      </c>
    </row>
    <row r="2658" spans="1:15" x14ac:dyDescent="0.55000000000000004">
      <c r="A2658" t="str">
        <f>IF($K2658="","",200000000+女子登録情報!$C2658)</f>
        <v/>
      </c>
      <c r="B2658" t="str">
        <f>IF($K2658="","",女子登録情報!$D2658&amp;" ("&amp;女子登録情報!$K2658&amp;")")</f>
        <v/>
      </c>
      <c r="C2658" t="str">
        <f>IF($K2658="","",女子登録情報!$E2658)</f>
        <v/>
      </c>
      <c r="D2658" t="str">
        <f>IF($K2658="","",女子登録情報!$O2658&amp;" "&amp;女子登録情報!$N2658&amp;" ("&amp;LEFT(女子登録情報!$F2658,2)&amp;")")</f>
        <v/>
      </c>
      <c r="E2658" t="str">
        <f>IF($K2658="","",女子登録情報!$P2658)</f>
        <v/>
      </c>
      <c r="F2658" t="str">
        <f t="shared" si="41"/>
        <v/>
      </c>
      <c r="G2658" t="str">
        <f>IF($K2658="","",女子登録情報!$M2658)</f>
        <v/>
      </c>
      <c r="H2658" t="str">
        <f>IF($K2658="","",女子登録情報!$A2658)</f>
        <v/>
      </c>
      <c r="K2658" t="str">
        <f>IF(女子登録情報!$C2658="","",女子登録情報!$C2658)</f>
        <v/>
      </c>
      <c r="M2658" t="str">
        <f>IFERROR(IF(AND(402&lt;=VALUE(RIGHT(女子登録情報!$F2658,4)),競技会情報!$E$3*100+競技会情報!$G$3&gt;=VALUE(RIGHT(女子登録情報!$F2658,4))),VALUE(女子登録情報!$G2658)+1,VALUE(女子登録情報!$G2658)),"")</f>
        <v/>
      </c>
      <c r="N2658" t="str">
        <f>IF($K2658="","",IF(女子登録情報!$H2658="北海道",女子登録情報!$H2658,LEFT(女子登録情報!$H2658,LEN(女子登録情報!$H2658)-1)))</f>
        <v/>
      </c>
      <c r="O2658" t="str">
        <f>IF($K2658="","",IF(LEN($N2658)=2,LEFT($N2658,1)&amp;"　"&amp;RIGHT($N2658,1)&amp;"・"&amp;女子登録情報!$I2658,$N2658&amp;"・"&amp;女子登録情報!$I2658))</f>
        <v/>
      </c>
    </row>
    <row r="2659" spans="1:15" x14ac:dyDescent="0.55000000000000004">
      <c r="A2659" t="str">
        <f>IF($K2659="","",200000000+女子登録情報!$C2659)</f>
        <v/>
      </c>
      <c r="B2659" t="str">
        <f>IF($K2659="","",女子登録情報!$D2659&amp;" ("&amp;女子登録情報!$K2659&amp;")")</f>
        <v/>
      </c>
      <c r="C2659" t="str">
        <f>IF($K2659="","",女子登録情報!$E2659)</f>
        <v/>
      </c>
      <c r="D2659" t="str">
        <f>IF($K2659="","",女子登録情報!$O2659&amp;" "&amp;女子登録情報!$N2659&amp;" ("&amp;LEFT(女子登録情報!$F2659,2)&amp;")")</f>
        <v/>
      </c>
      <c r="E2659" t="str">
        <f>IF($K2659="","",女子登録情報!$P2659)</f>
        <v/>
      </c>
      <c r="F2659" t="str">
        <f t="shared" si="41"/>
        <v/>
      </c>
      <c r="G2659" t="str">
        <f>IF($K2659="","",女子登録情報!$M2659)</f>
        <v/>
      </c>
      <c r="H2659" t="str">
        <f>IF($K2659="","",女子登録情報!$A2659)</f>
        <v/>
      </c>
      <c r="K2659" t="str">
        <f>IF(女子登録情報!$C2659="","",女子登録情報!$C2659)</f>
        <v/>
      </c>
      <c r="M2659" t="str">
        <f>IFERROR(IF(AND(402&lt;=VALUE(RIGHT(女子登録情報!$F2659,4)),競技会情報!$E$3*100+競技会情報!$G$3&gt;=VALUE(RIGHT(女子登録情報!$F2659,4))),VALUE(女子登録情報!$G2659)+1,VALUE(女子登録情報!$G2659)),"")</f>
        <v/>
      </c>
      <c r="N2659" t="str">
        <f>IF($K2659="","",IF(女子登録情報!$H2659="北海道",女子登録情報!$H2659,LEFT(女子登録情報!$H2659,LEN(女子登録情報!$H2659)-1)))</f>
        <v/>
      </c>
      <c r="O2659" t="str">
        <f>IF($K2659="","",IF(LEN($N2659)=2,LEFT($N2659,1)&amp;"　"&amp;RIGHT($N2659,1)&amp;"・"&amp;女子登録情報!$I2659,$N2659&amp;"・"&amp;女子登録情報!$I2659))</f>
        <v/>
      </c>
    </row>
    <row r="2660" spans="1:15" x14ac:dyDescent="0.55000000000000004">
      <c r="A2660" t="str">
        <f>IF($K2660="","",200000000+女子登録情報!$C2660)</f>
        <v/>
      </c>
      <c r="B2660" t="str">
        <f>IF($K2660="","",女子登録情報!$D2660&amp;" ("&amp;女子登録情報!$K2660&amp;")")</f>
        <v/>
      </c>
      <c r="C2660" t="str">
        <f>IF($K2660="","",女子登録情報!$E2660)</f>
        <v/>
      </c>
      <c r="D2660" t="str">
        <f>IF($K2660="","",女子登録情報!$O2660&amp;" "&amp;女子登録情報!$N2660&amp;" ("&amp;LEFT(女子登録情報!$F2660,2)&amp;")")</f>
        <v/>
      </c>
      <c r="E2660" t="str">
        <f>IF($K2660="","",女子登録情報!$P2660)</f>
        <v/>
      </c>
      <c r="F2660" t="str">
        <f t="shared" si="41"/>
        <v/>
      </c>
      <c r="G2660" t="str">
        <f>IF($K2660="","",女子登録情報!$M2660)</f>
        <v/>
      </c>
      <c r="H2660" t="str">
        <f>IF($K2660="","",女子登録情報!$A2660)</f>
        <v/>
      </c>
      <c r="K2660" t="str">
        <f>IF(女子登録情報!$C2660="","",女子登録情報!$C2660)</f>
        <v/>
      </c>
      <c r="M2660" t="str">
        <f>IFERROR(IF(AND(402&lt;=VALUE(RIGHT(女子登録情報!$F2660,4)),競技会情報!$E$3*100+競技会情報!$G$3&gt;=VALUE(RIGHT(女子登録情報!$F2660,4))),VALUE(女子登録情報!$G2660)+1,VALUE(女子登録情報!$G2660)),"")</f>
        <v/>
      </c>
      <c r="N2660" t="str">
        <f>IF($K2660="","",IF(女子登録情報!$H2660="北海道",女子登録情報!$H2660,LEFT(女子登録情報!$H2660,LEN(女子登録情報!$H2660)-1)))</f>
        <v/>
      </c>
      <c r="O2660" t="str">
        <f>IF($K2660="","",IF(LEN($N2660)=2,LEFT($N2660,1)&amp;"　"&amp;RIGHT($N2660,1)&amp;"・"&amp;女子登録情報!$I2660,$N2660&amp;"・"&amp;女子登録情報!$I2660))</f>
        <v/>
      </c>
    </row>
    <row r="2661" spans="1:15" x14ac:dyDescent="0.55000000000000004">
      <c r="A2661" t="str">
        <f>IF($K2661="","",200000000+女子登録情報!$C2661)</f>
        <v/>
      </c>
      <c r="B2661" t="str">
        <f>IF($K2661="","",女子登録情報!$D2661&amp;" ("&amp;女子登録情報!$K2661&amp;")")</f>
        <v/>
      </c>
      <c r="C2661" t="str">
        <f>IF($K2661="","",女子登録情報!$E2661)</f>
        <v/>
      </c>
      <c r="D2661" t="str">
        <f>IF($K2661="","",女子登録情報!$O2661&amp;" "&amp;女子登録情報!$N2661&amp;" ("&amp;LEFT(女子登録情報!$F2661,2)&amp;")")</f>
        <v/>
      </c>
      <c r="E2661" t="str">
        <f>IF($K2661="","",女子登録情報!$P2661)</f>
        <v/>
      </c>
      <c r="F2661" t="str">
        <f t="shared" si="41"/>
        <v/>
      </c>
      <c r="G2661" t="str">
        <f>IF($K2661="","",女子登録情報!$M2661)</f>
        <v/>
      </c>
      <c r="H2661" t="str">
        <f>IF($K2661="","",女子登録情報!$A2661)</f>
        <v/>
      </c>
      <c r="K2661" t="str">
        <f>IF(女子登録情報!$C2661="","",女子登録情報!$C2661)</f>
        <v/>
      </c>
      <c r="M2661" t="str">
        <f>IFERROR(IF(AND(402&lt;=VALUE(RIGHT(女子登録情報!$F2661,4)),競技会情報!$E$3*100+競技会情報!$G$3&gt;=VALUE(RIGHT(女子登録情報!$F2661,4))),VALUE(女子登録情報!$G2661)+1,VALUE(女子登録情報!$G2661)),"")</f>
        <v/>
      </c>
      <c r="N2661" t="str">
        <f>IF($K2661="","",IF(女子登録情報!$H2661="北海道",女子登録情報!$H2661,LEFT(女子登録情報!$H2661,LEN(女子登録情報!$H2661)-1)))</f>
        <v/>
      </c>
      <c r="O2661" t="str">
        <f>IF($K2661="","",IF(LEN($N2661)=2,LEFT($N2661,1)&amp;"　"&amp;RIGHT($N2661,1)&amp;"・"&amp;女子登録情報!$I2661,$N2661&amp;"・"&amp;女子登録情報!$I2661))</f>
        <v/>
      </c>
    </row>
    <row r="2662" spans="1:15" x14ac:dyDescent="0.55000000000000004">
      <c r="A2662" t="str">
        <f>IF($K2662="","",200000000+女子登録情報!$C2662)</f>
        <v/>
      </c>
      <c r="B2662" t="str">
        <f>IF($K2662="","",女子登録情報!$D2662&amp;" ("&amp;女子登録情報!$K2662&amp;")")</f>
        <v/>
      </c>
      <c r="C2662" t="str">
        <f>IF($K2662="","",女子登録情報!$E2662)</f>
        <v/>
      </c>
      <c r="D2662" t="str">
        <f>IF($K2662="","",女子登録情報!$O2662&amp;" "&amp;女子登録情報!$N2662&amp;" ("&amp;LEFT(女子登録情報!$F2662,2)&amp;")")</f>
        <v/>
      </c>
      <c r="E2662" t="str">
        <f>IF($K2662="","",女子登録情報!$P2662)</f>
        <v/>
      </c>
      <c r="F2662" t="str">
        <f t="shared" si="41"/>
        <v/>
      </c>
      <c r="G2662" t="str">
        <f>IF($K2662="","",女子登録情報!$M2662)</f>
        <v/>
      </c>
      <c r="H2662" t="str">
        <f>IF($K2662="","",女子登録情報!$A2662)</f>
        <v/>
      </c>
      <c r="K2662" t="str">
        <f>IF(女子登録情報!$C2662="","",女子登録情報!$C2662)</f>
        <v/>
      </c>
      <c r="M2662" t="str">
        <f>IFERROR(IF(AND(402&lt;=VALUE(RIGHT(女子登録情報!$F2662,4)),競技会情報!$E$3*100+競技会情報!$G$3&gt;=VALUE(RIGHT(女子登録情報!$F2662,4))),VALUE(女子登録情報!$G2662)+1,VALUE(女子登録情報!$G2662)),"")</f>
        <v/>
      </c>
      <c r="N2662" t="str">
        <f>IF($K2662="","",IF(女子登録情報!$H2662="北海道",女子登録情報!$H2662,LEFT(女子登録情報!$H2662,LEN(女子登録情報!$H2662)-1)))</f>
        <v/>
      </c>
      <c r="O2662" t="str">
        <f>IF($K2662="","",IF(LEN($N2662)=2,LEFT($N2662,1)&amp;"　"&amp;RIGHT($N2662,1)&amp;"・"&amp;女子登録情報!$I2662,$N2662&amp;"・"&amp;女子登録情報!$I2662))</f>
        <v/>
      </c>
    </row>
    <row r="2663" spans="1:15" x14ac:dyDescent="0.55000000000000004">
      <c r="A2663" t="str">
        <f>IF($K2663="","",200000000+女子登録情報!$C2663)</f>
        <v/>
      </c>
      <c r="B2663" t="str">
        <f>IF($K2663="","",女子登録情報!$D2663&amp;" ("&amp;女子登録情報!$K2663&amp;")")</f>
        <v/>
      </c>
      <c r="C2663" t="str">
        <f>IF($K2663="","",女子登録情報!$E2663)</f>
        <v/>
      </c>
      <c r="D2663" t="str">
        <f>IF($K2663="","",女子登録情報!$O2663&amp;" "&amp;女子登録情報!$N2663&amp;" ("&amp;LEFT(女子登録情報!$F2663,2)&amp;")")</f>
        <v/>
      </c>
      <c r="E2663" t="str">
        <f>IF($K2663="","",女子登録情報!$P2663)</f>
        <v/>
      </c>
      <c r="F2663" t="str">
        <f t="shared" si="41"/>
        <v/>
      </c>
      <c r="G2663" t="str">
        <f>IF($K2663="","",女子登録情報!$M2663)</f>
        <v/>
      </c>
      <c r="H2663" t="str">
        <f>IF($K2663="","",女子登録情報!$A2663)</f>
        <v/>
      </c>
      <c r="K2663" t="str">
        <f>IF(女子登録情報!$C2663="","",女子登録情報!$C2663)</f>
        <v/>
      </c>
      <c r="M2663" t="str">
        <f>IFERROR(IF(AND(402&lt;=VALUE(RIGHT(女子登録情報!$F2663,4)),競技会情報!$E$3*100+競技会情報!$G$3&gt;=VALUE(RIGHT(女子登録情報!$F2663,4))),VALUE(女子登録情報!$G2663)+1,VALUE(女子登録情報!$G2663)),"")</f>
        <v/>
      </c>
      <c r="N2663" t="str">
        <f>IF($K2663="","",IF(女子登録情報!$H2663="北海道",女子登録情報!$H2663,LEFT(女子登録情報!$H2663,LEN(女子登録情報!$H2663)-1)))</f>
        <v/>
      </c>
      <c r="O2663" t="str">
        <f>IF($K2663="","",IF(LEN($N2663)=2,LEFT($N2663,1)&amp;"　"&amp;RIGHT($N2663,1)&amp;"・"&amp;女子登録情報!$I2663,$N2663&amp;"・"&amp;女子登録情報!$I2663))</f>
        <v/>
      </c>
    </row>
    <row r="2664" spans="1:15" x14ac:dyDescent="0.55000000000000004">
      <c r="A2664" t="str">
        <f>IF($K2664="","",200000000+女子登録情報!$C2664)</f>
        <v/>
      </c>
      <c r="B2664" t="str">
        <f>IF($K2664="","",女子登録情報!$D2664&amp;" ("&amp;女子登録情報!$K2664&amp;")")</f>
        <v/>
      </c>
      <c r="C2664" t="str">
        <f>IF($K2664="","",女子登録情報!$E2664)</f>
        <v/>
      </c>
      <c r="D2664" t="str">
        <f>IF($K2664="","",女子登録情報!$O2664&amp;" "&amp;女子登録情報!$N2664&amp;" ("&amp;LEFT(女子登録情報!$F2664,2)&amp;")")</f>
        <v/>
      </c>
      <c r="E2664" t="str">
        <f>IF($K2664="","",女子登録情報!$P2664)</f>
        <v/>
      </c>
      <c r="F2664" t="str">
        <f t="shared" si="41"/>
        <v/>
      </c>
      <c r="G2664" t="str">
        <f>IF($K2664="","",女子登録情報!$M2664)</f>
        <v/>
      </c>
      <c r="H2664" t="str">
        <f>IF($K2664="","",女子登録情報!$A2664)</f>
        <v/>
      </c>
      <c r="K2664" t="str">
        <f>IF(女子登録情報!$C2664="","",女子登録情報!$C2664)</f>
        <v/>
      </c>
      <c r="M2664" t="str">
        <f>IFERROR(IF(AND(402&lt;=VALUE(RIGHT(女子登録情報!$F2664,4)),競技会情報!$E$3*100+競技会情報!$G$3&gt;=VALUE(RIGHT(女子登録情報!$F2664,4))),VALUE(女子登録情報!$G2664)+1,VALUE(女子登録情報!$G2664)),"")</f>
        <v/>
      </c>
      <c r="N2664" t="str">
        <f>IF($K2664="","",IF(女子登録情報!$H2664="北海道",女子登録情報!$H2664,LEFT(女子登録情報!$H2664,LEN(女子登録情報!$H2664)-1)))</f>
        <v/>
      </c>
      <c r="O2664" t="str">
        <f>IF($K2664="","",IF(LEN($N2664)=2,LEFT($N2664,1)&amp;"　"&amp;RIGHT($N2664,1)&amp;"・"&amp;女子登録情報!$I2664,$N2664&amp;"・"&amp;女子登録情報!$I2664))</f>
        <v/>
      </c>
    </row>
    <row r="2665" spans="1:15" x14ac:dyDescent="0.55000000000000004">
      <c r="A2665" t="str">
        <f>IF($K2665="","",200000000+女子登録情報!$C2665)</f>
        <v/>
      </c>
      <c r="B2665" t="str">
        <f>IF($K2665="","",女子登録情報!$D2665&amp;" ("&amp;女子登録情報!$K2665&amp;")")</f>
        <v/>
      </c>
      <c r="C2665" t="str">
        <f>IF($K2665="","",女子登録情報!$E2665)</f>
        <v/>
      </c>
      <c r="D2665" t="str">
        <f>IF($K2665="","",女子登録情報!$O2665&amp;" "&amp;女子登録情報!$N2665&amp;" ("&amp;LEFT(女子登録情報!$F2665,2)&amp;")")</f>
        <v/>
      </c>
      <c r="E2665" t="str">
        <f>IF($K2665="","",女子登録情報!$P2665)</f>
        <v/>
      </c>
      <c r="F2665" t="str">
        <f t="shared" si="41"/>
        <v/>
      </c>
      <c r="G2665" t="str">
        <f>IF($K2665="","",女子登録情報!$M2665)</f>
        <v/>
      </c>
      <c r="H2665" t="str">
        <f>IF($K2665="","",女子登録情報!$A2665)</f>
        <v/>
      </c>
      <c r="K2665" t="str">
        <f>IF(女子登録情報!$C2665="","",女子登録情報!$C2665)</f>
        <v/>
      </c>
      <c r="M2665" t="str">
        <f>IFERROR(IF(AND(402&lt;=VALUE(RIGHT(女子登録情報!$F2665,4)),競技会情報!$E$3*100+競技会情報!$G$3&gt;=VALUE(RIGHT(女子登録情報!$F2665,4))),VALUE(女子登録情報!$G2665)+1,VALUE(女子登録情報!$G2665)),"")</f>
        <v/>
      </c>
      <c r="N2665" t="str">
        <f>IF($K2665="","",IF(女子登録情報!$H2665="北海道",女子登録情報!$H2665,LEFT(女子登録情報!$H2665,LEN(女子登録情報!$H2665)-1)))</f>
        <v/>
      </c>
      <c r="O2665" t="str">
        <f>IF($K2665="","",IF(LEN($N2665)=2,LEFT($N2665,1)&amp;"　"&amp;RIGHT($N2665,1)&amp;"・"&amp;女子登録情報!$I2665,$N2665&amp;"・"&amp;女子登録情報!$I2665))</f>
        <v/>
      </c>
    </row>
    <row r="2666" spans="1:15" x14ac:dyDescent="0.55000000000000004">
      <c r="A2666" t="str">
        <f>IF($K2666="","",200000000+女子登録情報!$C2666)</f>
        <v/>
      </c>
      <c r="B2666" t="str">
        <f>IF($K2666="","",女子登録情報!$D2666&amp;" ("&amp;女子登録情報!$K2666&amp;")")</f>
        <v/>
      </c>
      <c r="C2666" t="str">
        <f>IF($K2666="","",女子登録情報!$E2666)</f>
        <v/>
      </c>
      <c r="D2666" t="str">
        <f>IF($K2666="","",女子登録情報!$O2666&amp;" "&amp;女子登録情報!$N2666&amp;" ("&amp;LEFT(女子登録情報!$F2666,2)&amp;")")</f>
        <v/>
      </c>
      <c r="E2666" t="str">
        <f>IF($K2666="","",女子登録情報!$P2666)</f>
        <v/>
      </c>
      <c r="F2666" t="str">
        <f t="shared" si="41"/>
        <v/>
      </c>
      <c r="G2666" t="str">
        <f>IF($K2666="","",女子登録情報!$M2666)</f>
        <v/>
      </c>
      <c r="H2666" t="str">
        <f>IF($K2666="","",女子登録情報!$A2666)</f>
        <v/>
      </c>
      <c r="K2666" t="str">
        <f>IF(女子登録情報!$C2666="","",女子登録情報!$C2666)</f>
        <v/>
      </c>
      <c r="M2666" t="str">
        <f>IFERROR(IF(AND(402&lt;=VALUE(RIGHT(女子登録情報!$F2666,4)),競技会情報!$E$3*100+競技会情報!$G$3&gt;=VALUE(RIGHT(女子登録情報!$F2666,4))),VALUE(女子登録情報!$G2666)+1,VALUE(女子登録情報!$G2666)),"")</f>
        <v/>
      </c>
      <c r="N2666" t="str">
        <f>IF($K2666="","",IF(女子登録情報!$H2666="北海道",女子登録情報!$H2666,LEFT(女子登録情報!$H2666,LEN(女子登録情報!$H2666)-1)))</f>
        <v/>
      </c>
      <c r="O2666" t="str">
        <f>IF($K2666="","",IF(LEN($N2666)=2,LEFT($N2666,1)&amp;"　"&amp;RIGHT($N2666,1)&amp;"・"&amp;女子登録情報!$I2666,$N2666&amp;"・"&amp;女子登録情報!$I2666))</f>
        <v/>
      </c>
    </row>
    <row r="2667" spans="1:15" x14ac:dyDescent="0.55000000000000004">
      <c r="A2667" t="str">
        <f>IF($K2667="","",200000000+女子登録情報!$C2667)</f>
        <v/>
      </c>
      <c r="B2667" t="str">
        <f>IF($K2667="","",女子登録情報!$D2667&amp;" ("&amp;女子登録情報!$K2667&amp;")")</f>
        <v/>
      </c>
      <c r="C2667" t="str">
        <f>IF($K2667="","",女子登録情報!$E2667)</f>
        <v/>
      </c>
      <c r="D2667" t="str">
        <f>IF($K2667="","",女子登録情報!$O2667&amp;" "&amp;女子登録情報!$N2667&amp;" ("&amp;LEFT(女子登録情報!$F2667,2)&amp;")")</f>
        <v/>
      </c>
      <c r="E2667" t="str">
        <f>IF($K2667="","",女子登録情報!$P2667)</f>
        <v/>
      </c>
      <c r="F2667" t="str">
        <f t="shared" si="41"/>
        <v/>
      </c>
      <c r="G2667" t="str">
        <f>IF($K2667="","",女子登録情報!$M2667)</f>
        <v/>
      </c>
      <c r="H2667" t="str">
        <f>IF($K2667="","",女子登録情報!$A2667)</f>
        <v/>
      </c>
      <c r="K2667" t="str">
        <f>IF(女子登録情報!$C2667="","",女子登録情報!$C2667)</f>
        <v/>
      </c>
      <c r="M2667" t="str">
        <f>IFERROR(IF(AND(402&lt;=VALUE(RIGHT(女子登録情報!$F2667,4)),競技会情報!$E$3*100+競技会情報!$G$3&gt;=VALUE(RIGHT(女子登録情報!$F2667,4))),VALUE(女子登録情報!$G2667)+1,VALUE(女子登録情報!$G2667)),"")</f>
        <v/>
      </c>
      <c r="N2667" t="str">
        <f>IF($K2667="","",IF(女子登録情報!$H2667="北海道",女子登録情報!$H2667,LEFT(女子登録情報!$H2667,LEN(女子登録情報!$H2667)-1)))</f>
        <v/>
      </c>
      <c r="O2667" t="str">
        <f>IF($K2667="","",IF(LEN($N2667)=2,LEFT($N2667,1)&amp;"　"&amp;RIGHT($N2667,1)&amp;"・"&amp;女子登録情報!$I2667,$N2667&amp;"・"&amp;女子登録情報!$I2667))</f>
        <v/>
      </c>
    </row>
    <row r="2668" spans="1:15" x14ac:dyDescent="0.55000000000000004">
      <c r="A2668" t="str">
        <f>IF($K2668="","",200000000+女子登録情報!$C2668)</f>
        <v/>
      </c>
      <c r="B2668" t="str">
        <f>IF($K2668="","",女子登録情報!$D2668&amp;" ("&amp;女子登録情報!$K2668&amp;")")</f>
        <v/>
      </c>
      <c r="C2668" t="str">
        <f>IF($K2668="","",女子登録情報!$E2668)</f>
        <v/>
      </c>
      <c r="D2668" t="str">
        <f>IF($K2668="","",女子登録情報!$O2668&amp;" "&amp;女子登録情報!$N2668&amp;" ("&amp;LEFT(女子登録情報!$F2668,2)&amp;")")</f>
        <v/>
      </c>
      <c r="E2668" t="str">
        <f>IF($K2668="","",女子登録情報!$P2668)</f>
        <v/>
      </c>
      <c r="F2668" t="str">
        <f t="shared" si="41"/>
        <v/>
      </c>
      <c r="G2668" t="str">
        <f>IF($K2668="","",女子登録情報!$M2668)</f>
        <v/>
      </c>
      <c r="H2668" t="str">
        <f>IF($K2668="","",女子登録情報!$A2668)</f>
        <v/>
      </c>
      <c r="K2668" t="str">
        <f>IF(女子登録情報!$C2668="","",女子登録情報!$C2668)</f>
        <v/>
      </c>
      <c r="M2668" t="str">
        <f>IFERROR(IF(AND(402&lt;=VALUE(RIGHT(女子登録情報!$F2668,4)),競技会情報!$E$3*100+競技会情報!$G$3&gt;=VALUE(RIGHT(女子登録情報!$F2668,4))),VALUE(女子登録情報!$G2668)+1,VALUE(女子登録情報!$G2668)),"")</f>
        <v/>
      </c>
      <c r="N2668" t="str">
        <f>IF($K2668="","",IF(女子登録情報!$H2668="北海道",女子登録情報!$H2668,LEFT(女子登録情報!$H2668,LEN(女子登録情報!$H2668)-1)))</f>
        <v/>
      </c>
      <c r="O2668" t="str">
        <f>IF($K2668="","",IF(LEN($N2668)=2,LEFT($N2668,1)&amp;"　"&amp;RIGHT($N2668,1)&amp;"・"&amp;女子登録情報!$I2668,$N2668&amp;"・"&amp;女子登録情報!$I2668))</f>
        <v/>
      </c>
    </row>
    <row r="2669" spans="1:15" x14ac:dyDescent="0.55000000000000004">
      <c r="A2669" t="str">
        <f>IF($K2669="","",200000000+女子登録情報!$C2669)</f>
        <v/>
      </c>
      <c r="B2669" t="str">
        <f>IF($K2669="","",女子登録情報!$D2669&amp;" ("&amp;女子登録情報!$K2669&amp;")")</f>
        <v/>
      </c>
      <c r="C2669" t="str">
        <f>IF($K2669="","",女子登録情報!$E2669)</f>
        <v/>
      </c>
      <c r="D2669" t="str">
        <f>IF($K2669="","",女子登録情報!$O2669&amp;" "&amp;女子登録情報!$N2669&amp;" ("&amp;LEFT(女子登録情報!$F2669,2)&amp;")")</f>
        <v/>
      </c>
      <c r="E2669" t="str">
        <f>IF($K2669="","",女子登録情報!$P2669)</f>
        <v/>
      </c>
      <c r="F2669" t="str">
        <f t="shared" si="41"/>
        <v/>
      </c>
      <c r="G2669" t="str">
        <f>IF($K2669="","",女子登録情報!$M2669)</f>
        <v/>
      </c>
      <c r="H2669" t="str">
        <f>IF($K2669="","",女子登録情報!$A2669)</f>
        <v/>
      </c>
      <c r="K2669" t="str">
        <f>IF(女子登録情報!$C2669="","",女子登録情報!$C2669)</f>
        <v/>
      </c>
      <c r="M2669" t="str">
        <f>IFERROR(IF(AND(402&lt;=VALUE(RIGHT(女子登録情報!$F2669,4)),競技会情報!$E$3*100+競技会情報!$G$3&gt;=VALUE(RIGHT(女子登録情報!$F2669,4))),VALUE(女子登録情報!$G2669)+1,VALUE(女子登録情報!$G2669)),"")</f>
        <v/>
      </c>
      <c r="N2669" t="str">
        <f>IF($K2669="","",IF(女子登録情報!$H2669="北海道",女子登録情報!$H2669,LEFT(女子登録情報!$H2669,LEN(女子登録情報!$H2669)-1)))</f>
        <v/>
      </c>
      <c r="O2669" t="str">
        <f>IF($K2669="","",IF(LEN($N2669)=2,LEFT($N2669,1)&amp;"　"&amp;RIGHT($N2669,1)&amp;"・"&amp;女子登録情報!$I2669,$N2669&amp;"・"&amp;女子登録情報!$I2669))</f>
        <v/>
      </c>
    </row>
    <row r="2670" spans="1:15" x14ac:dyDescent="0.55000000000000004">
      <c r="A2670" t="str">
        <f>IF($K2670="","",200000000+女子登録情報!$C2670)</f>
        <v/>
      </c>
      <c r="B2670" t="str">
        <f>IF($K2670="","",女子登録情報!$D2670&amp;" ("&amp;女子登録情報!$K2670&amp;")")</f>
        <v/>
      </c>
      <c r="C2670" t="str">
        <f>IF($K2670="","",女子登録情報!$E2670)</f>
        <v/>
      </c>
      <c r="D2670" t="str">
        <f>IF($K2670="","",女子登録情報!$O2670&amp;" "&amp;女子登録情報!$N2670&amp;" ("&amp;LEFT(女子登録情報!$F2670,2)&amp;")")</f>
        <v/>
      </c>
      <c r="E2670" t="str">
        <f>IF($K2670="","",女子登録情報!$P2670)</f>
        <v/>
      </c>
      <c r="F2670" t="str">
        <f t="shared" si="41"/>
        <v/>
      </c>
      <c r="G2670" t="str">
        <f>IF($K2670="","",女子登録情報!$M2670)</f>
        <v/>
      </c>
      <c r="H2670" t="str">
        <f>IF($K2670="","",女子登録情報!$A2670)</f>
        <v/>
      </c>
      <c r="K2670" t="str">
        <f>IF(女子登録情報!$C2670="","",女子登録情報!$C2670)</f>
        <v/>
      </c>
      <c r="M2670" t="str">
        <f>IFERROR(IF(AND(402&lt;=VALUE(RIGHT(女子登録情報!$F2670,4)),競技会情報!$E$3*100+競技会情報!$G$3&gt;=VALUE(RIGHT(女子登録情報!$F2670,4))),VALUE(女子登録情報!$G2670)+1,VALUE(女子登録情報!$G2670)),"")</f>
        <v/>
      </c>
      <c r="N2670" t="str">
        <f>IF($K2670="","",IF(女子登録情報!$H2670="北海道",女子登録情報!$H2670,LEFT(女子登録情報!$H2670,LEN(女子登録情報!$H2670)-1)))</f>
        <v/>
      </c>
      <c r="O2670" t="str">
        <f>IF($K2670="","",IF(LEN($N2670)=2,LEFT($N2670,1)&amp;"　"&amp;RIGHT($N2670,1)&amp;"・"&amp;女子登録情報!$I2670,$N2670&amp;"・"&amp;女子登録情報!$I2670))</f>
        <v/>
      </c>
    </row>
    <row r="2671" spans="1:15" x14ac:dyDescent="0.55000000000000004">
      <c r="A2671" t="str">
        <f>IF($K2671="","",200000000+女子登録情報!$C2671)</f>
        <v/>
      </c>
      <c r="B2671" t="str">
        <f>IF($K2671="","",女子登録情報!$D2671&amp;" ("&amp;女子登録情報!$K2671&amp;")")</f>
        <v/>
      </c>
      <c r="C2671" t="str">
        <f>IF($K2671="","",女子登録情報!$E2671)</f>
        <v/>
      </c>
      <c r="D2671" t="str">
        <f>IF($K2671="","",女子登録情報!$O2671&amp;" "&amp;女子登録情報!$N2671&amp;" ("&amp;LEFT(女子登録情報!$F2671,2)&amp;")")</f>
        <v/>
      </c>
      <c r="E2671" t="str">
        <f>IF($K2671="","",女子登録情報!$P2671)</f>
        <v/>
      </c>
      <c r="F2671" t="str">
        <f t="shared" si="41"/>
        <v/>
      </c>
      <c r="G2671" t="str">
        <f>IF($K2671="","",女子登録情報!$M2671)</f>
        <v/>
      </c>
      <c r="H2671" t="str">
        <f>IF($K2671="","",女子登録情報!$A2671)</f>
        <v/>
      </c>
      <c r="K2671" t="str">
        <f>IF(女子登録情報!$C2671="","",女子登録情報!$C2671)</f>
        <v/>
      </c>
      <c r="M2671" t="str">
        <f>IFERROR(IF(AND(402&lt;=VALUE(RIGHT(女子登録情報!$F2671,4)),競技会情報!$E$3*100+競技会情報!$G$3&gt;=VALUE(RIGHT(女子登録情報!$F2671,4))),VALUE(女子登録情報!$G2671)+1,VALUE(女子登録情報!$G2671)),"")</f>
        <v/>
      </c>
      <c r="N2671" t="str">
        <f>IF($K2671="","",IF(女子登録情報!$H2671="北海道",女子登録情報!$H2671,LEFT(女子登録情報!$H2671,LEN(女子登録情報!$H2671)-1)))</f>
        <v/>
      </c>
      <c r="O2671" t="str">
        <f>IF($K2671="","",IF(LEN($N2671)=2,LEFT($N2671,1)&amp;"　"&amp;RIGHT($N2671,1)&amp;"・"&amp;女子登録情報!$I2671,$N2671&amp;"・"&amp;女子登録情報!$I2671))</f>
        <v/>
      </c>
    </row>
    <row r="2672" spans="1:15" x14ac:dyDescent="0.55000000000000004">
      <c r="A2672" t="str">
        <f>IF($K2672="","",200000000+女子登録情報!$C2672)</f>
        <v/>
      </c>
      <c r="B2672" t="str">
        <f>IF($K2672="","",女子登録情報!$D2672&amp;" ("&amp;女子登録情報!$K2672&amp;")")</f>
        <v/>
      </c>
      <c r="C2672" t="str">
        <f>IF($K2672="","",女子登録情報!$E2672)</f>
        <v/>
      </c>
      <c r="D2672" t="str">
        <f>IF($K2672="","",女子登録情報!$O2672&amp;" "&amp;女子登録情報!$N2672&amp;" ("&amp;LEFT(女子登録情報!$F2672,2)&amp;")")</f>
        <v/>
      </c>
      <c r="E2672" t="str">
        <f>IF($K2672="","",女子登録情報!$P2672)</f>
        <v/>
      </c>
      <c r="F2672" t="str">
        <f t="shared" si="41"/>
        <v/>
      </c>
      <c r="G2672" t="str">
        <f>IF($K2672="","",女子登録情報!$M2672)</f>
        <v/>
      </c>
      <c r="H2672" t="str">
        <f>IF($K2672="","",女子登録情報!$A2672)</f>
        <v/>
      </c>
      <c r="K2672" t="str">
        <f>IF(女子登録情報!$C2672="","",女子登録情報!$C2672)</f>
        <v/>
      </c>
      <c r="M2672" t="str">
        <f>IFERROR(IF(AND(402&lt;=VALUE(RIGHT(女子登録情報!$F2672,4)),競技会情報!$E$3*100+競技会情報!$G$3&gt;=VALUE(RIGHT(女子登録情報!$F2672,4))),VALUE(女子登録情報!$G2672)+1,VALUE(女子登録情報!$G2672)),"")</f>
        <v/>
      </c>
      <c r="N2672" t="str">
        <f>IF($K2672="","",IF(女子登録情報!$H2672="北海道",女子登録情報!$H2672,LEFT(女子登録情報!$H2672,LEN(女子登録情報!$H2672)-1)))</f>
        <v/>
      </c>
      <c r="O2672" t="str">
        <f>IF($K2672="","",IF(LEN($N2672)=2,LEFT($N2672,1)&amp;"　"&amp;RIGHT($N2672,1)&amp;"・"&amp;女子登録情報!$I2672,$N2672&amp;"・"&amp;女子登録情報!$I2672))</f>
        <v/>
      </c>
    </row>
    <row r="2673" spans="1:15" x14ac:dyDescent="0.55000000000000004">
      <c r="A2673" t="str">
        <f>IF($K2673="","",200000000+女子登録情報!$C2673)</f>
        <v/>
      </c>
      <c r="B2673" t="str">
        <f>IF($K2673="","",女子登録情報!$D2673&amp;" ("&amp;女子登録情報!$K2673&amp;")")</f>
        <v/>
      </c>
      <c r="C2673" t="str">
        <f>IF($K2673="","",女子登録情報!$E2673)</f>
        <v/>
      </c>
      <c r="D2673" t="str">
        <f>IF($K2673="","",女子登録情報!$O2673&amp;" "&amp;女子登録情報!$N2673&amp;" ("&amp;LEFT(女子登録情報!$F2673,2)&amp;")")</f>
        <v/>
      </c>
      <c r="E2673" t="str">
        <f>IF($K2673="","",女子登録情報!$P2673)</f>
        <v/>
      </c>
      <c r="F2673" t="str">
        <f t="shared" si="41"/>
        <v/>
      </c>
      <c r="G2673" t="str">
        <f>IF($K2673="","",女子登録情報!$M2673)</f>
        <v/>
      </c>
      <c r="H2673" t="str">
        <f>IF($K2673="","",女子登録情報!$A2673)</f>
        <v/>
      </c>
      <c r="K2673" t="str">
        <f>IF(女子登録情報!$C2673="","",女子登録情報!$C2673)</f>
        <v/>
      </c>
      <c r="M2673" t="str">
        <f>IFERROR(IF(AND(402&lt;=VALUE(RIGHT(女子登録情報!$F2673,4)),競技会情報!$E$3*100+競技会情報!$G$3&gt;=VALUE(RIGHT(女子登録情報!$F2673,4))),VALUE(女子登録情報!$G2673)+1,VALUE(女子登録情報!$G2673)),"")</f>
        <v/>
      </c>
      <c r="N2673" t="str">
        <f>IF($K2673="","",IF(女子登録情報!$H2673="北海道",女子登録情報!$H2673,LEFT(女子登録情報!$H2673,LEN(女子登録情報!$H2673)-1)))</f>
        <v/>
      </c>
      <c r="O2673" t="str">
        <f>IF($K2673="","",IF(LEN($N2673)=2,LEFT($N2673,1)&amp;"　"&amp;RIGHT($N2673,1)&amp;"・"&amp;女子登録情報!$I2673,$N2673&amp;"・"&amp;女子登録情報!$I2673))</f>
        <v/>
      </c>
    </row>
    <row r="2674" spans="1:15" x14ac:dyDescent="0.55000000000000004">
      <c r="A2674" t="str">
        <f>IF($K2674="","",200000000+女子登録情報!$C2674)</f>
        <v/>
      </c>
      <c r="B2674" t="str">
        <f>IF($K2674="","",女子登録情報!$D2674&amp;" ("&amp;女子登録情報!$K2674&amp;")")</f>
        <v/>
      </c>
      <c r="C2674" t="str">
        <f>IF($K2674="","",女子登録情報!$E2674)</f>
        <v/>
      </c>
      <c r="D2674" t="str">
        <f>IF($K2674="","",女子登録情報!$O2674&amp;" "&amp;女子登録情報!$N2674&amp;" ("&amp;LEFT(女子登録情報!$F2674,2)&amp;")")</f>
        <v/>
      </c>
      <c r="E2674" t="str">
        <f>IF($K2674="","",女子登録情報!$P2674)</f>
        <v/>
      </c>
      <c r="F2674" t="str">
        <f t="shared" si="41"/>
        <v/>
      </c>
      <c r="G2674" t="str">
        <f>IF($K2674="","",女子登録情報!$M2674)</f>
        <v/>
      </c>
      <c r="H2674" t="str">
        <f>IF($K2674="","",女子登録情報!$A2674)</f>
        <v/>
      </c>
      <c r="K2674" t="str">
        <f>IF(女子登録情報!$C2674="","",女子登録情報!$C2674)</f>
        <v/>
      </c>
      <c r="M2674" t="str">
        <f>IFERROR(IF(AND(402&lt;=VALUE(RIGHT(女子登録情報!$F2674,4)),競技会情報!$E$3*100+競技会情報!$G$3&gt;=VALUE(RIGHT(女子登録情報!$F2674,4))),VALUE(女子登録情報!$G2674)+1,VALUE(女子登録情報!$G2674)),"")</f>
        <v/>
      </c>
      <c r="N2674" t="str">
        <f>IF($K2674="","",IF(女子登録情報!$H2674="北海道",女子登録情報!$H2674,LEFT(女子登録情報!$H2674,LEN(女子登録情報!$H2674)-1)))</f>
        <v/>
      </c>
      <c r="O2674" t="str">
        <f>IF($K2674="","",IF(LEN($N2674)=2,LEFT($N2674,1)&amp;"　"&amp;RIGHT($N2674,1)&amp;"・"&amp;女子登録情報!$I2674,$N2674&amp;"・"&amp;女子登録情報!$I2674))</f>
        <v/>
      </c>
    </row>
    <row r="2675" spans="1:15" x14ac:dyDescent="0.55000000000000004">
      <c r="A2675" t="str">
        <f>IF($K2675="","",200000000+女子登録情報!$C2675)</f>
        <v/>
      </c>
      <c r="B2675" t="str">
        <f>IF($K2675="","",女子登録情報!$D2675&amp;" ("&amp;女子登録情報!$K2675&amp;")")</f>
        <v/>
      </c>
      <c r="C2675" t="str">
        <f>IF($K2675="","",女子登録情報!$E2675)</f>
        <v/>
      </c>
      <c r="D2675" t="str">
        <f>IF($K2675="","",女子登録情報!$O2675&amp;" "&amp;女子登録情報!$N2675&amp;" ("&amp;LEFT(女子登録情報!$F2675,2)&amp;")")</f>
        <v/>
      </c>
      <c r="E2675" t="str">
        <f>IF($K2675="","",女子登録情報!$P2675)</f>
        <v/>
      </c>
      <c r="F2675" t="str">
        <f t="shared" si="41"/>
        <v/>
      </c>
      <c r="G2675" t="str">
        <f>IF($K2675="","",女子登録情報!$M2675)</f>
        <v/>
      </c>
      <c r="H2675" t="str">
        <f>IF($K2675="","",女子登録情報!$A2675)</f>
        <v/>
      </c>
      <c r="K2675" t="str">
        <f>IF(女子登録情報!$C2675="","",女子登録情報!$C2675)</f>
        <v/>
      </c>
      <c r="M2675" t="str">
        <f>IFERROR(IF(AND(402&lt;=VALUE(RIGHT(女子登録情報!$F2675,4)),競技会情報!$E$3*100+競技会情報!$G$3&gt;=VALUE(RIGHT(女子登録情報!$F2675,4))),VALUE(女子登録情報!$G2675)+1,VALUE(女子登録情報!$G2675)),"")</f>
        <v/>
      </c>
      <c r="N2675" t="str">
        <f>IF($K2675="","",IF(女子登録情報!$H2675="北海道",女子登録情報!$H2675,LEFT(女子登録情報!$H2675,LEN(女子登録情報!$H2675)-1)))</f>
        <v/>
      </c>
      <c r="O2675" t="str">
        <f>IF($K2675="","",IF(LEN($N2675)=2,LEFT($N2675,1)&amp;"　"&amp;RIGHT($N2675,1)&amp;"・"&amp;女子登録情報!$I2675,$N2675&amp;"・"&amp;女子登録情報!$I2675))</f>
        <v/>
      </c>
    </row>
    <row r="2676" spans="1:15" x14ac:dyDescent="0.55000000000000004">
      <c r="A2676" t="str">
        <f>IF($K2676="","",200000000+女子登録情報!$C2676)</f>
        <v/>
      </c>
      <c r="B2676" t="str">
        <f>IF($K2676="","",女子登録情報!$D2676&amp;" ("&amp;女子登録情報!$K2676&amp;")")</f>
        <v/>
      </c>
      <c r="C2676" t="str">
        <f>IF($K2676="","",女子登録情報!$E2676)</f>
        <v/>
      </c>
      <c r="D2676" t="str">
        <f>IF($K2676="","",女子登録情報!$O2676&amp;" "&amp;女子登録情報!$N2676&amp;" ("&amp;LEFT(女子登録情報!$F2676,2)&amp;")")</f>
        <v/>
      </c>
      <c r="E2676" t="str">
        <f>IF($K2676="","",女子登録情報!$P2676)</f>
        <v/>
      </c>
      <c r="F2676" t="str">
        <f t="shared" si="41"/>
        <v/>
      </c>
      <c r="G2676" t="str">
        <f>IF($K2676="","",女子登録情報!$M2676)</f>
        <v/>
      </c>
      <c r="H2676" t="str">
        <f>IF($K2676="","",女子登録情報!$A2676)</f>
        <v/>
      </c>
      <c r="K2676" t="str">
        <f>IF(女子登録情報!$C2676="","",女子登録情報!$C2676)</f>
        <v/>
      </c>
      <c r="M2676" t="str">
        <f>IFERROR(IF(AND(402&lt;=VALUE(RIGHT(女子登録情報!$F2676,4)),競技会情報!$E$3*100+競技会情報!$G$3&gt;=VALUE(RIGHT(女子登録情報!$F2676,4))),VALUE(女子登録情報!$G2676)+1,VALUE(女子登録情報!$G2676)),"")</f>
        <v/>
      </c>
      <c r="N2676" t="str">
        <f>IF($K2676="","",IF(女子登録情報!$H2676="北海道",女子登録情報!$H2676,LEFT(女子登録情報!$H2676,LEN(女子登録情報!$H2676)-1)))</f>
        <v/>
      </c>
      <c r="O2676" t="str">
        <f>IF($K2676="","",IF(LEN($N2676)=2,LEFT($N2676,1)&amp;"　"&amp;RIGHT($N2676,1)&amp;"・"&amp;女子登録情報!$I2676,$N2676&amp;"・"&amp;女子登録情報!$I2676))</f>
        <v/>
      </c>
    </row>
    <row r="2677" spans="1:15" x14ac:dyDescent="0.55000000000000004">
      <c r="A2677" t="str">
        <f>IF($K2677="","",200000000+女子登録情報!$C2677)</f>
        <v/>
      </c>
      <c r="B2677" t="str">
        <f>IF($K2677="","",女子登録情報!$D2677&amp;" ("&amp;女子登録情報!$K2677&amp;")")</f>
        <v/>
      </c>
      <c r="C2677" t="str">
        <f>IF($K2677="","",女子登録情報!$E2677)</f>
        <v/>
      </c>
      <c r="D2677" t="str">
        <f>IF($K2677="","",女子登録情報!$O2677&amp;" "&amp;女子登録情報!$N2677&amp;" ("&amp;LEFT(女子登録情報!$F2677,2)&amp;")")</f>
        <v/>
      </c>
      <c r="E2677" t="str">
        <f>IF($K2677="","",女子登録情報!$P2677)</f>
        <v/>
      </c>
      <c r="F2677" t="str">
        <f t="shared" si="41"/>
        <v/>
      </c>
      <c r="G2677" t="str">
        <f>IF($K2677="","",女子登録情報!$M2677)</f>
        <v/>
      </c>
      <c r="H2677" t="str">
        <f>IF($K2677="","",女子登録情報!$A2677)</f>
        <v/>
      </c>
      <c r="K2677" t="str">
        <f>IF(女子登録情報!$C2677="","",女子登録情報!$C2677)</f>
        <v/>
      </c>
      <c r="M2677" t="str">
        <f>IFERROR(IF(AND(402&lt;=VALUE(RIGHT(女子登録情報!$F2677,4)),競技会情報!$E$3*100+競技会情報!$G$3&gt;=VALUE(RIGHT(女子登録情報!$F2677,4))),VALUE(女子登録情報!$G2677)+1,VALUE(女子登録情報!$G2677)),"")</f>
        <v/>
      </c>
      <c r="N2677" t="str">
        <f>IF($K2677="","",IF(女子登録情報!$H2677="北海道",女子登録情報!$H2677,LEFT(女子登録情報!$H2677,LEN(女子登録情報!$H2677)-1)))</f>
        <v/>
      </c>
      <c r="O2677" t="str">
        <f>IF($K2677="","",IF(LEN($N2677)=2,LEFT($N2677,1)&amp;"　"&amp;RIGHT($N2677,1)&amp;"・"&amp;女子登録情報!$I2677,$N2677&amp;"・"&amp;女子登録情報!$I2677))</f>
        <v/>
      </c>
    </row>
    <row r="2678" spans="1:15" x14ac:dyDescent="0.55000000000000004">
      <c r="A2678" t="str">
        <f>IF($K2678="","",200000000+女子登録情報!$C2678)</f>
        <v/>
      </c>
      <c r="B2678" t="str">
        <f>IF($K2678="","",女子登録情報!$D2678&amp;" ("&amp;女子登録情報!$K2678&amp;")")</f>
        <v/>
      </c>
      <c r="C2678" t="str">
        <f>IF($K2678="","",女子登録情報!$E2678)</f>
        <v/>
      </c>
      <c r="D2678" t="str">
        <f>IF($K2678="","",女子登録情報!$O2678&amp;" "&amp;女子登録情報!$N2678&amp;" ("&amp;LEFT(女子登録情報!$F2678,2)&amp;")")</f>
        <v/>
      </c>
      <c r="E2678" t="str">
        <f>IF($K2678="","",女子登録情報!$P2678)</f>
        <v/>
      </c>
      <c r="F2678" t="str">
        <f t="shared" si="41"/>
        <v/>
      </c>
      <c r="G2678" t="str">
        <f>IF($K2678="","",女子登録情報!$M2678)</f>
        <v/>
      </c>
      <c r="H2678" t="str">
        <f>IF($K2678="","",女子登録情報!$A2678)</f>
        <v/>
      </c>
      <c r="K2678" t="str">
        <f>IF(女子登録情報!$C2678="","",女子登録情報!$C2678)</f>
        <v/>
      </c>
      <c r="M2678" t="str">
        <f>IFERROR(IF(AND(402&lt;=VALUE(RIGHT(女子登録情報!$F2678,4)),競技会情報!$E$3*100+競技会情報!$G$3&gt;=VALUE(RIGHT(女子登録情報!$F2678,4))),VALUE(女子登録情報!$G2678)+1,VALUE(女子登録情報!$G2678)),"")</f>
        <v/>
      </c>
      <c r="N2678" t="str">
        <f>IF($K2678="","",IF(女子登録情報!$H2678="北海道",女子登録情報!$H2678,LEFT(女子登録情報!$H2678,LEN(女子登録情報!$H2678)-1)))</f>
        <v/>
      </c>
      <c r="O2678" t="str">
        <f>IF($K2678="","",IF(LEN($N2678)=2,LEFT($N2678,1)&amp;"　"&amp;RIGHT($N2678,1)&amp;"・"&amp;女子登録情報!$I2678,$N2678&amp;"・"&amp;女子登録情報!$I2678))</f>
        <v/>
      </c>
    </row>
    <row r="2679" spans="1:15" x14ac:dyDescent="0.55000000000000004">
      <c r="A2679" t="str">
        <f>IF($K2679="","",200000000+女子登録情報!$C2679)</f>
        <v/>
      </c>
      <c r="B2679" t="str">
        <f>IF($K2679="","",女子登録情報!$D2679&amp;" ("&amp;女子登録情報!$K2679&amp;")")</f>
        <v/>
      </c>
      <c r="C2679" t="str">
        <f>IF($K2679="","",女子登録情報!$E2679)</f>
        <v/>
      </c>
      <c r="D2679" t="str">
        <f>IF($K2679="","",女子登録情報!$O2679&amp;" "&amp;女子登録情報!$N2679&amp;" ("&amp;LEFT(女子登録情報!$F2679,2)&amp;")")</f>
        <v/>
      </c>
      <c r="E2679" t="str">
        <f>IF($K2679="","",女子登録情報!$P2679)</f>
        <v/>
      </c>
      <c r="F2679" t="str">
        <f t="shared" si="41"/>
        <v/>
      </c>
      <c r="G2679" t="str">
        <f>IF($K2679="","",女子登録情報!$M2679)</f>
        <v/>
      </c>
      <c r="H2679" t="str">
        <f>IF($K2679="","",女子登録情報!$A2679)</f>
        <v/>
      </c>
      <c r="K2679" t="str">
        <f>IF(女子登録情報!$C2679="","",女子登録情報!$C2679)</f>
        <v/>
      </c>
      <c r="M2679" t="str">
        <f>IFERROR(IF(AND(402&lt;=VALUE(RIGHT(女子登録情報!$F2679,4)),競技会情報!$E$3*100+競技会情報!$G$3&gt;=VALUE(RIGHT(女子登録情報!$F2679,4))),VALUE(女子登録情報!$G2679)+1,VALUE(女子登録情報!$G2679)),"")</f>
        <v/>
      </c>
      <c r="N2679" t="str">
        <f>IF($K2679="","",IF(女子登録情報!$H2679="北海道",女子登録情報!$H2679,LEFT(女子登録情報!$H2679,LEN(女子登録情報!$H2679)-1)))</f>
        <v/>
      </c>
      <c r="O2679" t="str">
        <f>IF($K2679="","",IF(LEN($N2679)=2,LEFT($N2679,1)&amp;"　"&amp;RIGHT($N2679,1)&amp;"・"&amp;女子登録情報!$I2679,$N2679&amp;"・"&amp;女子登録情報!$I2679))</f>
        <v/>
      </c>
    </row>
    <row r="2680" spans="1:15" x14ac:dyDescent="0.55000000000000004">
      <c r="A2680" t="str">
        <f>IF($K2680="","",200000000+女子登録情報!$C2680)</f>
        <v/>
      </c>
      <c r="B2680" t="str">
        <f>IF($K2680="","",女子登録情報!$D2680&amp;" ("&amp;女子登録情報!$K2680&amp;")")</f>
        <v/>
      </c>
      <c r="C2680" t="str">
        <f>IF($K2680="","",女子登録情報!$E2680)</f>
        <v/>
      </c>
      <c r="D2680" t="str">
        <f>IF($K2680="","",女子登録情報!$O2680&amp;" "&amp;女子登録情報!$N2680&amp;" ("&amp;LEFT(女子登録情報!$F2680,2)&amp;")")</f>
        <v/>
      </c>
      <c r="E2680" t="str">
        <f>IF($K2680="","",女子登録情報!$P2680)</f>
        <v/>
      </c>
      <c r="F2680" t="str">
        <f t="shared" si="41"/>
        <v/>
      </c>
      <c r="G2680" t="str">
        <f>IF($K2680="","",女子登録情報!$M2680)</f>
        <v/>
      </c>
      <c r="H2680" t="str">
        <f>IF($K2680="","",女子登録情報!$A2680)</f>
        <v/>
      </c>
      <c r="K2680" t="str">
        <f>IF(女子登録情報!$C2680="","",女子登録情報!$C2680)</f>
        <v/>
      </c>
      <c r="M2680" t="str">
        <f>IFERROR(IF(AND(402&lt;=VALUE(RIGHT(女子登録情報!$F2680,4)),競技会情報!$E$3*100+競技会情報!$G$3&gt;=VALUE(RIGHT(女子登録情報!$F2680,4))),VALUE(女子登録情報!$G2680)+1,VALUE(女子登録情報!$G2680)),"")</f>
        <v/>
      </c>
      <c r="N2680" t="str">
        <f>IF($K2680="","",IF(女子登録情報!$H2680="北海道",女子登録情報!$H2680,LEFT(女子登録情報!$H2680,LEN(女子登録情報!$H2680)-1)))</f>
        <v/>
      </c>
      <c r="O2680" t="str">
        <f>IF($K2680="","",IF(LEN($N2680)=2,LEFT($N2680,1)&amp;"　"&amp;RIGHT($N2680,1)&amp;"・"&amp;女子登録情報!$I2680,$N2680&amp;"・"&amp;女子登録情報!$I2680))</f>
        <v/>
      </c>
    </row>
    <row r="2681" spans="1:15" x14ac:dyDescent="0.55000000000000004">
      <c r="A2681" t="str">
        <f>IF($K2681="","",200000000+女子登録情報!$C2681)</f>
        <v/>
      </c>
      <c r="B2681" t="str">
        <f>IF($K2681="","",女子登録情報!$D2681&amp;" ("&amp;女子登録情報!$K2681&amp;")")</f>
        <v/>
      </c>
      <c r="C2681" t="str">
        <f>IF($K2681="","",女子登録情報!$E2681)</f>
        <v/>
      </c>
      <c r="D2681" t="str">
        <f>IF($K2681="","",女子登録情報!$O2681&amp;" "&amp;女子登録情報!$N2681&amp;" ("&amp;LEFT(女子登録情報!$F2681,2)&amp;")")</f>
        <v/>
      </c>
      <c r="E2681" t="str">
        <f>IF($K2681="","",女子登録情報!$P2681)</f>
        <v/>
      </c>
      <c r="F2681" t="str">
        <f t="shared" si="41"/>
        <v/>
      </c>
      <c r="G2681" t="str">
        <f>IF($K2681="","",女子登録情報!$M2681)</f>
        <v/>
      </c>
      <c r="H2681" t="str">
        <f>IF($K2681="","",女子登録情報!$A2681)</f>
        <v/>
      </c>
      <c r="K2681" t="str">
        <f>IF(女子登録情報!$C2681="","",女子登録情報!$C2681)</f>
        <v/>
      </c>
      <c r="M2681" t="str">
        <f>IFERROR(IF(AND(402&lt;=VALUE(RIGHT(女子登録情報!$F2681,4)),競技会情報!$E$3*100+競技会情報!$G$3&gt;=VALUE(RIGHT(女子登録情報!$F2681,4))),VALUE(女子登録情報!$G2681)+1,VALUE(女子登録情報!$G2681)),"")</f>
        <v/>
      </c>
      <c r="N2681" t="str">
        <f>IF($K2681="","",IF(女子登録情報!$H2681="北海道",女子登録情報!$H2681,LEFT(女子登録情報!$H2681,LEN(女子登録情報!$H2681)-1)))</f>
        <v/>
      </c>
      <c r="O2681" t="str">
        <f>IF($K2681="","",IF(LEN($N2681)=2,LEFT($N2681,1)&amp;"　"&amp;RIGHT($N2681,1)&amp;"・"&amp;女子登録情報!$I2681,$N2681&amp;"・"&amp;女子登録情報!$I2681))</f>
        <v/>
      </c>
    </row>
    <row r="2682" spans="1:15" x14ac:dyDescent="0.55000000000000004">
      <c r="A2682" t="str">
        <f>IF($K2682="","",200000000+女子登録情報!$C2682)</f>
        <v/>
      </c>
      <c r="B2682" t="str">
        <f>IF($K2682="","",女子登録情報!$D2682&amp;" ("&amp;女子登録情報!$K2682&amp;")")</f>
        <v/>
      </c>
      <c r="C2682" t="str">
        <f>IF($K2682="","",女子登録情報!$E2682)</f>
        <v/>
      </c>
      <c r="D2682" t="str">
        <f>IF($K2682="","",女子登録情報!$O2682&amp;" "&amp;女子登録情報!$N2682&amp;" ("&amp;LEFT(女子登録情報!$F2682,2)&amp;")")</f>
        <v/>
      </c>
      <c r="E2682" t="str">
        <f>IF($K2682="","",女子登録情報!$P2682)</f>
        <v/>
      </c>
      <c r="F2682" t="str">
        <f t="shared" si="41"/>
        <v/>
      </c>
      <c r="G2682" t="str">
        <f>IF($K2682="","",女子登録情報!$M2682)</f>
        <v/>
      </c>
      <c r="H2682" t="str">
        <f>IF($K2682="","",女子登録情報!$A2682)</f>
        <v/>
      </c>
      <c r="K2682" t="str">
        <f>IF(女子登録情報!$C2682="","",女子登録情報!$C2682)</f>
        <v/>
      </c>
      <c r="M2682" t="str">
        <f>IFERROR(IF(AND(402&lt;=VALUE(RIGHT(女子登録情報!$F2682,4)),競技会情報!$E$3*100+競技会情報!$G$3&gt;=VALUE(RIGHT(女子登録情報!$F2682,4))),VALUE(女子登録情報!$G2682)+1,VALUE(女子登録情報!$G2682)),"")</f>
        <v/>
      </c>
      <c r="N2682" t="str">
        <f>IF($K2682="","",IF(女子登録情報!$H2682="北海道",女子登録情報!$H2682,LEFT(女子登録情報!$H2682,LEN(女子登録情報!$H2682)-1)))</f>
        <v/>
      </c>
      <c r="O2682" t="str">
        <f>IF($K2682="","",IF(LEN($N2682)=2,LEFT($N2682,1)&amp;"　"&amp;RIGHT($N2682,1)&amp;"・"&amp;女子登録情報!$I2682,$N2682&amp;"・"&amp;女子登録情報!$I2682))</f>
        <v/>
      </c>
    </row>
    <row r="2683" spans="1:15" x14ac:dyDescent="0.55000000000000004">
      <c r="A2683" t="str">
        <f>IF($K2683="","",200000000+女子登録情報!$C2683)</f>
        <v/>
      </c>
      <c r="B2683" t="str">
        <f>IF($K2683="","",女子登録情報!$D2683&amp;" ("&amp;女子登録情報!$K2683&amp;")")</f>
        <v/>
      </c>
      <c r="C2683" t="str">
        <f>IF($K2683="","",女子登録情報!$E2683)</f>
        <v/>
      </c>
      <c r="D2683" t="str">
        <f>IF($K2683="","",女子登録情報!$O2683&amp;" "&amp;女子登録情報!$N2683&amp;" ("&amp;LEFT(女子登録情報!$F2683,2)&amp;")")</f>
        <v/>
      </c>
      <c r="E2683" t="str">
        <f>IF($K2683="","",女子登録情報!$P2683)</f>
        <v/>
      </c>
      <c r="F2683" t="str">
        <f t="shared" si="41"/>
        <v/>
      </c>
      <c r="G2683" t="str">
        <f>IF($K2683="","",女子登録情報!$M2683)</f>
        <v/>
      </c>
      <c r="H2683" t="str">
        <f>IF($K2683="","",女子登録情報!$A2683)</f>
        <v/>
      </c>
      <c r="K2683" t="str">
        <f>IF(女子登録情報!$C2683="","",女子登録情報!$C2683)</f>
        <v/>
      </c>
      <c r="M2683" t="str">
        <f>IFERROR(IF(AND(402&lt;=VALUE(RIGHT(女子登録情報!$F2683,4)),競技会情報!$E$3*100+競技会情報!$G$3&gt;=VALUE(RIGHT(女子登録情報!$F2683,4))),VALUE(女子登録情報!$G2683)+1,VALUE(女子登録情報!$G2683)),"")</f>
        <v/>
      </c>
      <c r="N2683" t="str">
        <f>IF($K2683="","",IF(女子登録情報!$H2683="北海道",女子登録情報!$H2683,LEFT(女子登録情報!$H2683,LEN(女子登録情報!$H2683)-1)))</f>
        <v/>
      </c>
      <c r="O2683" t="str">
        <f>IF($K2683="","",IF(LEN($N2683)=2,LEFT($N2683,1)&amp;"　"&amp;RIGHT($N2683,1)&amp;"・"&amp;女子登録情報!$I2683,$N2683&amp;"・"&amp;女子登録情報!$I2683))</f>
        <v/>
      </c>
    </row>
    <row r="2684" spans="1:15" x14ac:dyDescent="0.55000000000000004">
      <c r="A2684" t="str">
        <f>IF($K2684="","",200000000+女子登録情報!$C2684)</f>
        <v/>
      </c>
      <c r="B2684" t="str">
        <f>IF($K2684="","",女子登録情報!$D2684&amp;" ("&amp;女子登録情報!$K2684&amp;")")</f>
        <v/>
      </c>
      <c r="C2684" t="str">
        <f>IF($K2684="","",女子登録情報!$E2684)</f>
        <v/>
      </c>
      <c r="D2684" t="str">
        <f>IF($K2684="","",女子登録情報!$O2684&amp;" "&amp;女子登録情報!$N2684&amp;" ("&amp;LEFT(女子登録情報!$F2684,2)&amp;")")</f>
        <v/>
      </c>
      <c r="E2684" t="str">
        <f>IF($K2684="","",女子登録情報!$P2684)</f>
        <v/>
      </c>
      <c r="F2684" t="str">
        <f t="shared" si="41"/>
        <v/>
      </c>
      <c r="G2684" t="str">
        <f>IF($K2684="","",女子登録情報!$M2684)</f>
        <v/>
      </c>
      <c r="H2684" t="str">
        <f>IF($K2684="","",女子登録情報!$A2684)</f>
        <v/>
      </c>
      <c r="K2684" t="str">
        <f>IF(女子登録情報!$C2684="","",女子登録情報!$C2684)</f>
        <v/>
      </c>
      <c r="M2684" t="str">
        <f>IFERROR(IF(AND(402&lt;=VALUE(RIGHT(女子登録情報!$F2684,4)),競技会情報!$E$3*100+競技会情報!$G$3&gt;=VALUE(RIGHT(女子登録情報!$F2684,4))),VALUE(女子登録情報!$G2684)+1,VALUE(女子登録情報!$G2684)),"")</f>
        <v/>
      </c>
      <c r="N2684" t="str">
        <f>IF($K2684="","",IF(女子登録情報!$H2684="北海道",女子登録情報!$H2684,LEFT(女子登録情報!$H2684,LEN(女子登録情報!$H2684)-1)))</f>
        <v/>
      </c>
      <c r="O2684" t="str">
        <f>IF($K2684="","",IF(LEN($N2684)=2,LEFT($N2684,1)&amp;"　"&amp;RIGHT($N2684,1)&amp;"・"&amp;女子登録情報!$I2684,$N2684&amp;"・"&amp;女子登録情報!$I2684))</f>
        <v/>
      </c>
    </row>
    <row r="2685" spans="1:15" x14ac:dyDescent="0.55000000000000004">
      <c r="A2685" t="str">
        <f>IF($K2685="","",200000000+女子登録情報!$C2685)</f>
        <v/>
      </c>
      <c r="B2685" t="str">
        <f>IF($K2685="","",女子登録情報!$D2685&amp;" ("&amp;女子登録情報!$K2685&amp;")")</f>
        <v/>
      </c>
      <c r="C2685" t="str">
        <f>IF($K2685="","",女子登録情報!$E2685)</f>
        <v/>
      </c>
      <c r="D2685" t="str">
        <f>IF($K2685="","",女子登録情報!$O2685&amp;" "&amp;女子登録情報!$N2685&amp;" ("&amp;LEFT(女子登録情報!$F2685,2)&amp;")")</f>
        <v/>
      </c>
      <c r="E2685" t="str">
        <f>IF($K2685="","",女子登録情報!$P2685)</f>
        <v/>
      </c>
      <c r="F2685" t="str">
        <f t="shared" si="41"/>
        <v/>
      </c>
      <c r="G2685" t="str">
        <f>IF($K2685="","",女子登録情報!$M2685)</f>
        <v/>
      </c>
      <c r="H2685" t="str">
        <f>IF($K2685="","",女子登録情報!$A2685)</f>
        <v/>
      </c>
      <c r="K2685" t="str">
        <f>IF(女子登録情報!$C2685="","",女子登録情報!$C2685)</f>
        <v/>
      </c>
      <c r="M2685" t="str">
        <f>IFERROR(IF(AND(402&lt;=VALUE(RIGHT(女子登録情報!$F2685,4)),競技会情報!$E$3*100+競技会情報!$G$3&gt;=VALUE(RIGHT(女子登録情報!$F2685,4))),VALUE(女子登録情報!$G2685)+1,VALUE(女子登録情報!$G2685)),"")</f>
        <v/>
      </c>
      <c r="N2685" t="str">
        <f>IF($K2685="","",IF(女子登録情報!$H2685="北海道",女子登録情報!$H2685,LEFT(女子登録情報!$H2685,LEN(女子登録情報!$H2685)-1)))</f>
        <v/>
      </c>
      <c r="O2685" t="str">
        <f>IF($K2685="","",IF(LEN($N2685)=2,LEFT($N2685,1)&amp;"　"&amp;RIGHT($N2685,1)&amp;"・"&amp;女子登録情報!$I2685,$N2685&amp;"・"&amp;女子登録情報!$I2685))</f>
        <v/>
      </c>
    </row>
    <row r="2686" spans="1:15" x14ac:dyDescent="0.55000000000000004">
      <c r="A2686" t="str">
        <f>IF($K2686="","",200000000+女子登録情報!$C2686)</f>
        <v/>
      </c>
      <c r="B2686" t="str">
        <f>IF($K2686="","",女子登録情報!$D2686&amp;" ("&amp;女子登録情報!$K2686&amp;")")</f>
        <v/>
      </c>
      <c r="C2686" t="str">
        <f>IF($K2686="","",女子登録情報!$E2686)</f>
        <v/>
      </c>
      <c r="D2686" t="str">
        <f>IF($K2686="","",女子登録情報!$O2686&amp;" "&amp;女子登録情報!$N2686&amp;" ("&amp;LEFT(女子登録情報!$F2686,2)&amp;")")</f>
        <v/>
      </c>
      <c r="E2686" t="str">
        <f>IF($K2686="","",女子登録情報!$P2686)</f>
        <v/>
      </c>
      <c r="F2686" t="str">
        <f t="shared" si="41"/>
        <v/>
      </c>
      <c r="G2686" t="str">
        <f>IF($K2686="","",女子登録情報!$M2686)</f>
        <v/>
      </c>
      <c r="H2686" t="str">
        <f>IF($K2686="","",女子登録情報!$A2686)</f>
        <v/>
      </c>
      <c r="K2686" t="str">
        <f>IF(女子登録情報!$C2686="","",女子登録情報!$C2686)</f>
        <v/>
      </c>
      <c r="M2686" t="str">
        <f>IFERROR(IF(AND(402&lt;=VALUE(RIGHT(女子登録情報!$F2686,4)),競技会情報!$E$3*100+競技会情報!$G$3&gt;=VALUE(RIGHT(女子登録情報!$F2686,4))),VALUE(女子登録情報!$G2686)+1,VALUE(女子登録情報!$G2686)),"")</f>
        <v/>
      </c>
      <c r="N2686" t="str">
        <f>IF($K2686="","",IF(女子登録情報!$H2686="北海道",女子登録情報!$H2686,LEFT(女子登録情報!$H2686,LEN(女子登録情報!$H2686)-1)))</f>
        <v/>
      </c>
      <c r="O2686" t="str">
        <f>IF($K2686="","",IF(LEN($N2686)=2,LEFT($N2686,1)&amp;"　"&amp;RIGHT($N2686,1)&amp;"・"&amp;女子登録情報!$I2686,$N2686&amp;"・"&amp;女子登録情報!$I2686))</f>
        <v/>
      </c>
    </row>
    <row r="2687" spans="1:15" x14ac:dyDescent="0.55000000000000004">
      <c r="A2687" t="str">
        <f>IF($K2687="","",200000000+女子登録情報!$C2687)</f>
        <v/>
      </c>
      <c r="B2687" t="str">
        <f>IF($K2687="","",女子登録情報!$D2687&amp;" ("&amp;女子登録情報!$K2687&amp;")")</f>
        <v/>
      </c>
      <c r="C2687" t="str">
        <f>IF($K2687="","",女子登録情報!$E2687)</f>
        <v/>
      </c>
      <c r="D2687" t="str">
        <f>IF($K2687="","",女子登録情報!$O2687&amp;" "&amp;女子登録情報!$N2687&amp;" ("&amp;LEFT(女子登録情報!$F2687,2)&amp;")")</f>
        <v/>
      </c>
      <c r="E2687" t="str">
        <f>IF($K2687="","",女子登録情報!$P2687)</f>
        <v/>
      </c>
      <c r="F2687" t="str">
        <f t="shared" si="41"/>
        <v/>
      </c>
      <c r="G2687" t="str">
        <f>IF($K2687="","",女子登録情報!$M2687)</f>
        <v/>
      </c>
      <c r="H2687" t="str">
        <f>IF($K2687="","",女子登録情報!$A2687)</f>
        <v/>
      </c>
      <c r="K2687" t="str">
        <f>IF(女子登録情報!$C2687="","",女子登録情報!$C2687)</f>
        <v/>
      </c>
      <c r="M2687" t="str">
        <f>IFERROR(IF(AND(402&lt;=VALUE(RIGHT(女子登録情報!$F2687,4)),競技会情報!$E$3*100+競技会情報!$G$3&gt;=VALUE(RIGHT(女子登録情報!$F2687,4))),VALUE(女子登録情報!$G2687)+1,VALUE(女子登録情報!$G2687)),"")</f>
        <v/>
      </c>
      <c r="N2687" t="str">
        <f>IF($K2687="","",IF(女子登録情報!$H2687="北海道",女子登録情報!$H2687,LEFT(女子登録情報!$H2687,LEN(女子登録情報!$H2687)-1)))</f>
        <v/>
      </c>
      <c r="O2687" t="str">
        <f>IF($K2687="","",IF(LEN($N2687)=2,LEFT($N2687,1)&amp;"　"&amp;RIGHT($N2687,1)&amp;"・"&amp;女子登録情報!$I2687,$N2687&amp;"・"&amp;女子登録情報!$I2687))</f>
        <v/>
      </c>
    </row>
    <row r="2688" spans="1:15" x14ac:dyDescent="0.55000000000000004">
      <c r="A2688" t="str">
        <f>IF($K2688="","",200000000+女子登録情報!$C2688)</f>
        <v/>
      </c>
      <c r="B2688" t="str">
        <f>IF($K2688="","",女子登録情報!$D2688&amp;" ("&amp;女子登録情報!$K2688&amp;")")</f>
        <v/>
      </c>
      <c r="C2688" t="str">
        <f>IF($K2688="","",女子登録情報!$E2688)</f>
        <v/>
      </c>
      <c r="D2688" t="str">
        <f>IF($K2688="","",女子登録情報!$O2688&amp;" "&amp;女子登録情報!$N2688&amp;" ("&amp;LEFT(女子登録情報!$F2688,2)&amp;")")</f>
        <v/>
      </c>
      <c r="E2688" t="str">
        <f>IF($K2688="","",女子登録情報!$P2688)</f>
        <v/>
      </c>
      <c r="F2688" t="str">
        <f t="shared" si="41"/>
        <v/>
      </c>
      <c r="G2688" t="str">
        <f>IF($K2688="","",女子登録情報!$M2688)</f>
        <v/>
      </c>
      <c r="H2688" t="str">
        <f>IF($K2688="","",女子登録情報!$A2688)</f>
        <v/>
      </c>
      <c r="K2688" t="str">
        <f>IF(女子登録情報!$C2688="","",女子登録情報!$C2688)</f>
        <v/>
      </c>
      <c r="M2688" t="str">
        <f>IFERROR(IF(AND(402&lt;=VALUE(RIGHT(女子登録情報!$F2688,4)),競技会情報!$E$3*100+競技会情報!$G$3&gt;=VALUE(RIGHT(女子登録情報!$F2688,4))),VALUE(女子登録情報!$G2688)+1,VALUE(女子登録情報!$G2688)),"")</f>
        <v/>
      </c>
      <c r="N2688" t="str">
        <f>IF($K2688="","",IF(女子登録情報!$H2688="北海道",女子登録情報!$H2688,LEFT(女子登録情報!$H2688,LEN(女子登録情報!$H2688)-1)))</f>
        <v/>
      </c>
      <c r="O2688" t="str">
        <f>IF($K2688="","",IF(LEN($N2688)=2,LEFT($N2688,1)&amp;"　"&amp;RIGHT($N2688,1)&amp;"・"&amp;女子登録情報!$I2688,$N2688&amp;"・"&amp;女子登録情報!$I2688))</f>
        <v/>
      </c>
    </row>
    <row r="2689" spans="1:15" x14ac:dyDescent="0.55000000000000004">
      <c r="A2689" t="str">
        <f>IF($K2689="","",200000000+女子登録情報!$C2689)</f>
        <v/>
      </c>
      <c r="B2689" t="str">
        <f>IF($K2689="","",女子登録情報!$D2689&amp;" ("&amp;女子登録情報!$K2689&amp;")")</f>
        <v/>
      </c>
      <c r="C2689" t="str">
        <f>IF($K2689="","",女子登録情報!$E2689)</f>
        <v/>
      </c>
      <c r="D2689" t="str">
        <f>IF($K2689="","",女子登録情報!$O2689&amp;" "&amp;女子登録情報!$N2689&amp;" ("&amp;LEFT(女子登録情報!$F2689,2)&amp;")")</f>
        <v/>
      </c>
      <c r="E2689" t="str">
        <f>IF($K2689="","",女子登録情報!$P2689)</f>
        <v/>
      </c>
      <c r="F2689" t="str">
        <f t="shared" si="41"/>
        <v/>
      </c>
      <c r="G2689" t="str">
        <f>IF($K2689="","",女子登録情報!$M2689)</f>
        <v/>
      </c>
      <c r="H2689" t="str">
        <f>IF($K2689="","",女子登録情報!$A2689)</f>
        <v/>
      </c>
      <c r="K2689" t="str">
        <f>IF(女子登録情報!$C2689="","",女子登録情報!$C2689)</f>
        <v/>
      </c>
      <c r="M2689" t="str">
        <f>IFERROR(IF(AND(402&lt;=VALUE(RIGHT(女子登録情報!$F2689,4)),競技会情報!$E$3*100+競技会情報!$G$3&gt;=VALUE(RIGHT(女子登録情報!$F2689,4))),VALUE(女子登録情報!$G2689)+1,VALUE(女子登録情報!$G2689)),"")</f>
        <v/>
      </c>
      <c r="N2689" t="str">
        <f>IF($K2689="","",IF(女子登録情報!$H2689="北海道",女子登録情報!$H2689,LEFT(女子登録情報!$H2689,LEN(女子登録情報!$H2689)-1)))</f>
        <v/>
      </c>
      <c r="O2689" t="str">
        <f>IF($K2689="","",IF(LEN($N2689)=2,LEFT($N2689,1)&amp;"　"&amp;RIGHT($N2689,1)&amp;"・"&amp;女子登録情報!$I2689,$N2689&amp;"・"&amp;女子登録情報!$I2689))</f>
        <v/>
      </c>
    </row>
    <row r="2690" spans="1:15" x14ac:dyDescent="0.55000000000000004">
      <c r="A2690" t="str">
        <f>IF($K2690="","",200000000+女子登録情報!$C2690)</f>
        <v/>
      </c>
      <c r="B2690" t="str">
        <f>IF($K2690="","",女子登録情報!$D2690&amp;" ("&amp;女子登録情報!$K2690&amp;")")</f>
        <v/>
      </c>
      <c r="C2690" t="str">
        <f>IF($K2690="","",女子登録情報!$E2690)</f>
        <v/>
      </c>
      <c r="D2690" t="str">
        <f>IF($K2690="","",女子登録情報!$O2690&amp;" "&amp;女子登録情報!$N2690&amp;" ("&amp;LEFT(女子登録情報!$F2690,2)&amp;")")</f>
        <v/>
      </c>
      <c r="E2690" t="str">
        <f>IF($K2690="","",女子登録情報!$P2690)</f>
        <v/>
      </c>
      <c r="F2690" t="str">
        <f t="shared" si="41"/>
        <v/>
      </c>
      <c r="G2690" t="str">
        <f>IF($K2690="","",女子登録情報!$M2690)</f>
        <v/>
      </c>
      <c r="H2690" t="str">
        <f>IF($K2690="","",女子登録情報!$A2690)</f>
        <v/>
      </c>
      <c r="K2690" t="str">
        <f>IF(女子登録情報!$C2690="","",女子登録情報!$C2690)</f>
        <v/>
      </c>
      <c r="M2690" t="str">
        <f>IFERROR(IF(AND(402&lt;=VALUE(RIGHT(女子登録情報!$F2690,4)),競技会情報!$E$3*100+競技会情報!$G$3&gt;=VALUE(RIGHT(女子登録情報!$F2690,4))),VALUE(女子登録情報!$G2690)+1,VALUE(女子登録情報!$G2690)),"")</f>
        <v/>
      </c>
      <c r="N2690" t="str">
        <f>IF($K2690="","",IF(女子登録情報!$H2690="北海道",女子登録情報!$H2690,LEFT(女子登録情報!$H2690,LEN(女子登録情報!$H2690)-1)))</f>
        <v/>
      </c>
      <c r="O2690" t="str">
        <f>IF($K2690="","",IF(LEN($N2690)=2,LEFT($N2690,1)&amp;"　"&amp;RIGHT($N2690,1)&amp;"・"&amp;女子登録情報!$I2690,$N2690&amp;"・"&amp;女子登録情報!$I2690))</f>
        <v/>
      </c>
    </row>
    <row r="2691" spans="1:15" x14ac:dyDescent="0.55000000000000004">
      <c r="A2691" t="str">
        <f>IF($K2691="","",200000000+女子登録情報!$C2691)</f>
        <v/>
      </c>
      <c r="B2691" t="str">
        <f>IF($K2691="","",女子登録情報!$D2691&amp;" ("&amp;女子登録情報!$K2691&amp;")")</f>
        <v/>
      </c>
      <c r="C2691" t="str">
        <f>IF($K2691="","",女子登録情報!$E2691)</f>
        <v/>
      </c>
      <c r="D2691" t="str">
        <f>IF($K2691="","",女子登録情報!$O2691&amp;" "&amp;女子登録情報!$N2691&amp;" ("&amp;LEFT(女子登録情報!$F2691,2)&amp;")")</f>
        <v/>
      </c>
      <c r="E2691" t="str">
        <f>IF($K2691="","",女子登録情報!$P2691)</f>
        <v/>
      </c>
      <c r="F2691" t="str">
        <f t="shared" ref="F2691:F2754" si="42">IF($K2691="","","2")</f>
        <v/>
      </c>
      <c r="G2691" t="str">
        <f>IF($K2691="","",女子登録情報!$M2691)</f>
        <v/>
      </c>
      <c r="H2691" t="str">
        <f>IF($K2691="","",女子登録情報!$A2691)</f>
        <v/>
      </c>
      <c r="K2691" t="str">
        <f>IF(女子登録情報!$C2691="","",女子登録情報!$C2691)</f>
        <v/>
      </c>
      <c r="M2691" t="str">
        <f>IFERROR(IF(AND(402&lt;=VALUE(RIGHT(女子登録情報!$F2691,4)),競技会情報!$E$3*100+競技会情報!$G$3&gt;=VALUE(RIGHT(女子登録情報!$F2691,4))),VALUE(女子登録情報!$G2691)+1,VALUE(女子登録情報!$G2691)),"")</f>
        <v/>
      </c>
      <c r="N2691" t="str">
        <f>IF($K2691="","",IF(女子登録情報!$H2691="北海道",女子登録情報!$H2691,LEFT(女子登録情報!$H2691,LEN(女子登録情報!$H2691)-1)))</f>
        <v/>
      </c>
      <c r="O2691" t="str">
        <f>IF($K2691="","",IF(LEN($N2691)=2,LEFT($N2691,1)&amp;"　"&amp;RIGHT($N2691,1)&amp;"・"&amp;女子登録情報!$I2691,$N2691&amp;"・"&amp;女子登録情報!$I2691))</f>
        <v/>
      </c>
    </row>
    <row r="2692" spans="1:15" x14ac:dyDescent="0.55000000000000004">
      <c r="A2692" t="str">
        <f>IF($K2692="","",200000000+女子登録情報!$C2692)</f>
        <v/>
      </c>
      <c r="B2692" t="str">
        <f>IF($K2692="","",女子登録情報!$D2692&amp;" ("&amp;女子登録情報!$K2692&amp;")")</f>
        <v/>
      </c>
      <c r="C2692" t="str">
        <f>IF($K2692="","",女子登録情報!$E2692)</f>
        <v/>
      </c>
      <c r="D2692" t="str">
        <f>IF($K2692="","",女子登録情報!$O2692&amp;" "&amp;女子登録情報!$N2692&amp;" ("&amp;LEFT(女子登録情報!$F2692,2)&amp;")")</f>
        <v/>
      </c>
      <c r="E2692" t="str">
        <f>IF($K2692="","",女子登録情報!$P2692)</f>
        <v/>
      </c>
      <c r="F2692" t="str">
        <f t="shared" si="42"/>
        <v/>
      </c>
      <c r="G2692" t="str">
        <f>IF($K2692="","",女子登録情報!$M2692)</f>
        <v/>
      </c>
      <c r="H2692" t="str">
        <f>IF($K2692="","",女子登録情報!$A2692)</f>
        <v/>
      </c>
      <c r="K2692" t="str">
        <f>IF(女子登録情報!$C2692="","",女子登録情報!$C2692)</f>
        <v/>
      </c>
      <c r="M2692" t="str">
        <f>IFERROR(IF(AND(402&lt;=VALUE(RIGHT(女子登録情報!$F2692,4)),競技会情報!$E$3*100+競技会情報!$G$3&gt;=VALUE(RIGHT(女子登録情報!$F2692,4))),VALUE(女子登録情報!$G2692)+1,VALUE(女子登録情報!$G2692)),"")</f>
        <v/>
      </c>
      <c r="N2692" t="str">
        <f>IF($K2692="","",IF(女子登録情報!$H2692="北海道",女子登録情報!$H2692,LEFT(女子登録情報!$H2692,LEN(女子登録情報!$H2692)-1)))</f>
        <v/>
      </c>
      <c r="O2692" t="str">
        <f>IF($K2692="","",IF(LEN($N2692)=2,LEFT($N2692,1)&amp;"　"&amp;RIGHT($N2692,1)&amp;"・"&amp;女子登録情報!$I2692,$N2692&amp;"・"&amp;女子登録情報!$I2692))</f>
        <v/>
      </c>
    </row>
    <row r="2693" spans="1:15" x14ac:dyDescent="0.55000000000000004">
      <c r="A2693" t="str">
        <f>IF($K2693="","",200000000+女子登録情報!$C2693)</f>
        <v/>
      </c>
      <c r="B2693" t="str">
        <f>IF($K2693="","",女子登録情報!$D2693&amp;" ("&amp;女子登録情報!$K2693&amp;")")</f>
        <v/>
      </c>
      <c r="C2693" t="str">
        <f>IF($K2693="","",女子登録情報!$E2693)</f>
        <v/>
      </c>
      <c r="D2693" t="str">
        <f>IF($K2693="","",女子登録情報!$O2693&amp;" "&amp;女子登録情報!$N2693&amp;" ("&amp;LEFT(女子登録情報!$F2693,2)&amp;")")</f>
        <v/>
      </c>
      <c r="E2693" t="str">
        <f>IF($K2693="","",女子登録情報!$P2693)</f>
        <v/>
      </c>
      <c r="F2693" t="str">
        <f t="shared" si="42"/>
        <v/>
      </c>
      <c r="G2693" t="str">
        <f>IF($K2693="","",女子登録情報!$M2693)</f>
        <v/>
      </c>
      <c r="H2693" t="str">
        <f>IF($K2693="","",女子登録情報!$A2693)</f>
        <v/>
      </c>
      <c r="K2693" t="str">
        <f>IF(女子登録情報!$C2693="","",女子登録情報!$C2693)</f>
        <v/>
      </c>
      <c r="M2693" t="str">
        <f>IFERROR(IF(AND(402&lt;=VALUE(RIGHT(女子登録情報!$F2693,4)),競技会情報!$E$3*100+競技会情報!$G$3&gt;=VALUE(RIGHT(女子登録情報!$F2693,4))),VALUE(女子登録情報!$G2693)+1,VALUE(女子登録情報!$G2693)),"")</f>
        <v/>
      </c>
      <c r="N2693" t="str">
        <f>IF($K2693="","",IF(女子登録情報!$H2693="北海道",女子登録情報!$H2693,LEFT(女子登録情報!$H2693,LEN(女子登録情報!$H2693)-1)))</f>
        <v/>
      </c>
      <c r="O2693" t="str">
        <f>IF($K2693="","",IF(LEN($N2693)=2,LEFT($N2693,1)&amp;"　"&amp;RIGHT($N2693,1)&amp;"・"&amp;女子登録情報!$I2693,$N2693&amp;"・"&amp;女子登録情報!$I2693))</f>
        <v/>
      </c>
    </row>
    <row r="2694" spans="1:15" x14ac:dyDescent="0.55000000000000004">
      <c r="A2694" t="str">
        <f>IF($K2694="","",200000000+女子登録情報!$C2694)</f>
        <v/>
      </c>
      <c r="B2694" t="str">
        <f>IF($K2694="","",女子登録情報!$D2694&amp;" ("&amp;女子登録情報!$K2694&amp;")")</f>
        <v/>
      </c>
      <c r="C2694" t="str">
        <f>IF($K2694="","",女子登録情報!$E2694)</f>
        <v/>
      </c>
      <c r="D2694" t="str">
        <f>IF($K2694="","",女子登録情報!$O2694&amp;" "&amp;女子登録情報!$N2694&amp;" ("&amp;LEFT(女子登録情報!$F2694,2)&amp;")")</f>
        <v/>
      </c>
      <c r="E2694" t="str">
        <f>IF($K2694="","",女子登録情報!$P2694)</f>
        <v/>
      </c>
      <c r="F2694" t="str">
        <f t="shared" si="42"/>
        <v/>
      </c>
      <c r="G2694" t="str">
        <f>IF($K2694="","",女子登録情報!$M2694)</f>
        <v/>
      </c>
      <c r="H2694" t="str">
        <f>IF($K2694="","",女子登録情報!$A2694)</f>
        <v/>
      </c>
      <c r="K2694" t="str">
        <f>IF(女子登録情報!$C2694="","",女子登録情報!$C2694)</f>
        <v/>
      </c>
      <c r="M2694" t="str">
        <f>IFERROR(IF(AND(402&lt;=VALUE(RIGHT(女子登録情報!$F2694,4)),競技会情報!$E$3*100+競技会情報!$G$3&gt;=VALUE(RIGHT(女子登録情報!$F2694,4))),VALUE(女子登録情報!$G2694)+1,VALUE(女子登録情報!$G2694)),"")</f>
        <v/>
      </c>
      <c r="N2694" t="str">
        <f>IF($K2694="","",IF(女子登録情報!$H2694="北海道",女子登録情報!$H2694,LEFT(女子登録情報!$H2694,LEN(女子登録情報!$H2694)-1)))</f>
        <v/>
      </c>
      <c r="O2694" t="str">
        <f>IF($K2694="","",IF(LEN($N2694)=2,LEFT($N2694,1)&amp;"　"&amp;RIGHT($N2694,1)&amp;"・"&amp;女子登録情報!$I2694,$N2694&amp;"・"&amp;女子登録情報!$I2694))</f>
        <v/>
      </c>
    </row>
    <row r="2695" spans="1:15" x14ac:dyDescent="0.55000000000000004">
      <c r="A2695" t="str">
        <f>IF($K2695="","",200000000+女子登録情報!$C2695)</f>
        <v/>
      </c>
      <c r="B2695" t="str">
        <f>IF($K2695="","",女子登録情報!$D2695&amp;" ("&amp;女子登録情報!$K2695&amp;")")</f>
        <v/>
      </c>
      <c r="C2695" t="str">
        <f>IF($K2695="","",女子登録情報!$E2695)</f>
        <v/>
      </c>
      <c r="D2695" t="str">
        <f>IF($K2695="","",女子登録情報!$O2695&amp;" "&amp;女子登録情報!$N2695&amp;" ("&amp;LEFT(女子登録情報!$F2695,2)&amp;")")</f>
        <v/>
      </c>
      <c r="E2695" t="str">
        <f>IF($K2695="","",女子登録情報!$P2695)</f>
        <v/>
      </c>
      <c r="F2695" t="str">
        <f t="shared" si="42"/>
        <v/>
      </c>
      <c r="G2695" t="str">
        <f>IF($K2695="","",女子登録情報!$M2695)</f>
        <v/>
      </c>
      <c r="H2695" t="str">
        <f>IF($K2695="","",女子登録情報!$A2695)</f>
        <v/>
      </c>
      <c r="K2695" t="str">
        <f>IF(女子登録情報!$C2695="","",女子登録情報!$C2695)</f>
        <v/>
      </c>
      <c r="M2695" t="str">
        <f>IFERROR(IF(AND(402&lt;=VALUE(RIGHT(女子登録情報!$F2695,4)),競技会情報!$E$3*100+競技会情報!$G$3&gt;=VALUE(RIGHT(女子登録情報!$F2695,4))),VALUE(女子登録情報!$G2695)+1,VALUE(女子登録情報!$G2695)),"")</f>
        <v/>
      </c>
      <c r="N2695" t="str">
        <f>IF($K2695="","",IF(女子登録情報!$H2695="北海道",女子登録情報!$H2695,LEFT(女子登録情報!$H2695,LEN(女子登録情報!$H2695)-1)))</f>
        <v/>
      </c>
      <c r="O2695" t="str">
        <f>IF($K2695="","",IF(LEN($N2695)=2,LEFT($N2695,1)&amp;"　"&amp;RIGHT($N2695,1)&amp;"・"&amp;女子登録情報!$I2695,$N2695&amp;"・"&amp;女子登録情報!$I2695))</f>
        <v/>
      </c>
    </row>
    <row r="2696" spans="1:15" x14ac:dyDescent="0.55000000000000004">
      <c r="A2696" t="str">
        <f>IF($K2696="","",200000000+女子登録情報!$C2696)</f>
        <v/>
      </c>
      <c r="B2696" t="str">
        <f>IF($K2696="","",女子登録情報!$D2696&amp;" ("&amp;女子登録情報!$K2696&amp;")")</f>
        <v/>
      </c>
      <c r="C2696" t="str">
        <f>IF($K2696="","",女子登録情報!$E2696)</f>
        <v/>
      </c>
      <c r="D2696" t="str">
        <f>IF($K2696="","",女子登録情報!$O2696&amp;" "&amp;女子登録情報!$N2696&amp;" ("&amp;LEFT(女子登録情報!$F2696,2)&amp;")")</f>
        <v/>
      </c>
      <c r="E2696" t="str">
        <f>IF($K2696="","",女子登録情報!$P2696)</f>
        <v/>
      </c>
      <c r="F2696" t="str">
        <f t="shared" si="42"/>
        <v/>
      </c>
      <c r="G2696" t="str">
        <f>IF($K2696="","",女子登録情報!$M2696)</f>
        <v/>
      </c>
      <c r="H2696" t="str">
        <f>IF($K2696="","",女子登録情報!$A2696)</f>
        <v/>
      </c>
      <c r="K2696" t="str">
        <f>IF(女子登録情報!$C2696="","",女子登録情報!$C2696)</f>
        <v/>
      </c>
      <c r="M2696" t="str">
        <f>IFERROR(IF(AND(402&lt;=VALUE(RIGHT(女子登録情報!$F2696,4)),競技会情報!$E$3*100+競技会情報!$G$3&gt;=VALUE(RIGHT(女子登録情報!$F2696,4))),VALUE(女子登録情報!$G2696)+1,VALUE(女子登録情報!$G2696)),"")</f>
        <v/>
      </c>
      <c r="N2696" t="str">
        <f>IF($K2696="","",IF(女子登録情報!$H2696="北海道",女子登録情報!$H2696,LEFT(女子登録情報!$H2696,LEN(女子登録情報!$H2696)-1)))</f>
        <v/>
      </c>
      <c r="O2696" t="str">
        <f>IF($K2696="","",IF(LEN($N2696)=2,LEFT($N2696,1)&amp;"　"&amp;RIGHT($N2696,1)&amp;"・"&amp;女子登録情報!$I2696,$N2696&amp;"・"&amp;女子登録情報!$I2696))</f>
        <v/>
      </c>
    </row>
    <row r="2697" spans="1:15" x14ac:dyDescent="0.55000000000000004">
      <c r="A2697" t="str">
        <f>IF($K2697="","",200000000+女子登録情報!$C2697)</f>
        <v/>
      </c>
      <c r="B2697" t="str">
        <f>IF($K2697="","",女子登録情報!$D2697&amp;" ("&amp;女子登録情報!$K2697&amp;")")</f>
        <v/>
      </c>
      <c r="C2697" t="str">
        <f>IF($K2697="","",女子登録情報!$E2697)</f>
        <v/>
      </c>
      <c r="D2697" t="str">
        <f>IF($K2697="","",女子登録情報!$O2697&amp;" "&amp;女子登録情報!$N2697&amp;" ("&amp;LEFT(女子登録情報!$F2697,2)&amp;")")</f>
        <v/>
      </c>
      <c r="E2697" t="str">
        <f>IF($K2697="","",女子登録情報!$P2697)</f>
        <v/>
      </c>
      <c r="F2697" t="str">
        <f t="shared" si="42"/>
        <v/>
      </c>
      <c r="G2697" t="str">
        <f>IF($K2697="","",女子登録情報!$M2697)</f>
        <v/>
      </c>
      <c r="H2697" t="str">
        <f>IF($K2697="","",女子登録情報!$A2697)</f>
        <v/>
      </c>
      <c r="K2697" t="str">
        <f>IF(女子登録情報!$C2697="","",女子登録情報!$C2697)</f>
        <v/>
      </c>
      <c r="M2697" t="str">
        <f>IFERROR(IF(AND(402&lt;=VALUE(RIGHT(女子登録情報!$F2697,4)),競技会情報!$E$3*100+競技会情報!$G$3&gt;=VALUE(RIGHT(女子登録情報!$F2697,4))),VALUE(女子登録情報!$G2697)+1,VALUE(女子登録情報!$G2697)),"")</f>
        <v/>
      </c>
      <c r="N2697" t="str">
        <f>IF($K2697="","",IF(女子登録情報!$H2697="北海道",女子登録情報!$H2697,LEFT(女子登録情報!$H2697,LEN(女子登録情報!$H2697)-1)))</f>
        <v/>
      </c>
      <c r="O2697" t="str">
        <f>IF($K2697="","",IF(LEN($N2697)=2,LEFT($N2697,1)&amp;"　"&amp;RIGHT($N2697,1)&amp;"・"&amp;女子登録情報!$I2697,$N2697&amp;"・"&amp;女子登録情報!$I2697))</f>
        <v/>
      </c>
    </row>
    <row r="2698" spans="1:15" x14ac:dyDescent="0.55000000000000004">
      <c r="A2698" t="str">
        <f>IF($K2698="","",200000000+女子登録情報!$C2698)</f>
        <v/>
      </c>
      <c r="B2698" t="str">
        <f>IF($K2698="","",女子登録情報!$D2698&amp;" ("&amp;女子登録情報!$K2698&amp;")")</f>
        <v/>
      </c>
      <c r="C2698" t="str">
        <f>IF($K2698="","",女子登録情報!$E2698)</f>
        <v/>
      </c>
      <c r="D2698" t="str">
        <f>IF($K2698="","",女子登録情報!$O2698&amp;" "&amp;女子登録情報!$N2698&amp;" ("&amp;LEFT(女子登録情報!$F2698,2)&amp;")")</f>
        <v/>
      </c>
      <c r="E2698" t="str">
        <f>IF($K2698="","",女子登録情報!$P2698)</f>
        <v/>
      </c>
      <c r="F2698" t="str">
        <f t="shared" si="42"/>
        <v/>
      </c>
      <c r="G2698" t="str">
        <f>IF($K2698="","",女子登録情報!$M2698)</f>
        <v/>
      </c>
      <c r="H2698" t="str">
        <f>IF($K2698="","",女子登録情報!$A2698)</f>
        <v/>
      </c>
      <c r="K2698" t="str">
        <f>IF(女子登録情報!$C2698="","",女子登録情報!$C2698)</f>
        <v/>
      </c>
      <c r="M2698" t="str">
        <f>IFERROR(IF(AND(402&lt;=VALUE(RIGHT(女子登録情報!$F2698,4)),競技会情報!$E$3*100+競技会情報!$G$3&gt;=VALUE(RIGHT(女子登録情報!$F2698,4))),VALUE(女子登録情報!$G2698)+1,VALUE(女子登録情報!$G2698)),"")</f>
        <v/>
      </c>
      <c r="N2698" t="str">
        <f>IF($K2698="","",IF(女子登録情報!$H2698="北海道",女子登録情報!$H2698,LEFT(女子登録情報!$H2698,LEN(女子登録情報!$H2698)-1)))</f>
        <v/>
      </c>
      <c r="O2698" t="str">
        <f>IF($K2698="","",IF(LEN($N2698)=2,LEFT($N2698,1)&amp;"　"&amp;RIGHT($N2698,1)&amp;"・"&amp;女子登録情報!$I2698,$N2698&amp;"・"&amp;女子登録情報!$I2698))</f>
        <v/>
      </c>
    </row>
    <row r="2699" spans="1:15" x14ac:dyDescent="0.55000000000000004">
      <c r="A2699" t="str">
        <f>IF($K2699="","",200000000+女子登録情報!$C2699)</f>
        <v/>
      </c>
      <c r="B2699" t="str">
        <f>IF($K2699="","",女子登録情報!$D2699&amp;" ("&amp;女子登録情報!$K2699&amp;")")</f>
        <v/>
      </c>
      <c r="C2699" t="str">
        <f>IF($K2699="","",女子登録情報!$E2699)</f>
        <v/>
      </c>
      <c r="D2699" t="str">
        <f>IF($K2699="","",女子登録情報!$O2699&amp;" "&amp;女子登録情報!$N2699&amp;" ("&amp;LEFT(女子登録情報!$F2699,2)&amp;")")</f>
        <v/>
      </c>
      <c r="E2699" t="str">
        <f>IF($K2699="","",女子登録情報!$P2699)</f>
        <v/>
      </c>
      <c r="F2699" t="str">
        <f t="shared" si="42"/>
        <v/>
      </c>
      <c r="G2699" t="str">
        <f>IF($K2699="","",女子登録情報!$M2699)</f>
        <v/>
      </c>
      <c r="H2699" t="str">
        <f>IF($K2699="","",女子登録情報!$A2699)</f>
        <v/>
      </c>
      <c r="K2699" t="str">
        <f>IF(女子登録情報!$C2699="","",女子登録情報!$C2699)</f>
        <v/>
      </c>
      <c r="M2699" t="str">
        <f>IFERROR(IF(AND(402&lt;=VALUE(RIGHT(女子登録情報!$F2699,4)),競技会情報!$E$3*100+競技会情報!$G$3&gt;=VALUE(RIGHT(女子登録情報!$F2699,4))),VALUE(女子登録情報!$G2699)+1,VALUE(女子登録情報!$G2699)),"")</f>
        <v/>
      </c>
      <c r="N2699" t="str">
        <f>IF($K2699="","",IF(女子登録情報!$H2699="北海道",女子登録情報!$H2699,LEFT(女子登録情報!$H2699,LEN(女子登録情報!$H2699)-1)))</f>
        <v/>
      </c>
      <c r="O2699" t="str">
        <f>IF($K2699="","",IF(LEN($N2699)=2,LEFT($N2699,1)&amp;"　"&amp;RIGHT($N2699,1)&amp;"・"&amp;女子登録情報!$I2699,$N2699&amp;"・"&amp;女子登録情報!$I2699))</f>
        <v/>
      </c>
    </row>
    <row r="2700" spans="1:15" x14ac:dyDescent="0.55000000000000004">
      <c r="A2700" t="str">
        <f>IF($K2700="","",200000000+女子登録情報!$C2700)</f>
        <v/>
      </c>
      <c r="B2700" t="str">
        <f>IF($K2700="","",女子登録情報!$D2700&amp;" ("&amp;女子登録情報!$K2700&amp;")")</f>
        <v/>
      </c>
      <c r="C2700" t="str">
        <f>IF($K2700="","",女子登録情報!$E2700)</f>
        <v/>
      </c>
      <c r="D2700" t="str">
        <f>IF($K2700="","",女子登録情報!$O2700&amp;" "&amp;女子登録情報!$N2700&amp;" ("&amp;LEFT(女子登録情報!$F2700,2)&amp;")")</f>
        <v/>
      </c>
      <c r="E2700" t="str">
        <f>IF($K2700="","",女子登録情報!$P2700)</f>
        <v/>
      </c>
      <c r="F2700" t="str">
        <f t="shared" si="42"/>
        <v/>
      </c>
      <c r="G2700" t="str">
        <f>IF($K2700="","",女子登録情報!$M2700)</f>
        <v/>
      </c>
      <c r="H2700" t="str">
        <f>IF($K2700="","",女子登録情報!$A2700)</f>
        <v/>
      </c>
      <c r="K2700" t="str">
        <f>IF(女子登録情報!$C2700="","",女子登録情報!$C2700)</f>
        <v/>
      </c>
      <c r="M2700" t="str">
        <f>IFERROR(IF(AND(402&lt;=VALUE(RIGHT(女子登録情報!$F2700,4)),競技会情報!$E$3*100+競技会情報!$G$3&gt;=VALUE(RIGHT(女子登録情報!$F2700,4))),VALUE(女子登録情報!$G2700)+1,VALUE(女子登録情報!$G2700)),"")</f>
        <v/>
      </c>
      <c r="N2700" t="str">
        <f>IF($K2700="","",IF(女子登録情報!$H2700="北海道",女子登録情報!$H2700,LEFT(女子登録情報!$H2700,LEN(女子登録情報!$H2700)-1)))</f>
        <v/>
      </c>
      <c r="O2700" t="str">
        <f>IF($K2700="","",IF(LEN($N2700)=2,LEFT($N2700,1)&amp;"　"&amp;RIGHT($N2700,1)&amp;"・"&amp;女子登録情報!$I2700,$N2700&amp;"・"&amp;女子登録情報!$I2700))</f>
        <v/>
      </c>
    </row>
    <row r="2701" spans="1:15" x14ac:dyDescent="0.55000000000000004">
      <c r="A2701" t="str">
        <f>IF($K2701="","",200000000+女子登録情報!$C2701)</f>
        <v/>
      </c>
      <c r="B2701" t="str">
        <f>IF($K2701="","",女子登録情報!$D2701&amp;" ("&amp;女子登録情報!$K2701&amp;")")</f>
        <v/>
      </c>
      <c r="C2701" t="str">
        <f>IF($K2701="","",女子登録情報!$E2701)</f>
        <v/>
      </c>
      <c r="D2701" t="str">
        <f>IF($K2701="","",女子登録情報!$O2701&amp;" "&amp;女子登録情報!$N2701&amp;" ("&amp;LEFT(女子登録情報!$F2701,2)&amp;")")</f>
        <v/>
      </c>
      <c r="E2701" t="str">
        <f>IF($K2701="","",女子登録情報!$P2701)</f>
        <v/>
      </c>
      <c r="F2701" t="str">
        <f t="shared" si="42"/>
        <v/>
      </c>
      <c r="G2701" t="str">
        <f>IF($K2701="","",女子登録情報!$M2701)</f>
        <v/>
      </c>
      <c r="H2701" t="str">
        <f>IF($K2701="","",女子登録情報!$A2701)</f>
        <v/>
      </c>
      <c r="K2701" t="str">
        <f>IF(女子登録情報!$C2701="","",女子登録情報!$C2701)</f>
        <v/>
      </c>
      <c r="M2701" t="str">
        <f>IFERROR(IF(AND(402&lt;=VALUE(RIGHT(女子登録情報!$F2701,4)),競技会情報!$E$3*100+競技会情報!$G$3&gt;=VALUE(RIGHT(女子登録情報!$F2701,4))),VALUE(女子登録情報!$G2701)+1,VALUE(女子登録情報!$G2701)),"")</f>
        <v/>
      </c>
      <c r="N2701" t="str">
        <f>IF($K2701="","",IF(女子登録情報!$H2701="北海道",女子登録情報!$H2701,LEFT(女子登録情報!$H2701,LEN(女子登録情報!$H2701)-1)))</f>
        <v/>
      </c>
      <c r="O2701" t="str">
        <f>IF($K2701="","",IF(LEN($N2701)=2,LEFT($N2701,1)&amp;"　"&amp;RIGHT($N2701,1)&amp;"・"&amp;女子登録情報!$I2701,$N2701&amp;"・"&amp;女子登録情報!$I2701))</f>
        <v/>
      </c>
    </row>
    <row r="2702" spans="1:15" x14ac:dyDescent="0.55000000000000004">
      <c r="A2702" t="str">
        <f>IF($K2702="","",200000000+女子登録情報!$C2702)</f>
        <v/>
      </c>
      <c r="B2702" t="str">
        <f>IF($K2702="","",女子登録情報!$D2702&amp;" ("&amp;女子登録情報!$K2702&amp;")")</f>
        <v/>
      </c>
      <c r="C2702" t="str">
        <f>IF($K2702="","",女子登録情報!$E2702)</f>
        <v/>
      </c>
      <c r="D2702" t="str">
        <f>IF($K2702="","",女子登録情報!$O2702&amp;" "&amp;女子登録情報!$N2702&amp;" ("&amp;LEFT(女子登録情報!$F2702,2)&amp;")")</f>
        <v/>
      </c>
      <c r="E2702" t="str">
        <f>IF($K2702="","",女子登録情報!$P2702)</f>
        <v/>
      </c>
      <c r="F2702" t="str">
        <f t="shared" si="42"/>
        <v/>
      </c>
      <c r="G2702" t="str">
        <f>IF($K2702="","",女子登録情報!$M2702)</f>
        <v/>
      </c>
      <c r="H2702" t="str">
        <f>IF($K2702="","",女子登録情報!$A2702)</f>
        <v/>
      </c>
      <c r="K2702" t="str">
        <f>IF(女子登録情報!$C2702="","",女子登録情報!$C2702)</f>
        <v/>
      </c>
      <c r="M2702" t="str">
        <f>IFERROR(IF(AND(402&lt;=VALUE(RIGHT(女子登録情報!$F2702,4)),競技会情報!$E$3*100+競技会情報!$G$3&gt;=VALUE(RIGHT(女子登録情報!$F2702,4))),VALUE(女子登録情報!$G2702)+1,VALUE(女子登録情報!$G2702)),"")</f>
        <v/>
      </c>
      <c r="N2702" t="str">
        <f>IF($K2702="","",IF(女子登録情報!$H2702="北海道",女子登録情報!$H2702,LEFT(女子登録情報!$H2702,LEN(女子登録情報!$H2702)-1)))</f>
        <v/>
      </c>
      <c r="O2702" t="str">
        <f>IF($K2702="","",IF(LEN($N2702)=2,LEFT($N2702,1)&amp;"　"&amp;RIGHT($N2702,1)&amp;"・"&amp;女子登録情報!$I2702,$N2702&amp;"・"&amp;女子登録情報!$I2702))</f>
        <v/>
      </c>
    </row>
    <row r="2703" spans="1:15" x14ac:dyDescent="0.55000000000000004">
      <c r="A2703" t="str">
        <f>IF($K2703="","",200000000+女子登録情報!$C2703)</f>
        <v/>
      </c>
      <c r="B2703" t="str">
        <f>IF($K2703="","",女子登録情報!$D2703&amp;" ("&amp;女子登録情報!$K2703&amp;")")</f>
        <v/>
      </c>
      <c r="C2703" t="str">
        <f>IF($K2703="","",女子登録情報!$E2703)</f>
        <v/>
      </c>
      <c r="D2703" t="str">
        <f>IF($K2703="","",女子登録情報!$O2703&amp;" "&amp;女子登録情報!$N2703&amp;" ("&amp;LEFT(女子登録情報!$F2703,2)&amp;")")</f>
        <v/>
      </c>
      <c r="E2703" t="str">
        <f>IF($K2703="","",女子登録情報!$P2703)</f>
        <v/>
      </c>
      <c r="F2703" t="str">
        <f t="shared" si="42"/>
        <v/>
      </c>
      <c r="G2703" t="str">
        <f>IF($K2703="","",女子登録情報!$M2703)</f>
        <v/>
      </c>
      <c r="H2703" t="str">
        <f>IF($K2703="","",女子登録情報!$A2703)</f>
        <v/>
      </c>
      <c r="K2703" t="str">
        <f>IF(女子登録情報!$C2703="","",女子登録情報!$C2703)</f>
        <v/>
      </c>
      <c r="M2703" t="str">
        <f>IFERROR(IF(AND(402&lt;=VALUE(RIGHT(女子登録情報!$F2703,4)),競技会情報!$E$3*100+競技会情報!$G$3&gt;=VALUE(RIGHT(女子登録情報!$F2703,4))),VALUE(女子登録情報!$G2703)+1,VALUE(女子登録情報!$G2703)),"")</f>
        <v/>
      </c>
      <c r="N2703" t="str">
        <f>IF($K2703="","",IF(女子登録情報!$H2703="北海道",女子登録情報!$H2703,LEFT(女子登録情報!$H2703,LEN(女子登録情報!$H2703)-1)))</f>
        <v/>
      </c>
      <c r="O2703" t="str">
        <f>IF($K2703="","",IF(LEN($N2703)=2,LEFT($N2703,1)&amp;"　"&amp;RIGHT($N2703,1)&amp;"・"&amp;女子登録情報!$I2703,$N2703&amp;"・"&amp;女子登録情報!$I2703))</f>
        <v/>
      </c>
    </row>
    <row r="2704" spans="1:15" x14ac:dyDescent="0.55000000000000004">
      <c r="A2704" t="str">
        <f>IF($K2704="","",200000000+女子登録情報!$C2704)</f>
        <v/>
      </c>
      <c r="B2704" t="str">
        <f>IF($K2704="","",女子登録情報!$D2704&amp;" ("&amp;女子登録情報!$K2704&amp;")")</f>
        <v/>
      </c>
      <c r="C2704" t="str">
        <f>IF($K2704="","",女子登録情報!$E2704)</f>
        <v/>
      </c>
      <c r="D2704" t="str">
        <f>IF($K2704="","",女子登録情報!$O2704&amp;" "&amp;女子登録情報!$N2704&amp;" ("&amp;LEFT(女子登録情報!$F2704,2)&amp;")")</f>
        <v/>
      </c>
      <c r="E2704" t="str">
        <f>IF($K2704="","",女子登録情報!$P2704)</f>
        <v/>
      </c>
      <c r="F2704" t="str">
        <f t="shared" si="42"/>
        <v/>
      </c>
      <c r="G2704" t="str">
        <f>IF($K2704="","",女子登録情報!$M2704)</f>
        <v/>
      </c>
      <c r="H2704" t="str">
        <f>IF($K2704="","",女子登録情報!$A2704)</f>
        <v/>
      </c>
      <c r="K2704" t="str">
        <f>IF(女子登録情報!$C2704="","",女子登録情報!$C2704)</f>
        <v/>
      </c>
      <c r="M2704" t="str">
        <f>IFERROR(IF(AND(402&lt;=VALUE(RIGHT(女子登録情報!$F2704,4)),競技会情報!$E$3*100+競技会情報!$G$3&gt;=VALUE(RIGHT(女子登録情報!$F2704,4))),VALUE(女子登録情報!$G2704)+1,VALUE(女子登録情報!$G2704)),"")</f>
        <v/>
      </c>
      <c r="N2704" t="str">
        <f>IF($K2704="","",IF(女子登録情報!$H2704="北海道",女子登録情報!$H2704,LEFT(女子登録情報!$H2704,LEN(女子登録情報!$H2704)-1)))</f>
        <v/>
      </c>
      <c r="O2704" t="str">
        <f>IF($K2704="","",IF(LEN($N2704)=2,LEFT($N2704,1)&amp;"　"&amp;RIGHT($N2704,1)&amp;"・"&amp;女子登録情報!$I2704,$N2704&amp;"・"&amp;女子登録情報!$I2704))</f>
        <v/>
      </c>
    </row>
    <row r="2705" spans="1:15" x14ac:dyDescent="0.55000000000000004">
      <c r="A2705" t="str">
        <f>IF($K2705="","",200000000+女子登録情報!$C2705)</f>
        <v/>
      </c>
      <c r="B2705" t="str">
        <f>IF($K2705="","",女子登録情報!$D2705&amp;" ("&amp;女子登録情報!$K2705&amp;")")</f>
        <v/>
      </c>
      <c r="C2705" t="str">
        <f>IF($K2705="","",女子登録情報!$E2705)</f>
        <v/>
      </c>
      <c r="D2705" t="str">
        <f>IF($K2705="","",女子登録情報!$O2705&amp;" "&amp;女子登録情報!$N2705&amp;" ("&amp;LEFT(女子登録情報!$F2705,2)&amp;")")</f>
        <v/>
      </c>
      <c r="E2705" t="str">
        <f>IF($K2705="","",女子登録情報!$P2705)</f>
        <v/>
      </c>
      <c r="F2705" t="str">
        <f t="shared" si="42"/>
        <v/>
      </c>
      <c r="G2705" t="str">
        <f>IF($K2705="","",女子登録情報!$M2705)</f>
        <v/>
      </c>
      <c r="H2705" t="str">
        <f>IF($K2705="","",女子登録情報!$A2705)</f>
        <v/>
      </c>
      <c r="K2705" t="str">
        <f>IF(女子登録情報!$C2705="","",女子登録情報!$C2705)</f>
        <v/>
      </c>
      <c r="M2705" t="str">
        <f>IFERROR(IF(AND(402&lt;=VALUE(RIGHT(女子登録情報!$F2705,4)),競技会情報!$E$3*100+競技会情報!$G$3&gt;=VALUE(RIGHT(女子登録情報!$F2705,4))),VALUE(女子登録情報!$G2705)+1,VALUE(女子登録情報!$G2705)),"")</f>
        <v/>
      </c>
      <c r="N2705" t="str">
        <f>IF($K2705="","",IF(女子登録情報!$H2705="北海道",女子登録情報!$H2705,LEFT(女子登録情報!$H2705,LEN(女子登録情報!$H2705)-1)))</f>
        <v/>
      </c>
      <c r="O2705" t="str">
        <f>IF($K2705="","",IF(LEN($N2705)=2,LEFT($N2705,1)&amp;"　"&amp;RIGHT($N2705,1)&amp;"・"&amp;女子登録情報!$I2705,$N2705&amp;"・"&amp;女子登録情報!$I2705))</f>
        <v/>
      </c>
    </row>
    <row r="2706" spans="1:15" x14ac:dyDescent="0.55000000000000004">
      <c r="A2706" t="str">
        <f>IF($K2706="","",200000000+女子登録情報!$C2706)</f>
        <v/>
      </c>
      <c r="B2706" t="str">
        <f>IF($K2706="","",女子登録情報!$D2706&amp;" ("&amp;女子登録情報!$K2706&amp;")")</f>
        <v/>
      </c>
      <c r="C2706" t="str">
        <f>IF($K2706="","",女子登録情報!$E2706)</f>
        <v/>
      </c>
      <c r="D2706" t="str">
        <f>IF($K2706="","",女子登録情報!$O2706&amp;" "&amp;女子登録情報!$N2706&amp;" ("&amp;LEFT(女子登録情報!$F2706,2)&amp;")")</f>
        <v/>
      </c>
      <c r="E2706" t="str">
        <f>IF($K2706="","",女子登録情報!$P2706)</f>
        <v/>
      </c>
      <c r="F2706" t="str">
        <f t="shared" si="42"/>
        <v/>
      </c>
      <c r="G2706" t="str">
        <f>IF($K2706="","",女子登録情報!$M2706)</f>
        <v/>
      </c>
      <c r="H2706" t="str">
        <f>IF($K2706="","",女子登録情報!$A2706)</f>
        <v/>
      </c>
      <c r="K2706" t="str">
        <f>IF(女子登録情報!$C2706="","",女子登録情報!$C2706)</f>
        <v/>
      </c>
      <c r="M2706" t="str">
        <f>IFERROR(IF(AND(402&lt;=VALUE(RIGHT(女子登録情報!$F2706,4)),競技会情報!$E$3*100+競技会情報!$G$3&gt;=VALUE(RIGHT(女子登録情報!$F2706,4))),VALUE(女子登録情報!$G2706)+1,VALUE(女子登録情報!$G2706)),"")</f>
        <v/>
      </c>
      <c r="N2706" t="str">
        <f>IF($K2706="","",IF(女子登録情報!$H2706="北海道",女子登録情報!$H2706,LEFT(女子登録情報!$H2706,LEN(女子登録情報!$H2706)-1)))</f>
        <v/>
      </c>
      <c r="O2706" t="str">
        <f>IF($K2706="","",IF(LEN($N2706)=2,LEFT($N2706,1)&amp;"　"&amp;RIGHT($N2706,1)&amp;"・"&amp;女子登録情報!$I2706,$N2706&amp;"・"&amp;女子登録情報!$I2706))</f>
        <v/>
      </c>
    </row>
    <row r="2707" spans="1:15" x14ac:dyDescent="0.55000000000000004">
      <c r="A2707" t="str">
        <f>IF($K2707="","",200000000+女子登録情報!$C2707)</f>
        <v/>
      </c>
      <c r="B2707" t="str">
        <f>IF($K2707="","",女子登録情報!$D2707&amp;" ("&amp;女子登録情報!$K2707&amp;")")</f>
        <v/>
      </c>
      <c r="C2707" t="str">
        <f>IF($K2707="","",女子登録情報!$E2707)</f>
        <v/>
      </c>
      <c r="D2707" t="str">
        <f>IF($K2707="","",女子登録情報!$O2707&amp;" "&amp;女子登録情報!$N2707&amp;" ("&amp;LEFT(女子登録情報!$F2707,2)&amp;")")</f>
        <v/>
      </c>
      <c r="E2707" t="str">
        <f>IF($K2707="","",女子登録情報!$P2707)</f>
        <v/>
      </c>
      <c r="F2707" t="str">
        <f t="shared" si="42"/>
        <v/>
      </c>
      <c r="G2707" t="str">
        <f>IF($K2707="","",女子登録情報!$M2707)</f>
        <v/>
      </c>
      <c r="H2707" t="str">
        <f>IF($K2707="","",女子登録情報!$A2707)</f>
        <v/>
      </c>
      <c r="K2707" t="str">
        <f>IF(女子登録情報!$C2707="","",女子登録情報!$C2707)</f>
        <v/>
      </c>
      <c r="M2707" t="str">
        <f>IFERROR(IF(AND(402&lt;=VALUE(RIGHT(女子登録情報!$F2707,4)),競技会情報!$E$3*100+競技会情報!$G$3&gt;=VALUE(RIGHT(女子登録情報!$F2707,4))),VALUE(女子登録情報!$G2707)+1,VALUE(女子登録情報!$G2707)),"")</f>
        <v/>
      </c>
      <c r="N2707" t="str">
        <f>IF($K2707="","",IF(女子登録情報!$H2707="北海道",女子登録情報!$H2707,LEFT(女子登録情報!$H2707,LEN(女子登録情報!$H2707)-1)))</f>
        <v/>
      </c>
      <c r="O2707" t="str">
        <f>IF($K2707="","",IF(LEN($N2707)=2,LEFT($N2707,1)&amp;"　"&amp;RIGHT($N2707,1)&amp;"・"&amp;女子登録情報!$I2707,$N2707&amp;"・"&amp;女子登録情報!$I2707))</f>
        <v/>
      </c>
    </row>
    <row r="2708" spans="1:15" x14ac:dyDescent="0.55000000000000004">
      <c r="A2708" t="str">
        <f>IF($K2708="","",200000000+女子登録情報!$C2708)</f>
        <v/>
      </c>
      <c r="B2708" t="str">
        <f>IF($K2708="","",女子登録情報!$D2708&amp;" ("&amp;女子登録情報!$K2708&amp;")")</f>
        <v/>
      </c>
      <c r="C2708" t="str">
        <f>IF($K2708="","",女子登録情報!$E2708)</f>
        <v/>
      </c>
      <c r="D2708" t="str">
        <f>IF($K2708="","",女子登録情報!$O2708&amp;" "&amp;女子登録情報!$N2708&amp;" ("&amp;LEFT(女子登録情報!$F2708,2)&amp;")")</f>
        <v/>
      </c>
      <c r="E2708" t="str">
        <f>IF($K2708="","",女子登録情報!$P2708)</f>
        <v/>
      </c>
      <c r="F2708" t="str">
        <f t="shared" si="42"/>
        <v/>
      </c>
      <c r="G2708" t="str">
        <f>IF($K2708="","",女子登録情報!$M2708)</f>
        <v/>
      </c>
      <c r="H2708" t="str">
        <f>IF($K2708="","",女子登録情報!$A2708)</f>
        <v/>
      </c>
      <c r="K2708" t="str">
        <f>IF(女子登録情報!$C2708="","",女子登録情報!$C2708)</f>
        <v/>
      </c>
      <c r="M2708" t="str">
        <f>IFERROR(IF(AND(402&lt;=VALUE(RIGHT(女子登録情報!$F2708,4)),競技会情報!$E$3*100+競技会情報!$G$3&gt;=VALUE(RIGHT(女子登録情報!$F2708,4))),VALUE(女子登録情報!$G2708)+1,VALUE(女子登録情報!$G2708)),"")</f>
        <v/>
      </c>
      <c r="N2708" t="str">
        <f>IF($K2708="","",IF(女子登録情報!$H2708="北海道",女子登録情報!$H2708,LEFT(女子登録情報!$H2708,LEN(女子登録情報!$H2708)-1)))</f>
        <v/>
      </c>
      <c r="O2708" t="str">
        <f>IF($K2708="","",IF(LEN($N2708)=2,LEFT($N2708,1)&amp;"　"&amp;RIGHT($N2708,1)&amp;"・"&amp;女子登録情報!$I2708,$N2708&amp;"・"&amp;女子登録情報!$I2708))</f>
        <v/>
      </c>
    </row>
    <row r="2709" spans="1:15" x14ac:dyDescent="0.55000000000000004">
      <c r="A2709" t="str">
        <f>IF($K2709="","",200000000+女子登録情報!$C2709)</f>
        <v/>
      </c>
      <c r="B2709" t="str">
        <f>IF($K2709="","",女子登録情報!$D2709&amp;" ("&amp;女子登録情報!$K2709&amp;")")</f>
        <v/>
      </c>
      <c r="C2709" t="str">
        <f>IF($K2709="","",女子登録情報!$E2709)</f>
        <v/>
      </c>
      <c r="D2709" t="str">
        <f>IF($K2709="","",女子登録情報!$O2709&amp;" "&amp;女子登録情報!$N2709&amp;" ("&amp;LEFT(女子登録情報!$F2709,2)&amp;")")</f>
        <v/>
      </c>
      <c r="E2709" t="str">
        <f>IF($K2709="","",女子登録情報!$P2709)</f>
        <v/>
      </c>
      <c r="F2709" t="str">
        <f t="shared" si="42"/>
        <v/>
      </c>
      <c r="G2709" t="str">
        <f>IF($K2709="","",女子登録情報!$M2709)</f>
        <v/>
      </c>
      <c r="H2709" t="str">
        <f>IF($K2709="","",女子登録情報!$A2709)</f>
        <v/>
      </c>
      <c r="K2709" t="str">
        <f>IF(女子登録情報!$C2709="","",女子登録情報!$C2709)</f>
        <v/>
      </c>
      <c r="M2709" t="str">
        <f>IFERROR(IF(AND(402&lt;=VALUE(RIGHT(女子登録情報!$F2709,4)),競技会情報!$E$3*100+競技会情報!$G$3&gt;=VALUE(RIGHT(女子登録情報!$F2709,4))),VALUE(女子登録情報!$G2709)+1,VALUE(女子登録情報!$G2709)),"")</f>
        <v/>
      </c>
      <c r="N2709" t="str">
        <f>IF($K2709="","",IF(女子登録情報!$H2709="北海道",女子登録情報!$H2709,LEFT(女子登録情報!$H2709,LEN(女子登録情報!$H2709)-1)))</f>
        <v/>
      </c>
      <c r="O2709" t="str">
        <f>IF($K2709="","",IF(LEN($N2709)=2,LEFT($N2709,1)&amp;"　"&amp;RIGHT($N2709,1)&amp;"・"&amp;女子登録情報!$I2709,$N2709&amp;"・"&amp;女子登録情報!$I2709))</f>
        <v/>
      </c>
    </row>
    <row r="2710" spans="1:15" x14ac:dyDescent="0.55000000000000004">
      <c r="A2710" t="str">
        <f>IF($K2710="","",200000000+女子登録情報!$C2710)</f>
        <v/>
      </c>
      <c r="B2710" t="str">
        <f>IF($K2710="","",女子登録情報!$D2710&amp;" ("&amp;女子登録情報!$K2710&amp;")")</f>
        <v/>
      </c>
      <c r="C2710" t="str">
        <f>IF($K2710="","",女子登録情報!$E2710)</f>
        <v/>
      </c>
      <c r="D2710" t="str">
        <f>IF($K2710="","",女子登録情報!$O2710&amp;" "&amp;女子登録情報!$N2710&amp;" ("&amp;LEFT(女子登録情報!$F2710,2)&amp;")")</f>
        <v/>
      </c>
      <c r="E2710" t="str">
        <f>IF($K2710="","",女子登録情報!$P2710)</f>
        <v/>
      </c>
      <c r="F2710" t="str">
        <f t="shared" si="42"/>
        <v/>
      </c>
      <c r="G2710" t="str">
        <f>IF($K2710="","",女子登録情報!$M2710)</f>
        <v/>
      </c>
      <c r="H2710" t="str">
        <f>IF($K2710="","",女子登録情報!$A2710)</f>
        <v/>
      </c>
      <c r="K2710" t="str">
        <f>IF(女子登録情報!$C2710="","",女子登録情報!$C2710)</f>
        <v/>
      </c>
      <c r="M2710" t="str">
        <f>IFERROR(IF(AND(402&lt;=VALUE(RIGHT(女子登録情報!$F2710,4)),競技会情報!$E$3*100+競技会情報!$G$3&gt;=VALUE(RIGHT(女子登録情報!$F2710,4))),VALUE(女子登録情報!$G2710)+1,VALUE(女子登録情報!$G2710)),"")</f>
        <v/>
      </c>
      <c r="N2710" t="str">
        <f>IF($K2710="","",IF(女子登録情報!$H2710="北海道",女子登録情報!$H2710,LEFT(女子登録情報!$H2710,LEN(女子登録情報!$H2710)-1)))</f>
        <v/>
      </c>
      <c r="O2710" t="str">
        <f>IF($K2710="","",IF(LEN($N2710)=2,LEFT($N2710,1)&amp;"　"&amp;RIGHT($N2710,1)&amp;"・"&amp;女子登録情報!$I2710,$N2710&amp;"・"&amp;女子登録情報!$I2710))</f>
        <v/>
      </c>
    </row>
    <row r="2711" spans="1:15" x14ac:dyDescent="0.55000000000000004">
      <c r="A2711" t="str">
        <f>IF($K2711="","",200000000+女子登録情報!$C2711)</f>
        <v/>
      </c>
      <c r="B2711" t="str">
        <f>IF($K2711="","",女子登録情報!$D2711&amp;" ("&amp;女子登録情報!$K2711&amp;")")</f>
        <v/>
      </c>
      <c r="C2711" t="str">
        <f>IF($K2711="","",女子登録情報!$E2711)</f>
        <v/>
      </c>
      <c r="D2711" t="str">
        <f>IF($K2711="","",女子登録情報!$O2711&amp;" "&amp;女子登録情報!$N2711&amp;" ("&amp;LEFT(女子登録情報!$F2711,2)&amp;")")</f>
        <v/>
      </c>
      <c r="E2711" t="str">
        <f>IF($K2711="","",女子登録情報!$P2711)</f>
        <v/>
      </c>
      <c r="F2711" t="str">
        <f t="shared" si="42"/>
        <v/>
      </c>
      <c r="G2711" t="str">
        <f>IF($K2711="","",女子登録情報!$M2711)</f>
        <v/>
      </c>
      <c r="H2711" t="str">
        <f>IF($K2711="","",女子登録情報!$A2711)</f>
        <v/>
      </c>
      <c r="K2711" t="str">
        <f>IF(女子登録情報!$C2711="","",女子登録情報!$C2711)</f>
        <v/>
      </c>
      <c r="M2711" t="str">
        <f>IFERROR(IF(AND(402&lt;=VALUE(RIGHT(女子登録情報!$F2711,4)),競技会情報!$E$3*100+競技会情報!$G$3&gt;=VALUE(RIGHT(女子登録情報!$F2711,4))),VALUE(女子登録情報!$G2711)+1,VALUE(女子登録情報!$G2711)),"")</f>
        <v/>
      </c>
      <c r="N2711" t="str">
        <f>IF($K2711="","",IF(女子登録情報!$H2711="北海道",女子登録情報!$H2711,LEFT(女子登録情報!$H2711,LEN(女子登録情報!$H2711)-1)))</f>
        <v/>
      </c>
      <c r="O2711" t="str">
        <f>IF($K2711="","",IF(LEN($N2711)=2,LEFT($N2711,1)&amp;"　"&amp;RIGHT($N2711,1)&amp;"・"&amp;女子登録情報!$I2711,$N2711&amp;"・"&amp;女子登録情報!$I2711))</f>
        <v/>
      </c>
    </row>
    <row r="2712" spans="1:15" x14ac:dyDescent="0.55000000000000004">
      <c r="A2712" t="str">
        <f>IF($K2712="","",200000000+女子登録情報!$C2712)</f>
        <v/>
      </c>
      <c r="B2712" t="str">
        <f>IF($K2712="","",女子登録情報!$D2712&amp;" ("&amp;女子登録情報!$K2712&amp;")")</f>
        <v/>
      </c>
      <c r="C2712" t="str">
        <f>IF($K2712="","",女子登録情報!$E2712)</f>
        <v/>
      </c>
      <c r="D2712" t="str">
        <f>IF($K2712="","",女子登録情報!$O2712&amp;" "&amp;女子登録情報!$N2712&amp;" ("&amp;LEFT(女子登録情報!$F2712,2)&amp;")")</f>
        <v/>
      </c>
      <c r="E2712" t="str">
        <f>IF($K2712="","",女子登録情報!$P2712)</f>
        <v/>
      </c>
      <c r="F2712" t="str">
        <f t="shared" si="42"/>
        <v/>
      </c>
      <c r="G2712" t="str">
        <f>IF($K2712="","",女子登録情報!$M2712)</f>
        <v/>
      </c>
      <c r="H2712" t="str">
        <f>IF($K2712="","",女子登録情報!$A2712)</f>
        <v/>
      </c>
      <c r="K2712" t="str">
        <f>IF(女子登録情報!$C2712="","",女子登録情報!$C2712)</f>
        <v/>
      </c>
      <c r="M2712" t="str">
        <f>IFERROR(IF(AND(402&lt;=VALUE(RIGHT(女子登録情報!$F2712,4)),競技会情報!$E$3*100+競技会情報!$G$3&gt;=VALUE(RIGHT(女子登録情報!$F2712,4))),VALUE(女子登録情報!$G2712)+1,VALUE(女子登録情報!$G2712)),"")</f>
        <v/>
      </c>
      <c r="N2712" t="str">
        <f>IF($K2712="","",IF(女子登録情報!$H2712="北海道",女子登録情報!$H2712,LEFT(女子登録情報!$H2712,LEN(女子登録情報!$H2712)-1)))</f>
        <v/>
      </c>
      <c r="O2712" t="str">
        <f>IF($K2712="","",IF(LEN($N2712)=2,LEFT($N2712,1)&amp;"　"&amp;RIGHT($N2712,1)&amp;"・"&amp;女子登録情報!$I2712,$N2712&amp;"・"&amp;女子登録情報!$I2712))</f>
        <v/>
      </c>
    </row>
    <row r="2713" spans="1:15" x14ac:dyDescent="0.55000000000000004">
      <c r="A2713" t="str">
        <f>IF($K2713="","",200000000+女子登録情報!$C2713)</f>
        <v/>
      </c>
      <c r="B2713" t="str">
        <f>IF($K2713="","",女子登録情報!$D2713&amp;" ("&amp;女子登録情報!$K2713&amp;")")</f>
        <v/>
      </c>
      <c r="C2713" t="str">
        <f>IF($K2713="","",女子登録情報!$E2713)</f>
        <v/>
      </c>
      <c r="D2713" t="str">
        <f>IF($K2713="","",女子登録情報!$O2713&amp;" "&amp;女子登録情報!$N2713&amp;" ("&amp;LEFT(女子登録情報!$F2713,2)&amp;")")</f>
        <v/>
      </c>
      <c r="E2713" t="str">
        <f>IF($K2713="","",女子登録情報!$P2713)</f>
        <v/>
      </c>
      <c r="F2713" t="str">
        <f t="shared" si="42"/>
        <v/>
      </c>
      <c r="G2713" t="str">
        <f>IF($K2713="","",女子登録情報!$M2713)</f>
        <v/>
      </c>
      <c r="H2713" t="str">
        <f>IF($K2713="","",女子登録情報!$A2713)</f>
        <v/>
      </c>
      <c r="K2713" t="str">
        <f>IF(女子登録情報!$C2713="","",女子登録情報!$C2713)</f>
        <v/>
      </c>
      <c r="M2713" t="str">
        <f>IFERROR(IF(AND(402&lt;=VALUE(RIGHT(女子登録情報!$F2713,4)),競技会情報!$E$3*100+競技会情報!$G$3&gt;=VALUE(RIGHT(女子登録情報!$F2713,4))),VALUE(女子登録情報!$G2713)+1,VALUE(女子登録情報!$G2713)),"")</f>
        <v/>
      </c>
      <c r="N2713" t="str">
        <f>IF($K2713="","",IF(女子登録情報!$H2713="北海道",女子登録情報!$H2713,LEFT(女子登録情報!$H2713,LEN(女子登録情報!$H2713)-1)))</f>
        <v/>
      </c>
      <c r="O2713" t="str">
        <f>IF($K2713="","",IF(LEN($N2713)=2,LEFT($N2713,1)&amp;"　"&amp;RIGHT($N2713,1)&amp;"・"&amp;女子登録情報!$I2713,$N2713&amp;"・"&amp;女子登録情報!$I2713))</f>
        <v/>
      </c>
    </row>
    <row r="2714" spans="1:15" x14ac:dyDescent="0.55000000000000004">
      <c r="A2714" t="str">
        <f>IF($K2714="","",200000000+女子登録情報!$C2714)</f>
        <v/>
      </c>
      <c r="B2714" t="str">
        <f>IF($K2714="","",女子登録情報!$D2714&amp;" ("&amp;女子登録情報!$K2714&amp;")")</f>
        <v/>
      </c>
      <c r="C2714" t="str">
        <f>IF($K2714="","",女子登録情報!$E2714)</f>
        <v/>
      </c>
      <c r="D2714" t="str">
        <f>IF($K2714="","",女子登録情報!$O2714&amp;" "&amp;女子登録情報!$N2714&amp;" ("&amp;LEFT(女子登録情報!$F2714,2)&amp;")")</f>
        <v/>
      </c>
      <c r="E2714" t="str">
        <f>IF($K2714="","",女子登録情報!$P2714)</f>
        <v/>
      </c>
      <c r="F2714" t="str">
        <f t="shared" si="42"/>
        <v/>
      </c>
      <c r="G2714" t="str">
        <f>IF($K2714="","",女子登録情報!$M2714)</f>
        <v/>
      </c>
      <c r="H2714" t="str">
        <f>IF($K2714="","",女子登録情報!$A2714)</f>
        <v/>
      </c>
      <c r="K2714" t="str">
        <f>IF(女子登録情報!$C2714="","",女子登録情報!$C2714)</f>
        <v/>
      </c>
      <c r="M2714" t="str">
        <f>IFERROR(IF(AND(402&lt;=VALUE(RIGHT(女子登録情報!$F2714,4)),競技会情報!$E$3*100+競技会情報!$G$3&gt;=VALUE(RIGHT(女子登録情報!$F2714,4))),VALUE(女子登録情報!$G2714)+1,VALUE(女子登録情報!$G2714)),"")</f>
        <v/>
      </c>
      <c r="N2714" t="str">
        <f>IF($K2714="","",IF(女子登録情報!$H2714="北海道",女子登録情報!$H2714,LEFT(女子登録情報!$H2714,LEN(女子登録情報!$H2714)-1)))</f>
        <v/>
      </c>
      <c r="O2714" t="str">
        <f>IF($K2714="","",IF(LEN($N2714)=2,LEFT($N2714,1)&amp;"　"&amp;RIGHT($N2714,1)&amp;"・"&amp;女子登録情報!$I2714,$N2714&amp;"・"&amp;女子登録情報!$I2714))</f>
        <v/>
      </c>
    </row>
    <row r="2715" spans="1:15" x14ac:dyDescent="0.55000000000000004">
      <c r="A2715" t="str">
        <f>IF($K2715="","",200000000+女子登録情報!$C2715)</f>
        <v/>
      </c>
      <c r="B2715" t="str">
        <f>IF($K2715="","",女子登録情報!$D2715&amp;" ("&amp;女子登録情報!$K2715&amp;")")</f>
        <v/>
      </c>
      <c r="C2715" t="str">
        <f>IF($K2715="","",女子登録情報!$E2715)</f>
        <v/>
      </c>
      <c r="D2715" t="str">
        <f>IF($K2715="","",女子登録情報!$O2715&amp;" "&amp;女子登録情報!$N2715&amp;" ("&amp;LEFT(女子登録情報!$F2715,2)&amp;")")</f>
        <v/>
      </c>
      <c r="E2715" t="str">
        <f>IF($K2715="","",女子登録情報!$P2715)</f>
        <v/>
      </c>
      <c r="F2715" t="str">
        <f t="shared" si="42"/>
        <v/>
      </c>
      <c r="G2715" t="str">
        <f>IF($K2715="","",女子登録情報!$M2715)</f>
        <v/>
      </c>
      <c r="H2715" t="str">
        <f>IF($K2715="","",女子登録情報!$A2715)</f>
        <v/>
      </c>
      <c r="K2715" t="str">
        <f>IF(女子登録情報!$C2715="","",女子登録情報!$C2715)</f>
        <v/>
      </c>
      <c r="M2715" t="str">
        <f>IFERROR(IF(AND(402&lt;=VALUE(RIGHT(女子登録情報!$F2715,4)),競技会情報!$E$3*100+競技会情報!$G$3&gt;=VALUE(RIGHT(女子登録情報!$F2715,4))),VALUE(女子登録情報!$G2715)+1,VALUE(女子登録情報!$G2715)),"")</f>
        <v/>
      </c>
      <c r="N2715" t="str">
        <f>IF($K2715="","",IF(女子登録情報!$H2715="北海道",女子登録情報!$H2715,LEFT(女子登録情報!$H2715,LEN(女子登録情報!$H2715)-1)))</f>
        <v/>
      </c>
      <c r="O2715" t="str">
        <f>IF($K2715="","",IF(LEN($N2715)=2,LEFT($N2715,1)&amp;"　"&amp;RIGHT($N2715,1)&amp;"・"&amp;女子登録情報!$I2715,$N2715&amp;"・"&amp;女子登録情報!$I2715))</f>
        <v/>
      </c>
    </row>
    <row r="2716" spans="1:15" x14ac:dyDescent="0.55000000000000004">
      <c r="A2716" t="str">
        <f>IF($K2716="","",200000000+女子登録情報!$C2716)</f>
        <v/>
      </c>
      <c r="B2716" t="str">
        <f>IF($K2716="","",女子登録情報!$D2716&amp;" ("&amp;女子登録情報!$K2716&amp;")")</f>
        <v/>
      </c>
      <c r="C2716" t="str">
        <f>IF($K2716="","",女子登録情報!$E2716)</f>
        <v/>
      </c>
      <c r="D2716" t="str">
        <f>IF($K2716="","",女子登録情報!$O2716&amp;" "&amp;女子登録情報!$N2716&amp;" ("&amp;LEFT(女子登録情報!$F2716,2)&amp;")")</f>
        <v/>
      </c>
      <c r="E2716" t="str">
        <f>IF($K2716="","",女子登録情報!$P2716)</f>
        <v/>
      </c>
      <c r="F2716" t="str">
        <f t="shared" si="42"/>
        <v/>
      </c>
      <c r="G2716" t="str">
        <f>IF($K2716="","",女子登録情報!$M2716)</f>
        <v/>
      </c>
      <c r="H2716" t="str">
        <f>IF($K2716="","",女子登録情報!$A2716)</f>
        <v/>
      </c>
      <c r="K2716" t="str">
        <f>IF(女子登録情報!$C2716="","",女子登録情報!$C2716)</f>
        <v/>
      </c>
      <c r="M2716" t="str">
        <f>IFERROR(IF(AND(402&lt;=VALUE(RIGHT(女子登録情報!$F2716,4)),競技会情報!$E$3*100+競技会情報!$G$3&gt;=VALUE(RIGHT(女子登録情報!$F2716,4))),VALUE(女子登録情報!$G2716)+1,VALUE(女子登録情報!$G2716)),"")</f>
        <v/>
      </c>
      <c r="N2716" t="str">
        <f>IF($K2716="","",IF(女子登録情報!$H2716="北海道",女子登録情報!$H2716,LEFT(女子登録情報!$H2716,LEN(女子登録情報!$H2716)-1)))</f>
        <v/>
      </c>
      <c r="O2716" t="str">
        <f>IF($K2716="","",IF(LEN($N2716)=2,LEFT($N2716,1)&amp;"　"&amp;RIGHT($N2716,1)&amp;"・"&amp;女子登録情報!$I2716,$N2716&amp;"・"&amp;女子登録情報!$I2716))</f>
        <v/>
      </c>
    </row>
    <row r="2717" spans="1:15" x14ac:dyDescent="0.55000000000000004">
      <c r="A2717" t="str">
        <f>IF($K2717="","",200000000+女子登録情報!$C2717)</f>
        <v/>
      </c>
      <c r="B2717" t="str">
        <f>IF($K2717="","",女子登録情報!$D2717&amp;" ("&amp;女子登録情報!$K2717&amp;")")</f>
        <v/>
      </c>
      <c r="C2717" t="str">
        <f>IF($K2717="","",女子登録情報!$E2717)</f>
        <v/>
      </c>
      <c r="D2717" t="str">
        <f>IF($K2717="","",女子登録情報!$O2717&amp;" "&amp;女子登録情報!$N2717&amp;" ("&amp;LEFT(女子登録情報!$F2717,2)&amp;")")</f>
        <v/>
      </c>
      <c r="E2717" t="str">
        <f>IF($K2717="","",女子登録情報!$P2717)</f>
        <v/>
      </c>
      <c r="F2717" t="str">
        <f t="shared" si="42"/>
        <v/>
      </c>
      <c r="G2717" t="str">
        <f>IF($K2717="","",女子登録情報!$M2717)</f>
        <v/>
      </c>
      <c r="H2717" t="str">
        <f>IF($K2717="","",女子登録情報!$A2717)</f>
        <v/>
      </c>
      <c r="K2717" t="str">
        <f>IF(女子登録情報!$C2717="","",女子登録情報!$C2717)</f>
        <v/>
      </c>
      <c r="M2717" t="str">
        <f>IFERROR(IF(AND(402&lt;=VALUE(RIGHT(女子登録情報!$F2717,4)),競技会情報!$E$3*100+競技会情報!$G$3&gt;=VALUE(RIGHT(女子登録情報!$F2717,4))),VALUE(女子登録情報!$G2717)+1,VALUE(女子登録情報!$G2717)),"")</f>
        <v/>
      </c>
      <c r="N2717" t="str">
        <f>IF($K2717="","",IF(女子登録情報!$H2717="北海道",女子登録情報!$H2717,LEFT(女子登録情報!$H2717,LEN(女子登録情報!$H2717)-1)))</f>
        <v/>
      </c>
      <c r="O2717" t="str">
        <f>IF($K2717="","",IF(LEN($N2717)=2,LEFT($N2717,1)&amp;"　"&amp;RIGHT($N2717,1)&amp;"・"&amp;女子登録情報!$I2717,$N2717&amp;"・"&amp;女子登録情報!$I2717))</f>
        <v/>
      </c>
    </row>
    <row r="2718" spans="1:15" x14ac:dyDescent="0.55000000000000004">
      <c r="A2718" t="str">
        <f>IF($K2718="","",200000000+女子登録情報!$C2718)</f>
        <v/>
      </c>
      <c r="B2718" t="str">
        <f>IF($K2718="","",女子登録情報!$D2718&amp;" ("&amp;女子登録情報!$K2718&amp;")")</f>
        <v/>
      </c>
      <c r="C2718" t="str">
        <f>IF($K2718="","",女子登録情報!$E2718)</f>
        <v/>
      </c>
      <c r="D2718" t="str">
        <f>IF($K2718="","",女子登録情報!$O2718&amp;" "&amp;女子登録情報!$N2718&amp;" ("&amp;LEFT(女子登録情報!$F2718,2)&amp;")")</f>
        <v/>
      </c>
      <c r="E2718" t="str">
        <f>IF($K2718="","",女子登録情報!$P2718)</f>
        <v/>
      </c>
      <c r="F2718" t="str">
        <f t="shared" si="42"/>
        <v/>
      </c>
      <c r="G2718" t="str">
        <f>IF($K2718="","",女子登録情報!$M2718)</f>
        <v/>
      </c>
      <c r="H2718" t="str">
        <f>IF($K2718="","",女子登録情報!$A2718)</f>
        <v/>
      </c>
      <c r="K2718" t="str">
        <f>IF(女子登録情報!$C2718="","",女子登録情報!$C2718)</f>
        <v/>
      </c>
      <c r="M2718" t="str">
        <f>IFERROR(IF(AND(402&lt;=VALUE(RIGHT(女子登録情報!$F2718,4)),競技会情報!$E$3*100+競技会情報!$G$3&gt;=VALUE(RIGHT(女子登録情報!$F2718,4))),VALUE(女子登録情報!$G2718)+1,VALUE(女子登録情報!$G2718)),"")</f>
        <v/>
      </c>
      <c r="N2718" t="str">
        <f>IF($K2718="","",IF(女子登録情報!$H2718="北海道",女子登録情報!$H2718,LEFT(女子登録情報!$H2718,LEN(女子登録情報!$H2718)-1)))</f>
        <v/>
      </c>
      <c r="O2718" t="str">
        <f>IF($K2718="","",IF(LEN($N2718)=2,LEFT($N2718,1)&amp;"　"&amp;RIGHT($N2718,1)&amp;"・"&amp;女子登録情報!$I2718,$N2718&amp;"・"&amp;女子登録情報!$I2718))</f>
        <v/>
      </c>
    </row>
    <row r="2719" spans="1:15" x14ac:dyDescent="0.55000000000000004">
      <c r="A2719" t="str">
        <f>IF($K2719="","",200000000+女子登録情報!$C2719)</f>
        <v/>
      </c>
      <c r="B2719" t="str">
        <f>IF($K2719="","",女子登録情報!$D2719&amp;" ("&amp;女子登録情報!$K2719&amp;")")</f>
        <v/>
      </c>
      <c r="C2719" t="str">
        <f>IF($K2719="","",女子登録情報!$E2719)</f>
        <v/>
      </c>
      <c r="D2719" t="str">
        <f>IF($K2719="","",女子登録情報!$O2719&amp;" "&amp;女子登録情報!$N2719&amp;" ("&amp;LEFT(女子登録情報!$F2719,2)&amp;")")</f>
        <v/>
      </c>
      <c r="E2719" t="str">
        <f>IF($K2719="","",女子登録情報!$P2719)</f>
        <v/>
      </c>
      <c r="F2719" t="str">
        <f t="shared" si="42"/>
        <v/>
      </c>
      <c r="G2719" t="str">
        <f>IF($K2719="","",女子登録情報!$M2719)</f>
        <v/>
      </c>
      <c r="H2719" t="str">
        <f>IF($K2719="","",女子登録情報!$A2719)</f>
        <v/>
      </c>
      <c r="K2719" t="str">
        <f>IF(女子登録情報!$C2719="","",女子登録情報!$C2719)</f>
        <v/>
      </c>
      <c r="M2719" t="str">
        <f>IFERROR(IF(AND(402&lt;=VALUE(RIGHT(女子登録情報!$F2719,4)),競技会情報!$E$3*100+競技会情報!$G$3&gt;=VALUE(RIGHT(女子登録情報!$F2719,4))),VALUE(女子登録情報!$G2719)+1,VALUE(女子登録情報!$G2719)),"")</f>
        <v/>
      </c>
      <c r="N2719" t="str">
        <f>IF($K2719="","",IF(女子登録情報!$H2719="北海道",女子登録情報!$H2719,LEFT(女子登録情報!$H2719,LEN(女子登録情報!$H2719)-1)))</f>
        <v/>
      </c>
      <c r="O2719" t="str">
        <f>IF($K2719="","",IF(LEN($N2719)=2,LEFT($N2719,1)&amp;"　"&amp;RIGHT($N2719,1)&amp;"・"&amp;女子登録情報!$I2719,$N2719&amp;"・"&amp;女子登録情報!$I2719))</f>
        <v/>
      </c>
    </row>
    <row r="2720" spans="1:15" x14ac:dyDescent="0.55000000000000004">
      <c r="A2720" t="str">
        <f>IF($K2720="","",200000000+女子登録情報!$C2720)</f>
        <v/>
      </c>
      <c r="B2720" t="str">
        <f>IF($K2720="","",女子登録情報!$D2720&amp;" ("&amp;女子登録情報!$K2720&amp;")")</f>
        <v/>
      </c>
      <c r="C2720" t="str">
        <f>IF($K2720="","",女子登録情報!$E2720)</f>
        <v/>
      </c>
      <c r="D2720" t="str">
        <f>IF($K2720="","",女子登録情報!$O2720&amp;" "&amp;女子登録情報!$N2720&amp;" ("&amp;LEFT(女子登録情報!$F2720,2)&amp;")")</f>
        <v/>
      </c>
      <c r="E2720" t="str">
        <f>IF($K2720="","",女子登録情報!$P2720)</f>
        <v/>
      </c>
      <c r="F2720" t="str">
        <f t="shared" si="42"/>
        <v/>
      </c>
      <c r="G2720" t="str">
        <f>IF($K2720="","",女子登録情報!$M2720)</f>
        <v/>
      </c>
      <c r="H2720" t="str">
        <f>IF($K2720="","",女子登録情報!$A2720)</f>
        <v/>
      </c>
      <c r="K2720" t="str">
        <f>IF(女子登録情報!$C2720="","",女子登録情報!$C2720)</f>
        <v/>
      </c>
      <c r="M2720" t="str">
        <f>IFERROR(IF(AND(402&lt;=VALUE(RIGHT(女子登録情報!$F2720,4)),競技会情報!$E$3*100+競技会情報!$G$3&gt;=VALUE(RIGHT(女子登録情報!$F2720,4))),VALUE(女子登録情報!$G2720)+1,VALUE(女子登録情報!$G2720)),"")</f>
        <v/>
      </c>
      <c r="N2720" t="str">
        <f>IF($K2720="","",IF(女子登録情報!$H2720="北海道",女子登録情報!$H2720,LEFT(女子登録情報!$H2720,LEN(女子登録情報!$H2720)-1)))</f>
        <v/>
      </c>
      <c r="O2720" t="str">
        <f>IF($K2720="","",IF(LEN($N2720)=2,LEFT($N2720,1)&amp;"　"&amp;RIGHT($N2720,1)&amp;"・"&amp;女子登録情報!$I2720,$N2720&amp;"・"&amp;女子登録情報!$I2720))</f>
        <v/>
      </c>
    </row>
    <row r="2721" spans="1:15" x14ac:dyDescent="0.55000000000000004">
      <c r="A2721" t="str">
        <f>IF($K2721="","",200000000+女子登録情報!$C2721)</f>
        <v/>
      </c>
      <c r="B2721" t="str">
        <f>IF($K2721="","",女子登録情報!$D2721&amp;" ("&amp;女子登録情報!$K2721&amp;")")</f>
        <v/>
      </c>
      <c r="C2721" t="str">
        <f>IF($K2721="","",女子登録情報!$E2721)</f>
        <v/>
      </c>
      <c r="D2721" t="str">
        <f>IF($K2721="","",女子登録情報!$O2721&amp;" "&amp;女子登録情報!$N2721&amp;" ("&amp;LEFT(女子登録情報!$F2721,2)&amp;")")</f>
        <v/>
      </c>
      <c r="E2721" t="str">
        <f>IF($K2721="","",女子登録情報!$P2721)</f>
        <v/>
      </c>
      <c r="F2721" t="str">
        <f t="shared" si="42"/>
        <v/>
      </c>
      <c r="G2721" t="str">
        <f>IF($K2721="","",女子登録情報!$M2721)</f>
        <v/>
      </c>
      <c r="H2721" t="str">
        <f>IF($K2721="","",女子登録情報!$A2721)</f>
        <v/>
      </c>
      <c r="K2721" t="str">
        <f>IF(女子登録情報!$C2721="","",女子登録情報!$C2721)</f>
        <v/>
      </c>
      <c r="M2721" t="str">
        <f>IFERROR(IF(AND(402&lt;=VALUE(RIGHT(女子登録情報!$F2721,4)),競技会情報!$E$3*100+競技会情報!$G$3&gt;=VALUE(RIGHT(女子登録情報!$F2721,4))),VALUE(女子登録情報!$G2721)+1,VALUE(女子登録情報!$G2721)),"")</f>
        <v/>
      </c>
      <c r="N2721" t="str">
        <f>IF($K2721="","",IF(女子登録情報!$H2721="北海道",女子登録情報!$H2721,LEFT(女子登録情報!$H2721,LEN(女子登録情報!$H2721)-1)))</f>
        <v/>
      </c>
      <c r="O2721" t="str">
        <f>IF($K2721="","",IF(LEN($N2721)=2,LEFT($N2721,1)&amp;"　"&amp;RIGHT($N2721,1)&amp;"・"&amp;女子登録情報!$I2721,$N2721&amp;"・"&amp;女子登録情報!$I2721))</f>
        <v/>
      </c>
    </row>
    <row r="2722" spans="1:15" x14ac:dyDescent="0.55000000000000004">
      <c r="A2722" t="str">
        <f>IF($K2722="","",200000000+女子登録情報!$C2722)</f>
        <v/>
      </c>
      <c r="B2722" t="str">
        <f>IF($K2722="","",女子登録情報!$D2722&amp;" ("&amp;女子登録情報!$K2722&amp;")")</f>
        <v/>
      </c>
      <c r="C2722" t="str">
        <f>IF($K2722="","",女子登録情報!$E2722)</f>
        <v/>
      </c>
      <c r="D2722" t="str">
        <f>IF($K2722="","",女子登録情報!$O2722&amp;" "&amp;女子登録情報!$N2722&amp;" ("&amp;LEFT(女子登録情報!$F2722,2)&amp;")")</f>
        <v/>
      </c>
      <c r="E2722" t="str">
        <f>IF($K2722="","",女子登録情報!$P2722)</f>
        <v/>
      </c>
      <c r="F2722" t="str">
        <f t="shared" si="42"/>
        <v/>
      </c>
      <c r="G2722" t="str">
        <f>IF($K2722="","",女子登録情報!$M2722)</f>
        <v/>
      </c>
      <c r="H2722" t="str">
        <f>IF($K2722="","",女子登録情報!$A2722)</f>
        <v/>
      </c>
      <c r="K2722" t="str">
        <f>IF(女子登録情報!$C2722="","",女子登録情報!$C2722)</f>
        <v/>
      </c>
      <c r="M2722" t="str">
        <f>IFERROR(IF(AND(402&lt;=VALUE(RIGHT(女子登録情報!$F2722,4)),競技会情報!$E$3*100+競技会情報!$G$3&gt;=VALUE(RIGHT(女子登録情報!$F2722,4))),VALUE(女子登録情報!$G2722)+1,VALUE(女子登録情報!$G2722)),"")</f>
        <v/>
      </c>
      <c r="N2722" t="str">
        <f>IF($K2722="","",IF(女子登録情報!$H2722="北海道",女子登録情報!$H2722,LEFT(女子登録情報!$H2722,LEN(女子登録情報!$H2722)-1)))</f>
        <v/>
      </c>
      <c r="O2722" t="str">
        <f>IF($K2722="","",IF(LEN($N2722)=2,LEFT($N2722,1)&amp;"　"&amp;RIGHT($N2722,1)&amp;"・"&amp;女子登録情報!$I2722,$N2722&amp;"・"&amp;女子登録情報!$I2722))</f>
        <v/>
      </c>
    </row>
    <row r="2723" spans="1:15" x14ac:dyDescent="0.55000000000000004">
      <c r="A2723" t="str">
        <f>IF($K2723="","",200000000+女子登録情報!$C2723)</f>
        <v/>
      </c>
      <c r="B2723" t="str">
        <f>IF($K2723="","",女子登録情報!$D2723&amp;" ("&amp;女子登録情報!$K2723&amp;")")</f>
        <v/>
      </c>
      <c r="C2723" t="str">
        <f>IF($K2723="","",女子登録情報!$E2723)</f>
        <v/>
      </c>
      <c r="D2723" t="str">
        <f>IF($K2723="","",女子登録情報!$O2723&amp;" "&amp;女子登録情報!$N2723&amp;" ("&amp;LEFT(女子登録情報!$F2723,2)&amp;")")</f>
        <v/>
      </c>
      <c r="E2723" t="str">
        <f>IF($K2723="","",女子登録情報!$P2723)</f>
        <v/>
      </c>
      <c r="F2723" t="str">
        <f t="shared" si="42"/>
        <v/>
      </c>
      <c r="G2723" t="str">
        <f>IF($K2723="","",女子登録情報!$M2723)</f>
        <v/>
      </c>
      <c r="H2723" t="str">
        <f>IF($K2723="","",女子登録情報!$A2723)</f>
        <v/>
      </c>
      <c r="K2723" t="str">
        <f>IF(女子登録情報!$C2723="","",女子登録情報!$C2723)</f>
        <v/>
      </c>
      <c r="M2723" t="str">
        <f>IFERROR(IF(AND(402&lt;=VALUE(RIGHT(女子登録情報!$F2723,4)),競技会情報!$E$3*100+競技会情報!$G$3&gt;=VALUE(RIGHT(女子登録情報!$F2723,4))),VALUE(女子登録情報!$G2723)+1,VALUE(女子登録情報!$G2723)),"")</f>
        <v/>
      </c>
      <c r="N2723" t="str">
        <f>IF($K2723="","",IF(女子登録情報!$H2723="北海道",女子登録情報!$H2723,LEFT(女子登録情報!$H2723,LEN(女子登録情報!$H2723)-1)))</f>
        <v/>
      </c>
      <c r="O2723" t="str">
        <f>IF($K2723="","",IF(LEN($N2723)=2,LEFT($N2723,1)&amp;"　"&amp;RIGHT($N2723,1)&amp;"・"&amp;女子登録情報!$I2723,$N2723&amp;"・"&amp;女子登録情報!$I2723))</f>
        <v/>
      </c>
    </row>
    <row r="2724" spans="1:15" x14ac:dyDescent="0.55000000000000004">
      <c r="A2724" t="str">
        <f>IF($K2724="","",200000000+女子登録情報!$C2724)</f>
        <v/>
      </c>
      <c r="B2724" t="str">
        <f>IF($K2724="","",女子登録情報!$D2724&amp;" ("&amp;女子登録情報!$K2724&amp;")")</f>
        <v/>
      </c>
      <c r="C2724" t="str">
        <f>IF($K2724="","",女子登録情報!$E2724)</f>
        <v/>
      </c>
      <c r="D2724" t="str">
        <f>IF($K2724="","",女子登録情報!$O2724&amp;" "&amp;女子登録情報!$N2724&amp;" ("&amp;LEFT(女子登録情報!$F2724,2)&amp;")")</f>
        <v/>
      </c>
      <c r="E2724" t="str">
        <f>IF($K2724="","",女子登録情報!$P2724)</f>
        <v/>
      </c>
      <c r="F2724" t="str">
        <f t="shared" si="42"/>
        <v/>
      </c>
      <c r="G2724" t="str">
        <f>IF($K2724="","",女子登録情報!$M2724)</f>
        <v/>
      </c>
      <c r="H2724" t="str">
        <f>IF($K2724="","",女子登録情報!$A2724)</f>
        <v/>
      </c>
      <c r="K2724" t="str">
        <f>IF(女子登録情報!$C2724="","",女子登録情報!$C2724)</f>
        <v/>
      </c>
      <c r="M2724" t="str">
        <f>IFERROR(IF(AND(402&lt;=VALUE(RIGHT(女子登録情報!$F2724,4)),競技会情報!$E$3*100+競技会情報!$G$3&gt;=VALUE(RIGHT(女子登録情報!$F2724,4))),VALUE(女子登録情報!$G2724)+1,VALUE(女子登録情報!$G2724)),"")</f>
        <v/>
      </c>
      <c r="N2724" t="str">
        <f>IF($K2724="","",IF(女子登録情報!$H2724="北海道",女子登録情報!$H2724,LEFT(女子登録情報!$H2724,LEN(女子登録情報!$H2724)-1)))</f>
        <v/>
      </c>
      <c r="O2724" t="str">
        <f>IF($K2724="","",IF(LEN($N2724)=2,LEFT($N2724,1)&amp;"　"&amp;RIGHT($N2724,1)&amp;"・"&amp;女子登録情報!$I2724,$N2724&amp;"・"&amp;女子登録情報!$I2724))</f>
        <v/>
      </c>
    </row>
    <row r="2725" spans="1:15" x14ac:dyDescent="0.55000000000000004">
      <c r="A2725" t="str">
        <f>IF($K2725="","",200000000+女子登録情報!$C2725)</f>
        <v/>
      </c>
      <c r="B2725" t="str">
        <f>IF($K2725="","",女子登録情報!$D2725&amp;" ("&amp;女子登録情報!$K2725&amp;")")</f>
        <v/>
      </c>
      <c r="C2725" t="str">
        <f>IF($K2725="","",女子登録情報!$E2725)</f>
        <v/>
      </c>
      <c r="D2725" t="str">
        <f>IF($K2725="","",女子登録情報!$O2725&amp;" "&amp;女子登録情報!$N2725&amp;" ("&amp;LEFT(女子登録情報!$F2725,2)&amp;")")</f>
        <v/>
      </c>
      <c r="E2725" t="str">
        <f>IF($K2725="","",女子登録情報!$P2725)</f>
        <v/>
      </c>
      <c r="F2725" t="str">
        <f t="shared" si="42"/>
        <v/>
      </c>
      <c r="G2725" t="str">
        <f>IF($K2725="","",女子登録情報!$M2725)</f>
        <v/>
      </c>
      <c r="H2725" t="str">
        <f>IF($K2725="","",女子登録情報!$A2725)</f>
        <v/>
      </c>
      <c r="K2725" t="str">
        <f>IF(女子登録情報!$C2725="","",女子登録情報!$C2725)</f>
        <v/>
      </c>
      <c r="M2725" t="str">
        <f>IFERROR(IF(AND(402&lt;=VALUE(RIGHT(女子登録情報!$F2725,4)),競技会情報!$E$3*100+競技会情報!$G$3&gt;=VALUE(RIGHT(女子登録情報!$F2725,4))),VALUE(女子登録情報!$G2725)+1,VALUE(女子登録情報!$G2725)),"")</f>
        <v/>
      </c>
      <c r="N2725" t="str">
        <f>IF($K2725="","",IF(女子登録情報!$H2725="北海道",女子登録情報!$H2725,LEFT(女子登録情報!$H2725,LEN(女子登録情報!$H2725)-1)))</f>
        <v/>
      </c>
      <c r="O2725" t="str">
        <f>IF($K2725="","",IF(LEN($N2725)=2,LEFT($N2725,1)&amp;"　"&amp;RIGHT($N2725,1)&amp;"・"&amp;女子登録情報!$I2725,$N2725&amp;"・"&amp;女子登録情報!$I2725))</f>
        <v/>
      </c>
    </row>
    <row r="2726" spans="1:15" x14ac:dyDescent="0.55000000000000004">
      <c r="A2726" t="str">
        <f>IF($K2726="","",200000000+女子登録情報!$C2726)</f>
        <v/>
      </c>
      <c r="B2726" t="str">
        <f>IF($K2726="","",女子登録情報!$D2726&amp;" ("&amp;女子登録情報!$K2726&amp;")")</f>
        <v/>
      </c>
      <c r="C2726" t="str">
        <f>IF($K2726="","",女子登録情報!$E2726)</f>
        <v/>
      </c>
      <c r="D2726" t="str">
        <f>IF($K2726="","",女子登録情報!$O2726&amp;" "&amp;女子登録情報!$N2726&amp;" ("&amp;LEFT(女子登録情報!$F2726,2)&amp;")")</f>
        <v/>
      </c>
      <c r="E2726" t="str">
        <f>IF($K2726="","",女子登録情報!$P2726)</f>
        <v/>
      </c>
      <c r="F2726" t="str">
        <f t="shared" si="42"/>
        <v/>
      </c>
      <c r="G2726" t="str">
        <f>IF($K2726="","",女子登録情報!$M2726)</f>
        <v/>
      </c>
      <c r="H2726" t="str">
        <f>IF($K2726="","",女子登録情報!$A2726)</f>
        <v/>
      </c>
      <c r="K2726" t="str">
        <f>IF(女子登録情報!$C2726="","",女子登録情報!$C2726)</f>
        <v/>
      </c>
      <c r="M2726" t="str">
        <f>IFERROR(IF(AND(402&lt;=VALUE(RIGHT(女子登録情報!$F2726,4)),競技会情報!$E$3*100+競技会情報!$G$3&gt;=VALUE(RIGHT(女子登録情報!$F2726,4))),VALUE(女子登録情報!$G2726)+1,VALUE(女子登録情報!$G2726)),"")</f>
        <v/>
      </c>
      <c r="N2726" t="str">
        <f>IF($K2726="","",IF(女子登録情報!$H2726="北海道",女子登録情報!$H2726,LEFT(女子登録情報!$H2726,LEN(女子登録情報!$H2726)-1)))</f>
        <v/>
      </c>
      <c r="O2726" t="str">
        <f>IF($K2726="","",IF(LEN($N2726)=2,LEFT($N2726,1)&amp;"　"&amp;RIGHT($N2726,1)&amp;"・"&amp;女子登録情報!$I2726,$N2726&amp;"・"&amp;女子登録情報!$I2726))</f>
        <v/>
      </c>
    </row>
    <row r="2727" spans="1:15" x14ac:dyDescent="0.55000000000000004">
      <c r="A2727" t="str">
        <f>IF($K2727="","",200000000+女子登録情報!$C2727)</f>
        <v/>
      </c>
      <c r="B2727" t="str">
        <f>IF($K2727="","",女子登録情報!$D2727&amp;" ("&amp;女子登録情報!$K2727&amp;")")</f>
        <v/>
      </c>
      <c r="C2727" t="str">
        <f>IF($K2727="","",女子登録情報!$E2727)</f>
        <v/>
      </c>
      <c r="D2727" t="str">
        <f>IF($K2727="","",女子登録情報!$O2727&amp;" "&amp;女子登録情報!$N2727&amp;" ("&amp;LEFT(女子登録情報!$F2727,2)&amp;")")</f>
        <v/>
      </c>
      <c r="E2727" t="str">
        <f>IF($K2727="","",女子登録情報!$P2727)</f>
        <v/>
      </c>
      <c r="F2727" t="str">
        <f t="shared" si="42"/>
        <v/>
      </c>
      <c r="G2727" t="str">
        <f>IF($K2727="","",女子登録情報!$M2727)</f>
        <v/>
      </c>
      <c r="H2727" t="str">
        <f>IF($K2727="","",女子登録情報!$A2727)</f>
        <v/>
      </c>
      <c r="K2727" t="str">
        <f>IF(女子登録情報!$C2727="","",女子登録情報!$C2727)</f>
        <v/>
      </c>
      <c r="M2727" t="str">
        <f>IFERROR(IF(AND(402&lt;=VALUE(RIGHT(女子登録情報!$F2727,4)),競技会情報!$E$3*100+競技会情報!$G$3&gt;=VALUE(RIGHT(女子登録情報!$F2727,4))),VALUE(女子登録情報!$G2727)+1,VALUE(女子登録情報!$G2727)),"")</f>
        <v/>
      </c>
      <c r="N2727" t="str">
        <f>IF($K2727="","",IF(女子登録情報!$H2727="北海道",女子登録情報!$H2727,LEFT(女子登録情報!$H2727,LEN(女子登録情報!$H2727)-1)))</f>
        <v/>
      </c>
      <c r="O2727" t="str">
        <f>IF($K2727="","",IF(LEN($N2727)=2,LEFT($N2727,1)&amp;"　"&amp;RIGHT($N2727,1)&amp;"・"&amp;女子登録情報!$I2727,$N2727&amp;"・"&amp;女子登録情報!$I2727))</f>
        <v/>
      </c>
    </row>
    <row r="2728" spans="1:15" x14ac:dyDescent="0.55000000000000004">
      <c r="A2728" t="str">
        <f>IF($K2728="","",200000000+女子登録情報!$C2728)</f>
        <v/>
      </c>
      <c r="B2728" t="str">
        <f>IF($K2728="","",女子登録情報!$D2728&amp;" ("&amp;女子登録情報!$K2728&amp;")")</f>
        <v/>
      </c>
      <c r="C2728" t="str">
        <f>IF($K2728="","",女子登録情報!$E2728)</f>
        <v/>
      </c>
      <c r="D2728" t="str">
        <f>IF($K2728="","",女子登録情報!$O2728&amp;" "&amp;女子登録情報!$N2728&amp;" ("&amp;LEFT(女子登録情報!$F2728,2)&amp;")")</f>
        <v/>
      </c>
      <c r="E2728" t="str">
        <f>IF($K2728="","",女子登録情報!$P2728)</f>
        <v/>
      </c>
      <c r="F2728" t="str">
        <f t="shared" si="42"/>
        <v/>
      </c>
      <c r="G2728" t="str">
        <f>IF($K2728="","",女子登録情報!$M2728)</f>
        <v/>
      </c>
      <c r="H2728" t="str">
        <f>IF($K2728="","",女子登録情報!$A2728)</f>
        <v/>
      </c>
      <c r="K2728" t="str">
        <f>IF(女子登録情報!$C2728="","",女子登録情報!$C2728)</f>
        <v/>
      </c>
      <c r="M2728" t="str">
        <f>IFERROR(IF(AND(402&lt;=VALUE(RIGHT(女子登録情報!$F2728,4)),競技会情報!$E$3*100+競技会情報!$G$3&gt;=VALUE(RIGHT(女子登録情報!$F2728,4))),VALUE(女子登録情報!$G2728)+1,VALUE(女子登録情報!$G2728)),"")</f>
        <v/>
      </c>
      <c r="N2728" t="str">
        <f>IF($K2728="","",IF(女子登録情報!$H2728="北海道",女子登録情報!$H2728,LEFT(女子登録情報!$H2728,LEN(女子登録情報!$H2728)-1)))</f>
        <v/>
      </c>
      <c r="O2728" t="str">
        <f>IF($K2728="","",IF(LEN($N2728)=2,LEFT($N2728,1)&amp;"　"&amp;RIGHT($N2728,1)&amp;"・"&amp;女子登録情報!$I2728,$N2728&amp;"・"&amp;女子登録情報!$I2728))</f>
        <v/>
      </c>
    </row>
    <row r="2729" spans="1:15" x14ac:dyDescent="0.55000000000000004">
      <c r="A2729" t="str">
        <f>IF($K2729="","",200000000+女子登録情報!$C2729)</f>
        <v/>
      </c>
      <c r="B2729" t="str">
        <f>IF($K2729="","",女子登録情報!$D2729&amp;" ("&amp;女子登録情報!$K2729&amp;")")</f>
        <v/>
      </c>
      <c r="C2729" t="str">
        <f>IF($K2729="","",女子登録情報!$E2729)</f>
        <v/>
      </c>
      <c r="D2729" t="str">
        <f>IF($K2729="","",女子登録情報!$O2729&amp;" "&amp;女子登録情報!$N2729&amp;" ("&amp;LEFT(女子登録情報!$F2729,2)&amp;")")</f>
        <v/>
      </c>
      <c r="E2729" t="str">
        <f>IF($K2729="","",女子登録情報!$P2729)</f>
        <v/>
      </c>
      <c r="F2729" t="str">
        <f t="shared" si="42"/>
        <v/>
      </c>
      <c r="G2729" t="str">
        <f>IF($K2729="","",女子登録情報!$M2729)</f>
        <v/>
      </c>
      <c r="H2729" t="str">
        <f>IF($K2729="","",女子登録情報!$A2729)</f>
        <v/>
      </c>
      <c r="K2729" t="str">
        <f>IF(女子登録情報!$C2729="","",女子登録情報!$C2729)</f>
        <v/>
      </c>
      <c r="M2729" t="str">
        <f>IFERROR(IF(AND(402&lt;=VALUE(RIGHT(女子登録情報!$F2729,4)),競技会情報!$E$3*100+競技会情報!$G$3&gt;=VALUE(RIGHT(女子登録情報!$F2729,4))),VALUE(女子登録情報!$G2729)+1,VALUE(女子登録情報!$G2729)),"")</f>
        <v/>
      </c>
      <c r="N2729" t="str">
        <f>IF($K2729="","",IF(女子登録情報!$H2729="北海道",女子登録情報!$H2729,LEFT(女子登録情報!$H2729,LEN(女子登録情報!$H2729)-1)))</f>
        <v/>
      </c>
      <c r="O2729" t="str">
        <f>IF($K2729="","",IF(LEN($N2729)=2,LEFT($N2729,1)&amp;"　"&amp;RIGHT($N2729,1)&amp;"・"&amp;女子登録情報!$I2729,$N2729&amp;"・"&amp;女子登録情報!$I2729))</f>
        <v/>
      </c>
    </row>
    <row r="2730" spans="1:15" x14ac:dyDescent="0.55000000000000004">
      <c r="A2730" t="str">
        <f>IF($K2730="","",200000000+女子登録情報!$C2730)</f>
        <v/>
      </c>
      <c r="B2730" t="str">
        <f>IF($K2730="","",女子登録情報!$D2730&amp;" ("&amp;女子登録情報!$K2730&amp;")")</f>
        <v/>
      </c>
      <c r="C2730" t="str">
        <f>IF($K2730="","",女子登録情報!$E2730)</f>
        <v/>
      </c>
      <c r="D2730" t="str">
        <f>IF($K2730="","",女子登録情報!$O2730&amp;" "&amp;女子登録情報!$N2730&amp;" ("&amp;LEFT(女子登録情報!$F2730,2)&amp;")")</f>
        <v/>
      </c>
      <c r="E2730" t="str">
        <f>IF($K2730="","",女子登録情報!$P2730)</f>
        <v/>
      </c>
      <c r="F2730" t="str">
        <f t="shared" si="42"/>
        <v/>
      </c>
      <c r="G2730" t="str">
        <f>IF($K2730="","",女子登録情報!$M2730)</f>
        <v/>
      </c>
      <c r="H2730" t="str">
        <f>IF($K2730="","",女子登録情報!$A2730)</f>
        <v/>
      </c>
      <c r="K2730" t="str">
        <f>IF(女子登録情報!$C2730="","",女子登録情報!$C2730)</f>
        <v/>
      </c>
      <c r="M2730" t="str">
        <f>IFERROR(IF(AND(402&lt;=VALUE(RIGHT(女子登録情報!$F2730,4)),競技会情報!$E$3*100+競技会情報!$G$3&gt;=VALUE(RIGHT(女子登録情報!$F2730,4))),VALUE(女子登録情報!$G2730)+1,VALUE(女子登録情報!$G2730)),"")</f>
        <v/>
      </c>
      <c r="N2730" t="str">
        <f>IF($K2730="","",IF(女子登録情報!$H2730="北海道",女子登録情報!$H2730,LEFT(女子登録情報!$H2730,LEN(女子登録情報!$H2730)-1)))</f>
        <v/>
      </c>
      <c r="O2730" t="str">
        <f>IF($K2730="","",IF(LEN($N2730)=2,LEFT($N2730,1)&amp;"　"&amp;RIGHT($N2730,1)&amp;"・"&amp;女子登録情報!$I2730,$N2730&amp;"・"&amp;女子登録情報!$I2730))</f>
        <v/>
      </c>
    </row>
    <row r="2731" spans="1:15" x14ac:dyDescent="0.55000000000000004">
      <c r="A2731" t="str">
        <f>IF($K2731="","",200000000+女子登録情報!$C2731)</f>
        <v/>
      </c>
      <c r="B2731" t="str">
        <f>IF($K2731="","",女子登録情報!$D2731&amp;" ("&amp;女子登録情報!$K2731&amp;")")</f>
        <v/>
      </c>
      <c r="C2731" t="str">
        <f>IF($K2731="","",女子登録情報!$E2731)</f>
        <v/>
      </c>
      <c r="D2731" t="str">
        <f>IF($K2731="","",女子登録情報!$O2731&amp;" "&amp;女子登録情報!$N2731&amp;" ("&amp;LEFT(女子登録情報!$F2731,2)&amp;")")</f>
        <v/>
      </c>
      <c r="E2731" t="str">
        <f>IF($K2731="","",女子登録情報!$P2731)</f>
        <v/>
      </c>
      <c r="F2731" t="str">
        <f t="shared" si="42"/>
        <v/>
      </c>
      <c r="G2731" t="str">
        <f>IF($K2731="","",女子登録情報!$M2731)</f>
        <v/>
      </c>
      <c r="H2731" t="str">
        <f>IF($K2731="","",女子登録情報!$A2731)</f>
        <v/>
      </c>
      <c r="K2731" t="str">
        <f>IF(女子登録情報!$C2731="","",女子登録情報!$C2731)</f>
        <v/>
      </c>
      <c r="M2731" t="str">
        <f>IFERROR(IF(AND(402&lt;=VALUE(RIGHT(女子登録情報!$F2731,4)),競技会情報!$E$3*100+競技会情報!$G$3&gt;=VALUE(RIGHT(女子登録情報!$F2731,4))),VALUE(女子登録情報!$G2731)+1,VALUE(女子登録情報!$G2731)),"")</f>
        <v/>
      </c>
      <c r="N2731" t="str">
        <f>IF($K2731="","",IF(女子登録情報!$H2731="北海道",女子登録情報!$H2731,LEFT(女子登録情報!$H2731,LEN(女子登録情報!$H2731)-1)))</f>
        <v/>
      </c>
      <c r="O2731" t="str">
        <f>IF($K2731="","",IF(LEN($N2731)=2,LEFT($N2731,1)&amp;"　"&amp;RIGHT($N2731,1)&amp;"・"&amp;女子登録情報!$I2731,$N2731&amp;"・"&amp;女子登録情報!$I2731))</f>
        <v/>
      </c>
    </row>
    <row r="2732" spans="1:15" x14ac:dyDescent="0.55000000000000004">
      <c r="A2732" t="str">
        <f>IF($K2732="","",200000000+女子登録情報!$C2732)</f>
        <v/>
      </c>
      <c r="B2732" t="str">
        <f>IF($K2732="","",女子登録情報!$D2732&amp;" ("&amp;女子登録情報!$K2732&amp;")")</f>
        <v/>
      </c>
      <c r="C2732" t="str">
        <f>IF($K2732="","",女子登録情報!$E2732)</f>
        <v/>
      </c>
      <c r="D2732" t="str">
        <f>IF($K2732="","",女子登録情報!$O2732&amp;" "&amp;女子登録情報!$N2732&amp;" ("&amp;LEFT(女子登録情報!$F2732,2)&amp;")")</f>
        <v/>
      </c>
      <c r="E2732" t="str">
        <f>IF($K2732="","",女子登録情報!$P2732)</f>
        <v/>
      </c>
      <c r="F2732" t="str">
        <f t="shared" si="42"/>
        <v/>
      </c>
      <c r="G2732" t="str">
        <f>IF($K2732="","",女子登録情報!$M2732)</f>
        <v/>
      </c>
      <c r="H2732" t="str">
        <f>IF($K2732="","",女子登録情報!$A2732)</f>
        <v/>
      </c>
      <c r="K2732" t="str">
        <f>IF(女子登録情報!$C2732="","",女子登録情報!$C2732)</f>
        <v/>
      </c>
      <c r="M2732" t="str">
        <f>IFERROR(IF(AND(402&lt;=VALUE(RIGHT(女子登録情報!$F2732,4)),競技会情報!$E$3*100+競技会情報!$G$3&gt;=VALUE(RIGHT(女子登録情報!$F2732,4))),VALUE(女子登録情報!$G2732)+1,VALUE(女子登録情報!$G2732)),"")</f>
        <v/>
      </c>
      <c r="N2732" t="str">
        <f>IF($K2732="","",IF(女子登録情報!$H2732="北海道",女子登録情報!$H2732,LEFT(女子登録情報!$H2732,LEN(女子登録情報!$H2732)-1)))</f>
        <v/>
      </c>
      <c r="O2732" t="str">
        <f>IF($K2732="","",IF(LEN($N2732)=2,LEFT($N2732,1)&amp;"　"&amp;RIGHT($N2732,1)&amp;"・"&amp;女子登録情報!$I2732,$N2732&amp;"・"&amp;女子登録情報!$I2732))</f>
        <v/>
      </c>
    </row>
    <row r="2733" spans="1:15" x14ac:dyDescent="0.55000000000000004">
      <c r="A2733" t="str">
        <f>IF($K2733="","",200000000+女子登録情報!$C2733)</f>
        <v/>
      </c>
      <c r="B2733" t="str">
        <f>IF($K2733="","",女子登録情報!$D2733&amp;" ("&amp;女子登録情報!$K2733&amp;")")</f>
        <v/>
      </c>
      <c r="C2733" t="str">
        <f>IF($K2733="","",女子登録情報!$E2733)</f>
        <v/>
      </c>
      <c r="D2733" t="str">
        <f>IF($K2733="","",女子登録情報!$O2733&amp;" "&amp;女子登録情報!$N2733&amp;" ("&amp;LEFT(女子登録情報!$F2733,2)&amp;")")</f>
        <v/>
      </c>
      <c r="E2733" t="str">
        <f>IF($K2733="","",女子登録情報!$P2733)</f>
        <v/>
      </c>
      <c r="F2733" t="str">
        <f t="shared" si="42"/>
        <v/>
      </c>
      <c r="G2733" t="str">
        <f>IF($K2733="","",女子登録情報!$M2733)</f>
        <v/>
      </c>
      <c r="H2733" t="str">
        <f>IF($K2733="","",女子登録情報!$A2733)</f>
        <v/>
      </c>
      <c r="K2733" t="str">
        <f>IF(女子登録情報!$C2733="","",女子登録情報!$C2733)</f>
        <v/>
      </c>
      <c r="M2733" t="str">
        <f>IFERROR(IF(AND(402&lt;=VALUE(RIGHT(女子登録情報!$F2733,4)),競技会情報!$E$3*100+競技会情報!$G$3&gt;=VALUE(RIGHT(女子登録情報!$F2733,4))),VALUE(女子登録情報!$G2733)+1,VALUE(女子登録情報!$G2733)),"")</f>
        <v/>
      </c>
      <c r="N2733" t="str">
        <f>IF($K2733="","",IF(女子登録情報!$H2733="北海道",女子登録情報!$H2733,LEFT(女子登録情報!$H2733,LEN(女子登録情報!$H2733)-1)))</f>
        <v/>
      </c>
      <c r="O2733" t="str">
        <f>IF($K2733="","",IF(LEN($N2733)=2,LEFT($N2733,1)&amp;"　"&amp;RIGHT($N2733,1)&amp;"・"&amp;女子登録情報!$I2733,$N2733&amp;"・"&amp;女子登録情報!$I2733))</f>
        <v/>
      </c>
    </row>
    <row r="2734" spans="1:15" x14ac:dyDescent="0.55000000000000004">
      <c r="A2734" t="str">
        <f>IF($K2734="","",200000000+女子登録情報!$C2734)</f>
        <v/>
      </c>
      <c r="B2734" t="str">
        <f>IF($K2734="","",女子登録情報!$D2734&amp;" ("&amp;女子登録情報!$K2734&amp;")")</f>
        <v/>
      </c>
      <c r="C2734" t="str">
        <f>IF($K2734="","",女子登録情報!$E2734)</f>
        <v/>
      </c>
      <c r="D2734" t="str">
        <f>IF($K2734="","",女子登録情報!$O2734&amp;" "&amp;女子登録情報!$N2734&amp;" ("&amp;LEFT(女子登録情報!$F2734,2)&amp;")")</f>
        <v/>
      </c>
      <c r="E2734" t="str">
        <f>IF($K2734="","",女子登録情報!$P2734)</f>
        <v/>
      </c>
      <c r="F2734" t="str">
        <f t="shared" si="42"/>
        <v/>
      </c>
      <c r="G2734" t="str">
        <f>IF($K2734="","",女子登録情報!$M2734)</f>
        <v/>
      </c>
      <c r="H2734" t="str">
        <f>IF($K2734="","",女子登録情報!$A2734)</f>
        <v/>
      </c>
      <c r="K2734" t="str">
        <f>IF(女子登録情報!$C2734="","",女子登録情報!$C2734)</f>
        <v/>
      </c>
      <c r="M2734" t="str">
        <f>IFERROR(IF(AND(402&lt;=VALUE(RIGHT(女子登録情報!$F2734,4)),競技会情報!$E$3*100+競技会情報!$G$3&gt;=VALUE(RIGHT(女子登録情報!$F2734,4))),VALUE(女子登録情報!$G2734)+1,VALUE(女子登録情報!$G2734)),"")</f>
        <v/>
      </c>
      <c r="N2734" t="str">
        <f>IF($K2734="","",IF(女子登録情報!$H2734="北海道",女子登録情報!$H2734,LEFT(女子登録情報!$H2734,LEN(女子登録情報!$H2734)-1)))</f>
        <v/>
      </c>
      <c r="O2734" t="str">
        <f>IF($K2734="","",IF(LEN($N2734)=2,LEFT($N2734,1)&amp;"　"&amp;RIGHT($N2734,1)&amp;"・"&amp;女子登録情報!$I2734,$N2734&amp;"・"&amp;女子登録情報!$I2734))</f>
        <v/>
      </c>
    </row>
    <row r="2735" spans="1:15" x14ac:dyDescent="0.55000000000000004">
      <c r="A2735" t="str">
        <f>IF($K2735="","",200000000+女子登録情報!$C2735)</f>
        <v/>
      </c>
      <c r="B2735" t="str">
        <f>IF($K2735="","",女子登録情報!$D2735&amp;" ("&amp;女子登録情報!$K2735&amp;")")</f>
        <v/>
      </c>
      <c r="C2735" t="str">
        <f>IF($K2735="","",女子登録情報!$E2735)</f>
        <v/>
      </c>
      <c r="D2735" t="str">
        <f>IF($K2735="","",女子登録情報!$O2735&amp;" "&amp;女子登録情報!$N2735&amp;" ("&amp;LEFT(女子登録情報!$F2735,2)&amp;")")</f>
        <v/>
      </c>
      <c r="E2735" t="str">
        <f>IF($K2735="","",女子登録情報!$P2735)</f>
        <v/>
      </c>
      <c r="F2735" t="str">
        <f t="shared" si="42"/>
        <v/>
      </c>
      <c r="G2735" t="str">
        <f>IF($K2735="","",女子登録情報!$M2735)</f>
        <v/>
      </c>
      <c r="H2735" t="str">
        <f>IF($K2735="","",女子登録情報!$A2735)</f>
        <v/>
      </c>
      <c r="K2735" t="str">
        <f>IF(女子登録情報!$C2735="","",女子登録情報!$C2735)</f>
        <v/>
      </c>
      <c r="M2735" t="str">
        <f>IFERROR(IF(AND(402&lt;=VALUE(RIGHT(女子登録情報!$F2735,4)),競技会情報!$E$3*100+競技会情報!$G$3&gt;=VALUE(RIGHT(女子登録情報!$F2735,4))),VALUE(女子登録情報!$G2735)+1,VALUE(女子登録情報!$G2735)),"")</f>
        <v/>
      </c>
      <c r="N2735" t="str">
        <f>IF($K2735="","",IF(女子登録情報!$H2735="北海道",女子登録情報!$H2735,LEFT(女子登録情報!$H2735,LEN(女子登録情報!$H2735)-1)))</f>
        <v/>
      </c>
      <c r="O2735" t="str">
        <f>IF($K2735="","",IF(LEN($N2735)=2,LEFT($N2735,1)&amp;"　"&amp;RIGHT($N2735,1)&amp;"・"&amp;女子登録情報!$I2735,$N2735&amp;"・"&amp;女子登録情報!$I2735))</f>
        <v/>
      </c>
    </row>
    <row r="2736" spans="1:15" x14ac:dyDescent="0.55000000000000004">
      <c r="A2736" t="str">
        <f>IF($K2736="","",200000000+女子登録情報!$C2736)</f>
        <v/>
      </c>
      <c r="B2736" t="str">
        <f>IF($K2736="","",女子登録情報!$D2736&amp;" ("&amp;女子登録情報!$K2736&amp;")")</f>
        <v/>
      </c>
      <c r="C2736" t="str">
        <f>IF($K2736="","",女子登録情報!$E2736)</f>
        <v/>
      </c>
      <c r="D2736" t="str">
        <f>IF($K2736="","",女子登録情報!$O2736&amp;" "&amp;女子登録情報!$N2736&amp;" ("&amp;LEFT(女子登録情報!$F2736,2)&amp;")")</f>
        <v/>
      </c>
      <c r="E2736" t="str">
        <f>IF($K2736="","",女子登録情報!$P2736)</f>
        <v/>
      </c>
      <c r="F2736" t="str">
        <f t="shared" si="42"/>
        <v/>
      </c>
      <c r="G2736" t="str">
        <f>IF($K2736="","",女子登録情報!$M2736)</f>
        <v/>
      </c>
      <c r="H2736" t="str">
        <f>IF($K2736="","",女子登録情報!$A2736)</f>
        <v/>
      </c>
      <c r="K2736" t="str">
        <f>IF(女子登録情報!$C2736="","",女子登録情報!$C2736)</f>
        <v/>
      </c>
      <c r="M2736" t="str">
        <f>IFERROR(IF(AND(402&lt;=VALUE(RIGHT(女子登録情報!$F2736,4)),競技会情報!$E$3*100+競技会情報!$G$3&gt;=VALUE(RIGHT(女子登録情報!$F2736,4))),VALUE(女子登録情報!$G2736)+1,VALUE(女子登録情報!$G2736)),"")</f>
        <v/>
      </c>
      <c r="N2736" t="str">
        <f>IF($K2736="","",IF(女子登録情報!$H2736="北海道",女子登録情報!$H2736,LEFT(女子登録情報!$H2736,LEN(女子登録情報!$H2736)-1)))</f>
        <v/>
      </c>
      <c r="O2736" t="str">
        <f>IF($K2736="","",IF(LEN($N2736)=2,LEFT($N2736,1)&amp;"　"&amp;RIGHT($N2736,1)&amp;"・"&amp;女子登録情報!$I2736,$N2736&amp;"・"&amp;女子登録情報!$I2736))</f>
        <v/>
      </c>
    </row>
    <row r="2737" spans="1:15" x14ac:dyDescent="0.55000000000000004">
      <c r="A2737" t="str">
        <f>IF($K2737="","",200000000+女子登録情報!$C2737)</f>
        <v/>
      </c>
      <c r="B2737" t="str">
        <f>IF($K2737="","",女子登録情報!$D2737&amp;" ("&amp;女子登録情報!$K2737&amp;")")</f>
        <v/>
      </c>
      <c r="C2737" t="str">
        <f>IF($K2737="","",女子登録情報!$E2737)</f>
        <v/>
      </c>
      <c r="D2737" t="str">
        <f>IF($K2737="","",女子登録情報!$O2737&amp;" "&amp;女子登録情報!$N2737&amp;" ("&amp;LEFT(女子登録情報!$F2737,2)&amp;")")</f>
        <v/>
      </c>
      <c r="E2737" t="str">
        <f>IF($K2737="","",女子登録情報!$P2737)</f>
        <v/>
      </c>
      <c r="F2737" t="str">
        <f t="shared" si="42"/>
        <v/>
      </c>
      <c r="G2737" t="str">
        <f>IF($K2737="","",女子登録情報!$M2737)</f>
        <v/>
      </c>
      <c r="H2737" t="str">
        <f>IF($K2737="","",女子登録情報!$A2737)</f>
        <v/>
      </c>
      <c r="K2737" t="str">
        <f>IF(女子登録情報!$C2737="","",女子登録情報!$C2737)</f>
        <v/>
      </c>
      <c r="M2737" t="str">
        <f>IFERROR(IF(AND(402&lt;=VALUE(RIGHT(女子登録情報!$F2737,4)),競技会情報!$E$3*100+競技会情報!$G$3&gt;=VALUE(RIGHT(女子登録情報!$F2737,4))),VALUE(女子登録情報!$G2737)+1,VALUE(女子登録情報!$G2737)),"")</f>
        <v/>
      </c>
      <c r="N2737" t="str">
        <f>IF($K2737="","",IF(女子登録情報!$H2737="北海道",女子登録情報!$H2737,LEFT(女子登録情報!$H2737,LEN(女子登録情報!$H2737)-1)))</f>
        <v/>
      </c>
      <c r="O2737" t="str">
        <f>IF($K2737="","",IF(LEN($N2737)=2,LEFT($N2737,1)&amp;"　"&amp;RIGHT($N2737,1)&amp;"・"&amp;女子登録情報!$I2737,$N2737&amp;"・"&amp;女子登録情報!$I2737))</f>
        <v/>
      </c>
    </row>
    <row r="2738" spans="1:15" x14ac:dyDescent="0.55000000000000004">
      <c r="A2738" t="str">
        <f>IF($K2738="","",200000000+女子登録情報!$C2738)</f>
        <v/>
      </c>
      <c r="B2738" t="str">
        <f>IF($K2738="","",女子登録情報!$D2738&amp;" ("&amp;女子登録情報!$K2738&amp;")")</f>
        <v/>
      </c>
      <c r="C2738" t="str">
        <f>IF($K2738="","",女子登録情報!$E2738)</f>
        <v/>
      </c>
      <c r="D2738" t="str">
        <f>IF($K2738="","",女子登録情報!$O2738&amp;" "&amp;女子登録情報!$N2738&amp;" ("&amp;LEFT(女子登録情報!$F2738,2)&amp;")")</f>
        <v/>
      </c>
      <c r="E2738" t="str">
        <f>IF($K2738="","",女子登録情報!$P2738)</f>
        <v/>
      </c>
      <c r="F2738" t="str">
        <f t="shared" si="42"/>
        <v/>
      </c>
      <c r="G2738" t="str">
        <f>IF($K2738="","",女子登録情報!$M2738)</f>
        <v/>
      </c>
      <c r="H2738" t="str">
        <f>IF($K2738="","",女子登録情報!$A2738)</f>
        <v/>
      </c>
      <c r="K2738" t="str">
        <f>IF(女子登録情報!$C2738="","",女子登録情報!$C2738)</f>
        <v/>
      </c>
      <c r="M2738" t="str">
        <f>IFERROR(IF(AND(402&lt;=VALUE(RIGHT(女子登録情報!$F2738,4)),競技会情報!$E$3*100+競技会情報!$G$3&gt;=VALUE(RIGHT(女子登録情報!$F2738,4))),VALUE(女子登録情報!$G2738)+1,VALUE(女子登録情報!$G2738)),"")</f>
        <v/>
      </c>
      <c r="N2738" t="str">
        <f>IF($K2738="","",IF(女子登録情報!$H2738="北海道",女子登録情報!$H2738,LEFT(女子登録情報!$H2738,LEN(女子登録情報!$H2738)-1)))</f>
        <v/>
      </c>
      <c r="O2738" t="str">
        <f>IF($K2738="","",IF(LEN($N2738)=2,LEFT($N2738,1)&amp;"　"&amp;RIGHT($N2738,1)&amp;"・"&amp;女子登録情報!$I2738,$N2738&amp;"・"&amp;女子登録情報!$I2738))</f>
        <v/>
      </c>
    </row>
    <row r="2739" spans="1:15" x14ac:dyDescent="0.55000000000000004">
      <c r="A2739" t="str">
        <f>IF($K2739="","",200000000+女子登録情報!$C2739)</f>
        <v/>
      </c>
      <c r="B2739" t="str">
        <f>IF($K2739="","",女子登録情報!$D2739&amp;" ("&amp;女子登録情報!$K2739&amp;")")</f>
        <v/>
      </c>
      <c r="C2739" t="str">
        <f>IF($K2739="","",女子登録情報!$E2739)</f>
        <v/>
      </c>
      <c r="D2739" t="str">
        <f>IF($K2739="","",女子登録情報!$O2739&amp;" "&amp;女子登録情報!$N2739&amp;" ("&amp;LEFT(女子登録情報!$F2739,2)&amp;")")</f>
        <v/>
      </c>
      <c r="E2739" t="str">
        <f>IF($K2739="","",女子登録情報!$P2739)</f>
        <v/>
      </c>
      <c r="F2739" t="str">
        <f t="shared" si="42"/>
        <v/>
      </c>
      <c r="G2739" t="str">
        <f>IF($K2739="","",女子登録情報!$M2739)</f>
        <v/>
      </c>
      <c r="H2739" t="str">
        <f>IF($K2739="","",女子登録情報!$A2739)</f>
        <v/>
      </c>
      <c r="K2739" t="str">
        <f>IF(女子登録情報!$C2739="","",女子登録情報!$C2739)</f>
        <v/>
      </c>
      <c r="M2739" t="str">
        <f>IFERROR(IF(AND(402&lt;=VALUE(RIGHT(女子登録情報!$F2739,4)),競技会情報!$E$3*100+競技会情報!$G$3&gt;=VALUE(RIGHT(女子登録情報!$F2739,4))),VALUE(女子登録情報!$G2739)+1,VALUE(女子登録情報!$G2739)),"")</f>
        <v/>
      </c>
      <c r="N2739" t="str">
        <f>IF($K2739="","",IF(女子登録情報!$H2739="北海道",女子登録情報!$H2739,LEFT(女子登録情報!$H2739,LEN(女子登録情報!$H2739)-1)))</f>
        <v/>
      </c>
      <c r="O2739" t="str">
        <f>IF($K2739="","",IF(LEN($N2739)=2,LEFT($N2739,1)&amp;"　"&amp;RIGHT($N2739,1)&amp;"・"&amp;女子登録情報!$I2739,$N2739&amp;"・"&amp;女子登録情報!$I2739))</f>
        <v/>
      </c>
    </row>
    <row r="2740" spans="1:15" x14ac:dyDescent="0.55000000000000004">
      <c r="A2740" t="str">
        <f>IF($K2740="","",200000000+女子登録情報!$C2740)</f>
        <v/>
      </c>
      <c r="B2740" t="str">
        <f>IF($K2740="","",女子登録情報!$D2740&amp;" ("&amp;女子登録情報!$K2740&amp;")")</f>
        <v/>
      </c>
      <c r="C2740" t="str">
        <f>IF($K2740="","",女子登録情報!$E2740)</f>
        <v/>
      </c>
      <c r="D2740" t="str">
        <f>IF($K2740="","",女子登録情報!$O2740&amp;" "&amp;女子登録情報!$N2740&amp;" ("&amp;LEFT(女子登録情報!$F2740,2)&amp;")")</f>
        <v/>
      </c>
      <c r="E2740" t="str">
        <f>IF($K2740="","",女子登録情報!$P2740)</f>
        <v/>
      </c>
      <c r="F2740" t="str">
        <f t="shared" si="42"/>
        <v/>
      </c>
      <c r="G2740" t="str">
        <f>IF($K2740="","",女子登録情報!$M2740)</f>
        <v/>
      </c>
      <c r="H2740" t="str">
        <f>IF($K2740="","",女子登録情報!$A2740)</f>
        <v/>
      </c>
      <c r="K2740" t="str">
        <f>IF(女子登録情報!$C2740="","",女子登録情報!$C2740)</f>
        <v/>
      </c>
      <c r="M2740" t="str">
        <f>IFERROR(IF(AND(402&lt;=VALUE(RIGHT(女子登録情報!$F2740,4)),競技会情報!$E$3*100+競技会情報!$G$3&gt;=VALUE(RIGHT(女子登録情報!$F2740,4))),VALUE(女子登録情報!$G2740)+1,VALUE(女子登録情報!$G2740)),"")</f>
        <v/>
      </c>
      <c r="N2740" t="str">
        <f>IF($K2740="","",IF(女子登録情報!$H2740="北海道",女子登録情報!$H2740,LEFT(女子登録情報!$H2740,LEN(女子登録情報!$H2740)-1)))</f>
        <v/>
      </c>
      <c r="O2740" t="str">
        <f>IF($K2740="","",IF(LEN($N2740)=2,LEFT($N2740,1)&amp;"　"&amp;RIGHT($N2740,1)&amp;"・"&amp;女子登録情報!$I2740,$N2740&amp;"・"&amp;女子登録情報!$I2740))</f>
        <v/>
      </c>
    </row>
    <row r="2741" spans="1:15" x14ac:dyDescent="0.55000000000000004">
      <c r="A2741" t="str">
        <f>IF($K2741="","",200000000+女子登録情報!$C2741)</f>
        <v/>
      </c>
      <c r="B2741" t="str">
        <f>IF($K2741="","",女子登録情報!$D2741&amp;" ("&amp;女子登録情報!$K2741&amp;")")</f>
        <v/>
      </c>
      <c r="C2741" t="str">
        <f>IF($K2741="","",女子登録情報!$E2741)</f>
        <v/>
      </c>
      <c r="D2741" t="str">
        <f>IF($K2741="","",女子登録情報!$O2741&amp;" "&amp;女子登録情報!$N2741&amp;" ("&amp;LEFT(女子登録情報!$F2741,2)&amp;")")</f>
        <v/>
      </c>
      <c r="E2741" t="str">
        <f>IF($K2741="","",女子登録情報!$P2741)</f>
        <v/>
      </c>
      <c r="F2741" t="str">
        <f t="shared" si="42"/>
        <v/>
      </c>
      <c r="G2741" t="str">
        <f>IF($K2741="","",女子登録情報!$M2741)</f>
        <v/>
      </c>
      <c r="H2741" t="str">
        <f>IF($K2741="","",女子登録情報!$A2741)</f>
        <v/>
      </c>
      <c r="K2741" t="str">
        <f>IF(女子登録情報!$C2741="","",女子登録情報!$C2741)</f>
        <v/>
      </c>
      <c r="M2741" t="str">
        <f>IFERROR(IF(AND(402&lt;=VALUE(RIGHT(女子登録情報!$F2741,4)),競技会情報!$E$3*100+競技会情報!$G$3&gt;=VALUE(RIGHT(女子登録情報!$F2741,4))),VALUE(女子登録情報!$G2741)+1,VALUE(女子登録情報!$G2741)),"")</f>
        <v/>
      </c>
      <c r="N2741" t="str">
        <f>IF($K2741="","",IF(女子登録情報!$H2741="北海道",女子登録情報!$H2741,LEFT(女子登録情報!$H2741,LEN(女子登録情報!$H2741)-1)))</f>
        <v/>
      </c>
      <c r="O2741" t="str">
        <f>IF($K2741="","",IF(LEN($N2741)=2,LEFT($N2741,1)&amp;"　"&amp;RIGHT($N2741,1)&amp;"・"&amp;女子登録情報!$I2741,$N2741&amp;"・"&amp;女子登録情報!$I2741))</f>
        <v/>
      </c>
    </row>
    <row r="2742" spans="1:15" x14ac:dyDescent="0.55000000000000004">
      <c r="A2742" t="str">
        <f>IF($K2742="","",200000000+女子登録情報!$C2742)</f>
        <v/>
      </c>
      <c r="B2742" t="str">
        <f>IF($K2742="","",女子登録情報!$D2742&amp;" ("&amp;女子登録情報!$K2742&amp;")")</f>
        <v/>
      </c>
      <c r="C2742" t="str">
        <f>IF($K2742="","",女子登録情報!$E2742)</f>
        <v/>
      </c>
      <c r="D2742" t="str">
        <f>IF($K2742="","",女子登録情報!$O2742&amp;" "&amp;女子登録情報!$N2742&amp;" ("&amp;LEFT(女子登録情報!$F2742,2)&amp;")")</f>
        <v/>
      </c>
      <c r="E2742" t="str">
        <f>IF($K2742="","",女子登録情報!$P2742)</f>
        <v/>
      </c>
      <c r="F2742" t="str">
        <f t="shared" si="42"/>
        <v/>
      </c>
      <c r="G2742" t="str">
        <f>IF($K2742="","",女子登録情報!$M2742)</f>
        <v/>
      </c>
      <c r="H2742" t="str">
        <f>IF($K2742="","",女子登録情報!$A2742)</f>
        <v/>
      </c>
      <c r="K2742" t="str">
        <f>IF(女子登録情報!$C2742="","",女子登録情報!$C2742)</f>
        <v/>
      </c>
      <c r="M2742" t="str">
        <f>IFERROR(IF(AND(402&lt;=VALUE(RIGHT(女子登録情報!$F2742,4)),競技会情報!$E$3*100+競技会情報!$G$3&gt;=VALUE(RIGHT(女子登録情報!$F2742,4))),VALUE(女子登録情報!$G2742)+1,VALUE(女子登録情報!$G2742)),"")</f>
        <v/>
      </c>
      <c r="N2742" t="str">
        <f>IF($K2742="","",IF(女子登録情報!$H2742="北海道",女子登録情報!$H2742,LEFT(女子登録情報!$H2742,LEN(女子登録情報!$H2742)-1)))</f>
        <v/>
      </c>
      <c r="O2742" t="str">
        <f>IF($K2742="","",IF(LEN($N2742)=2,LEFT($N2742,1)&amp;"　"&amp;RIGHT($N2742,1)&amp;"・"&amp;女子登録情報!$I2742,$N2742&amp;"・"&amp;女子登録情報!$I2742))</f>
        <v/>
      </c>
    </row>
    <row r="2743" spans="1:15" x14ac:dyDescent="0.55000000000000004">
      <c r="A2743" t="str">
        <f>IF($K2743="","",200000000+女子登録情報!$C2743)</f>
        <v/>
      </c>
      <c r="B2743" t="str">
        <f>IF($K2743="","",女子登録情報!$D2743&amp;" ("&amp;女子登録情報!$K2743&amp;")")</f>
        <v/>
      </c>
      <c r="C2743" t="str">
        <f>IF($K2743="","",女子登録情報!$E2743)</f>
        <v/>
      </c>
      <c r="D2743" t="str">
        <f>IF($K2743="","",女子登録情報!$O2743&amp;" "&amp;女子登録情報!$N2743&amp;" ("&amp;LEFT(女子登録情報!$F2743,2)&amp;")")</f>
        <v/>
      </c>
      <c r="E2743" t="str">
        <f>IF($K2743="","",女子登録情報!$P2743)</f>
        <v/>
      </c>
      <c r="F2743" t="str">
        <f t="shared" si="42"/>
        <v/>
      </c>
      <c r="G2743" t="str">
        <f>IF($K2743="","",女子登録情報!$M2743)</f>
        <v/>
      </c>
      <c r="H2743" t="str">
        <f>IF($K2743="","",女子登録情報!$A2743)</f>
        <v/>
      </c>
      <c r="K2743" t="str">
        <f>IF(女子登録情報!$C2743="","",女子登録情報!$C2743)</f>
        <v/>
      </c>
      <c r="M2743" t="str">
        <f>IFERROR(IF(AND(402&lt;=VALUE(RIGHT(女子登録情報!$F2743,4)),競技会情報!$E$3*100+競技会情報!$G$3&gt;=VALUE(RIGHT(女子登録情報!$F2743,4))),VALUE(女子登録情報!$G2743)+1,VALUE(女子登録情報!$G2743)),"")</f>
        <v/>
      </c>
      <c r="N2743" t="str">
        <f>IF($K2743="","",IF(女子登録情報!$H2743="北海道",女子登録情報!$H2743,LEFT(女子登録情報!$H2743,LEN(女子登録情報!$H2743)-1)))</f>
        <v/>
      </c>
      <c r="O2743" t="str">
        <f>IF($K2743="","",IF(LEN($N2743)=2,LEFT($N2743,1)&amp;"　"&amp;RIGHT($N2743,1)&amp;"・"&amp;女子登録情報!$I2743,$N2743&amp;"・"&amp;女子登録情報!$I2743))</f>
        <v/>
      </c>
    </row>
    <row r="2744" spans="1:15" x14ac:dyDescent="0.55000000000000004">
      <c r="A2744" t="str">
        <f>IF($K2744="","",200000000+女子登録情報!$C2744)</f>
        <v/>
      </c>
      <c r="B2744" t="str">
        <f>IF($K2744="","",女子登録情報!$D2744&amp;" ("&amp;女子登録情報!$K2744&amp;")")</f>
        <v/>
      </c>
      <c r="C2744" t="str">
        <f>IF($K2744="","",女子登録情報!$E2744)</f>
        <v/>
      </c>
      <c r="D2744" t="str">
        <f>IF($K2744="","",女子登録情報!$O2744&amp;" "&amp;女子登録情報!$N2744&amp;" ("&amp;LEFT(女子登録情報!$F2744,2)&amp;")")</f>
        <v/>
      </c>
      <c r="E2744" t="str">
        <f>IF($K2744="","",女子登録情報!$P2744)</f>
        <v/>
      </c>
      <c r="F2744" t="str">
        <f t="shared" si="42"/>
        <v/>
      </c>
      <c r="G2744" t="str">
        <f>IF($K2744="","",女子登録情報!$M2744)</f>
        <v/>
      </c>
      <c r="H2744" t="str">
        <f>IF($K2744="","",女子登録情報!$A2744)</f>
        <v/>
      </c>
      <c r="K2744" t="str">
        <f>IF(女子登録情報!$C2744="","",女子登録情報!$C2744)</f>
        <v/>
      </c>
      <c r="M2744" t="str">
        <f>IFERROR(IF(AND(402&lt;=VALUE(RIGHT(女子登録情報!$F2744,4)),競技会情報!$E$3*100+競技会情報!$G$3&gt;=VALUE(RIGHT(女子登録情報!$F2744,4))),VALUE(女子登録情報!$G2744)+1,VALUE(女子登録情報!$G2744)),"")</f>
        <v/>
      </c>
      <c r="N2744" t="str">
        <f>IF($K2744="","",IF(女子登録情報!$H2744="北海道",女子登録情報!$H2744,LEFT(女子登録情報!$H2744,LEN(女子登録情報!$H2744)-1)))</f>
        <v/>
      </c>
      <c r="O2744" t="str">
        <f>IF($K2744="","",IF(LEN($N2744)=2,LEFT($N2744,1)&amp;"　"&amp;RIGHT($N2744,1)&amp;"・"&amp;女子登録情報!$I2744,$N2744&amp;"・"&amp;女子登録情報!$I2744))</f>
        <v/>
      </c>
    </row>
    <row r="2745" spans="1:15" x14ac:dyDescent="0.55000000000000004">
      <c r="A2745" t="str">
        <f>IF($K2745="","",200000000+女子登録情報!$C2745)</f>
        <v/>
      </c>
      <c r="B2745" t="str">
        <f>IF($K2745="","",女子登録情報!$D2745&amp;" ("&amp;女子登録情報!$K2745&amp;")")</f>
        <v/>
      </c>
      <c r="C2745" t="str">
        <f>IF($K2745="","",女子登録情報!$E2745)</f>
        <v/>
      </c>
      <c r="D2745" t="str">
        <f>IF($K2745="","",女子登録情報!$O2745&amp;" "&amp;女子登録情報!$N2745&amp;" ("&amp;LEFT(女子登録情報!$F2745,2)&amp;")")</f>
        <v/>
      </c>
      <c r="E2745" t="str">
        <f>IF($K2745="","",女子登録情報!$P2745)</f>
        <v/>
      </c>
      <c r="F2745" t="str">
        <f t="shared" si="42"/>
        <v/>
      </c>
      <c r="G2745" t="str">
        <f>IF($K2745="","",女子登録情報!$M2745)</f>
        <v/>
      </c>
      <c r="H2745" t="str">
        <f>IF($K2745="","",女子登録情報!$A2745)</f>
        <v/>
      </c>
      <c r="K2745" t="str">
        <f>IF(女子登録情報!$C2745="","",女子登録情報!$C2745)</f>
        <v/>
      </c>
      <c r="M2745" t="str">
        <f>IFERROR(IF(AND(402&lt;=VALUE(RIGHT(女子登録情報!$F2745,4)),競技会情報!$E$3*100+競技会情報!$G$3&gt;=VALUE(RIGHT(女子登録情報!$F2745,4))),VALUE(女子登録情報!$G2745)+1,VALUE(女子登録情報!$G2745)),"")</f>
        <v/>
      </c>
      <c r="N2745" t="str">
        <f>IF($K2745="","",IF(女子登録情報!$H2745="北海道",女子登録情報!$H2745,LEFT(女子登録情報!$H2745,LEN(女子登録情報!$H2745)-1)))</f>
        <v/>
      </c>
      <c r="O2745" t="str">
        <f>IF($K2745="","",IF(LEN($N2745)=2,LEFT($N2745,1)&amp;"　"&amp;RIGHT($N2745,1)&amp;"・"&amp;女子登録情報!$I2745,$N2745&amp;"・"&amp;女子登録情報!$I2745))</f>
        <v/>
      </c>
    </row>
    <row r="2746" spans="1:15" x14ac:dyDescent="0.55000000000000004">
      <c r="A2746" t="str">
        <f>IF($K2746="","",200000000+女子登録情報!$C2746)</f>
        <v/>
      </c>
      <c r="B2746" t="str">
        <f>IF($K2746="","",女子登録情報!$D2746&amp;" ("&amp;女子登録情報!$K2746&amp;")")</f>
        <v/>
      </c>
      <c r="C2746" t="str">
        <f>IF($K2746="","",女子登録情報!$E2746)</f>
        <v/>
      </c>
      <c r="D2746" t="str">
        <f>IF($K2746="","",女子登録情報!$O2746&amp;" "&amp;女子登録情報!$N2746&amp;" ("&amp;LEFT(女子登録情報!$F2746,2)&amp;")")</f>
        <v/>
      </c>
      <c r="E2746" t="str">
        <f>IF($K2746="","",女子登録情報!$P2746)</f>
        <v/>
      </c>
      <c r="F2746" t="str">
        <f t="shared" si="42"/>
        <v/>
      </c>
      <c r="G2746" t="str">
        <f>IF($K2746="","",女子登録情報!$M2746)</f>
        <v/>
      </c>
      <c r="H2746" t="str">
        <f>IF($K2746="","",女子登録情報!$A2746)</f>
        <v/>
      </c>
      <c r="K2746" t="str">
        <f>IF(女子登録情報!$C2746="","",女子登録情報!$C2746)</f>
        <v/>
      </c>
      <c r="M2746" t="str">
        <f>IFERROR(IF(AND(402&lt;=VALUE(RIGHT(女子登録情報!$F2746,4)),競技会情報!$E$3*100+競技会情報!$G$3&gt;=VALUE(RIGHT(女子登録情報!$F2746,4))),VALUE(女子登録情報!$G2746)+1,VALUE(女子登録情報!$G2746)),"")</f>
        <v/>
      </c>
      <c r="N2746" t="str">
        <f>IF($K2746="","",IF(女子登録情報!$H2746="北海道",女子登録情報!$H2746,LEFT(女子登録情報!$H2746,LEN(女子登録情報!$H2746)-1)))</f>
        <v/>
      </c>
      <c r="O2746" t="str">
        <f>IF($K2746="","",IF(LEN($N2746)=2,LEFT($N2746,1)&amp;"　"&amp;RIGHT($N2746,1)&amp;"・"&amp;女子登録情報!$I2746,$N2746&amp;"・"&amp;女子登録情報!$I2746))</f>
        <v/>
      </c>
    </row>
    <row r="2747" spans="1:15" x14ac:dyDescent="0.55000000000000004">
      <c r="A2747" t="str">
        <f>IF($K2747="","",200000000+女子登録情報!$C2747)</f>
        <v/>
      </c>
      <c r="B2747" t="str">
        <f>IF($K2747="","",女子登録情報!$D2747&amp;" ("&amp;女子登録情報!$K2747&amp;")")</f>
        <v/>
      </c>
      <c r="C2747" t="str">
        <f>IF($K2747="","",女子登録情報!$E2747)</f>
        <v/>
      </c>
      <c r="D2747" t="str">
        <f>IF($K2747="","",女子登録情報!$O2747&amp;" "&amp;女子登録情報!$N2747&amp;" ("&amp;LEFT(女子登録情報!$F2747,2)&amp;")")</f>
        <v/>
      </c>
      <c r="E2747" t="str">
        <f>IF($K2747="","",女子登録情報!$P2747)</f>
        <v/>
      </c>
      <c r="F2747" t="str">
        <f t="shared" si="42"/>
        <v/>
      </c>
      <c r="G2747" t="str">
        <f>IF($K2747="","",女子登録情報!$M2747)</f>
        <v/>
      </c>
      <c r="H2747" t="str">
        <f>IF($K2747="","",女子登録情報!$A2747)</f>
        <v/>
      </c>
      <c r="K2747" t="str">
        <f>IF(女子登録情報!$C2747="","",女子登録情報!$C2747)</f>
        <v/>
      </c>
      <c r="M2747" t="str">
        <f>IFERROR(IF(AND(402&lt;=VALUE(RIGHT(女子登録情報!$F2747,4)),競技会情報!$E$3*100+競技会情報!$G$3&gt;=VALUE(RIGHT(女子登録情報!$F2747,4))),VALUE(女子登録情報!$G2747)+1,VALUE(女子登録情報!$G2747)),"")</f>
        <v/>
      </c>
      <c r="N2747" t="str">
        <f>IF($K2747="","",IF(女子登録情報!$H2747="北海道",女子登録情報!$H2747,LEFT(女子登録情報!$H2747,LEN(女子登録情報!$H2747)-1)))</f>
        <v/>
      </c>
      <c r="O2747" t="str">
        <f>IF($K2747="","",IF(LEN($N2747)=2,LEFT($N2747,1)&amp;"　"&amp;RIGHT($N2747,1)&amp;"・"&amp;女子登録情報!$I2747,$N2747&amp;"・"&amp;女子登録情報!$I2747))</f>
        <v/>
      </c>
    </row>
    <row r="2748" spans="1:15" x14ac:dyDescent="0.55000000000000004">
      <c r="A2748" t="str">
        <f>IF($K2748="","",200000000+女子登録情報!$C2748)</f>
        <v/>
      </c>
      <c r="B2748" t="str">
        <f>IF($K2748="","",女子登録情報!$D2748&amp;" ("&amp;女子登録情報!$K2748&amp;")")</f>
        <v/>
      </c>
      <c r="C2748" t="str">
        <f>IF($K2748="","",女子登録情報!$E2748)</f>
        <v/>
      </c>
      <c r="D2748" t="str">
        <f>IF($K2748="","",女子登録情報!$O2748&amp;" "&amp;女子登録情報!$N2748&amp;" ("&amp;LEFT(女子登録情報!$F2748,2)&amp;")")</f>
        <v/>
      </c>
      <c r="E2748" t="str">
        <f>IF($K2748="","",女子登録情報!$P2748)</f>
        <v/>
      </c>
      <c r="F2748" t="str">
        <f t="shared" si="42"/>
        <v/>
      </c>
      <c r="G2748" t="str">
        <f>IF($K2748="","",女子登録情報!$M2748)</f>
        <v/>
      </c>
      <c r="H2748" t="str">
        <f>IF($K2748="","",女子登録情報!$A2748)</f>
        <v/>
      </c>
      <c r="K2748" t="str">
        <f>IF(女子登録情報!$C2748="","",女子登録情報!$C2748)</f>
        <v/>
      </c>
      <c r="M2748" t="str">
        <f>IFERROR(IF(AND(402&lt;=VALUE(RIGHT(女子登録情報!$F2748,4)),競技会情報!$E$3*100+競技会情報!$G$3&gt;=VALUE(RIGHT(女子登録情報!$F2748,4))),VALUE(女子登録情報!$G2748)+1,VALUE(女子登録情報!$G2748)),"")</f>
        <v/>
      </c>
      <c r="N2748" t="str">
        <f>IF($K2748="","",IF(女子登録情報!$H2748="北海道",女子登録情報!$H2748,LEFT(女子登録情報!$H2748,LEN(女子登録情報!$H2748)-1)))</f>
        <v/>
      </c>
      <c r="O2748" t="str">
        <f>IF($K2748="","",IF(LEN($N2748)=2,LEFT($N2748,1)&amp;"　"&amp;RIGHT($N2748,1)&amp;"・"&amp;女子登録情報!$I2748,$N2748&amp;"・"&amp;女子登録情報!$I2748))</f>
        <v/>
      </c>
    </row>
    <row r="2749" spans="1:15" x14ac:dyDescent="0.55000000000000004">
      <c r="A2749" t="str">
        <f>IF($K2749="","",200000000+女子登録情報!$C2749)</f>
        <v/>
      </c>
      <c r="B2749" t="str">
        <f>IF($K2749="","",女子登録情報!$D2749&amp;" ("&amp;女子登録情報!$K2749&amp;")")</f>
        <v/>
      </c>
      <c r="C2749" t="str">
        <f>IF($K2749="","",女子登録情報!$E2749)</f>
        <v/>
      </c>
      <c r="D2749" t="str">
        <f>IF($K2749="","",女子登録情報!$O2749&amp;" "&amp;女子登録情報!$N2749&amp;" ("&amp;LEFT(女子登録情報!$F2749,2)&amp;")")</f>
        <v/>
      </c>
      <c r="E2749" t="str">
        <f>IF($K2749="","",女子登録情報!$P2749)</f>
        <v/>
      </c>
      <c r="F2749" t="str">
        <f t="shared" si="42"/>
        <v/>
      </c>
      <c r="G2749" t="str">
        <f>IF($K2749="","",女子登録情報!$M2749)</f>
        <v/>
      </c>
      <c r="H2749" t="str">
        <f>IF($K2749="","",女子登録情報!$A2749)</f>
        <v/>
      </c>
      <c r="K2749" t="str">
        <f>IF(女子登録情報!$C2749="","",女子登録情報!$C2749)</f>
        <v/>
      </c>
      <c r="M2749" t="str">
        <f>IFERROR(IF(AND(402&lt;=VALUE(RIGHT(女子登録情報!$F2749,4)),競技会情報!$E$3*100+競技会情報!$G$3&gt;=VALUE(RIGHT(女子登録情報!$F2749,4))),VALUE(女子登録情報!$G2749)+1,VALUE(女子登録情報!$G2749)),"")</f>
        <v/>
      </c>
      <c r="N2749" t="str">
        <f>IF($K2749="","",IF(女子登録情報!$H2749="北海道",女子登録情報!$H2749,LEFT(女子登録情報!$H2749,LEN(女子登録情報!$H2749)-1)))</f>
        <v/>
      </c>
      <c r="O2749" t="str">
        <f>IF($K2749="","",IF(LEN($N2749)=2,LEFT($N2749,1)&amp;"　"&amp;RIGHT($N2749,1)&amp;"・"&amp;女子登録情報!$I2749,$N2749&amp;"・"&amp;女子登録情報!$I2749))</f>
        <v/>
      </c>
    </row>
    <row r="2750" spans="1:15" x14ac:dyDescent="0.55000000000000004">
      <c r="A2750" t="str">
        <f>IF($K2750="","",200000000+女子登録情報!$C2750)</f>
        <v/>
      </c>
      <c r="B2750" t="str">
        <f>IF($K2750="","",女子登録情報!$D2750&amp;" ("&amp;女子登録情報!$K2750&amp;")")</f>
        <v/>
      </c>
      <c r="C2750" t="str">
        <f>IF($K2750="","",女子登録情報!$E2750)</f>
        <v/>
      </c>
      <c r="D2750" t="str">
        <f>IF($K2750="","",女子登録情報!$O2750&amp;" "&amp;女子登録情報!$N2750&amp;" ("&amp;LEFT(女子登録情報!$F2750,2)&amp;")")</f>
        <v/>
      </c>
      <c r="E2750" t="str">
        <f>IF($K2750="","",女子登録情報!$P2750)</f>
        <v/>
      </c>
      <c r="F2750" t="str">
        <f t="shared" si="42"/>
        <v/>
      </c>
      <c r="G2750" t="str">
        <f>IF($K2750="","",女子登録情報!$M2750)</f>
        <v/>
      </c>
      <c r="H2750" t="str">
        <f>IF($K2750="","",女子登録情報!$A2750)</f>
        <v/>
      </c>
      <c r="K2750" t="str">
        <f>IF(女子登録情報!$C2750="","",女子登録情報!$C2750)</f>
        <v/>
      </c>
      <c r="M2750" t="str">
        <f>IFERROR(IF(AND(402&lt;=VALUE(RIGHT(女子登録情報!$F2750,4)),競技会情報!$E$3*100+競技会情報!$G$3&gt;=VALUE(RIGHT(女子登録情報!$F2750,4))),VALUE(女子登録情報!$G2750)+1,VALUE(女子登録情報!$G2750)),"")</f>
        <v/>
      </c>
      <c r="N2750" t="str">
        <f>IF($K2750="","",IF(女子登録情報!$H2750="北海道",女子登録情報!$H2750,LEFT(女子登録情報!$H2750,LEN(女子登録情報!$H2750)-1)))</f>
        <v/>
      </c>
      <c r="O2750" t="str">
        <f>IF($K2750="","",IF(LEN($N2750)=2,LEFT($N2750,1)&amp;"　"&amp;RIGHT($N2750,1)&amp;"・"&amp;女子登録情報!$I2750,$N2750&amp;"・"&amp;女子登録情報!$I2750))</f>
        <v/>
      </c>
    </row>
    <row r="2751" spans="1:15" x14ac:dyDescent="0.55000000000000004">
      <c r="A2751" t="str">
        <f>IF($K2751="","",200000000+女子登録情報!$C2751)</f>
        <v/>
      </c>
      <c r="B2751" t="str">
        <f>IF($K2751="","",女子登録情報!$D2751&amp;" ("&amp;女子登録情報!$K2751&amp;")")</f>
        <v/>
      </c>
      <c r="C2751" t="str">
        <f>IF($K2751="","",女子登録情報!$E2751)</f>
        <v/>
      </c>
      <c r="D2751" t="str">
        <f>IF($K2751="","",女子登録情報!$O2751&amp;" "&amp;女子登録情報!$N2751&amp;" ("&amp;LEFT(女子登録情報!$F2751,2)&amp;")")</f>
        <v/>
      </c>
      <c r="E2751" t="str">
        <f>IF($K2751="","",女子登録情報!$P2751)</f>
        <v/>
      </c>
      <c r="F2751" t="str">
        <f t="shared" si="42"/>
        <v/>
      </c>
      <c r="G2751" t="str">
        <f>IF($K2751="","",女子登録情報!$M2751)</f>
        <v/>
      </c>
      <c r="H2751" t="str">
        <f>IF($K2751="","",女子登録情報!$A2751)</f>
        <v/>
      </c>
      <c r="K2751" t="str">
        <f>IF(女子登録情報!$C2751="","",女子登録情報!$C2751)</f>
        <v/>
      </c>
      <c r="M2751" t="str">
        <f>IFERROR(IF(AND(402&lt;=VALUE(RIGHT(女子登録情報!$F2751,4)),競技会情報!$E$3*100+競技会情報!$G$3&gt;=VALUE(RIGHT(女子登録情報!$F2751,4))),VALUE(女子登録情報!$G2751)+1,VALUE(女子登録情報!$G2751)),"")</f>
        <v/>
      </c>
      <c r="N2751" t="str">
        <f>IF($K2751="","",IF(女子登録情報!$H2751="北海道",女子登録情報!$H2751,LEFT(女子登録情報!$H2751,LEN(女子登録情報!$H2751)-1)))</f>
        <v/>
      </c>
      <c r="O2751" t="str">
        <f>IF($K2751="","",IF(LEN($N2751)=2,LEFT($N2751,1)&amp;"　"&amp;RIGHT($N2751,1)&amp;"・"&amp;女子登録情報!$I2751,$N2751&amp;"・"&amp;女子登録情報!$I2751))</f>
        <v/>
      </c>
    </row>
    <row r="2752" spans="1:15" x14ac:dyDescent="0.55000000000000004">
      <c r="A2752" t="str">
        <f>IF($K2752="","",200000000+女子登録情報!$C2752)</f>
        <v/>
      </c>
      <c r="B2752" t="str">
        <f>IF($K2752="","",女子登録情報!$D2752&amp;" ("&amp;女子登録情報!$K2752&amp;")")</f>
        <v/>
      </c>
      <c r="C2752" t="str">
        <f>IF($K2752="","",女子登録情報!$E2752)</f>
        <v/>
      </c>
      <c r="D2752" t="str">
        <f>IF($K2752="","",女子登録情報!$O2752&amp;" "&amp;女子登録情報!$N2752&amp;" ("&amp;LEFT(女子登録情報!$F2752,2)&amp;")")</f>
        <v/>
      </c>
      <c r="E2752" t="str">
        <f>IF($K2752="","",女子登録情報!$P2752)</f>
        <v/>
      </c>
      <c r="F2752" t="str">
        <f t="shared" si="42"/>
        <v/>
      </c>
      <c r="G2752" t="str">
        <f>IF($K2752="","",女子登録情報!$M2752)</f>
        <v/>
      </c>
      <c r="H2752" t="str">
        <f>IF($K2752="","",女子登録情報!$A2752)</f>
        <v/>
      </c>
      <c r="K2752" t="str">
        <f>IF(女子登録情報!$C2752="","",女子登録情報!$C2752)</f>
        <v/>
      </c>
      <c r="M2752" t="str">
        <f>IFERROR(IF(AND(402&lt;=VALUE(RIGHT(女子登録情報!$F2752,4)),競技会情報!$E$3*100+競技会情報!$G$3&gt;=VALUE(RIGHT(女子登録情報!$F2752,4))),VALUE(女子登録情報!$G2752)+1,VALUE(女子登録情報!$G2752)),"")</f>
        <v/>
      </c>
      <c r="N2752" t="str">
        <f>IF($K2752="","",IF(女子登録情報!$H2752="北海道",女子登録情報!$H2752,LEFT(女子登録情報!$H2752,LEN(女子登録情報!$H2752)-1)))</f>
        <v/>
      </c>
      <c r="O2752" t="str">
        <f>IF($K2752="","",IF(LEN($N2752)=2,LEFT($N2752,1)&amp;"　"&amp;RIGHT($N2752,1)&amp;"・"&amp;女子登録情報!$I2752,$N2752&amp;"・"&amp;女子登録情報!$I2752))</f>
        <v/>
      </c>
    </row>
    <row r="2753" spans="1:15" x14ac:dyDescent="0.55000000000000004">
      <c r="A2753" t="str">
        <f>IF($K2753="","",200000000+女子登録情報!$C2753)</f>
        <v/>
      </c>
      <c r="B2753" t="str">
        <f>IF($K2753="","",女子登録情報!$D2753&amp;" ("&amp;女子登録情報!$K2753&amp;")")</f>
        <v/>
      </c>
      <c r="C2753" t="str">
        <f>IF($K2753="","",女子登録情報!$E2753)</f>
        <v/>
      </c>
      <c r="D2753" t="str">
        <f>IF($K2753="","",女子登録情報!$O2753&amp;" "&amp;女子登録情報!$N2753&amp;" ("&amp;LEFT(女子登録情報!$F2753,2)&amp;")")</f>
        <v/>
      </c>
      <c r="E2753" t="str">
        <f>IF($K2753="","",女子登録情報!$P2753)</f>
        <v/>
      </c>
      <c r="F2753" t="str">
        <f t="shared" si="42"/>
        <v/>
      </c>
      <c r="G2753" t="str">
        <f>IF($K2753="","",女子登録情報!$M2753)</f>
        <v/>
      </c>
      <c r="H2753" t="str">
        <f>IF($K2753="","",女子登録情報!$A2753)</f>
        <v/>
      </c>
      <c r="K2753" t="str">
        <f>IF(女子登録情報!$C2753="","",女子登録情報!$C2753)</f>
        <v/>
      </c>
      <c r="M2753" t="str">
        <f>IFERROR(IF(AND(402&lt;=VALUE(RIGHT(女子登録情報!$F2753,4)),競技会情報!$E$3*100+競技会情報!$G$3&gt;=VALUE(RIGHT(女子登録情報!$F2753,4))),VALUE(女子登録情報!$G2753)+1,VALUE(女子登録情報!$G2753)),"")</f>
        <v/>
      </c>
      <c r="N2753" t="str">
        <f>IF($K2753="","",IF(女子登録情報!$H2753="北海道",女子登録情報!$H2753,LEFT(女子登録情報!$H2753,LEN(女子登録情報!$H2753)-1)))</f>
        <v/>
      </c>
      <c r="O2753" t="str">
        <f>IF($K2753="","",IF(LEN($N2753)=2,LEFT($N2753,1)&amp;"　"&amp;RIGHT($N2753,1)&amp;"・"&amp;女子登録情報!$I2753,$N2753&amp;"・"&amp;女子登録情報!$I2753))</f>
        <v/>
      </c>
    </row>
    <row r="2754" spans="1:15" x14ac:dyDescent="0.55000000000000004">
      <c r="A2754" t="str">
        <f>IF($K2754="","",200000000+女子登録情報!$C2754)</f>
        <v/>
      </c>
      <c r="B2754" t="str">
        <f>IF($K2754="","",女子登録情報!$D2754&amp;" ("&amp;女子登録情報!$K2754&amp;")")</f>
        <v/>
      </c>
      <c r="C2754" t="str">
        <f>IF($K2754="","",女子登録情報!$E2754)</f>
        <v/>
      </c>
      <c r="D2754" t="str">
        <f>IF($K2754="","",女子登録情報!$O2754&amp;" "&amp;女子登録情報!$N2754&amp;" ("&amp;LEFT(女子登録情報!$F2754,2)&amp;")")</f>
        <v/>
      </c>
      <c r="E2754" t="str">
        <f>IF($K2754="","",女子登録情報!$P2754)</f>
        <v/>
      </c>
      <c r="F2754" t="str">
        <f t="shared" si="42"/>
        <v/>
      </c>
      <c r="G2754" t="str">
        <f>IF($K2754="","",女子登録情報!$M2754)</f>
        <v/>
      </c>
      <c r="H2754" t="str">
        <f>IF($K2754="","",女子登録情報!$A2754)</f>
        <v/>
      </c>
      <c r="K2754" t="str">
        <f>IF(女子登録情報!$C2754="","",女子登録情報!$C2754)</f>
        <v/>
      </c>
      <c r="M2754" t="str">
        <f>IFERROR(IF(AND(402&lt;=VALUE(RIGHT(女子登録情報!$F2754,4)),競技会情報!$E$3*100+競技会情報!$G$3&gt;=VALUE(RIGHT(女子登録情報!$F2754,4))),VALUE(女子登録情報!$G2754)+1,VALUE(女子登録情報!$G2754)),"")</f>
        <v/>
      </c>
      <c r="N2754" t="str">
        <f>IF($K2754="","",IF(女子登録情報!$H2754="北海道",女子登録情報!$H2754,LEFT(女子登録情報!$H2754,LEN(女子登録情報!$H2754)-1)))</f>
        <v/>
      </c>
      <c r="O2754" t="str">
        <f>IF($K2754="","",IF(LEN($N2754)=2,LEFT($N2754,1)&amp;"　"&amp;RIGHT($N2754,1)&amp;"・"&amp;女子登録情報!$I2754,$N2754&amp;"・"&amp;女子登録情報!$I2754))</f>
        <v/>
      </c>
    </row>
    <row r="2755" spans="1:15" x14ac:dyDescent="0.55000000000000004">
      <c r="A2755" t="str">
        <f>IF($K2755="","",200000000+女子登録情報!$C2755)</f>
        <v/>
      </c>
      <c r="B2755" t="str">
        <f>IF($K2755="","",女子登録情報!$D2755&amp;" ("&amp;女子登録情報!$K2755&amp;")")</f>
        <v/>
      </c>
      <c r="C2755" t="str">
        <f>IF($K2755="","",女子登録情報!$E2755)</f>
        <v/>
      </c>
      <c r="D2755" t="str">
        <f>IF($K2755="","",女子登録情報!$O2755&amp;" "&amp;女子登録情報!$N2755&amp;" ("&amp;LEFT(女子登録情報!$F2755,2)&amp;")")</f>
        <v/>
      </c>
      <c r="E2755" t="str">
        <f>IF($K2755="","",女子登録情報!$P2755)</f>
        <v/>
      </c>
      <c r="F2755" t="str">
        <f t="shared" ref="F2755:F2818" si="43">IF($K2755="","","2")</f>
        <v/>
      </c>
      <c r="G2755" t="str">
        <f>IF($K2755="","",女子登録情報!$M2755)</f>
        <v/>
      </c>
      <c r="H2755" t="str">
        <f>IF($K2755="","",女子登録情報!$A2755)</f>
        <v/>
      </c>
      <c r="K2755" t="str">
        <f>IF(女子登録情報!$C2755="","",女子登録情報!$C2755)</f>
        <v/>
      </c>
      <c r="M2755" t="str">
        <f>IFERROR(IF(AND(402&lt;=VALUE(RIGHT(女子登録情報!$F2755,4)),競技会情報!$E$3*100+競技会情報!$G$3&gt;=VALUE(RIGHT(女子登録情報!$F2755,4))),VALUE(女子登録情報!$G2755)+1,VALUE(女子登録情報!$G2755)),"")</f>
        <v/>
      </c>
      <c r="N2755" t="str">
        <f>IF($K2755="","",IF(女子登録情報!$H2755="北海道",女子登録情報!$H2755,LEFT(女子登録情報!$H2755,LEN(女子登録情報!$H2755)-1)))</f>
        <v/>
      </c>
      <c r="O2755" t="str">
        <f>IF($K2755="","",IF(LEN($N2755)=2,LEFT($N2755,1)&amp;"　"&amp;RIGHT($N2755,1)&amp;"・"&amp;女子登録情報!$I2755,$N2755&amp;"・"&amp;女子登録情報!$I2755))</f>
        <v/>
      </c>
    </row>
    <row r="2756" spans="1:15" x14ac:dyDescent="0.55000000000000004">
      <c r="A2756" t="str">
        <f>IF($K2756="","",200000000+女子登録情報!$C2756)</f>
        <v/>
      </c>
      <c r="B2756" t="str">
        <f>IF($K2756="","",女子登録情報!$D2756&amp;" ("&amp;女子登録情報!$K2756&amp;")")</f>
        <v/>
      </c>
      <c r="C2756" t="str">
        <f>IF($K2756="","",女子登録情報!$E2756)</f>
        <v/>
      </c>
      <c r="D2756" t="str">
        <f>IF($K2756="","",女子登録情報!$O2756&amp;" "&amp;女子登録情報!$N2756&amp;" ("&amp;LEFT(女子登録情報!$F2756,2)&amp;")")</f>
        <v/>
      </c>
      <c r="E2756" t="str">
        <f>IF($K2756="","",女子登録情報!$P2756)</f>
        <v/>
      </c>
      <c r="F2756" t="str">
        <f t="shared" si="43"/>
        <v/>
      </c>
      <c r="G2756" t="str">
        <f>IF($K2756="","",女子登録情報!$M2756)</f>
        <v/>
      </c>
      <c r="H2756" t="str">
        <f>IF($K2756="","",女子登録情報!$A2756)</f>
        <v/>
      </c>
      <c r="K2756" t="str">
        <f>IF(女子登録情報!$C2756="","",女子登録情報!$C2756)</f>
        <v/>
      </c>
      <c r="M2756" t="str">
        <f>IFERROR(IF(AND(402&lt;=VALUE(RIGHT(女子登録情報!$F2756,4)),競技会情報!$E$3*100+競技会情報!$G$3&gt;=VALUE(RIGHT(女子登録情報!$F2756,4))),VALUE(女子登録情報!$G2756)+1,VALUE(女子登録情報!$G2756)),"")</f>
        <v/>
      </c>
      <c r="N2756" t="str">
        <f>IF($K2756="","",IF(女子登録情報!$H2756="北海道",女子登録情報!$H2756,LEFT(女子登録情報!$H2756,LEN(女子登録情報!$H2756)-1)))</f>
        <v/>
      </c>
      <c r="O2756" t="str">
        <f>IF($K2756="","",IF(LEN($N2756)=2,LEFT($N2756,1)&amp;"　"&amp;RIGHT($N2756,1)&amp;"・"&amp;女子登録情報!$I2756,$N2756&amp;"・"&amp;女子登録情報!$I2756))</f>
        <v/>
      </c>
    </row>
    <row r="2757" spans="1:15" x14ac:dyDescent="0.55000000000000004">
      <c r="A2757" t="str">
        <f>IF($K2757="","",200000000+女子登録情報!$C2757)</f>
        <v/>
      </c>
      <c r="B2757" t="str">
        <f>IF($K2757="","",女子登録情報!$D2757&amp;" ("&amp;女子登録情報!$K2757&amp;")")</f>
        <v/>
      </c>
      <c r="C2757" t="str">
        <f>IF($K2757="","",女子登録情報!$E2757)</f>
        <v/>
      </c>
      <c r="D2757" t="str">
        <f>IF($K2757="","",女子登録情報!$O2757&amp;" "&amp;女子登録情報!$N2757&amp;" ("&amp;LEFT(女子登録情報!$F2757,2)&amp;")")</f>
        <v/>
      </c>
      <c r="E2757" t="str">
        <f>IF($K2757="","",女子登録情報!$P2757)</f>
        <v/>
      </c>
      <c r="F2757" t="str">
        <f t="shared" si="43"/>
        <v/>
      </c>
      <c r="G2757" t="str">
        <f>IF($K2757="","",女子登録情報!$M2757)</f>
        <v/>
      </c>
      <c r="H2757" t="str">
        <f>IF($K2757="","",女子登録情報!$A2757)</f>
        <v/>
      </c>
      <c r="K2757" t="str">
        <f>IF(女子登録情報!$C2757="","",女子登録情報!$C2757)</f>
        <v/>
      </c>
      <c r="M2757" t="str">
        <f>IFERROR(IF(AND(402&lt;=VALUE(RIGHT(女子登録情報!$F2757,4)),競技会情報!$E$3*100+競技会情報!$G$3&gt;=VALUE(RIGHT(女子登録情報!$F2757,4))),VALUE(女子登録情報!$G2757)+1,VALUE(女子登録情報!$G2757)),"")</f>
        <v/>
      </c>
      <c r="N2757" t="str">
        <f>IF($K2757="","",IF(女子登録情報!$H2757="北海道",女子登録情報!$H2757,LEFT(女子登録情報!$H2757,LEN(女子登録情報!$H2757)-1)))</f>
        <v/>
      </c>
      <c r="O2757" t="str">
        <f>IF($K2757="","",IF(LEN($N2757)=2,LEFT($N2757,1)&amp;"　"&amp;RIGHT($N2757,1)&amp;"・"&amp;女子登録情報!$I2757,$N2757&amp;"・"&amp;女子登録情報!$I2757))</f>
        <v/>
      </c>
    </row>
    <row r="2758" spans="1:15" x14ac:dyDescent="0.55000000000000004">
      <c r="A2758" t="str">
        <f>IF($K2758="","",200000000+女子登録情報!$C2758)</f>
        <v/>
      </c>
      <c r="B2758" t="str">
        <f>IF($K2758="","",女子登録情報!$D2758&amp;" ("&amp;女子登録情報!$K2758&amp;")")</f>
        <v/>
      </c>
      <c r="C2758" t="str">
        <f>IF($K2758="","",女子登録情報!$E2758)</f>
        <v/>
      </c>
      <c r="D2758" t="str">
        <f>IF($K2758="","",女子登録情報!$O2758&amp;" "&amp;女子登録情報!$N2758&amp;" ("&amp;LEFT(女子登録情報!$F2758,2)&amp;")")</f>
        <v/>
      </c>
      <c r="E2758" t="str">
        <f>IF($K2758="","",女子登録情報!$P2758)</f>
        <v/>
      </c>
      <c r="F2758" t="str">
        <f t="shared" si="43"/>
        <v/>
      </c>
      <c r="G2758" t="str">
        <f>IF($K2758="","",女子登録情報!$M2758)</f>
        <v/>
      </c>
      <c r="H2758" t="str">
        <f>IF($K2758="","",女子登録情報!$A2758)</f>
        <v/>
      </c>
      <c r="K2758" t="str">
        <f>IF(女子登録情報!$C2758="","",女子登録情報!$C2758)</f>
        <v/>
      </c>
      <c r="M2758" t="str">
        <f>IFERROR(IF(AND(402&lt;=VALUE(RIGHT(女子登録情報!$F2758,4)),競技会情報!$E$3*100+競技会情報!$G$3&gt;=VALUE(RIGHT(女子登録情報!$F2758,4))),VALUE(女子登録情報!$G2758)+1,VALUE(女子登録情報!$G2758)),"")</f>
        <v/>
      </c>
      <c r="N2758" t="str">
        <f>IF($K2758="","",IF(女子登録情報!$H2758="北海道",女子登録情報!$H2758,LEFT(女子登録情報!$H2758,LEN(女子登録情報!$H2758)-1)))</f>
        <v/>
      </c>
      <c r="O2758" t="str">
        <f>IF($K2758="","",IF(LEN($N2758)=2,LEFT($N2758,1)&amp;"　"&amp;RIGHT($N2758,1)&amp;"・"&amp;女子登録情報!$I2758,$N2758&amp;"・"&amp;女子登録情報!$I2758))</f>
        <v/>
      </c>
    </row>
    <row r="2759" spans="1:15" x14ac:dyDescent="0.55000000000000004">
      <c r="A2759" t="str">
        <f>IF($K2759="","",200000000+女子登録情報!$C2759)</f>
        <v/>
      </c>
      <c r="B2759" t="str">
        <f>IF($K2759="","",女子登録情報!$D2759&amp;" ("&amp;女子登録情報!$K2759&amp;")")</f>
        <v/>
      </c>
      <c r="C2759" t="str">
        <f>IF($K2759="","",女子登録情報!$E2759)</f>
        <v/>
      </c>
      <c r="D2759" t="str">
        <f>IF($K2759="","",女子登録情報!$O2759&amp;" "&amp;女子登録情報!$N2759&amp;" ("&amp;LEFT(女子登録情報!$F2759,2)&amp;")")</f>
        <v/>
      </c>
      <c r="E2759" t="str">
        <f>IF($K2759="","",女子登録情報!$P2759)</f>
        <v/>
      </c>
      <c r="F2759" t="str">
        <f t="shared" si="43"/>
        <v/>
      </c>
      <c r="G2759" t="str">
        <f>IF($K2759="","",女子登録情報!$M2759)</f>
        <v/>
      </c>
      <c r="H2759" t="str">
        <f>IF($K2759="","",女子登録情報!$A2759)</f>
        <v/>
      </c>
      <c r="K2759" t="str">
        <f>IF(女子登録情報!$C2759="","",女子登録情報!$C2759)</f>
        <v/>
      </c>
      <c r="M2759" t="str">
        <f>IFERROR(IF(AND(402&lt;=VALUE(RIGHT(女子登録情報!$F2759,4)),競技会情報!$E$3*100+競技会情報!$G$3&gt;=VALUE(RIGHT(女子登録情報!$F2759,4))),VALUE(女子登録情報!$G2759)+1,VALUE(女子登録情報!$G2759)),"")</f>
        <v/>
      </c>
      <c r="N2759" t="str">
        <f>IF($K2759="","",IF(女子登録情報!$H2759="北海道",女子登録情報!$H2759,LEFT(女子登録情報!$H2759,LEN(女子登録情報!$H2759)-1)))</f>
        <v/>
      </c>
      <c r="O2759" t="str">
        <f>IF($K2759="","",IF(LEN($N2759)=2,LEFT($N2759,1)&amp;"　"&amp;RIGHT($N2759,1)&amp;"・"&amp;女子登録情報!$I2759,$N2759&amp;"・"&amp;女子登録情報!$I2759))</f>
        <v/>
      </c>
    </row>
    <row r="2760" spans="1:15" x14ac:dyDescent="0.55000000000000004">
      <c r="A2760" t="str">
        <f>IF($K2760="","",200000000+女子登録情報!$C2760)</f>
        <v/>
      </c>
      <c r="B2760" t="str">
        <f>IF($K2760="","",女子登録情報!$D2760&amp;" ("&amp;女子登録情報!$K2760&amp;")")</f>
        <v/>
      </c>
      <c r="C2760" t="str">
        <f>IF($K2760="","",女子登録情報!$E2760)</f>
        <v/>
      </c>
      <c r="D2760" t="str">
        <f>IF($K2760="","",女子登録情報!$O2760&amp;" "&amp;女子登録情報!$N2760&amp;" ("&amp;LEFT(女子登録情報!$F2760,2)&amp;")")</f>
        <v/>
      </c>
      <c r="E2760" t="str">
        <f>IF($K2760="","",女子登録情報!$P2760)</f>
        <v/>
      </c>
      <c r="F2760" t="str">
        <f t="shared" si="43"/>
        <v/>
      </c>
      <c r="G2760" t="str">
        <f>IF($K2760="","",女子登録情報!$M2760)</f>
        <v/>
      </c>
      <c r="H2760" t="str">
        <f>IF($K2760="","",女子登録情報!$A2760)</f>
        <v/>
      </c>
      <c r="K2760" t="str">
        <f>IF(女子登録情報!$C2760="","",女子登録情報!$C2760)</f>
        <v/>
      </c>
      <c r="M2760" t="str">
        <f>IFERROR(IF(AND(402&lt;=VALUE(RIGHT(女子登録情報!$F2760,4)),競技会情報!$E$3*100+競技会情報!$G$3&gt;=VALUE(RIGHT(女子登録情報!$F2760,4))),VALUE(女子登録情報!$G2760)+1,VALUE(女子登録情報!$G2760)),"")</f>
        <v/>
      </c>
      <c r="N2760" t="str">
        <f>IF($K2760="","",IF(女子登録情報!$H2760="北海道",女子登録情報!$H2760,LEFT(女子登録情報!$H2760,LEN(女子登録情報!$H2760)-1)))</f>
        <v/>
      </c>
      <c r="O2760" t="str">
        <f>IF($K2760="","",IF(LEN($N2760)=2,LEFT($N2760,1)&amp;"　"&amp;RIGHT($N2760,1)&amp;"・"&amp;女子登録情報!$I2760,$N2760&amp;"・"&amp;女子登録情報!$I2760))</f>
        <v/>
      </c>
    </row>
    <row r="2761" spans="1:15" x14ac:dyDescent="0.55000000000000004">
      <c r="A2761" t="str">
        <f>IF($K2761="","",200000000+女子登録情報!$C2761)</f>
        <v/>
      </c>
      <c r="B2761" t="str">
        <f>IF($K2761="","",女子登録情報!$D2761&amp;" ("&amp;女子登録情報!$K2761&amp;")")</f>
        <v/>
      </c>
      <c r="C2761" t="str">
        <f>IF($K2761="","",女子登録情報!$E2761)</f>
        <v/>
      </c>
      <c r="D2761" t="str">
        <f>IF($K2761="","",女子登録情報!$O2761&amp;" "&amp;女子登録情報!$N2761&amp;" ("&amp;LEFT(女子登録情報!$F2761,2)&amp;")")</f>
        <v/>
      </c>
      <c r="E2761" t="str">
        <f>IF($K2761="","",女子登録情報!$P2761)</f>
        <v/>
      </c>
      <c r="F2761" t="str">
        <f t="shared" si="43"/>
        <v/>
      </c>
      <c r="G2761" t="str">
        <f>IF($K2761="","",女子登録情報!$M2761)</f>
        <v/>
      </c>
      <c r="H2761" t="str">
        <f>IF($K2761="","",女子登録情報!$A2761)</f>
        <v/>
      </c>
      <c r="K2761" t="str">
        <f>IF(女子登録情報!$C2761="","",女子登録情報!$C2761)</f>
        <v/>
      </c>
      <c r="M2761" t="str">
        <f>IFERROR(IF(AND(402&lt;=VALUE(RIGHT(女子登録情報!$F2761,4)),競技会情報!$E$3*100+競技会情報!$G$3&gt;=VALUE(RIGHT(女子登録情報!$F2761,4))),VALUE(女子登録情報!$G2761)+1,VALUE(女子登録情報!$G2761)),"")</f>
        <v/>
      </c>
      <c r="N2761" t="str">
        <f>IF($K2761="","",IF(女子登録情報!$H2761="北海道",女子登録情報!$H2761,LEFT(女子登録情報!$H2761,LEN(女子登録情報!$H2761)-1)))</f>
        <v/>
      </c>
      <c r="O2761" t="str">
        <f>IF($K2761="","",IF(LEN($N2761)=2,LEFT($N2761,1)&amp;"　"&amp;RIGHT($N2761,1)&amp;"・"&amp;女子登録情報!$I2761,$N2761&amp;"・"&amp;女子登録情報!$I2761))</f>
        <v/>
      </c>
    </row>
    <row r="2762" spans="1:15" x14ac:dyDescent="0.55000000000000004">
      <c r="A2762" t="str">
        <f>IF($K2762="","",200000000+女子登録情報!$C2762)</f>
        <v/>
      </c>
      <c r="B2762" t="str">
        <f>IF($K2762="","",女子登録情報!$D2762&amp;" ("&amp;女子登録情報!$K2762&amp;")")</f>
        <v/>
      </c>
      <c r="C2762" t="str">
        <f>IF($K2762="","",女子登録情報!$E2762)</f>
        <v/>
      </c>
      <c r="D2762" t="str">
        <f>IF($K2762="","",女子登録情報!$O2762&amp;" "&amp;女子登録情報!$N2762&amp;" ("&amp;LEFT(女子登録情報!$F2762,2)&amp;")")</f>
        <v/>
      </c>
      <c r="E2762" t="str">
        <f>IF($K2762="","",女子登録情報!$P2762)</f>
        <v/>
      </c>
      <c r="F2762" t="str">
        <f t="shared" si="43"/>
        <v/>
      </c>
      <c r="G2762" t="str">
        <f>IF($K2762="","",女子登録情報!$M2762)</f>
        <v/>
      </c>
      <c r="H2762" t="str">
        <f>IF($K2762="","",女子登録情報!$A2762)</f>
        <v/>
      </c>
      <c r="K2762" t="str">
        <f>IF(女子登録情報!$C2762="","",女子登録情報!$C2762)</f>
        <v/>
      </c>
      <c r="M2762" t="str">
        <f>IFERROR(IF(AND(402&lt;=VALUE(RIGHT(女子登録情報!$F2762,4)),競技会情報!$E$3*100+競技会情報!$G$3&gt;=VALUE(RIGHT(女子登録情報!$F2762,4))),VALUE(女子登録情報!$G2762)+1,VALUE(女子登録情報!$G2762)),"")</f>
        <v/>
      </c>
      <c r="N2762" t="str">
        <f>IF($K2762="","",IF(女子登録情報!$H2762="北海道",女子登録情報!$H2762,LEFT(女子登録情報!$H2762,LEN(女子登録情報!$H2762)-1)))</f>
        <v/>
      </c>
      <c r="O2762" t="str">
        <f>IF($K2762="","",IF(LEN($N2762)=2,LEFT($N2762,1)&amp;"　"&amp;RIGHT($N2762,1)&amp;"・"&amp;女子登録情報!$I2762,$N2762&amp;"・"&amp;女子登録情報!$I2762))</f>
        <v/>
      </c>
    </row>
    <row r="2763" spans="1:15" x14ac:dyDescent="0.55000000000000004">
      <c r="A2763" t="str">
        <f>IF($K2763="","",200000000+女子登録情報!$C2763)</f>
        <v/>
      </c>
      <c r="B2763" t="str">
        <f>IF($K2763="","",女子登録情報!$D2763&amp;" ("&amp;女子登録情報!$K2763&amp;")")</f>
        <v/>
      </c>
      <c r="C2763" t="str">
        <f>IF($K2763="","",女子登録情報!$E2763)</f>
        <v/>
      </c>
      <c r="D2763" t="str">
        <f>IF($K2763="","",女子登録情報!$O2763&amp;" "&amp;女子登録情報!$N2763&amp;" ("&amp;LEFT(女子登録情報!$F2763,2)&amp;")")</f>
        <v/>
      </c>
      <c r="E2763" t="str">
        <f>IF($K2763="","",女子登録情報!$P2763)</f>
        <v/>
      </c>
      <c r="F2763" t="str">
        <f t="shared" si="43"/>
        <v/>
      </c>
      <c r="G2763" t="str">
        <f>IF($K2763="","",女子登録情報!$M2763)</f>
        <v/>
      </c>
      <c r="H2763" t="str">
        <f>IF($K2763="","",女子登録情報!$A2763)</f>
        <v/>
      </c>
      <c r="K2763" t="str">
        <f>IF(女子登録情報!$C2763="","",女子登録情報!$C2763)</f>
        <v/>
      </c>
      <c r="M2763" t="str">
        <f>IFERROR(IF(AND(402&lt;=VALUE(RIGHT(女子登録情報!$F2763,4)),競技会情報!$E$3*100+競技会情報!$G$3&gt;=VALUE(RIGHT(女子登録情報!$F2763,4))),VALUE(女子登録情報!$G2763)+1,VALUE(女子登録情報!$G2763)),"")</f>
        <v/>
      </c>
      <c r="N2763" t="str">
        <f>IF($K2763="","",IF(女子登録情報!$H2763="北海道",女子登録情報!$H2763,LEFT(女子登録情報!$H2763,LEN(女子登録情報!$H2763)-1)))</f>
        <v/>
      </c>
      <c r="O2763" t="str">
        <f>IF($K2763="","",IF(LEN($N2763)=2,LEFT($N2763,1)&amp;"　"&amp;RIGHT($N2763,1)&amp;"・"&amp;女子登録情報!$I2763,$N2763&amp;"・"&amp;女子登録情報!$I2763))</f>
        <v/>
      </c>
    </row>
    <row r="2764" spans="1:15" x14ac:dyDescent="0.55000000000000004">
      <c r="A2764" t="str">
        <f>IF($K2764="","",200000000+女子登録情報!$C2764)</f>
        <v/>
      </c>
      <c r="B2764" t="str">
        <f>IF($K2764="","",女子登録情報!$D2764&amp;" ("&amp;女子登録情報!$K2764&amp;")")</f>
        <v/>
      </c>
      <c r="C2764" t="str">
        <f>IF($K2764="","",女子登録情報!$E2764)</f>
        <v/>
      </c>
      <c r="D2764" t="str">
        <f>IF($K2764="","",女子登録情報!$O2764&amp;" "&amp;女子登録情報!$N2764&amp;" ("&amp;LEFT(女子登録情報!$F2764,2)&amp;")")</f>
        <v/>
      </c>
      <c r="E2764" t="str">
        <f>IF($K2764="","",女子登録情報!$P2764)</f>
        <v/>
      </c>
      <c r="F2764" t="str">
        <f t="shared" si="43"/>
        <v/>
      </c>
      <c r="G2764" t="str">
        <f>IF($K2764="","",女子登録情報!$M2764)</f>
        <v/>
      </c>
      <c r="H2764" t="str">
        <f>IF($K2764="","",女子登録情報!$A2764)</f>
        <v/>
      </c>
      <c r="K2764" t="str">
        <f>IF(女子登録情報!$C2764="","",女子登録情報!$C2764)</f>
        <v/>
      </c>
      <c r="M2764" t="str">
        <f>IFERROR(IF(AND(402&lt;=VALUE(RIGHT(女子登録情報!$F2764,4)),競技会情報!$E$3*100+競技会情報!$G$3&gt;=VALUE(RIGHT(女子登録情報!$F2764,4))),VALUE(女子登録情報!$G2764)+1,VALUE(女子登録情報!$G2764)),"")</f>
        <v/>
      </c>
      <c r="N2764" t="str">
        <f>IF($K2764="","",IF(女子登録情報!$H2764="北海道",女子登録情報!$H2764,LEFT(女子登録情報!$H2764,LEN(女子登録情報!$H2764)-1)))</f>
        <v/>
      </c>
      <c r="O2764" t="str">
        <f>IF($K2764="","",IF(LEN($N2764)=2,LEFT($N2764,1)&amp;"　"&amp;RIGHT($N2764,1)&amp;"・"&amp;女子登録情報!$I2764,$N2764&amp;"・"&amp;女子登録情報!$I2764))</f>
        <v/>
      </c>
    </row>
    <row r="2765" spans="1:15" x14ac:dyDescent="0.55000000000000004">
      <c r="A2765" t="str">
        <f>IF($K2765="","",200000000+女子登録情報!$C2765)</f>
        <v/>
      </c>
      <c r="B2765" t="str">
        <f>IF($K2765="","",女子登録情報!$D2765&amp;" ("&amp;女子登録情報!$K2765&amp;")")</f>
        <v/>
      </c>
      <c r="C2765" t="str">
        <f>IF($K2765="","",女子登録情報!$E2765)</f>
        <v/>
      </c>
      <c r="D2765" t="str">
        <f>IF($K2765="","",女子登録情報!$O2765&amp;" "&amp;女子登録情報!$N2765&amp;" ("&amp;LEFT(女子登録情報!$F2765,2)&amp;")")</f>
        <v/>
      </c>
      <c r="E2765" t="str">
        <f>IF($K2765="","",女子登録情報!$P2765)</f>
        <v/>
      </c>
      <c r="F2765" t="str">
        <f t="shared" si="43"/>
        <v/>
      </c>
      <c r="G2765" t="str">
        <f>IF($K2765="","",女子登録情報!$M2765)</f>
        <v/>
      </c>
      <c r="H2765" t="str">
        <f>IF($K2765="","",女子登録情報!$A2765)</f>
        <v/>
      </c>
      <c r="K2765" t="str">
        <f>IF(女子登録情報!$C2765="","",女子登録情報!$C2765)</f>
        <v/>
      </c>
      <c r="M2765" t="str">
        <f>IFERROR(IF(AND(402&lt;=VALUE(RIGHT(女子登録情報!$F2765,4)),競技会情報!$E$3*100+競技会情報!$G$3&gt;=VALUE(RIGHT(女子登録情報!$F2765,4))),VALUE(女子登録情報!$G2765)+1,VALUE(女子登録情報!$G2765)),"")</f>
        <v/>
      </c>
      <c r="N2765" t="str">
        <f>IF($K2765="","",IF(女子登録情報!$H2765="北海道",女子登録情報!$H2765,LEFT(女子登録情報!$H2765,LEN(女子登録情報!$H2765)-1)))</f>
        <v/>
      </c>
      <c r="O2765" t="str">
        <f>IF($K2765="","",IF(LEN($N2765)=2,LEFT($N2765,1)&amp;"　"&amp;RIGHT($N2765,1)&amp;"・"&amp;女子登録情報!$I2765,$N2765&amp;"・"&amp;女子登録情報!$I2765))</f>
        <v/>
      </c>
    </row>
    <row r="2766" spans="1:15" x14ac:dyDescent="0.55000000000000004">
      <c r="A2766" t="str">
        <f>IF($K2766="","",200000000+女子登録情報!$C2766)</f>
        <v/>
      </c>
      <c r="B2766" t="str">
        <f>IF($K2766="","",女子登録情報!$D2766&amp;" ("&amp;女子登録情報!$K2766&amp;")")</f>
        <v/>
      </c>
      <c r="C2766" t="str">
        <f>IF($K2766="","",女子登録情報!$E2766)</f>
        <v/>
      </c>
      <c r="D2766" t="str">
        <f>IF($K2766="","",女子登録情報!$O2766&amp;" "&amp;女子登録情報!$N2766&amp;" ("&amp;LEFT(女子登録情報!$F2766,2)&amp;")")</f>
        <v/>
      </c>
      <c r="E2766" t="str">
        <f>IF($K2766="","",女子登録情報!$P2766)</f>
        <v/>
      </c>
      <c r="F2766" t="str">
        <f t="shared" si="43"/>
        <v/>
      </c>
      <c r="G2766" t="str">
        <f>IF($K2766="","",女子登録情報!$M2766)</f>
        <v/>
      </c>
      <c r="H2766" t="str">
        <f>IF($K2766="","",女子登録情報!$A2766)</f>
        <v/>
      </c>
      <c r="K2766" t="str">
        <f>IF(女子登録情報!$C2766="","",女子登録情報!$C2766)</f>
        <v/>
      </c>
      <c r="M2766" t="str">
        <f>IFERROR(IF(AND(402&lt;=VALUE(RIGHT(女子登録情報!$F2766,4)),競技会情報!$E$3*100+競技会情報!$G$3&gt;=VALUE(RIGHT(女子登録情報!$F2766,4))),VALUE(女子登録情報!$G2766)+1,VALUE(女子登録情報!$G2766)),"")</f>
        <v/>
      </c>
      <c r="N2766" t="str">
        <f>IF($K2766="","",IF(女子登録情報!$H2766="北海道",女子登録情報!$H2766,LEFT(女子登録情報!$H2766,LEN(女子登録情報!$H2766)-1)))</f>
        <v/>
      </c>
      <c r="O2766" t="str">
        <f>IF($K2766="","",IF(LEN($N2766)=2,LEFT($N2766,1)&amp;"　"&amp;RIGHT($N2766,1)&amp;"・"&amp;女子登録情報!$I2766,$N2766&amp;"・"&amp;女子登録情報!$I2766))</f>
        <v/>
      </c>
    </row>
    <row r="2767" spans="1:15" x14ac:dyDescent="0.55000000000000004">
      <c r="A2767" t="str">
        <f>IF($K2767="","",200000000+女子登録情報!$C2767)</f>
        <v/>
      </c>
      <c r="B2767" t="str">
        <f>IF($K2767="","",女子登録情報!$D2767&amp;" ("&amp;女子登録情報!$K2767&amp;")")</f>
        <v/>
      </c>
      <c r="C2767" t="str">
        <f>IF($K2767="","",女子登録情報!$E2767)</f>
        <v/>
      </c>
      <c r="D2767" t="str">
        <f>IF($K2767="","",女子登録情報!$O2767&amp;" "&amp;女子登録情報!$N2767&amp;" ("&amp;LEFT(女子登録情報!$F2767,2)&amp;")")</f>
        <v/>
      </c>
      <c r="E2767" t="str">
        <f>IF($K2767="","",女子登録情報!$P2767)</f>
        <v/>
      </c>
      <c r="F2767" t="str">
        <f t="shared" si="43"/>
        <v/>
      </c>
      <c r="G2767" t="str">
        <f>IF($K2767="","",女子登録情報!$M2767)</f>
        <v/>
      </c>
      <c r="H2767" t="str">
        <f>IF($K2767="","",女子登録情報!$A2767)</f>
        <v/>
      </c>
      <c r="K2767" t="str">
        <f>IF(女子登録情報!$C2767="","",女子登録情報!$C2767)</f>
        <v/>
      </c>
      <c r="M2767" t="str">
        <f>IFERROR(IF(AND(402&lt;=VALUE(RIGHT(女子登録情報!$F2767,4)),競技会情報!$E$3*100+競技会情報!$G$3&gt;=VALUE(RIGHT(女子登録情報!$F2767,4))),VALUE(女子登録情報!$G2767)+1,VALUE(女子登録情報!$G2767)),"")</f>
        <v/>
      </c>
      <c r="N2767" t="str">
        <f>IF($K2767="","",IF(女子登録情報!$H2767="北海道",女子登録情報!$H2767,LEFT(女子登録情報!$H2767,LEN(女子登録情報!$H2767)-1)))</f>
        <v/>
      </c>
      <c r="O2767" t="str">
        <f>IF($K2767="","",IF(LEN($N2767)=2,LEFT($N2767,1)&amp;"　"&amp;RIGHT($N2767,1)&amp;"・"&amp;女子登録情報!$I2767,$N2767&amp;"・"&amp;女子登録情報!$I2767))</f>
        <v/>
      </c>
    </row>
    <row r="2768" spans="1:15" x14ac:dyDescent="0.55000000000000004">
      <c r="A2768" t="str">
        <f>IF($K2768="","",200000000+女子登録情報!$C2768)</f>
        <v/>
      </c>
      <c r="B2768" t="str">
        <f>IF($K2768="","",女子登録情報!$D2768&amp;" ("&amp;女子登録情報!$K2768&amp;")")</f>
        <v/>
      </c>
      <c r="C2768" t="str">
        <f>IF($K2768="","",女子登録情報!$E2768)</f>
        <v/>
      </c>
      <c r="D2768" t="str">
        <f>IF($K2768="","",女子登録情報!$O2768&amp;" "&amp;女子登録情報!$N2768&amp;" ("&amp;LEFT(女子登録情報!$F2768,2)&amp;")")</f>
        <v/>
      </c>
      <c r="E2768" t="str">
        <f>IF($K2768="","",女子登録情報!$P2768)</f>
        <v/>
      </c>
      <c r="F2768" t="str">
        <f t="shared" si="43"/>
        <v/>
      </c>
      <c r="G2768" t="str">
        <f>IF($K2768="","",女子登録情報!$M2768)</f>
        <v/>
      </c>
      <c r="H2768" t="str">
        <f>IF($K2768="","",女子登録情報!$A2768)</f>
        <v/>
      </c>
      <c r="K2768" t="str">
        <f>IF(女子登録情報!$C2768="","",女子登録情報!$C2768)</f>
        <v/>
      </c>
      <c r="M2768" t="str">
        <f>IFERROR(IF(AND(402&lt;=VALUE(RIGHT(女子登録情報!$F2768,4)),競技会情報!$E$3*100+競技会情報!$G$3&gt;=VALUE(RIGHT(女子登録情報!$F2768,4))),VALUE(女子登録情報!$G2768)+1,VALUE(女子登録情報!$G2768)),"")</f>
        <v/>
      </c>
      <c r="N2768" t="str">
        <f>IF($K2768="","",IF(女子登録情報!$H2768="北海道",女子登録情報!$H2768,LEFT(女子登録情報!$H2768,LEN(女子登録情報!$H2768)-1)))</f>
        <v/>
      </c>
      <c r="O2768" t="str">
        <f>IF($K2768="","",IF(LEN($N2768)=2,LEFT($N2768,1)&amp;"　"&amp;RIGHT($N2768,1)&amp;"・"&amp;女子登録情報!$I2768,$N2768&amp;"・"&amp;女子登録情報!$I2768))</f>
        <v/>
      </c>
    </row>
    <row r="2769" spans="1:15" x14ac:dyDescent="0.55000000000000004">
      <c r="A2769" t="str">
        <f>IF($K2769="","",200000000+女子登録情報!$C2769)</f>
        <v/>
      </c>
      <c r="B2769" t="str">
        <f>IF($K2769="","",女子登録情報!$D2769&amp;" ("&amp;女子登録情報!$K2769&amp;")")</f>
        <v/>
      </c>
      <c r="C2769" t="str">
        <f>IF($K2769="","",女子登録情報!$E2769)</f>
        <v/>
      </c>
      <c r="D2769" t="str">
        <f>IF($K2769="","",女子登録情報!$O2769&amp;" "&amp;女子登録情報!$N2769&amp;" ("&amp;LEFT(女子登録情報!$F2769,2)&amp;")")</f>
        <v/>
      </c>
      <c r="E2769" t="str">
        <f>IF($K2769="","",女子登録情報!$P2769)</f>
        <v/>
      </c>
      <c r="F2769" t="str">
        <f t="shared" si="43"/>
        <v/>
      </c>
      <c r="G2769" t="str">
        <f>IF($K2769="","",女子登録情報!$M2769)</f>
        <v/>
      </c>
      <c r="H2769" t="str">
        <f>IF($K2769="","",女子登録情報!$A2769)</f>
        <v/>
      </c>
      <c r="K2769" t="str">
        <f>IF(女子登録情報!$C2769="","",女子登録情報!$C2769)</f>
        <v/>
      </c>
      <c r="M2769" t="str">
        <f>IFERROR(IF(AND(402&lt;=VALUE(RIGHT(女子登録情報!$F2769,4)),競技会情報!$E$3*100+競技会情報!$G$3&gt;=VALUE(RIGHT(女子登録情報!$F2769,4))),VALUE(女子登録情報!$G2769)+1,VALUE(女子登録情報!$G2769)),"")</f>
        <v/>
      </c>
      <c r="N2769" t="str">
        <f>IF($K2769="","",IF(女子登録情報!$H2769="北海道",女子登録情報!$H2769,LEFT(女子登録情報!$H2769,LEN(女子登録情報!$H2769)-1)))</f>
        <v/>
      </c>
      <c r="O2769" t="str">
        <f>IF($K2769="","",IF(LEN($N2769)=2,LEFT($N2769,1)&amp;"　"&amp;RIGHT($N2769,1)&amp;"・"&amp;女子登録情報!$I2769,$N2769&amp;"・"&amp;女子登録情報!$I2769))</f>
        <v/>
      </c>
    </row>
    <row r="2770" spans="1:15" x14ac:dyDescent="0.55000000000000004">
      <c r="A2770" t="str">
        <f>IF($K2770="","",200000000+女子登録情報!$C2770)</f>
        <v/>
      </c>
      <c r="B2770" t="str">
        <f>IF($K2770="","",女子登録情報!$D2770&amp;" ("&amp;女子登録情報!$K2770&amp;")")</f>
        <v/>
      </c>
      <c r="C2770" t="str">
        <f>IF($K2770="","",女子登録情報!$E2770)</f>
        <v/>
      </c>
      <c r="D2770" t="str">
        <f>IF($K2770="","",女子登録情報!$O2770&amp;" "&amp;女子登録情報!$N2770&amp;" ("&amp;LEFT(女子登録情報!$F2770,2)&amp;")")</f>
        <v/>
      </c>
      <c r="E2770" t="str">
        <f>IF($K2770="","",女子登録情報!$P2770)</f>
        <v/>
      </c>
      <c r="F2770" t="str">
        <f t="shared" si="43"/>
        <v/>
      </c>
      <c r="G2770" t="str">
        <f>IF($K2770="","",女子登録情報!$M2770)</f>
        <v/>
      </c>
      <c r="H2770" t="str">
        <f>IF($K2770="","",女子登録情報!$A2770)</f>
        <v/>
      </c>
      <c r="K2770" t="str">
        <f>IF(女子登録情報!$C2770="","",女子登録情報!$C2770)</f>
        <v/>
      </c>
      <c r="M2770" t="str">
        <f>IFERROR(IF(AND(402&lt;=VALUE(RIGHT(女子登録情報!$F2770,4)),競技会情報!$E$3*100+競技会情報!$G$3&gt;=VALUE(RIGHT(女子登録情報!$F2770,4))),VALUE(女子登録情報!$G2770)+1,VALUE(女子登録情報!$G2770)),"")</f>
        <v/>
      </c>
      <c r="N2770" t="str">
        <f>IF($K2770="","",IF(女子登録情報!$H2770="北海道",女子登録情報!$H2770,LEFT(女子登録情報!$H2770,LEN(女子登録情報!$H2770)-1)))</f>
        <v/>
      </c>
      <c r="O2770" t="str">
        <f>IF($K2770="","",IF(LEN($N2770)=2,LEFT($N2770,1)&amp;"　"&amp;RIGHT($N2770,1)&amp;"・"&amp;女子登録情報!$I2770,$N2770&amp;"・"&amp;女子登録情報!$I2770))</f>
        <v/>
      </c>
    </row>
    <row r="2771" spans="1:15" x14ac:dyDescent="0.55000000000000004">
      <c r="A2771" t="str">
        <f>IF($K2771="","",200000000+女子登録情報!$C2771)</f>
        <v/>
      </c>
      <c r="B2771" t="str">
        <f>IF($K2771="","",女子登録情報!$D2771&amp;" ("&amp;女子登録情報!$K2771&amp;")")</f>
        <v/>
      </c>
      <c r="C2771" t="str">
        <f>IF($K2771="","",女子登録情報!$E2771)</f>
        <v/>
      </c>
      <c r="D2771" t="str">
        <f>IF($K2771="","",女子登録情報!$O2771&amp;" "&amp;女子登録情報!$N2771&amp;" ("&amp;LEFT(女子登録情報!$F2771,2)&amp;")")</f>
        <v/>
      </c>
      <c r="E2771" t="str">
        <f>IF($K2771="","",女子登録情報!$P2771)</f>
        <v/>
      </c>
      <c r="F2771" t="str">
        <f t="shared" si="43"/>
        <v/>
      </c>
      <c r="G2771" t="str">
        <f>IF($K2771="","",女子登録情報!$M2771)</f>
        <v/>
      </c>
      <c r="H2771" t="str">
        <f>IF($K2771="","",女子登録情報!$A2771)</f>
        <v/>
      </c>
      <c r="K2771" t="str">
        <f>IF(女子登録情報!$C2771="","",女子登録情報!$C2771)</f>
        <v/>
      </c>
      <c r="M2771" t="str">
        <f>IFERROR(IF(AND(402&lt;=VALUE(RIGHT(女子登録情報!$F2771,4)),競技会情報!$E$3*100+競技会情報!$G$3&gt;=VALUE(RIGHT(女子登録情報!$F2771,4))),VALUE(女子登録情報!$G2771)+1,VALUE(女子登録情報!$G2771)),"")</f>
        <v/>
      </c>
      <c r="N2771" t="str">
        <f>IF($K2771="","",IF(女子登録情報!$H2771="北海道",女子登録情報!$H2771,LEFT(女子登録情報!$H2771,LEN(女子登録情報!$H2771)-1)))</f>
        <v/>
      </c>
      <c r="O2771" t="str">
        <f>IF($K2771="","",IF(LEN($N2771)=2,LEFT($N2771,1)&amp;"　"&amp;RIGHT($N2771,1)&amp;"・"&amp;女子登録情報!$I2771,$N2771&amp;"・"&amp;女子登録情報!$I2771))</f>
        <v/>
      </c>
    </row>
    <row r="2772" spans="1:15" x14ac:dyDescent="0.55000000000000004">
      <c r="A2772" t="str">
        <f>IF($K2772="","",200000000+女子登録情報!$C2772)</f>
        <v/>
      </c>
      <c r="B2772" t="str">
        <f>IF($K2772="","",女子登録情報!$D2772&amp;" ("&amp;女子登録情報!$K2772&amp;")")</f>
        <v/>
      </c>
      <c r="C2772" t="str">
        <f>IF($K2772="","",女子登録情報!$E2772)</f>
        <v/>
      </c>
      <c r="D2772" t="str">
        <f>IF($K2772="","",女子登録情報!$O2772&amp;" "&amp;女子登録情報!$N2772&amp;" ("&amp;LEFT(女子登録情報!$F2772,2)&amp;")")</f>
        <v/>
      </c>
      <c r="E2772" t="str">
        <f>IF($K2772="","",女子登録情報!$P2772)</f>
        <v/>
      </c>
      <c r="F2772" t="str">
        <f t="shared" si="43"/>
        <v/>
      </c>
      <c r="G2772" t="str">
        <f>IF($K2772="","",女子登録情報!$M2772)</f>
        <v/>
      </c>
      <c r="H2772" t="str">
        <f>IF($K2772="","",女子登録情報!$A2772)</f>
        <v/>
      </c>
      <c r="K2772" t="str">
        <f>IF(女子登録情報!$C2772="","",女子登録情報!$C2772)</f>
        <v/>
      </c>
      <c r="M2772" t="str">
        <f>IFERROR(IF(AND(402&lt;=VALUE(RIGHT(女子登録情報!$F2772,4)),競技会情報!$E$3*100+競技会情報!$G$3&gt;=VALUE(RIGHT(女子登録情報!$F2772,4))),VALUE(女子登録情報!$G2772)+1,VALUE(女子登録情報!$G2772)),"")</f>
        <v/>
      </c>
      <c r="N2772" t="str">
        <f>IF($K2772="","",IF(女子登録情報!$H2772="北海道",女子登録情報!$H2772,LEFT(女子登録情報!$H2772,LEN(女子登録情報!$H2772)-1)))</f>
        <v/>
      </c>
      <c r="O2772" t="str">
        <f>IF($K2772="","",IF(LEN($N2772)=2,LEFT($N2772,1)&amp;"　"&amp;RIGHT($N2772,1)&amp;"・"&amp;女子登録情報!$I2772,$N2772&amp;"・"&amp;女子登録情報!$I2772))</f>
        <v/>
      </c>
    </row>
    <row r="2773" spans="1:15" x14ac:dyDescent="0.55000000000000004">
      <c r="A2773" t="str">
        <f>IF($K2773="","",200000000+女子登録情報!$C2773)</f>
        <v/>
      </c>
      <c r="B2773" t="str">
        <f>IF($K2773="","",女子登録情報!$D2773&amp;" ("&amp;女子登録情報!$K2773&amp;")")</f>
        <v/>
      </c>
      <c r="C2773" t="str">
        <f>IF($K2773="","",女子登録情報!$E2773)</f>
        <v/>
      </c>
      <c r="D2773" t="str">
        <f>IF($K2773="","",女子登録情報!$O2773&amp;" "&amp;女子登録情報!$N2773&amp;" ("&amp;LEFT(女子登録情報!$F2773,2)&amp;")")</f>
        <v/>
      </c>
      <c r="E2773" t="str">
        <f>IF($K2773="","",女子登録情報!$P2773)</f>
        <v/>
      </c>
      <c r="F2773" t="str">
        <f t="shared" si="43"/>
        <v/>
      </c>
      <c r="G2773" t="str">
        <f>IF($K2773="","",女子登録情報!$M2773)</f>
        <v/>
      </c>
      <c r="H2773" t="str">
        <f>IF($K2773="","",女子登録情報!$A2773)</f>
        <v/>
      </c>
      <c r="K2773" t="str">
        <f>IF(女子登録情報!$C2773="","",女子登録情報!$C2773)</f>
        <v/>
      </c>
      <c r="M2773" t="str">
        <f>IFERROR(IF(AND(402&lt;=VALUE(RIGHT(女子登録情報!$F2773,4)),競技会情報!$E$3*100+競技会情報!$G$3&gt;=VALUE(RIGHT(女子登録情報!$F2773,4))),VALUE(女子登録情報!$G2773)+1,VALUE(女子登録情報!$G2773)),"")</f>
        <v/>
      </c>
      <c r="N2773" t="str">
        <f>IF($K2773="","",IF(女子登録情報!$H2773="北海道",女子登録情報!$H2773,LEFT(女子登録情報!$H2773,LEN(女子登録情報!$H2773)-1)))</f>
        <v/>
      </c>
      <c r="O2773" t="str">
        <f>IF($K2773="","",IF(LEN($N2773)=2,LEFT($N2773,1)&amp;"　"&amp;RIGHT($N2773,1)&amp;"・"&amp;女子登録情報!$I2773,$N2773&amp;"・"&amp;女子登録情報!$I2773))</f>
        <v/>
      </c>
    </row>
    <row r="2774" spans="1:15" x14ac:dyDescent="0.55000000000000004">
      <c r="A2774" t="str">
        <f>IF($K2774="","",200000000+女子登録情報!$C2774)</f>
        <v/>
      </c>
      <c r="B2774" t="str">
        <f>IF($K2774="","",女子登録情報!$D2774&amp;" ("&amp;女子登録情報!$K2774&amp;")")</f>
        <v/>
      </c>
      <c r="C2774" t="str">
        <f>IF($K2774="","",女子登録情報!$E2774)</f>
        <v/>
      </c>
      <c r="D2774" t="str">
        <f>IF($K2774="","",女子登録情報!$O2774&amp;" "&amp;女子登録情報!$N2774&amp;" ("&amp;LEFT(女子登録情報!$F2774,2)&amp;")")</f>
        <v/>
      </c>
      <c r="E2774" t="str">
        <f>IF($K2774="","",女子登録情報!$P2774)</f>
        <v/>
      </c>
      <c r="F2774" t="str">
        <f t="shared" si="43"/>
        <v/>
      </c>
      <c r="G2774" t="str">
        <f>IF($K2774="","",女子登録情報!$M2774)</f>
        <v/>
      </c>
      <c r="H2774" t="str">
        <f>IF($K2774="","",女子登録情報!$A2774)</f>
        <v/>
      </c>
      <c r="K2774" t="str">
        <f>IF(女子登録情報!$C2774="","",女子登録情報!$C2774)</f>
        <v/>
      </c>
      <c r="M2774" t="str">
        <f>IFERROR(IF(AND(402&lt;=VALUE(RIGHT(女子登録情報!$F2774,4)),競技会情報!$E$3*100+競技会情報!$G$3&gt;=VALUE(RIGHT(女子登録情報!$F2774,4))),VALUE(女子登録情報!$G2774)+1,VALUE(女子登録情報!$G2774)),"")</f>
        <v/>
      </c>
      <c r="N2774" t="str">
        <f>IF($K2774="","",IF(女子登録情報!$H2774="北海道",女子登録情報!$H2774,LEFT(女子登録情報!$H2774,LEN(女子登録情報!$H2774)-1)))</f>
        <v/>
      </c>
      <c r="O2774" t="str">
        <f>IF($K2774="","",IF(LEN($N2774)=2,LEFT($N2774,1)&amp;"　"&amp;RIGHT($N2774,1)&amp;"・"&amp;女子登録情報!$I2774,$N2774&amp;"・"&amp;女子登録情報!$I2774))</f>
        <v/>
      </c>
    </row>
    <row r="2775" spans="1:15" x14ac:dyDescent="0.55000000000000004">
      <c r="A2775" t="str">
        <f>IF($K2775="","",200000000+女子登録情報!$C2775)</f>
        <v/>
      </c>
      <c r="B2775" t="str">
        <f>IF($K2775="","",女子登録情報!$D2775&amp;" ("&amp;女子登録情報!$K2775&amp;")")</f>
        <v/>
      </c>
      <c r="C2775" t="str">
        <f>IF($K2775="","",女子登録情報!$E2775)</f>
        <v/>
      </c>
      <c r="D2775" t="str">
        <f>IF($K2775="","",女子登録情報!$O2775&amp;" "&amp;女子登録情報!$N2775&amp;" ("&amp;LEFT(女子登録情報!$F2775,2)&amp;")")</f>
        <v/>
      </c>
      <c r="E2775" t="str">
        <f>IF($K2775="","",女子登録情報!$P2775)</f>
        <v/>
      </c>
      <c r="F2775" t="str">
        <f t="shared" si="43"/>
        <v/>
      </c>
      <c r="G2775" t="str">
        <f>IF($K2775="","",女子登録情報!$M2775)</f>
        <v/>
      </c>
      <c r="H2775" t="str">
        <f>IF($K2775="","",女子登録情報!$A2775)</f>
        <v/>
      </c>
      <c r="K2775" t="str">
        <f>IF(女子登録情報!$C2775="","",女子登録情報!$C2775)</f>
        <v/>
      </c>
      <c r="M2775" t="str">
        <f>IFERROR(IF(AND(402&lt;=VALUE(RIGHT(女子登録情報!$F2775,4)),競技会情報!$E$3*100+競技会情報!$G$3&gt;=VALUE(RIGHT(女子登録情報!$F2775,4))),VALUE(女子登録情報!$G2775)+1,VALUE(女子登録情報!$G2775)),"")</f>
        <v/>
      </c>
      <c r="N2775" t="str">
        <f>IF($K2775="","",IF(女子登録情報!$H2775="北海道",女子登録情報!$H2775,LEFT(女子登録情報!$H2775,LEN(女子登録情報!$H2775)-1)))</f>
        <v/>
      </c>
      <c r="O2775" t="str">
        <f>IF($K2775="","",IF(LEN($N2775)=2,LEFT($N2775,1)&amp;"　"&amp;RIGHT($N2775,1)&amp;"・"&amp;女子登録情報!$I2775,$N2775&amp;"・"&amp;女子登録情報!$I2775))</f>
        <v/>
      </c>
    </row>
    <row r="2776" spans="1:15" x14ac:dyDescent="0.55000000000000004">
      <c r="A2776" t="str">
        <f>IF($K2776="","",200000000+女子登録情報!$C2776)</f>
        <v/>
      </c>
      <c r="B2776" t="str">
        <f>IF($K2776="","",女子登録情報!$D2776&amp;" ("&amp;女子登録情報!$K2776&amp;")")</f>
        <v/>
      </c>
      <c r="C2776" t="str">
        <f>IF($K2776="","",女子登録情報!$E2776)</f>
        <v/>
      </c>
      <c r="D2776" t="str">
        <f>IF($K2776="","",女子登録情報!$O2776&amp;" "&amp;女子登録情報!$N2776&amp;" ("&amp;LEFT(女子登録情報!$F2776,2)&amp;")")</f>
        <v/>
      </c>
      <c r="E2776" t="str">
        <f>IF($K2776="","",女子登録情報!$P2776)</f>
        <v/>
      </c>
      <c r="F2776" t="str">
        <f t="shared" si="43"/>
        <v/>
      </c>
      <c r="G2776" t="str">
        <f>IF($K2776="","",女子登録情報!$M2776)</f>
        <v/>
      </c>
      <c r="H2776" t="str">
        <f>IF($K2776="","",女子登録情報!$A2776)</f>
        <v/>
      </c>
      <c r="K2776" t="str">
        <f>IF(女子登録情報!$C2776="","",女子登録情報!$C2776)</f>
        <v/>
      </c>
      <c r="M2776" t="str">
        <f>IFERROR(IF(AND(402&lt;=VALUE(RIGHT(女子登録情報!$F2776,4)),競技会情報!$E$3*100+競技会情報!$G$3&gt;=VALUE(RIGHT(女子登録情報!$F2776,4))),VALUE(女子登録情報!$G2776)+1,VALUE(女子登録情報!$G2776)),"")</f>
        <v/>
      </c>
      <c r="N2776" t="str">
        <f>IF($K2776="","",IF(女子登録情報!$H2776="北海道",女子登録情報!$H2776,LEFT(女子登録情報!$H2776,LEN(女子登録情報!$H2776)-1)))</f>
        <v/>
      </c>
      <c r="O2776" t="str">
        <f>IF($K2776="","",IF(LEN($N2776)=2,LEFT($N2776,1)&amp;"　"&amp;RIGHT($N2776,1)&amp;"・"&amp;女子登録情報!$I2776,$N2776&amp;"・"&amp;女子登録情報!$I2776))</f>
        <v/>
      </c>
    </row>
    <row r="2777" spans="1:15" x14ac:dyDescent="0.55000000000000004">
      <c r="A2777" t="str">
        <f>IF($K2777="","",200000000+女子登録情報!$C2777)</f>
        <v/>
      </c>
      <c r="B2777" t="str">
        <f>IF($K2777="","",女子登録情報!$D2777&amp;" ("&amp;女子登録情報!$K2777&amp;")")</f>
        <v/>
      </c>
      <c r="C2777" t="str">
        <f>IF($K2777="","",女子登録情報!$E2777)</f>
        <v/>
      </c>
      <c r="D2777" t="str">
        <f>IF($K2777="","",女子登録情報!$O2777&amp;" "&amp;女子登録情報!$N2777&amp;" ("&amp;LEFT(女子登録情報!$F2777,2)&amp;")")</f>
        <v/>
      </c>
      <c r="E2777" t="str">
        <f>IF($K2777="","",女子登録情報!$P2777)</f>
        <v/>
      </c>
      <c r="F2777" t="str">
        <f t="shared" si="43"/>
        <v/>
      </c>
      <c r="G2777" t="str">
        <f>IF($K2777="","",女子登録情報!$M2777)</f>
        <v/>
      </c>
      <c r="H2777" t="str">
        <f>IF($K2777="","",女子登録情報!$A2777)</f>
        <v/>
      </c>
      <c r="K2777" t="str">
        <f>IF(女子登録情報!$C2777="","",女子登録情報!$C2777)</f>
        <v/>
      </c>
      <c r="M2777" t="str">
        <f>IFERROR(IF(AND(402&lt;=VALUE(RIGHT(女子登録情報!$F2777,4)),競技会情報!$E$3*100+競技会情報!$G$3&gt;=VALUE(RIGHT(女子登録情報!$F2777,4))),VALUE(女子登録情報!$G2777)+1,VALUE(女子登録情報!$G2777)),"")</f>
        <v/>
      </c>
      <c r="N2777" t="str">
        <f>IF($K2777="","",IF(女子登録情報!$H2777="北海道",女子登録情報!$H2777,LEFT(女子登録情報!$H2777,LEN(女子登録情報!$H2777)-1)))</f>
        <v/>
      </c>
      <c r="O2777" t="str">
        <f>IF($K2777="","",IF(LEN($N2777)=2,LEFT($N2777,1)&amp;"　"&amp;RIGHT($N2777,1)&amp;"・"&amp;女子登録情報!$I2777,$N2777&amp;"・"&amp;女子登録情報!$I2777))</f>
        <v/>
      </c>
    </row>
    <row r="2778" spans="1:15" x14ac:dyDescent="0.55000000000000004">
      <c r="A2778" t="str">
        <f>IF($K2778="","",200000000+女子登録情報!$C2778)</f>
        <v/>
      </c>
      <c r="B2778" t="str">
        <f>IF($K2778="","",女子登録情報!$D2778&amp;" ("&amp;女子登録情報!$K2778&amp;")")</f>
        <v/>
      </c>
      <c r="C2778" t="str">
        <f>IF($K2778="","",女子登録情報!$E2778)</f>
        <v/>
      </c>
      <c r="D2778" t="str">
        <f>IF($K2778="","",女子登録情報!$O2778&amp;" "&amp;女子登録情報!$N2778&amp;" ("&amp;LEFT(女子登録情報!$F2778,2)&amp;")")</f>
        <v/>
      </c>
      <c r="E2778" t="str">
        <f>IF($K2778="","",女子登録情報!$P2778)</f>
        <v/>
      </c>
      <c r="F2778" t="str">
        <f t="shared" si="43"/>
        <v/>
      </c>
      <c r="G2778" t="str">
        <f>IF($K2778="","",女子登録情報!$M2778)</f>
        <v/>
      </c>
      <c r="H2778" t="str">
        <f>IF($K2778="","",女子登録情報!$A2778)</f>
        <v/>
      </c>
      <c r="K2778" t="str">
        <f>IF(女子登録情報!$C2778="","",女子登録情報!$C2778)</f>
        <v/>
      </c>
      <c r="M2778" t="str">
        <f>IFERROR(IF(AND(402&lt;=VALUE(RIGHT(女子登録情報!$F2778,4)),競技会情報!$E$3*100+競技会情報!$G$3&gt;=VALUE(RIGHT(女子登録情報!$F2778,4))),VALUE(女子登録情報!$G2778)+1,VALUE(女子登録情報!$G2778)),"")</f>
        <v/>
      </c>
      <c r="N2778" t="str">
        <f>IF($K2778="","",IF(女子登録情報!$H2778="北海道",女子登録情報!$H2778,LEFT(女子登録情報!$H2778,LEN(女子登録情報!$H2778)-1)))</f>
        <v/>
      </c>
      <c r="O2778" t="str">
        <f>IF($K2778="","",IF(LEN($N2778)=2,LEFT($N2778,1)&amp;"　"&amp;RIGHT($N2778,1)&amp;"・"&amp;女子登録情報!$I2778,$N2778&amp;"・"&amp;女子登録情報!$I2778))</f>
        <v/>
      </c>
    </row>
    <row r="2779" spans="1:15" x14ac:dyDescent="0.55000000000000004">
      <c r="A2779" t="str">
        <f>IF($K2779="","",200000000+女子登録情報!$C2779)</f>
        <v/>
      </c>
      <c r="B2779" t="str">
        <f>IF($K2779="","",女子登録情報!$D2779&amp;" ("&amp;女子登録情報!$K2779&amp;")")</f>
        <v/>
      </c>
      <c r="C2779" t="str">
        <f>IF($K2779="","",女子登録情報!$E2779)</f>
        <v/>
      </c>
      <c r="D2779" t="str">
        <f>IF($K2779="","",女子登録情報!$O2779&amp;" "&amp;女子登録情報!$N2779&amp;" ("&amp;LEFT(女子登録情報!$F2779,2)&amp;")")</f>
        <v/>
      </c>
      <c r="E2779" t="str">
        <f>IF($K2779="","",女子登録情報!$P2779)</f>
        <v/>
      </c>
      <c r="F2779" t="str">
        <f t="shared" si="43"/>
        <v/>
      </c>
      <c r="G2779" t="str">
        <f>IF($K2779="","",女子登録情報!$M2779)</f>
        <v/>
      </c>
      <c r="H2779" t="str">
        <f>IF($K2779="","",女子登録情報!$A2779)</f>
        <v/>
      </c>
      <c r="K2779" t="str">
        <f>IF(女子登録情報!$C2779="","",女子登録情報!$C2779)</f>
        <v/>
      </c>
      <c r="M2779" t="str">
        <f>IFERROR(IF(AND(402&lt;=VALUE(RIGHT(女子登録情報!$F2779,4)),競技会情報!$E$3*100+競技会情報!$G$3&gt;=VALUE(RIGHT(女子登録情報!$F2779,4))),VALUE(女子登録情報!$G2779)+1,VALUE(女子登録情報!$G2779)),"")</f>
        <v/>
      </c>
      <c r="N2779" t="str">
        <f>IF($K2779="","",IF(女子登録情報!$H2779="北海道",女子登録情報!$H2779,LEFT(女子登録情報!$H2779,LEN(女子登録情報!$H2779)-1)))</f>
        <v/>
      </c>
      <c r="O2779" t="str">
        <f>IF($K2779="","",IF(LEN($N2779)=2,LEFT($N2779,1)&amp;"　"&amp;RIGHT($N2779,1)&amp;"・"&amp;女子登録情報!$I2779,$N2779&amp;"・"&amp;女子登録情報!$I2779))</f>
        <v/>
      </c>
    </row>
    <row r="2780" spans="1:15" x14ac:dyDescent="0.55000000000000004">
      <c r="A2780" t="str">
        <f>IF($K2780="","",200000000+女子登録情報!$C2780)</f>
        <v/>
      </c>
      <c r="B2780" t="str">
        <f>IF($K2780="","",女子登録情報!$D2780&amp;" ("&amp;女子登録情報!$K2780&amp;")")</f>
        <v/>
      </c>
      <c r="C2780" t="str">
        <f>IF($K2780="","",女子登録情報!$E2780)</f>
        <v/>
      </c>
      <c r="D2780" t="str">
        <f>IF($K2780="","",女子登録情報!$O2780&amp;" "&amp;女子登録情報!$N2780&amp;" ("&amp;LEFT(女子登録情報!$F2780,2)&amp;")")</f>
        <v/>
      </c>
      <c r="E2780" t="str">
        <f>IF($K2780="","",女子登録情報!$P2780)</f>
        <v/>
      </c>
      <c r="F2780" t="str">
        <f t="shared" si="43"/>
        <v/>
      </c>
      <c r="G2780" t="str">
        <f>IF($K2780="","",女子登録情報!$M2780)</f>
        <v/>
      </c>
      <c r="H2780" t="str">
        <f>IF($K2780="","",女子登録情報!$A2780)</f>
        <v/>
      </c>
      <c r="K2780" t="str">
        <f>IF(女子登録情報!$C2780="","",女子登録情報!$C2780)</f>
        <v/>
      </c>
      <c r="M2780" t="str">
        <f>IFERROR(IF(AND(402&lt;=VALUE(RIGHT(女子登録情報!$F2780,4)),競技会情報!$E$3*100+競技会情報!$G$3&gt;=VALUE(RIGHT(女子登録情報!$F2780,4))),VALUE(女子登録情報!$G2780)+1,VALUE(女子登録情報!$G2780)),"")</f>
        <v/>
      </c>
      <c r="N2780" t="str">
        <f>IF($K2780="","",IF(女子登録情報!$H2780="北海道",女子登録情報!$H2780,LEFT(女子登録情報!$H2780,LEN(女子登録情報!$H2780)-1)))</f>
        <v/>
      </c>
      <c r="O2780" t="str">
        <f>IF($K2780="","",IF(LEN($N2780)=2,LEFT($N2780,1)&amp;"　"&amp;RIGHT($N2780,1)&amp;"・"&amp;女子登録情報!$I2780,$N2780&amp;"・"&amp;女子登録情報!$I2780))</f>
        <v/>
      </c>
    </row>
    <row r="2781" spans="1:15" x14ac:dyDescent="0.55000000000000004">
      <c r="A2781" t="str">
        <f>IF($K2781="","",200000000+女子登録情報!$C2781)</f>
        <v/>
      </c>
      <c r="B2781" t="str">
        <f>IF($K2781="","",女子登録情報!$D2781&amp;" ("&amp;女子登録情報!$K2781&amp;")")</f>
        <v/>
      </c>
      <c r="C2781" t="str">
        <f>IF($K2781="","",女子登録情報!$E2781)</f>
        <v/>
      </c>
      <c r="D2781" t="str">
        <f>IF($K2781="","",女子登録情報!$O2781&amp;" "&amp;女子登録情報!$N2781&amp;" ("&amp;LEFT(女子登録情報!$F2781,2)&amp;")")</f>
        <v/>
      </c>
      <c r="E2781" t="str">
        <f>IF($K2781="","",女子登録情報!$P2781)</f>
        <v/>
      </c>
      <c r="F2781" t="str">
        <f t="shared" si="43"/>
        <v/>
      </c>
      <c r="G2781" t="str">
        <f>IF($K2781="","",女子登録情報!$M2781)</f>
        <v/>
      </c>
      <c r="H2781" t="str">
        <f>IF($K2781="","",女子登録情報!$A2781)</f>
        <v/>
      </c>
      <c r="K2781" t="str">
        <f>IF(女子登録情報!$C2781="","",女子登録情報!$C2781)</f>
        <v/>
      </c>
      <c r="M2781" t="str">
        <f>IFERROR(IF(AND(402&lt;=VALUE(RIGHT(女子登録情報!$F2781,4)),競技会情報!$E$3*100+競技会情報!$G$3&gt;=VALUE(RIGHT(女子登録情報!$F2781,4))),VALUE(女子登録情報!$G2781)+1,VALUE(女子登録情報!$G2781)),"")</f>
        <v/>
      </c>
      <c r="N2781" t="str">
        <f>IF($K2781="","",IF(女子登録情報!$H2781="北海道",女子登録情報!$H2781,LEFT(女子登録情報!$H2781,LEN(女子登録情報!$H2781)-1)))</f>
        <v/>
      </c>
      <c r="O2781" t="str">
        <f>IF($K2781="","",IF(LEN($N2781)=2,LEFT($N2781,1)&amp;"　"&amp;RIGHT($N2781,1)&amp;"・"&amp;女子登録情報!$I2781,$N2781&amp;"・"&amp;女子登録情報!$I2781))</f>
        <v/>
      </c>
    </row>
    <row r="2782" spans="1:15" x14ac:dyDescent="0.55000000000000004">
      <c r="A2782" t="str">
        <f>IF($K2782="","",200000000+女子登録情報!$C2782)</f>
        <v/>
      </c>
      <c r="B2782" t="str">
        <f>IF($K2782="","",女子登録情報!$D2782&amp;" ("&amp;女子登録情報!$K2782&amp;")")</f>
        <v/>
      </c>
      <c r="C2782" t="str">
        <f>IF($K2782="","",女子登録情報!$E2782)</f>
        <v/>
      </c>
      <c r="D2782" t="str">
        <f>IF($K2782="","",女子登録情報!$O2782&amp;" "&amp;女子登録情報!$N2782&amp;" ("&amp;LEFT(女子登録情報!$F2782,2)&amp;")")</f>
        <v/>
      </c>
      <c r="E2782" t="str">
        <f>IF($K2782="","",女子登録情報!$P2782)</f>
        <v/>
      </c>
      <c r="F2782" t="str">
        <f t="shared" si="43"/>
        <v/>
      </c>
      <c r="G2782" t="str">
        <f>IF($K2782="","",女子登録情報!$M2782)</f>
        <v/>
      </c>
      <c r="H2782" t="str">
        <f>IF($K2782="","",女子登録情報!$A2782)</f>
        <v/>
      </c>
      <c r="K2782" t="str">
        <f>IF(女子登録情報!$C2782="","",女子登録情報!$C2782)</f>
        <v/>
      </c>
      <c r="M2782" t="str">
        <f>IFERROR(IF(AND(402&lt;=VALUE(RIGHT(女子登録情報!$F2782,4)),競技会情報!$E$3*100+競技会情報!$G$3&gt;=VALUE(RIGHT(女子登録情報!$F2782,4))),VALUE(女子登録情報!$G2782)+1,VALUE(女子登録情報!$G2782)),"")</f>
        <v/>
      </c>
      <c r="N2782" t="str">
        <f>IF($K2782="","",IF(女子登録情報!$H2782="北海道",女子登録情報!$H2782,LEFT(女子登録情報!$H2782,LEN(女子登録情報!$H2782)-1)))</f>
        <v/>
      </c>
      <c r="O2782" t="str">
        <f>IF($K2782="","",IF(LEN($N2782)=2,LEFT($N2782,1)&amp;"　"&amp;RIGHT($N2782,1)&amp;"・"&amp;女子登録情報!$I2782,$N2782&amp;"・"&amp;女子登録情報!$I2782))</f>
        <v/>
      </c>
    </row>
    <row r="2783" spans="1:15" x14ac:dyDescent="0.55000000000000004">
      <c r="A2783" t="str">
        <f>IF($K2783="","",200000000+女子登録情報!$C2783)</f>
        <v/>
      </c>
      <c r="B2783" t="str">
        <f>IF($K2783="","",女子登録情報!$D2783&amp;" ("&amp;女子登録情報!$K2783&amp;")")</f>
        <v/>
      </c>
      <c r="C2783" t="str">
        <f>IF($K2783="","",女子登録情報!$E2783)</f>
        <v/>
      </c>
      <c r="D2783" t="str">
        <f>IF($K2783="","",女子登録情報!$O2783&amp;" "&amp;女子登録情報!$N2783&amp;" ("&amp;LEFT(女子登録情報!$F2783,2)&amp;")")</f>
        <v/>
      </c>
      <c r="E2783" t="str">
        <f>IF($K2783="","",女子登録情報!$P2783)</f>
        <v/>
      </c>
      <c r="F2783" t="str">
        <f t="shared" si="43"/>
        <v/>
      </c>
      <c r="G2783" t="str">
        <f>IF($K2783="","",女子登録情報!$M2783)</f>
        <v/>
      </c>
      <c r="H2783" t="str">
        <f>IF($K2783="","",女子登録情報!$A2783)</f>
        <v/>
      </c>
      <c r="K2783" t="str">
        <f>IF(女子登録情報!$C2783="","",女子登録情報!$C2783)</f>
        <v/>
      </c>
      <c r="M2783" t="str">
        <f>IFERROR(IF(AND(402&lt;=VALUE(RIGHT(女子登録情報!$F2783,4)),競技会情報!$E$3*100+競技会情報!$G$3&gt;=VALUE(RIGHT(女子登録情報!$F2783,4))),VALUE(女子登録情報!$G2783)+1,VALUE(女子登録情報!$G2783)),"")</f>
        <v/>
      </c>
      <c r="N2783" t="str">
        <f>IF($K2783="","",IF(女子登録情報!$H2783="北海道",女子登録情報!$H2783,LEFT(女子登録情報!$H2783,LEN(女子登録情報!$H2783)-1)))</f>
        <v/>
      </c>
      <c r="O2783" t="str">
        <f>IF($K2783="","",IF(LEN($N2783)=2,LEFT($N2783,1)&amp;"　"&amp;RIGHT($N2783,1)&amp;"・"&amp;女子登録情報!$I2783,$N2783&amp;"・"&amp;女子登録情報!$I2783))</f>
        <v/>
      </c>
    </row>
    <row r="2784" spans="1:15" x14ac:dyDescent="0.55000000000000004">
      <c r="A2784" t="str">
        <f>IF($K2784="","",200000000+女子登録情報!$C2784)</f>
        <v/>
      </c>
      <c r="B2784" t="str">
        <f>IF($K2784="","",女子登録情報!$D2784&amp;" ("&amp;女子登録情報!$K2784&amp;")")</f>
        <v/>
      </c>
      <c r="C2784" t="str">
        <f>IF($K2784="","",女子登録情報!$E2784)</f>
        <v/>
      </c>
      <c r="D2784" t="str">
        <f>IF($K2784="","",女子登録情報!$O2784&amp;" "&amp;女子登録情報!$N2784&amp;" ("&amp;LEFT(女子登録情報!$F2784,2)&amp;")")</f>
        <v/>
      </c>
      <c r="E2784" t="str">
        <f>IF($K2784="","",女子登録情報!$P2784)</f>
        <v/>
      </c>
      <c r="F2784" t="str">
        <f t="shared" si="43"/>
        <v/>
      </c>
      <c r="G2784" t="str">
        <f>IF($K2784="","",女子登録情報!$M2784)</f>
        <v/>
      </c>
      <c r="H2784" t="str">
        <f>IF($K2784="","",女子登録情報!$A2784)</f>
        <v/>
      </c>
      <c r="K2784" t="str">
        <f>IF(女子登録情報!$C2784="","",女子登録情報!$C2784)</f>
        <v/>
      </c>
      <c r="M2784" t="str">
        <f>IFERROR(IF(AND(402&lt;=VALUE(RIGHT(女子登録情報!$F2784,4)),競技会情報!$E$3*100+競技会情報!$G$3&gt;=VALUE(RIGHT(女子登録情報!$F2784,4))),VALUE(女子登録情報!$G2784)+1,VALUE(女子登録情報!$G2784)),"")</f>
        <v/>
      </c>
      <c r="N2784" t="str">
        <f>IF($K2784="","",IF(女子登録情報!$H2784="北海道",女子登録情報!$H2784,LEFT(女子登録情報!$H2784,LEN(女子登録情報!$H2784)-1)))</f>
        <v/>
      </c>
      <c r="O2784" t="str">
        <f>IF($K2784="","",IF(LEN($N2784)=2,LEFT($N2784,1)&amp;"　"&amp;RIGHT($N2784,1)&amp;"・"&amp;女子登録情報!$I2784,$N2784&amp;"・"&amp;女子登録情報!$I2784))</f>
        <v/>
      </c>
    </row>
    <row r="2785" spans="1:15" x14ac:dyDescent="0.55000000000000004">
      <c r="A2785" t="str">
        <f>IF($K2785="","",200000000+女子登録情報!$C2785)</f>
        <v/>
      </c>
      <c r="B2785" t="str">
        <f>IF($K2785="","",女子登録情報!$D2785&amp;" ("&amp;女子登録情報!$K2785&amp;")")</f>
        <v/>
      </c>
      <c r="C2785" t="str">
        <f>IF($K2785="","",女子登録情報!$E2785)</f>
        <v/>
      </c>
      <c r="D2785" t="str">
        <f>IF($K2785="","",女子登録情報!$O2785&amp;" "&amp;女子登録情報!$N2785&amp;" ("&amp;LEFT(女子登録情報!$F2785,2)&amp;")")</f>
        <v/>
      </c>
      <c r="E2785" t="str">
        <f>IF($K2785="","",女子登録情報!$P2785)</f>
        <v/>
      </c>
      <c r="F2785" t="str">
        <f t="shared" si="43"/>
        <v/>
      </c>
      <c r="G2785" t="str">
        <f>IF($K2785="","",女子登録情報!$M2785)</f>
        <v/>
      </c>
      <c r="H2785" t="str">
        <f>IF($K2785="","",女子登録情報!$A2785)</f>
        <v/>
      </c>
      <c r="K2785" t="str">
        <f>IF(女子登録情報!$C2785="","",女子登録情報!$C2785)</f>
        <v/>
      </c>
      <c r="M2785" t="str">
        <f>IFERROR(IF(AND(402&lt;=VALUE(RIGHT(女子登録情報!$F2785,4)),競技会情報!$E$3*100+競技会情報!$G$3&gt;=VALUE(RIGHT(女子登録情報!$F2785,4))),VALUE(女子登録情報!$G2785)+1,VALUE(女子登録情報!$G2785)),"")</f>
        <v/>
      </c>
      <c r="N2785" t="str">
        <f>IF($K2785="","",IF(女子登録情報!$H2785="北海道",女子登録情報!$H2785,LEFT(女子登録情報!$H2785,LEN(女子登録情報!$H2785)-1)))</f>
        <v/>
      </c>
      <c r="O2785" t="str">
        <f>IF($K2785="","",IF(LEN($N2785)=2,LEFT($N2785,1)&amp;"　"&amp;RIGHT($N2785,1)&amp;"・"&amp;女子登録情報!$I2785,$N2785&amp;"・"&amp;女子登録情報!$I2785))</f>
        <v/>
      </c>
    </row>
    <row r="2786" spans="1:15" x14ac:dyDescent="0.55000000000000004">
      <c r="A2786" t="str">
        <f>IF($K2786="","",200000000+女子登録情報!$C2786)</f>
        <v/>
      </c>
      <c r="B2786" t="str">
        <f>IF($K2786="","",女子登録情報!$D2786&amp;" ("&amp;女子登録情報!$K2786&amp;")")</f>
        <v/>
      </c>
      <c r="C2786" t="str">
        <f>IF($K2786="","",女子登録情報!$E2786)</f>
        <v/>
      </c>
      <c r="D2786" t="str">
        <f>IF($K2786="","",女子登録情報!$O2786&amp;" "&amp;女子登録情報!$N2786&amp;" ("&amp;LEFT(女子登録情報!$F2786,2)&amp;")")</f>
        <v/>
      </c>
      <c r="E2786" t="str">
        <f>IF($K2786="","",女子登録情報!$P2786)</f>
        <v/>
      </c>
      <c r="F2786" t="str">
        <f t="shared" si="43"/>
        <v/>
      </c>
      <c r="G2786" t="str">
        <f>IF($K2786="","",女子登録情報!$M2786)</f>
        <v/>
      </c>
      <c r="H2786" t="str">
        <f>IF($K2786="","",女子登録情報!$A2786)</f>
        <v/>
      </c>
      <c r="K2786" t="str">
        <f>IF(女子登録情報!$C2786="","",女子登録情報!$C2786)</f>
        <v/>
      </c>
      <c r="M2786" t="str">
        <f>IFERROR(IF(AND(402&lt;=VALUE(RIGHT(女子登録情報!$F2786,4)),競技会情報!$E$3*100+競技会情報!$G$3&gt;=VALUE(RIGHT(女子登録情報!$F2786,4))),VALUE(女子登録情報!$G2786)+1,VALUE(女子登録情報!$G2786)),"")</f>
        <v/>
      </c>
      <c r="N2786" t="str">
        <f>IF($K2786="","",IF(女子登録情報!$H2786="北海道",女子登録情報!$H2786,LEFT(女子登録情報!$H2786,LEN(女子登録情報!$H2786)-1)))</f>
        <v/>
      </c>
      <c r="O2786" t="str">
        <f>IF($K2786="","",IF(LEN($N2786)=2,LEFT($N2786,1)&amp;"　"&amp;RIGHT($N2786,1)&amp;"・"&amp;女子登録情報!$I2786,$N2786&amp;"・"&amp;女子登録情報!$I2786))</f>
        <v/>
      </c>
    </row>
    <row r="2787" spans="1:15" x14ac:dyDescent="0.55000000000000004">
      <c r="A2787" t="str">
        <f>IF($K2787="","",200000000+女子登録情報!$C2787)</f>
        <v/>
      </c>
      <c r="B2787" t="str">
        <f>IF($K2787="","",女子登録情報!$D2787&amp;" ("&amp;女子登録情報!$K2787&amp;")")</f>
        <v/>
      </c>
      <c r="C2787" t="str">
        <f>IF($K2787="","",女子登録情報!$E2787)</f>
        <v/>
      </c>
      <c r="D2787" t="str">
        <f>IF($K2787="","",女子登録情報!$O2787&amp;" "&amp;女子登録情報!$N2787&amp;" ("&amp;LEFT(女子登録情報!$F2787,2)&amp;")")</f>
        <v/>
      </c>
      <c r="E2787" t="str">
        <f>IF($K2787="","",女子登録情報!$P2787)</f>
        <v/>
      </c>
      <c r="F2787" t="str">
        <f t="shared" si="43"/>
        <v/>
      </c>
      <c r="G2787" t="str">
        <f>IF($K2787="","",女子登録情報!$M2787)</f>
        <v/>
      </c>
      <c r="H2787" t="str">
        <f>IF($K2787="","",女子登録情報!$A2787)</f>
        <v/>
      </c>
      <c r="K2787" t="str">
        <f>IF(女子登録情報!$C2787="","",女子登録情報!$C2787)</f>
        <v/>
      </c>
      <c r="M2787" t="str">
        <f>IFERROR(IF(AND(402&lt;=VALUE(RIGHT(女子登録情報!$F2787,4)),競技会情報!$E$3*100+競技会情報!$G$3&gt;=VALUE(RIGHT(女子登録情報!$F2787,4))),VALUE(女子登録情報!$G2787)+1,VALUE(女子登録情報!$G2787)),"")</f>
        <v/>
      </c>
      <c r="N2787" t="str">
        <f>IF($K2787="","",IF(女子登録情報!$H2787="北海道",女子登録情報!$H2787,LEFT(女子登録情報!$H2787,LEN(女子登録情報!$H2787)-1)))</f>
        <v/>
      </c>
      <c r="O2787" t="str">
        <f>IF($K2787="","",IF(LEN($N2787)=2,LEFT($N2787,1)&amp;"　"&amp;RIGHT($N2787,1)&amp;"・"&amp;女子登録情報!$I2787,$N2787&amp;"・"&amp;女子登録情報!$I2787))</f>
        <v/>
      </c>
    </row>
    <row r="2788" spans="1:15" x14ac:dyDescent="0.55000000000000004">
      <c r="A2788" t="str">
        <f>IF($K2788="","",200000000+女子登録情報!$C2788)</f>
        <v/>
      </c>
      <c r="B2788" t="str">
        <f>IF($K2788="","",女子登録情報!$D2788&amp;" ("&amp;女子登録情報!$K2788&amp;")")</f>
        <v/>
      </c>
      <c r="C2788" t="str">
        <f>IF($K2788="","",女子登録情報!$E2788)</f>
        <v/>
      </c>
      <c r="D2788" t="str">
        <f>IF($K2788="","",女子登録情報!$O2788&amp;" "&amp;女子登録情報!$N2788&amp;" ("&amp;LEFT(女子登録情報!$F2788,2)&amp;")")</f>
        <v/>
      </c>
      <c r="E2788" t="str">
        <f>IF($K2788="","",女子登録情報!$P2788)</f>
        <v/>
      </c>
      <c r="F2788" t="str">
        <f t="shared" si="43"/>
        <v/>
      </c>
      <c r="G2788" t="str">
        <f>IF($K2788="","",女子登録情報!$M2788)</f>
        <v/>
      </c>
      <c r="H2788" t="str">
        <f>IF($K2788="","",女子登録情報!$A2788)</f>
        <v/>
      </c>
      <c r="K2788" t="str">
        <f>IF(女子登録情報!$C2788="","",女子登録情報!$C2788)</f>
        <v/>
      </c>
      <c r="M2788" t="str">
        <f>IFERROR(IF(AND(402&lt;=VALUE(RIGHT(女子登録情報!$F2788,4)),競技会情報!$E$3*100+競技会情報!$G$3&gt;=VALUE(RIGHT(女子登録情報!$F2788,4))),VALUE(女子登録情報!$G2788)+1,VALUE(女子登録情報!$G2788)),"")</f>
        <v/>
      </c>
      <c r="N2788" t="str">
        <f>IF($K2788="","",IF(女子登録情報!$H2788="北海道",女子登録情報!$H2788,LEFT(女子登録情報!$H2788,LEN(女子登録情報!$H2788)-1)))</f>
        <v/>
      </c>
      <c r="O2788" t="str">
        <f>IF($K2788="","",IF(LEN($N2788)=2,LEFT($N2788,1)&amp;"　"&amp;RIGHT($N2788,1)&amp;"・"&amp;女子登録情報!$I2788,$N2788&amp;"・"&amp;女子登録情報!$I2788))</f>
        <v/>
      </c>
    </row>
    <row r="2789" spans="1:15" x14ac:dyDescent="0.55000000000000004">
      <c r="A2789" t="str">
        <f>IF($K2789="","",200000000+女子登録情報!$C2789)</f>
        <v/>
      </c>
      <c r="B2789" t="str">
        <f>IF($K2789="","",女子登録情報!$D2789&amp;" ("&amp;女子登録情報!$K2789&amp;")")</f>
        <v/>
      </c>
      <c r="C2789" t="str">
        <f>IF($K2789="","",女子登録情報!$E2789)</f>
        <v/>
      </c>
      <c r="D2789" t="str">
        <f>IF($K2789="","",女子登録情報!$O2789&amp;" "&amp;女子登録情報!$N2789&amp;" ("&amp;LEFT(女子登録情報!$F2789,2)&amp;")")</f>
        <v/>
      </c>
      <c r="E2789" t="str">
        <f>IF($K2789="","",女子登録情報!$P2789)</f>
        <v/>
      </c>
      <c r="F2789" t="str">
        <f t="shared" si="43"/>
        <v/>
      </c>
      <c r="G2789" t="str">
        <f>IF($K2789="","",女子登録情報!$M2789)</f>
        <v/>
      </c>
      <c r="H2789" t="str">
        <f>IF($K2789="","",女子登録情報!$A2789)</f>
        <v/>
      </c>
      <c r="K2789" t="str">
        <f>IF(女子登録情報!$C2789="","",女子登録情報!$C2789)</f>
        <v/>
      </c>
      <c r="M2789" t="str">
        <f>IFERROR(IF(AND(402&lt;=VALUE(RIGHT(女子登録情報!$F2789,4)),競技会情報!$E$3*100+競技会情報!$G$3&gt;=VALUE(RIGHT(女子登録情報!$F2789,4))),VALUE(女子登録情報!$G2789)+1,VALUE(女子登録情報!$G2789)),"")</f>
        <v/>
      </c>
      <c r="N2789" t="str">
        <f>IF($K2789="","",IF(女子登録情報!$H2789="北海道",女子登録情報!$H2789,LEFT(女子登録情報!$H2789,LEN(女子登録情報!$H2789)-1)))</f>
        <v/>
      </c>
      <c r="O2789" t="str">
        <f>IF($K2789="","",IF(LEN($N2789)=2,LEFT($N2789,1)&amp;"　"&amp;RIGHT($N2789,1)&amp;"・"&amp;女子登録情報!$I2789,$N2789&amp;"・"&amp;女子登録情報!$I2789))</f>
        <v/>
      </c>
    </row>
    <row r="2790" spans="1:15" x14ac:dyDescent="0.55000000000000004">
      <c r="A2790" t="str">
        <f>IF($K2790="","",200000000+女子登録情報!$C2790)</f>
        <v/>
      </c>
      <c r="B2790" t="str">
        <f>IF($K2790="","",女子登録情報!$D2790&amp;" ("&amp;女子登録情報!$K2790&amp;")")</f>
        <v/>
      </c>
      <c r="C2790" t="str">
        <f>IF($K2790="","",女子登録情報!$E2790)</f>
        <v/>
      </c>
      <c r="D2790" t="str">
        <f>IF($K2790="","",女子登録情報!$O2790&amp;" "&amp;女子登録情報!$N2790&amp;" ("&amp;LEFT(女子登録情報!$F2790,2)&amp;")")</f>
        <v/>
      </c>
      <c r="E2790" t="str">
        <f>IF($K2790="","",女子登録情報!$P2790)</f>
        <v/>
      </c>
      <c r="F2790" t="str">
        <f t="shared" si="43"/>
        <v/>
      </c>
      <c r="G2790" t="str">
        <f>IF($K2790="","",女子登録情報!$M2790)</f>
        <v/>
      </c>
      <c r="H2790" t="str">
        <f>IF($K2790="","",女子登録情報!$A2790)</f>
        <v/>
      </c>
      <c r="K2790" t="str">
        <f>IF(女子登録情報!$C2790="","",女子登録情報!$C2790)</f>
        <v/>
      </c>
      <c r="M2790" t="str">
        <f>IFERROR(IF(AND(402&lt;=VALUE(RIGHT(女子登録情報!$F2790,4)),競技会情報!$E$3*100+競技会情報!$G$3&gt;=VALUE(RIGHT(女子登録情報!$F2790,4))),VALUE(女子登録情報!$G2790)+1,VALUE(女子登録情報!$G2790)),"")</f>
        <v/>
      </c>
      <c r="N2790" t="str">
        <f>IF($K2790="","",IF(女子登録情報!$H2790="北海道",女子登録情報!$H2790,LEFT(女子登録情報!$H2790,LEN(女子登録情報!$H2790)-1)))</f>
        <v/>
      </c>
      <c r="O2790" t="str">
        <f>IF($K2790="","",IF(LEN($N2790)=2,LEFT($N2790,1)&amp;"　"&amp;RIGHT($N2790,1)&amp;"・"&amp;女子登録情報!$I2790,$N2790&amp;"・"&amp;女子登録情報!$I2790))</f>
        <v/>
      </c>
    </row>
    <row r="2791" spans="1:15" x14ac:dyDescent="0.55000000000000004">
      <c r="A2791" t="str">
        <f>IF($K2791="","",200000000+女子登録情報!$C2791)</f>
        <v/>
      </c>
      <c r="B2791" t="str">
        <f>IF($K2791="","",女子登録情報!$D2791&amp;" ("&amp;女子登録情報!$K2791&amp;")")</f>
        <v/>
      </c>
      <c r="C2791" t="str">
        <f>IF($K2791="","",女子登録情報!$E2791)</f>
        <v/>
      </c>
      <c r="D2791" t="str">
        <f>IF($K2791="","",女子登録情報!$O2791&amp;" "&amp;女子登録情報!$N2791&amp;" ("&amp;LEFT(女子登録情報!$F2791,2)&amp;")")</f>
        <v/>
      </c>
      <c r="E2791" t="str">
        <f>IF($K2791="","",女子登録情報!$P2791)</f>
        <v/>
      </c>
      <c r="F2791" t="str">
        <f t="shared" si="43"/>
        <v/>
      </c>
      <c r="G2791" t="str">
        <f>IF($K2791="","",女子登録情報!$M2791)</f>
        <v/>
      </c>
      <c r="H2791" t="str">
        <f>IF($K2791="","",女子登録情報!$A2791)</f>
        <v/>
      </c>
      <c r="K2791" t="str">
        <f>IF(女子登録情報!$C2791="","",女子登録情報!$C2791)</f>
        <v/>
      </c>
      <c r="M2791" t="str">
        <f>IFERROR(IF(AND(402&lt;=VALUE(RIGHT(女子登録情報!$F2791,4)),競技会情報!$E$3*100+競技会情報!$G$3&gt;=VALUE(RIGHT(女子登録情報!$F2791,4))),VALUE(女子登録情報!$G2791)+1,VALUE(女子登録情報!$G2791)),"")</f>
        <v/>
      </c>
      <c r="N2791" t="str">
        <f>IF($K2791="","",IF(女子登録情報!$H2791="北海道",女子登録情報!$H2791,LEFT(女子登録情報!$H2791,LEN(女子登録情報!$H2791)-1)))</f>
        <v/>
      </c>
      <c r="O2791" t="str">
        <f>IF($K2791="","",IF(LEN($N2791)=2,LEFT($N2791,1)&amp;"　"&amp;RIGHT($N2791,1)&amp;"・"&amp;女子登録情報!$I2791,$N2791&amp;"・"&amp;女子登録情報!$I2791))</f>
        <v/>
      </c>
    </row>
    <row r="2792" spans="1:15" x14ac:dyDescent="0.55000000000000004">
      <c r="A2792" t="str">
        <f>IF($K2792="","",200000000+女子登録情報!$C2792)</f>
        <v/>
      </c>
      <c r="B2792" t="str">
        <f>IF($K2792="","",女子登録情報!$D2792&amp;" ("&amp;女子登録情報!$K2792&amp;")")</f>
        <v/>
      </c>
      <c r="C2792" t="str">
        <f>IF($K2792="","",女子登録情報!$E2792)</f>
        <v/>
      </c>
      <c r="D2792" t="str">
        <f>IF($K2792="","",女子登録情報!$O2792&amp;" "&amp;女子登録情報!$N2792&amp;" ("&amp;LEFT(女子登録情報!$F2792,2)&amp;")")</f>
        <v/>
      </c>
      <c r="E2792" t="str">
        <f>IF($K2792="","",女子登録情報!$P2792)</f>
        <v/>
      </c>
      <c r="F2792" t="str">
        <f t="shared" si="43"/>
        <v/>
      </c>
      <c r="G2792" t="str">
        <f>IF($K2792="","",女子登録情報!$M2792)</f>
        <v/>
      </c>
      <c r="H2792" t="str">
        <f>IF($K2792="","",女子登録情報!$A2792)</f>
        <v/>
      </c>
      <c r="K2792" t="str">
        <f>IF(女子登録情報!$C2792="","",女子登録情報!$C2792)</f>
        <v/>
      </c>
      <c r="M2792" t="str">
        <f>IFERROR(IF(AND(402&lt;=VALUE(RIGHT(女子登録情報!$F2792,4)),競技会情報!$E$3*100+競技会情報!$G$3&gt;=VALUE(RIGHT(女子登録情報!$F2792,4))),VALUE(女子登録情報!$G2792)+1,VALUE(女子登録情報!$G2792)),"")</f>
        <v/>
      </c>
      <c r="N2792" t="str">
        <f>IF($K2792="","",IF(女子登録情報!$H2792="北海道",女子登録情報!$H2792,LEFT(女子登録情報!$H2792,LEN(女子登録情報!$H2792)-1)))</f>
        <v/>
      </c>
      <c r="O2792" t="str">
        <f>IF($K2792="","",IF(LEN($N2792)=2,LEFT($N2792,1)&amp;"　"&amp;RIGHT($N2792,1)&amp;"・"&amp;女子登録情報!$I2792,$N2792&amp;"・"&amp;女子登録情報!$I2792))</f>
        <v/>
      </c>
    </row>
    <row r="2793" spans="1:15" x14ac:dyDescent="0.55000000000000004">
      <c r="A2793" t="str">
        <f>IF($K2793="","",200000000+女子登録情報!$C2793)</f>
        <v/>
      </c>
      <c r="B2793" t="str">
        <f>IF($K2793="","",女子登録情報!$D2793&amp;" ("&amp;女子登録情報!$K2793&amp;")")</f>
        <v/>
      </c>
      <c r="C2793" t="str">
        <f>IF($K2793="","",女子登録情報!$E2793)</f>
        <v/>
      </c>
      <c r="D2793" t="str">
        <f>IF($K2793="","",女子登録情報!$O2793&amp;" "&amp;女子登録情報!$N2793&amp;" ("&amp;LEFT(女子登録情報!$F2793,2)&amp;")")</f>
        <v/>
      </c>
      <c r="E2793" t="str">
        <f>IF($K2793="","",女子登録情報!$P2793)</f>
        <v/>
      </c>
      <c r="F2793" t="str">
        <f t="shared" si="43"/>
        <v/>
      </c>
      <c r="G2793" t="str">
        <f>IF($K2793="","",女子登録情報!$M2793)</f>
        <v/>
      </c>
      <c r="H2793" t="str">
        <f>IF($K2793="","",女子登録情報!$A2793)</f>
        <v/>
      </c>
      <c r="K2793" t="str">
        <f>IF(女子登録情報!$C2793="","",女子登録情報!$C2793)</f>
        <v/>
      </c>
      <c r="M2793" t="str">
        <f>IFERROR(IF(AND(402&lt;=VALUE(RIGHT(女子登録情報!$F2793,4)),競技会情報!$E$3*100+競技会情報!$G$3&gt;=VALUE(RIGHT(女子登録情報!$F2793,4))),VALUE(女子登録情報!$G2793)+1,VALUE(女子登録情報!$G2793)),"")</f>
        <v/>
      </c>
      <c r="N2793" t="str">
        <f>IF($K2793="","",IF(女子登録情報!$H2793="北海道",女子登録情報!$H2793,LEFT(女子登録情報!$H2793,LEN(女子登録情報!$H2793)-1)))</f>
        <v/>
      </c>
      <c r="O2793" t="str">
        <f>IF($K2793="","",IF(LEN($N2793)=2,LEFT($N2793,1)&amp;"　"&amp;RIGHT($N2793,1)&amp;"・"&amp;女子登録情報!$I2793,$N2793&amp;"・"&amp;女子登録情報!$I2793))</f>
        <v/>
      </c>
    </row>
    <row r="2794" spans="1:15" x14ac:dyDescent="0.55000000000000004">
      <c r="A2794" t="str">
        <f>IF($K2794="","",200000000+女子登録情報!$C2794)</f>
        <v/>
      </c>
      <c r="B2794" t="str">
        <f>IF($K2794="","",女子登録情報!$D2794&amp;" ("&amp;女子登録情報!$K2794&amp;")")</f>
        <v/>
      </c>
      <c r="C2794" t="str">
        <f>IF($K2794="","",女子登録情報!$E2794)</f>
        <v/>
      </c>
      <c r="D2794" t="str">
        <f>IF($K2794="","",女子登録情報!$O2794&amp;" "&amp;女子登録情報!$N2794&amp;" ("&amp;LEFT(女子登録情報!$F2794,2)&amp;")")</f>
        <v/>
      </c>
      <c r="E2794" t="str">
        <f>IF($K2794="","",女子登録情報!$P2794)</f>
        <v/>
      </c>
      <c r="F2794" t="str">
        <f t="shared" si="43"/>
        <v/>
      </c>
      <c r="G2794" t="str">
        <f>IF($K2794="","",女子登録情報!$M2794)</f>
        <v/>
      </c>
      <c r="H2794" t="str">
        <f>IF($K2794="","",女子登録情報!$A2794)</f>
        <v/>
      </c>
      <c r="K2794" t="str">
        <f>IF(女子登録情報!$C2794="","",女子登録情報!$C2794)</f>
        <v/>
      </c>
      <c r="M2794" t="str">
        <f>IFERROR(IF(AND(402&lt;=VALUE(RIGHT(女子登録情報!$F2794,4)),競技会情報!$E$3*100+競技会情報!$G$3&gt;=VALUE(RIGHT(女子登録情報!$F2794,4))),VALUE(女子登録情報!$G2794)+1,VALUE(女子登録情報!$G2794)),"")</f>
        <v/>
      </c>
      <c r="N2794" t="str">
        <f>IF($K2794="","",IF(女子登録情報!$H2794="北海道",女子登録情報!$H2794,LEFT(女子登録情報!$H2794,LEN(女子登録情報!$H2794)-1)))</f>
        <v/>
      </c>
      <c r="O2794" t="str">
        <f>IF($K2794="","",IF(LEN($N2794)=2,LEFT($N2794,1)&amp;"　"&amp;RIGHT($N2794,1)&amp;"・"&amp;女子登録情報!$I2794,$N2794&amp;"・"&amp;女子登録情報!$I2794))</f>
        <v/>
      </c>
    </row>
    <row r="2795" spans="1:15" x14ac:dyDescent="0.55000000000000004">
      <c r="A2795" t="str">
        <f>IF($K2795="","",200000000+女子登録情報!$C2795)</f>
        <v/>
      </c>
      <c r="B2795" t="str">
        <f>IF($K2795="","",女子登録情報!$D2795&amp;" ("&amp;女子登録情報!$K2795&amp;")")</f>
        <v/>
      </c>
      <c r="C2795" t="str">
        <f>IF($K2795="","",女子登録情報!$E2795)</f>
        <v/>
      </c>
      <c r="D2795" t="str">
        <f>IF($K2795="","",女子登録情報!$O2795&amp;" "&amp;女子登録情報!$N2795&amp;" ("&amp;LEFT(女子登録情報!$F2795,2)&amp;")")</f>
        <v/>
      </c>
      <c r="E2795" t="str">
        <f>IF($K2795="","",女子登録情報!$P2795)</f>
        <v/>
      </c>
      <c r="F2795" t="str">
        <f t="shared" si="43"/>
        <v/>
      </c>
      <c r="G2795" t="str">
        <f>IF($K2795="","",女子登録情報!$M2795)</f>
        <v/>
      </c>
      <c r="H2795" t="str">
        <f>IF($K2795="","",女子登録情報!$A2795)</f>
        <v/>
      </c>
      <c r="K2795" t="str">
        <f>IF(女子登録情報!$C2795="","",女子登録情報!$C2795)</f>
        <v/>
      </c>
      <c r="M2795" t="str">
        <f>IFERROR(IF(AND(402&lt;=VALUE(RIGHT(女子登録情報!$F2795,4)),競技会情報!$E$3*100+競技会情報!$G$3&gt;=VALUE(RIGHT(女子登録情報!$F2795,4))),VALUE(女子登録情報!$G2795)+1,VALUE(女子登録情報!$G2795)),"")</f>
        <v/>
      </c>
      <c r="N2795" t="str">
        <f>IF($K2795="","",IF(女子登録情報!$H2795="北海道",女子登録情報!$H2795,LEFT(女子登録情報!$H2795,LEN(女子登録情報!$H2795)-1)))</f>
        <v/>
      </c>
      <c r="O2795" t="str">
        <f>IF($K2795="","",IF(LEN($N2795)=2,LEFT($N2795,1)&amp;"　"&amp;RIGHT($N2795,1)&amp;"・"&amp;女子登録情報!$I2795,$N2795&amp;"・"&amp;女子登録情報!$I2795))</f>
        <v/>
      </c>
    </row>
    <row r="2796" spans="1:15" x14ac:dyDescent="0.55000000000000004">
      <c r="A2796" t="str">
        <f>IF($K2796="","",200000000+女子登録情報!$C2796)</f>
        <v/>
      </c>
      <c r="B2796" t="str">
        <f>IF($K2796="","",女子登録情報!$D2796&amp;" ("&amp;女子登録情報!$K2796&amp;")")</f>
        <v/>
      </c>
      <c r="C2796" t="str">
        <f>IF($K2796="","",女子登録情報!$E2796)</f>
        <v/>
      </c>
      <c r="D2796" t="str">
        <f>IF($K2796="","",女子登録情報!$O2796&amp;" "&amp;女子登録情報!$N2796&amp;" ("&amp;LEFT(女子登録情報!$F2796,2)&amp;")")</f>
        <v/>
      </c>
      <c r="E2796" t="str">
        <f>IF($K2796="","",女子登録情報!$P2796)</f>
        <v/>
      </c>
      <c r="F2796" t="str">
        <f t="shared" si="43"/>
        <v/>
      </c>
      <c r="G2796" t="str">
        <f>IF($K2796="","",女子登録情報!$M2796)</f>
        <v/>
      </c>
      <c r="H2796" t="str">
        <f>IF($K2796="","",女子登録情報!$A2796)</f>
        <v/>
      </c>
      <c r="K2796" t="str">
        <f>IF(女子登録情報!$C2796="","",女子登録情報!$C2796)</f>
        <v/>
      </c>
      <c r="M2796" t="str">
        <f>IFERROR(IF(AND(402&lt;=VALUE(RIGHT(女子登録情報!$F2796,4)),競技会情報!$E$3*100+競技会情報!$G$3&gt;=VALUE(RIGHT(女子登録情報!$F2796,4))),VALUE(女子登録情報!$G2796)+1,VALUE(女子登録情報!$G2796)),"")</f>
        <v/>
      </c>
      <c r="N2796" t="str">
        <f>IF($K2796="","",IF(女子登録情報!$H2796="北海道",女子登録情報!$H2796,LEFT(女子登録情報!$H2796,LEN(女子登録情報!$H2796)-1)))</f>
        <v/>
      </c>
      <c r="O2796" t="str">
        <f>IF($K2796="","",IF(LEN($N2796)=2,LEFT($N2796,1)&amp;"　"&amp;RIGHT($N2796,1)&amp;"・"&amp;女子登録情報!$I2796,$N2796&amp;"・"&amp;女子登録情報!$I2796))</f>
        <v/>
      </c>
    </row>
    <row r="2797" spans="1:15" x14ac:dyDescent="0.55000000000000004">
      <c r="A2797" t="str">
        <f>IF($K2797="","",200000000+女子登録情報!$C2797)</f>
        <v/>
      </c>
      <c r="B2797" t="str">
        <f>IF($K2797="","",女子登録情報!$D2797&amp;" ("&amp;女子登録情報!$K2797&amp;")")</f>
        <v/>
      </c>
      <c r="C2797" t="str">
        <f>IF($K2797="","",女子登録情報!$E2797)</f>
        <v/>
      </c>
      <c r="D2797" t="str">
        <f>IF($K2797="","",女子登録情報!$O2797&amp;" "&amp;女子登録情報!$N2797&amp;" ("&amp;LEFT(女子登録情報!$F2797,2)&amp;")")</f>
        <v/>
      </c>
      <c r="E2797" t="str">
        <f>IF($K2797="","",女子登録情報!$P2797)</f>
        <v/>
      </c>
      <c r="F2797" t="str">
        <f t="shared" si="43"/>
        <v/>
      </c>
      <c r="G2797" t="str">
        <f>IF($K2797="","",女子登録情報!$M2797)</f>
        <v/>
      </c>
      <c r="H2797" t="str">
        <f>IF($K2797="","",女子登録情報!$A2797)</f>
        <v/>
      </c>
      <c r="K2797" t="str">
        <f>IF(女子登録情報!$C2797="","",女子登録情報!$C2797)</f>
        <v/>
      </c>
      <c r="M2797" t="str">
        <f>IFERROR(IF(AND(402&lt;=VALUE(RIGHT(女子登録情報!$F2797,4)),競技会情報!$E$3*100+競技会情報!$G$3&gt;=VALUE(RIGHT(女子登録情報!$F2797,4))),VALUE(女子登録情報!$G2797)+1,VALUE(女子登録情報!$G2797)),"")</f>
        <v/>
      </c>
      <c r="N2797" t="str">
        <f>IF($K2797="","",IF(女子登録情報!$H2797="北海道",女子登録情報!$H2797,LEFT(女子登録情報!$H2797,LEN(女子登録情報!$H2797)-1)))</f>
        <v/>
      </c>
      <c r="O2797" t="str">
        <f>IF($K2797="","",IF(LEN($N2797)=2,LEFT($N2797,1)&amp;"　"&amp;RIGHT($N2797,1)&amp;"・"&amp;女子登録情報!$I2797,$N2797&amp;"・"&amp;女子登録情報!$I2797))</f>
        <v/>
      </c>
    </row>
    <row r="2798" spans="1:15" x14ac:dyDescent="0.55000000000000004">
      <c r="A2798" t="str">
        <f>IF($K2798="","",200000000+女子登録情報!$C2798)</f>
        <v/>
      </c>
      <c r="B2798" t="str">
        <f>IF($K2798="","",女子登録情報!$D2798&amp;" ("&amp;女子登録情報!$K2798&amp;")")</f>
        <v/>
      </c>
      <c r="C2798" t="str">
        <f>IF($K2798="","",女子登録情報!$E2798)</f>
        <v/>
      </c>
      <c r="D2798" t="str">
        <f>IF($K2798="","",女子登録情報!$O2798&amp;" "&amp;女子登録情報!$N2798&amp;" ("&amp;LEFT(女子登録情報!$F2798,2)&amp;")")</f>
        <v/>
      </c>
      <c r="E2798" t="str">
        <f>IF($K2798="","",女子登録情報!$P2798)</f>
        <v/>
      </c>
      <c r="F2798" t="str">
        <f t="shared" si="43"/>
        <v/>
      </c>
      <c r="G2798" t="str">
        <f>IF($K2798="","",女子登録情報!$M2798)</f>
        <v/>
      </c>
      <c r="H2798" t="str">
        <f>IF($K2798="","",女子登録情報!$A2798)</f>
        <v/>
      </c>
      <c r="K2798" t="str">
        <f>IF(女子登録情報!$C2798="","",女子登録情報!$C2798)</f>
        <v/>
      </c>
      <c r="M2798" t="str">
        <f>IFERROR(IF(AND(402&lt;=VALUE(RIGHT(女子登録情報!$F2798,4)),競技会情報!$E$3*100+競技会情報!$G$3&gt;=VALUE(RIGHT(女子登録情報!$F2798,4))),VALUE(女子登録情報!$G2798)+1,VALUE(女子登録情報!$G2798)),"")</f>
        <v/>
      </c>
      <c r="N2798" t="str">
        <f>IF($K2798="","",IF(女子登録情報!$H2798="北海道",女子登録情報!$H2798,LEFT(女子登録情報!$H2798,LEN(女子登録情報!$H2798)-1)))</f>
        <v/>
      </c>
      <c r="O2798" t="str">
        <f>IF($K2798="","",IF(LEN($N2798)=2,LEFT($N2798,1)&amp;"　"&amp;RIGHT($N2798,1)&amp;"・"&amp;女子登録情報!$I2798,$N2798&amp;"・"&amp;女子登録情報!$I2798))</f>
        <v/>
      </c>
    </row>
    <row r="2799" spans="1:15" x14ac:dyDescent="0.55000000000000004">
      <c r="A2799" t="str">
        <f>IF($K2799="","",200000000+女子登録情報!$C2799)</f>
        <v/>
      </c>
      <c r="B2799" t="str">
        <f>IF($K2799="","",女子登録情報!$D2799&amp;" ("&amp;女子登録情報!$K2799&amp;")")</f>
        <v/>
      </c>
      <c r="C2799" t="str">
        <f>IF($K2799="","",女子登録情報!$E2799)</f>
        <v/>
      </c>
      <c r="D2799" t="str">
        <f>IF($K2799="","",女子登録情報!$O2799&amp;" "&amp;女子登録情報!$N2799&amp;" ("&amp;LEFT(女子登録情報!$F2799,2)&amp;")")</f>
        <v/>
      </c>
      <c r="E2799" t="str">
        <f>IF($K2799="","",女子登録情報!$P2799)</f>
        <v/>
      </c>
      <c r="F2799" t="str">
        <f t="shared" si="43"/>
        <v/>
      </c>
      <c r="G2799" t="str">
        <f>IF($K2799="","",女子登録情報!$M2799)</f>
        <v/>
      </c>
      <c r="H2799" t="str">
        <f>IF($K2799="","",女子登録情報!$A2799)</f>
        <v/>
      </c>
      <c r="K2799" t="str">
        <f>IF(女子登録情報!$C2799="","",女子登録情報!$C2799)</f>
        <v/>
      </c>
      <c r="M2799" t="str">
        <f>IFERROR(IF(AND(402&lt;=VALUE(RIGHT(女子登録情報!$F2799,4)),競技会情報!$E$3*100+競技会情報!$G$3&gt;=VALUE(RIGHT(女子登録情報!$F2799,4))),VALUE(女子登録情報!$G2799)+1,VALUE(女子登録情報!$G2799)),"")</f>
        <v/>
      </c>
      <c r="N2799" t="str">
        <f>IF($K2799="","",IF(女子登録情報!$H2799="北海道",女子登録情報!$H2799,LEFT(女子登録情報!$H2799,LEN(女子登録情報!$H2799)-1)))</f>
        <v/>
      </c>
      <c r="O2799" t="str">
        <f>IF($K2799="","",IF(LEN($N2799)=2,LEFT($N2799,1)&amp;"　"&amp;RIGHT($N2799,1)&amp;"・"&amp;女子登録情報!$I2799,$N2799&amp;"・"&amp;女子登録情報!$I2799))</f>
        <v/>
      </c>
    </row>
    <row r="2800" spans="1:15" x14ac:dyDescent="0.55000000000000004">
      <c r="A2800" t="str">
        <f>IF($K2800="","",200000000+女子登録情報!$C2800)</f>
        <v/>
      </c>
      <c r="B2800" t="str">
        <f>IF($K2800="","",女子登録情報!$D2800&amp;" ("&amp;女子登録情報!$K2800&amp;")")</f>
        <v/>
      </c>
      <c r="C2800" t="str">
        <f>IF($K2800="","",女子登録情報!$E2800)</f>
        <v/>
      </c>
      <c r="D2800" t="str">
        <f>IF($K2800="","",女子登録情報!$O2800&amp;" "&amp;女子登録情報!$N2800&amp;" ("&amp;LEFT(女子登録情報!$F2800,2)&amp;")")</f>
        <v/>
      </c>
      <c r="E2800" t="str">
        <f>IF($K2800="","",女子登録情報!$P2800)</f>
        <v/>
      </c>
      <c r="F2800" t="str">
        <f t="shared" si="43"/>
        <v/>
      </c>
      <c r="G2800" t="str">
        <f>IF($K2800="","",女子登録情報!$M2800)</f>
        <v/>
      </c>
      <c r="H2800" t="str">
        <f>IF($K2800="","",女子登録情報!$A2800)</f>
        <v/>
      </c>
      <c r="K2800" t="str">
        <f>IF(女子登録情報!$C2800="","",女子登録情報!$C2800)</f>
        <v/>
      </c>
      <c r="M2800" t="str">
        <f>IFERROR(IF(AND(402&lt;=VALUE(RIGHT(女子登録情報!$F2800,4)),競技会情報!$E$3*100+競技会情報!$G$3&gt;=VALUE(RIGHT(女子登録情報!$F2800,4))),VALUE(女子登録情報!$G2800)+1,VALUE(女子登録情報!$G2800)),"")</f>
        <v/>
      </c>
      <c r="N2800" t="str">
        <f>IF($K2800="","",IF(女子登録情報!$H2800="北海道",女子登録情報!$H2800,LEFT(女子登録情報!$H2800,LEN(女子登録情報!$H2800)-1)))</f>
        <v/>
      </c>
      <c r="O2800" t="str">
        <f>IF($K2800="","",IF(LEN($N2800)=2,LEFT($N2800,1)&amp;"　"&amp;RIGHT($N2800,1)&amp;"・"&amp;女子登録情報!$I2800,$N2800&amp;"・"&amp;女子登録情報!$I2800))</f>
        <v/>
      </c>
    </row>
    <row r="2801" spans="1:15" x14ac:dyDescent="0.55000000000000004">
      <c r="A2801" t="str">
        <f>IF($K2801="","",200000000+女子登録情報!$C2801)</f>
        <v/>
      </c>
      <c r="B2801" t="str">
        <f>IF($K2801="","",女子登録情報!$D2801&amp;" ("&amp;女子登録情報!$K2801&amp;")")</f>
        <v/>
      </c>
      <c r="C2801" t="str">
        <f>IF($K2801="","",女子登録情報!$E2801)</f>
        <v/>
      </c>
      <c r="D2801" t="str">
        <f>IF($K2801="","",女子登録情報!$O2801&amp;" "&amp;女子登録情報!$N2801&amp;" ("&amp;LEFT(女子登録情報!$F2801,2)&amp;")")</f>
        <v/>
      </c>
      <c r="E2801" t="str">
        <f>IF($K2801="","",女子登録情報!$P2801)</f>
        <v/>
      </c>
      <c r="F2801" t="str">
        <f t="shared" si="43"/>
        <v/>
      </c>
      <c r="G2801" t="str">
        <f>IF($K2801="","",女子登録情報!$M2801)</f>
        <v/>
      </c>
      <c r="H2801" t="str">
        <f>IF($K2801="","",女子登録情報!$A2801)</f>
        <v/>
      </c>
      <c r="K2801" t="str">
        <f>IF(女子登録情報!$C2801="","",女子登録情報!$C2801)</f>
        <v/>
      </c>
      <c r="M2801" t="str">
        <f>IFERROR(IF(AND(402&lt;=VALUE(RIGHT(女子登録情報!$F2801,4)),競技会情報!$E$3*100+競技会情報!$G$3&gt;=VALUE(RIGHT(女子登録情報!$F2801,4))),VALUE(女子登録情報!$G2801)+1,VALUE(女子登録情報!$G2801)),"")</f>
        <v/>
      </c>
      <c r="N2801" t="str">
        <f>IF($K2801="","",IF(女子登録情報!$H2801="北海道",女子登録情報!$H2801,LEFT(女子登録情報!$H2801,LEN(女子登録情報!$H2801)-1)))</f>
        <v/>
      </c>
      <c r="O2801" t="str">
        <f>IF($K2801="","",IF(LEN($N2801)=2,LEFT($N2801,1)&amp;"　"&amp;RIGHT($N2801,1)&amp;"・"&amp;女子登録情報!$I2801,$N2801&amp;"・"&amp;女子登録情報!$I2801))</f>
        <v/>
      </c>
    </row>
    <row r="2802" spans="1:15" x14ac:dyDescent="0.55000000000000004">
      <c r="A2802" t="str">
        <f>IF($K2802="","",200000000+女子登録情報!$C2802)</f>
        <v/>
      </c>
      <c r="B2802" t="str">
        <f>IF($K2802="","",女子登録情報!$D2802&amp;" ("&amp;女子登録情報!$K2802&amp;")")</f>
        <v/>
      </c>
      <c r="C2802" t="str">
        <f>IF($K2802="","",女子登録情報!$E2802)</f>
        <v/>
      </c>
      <c r="D2802" t="str">
        <f>IF($K2802="","",女子登録情報!$O2802&amp;" "&amp;女子登録情報!$N2802&amp;" ("&amp;LEFT(女子登録情報!$F2802,2)&amp;")")</f>
        <v/>
      </c>
      <c r="E2802" t="str">
        <f>IF($K2802="","",女子登録情報!$P2802)</f>
        <v/>
      </c>
      <c r="F2802" t="str">
        <f t="shared" si="43"/>
        <v/>
      </c>
      <c r="G2802" t="str">
        <f>IF($K2802="","",女子登録情報!$M2802)</f>
        <v/>
      </c>
      <c r="H2802" t="str">
        <f>IF($K2802="","",女子登録情報!$A2802)</f>
        <v/>
      </c>
      <c r="K2802" t="str">
        <f>IF(女子登録情報!$C2802="","",女子登録情報!$C2802)</f>
        <v/>
      </c>
      <c r="M2802" t="str">
        <f>IFERROR(IF(AND(402&lt;=VALUE(RIGHT(女子登録情報!$F2802,4)),競技会情報!$E$3*100+競技会情報!$G$3&gt;=VALUE(RIGHT(女子登録情報!$F2802,4))),VALUE(女子登録情報!$G2802)+1,VALUE(女子登録情報!$G2802)),"")</f>
        <v/>
      </c>
      <c r="N2802" t="str">
        <f>IF($K2802="","",IF(女子登録情報!$H2802="北海道",女子登録情報!$H2802,LEFT(女子登録情報!$H2802,LEN(女子登録情報!$H2802)-1)))</f>
        <v/>
      </c>
      <c r="O2802" t="str">
        <f>IF($K2802="","",IF(LEN($N2802)=2,LEFT($N2802,1)&amp;"　"&amp;RIGHT($N2802,1)&amp;"・"&amp;女子登録情報!$I2802,$N2802&amp;"・"&amp;女子登録情報!$I2802))</f>
        <v/>
      </c>
    </row>
    <row r="2803" spans="1:15" x14ac:dyDescent="0.55000000000000004">
      <c r="A2803" t="str">
        <f>IF($K2803="","",200000000+女子登録情報!$C2803)</f>
        <v/>
      </c>
      <c r="B2803" t="str">
        <f>IF($K2803="","",女子登録情報!$D2803&amp;" ("&amp;女子登録情報!$K2803&amp;")")</f>
        <v/>
      </c>
      <c r="C2803" t="str">
        <f>IF($K2803="","",女子登録情報!$E2803)</f>
        <v/>
      </c>
      <c r="D2803" t="str">
        <f>IF($K2803="","",女子登録情報!$O2803&amp;" "&amp;女子登録情報!$N2803&amp;" ("&amp;LEFT(女子登録情報!$F2803,2)&amp;")")</f>
        <v/>
      </c>
      <c r="E2803" t="str">
        <f>IF($K2803="","",女子登録情報!$P2803)</f>
        <v/>
      </c>
      <c r="F2803" t="str">
        <f t="shared" si="43"/>
        <v/>
      </c>
      <c r="G2803" t="str">
        <f>IF($K2803="","",女子登録情報!$M2803)</f>
        <v/>
      </c>
      <c r="H2803" t="str">
        <f>IF($K2803="","",女子登録情報!$A2803)</f>
        <v/>
      </c>
      <c r="K2803" t="str">
        <f>IF(女子登録情報!$C2803="","",女子登録情報!$C2803)</f>
        <v/>
      </c>
      <c r="M2803" t="str">
        <f>IFERROR(IF(AND(402&lt;=VALUE(RIGHT(女子登録情報!$F2803,4)),競技会情報!$E$3*100+競技会情報!$G$3&gt;=VALUE(RIGHT(女子登録情報!$F2803,4))),VALUE(女子登録情報!$G2803)+1,VALUE(女子登録情報!$G2803)),"")</f>
        <v/>
      </c>
      <c r="N2803" t="str">
        <f>IF($K2803="","",IF(女子登録情報!$H2803="北海道",女子登録情報!$H2803,LEFT(女子登録情報!$H2803,LEN(女子登録情報!$H2803)-1)))</f>
        <v/>
      </c>
      <c r="O2803" t="str">
        <f>IF($K2803="","",IF(LEN($N2803)=2,LEFT($N2803,1)&amp;"　"&amp;RIGHT($N2803,1)&amp;"・"&amp;女子登録情報!$I2803,$N2803&amp;"・"&amp;女子登録情報!$I2803))</f>
        <v/>
      </c>
    </row>
    <row r="2804" spans="1:15" x14ac:dyDescent="0.55000000000000004">
      <c r="A2804" t="str">
        <f>IF($K2804="","",200000000+女子登録情報!$C2804)</f>
        <v/>
      </c>
      <c r="B2804" t="str">
        <f>IF($K2804="","",女子登録情報!$D2804&amp;" ("&amp;女子登録情報!$K2804&amp;")")</f>
        <v/>
      </c>
      <c r="C2804" t="str">
        <f>IF($K2804="","",女子登録情報!$E2804)</f>
        <v/>
      </c>
      <c r="D2804" t="str">
        <f>IF($K2804="","",女子登録情報!$O2804&amp;" "&amp;女子登録情報!$N2804&amp;" ("&amp;LEFT(女子登録情報!$F2804,2)&amp;")")</f>
        <v/>
      </c>
      <c r="E2804" t="str">
        <f>IF($K2804="","",女子登録情報!$P2804)</f>
        <v/>
      </c>
      <c r="F2804" t="str">
        <f t="shared" si="43"/>
        <v/>
      </c>
      <c r="G2804" t="str">
        <f>IF($K2804="","",女子登録情報!$M2804)</f>
        <v/>
      </c>
      <c r="H2804" t="str">
        <f>IF($K2804="","",女子登録情報!$A2804)</f>
        <v/>
      </c>
      <c r="K2804" t="str">
        <f>IF(女子登録情報!$C2804="","",女子登録情報!$C2804)</f>
        <v/>
      </c>
      <c r="M2804" t="str">
        <f>IFERROR(IF(AND(402&lt;=VALUE(RIGHT(女子登録情報!$F2804,4)),競技会情報!$E$3*100+競技会情報!$G$3&gt;=VALUE(RIGHT(女子登録情報!$F2804,4))),VALUE(女子登録情報!$G2804)+1,VALUE(女子登録情報!$G2804)),"")</f>
        <v/>
      </c>
      <c r="N2804" t="str">
        <f>IF($K2804="","",IF(女子登録情報!$H2804="北海道",女子登録情報!$H2804,LEFT(女子登録情報!$H2804,LEN(女子登録情報!$H2804)-1)))</f>
        <v/>
      </c>
      <c r="O2804" t="str">
        <f>IF($K2804="","",IF(LEN($N2804)=2,LEFT($N2804,1)&amp;"　"&amp;RIGHT($N2804,1)&amp;"・"&amp;女子登録情報!$I2804,$N2804&amp;"・"&amp;女子登録情報!$I2804))</f>
        <v/>
      </c>
    </row>
    <row r="2805" spans="1:15" x14ac:dyDescent="0.55000000000000004">
      <c r="A2805" t="str">
        <f>IF($K2805="","",200000000+女子登録情報!$C2805)</f>
        <v/>
      </c>
      <c r="B2805" t="str">
        <f>IF($K2805="","",女子登録情報!$D2805&amp;" ("&amp;女子登録情報!$K2805&amp;")")</f>
        <v/>
      </c>
      <c r="C2805" t="str">
        <f>IF($K2805="","",女子登録情報!$E2805)</f>
        <v/>
      </c>
      <c r="D2805" t="str">
        <f>IF($K2805="","",女子登録情報!$O2805&amp;" "&amp;女子登録情報!$N2805&amp;" ("&amp;LEFT(女子登録情報!$F2805,2)&amp;")")</f>
        <v/>
      </c>
      <c r="E2805" t="str">
        <f>IF($K2805="","",女子登録情報!$P2805)</f>
        <v/>
      </c>
      <c r="F2805" t="str">
        <f t="shared" si="43"/>
        <v/>
      </c>
      <c r="G2805" t="str">
        <f>IF($K2805="","",女子登録情報!$M2805)</f>
        <v/>
      </c>
      <c r="H2805" t="str">
        <f>IF($K2805="","",女子登録情報!$A2805)</f>
        <v/>
      </c>
      <c r="K2805" t="str">
        <f>IF(女子登録情報!$C2805="","",女子登録情報!$C2805)</f>
        <v/>
      </c>
      <c r="M2805" t="str">
        <f>IFERROR(IF(AND(402&lt;=VALUE(RIGHT(女子登録情報!$F2805,4)),競技会情報!$E$3*100+競技会情報!$G$3&gt;=VALUE(RIGHT(女子登録情報!$F2805,4))),VALUE(女子登録情報!$G2805)+1,VALUE(女子登録情報!$G2805)),"")</f>
        <v/>
      </c>
      <c r="N2805" t="str">
        <f>IF($K2805="","",IF(女子登録情報!$H2805="北海道",女子登録情報!$H2805,LEFT(女子登録情報!$H2805,LEN(女子登録情報!$H2805)-1)))</f>
        <v/>
      </c>
      <c r="O2805" t="str">
        <f>IF($K2805="","",IF(LEN($N2805)=2,LEFT($N2805,1)&amp;"　"&amp;RIGHT($N2805,1)&amp;"・"&amp;女子登録情報!$I2805,$N2805&amp;"・"&amp;女子登録情報!$I2805))</f>
        <v/>
      </c>
    </row>
    <row r="2806" spans="1:15" x14ac:dyDescent="0.55000000000000004">
      <c r="A2806" t="str">
        <f>IF($K2806="","",200000000+女子登録情報!$C2806)</f>
        <v/>
      </c>
      <c r="B2806" t="str">
        <f>IF($K2806="","",女子登録情報!$D2806&amp;" ("&amp;女子登録情報!$K2806&amp;")")</f>
        <v/>
      </c>
      <c r="C2806" t="str">
        <f>IF($K2806="","",女子登録情報!$E2806)</f>
        <v/>
      </c>
      <c r="D2806" t="str">
        <f>IF($K2806="","",女子登録情報!$O2806&amp;" "&amp;女子登録情報!$N2806&amp;" ("&amp;LEFT(女子登録情報!$F2806,2)&amp;")")</f>
        <v/>
      </c>
      <c r="E2806" t="str">
        <f>IF($K2806="","",女子登録情報!$P2806)</f>
        <v/>
      </c>
      <c r="F2806" t="str">
        <f t="shared" si="43"/>
        <v/>
      </c>
      <c r="G2806" t="str">
        <f>IF($K2806="","",女子登録情報!$M2806)</f>
        <v/>
      </c>
      <c r="H2806" t="str">
        <f>IF($K2806="","",女子登録情報!$A2806)</f>
        <v/>
      </c>
      <c r="K2806" t="str">
        <f>IF(女子登録情報!$C2806="","",女子登録情報!$C2806)</f>
        <v/>
      </c>
      <c r="M2806" t="str">
        <f>IFERROR(IF(AND(402&lt;=VALUE(RIGHT(女子登録情報!$F2806,4)),競技会情報!$E$3*100+競技会情報!$G$3&gt;=VALUE(RIGHT(女子登録情報!$F2806,4))),VALUE(女子登録情報!$G2806)+1,VALUE(女子登録情報!$G2806)),"")</f>
        <v/>
      </c>
      <c r="N2806" t="str">
        <f>IF($K2806="","",IF(女子登録情報!$H2806="北海道",女子登録情報!$H2806,LEFT(女子登録情報!$H2806,LEN(女子登録情報!$H2806)-1)))</f>
        <v/>
      </c>
      <c r="O2806" t="str">
        <f>IF($K2806="","",IF(LEN($N2806)=2,LEFT($N2806,1)&amp;"　"&amp;RIGHT($N2806,1)&amp;"・"&amp;女子登録情報!$I2806,$N2806&amp;"・"&amp;女子登録情報!$I2806))</f>
        <v/>
      </c>
    </row>
    <row r="2807" spans="1:15" x14ac:dyDescent="0.55000000000000004">
      <c r="A2807" t="str">
        <f>IF($K2807="","",200000000+女子登録情報!$C2807)</f>
        <v/>
      </c>
      <c r="B2807" t="str">
        <f>IF($K2807="","",女子登録情報!$D2807&amp;" ("&amp;女子登録情報!$K2807&amp;")")</f>
        <v/>
      </c>
      <c r="C2807" t="str">
        <f>IF($K2807="","",女子登録情報!$E2807)</f>
        <v/>
      </c>
      <c r="D2807" t="str">
        <f>IF($K2807="","",女子登録情報!$O2807&amp;" "&amp;女子登録情報!$N2807&amp;" ("&amp;LEFT(女子登録情報!$F2807,2)&amp;")")</f>
        <v/>
      </c>
      <c r="E2807" t="str">
        <f>IF($K2807="","",女子登録情報!$P2807)</f>
        <v/>
      </c>
      <c r="F2807" t="str">
        <f t="shared" si="43"/>
        <v/>
      </c>
      <c r="G2807" t="str">
        <f>IF($K2807="","",女子登録情報!$M2807)</f>
        <v/>
      </c>
      <c r="H2807" t="str">
        <f>IF($K2807="","",女子登録情報!$A2807)</f>
        <v/>
      </c>
      <c r="K2807" t="str">
        <f>IF(女子登録情報!$C2807="","",女子登録情報!$C2807)</f>
        <v/>
      </c>
      <c r="M2807" t="str">
        <f>IFERROR(IF(AND(402&lt;=VALUE(RIGHT(女子登録情報!$F2807,4)),競技会情報!$E$3*100+競技会情報!$G$3&gt;=VALUE(RIGHT(女子登録情報!$F2807,4))),VALUE(女子登録情報!$G2807)+1,VALUE(女子登録情報!$G2807)),"")</f>
        <v/>
      </c>
      <c r="N2807" t="str">
        <f>IF($K2807="","",IF(女子登録情報!$H2807="北海道",女子登録情報!$H2807,LEFT(女子登録情報!$H2807,LEN(女子登録情報!$H2807)-1)))</f>
        <v/>
      </c>
      <c r="O2807" t="str">
        <f>IF($K2807="","",IF(LEN($N2807)=2,LEFT($N2807,1)&amp;"　"&amp;RIGHT($N2807,1)&amp;"・"&amp;女子登録情報!$I2807,$N2807&amp;"・"&amp;女子登録情報!$I2807))</f>
        <v/>
      </c>
    </row>
    <row r="2808" spans="1:15" x14ac:dyDescent="0.55000000000000004">
      <c r="A2808" t="str">
        <f>IF($K2808="","",200000000+女子登録情報!$C2808)</f>
        <v/>
      </c>
      <c r="B2808" t="str">
        <f>IF($K2808="","",女子登録情報!$D2808&amp;" ("&amp;女子登録情報!$K2808&amp;")")</f>
        <v/>
      </c>
      <c r="C2808" t="str">
        <f>IF($K2808="","",女子登録情報!$E2808)</f>
        <v/>
      </c>
      <c r="D2808" t="str">
        <f>IF($K2808="","",女子登録情報!$O2808&amp;" "&amp;女子登録情報!$N2808&amp;" ("&amp;LEFT(女子登録情報!$F2808,2)&amp;")")</f>
        <v/>
      </c>
      <c r="E2808" t="str">
        <f>IF($K2808="","",女子登録情報!$P2808)</f>
        <v/>
      </c>
      <c r="F2808" t="str">
        <f t="shared" si="43"/>
        <v/>
      </c>
      <c r="G2808" t="str">
        <f>IF($K2808="","",女子登録情報!$M2808)</f>
        <v/>
      </c>
      <c r="H2808" t="str">
        <f>IF($K2808="","",女子登録情報!$A2808)</f>
        <v/>
      </c>
      <c r="K2808" t="str">
        <f>IF(女子登録情報!$C2808="","",女子登録情報!$C2808)</f>
        <v/>
      </c>
      <c r="M2808" t="str">
        <f>IFERROR(IF(AND(402&lt;=VALUE(RIGHT(女子登録情報!$F2808,4)),競技会情報!$E$3*100+競技会情報!$G$3&gt;=VALUE(RIGHT(女子登録情報!$F2808,4))),VALUE(女子登録情報!$G2808)+1,VALUE(女子登録情報!$G2808)),"")</f>
        <v/>
      </c>
      <c r="N2808" t="str">
        <f>IF($K2808="","",IF(女子登録情報!$H2808="北海道",女子登録情報!$H2808,LEFT(女子登録情報!$H2808,LEN(女子登録情報!$H2808)-1)))</f>
        <v/>
      </c>
      <c r="O2808" t="str">
        <f>IF($K2808="","",IF(LEN($N2808)=2,LEFT($N2808,1)&amp;"　"&amp;RIGHT($N2808,1)&amp;"・"&amp;女子登録情報!$I2808,$N2808&amp;"・"&amp;女子登録情報!$I2808))</f>
        <v/>
      </c>
    </row>
    <row r="2809" spans="1:15" x14ac:dyDescent="0.55000000000000004">
      <c r="A2809" t="str">
        <f>IF($K2809="","",200000000+女子登録情報!$C2809)</f>
        <v/>
      </c>
      <c r="B2809" t="str">
        <f>IF($K2809="","",女子登録情報!$D2809&amp;" ("&amp;女子登録情報!$K2809&amp;")")</f>
        <v/>
      </c>
      <c r="C2809" t="str">
        <f>IF($K2809="","",女子登録情報!$E2809)</f>
        <v/>
      </c>
      <c r="D2809" t="str">
        <f>IF($K2809="","",女子登録情報!$O2809&amp;" "&amp;女子登録情報!$N2809&amp;" ("&amp;LEFT(女子登録情報!$F2809,2)&amp;")")</f>
        <v/>
      </c>
      <c r="E2809" t="str">
        <f>IF($K2809="","",女子登録情報!$P2809)</f>
        <v/>
      </c>
      <c r="F2809" t="str">
        <f t="shared" si="43"/>
        <v/>
      </c>
      <c r="G2809" t="str">
        <f>IF($K2809="","",女子登録情報!$M2809)</f>
        <v/>
      </c>
      <c r="H2809" t="str">
        <f>IF($K2809="","",女子登録情報!$A2809)</f>
        <v/>
      </c>
      <c r="K2809" t="str">
        <f>IF(女子登録情報!$C2809="","",女子登録情報!$C2809)</f>
        <v/>
      </c>
      <c r="M2809" t="str">
        <f>IFERROR(IF(AND(402&lt;=VALUE(RIGHT(女子登録情報!$F2809,4)),競技会情報!$E$3*100+競技会情報!$G$3&gt;=VALUE(RIGHT(女子登録情報!$F2809,4))),VALUE(女子登録情報!$G2809)+1,VALUE(女子登録情報!$G2809)),"")</f>
        <v/>
      </c>
      <c r="N2809" t="str">
        <f>IF($K2809="","",IF(女子登録情報!$H2809="北海道",女子登録情報!$H2809,LEFT(女子登録情報!$H2809,LEN(女子登録情報!$H2809)-1)))</f>
        <v/>
      </c>
      <c r="O2809" t="str">
        <f>IF($K2809="","",IF(LEN($N2809)=2,LEFT($N2809,1)&amp;"　"&amp;RIGHT($N2809,1)&amp;"・"&amp;女子登録情報!$I2809,$N2809&amp;"・"&amp;女子登録情報!$I2809))</f>
        <v/>
      </c>
    </row>
    <row r="2810" spans="1:15" x14ac:dyDescent="0.55000000000000004">
      <c r="A2810" t="str">
        <f>IF($K2810="","",200000000+女子登録情報!$C2810)</f>
        <v/>
      </c>
      <c r="B2810" t="str">
        <f>IF($K2810="","",女子登録情報!$D2810&amp;" ("&amp;女子登録情報!$K2810&amp;")")</f>
        <v/>
      </c>
      <c r="C2810" t="str">
        <f>IF($K2810="","",女子登録情報!$E2810)</f>
        <v/>
      </c>
      <c r="D2810" t="str">
        <f>IF($K2810="","",女子登録情報!$O2810&amp;" "&amp;女子登録情報!$N2810&amp;" ("&amp;LEFT(女子登録情報!$F2810,2)&amp;")")</f>
        <v/>
      </c>
      <c r="E2810" t="str">
        <f>IF($K2810="","",女子登録情報!$P2810)</f>
        <v/>
      </c>
      <c r="F2810" t="str">
        <f t="shared" si="43"/>
        <v/>
      </c>
      <c r="G2810" t="str">
        <f>IF($K2810="","",女子登録情報!$M2810)</f>
        <v/>
      </c>
      <c r="H2810" t="str">
        <f>IF($K2810="","",女子登録情報!$A2810)</f>
        <v/>
      </c>
      <c r="K2810" t="str">
        <f>IF(女子登録情報!$C2810="","",女子登録情報!$C2810)</f>
        <v/>
      </c>
      <c r="M2810" t="str">
        <f>IFERROR(IF(AND(402&lt;=VALUE(RIGHT(女子登録情報!$F2810,4)),競技会情報!$E$3*100+競技会情報!$G$3&gt;=VALUE(RIGHT(女子登録情報!$F2810,4))),VALUE(女子登録情報!$G2810)+1,VALUE(女子登録情報!$G2810)),"")</f>
        <v/>
      </c>
      <c r="N2810" t="str">
        <f>IF($K2810="","",IF(女子登録情報!$H2810="北海道",女子登録情報!$H2810,LEFT(女子登録情報!$H2810,LEN(女子登録情報!$H2810)-1)))</f>
        <v/>
      </c>
      <c r="O2810" t="str">
        <f>IF($K2810="","",IF(LEN($N2810)=2,LEFT($N2810,1)&amp;"　"&amp;RIGHT($N2810,1)&amp;"・"&amp;女子登録情報!$I2810,$N2810&amp;"・"&amp;女子登録情報!$I2810))</f>
        <v/>
      </c>
    </row>
    <row r="2811" spans="1:15" x14ac:dyDescent="0.55000000000000004">
      <c r="A2811" t="str">
        <f>IF($K2811="","",200000000+女子登録情報!$C2811)</f>
        <v/>
      </c>
      <c r="B2811" t="str">
        <f>IF($K2811="","",女子登録情報!$D2811&amp;" ("&amp;女子登録情報!$K2811&amp;")")</f>
        <v/>
      </c>
      <c r="C2811" t="str">
        <f>IF($K2811="","",女子登録情報!$E2811)</f>
        <v/>
      </c>
      <c r="D2811" t="str">
        <f>IF($K2811="","",女子登録情報!$O2811&amp;" "&amp;女子登録情報!$N2811&amp;" ("&amp;LEFT(女子登録情報!$F2811,2)&amp;")")</f>
        <v/>
      </c>
      <c r="E2811" t="str">
        <f>IF($K2811="","",女子登録情報!$P2811)</f>
        <v/>
      </c>
      <c r="F2811" t="str">
        <f t="shared" si="43"/>
        <v/>
      </c>
      <c r="G2811" t="str">
        <f>IF($K2811="","",女子登録情報!$M2811)</f>
        <v/>
      </c>
      <c r="H2811" t="str">
        <f>IF($K2811="","",女子登録情報!$A2811)</f>
        <v/>
      </c>
      <c r="K2811" t="str">
        <f>IF(女子登録情報!$C2811="","",女子登録情報!$C2811)</f>
        <v/>
      </c>
      <c r="M2811" t="str">
        <f>IFERROR(IF(AND(402&lt;=VALUE(RIGHT(女子登録情報!$F2811,4)),競技会情報!$E$3*100+競技会情報!$G$3&gt;=VALUE(RIGHT(女子登録情報!$F2811,4))),VALUE(女子登録情報!$G2811)+1,VALUE(女子登録情報!$G2811)),"")</f>
        <v/>
      </c>
      <c r="N2811" t="str">
        <f>IF($K2811="","",IF(女子登録情報!$H2811="北海道",女子登録情報!$H2811,LEFT(女子登録情報!$H2811,LEN(女子登録情報!$H2811)-1)))</f>
        <v/>
      </c>
      <c r="O2811" t="str">
        <f>IF($K2811="","",IF(LEN($N2811)=2,LEFT($N2811,1)&amp;"　"&amp;RIGHT($N2811,1)&amp;"・"&amp;女子登録情報!$I2811,$N2811&amp;"・"&amp;女子登録情報!$I2811))</f>
        <v/>
      </c>
    </row>
    <row r="2812" spans="1:15" x14ac:dyDescent="0.55000000000000004">
      <c r="A2812" t="str">
        <f>IF($K2812="","",200000000+女子登録情報!$C2812)</f>
        <v/>
      </c>
      <c r="B2812" t="str">
        <f>IF($K2812="","",女子登録情報!$D2812&amp;" ("&amp;女子登録情報!$K2812&amp;")")</f>
        <v/>
      </c>
      <c r="C2812" t="str">
        <f>IF($K2812="","",女子登録情報!$E2812)</f>
        <v/>
      </c>
      <c r="D2812" t="str">
        <f>IF($K2812="","",女子登録情報!$O2812&amp;" "&amp;女子登録情報!$N2812&amp;" ("&amp;LEFT(女子登録情報!$F2812,2)&amp;")")</f>
        <v/>
      </c>
      <c r="E2812" t="str">
        <f>IF($K2812="","",女子登録情報!$P2812)</f>
        <v/>
      </c>
      <c r="F2812" t="str">
        <f t="shared" si="43"/>
        <v/>
      </c>
      <c r="G2812" t="str">
        <f>IF($K2812="","",女子登録情報!$M2812)</f>
        <v/>
      </c>
      <c r="H2812" t="str">
        <f>IF($K2812="","",女子登録情報!$A2812)</f>
        <v/>
      </c>
      <c r="K2812" t="str">
        <f>IF(女子登録情報!$C2812="","",女子登録情報!$C2812)</f>
        <v/>
      </c>
      <c r="M2812" t="str">
        <f>IFERROR(IF(AND(402&lt;=VALUE(RIGHT(女子登録情報!$F2812,4)),競技会情報!$E$3*100+競技会情報!$G$3&gt;=VALUE(RIGHT(女子登録情報!$F2812,4))),VALUE(女子登録情報!$G2812)+1,VALUE(女子登録情報!$G2812)),"")</f>
        <v/>
      </c>
      <c r="N2812" t="str">
        <f>IF($K2812="","",IF(女子登録情報!$H2812="北海道",女子登録情報!$H2812,LEFT(女子登録情報!$H2812,LEN(女子登録情報!$H2812)-1)))</f>
        <v/>
      </c>
      <c r="O2812" t="str">
        <f>IF($K2812="","",IF(LEN($N2812)=2,LEFT($N2812,1)&amp;"　"&amp;RIGHT($N2812,1)&amp;"・"&amp;女子登録情報!$I2812,$N2812&amp;"・"&amp;女子登録情報!$I2812))</f>
        <v/>
      </c>
    </row>
    <row r="2813" spans="1:15" x14ac:dyDescent="0.55000000000000004">
      <c r="A2813" t="str">
        <f>IF($K2813="","",200000000+女子登録情報!$C2813)</f>
        <v/>
      </c>
      <c r="B2813" t="str">
        <f>IF($K2813="","",女子登録情報!$D2813&amp;" ("&amp;女子登録情報!$K2813&amp;")")</f>
        <v/>
      </c>
      <c r="C2813" t="str">
        <f>IF($K2813="","",女子登録情報!$E2813)</f>
        <v/>
      </c>
      <c r="D2813" t="str">
        <f>IF($K2813="","",女子登録情報!$O2813&amp;" "&amp;女子登録情報!$N2813&amp;" ("&amp;LEFT(女子登録情報!$F2813,2)&amp;")")</f>
        <v/>
      </c>
      <c r="E2813" t="str">
        <f>IF($K2813="","",女子登録情報!$P2813)</f>
        <v/>
      </c>
      <c r="F2813" t="str">
        <f t="shared" si="43"/>
        <v/>
      </c>
      <c r="G2813" t="str">
        <f>IF($K2813="","",女子登録情報!$M2813)</f>
        <v/>
      </c>
      <c r="H2813" t="str">
        <f>IF($K2813="","",女子登録情報!$A2813)</f>
        <v/>
      </c>
      <c r="K2813" t="str">
        <f>IF(女子登録情報!$C2813="","",女子登録情報!$C2813)</f>
        <v/>
      </c>
      <c r="M2813" t="str">
        <f>IFERROR(IF(AND(402&lt;=VALUE(RIGHT(女子登録情報!$F2813,4)),競技会情報!$E$3*100+競技会情報!$G$3&gt;=VALUE(RIGHT(女子登録情報!$F2813,4))),VALUE(女子登録情報!$G2813)+1,VALUE(女子登録情報!$G2813)),"")</f>
        <v/>
      </c>
      <c r="N2813" t="str">
        <f>IF($K2813="","",IF(女子登録情報!$H2813="北海道",女子登録情報!$H2813,LEFT(女子登録情報!$H2813,LEN(女子登録情報!$H2813)-1)))</f>
        <v/>
      </c>
      <c r="O2813" t="str">
        <f>IF($K2813="","",IF(LEN($N2813)=2,LEFT($N2813,1)&amp;"　"&amp;RIGHT($N2813,1)&amp;"・"&amp;女子登録情報!$I2813,$N2813&amp;"・"&amp;女子登録情報!$I2813))</f>
        <v/>
      </c>
    </row>
    <row r="2814" spans="1:15" x14ac:dyDescent="0.55000000000000004">
      <c r="A2814" t="str">
        <f>IF($K2814="","",200000000+女子登録情報!$C2814)</f>
        <v/>
      </c>
      <c r="B2814" t="str">
        <f>IF($K2814="","",女子登録情報!$D2814&amp;" ("&amp;女子登録情報!$K2814&amp;")")</f>
        <v/>
      </c>
      <c r="C2814" t="str">
        <f>IF($K2814="","",女子登録情報!$E2814)</f>
        <v/>
      </c>
      <c r="D2814" t="str">
        <f>IF($K2814="","",女子登録情報!$O2814&amp;" "&amp;女子登録情報!$N2814&amp;" ("&amp;LEFT(女子登録情報!$F2814,2)&amp;")")</f>
        <v/>
      </c>
      <c r="E2814" t="str">
        <f>IF($K2814="","",女子登録情報!$P2814)</f>
        <v/>
      </c>
      <c r="F2814" t="str">
        <f t="shared" si="43"/>
        <v/>
      </c>
      <c r="G2814" t="str">
        <f>IF($K2814="","",女子登録情報!$M2814)</f>
        <v/>
      </c>
      <c r="H2814" t="str">
        <f>IF($K2814="","",女子登録情報!$A2814)</f>
        <v/>
      </c>
      <c r="K2814" t="str">
        <f>IF(女子登録情報!$C2814="","",女子登録情報!$C2814)</f>
        <v/>
      </c>
      <c r="M2814" t="str">
        <f>IFERROR(IF(AND(402&lt;=VALUE(RIGHT(女子登録情報!$F2814,4)),競技会情報!$E$3*100+競技会情報!$G$3&gt;=VALUE(RIGHT(女子登録情報!$F2814,4))),VALUE(女子登録情報!$G2814)+1,VALUE(女子登録情報!$G2814)),"")</f>
        <v/>
      </c>
      <c r="N2814" t="str">
        <f>IF($K2814="","",IF(女子登録情報!$H2814="北海道",女子登録情報!$H2814,LEFT(女子登録情報!$H2814,LEN(女子登録情報!$H2814)-1)))</f>
        <v/>
      </c>
      <c r="O2814" t="str">
        <f>IF($K2814="","",IF(LEN($N2814)=2,LEFT($N2814,1)&amp;"　"&amp;RIGHT($N2814,1)&amp;"・"&amp;女子登録情報!$I2814,$N2814&amp;"・"&amp;女子登録情報!$I2814))</f>
        <v/>
      </c>
    </row>
    <row r="2815" spans="1:15" x14ac:dyDescent="0.55000000000000004">
      <c r="A2815" t="str">
        <f>IF($K2815="","",200000000+女子登録情報!$C2815)</f>
        <v/>
      </c>
      <c r="B2815" t="str">
        <f>IF($K2815="","",女子登録情報!$D2815&amp;" ("&amp;女子登録情報!$K2815&amp;")")</f>
        <v/>
      </c>
      <c r="C2815" t="str">
        <f>IF($K2815="","",女子登録情報!$E2815)</f>
        <v/>
      </c>
      <c r="D2815" t="str">
        <f>IF($K2815="","",女子登録情報!$O2815&amp;" "&amp;女子登録情報!$N2815&amp;" ("&amp;LEFT(女子登録情報!$F2815,2)&amp;")")</f>
        <v/>
      </c>
      <c r="E2815" t="str">
        <f>IF($K2815="","",女子登録情報!$P2815)</f>
        <v/>
      </c>
      <c r="F2815" t="str">
        <f t="shared" si="43"/>
        <v/>
      </c>
      <c r="G2815" t="str">
        <f>IF($K2815="","",女子登録情報!$M2815)</f>
        <v/>
      </c>
      <c r="H2815" t="str">
        <f>IF($K2815="","",女子登録情報!$A2815)</f>
        <v/>
      </c>
      <c r="K2815" t="str">
        <f>IF(女子登録情報!$C2815="","",女子登録情報!$C2815)</f>
        <v/>
      </c>
      <c r="M2815" t="str">
        <f>IFERROR(IF(AND(402&lt;=VALUE(RIGHT(女子登録情報!$F2815,4)),競技会情報!$E$3*100+競技会情報!$G$3&gt;=VALUE(RIGHT(女子登録情報!$F2815,4))),VALUE(女子登録情報!$G2815)+1,VALUE(女子登録情報!$G2815)),"")</f>
        <v/>
      </c>
      <c r="N2815" t="str">
        <f>IF($K2815="","",IF(女子登録情報!$H2815="北海道",女子登録情報!$H2815,LEFT(女子登録情報!$H2815,LEN(女子登録情報!$H2815)-1)))</f>
        <v/>
      </c>
      <c r="O2815" t="str">
        <f>IF($K2815="","",IF(LEN($N2815)=2,LEFT($N2815,1)&amp;"　"&amp;RIGHT($N2815,1)&amp;"・"&amp;女子登録情報!$I2815,$N2815&amp;"・"&amp;女子登録情報!$I2815))</f>
        <v/>
      </c>
    </row>
    <row r="2816" spans="1:15" x14ac:dyDescent="0.55000000000000004">
      <c r="A2816" t="str">
        <f>IF($K2816="","",200000000+女子登録情報!$C2816)</f>
        <v/>
      </c>
      <c r="B2816" t="str">
        <f>IF($K2816="","",女子登録情報!$D2816&amp;" ("&amp;女子登録情報!$K2816&amp;")")</f>
        <v/>
      </c>
      <c r="C2816" t="str">
        <f>IF($K2816="","",女子登録情報!$E2816)</f>
        <v/>
      </c>
      <c r="D2816" t="str">
        <f>IF($K2816="","",女子登録情報!$O2816&amp;" "&amp;女子登録情報!$N2816&amp;" ("&amp;LEFT(女子登録情報!$F2816,2)&amp;")")</f>
        <v/>
      </c>
      <c r="E2816" t="str">
        <f>IF($K2816="","",女子登録情報!$P2816)</f>
        <v/>
      </c>
      <c r="F2816" t="str">
        <f t="shared" si="43"/>
        <v/>
      </c>
      <c r="G2816" t="str">
        <f>IF($K2816="","",女子登録情報!$M2816)</f>
        <v/>
      </c>
      <c r="H2816" t="str">
        <f>IF($K2816="","",女子登録情報!$A2816)</f>
        <v/>
      </c>
      <c r="K2816" t="str">
        <f>IF(女子登録情報!$C2816="","",女子登録情報!$C2816)</f>
        <v/>
      </c>
      <c r="M2816" t="str">
        <f>IFERROR(IF(AND(402&lt;=VALUE(RIGHT(女子登録情報!$F2816,4)),競技会情報!$E$3*100+競技会情報!$G$3&gt;=VALUE(RIGHT(女子登録情報!$F2816,4))),VALUE(女子登録情報!$G2816)+1,VALUE(女子登録情報!$G2816)),"")</f>
        <v/>
      </c>
      <c r="N2816" t="str">
        <f>IF($K2816="","",IF(女子登録情報!$H2816="北海道",女子登録情報!$H2816,LEFT(女子登録情報!$H2816,LEN(女子登録情報!$H2816)-1)))</f>
        <v/>
      </c>
      <c r="O2816" t="str">
        <f>IF($K2816="","",IF(LEN($N2816)=2,LEFT($N2816,1)&amp;"　"&amp;RIGHT($N2816,1)&amp;"・"&amp;女子登録情報!$I2816,$N2816&amp;"・"&amp;女子登録情報!$I2816))</f>
        <v/>
      </c>
    </row>
    <row r="2817" spans="1:15" x14ac:dyDescent="0.55000000000000004">
      <c r="A2817" t="str">
        <f>IF($K2817="","",200000000+女子登録情報!$C2817)</f>
        <v/>
      </c>
      <c r="B2817" t="str">
        <f>IF($K2817="","",女子登録情報!$D2817&amp;" ("&amp;女子登録情報!$K2817&amp;")")</f>
        <v/>
      </c>
      <c r="C2817" t="str">
        <f>IF($K2817="","",女子登録情報!$E2817)</f>
        <v/>
      </c>
      <c r="D2817" t="str">
        <f>IF($K2817="","",女子登録情報!$O2817&amp;" "&amp;女子登録情報!$N2817&amp;" ("&amp;LEFT(女子登録情報!$F2817,2)&amp;")")</f>
        <v/>
      </c>
      <c r="E2817" t="str">
        <f>IF($K2817="","",女子登録情報!$P2817)</f>
        <v/>
      </c>
      <c r="F2817" t="str">
        <f t="shared" si="43"/>
        <v/>
      </c>
      <c r="G2817" t="str">
        <f>IF($K2817="","",女子登録情報!$M2817)</f>
        <v/>
      </c>
      <c r="H2817" t="str">
        <f>IF($K2817="","",女子登録情報!$A2817)</f>
        <v/>
      </c>
      <c r="K2817" t="str">
        <f>IF(女子登録情報!$C2817="","",女子登録情報!$C2817)</f>
        <v/>
      </c>
      <c r="M2817" t="str">
        <f>IFERROR(IF(AND(402&lt;=VALUE(RIGHT(女子登録情報!$F2817,4)),競技会情報!$E$3*100+競技会情報!$G$3&gt;=VALUE(RIGHT(女子登録情報!$F2817,4))),VALUE(女子登録情報!$G2817)+1,VALUE(女子登録情報!$G2817)),"")</f>
        <v/>
      </c>
      <c r="N2817" t="str">
        <f>IF($K2817="","",IF(女子登録情報!$H2817="北海道",女子登録情報!$H2817,LEFT(女子登録情報!$H2817,LEN(女子登録情報!$H2817)-1)))</f>
        <v/>
      </c>
      <c r="O2817" t="str">
        <f>IF($K2817="","",IF(LEN($N2817)=2,LEFT($N2817,1)&amp;"　"&amp;RIGHT($N2817,1)&amp;"・"&amp;女子登録情報!$I2817,$N2817&amp;"・"&amp;女子登録情報!$I2817))</f>
        <v/>
      </c>
    </row>
    <row r="2818" spans="1:15" x14ac:dyDescent="0.55000000000000004">
      <c r="A2818" t="str">
        <f>IF($K2818="","",200000000+女子登録情報!$C2818)</f>
        <v/>
      </c>
      <c r="B2818" t="str">
        <f>IF($K2818="","",女子登録情報!$D2818&amp;" ("&amp;女子登録情報!$K2818&amp;")")</f>
        <v/>
      </c>
      <c r="C2818" t="str">
        <f>IF($K2818="","",女子登録情報!$E2818)</f>
        <v/>
      </c>
      <c r="D2818" t="str">
        <f>IF($K2818="","",女子登録情報!$O2818&amp;" "&amp;女子登録情報!$N2818&amp;" ("&amp;LEFT(女子登録情報!$F2818,2)&amp;")")</f>
        <v/>
      </c>
      <c r="E2818" t="str">
        <f>IF($K2818="","",女子登録情報!$P2818)</f>
        <v/>
      </c>
      <c r="F2818" t="str">
        <f t="shared" si="43"/>
        <v/>
      </c>
      <c r="G2818" t="str">
        <f>IF($K2818="","",女子登録情報!$M2818)</f>
        <v/>
      </c>
      <c r="H2818" t="str">
        <f>IF($K2818="","",女子登録情報!$A2818)</f>
        <v/>
      </c>
      <c r="K2818" t="str">
        <f>IF(女子登録情報!$C2818="","",女子登録情報!$C2818)</f>
        <v/>
      </c>
      <c r="M2818" t="str">
        <f>IFERROR(IF(AND(402&lt;=VALUE(RIGHT(女子登録情報!$F2818,4)),競技会情報!$E$3*100+競技会情報!$G$3&gt;=VALUE(RIGHT(女子登録情報!$F2818,4))),VALUE(女子登録情報!$G2818)+1,VALUE(女子登録情報!$G2818)),"")</f>
        <v/>
      </c>
      <c r="N2818" t="str">
        <f>IF($K2818="","",IF(女子登録情報!$H2818="北海道",女子登録情報!$H2818,LEFT(女子登録情報!$H2818,LEN(女子登録情報!$H2818)-1)))</f>
        <v/>
      </c>
      <c r="O2818" t="str">
        <f>IF($K2818="","",IF(LEN($N2818)=2,LEFT($N2818,1)&amp;"　"&amp;RIGHT($N2818,1)&amp;"・"&amp;女子登録情報!$I2818,$N2818&amp;"・"&amp;女子登録情報!$I2818))</f>
        <v/>
      </c>
    </row>
    <row r="2819" spans="1:15" x14ac:dyDescent="0.55000000000000004">
      <c r="A2819" t="str">
        <f>IF($K2819="","",200000000+女子登録情報!$C2819)</f>
        <v/>
      </c>
      <c r="B2819" t="str">
        <f>IF($K2819="","",女子登録情報!$D2819&amp;" ("&amp;女子登録情報!$K2819&amp;")")</f>
        <v/>
      </c>
      <c r="C2819" t="str">
        <f>IF($K2819="","",女子登録情報!$E2819)</f>
        <v/>
      </c>
      <c r="D2819" t="str">
        <f>IF($K2819="","",女子登録情報!$O2819&amp;" "&amp;女子登録情報!$N2819&amp;" ("&amp;LEFT(女子登録情報!$F2819,2)&amp;")")</f>
        <v/>
      </c>
      <c r="E2819" t="str">
        <f>IF($K2819="","",女子登録情報!$P2819)</f>
        <v/>
      </c>
      <c r="F2819" t="str">
        <f t="shared" ref="F2819:F2882" si="44">IF($K2819="","","2")</f>
        <v/>
      </c>
      <c r="G2819" t="str">
        <f>IF($K2819="","",女子登録情報!$M2819)</f>
        <v/>
      </c>
      <c r="H2819" t="str">
        <f>IF($K2819="","",女子登録情報!$A2819)</f>
        <v/>
      </c>
      <c r="K2819" t="str">
        <f>IF(女子登録情報!$C2819="","",女子登録情報!$C2819)</f>
        <v/>
      </c>
      <c r="M2819" t="str">
        <f>IFERROR(IF(AND(402&lt;=VALUE(RIGHT(女子登録情報!$F2819,4)),競技会情報!$E$3*100+競技会情報!$G$3&gt;=VALUE(RIGHT(女子登録情報!$F2819,4))),VALUE(女子登録情報!$G2819)+1,VALUE(女子登録情報!$G2819)),"")</f>
        <v/>
      </c>
      <c r="N2819" t="str">
        <f>IF($K2819="","",IF(女子登録情報!$H2819="北海道",女子登録情報!$H2819,LEFT(女子登録情報!$H2819,LEN(女子登録情報!$H2819)-1)))</f>
        <v/>
      </c>
      <c r="O2819" t="str">
        <f>IF($K2819="","",IF(LEN($N2819)=2,LEFT($N2819,1)&amp;"　"&amp;RIGHT($N2819,1)&amp;"・"&amp;女子登録情報!$I2819,$N2819&amp;"・"&amp;女子登録情報!$I2819))</f>
        <v/>
      </c>
    </row>
    <row r="2820" spans="1:15" x14ac:dyDescent="0.55000000000000004">
      <c r="A2820" t="str">
        <f>IF($K2820="","",200000000+女子登録情報!$C2820)</f>
        <v/>
      </c>
      <c r="B2820" t="str">
        <f>IF($K2820="","",女子登録情報!$D2820&amp;" ("&amp;女子登録情報!$K2820&amp;")")</f>
        <v/>
      </c>
      <c r="C2820" t="str">
        <f>IF($K2820="","",女子登録情報!$E2820)</f>
        <v/>
      </c>
      <c r="D2820" t="str">
        <f>IF($K2820="","",女子登録情報!$O2820&amp;" "&amp;女子登録情報!$N2820&amp;" ("&amp;LEFT(女子登録情報!$F2820,2)&amp;")")</f>
        <v/>
      </c>
      <c r="E2820" t="str">
        <f>IF($K2820="","",女子登録情報!$P2820)</f>
        <v/>
      </c>
      <c r="F2820" t="str">
        <f t="shared" si="44"/>
        <v/>
      </c>
      <c r="G2820" t="str">
        <f>IF($K2820="","",女子登録情報!$M2820)</f>
        <v/>
      </c>
      <c r="H2820" t="str">
        <f>IF($K2820="","",女子登録情報!$A2820)</f>
        <v/>
      </c>
      <c r="K2820" t="str">
        <f>IF(女子登録情報!$C2820="","",女子登録情報!$C2820)</f>
        <v/>
      </c>
      <c r="M2820" t="str">
        <f>IFERROR(IF(AND(402&lt;=VALUE(RIGHT(女子登録情報!$F2820,4)),競技会情報!$E$3*100+競技会情報!$G$3&gt;=VALUE(RIGHT(女子登録情報!$F2820,4))),VALUE(女子登録情報!$G2820)+1,VALUE(女子登録情報!$G2820)),"")</f>
        <v/>
      </c>
      <c r="N2820" t="str">
        <f>IF($K2820="","",IF(女子登録情報!$H2820="北海道",女子登録情報!$H2820,LEFT(女子登録情報!$H2820,LEN(女子登録情報!$H2820)-1)))</f>
        <v/>
      </c>
      <c r="O2820" t="str">
        <f>IF($K2820="","",IF(LEN($N2820)=2,LEFT($N2820,1)&amp;"　"&amp;RIGHT($N2820,1)&amp;"・"&amp;女子登録情報!$I2820,$N2820&amp;"・"&amp;女子登録情報!$I2820))</f>
        <v/>
      </c>
    </row>
    <row r="2821" spans="1:15" x14ac:dyDescent="0.55000000000000004">
      <c r="A2821" t="str">
        <f>IF($K2821="","",200000000+女子登録情報!$C2821)</f>
        <v/>
      </c>
      <c r="B2821" t="str">
        <f>IF($K2821="","",女子登録情報!$D2821&amp;" ("&amp;女子登録情報!$K2821&amp;")")</f>
        <v/>
      </c>
      <c r="C2821" t="str">
        <f>IF($K2821="","",女子登録情報!$E2821)</f>
        <v/>
      </c>
      <c r="D2821" t="str">
        <f>IF($K2821="","",女子登録情報!$O2821&amp;" "&amp;女子登録情報!$N2821&amp;" ("&amp;LEFT(女子登録情報!$F2821,2)&amp;")")</f>
        <v/>
      </c>
      <c r="E2821" t="str">
        <f>IF($K2821="","",女子登録情報!$P2821)</f>
        <v/>
      </c>
      <c r="F2821" t="str">
        <f t="shared" si="44"/>
        <v/>
      </c>
      <c r="G2821" t="str">
        <f>IF($K2821="","",女子登録情報!$M2821)</f>
        <v/>
      </c>
      <c r="H2821" t="str">
        <f>IF($K2821="","",女子登録情報!$A2821)</f>
        <v/>
      </c>
      <c r="K2821" t="str">
        <f>IF(女子登録情報!$C2821="","",女子登録情報!$C2821)</f>
        <v/>
      </c>
      <c r="M2821" t="str">
        <f>IFERROR(IF(AND(402&lt;=VALUE(RIGHT(女子登録情報!$F2821,4)),競技会情報!$E$3*100+競技会情報!$G$3&gt;=VALUE(RIGHT(女子登録情報!$F2821,4))),VALUE(女子登録情報!$G2821)+1,VALUE(女子登録情報!$G2821)),"")</f>
        <v/>
      </c>
      <c r="N2821" t="str">
        <f>IF($K2821="","",IF(女子登録情報!$H2821="北海道",女子登録情報!$H2821,LEFT(女子登録情報!$H2821,LEN(女子登録情報!$H2821)-1)))</f>
        <v/>
      </c>
      <c r="O2821" t="str">
        <f>IF($K2821="","",IF(LEN($N2821)=2,LEFT($N2821,1)&amp;"　"&amp;RIGHT($N2821,1)&amp;"・"&amp;女子登録情報!$I2821,$N2821&amp;"・"&amp;女子登録情報!$I2821))</f>
        <v/>
      </c>
    </row>
    <row r="2822" spans="1:15" x14ac:dyDescent="0.55000000000000004">
      <c r="A2822" t="str">
        <f>IF($K2822="","",200000000+女子登録情報!$C2822)</f>
        <v/>
      </c>
      <c r="B2822" t="str">
        <f>IF($K2822="","",女子登録情報!$D2822&amp;" ("&amp;女子登録情報!$K2822&amp;")")</f>
        <v/>
      </c>
      <c r="C2822" t="str">
        <f>IF($K2822="","",女子登録情報!$E2822)</f>
        <v/>
      </c>
      <c r="D2822" t="str">
        <f>IF($K2822="","",女子登録情報!$O2822&amp;" "&amp;女子登録情報!$N2822&amp;" ("&amp;LEFT(女子登録情報!$F2822,2)&amp;")")</f>
        <v/>
      </c>
      <c r="E2822" t="str">
        <f>IF($K2822="","",女子登録情報!$P2822)</f>
        <v/>
      </c>
      <c r="F2822" t="str">
        <f t="shared" si="44"/>
        <v/>
      </c>
      <c r="G2822" t="str">
        <f>IF($K2822="","",女子登録情報!$M2822)</f>
        <v/>
      </c>
      <c r="H2822" t="str">
        <f>IF($K2822="","",女子登録情報!$A2822)</f>
        <v/>
      </c>
      <c r="K2822" t="str">
        <f>IF(女子登録情報!$C2822="","",女子登録情報!$C2822)</f>
        <v/>
      </c>
      <c r="M2822" t="str">
        <f>IFERROR(IF(AND(402&lt;=VALUE(RIGHT(女子登録情報!$F2822,4)),競技会情報!$E$3*100+競技会情報!$G$3&gt;=VALUE(RIGHT(女子登録情報!$F2822,4))),VALUE(女子登録情報!$G2822)+1,VALUE(女子登録情報!$G2822)),"")</f>
        <v/>
      </c>
      <c r="N2822" t="str">
        <f>IF($K2822="","",IF(女子登録情報!$H2822="北海道",女子登録情報!$H2822,LEFT(女子登録情報!$H2822,LEN(女子登録情報!$H2822)-1)))</f>
        <v/>
      </c>
      <c r="O2822" t="str">
        <f>IF($K2822="","",IF(LEN($N2822)=2,LEFT($N2822,1)&amp;"　"&amp;RIGHT($N2822,1)&amp;"・"&amp;女子登録情報!$I2822,$N2822&amp;"・"&amp;女子登録情報!$I2822))</f>
        <v/>
      </c>
    </row>
    <row r="2823" spans="1:15" x14ac:dyDescent="0.55000000000000004">
      <c r="A2823" t="str">
        <f>IF($K2823="","",200000000+女子登録情報!$C2823)</f>
        <v/>
      </c>
      <c r="B2823" t="str">
        <f>IF($K2823="","",女子登録情報!$D2823&amp;" ("&amp;女子登録情報!$K2823&amp;")")</f>
        <v/>
      </c>
      <c r="C2823" t="str">
        <f>IF($K2823="","",女子登録情報!$E2823)</f>
        <v/>
      </c>
      <c r="D2823" t="str">
        <f>IF($K2823="","",女子登録情報!$O2823&amp;" "&amp;女子登録情報!$N2823&amp;" ("&amp;LEFT(女子登録情報!$F2823,2)&amp;")")</f>
        <v/>
      </c>
      <c r="E2823" t="str">
        <f>IF($K2823="","",女子登録情報!$P2823)</f>
        <v/>
      </c>
      <c r="F2823" t="str">
        <f t="shared" si="44"/>
        <v/>
      </c>
      <c r="G2823" t="str">
        <f>IF($K2823="","",女子登録情報!$M2823)</f>
        <v/>
      </c>
      <c r="H2823" t="str">
        <f>IF($K2823="","",女子登録情報!$A2823)</f>
        <v/>
      </c>
      <c r="K2823" t="str">
        <f>IF(女子登録情報!$C2823="","",女子登録情報!$C2823)</f>
        <v/>
      </c>
      <c r="M2823" t="str">
        <f>IFERROR(IF(AND(402&lt;=VALUE(RIGHT(女子登録情報!$F2823,4)),競技会情報!$E$3*100+競技会情報!$G$3&gt;=VALUE(RIGHT(女子登録情報!$F2823,4))),VALUE(女子登録情報!$G2823)+1,VALUE(女子登録情報!$G2823)),"")</f>
        <v/>
      </c>
      <c r="N2823" t="str">
        <f>IF($K2823="","",IF(女子登録情報!$H2823="北海道",女子登録情報!$H2823,LEFT(女子登録情報!$H2823,LEN(女子登録情報!$H2823)-1)))</f>
        <v/>
      </c>
      <c r="O2823" t="str">
        <f>IF($K2823="","",IF(LEN($N2823)=2,LEFT($N2823,1)&amp;"　"&amp;RIGHT($N2823,1)&amp;"・"&amp;女子登録情報!$I2823,$N2823&amp;"・"&amp;女子登録情報!$I2823))</f>
        <v/>
      </c>
    </row>
    <row r="2824" spans="1:15" x14ac:dyDescent="0.55000000000000004">
      <c r="A2824" t="str">
        <f>IF($K2824="","",200000000+女子登録情報!$C2824)</f>
        <v/>
      </c>
      <c r="B2824" t="str">
        <f>IF($K2824="","",女子登録情報!$D2824&amp;" ("&amp;女子登録情報!$K2824&amp;")")</f>
        <v/>
      </c>
      <c r="C2824" t="str">
        <f>IF($K2824="","",女子登録情報!$E2824)</f>
        <v/>
      </c>
      <c r="D2824" t="str">
        <f>IF($K2824="","",女子登録情報!$O2824&amp;" "&amp;女子登録情報!$N2824&amp;" ("&amp;LEFT(女子登録情報!$F2824,2)&amp;")")</f>
        <v/>
      </c>
      <c r="E2824" t="str">
        <f>IF($K2824="","",女子登録情報!$P2824)</f>
        <v/>
      </c>
      <c r="F2824" t="str">
        <f t="shared" si="44"/>
        <v/>
      </c>
      <c r="G2824" t="str">
        <f>IF($K2824="","",女子登録情報!$M2824)</f>
        <v/>
      </c>
      <c r="H2824" t="str">
        <f>IF($K2824="","",女子登録情報!$A2824)</f>
        <v/>
      </c>
      <c r="K2824" t="str">
        <f>IF(女子登録情報!$C2824="","",女子登録情報!$C2824)</f>
        <v/>
      </c>
      <c r="M2824" t="str">
        <f>IFERROR(IF(AND(402&lt;=VALUE(RIGHT(女子登録情報!$F2824,4)),競技会情報!$E$3*100+競技会情報!$G$3&gt;=VALUE(RIGHT(女子登録情報!$F2824,4))),VALUE(女子登録情報!$G2824)+1,VALUE(女子登録情報!$G2824)),"")</f>
        <v/>
      </c>
      <c r="N2824" t="str">
        <f>IF($K2824="","",IF(女子登録情報!$H2824="北海道",女子登録情報!$H2824,LEFT(女子登録情報!$H2824,LEN(女子登録情報!$H2824)-1)))</f>
        <v/>
      </c>
      <c r="O2824" t="str">
        <f>IF($K2824="","",IF(LEN($N2824)=2,LEFT($N2824,1)&amp;"　"&amp;RIGHT($N2824,1)&amp;"・"&amp;女子登録情報!$I2824,$N2824&amp;"・"&amp;女子登録情報!$I2824))</f>
        <v/>
      </c>
    </row>
    <row r="2825" spans="1:15" x14ac:dyDescent="0.55000000000000004">
      <c r="A2825" t="str">
        <f>IF($K2825="","",200000000+女子登録情報!$C2825)</f>
        <v/>
      </c>
      <c r="B2825" t="str">
        <f>IF($K2825="","",女子登録情報!$D2825&amp;" ("&amp;女子登録情報!$K2825&amp;")")</f>
        <v/>
      </c>
      <c r="C2825" t="str">
        <f>IF($K2825="","",女子登録情報!$E2825)</f>
        <v/>
      </c>
      <c r="D2825" t="str">
        <f>IF($K2825="","",女子登録情報!$O2825&amp;" "&amp;女子登録情報!$N2825&amp;" ("&amp;LEFT(女子登録情報!$F2825,2)&amp;")")</f>
        <v/>
      </c>
      <c r="E2825" t="str">
        <f>IF($K2825="","",女子登録情報!$P2825)</f>
        <v/>
      </c>
      <c r="F2825" t="str">
        <f t="shared" si="44"/>
        <v/>
      </c>
      <c r="G2825" t="str">
        <f>IF($K2825="","",女子登録情報!$M2825)</f>
        <v/>
      </c>
      <c r="H2825" t="str">
        <f>IF($K2825="","",女子登録情報!$A2825)</f>
        <v/>
      </c>
      <c r="K2825" t="str">
        <f>IF(女子登録情報!$C2825="","",女子登録情報!$C2825)</f>
        <v/>
      </c>
      <c r="M2825" t="str">
        <f>IFERROR(IF(AND(402&lt;=VALUE(RIGHT(女子登録情報!$F2825,4)),競技会情報!$E$3*100+競技会情報!$G$3&gt;=VALUE(RIGHT(女子登録情報!$F2825,4))),VALUE(女子登録情報!$G2825)+1,VALUE(女子登録情報!$G2825)),"")</f>
        <v/>
      </c>
      <c r="N2825" t="str">
        <f>IF($K2825="","",IF(女子登録情報!$H2825="北海道",女子登録情報!$H2825,LEFT(女子登録情報!$H2825,LEN(女子登録情報!$H2825)-1)))</f>
        <v/>
      </c>
      <c r="O2825" t="str">
        <f>IF($K2825="","",IF(LEN($N2825)=2,LEFT($N2825,1)&amp;"　"&amp;RIGHT($N2825,1)&amp;"・"&amp;女子登録情報!$I2825,$N2825&amp;"・"&amp;女子登録情報!$I2825))</f>
        <v/>
      </c>
    </row>
    <row r="2826" spans="1:15" x14ac:dyDescent="0.55000000000000004">
      <c r="A2826" t="str">
        <f>IF($K2826="","",200000000+女子登録情報!$C2826)</f>
        <v/>
      </c>
      <c r="B2826" t="str">
        <f>IF($K2826="","",女子登録情報!$D2826&amp;" ("&amp;女子登録情報!$K2826&amp;")")</f>
        <v/>
      </c>
      <c r="C2826" t="str">
        <f>IF($K2826="","",女子登録情報!$E2826)</f>
        <v/>
      </c>
      <c r="D2826" t="str">
        <f>IF($K2826="","",女子登録情報!$O2826&amp;" "&amp;女子登録情報!$N2826&amp;" ("&amp;LEFT(女子登録情報!$F2826,2)&amp;")")</f>
        <v/>
      </c>
      <c r="E2826" t="str">
        <f>IF($K2826="","",女子登録情報!$P2826)</f>
        <v/>
      </c>
      <c r="F2826" t="str">
        <f t="shared" si="44"/>
        <v/>
      </c>
      <c r="G2826" t="str">
        <f>IF($K2826="","",女子登録情報!$M2826)</f>
        <v/>
      </c>
      <c r="H2826" t="str">
        <f>IF($K2826="","",女子登録情報!$A2826)</f>
        <v/>
      </c>
      <c r="K2826" t="str">
        <f>IF(女子登録情報!$C2826="","",女子登録情報!$C2826)</f>
        <v/>
      </c>
      <c r="M2826" t="str">
        <f>IFERROR(IF(AND(402&lt;=VALUE(RIGHT(女子登録情報!$F2826,4)),競技会情報!$E$3*100+競技会情報!$G$3&gt;=VALUE(RIGHT(女子登録情報!$F2826,4))),VALUE(女子登録情報!$G2826)+1,VALUE(女子登録情報!$G2826)),"")</f>
        <v/>
      </c>
      <c r="N2826" t="str">
        <f>IF($K2826="","",IF(女子登録情報!$H2826="北海道",女子登録情報!$H2826,LEFT(女子登録情報!$H2826,LEN(女子登録情報!$H2826)-1)))</f>
        <v/>
      </c>
      <c r="O2826" t="str">
        <f>IF($K2826="","",IF(LEN($N2826)=2,LEFT($N2826,1)&amp;"　"&amp;RIGHT($N2826,1)&amp;"・"&amp;女子登録情報!$I2826,$N2826&amp;"・"&amp;女子登録情報!$I2826))</f>
        <v/>
      </c>
    </row>
    <row r="2827" spans="1:15" x14ac:dyDescent="0.55000000000000004">
      <c r="A2827" t="str">
        <f>IF($K2827="","",200000000+女子登録情報!$C2827)</f>
        <v/>
      </c>
      <c r="B2827" t="str">
        <f>IF($K2827="","",女子登録情報!$D2827&amp;" ("&amp;女子登録情報!$K2827&amp;")")</f>
        <v/>
      </c>
      <c r="C2827" t="str">
        <f>IF($K2827="","",女子登録情報!$E2827)</f>
        <v/>
      </c>
      <c r="D2827" t="str">
        <f>IF($K2827="","",女子登録情報!$O2827&amp;" "&amp;女子登録情報!$N2827&amp;" ("&amp;LEFT(女子登録情報!$F2827,2)&amp;")")</f>
        <v/>
      </c>
      <c r="E2827" t="str">
        <f>IF($K2827="","",女子登録情報!$P2827)</f>
        <v/>
      </c>
      <c r="F2827" t="str">
        <f t="shared" si="44"/>
        <v/>
      </c>
      <c r="G2827" t="str">
        <f>IF($K2827="","",女子登録情報!$M2827)</f>
        <v/>
      </c>
      <c r="H2827" t="str">
        <f>IF($K2827="","",女子登録情報!$A2827)</f>
        <v/>
      </c>
      <c r="K2827" t="str">
        <f>IF(女子登録情報!$C2827="","",女子登録情報!$C2827)</f>
        <v/>
      </c>
      <c r="M2827" t="str">
        <f>IFERROR(IF(AND(402&lt;=VALUE(RIGHT(女子登録情報!$F2827,4)),競技会情報!$E$3*100+競技会情報!$G$3&gt;=VALUE(RIGHT(女子登録情報!$F2827,4))),VALUE(女子登録情報!$G2827)+1,VALUE(女子登録情報!$G2827)),"")</f>
        <v/>
      </c>
      <c r="N2827" t="str">
        <f>IF($K2827="","",IF(女子登録情報!$H2827="北海道",女子登録情報!$H2827,LEFT(女子登録情報!$H2827,LEN(女子登録情報!$H2827)-1)))</f>
        <v/>
      </c>
      <c r="O2827" t="str">
        <f>IF($K2827="","",IF(LEN($N2827)=2,LEFT($N2827,1)&amp;"　"&amp;RIGHT($N2827,1)&amp;"・"&amp;女子登録情報!$I2827,$N2827&amp;"・"&amp;女子登録情報!$I2827))</f>
        <v/>
      </c>
    </row>
    <row r="2828" spans="1:15" x14ac:dyDescent="0.55000000000000004">
      <c r="A2828" t="str">
        <f>IF($K2828="","",200000000+女子登録情報!$C2828)</f>
        <v/>
      </c>
      <c r="B2828" t="str">
        <f>IF($K2828="","",女子登録情報!$D2828&amp;" ("&amp;女子登録情報!$K2828&amp;")")</f>
        <v/>
      </c>
      <c r="C2828" t="str">
        <f>IF($K2828="","",女子登録情報!$E2828)</f>
        <v/>
      </c>
      <c r="D2828" t="str">
        <f>IF($K2828="","",女子登録情報!$O2828&amp;" "&amp;女子登録情報!$N2828&amp;" ("&amp;LEFT(女子登録情報!$F2828,2)&amp;")")</f>
        <v/>
      </c>
      <c r="E2828" t="str">
        <f>IF($K2828="","",女子登録情報!$P2828)</f>
        <v/>
      </c>
      <c r="F2828" t="str">
        <f t="shared" si="44"/>
        <v/>
      </c>
      <c r="G2828" t="str">
        <f>IF($K2828="","",女子登録情報!$M2828)</f>
        <v/>
      </c>
      <c r="H2828" t="str">
        <f>IF($K2828="","",女子登録情報!$A2828)</f>
        <v/>
      </c>
      <c r="K2828" t="str">
        <f>IF(女子登録情報!$C2828="","",女子登録情報!$C2828)</f>
        <v/>
      </c>
      <c r="M2828" t="str">
        <f>IFERROR(IF(AND(402&lt;=VALUE(RIGHT(女子登録情報!$F2828,4)),競技会情報!$E$3*100+競技会情報!$G$3&gt;=VALUE(RIGHT(女子登録情報!$F2828,4))),VALUE(女子登録情報!$G2828)+1,VALUE(女子登録情報!$G2828)),"")</f>
        <v/>
      </c>
      <c r="N2828" t="str">
        <f>IF($K2828="","",IF(女子登録情報!$H2828="北海道",女子登録情報!$H2828,LEFT(女子登録情報!$H2828,LEN(女子登録情報!$H2828)-1)))</f>
        <v/>
      </c>
      <c r="O2828" t="str">
        <f>IF($K2828="","",IF(LEN($N2828)=2,LEFT($N2828,1)&amp;"　"&amp;RIGHT($N2828,1)&amp;"・"&amp;女子登録情報!$I2828,$N2828&amp;"・"&amp;女子登録情報!$I2828))</f>
        <v/>
      </c>
    </row>
    <row r="2829" spans="1:15" x14ac:dyDescent="0.55000000000000004">
      <c r="A2829" t="str">
        <f>IF($K2829="","",200000000+女子登録情報!$C2829)</f>
        <v/>
      </c>
      <c r="B2829" t="str">
        <f>IF($K2829="","",女子登録情報!$D2829&amp;" ("&amp;女子登録情報!$K2829&amp;")")</f>
        <v/>
      </c>
      <c r="C2829" t="str">
        <f>IF($K2829="","",女子登録情報!$E2829)</f>
        <v/>
      </c>
      <c r="D2829" t="str">
        <f>IF($K2829="","",女子登録情報!$O2829&amp;" "&amp;女子登録情報!$N2829&amp;" ("&amp;LEFT(女子登録情報!$F2829,2)&amp;")")</f>
        <v/>
      </c>
      <c r="E2829" t="str">
        <f>IF($K2829="","",女子登録情報!$P2829)</f>
        <v/>
      </c>
      <c r="F2829" t="str">
        <f t="shared" si="44"/>
        <v/>
      </c>
      <c r="G2829" t="str">
        <f>IF($K2829="","",女子登録情報!$M2829)</f>
        <v/>
      </c>
      <c r="H2829" t="str">
        <f>IF($K2829="","",女子登録情報!$A2829)</f>
        <v/>
      </c>
      <c r="K2829" t="str">
        <f>IF(女子登録情報!$C2829="","",女子登録情報!$C2829)</f>
        <v/>
      </c>
      <c r="M2829" t="str">
        <f>IFERROR(IF(AND(402&lt;=VALUE(RIGHT(女子登録情報!$F2829,4)),競技会情報!$E$3*100+競技会情報!$G$3&gt;=VALUE(RIGHT(女子登録情報!$F2829,4))),VALUE(女子登録情報!$G2829)+1,VALUE(女子登録情報!$G2829)),"")</f>
        <v/>
      </c>
      <c r="N2829" t="str">
        <f>IF($K2829="","",IF(女子登録情報!$H2829="北海道",女子登録情報!$H2829,LEFT(女子登録情報!$H2829,LEN(女子登録情報!$H2829)-1)))</f>
        <v/>
      </c>
      <c r="O2829" t="str">
        <f>IF($K2829="","",IF(LEN($N2829)=2,LEFT($N2829,1)&amp;"　"&amp;RIGHT($N2829,1)&amp;"・"&amp;女子登録情報!$I2829,$N2829&amp;"・"&amp;女子登録情報!$I2829))</f>
        <v/>
      </c>
    </row>
    <row r="2830" spans="1:15" x14ac:dyDescent="0.55000000000000004">
      <c r="A2830" t="str">
        <f>IF($K2830="","",200000000+女子登録情報!$C2830)</f>
        <v/>
      </c>
      <c r="B2830" t="str">
        <f>IF($K2830="","",女子登録情報!$D2830&amp;" ("&amp;女子登録情報!$K2830&amp;")")</f>
        <v/>
      </c>
      <c r="C2830" t="str">
        <f>IF($K2830="","",女子登録情報!$E2830)</f>
        <v/>
      </c>
      <c r="D2830" t="str">
        <f>IF($K2830="","",女子登録情報!$O2830&amp;" "&amp;女子登録情報!$N2830&amp;" ("&amp;LEFT(女子登録情報!$F2830,2)&amp;")")</f>
        <v/>
      </c>
      <c r="E2830" t="str">
        <f>IF($K2830="","",女子登録情報!$P2830)</f>
        <v/>
      </c>
      <c r="F2830" t="str">
        <f t="shared" si="44"/>
        <v/>
      </c>
      <c r="G2830" t="str">
        <f>IF($K2830="","",女子登録情報!$M2830)</f>
        <v/>
      </c>
      <c r="H2830" t="str">
        <f>IF($K2830="","",女子登録情報!$A2830)</f>
        <v/>
      </c>
      <c r="K2830" t="str">
        <f>IF(女子登録情報!$C2830="","",女子登録情報!$C2830)</f>
        <v/>
      </c>
      <c r="M2830" t="str">
        <f>IFERROR(IF(AND(402&lt;=VALUE(RIGHT(女子登録情報!$F2830,4)),競技会情報!$E$3*100+競技会情報!$G$3&gt;=VALUE(RIGHT(女子登録情報!$F2830,4))),VALUE(女子登録情報!$G2830)+1,VALUE(女子登録情報!$G2830)),"")</f>
        <v/>
      </c>
      <c r="N2830" t="str">
        <f>IF($K2830="","",IF(女子登録情報!$H2830="北海道",女子登録情報!$H2830,LEFT(女子登録情報!$H2830,LEN(女子登録情報!$H2830)-1)))</f>
        <v/>
      </c>
      <c r="O2830" t="str">
        <f>IF($K2830="","",IF(LEN($N2830)=2,LEFT($N2830,1)&amp;"　"&amp;RIGHT($N2830,1)&amp;"・"&amp;女子登録情報!$I2830,$N2830&amp;"・"&amp;女子登録情報!$I2830))</f>
        <v/>
      </c>
    </row>
    <row r="2831" spans="1:15" x14ac:dyDescent="0.55000000000000004">
      <c r="A2831" t="str">
        <f>IF($K2831="","",200000000+女子登録情報!$C2831)</f>
        <v/>
      </c>
      <c r="B2831" t="str">
        <f>IF($K2831="","",女子登録情報!$D2831&amp;" ("&amp;女子登録情報!$K2831&amp;")")</f>
        <v/>
      </c>
      <c r="C2831" t="str">
        <f>IF($K2831="","",女子登録情報!$E2831)</f>
        <v/>
      </c>
      <c r="D2831" t="str">
        <f>IF($K2831="","",女子登録情報!$O2831&amp;" "&amp;女子登録情報!$N2831&amp;" ("&amp;LEFT(女子登録情報!$F2831,2)&amp;")")</f>
        <v/>
      </c>
      <c r="E2831" t="str">
        <f>IF($K2831="","",女子登録情報!$P2831)</f>
        <v/>
      </c>
      <c r="F2831" t="str">
        <f t="shared" si="44"/>
        <v/>
      </c>
      <c r="G2831" t="str">
        <f>IF($K2831="","",女子登録情報!$M2831)</f>
        <v/>
      </c>
      <c r="H2831" t="str">
        <f>IF($K2831="","",女子登録情報!$A2831)</f>
        <v/>
      </c>
      <c r="K2831" t="str">
        <f>IF(女子登録情報!$C2831="","",女子登録情報!$C2831)</f>
        <v/>
      </c>
      <c r="M2831" t="str">
        <f>IFERROR(IF(AND(402&lt;=VALUE(RIGHT(女子登録情報!$F2831,4)),競技会情報!$E$3*100+競技会情報!$G$3&gt;=VALUE(RIGHT(女子登録情報!$F2831,4))),VALUE(女子登録情報!$G2831)+1,VALUE(女子登録情報!$G2831)),"")</f>
        <v/>
      </c>
      <c r="N2831" t="str">
        <f>IF($K2831="","",IF(女子登録情報!$H2831="北海道",女子登録情報!$H2831,LEFT(女子登録情報!$H2831,LEN(女子登録情報!$H2831)-1)))</f>
        <v/>
      </c>
      <c r="O2831" t="str">
        <f>IF($K2831="","",IF(LEN($N2831)=2,LEFT($N2831,1)&amp;"　"&amp;RIGHT($N2831,1)&amp;"・"&amp;女子登録情報!$I2831,$N2831&amp;"・"&amp;女子登録情報!$I2831))</f>
        <v/>
      </c>
    </row>
    <row r="2832" spans="1:15" x14ac:dyDescent="0.55000000000000004">
      <c r="A2832" t="str">
        <f>IF($K2832="","",200000000+女子登録情報!$C2832)</f>
        <v/>
      </c>
      <c r="B2832" t="str">
        <f>IF($K2832="","",女子登録情報!$D2832&amp;" ("&amp;女子登録情報!$K2832&amp;")")</f>
        <v/>
      </c>
      <c r="C2832" t="str">
        <f>IF($K2832="","",女子登録情報!$E2832)</f>
        <v/>
      </c>
      <c r="D2832" t="str">
        <f>IF($K2832="","",女子登録情報!$O2832&amp;" "&amp;女子登録情報!$N2832&amp;" ("&amp;LEFT(女子登録情報!$F2832,2)&amp;")")</f>
        <v/>
      </c>
      <c r="E2832" t="str">
        <f>IF($K2832="","",女子登録情報!$P2832)</f>
        <v/>
      </c>
      <c r="F2832" t="str">
        <f t="shared" si="44"/>
        <v/>
      </c>
      <c r="G2832" t="str">
        <f>IF($K2832="","",女子登録情報!$M2832)</f>
        <v/>
      </c>
      <c r="H2832" t="str">
        <f>IF($K2832="","",女子登録情報!$A2832)</f>
        <v/>
      </c>
      <c r="K2832" t="str">
        <f>IF(女子登録情報!$C2832="","",女子登録情報!$C2832)</f>
        <v/>
      </c>
      <c r="M2832" t="str">
        <f>IFERROR(IF(AND(402&lt;=VALUE(RIGHT(女子登録情報!$F2832,4)),競技会情報!$E$3*100+競技会情報!$G$3&gt;=VALUE(RIGHT(女子登録情報!$F2832,4))),VALUE(女子登録情報!$G2832)+1,VALUE(女子登録情報!$G2832)),"")</f>
        <v/>
      </c>
      <c r="N2832" t="str">
        <f>IF($K2832="","",IF(女子登録情報!$H2832="北海道",女子登録情報!$H2832,LEFT(女子登録情報!$H2832,LEN(女子登録情報!$H2832)-1)))</f>
        <v/>
      </c>
      <c r="O2832" t="str">
        <f>IF($K2832="","",IF(LEN($N2832)=2,LEFT($N2832,1)&amp;"　"&amp;RIGHT($N2832,1)&amp;"・"&amp;女子登録情報!$I2832,$N2832&amp;"・"&amp;女子登録情報!$I2832))</f>
        <v/>
      </c>
    </row>
    <row r="2833" spans="1:15" x14ac:dyDescent="0.55000000000000004">
      <c r="A2833" t="str">
        <f>IF($K2833="","",200000000+女子登録情報!$C2833)</f>
        <v/>
      </c>
      <c r="B2833" t="str">
        <f>IF($K2833="","",女子登録情報!$D2833&amp;" ("&amp;女子登録情報!$K2833&amp;")")</f>
        <v/>
      </c>
      <c r="C2833" t="str">
        <f>IF($K2833="","",女子登録情報!$E2833)</f>
        <v/>
      </c>
      <c r="D2833" t="str">
        <f>IF($K2833="","",女子登録情報!$O2833&amp;" "&amp;女子登録情報!$N2833&amp;" ("&amp;LEFT(女子登録情報!$F2833,2)&amp;")")</f>
        <v/>
      </c>
      <c r="E2833" t="str">
        <f>IF($K2833="","",女子登録情報!$P2833)</f>
        <v/>
      </c>
      <c r="F2833" t="str">
        <f t="shared" si="44"/>
        <v/>
      </c>
      <c r="G2833" t="str">
        <f>IF($K2833="","",女子登録情報!$M2833)</f>
        <v/>
      </c>
      <c r="H2833" t="str">
        <f>IF($K2833="","",女子登録情報!$A2833)</f>
        <v/>
      </c>
      <c r="K2833" t="str">
        <f>IF(女子登録情報!$C2833="","",女子登録情報!$C2833)</f>
        <v/>
      </c>
      <c r="M2833" t="str">
        <f>IFERROR(IF(AND(402&lt;=VALUE(RIGHT(女子登録情報!$F2833,4)),競技会情報!$E$3*100+競技会情報!$G$3&gt;=VALUE(RIGHT(女子登録情報!$F2833,4))),VALUE(女子登録情報!$G2833)+1,VALUE(女子登録情報!$G2833)),"")</f>
        <v/>
      </c>
      <c r="N2833" t="str">
        <f>IF($K2833="","",IF(女子登録情報!$H2833="北海道",女子登録情報!$H2833,LEFT(女子登録情報!$H2833,LEN(女子登録情報!$H2833)-1)))</f>
        <v/>
      </c>
      <c r="O2833" t="str">
        <f>IF($K2833="","",IF(LEN($N2833)=2,LEFT($N2833,1)&amp;"　"&amp;RIGHT($N2833,1)&amp;"・"&amp;女子登録情報!$I2833,$N2833&amp;"・"&amp;女子登録情報!$I2833))</f>
        <v/>
      </c>
    </row>
    <row r="2834" spans="1:15" x14ac:dyDescent="0.55000000000000004">
      <c r="A2834" t="str">
        <f>IF($K2834="","",200000000+女子登録情報!$C2834)</f>
        <v/>
      </c>
      <c r="B2834" t="str">
        <f>IF($K2834="","",女子登録情報!$D2834&amp;" ("&amp;女子登録情報!$K2834&amp;")")</f>
        <v/>
      </c>
      <c r="C2834" t="str">
        <f>IF($K2834="","",女子登録情報!$E2834)</f>
        <v/>
      </c>
      <c r="D2834" t="str">
        <f>IF($K2834="","",女子登録情報!$O2834&amp;" "&amp;女子登録情報!$N2834&amp;" ("&amp;LEFT(女子登録情報!$F2834,2)&amp;")")</f>
        <v/>
      </c>
      <c r="E2834" t="str">
        <f>IF($K2834="","",女子登録情報!$P2834)</f>
        <v/>
      </c>
      <c r="F2834" t="str">
        <f t="shared" si="44"/>
        <v/>
      </c>
      <c r="G2834" t="str">
        <f>IF($K2834="","",女子登録情報!$M2834)</f>
        <v/>
      </c>
      <c r="H2834" t="str">
        <f>IF($K2834="","",女子登録情報!$A2834)</f>
        <v/>
      </c>
      <c r="K2834" t="str">
        <f>IF(女子登録情報!$C2834="","",女子登録情報!$C2834)</f>
        <v/>
      </c>
      <c r="M2834" t="str">
        <f>IFERROR(IF(AND(402&lt;=VALUE(RIGHT(女子登録情報!$F2834,4)),競技会情報!$E$3*100+競技会情報!$G$3&gt;=VALUE(RIGHT(女子登録情報!$F2834,4))),VALUE(女子登録情報!$G2834)+1,VALUE(女子登録情報!$G2834)),"")</f>
        <v/>
      </c>
      <c r="N2834" t="str">
        <f>IF($K2834="","",IF(女子登録情報!$H2834="北海道",女子登録情報!$H2834,LEFT(女子登録情報!$H2834,LEN(女子登録情報!$H2834)-1)))</f>
        <v/>
      </c>
      <c r="O2834" t="str">
        <f>IF($K2834="","",IF(LEN($N2834)=2,LEFT($N2834,1)&amp;"　"&amp;RIGHT($N2834,1)&amp;"・"&amp;女子登録情報!$I2834,$N2834&amp;"・"&amp;女子登録情報!$I2834))</f>
        <v/>
      </c>
    </row>
    <row r="2835" spans="1:15" x14ac:dyDescent="0.55000000000000004">
      <c r="A2835" t="str">
        <f>IF($K2835="","",200000000+女子登録情報!$C2835)</f>
        <v/>
      </c>
      <c r="B2835" t="str">
        <f>IF($K2835="","",女子登録情報!$D2835&amp;" ("&amp;女子登録情報!$K2835&amp;")")</f>
        <v/>
      </c>
      <c r="C2835" t="str">
        <f>IF($K2835="","",女子登録情報!$E2835)</f>
        <v/>
      </c>
      <c r="D2835" t="str">
        <f>IF($K2835="","",女子登録情報!$O2835&amp;" "&amp;女子登録情報!$N2835&amp;" ("&amp;LEFT(女子登録情報!$F2835,2)&amp;")")</f>
        <v/>
      </c>
      <c r="E2835" t="str">
        <f>IF($K2835="","",女子登録情報!$P2835)</f>
        <v/>
      </c>
      <c r="F2835" t="str">
        <f t="shared" si="44"/>
        <v/>
      </c>
      <c r="G2835" t="str">
        <f>IF($K2835="","",女子登録情報!$M2835)</f>
        <v/>
      </c>
      <c r="H2835" t="str">
        <f>IF($K2835="","",女子登録情報!$A2835)</f>
        <v/>
      </c>
      <c r="K2835" t="str">
        <f>IF(女子登録情報!$C2835="","",女子登録情報!$C2835)</f>
        <v/>
      </c>
      <c r="M2835" t="str">
        <f>IFERROR(IF(AND(402&lt;=VALUE(RIGHT(女子登録情報!$F2835,4)),競技会情報!$E$3*100+競技会情報!$G$3&gt;=VALUE(RIGHT(女子登録情報!$F2835,4))),VALUE(女子登録情報!$G2835)+1,VALUE(女子登録情報!$G2835)),"")</f>
        <v/>
      </c>
      <c r="N2835" t="str">
        <f>IF($K2835="","",IF(女子登録情報!$H2835="北海道",女子登録情報!$H2835,LEFT(女子登録情報!$H2835,LEN(女子登録情報!$H2835)-1)))</f>
        <v/>
      </c>
      <c r="O2835" t="str">
        <f>IF($K2835="","",IF(LEN($N2835)=2,LEFT($N2835,1)&amp;"　"&amp;RIGHT($N2835,1)&amp;"・"&amp;女子登録情報!$I2835,$N2835&amp;"・"&amp;女子登録情報!$I2835))</f>
        <v/>
      </c>
    </row>
    <row r="2836" spans="1:15" x14ac:dyDescent="0.55000000000000004">
      <c r="A2836" t="str">
        <f>IF($K2836="","",200000000+女子登録情報!$C2836)</f>
        <v/>
      </c>
      <c r="B2836" t="str">
        <f>IF($K2836="","",女子登録情報!$D2836&amp;" ("&amp;女子登録情報!$K2836&amp;")")</f>
        <v/>
      </c>
      <c r="C2836" t="str">
        <f>IF($K2836="","",女子登録情報!$E2836)</f>
        <v/>
      </c>
      <c r="D2836" t="str">
        <f>IF($K2836="","",女子登録情報!$O2836&amp;" "&amp;女子登録情報!$N2836&amp;" ("&amp;LEFT(女子登録情報!$F2836,2)&amp;")")</f>
        <v/>
      </c>
      <c r="E2836" t="str">
        <f>IF($K2836="","",女子登録情報!$P2836)</f>
        <v/>
      </c>
      <c r="F2836" t="str">
        <f t="shared" si="44"/>
        <v/>
      </c>
      <c r="G2836" t="str">
        <f>IF($K2836="","",女子登録情報!$M2836)</f>
        <v/>
      </c>
      <c r="H2836" t="str">
        <f>IF($K2836="","",女子登録情報!$A2836)</f>
        <v/>
      </c>
      <c r="K2836" t="str">
        <f>IF(女子登録情報!$C2836="","",女子登録情報!$C2836)</f>
        <v/>
      </c>
      <c r="M2836" t="str">
        <f>IFERROR(IF(AND(402&lt;=VALUE(RIGHT(女子登録情報!$F2836,4)),競技会情報!$E$3*100+競技会情報!$G$3&gt;=VALUE(RIGHT(女子登録情報!$F2836,4))),VALUE(女子登録情報!$G2836)+1,VALUE(女子登録情報!$G2836)),"")</f>
        <v/>
      </c>
      <c r="N2836" t="str">
        <f>IF($K2836="","",IF(女子登録情報!$H2836="北海道",女子登録情報!$H2836,LEFT(女子登録情報!$H2836,LEN(女子登録情報!$H2836)-1)))</f>
        <v/>
      </c>
      <c r="O2836" t="str">
        <f>IF($K2836="","",IF(LEN($N2836)=2,LEFT($N2836,1)&amp;"　"&amp;RIGHT($N2836,1)&amp;"・"&amp;女子登録情報!$I2836,$N2836&amp;"・"&amp;女子登録情報!$I2836))</f>
        <v/>
      </c>
    </row>
    <row r="2837" spans="1:15" x14ac:dyDescent="0.55000000000000004">
      <c r="A2837" t="str">
        <f>IF($K2837="","",200000000+女子登録情報!$C2837)</f>
        <v/>
      </c>
      <c r="B2837" t="str">
        <f>IF($K2837="","",女子登録情報!$D2837&amp;" ("&amp;女子登録情報!$K2837&amp;")")</f>
        <v/>
      </c>
      <c r="C2837" t="str">
        <f>IF($K2837="","",女子登録情報!$E2837)</f>
        <v/>
      </c>
      <c r="D2837" t="str">
        <f>IF($K2837="","",女子登録情報!$O2837&amp;" "&amp;女子登録情報!$N2837&amp;" ("&amp;LEFT(女子登録情報!$F2837,2)&amp;")")</f>
        <v/>
      </c>
      <c r="E2837" t="str">
        <f>IF($K2837="","",女子登録情報!$P2837)</f>
        <v/>
      </c>
      <c r="F2837" t="str">
        <f t="shared" si="44"/>
        <v/>
      </c>
      <c r="G2837" t="str">
        <f>IF($K2837="","",女子登録情報!$M2837)</f>
        <v/>
      </c>
      <c r="H2837" t="str">
        <f>IF($K2837="","",女子登録情報!$A2837)</f>
        <v/>
      </c>
      <c r="K2837" t="str">
        <f>IF(女子登録情報!$C2837="","",女子登録情報!$C2837)</f>
        <v/>
      </c>
      <c r="M2837" t="str">
        <f>IFERROR(IF(AND(402&lt;=VALUE(RIGHT(女子登録情報!$F2837,4)),競技会情報!$E$3*100+競技会情報!$G$3&gt;=VALUE(RIGHT(女子登録情報!$F2837,4))),VALUE(女子登録情報!$G2837)+1,VALUE(女子登録情報!$G2837)),"")</f>
        <v/>
      </c>
      <c r="N2837" t="str">
        <f>IF($K2837="","",IF(女子登録情報!$H2837="北海道",女子登録情報!$H2837,LEFT(女子登録情報!$H2837,LEN(女子登録情報!$H2837)-1)))</f>
        <v/>
      </c>
      <c r="O2837" t="str">
        <f>IF($K2837="","",IF(LEN($N2837)=2,LEFT($N2837,1)&amp;"　"&amp;RIGHT($N2837,1)&amp;"・"&amp;女子登録情報!$I2837,$N2837&amp;"・"&amp;女子登録情報!$I2837))</f>
        <v/>
      </c>
    </row>
    <row r="2838" spans="1:15" x14ac:dyDescent="0.55000000000000004">
      <c r="A2838" t="str">
        <f>IF($K2838="","",200000000+女子登録情報!$C2838)</f>
        <v/>
      </c>
      <c r="B2838" t="str">
        <f>IF($K2838="","",女子登録情報!$D2838&amp;" ("&amp;女子登録情報!$K2838&amp;")")</f>
        <v/>
      </c>
      <c r="C2838" t="str">
        <f>IF($K2838="","",女子登録情報!$E2838)</f>
        <v/>
      </c>
      <c r="D2838" t="str">
        <f>IF($K2838="","",女子登録情報!$O2838&amp;" "&amp;女子登録情報!$N2838&amp;" ("&amp;LEFT(女子登録情報!$F2838,2)&amp;")")</f>
        <v/>
      </c>
      <c r="E2838" t="str">
        <f>IF($K2838="","",女子登録情報!$P2838)</f>
        <v/>
      </c>
      <c r="F2838" t="str">
        <f t="shared" si="44"/>
        <v/>
      </c>
      <c r="G2838" t="str">
        <f>IF($K2838="","",女子登録情報!$M2838)</f>
        <v/>
      </c>
      <c r="H2838" t="str">
        <f>IF($K2838="","",女子登録情報!$A2838)</f>
        <v/>
      </c>
      <c r="K2838" t="str">
        <f>IF(女子登録情報!$C2838="","",女子登録情報!$C2838)</f>
        <v/>
      </c>
      <c r="M2838" t="str">
        <f>IFERROR(IF(AND(402&lt;=VALUE(RIGHT(女子登録情報!$F2838,4)),競技会情報!$E$3*100+競技会情報!$G$3&gt;=VALUE(RIGHT(女子登録情報!$F2838,4))),VALUE(女子登録情報!$G2838)+1,VALUE(女子登録情報!$G2838)),"")</f>
        <v/>
      </c>
      <c r="N2838" t="str">
        <f>IF($K2838="","",IF(女子登録情報!$H2838="北海道",女子登録情報!$H2838,LEFT(女子登録情報!$H2838,LEN(女子登録情報!$H2838)-1)))</f>
        <v/>
      </c>
      <c r="O2838" t="str">
        <f>IF($K2838="","",IF(LEN($N2838)=2,LEFT($N2838,1)&amp;"　"&amp;RIGHT($N2838,1)&amp;"・"&amp;女子登録情報!$I2838,$N2838&amp;"・"&amp;女子登録情報!$I2838))</f>
        <v/>
      </c>
    </row>
    <row r="2839" spans="1:15" x14ac:dyDescent="0.55000000000000004">
      <c r="A2839" t="str">
        <f>IF($K2839="","",200000000+女子登録情報!$C2839)</f>
        <v/>
      </c>
      <c r="B2839" t="str">
        <f>IF($K2839="","",女子登録情報!$D2839&amp;" ("&amp;女子登録情報!$K2839&amp;")")</f>
        <v/>
      </c>
      <c r="C2839" t="str">
        <f>IF($K2839="","",女子登録情報!$E2839)</f>
        <v/>
      </c>
      <c r="D2839" t="str">
        <f>IF($K2839="","",女子登録情報!$O2839&amp;" "&amp;女子登録情報!$N2839&amp;" ("&amp;LEFT(女子登録情報!$F2839,2)&amp;")")</f>
        <v/>
      </c>
      <c r="E2839" t="str">
        <f>IF($K2839="","",女子登録情報!$P2839)</f>
        <v/>
      </c>
      <c r="F2839" t="str">
        <f t="shared" si="44"/>
        <v/>
      </c>
      <c r="G2839" t="str">
        <f>IF($K2839="","",女子登録情報!$M2839)</f>
        <v/>
      </c>
      <c r="H2839" t="str">
        <f>IF($K2839="","",女子登録情報!$A2839)</f>
        <v/>
      </c>
      <c r="K2839" t="str">
        <f>IF(女子登録情報!$C2839="","",女子登録情報!$C2839)</f>
        <v/>
      </c>
      <c r="M2839" t="str">
        <f>IFERROR(IF(AND(402&lt;=VALUE(RIGHT(女子登録情報!$F2839,4)),競技会情報!$E$3*100+競技会情報!$G$3&gt;=VALUE(RIGHT(女子登録情報!$F2839,4))),VALUE(女子登録情報!$G2839)+1,VALUE(女子登録情報!$G2839)),"")</f>
        <v/>
      </c>
      <c r="N2839" t="str">
        <f>IF($K2839="","",IF(女子登録情報!$H2839="北海道",女子登録情報!$H2839,LEFT(女子登録情報!$H2839,LEN(女子登録情報!$H2839)-1)))</f>
        <v/>
      </c>
      <c r="O2839" t="str">
        <f>IF($K2839="","",IF(LEN($N2839)=2,LEFT($N2839,1)&amp;"　"&amp;RIGHT($N2839,1)&amp;"・"&amp;女子登録情報!$I2839,$N2839&amp;"・"&amp;女子登録情報!$I2839))</f>
        <v/>
      </c>
    </row>
    <row r="2840" spans="1:15" x14ac:dyDescent="0.55000000000000004">
      <c r="A2840" t="str">
        <f>IF($K2840="","",200000000+女子登録情報!$C2840)</f>
        <v/>
      </c>
      <c r="B2840" t="str">
        <f>IF($K2840="","",女子登録情報!$D2840&amp;" ("&amp;女子登録情報!$K2840&amp;")")</f>
        <v/>
      </c>
      <c r="C2840" t="str">
        <f>IF($K2840="","",女子登録情報!$E2840)</f>
        <v/>
      </c>
      <c r="D2840" t="str">
        <f>IF($K2840="","",女子登録情報!$O2840&amp;" "&amp;女子登録情報!$N2840&amp;" ("&amp;LEFT(女子登録情報!$F2840,2)&amp;")")</f>
        <v/>
      </c>
      <c r="E2840" t="str">
        <f>IF($K2840="","",女子登録情報!$P2840)</f>
        <v/>
      </c>
      <c r="F2840" t="str">
        <f t="shared" si="44"/>
        <v/>
      </c>
      <c r="G2840" t="str">
        <f>IF($K2840="","",女子登録情報!$M2840)</f>
        <v/>
      </c>
      <c r="H2840" t="str">
        <f>IF($K2840="","",女子登録情報!$A2840)</f>
        <v/>
      </c>
      <c r="K2840" t="str">
        <f>IF(女子登録情報!$C2840="","",女子登録情報!$C2840)</f>
        <v/>
      </c>
      <c r="M2840" t="str">
        <f>IFERROR(IF(AND(402&lt;=VALUE(RIGHT(女子登録情報!$F2840,4)),競技会情報!$E$3*100+競技会情報!$G$3&gt;=VALUE(RIGHT(女子登録情報!$F2840,4))),VALUE(女子登録情報!$G2840)+1,VALUE(女子登録情報!$G2840)),"")</f>
        <v/>
      </c>
      <c r="N2840" t="str">
        <f>IF($K2840="","",IF(女子登録情報!$H2840="北海道",女子登録情報!$H2840,LEFT(女子登録情報!$H2840,LEN(女子登録情報!$H2840)-1)))</f>
        <v/>
      </c>
      <c r="O2840" t="str">
        <f>IF($K2840="","",IF(LEN($N2840)=2,LEFT($N2840,1)&amp;"　"&amp;RIGHT($N2840,1)&amp;"・"&amp;女子登録情報!$I2840,$N2840&amp;"・"&amp;女子登録情報!$I2840))</f>
        <v/>
      </c>
    </row>
    <row r="2841" spans="1:15" x14ac:dyDescent="0.55000000000000004">
      <c r="A2841" t="str">
        <f>IF($K2841="","",200000000+女子登録情報!$C2841)</f>
        <v/>
      </c>
      <c r="B2841" t="str">
        <f>IF($K2841="","",女子登録情報!$D2841&amp;" ("&amp;女子登録情報!$K2841&amp;")")</f>
        <v/>
      </c>
      <c r="C2841" t="str">
        <f>IF($K2841="","",女子登録情報!$E2841)</f>
        <v/>
      </c>
      <c r="D2841" t="str">
        <f>IF($K2841="","",女子登録情報!$O2841&amp;" "&amp;女子登録情報!$N2841&amp;" ("&amp;LEFT(女子登録情報!$F2841,2)&amp;")")</f>
        <v/>
      </c>
      <c r="E2841" t="str">
        <f>IF($K2841="","",女子登録情報!$P2841)</f>
        <v/>
      </c>
      <c r="F2841" t="str">
        <f t="shared" si="44"/>
        <v/>
      </c>
      <c r="G2841" t="str">
        <f>IF($K2841="","",女子登録情報!$M2841)</f>
        <v/>
      </c>
      <c r="H2841" t="str">
        <f>IF($K2841="","",女子登録情報!$A2841)</f>
        <v/>
      </c>
      <c r="K2841" t="str">
        <f>IF(女子登録情報!$C2841="","",女子登録情報!$C2841)</f>
        <v/>
      </c>
      <c r="M2841" t="str">
        <f>IFERROR(IF(AND(402&lt;=VALUE(RIGHT(女子登録情報!$F2841,4)),競技会情報!$E$3*100+競技会情報!$G$3&gt;=VALUE(RIGHT(女子登録情報!$F2841,4))),VALUE(女子登録情報!$G2841)+1,VALUE(女子登録情報!$G2841)),"")</f>
        <v/>
      </c>
      <c r="N2841" t="str">
        <f>IF($K2841="","",IF(女子登録情報!$H2841="北海道",女子登録情報!$H2841,LEFT(女子登録情報!$H2841,LEN(女子登録情報!$H2841)-1)))</f>
        <v/>
      </c>
      <c r="O2841" t="str">
        <f>IF($K2841="","",IF(LEN($N2841)=2,LEFT($N2841,1)&amp;"　"&amp;RIGHT($N2841,1)&amp;"・"&amp;女子登録情報!$I2841,$N2841&amp;"・"&amp;女子登録情報!$I2841))</f>
        <v/>
      </c>
    </row>
    <row r="2842" spans="1:15" x14ac:dyDescent="0.55000000000000004">
      <c r="A2842" t="str">
        <f>IF($K2842="","",200000000+女子登録情報!$C2842)</f>
        <v/>
      </c>
      <c r="B2842" t="str">
        <f>IF($K2842="","",女子登録情報!$D2842&amp;" ("&amp;女子登録情報!$K2842&amp;")")</f>
        <v/>
      </c>
      <c r="C2842" t="str">
        <f>IF($K2842="","",女子登録情報!$E2842)</f>
        <v/>
      </c>
      <c r="D2842" t="str">
        <f>IF($K2842="","",女子登録情報!$O2842&amp;" "&amp;女子登録情報!$N2842&amp;" ("&amp;LEFT(女子登録情報!$F2842,2)&amp;")")</f>
        <v/>
      </c>
      <c r="E2842" t="str">
        <f>IF($K2842="","",女子登録情報!$P2842)</f>
        <v/>
      </c>
      <c r="F2842" t="str">
        <f t="shared" si="44"/>
        <v/>
      </c>
      <c r="G2842" t="str">
        <f>IF($K2842="","",女子登録情報!$M2842)</f>
        <v/>
      </c>
      <c r="H2842" t="str">
        <f>IF($K2842="","",女子登録情報!$A2842)</f>
        <v/>
      </c>
      <c r="K2842" t="str">
        <f>IF(女子登録情報!$C2842="","",女子登録情報!$C2842)</f>
        <v/>
      </c>
      <c r="M2842" t="str">
        <f>IFERROR(IF(AND(402&lt;=VALUE(RIGHT(女子登録情報!$F2842,4)),競技会情報!$E$3*100+競技会情報!$G$3&gt;=VALUE(RIGHT(女子登録情報!$F2842,4))),VALUE(女子登録情報!$G2842)+1,VALUE(女子登録情報!$G2842)),"")</f>
        <v/>
      </c>
      <c r="N2842" t="str">
        <f>IF($K2842="","",IF(女子登録情報!$H2842="北海道",女子登録情報!$H2842,LEFT(女子登録情報!$H2842,LEN(女子登録情報!$H2842)-1)))</f>
        <v/>
      </c>
      <c r="O2842" t="str">
        <f>IF($K2842="","",IF(LEN($N2842)=2,LEFT($N2842,1)&amp;"　"&amp;RIGHT($N2842,1)&amp;"・"&amp;女子登録情報!$I2842,$N2842&amp;"・"&amp;女子登録情報!$I2842))</f>
        <v/>
      </c>
    </row>
    <row r="2843" spans="1:15" x14ac:dyDescent="0.55000000000000004">
      <c r="A2843" t="str">
        <f>IF($K2843="","",200000000+女子登録情報!$C2843)</f>
        <v/>
      </c>
      <c r="B2843" t="str">
        <f>IF($K2843="","",女子登録情報!$D2843&amp;" ("&amp;女子登録情報!$K2843&amp;")")</f>
        <v/>
      </c>
      <c r="C2843" t="str">
        <f>IF($K2843="","",女子登録情報!$E2843)</f>
        <v/>
      </c>
      <c r="D2843" t="str">
        <f>IF($K2843="","",女子登録情報!$O2843&amp;" "&amp;女子登録情報!$N2843&amp;" ("&amp;LEFT(女子登録情報!$F2843,2)&amp;")")</f>
        <v/>
      </c>
      <c r="E2843" t="str">
        <f>IF($K2843="","",女子登録情報!$P2843)</f>
        <v/>
      </c>
      <c r="F2843" t="str">
        <f t="shared" si="44"/>
        <v/>
      </c>
      <c r="G2843" t="str">
        <f>IF($K2843="","",女子登録情報!$M2843)</f>
        <v/>
      </c>
      <c r="H2843" t="str">
        <f>IF($K2843="","",女子登録情報!$A2843)</f>
        <v/>
      </c>
      <c r="K2843" t="str">
        <f>IF(女子登録情報!$C2843="","",女子登録情報!$C2843)</f>
        <v/>
      </c>
      <c r="M2843" t="str">
        <f>IFERROR(IF(AND(402&lt;=VALUE(RIGHT(女子登録情報!$F2843,4)),競技会情報!$E$3*100+競技会情報!$G$3&gt;=VALUE(RIGHT(女子登録情報!$F2843,4))),VALUE(女子登録情報!$G2843)+1,VALUE(女子登録情報!$G2843)),"")</f>
        <v/>
      </c>
      <c r="N2843" t="str">
        <f>IF($K2843="","",IF(女子登録情報!$H2843="北海道",女子登録情報!$H2843,LEFT(女子登録情報!$H2843,LEN(女子登録情報!$H2843)-1)))</f>
        <v/>
      </c>
      <c r="O2843" t="str">
        <f>IF($K2843="","",IF(LEN($N2843)=2,LEFT($N2843,1)&amp;"　"&amp;RIGHT($N2843,1)&amp;"・"&amp;女子登録情報!$I2843,$N2843&amp;"・"&amp;女子登録情報!$I2843))</f>
        <v/>
      </c>
    </row>
    <row r="2844" spans="1:15" x14ac:dyDescent="0.55000000000000004">
      <c r="A2844" t="str">
        <f>IF($K2844="","",200000000+女子登録情報!$C2844)</f>
        <v/>
      </c>
      <c r="B2844" t="str">
        <f>IF($K2844="","",女子登録情報!$D2844&amp;" ("&amp;女子登録情報!$K2844&amp;")")</f>
        <v/>
      </c>
      <c r="C2844" t="str">
        <f>IF($K2844="","",女子登録情報!$E2844)</f>
        <v/>
      </c>
      <c r="D2844" t="str">
        <f>IF($K2844="","",女子登録情報!$O2844&amp;" "&amp;女子登録情報!$N2844&amp;" ("&amp;LEFT(女子登録情報!$F2844,2)&amp;")")</f>
        <v/>
      </c>
      <c r="E2844" t="str">
        <f>IF($K2844="","",女子登録情報!$P2844)</f>
        <v/>
      </c>
      <c r="F2844" t="str">
        <f t="shared" si="44"/>
        <v/>
      </c>
      <c r="G2844" t="str">
        <f>IF($K2844="","",女子登録情報!$M2844)</f>
        <v/>
      </c>
      <c r="H2844" t="str">
        <f>IF($K2844="","",女子登録情報!$A2844)</f>
        <v/>
      </c>
      <c r="K2844" t="str">
        <f>IF(女子登録情報!$C2844="","",女子登録情報!$C2844)</f>
        <v/>
      </c>
      <c r="M2844" t="str">
        <f>IFERROR(IF(AND(402&lt;=VALUE(RIGHT(女子登録情報!$F2844,4)),競技会情報!$E$3*100+競技会情報!$G$3&gt;=VALUE(RIGHT(女子登録情報!$F2844,4))),VALUE(女子登録情報!$G2844)+1,VALUE(女子登録情報!$G2844)),"")</f>
        <v/>
      </c>
      <c r="N2844" t="str">
        <f>IF($K2844="","",IF(女子登録情報!$H2844="北海道",女子登録情報!$H2844,LEFT(女子登録情報!$H2844,LEN(女子登録情報!$H2844)-1)))</f>
        <v/>
      </c>
      <c r="O2844" t="str">
        <f>IF($K2844="","",IF(LEN($N2844)=2,LEFT($N2844,1)&amp;"　"&amp;RIGHT($N2844,1)&amp;"・"&amp;女子登録情報!$I2844,$N2844&amp;"・"&amp;女子登録情報!$I2844))</f>
        <v/>
      </c>
    </row>
    <row r="2845" spans="1:15" x14ac:dyDescent="0.55000000000000004">
      <c r="A2845" t="str">
        <f>IF($K2845="","",200000000+女子登録情報!$C2845)</f>
        <v/>
      </c>
      <c r="B2845" t="str">
        <f>IF($K2845="","",女子登録情報!$D2845&amp;" ("&amp;女子登録情報!$K2845&amp;")")</f>
        <v/>
      </c>
      <c r="C2845" t="str">
        <f>IF($K2845="","",女子登録情報!$E2845)</f>
        <v/>
      </c>
      <c r="D2845" t="str">
        <f>IF($K2845="","",女子登録情報!$O2845&amp;" "&amp;女子登録情報!$N2845&amp;" ("&amp;LEFT(女子登録情報!$F2845,2)&amp;")")</f>
        <v/>
      </c>
      <c r="E2845" t="str">
        <f>IF($K2845="","",女子登録情報!$P2845)</f>
        <v/>
      </c>
      <c r="F2845" t="str">
        <f t="shared" si="44"/>
        <v/>
      </c>
      <c r="G2845" t="str">
        <f>IF($K2845="","",女子登録情報!$M2845)</f>
        <v/>
      </c>
      <c r="H2845" t="str">
        <f>IF($K2845="","",女子登録情報!$A2845)</f>
        <v/>
      </c>
      <c r="K2845" t="str">
        <f>IF(女子登録情報!$C2845="","",女子登録情報!$C2845)</f>
        <v/>
      </c>
      <c r="M2845" t="str">
        <f>IFERROR(IF(AND(402&lt;=VALUE(RIGHT(女子登録情報!$F2845,4)),競技会情報!$E$3*100+競技会情報!$G$3&gt;=VALUE(RIGHT(女子登録情報!$F2845,4))),VALUE(女子登録情報!$G2845)+1,VALUE(女子登録情報!$G2845)),"")</f>
        <v/>
      </c>
      <c r="N2845" t="str">
        <f>IF($K2845="","",IF(女子登録情報!$H2845="北海道",女子登録情報!$H2845,LEFT(女子登録情報!$H2845,LEN(女子登録情報!$H2845)-1)))</f>
        <v/>
      </c>
      <c r="O2845" t="str">
        <f>IF($K2845="","",IF(LEN($N2845)=2,LEFT($N2845,1)&amp;"　"&amp;RIGHT($N2845,1)&amp;"・"&amp;女子登録情報!$I2845,$N2845&amp;"・"&amp;女子登録情報!$I2845))</f>
        <v/>
      </c>
    </row>
    <row r="2846" spans="1:15" x14ac:dyDescent="0.55000000000000004">
      <c r="A2846" t="str">
        <f>IF($K2846="","",200000000+女子登録情報!$C2846)</f>
        <v/>
      </c>
      <c r="B2846" t="str">
        <f>IF($K2846="","",女子登録情報!$D2846&amp;" ("&amp;女子登録情報!$K2846&amp;")")</f>
        <v/>
      </c>
      <c r="C2846" t="str">
        <f>IF($K2846="","",女子登録情報!$E2846)</f>
        <v/>
      </c>
      <c r="D2846" t="str">
        <f>IF($K2846="","",女子登録情報!$O2846&amp;" "&amp;女子登録情報!$N2846&amp;" ("&amp;LEFT(女子登録情報!$F2846,2)&amp;")")</f>
        <v/>
      </c>
      <c r="E2846" t="str">
        <f>IF($K2846="","",女子登録情報!$P2846)</f>
        <v/>
      </c>
      <c r="F2846" t="str">
        <f t="shared" si="44"/>
        <v/>
      </c>
      <c r="G2846" t="str">
        <f>IF($K2846="","",女子登録情報!$M2846)</f>
        <v/>
      </c>
      <c r="H2846" t="str">
        <f>IF($K2846="","",女子登録情報!$A2846)</f>
        <v/>
      </c>
      <c r="K2846" t="str">
        <f>IF(女子登録情報!$C2846="","",女子登録情報!$C2846)</f>
        <v/>
      </c>
      <c r="M2846" t="str">
        <f>IFERROR(IF(AND(402&lt;=VALUE(RIGHT(女子登録情報!$F2846,4)),競技会情報!$E$3*100+競技会情報!$G$3&gt;=VALUE(RIGHT(女子登録情報!$F2846,4))),VALUE(女子登録情報!$G2846)+1,VALUE(女子登録情報!$G2846)),"")</f>
        <v/>
      </c>
      <c r="N2846" t="str">
        <f>IF($K2846="","",IF(女子登録情報!$H2846="北海道",女子登録情報!$H2846,LEFT(女子登録情報!$H2846,LEN(女子登録情報!$H2846)-1)))</f>
        <v/>
      </c>
      <c r="O2846" t="str">
        <f>IF($K2846="","",IF(LEN($N2846)=2,LEFT($N2846,1)&amp;"　"&amp;RIGHT($N2846,1)&amp;"・"&amp;女子登録情報!$I2846,$N2846&amp;"・"&amp;女子登録情報!$I2846))</f>
        <v/>
      </c>
    </row>
    <row r="2847" spans="1:15" x14ac:dyDescent="0.55000000000000004">
      <c r="A2847" t="str">
        <f>IF($K2847="","",200000000+女子登録情報!$C2847)</f>
        <v/>
      </c>
      <c r="B2847" t="str">
        <f>IF($K2847="","",女子登録情報!$D2847&amp;" ("&amp;女子登録情報!$K2847&amp;")")</f>
        <v/>
      </c>
      <c r="C2847" t="str">
        <f>IF($K2847="","",女子登録情報!$E2847)</f>
        <v/>
      </c>
      <c r="D2847" t="str">
        <f>IF($K2847="","",女子登録情報!$O2847&amp;" "&amp;女子登録情報!$N2847&amp;" ("&amp;LEFT(女子登録情報!$F2847,2)&amp;")")</f>
        <v/>
      </c>
      <c r="E2847" t="str">
        <f>IF($K2847="","",女子登録情報!$P2847)</f>
        <v/>
      </c>
      <c r="F2847" t="str">
        <f t="shared" si="44"/>
        <v/>
      </c>
      <c r="G2847" t="str">
        <f>IF($K2847="","",女子登録情報!$M2847)</f>
        <v/>
      </c>
      <c r="H2847" t="str">
        <f>IF($K2847="","",女子登録情報!$A2847)</f>
        <v/>
      </c>
      <c r="K2847" t="str">
        <f>IF(女子登録情報!$C2847="","",女子登録情報!$C2847)</f>
        <v/>
      </c>
      <c r="M2847" t="str">
        <f>IFERROR(IF(AND(402&lt;=VALUE(RIGHT(女子登録情報!$F2847,4)),競技会情報!$E$3*100+競技会情報!$G$3&gt;=VALUE(RIGHT(女子登録情報!$F2847,4))),VALUE(女子登録情報!$G2847)+1,VALUE(女子登録情報!$G2847)),"")</f>
        <v/>
      </c>
      <c r="N2847" t="str">
        <f>IF($K2847="","",IF(女子登録情報!$H2847="北海道",女子登録情報!$H2847,LEFT(女子登録情報!$H2847,LEN(女子登録情報!$H2847)-1)))</f>
        <v/>
      </c>
      <c r="O2847" t="str">
        <f>IF($K2847="","",IF(LEN($N2847)=2,LEFT($N2847,1)&amp;"　"&amp;RIGHT($N2847,1)&amp;"・"&amp;女子登録情報!$I2847,$N2847&amp;"・"&amp;女子登録情報!$I2847))</f>
        <v/>
      </c>
    </row>
    <row r="2848" spans="1:15" x14ac:dyDescent="0.55000000000000004">
      <c r="A2848" t="str">
        <f>IF($K2848="","",200000000+女子登録情報!$C2848)</f>
        <v/>
      </c>
      <c r="B2848" t="str">
        <f>IF($K2848="","",女子登録情報!$D2848&amp;" ("&amp;女子登録情報!$K2848&amp;")")</f>
        <v/>
      </c>
      <c r="C2848" t="str">
        <f>IF($K2848="","",女子登録情報!$E2848)</f>
        <v/>
      </c>
      <c r="D2848" t="str">
        <f>IF($K2848="","",女子登録情報!$O2848&amp;" "&amp;女子登録情報!$N2848&amp;" ("&amp;LEFT(女子登録情報!$F2848,2)&amp;")")</f>
        <v/>
      </c>
      <c r="E2848" t="str">
        <f>IF($K2848="","",女子登録情報!$P2848)</f>
        <v/>
      </c>
      <c r="F2848" t="str">
        <f t="shared" si="44"/>
        <v/>
      </c>
      <c r="G2848" t="str">
        <f>IF($K2848="","",女子登録情報!$M2848)</f>
        <v/>
      </c>
      <c r="H2848" t="str">
        <f>IF($K2848="","",女子登録情報!$A2848)</f>
        <v/>
      </c>
      <c r="K2848" t="str">
        <f>IF(女子登録情報!$C2848="","",女子登録情報!$C2848)</f>
        <v/>
      </c>
      <c r="M2848" t="str">
        <f>IFERROR(IF(AND(402&lt;=VALUE(RIGHT(女子登録情報!$F2848,4)),競技会情報!$E$3*100+競技会情報!$G$3&gt;=VALUE(RIGHT(女子登録情報!$F2848,4))),VALUE(女子登録情報!$G2848)+1,VALUE(女子登録情報!$G2848)),"")</f>
        <v/>
      </c>
      <c r="N2848" t="str">
        <f>IF($K2848="","",IF(女子登録情報!$H2848="北海道",女子登録情報!$H2848,LEFT(女子登録情報!$H2848,LEN(女子登録情報!$H2848)-1)))</f>
        <v/>
      </c>
      <c r="O2848" t="str">
        <f>IF($K2848="","",IF(LEN($N2848)=2,LEFT($N2848,1)&amp;"　"&amp;RIGHT($N2848,1)&amp;"・"&amp;女子登録情報!$I2848,$N2848&amp;"・"&amp;女子登録情報!$I2848))</f>
        <v/>
      </c>
    </row>
    <row r="2849" spans="1:15" x14ac:dyDescent="0.55000000000000004">
      <c r="A2849" t="str">
        <f>IF($K2849="","",200000000+女子登録情報!$C2849)</f>
        <v/>
      </c>
      <c r="B2849" t="str">
        <f>IF($K2849="","",女子登録情報!$D2849&amp;" ("&amp;女子登録情報!$K2849&amp;")")</f>
        <v/>
      </c>
      <c r="C2849" t="str">
        <f>IF($K2849="","",女子登録情報!$E2849)</f>
        <v/>
      </c>
      <c r="D2849" t="str">
        <f>IF($K2849="","",女子登録情報!$O2849&amp;" "&amp;女子登録情報!$N2849&amp;" ("&amp;LEFT(女子登録情報!$F2849,2)&amp;")")</f>
        <v/>
      </c>
      <c r="E2849" t="str">
        <f>IF($K2849="","",女子登録情報!$P2849)</f>
        <v/>
      </c>
      <c r="F2849" t="str">
        <f t="shared" si="44"/>
        <v/>
      </c>
      <c r="G2849" t="str">
        <f>IF($K2849="","",女子登録情報!$M2849)</f>
        <v/>
      </c>
      <c r="H2849" t="str">
        <f>IF($K2849="","",女子登録情報!$A2849)</f>
        <v/>
      </c>
      <c r="K2849" t="str">
        <f>IF(女子登録情報!$C2849="","",女子登録情報!$C2849)</f>
        <v/>
      </c>
      <c r="M2849" t="str">
        <f>IFERROR(IF(AND(402&lt;=VALUE(RIGHT(女子登録情報!$F2849,4)),競技会情報!$E$3*100+競技会情報!$G$3&gt;=VALUE(RIGHT(女子登録情報!$F2849,4))),VALUE(女子登録情報!$G2849)+1,VALUE(女子登録情報!$G2849)),"")</f>
        <v/>
      </c>
      <c r="N2849" t="str">
        <f>IF($K2849="","",IF(女子登録情報!$H2849="北海道",女子登録情報!$H2849,LEFT(女子登録情報!$H2849,LEN(女子登録情報!$H2849)-1)))</f>
        <v/>
      </c>
      <c r="O2849" t="str">
        <f>IF($K2849="","",IF(LEN($N2849)=2,LEFT($N2849,1)&amp;"　"&amp;RIGHT($N2849,1)&amp;"・"&amp;女子登録情報!$I2849,$N2849&amp;"・"&amp;女子登録情報!$I2849))</f>
        <v/>
      </c>
    </row>
    <row r="2850" spans="1:15" x14ac:dyDescent="0.55000000000000004">
      <c r="A2850" t="str">
        <f>IF($K2850="","",200000000+女子登録情報!$C2850)</f>
        <v/>
      </c>
      <c r="B2850" t="str">
        <f>IF($K2850="","",女子登録情報!$D2850&amp;" ("&amp;女子登録情報!$K2850&amp;")")</f>
        <v/>
      </c>
      <c r="C2850" t="str">
        <f>IF($K2850="","",女子登録情報!$E2850)</f>
        <v/>
      </c>
      <c r="D2850" t="str">
        <f>IF($K2850="","",女子登録情報!$O2850&amp;" "&amp;女子登録情報!$N2850&amp;" ("&amp;LEFT(女子登録情報!$F2850,2)&amp;")")</f>
        <v/>
      </c>
      <c r="E2850" t="str">
        <f>IF($K2850="","",女子登録情報!$P2850)</f>
        <v/>
      </c>
      <c r="F2850" t="str">
        <f t="shared" si="44"/>
        <v/>
      </c>
      <c r="G2850" t="str">
        <f>IF($K2850="","",女子登録情報!$M2850)</f>
        <v/>
      </c>
      <c r="H2850" t="str">
        <f>IF($K2850="","",女子登録情報!$A2850)</f>
        <v/>
      </c>
      <c r="K2850" t="str">
        <f>IF(女子登録情報!$C2850="","",女子登録情報!$C2850)</f>
        <v/>
      </c>
      <c r="M2850" t="str">
        <f>IFERROR(IF(AND(402&lt;=VALUE(RIGHT(女子登録情報!$F2850,4)),競技会情報!$E$3*100+競技会情報!$G$3&gt;=VALUE(RIGHT(女子登録情報!$F2850,4))),VALUE(女子登録情報!$G2850)+1,VALUE(女子登録情報!$G2850)),"")</f>
        <v/>
      </c>
      <c r="N2850" t="str">
        <f>IF($K2850="","",IF(女子登録情報!$H2850="北海道",女子登録情報!$H2850,LEFT(女子登録情報!$H2850,LEN(女子登録情報!$H2850)-1)))</f>
        <v/>
      </c>
      <c r="O2850" t="str">
        <f>IF($K2850="","",IF(LEN($N2850)=2,LEFT($N2850,1)&amp;"　"&amp;RIGHT($N2850,1)&amp;"・"&amp;女子登録情報!$I2850,$N2850&amp;"・"&amp;女子登録情報!$I2850))</f>
        <v/>
      </c>
    </row>
    <row r="2851" spans="1:15" x14ac:dyDescent="0.55000000000000004">
      <c r="A2851" t="str">
        <f>IF($K2851="","",200000000+女子登録情報!$C2851)</f>
        <v/>
      </c>
      <c r="B2851" t="str">
        <f>IF($K2851="","",女子登録情報!$D2851&amp;" ("&amp;女子登録情報!$K2851&amp;")")</f>
        <v/>
      </c>
      <c r="C2851" t="str">
        <f>IF($K2851="","",女子登録情報!$E2851)</f>
        <v/>
      </c>
      <c r="D2851" t="str">
        <f>IF($K2851="","",女子登録情報!$O2851&amp;" "&amp;女子登録情報!$N2851&amp;" ("&amp;LEFT(女子登録情報!$F2851,2)&amp;")")</f>
        <v/>
      </c>
      <c r="E2851" t="str">
        <f>IF($K2851="","",女子登録情報!$P2851)</f>
        <v/>
      </c>
      <c r="F2851" t="str">
        <f t="shared" si="44"/>
        <v/>
      </c>
      <c r="G2851" t="str">
        <f>IF($K2851="","",女子登録情報!$M2851)</f>
        <v/>
      </c>
      <c r="H2851" t="str">
        <f>IF($K2851="","",女子登録情報!$A2851)</f>
        <v/>
      </c>
      <c r="K2851" t="str">
        <f>IF(女子登録情報!$C2851="","",女子登録情報!$C2851)</f>
        <v/>
      </c>
      <c r="M2851" t="str">
        <f>IFERROR(IF(AND(402&lt;=VALUE(RIGHT(女子登録情報!$F2851,4)),競技会情報!$E$3*100+競技会情報!$G$3&gt;=VALUE(RIGHT(女子登録情報!$F2851,4))),VALUE(女子登録情報!$G2851)+1,VALUE(女子登録情報!$G2851)),"")</f>
        <v/>
      </c>
      <c r="N2851" t="str">
        <f>IF($K2851="","",IF(女子登録情報!$H2851="北海道",女子登録情報!$H2851,LEFT(女子登録情報!$H2851,LEN(女子登録情報!$H2851)-1)))</f>
        <v/>
      </c>
      <c r="O2851" t="str">
        <f>IF($K2851="","",IF(LEN($N2851)=2,LEFT($N2851,1)&amp;"　"&amp;RIGHT($N2851,1)&amp;"・"&amp;女子登録情報!$I2851,$N2851&amp;"・"&amp;女子登録情報!$I2851))</f>
        <v/>
      </c>
    </row>
    <row r="2852" spans="1:15" x14ac:dyDescent="0.55000000000000004">
      <c r="A2852" t="str">
        <f>IF($K2852="","",200000000+女子登録情報!$C2852)</f>
        <v/>
      </c>
      <c r="B2852" t="str">
        <f>IF($K2852="","",女子登録情報!$D2852&amp;" ("&amp;女子登録情報!$K2852&amp;")")</f>
        <v/>
      </c>
      <c r="C2852" t="str">
        <f>IF($K2852="","",女子登録情報!$E2852)</f>
        <v/>
      </c>
      <c r="D2852" t="str">
        <f>IF($K2852="","",女子登録情報!$O2852&amp;" "&amp;女子登録情報!$N2852&amp;" ("&amp;LEFT(女子登録情報!$F2852,2)&amp;")")</f>
        <v/>
      </c>
      <c r="E2852" t="str">
        <f>IF($K2852="","",女子登録情報!$P2852)</f>
        <v/>
      </c>
      <c r="F2852" t="str">
        <f t="shared" si="44"/>
        <v/>
      </c>
      <c r="G2852" t="str">
        <f>IF($K2852="","",女子登録情報!$M2852)</f>
        <v/>
      </c>
      <c r="H2852" t="str">
        <f>IF($K2852="","",女子登録情報!$A2852)</f>
        <v/>
      </c>
      <c r="K2852" t="str">
        <f>IF(女子登録情報!$C2852="","",女子登録情報!$C2852)</f>
        <v/>
      </c>
      <c r="M2852" t="str">
        <f>IFERROR(IF(AND(402&lt;=VALUE(RIGHT(女子登録情報!$F2852,4)),競技会情報!$E$3*100+競技会情報!$G$3&gt;=VALUE(RIGHT(女子登録情報!$F2852,4))),VALUE(女子登録情報!$G2852)+1,VALUE(女子登録情報!$G2852)),"")</f>
        <v/>
      </c>
      <c r="N2852" t="str">
        <f>IF($K2852="","",IF(女子登録情報!$H2852="北海道",女子登録情報!$H2852,LEFT(女子登録情報!$H2852,LEN(女子登録情報!$H2852)-1)))</f>
        <v/>
      </c>
      <c r="O2852" t="str">
        <f>IF($K2852="","",IF(LEN($N2852)=2,LEFT($N2852,1)&amp;"　"&amp;RIGHT($N2852,1)&amp;"・"&amp;女子登録情報!$I2852,$N2852&amp;"・"&amp;女子登録情報!$I2852))</f>
        <v/>
      </c>
    </row>
    <row r="2853" spans="1:15" x14ac:dyDescent="0.55000000000000004">
      <c r="A2853" t="str">
        <f>IF($K2853="","",200000000+女子登録情報!$C2853)</f>
        <v/>
      </c>
      <c r="B2853" t="str">
        <f>IF($K2853="","",女子登録情報!$D2853&amp;" ("&amp;女子登録情報!$K2853&amp;")")</f>
        <v/>
      </c>
      <c r="C2853" t="str">
        <f>IF($K2853="","",女子登録情報!$E2853)</f>
        <v/>
      </c>
      <c r="D2853" t="str">
        <f>IF($K2853="","",女子登録情報!$O2853&amp;" "&amp;女子登録情報!$N2853&amp;" ("&amp;LEFT(女子登録情報!$F2853,2)&amp;")")</f>
        <v/>
      </c>
      <c r="E2853" t="str">
        <f>IF($K2853="","",女子登録情報!$P2853)</f>
        <v/>
      </c>
      <c r="F2853" t="str">
        <f t="shared" si="44"/>
        <v/>
      </c>
      <c r="G2853" t="str">
        <f>IF($K2853="","",女子登録情報!$M2853)</f>
        <v/>
      </c>
      <c r="H2853" t="str">
        <f>IF($K2853="","",女子登録情報!$A2853)</f>
        <v/>
      </c>
      <c r="K2853" t="str">
        <f>IF(女子登録情報!$C2853="","",女子登録情報!$C2853)</f>
        <v/>
      </c>
      <c r="M2853" t="str">
        <f>IFERROR(IF(AND(402&lt;=VALUE(RIGHT(女子登録情報!$F2853,4)),競技会情報!$E$3*100+競技会情報!$G$3&gt;=VALUE(RIGHT(女子登録情報!$F2853,4))),VALUE(女子登録情報!$G2853)+1,VALUE(女子登録情報!$G2853)),"")</f>
        <v/>
      </c>
      <c r="N2853" t="str">
        <f>IF($K2853="","",IF(女子登録情報!$H2853="北海道",女子登録情報!$H2853,LEFT(女子登録情報!$H2853,LEN(女子登録情報!$H2853)-1)))</f>
        <v/>
      </c>
      <c r="O2853" t="str">
        <f>IF($K2853="","",IF(LEN($N2853)=2,LEFT($N2853,1)&amp;"　"&amp;RIGHT($N2853,1)&amp;"・"&amp;女子登録情報!$I2853,$N2853&amp;"・"&amp;女子登録情報!$I2853))</f>
        <v/>
      </c>
    </row>
    <row r="2854" spans="1:15" x14ac:dyDescent="0.55000000000000004">
      <c r="A2854" t="str">
        <f>IF($K2854="","",200000000+女子登録情報!$C2854)</f>
        <v/>
      </c>
      <c r="B2854" t="str">
        <f>IF($K2854="","",女子登録情報!$D2854&amp;" ("&amp;女子登録情報!$K2854&amp;")")</f>
        <v/>
      </c>
      <c r="C2854" t="str">
        <f>IF($K2854="","",女子登録情報!$E2854)</f>
        <v/>
      </c>
      <c r="D2854" t="str">
        <f>IF($K2854="","",女子登録情報!$O2854&amp;" "&amp;女子登録情報!$N2854&amp;" ("&amp;LEFT(女子登録情報!$F2854,2)&amp;")")</f>
        <v/>
      </c>
      <c r="E2854" t="str">
        <f>IF($K2854="","",女子登録情報!$P2854)</f>
        <v/>
      </c>
      <c r="F2854" t="str">
        <f t="shared" si="44"/>
        <v/>
      </c>
      <c r="G2854" t="str">
        <f>IF($K2854="","",女子登録情報!$M2854)</f>
        <v/>
      </c>
      <c r="H2854" t="str">
        <f>IF($K2854="","",女子登録情報!$A2854)</f>
        <v/>
      </c>
      <c r="K2854" t="str">
        <f>IF(女子登録情報!$C2854="","",女子登録情報!$C2854)</f>
        <v/>
      </c>
      <c r="M2854" t="str">
        <f>IFERROR(IF(AND(402&lt;=VALUE(RIGHT(女子登録情報!$F2854,4)),競技会情報!$E$3*100+競技会情報!$G$3&gt;=VALUE(RIGHT(女子登録情報!$F2854,4))),VALUE(女子登録情報!$G2854)+1,VALUE(女子登録情報!$G2854)),"")</f>
        <v/>
      </c>
      <c r="N2854" t="str">
        <f>IF($K2854="","",IF(女子登録情報!$H2854="北海道",女子登録情報!$H2854,LEFT(女子登録情報!$H2854,LEN(女子登録情報!$H2854)-1)))</f>
        <v/>
      </c>
      <c r="O2854" t="str">
        <f>IF($K2854="","",IF(LEN($N2854)=2,LEFT($N2854,1)&amp;"　"&amp;RIGHT($N2854,1)&amp;"・"&amp;女子登録情報!$I2854,$N2854&amp;"・"&amp;女子登録情報!$I2854))</f>
        <v/>
      </c>
    </row>
    <row r="2855" spans="1:15" x14ac:dyDescent="0.55000000000000004">
      <c r="A2855" t="str">
        <f>IF($K2855="","",200000000+女子登録情報!$C2855)</f>
        <v/>
      </c>
      <c r="B2855" t="str">
        <f>IF($K2855="","",女子登録情報!$D2855&amp;" ("&amp;女子登録情報!$K2855&amp;")")</f>
        <v/>
      </c>
      <c r="C2855" t="str">
        <f>IF($K2855="","",女子登録情報!$E2855)</f>
        <v/>
      </c>
      <c r="D2855" t="str">
        <f>IF($K2855="","",女子登録情報!$O2855&amp;" "&amp;女子登録情報!$N2855&amp;" ("&amp;LEFT(女子登録情報!$F2855,2)&amp;")")</f>
        <v/>
      </c>
      <c r="E2855" t="str">
        <f>IF($K2855="","",女子登録情報!$P2855)</f>
        <v/>
      </c>
      <c r="F2855" t="str">
        <f t="shared" si="44"/>
        <v/>
      </c>
      <c r="G2855" t="str">
        <f>IF($K2855="","",女子登録情報!$M2855)</f>
        <v/>
      </c>
      <c r="H2855" t="str">
        <f>IF($K2855="","",女子登録情報!$A2855)</f>
        <v/>
      </c>
      <c r="K2855" t="str">
        <f>IF(女子登録情報!$C2855="","",女子登録情報!$C2855)</f>
        <v/>
      </c>
      <c r="M2855" t="str">
        <f>IFERROR(IF(AND(402&lt;=VALUE(RIGHT(女子登録情報!$F2855,4)),競技会情報!$E$3*100+競技会情報!$G$3&gt;=VALUE(RIGHT(女子登録情報!$F2855,4))),VALUE(女子登録情報!$G2855)+1,VALUE(女子登録情報!$G2855)),"")</f>
        <v/>
      </c>
      <c r="N2855" t="str">
        <f>IF($K2855="","",IF(女子登録情報!$H2855="北海道",女子登録情報!$H2855,LEFT(女子登録情報!$H2855,LEN(女子登録情報!$H2855)-1)))</f>
        <v/>
      </c>
      <c r="O2855" t="str">
        <f>IF($K2855="","",IF(LEN($N2855)=2,LEFT($N2855,1)&amp;"　"&amp;RIGHT($N2855,1)&amp;"・"&amp;女子登録情報!$I2855,$N2855&amp;"・"&amp;女子登録情報!$I2855))</f>
        <v/>
      </c>
    </row>
    <row r="2856" spans="1:15" x14ac:dyDescent="0.55000000000000004">
      <c r="A2856" t="str">
        <f>IF($K2856="","",200000000+女子登録情報!$C2856)</f>
        <v/>
      </c>
      <c r="B2856" t="str">
        <f>IF($K2856="","",女子登録情報!$D2856&amp;" ("&amp;女子登録情報!$K2856&amp;")")</f>
        <v/>
      </c>
      <c r="C2856" t="str">
        <f>IF($K2856="","",女子登録情報!$E2856)</f>
        <v/>
      </c>
      <c r="D2856" t="str">
        <f>IF($K2856="","",女子登録情報!$O2856&amp;" "&amp;女子登録情報!$N2856&amp;" ("&amp;LEFT(女子登録情報!$F2856,2)&amp;")")</f>
        <v/>
      </c>
      <c r="E2856" t="str">
        <f>IF($K2856="","",女子登録情報!$P2856)</f>
        <v/>
      </c>
      <c r="F2856" t="str">
        <f t="shared" si="44"/>
        <v/>
      </c>
      <c r="G2856" t="str">
        <f>IF($K2856="","",女子登録情報!$M2856)</f>
        <v/>
      </c>
      <c r="H2856" t="str">
        <f>IF($K2856="","",女子登録情報!$A2856)</f>
        <v/>
      </c>
      <c r="K2856" t="str">
        <f>IF(女子登録情報!$C2856="","",女子登録情報!$C2856)</f>
        <v/>
      </c>
      <c r="M2856" t="str">
        <f>IFERROR(IF(AND(402&lt;=VALUE(RIGHT(女子登録情報!$F2856,4)),競技会情報!$E$3*100+競技会情報!$G$3&gt;=VALUE(RIGHT(女子登録情報!$F2856,4))),VALUE(女子登録情報!$G2856)+1,VALUE(女子登録情報!$G2856)),"")</f>
        <v/>
      </c>
      <c r="N2856" t="str">
        <f>IF($K2856="","",IF(女子登録情報!$H2856="北海道",女子登録情報!$H2856,LEFT(女子登録情報!$H2856,LEN(女子登録情報!$H2856)-1)))</f>
        <v/>
      </c>
      <c r="O2856" t="str">
        <f>IF($K2856="","",IF(LEN($N2856)=2,LEFT($N2856,1)&amp;"　"&amp;RIGHT($N2856,1)&amp;"・"&amp;女子登録情報!$I2856,$N2856&amp;"・"&amp;女子登録情報!$I2856))</f>
        <v/>
      </c>
    </row>
    <row r="2857" spans="1:15" x14ac:dyDescent="0.55000000000000004">
      <c r="A2857" t="str">
        <f>IF($K2857="","",200000000+女子登録情報!$C2857)</f>
        <v/>
      </c>
      <c r="B2857" t="str">
        <f>IF($K2857="","",女子登録情報!$D2857&amp;" ("&amp;女子登録情報!$K2857&amp;")")</f>
        <v/>
      </c>
      <c r="C2857" t="str">
        <f>IF($K2857="","",女子登録情報!$E2857)</f>
        <v/>
      </c>
      <c r="D2857" t="str">
        <f>IF($K2857="","",女子登録情報!$O2857&amp;" "&amp;女子登録情報!$N2857&amp;" ("&amp;LEFT(女子登録情報!$F2857,2)&amp;")")</f>
        <v/>
      </c>
      <c r="E2857" t="str">
        <f>IF($K2857="","",女子登録情報!$P2857)</f>
        <v/>
      </c>
      <c r="F2857" t="str">
        <f t="shared" si="44"/>
        <v/>
      </c>
      <c r="G2857" t="str">
        <f>IF($K2857="","",女子登録情報!$M2857)</f>
        <v/>
      </c>
      <c r="H2857" t="str">
        <f>IF($K2857="","",女子登録情報!$A2857)</f>
        <v/>
      </c>
      <c r="K2857" t="str">
        <f>IF(女子登録情報!$C2857="","",女子登録情報!$C2857)</f>
        <v/>
      </c>
      <c r="M2857" t="str">
        <f>IFERROR(IF(AND(402&lt;=VALUE(RIGHT(女子登録情報!$F2857,4)),競技会情報!$E$3*100+競技会情報!$G$3&gt;=VALUE(RIGHT(女子登録情報!$F2857,4))),VALUE(女子登録情報!$G2857)+1,VALUE(女子登録情報!$G2857)),"")</f>
        <v/>
      </c>
      <c r="N2857" t="str">
        <f>IF($K2857="","",IF(女子登録情報!$H2857="北海道",女子登録情報!$H2857,LEFT(女子登録情報!$H2857,LEN(女子登録情報!$H2857)-1)))</f>
        <v/>
      </c>
      <c r="O2857" t="str">
        <f>IF($K2857="","",IF(LEN($N2857)=2,LEFT($N2857,1)&amp;"　"&amp;RIGHT($N2857,1)&amp;"・"&amp;女子登録情報!$I2857,$N2857&amp;"・"&amp;女子登録情報!$I2857))</f>
        <v/>
      </c>
    </row>
    <row r="2858" spans="1:15" x14ac:dyDescent="0.55000000000000004">
      <c r="A2858" t="str">
        <f>IF($K2858="","",200000000+女子登録情報!$C2858)</f>
        <v/>
      </c>
      <c r="B2858" t="str">
        <f>IF($K2858="","",女子登録情報!$D2858&amp;" ("&amp;女子登録情報!$K2858&amp;")")</f>
        <v/>
      </c>
      <c r="C2858" t="str">
        <f>IF($K2858="","",女子登録情報!$E2858)</f>
        <v/>
      </c>
      <c r="D2858" t="str">
        <f>IF($K2858="","",女子登録情報!$O2858&amp;" "&amp;女子登録情報!$N2858&amp;" ("&amp;LEFT(女子登録情報!$F2858,2)&amp;")")</f>
        <v/>
      </c>
      <c r="E2858" t="str">
        <f>IF($K2858="","",女子登録情報!$P2858)</f>
        <v/>
      </c>
      <c r="F2858" t="str">
        <f t="shared" si="44"/>
        <v/>
      </c>
      <c r="G2858" t="str">
        <f>IF($K2858="","",女子登録情報!$M2858)</f>
        <v/>
      </c>
      <c r="H2858" t="str">
        <f>IF($K2858="","",女子登録情報!$A2858)</f>
        <v/>
      </c>
      <c r="K2858" t="str">
        <f>IF(女子登録情報!$C2858="","",女子登録情報!$C2858)</f>
        <v/>
      </c>
      <c r="M2858" t="str">
        <f>IFERROR(IF(AND(402&lt;=VALUE(RIGHT(女子登録情報!$F2858,4)),競技会情報!$E$3*100+競技会情報!$G$3&gt;=VALUE(RIGHT(女子登録情報!$F2858,4))),VALUE(女子登録情報!$G2858)+1,VALUE(女子登録情報!$G2858)),"")</f>
        <v/>
      </c>
      <c r="N2858" t="str">
        <f>IF($K2858="","",IF(女子登録情報!$H2858="北海道",女子登録情報!$H2858,LEFT(女子登録情報!$H2858,LEN(女子登録情報!$H2858)-1)))</f>
        <v/>
      </c>
      <c r="O2858" t="str">
        <f>IF($K2858="","",IF(LEN($N2858)=2,LEFT($N2858,1)&amp;"　"&amp;RIGHT($N2858,1)&amp;"・"&amp;女子登録情報!$I2858,$N2858&amp;"・"&amp;女子登録情報!$I2858))</f>
        <v/>
      </c>
    </row>
    <row r="2859" spans="1:15" x14ac:dyDescent="0.55000000000000004">
      <c r="A2859" t="str">
        <f>IF($K2859="","",200000000+女子登録情報!$C2859)</f>
        <v/>
      </c>
      <c r="B2859" t="str">
        <f>IF($K2859="","",女子登録情報!$D2859&amp;" ("&amp;女子登録情報!$K2859&amp;")")</f>
        <v/>
      </c>
      <c r="C2859" t="str">
        <f>IF($K2859="","",女子登録情報!$E2859)</f>
        <v/>
      </c>
      <c r="D2859" t="str">
        <f>IF($K2859="","",女子登録情報!$O2859&amp;" "&amp;女子登録情報!$N2859&amp;" ("&amp;LEFT(女子登録情報!$F2859,2)&amp;")")</f>
        <v/>
      </c>
      <c r="E2859" t="str">
        <f>IF($K2859="","",女子登録情報!$P2859)</f>
        <v/>
      </c>
      <c r="F2859" t="str">
        <f t="shared" si="44"/>
        <v/>
      </c>
      <c r="G2859" t="str">
        <f>IF($K2859="","",女子登録情報!$M2859)</f>
        <v/>
      </c>
      <c r="H2859" t="str">
        <f>IF($K2859="","",女子登録情報!$A2859)</f>
        <v/>
      </c>
      <c r="K2859" t="str">
        <f>IF(女子登録情報!$C2859="","",女子登録情報!$C2859)</f>
        <v/>
      </c>
      <c r="M2859" t="str">
        <f>IFERROR(IF(AND(402&lt;=VALUE(RIGHT(女子登録情報!$F2859,4)),競技会情報!$E$3*100+競技会情報!$G$3&gt;=VALUE(RIGHT(女子登録情報!$F2859,4))),VALUE(女子登録情報!$G2859)+1,VALUE(女子登録情報!$G2859)),"")</f>
        <v/>
      </c>
      <c r="N2859" t="str">
        <f>IF($K2859="","",IF(女子登録情報!$H2859="北海道",女子登録情報!$H2859,LEFT(女子登録情報!$H2859,LEN(女子登録情報!$H2859)-1)))</f>
        <v/>
      </c>
      <c r="O2859" t="str">
        <f>IF($K2859="","",IF(LEN($N2859)=2,LEFT($N2859,1)&amp;"　"&amp;RIGHT($N2859,1)&amp;"・"&amp;女子登録情報!$I2859,$N2859&amp;"・"&amp;女子登録情報!$I2859))</f>
        <v/>
      </c>
    </row>
    <row r="2860" spans="1:15" x14ac:dyDescent="0.55000000000000004">
      <c r="A2860" t="str">
        <f>IF($K2860="","",200000000+女子登録情報!$C2860)</f>
        <v/>
      </c>
      <c r="B2860" t="str">
        <f>IF($K2860="","",女子登録情報!$D2860&amp;" ("&amp;女子登録情報!$K2860&amp;")")</f>
        <v/>
      </c>
      <c r="C2860" t="str">
        <f>IF($K2860="","",女子登録情報!$E2860)</f>
        <v/>
      </c>
      <c r="D2860" t="str">
        <f>IF($K2860="","",女子登録情報!$O2860&amp;" "&amp;女子登録情報!$N2860&amp;" ("&amp;LEFT(女子登録情報!$F2860,2)&amp;")")</f>
        <v/>
      </c>
      <c r="E2860" t="str">
        <f>IF($K2860="","",女子登録情報!$P2860)</f>
        <v/>
      </c>
      <c r="F2860" t="str">
        <f t="shared" si="44"/>
        <v/>
      </c>
      <c r="G2860" t="str">
        <f>IF($K2860="","",女子登録情報!$M2860)</f>
        <v/>
      </c>
      <c r="H2860" t="str">
        <f>IF($K2860="","",女子登録情報!$A2860)</f>
        <v/>
      </c>
      <c r="K2860" t="str">
        <f>IF(女子登録情報!$C2860="","",女子登録情報!$C2860)</f>
        <v/>
      </c>
      <c r="M2860" t="str">
        <f>IFERROR(IF(AND(402&lt;=VALUE(RIGHT(女子登録情報!$F2860,4)),競技会情報!$E$3*100+競技会情報!$G$3&gt;=VALUE(RIGHT(女子登録情報!$F2860,4))),VALUE(女子登録情報!$G2860)+1,VALUE(女子登録情報!$G2860)),"")</f>
        <v/>
      </c>
      <c r="N2860" t="str">
        <f>IF($K2860="","",IF(女子登録情報!$H2860="北海道",女子登録情報!$H2860,LEFT(女子登録情報!$H2860,LEN(女子登録情報!$H2860)-1)))</f>
        <v/>
      </c>
      <c r="O2860" t="str">
        <f>IF($K2860="","",IF(LEN($N2860)=2,LEFT($N2860,1)&amp;"　"&amp;RIGHT($N2860,1)&amp;"・"&amp;女子登録情報!$I2860,$N2860&amp;"・"&amp;女子登録情報!$I2860))</f>
        <v/>
      </c>
    </row>
    <row r="2861" spans="1:15" x14ac:dyDescent="0.55000000000000004">
      <c r="A2861" t="str">
        <f>IF($K2861="","",200000000+女子登録情報!$C2861)</f>
        <v/>
      </c>
      <c r="B2861" t="str">
        <f>IF($K2861="","",女子登録情報!$D2861&amp;" ("&amp;女子登録情報!$K2861&amp;")")</f>
        <v/>
      </c>
      <c r="C2861" t="str">
        <f>IF($K2861="","",女子登録情報!$E2861)</f>
        <v/>
      </c>
      <c r="D2861" t="str">
        <f>IF($K2861="","",女子登録情報!$O2861&amp;" "&amp;女子登録情報!$N2861&amp;" ("&amp;LEFT(女子登録情報!$F2861,2)&amp;")")</f>
        <v/>
      </c>
      <c r="E2861" t="str">
        <f>IF($K2861="","",女子登録情報!$P2861)</f>
        <v/>
      </c>
      <c r="F2861" t="str">
        <f t="shared" si="44"/>
        <v/>
      </c>
      <c r="G2861" t="str">
        <f>IF($K2861="","",女子登録情報!$M2861)</f>
        <v/>
      </c>
      <c r="H2861" t="str">
        <f>IF($K2861="","",女子登録情報!$A2861)</f>
        <v/>
      </c>
      <c r="K2861" t="str">
        <f>IF(女子登録情報!$C2861="","",女子登録情報!$C2861)</f>
        <v/>
      </c>
      <c r="M2861" t="str">
        <f>IFERROR(IF(AND(402&lt;=VALUE(RIGHT(女子登録情報!$F2861,4)),競技会情報!$E$3*100+競技会情報!$G$3&gt;=VALUE(RIGHT(女子登録情報!$F2861,4))),VALUE(女子登録情報!$G2861)+1,VALUE(女子登録情報!$G2861)),"")</f>
        <v/>
      </c>
      <c r="N2861" t="str">
        <f>IF($K2861="","",IF(女子登録情報!$H2861="北海道",女子登録情報!$H2861,LEFT(女子登録情報!$H2861,LEN(女子登録情報!$H2861)-1)))</f>
        <v/>
      </c>
      <c r="O2861" t="str">
        <f>IF($K2861="","",IF(LEN($N2861)=2,LEFT($N2861,1)&amp;"　"&amp;RIGHT($N2861,1)&amp;"・"&amp;女子登録情報!$I2861,$N2861&amp;"・"&amp;女子登録情報!$I2861))</f>
        <v/>
      </c>
    </row>
    <row r="2862" spans="1:15" x14ac:dyDescent="0.55000000000000004">
      <c r="A2862" t="str">
        <f>IF($K2862="","",200000000+女子登録情報!$C2862)</f>
        <v/>
      </c>
      <c r="B2862" t="str">
        <f>IF($K2862="","",女子登録情報!$D2862&amp;" ("&amp;女子登録情報!$K2862&amp;")")</f>
        <v/>
      </c>
      <c r="C2862" t="str">
        <f>IF($K2862="","",女子登録情報!$E2862)</f>
        <v/>
      </c>
      <c r="D2862" t="str">
        <f>IF($K2862="","",女子登録情報!$O2862&amp;" "&amp;女子登録情報!$N2862&amp;" ("&amp;LEFT(女子登録情報!$F2862,2)&amp;")")</f>
        <v/>
      </c>
      <c r="E2862" t="str">
        <f>IF($K2862="","",女子登録情報!$P2862)</f>
        <v/>
      </c>
      <c r="F2862" t="str">
        <f t="shared" si="44"/>
        <v/>
      </c>
      <c r="G2862" t="str">
        <f>IF($K2862="","",女子登録情報!$M2862)</f>
        <v/>
      </c>
      <c r="H2862" t="str">
        <f>IF($K2862="","",女子登録情報!$A2862)</f>
        <v/>
      </c>
      <c r="K2862" t="str">
        <f>IF(女子登録情報!$C2862="","",女子登録情報!$C2862)</f>
        <v/>
      </c>
      <c r="M2862" t="str">
        <f>IFERROR(IF(AND(402&lt;=VALUE(RIGHT(女子登録情報!$F2862,4)),競技会情報!$E$3*100+競技会情報!$G$3&gt;=VALUE(RIGHT(女子登録情報!$F2862,4))),VALUE(女子登録情報!$G2862)+1,VALUE(女子登録情報!$G2862)),"")</f>
        <v/>
      </c>
      <c r="N2862" t="str">
        <f>IF($K2862="","",IF(女子登録情報!$H2862="北海道",女子登録情報!$H2862,LEFT(女子登録情報!$H2862,LEN(女子登録情報!$H2862)-1)))</f>
        <v/>
      </c>
      <c r="O2862" t="str">
        <f>IF($K2862="","",IF(LEN($N2862)=2,LEFT($N2862,1)&amp;"　"&amp;RIGHT($N2862,1)&amp;"・"&amp;女子登録情報!$I2862,$N2862&amp;"・"&amp;女子登録情報!$I2862))</f>
        <v/>
      </c>
    </row>
    <row r="2863" spans="1:15" x14ac:dyDescent="0.55000000000000004">
      <c r="A2863" t="str">
        <f>IF($K2863="","",200000000+女子登録情報!$C2863)</f>
        <v/>
      </c>
      <c r="B2863" t="str">
        <f>IF($K2863="","",女子登録情報!$D2863&amp;" ("&amp;女子登録情報!$K2863&amp;")")</f>
        <v/>
      </c>
      <c r="C2863" t="str">
        <f>IF($K2863="","",女子登録情報!$E2863)</f>
        <v/>
      </c>
      <c r="D2863" t="str">
        <f>IF($K2863="","",女子登録情報!$O2863&amp;" "&amp;女子登録情報!$N2863&amp;" ("&amp;LEFT(女子登録情報!$F2863,2)&amp;")")</f>
        <v/>
      </c>
      <c r="E2863" t="str">
        <f>IF($K2863="","",女子登録情報!$P2863)</f>
        <v/>
      </c>
      <c r="F2863" t="str">
        <f t="shared" si="44"/>
        <v/>
      </c>
      <c r="G2863" t="str">
        <f>IF($K2863="","",女子登録情報!$M2863)</f>
        <v/>
      </c>
      <c r="H2863" t="str">
        <f>IF($K2863="","",女子登録情報!$A2863)</f>
        <v/>
      </c>
      <c r="K2863" t="str">
        <f>IF(女子登録情報!$C2863="","",女子登録情報!$C2863)</f>
        <v/>
      </c>
      <c r="M2863" t="str">
        <f>IFERROR(IF(AND(402&lt;=VALUE(RIGHT(女子登録情報!$F2863,4)),競技会情報!$E$3*100+競技会情報!$G$3&gt;=VALUE(RIGHT(女子登録情報!$F2863,4))),VALUE(女子登録情報!$G2863)+1,VALUE(女子登録情報!$G2863)),"")</f>
        <v/>
      </c>
      <c r="N2863" t="str">
        <f>IF($K2863="","",IF(女子登録情報!$H2863="北海道",女子登録情報!$H2863,LEFT(女子登録情報!$H2863,LEN(女子登録情報!$H2863)-1)))</f>
        <v/>
      </c>
      <c r="O2863" t="str">
        <f>IF($K2863="","",IF(LEN($N2863)=2,LEFT($N2863,1)&amp;"　"&amp;RIGHT($N2863,1)&amp;"・"&amp;女子登録情報!$I2863,$N2863&amp;"・"&amp;女子登録情報!$I2863))</f>
        <v/>
      </c>
    </row>
    <row r="2864" spans="1:15" x14ac:dyDescent="0.55000000000000004">
      <c r="A2864" t="str">
        <f>IF($K2864="","",200000000+女子登録情報!$C2864)</f>
        <v/>
      </c>
      <c r="B2864" t="str">
        <f>IF($K2864="","",女子登録情報!$D2864&amp;" ("&amp;女子登録情報!$K2864&amp;")")</f>
        <v/>
      </c>
      <c r="C2864" t="str">
        <f>IF($K2864="","",女子登録情報!$E2864)</f>
        <v/>
      </c>
      <c r="D2864" t="str">
        <f>IF($K2864="","",女子登録情報!$O2864&amp;" "&amp;女子登録情報!$N2864&amp;" ("&amp;LEFT(女子登録情報!$F2864,2)&amp;")")</f>
        <v/>
      </c>
      <c r="E2864" t="str">
        <f>IF($K2864="","",女子登録情報!$P2864)</f>
        <v/>
      </c>
      <c r="F2864" t="str">
        <f t="shared" si="44"/>
        <v/>
      </c>
      <c r="G2864" t="str">
        <f>IF($K2864="","",女子登録情報!$M2864)</f>
        <v/>
      </c>
      <c r="H2864" t="str">
        <f>IF($K2864="","",女子登録情報!$A2864)</f>
        <v/>
      </c>
      <c r="K2864" t="str">
        <f>IF(女子登録情報!$C2864="","",女子登録情報!$C2864)</f>
        <v/>
      </c>
      <c r="M2864" t="str">
        <f>IFERROR(IF(AND(402&lt;=VALUE(RIGHT(女子登録情報!$F2864,4)),競技会情報!$E$3*100+競技会情報!$G$3&gt;=VALUE(RIGHT(女子登録情報!$F2864,4))),VALUE(女子登録情報!$G2864)+1,VALUE(女子登録情報!$G2864)),"")</f>
        <v/>
      </c>
      <c r="N2864" t="str">
        <f>IF($K2864="","",IF(女子登録情報!$H2864="北海道",女子登録情報!$H2864,LEFT(女子登録情報!$H2864,LEN(女子登録情報!$H2864)-1)))</f>
        <v/>
      </c>
      <c r="O2864" t="str">
        <f>IF($K2864="","",IF(LEN($N2864)=2,LEFT($N2864,1)&amp;"　"&amp;RIGHT($N2864,1)&amp;"・"&amp;女子登録情報!$I2864,$N2864&amp;"・"&amp;女子登録情報!$I2864))</f>
        <v/>
      </c>
    </row>
    <row r="2865" spans="1:15" x14ac:dyDescent="0.55000000000000004">
      <c r="A2865" t="str">
        <f>IF($K2865="","",200000000+女子登録情報!$C2865)</f>
        <v/>
      </c>
      <c r="B2865" t="str">
        <f>IF($K2865="","",女子登録情報!$D2865&amp;" ("&amp;女子登録情報!$K2865&amp;")")</f>
        <v/>
      </c>
      <c r="C2865" t="str">
        <f>IF($K2865="","",女子登録情報!$E2865)</f>
        <v/>
      </c>
      <c r="D2865" t="str">
        <f>IF($K2865="","",女子登録情報!$O2865&amp;" "&amp;女子登録情報!$N2865&amp;" ("&amp;LEFT(女子登録情報!$F2865,2)&amp;")")</f>
        <v/>
      </c>
      <c r="E2865" t="str">
        <f>IF($K2865="","",女子登録情報!$P2865)</f>
        <v/>
      </c>
      <c r="F2865" t="str">
        <f t="shared" si="44"/>
        <v/>
      </c>
      <c r="G2865" t="str">
        <f>IF($K2865="","",女子登録情報!$M2865)</f>
        <v/>
      </c>
      <c r="H2865" t="str">
        <f>IF($K2865="","",女子登録情報!$A2865)</f>
        <v/>
      </c>
      <c r="K2865" t="str">
        <f>IF(女子登録情報!$C2865="","",女子登録情報!$C2865)</f>
        <v/>
      </c>
      <c r="M2865" t="str">
        <f>IFERROR(IF(AND(402&lt;=VALUE(RIGHT(女子登録情報!$F2865,4)),競技会情報!$E$3*100+競技会情報!$G$3&gt;=VALUE(RIGHT(女子登録情報!$F2865,4))),VALUE(女子登録情報!$G2865)+1,VALUE(女子登録情報!$G2865)),"")</f>
        <v/>
      </c>
      <c r="N2865" t="str">
        <f>IF($K2865="","",IF(女子登録情報!$H2865="北海道",女子登録情報!$H2865,LEFT(女子登録情報!$H2865,LEN(女子登録情報!$H2865)-1)))</f>
        <v/>
      </c>
      <c r="O2865" t="str">
        <f>IF($K2865="","",IF(LEN($N2865)=2,LEFT($N2865,1)&amp;"　"&amp;RIGHT($N2865,1)&amp;"・"&amp;女子登録情報!$I2865,$N2865&amp;"・"&amp;女子登録情報!$I2865))</f>
        <v/>
      </c>
    </row>
    <row r="2866" spans="1:15" x14ac:dyDescent="0.55000000000000004">
      <c r="A2866" t="str">
        <f>IF($K2866="","",200000000+女子登録情報!$C2866)</f>
        <v/>
      </c>
      <c r="B2866" t="str">
        <f>IF($K2866="","",女子登録情報!$D2866&amp;" ("&amp;女子登録情報!$K2866&amp;")")</f>
        <v/>
      </c>
      <c r="C2866" t="str">
        <f>IF($K2866="","",女子登録情報!$E2866)</f>
        <v/>
      </c>
      <c r="D2866" t="str">
        <f>IF($K2866="","",女子登録情報!$O2866&amp;" "&amp;女子登録情報!$N2866&amp;" ("&amp;LEFT(女子登録情報!$F2866,2)&amp;")")</f>
        <v/>
      </c>
      <c r="E2866" t="str">
        <f>IF($K2866="","",女子登録情報!$P2866)</f>
        <v/>
      </c>
      <c r="F2866" t="str">
        <f t="shared" si="44"/>
        <v/>
      </c>
      <c r="G2866" t="str">
        <f>IF($K2866="","",女子登録情報!$M2866)</f>
        <v/>
      </c>
      <c r="H2866" t="str">
        <f>IF($K2866="","",女子登録情報!$A2866)</f>
        <v/>
      </c>
      <c r="K2866" t="str">
        <f>IF(女子登録情報!$C2866="","",女子登録情報!$C2866)</f>
        <v/>
      </c>
      <c r="M2866" t="str">
        <f>IFERROR(IF(AND(402&lt;=VALUE(RIGHT(女子登録情報!$F2866,4)),競技会情報!$E$3*100+競技会情報!$G$3&gt;=VALUE(RIGHT(女子登録情報!$F2866,4))),VALUE(女子登録情報!$G2866)+1,VALUE(女子登録情報!$G2866)),"")</f>
        <v/>
      </c>
      <c r="N2866" t="str">
        <f>IF($K2866="","",IF(女子登録情報!$H2866="北海道",女子登録情報!$H2866,LEFT(女子登録情報!$H2866,LEN(女子登録情報!$H2866)-1)))</f>
        <v/>
      </c>
      <c r="O2866" t="str">
        <f>IF($K2866="","",IF(LEN($N2866)=2,LEFT($N2866,1)&amp;"　"&amp;RIGHT($N2866,1)&amp;"・"&amp;女子登録情報!$I2866,$N2866&amp;"・"&amp;女子登録情報!$I2866))</f>
        <v/>
      </c>
    </row>
    <row r="2867" spans="1:15" x14ac:dyDescent="0.55000000000000004">
      <c r="A2867" t="str">
        <f>IF($K2867="","",200000000+女子登録情報!$C2867)</f>
        <v/>
      </c>
      <c r="B2867" t="str">
        <f>IF($K2867="","",女子登録情報!$D2867&amp;" ("&amp;女子登録情報!$K2867&amp;")")</f>
        <v/>
      </c>
      <c r="C2867" t="str">
        <f>IF($K2867="","",女子登録情報!$E2867)</f>
        <v/>
      </c>
      <c r="D2867" t="str">
        <f>IF($K2867="","",女子登録情報!$O2867&amp;" "&amp;女子登録情報!$N2867&amp;" ("&amp;LEFT(女子登録情報!$F2867,2)&amp;")")</f>
        <v/>
      </c>
      <c r="E2867" t="str">
        <f>IF($K2867="","",女子登録情報!$P2867)</f>
        <v/>
      </c>
      <c r="F2867" t="str">
        <f t="shared" si="44"/>
        <v/>
      </c>
      <c r="G2867" t="str">
        <f>IF($K2867="","",女子登録情報!$M2867)</f>
        <v/>
      </c>
      <c r="H2867" t="str">
        <f>IF($K2867="","",女子登録情報!$A2867)</f>
        <v/>
      </c>
      <c r="K2867" t="str">
        <f>IF(女子登録情報!$C2867="","",女子登録情報!$C2867)</f>
        <v/>
      </c>
      <c r="M2867" t="str">
        <f>IFERROR(IF(AND(402&lt;=VALUE(RIGHT(女子登録情報!$F2867,4)),競技会情報!$E$3*100+競技会情報!$G$3&gt;=VALUE(RIGHT(女子登録情報!$F2867,4))),VALUE(女子登録情報!$G2867)+1,VALUE(女子登録情報!$G2867)),"")</f>
        <v/>
      </c>
      <c r="N2867" t="str">
        <f>IF($K2867="","",IF(女子登録情報!$H2867="北海道",女子登録情報!$H2867,LEFT(女子登録情報!$H2867,LEN(女子登録情報!$H2867)-1)))</f>
        <v/>
      </c>
      <c r="O2867" t="str">
        <f>IF($K2867="","",IF(LEN($N2867)=2,LEFT($N2867,1)&amp;"　"&amp;RIGHT($N2867,1)&amp;"・"&amp;女子登録情報!$I2867,$N2867&amp;"・"&amp;女子登録情報!$I2867))</f>
        <v/>
      </c>
    </row>
    <row r="2868" spans="1:15" x14ac:dyDescent="0.55000000000000004">
      <c r="A2868" t="str">
        <f>IF($K2868="","",200000000+女子登録情報!$C2868)</f>
        <v/>
      </c>
      <c r="B2868" t="str">
        <f>IF($K2868="","",女子登録情報!$D2868&amp;" ("&amp;女子登録情報!$K2868&amp;")")</f>
        <v/>
      </c>
      <c r="C2868" t="str">
        <f>IF($K2868="","",女子登録情報!$E2868)</f>
        <v/>
      </c>
      <c r="D2868" t="str">
        <f>IF($K2868="","",女子登録情報!$O2868&amp;" "&amp;女子登録情報!$N2868&amp;" ("&amp;LEFT(女子登録情報!$F2868,2)&amp;")")</f>
        <v/>
      </c>
      <c r="E2868" t="str">
        <f>IF($K2868="","",女子登録情報!$P2868)</f>
        <v/>
      </c>
      <c r="F2868" t="str">
        <f t="shared" si="44"/>
        <v/>
      </c>
      <c r="G2868" t="str">
        <f>IF($K2868="","",女子登録情報!$M2868)</f>
        <v/>
      </c>
      <c r="H2868" t="str">
        <f>IF($K2868="","",女子登録情報!$A2868)</f>
        <v/>
      </c>
      <c r="K2868" t="str">
        <f>IF(女子登録情報!$C2868="","",女子登録情報!$C2868)</f>
        <v/>
      </c>
      <c r="M2868" t="str">
        <f>IFERROR(IF(AND(402&lt;=VALUE(RIGHT(女子登録情報!$F2868,4)),競技会情報!$E$3*100+競技会情報!$G$3&gt;=VALUE(RIGHT(女子登録情報!$F2868,4))),VALUE(女子登録情報!$G2868)+1,VALUE(女子登録情報!$G2868)),"")</f>
        <v/>
      </c>
      <c r="N2868" t="str">
        <f>IF($K2868="","",IF(女子登録情報!$H2868="北海道",女子登録情報!$H2868,LEFT(女子登録情報!$H2868,LEN(女子登録情報!$H2868)-1)))</f>
        <v/>
      </c>
      <c r="O2868" t="str">
        <f>IF($K2868="","",IF(LEN($N2868)=2,LEFT($N2868,1)&amp;"　"&amp;RIGHT($N2868,1)&amp;"・"&amp;女子登録情報!$I2868,$N2868&amp;"・"&amp;女子登録情報!$I2868))</f>
        <v/>
      </c>
    </row>
    <row r="2869" spans="1:15" x14ac:dyDescent="0.55000000000000004">
      <c r="A2869" t="str">
        <f>IF($K2869="","",200000000+女子登録情報!$C2869)</f>
        <v/>
      </c>
      <c r="B2869" t="str">
        <f>IF($K2869="","",女子登録情報!$D2869&amp;" ("&amp;女子登録情報!$K2869&amp;")")</f>
        <v/>
      </c>
      <c r="C2869" t="str">
        <f>IF($K2869="","",女子登録情報!$E2869)</f>
        <v/>
      </c>
      <c r="D2869" t="str">
        <f>IF($K2869="","",女子登録情報!$O2869&amp;" "&amp;女子登録情報!$N2869&amp;" ("&amp;LEFT(女子登録情報!$F2869,2)&amp;")")</f>
        <v/>
      </c>
      <c r="E2869" t="str">
        <f>IF($K2869="","",女子登録情報!$P2869)</f>
        <v/>
      </c>
      <c r="F2869" t="str">
        <f t="shared" si="44"/>
        <v/>
      </c>
      <c r="G2869" t="str">
        <f>IF($K2869="","",女子登録情報!$M2869)</f>
        <v/>
      </c>
      <c r="H2869" t="str">
        <f>IF($K2869="","",女子登録情報!$A2869)</f>
        <v/>
      </c>
      <c r="K2869" t="str">
        <f>IF(女子登録情報!$C2869="","",女子登録情報!$C2869)</f>
        <v/>
      </c>
      <c r="M2869" t="str">
        <f>IFERROR(IF(AND(402&lt;=VALUE(RIGHT(女子登録情報!$F2869,4)),競技会情報!$E$3*100+競技会情報!$G$3&gt;=VALUE(RIGHT(女子登録情報!$F2869,4))),VALUE(女子登録情報!$G2869)+1,VALUE(女子登録情報!$G2869)),"")</f>
        <v/>
      </c>
      <c r="N2869" t="str">
        <f>IF($K2869="","",IF(女子登録情報!$H2869="北海道",女子登録情報!$H2869,LEFT(女子登録情報!$H2869,LEN(女子登録情報!$H2869)-1)))</f>
        <v/>
      </c>
      <c r="O2869" t="str">
        <f>IF($K2869="","",IF(LEN($N2869)=2,LEFT($N2869,1)&amp;"　"&amp;RIGHT($N2869,1)&amp;"・"&amp;女子登録情報!$I2869,$N2869&amp;"・"&amp;女子登録情報!$I2869))</f>
        <v/>
      </c>
    </row>
    <row r="2870" spans="1:15" x14ac:dyDescent="0.55000000000000004">
      <c r="A2870" t="str">
        <f>IF($K2870="","",200000000+女子登録情報!$C2870)</f>
        <v/>
      </c>
      <c r="B2870" t="str">
        <f>IF($K2870="","",女子登録情報!$D2870&amp;" ("&amp;女子登録情報!$K2870&amp;")")</f>
        <v/>
      </c>
      <c r="C2870" t="str">
        <f>IF($K2870="","",女子登録情報!$E2870)</f>
        <v/>
      </c>
      <c r="D2870" t="str">
        <f>IF($K2870="","",女子登録情報!$O2870&amp;" "&amp;女子登録情報!$N2870&amp;" ("&amp;LEFT(女子登録情報!$F2870,2)&amp;")")</f>
        <v/>
      </c>
      <c r="E2870" t="str">
        <f>IF($K2870="","",女子登録情報!$P2870)</f>
        <v/>
      </c>
      <c r="F2870" t="str">
        <f t="shared" si="44"/>
        <v/>
      </c>
      <c r="G2870" t="str">
        <f>IF($K2870="","",女子登録情報!$M2870)</f>
        <v/>
      </c>
      <c r="H2870" t="str">
        <f>IF($K2870="","",女子登録情報!$A2870)</f>
        <v/>
      </c>
      <c r="K2870" t="str">
        <f>IF(女子登録情報!$C2870="","",女子登録情報!$C2870)</f>
        <v/>
      </c>
      <c r="M2870" t="str">
        <f>IFERROR(IF(AND(402&lt;=VALUE(RIGHT(女子登録情報!$F2870,4)),競技会情報!$E$3*100+競技会情報!$G$3&gt;=VALUE(RIGHT(女子登録情報!$F2870,4))),VALUE(女子登録情報!$G2870)+1,VALUE(女子登録情報!$G2870)),"")</f>
        <v/>
      </c>
      <c r="N2870" t="str">
        <f>IF($K2870="","",IF(女子登録情報!$H2870="北海道",女子登録情報!$H2870,LEFT(女子登録情報!$H2870,LEN(女子登録情報!$H2870)-1)))</f>
        <v/>
      </c>
      <c r="O2870" t="str">
        <f>IF($K2870="","",IF(LEN($N2870)=2,LEFT($N2870,1)&amp;"　"&amp;RIGHT($N2870,1)&amp;"・"&amp;女子登録情報!$I2870,$N2870&amp;"・"&amp;女子登録情報!$I2870))</f>
        <v/>
      </c>
    </row>
    <row r="2871" spans="1:15" x14ac:dyDescent="0.55000000000000004">
      <c r="A2871" t="str">
        <f>IF($K2871="","",200000000+女子登録情報!$C2871)</f>
        <v/>
      </c>
      <c r="B2871" t="str">
        <f>IF($K2871="","",女子登録情報!$D2871&amp;" ("&amp;女子登録情報!$K2871&amp;")")</f>
        <v/>
      </c>
      <c r="C2871" t="str">
        <f>IF($K2871="","",女子登録情報!$E2871)</f>
        <v/>
      </c>
      <c r="D2871" t="str">
        <f>IF($K2871="","",女子登録情報!$O2871&amp;" "&amp;女子登録情報!$N2871&amp;" ("&amp;LEFT(女子登録情報!$F2871,2)&amp;")")</f>
        <v/>
      </c>
      <c r="E2871" t="str">
        <f>IF($K2871="","",女子登録情報!$P2871)</f>
        <v/>
      </c>
      <c r="F2871" t="str">
        <f t="shared" si="44"/>
        <v/>
      </c>
      <c r="G2871" t="str">
        <f>IF($K2871="","",女子登録情報!$M2871)</f>
        <v/>
      </c>
      <c r="H2871" t="str">
        <f>IF($K2871="","",女子登録情報!$A2871)</f>
        <v/>
      </c>
      <c r="K2871" t="str">
        <f>IF(女子登録情報!$C2871="","",女子登録情報!$C2871)</f>
        <v/>
      </c>
      <c r="M2871" t="str">
        <f>IFERROR(IF(AND(402&lt;=VALUE(RIGHT(女子登録情報!$F2871,4)),競技会情報!$E$3*100+競技会情報!$G$3&gt;=VALUE(RIGHT(女子登録情報!$F2871,4))),VALUE(女子登録情報!$G2871)+1,VALUE(女子登録情報!$G2871)),"")</f>
        <v/>
      </c>
      <c r="N2871" t="str">
        <f>IF($K2871="","",IF(女子登録情報!$H2871="北海道",女子登録情報!$H2871,LEFT(女子登録情報!$H2871,LEN(女子登録情報!$H2871)-1)))</f>
        <v/>
      </c>
      <c r="O2871" t="str">
        <f>IF($K2871="","",IF(LEN($N2871)=2,LEFT($N2871,1)&amp;"　"&amp;RIGHT($N2871,1)&amp;"・"&amp;女子登録情報!$I2871,$N2871&amp;"・"&amp;女子登録情報!$I2871))</f>
        <v/>
      </c>
    </row>
    <row r="2872" spans="1:15" x14ac:dyDescent="0.55000000000000004">
      <c r="A2872" t="str">
        <f>IF($K2872="","",200000000+女子登録情報!$C2872)</f>
        <v/>
      </c>
      <c r="B2872" t="str">
        <f>IF($K2872="","",女子登録情報!$D2872&amp;" ("&amp;女子登録情報!$K2872&amp;")")</f>
        <v/>
      </c>
      <c r="C2872" t="str">
        <f>IF($K2872="","",女子登録情報!$E2872)</f>
        <v/>
      </c>
      <c r="D2872" t="str">
        <f>IF($K2872="","",女子登録情報!$O2872&amp;" "&amp;女子登録情報!$N2872&amp;" ("&amp;LEFT(女子登録情報!$F2872,2)&amp;")")</f>
        <v/>
      </c>
      <c r="E2872" t="str">
        <f>IF($K2872="","",女子登録情報!$P2872)</f>
        <v/>
      </c>
      <c r="F2872" t="str">
        <f t="shared" si="44"/>
        <v/>
      </c>
      <c r="G2872" t="str">
        <f>IF($K2872="","",女子登録情報!$M2872)</f>
        <v/>
      </c>
      <c r="H2872" t="str">
        <f>IF($K2872="","",女子登録情報!$A2872)</f>
        <v/>
      </c>
      <c r="K2872" t="str">
        <f>IF(女子登録情報!$C2872="","",女子登録情報!$C2872)</f>
        <v/>
      </c>
      <c r="M2872" t="str">
        <f>IFERROR(IF(AND(402&lt;=VALUE(RIGHT(女子登録情報!$F2872,4)),競技会情報!$E$3*100+競技会情報!$G$3&gt;=VALUE(RIGHT(女子登録情報!$F2872,4))),VALUE(女子登録情報!$G2872)+1,VALUE(女子登録情報!$G2872)),"")</f>
        <v/>
      </c>
      <c r="N2872" t="str">
        <f>IF($K2872="","",IF(女子登録情報!$H2872="北海道",女子登録情報!$H2872,LEFT(女子登録情報!$H2872,LEN(女子登録情報!$H2872)-1)))</f>
        <v/>
      </c>
      <c r="O2872" t="str">
        <f>IF($K2872="","",IF(LEN($N2872)=2,LEFT($N2872,1)&amp;"　"&amp;RIGHT($N2872,1)&amp;"・"&amp;女子登録情報!$I2872,$N2872&amp;"・"&amp;女子登録情報!$I2872))</f>
        <v/>
      </c>
    </row>
    <row r="2873" spans="1:15" x14ac:dyDescent="0.55000000000000004">
      <c r="A2873" t="str">
        <f>IF($K2873="","",200000000+女子登録情報!$C2873)</f>
        <v/>
      </c>
      <c r="B2873" t="str">
        <f>IF($K2873="","",女子登録情報!$D2873&amp;" ("&amp;女子登録情報!$K2873&amp;")")</f>
        <v/>
      </c>
      <c r="C2873" t="str">
        <f>IF($K2873="","",女子登録情報!$E2873)</f>
        <v/>
      </c>
      <c r="D2873" t="str">
        <f>IF($K2873="","",女子登録情報!$O2873&amp;" "&amp;女子登録情報!$N2873&amp;" ("&amp;LEFT(女子登録情報!$F2873,2)&amp;")")</f>
        <v/>
      </c>
      <c r="E2873" t="str">
        <f>IF($K2873="","",女子登録情報!$P2873)</f>
        <v/>
      </c>
      <c r="F2873" t="str">
        <f t="shared" si="44"/>
        <v/>
      </c>
      <c r="G2873" t="str">
        <f>IF($K2873="","",女子登録情報!$M2873)</f>
        <v/>
      </c>
      <c r="H2873" t="str">
        <f>IF($K2873="","",女子登録情報!$A2873)</f>
        <v/>
      </c>
      <c r="K2873" t="str">
        <f>IF(女子登録情報!$C2873="","",女子登録情報!$C2873)</f>
        <v/>
      </c>
      <c r="M2873" t="str">
        <f>IFERROR(IF(AND(402&lt;=VALUE(RIGHT(女子登録情報!$F2873,4)),競技会情報!$E$3*100+競技会情報!$G$3&gt;=VALUE(RIGHT(女子登録情報!$F2873,4))),VALUE(女子登録情報!$G2873)+1,VALUE(女子登録情報!$G2873)),"")</f>
        <v/>
      </c>
      <c r="N2873" t="str">
        <f>IF($K2873="","",IF(女子登録情報!$H2873="北海道",女子登録情報!$H2873,LEFT(女子登録情報!$H2873,LEN(女子登録情報!$H2873)-1)))</f>
        <v/>
      </c>
      <c r="O2873" t="str">
        <f>IF($K2873="","",IF(LEN($N2873)=2,LEFT($N2873,1)&amp;"　"&amp;RIGHT($N2873,1)&amp;"・"&amp;女子登録情報!$I2873,$N2873&amp;"・"&amp;女子登録情報!$I2873))</f>
        <v/>
      </c>
    </row>
    <row r="2874" spans="1:15" x14ac:dyDescent="0.55000000000000004">
      <c r="A2874" t="str">
        <f>IF($K2874="","",200000000+女子登録情報!$C2874)</f>
        <v/>
      </c>
      <c r="B2874" t="str">
        <f>IF($K2874="","",女子登録情報!$D2874&amp;" ("&amp;女子登録情報!$K2874&amp;")")</f>
        <v/>
      </c>
      <c r="C2874" t="str">
        <f>IF($K2874="","",女子登録情報!$E2874)</f>
        <v/>
      </c>
      <c r="D2874" t="str">
        <f>IF($K2874="","",女子登録情報!$O2874&amp;" "&amp;女子登録情報!$N2874&amp;" ("&amp;LEFT(女子登録情報!$F2874,2)&amp;")")</f>
        <v/>
      </c>
      <c r="E2874" t="str">
        <f>IF($K2874="","",女子登録情報!$P2874)</f>
        <v/>
      </c>
      <c r="F2874" t="str">
        <f t="shared" si="44"/>
        <v/>
      </c>
      <c r="G2874" t="str">
        <f>IF($K2874="","",女子登録情報!$M2874)</f>
        <v/>
      </c>
      <c r="H2874" t="str">
        <f>IF($K2874="","",女子登録情報!$A2874)</f>
        <v/>
      </c>
      <c r="K2874" t="str">
        <f>IF(女子登録情報!$C2874="","",女子登録情報!$C2874)</f>
        <v/>
      </c>
      <c r="M2874" t="str">
        <f>IFERROR(IF(AND(402&lt;=VALUE(RIGHT(女子登録情報!$F2874,4)),競技会情報!$E$3*100+競技会情報!$G$3&gt;=VALUE(RIGHT(女子登録情報!$F2874,4))),VALUE(女子登録情報!$G2874)+1,VALUE(女子登録情報!$G2874)),"")</f>
        <v/>
      </c>
      <c r="N2874" t="str">
        <f>IF($K2874="","",IF(女子登録情報!$H2874="北海道",女子登録情報!$H2874,LEFT(女子登録情報!$H2874,LEN(女子登録情報!$H2874)-1)))</f>
        <v/>
      </c>
      <c r="O2874" t="str">
        <f>IF($K2874="","",IF(LEN($N2874)=2,LEFT($N2874,1)&amp;"　"&amp;RIGHT($N2874,1)&amp;"・"&amp;女子登録情報!$I2874,$N2874&amp;"・"&amp;女子登録情報!$I2874))</f>
        <v/>
      </c>
    </row>
    <row r="2875" spans="1:15" x14ac:dyDescent="0.55000000000000004">
      <c r="A2875" t="str">
        <f>IF($K2875="","",200000000+女子登録情報!$C2875)</f>
        <v/>
      </c>
      <c r="B2875" t="str">
        <f>IF($K2875="","",女子登録情報!$D2875&amp;" ("&amp;女子登録情報!$K2875&amp;")")</f>
        <v/>
      </c>
      <c r="C2875" t="str">
        <f>IF($K2875="","",女子登録情報!$E2875)</f>
        <v/>
      </c>
      <c r="D2875" t="str">
        <f>IF($K2875="","",女子登録情報!$O2875&amp;" "&amp;女子登録情報!$N2875&amp;" ("&amp;LEFT(女子登録情報!$F2875,2)&amp;")")</f>
        <v/>
      </c>
      <c r="E2875" t="str">
        <f>IF($K2875="","",女子登録情報!$P2875)</f>
        <v/>
      </c>
      <c r="F2875" t="str">
        <f t="shared" si="44"/>
        <v/>
      </c>
      <c r="G2875" t="str">
        <f>IF($K2875="","",女子登録情報!$M2875)</f>
        <v/>
      </c>
      <c r="H2875" t="str">
        <f>IF($K2875="","",女子登録情報!$A2875)</f>
        <v/>
      </c>
      <c r="K2875" t="str">
        <f>IF(女子登録情報!$C2875="","",女子登録情報!$C2875)</f>
        <v/>
      </c>
      <c r="M2875" t="str">
        <f>IFERROR(IF(AND(402&lt;=VALUE(RIGHT(女子登録情報!$F2875,4)),競技会情報!$E$3*100+競技会情報!$G$3&gt;=VALUE(RIGHT(女子登録情報!$F2875,4))),VALUE(女子登録情報!$G2875)+1,VALUE(女子登録情報!$G2875)),"")</f>
        <v/>
      </c>
      <c r="N2875" t="str">
        <f>IF($K2875="","",IF(女子登録情報!$H2875="北海道",女子登録情報!$H2875,LEFT(女子登録情報!$H2875,LEN(女子登録情報!$H2875)-1)))</f>
        <v/>
      </c>
      <c r="O2875" t="str">
        <f>IF($K2875="","",IF(LEN($N2875)=2,LEFT($N2875,1)&amp;"　"&amp;RIGHT($N2875,1)&amp;"・"&amp;女子登録情報!$I2875,$N2875&amp;"・"&amp;女子登録情報!$I2875))</f>
        <v/>
      </c>
    </row>
    <row r="2876" spans="1:15" x14ac:dyDescent="0.55000000000000004">
      <c r="A2876" t="str">
        <f>IF($K2876="","",200000000+女子登録情報!$C2876)</f>
        <v/>
      </c>
      <c r="B2876" t="str">
        <f>IF($K2876="","",女子登録情報!$D2876&amp;" ("&amp;女子登録情報!$K2876&amp;")")</f>
        <v/>
      </c>
      <c r="C2876" t="str">
        <f>IF($K2876="","",女子登録情報!$E2876)</f>
        <v/>
      </c>
      <c r="D2876" t="str">
        <f>IF($K2876="","",女子登録情報!$O2876&amp;" "&amp;女子登録情報!$N2876&amp;" ("&amp;LEFT(女子登録情報!$F2876,2)&amp;")")</f>
        <v/>
      </c>
      <c r="E2876" t="str">
        <f>IF($K2876="","",女子登録情報!$P2876)</f>
        <v/>
      </c>
      <c r="F2876" t="str">
        <f t="shared" si="44"/>
        <v/>
      </c>
      <c r="G2876" t="str">
        <f>IF($K2876="","",女子登録情報!$M2876)</f>
        <v/>
      </c>
      <c r="H2876" t="str">
        <f>IF($K2876="","",女子登録情報!$A2876)</f>
        <v/>
      </c>
      <c r="K2876" t="str">
        <f>IF(女子登録情報!$C2876="","",女子登録情報!$C2876)</f>
        <v/>
      </c>
      <c r="M2876" t="str">
        <f>IFERROR(IF(AND(402&lt;=VALUE(RIGHT(女子登録情報!$F2876,4)),競技会情報!$E$3*100+競技会情報!$G$3&gt;=VALUE(RIGHT(女子登録情報!$F2876,4))),VALUE(女子登録情報!$G2876)+1,VALUE(女子登録情報!$G2876)),"")</f>
        <v/>
      </c>
      <c r="N2876" t="str">
        <f>IF($K2876="","",IF(女子登録情報!$H2876="北海道",女子登録情報!$H2876,LEFT(女子登録情報!$H2876,LEN(女子登録情報!$H2876)-1)))</f>
        <v/>
      </c>
      <c r="O2876" t="str">
        <f>IF($K2876="","",IF(LEN($N2876)=2,LEFT($N2876,1)&amp;"　"&amp;RIGHT($N2876,1)&amp;"・"&amp;女子登録情報!$I2876,$N2876&amp;"・"&amp;女子登録情報!$I2876))</f>
        <v/>
      </c>
    </row>
    <row r="2877" spans="1:15" x14ac:dyDescent="0.55000000000000004">
      <c r="A2877" t="str">
        <f>IF($K2877="","",200000000+女子登録情報!$C2877)</f>
        <v/>
      </c>
      <c r="B2877" t="str">
        <f>IF($K2877="","",女子登録情報!$D2877&amp;" ("&amp;女子登録情報!$K2877&amp;")")</f>
        <v/>
      </c>
      <c r="C2877" t="str">
        <f>IF($K2877="","",女子登録情報!$E2877)</f>
        <v/>
      </c>
      <c r="D2877" t="str">
        <f>IF($K2877="","",女子登録情報!$O2877&amp;" "&amp;女子登録情報!$N2877&amp;" ("&amp;LEFT(女子登録情報!$F2877,2)&amp;")")</f>
        <v/>
      </c>
      <c r="E2877" t="str">
        <f>IF($K2877="","",女子登録情報!$P2877)</f>
        <v/>
      </c>
      <c r="F2877" t="str">
        <f t="shared" si="44"/>
        <v/>
      </c>
      <c r="G2877" t="str">
        <f>IF($K2877="","",女子登録情報!$M2877)</f>
        <v/>
      </c>
      <c r="H2877" t="str">
        <f>IF($K2877="","",女子登録情報!$A2877)</f>
        <v/>
      </c>
      <c r="K2877" t="str">
        <f>IF(女子登録情報!$C2877="","",女子登録情報!$C2877)</f>
        <v/>
      </c>
      <c r="M2877" t="str">
        <f>IFERROR(IF(AND(402&lt;=VALUE(RIGHT(女子登録情報!$F2877,4)),競技会情報!$E$3*100+競技会情報!$G$3&gt;=VALUE(RIGHT(女子登録情報!$F2877,4))),VALUE(女子登録情報!$G2877)+1,VALUE(女子登録情報!$G2877)),"")</f>
        <v/>
      </c>
      <c r="N2877" t="str">
        <f>IF($K2877="","",IF(女子登録情報!$H2877="北海道",女子登録情報!$H2877,LEFT(女子登録情報!$H2877,LEN(女子登録情報!$H2877)-1)))</f>
        <v/>
      </c>
      <c r="O2877" t="str">
        <f>IF($K2877="","",IF(LEN($N2877)=2,LEFT($N2877,1)&amp;"　"&amp;RIGHT($N2877,1)&amp;"・"&amp;女子登録情報!$I2877,$N2877&amp;"・"&amp;女子登録情報!$I2877))</f>
        <v/>
      </c>
    </row>
    <row r="2878" spans="1:15" x14ac:dyDescent="0.55000000000000004">
      <c r="A2878" t="str">
        <f>IF($K2878="","",200000000+女子登録情報!$C2878)</f>
        <v/>
      </c>
      <c r="B2878" t="str">
        <f>IF($K2878="","",女子登録情報!$D2878&amp;" ("&amp;女子登録情報!$K2878&amp;")")</f>
        <v/>
      </c>
      <c r="C2878" t="str">
        <f>IF($K2878="","",女子登録情報!$E2878)</f>
        <v/>
      </c>
      <c r="D2878" t="str">
        <f>IF($K2878="","",女子登録情報!$O2878&amp;" "&amp;女子登録情報!$N2878&amp;" ("&amp;LEFT(女子登録情報!$F2878,2)&amp;")")</f>
        <v/>
      </c>
      <c r="E2878" t="str">
        <f>IF($K2878="","",女子登録情報!$P2878)</f>
        <v/>
      </c>
      <c r="F2878" t="str">
        <f t="shared" si="44"/>
        <v/>
      </c>
      <c r="G2878" t="str">
        <f>IF($K2878="","",女子登録情報!$M2878)</f>
        <v/>
      </c>
      <c r="H2878" t="str">
        <f>IF($K2878="","",女子登録情報!$A2878)</f>
        <v/>
      </c>
      <c r="K2878" t="str">
        <f>IF(女子登録情報!$C2878="","",女子登録情報!$C2878)</f>
        <v/>
      </c>
      <c r="M2878" t="str">
        <f>IFERROR(IF(AND(402&lt;=VALUE(RIGHT(女子登録情報!$F2878,4)),競技会情報!$E$3*100+競技会情報!$G$3&gt;=VALUE(RIGHT(女子登録情報!$F2878,4))),VALUE(女子登録情報!$G2878)+1,VALUE(女子登録情報!$G2878)),"")</f>
        <v/>
      </c>
      <c r="N2878" t="str">
        <f>IF($K2878="","",IF(女子登録情報!$H2878="北海道",女子登録情報!$H2878,LEFT(女子登録情報!$H2878,LEN(女子登録情報!$H2878)-1)))</f>
        <v/>
      </c>
      <c r="O2878" t="str">
        <f>IF($K2878="","",IF(LEN($N2878)=2,LEFT($N2878,1)&amp;"　"&amp;RIGHT($N2878,1)&amp;"・"&amp;女子登録情報!$I2878,$N2878&amp;"・"&amp;女子登録情報!$I2878))</f>
        <v/>
      </c>
    </row>
    <row r="2879" spans="1:15" x14ac:dyDescent="0.55000000000000004">
      <c r="A2879" t="str">
        <f>IF($K2879="","",200000000+女子登録情報!$C2879)</f>
        <v/>
      </c>
      <c r="B2879" t="str">
        <f>IF($K2879="","",女子登録情報!$D2879&amp;" ("&amp;女子登録情報!$K2879&amp;")")</f>
        <v/>
      </c>
      <c r="C2879" t="str">
        <f>IF($K2879="","",女子登録情報!$E2879)</f>
        <v/>
      </c>
      <c r="D2879" t="str">
        <f>IF($K2879="","",女子登録情報!$O2879&amp;" "&amp;女子登録情報!$N2879&amp;" ("&amp;LEFT(女子登録情報!$F2879,2)&amp;")")</f>
        <v/>
      </c>
      <c r="E2879" t="str">
        <f>IF($K2879="","",女子登録情報!$P2879)</f>
        <v/>
      </c>
      <c r="F2879" t="str">
        <f t="shared" si="44"/>
        <v/>
      </c>
      <c r="G2879" t="str">
        <f>IF($K2879="","",女子登録情報!$M2879)</f>
        <v/>
      </c>
      <c r="H2879" t="str">
        <f>IF($K2879="","",女子登録情報!$A2879)</f>
        <v/>
      </c>
      <c r="K2879" t="str">
        <f>IF(女子登録情報!$C2879="","",女子登録情報!$C2879)</f>
        <v/>
      </c>
      <c r="M2879" t="str">
        <f>IFERROR(IF(AND(402&lt;=VALUE(RIGHT(女子登録情報!$F2879,4)),競技会情報!$E$3*100+競技会情報!$G$3&gt;=VALUE(RIGHT(女子登録情報!$F2879,4))),VALUE(女子登録情報!$G2879)+1,VALUE(女子登録情報!$G2879)),"")</f>
        <v/>
      </c>
      <c r="N2879" t="str">
        <f>IF($K2879="","",IF(女子登録情報!$H2879="北海道",女子登録情報!$H2879,LEFT(女子登録情報!$H2879,LEN(女子登録情報!$H2879)-1)))</f>
        <v/>
      </c>
      <c r="O2879" t="str">
        <f>IF($K2879="","",IF(LEN($N2879)=2,LEFT($N2879,1)&amp;"　"&amp;RIGHT($N2879,1)&amp;"・"&amp;女子登録情報!$I2879,$N2879&amp;"・"&amp;女子登録情報!$I2879))</f>
        <v/>
      </c>
    </row>
    <row r="2880" spans="1:15" x14ac:dyDescent="0.55000000000000004">
      <c r="A2880" t="str">
        <f>IF($K2880="","",200000000+女子登録情報!$C2880)</f>
        <v/>
      </c>
      <c r="B2880" t="str">
        <f>IF($K2880="","",女子登録情報!$D2880&amp;" ("&amp;女子登録情報!$K2880&amp;")")</f>
        <v/>
      </c>
      <c r="C2880" t="str">
        <f>IF($K2880="","",女子登録情報!$E2880)</f>
        <v/>
      </c>
      <c r="D2880" t="str">
        <f>IF($K2880="","",女子登録情報!$O2880&amp;" "&amp;女子登録情報!$N2880&amp;" ("&amp;LEFT(女子登録情報!$F2880,2)&amp;")")</f>
        <v/>
      </c>
      <c r="E2880" t="str">
        <f>IF($K2880="","",女子登録情報!$P2880)</f>
        <v/>
      </c>
      <c r="F2880" t="str">
        <f t="shared" si="44"/>
        <v/>
      </c>
      <c r="G2880" t="str">
        <f>IF($K2880="","",女子登録情報!$M2880)</f>
        <v/>
      </c>
      <c r="H2880" t="str">
        <f>IF($K2880="","",女子登録情報!$A2880)</f>
        <v/>
      </c>
      <c r="K2880" t="str">
        <f>IF(女子登録情報!$C2880="","",女子登録情報!$C2880)</f>
        <v/>
      </c>
      <c r="M2880" t="str">
        <f>IFERROR(IF(AND(402&lt;=VALUE(RIGHT(女子登録情報!$F2880,4)),競技会情報!$E$3*100+競技会情報!$G$3&gt;=VALUE(RIGHT(女子登録情報!$F2880,4))),VALUE(女子登録情報!$G2880)+1,VALUE(女子登録情報!$G2880)),"")</f>
        <v/>
      </c>
      <c r="N2880" t="str">
        <f>IF($K2880="","",IF(女子登録情報!$H2880="北海道",女子登録情報!$H2880,LEFT(女子登録情報!$H2880,LEN(女子登録情報!$H2880)-1)))</f>
        <v/>
      </c>
      <c r="O2880" t="str">
        <f>IF($K2880="","",IF(LEN($N2880)=2,LEFT($N2880,1)&amp;"　"&amp;RIGHT($N2880,1)&amp;"・"&amp;女子登録情報!$I2880,$N2880&amp;"・"&amp;女子登録情報!$I2880))</f>
        <v/>
      </c>
    </row>
    <row r="2881" spans="1:15" x14ac:dyDescent="0.55000000000000004">
      <c r="A2881" t="str">
        <f>IF($K2881="","",200000000+女子登録情報!$C2881)</f>
        <v/>
      </c>
      <c r="B2881" t="str">
        <f>IF($K2881="","",女子登録情報!$D2881&amp;" ("&amp;女子登録情報!$K2881&amp;")")</f>
        <v/>
      </c>
      <c r="C2881" t="str">
        <f>IF($K2881="","",女子登録情報!$E2881)</f>
        <v/>
      </c>
      <c r="D2881" t="str">
        <f>IF($K2881="","",女子登録情報!$O2881&amp;" "&amp;女子登録情報!$N2881&amp;" ("&amp;LEFT(女子登録情報!$F2881,2)&amp;")")</f>
        <v/>
      </c>
      <c r="E2881" t="str">
        <f>IF($K2881="","",女子登録情報!$P2881)</f>
        <v/>
      </c>
      <c r="F2881" t="str">
        <f t="shared" si="44"/>
        <v/>
      </c>
      <c r="G2881" t="str">
        <f>IF($K2881="","",女子登録情報!$M2881)</f>
        <v/>
      </c>
      <c r="H2881" t="str">
        <f>IF($K2881="","",女子登録情報!$A2881)</f>
        <v/>
      </c>
      <c r="K2881" t="str">
        <f>IF(女子登録情報!$C2881="","",女子登録情報!$C2881)</f>
        <v/>
      </c>
      <c r="M2881" t="str">
        <f>IFERROR(IF(AND(402&lt;=VALUE(RIGHT(女子登録情報!$F2881,4)),競技会情報!$E$3*100+競技会情報!$G$3&gt;=VALUE(RIGHT(女子登録情報!$F2881,4))),VALUE(女子登録情報!$G2881)+1,VALUE(女子登録情報!$G2881)),"")</f>
        <v/>
      </c>
      <c r="N2881" t="str">
        <f>IF($K2881="","",IF(女子登録情報!$H2881="北海道",女子登録情報!$H2881,LEFT(女子登録情報!$H2881,LEN(女子登録情報!$H2881)-1)))</f>
        <v/>
      </c>
      <c r="O2881" t="str">
        <f>IF($K2881="","",IF(LEN($N2881)=2,LEFT($N2881,1)&amp;"　"&amp;RIGHT($N2881,1)&amp;"・"&amp;女子登録情報!$I2881,$N2881&amp;"・"&amp;女子登録情報!$I2881))</f>
        <v/>
      </c>
    </row>
    <row r="2882" spans="1:15" x14ac:dyDescent="0.55000000000000004">
      <c r="A2882" t="str">
        <f>IF($K2882="","",200000000+女子登録情報!$C2882)</f>
        <v/>
      </c>
      <c r="B2882" t="str">
        <f>IF($K2882="","",女子登録情報!$D2882&amp;" ("&amp;女子登録情報!$K2882&amp;")")</f>
        <v/>
      </c>
      <c r="C2882" t="str">
        <f>IF($K2882="","",女子登録情報!$E2882)</f>
        <v/>
      </c>
      <c r="D2882" t="str">
        <f>IF($K2882="","",女子登録情報!$O2882&amp;" "&amp;女子登録情報!$N2882&amp;" ("&amp;LEFT(女子登録情報!$F2882,2)&amp;")")</f>
        <v/>
      </c>
      <c r="E2882" t="str">
        <f>IF($K2882="","",女子登録情報!$P2882)</f>
        <v/>
      </c>
      <c r="F2882" t="str">
        <f t="shared" si="44"/>
        <v/>
      </c>
      <c r="G2882" t="str">
        <f>IF($K2882="","",女子登録情報!$M2882)</f>
        <v/>
      </c>
      <c r="H2882" t="str">
        <f>IF($K2882="","",女子登録情報!$A2882)</f>
        <v/>
      </c>
      <c r="K2882" t="str">
        <f>IF(女子登録情報!$C2882="","",女子登録情報!$C2882)</f>
        <v/>
      </c>
      <c r="M2882" t="str">
        <f>IFERROR(IF(AND(402&lt;=VALUE(RIGHT(女子登録情報!$F2882,4)),競技会情報!$E$3*100+競技会情報!$G$3&gt;=VALUE(RIGHT(女子登録情報!$F2882,4))),VALUE(女子登録情報!$G2882)+1,VALUE(女子登録情報!$G2882)),"")</f>
        <v/>
      </c>
      <c r="N2882" t="str">
        <f>IF($K2882="","",IF(女子登録情報!$H2882="北海道",女子登録情報!$H2882,LEFT(女子登録情報!$H2882,LEN(女子登録情報!$H2882)-1)))</f>
        <v/>
      </c>
      <c r="O2882" t="str">
        <f>IF($K2882="","",IF(LEN($N2882)=2,LEFT($N2882,1)&amp;"　"&amp;RIGHT($N2882,1)&amp;"・"&amp;女子登録情報!$I2882,$N2882&amp;"・"&amp;女子登録情報!$I2882))</f>
        <v/>
      </c>
    </row>
    <row r="2883" spans="1:15" x14ac:dyDescent="0.55000000000000004">
      <c r="A2883" t="str">
        <f>IF($K2883="","",200000000+女子登録情報!$C2883)</f>
        <v/>
      </c>
      <c r="B2883" t="str">
        <f>IF($K2883="","",女子登録情報!$D2883&amp;" ("&amp;女子登録情報!$K2883&amp;")")</f>
        <v/>
      </c>
      <c r="C2883" t="str">
        <f>IF($K2883="","",女子登録情報!$E2883)</f>
        <v/>
      </c>
      <c r="D2883" t="str">
        <f>IF($K2883="","",女子登録情報!$O2883&amp;" "&amp;女子登録情報!$N2883&amp;" ("&amp;LEFT(女子登録情報!$F2883,2)&amp;")")</f>
        <v/>
      </c>
      <c r="E2883" t="str">
        <f>IF($K2883="","",女子登録情報!$P2883)</f>
        <v/>
      </c>
      <c r="F2883" t="str">
        <f t="shared" ref="F2883:F2946" si="45">IF($K2883="","","2")</f>
        <v/>
      </c>
      <c r="G2883" t="str">
        <f>IF($K2883="","",女子登録情報!$M2883)</f>
        <v/>
      </c>
      <c r="H2883" t="str">
        <f>IF($K2883="","",女子登録情報!$A2883)</f>
        <v/>
      </c>
      <c r="K2883" t="str">
        <f>IF(女子登録情報!$C2883="","",女子登録情報!$C2883)</f>
        <v/>
      </c>
      <c r="M2883" t="str">
        <f>IFERROR(IF(AND(402&lt;=VALUE(RIGHT(女子登録情報!$F2883,4)),競技会情報!$E$3*100+競技会情報!$G$3&gt;=VALUE(RIGHT(女子登録情報!$F2883,4))),VALUE(女子登録情報!$G2883)+1,VALUE(女子登録情報!$G2883)),"")</f>
        <v/>
      </c>
      <c r="N2883" t="str">
        <f>IF($K2883="","",IF(女子登録情報!$H2883="北海道",女子登録情報!$H2883,LEFT(女子登録情報!$H2883,LEN(女子登録情報!$H2883)-1)))</f>
        <v/>
      </c>
      <c r="O2883" t="str">
        <f>IF($K2883="","",IF(LEN($N2883)=2,LEFT($N2883,1)&amp;"　"&amp;RIGHT($N2883,1)&amp;"・"&amp;女子登録情報!$I2883,$N2883&amp;"・"&amp;女子登録情報!$I2883))</f>
        <v/>
      </c>
    </row>
    <row r="2884" spans="1:15" x14ac:dyDescent="0.55000000000000004">
      <c r="A2884" t="str">
        <f>IF($K2884="","",200000000+女子登録情報!$C2884)</f>
        <v/>
      </c>
      <c r="B2884" t="str">
        <f>IF($K2884="","",女子登録情報!$D2884&amp;" ("&amp;女子登録情報!$K2884&amp;")")</f>
        <v/>
      </c>
      <c r="C2884" t="str">
        <f>IF($K2884="","",女子登録情報!$E2884)</f>
        <v/>
      </c>
      <c r="D2884" t="str">
        <f>IF($K2884="","",女子登録情報!$O2884&amp;" "&amp;女子登録情報!$N2884&amp;" ("&amp;LEFT(女子登録情報!$F2884,2)&amp;")")</f>
        <v/>
      </c>
      <c r="E2884" t="str">
        <f>IF($K2884="","",女子登録情報!$P2884)</f>
        <v/>
      </c>
      <c r="F2884" t="str">
        <f t="shared" si="45"/>
        <v/>
      </c>
      <c r="G2884" t="str">
        <f>IF($K2884="","",女子登録情報!$M2884)</f>
        <v/>
      </c>
      <c r="H2884" t="str">
        <f>IF($K2884="","",女子登録情報!$A2884)</f>
        <v/>
      </c>
      <c r="K2884" t="str">
        <f>IF(女子登録情報!$C2884="","",女子登録情報!$C2884)</f>
        <v/>
      </c>
      <c r="M2884" t="str">
        <f>IFERROR(IF(AND(402&lt;=VALUE(RIGHT(女子登録情報!$F2884,4)),競技会情報!$E$3*100+競技会情報!$G$3&gt;=VALUE(RIGHT(女子登録情報!$F2884,4))),VALUE(女子登録情報!$G2884)+1,VALUE(女子登録情報!$G2884)),"")</f>
        <v/>
      </c>
      <c r="N2884" t="str">
        <f>IF($K2884="","",IF(女子登録情報!$H2884="北海道",女子登録情報!$H2884,LEFT(女子登録情報!$H2884,LEN(女子登録情報!$H2884)-1)))</f>
        <v/>
      </c>
      <c r="O2884" t="str">
        <f>IF($K2884="","",IF(LEN($N2884)=2,LEFT($N2884,1)&amp;"　"&amp;RIGHT($N2884,1)&amp;"・"&amp;女子登録情報!$I2884,$N2884&amp;"・"&amp;女子登録情報!$I2884))</f>
        <v/>
      </c>
    </row>
    <row r="2885" spans="1:15" x14ac:dyDescent="0.55000000000000004">
      <c r="A2885" t="str">
        <f>IF($K2885="","",200000000+女子登録情報!$C2885)</f>
        <v/>
      </c>
      <c r="B2885" t="str">
        <f>IF($K2885="","",女子登録情報!$D2885&amp;" ("&amp;女子登録情報!$K2885&amp;")")</f>
        <v/>
      </c>
      <c r="C2885" t="str">
        <f>IF($K2885="","",女子登録情報!$E2885)</f>
        <v/>
      </c>
      <c r="D2885" t="str">
        <f>IF($K2885="","",女子登録情報!$O2885&amp;" "&amp;女子登録情報!$N2885&amp;" ("&amp;LEFT(女子登録情報!$F2885,2)&amp;")")</f>
        <v/>
      </c>
      <c r="E2885" t="str">
        <f>IF($K2885="","",女子登録情報!$P2885)</f>
        <v/>
      </c>
      <c r="F2885" t="str">
        <f t="shared" si="45"/>
        <v/>
      </c>
      <c r="G2885" t="str">
        <f>IF($K2885="","",女子登録情報!$M2885)</f>
        <v/>
      </c>
      <c r="H2885" t="str">
        <f>IF($K2885="","",女子登録情報!$A2885)</f>
        <v/>
      </c>
      <c r="K2885" t="str">
        <f>IF(女子登録情報!$C2885="","",女子登録情報!$C2885)</f>
        <v/>
      </c>
      <c r="M2885" t="str">
        <f>IFERROR(IF(AND(402&lt;=VALUE(RIGHT(女子登録情報!$F2885,4)),競技会情報!$E$3*100+競技会情報!$G$3&gt;=VALUE(RIGHT(女子登録情報!$F2885,4))),VALUE(女子登録情報!$G2885)+1,VALUE(女子登録情報!$G2885)),"")</f>
        <v/>
      </c>
      <c r="N2885" t="str">
        <f>IF($K2885="","",IF(女子登録情報!$H2885="北海道",女子登録情報!$H2885,LEFT(女子登録情報!$H2885,LEN(女子登録情報!$H2885)-1)))</f>
        <v/>
      </c>
      <c r="O2885" t="str">
        <f>IF($K2885="","",IF(LEN($N2885)=2,LEFT($N2885,1)&amp;"　"&amp;RIGHT($N2885,1)&amp;"・"&amp;女子登録情報!$I2885,$N2885&amp;"・"&amp;女子登録情報!$I2885))</f>
        <v/>
      </c>
    </row>
    <row r="2886" spans="1:15" x14ac:dyDescent="0.55000000000000004">
      <c r="A2886" t="str">
        <f>IF($K2886="","",200000000+女子登録情報!$C2886)</f>
        <v/>
      </c>
      <c r="B2886" t="str">
        <f>IF($K2886="","",女子登録情報!$D2886&amp;" ("&amp;女子登録情報!$K2886&amp;")")</f>
        <v/>
      </c>
      <c r="C2886" t="str">
        <f>IF($K2886="","",女子登録情報!$E2886)</f>
        <v/>
      </c>
      <c r="D2886" t="str">
        <f>IF($K2886="","",女子登録情報!$O2886&amp;" "&amp;女子登録情報!$N2886&amp;" ("&amp;LEFT(女子登録情報!$F2886,2)&amp;")")</f>
        <v/>
      </c>
      <c r="E2886" t="str">
        <f>IF($K2886="","",女子登録情報!$P2886)</f>
        <v/>
      </c>
      <c r="F2886" t="str">
        <f t="shared" si="45"/>
        <v/>
      </c>
      <c r="G2886" t="str">
        <f>IF($K2886="","",女子登録情報!$M2886)</f>
        <v/>
      </c>
      <c r="H2886" t="str">
        <f>IF($K2886="","",女子登録情報!$A2886)</f>
        <v/>
      </c>
      <c r="K2886" t="str">
        <f>IF(女子登録情報!$C2886="","",女子登録情報!$C2886)</f>
        <v/>
      </c>
      <c r="M2886" t="str">
        <f>IFERROR(IF(AND(402&lt;=VALUE(RIGHT(女子登録情報!$F2886,4)),競技会情報!$E$3*100+競技会情報!$G$3&gt;=VALUE(RIGHT(女子登録情報!$F2886,4))),VALUE(女子登録情報!$G2886)+1,VALUE(女子登録情報!$G2886)),"")</f>
        <v/>
      </c>
      <c r="N2886" t="str">
        <f>IF($K2886="","",IF(女子登録情報!$H2886="北海道",女子登録情報!$H2886,LEFT(女子登録情報!$H2886,LEN(女子登録情報!$H2886)-1)))</f>
        <v/>
      </c>
      <c r="O2886" t="str">
        <f>IF($K2886="","",IF(LEN($N2886)=2,LEFT($N2886,1)&amp;"　"&amp;RIGHT($N2886,1)&amp;"・"&amp;女子登録情報!$I2886,$N2886&amp;"・"&amp;女子登録情報!$I2886))</f>
        <v/>
      </c>
    </row>
    <row r="2887" spans="1:15" x14ac:dyDescent="0.55000000000000004">
      <c r="A2887" t="str">
        <f>IF($K2887="","",200000000+女子登録情報!$C2887)</f>
        <v/>
      </c>
      <c r="B2887" t="str">
        <f>IF($K2887="","",女子登録情報!$D2887&amp;" ("&amp;女子登録情報!$K2887&amp;")")</f>
        <v/>
      </c>
      <c r="C2887" t="str">
        <f>IF($K2887="","",女子登録情報!$E2887)</f>
        <v/>
      </c>
      <c r="D2887" t="str">
        <f>IF($K2887="","",女子登録情報!$O2887&amp;" "&amp;女子登録情報!$N2887&amp;" ("&amp;LEFT(女子登録情報!$F2887,2)&amp;")")</f>
        <v/>
      </c>
      <c r="E2887" t="str">
        <f>IF($K2887="","",女子登録情報!$P2887)</f>
        <v/>
      </c>
      <c r="F2887" t="str">
        <f t="shared" si="45"/>
        <v/>
      </c>
      <c r="G2887" t="str">
        <f>IF($K2887="","",女子登録情報!$M2887)</f>
        <v/>
      </c>
      <c r="H2887" t="str">
        <f>IF($K2887="","",女子登録情報!$A2887)</f>
        <v/>
      </c>
      <c r="K2887" t="str">
        <f>IF(女子登録情報!$C2887="","",女子登録情報!$C2887)</f>
        <v/>
      </c>
      <c r="M2887" t="str">
        <f>IFERROR(IF(AND(402&lt;=VALUE(RIGHT(女子登録情報!$F2887,4)),競技会情報!$E$3*100+競技会情報!$G$3&gt;=VALUE(RIGHT(女子登録情報!$F2887,4))),VALUE(女子登録情報!$G2887)+1,VALUE(女子登録情報!$G2887)),"")</f>
        <v/>
      </c>
      <c r="N2887" t="str">
        <f>IF($K2887="","",IF(女子登録情報!$H2887="北海道",女子登録情報!$H2887,LEFT(女子登録情報!$H2887,LEN(女子登録情報!$H2887)-1)))</f>
        <v/>
      </c>
      <c r="O2887" t="str">
        <f>IF($K2887="","",IF(LEN($N2887)=2,LEFT($N2887,1)&amp;"　"&amp;RIGHT($N2887,1)&amp;"・"&amp;女子登録情報!$I2887,$N2887&amp;"・"&amp;女子登録情報!$I2887))</f>
        <v/>
      </c>
    </row>
    <row r="2888" spans="1:15" x14ac:dyDescent="0.55000000000000004">
      <c r="A2888" t="str">
        <f>IF($K2888="","",200000000+女子登録情報!$C2888)</f>
        <v/>
      </c>
      <c r="B2888" t="str">
        <f>IF($K2888="","",女子登録情報!$D2888&amp;" ("&amp;女子登録情報!$K2888&amp;")")</f>
        <v/>
      </c>
      <c r="C2888" t="str">
        <f>IF($K2888="","",女子登録情報!$E2888)</f>
        <v/>
      </c>
      <c r="D2888" t="str">
        <f>IF($K2888="","",女子登録情報!$O2888&amp;" "&amp;女子登録情報!$N2888&amp;" ("&amp;LEFT(女子登録情報!$F2888,2)&amp;")")</f>
        <v/>
      </c>
      <c r="E2888" t="str">
        <f>IF($K2888="","",女子登録情報!$P2888)</f>
        <v/>
      </c>
      <c r="F2888" t="str">
        <f t="shared" si="45"/>
        <v/>
      </c>
      <c r="G2888" t="str">
        <f>IF($K2888="","",女子登録情報!$M2888)</f>
        <v/>
      </c>
      <c r="H2888" t="str">
        <f>IF($K2888="","",女子登録情報!$A2888)</f>
        <v/>
      </c>
      <c r="K2888" t="str">
        <f>IF(女子登録情報!$C2888="","",女子登録情報!$C2888)</f>
        <v/>
      </c>
      <c r="M2888" t="str">
        <f>IFERROR(IF(AND(402&lt;=VALUE(RIGHT(女子登録情報!$F2888,4)),競技会情報!$E$3*100+競技会情報!$G$3&gt;=VALUE(RIGHT(女子登録情報!$F2888,4))),VALUE(女子登録情報!$G2888)+1,VALUE(女子登録情報!$G2888)),"")</f>
        <v/>
      </c>
      <c r="N2888" t="str">
        <f>IF($K2888="","",IF(女子登録情報!$H2888="北海道",女子登録情報!$H2888,LEFT(女子登録情報!$H2888,LEN(女子登録情報!$H2888)-1)))</f>
        <v/>
      </c>
      <c r="O2888" t="str">
        <f>IF($K2888="","",IF(LEN($N2888)=2,LEFT($N2888,1)&amp;"　"&amp;RIGHT($N2888,1)&amp;"・"&amp;女子登録情報!$I2888,$N2888&amp;"・"&amp;女子登録情報!$I2888))</f>
        <v/>
      </c>
    </row>
    <row r="2889" spans="1:15" x14ac:dyDescent="0.55000000000000004">
      <c r="A2889" t="str">
        <f>IF($K2889="","",200000000+女子登録情報!$C2889)</f>
        <v/>
      </c>
      <c r="B2889" t="str">
        <f>IF($K2889="","",女子登録情報!$D2889&amp;" ("&amp;女子登録情報!$K2889&amp;")")</f>
        <v/>
      </c>
      <c r="C2889" t="str">
        <f>IF($K2889="","",女子登録情報!$E2889)</f>
        <v/>
      </c>
      <c r="D2889" t="str">
        <f>IF($K2889="","",女子登録情報!$O2889&amp;" "&amp;女子登録情報!$N2889&amp;" ("&amp;LEFT(女子登録情報!$F2889,2)&amp;")")</f>
        <v/>
      </c>
      <c r="E2889" t="str">
        <f>IF($K2889="","",女子登録情報!$P2889)</f>
        <v/>
      </c>
      <c r="F2889" t="str">
        <f t="shared" si="45"/>
        <v/>
      </c>
      <c r="G2889" t="str">
        <f>IF($K2889="","",女子登録情報!$M2889)</f>
        <v/>
      </c>
      <c r="H2889" t="str">
        <f>IF($K2889="","",女子登録情報!$A2889)</f>
        <v/>
      </c>
      <c r="K2889" t="str">
        <f>IF(女子登録情報!$C2889="","",女子登録情報!$C2889)</f>
        <v/>
      </c>
      <c r="M2889" t="str">
        <f>IFERROR(IF(AND(402&lt;=VALUE(RIGHT(女子登録情報!$F2889,4)),競技会情報!$E$3*100+競技会情報!$G$3&gt;=VALUE(RIGHT(女子登録情報!$F2889,4))),VALUE(女子登録情報!$G2889)+1,VALUE(女子登録情報!$G2889)),"")</f>
        <v/>
      </c>
      <c r="N2889" t="str">
        <f>IF($K2889="","",IF(女子登録情報!$H2889="北海道",女子登録情報!$H2889,LEFT(女子登録情報!$H2889,LEN(女子登録情報!$H2889)-1)))</f>
        <v/>
      </c>
      <c r="O2889" t="str">
        <f>IF($K2889="","",IF(LEN($N2889)=2,LEFT($N2889,1)&amp;"　"&amp;RIGHT($N2889,1)&amp;"・"&amp;女子登録情報!$I2889,$N2889&amp;"・"&amp;女子登録情報!$I2889))</f>
        <v/>
      </c>
    </row>
    <row r="2890" spans="1:15" x14ac:dyDescent="0.55000000000000004">
      <c r="A2890" t="str">
        <f>IF($K2890="","",200000000+女子登録情報!$C2890)</f>
        <v/>
      </c>
      <c r="B2890" t="str">
        <f>IF($K2890="","",女子登録情報!$D2890&amp;" ("&amp;女子登録情報!$K2890&amp;")")</f>
        <v/>
      </c>
      <c r="C2890" t="str">
        <f>IF($K2890="","",女子登録情報!$E2890)</f>
        <v/>
      </c>
      <c r="D2890" t="str">
        <f>IF($K2890="","",女子登録情報!$O2890&amp;" "&amp;女子登録情報!$N2890&amp;" ("&amp;LEFT(女子登録情報!$F2890,2)&amp;")")</f>
        <v/>
      </c>
      <c r="E2890" t="str">
        <f>IF($K2890="","",女子登録情報!$P2890)</f>
        <v/>
      </c>
      <c r="F2890" t="str">
        <f t="shared" si="45"/>
        <v/>
      </c>
      <c r="G2890" t="str">
        <f>IF($K2890="","",女子登録情報!$M2890)</f>
        <v/>
      </c>
      <c r="H2890" t="str">
        <f>IF($K2890="","",女子登録情報!$A2890)</f>
        <v/>
      </c>
      <c r="K2890" t="str">
        <f>IF(女子登録情報!$C2890="","",女子登録情報!$C2890)</f>
        <v/>
      </c>
      <c r="M2890" t="str">
        <f>IFERROR(IF(AND(402&lt;=VALUE(RIGHT(女子登録情報!$F2890,4)),競技会情報!$E$3*100+競技会情報!$G$3&gt;=VALUE(RIGHT(女子登録情報!$F2890,4))),VALUE(女子登録情報!$G2890)+1,VALUE(女子登録情報!$G2890)),"")</f>
        <v/>
      </c>
      <c r="N2890" t="str">
        <f>IF($K2890="","",IF(女子登録情報!$H2890="北海道",女子登録情報!$H2890,LEFT(女子登録情報!$H2890,LEN(女子登録情報!$H2890)-1)))</f>
        <v/>
      </c>
      <c r="O2890" t="str">
        <f>IF($K2890="","",IF(LEN($N2890)=2,LEFT($N2890,1)&amp;"　"&amp;RIGHT($N2890,1)&amp;"・"&amp;女子登録情報!$I2890,$N2890&amp;"・"&amp;女子登録情報!$I2890))</f>
        <v/>
      </c>
    </row>
    <row r="2891" spans="1:15" x14ac:dyDescent="0.55000000000000004">
      <c r="A2891" t="str">
        <f>IF($K2891="","",200000000+女子登録情報!$C2891)</f>
        <v/>
      </c>
      <c r="B2891" t="str">
        <f>IF($K2891="","",女子登録情報!$D2891&amp;" ("&amp;女子登録情報!$K2891&amp;")")</f>
        <v/>
      </c>
      <c r="C2891" t="str">
        <f>IF($K2891="","",女子登録情報!$E2891)</f>
        <v/>
      </c>
      <c r="D2891" t="str">
        <f>IF($K2891="","",女子登録情報!$O2891&amp;" "&amp;女子登録情報!$N2891&amp;" ("&amp;LEFT(女子登録情報!$F2891,2)&amp;")")</f>
        <v/>
      </c>
      <c r="E2891" t="str">
        <f>IF($K2891="","",女子登録情報!$P2891)</f>
        <v/>
      </c>
      <c r="F2891" t="str">
        <f t="shared" si="45"/>
        <v/>
      </c>
      <c r="G2891" t="str">
        <f>IF($K2891="","",女子登録情報!$M2891)</f>
        <v/>
      </c>
      <c r="H2891" t="str">
        <f>IF($K2891="","",女子登録情報!$A2891)</f>
        <v/>
      </c>
      <c r="K2891" t="str">
        <f>IF(女子登録情報!$C2891="","",女子登録情報!$C2891)</f>
        <v/>
      </c>
      <c r="M2891" t="str">
        <f>IFERROR(IF(AND(402&lt;=VALUE(RIGHT(女子登録情報!$F2891,4)),競技会情報!$E$3*100+競技会情報!$G$3&gt;=VALUE(RIGHT(女子登録情報!$F2891,4))),VALUE(女子登録情報!$G2891)+1,VALUE(女子登録情報!$G2891)),"")</f>
        <v/>
      </c>
      <c r="N2891" t="str">
        <f>IF($K2891="","",IF(女子登録情報!$H2891="北海道",女子登録情報!$H2891,LEFT(女子登録情報!$H2891,LEN(女子登録情報!$H2891)-1)))</f>
        <v/>
      </c>
      <c r="O2891" t="str">
        <f>IF($K2891="","",IF(LEN($N2891)=2,LEFT($N2891,1)&amp;"　"&amp;RIGHT($N2891,1)&amp;"・"&amp;女子登録情報!$I2891,$N2891&amp;"・"&amp;女子登録情報!$I2891))</f>
        <v/>
      </c>
    </row>
    <row r="2892" spans="1:15" x14ac:dyDescent="0.55000000000000004">
      <c r="A2892" t="str">
        <f>IF($K2892="","",200000000+女子登録情報!$C2892)</f>
        <v/>
      </c>
      <c r="B2892" t="str">
        <f>IF($K2892="","",女子登録情報!$D2892&amp;" ("&amp;女子登録情報!$K2892&amp;")")</f>
        <v/>
      </c>
      <c r="C2892" t="str">
        <f>IF($K2892="","",女子登録情報!$E2892)</f>
        <v/>
      </c>
      <c r="D2892" t="str">
        <f>IF($K2892="","",女子登録情報!$O2892&amp;" "&amp;女子登録情報!$N2892&amp;" ("&amp;LEFT(女子登録情報!$F2892,2)&amp;")")</f>
        <v/>
      </c>
      <c r="E2892" t="str">
        <f>IF($K2892="","",女子登録情報!$P2892)</f>
        <v/>
      </c>
      <c r="F2892" t="str">
        <f t="shared" si="45"/>
        <v/>
      </c>
      <c r="G2892" t="str">
        <f>IF($K2892="","",女子登録情報!$M2892)</f>
        <v/>
      </c>
      <c r="H2892" t="str">
        <f>IF($K2892="","",女子登録情報!$A2892)</f>
        <v/>
      </c>
      <c r="K2892" t="str">
        <f>IF(女子登録情報!$C2892="","",女子登録情報!$C2892)</f>
        <v/>
      </c>
      <c r="M2892" t="str">
        <f>IFERROR(IF(AND(402&lt;=VALUE(RIGHT(女子登録情報!$F2892,4)),競技会情報!$E$3*100+競技会情報!$G$3&gt;=VALUE(RIGHT(女子登録情報!$F2892,4))),VALUE(女子登録情報!$G2892)+1,VALUE(女子登録情報!$G2892)),"")</f>
        <v/>
      </c>
      <c r="N2892" t="str">
        <f>IF($K2892="","",IF(女子登録情報!$H2892="北海道",女子登録情報!$H2892,LEFT(女子登録情報!$H2892,LEN(女子登録情報!$H2892)-1)))</f>
        <v/>
      </c>
      <c r="O2892" t="str">
        <f>IF($K2892="","",IF(LEN($N2892)=2,LEFT($N2892,1)&amp;"　"&amp;RIGHT($N2892,1)&amp;"・"&amp;女子登録情報!$I2892,$N2892&amp;"・"&amp;女子登録情報!$I2892))</f>
        <v/>
      </c>
    </row>
    <row r="2893" spans="1:15" x14ac:dyDescent="0.55000000000000004">
      <c r="A2893" t="str">
        <f>IF($K2893="","",200000000+女子登録情報!$C2893)</f>
        <v/>
      </c>
      <c r="B2893" t="str">
        <f>IF($K2893="","",女子登録情報!$D2893&amp;" ("&amp;女子登録情報!$K2893&amp;")")</f>
        <v/>
      </c>
      <c r="C2893" t="str">
        <f>IF($K2893="","",女子登録情報!$E2893)</f>
        <v/>
      </c>
      <c r="D2893" t="str">
        <f>IF($K2893="","",女子登録情報!$O2893&amp;" "&amp;女子登録情報!$N2893&amp;" ("&amp;LEFT(女子登録情報!$F2893,2)&amp;")")</f>
        <v/>
      </c>
      <c r="E2893" t="str">
        <f>IF($K2893="","",女子登録情報!$P2893)</f>
        <v/>
      </c>
      <c r="F2893" t="str">
        <f t="shared" si="45"/>
        <v/>
      </c>
      <c r="G2893" t="str">
        <f>IF($K2893="","",女子登録情報!$M2893)</f>
        <v/>
      </c>
      <c r="H2893" t="str">
        <f>IF($K2893="","",女子登録情報!$A2893)</f>
        <v/>
      </c>
      <c r="K2893" t="str">
        <f>IF(女子登録情報!$C2893="","",女子登録情報!$C2893)</f>
        <v/>
      </c>
      <c r="M2893" t="str">
        <f>IFERROR(IF(AND(402&lt;=VALUE(RIGHT(女子登録情報!$F2893,4)),競技会情報!$E$3*100+競技会情報!$G$3&gt;=VALUE(RIGHT(女子登録情報!$F2893,4))),VALUE(女子登録情報!$G2893)+1,VALUE(女子登録情報!$G2893)),"")</f>
        <v/>
      </c>
      <c r="N2893" t="str">
        <f>IF($K2893="","",IF(女子登録情報!$H2893="北海道",女子登録情報!$H2893,LEFT(女子登録情報!$H2893,LEN(女子登録情報!$H2893)-1)))</f>
        <v/>
      </c>
      <c r="O2893" t="str">
        <f>IF($K2893="","",IF(LEN($N2893)=2,LEFT($N2893,1)&amp;"　"&amp;RIGHT($N2893,1)&amp;"・"&amp;女子登録情報!$I2893,$N2893&amp;"・"&amp;女子登録情報!$I2893))</f>
        <v/>
      </c>
    </row>
    <row r="2894" spans="1:15" x14ac:dyDescent="0.55000000000000004">
      <c r="A2894" t="str">
        <f>IF($K2894="","",200000000+女子登録情報!$C2894)</f>
        <v/>
      </c>
      <c r="B2894" t="str">
        <f>IF($K2894="","",女子登録情報!$D2894&amp;" ("&amp;女子登録情報!$K2894&amp;")")</f>
        <v/>
      </c>
      <c r="C2894" t="str">
        <f>IF($K2894="","",女子登録情報!$E2894)</f>
        <v/>
      </c>
      <c r="D2894" t="str">
        <f>IF($K2894="","",女子登録情報!$O2894&amp;" "&amp;女子登録情報!$N2894&amp;" ("&amp;LEFT(女子登録情報!$F2894,2)&amp;")")</f>
        <v/>
      </c>
      <c r="E2894" t="str">
        <f>IF($K2894="","",女子登録情報!$P2894)</f>
        <v/>
      </c>
      <c r="F2894" t="str">
        <f t="shared" si="45"/>
        <v/>
      </c>
      <c r="G2894" t="str">
        <f>IF($K2894="","",女子登録情報!$M2894)</f>
        <v/>
      </c>
      <c r="H2894" t="str">
        <f>IF($K2894="","",女子登録情報!$A2894)</f>
        <v/>
      </c>
      <c r="K2894" t="str">
        <f>IF(女子登録情報!$C2894="","",女子登録情報!$C2894)</f>
        <v/>
      </c>
      <c r="M2894" t="str">
        <f>IFERROR(IF(AND(402&lt;=VALUE(RIGHT(女子登録情報!$F2894,4)),競技会情報!$E$3*100+競技会情報!$G$3&gt;=VALUE(RIGHT(女子登録情報!$F2894,4))),VALUE(女子登録情報!$G2894)+1,VALUE(女子登録情報!$G2894)),"")</f>
        <v/>
      </c>
      <c r="N2894" t="str">
        <f>IF($K2894="","",IF(女子登録情報!$H2894="北海道",女子登録情報!$H2894,LEFT(女子登録情報!$H2894,LEN(女子登録情報!$H2894)-1)))</f>
        <v/>
      </c>
      <c r="O2894" t="str">
        <f>IF($K2894="","",IF(LEN($N2894)=2,LEFT($N2894,1)&amp;"　"&amp;RIGHT($N2894,1)&amp;"・"&amp;女子登録情報!$I2894,$N2894&amp;"・"&amp;女子登録情報!$I2894))</f>
        <v/>
      </c>
    </row>
    <row r="2895" spans="1:15" x14ac:dyDescent="0.55000000000000004">
      <c r="A2895" t="str">
        <f>IF($K2895="","",200000000+女子登録情報!$C2895)</f>
        <v/>
      </c>
      <c r="B2895" t="str">
        <f>IF($K2895="","",女子登録情報!$D2895&amp;" ("&amp;女子登録情報!$K2895&amp;")")</f>
        <v/>
      </c>
      <c r="C2895" t="str">
        <f>IF($K2895="","",女子登録情報!$E2895)</f>
        <v/>
      </c>
      <c r="D2895" t="str">
        <f>IF($K2895="","",女子登録情報!$O2895&amp;" "&amp;女子登録情報!$N2895&amp;" ("&amp;LEFT(女子登録情報!$F2895,2)&amp;")")</f>
        <v/>
      </c>
      <c r="E2895" t="str">
        <f>IF($K2895="","",女子登録情報!$P2895)</f>
        <v/>
      </c>
      <c r="F2895" t="str">
        <f t="shared" si="45"/>
        <v/>
      </c>
      <c r="G2895" t="str">
        <f>IF($K2895="","",女子登録情報!$M2895)</f>
        <v/>
      </c>
      <c r="H2895" t="str">
        <f>IF($K2895="","",女子登録情報!$A2895)</f>
        <v/>
      </c>
      <c r="K2895" t="str">
        <f>IF(女子登録情報!$C2895="","",女子登録情報!$C2895)</f>
        <v/>
      </c>
      <c r="M2895" t="str">
        <f>IFERROR(IF(AND(402&lt;=VALUE(RIGHT(女子登録情報!$F2895,4)),競技会情報!$E$3*100+競技会情報!$G$3&gt;=VALUE(RIGHT(女子登録情報!$F2895,4))),VALUE(女子登録情報!$G2895)+1,VALUE(女子登録情報!$G2895)),"")</f>
        <v/>
      </c>
      <c r="N2895" t="str">
        <f>IF($K2895="","",IF(女子登録情報!$H2895="北海道",女子登録情報!$H2895,LEFT(女子登録情報!$H2895,LEN(女子登録情報!$H2895)-1)))</f>
        <v/>
      </c>
      <c r="O2895" t="str">
        <f>IF($K2895="","",IF(LEN($N2895)=2,LEFT($N2895,1)&amp;"　"&amp;RIGHT($N2895,1)&amp;"・"&amp;女子登録情報!$I2895,$N2895&amp;"・"&amp;女子登録情報!$I2895))</f>
        <v/>
      </c>
    </row>
    <row r="2896" spans="1:15" x14ac:dyDescent="0.55000000000000004">
      <c r="A2896" t="str">
        <f>IF($K2896="","",200000000+女子登録情報!$C2896)</f>
        <v/>
      </c>
      <c r="B2896" t="str">
        <f>IF($K2896="","",女子登録情報!$D2896&amp;" ("&amp;女子登録情報!$K2896&amp;")")</f>
        <v/>
      </c>
      <c r="C2896" t="str">
        <f>IF($K2896="","",女子登録情報!$E2896)</f>
        <v/>
      </c>
      <c r="D2896" t="str">
        <f>IF($K2896="","",女子登録情報!$O2896&amp;" "&amp;女子登録情報!$N2896&amp;" ("&amp;LEFT(女子登録情報!$F2896,2)&amp;")")</f>
        <v/>
      </c>
      <c r="E2896" t="str">
        <f>IF($K2896="","",女子登録情報!$P2896)</f>
        <v/>
      </c>
      <c r="F2896" t="str">
        <f t="shared" si="45"/>
        <v/>
      </c>
      <c r="G2896" t="str">
        <f>IF($K2896="","",女子登録情報!$M2896)</f>
        <v/>
      </c>
      <c r="H2896" t="str">
        <f>IF($K2896="","",女子登録情報!$A2896)</f>
        <v/>
      </c>
      <c r="K2896" t="str">
        <f>IF(女子登録情報!$C2896="","",女子登録情報!$C2896)</f>
        <v/>
      </c>
      <c r="M2896" t="str">
        <f>IFERROR(IF(AND(402&lt;=VALUE(RIGHT(女子登録情報!$F2896,4)),競技会情報!$E$3*100+競技会情報!$G$3&gt;=VALUE(RIGHT(女子登録情報!$F2896,4))),VALUE(女子登録情報!$G2896)+1,VALUE(女子登録情報!$G2896)),"")</f>
        <v/>
      </c>
      <c r="N2896" t="str">
        <f>IF($K2896="","",IF(女子登録情報!$H2896="北海道",女子登録情報!$H2896,LEFT(女子登録情報!$H2896,LEN(女子登録情報!$H2896)-1)))</f>
        <v/>
      </c>
      <c r="O2896" t="str">
        <f>IF($K2896="","",IF(LEN($N2896)=2,LEFT($N2896,1)&amp;"　"&amp;RIGHT($N2896,1)&amp;"・"&amp;女子登録情報!$I2896,$N2896&amp;"・"&amp;女子登録情報!$I2896))</f>
        <v/>
      </c>
    </row>
    <row r="2897" spans="1:15" x14ac:dyDescent="0.55000000000000004">
      <c r="A2897" t="str">
        <f>IF($K2897="","",200000000+女子登録情報!$C2897)</f>
        <v/>
      </c>
      <c r="B2897" t="str">
        <f>IF($K2897="","",女子登録情報!$D2897&amp;" ("&amp;女子登録情報!$K2897&amp;")")</f>
        <v/>
      </c>
      <c r="C2897" t="str">
        <f>IF($K2897="","",女子登録情報!$E2897)</f>
        <v/>
      </c>
      <c r="D2897" t="str">
        <f>IF($K2897="","",女子登録情報!$O2897&amp;" "&amp;女子登録情報!$N2897&amp;" ("&amp;LEFT(女子登録情報!$F2897,2)&amp;")")</f>
        <v/>
      </c>
      <c r="E2897" t="str">
        <f>IF($K2897="","",女子登録情報!$P2897)</f>
        <v/>
      </c>
      <c r="F2897" t="str">
        <f t="shared" si="45"/>
        <v/>
      </c>
      <c r="G2897" t="str">
        <f>IF($K2897="","",女子登録情報!$M2897)</f>
        <v/>
      </c>
      <c r="H2897" t="str">
        <f>IF($K2897="","",女子登録情報!$A2897)</f>
        <v/>
      </c>
      <c r="K2897" t="str">
        <f>IF(女子登録情報!$C2897="","",女子登録情報!$C2897)</f>
        <v/>
      </c>
      <c r="M2897" t="str">
        <f>IFERROR(IF(AND(402&lt;=VALUE(RIGHT(女子登録情報!$F2897,4)),競技会情報!$E$3*100+競技会情報!$G$3&gt;=VALUE(RIGHT(女子登録情報!$F2897,4))),VALUE(女子登録情報!$G2897)+1,VALUE(女子登録情報!$G2897)),"")</f>
        <v/>
      </c>
      <c r="N2897" t="str">
        <f>IF($K2897="","",IF(女子登録情報!$H2897="北海道",女子登録情報!$H2897,LEFT(女子登録情報!$H2897,LEN(女子登録情報!$H2897)-1)))</f>
        <v/>
      </c>
      <c r="O2897" t="str">
        <f>IF($K2897="","",IF(LEN($N2897)=2,LEFT($N2897,1)&amp;"　"&amp;RIGHT($N2897,1)&amp;"・"&amp;女子登録情報!$I2897,$N2897&amp;"・"&amp;女子登録情報!$I2897))</f>
        <v/>
      </c>
    </row>
    <row r="2898" spans="1:15" x14ac:dyDescent="0.55000000000000004">
      <c r="A2898" t="str">
        <f>IF($K2898="","",200000000+女子登録情報!$C2898)</f>
        <v/>
      </c>
      <c r="B2898" t="str">
        <f>IF($K2898="","",女子登録情報!$D2898&amp;" ("&amp;女子登録情報!$K2898&amp;")")</f>
        <v/>
      </c>
      <c r="C2898" t="str">
        <f>IF($K2898="","",女子登録情報!$E2898)</f>
        <v/>
      </c>
      <c r="D2898" t="str">
        <f>IF($K2898="","",女子登録情報!$O2898&amp;" "&amp;女子登録情報!$N2898&amp;" ("&amp;LEFT(女子登録情報!$F2898,2)&amp;")")</f>
        <v/>
      </c>
      <c r="E2898" t="str">
        <f>IF($K2898="","",女子登録情報!$P2898)</f>
        <v/>
      </c>
      <c r="F2898" t="str">
        <f t="shared" si="45"/>
        <v/>
      </c>
      <c r="G2898" t="str">
        <f>IF($K2898="","",女子登録情報!$M2898)</f>
        <v/>
      </c>
      <c r="H2898" t="str">
        <f>IF($K2898="","",女子登録情報!$A2898)</f>
        <v/>
      </c>
      <c r="K2898" t="str">
        <f>IF(女子登録情報!$C2898="","",女子登録情報!$C2898)</f>
        <v/>
      </c>
      <c r="M2898" t="str">
        <f>IFERROR(IF(AND(402&lt;=VALUE(RIGHT(女子登録情報!$F2898,4)),競技会情報!$E$3*100+競技会情報!$G$3&gt;=VALUE(RIGHT(女子登録情報!$F2898,4))),VALUE(女子登録情報!$G2898)+1,VALUE(女子登録情報!$G2898)),"")</f>
        <v/>
      </c>
      <c r="N2898" t="str">
        <f>IF($K2898="","",IF(女子登録情報!$H2898="北海道",女子登録情報!$H2898,LEFT(女子登録情報!$H2898,LEN(女子登録情報!$H2898)-1)))</f>
        <v/>
      </c>
      <c r="O2898" t="str">
        <f>IF($K2898="","",IF(LEN($N2898)=2,LEFT($N2898,1)&amp;"　"&amp;RIGHT($N2898,1)&amp;"・"&amp;女子登録情報!$I2898,$N2898&amp;"・"&amp;女子登録情報!$I2898))</f>
        <v/>
      </c>
    </row>
    <row r="2899" spans="1:15" x14ac:dyDescent="0.55000000000000004">
      <c r="A2899" t="str">
        <f>IF($K2899="","",200000000+女子登録情報!$C2899)</f>
        <v/>
      </c>
      <c r="B2899" t="str">
        <f>IF($K2899="","",女子登録情報!$D2899&amp;" ("&amp;女子登録情報!$K2899&amp;")")</f>
        <v/>
      </c>
      <c r="C2899" t="str">
        <f>IF($K2899="","",女子登録情報!$E2899)</f>
        <v/>
      </c>
      <c r="D2899" t="str">
        <f>IF($K2899="","",女子登録情報!$O2899&amp;" "&amp;女子登録情報!$N2899&amp;" ("&amp;LEFT(女子登録情報!$F2899,2)&amp;")")</f>
        <v/>
      </c>
      <c r="E2899" t="str">
        <f>IF($K2899="","",女子登録情報!$P2899)</f>
        <v/>
      </c>
      <c r="F2899" t="str">
        <f t="shared" si="45"/>
        <v/>
      </c>
      <c r="G2899" t="str">
        <f>IF($K2899="","",女子登録情報!$M2899)</f>
        <v/>
      </c>
      <c r="H2899" t="str">
        <f>IF($K2899="","",女子登録情報!$A2899)</f>
        <v/>
      </c>
      <c r="K2899" t="str">
        <f>IF(女子登録情報!$C2899="","",女子登録情報!$C2899)</f>
        <v/>
      </c>
      <c r="M2899" t="str">
        <f>IFERROR(IF(AND(402&lt;=VALUE(RIGHT(女子登録情報!$F2899,4)),競技会情報!$E$3*100+競技会情報!$G$3&gt;=VALUE(RIGHT(女子登録情報!$F2899,4))),VALUE(女子登録情報!$G2899)+1,VALUE(女子登録情報!$G2899)),"")</f>
        <v/>
      </c>
      <c r="N2899" t="str">
        <f>IF($K2899="","",IF(女子登録情報!$H2899="北海道",女子登録情報!$H2899,LEFT(女子登録情報!$H2899,LEN(女子登録情報!$H2899)-1)))</f>
        <v/>
      </c>
      <c r="O2899" t="str">
        <f>IF($K2899="","",IF(LEN($N2899)=2,LEFT($N2899,1)&amp;"　"&amp;RIGHT($N2899,1)&amp;"・"&amp;女子登録情報!$I2899,$N2899&amp;"・"&amp;女子登録情報!$I2899))</f>
        <v/>
      </c>
    </row>
    <row r="2900" spans="1:15" x14ac:dyDescent="0.55000000000000004">
      <c r="A2900" t="str">
        <f>IF($K2900="","",200000000+女子登録情報!$C2900)</f>
        <v/>
      </c>
      <c r="B2900" t="str">
        <f>IF($K2900="","",女子登録情報!$D2900&amp;" ("&amp;女子登録情報!$K2900&amp;")")</f>
        <v/>
      </c>
      <c r="C2900" t="str">
        <f>IF($K2900="","",女子登録情報!$E2900)</f>
        <v/>
      </c>
      <c r="D2900" t="str">
        <f>IF($K2900="","",女子登録情報!$O2900&amp;" "&amp;女子登録情報!$N2900&amp;" ("&amp;LEFT(女子登録情報!$F2900,2)&amp;")")</f>
        <v/>
      </c>
      <c r="E2900" t="str">
        <f>IF($K2900="","",女子登録情報!$P2900)</f>
        <v/>
      </c>
      <c r="F2900" t="str">
        <f t="shared" si="45"/>
        <v/>
      </c>
      <c r="G2900" t="str">
        <f>IF($K2900="","",女子登録情報!$M2900)</f>
        <v/>
      </c>
      <c r="H2900" t="str">
        <f>IF($K2900="","",女子登録情報!$A2900)</f>
        <v/>
      </c>
      <c r="K2900" t="str">
        <f>IF(女子登録情報!$C2900="","",女子登録情報!$C2900)</f>
        <v/>
      </c>
      <c r="M2900" t="str">
        <f>IFERROR(IF(AND(402&lt;=VALUE(RIGHT(女子登録情報!$F2900,4)),競技会情報!$E$3*100+競技会情報!$G$3&gt;=VALUE(RIGHT(女子登録情報!$F2900,4))),VALUE(女子登録情報!$G2900)+1,VALUE(女子登録情報!$G2900)),"")</f>
        <v/>
      </c>
      <c r="N2900" t="str">
        <f>IF($K2900="","",IF(女子登録情報!$H2900="北海道",女子登録情報!$H2900,LEFT(女子登録情報!$H2900,LEN(女子登録情報!$H2900)-1)))</f>
        <v/>
      </c>
      <c r="O2900" t="str">
        <f>IF($K2900="","",IF(LEN($N2900)=2,LEFT($N2900,1)&amp;"　"&amp;RIGHT($N2900,1)&amp;"・"&amp;女子登録情報!$I2900,$N2900&amp;"・"&amp;女子登録情報!$I2900))</f>
        <v/>
      </c>
    </row>
    <row r="2901" spans="1:15" x14ac:dyDescent="0.55000000000000004">
      <c r="A2901" t="str">
        <f>IF($K2901="","",200000000+女子登録情報!$C2901)</f>
        <v/>
      </c>
      <c r="B2901" t="str">
        <f>IF($K2901="","",女子登録情報!$D2901&amp;" ("&amp;女子登録情報!$K2901&amp;")")</f>
        <v/>
      </c>
      <c r="C2901" t="str">
        <f>IF($K2901="","",女子登録情報!$E2901)</f>
        <v/>
      </c>
      <c r="D2901" t="str">
        <f>IF($K2901="","",女子登録情報!$O2901&amp;" "&amp;女子登録情報!$N2901&amp;" ("&amp;LEFT(女子登録情報!$F2901,2)&amp;")")</f>
        <v/>
      </c>
      <c r="E2901" t="str">
        <f>IF($K2901="","",女子登録情報!$P2901)</f>
        <v/>
      </c>
      <c r="F2901" t="str">
        <f t="shared" si="45"/>
        <v/>
      </c>
      <c r="G2901" t="str">
        <f>IF($K2901="","",女子登録情報!$M2901)</f>
        <v/>
      </c>
      <c r="H2901" t="str">
        <f>IF($K2901="","",女子登録情報!$A2901)</f>
        <v/>
      </c>
      <c r="K2901" t="str">
        <f>IF(女子登録情報!$C2901="","",女子登録情報!$C2901)</f>
        <v/>
      </c>
      <c r="M2901" t="str">
        <f>IFERROR(IF(AND(402&lt;=VALUE(RIGHT(女子登録情報!$F2901,4)),競技会情報!$E$3*100+競技会情報!$G$3&gt;=VALUE(RIGHT(女子登録情報!$F2901,4))),VALUE(女子登録情報!$G2901)+1,VALUE(女子登録情報!$G2901)),"")</f>
        <v/>
      </c>
      <c r="N2901" t="str">
        <f>IF($K2901="","",IF(女子登録情報!$H2901="北海道",女子登録情報!$H2901,LEFT(女子登録情報!$H2901,LEN(女子登録情報!$H2901)-1)))</f>
        <v/>
      </c>
      <c r="O2901" t="str">
        <f>IF($K2901="","",IF(LEN($N2901)=2,LEFT($N2901,1)&amp;"　"&amp;RIGHT($N2901,1)&amp;"・"&amp;女子登録情報!$I2901,$N2901&amp;"・"&amp;女子登録情報!$I2901))</f>
        <v/>
      </c>
    </row>
    <row r="2902" spans="1:15" x14ac:dyDescent="0.55000000000000004">
      <c r="A2902" t="str">
        <f>IF($K2902="","",200000000+女子登録情報!$C2902)</f>
        <v/>
      </c>
      <c r="B2902" t="str">
        <f>IF($K2902="","",女子登録情報!$D2902&amp;" ("&amp;女子登録情報!$K2902&amp;")")</f>
        <v/>
      </c>
      <c r="C2902" t="str">
        <f>IF($K2902="","",女子登録情報!$E2902)</f>
        <v/>
      </c>
      <c r="D2902" t="str">
        <f>IF($K2902="","",女子登録情報!$O2902&amp;" "&amp;女子登録情報!$N2902&amp;" ("&amp;LEFT(女子登録情報!$F2902,2)&amp;")")</f>
        <v/>
      </c>
      <c r="E2902" t="str">
        <f>IF($K2902="","",女子登録情報!$P2902)</f>
        <v/>
      </c>
      <c r="F2902" t="str">
        <f t="shared" si="45"/>
        <v/>
      </c>
      <c r="G2902" t="str">
        <f>IF($K2902="","",女子登録情報!$M2902)</f>
        <v/>
      </c>
      <c r="H2902" t="str">
        <f>IF($K2902="","",女子登録情報!$A2902)</f>
        <v/>
      </c>
      <c r="K2902" t="str">
        <f>IF(女子登録情報!$C2902="","",女子登録情報!$C2902)</f>
        <v/>
      </c>
      <c r="M2902" t="str">
        <f>IFERROR(IF(AND(402&lt;=VALUE(RIGHT(女子登録情報!$F2902,4)),競技会情報!$E$3*100+競技会情報!$G$3&gt;=VALUE(RIGHT(女子登録情報!$F2902,4))),VALUE(女子登録情報!$G2902)+1,VALUE(女子登録情報!$G2902)),"")</f>
        <v/>
      </c>
      <c r="N2902" t="str">
        <f>IF($K2902="","",IF(女子登録情報!$H2902="北海道",女子登録情報!$H2902,LEFT(女子登録情報!$H2902,LEN(女子登録情報!$H2902)-1)))</f>
        <v/>
      </c>
      <c r="O2902" t="str">
        <f>IF($K2902="","",IF(LEN($N2902)=2,LEFT($N2902,1)&amp;"　"&amp;RIGHT($N2902,1)&amp;"・"&amp;女子登録情報!$I2902,$N2902&amp;"・"&amp;女子登録情報!$I2902))</f>
        <v/>
      </c>
    </row>
    <row r="2903" spans="1:15" x14ac:dyDescent="0.55000000000000004">
      <c r="A2903" t="str">
        <f>IF($K2903="","",200000000+女子登録情報!$C2903)</f>
        <v/>
      </c>
      <c r="B2903" t="str">
        <f>IF($K2903="","",女子登録情報!$D2903&amp;" ("&amp;女子登録情報!$K2903&amp;")")</f>
        <v/>
      </c>
      <c r="C2903" t="str">
        <f>IF($K2903="","",女子登録情報!$E2903)</f>
        <v/>
      </c>
      <c r="D2903" t="str">
        <f>IF($K2903="","",女子登録情報!$O2903&amp;" "&amp;女子登録情報!$N2903&amp;" ("&amp;LEFT(女子登録情報!$F2903,2)&amp;")")</f>
        <v/>
      </c>
      <c r="E2903" t="str">
        <f>IF($K2903="","",女子登録情報!$P2903)</f>
        <v/>
      </c>
      <c r="F2903" t="str">
        <f t="shared" si="45"/>
        <v/>
      </c>
      <c r="G2903" t="str">
        <f>IF($K2903="","",女子登録情報!$M2903)</f>
        <v/>
      </c>
      <c r="H2903" t="str">
        <f>IF($K2903="","",女子登録情報!$A2903)</f>
        <v/>
      </c>
      <c r="K2903" t="str">
        <f>IF(女子登録情報!$C2903="","",女子登録情報!$C2903)</f>
        <v/>
      </c>
      <c r="M2903" t="str">
        <f>IFERROR(IF(AND(402&lt;=VALUE(RIGHT(女子登録情報!$F2903,4)),競技会情報!$E$3*100+競技会情報!$G$3&gt;=VALUE(RIGHT(女子登録情報!$F2903,4))),VALUE(女子登録情報!$G2903)+1,VALUE(女子登録情報!$G2903)),"")</f>
        <v/>
      </c>
      <c r="N2903" t="str">
        <f>IF($K2903="","",IF(女子登録情報!$H2903="北海道",女子登録情報!$H2903,LEFT(女子登録情報!$H2903,LEN(女子登録情報!$H2903)-1)))</f>
        <v/>
      </c>
      <c r="O2903" t="str">
        <f>IF($K2903="","",IF(LEN($N2903)=2,LEFT($N2903,1)&amp;"　"&amp;RIGHT($N2903,1)&amp;"・"&amp;女子登録情報!$I2903,$N2903&amp;"・"&amp;女子登録情報!$I2903))</f>
        <v/>
      </c>
    </row>
    <row r="2904" spans="1:15" x14ac:dyDescent="0.55000000000000004">
      <c r="A2904" t="str">
        <f>IF($K2904="","",200000000+女子登録情報!$C2904)</f>
        <v/>
      </c>
      <c r="B2904" t="str">
        <f>IF($K2904="","",女子登録情報!$D2904&amp;" ("&amp;女子登録情報!$K2904&amp;")")</f>
        <v/>
      </c>
      <c r="C2904" t="str">
        <f>IF($K2904="","",女子登録情報!$E2904)</f>
        <v/>
      </c>
      <c r="D2904" t="str">
        <f>IF($K2904="","",女子登録情報!$O2904&amp;" "&amp;女子登録情報!$N2904&amp;" ("&amp;LEFT(女子登録情報!$F2904,2)&amp;")")</f>
        <v/>
      </c>
      <c r="E2904" t="str">
        <f>IF($K2904="","",女子登録情報!$P2904)</f>
        <v/>
      </c>
      <c r="F2904" t="str">
        <f t="shared" si="45"/>
        <v/>
      </c>
      <c r="G2904" t="str">
        <f>IF($K2904="","",女子登録情報!$M2904)</f>
        <v/>
      </c>
      <c r="H2904" t="str">
        <f>IF($K2904="","",女子登録情報!$A2904)</f>
        <v/>
      </c>
      <c r="K2904" t="str">
        <f>IF(女子登録情報!$C2904="","",女子登録情報!$C2904)</f>
        <v/>
      </c>
      <c r="M2904" t="str">
        <f>IFERROR(IF(AND(402&lt;=VALUE(RIGHT(女子登録情報!$F2904,4)),競技会情報!$E$3*100+競技会情報!$G$3&gt;=VALUE(RIGHT(女子登録情報!$F2904,4))),VALUE(女子登録情報!$G2904)+1,VALUE(女子登録情報!$G2904)),"")</f>
        <v/>
      </c>
      <c r="N2904" t="str">
        <f>IF($K2904="","",IF(女子登録情報!$H2904="北海道",女子登録情報!$H2904,LEFT(女子登録情報!$H2904,LEN(女子登録情報!$H2904)-1)))</f>
        <v/>
      </c>
      <c r="O2904" t="str">
        <f>IF($K2904="","",IF(LEN($N2904)=2,LEFT($N2904,1)&amp;"　"&amp;RIGHT($N2904,1)&amp;"・"&amp;女子登録情報!$I2904,$N2904&amp;"・"&amp;女子登録情報!$I2904))</f>
        <v/>
      </c>
    </row>
    <row r="2905" spans="1:15" x14ac:dyDescent="0.55000000000000004">
      <c r="A2905" t="str">
        <f>IF($K2905="","",200000000+女子登録情報!$C2905)</f>
        <v/>
      </c>
      <c r="B2905" t="str">
        <f>IF($K2905="","",女子登録情報!$D2905&amp;" ("&amp;女子登録情報!$K2905&amp;")")</f>
        <v/>
      </c>
      <c r="C2905" t="str">
        <f>IF($K2905="","",女子登録情報!$E2905)</f>
        <v/>
      </c>
      <c r="D2905" t="str">
        <f>IF($K2905="","",女子登録情報!$O2905&amp;" "&amp;女子登録情報!$N2905&amp;" ("&amp;LEFT(女子登録情報!$F2905,2)&amp;")")</f>
        <v/>
      </c>
      <c r="E2905" t="str">
        <f>IF($K2905="","",女子登録情報!$P2905)</f>
        <v/>
      </c>
      <c r="F2905" t="str">
        <f t="shared" si="45"/>
        <v/>
      </c>
      <c r="G2905" t="str">
        <f>IF($K2905="","",女子登録情報!$M2905)</f>
        <v/>
      </c>
      <c r="H2905" t="str">
        <f>IF($K2905="","",女子登録情報!$A2905)</f>
        <v/>
      </c>
      <c r="K2905" t="str">
        <f>IF(女子登録情報!$C2905="","",女子登録情報!$C2905)</f>
        <v/>
      </c>
      <c r="M2905" t="str">
        <f>IFERROR(IF(AND(402&lt;=VALUE(RIGHT(女子登録情報!$F2905,4)),競技会情報!$E$3*100+競技会情報!$G$3&gt;=VALUE(RIGHT(女子登録情報!$F2905,4))),VALUE(女子登録情報!$G2905)+1,VALUE(女子登録情報!$G2905)),"")</f>
        <v/>
      </c>
      <c r="N2905" t="str">
        <f>IF($K2905="","",IF(女子登録情報!$H2905="北海道",女子登録情報!$H2905,LEFT(女子登録情報!$H2905,LEN(女子登録情報!$H2905)-1)))</f>
        <v/>
      </c>
      <c r="O2905" t="str">
        <f>IF($K2905="","",IF(LEN($N2905)=2,LEFT($N2905,1)&amp;"　"&amp;RIGHT($N2905,1)&amp;"・"&amp;女子登録情報!$I2905,$N2905&amp;"・"&amp;女子登録情報!$I2905))</f>
        <v/>
      </c>
    </row>
    <row r="2906" spans="1:15" x14ac:dyDescent="0.55000000000000004">
      <c r="A2906" t="str">
        <f>IF($K2906="","",200000000+女子登録情報!$C2906)</f>
        <v/>
      </c>
      <c r="B2906" t="str">
        <f>IF($K2906="","",女子登録情報!$D2906&amp;" ("&amp;女子登録情報!$K2906&amp;")")</f>
        <v/>
      </c>
      <c r="C2906" t="str">
        <f>IF($K2906="","",女子登録情報!$E2906)</f>
        <v/>
      </c>
      <c r="D2906" t="str">
        <f>IF($K2906="","",女子登録情報!$O2906&amp;" "&amp;女子登録情報!$N2906&amp;" ("&amp;LEFT(女子登録情報!$F2906,2)&amp;")")</f>
        <v/>
      </c>
      <c r="E2906" t="str">
        <f>IF($K2906="","",女子登録情報!$P2906)</f>
        <v/>
      </c>
      <c r="F2906" t="str">
        <f t="shared" si="45"/>
        <v/>
      </c>
      <c r="G2906" t="str">
        <f>IF($K2906="","",女子登録情報!$M2906)</f>
        <v/>
      </c>
      <c r="H2906" t="str">
        <f>IF($K2906="","",女子登録情報!$A2906)</f>
        <v/>
      </c>
      <c r="K2906" t="str">
        <f>IF(女子登録情報!$C2906="","",女子登録情報!$C2906)</f>
        <v/>
      </c>
      <c r="M2906" t="str">
        <f>IFERROR(IF(AND(402&lt;=VALUE(RIGHT(女子登録情報!$F2906,4)),競技会情報!$E$3*100+競技会情報!$G$3&gt;=VALUE(RIGHT(女子登録情報!$F2906,4))),VALUE(女子登録情報!$G2906)+1,VALUE(女子登録情報!$G2906)),"")</f>
        <v/>
      </c>
      <c r="N2906" t="str">
        <f>IF($K2906="","",IF(女子登録情報!$H2906="北海道",女子登録情報!$H2906,LEFT(女子登録情報!$H2906,LEN(女子登録情報!$H2906)-1)))</f>
        <v/>
      </c>
      <c r="O2906" t="str">
        <f>IF($K2906="","",IF(LEN($N2906)=2,LEFT($N2906,1)&amp;"　"&amp;RIGHT($N2906,1)&amp;"・"&amp;女子登録情報!$I2906,$N2906&amp;"・"&amp;女子登録情報!$I2906))</f>
        <v/>
      </c>
    </row>
    <row r="2907" spans="1:15" x14ac:dyDescent="0.55000000000000004">
      <c r="A2907" t="str">
        <f>IF($K2907="","",200000000+女子登録情報!$C2907)</f>
        <v/>
      </c>
      <c r="B2907" t="str">
        <f>IF($K2907="","",女子登録情報!$D2907&amp;" ("&amp;女子登録情報!$K2907&amp;")")</f>
        <v/>
      </c>
      <c r="C2907" t="str">
        <f>IF($K2907="","",女子登録情報!$E2907)</f>
        <v/>
      </c>
      <c r="D2907" t="str">
        <f>IF($K2907="","",女子登録情報!$O2907&amp;" "&amp;女子登録情報!$N2907&amp;" ("&amp;LEFT(女子登録情報!$F2907,2)&amp;")")</f>
        <v/>
      </c>
      <c r="E2907" t="str">
        <f>IF($K2907="","",女子登録情報!$P2907)</f>
        <v/>
      </c>
      <c r="F2907" t="str">
        <f t="shared" si="45"/>
        <v/>
      </c>
      <c r="G2907" t="str">
        <f>IF($K2907="","",女子登録情報!$M2907)</f>
        <v/>
      </c>
      <c r="H2907" t="str">
        <f>IF($K2907="","",女子登録情報!$A2907)</f>
        <v/>
      </c>
      <c r="K2907" t="str">
        <f>IF(女子登録情報!$C2907="","",女子登録情報!$C2907)</f>
        <v/>
      </c>
      <c r="M2907" t="str">
        <f>IFERROR(IF(AND(402&lt;=VALUE(RIGHT(女子登録情報!$F2907,4)),競技会情報!$E$3*100+競技会情報!$G$3&gt;=VALUE(RIGHT(女子登録情報!$F2907,4))),VALUE(女子登録情報!$G2907)+1,VALUE(女子登録情報!$G2907)),"")</f>
        <v/>
      </c>
      <c r="N2907" t="str">
        <f>IF($K2907="","",IF(女子登録情報!$H2907="北海道",女子登録情報!$H2907,LEFT(女子登録情報!$H2907,LEN(女子登録情報!$H2907)-1)))</f>
        <v/>
      </c>
      <c r="O2907" t="str">
        <f>IF($K2907="","",IF(LEN($N2907)=2,LEFT($N2907,1)&amp;"　"&amp;RIGHT($N2907,1)&amp;"・"&amp;女子登録情報!$I2907,$N2907&amp;"・"&amp;女子登録情報!$I2907))</f>
        <v/>
      </c>
    </row>
    <row r="2908" spans="1:15" x14ac:dyDescent="0.55000000000000004">
      <c r="A2908" t="str">
        <f>IF($K2908="","",200000000+女子登録情報!$C2908)</f>
        <v/>
      </c>
      <c r="B2908" t="str">
        <f>IF($K2908="","",女子登録情報!$D2908&amp;" ("&amp;女子登録情報!$K2908&amp;")")</f>
        <v/>
      </c>
      <c r="C2908" t="str">
        <f>IF($K2908="","",女子登録情報!$E2908)</f>
        <v/>
      </c>
      <c r="D2908" t="str">
        <f>IF($K2908="","",女子登録情報!$O2908&amp;" "&amp;女子登録情報!$N2908&amp;" ("&amp;LEFT(女子登録情報!$F2908,2)&amp;")")</f>
        <v/>
      </c>
      <c r="E2908" t="str">
        <f>IF($K2908="","",女子登録情報!$P2908)</f>
        <v/>
      </c>
      <c r="F2908" t="str">
        <f t="shared" si="45"/>
        <v/>
      </c>
      <c r="G2908" t="str">
        <f>IF($K2908="","",女子登録情報!$M2908)</f>
        <v/>
      </c>
      <c r="H2908" t="str">
        <f>IF($K2908="","",女子登録情報!$A2908)</f>
        <v/>
      </c>
      <c r="K2908" t="str">
        <f>IF(女子登録情報!$C2908="","",女子登録情報!$C2908)</f>
        <v/>
      </c>
      <c r="M2908" t="str">
        <f>IFERROR(IF(AND(402&lt;=VALUE(RIGHT(女子登録情報!$F2908,4)),競技会情報!$E$3*100+競技会情報!$G$3&gt;=VALUE(RIGHT(女子登録情報!$F2908,4))),VALUE(女子登録情報!$G2908)+1,VALUE(女子登録情報!$G2908)),"")</f>
        <v/>
      </c>
      <c r="N2908" t="str">
        <f>IF($K2908="","",IF(女子登録情報!$H2908="北海道",女子登録情報!$H2908,LEFT(女子登録情報!$H2908,LEN(女子登録情報!$H2908)-1)))</f>
        <v/>
      </c>
      <c r="O2908" t="str">
        <f>IF($K2908="","",IF(LEN($N2908)=2,LEFT($N2908,1)&amp;"　"&amp;RIGHT($N2908,1)&amp;"・"&amp;女子登録情報!$I2908,$N2908&amp;"・"&amp;女子登録情報!$I2908))</f>
        <v/>
      </c>
    </row>
    <row r="2909" spans="1:15" x14ac:dyDescent="0.55000000000000004">
      <c r="A2909" t="str">
        <f>IF($K2909="","",200000000+女子登録情報!$C2909)</f>
        <v/>
      </c>
      <c r="B2909" t="str">
        <f>IF($K2909="","",女子登録情報!$D2909&amp;" ("&amp;女子登録情報!$K2909&amp;")")</f>
        <v/>
      </c>
      <c r="C2909" t="str">
        <f>IF($K2909="","",女子登録情報!$E2909)</f>
        <v/>
      </c>
      <c r="D2909" t="str">
        <f>IF($K2909="","",女子登録情報!$O2909&amp;" "&amp;女子登録情報!$N2909&amp;" ("&amp;LEFT(女子登録情報!$F2909,2)&amp;")")</f>
        <v/>
      </c>
      <c r="E2909" t="str">
        <f>IF($K2909="","",女子登録情報!$P2909)</f>
        <v/>
      </c>
      <c r="F2909" t="str">
        <f t="shared" si="45"/>
        <v/>
      </c>
      <c r="G2909" t="str">
        <f>IF($K2909="","",女子登録情報!$M2909)</f>
        <v/>
      </c>
      <c r="H2909" t="str">
        <f>IF($K2909="","",女子登録情報!$A2909)</f>
        <v/>
      </c>
      <c r="K2909" t="str">
        <f>IF(女子登録情報!$C2909="","",女子登録情報!$C2909)</f>
        <v/>
      </c>
      <c r="M2909" t="str">
        <f>IFERROR(IF(AND(402&lt;=VALUE(RIGHT(女子登録情報!$F2909,4)),競技会情報!$E$3*100+競技会情報!$G$3&gt;=VALUE(RIGHT(女子登録情報!$F2909,4))),VALUE(女子登録情報!$G2909)+1,VALUE(女子登録情報!$G2909)),"")</f>
        <v/>
      </c>
      <c r="N2909" t="str">
        <f>IF($K2909="","",IF(女子登録情報!$H2909="北海道",女子登録情報!$H2909,LEFT(女子登録情報!$H2909,LEN(女子登録情報!$H2909)-1)))</f>
        <v/>
      </c>
      <c r="O2909" t="str">
        <f>IF($K2909="","",IF(LEN($N2909)=2,LEFT($N2909,1)&amp;"　"&amp;RIGHT($N2909,1)&amp;"・"&amp;女子登録情報!$I2909,$N2909&amp;"・"&amp;女子登録情報!$I2909))</f>
        <v/>
      </c>
    </row>
    <row r="2910" spans="1:15" x14ac:dyDescent="0.55000000000000004">
      <c r="A2910" t="str">
        <f>IF($K2910="","",200000000+女子登録情報!$C2910)</f>
        <v/>
      </c>
      <c r="B2910" t="str">
        <f>IF($K2910="","",女子登録情報!$D2910&amp;" ("&amp;女子登録情報!$K2910&amp;")")</f>
        <v/>
      </c>
      <c r="C2910" t="str">
        <f>IF($K2910="","",女子登録情報!$E2910)</f>
        <v/>
      </c>
      <c r="D2910" t="str">
        <f>IF($K2910="","",女子登録情報!$O2910&amp;" "&amp;女子登録情報!$N2910&amp;" ("&amp;LEFT(女子登録情報!$F2910,2)&amp;")")</f>
        <v/>
      </c>
      <c r="E2910" t="str">
        <f>IF($K2910="","",女子登録情報!$P2910)</f>
        <v/>
      </c>
      <c r="F2910" t="str">
        <f t="shared" si="45"/>
        <v/>
      </c>
      <c r="G2910" t="str">
        <f>IF($K2910="","",女子登録情報!$M2910)</f>
        <v/>
      </c>
      <c r="H2910" t="str">
        <f>IF($K2910="","",女子登録情報!$A2910)</f>
        <v/>
      </c>
      <c r="K2910" t="str">
        <f>IF(女子登録情報!$C2910="","",女子登録情報!$C2910)</f>
        <v/>
      </c>
      <c r="M2910" t="str">
        <f>IFERROR(IF(AND(402&lt;=VALUE(RIGHT(女子登録情報!$F2910,4)),競技会情報!$E$3*100+競技会情報!$G$3&gt;=VALUE(RIGHT(女子登録情報!$F2910,4))),VALUE(女子登録情報!$G2910)+1,VALUE(女子登録情報!$G2910)),"")</f>
        <v/>
      </c>
      <c r="N2910" t="str">
        <f>IF($K2910="","",IF(女子登録情報!$H2910="北海道",女子登録情報!$H2910,LEFT(女子登録情報!$H2910,LEN(女子登録情報!$H2910)-1)))</f>
        <v/>
      </c>
      <c r="O2910" t="str">
        <f>IF($K2910="","",IF(LEN($N2910)=2,LEFT($N2910,1)&amp;"　"&amp;RIGHT($N2910,1)&amp;"・"&amp;女子登録情報!$I2910,$N2910&amp;"・"&amp;女子登録情報!$I2910))</f>
        <v/>
      </c>
    </row>
    <row r="2911" spans="1:15" x14ac:dyDescent="0.55000000000000004">
      <c r="A2911" t="str">
        <f>IF($K2911="","",200000000+女子登録情報!$C2911)</f>
        <v/>
      </c>
      <c r="B2911" t="str">
        <f>IF($K2911="","",女子登録情報!$D2911&amp;" ("&amp;女子登録情報!$K2911&amp;")")</f>
        <v/>
      </c>
      <c r="C2911" t="str">
        <f>IF($K2911="","",女子登録情報!$E2911)</f>
        <v/>
      </c>
      <c r="D2911" t="str">
        <f>IF($K2911="","",女子登録情報!$O2911&amp;" "&amp;女子登録情報!$N2911&amp;" ("&amp;LEFT(女子登録情報!$F2911,2)&amp;")")</f>
        <v/>
      </c>
      <c r="E2911" t="str">
        <f>IF($K2911="","",女子登録情報!$P2911)</f>
        <v/>
      </c>
      <c r="F2911" t="str">
        <f t="shared" si="45"/>
        <v/>
      </c>
      <c r="G2911" t="str">
        <f>IF($K2911="","",女子登録情報!$M2911)</f>
        <v/>
      </c>
      <c r="H2911" t="str">
        <f>IF($K2911="","",女子登録情報!$A2911)</f>
        <v/>
      </c>
      <c r="K2911" t="str">
        <f>IF(女子登録情報!$C2911="","",女子登録情報!$C2911)</f>
        <v/>
      </c>
      <c r="M2911" t="str">
        <f>IFERROR(IF(AND(402&lt;=VALUE(RIGHT(女子登録情報!$F2911,4)),競技会情報!$E$3*100+競技会情報!$G$3&gt;=VALUE(RIGHT(女子登録情報!$F2911,4))),VALUE(女子登録情報!$G2911)+1,VALUE(女子登録情報!$G2911)),"")</f>
        <v/>
      </c>
      <c r="N2911" t="str">
        <f>IF($K2911="","",IF(女子登録情報!$H2911="北海道",女子登録情報!$H2911,LEFT(女子登録情報!$H2911,LEN(女子登録情報!$H2911)-1)))</f>
        <v/>
      </c>
      <c r="O2911" t="str">
        <f>IF($K2911="","",IF(LEN($N2911)=2,LEFT($N2911,1)&amp;"　"&amp;RIGHT($N2911,1)&amp;"・"&amp;女子登録情報!$I2911,$N2911&amp;"・"&amp;女子登録情報!$I2911))</f>
        <v/>
      </c>
    </row>
    <row r="2912" spans="1:15" x14ac:dyDescent="0.55000000000000004">
      <c r="A2912" t="str">
        <f>IF($K2912="","",200000000+女子登録情報!$C2912)</f>
        <v/>
      </c>
      <c r="B2912" t="str">
        <f>IF($K2912="","",女子登録情報!$D2912&amp;" ("&amp;女子登録情報!$K2912&amp;")")</f>
        <v/>
      </c>
      <c r="C2912" t="str">
        <f>IF($K2912="","",女子登録情報!$E2912)</f>
        <v/>
      </c>
      <c r="D2912" t="str">
        <f>IF($K2912="","",女子登録情報!$O2912&amp;" "&amp;女子登録情報!$N2912&amp;" ("&amp;LEFT(女子登録情報!$F2912,2)&amp;")")</f>
        <v/>
      </c>
      <c r="E2912" t="str">
        <f>IF($K2912="","",女子登録情報!$P2912)</f>
        <v/>
      </c>
      <c r="F2912" t="str">
        <f t="shared" si="45"/>
        <v/>
      </c>
      <c r="G2912" t="str">
        <f>IF($K2912="","",女子登録情報!$M2912)</f>
        <v/>
      </c>
      <c r="H2912" t="str">
        <f>IF($K2912="","",女子登録情報!$A2912)</f>
        <v/>
      </c>
      <c r="K2912" t="str">
        <f>IF(女子登録情報!$C2912="","",女子登録情報!$C2912)</f>
        <v/>
      </c>
      <c r="M2912" t="str">
        <f>IFERROR(IF(AND(402&lt;=VALUE(RIGHT(女子登録情報!$F2912,4)),競技会情報!$E$3*100+競技会情報!$G$3&gt;=VALUE(RIGHT(女子登録情報!$F2912,4))),VALUE(女子登録情報!$G2912)+1,VALUE(女子登録情報!$G2912)),"")</f>
        <v/>
      </c>
      <c r="N2912" t="str">
        <f>IF($K2912="","",IF(女子登録情報!$H2912="北海道",女子登録情報!$H2912,LEFT(女子登録情報!$H2912,LEN(女子登録情報!$H2912)-1)))</f>
        <v/>
      </c>
      <c r="O2912" t="str">
        <f>IF($K2912="","",IF(LEN($N2912)=2,LEFT($N2912,1)&amp;"　"&amp;RIGHT($N2912,1)&amp;"・"&amp;女子登録情報!$I2912,$N2912&amp;"・"&amp;女子登録情報!$I2912))</f>
        <v/>
      </c>
    </row>
    <row r="2913" spans="1:15" x14ac:dyDescent="0.55000000000000004">
      <c r="A2913" t="str">
        <f>IF($K2913="","",200000000+女子登録情報!$C2913)</f>
        <v/>
      </c>
      <c r="B2913" t="str">
        <f>IF($K2913="","",女子登録情報!$D2913&amp;" ("&amp;女子登録情報!$K2913&amp;")")</f>
        <v/>
      </c>
      <c r="C2913" t="str">
        <f>IF($K2913="","",女子登録情報!$E2913)</f>
        <v/>
      </c>
      <c r="D2913" t="str">
        <f>IF($K2913="","",女子登録情報!$O2913&amp;" "&amp;女子登録情報!$N2913&amp;" ("&amp;LEFT(女子登録情報!$F2913,2)&amp;")")</f>
        <v/>
      </c>
      <c r="E2913" t="str">
        <f>IF($K2913="","",女子登録情報!$P2913)</f>
        <v/>
      </c>
      <c r="F2913" t="str">
        <f t="shared" si="45"/>
        <v/>
      </c>
      <c r="G2913" t="str">
        <f>IF($K2913="","",女子登録情報!$M2913)</f>
        <v/>
      </c>
      <c r="H2913" t="str">
        <f>IF($K2913="","",女子登録情報!$A2913)</f>
        <v/>
      </c>
      <c r="K2913" t="str">
        <f>IF(女子登録情報!$C2913="","",女子登録情報!$C2913)</f>
        <v/>
      </c>
      <c r="M2913" t="str">
        <f>IFERROR(IF(AND(402&lt;=VALUE(RIGHT(女子登録情報!$F2913,4)),競技会情報!$E$3*100+競技会情報!$G$3&gt;=VALUE(RIGHT(女子登録情報!$F2913,4))),VALUE(女子登録情報!$G2913)+1,VALUE(女子登録情報!$G2913)),"")</f>
        <v/>
      </c>
      <c r="N2913" t="str">
        <f>IF($K2913="","",IF(女子登録情報!$H2913="北海道",女子登録情報!$H2913,LEFT(女子登録情報!$H2913,LEN(女子登録情報!$H2913)-1)))</f>
        <v/>
      </c>
      <c r="O2913" t="str">
        <f>IF($K2913="","",IF(LEN($N2913)=2,LEFT($N2913,1)&amp;"　"&amp;RIGHT($N2913,1)&amp;"・"&amp;女子登録情報!$I2913,$N2913&amp;"・"&amp;女子登録情報!$I2913))</f>
        <v/>
      </c>
    </row>
    <row r="2914" spans="1:15" x14ac:dyDescent="0.55000000000000004">
      <c r="A2914" t="str">
        <f>IF($K2914="","",200000000+女子登録情報!$C2914)</f>
        <v/>
      </c>
      <c r="B2914" t="str">
        <f>IF($K2914="","",女子登録情報!$D2914&amp;" ("&amp;女子登録情報!$K2914&amp;")")</f>
        <v/>
      </c>
      <c r="C2914" t="str">
        <f>IF($K2914="","",女子登録情報!$E2914)</f>
        <v/>
      </c>
      <c r="D2914" t="str">
        <f>IF($K2914="","",女子登録情報!$O2914&amp;" "&amp;女子登録情報!$N2914&amp;" ("&amp;LEFT(女子登録情報!$F2914,2)&amp;")")</f>
        <v/>
      </c>
      <c r="E2914" t="str">
        <f>IF($K2914="","",女子登録情報!$P2914)</f>
        <v/>
      </c>
      <c r="F2914" t="str">
        <f t="shared" si="45"/>
        <v/>
      </c>
      <c r="G2914" t="str">
        <f>IF($K2914="","",女子登録情報!$M2914)</f>
        <v/>
      </c>
      <c r="H2914" t="str">
        <f>IF($K2914="","",女子登録情報!$A2914)</f>
        <v/>
      </c>
      <c r="K2914" t="str">
        <f>IF(女子登録情報!$C2914="","",女子登録情報!$C2914)</f>
        <v/>
      </c>
      <c r="M2914" t="str">
        <f>IFERROR(IF(AND(402&lt;=VALUE(RIGHT(女子登録情報!$F2914,4)),競技会情報!$E$3*100+競技会情報!$G$3&gt;=VALUE(RIGHT(女子登録情報!$F2914,4))),VALUE(女子登録情報!$G2914)+1,VALUE(女子登録情報!$G2914)),"")</f>
        <v/>
      </c>
      <c r="N2914" t="str">
        <f>IF($K2914="","",IF(女子登録情報!$H2914="北海道",女子登録情報!$H2914,LEFT(女子登録情報!$H2914,LEN(女子登録情報!$H2914)-1)))</f>
        <v/>
      </c>
      <c r="O2914" t="str">
        <f>IF($K2914="","",IF(LEN($N2914)=2,LEFT($N2914,1)&amp;"　"&amp;RIGHT($N2914,1)&amp;"・"&amp;女子登録情報!$I2914,$N2914&amp;"・"&amp;女子登録情報!$I2914))</f>
        <v/>
      </c>
    </row>
    <row r="2915" spans="1:15" x14ac:dyDescent="0.55000000000000004">
      <c r="A2915" t="str">
        <f>IF($K2915="","",200000000+女子登録情報!$C2915)</f>
        <v/>
      </c>
      <c r="B2915" t="str">
        <f>IF($K2915="","",女子登録情報!$D2915&amp;" ("&amp;女子登録情報!$K2915&amp;")")</f>
        <v/>
      </c>
      <c r="C2915" t="str">
        <f>IF($K2915="","",女子登録情報!$E2915)</f>
        <v/>
      </c>
      <c r="D2915" t="str">
        <f>IF($K2915="","",女子登録情報!$O2915&amp;" "&amp;女子登録情報!$N2915&amp;" ("&amp;LEFT(女子登録情報!$F2915,2)&amp;")")</f>
        <v/>
      </c>
      <c r="E2915" t="str">
        <f>IF($K2915="","",女子登録情報!$P2915)</f>
        <v/>
      </c>
      <c r="F2915" t="str">
        <f t="shared" si="45"/>
        <v/>
      </c>
      <c r="G2915" t="str">
        <f>IF($K2915="","",女子登録情報!$M2915)</f>
        <v/>
      </c>
      <c r="H2915" t="str">
        <f>IF($K2915="","",女子登録情報!$A2915)</f>
        <v/>
      </c>
      <c r="K2915" t="str">
        <f>IF(女子登録情報!$C2915="","",女子登録情報!$C2915)</f>
        <v/>
      </c>
      <c r="M2915" t="str">
        <f>IFERROR(IF(AND(402&lt;=VALUE(RIGHT(女子登録情報!$F2915,4)),競技会情報!$E$3*100+競技会情報!$G$3&gt;=VALUE(RIGHT(女子登録情報!$F2915,4))),VALUE(女子登録情報!$G2915)+1,VALUE(女子登録情報!$G2915)),"")</f>
        <v/>
      </c>
      <c r="N2915" t="str">
        <f>IF($K2915="","",IF(女子登録情報!$H2915="北海道",女子登録情報!$H2915,LEFT(女子登録情報!$H2915,LEN(女子登録情報!$H2915)-1)))</f>
        <v/>
      </c>
      <c r="O2915" t="str">
        <f>IF($K2915="","",IF(LEN($N2915)=2,LEFT($N2915,1)&amp;"　"&amp;RIGHT($N2915,1)&amp;"・"&amp;女子登録情報!$I2915,$N2915&amp;"・"&amp;女子登録情報!$I2915))</f>
        <v/>
      </c>
    </row>
    <row r="2916" spans="1:15" x14ac:dyDescent="0.55000000000000004">
      <c r="A2916" t="str">
        <f>IF($K2916="","",200000000+女子登録情報!$C2916)</f>
        <v/>
      </c>
      <c r="B2916" t="str">
        <f>IF($K2916="","",女子登録情報!$D2916&amp;" ("&amp;女子登録情報!$K2916&amp;")")</f>
        <v/>
      </c>
      <c r="C2916" t="str">
        <f>IF($K2916="","",女子登録情報!$E2916)</f>
        <v/>
      </c>
      <c r="D2916" t="str">
        <f>IF($K2916="","",女子登録情報!$O2916&amp;" "&amp;女子登録情報!$N2916&amp;" ("&amp;LEFT(女子登録情報!$F2916,2)&amp;")")</f>
        <v/>
      </c>
      <c r="E2916" t="str">
        <f>IF($K2916="","",女子登録情報!$P2916)</f>
        <v/>
      </c>
      <c r="F2916" t="str">
        <f t="shared" si="45"/>
        <v/>
      </c>
      <c r="G2916" t="str">
        <f>IF($K2916="","",女子登録情報!$M2916)</f>
        <v/>
      </c>
      <c r="H2916" t="str">
        <f>IF($K2916="","",女子登録情報!$A2916)</f>
        <v/>
      </c>
      <c r="K2916" t="str">
        <f>IF(女子登録情報!$C2916="","",女子登録情報!$C2916)</f>
        <v/>
      </c>
      <c r="M2916" t="str">
        <f>IFERROR(IF(AND(402&lt;=VALUE(RIGHT(女子登録情報!$F2916,4)),競技会情報!$E$3*100+競技会情報!$G$3&gt;=VALUE(RIGHT(女子登録情報!$F2916,4))),VALUE(女子登録情報!$G2916)+1,VALUE(女子登録情報!$G2916)),"")</f>
        <v/>
      </c>
      <c r="N2916" t="str">
        <f>IF($K2916="","",IF(女子登録情報!$H2916="北海道",女子登録情報!$H2916,LEFT(女子登録情報!$H2916,LEN(女子登録情報!$H2916)-1)))</f>
        <v/>
      </c>
      <c r="O2916" t="str">
        <f>IF($K2916="","",IF(LEN($N2916)=2,LEFT($N2916,1)&amp;"　"&amp;RIGHT($N2916,1)&amp;"・"&amp;女子登録情報!$I2916,$N2916&amp;"・"&amp;女子登録情報!$I2916))</f>
        <v/>
      </c>
    </row>
    <row r="2917" spans="1:15" x14ac:dyDescent="0.55000000000000004">
      <c r="A2917" t="str">
        <f>IF($K2917="","",200000000+女子登録情報!$C2917)</f>
        <v/>
      </c>
      <c r="B2917" t="str">
        <f>IF($K2917="","",女子登録情報!$D2917&amp;" ("&amp;女子登録情報!$K2917&amp;")")</f>
        <v/>
      </c>
      <c r="C2917" t="str">
        <f>IF($K2917="","",女子登録情報!$E2917)</f>
        <v/>
      </c>
      <c r="D2917" t="str">
        <f>IF($K2917="","",女子登録情報!$O2917&amp;" "&amp;女子登録情報!$N2917&amp;" ("&amp;LEFT(女子登録情報!$F2917,2)&amp;")")</f>
        <v/>
      </c>
      <c r="E2917" t="str">
        <f>IF($K2917="","",女子登録情報!$P2917)</f>
        <v/>
      </c>
      <c r="F2917" t="str">
        <f t="shared" si="45"/>
        <v/>
      </c>
      <c r="G2917" t="str">
        <f>IF($K2917="","",女子登録情報!$M2917)</f>
        <v/>
      </c>
      <c r="H2917" t="str">
        <f>IF($K2917="","",女子登録情報!$A2917)</f>
        <v/>
      </c>
      <c r="K2917" t="str">
        <f>IF(女子登録情報!$C2917="","",女子登録情報!$C2917)</f>
        <v/>
      </c>
      <c r="M2917" t="str">
        <f>IFERROR(IF(AND(402&lt;=VALUE(RIGHT(女子登録情報!$F2917,4)),競技会情報!$E$3*100+競技会情報!$G$3&gt;=VALUE(RIGHT(女子登録情報!$F2917,4))),VALUE(女子登録情報!$G2917)+1,VALUE(女子登録情報!$G2917)),"")</f>
        <v/>
      </c>
      <c r="N2917" t="str">
        <f>IF($K2917="","",IF(女子登録情報!$H2917="北海道",女子登録情報!$H2917,LEFT(女子登録情報!$H2917,LEN(女子登録情報!$H2917)-1)))</f>
        <v/>
      </c>
      <c r="O2917" t="str">
        <f>IF($K2917="","",IF(LEN($N2917)=2,LEFT($N2917,1)&amp;"　"&amp;RIGHT($N2917,1)&amp;"・"&amp;女子登録情報!$I2917,$N2917&amp;"・"&amp;女子登録情報!$I2917))</f>
        <v/>
      </c>
    </row>
    <row r="2918" spans="1:15" x14ac:dyDescent="0.55000000000000004">
      <c r="A2918" t="str">
        <f>IF($K2918="","",200000000+女子登録情報!$C2918)</f>
        <v/>
      </c>
      <c r="B2918" t="str">
        <f>IF($K2918="","",女子登録情報!$D2918&amp;" ("&amp;女子登録情報!$K2918&amp;")")</f>
        <v/>
      </c>
      <c r="C2918" t="str">
        <f>IF($K2918="","",女子登録情報!$E2918)</f>
        <v/>
      </c>
      <c r="D2918" t="str">
        <f>IF($K2918="","",女子登録情報!$O2918&amp;" "&amp;女子登録情報!$N2918&amp;" ("&amp;LEFT(女子登録情報!$F2918,2)&amp;")")</f>
        <v/>
      </c>
      <c r="E2918" t="str">
        <f>IF($K2918="","",女子登録情報!$P2918)</f>
        <v/>
      </c>
      <c r="F2918" t="str">
        <f t="shared" si="45"/>
        <v/>
      </c>
      <c r="G2918" t="str">
        <f>IF($K2918="","",女子登録情報!$M2918)</f>
        <v/>
      </c>
      <c r="H2918" t="str">
        <f>IF($K2918="","",女子登録情報!$A2918)</f>
        <v/>
      </c>
      <c r="K2918" t="str">
        <f>IF(女子登録情報!$C2918="","",女子登録情報!$C2918)</f>
        <v/>
      </c>
      <c r="M2918" t="str">
        <f>IFERROR(IF(AND(402&lt;=VALUE(RIGHT(女子登録情報!$F2918,4)),競技会情報!$E$3*100+競技会情報!$G$3&gt;=VALUE(RIGHT(女子登録情報!$F2918,4))),VALUE(女子登録情報!$G2918)+1,VALUE(女子登録情報!$G2918)),"")</f>
        <v/>
      </c>
      <c r="N2918" t="str">
        <f>IF($K2918="","",IF(女子登録情報!$H2918="北海道",女子登録情報!$H2918,LEFT(女子登録情報!$H2918,LEN(女子登録情報!$H2918)-1)))</f>
        <v/>
      </c>
      <c r="O2918" t="str">
        <f>IF($K2918="","",IF(LEN($N2918)=2,LEFT($N2918,1)&amp;"　"&amp;RIGHT($N2918,1)&amp;"・"&amp;女子登録情報!$I2918,$N2918&amp;"・"&amp;女子登録情報!$I2918))</f>
        <v/>
      </c>
    </row>
    <row r="2919" spans="1:15" x14ac:dyDescent="0.55000000000000004">
      <c r="A2919" t="str">
        <f>IF($K2919="","",200000000+女子登録情報!$C2919)</f>
        <v/>
      </c>
      <c r="B2919" t="str">
        <f>IF($K2919="","",女子登録情報!$D2919&amp;" ("&amp;女子登録情報!$K2919&amp;")")</f>
        <v/>
      </c>
      <c r="C2919" t="str">
        <f>IF($K2919="","",女子登録情報!$E2919)</f>
        <v/>
      </c>
      <c r="D2919" t="str">
        <f>IF($K2919="","",女子登録情報!$O2919&amp;" "&amp;女子登録情報!$N2919&amp;" ("&amp;LEFT(女子登録情報!$F2919,2)&amp;")")</f>
        <v/>
      </c>
      <c r="E2919" t="str">
        <f>IF($K2919="","",女子登録情報!$P2919)</f>
        <v/>
      </c>
      <c r="F2919" t="str">
        <f t="shared" si="45"/>
        <v/>
      </c>
      <c r="G2919" t="str">
        <f>IF($K2919="","",女子登録情報!$M2919)</f>
        <v/>
      </c>
      <c r="H2919" t="str">
        <f>IF($K2919="","",女子登録情報!$A2919)</f>
        <v/>
      </c>
      <c r="K2919" t="str">
        <f>IF(女子登録情報!$C2919="","",女子登録情報!$C2919)</f>
        <v/>
      </c>
      <c r="M2919" t="str">
        <f>IFERROR(IF(AND(402&lt;=VALUE(RIGHT(女子登録情報!$F2919,4)),競技会情報!$E$3*100+競技会情報!$G$3&gt;=VALUE(RIGHT(女子登録情報!$F2919,4))),VALUE(女子登録情報!$G2919)+1,VALUE(女子登録情報!$G2919)),"")</f>
        <v/>
      </c>
      <c r="N2919" t="str">
        <f>IF($K2919="","",IF(女子登録情報!$H2919="北海道",女子登録情報!$H2919,LEFT(女子登録情報!$H2919,LEN(女子登録情報!$H2919)-1)))</f>
        <v/>
      </c>
      <c r="O2919" t="str">
        <f>IF($K2919="","",IF(LEN($N2919)=2,LEFT($N2919,1)&amp;"　"&amp;RIGHT($N2919,1)&amp;"・"&amp;女子登録情報!$I2919,$N2919&amp;"・"&amp;女子登録情報!$I2919))</f>
        <v/>
      </c>
    </row>
    <row r="2920" spans="1:15" x14ac:dyDescent="0.55000000000000004">
      <c r="A2920" t="str">
        <f>IF($K2920="","",200000000+女子登録情報!$C2920)</f>
        <v/>
      </c>
      <c r="B2920" t="str">
        <f>IF($K2920="","",女子登録情報!$D2920&amp;" ("&amp;女子登録情報!$K2920&amp;")")</f>
        <v/>
      </c>
      <c r="C2920" t="str">
        <f>IF($K2920="","",女子登録情報!$E2920)</f>
        <v/>
      </c>
      <c r="D2920" t="str">
        <f>IF($K2920="","",女子登録情報!$O2920&amp;" "&amp;女子登録情報!$N2920&amp;" ("&amp;LEFT(女子登録情報!$F2920,2)&amp;")")</f>
        <v/>
      </c>
      <c r="E2920" t="str">
        <f>IF($K2920="","",女子登録情報!$P2920)</f>
        <v/>
      </c>
      <c r="F2920" t="str">
        <f t="shared" si="45"/>
        <v/>
      </c>
      <c r="G2920" t="str">
        <f>IF($K2920="","",女子登録情報!$M2920)</f>
        <v/>
      </c>
      <c r="H2920" t="str">
        <f>IF($K2920="","",女子登録情報!$A2920)</f>
        <v/>
      </c>
      <c r="K2920" t="str">
        <f>IF(女子登録情報!$C2920="","",女子登録情報!$C2920)</f>
        <v/>
      </c>
      <c r="M2920" t="str">
        <f>IFERROR(IF(AND(402&lt;=VALUE(RIGHT(女子登録情報!$F2920,4)),競技会情報!$E$3*100+競技会情報!$G$3&gt;=VALUE(RIGHT(女子登録情報!$F2920,4))),VALUE(女子登録情報!$G2920)+1,VALUE(女子登録情報!$G2920)),"")</f>
        <v/>
      </c>
      <c r="N2920" t="str">
        <f>IF($K2920="","",IF(女子登録情報!$H2920="北海道",女子登録情報!$H2920,LEFT(女子登録情報!$H2920,LEN(女子登録情報!$H2920)-1)))</f>
        <v/>
      </c>
      <c r="O2920" t="str">
        <f>IF($K2920="","",IF(LEN($N2920)=2,LEFT($N2920,1)&amp;"　"&amp;RIGHT($N2920,1)&amp;"・"&amp;女子登録情報!$I2920,$N2920&amp;"・"&amp;女子登録情報!$I2920))</f>
        <v/>
      </c>
    </row>
    <row r="2921" spans="1:15" x14ac:dyDescent="0.55000000000000004">
      <c r="A2921" t="str">
        <f>IF($K2921="","",200000000+女子登録情報!$C2921)</f>
        <v/>
      </c>
      <c r="B2921" t="str">
        <f>IF($K2921="","",女子登録情報!$D2921&amp;" ("&amp;女子登録情報!$K2921&amp;")")</f>
        <v/>
      </c>
      <c r="C2921" t="str">
        <f>IF($K2921="","",女子登録情報!$E2921)</f>
        <v/>
      </c>
      <c r="D2921" t="str">
        <f>IF($K2921="","",女子登録情報!$O2921&amp;" "&amp;女子登録情報!$N2921&amp;" ("&amp;LEFT(女子登録情報!$F2921,2)&amp;")")</f>
        <v/>
      </c>
      <c r="E2921" t="str">
        <f>IF($K2921="","",女子登録情報!$P2921)</f>
        <v/>
      </c>
      <c r="F2921" t="str">
        <f t="shared" si="45"/>
        <v/>
      </c>
      <c r="G2921" t="str">
        <f>IF($K2921="","",女子登録情報!$M2921)</f>
        <v/>
      </c>
      <c r="H2921" t="str">
        <f>IF($K2921="","",女子登録情報!$A2921)</f>
        <v/>
      </c>
      <c r="K2921" t="str">
        <f>IF(女子登録情報!$C2921="","",女子登録情報!$C2921)</f>
        <v/>
      </c>
      <c r="M2921" t="str">
        <f>IFERROR(IF(AND(402&lt;=VALUE(RIGHT(女子登録情報!$F2921,4)),競技会情報!$E$3*100+競技会情報!$G$3&gt;=VALUE(RIGHT(女子登録情報!$F2921,4))),VALUE(女子登録情報!$G2921)+1,VALUE(女子登録情報!$G2921)),"")</f>
        <v/>
      </c>
      <c r="N2921" t="str">
        <f>IF($K2921="","",IF(女子登録情報!$H2921="北海道",女子登録情報!$H2921,LEFT(女子登録情報!$H2921,LEN(女子登録情報!$H2921)-1)))</f>
        <v/>
      </c>
      <c r="O2921" t="str">
        <f>IF($K2921="","",IF(LEN($N2921)=2,LEFT($N2921,1)&amp;"　"&amp;RIGHT($N2921,1)&amp;"・"&amp;女子登録情報!$I2921,$N2921&amp;"・"&amp;女子登録情報!$I2921))</f>
        <v/>
      </c>
    </row>
    <row r="2922" spans="1:15" x14ac:dyDescent="0.55000000000000004">
      <c r="A2922" t="str">
        <f>IF($K2922="","",200000000+女子登録情報!$C2922)</f>
        <v/>
      </c>
      <c r="B2922" t="str">
        <f>IF($K2922="","",女子登録情報!$D2922&amp;" ("&amp;女子登録情報!$K2922&amp;")")</f>
        <v/>
      </c>
      <c r="C2922" t="str">
        <f>IF($K2922="","",女子登録情報!$E2922)</f>
        <v/>
      </c>
      <c r="D2922" t="str">
        <f>IF($K2922="","",女子登録情報!$O2922&amp;" "&amp;女子登録情報!$N2922&amp;" ("&amp;LEFT(女子登録情報!$F2922,2)&amp;")")</f>
        <v/>
      </c>
      <c r="E2922" t="str">
        <f>IF($K2922="","",女子登録情報!$P2922)</f>
        <v/>
      </c>
      <c r="F2922" t="str">
        <f t="shared" si="45"/>
        <v/>
      </c>
      <c r="G2922" t="str">
        <f>IF($K2922="","",女子登録情報!$M2922)</f>
        <v/>
      </c>
      <c r="H2922" t="str">
        <f>IF($K2922="","",女子登録情報!$A2922)</f>
        <v/>
      </c>
      <c r="K2922" t="str">
        <f>IF(女子登録情報!$C2922="","",女子登録情報!$C2922)</f>
        <v/>
      </c>
      <c r="M2922" t="str">
        <f>IFERROR(IF(AND(402&lt;=VALUE(RIGHT(女子登録情報!$F2922,4)),競技会情報!$E$3*100+競技会情報!$G$3&gt;=VALUE(RIGHT(女子登録情報!$F2922,4))),VALUE(女子登録情報!$G2922)+1,VALUE(女子登録情報!$G2922)),"")</f>
        <v/>
      </c>
      <c r="N2922" t="str">
        <f>IF($K2922="","",IF(女子登録情報!$H2922="北海道",女子登録情報!$H2922,LEFT(女子登録情報!$H2922,LEN(女子登録情報!$H2922)-1)))</f>
        <v/>
      </c>
      <c r="O2922" t="str">
        <f>IF($K2922="","",IF(LEN($N2922)=2,LEFT($N2922,1)&amp;"　"&amp;RIGHT($N2922,1)&amp;"・"&amp;女子登録情報!$I2922,$N2922&amp;"・"&amp;女子登録情報!$I2922))</f>
        <v/>
      </c>
    </row>
    <row r="2923" spans="1:15" x14ac:dyDescent="0.55000000000000004">
      <c r="A2923" t="str">
        <f>IF($K2923="","",200000000+女子登録情報!$C2923)</f>
        <v/>
      </c>
      <c r="B2923" t="str">
        <f>IF($K2923="","",女子登録情報!$D2923&amp;" ("&amp;女子登録情報!$K2923&amp;")")</f>
        <v/>
      </c>
      <c r="C2923" t="str">
        <f>IF($K2923="","",女子登録情報!$E2923)</f>
        <v/>
      </c>
      <c r="D2923" t="str">
        <f>IF($K2923="","",女子登録情報!$O2923&amp;" "&amp;女子登録情報!$N2923&amp;" ("&amp;LEFT(女子登録情報!$F2923,2)&amp;")")</f>
        <v/>
      </c>
      <c r="E2923" t="str">
        <f>IF($K2923="","",女子登録情報!$P2923)</f>
        <v/>
      </c>
      <c r="F2923" t="str">
        <f t="shared" si="45"/>
        <v/>
      </c>
      <c r="G2923" t="str">
        <f>IF($K2923="","",女子登録情報!$M2923)</f>
        <v/>
      </c>
      <c r="H2923" t="str">
        <f>IF($K2923="","",女子登録情報!$A2923)</f>
        <v/>
      </c>
      <c r="K2923" t="str">
        <f>IF(女子登録情報!$C2923="","",女子登録情報!$C2923)</f>
        <v/>
      </c>
      <c r="M2923" t="str">
        <f>IFERROR(IF(AND(402&lt;=VALUE(RIGHT(女子登録情報!$F2923,4)),競技会情報!$E$3*100+競技会情報!$G$3&gt;=VALUE(RIGHT(女子登録情報!$F2923,4))),VALUE(女子登録情報!$G2923)+1,VALUE(女子登録情報!$G2923)),"")</f>
        <v/>
      </c>
      <c r="N2923" t="str">
        <f>IF($K2923="","",IF(女子登録情報!$H2923="北海道",女子登録情報!$H2923,LEFT(女子登録情報!$H2923,LEN(女子登録情報!$H2923)-1)))</f>
        <v/>
      </c>
      <c r="O2923" t="str">
        <f>IF($K2923="","",IF(LEN($N2923)=2,LEFT($N2923,1)&amp;"　"&amp;RIGHT($N2923,1)&amp;"・"&amp;女子登録情報!$I2923,$N2923&amp;"・"&amp;女子登録情報!$I2923))</f>
        <v/>
      </c>
    </row>
    <row r="2924" spans="1:15" x14ac:dyDescent="0.55000000000000004">
      <c r="A2924" t="str">
        <f>IF($K2924="","",200000000+女子登録情報!$C2924)</f>
        <v/>
      </c>
      <c r="B2924" t="str">
        <f>IF($K2924="","",女子登録情報!$D2924&amp;" ("&amp;女子登録情報!$K2924&amp;")")</f>
        <v/>
      </c>
      <c r="C2924" t="str">
        <f>IF($K2924="","",女子登録情報!$E2924)</f>
        <v/>
      </c>
      <c r="D2924" t="str">
        <f>IF($K2924="","",女子登録情報!$O2924&amp;" "&amp;女子登録情報!$N2924&amp;" ("&amp;LEFT(女子登録情報!$F2924,2)&amp;")")</f>
        <v/>
      </c>
      <c r="E2924" t="str">
        <f>IF($K2924="","",女子登録情報!$P2924)</f>
        <v/>
      </c>
      <c r="F2924" t="str">
        <f t="shared" si="45"/>
        <v/>
      </c>
      <c r="G2924" t="str">
        <f>IF($K2924="","",女子登録情報!$M2924)</f>
        <v/>
      </c>
      <c r="H2924" t="str">
        <f>IF($K2924="","",女子登録情報!$A2924)</f>
        <v/>
      </c>
      <c r="K2924" t="str">
        <f>IF(女子登録情報!$C2924="","",女子登録情報!$C2924)</f>
        <v/>
      </c>
      <c r="M2924" t="str">
        <f>IFERROR(IF(AND(402&lt;=VALUE(RIGHT(女子登録情報!$F2924,4)),競技会情報!$E$3*100+競技会情報!$G$3&gt;=VALUE(RIGHT(女子登録情報!$F2924,4))),VALUE(女子登録情報!$G2924)+1,VALUE(女子登録情報!$G2924)),"")</f>
        <v/>
      </c>
      <c r="N2924" t="str">
        <f>IF($K2924="","",IF(女子登録情報!$H2924="北海道",女子登録情報!$H2924,LEFT(女子登録情報!$H2924,LEN(女子登録情報!$H2924)-1)))</f>
        <v/>
      </c>
      <c r="O2924" t="str">
        <f>IF($K2924="","",IF(LEN($N2924)=2,LEFT($N2924,1)&amp;"　"&amp;RIGHT($N2924,1)&amp;"・"&amp;女子登録情報!$I2924,$N2924&amp;"・"&amp;女子登録情報!$I2924))</f>
        <v/>
      </c>
    </row>
    <row r="2925" spans="1:15" x14ac:dyDescent="0.55000000000000004">
      <c r="A2925" t="str">
        <f>IF($K2925="","",200000000+女子登録情報!$C2925)</f>
        <v/>
      </c>
      <c r="B2925" t="str">
        <f>IF($K2925="","",女子登録情報!$D2925&amp;" ("&amp;女子登録情報!$K2925&amp;")")</f>
        <v/>
      </c>
      <c r="C2925" t="str">
        <f>IF($K2925="","",女子登録情報!$E2925)</f>
        <v/>
      </c>
      <c r="D2925" t="str">
        <f>IF($K2925="","",女子登録情報!$O2925&amp;" "&amp;女子登録情報!$N2925&amp;" ("&amp;LEFT(女子登録情報!$F2925,2)&amp;")")</f>
        <v/>
      </c>
      <c r="E2925" t="str">
        <f>IF($K2925="","",女子登録情報!$P2925)</f>
        <v/>
      </c>
      <c r="F2925" t="str">
        <f t="shared" si="45"/>
        <v/>
      </c>
      <c r="G2925" t="str">
        <f>IF($K2925="","",女子登録情報!$M2925)</f>
        <v/>
      </c>
      <c r="H2925" t="str">
        <f>IF($K2925="","",女子登録情報!$A2925)</f>
        <v/>
      </c>
      <c r="K2925" t="str">
        <f>IF(女子登録情報!$C2925="","",女子登録情報!$C2925)</f>
        <v/>
      </c>
      <c r="M2925" t="str">
        <f>IFERROR(IF(AND(402&lt;=VALUE(RIGHT(女子登録情報!$F2925,4)),競技会情報!$E$3*100+競技会情報!$G$3&gt;=VALUE(RIGHT(女子登録情報!$F2925,4))),VALUE(女子登録情報!$G2925)+1,VALUE(女子登録情報!$G2925)),"")</f>
        <v/>
      </c>
      <c r="N2925" t="str">
        <f>IF($K2925="","",IF(女子登録情報!$H2925="北海道",女子登録情報!$H2925,LEFT(女子登録情報!$H2925,LEN(女子登録情報!$H2925)-1)))</f>
        <v/>
      </c>
      <c r="O2925" t="str">
        <f>IF($K2925="","",IF(LEN($N2925)=2,LEFT($N2925,1)&amp;"　"&amp;RIGHT($N2925,1)&amp;"・"&amp;女子登録情報!$I2925,$N2925&amp;"・"&amp;女子登録情報!$I2925))</f>
        <v/>
      </c>
    </row>
    <row r="2926" spans="1:15" x14ac:dyDescent="0.55000000000000004">
      <c r="A2926" t="str">
        <f>IF($K2926="","",200000000+女子登録情報!$C2926)</f>
        <v/>
      </c>
      <c r="B2926" t="str">
        <f>IF($K2926="","",女子登録情報!$D2926&amp;" ("&amp;女子登録情報!$K2926&amp;")")</f>
        <v/>
      </c>
      <c r="C2926" t="str">
        <f>IF($K2926="","",女子登録情報!$E2926)</f>
        <v/>
      </c>
      <c r="D2926" t="str">
        <f>IF($K2926="","",女子登録情報!$O2926&amp;" "&amp;女子登録情報!$N2926&amp;" ("&amp;LEFT(女子登録情報!$F2926,2)&amp;")")</f>
        <v/>
      </c>
      <c r="E2926" t="str">
        <f>IF($K2926="","",女子登録情報!$P2926)</f>
        <v/>
      </c>
      <c r="F2926" t="str">
        <f t="shared" si="45"/>
        <v/>
      </c>
      <c r="G2926" t="str">
        <f>IF($K2926="","",女子登録情報!$M2926)</f>
        <v/>
      </c>
      <c r="H2926" t="str">
        <f>IF($K2926="","",女子登録情報!$A2926)</f>
        <v/>
      </c>
      <c r="K2926" t="str">
        <f>IF(女子登録情報!$C2926="","",女子登録情報!$C2926)</f>
        <v/>
      </c>
      <c r="M2926" t="str">
        <f>IFERROR(IF(AND(402&lt;=VALUE(RIGHT(女子登録情報!$F2926,4)),競技会情報!$E$3*100+競技会情報!$G$3&gt;=VALUE(RIGHT(女子登録情報!$F2926,4))),VALUE(女子登録情報!$G2926)+1,VALUE(女子登録情報!$G2926)),"")</f>
        <v/>
      </c>
      <c r="N2926" t="str">
        <f>IF($K2926="","",IF(女子登録情報!$H2926="北海道",女子登録情報!$H2926,LEFT(女子登録情報!$H2926,LEN(女子登録情報!$H2926)-1)))</f>
        <v/>
      </c>
      <c r="O2926" t="str">
        <f>IF($K2926="","",IF(LEN($N2926)=2,LEFT($N2926,1)&amp;"　"&amp;RIGHT($N2926,1)&amp;"・"&amp;女子登録情報!$I2926,$N2926&amp;"・"&amp;女子登録情報!$I2926))</f>
        <v/>
      </c>
    </row>
    <row r="2927" spans="1:15" x14ac:dyDescent="0.55000000000000004">
      <c r="A2927" t="str">
        <f>IF($K2927="","",200000000+女子登録情報!$C2927)</f>
        <v/>
      </c>
      <c r="B2927" t="str">
        <f>IF($K2927="","",女子登録情報!$D2927&amp;" ("&amp;女子登録情報!$K2927&amp;")")</f>
        <v/>
      </c>
      <c r="C2927" t="str">
        <f>IF($K2927="","",女子登録情報!$E2927)</f>
        <v/>
      </c>
      <c r="D2927" t="str">
        <f>IF($K2927="","",女子登録情報!$O2927&amp;" "&amp;女子登録情報!$N2927&amp;" ("&amp;LEFT(女子登録情報!$F2927,2)&amp;")")</f>
        <v/>
      </c>
      <c r="E2927" t="str">
        <f>IF($K2927="","",女子登録情報!$P2927)</f>
        <v/>
      </c>
      <c r="F2927" t="str">
        <f t="shared" si="45"/>
        <v/>
      </c>
      <c r="G2927" t="str">
        <f>IF($K2927="","",女子登録情報!$M2927)</f>
        <v/>
      </c>
      <c r="H2927" t="str">
        <f>IF($K2927="","",女子登録情報!$A2927)</f>
        <v/>
      </c>
      <c r="K2927" t="str">
        <f>IF(女子登録情報!$C2927="","",女子登録情報!$C2927)</f>
        <v/>
      </c>
      <c r="M2927" t="str">
        <f>IFERROR(IF(AND(402&lt;=VALUE(RIGHT(女子登録情報!$F2927,4)),競技会情報!$E$3*100+競技会情報!$G$3&gt;=VALUE(RIGHT(女子登録情報!$F2927,4))),VALUE(女子登録情報!$G2927)+1,VALUE(女子登録情報!$G2927)),"")</f>
        <v/>
      </c>
      <c r="N2927" t="str">
        <f>IF($K2927="","",IF(女子登録情報!$H2927="北海道",女子登録情報!$H2927,LEFT(女子登録情報!$H2927,LEN(女子登録情報!$H2927)-1)))</f>
        <v/>
      </c>
      <c r="O2927" t="str">
        <f>IF($K2927="","",IF(LEN($N2927)=2,LEFT($N2927,1)&amp;"　"&amp;RIGHT($N2927,1)&amp;"・"&amp;女子登録情報!$I2927,$N2927&amp;"・"&amp;女子登録情報!$I2927))</f>
        <v/>
      </c>
    </row>
    <row r="2928" spans="1:15" x14ac:dyDescent="0.55000000000000004">
      <c r="A2928" t="str">
        <f>IF($K2928="","",200000000+女子登録情報!$C2928)</f>
        <v/>
      </c>
      <c r="B2928" t="str">
        <f>IF($K2928="","",女子登録情報!$D2928&amp;" ("&amp;女子登録情報!$K2928&amp;")")</f>
        <v/>
      </c>
      <c r="C2928" t="str">
        <f>IF($K2928="","",女子登録情報!$E2928)</f>
        <v/>
      </c>
      <c r="D2928" t="str">
        <f>IF($K2928="","",女子登録情報!$O2928&amp;" "&amp;女子登録情報!$N2928&amp;" ("&amp;LEFT(女子登録情報!$F2928,2)&amp;")")</f>
        <v/>
      </c>
      <c r="E2928" t="str">
        <f>IF($K2928="","",女子登録情報!$P2928)</f>
        <v/>
      </c>
      <c r="F2928" t="str">
        <f t="shared" si="45"/>
        <v/>
      </c>
      <c r="G2928" t="str">
        <f>IF($K2928="","",女子登録情報!$M2928)</f>
        <v/>
      </c>
      <c r="H2928" t="str">
        <f>IF($K2928="","",女子登録情報!$A2928)</f>
        <v/>
      </c>
      <c r="K2928" t="str">
        <f>IF(女子登録情報!$C2928="","",女子登録情報!$C2928)</f>
        <v/>
      </c>
      <c r="M2928" t="str">
        <f>IFERROR(IF(AND(402&lt;=VALUE(RIGHT(女子登録情報!$F2928,4)),競技会情報!$E$3*100+競技会情報!$G$3&gt;=VALUE(RIGHT(女子登録情報!$F2928,4))),VALUE(女子登録情報!$G2928)+1,VALUE(女子登録情報!$G2928)),"")</f>
        <v/>
      </c>
      <c r="N2928" t="str">
        <f>IF($K2928="","",IF(女子登録情報!$H2928="北海道",女子登録情報!$H2928,LEFT(女子登録情報!$H2928,LEN(女子登録情報!$H2928)-1)))</f>
        <v/>
      </c>
      <c r="O2928" t="str">
        <f>IF($K2928="","",IF(LEN($N2928)=2,LEFT($N2928,1)&amp;"　"&amp;RIGHT($N2928,1)&amp;"・"&amp;女子登録情報!$I2928,$N2928&amp;"・"&amp;女子登録情報!$I2928))</f>
        <v/>
      </c>
    </row>
    <row r="2929" spans="1:15" x14ac:dyDescent="0.55000000000000004">
      <c r="A2929" t="str">
        <f>IF($K2929="","",200000000+女子登録情報!$C2929)</f>
        <v/>
      </c>
      <c r="B2929" t="str">
        <f>IF($K2929="","",女子登録情報!$D2929&amp;" ("&amp;女子登録情報!$K2929&amp;")")</f>
        <v/>
      </c>
      <c r="C2929" t="str">
        <f>IF($K2929="","",女子登録情報!$E2929)</f>
        <v/>
      </c>
      <c r="D2929" t="str">
        <f>IF($K2929="","",女子登録情報!$O2929&amp;" "&amp;女子登録情報!$N2929&amp;" ("&amp;LEFT(女子登録情報!$F2929,2)&amp;")")</f>
        <v/>
      </c>
      <c r="E2929" t="str">
        <f>IF($K2929="","",女子登録情報!$P2929)</f>
        <v/>
      </c>
      <c r="F2929" t="str">
        <f t="shared" si="45"/>
        <v/>
      </c>
      <c r="G2929" t="str">
        <f>IF($K2929="","",女子登録情報!$M2929)</f>
        <v/>
      </c>
      <c r="H2929" t="str">
        <f>IF($K2929="","",女子登録情報!$A2929)</f>
        <v/>
      </c>
      <c r="K2929" t="str">
        <f>IF(女子登録情報!$C2929="","",女子登録情報!$C2929)</f>
        <v/>
      </c>
      <c r="M2929" t="str">
        <f>IFERROR(IF(AND(402&lt;=VALUE(RIGHT(女子登録情報!$F2929,4)),競技会情報!$E$3*100+競技会情報!$G$3&gt;=VALUE(RIGHT(女子登録情報!$F2929,4))),VALUE(女子登録情報!$G2929)+1,VALUE(女子登録情報!$G2929)),"")</f>
        <v/>
      </c>
      <c r="N2929" t="str">
        <f>IF($K2929="","",IF(女子登録情報!$H2929="北海道",女子登録情報!$H2929,LEFT(女子登録情報!$H2929,LEN(女子登録情報!$H2929)-1)))</f>
        <v/>
      </c>
      <c r="O2929" t="str">
        <f>IF($K2929="","",IF(LEN($N2929)=2,LEFT($N2929,1)&amp;"　"&amp;RIGHT($N2929,1)&amp;"・"&amp;女子登録情報!$I2929,$N2929&amp;"・"&amp;女子登録情報!$I2929))</f>
        <v/>
      </c>
    </row>
    <row r="2930" spans="1:15" x14ac:dyDescent="0.55000000000000004">
      <c r="A2930" t="str">
        <f>IF($K2930="","",200000000+女子登録情報!$C2930)</f>
        <v/>
      </c>
      <c r="B2930" t="str">
        <f>IF($K2930="","",女子登録情報!$D2930&amp;" ("&amp;女子登録情報!$K2930&amp;")")</f>
        <v/>
      </c>
      <c r="C2930" t="str">
        <f>IF($K2930="","",女子登録情報!$E2930)</f>
        <v/>
      </c>
      <c r="D2930" t="str">
        <f>IF($K2930="","",女子登録情報!$O2930&amp;" "&amp;女子登録情報!$N2930&amp;" ("&amp;LEFT(女子登録情報!$F2930,2)&amp;")")</f>
        <v/>
      </c>
      <c r="E2930" t="str">
        <f>IF($K2930="","",女子登録情報!$P2930)</f>
        <v/>
      </c>
      <c r="F2930" t="str">
        <f t="shared" si="45"/>
        <v/>
      </c>
      <c r="G2930" t="str">
        <f>IF($K2930="","",女子登録情報!$M2930)</f>
        <v/>
      </c>
      <c r="H2930" t="str">
        <f>IF($K2930="","",女子登録情報!$A2930)</f>
        <v/>
      </c>
      <c r="K2930" t="str">
        <f>IF(女子登録情報!$C2930="","",女子登録情報!$C2930)</f>
        <v/>
      </c>
      <c r="M2930" t="str">
        <f>IFERROR(IF(AND(402&lt;=VALUE(RIGHT(女子登録情報!$F2930,4)),競技会情報!$E$3*100+競技会情報!$G$3&gt;=VALUE(RIGHT(女子登録情報!$F2930,4))),VALUE(女子登録情報!$G2930)+1,VALUE(女子登録情報!$G2930)),"")</f>
        <v/>
      </c>
      <c r="N2930" t="str">
        <f>IF($K2930="","",IF(女子登録情報!$H2930="北海道",女子登録情報!$H2930,LEFT(女子登録情報!$H2930,LEN(女子登録情報!$H2930)-1)))</f>
        <v/>
      </c>
      <c r="O2930" t="str">
        <f>IF($K2930="","",IF(LEN($N2930)=2,LEFT($N2930,1)&amp;"　"&amp;RIGHT($N2930,1)&amp;"・"&amp;女子登録情報!$I2930,$N2930&amp;"・"&amp;女子登録情報!$I2930))</f>
        <v/>
      </c>
    </row>
    <row r="2931" spans="1:15" x14ac:dyDescent="0.55000000000000004">
      <c r="A2931" t="str">
        <f>IF($K2931="","",200000000+女子登録情報!$C2931)</f>
        <v/>
      </c>
      <c r="B2931" t="str">
        <f>IF($K2931="","",女子登録情報!$D2931&amp;" ("&amp;女子登録情報!$K2931&amp;")")</f>
        <v/>
      </c>
      <c r="C2931" t="str">
        <f>IF($K2931="","",女子登録情報!$E2931)</f>
        <v/>
      </c>
      <c r="D2931" t="str">
        <f>IF($K2931="","",女子登録情報!$O2931&amp;" "&amp;女子登録情報!$N2931&amp;" ("&amp;LEFT(女子登録情報!$F2931,2)&amp;")")</f>
        <v/>
      </c>
      <c r="E2931" t="str">
        <f>IF($K2931="","",女子登録情報!$P2931)</f>
        <v/>
      </c>
      <c r="F2931" t="str">
        <f t="shared" si="45"/>
        <v/>
      </c>
      <c r="G2931" t="str">
        <f>IF($K2931="","",女子登録情報!$M2931)</f>
        <v/>
      </c>
      <c r="H2931" t="str">
        <f>IF($K2931="","",女子登録情報!$A2931)</f>
        <v/>
      </c>
      <c r="K2931" t="str">
        <f>IF(女子登録情報!$C2931="","",女子登録情報!$C2931)</f>
        <v/>
      </c>
      <c r="M2931" t="str">
        <f>IFERROR(IF(AND(402&lt;=VALUE(RIGHT(女子登録情報!$F2931,4)),競技会情報!$E$3*100+競技会情報!$G$3&gt;=VALUE(RIGHT(女子登録情報!$F2931,4))),VALUE(女子登録情報!$G2931)+1,VALUE(女子登録情報!$G2931)),"")</f>
        <v/>
      </c>
      <c r="N2931" t="str">
        <f>IF($K2931="","",IF(女子登録情報!$H2931="北海道",女子登録情報!$H2931,LEFT(女子登録情報!$H2931,LEN(女子登録情報!$H2931)-1)))</f>
        <v/>
      </c>
      <c r="O2931" t="str">
        <f>IF($K2931="","",IF(LEN($N2931)=2,LEFT($N2931,1)&amp;"　"&amp;RIGHT($N2931,1)&amp;"・"&amp;女子登録情報!$I2931,$N2931&amp;"・"&amp;女子登録情報!$I2931))</f>
        <v/>
      </c>
    </row>
    <row r="2932" spans="1:15" x14ac:dyDescent="0.55000000000000004">
      <c r="A2932" t="str">
        <f>IF($K2932="","",200000000+女子登録情報!$C2932)</f>
        <v/>
      </c>
      <c r="B2932" t="str">
        <f>IF($K2932="","",女子登録情報!$D2932&amp;" ("&amp;女子登録情報!$K2932&amp;")")</f>
        <v/>
      </c>
      <c r="C2932" t="str">
        <f>IF($K2932="","",女子登録情報!$E2932)</f>
        <v/>
      </c>
      <c r="D2932" t="str">
        <f>IF($K2932="","",女子登録情報!$O2932&amp;" "&amp;女子登録情報!$N2932&amp;" ("&amp;LEFT(女子登録情報!$F2932,2)&amp;")")</f>
        <v/>
      </c>
      <c r="E2932" t="str">
        <f>IF($K2932="","",女子登録情報!$P2932)</f>
        <v/>
      </c>
      <c r="F2932" t="str">
        <f t="shared" si="45"/>
        <v/>
      </c>
      <c r="G2932" t="str">
        <f>IF($K2932="","",女子登録情報!$M2932)</f>
        <v/>
      </c>
      <c r="H2932" t="str">
        <f>IF($K2932="","",女子登録情報!$A2932)</f>
        <v/>
      </c>
      <c r="K2932" t="str">
        <f>IF(女子登録情報!$C2932="","",女子登録情報!$C2932)</f>
        <v/>
      </c>
      <c r="M2932" t="str">
        <f>IFERROR(IF(AND(402&lt;=VALUE(RIGHT(女子登録情報!$F2932,4)),競技会情報!$E$3*100+競技会情報!$G$3&gt;=VALUE(RIGHT(女子登録情報!$F2932,4))),VALUE(女子登録情報!$G2932)+1,VALUE(女子登録情報!$G2932)),"")</f>
        <v/>
      </c>
      <c r="N2932" t="str">
        <f>IF($K2932="","",IF(女子登録情報!$H2932="北海道",女子登録情報!$H2932,LEFT(女子登録情報!$H2932,LEN(女子登録情報!$H2932)-1)))</f>
        <v/>
      </c>
      <c r="O2932" t="str">
        <f>IF($K2932="","",IF(LEN($N2932)=2,LEFT($N2932,1)&amp;"　"&amp;RIGHT($N2932,1)&amp;"・"&amp;女子登録情報!$I2932,$N2932&amp;"・"&amp;女子登録情報!$I2932))</f>
        <v/>
      </c>
    </row>
    <row r="2933" spans="1:15" x14ac:dyDescent="0.55000000000000004">
      <c r="A2933" t="str">
        <f>IF($K2933="","",200000000+女子登録情報!$C2933)</f>
        <v/>
      </c>
      <c r="B2933" t="str">
        <f>IF($K2933="","",女子登録情報!$D2933&amp;" ("&amp;女子登録情報!$K2933&amp;")")</f>
        <v/>
      </c>
      <c r="C2933" t="str">
        <f>IF($K2933="","",女子登録情報!$E2933)</f>
        <v/>
      </c>
      <c r="D2933" t="str">
        <f>IF($K2933="","",女子登録情報!$O2933&amp;" "&amp;女子登録情報!$N2933&amp;" ("&amp;LEFT(女子登録情報!$F2933,2)&amp;")")</f>
        <v/>
      </c>
      <c r="E2933" t="str">
        <f>IF($K2933="","",女子登録情報!$P2933)</f>
        <v/>
      </c>
      <c r="F2933" t="str">
        <f t="shared" si="45"/>
        <v/>
      </c>
      <c r="G2933" t="str">
        <f>IF($K2933="","",女子登録情報!$M2933)</f>
        <v/>
      </c>
      <c r="H2933" t="str">
        <f>IF($K2933="","",女子登録情報!$A2933)</f>
        <v/>
      </c>
      <c r="K2933" t="str">
        <f>IF(女子登録情報!$C2933="","",女子登録情報!$C2933)</f>
        <v/>
      </c>
      <c r="M2933" t="str">
        <f>IFERROR(IF(AND(402&lt;=VALUE(RIGHT(女子登録情報!$F2933,4)),競技会情報!$E$3*100+競技会情報!$G$3&gt;=VALUE(RIGHT(女子登録情報!$F2933,4))),VALUE(女子登録情報!$G2933)+1,VALUE(女子登録情報!$G2933)),"")</f>
        <v/>
      </c>
      <c r="N2933" t="str">
        <f>IF($K2933="","",IF(女子登録情報!$H2933="北海道",女子登録情報!$H2933,LEFT(女子登録情報!$H2933,LEN(女子登録情報!$H2933)-1)))</f>
        <v/>
      </c>
      <c r="O2933" t="str">
        <f>IF($K2933="","",IF(LEN($N2933)=2,LEFT($N2933,1)&amp;"　"&amp;RIGHT($N2933,1)&amp;"・"&amp;女子登録情報!$I2933,$N2933&amp;"・"&amp;女子登録情報!$I2933))</f>
        <v/>
      </c>
    </row>
    <row r="2934" spans="1:15" x14ac:dyDescent="0.55000000000000004">
      <c r="A2934" t="str">
        <f>IF($K2934="","",200000000+女子登録情報!$C2934)</f>
        <v/>
      </c>
      <c r="B2934" t="str">
        <f>IF($K2934="","",女子登録情報!$D2934&amp;" ("&amp;女子登録情報!$K2934&amp;")")</f>
        <v/>
      </c>
      <c r="C2934" t="str">
        <f>IF($K2934="","",女子登録情報!$E2934)</f>
        <v/>
      </c>
      <c r="D2934" t="str">
        <f>IF($K2934="","",女子登録情報!$O2934&amp;" "&amp;女子登録情報!$N2934&amp;" ("&amp;LEFT(女子登録情報!$F2934,2)&amp;")")</f>
        <v/>
      </c>
      <c r="E2934" t="str">
        <f>IF($K2934="","",女子登録情報!$P2934)</f>
        <v/>
      </c>
      <c r="F2934" t="str">
        <f t="shared" si="45"/>
        <v/>
      </c>
      <c r="G2934" t="str">
        <f>IF($K2934="","",女子登録情報!$M2934)</f>
        <v/>
      </c>
      <c r="H2934" t="str">
        <f>IF($K2934="","",女子登録情報!$A2934)</f>
        <v/>
      </c>
      <c r="K2934" t="str">
        <f>IF(女子登録情報!$C2934="","",女子登録情報!$C2934)</f>
        <v/>
      </c>
      <c r="M2934" t="str">
        <f>IFERROR(IF(AND(402&lt;=VALUE(RIGHT(女子登録情報!$F2934,4)),競技会情報!$E$3*100+競技会情報!$G$3&gt;=VALUE(RIGHT(女子登録情報!$F2934,4))),VALUE(女子登録情報!$G2934)+1,VALUE(女子登録情報!$G2934)),"")</f>
        <v/>
      </c>
      <c r="N2934" t="str">
        <f>IF($K2934="","",IF(女子登録情報!$H2934="北海道",女子登録情報!$H2934,LEFT(女子登録情報!$H2934,LEN(女子登録情報!$H2934)-1)))</f>
        <v/>
      </c>
      <c r="O2934" t="str">
        <f>IF($K2934="","",IF(LEN($N2934)=2,LEFT($N2934,1)&amp;"　"&amp;RIGHT($N2934,1)&amp;"・"&amp;女子登録情報!$I2934,$N2934&amp;"・"&amp;女子登録情報!$I2934))</f>
        <v/>
      </c>
    </row>
    <row r="2935" spans="1:15" x14ac:dyDescent="0.55000000000000004">
      <c r="A2935" t="str">
        <f>IF($K2935="","",200000000+女子登録情報!$C2935)</f>
        <v/>
      </c>
      <c r="B2935" t="str">
        <f>IF($K2935="","",女子登録情報!$D2935&amp;" ("&amp;女子登録情報!$K2935&amp;")")</f>
        <v/>
      </c>
      <c r="C2935" t="str">
        <f>IF($K2935="","",女子登録情報!$E2935)</f>
        <v/>
      </c>
      <c r="D2935" t="str">
        <f>IF($K2935="","",女子登録情報!$O2935&amp;" "&amp;女子登録情報!$N2935&amp;" ("&amp;LEFT(女子登録情報!$F2935,2)&amp;")")</f>
        <v/>
      </c>
      <c r="E2935" t="str">
        <f>IF($K2935="","",女子登録情報!$P2935)</f>
        <v/>
      </c>
      <c r="F2935" t="str">
        <f t="shared" si="45"/>
        <v/>
      </c>
      <c r="G2935" t="str">
        <f>IF($K2935="","",女子登録情報!$M2935)</f>
        <v/>
      </c>
      <c r="H2935" t="str">
        <f>IF($K2935="","",女子登録情報!$A2935)</f>
        <v/>
      </c>
      <c r="K2935" t="str">
        <f>IF(女子登録情報!$C2935="","",女子登録情報!$C2935)</f>
        <v/>
      </c>
      <c r="M2935" t="str">
        <f>IFERROR(IF(AND(402&lt;=VALUE(RIGHT(女子登録情報!$F2935,4)),競技会情報!$E$3*100+競技会情報!$G$3&gt;=VALUE(RIGHT(女子登録情報!$F2935,4))),VALUE(女子登録情報!$G2935)+1,VALUE(女子登録情報!$G2935)),"")</f>
        <v/>
      </c>
      <c r="N2935" t="str">
        <f>IF($K2935="","",IF(女子登録情報!$H2935="北海道",女子登録情報!$H2935,LEFT(女子登録情報!$H2935,LEN(女子登録情報!$H2935)-1)))</f>
        <v/>
      </c>
      <c r="O2935" t="str">
        <f>IF($K2935="","",IF(LEN($N2935)=2,LEFT($N2935,1)&amp;"　"&amp;RIGHT($N2935,1)&amp;"・"&amp;女子登録情報!$I2935,$N2935&amp;"・"&amp;女子登録情報!$I2935))</f>
        <v/>
      </c>
    </row>
    <row r="2936" spans="1:15" x14ac:dyDescent="0.55000000000000004">
      <c r="A2936" t="str">
        <f>IF($K2936="","",200000000+女子登録情報!$C2936)</f>
        <v/>
      </c>
      <c r="B2936" t="str">
        <f>IF($K2936="","",女子登録情報!$D2936&amp;" ("&amp;女子登録情報!$K2936&amp;")")</f>
        <v/>
      </c>
      <c r="C2936" t="str">
        <f>IF($K2936="","",女子登録情報!$E2936)</f>
        <v/>
      </c>
      <c r="D2936" t="str">
        <f>IF($K2936="","",女子登録情報!$O2936&amp;" "&amp;女子登録情報!$N2936&amp;" ("&amp;LEFT(女子登録情報!$F2936,2)&amp;")")</f>
        <v/>
      </c>
      <c r="E2936" t="str">
        <f>IF($K2936="","",女子登録情報!$P2936)</f>
        <v/>
      </c>
      <c r="F2936" t="str">
        <f t="shared" si="45"/>
        <v/>
      </c>
      <c r="G2936" t="str">
        <f>IF($K2936="","",女子登録情報!$M2936)</f>
        <v/>
      </c>
      <c r="H2936" t="str">
        <f>IF($K2936="","",女子登録情報!$A2936)</f>
        <v/>
      </c>
      <c r="K2936" t="str">
        <f>IF(女子登録情報!$C2936="","",女子登録情報!$C2936)</f>
        <v/>
      </c>
      <c r="M2936" t="str">
        <f>IFERROR(IF(AND(402&lt;=VALUE(RIGHT(女子登録情報!$F2936,4)),競技会情報!$E$3*100+競技会情報!$G$3&gt;=VALUE(RIGHT(女子登録情報!$F2936,4))),VALUE(女子登録情報!$G2936)+1,VALUE(女子登録情報!$G2936)),"")</f>
        <v/>
      </c>
      <c r="N2936" t="str">
        <f>IF($K2936="","",IF(女子登録情報!$H2936="北海道",女子登録情報!$H2936,LEFT(女子登録情報!$H2936,LEN(女子登録情報!$H2936)-1)))</f>
        <v/>
      </c>
      <c r="O2936" t="str">
        <f>IF($K2936="","",IF(LEN($N2936)=2,LEFT($N2936,1)&amp;"　"&amp;RIGHT($N2936,1)&amp;"・"&amp;女子登録情報!$I2936,$N2936&amp;"・"&amp;女子登録情報!$I2936))</f>
        <v/>
      </c>
    </row>
    <row r="2937" spans="1:15" x14ac:dyDescent="0.55000000000000004">
      <c r="A2937" t="str">
        <f>IF($K2937="","",200000000+女子登録情報!$C2937)</f>
        <v/>
      </c>
      <c r="B2937" t="str">
        <f>IF($K2937="","",女子登録情報!$D2937&amp;" ("&amp;女子登録情報!$K2937&amp;")")</f>
        <v/>
      </c>
      <c r="C2937" t="str">
        <f>IF($K2937="","",女子登録情報!$E2937)</f>
        <v/>
      </c>
      <c r="D2937" t="str">
        <f>IF($K2937="","",女子登録情報!$O2937&amp;" "&amp;女子登録情報!$N2937&amp;" ("&amp;LEFT(女子登録情報!$F2937,2)&amp;")")</f>
        <v/>
      </c>
      <c r="E2937" t="str">
        <f>IF($K2937="","",女子登録情報!$P2937)</f>
        <v/>
      </c>
      <c r="F2937" t="str">
        <f t="shared" si="45"/>
        <v/>
      </c>
      <c r="G2937" t="str">
        <f>IF($K2937="","",女子登録情報!$M2937)</f>
        <v/>
      </c>
      <c r="H2937" t="str">
        <f>IF($K2937="","",女子登録情報!$A2937)</f>
        <v/>
      </c>
      <c r="K2937" t="str">
        <f>IF(女子登録情報!$C2937="","",女子登録情報!$C2937)</f>
        <v/>
      </c>
      <c r="M2937" t="str">
        <f>IFERROR(IF(AND(402&lt;=VALUE(RIGHT(女子登録情報!$F2937,4)),競技会情報!$E$3*100+競技会情報!$G$3&gt;=VALUE(RIGHT(女子登録情報!$F2937,4))),VALUE(女子登録情報!$G2937)+1,VALUE(女子登録情報!$G2937)),"")</f>
        <v/>
      </c>
      <c r="N2937" t="str">
        <f>IF($K2937="","",IF(女子登録情報!$H2937="北海道",女子登録情報!$H2937,LEFT(女子登録情報!$H2937,LEN(女子登録情報!$H2937)-1)))</f>
        <v/>
      </c>
      <c r="O2937" t="str">
        <f>IF($K2937="","",IF(LEN($N2937)=2,LEFT($N2937,1)&amp;"　"&amp;RIGHT($N2937,1)&amp;"・"&amp;女子登録情報!$I2937,$N2937&amp;"・"&amp;女子登録情報!$I2937))</f>
        <v/>
      </c>
    </row>
    <row r="2938" spans="1:15" x14ac:dyDescent="0.55000000000000004">
      <c r="A2938" t="str">
        <f>IF($K2938="","",200000000+女子登録情報!$C2938)</f>
        <v/>
      </c>
      <c r="B2938" t="str">
        <f>IF($K2938="","",女子登録情報!$D2938&amp;" ("&amp;女子登録情報!$K2938&amp;")")</f>
        <v/>
      </c>
      <c r="C2938" t="str">
        <f>IF($K2938="","",女子登録情報!$E2938)</f>
        <v/>
      </c>
      <c r="D2938" t="str">
        <f>IF($K2938="","",女子登録情報!$O2938&amp;" "&amp;女子登録情報!$N2938&amp;" ("&amp;LEFT(女子登録情報!$F2938,2)&amp;")")</f>
        <v/>
      </c>
      <c r="E2938" t="str">
        <f>IF($K2938="","",女子登録情報!$P2938)</f>
        <v/>
      </c>
      <c r="F2938" t="str">
        <f t="shared" si="45"/>
        <v/>
      </c>
      <c r="G2938" t="str">
        <f>IF($K2938="","",女子登録情報!$M2938)</f>
        <v/>
      </c>
      <c r="H2938" t="str">
        <f>IF($K2938="","",女子登録情報!$A2938)</f>
        <v/>
      </c>
      <c r="K2938" t="str">
        <f>IF(女子登録情報!$C2938="","",女子登録情報!$C2938)</f>
        <v/>
      </c>
      <c r="M2938" t="str">
        <f>IFERROR(IF(AND(402&lt;=VALUE(RIGHT(女子登録情報!$F2938,4)),競技会情報!$E$3*100+競技会情報!$G$3&gt;=VALUE(RIGHT(女子登録情報!$F2938,4))),VALUE(女子登録情報!$G2938)+1,VALUE(女子登録情報!$G2938)),"")</f>
        <v/>
      </c>
      <c r="N2938" t="str">
        <f>IF($K2938="","",IF(女子登録情報!$H2938="北海道",女子登録情報!$H2938,LEFT(女子登録情報!$H2938,LEN(女子登録情報!$H2938)-1)))</f>
        <v/>
      </c>
      <c r="O2938" t="str">
        <f>IF($K2938="","",IF(LEN($N2938)=2,LEFT($N2938,1)&amp;"　"&amp;RIGHT($N2938,1)&amp;"・"&amp;女子登録情報!$I2938,$N2938&amp;"・"&amp;女子登録情報!$I2938))</f>
        <v/>
      </c>
    </row>
    <row r="2939" spans="1:15" x14ac:dyDescent="0.55000000000000004">
      <c r="A2939" t="str">
        <f>IF($K2939="","",200000000+女子登録情報!$C2939)</f>
        <v/>
      </c>
      <c r="B2939" t="str">
        <f>IF($K2939="","",女子登録情報!$D2939&amp;" ("&amp;女子登録情報!$K2939&amp;")")</f>
        <v/>
      </c>
      <c r="C2939" t="str">
        <f>IF($K2939="","",女子登録情報!$E2939)</f>
        <v/>
      </c>
      <c r="D2939" t="str">
        <f>IF($K2939="","",女子登録情報!$O2939&amp;" "&amp;女子登録情報!$N2939&amp;" ("&amp;LEFT(女子登録情報!$F2939,2)&amp;")")</f>
        <v/>
      </c>
      <c r="E2939" t="str">
        <f>IF($K2939="","",女子登録情報!$P2939)</f>
        <v/>
      </c>
      <c r="F2939" t="str">
        <f t="shared" si="45"/>
        <v/>
      </c>
      <c r="G2939" t="str">
        <f>IF($K2939="","",女子登録情報!$M2939)</f>
        <v/>
      </c>
      <c r="H2939" t="str">
        <f>IF($K2939="","",女子登録情報!$A2939)</f>
        <v/>
      </c>
      <c r="K2939" t="str">
        <f>IF(女子登録情報!$C2939="","",女子登録情報!$C2939)</f>
        <v/>
      </c>
      <c r="M2939" t="str">
        <f>IFERROR(IF(AND(402&lt;=VALUE(RIGHT(女子登録情報!$F2939,4)),競技会情報!$E$3*100+競技会情報!$G$3&gt;=VALUE(RIGHT(女子登録情報!$F2939,4))),VALUE(女子登録情報!$G2939)+1,VALUE(女子登録情報!$G2939)),"")</f>
        <v/>
      </c>
      <c r="N2939" t="str">
        <f>IF($K2939="","",IF(女子登録情報!$H2939="北海道",女子登録情報!$H2939,LEFT(女子登録情報!$H2939,LEN(女子登録情報!$H2939)-1)))</f>
        <v/>
      </c>
      <c r="O2939" t="str">
        <f>IF($K2939="","",IF(LEN($N2939)=2,LEFT($N2939,1)&amp;"　"&amp;RIGHT($N2939,1)&amp;"・"&amp;女子登録情報!$I2939,$N2939&amp;"・"&amp;女子登録情報!$I2939))</f>
        <v/>
      </c>
    </row>
    <row r="2940" spans="1:15" x14ac:dyDescent="0.55000000000000004">
      <c r="A2940" t="str">
        <f>IF($K2940="","",200000000+女子登録情報!$C2940)</f>
        <v/>
      </c>
      <c r="B2940" t="str">
        <f>IF($K2940="","",女子登録情報!$D2940&amp;" ("&amp;女子登録情報!$K2940&amp;")")</f>
        <v/>
      </c>
      <c r="C2940" t="str">
        <f>IF($K2940="","",女子登録情報!$E2940)</f>
        <v/>
      </c>
      <c r="D2940" t="str">
        <f>IF($K2940="","",女子登録情報!$O2940&amp;" "&amp;女子登録情報!$N2940&amp;" ("&amp;LEFT(女子登録情報!$F2940,2)&amp;")")</f>
        <v/>
      </c>
      <c r="E2940" t="str">
        <f>IF($K2940="","",女子登録情報!$P2940)</f>
        <v/>
      </c>
      <c r="F2940" t="str">
        <f t="shared" si="45"/>
        <v/>
      </c>
      <c r="G2940" t="str">
        <f>IF($K2940="","",女子登録情報!$M2940)</f>
        <v/>
      </c>
      <c r="H2940" t="str">
        <f>IF($K2940="","",女子登録情報!$A2940)</f>
        <v/>
      </c>
      <c r="K2940" t="str">
        <f>IF(女子登録情報!$C2940="","",女子登録情報!$C2940)</f>
        <v/>
      </c>
      <c r="M2940" t="str">
        <f>IFERROR(IF(AND(402&lt;=VALUE(RIGHT(女子登録情報!$F2940,4)),競技会情報!$E$3*100+競技会情報!$G$3&gt;=VALUE(RIGHT(女子登録情報!$F2940,4))),VALUE(女子登録情報!$G2940)+1,VALUE(女子登録情報!$G2940)),"")</f>
        <v/>
      </c>
      <c r="N2940" t="str">
        <f>IF($K2940="","",IF(女子登録情報!$H2940="北海道",女子登録情報!$H2940,LEFT(女子登録情報!$H2940,LEN(女子登録情報!$H2940)-1)))</f>
        <v/>
      </c>
      <c r="O2940" t="str">
        <f>IF($K2940="","",IF(LEN($N2940)=2,LEFT($N2940,1)&amp;"　"&amp;RIGHT($N2940,1)&amp;"・"&amp;女子登録情報!$I2940,$N2940&amp;"・"&amp;女子登録情報!$I2940))</f>
        <v/>
      </c>
    </row>
    <row r="2941" spans="1:15" x14ac:dyDescent="0.55000000000000004">
      <c r="A2941" t="str">
        <f>IF($K2941="","",200000000+女子登録情報!$C2941)</f>
        <v/>
      </c>
      <c r="B2941" t="str">
        <f>IF($K2941="","",女子登録情報!$D2941&amp;" ("&amp;女子登録情報!$K2941&amp;")")</f>
        <v/>
      </c>
      <c r="C2941" t="str">
        <f>IF($K2941="","",女子登録情報!$E2941)</f>
        <v/>
      </c>
      <c r="D2941" t="str">
        <f>IF($K2941="","",女子登録情報!$O2941&amp;" "&amp;女子登録情報!$N2941&amp;" ("&amp;LEFT(女子登録情報!$F2941,2)&amp;")")</f>
        <v/>
      </c>
      <c r="E2941" t="str">
        <f>IF($K2941="","",女子登録情報!$P2941)</f>
        <v/>
      </c>
      <c r="F2941" t="str">
        <f t="shared" si="45"/>
        <v/>
      </c>
      <c r="G2941" t="str">
        <f>IF($K2941="","",女子登録情報!$M2941)</f>
        <v/>
      </c>
      <c r="H2941" t="str">
        <f>IF($K2941="","",女子登録情報!$A2941)</f>
        <v/>
      </c>
      <c r="K2941" t="str">
        <f>IF(女子登録情報!$C2941="","",女子登録情報!$C2941)</f>
        <v/>
      </c>
      <c r="M2941" t="str">
        <f>IFERROR(IF(AND(402&lt;=VALUE(RIGHT(女子登録情報!$F2941,4)),競技会情報!$E$3*100+競技会情報!$G$3&gt;=VALUE(RIGHT(女子登録情報!$F2941,4))),VALUE(女子登録情報!$G2941)+1,VALUE(女子登録情報!$G2941)),"")</f>
        <v/>
      </c>
      <c r="N2941" t="str">
        <f>IF($K2941="","",IF(女子登録情報!$H2941="北海道",女子登録情報!$H2941,LEFT(女子登録情報!$H2941,LEN(女子登録情報!$H2941)-1)))</f>
        <v/>
      </c>
      <c r="O2941" t="str">
        <f>IF($K2941="","",IF(LEN($N2941)=2,LEFT($N2941,1)&amp;"　"&amp;RIGHT($N2941,1)&amp;"・"&amp;女子登録情報!$I2941,$N2941&amp;"・"&amp;女子登録情報!$I2941))</f>
        <v/>
      </c>
    </row>
    <row r="2942" spans="1:15" x14ac:dyDescent="0.55000000000000004">
      <c r="A2942" t="str">
        <f>IF($K2942="","",200000000+女子登録情報!$C2942)</f>
        <v/>
      </c>
      <c r="B2942" t="str">
        <f>IF($K2942="","",女子登録情報!$D2942&amp;" ("&amp;女子登録情報!$K2942&amp;")")</f>
        <v/>
      </c>
      <c r="C2942" t="str">
        <f>IF($K2942="","",女子登録情報!$E2942)</f>
        <v/>
      </c>
      <c r="D2942" t="str">
        <f>IF($K2942="","",女子登録情報!$O2942&amp;" "&amp;女子登録情報!$N2942&amp;" ("&amp;LEFT(女子登録情報!$F2942,2)&amp;")")</f>
        <v/>
      </c>
      <c r="E2942" t="str">
        <f>IF($K2942="","",女子登録情報!$P2942)</f>
        <v/>
      </c>
      <c r="F2942" t="str">
        <f t="shared" si="45"/>
        <v/>
      </c>
      <c r="G2942" t="str">
        <f>IF($K2942="","",女子登録情報!$M2942)</f>
        <v/>
      </c>
      <c r="H2942" t="str">
        <f>IF($K2942="","",女子登録情報!$A2942)</f>
        <v/>
      </c>
      <c r="K2942" t="str">
        <f>IF(女子登録情報!$C2942="","",女子登録情報!$C2942)</f>
        <v/>
      </c>
      <c r="M2942" t="str">
        <f>IFERROR(IF(AND(402&lt;=VALUE(RIGHT(女子登録情報!$F2942,4)),競技会情報!$E$3*100+競技会情報!$G$3&gt;=VALUE(RIGHT(女子登録情報!$F2942,4))),VALUE(女子登録情報!$G2942)+1,VALUE(女子登録情報!$G2942)),"")</f>
        <v/>
      </c>
      <c r="N2942" t="str">
        <f>IF($K2942="","",IF(女子登録情報!$H2942="北海道",女子登録情報!$H2942,LEFT(女子登録情報!$H2942,LEN(女子登録情報!$H2942)-1)))</f>
        <v/>
      </c>
      <c r="O2942" t="str">
        <f>IF($K2942="","",IF(LEN($N2942)=2,LEFT($N2942,1)&amp;"　"&amp;RIGHT($N2942,1)&amp;"・"&amp;女子登録情報!$I2942,$N2942&amp;"・"&amp;女子登録情報!$I2942))</f>
        <v/>
      </c>
    </row>
    <row r="2943" spans="1:15" x14ac:dyDescent="0.55000000000000004">
      <c r="A2943" t="str">
        <f>IF($K2943="","",200000000+女子登録情報!$C2943)</f>
        <v/>
      </c>
      <c r="B2943" t="str">
        <f>IF($K2943="","",女子登録情報!$D2943&amp;" ("&amp;女子登録情報!$K2943&amp;")")</f>
        <v/>
      </c>
      <c r="C2943" t="str">
        <f>IF($K2943="","",女子登録情報!$E2943)</f>
        <v/>
      </c>
      <c r="D2943" t="str">
        <f>IF($K2943="","",女子登録情報!$O2943&amp;" "&amp;女子登録情報!$N2943&amp;" ("&amp;LEFT(女子登録情報!$F2943,2)&amp;")")</f>
        <v/>
      </c>
      <c r="E2943" t="str">
        <f>IF($K2943="","",女子登録情報!$P2943)</f>
        <v/>
      </c>
      <c r="F2943" t="str">
        <f t="shared" si="45"/>
        <v/>
      </c>
      <c r="G2943" t="str">
        <f>IF($K2943="","",女子登録情報!$M2943)</f>
        <v/>
      </c>
      <c r="H2943" t="str">
        <f>IF($K2943="","",女子登録情報!$A2943)</f>
        <v/>
      </c>
      <c r="K2943" t="str">
        <f>IF(女子登録情報!$C2943="","",女子登録情報!$C2943)</f>
        <v/>
      </c>
      <c r="M2943" t="str">
        <f>IFERROR(IF(AND(402&lt;=VALUE(RIGHT(女子登録情報!$F2943,4)),競技会情報!$E$3*100+競技会情報!$G$3&gt;=VALUE(RIGHT(女子登録情報!$F2943,4))),VALUE(女子登録情報!$G2943)+1,VALUE(女子登録情報!$G2943)),"")</f>
        <v/>
      </c>
      <c r="N2943" t="str">
        <f>IF($K2943="","",IF(女子登録情報!$H2943="北海道",女子登録情報!$H2943,LEFT(女子登録情報!$H2943,LEN(女子登録情報!$H2943)-1)))</f>
        <v/>
      </c>
      <c r="O2943" t="str">
        <f>IF($K2943="","",IF(LEN($N2943)=2,LEFT($N2943,1)&amp;"　"&amp;RIGHT($N2943,1)&amp;"・"&amp;女子登録情報!$I2943,$N2943&amp;"・"&amp;女子登録情報!$I2943))</f>
        <v/>
      </c>
    </row>
    <row r="2944" spans="1:15" x14ac:dyDescent="0.55000000000000004">
      <c r="A2944" t="str">
        <f>IF($K2944="","",200000000+女子登録情報!$C2944)</f>
        <v/>
      </c>
      <c r="B2944" t="str">
        <f>IF($K2944="","",女子登録情報!$D2944&amp;" ("&amp;女子登録情報!$K2944&amp;")")</f>
        <v/>
      </c>
      <c r="C2944" t="str">
        <f>IF($K2944="","",女子登録情報!$E2944)</f>
        <v/>
      </c>
      <c r="D2944" t="str">
        <f>IF($K2944="","",女子登録情報!$O2944&amp;" "&amp;女子登録情報!$N2944&amp;" ("&amp;LEFT(女子登録情報!$F2944,2)&amp;")")</f>
        <v/>
      </c>
      <c r="E2944" t="str">
        <f>IF($K2944="","",女子登録情報!$P2944)</f>
        <v/>
      </c>
      <c r="F2944" t="str">
        <f t="shared" si="45"/>
        <v/>
      </c>
      <c r="G2944" t="str">
        <f>IF($K2944="","",女子登録情報!$M2944)</f>
        <v/>
      </c>
      <c r="H2944" t="str">
        <f>IF($K2944="","",女子登録情報!$A2944)</f>
        <v/>
      </c>
      <c r="K2944" t="str">
        <f>IF(女子登録情報!$C2944="","",女子登録情報!$C2944)</f>
        <v/>
      </c>
      <c r="M2944" t="str">
        <f>IFERROR(IF(AND(402&lt;=VALUE(RIGHT(女子登録情報!$F2944,4)),競技会情報!$E$3*100+競技会情報!$G$3&gt;=VALUE(RIGHT(女子登録情報!$F2944,4))),VALUE(女子登録情報!$G2944)+1,VALUE(女子登録情報!$G2944)),"")</f>
        <v/>
      </c>
      <c r="N2944" t="str">
        <f>IF($K2944="","",IF(女子登録情報!$H2944="北海道",女子登録情報!$H2944,LEFT(女子登録情報!$H2944,LEN(女子登録情報!$H2944)-1)))</f>
        <v/>
      </c>
      <c r="O2944" t="str">
        <f>IF($K2944="","",IF(LEN($N2944)=2,LEFT($N2944,1)&amp;"　"&amp;RIGHT($N2944,1)&amp;"・"&amp;女子登録情報!$I2944,$N2944&amp;"・"&amp;女子登録情報!$I2944))</f>
        <v/>
      </c>
    </row>
    <row r="2945" spans="1:15" x14ac:dyDescent="0.55000000000000004">
      <c r="A2945" t="str">
        <f>IF($K2945="","",200000000+女子登録情報!$C2945)</f>
        <v/>
      </c>
      <c r="B2945" t="str">
        <f>IF($K2945="","",女子登録情報!$D2945&amp;" ("&amp;女子登録情報!$K2945&amp;")")</f>
        <v/>
      </c>
      <c r="C2945" t="str">
        <f>IF($K2945="","",女子登録情報!$E2945)</f>
        <v/>
      </c>
      <c r="D2945" t="str">
        <f>IF($K2945="","",女子登録情報!$O2945&amp;" "&amp;女子登録情報!$N2945&amp;" ("&amp;LEFT(女子登録情報!$F2945,2)&amp;")")</f>
        <v/>
      </c>
      <c r="E2945" t="str">
        <f>IF($K2945="","",女子登録情報!$P2945)</f>
        <v/>
      </c>
      <c r="F2945" t="str">
        <f t="shared" si="45"/>
        <v/>
      </c>
      <c r="G2945" t="str">
        <f>IF($K2945="","",女子登録情報!$M2945)</f>
        <v/>
      </c>
      <c r="H2945" t="str">
        <f>IF($K2945="","",女子登録情報!$A2945)</f>
        <v/>
      </c>
      <c r="K2945" t="str">
        <f>IF(女子登録情報!$C2945="","",女子登録情報!$C2945)</f>
        <v/>
      </c>
      <c r="M2945" t="str">
        <f>IFERROR(IF(AND(402&lt;=VALUE(RIGHT(女子登録情報!$F2945,4)),競技会情報!$E$3*100+競技会情報!$G$3&gt;=VALUE(RIGHT(女子登録情報!$F2945,4))),VALUE(女子登録情報!$G2945)+1,VALUE(女子登録情報!$G2945)),"")</f>
        <v/>
      </c>
      <c r="N2945" t="str">
        <f>IF($K2945="","",IF(女子登録情報!$H2945="北海道",女子登録情報!$H2945,LEFT(女子登録情報!$H2945,LEN(女子登録情報!$H2945)-1)))</f>
        <v/>
      </c>
      <c r="O2945" t="str">
        <f>IF($K2945="","",IF(LEN($N2945)=2,LEFT($N2945,1)&amp;"　"&amp;RIGHT($N2945,1)&amp;"・"&amp;女子登録情報!$I2945,$N2945&amp;"・"&amp;女子登録情報!$I2945))</f>
        <v/>
      </c>
    </row>
    <row r="2946" spans="1:15" x14ac:dyDescent="0.55000000000000004">
      <c r="A2946" t="str">
        <f>IF($K2946="","",200000000+女子登録情報!$C2946)</f>
        <v/>
      </c>
      <c r="B2946" t="str">
        <f>IF($K2946="","",女子登録情報!$D2946&amp;" ("&amp;女子登録情報!$K2946&amp;")")</f>
        <v/>
      </c>
      <c r="C2946" t="str">
        <f>IF($K2946="","",女子登録情報!$E2946)</f>
        <v/>
      </c>
      <c r="D2946" t="str">
        <f>IF($K2946="","",女子登録情報!$O2946&amp;" "&amp;女子登録情報!$N2946&amp;" ("&amp;LEFT(女子登録情報!$F2946,2)&amp;")")</f>
        <v/>
      </c>
      <c r="E2946" t="str">
        <f>IF($K2946="","",女子登録情報!$P2946)</f>
        <v/>
      </c>
      <c r="F2946" t="str">
        <f t="shared" si="45"/>
        <v/>
      </c>
      <c r="G2946" t="str">
        <f>IF($K2946="","",女子登録情報!$M2946)</f>
        <v/>
      </c>
      <c r="H2946" t="str">
        <f>IF($K2946="","",女子登録情報!$A2946)</f>
        <v/>
      </c>
      <c r="K2946" t="str">
        <f>IF(女子登録情報!$C2946="","",女子登録情報!$C2946)</f>
        <v/>
      </c>
      <c r="M2946" t="str">
        <f>IFERROR(IF(AND(402&lt;=VALUE(RIGHT(女子登録情報!$F2946,4)),競技会情報!$E$3*100+競技会情報!$G$3&gt;=VALUE(RIGHT(女子登録情報!$F2946,4))),VALUE(女子登録情報!$G2946)+1,VALUE(女子登録情報!$G2946)),"")</f>
        <v/>
      </c>
      <c r="N2946" t="str">
        <f>IF($K2946="","",IF(女子登録情報!$H2946="北海道",女子登録情報!$H2946,LEFT(女子登録情報!$H2946,LEN(女子登録情報!$H2946)-1)))</f>
        <v/>
      </c>
      <c r="O2946" t="str">
        <f>IF($K2946="","",IF(LEN($N2946)=2,LEFT($N2946,1)&amp;"　"&amp;RIGHT($N2946,1)&amp;"・"&amp;女子登録情報!$I2946,$N2946&amp;"・"&amp;女子登録情報!$I2946))</f>
        <v/>
      </c>
    </row>
    <row r="2947" spans="1:15" x14ac:dyDescent="0.55000000000000004">
      <c r="A2947" t="str">
        <f>IF($K2947="","",200000000+女子登録情報!$C2947)</f>
        <v/>
      </c>
      <c r="B2947" t="str">
        <f>IF($K2947="","",女子登録情報!$D2947&amp;" ("&amp;女子登録情報!$K2947&amp;")")</f>
        <v/>
      </c>
      <c r="C2947" t="str">
        <f>IF($K2947="","",女子登録情報!$E2947)</f>
        <v/>
      </c>
      <c r="D2947" t="str">
        <f>IF($K2947="","",女子登録情報!$O2947&amp;" "&amp;女子登録情報!$N2947&amp;" ("&amp;LEFT(女子登録情報!$F2947,2)&amp;")")</f>
        <v/>
      </c>
      <c r="E2947" t="str">
        <f>IF($K2947="","",女子登録情報!$P2947)</f>
        <v/>
      </c>
      <c r="F2947" t="str">
        <f t="shared" ref="F2947:F3001" si="46">IF($K2947="","","2")</f>
        <v/>
      </c>
      <c r="G2947" t="str">
        <f>IF($K2947="","",女子登録情報!$M2947)</f>
        <v/>
      </c>
      <c r="H2947" t="str">
        <f>IF($K2947="","",女子登録情報!$A2947)</f>
        <v/>
      </c>
      <c r="K2947" t="str">
        <f>IF(女子登録情報!$C2947="","",女子登録情報!$C2947)</f>
        <v/>
      </c>
      <c r="M2947" t="str">
        <f>IFERROR(IF(AND(402&lt;=VALUE(RIGHT(女子登録情報!$F2947,4)),競技会情報!$E$3*100+競技会情報!$G$3&gt;=VALUE(RIGHT(女子登録情報!$F2947,4))),VALUE(女子登録情報!$G2947)+1,VALUE(女子登録情報!$G2947)),"")</f>
        <v/>
      </c>
      <c r="N2947" t="str">
        <f>IF($K2947="","",IF(女子登録情報!$H2947="北海道",女子登録情報!$H2947,LEFT(女子登録情報!$H2947,LEN(女子登録情報!$H2947)-1)))</f>
        <v/>
      </c>
      <c r="O2947" t="str">
        <f>IF($K2947="","",IF(LEN($N2947)=2,LEFT($N2947,1)&amp;"　"&amp;RIGHT($N2947,1)&amp;"・"&amp;女子登録情報!$I2947,$N2947&amp;"・"&amp;女子登録情報!$I2947))</f>
        <v/>
      </c>
    </row>
    <row r="2948" spans="1:15" x14ac:dyDescent="0.55000000000000004">
      <c r="A2948" t="str">
        <f>IF($K2948="","",200000000+女子登録情報!$C2948)</f>
        <v/>
      </c>
      <c r="B2948" t="str">
        <f>IF($K2948="","",女子登録情報!$D2948&amp;" ("&amp;女子登録情報!$K2948&amp;")")</f>
        <v/>
      </c>
      <c r="C2948" t="str">
        <f>IF($K2948="","",女子登録情報!$E2948)</f>
        <v/>
      </c>
      <c r="D2948" t="str">
        <f>IF($K2948="","",女子登録情報!$O2948&amp;" "&amp;女子登録情報!$N2948&amp;" ("&amp;LEFT(女子登録情報!$F2948,2)&amp;")")</f>
        <v/>
      </c>
      <c r="E2948" t="str">
        <f>IF($K2948="","",女子登録情報!$P2948)</f>
        <v/>
      </c>
      <c r="F2948" t="str">
        <f t="shared" si="46"/>
        <v/>
      </c>
      <c r="G2948" t="str">
        <f>IF($K2948="","",女子登録情報!$M2948)</f>
        <v/>
      </c>
      <c r="H2948" t="str">
        <f>IF($K2948="","",女子登録情報!$A2948)</f>
        <v/>
      </c>
      <c r="K2948" t="str">
        <f>IF(女子登録情報!$C2948="","",女子登録情報!$C2948)</f>
        <v/>
      </c>
      <c r="M2948" t="str">
        <f>IFERROR(IF(AND(402&lt;=VALUE(RIGHT(女子登録情報!$F2948,4)),競技会情報!$E$3*100+競技会情報!$G$3&gt;=VALUE(RIGHT(女子登録情報!$F2948,4))),VALUE(女子登録情報!$G2948)+1,VALUE(女子登録情報!$G2948)),"")</f>
        <v/>
      </c>
      <c r="N2948" t="str">
        <f>IF($K2948="","",IF(女子登録情報!$H2948="北海道",女子登録情報!$H2948,LEFT(女子登録情報!$H2948,LEN(女子登録情報!$H2948)-1)))</f>
        <v/>
      </c>
      <c r="O2948" t="str">
        <f>IF($K2948="","",IF(LEN($N2948)=2,LEFT($N2948,1)&amp;"　"&amp;RIGHT($N2948,1)&amp;"・"&amp;女子登録情報!$I2948,$N2948&amp;"・"&amp;女子登録情報!$I2948))</f>
        <v/>
      </c>
    </row>
    <row r="2949" spans="1:15" x14ac:dyDescent="0.55000000000000004">
      <c r="A2949" t="str">
        <f>IF($K2949="","",200000000+女子登録情報!$C2949)</f>
        <v/>
      </c>
      <c r="B2949" t="str">
        <f>IF($K2949="","",女子登録情報!$D2949&amp;" ("&amp;女子登録情報!$K2949&amp;")")</f>
        <v/>
      </c>
      <c r="C2949" t="str">
        <f>IF($K2949="","",女子登録情報!$E2949)</f>
        <v/>
      </c>
      <c r="D2949" t="str">
        <f>IF($K2949="","",女子登録情報!$O2949&amp;" "&amp;女子登録情報!$N2949&amp;" ("&amp;LEFT(女子登録情報!$F2949,2)&amp;")")</f>
        <v/>
      </c>
      <c r="E2949" t="str">
        <f>IF($K2949="","",女子登録情報!$P2949)</f>
        <v/>
      </c>
      <c r="F2949" t="str">
        <f t="shared" si="46"/>
        <v/>
      </c>
      <c r="G2949" t="str">
        <f>IF($K2949="","",女子登録情報!$M2949)</f>
        <v/>
      </c>
      <c r="H2949" t="str">
        <f>IF($K2949="","",女子登録情報!$A2949)</f>
        <v/>
      </c>
      <c r="K2949" t="str">
        <f>IF(女子登録情報!$C2949="","",女子登録情報!$C2949)</f>
        <v/>
      </c>
      <c r="M2949" t="str">
        <f>IFERROR(IF(AND(402&lt;=VALUE(RIGHT(女子登録情報!$F2949,4)),競技会情報!$E$3*100+競技会情報!$G$3&gt;=VALUE(RIGHT(女子登録情報!$F2949,4))),VALUE(女子登録情報!$G2949)+1,VALUE(女子登録情報!$G2949)),"")</f>
        <v/>
      </c>
      <c r="N2949" t="str">
        <f>IF($K2949="","",IF(女子登録情報!$H2949="北海道",女子登録情報!$H2949,LEFT(女子登録情報!$H2949,LEN(女子登録情報!$H2949)-1)))</f>
        <v/>
      </c>
      <c r="O2949" t="str">
        <f>IF($K2949="","",IF(LEN($N2949)=2,LEFT($N2949,1)&amp;"　"&amp;RIGHT($N2949,1)&amp;"・"&amp;女子登録情報!$I2949,$N2949&amp;"・"&amp;女子登録情報!$I2949))</f>
        <v/>
      </c>
    </row>
    <row r="2950" spans="1:15" x14ac:dyDescent="0.55000000000000004">
      <c r="A2950" t="str">
        <f>IF($K2950="","",200000000+女子登録情報!$C2950)</f>
        <v/>
      </c>
      <c r="B2950" t="str">
        <f>IF($K2950="","",女子登録情報!$D2950&amp;" ("&amp;女子登録情報!$K2950&amp;")")</f>
        <v/>
      </c>
      <c r="C2950" t="str">
        <f>IF($K2950="","",女子登録情報!$E2950)</f>
        <v/>
      </c>
      <c r="D2950" t="str">
        <f>IF($K2950="","",女子登録情報!$O2950&amp;" "&amp;女子登録情報!$N2950&amp;" ("&amp;LEFT(女子登録情報!$F2950,2)&amp;")")</f>
        <v/>
      </c>
      <c r="E2950" t="str">
        <f>IF($K2950="","",女子登録情報!$P2950)</f>
        <v/>
      </c>
      <c r="F2950" t="str">
        <f t="shared" si="46"/>
        <v/>
      </c>
      <c r="G2950" t="str">
        <f>IF($K2950="","",女子登録情報!$M2950)</f>
        <v/>
      </c>
      <c r="H2950" t="str">
        <f>IF($K2950="","",女子登録情報!$A2950)</f>
        <v/>
      </c>
      <c r="K2950" t="str">
        <f>IF(女子登録情報!$C2950="","",女子登録情報!$C2950)</f>
        <v/>
      </c>
      <c r="M2950" t="str">
        <f>IFERROR(IF(AND(402&lt;=VALUE(RIGHT(女子登録情報!$F2950,4)),競技会情報!$E$3*100+競技会情報!$G$3&gt;=VALUE(RIGHT(女子登録情報!$F2950,4))),VALUE(女子登録情報!$G2950)+1,VALUE(女子登録情報!$G2950)),"")</f>
        <v/>
      </c>
      <c r="N2950" t="str">
        <f>IF($K2950="","",IF(女子登録情報!$H2950="北海道",女子登録情報!$H2950,LEFT(女子登録情報!$H2950,LEN(女子登録情報!$H2950)-1)))</f>
        <v/>
      </c>
      <c r="O2950" t="str">
        <f>IF($K2950="","",IF(LEN($N2950)=2,LEFT($N2950,1)&amp;"　"&amp;RIGHT($N2950,1)&amp;"・"&amp;女子登録情報!$I2950,$N2950&amp;"・"&amp;女子登録情報!$I2950))</f>
        <v/>
      </c>
    </row>
    <row r="2951" spans="1:15" x14ac:dyDescent="0.55000000000000004">
      <c r="A2951" t="str">
        <f>IF($K2951="","",200000000+女子登録情報!$C2951)</f>
        <v/>
      </c>
      <c r="B2951" t="str">
        <f>IF($K2951="","",女子登録情報!$D2951&amp;" ("&amp;女子登録情報!$K2951&amp;")")</f>
        <v/>
      </c>
      <c r="C2951" t="str">
        <f>IF($K2951="","",女子登録情報!$E2951)</f>
        <v/>
      </c>
      <c r="D2951" t="str">
        <f>IF($K2951="","",女子登録情報!$O2951&amp;" "&amp;女子登録情報!$N2951&amp;" ("&amp;LEFT(女子登録情報!$F2951,2)&amp;")")</f>
        <v/>
      </c>
      <c r="E2951" t="str">
        <f>IF($K2951="","",女子登録情報!$P2951)</f>
        <v/>
      </c>
      <c r="F2951" t="str">
        <f t="shared" si="46"/>
        <v/>
      </c>
      <c r="G2951" t="str">
        <f>IF($K2951="","",女子登録情報!$M2951)</f>
        <v/>
      </c>
      <c r="H2951" t="str">
        <f>IF($K2951="","",女子登録情報!$A2951)</f>
        <v/>
      </c>
      <c r="K2951" t="str">
        <f>IF(女子登録情報!$C2951="","",女子登録情報!$C2951)</f>
        <v/>
      </c>
      <c r="M2951" t="str">
        <f>IFERROR(IF(AND(402&lt;=VALUE(RIGHT(女子登録情報!$F2951,4)),競技会情報!$E$3*100+競技会情報!$G$3&gt;=VALUE(RIGHT(女子登録情報!$F2951,4))),VALUE(女子登録情報!$G2951)+1,VALUE(女子登録情報!$G2951)),"")</f>
        <v/>
      </c>
      <c r="N2951" t="str">
        <f>IF($K2951="","",IF(女子登録情報!$H2951="北海道",女子登録情報!$H2951,LEFT(女子登録情報!$H2951,LEN(女子登録情報!$H2951)-1)))</f>
        <v/>
      </c>
      <c r="O2951" t="str">
        <f>IF($K2951="","",IF(LEN($N2951)=2,LEFT($N2951,1)&amp;"　"&amp;RIGHT($N2951,1)&amp;"・"&amp;女子登録情報!$I2951,$N2951&amp;"・"&amp;女子登録情報!$I2951))</f>
        <v/>
      </c>
    </row>
    <row r="2952" spans="1:15" x14ac:dyDescent="0.55000000000000004">
      <c r="A2952" t="str">
        <f>IF($K2952="","",200000000+女子登録情報!$C2952)</f>
        <v/>
      </c>
      <c r="B2952" t="str">
        <f>IF($K2952="","",女子登録情報!$D2952&amp;" ("&amp;女子登録情報!$K2952&amp;")")</f>
        <v/>
      </c>
      <c r="C2952" t="str">
        <f>IF($K2952="","",女子登録情報!$E2952)</f>
        <v/>
      </c>
      <c r="D2952" t="str">
        <f>IF($K2952="","",女子登録情報!$O2952&amp;" "&amp;女子登録情報!$N2952&amp;" ("&amp;LEFT(女子登録情報!$F2952,2)&amp;")")</f>
        <v/>
      </c>
      <c r="E2952" t="str">
        <f>IF($K2952="","",女子登録情報!$P2952)</f>
        <v/>
      </c>
      <c r="F2952" t="str">
        <f t="shared" si="46"/>
        <v/>
      </c>
      <c r="G2952" t="str">
        <f>IF($K2952="","",女子登録情報!$M2952)</f>
        <v/>
      </c>
      <c r="H2952" t="str">
        <f>IF($K2952="","",女子登録情報!$A2952)</f>
        <v/>
      </c>
      <c r="K2952" t="str">
        <f>IF(女子登録情報!$C2952="","",女子登録情報!$C2952)</f>
        <v/>
      </c>
      <c r="M2952" t="str">
        <f>IFERROR(IF(AND(402&lt;=VALUE(RIGHT(女子登録情報!$F2952,4)),競技会情報!$E$3*100+競技会情報!$G$3&gt;=VALUE(RIGHT(女子登録情報!$F2952,4))),VALUE(女子登録情報!$G2952)+1,VALUE(女子登録情報!$G2952)),"")</f>
        <v/>
      </c>
      <c r="N2952" t="str">
        <f>IF($K2952="","",IF(女子登録情報!$H2952="北海道",女子登録情報!$H2952,LEFT(女子登録情報!$H2952,LEN(女子登録情報!$H2952)-1)))</f>
        <v/>
      </c>
      <c r="O2952" t="str">
        <f>IF($K2952="","",IF(LEN($N2952)=2,LEFT($N2952,1)&amp;"　"&amp;RIGHT($N2952,1)&amp;"・"&amp;女子登録情報!$I2952,$N2952&amp;"・"&amp;女子登録情報!$I2952))</f>
        <v/>
      </c>
    </row>
    <row r="2953" spans="1:15" x14ac:dyDescent="0.55000000000000004">
      <c r="A2953" t="str">
        <f>IF($K2953="","",200000000+女子登録情報!$C2953)</f>
        <v/>
      </c>
      <c r="B2953" t="str">
        <f>IF($K2953="","",女子登録情報!$D2953&amp;" ("&amp;女子登録情報!$K2953&amp;")")</f>
        <v/>
      </c>
      <c r="C2953" t="str">
        <f>IF($K2953="","",女子登録情報!$E2953)</f>
        <v/>
      </c>
      <c r="D2953" t="str">
        <f>IF($K2953="","",女子登録情報!$O2953&amp;" "&amp;女子登録情報!$N2953&amp;" ("&amp;LEFT(女子登録情報!$F2953,2)&amp;")")</f>
        <v/>
      </c>
      <c r="E2953" t="str">
        <f>IF($K2953="","",女子登録情報!$P2953)</f>
        <v/>
      </c>
      <c r="F2953" t="str">
        <f t="shared" si="46"/>
        <v/>
      </c>
      <c r="G2953" t="str">
        <f>IF($K2953="","",女子登録情報!$M2953)</f>
        <v/>
      </c>
      <c r="H2953" t="str">
        <f>IF($K2953="","",女子登録情報!$A2953)</f>
        <v/>
      </c>
      <c r="K2953" t="str">
        <f>IF(女子登録情報!$C2953="","",女子登録情報!$C2953)</f>
        <v/>
      </c>
      <c r="M2953" t="str">
        <f>IFERROR(IF(AND(402&lt;=VALUE(RIGHT(女子登録情報!$F2953,4)),競技会情報!$E$3*100+競技会情報!$G$3&gt;=VALUE(RIGHT(女子登録情報!$F2953,4))),VALUE(女子登録情報!$G2953)+1,VALUE(女子登録情報!$G2953)),"")</f>
        <v/>
      </c>
      <c r="N2953" t="str">
        <f>IF($K2953="","",IF(女子登録情報!$H2953="北海道",女子登録情報!$H2953,LEFT(女子登録情報!$H2953,LEN(女子登録情報!$H2953)-1)))</f>
        <v/>
      </c>
      <c r="O2953" t="str">
        <f>IF($K2953="","",IF(LEN($N2953)=2,LEFT($N2953,1)&amp;"　"&amp;RIGHT($N2953,1)&amp;"・"&amp;女子登録情報!$I2953,$N2953&amp;"・"&amp;女子登録情報!$I2953))</f>
        <v/>
      </c>
    </row>
    <row r="2954" spans="1:15" x14ac:dyDescent="0.55000000000000004">
      <c r="A2954" t="str">
        <f>IF($K2954="","",200000000+女子登録情報!$C2954)</f>
        <v/>
      </c>
      <c r="B2954" t="str">
        <f>IF($K2954="","",女子登録情報!$D2954&amp;" ("&amp;女子登録情報!$K2954&amp;")")</f>
        <v/>
      </c>
      <c r="C2954" t="str">
        <f>IF($K2954="","",女子登録情報!$E2954)</f>
        <v/>
      </c>
      <c r="D2954" t="str">
        <f>IF($K2954="","",女子登録情報!$O2954&amp;" "&amp;女子登録情報!$N2954&amp;" ("&amp;LEFT(女子登録情報!$F2954,2)&amp;")")</f>
        <v/>
      </c>
      <c r="E2954" t="str">
        <f>IF($K2954="","",女子登録情報!$P2954)</f>
        <v/>
      </c>
      <c r="F2954" t="str">
        <f t="shared" si="46"/>
        <v/>
      </c>
      <c r="G2954" t="str">
        <f>IF($K2954="","",女子登録情報!$M2954)</f>
        <v/>
      </c>
      <c r="H2954" t="str">
        <f>IF($K2954="","",女子登録情報!$A2954)</f>
        <v/>
      </c>
      <c r="K2954" t="str">
        <f>IF(女子登録情報!$C2954="","",女子登録情報!$C2954)</f>
        <v/>
      </c>
      <c r="M2954" t="str">
        <f>IFERROR(IF(AND(402&lt;=VALUE(RIGHT(女子登録情報!$F2954,4)),競技会情報!$E$3*100+競技会情報!$G$3&gt;=VALUE(RIGHT(女子登録情報!$F2954,4))),VALUE(女子登録情報!$G2954)+1,VALUE(女子登録情報!$G2954)),"")</f>
        <v/>
      </c>
      <c r="N2954" t="str">
        <f>IF($K2954="","",IF(女子登録情報!$H2954="北海道",女子登録情報!$H2954,LEFT(女子登録情報!$H2954,LEN(女子登録情報!$H2954)-1)))</f>
        <v/>
      </c>
      <c r="O2954" t="str">
        <f>IF($K2954="","",IF(LEN($N2954)=2,LEFT($N2954,1)&amp;"　"&amp;RIGHT($N2954,1)&amp;"・"&amp;女子登録情報!$I2954,$N2954&amp;"・"&amp;女子登録情報!$I2954))</f>
        <v/>
      </c>
    </row>
    <row r="2955" spans="1:15" x14ac:dyDescent="0.55000000000000004">
      <c r="A2955" t="str">
        <f>IF($K2955="","",200000000+女子登録情報!$C2955)</f>
        <v/>
      </c>
      <c r="B2955" t="str">
        <f>IF($K2955="","",女子登録情報!$D2955&amp;" ("&amp;女子登録情報!$K2955&amp;")")</f>
        <v/>
      </c>
      <c r="C2955" t="str">
        <f>IF($K2955="","",女子登録情報!$E2955)</f>
        <v/>
      </c>
      <c r="D2955" t="str">
        <f>IF($K2955="","",女子登録情報!$O2955&amp;" "&amp;女子登録情報!$N2955&amp;" ("&amp;LEFT(女子登録情報!$F2955,2)&amp;")")</f>
        <v/>
      </c>
      <c r="E2955" t="str">
        <f>IF($K2955="","",女子登録情報!$P2955)</f>
        <v/>
      </c>
      <c r="F2955" t="str">
        <f t="shared" si="46"/>
        <v/>
      </c>
      <c r="G2955" t="str">
        <f>IF($K2955="","",女子登録情報!$M2955)</f>
        <v/>
      </c>
      <c r="H2955" t="str">
        <f>IF($K2955="","",女子登録情報!$A2955)</f>
        <v/>
      </c>
      <c r="K2955" t="str">
        <f>IF(女子登録情報!$C2955="","",女子登録情報!$C2955)</f>
        <v/>
      </c>
      <c r="M2955" t="str">
        <f>IFERROR(IF(AND(402&lt;=VALUE(RIGHT(女子登録情報!$F2955,4)),競技会情報!$E$3*100+競技会情報!$G$3&gt;=VALUE(RIGHT(女子登録情報!$F2955,4))),VALUE(女子登録情報!$G2955)+1,VALUE(女子登録情報!$G2955)),"")</f>
        <v/>
      </c>
      <c r="N2955" t="str">
        <f>IF($K2955="","",IF(女子登録情報!$H2955="北海道",女子登録情報!$H2955,LEFT(女子登録情報!$H2955,LEN(女子登録情報!$H2955)-1)))</f>
        <v/>
      </c>
      <c r="O2955" t="str">
        <f>IF($K2955="","",IF(LEN($N2955)=2,LEFT($N2955,1)&amp;"　"&amp;RIGHT($N2955,1)&amp;"・"&amp;女子登録情報!$I2955,$N2955&amp;"・"&amp;女子登録情報!$I2955))</f>
        <v/>
      </c>
    </row>
    <row r="2956" spans="1:15" x14ac:dyDescent="0.55000000000000004">
      <c r="A2956" t="str">
        <f>IF($K2956="","",200000000+女子登録情報!$C2956)</f>
        <v/>
      </c>
      <c r="B2956" t="str">
        <f>IF($K2956="","",女子登録情報!$D2956&amp;" ("&amp;女子登録情報!$K2956&amp;")")</f>
        <v/>
      </c>
      <c r="C2956" t="str">
        <f>IF($K2956="","",女子登録情報!$E2956)</f>
        <v/>
      </c>
      <c r="D2956" t="str">
        <f>IF($K2956="","",女子登録情報!$O2956&amp;" "&amp;女子登録情報!$N2956&amp;" ("&amp;LEFT(女子登録情報!$F2956,2)&amp;")")</f>
        <v/>
      </c>
      <c r="E2956" t="str">
        <f>IF($K2956="","",女子登録情報!$P2956)</f>
        <v/>
      </c>
      <c r="F2956" t="str">
        <f t="shared" si="46"/>
        <v/>
      </c>
      <c r="G2956" t="str">
        <f>IF($K2956="","",女子登録情報!$M2956)</f>
        <v/>
      </c>
      <c r="H2956" t="str">
        <f>IF($K2956="","",女子登録情報!$A2956)</f>
        <v/>
      </c>
      <c r="K2956" t="str">
        <f>IF(女子登録情報!$C2956="","",女子登録情報!$C2956)</f>
        <v/>
      </c>
      <c r="M2956" t="str">
        <f>IFERROR(IF(AND(402&lt;=VALUE(RIGHT(女子登録情報!$F2956,4)),競技会情報!$E$3*100+競技会情報!$G$3&gt;=VALUE(RIGHT(女子登録情報!$F2956,4))),VALUE(女子登録情報!$G2956)+1,VALUE(女子登録情報!$G2956)),"")</f>
        <v/>
      </c>
      <c r="N2956" t="str">
        <f>IF($K2956="","",IF(女子登録情報!$H2956="北海道",女子登録情報!$H2956,LEFT(女子登録情報!$H2956,LEN(女子登録情報!$H2956)-1)))</f>
        <v/>
      </c>
      <c r="O2956" t="str">
        <f>IF($K2956="","",IF(LEN($N2956)=2,LEFT($N2956,1)&amp;"　"&amp;RIGHT($N2956,1)&amp;"・"&amp;女子登録情報!$I2956,$N2956&amp;"・"&amp;女子登録情報!$I2956))</f>
        <v/>
      </c>
    </row>
    <row r="2957" spans="1:15" x14ac:dyDescent="0.55000000000000004">
      <c r="A2957" t="str">
        <f>IF($K2957="","",200000000+女子登録情報!$C2957)</f>
        <v/>
      </c>
      <c r="B2957" t="str">
        <f>IF($K2957="","",女子登録情報!$D2957&amp;" ("&amp;女子登録情報!$K2957&amp;")")</f>
        <v/>
      </c>
      <c r="C2957" t="str">
        <f>IF($K2957="","",女子登録情報!$E2957)</f>
        <v/>
      </c>
      <c r="D2957" t="str">
        <f>IF($K2957="","",女子登録情報!$O2957&amp;" "&amp;女子登録情報!$N2957&amp;" ("&amp;LEFT(女子登録情報!$F2957,2)&amp;")")</f>
        <v/>
      </c>
      <c r="E2957" t="str">
        <f>IF($K2957="","",女子登録情報!$P2957)</f>
        <v/>
      </c>
      <c r="F2957" t="str">
        <f t="shared" si="46"/>
        <v/>
      </c>
      <c r="G2957" t="str">
        <f>IF($K2957="","",女子登録情報!$M2957)</f>
        <v/>
      </c>
      <c r="H2957" t="str">
        <f>IF($K2957="","",女子登録情報!$A2957)</f>
        <v/>
      </c>
      <c r="K2957" t="str">
        <f>IF(女子登録情報!$C2957="","",女子登録情報!$C2957)</f>
        <v/>
      </c>
      <c r="M2957" t="str">
        <f>IFERROR(IF(AND(402&lt;=VALUE(RIGHT(女子登録情報!$F2957,4)),競技会情報!$E$3*100+競技会情報!$G$3&gt;=VALUE(RIGHT(女子登録情報!$F2957,4))),VALUE(女子登録情報!$G2957)+1,VALUE(女子登録情報!$G2957)),"")</f>
        <v/>
      </c>
      <c r="N2957" t="str">
        <f>IF($K2957="","",IF(女子登録情報!$H2957="北海道",女子登録情報!$H2957,LEFT(女子登録情報!$H2957,LEN(女子登録情報!$H2957)-1)))</f>
        <v/>
      </c>
      <c r="O2957" t="str">
        <f>IF($K2957="","",IF(LEN($N2957)=2,LEFT($N2957,1)&amp;"　"&amp;RIGHT($N2957,1)&amp;"・"&amp;女子登録情報!$I2957,$N2957&amp;"・"&amp;女子登録情報!$I2957))</f>
        <v/>
      </c>
    </row>
    <row r="2958" spans="1:15" x14ac:dyDescent="0.55000000000000004">
      <c r="A2958" t="str">
        <f>IF($K2958="","",200000000+女子登録情報!$C2958)</f>
        <v/>
      </c>
      <c r="B2958" t="str">
        <f>IF($K2958="","",女子登録情報!$D2958&amp;" ("&amp;女子登録情報!$K2958&amp;")")</f>
        <v/>
      </c>
      <c r="C2958" t="str">
        <f>IF($K2958="","",女子登録情報!$E2958)</f>
        <v/>
      </c>
      <c r="D2958" t="str">
        <f>IF($K2958="","",女子登録情報!$O2958&amp;" "&amp;女子登録情報!$N2958&amp;" ("&amp;LEFT(女子登録情報!$F2958,2)&amp;")")</f>
        <v/>
      </c>
      <c r="E2958" t="str">
        <f>IF($K2958="","",女子登録情報!$P2958)</f>
        <v/>
      </c>
      <c r="F2958" t="str">
        <f t="shared" si="46"/>
        <v/>
      </c>
      <c r="G2958" t="str">
        <f>IF($K2958="","",女子登録情報!$M2958)</f>
        <v/>
      </c>
      <c r="H2958" t="str">
        <f>IF($K2958="","",女子登録情報!$A2958)</f>
        <v/>
      </c>
      <c r="K2958" t="str">
        <f>IF(女子登録情報!$C2958="","",女子登録情報!$C2958)</f>
        <v/>
      </c>
      <c r="M2958" t="str">
        <f>IFERROR(IF(AND(402&lt;=VALUE(RIGHT(女子登録情報!$F2958,4)),競技会情報!$E$3*100+競技会情報!$G$3&gt;=VALUE(RIGHT(女子登録情報!$F2958,4))),VALUE(女子登録情報!$G2958)+1,VALUE(女子登録情報!$G2958)),"")</f>
        <v/>
      </c>
      <c r="N2958" t="str">
        <f>IF($K2958="","",IF(女子登録情報!$H2958="北海道",女子登録情報!$H2958,LEFT(女子登録情報!$H2958,LEN(女子登録情報!$H2958)-1)))</f>
        <v/>
      </c>
      <c r="O2958" t="str">
        <f>IF($K2958="","",IF(LEN($N2958)=2,LEFT($N2958,1)&amp;"　"&amp;RIGHT($N2958,1)&amp;"・"&amp;女子登録情報!$I2958,$N2958&amp;"・"&amp;女子登録情報!$I2958))</f>
        <v/>
      </c>
    </row>
    <row r="2959" spans="1:15" x14ac:dyDescent="0.55000000000000004">
      <c r="A2959" t="str">
        <f>IF($K2959="","",200000000+女子登録情報!$C2959)</f>
        <v/>
      </c>
      <c r="B2959" t="str">
        <f>IF($K2959="","",女子登録情報!$D2959&amp;" ("&amp;女子登録情報!$K2959&amp;")")</f>
        <v/>
      </c>
      <c r="C2959" t="str">
        <f>IF($K2959="","",女子登録情報!$E2959)</f>
        <v/>
      </c>
      <c r="D2959" t="str">
        <f>IF($K2959="","",女子登録情報!$O2959&amp;" "&amp;女子登録情報!$N2959&amp;" ("&amp;LEFT(女子登録情報!$F2959,2)&amp;")")</f>
        <v/>
      </c>
      <c r="E2959" t="str">
        <f>IF($K2959="","",女子登録情報!$P2959)</f>
        <v/>
      </c>
      <c r="F2959" t="str">
        <f t="shared" si="46"/>
        <v/>
      </c>
      <c r="G2959" t="str">
        <f>IF($K2959="","",女子登録情報!$M2959)</f>
        <v/>
      </c>
      <c r="H2959" t="str">
        <f>IF($K2959="","",女子登録情報!$A2959)</f>
        <v/>
      </c>
      <c r="K2959" t="str">
        <f>IF(女子登録情報!$C2959="","",女子登録情報!$C2959)</f>
        <v/>
      </c>
      <c r="M2959" t="str">
        <f>IFERROR(IF(AND(402&lt;=VALUE(RIGHT(女子登録情報!$F2959,4)),競技会情報!$E$3*100+競技会情報!$G$3&gt;=VALUE(RIGHT(女子登録情報!$F2959,4))),VALUE(女子登録情報!$G2959)+1,VALUE(女子登録情報!$G2959)),"")</f>
        <v/>
      </c>
      <c r="N2959" t="str">
        <f>IF($K2959="","",IF(女子登録情報!$H2959="北海道",女子登録情報!$H2959,LEFT(女子登録情報!$H2959,LEN(女子登録情報!$H2959)-1)))</f>
        <v/>
      </c>
      <c r="O2959" t="str">
        <f>IF($K2959="","",IF(LEN($N2959)=2,LEFT($N2959,1)&amp;"　"&amp;RIGHT($N2959,1)&amp;"・"&amp;女子登録情報!$I2959,$N2959&amp;"・"&amp;女子登録情報!$I2959))</f>
        <v/>
      </c>
    </row>
    <row r="2960" spans="1:15" x14ac:dyDescent="0.55000000000000004">
      <c r="A2960" t="str">
        <f>IF($K2960="","",200000000+女子登録情報!$C2960)</f>
        <v/>
      </c>
      <c r="B2960" t="str">
        <f>IF($K2960="","",女子登録情報!$D2960&amp;" ("&amp;女子登録情報!$K2960&amp;")")</f>
        <v/>
      </c>
      <c r="C2960" t="str">
        <f>IF($K2960="","",女子登録情報!$E2960)</f>
        <v/>
      </c>
      <c r="D2960" t="str">
        <f>IF($K2960="","",女子登録情報!$O2960&amp;" "&amp;女子登録情報!$N2960&amp;" ("&amp;LEFT(女子登録情報!$F2960,2)&amp;")")</f>
        <v/>
      </c>
      <c r="E2960" t="str">
        <f>IF($K2960="","",女子登録情報!$P2960)</f>
        <v/>
      </c>
      <c r="F2960" t="str">
        <f t="shared" si="46"/>
        <v/>
      </c>
      <c r="G2960" t="str">
        <f>IF($K2960="","",女子登録情報!$M2960)</f>
        <v/>
      </c>
      <c r="H2960" t="str">
        <f>IF($K2960="","",女子登録情報!$A2960)</f>
        <v/>
      </c>
      <c r="K2960" t="str">
        <f>IF(女子登録情報!$C2960="","",女子登録情報!$C2960)</f>
        <v/>
      </c>
      <c r="M2960" t="str">
        <f>IFERROR(IF(AND(402&lt;=VALUE(RIGHT(女子登録情報!$F2960,4)),競技会情報!$E$3*100+競技会情報!$G$3&gt;=VALUE(RIGHT(女子登録情報!$F2960,4))),VALUE(女子登録情報!$G2960)+1,VALUE(女子登録情報!$G2960)),"")</f>
        <v/>
      </c>
      <c r="N2960" t="str">
        <f>IF($K2960="","",IF(女子登録情報!$H2960="北海道",女子登録情報!$H2960,LEFT(女子登録情報!$H2960,LEN(女子登録情報!$H2960)-1)))</f>
        <v/>
      </c>
      <c r="O2960" t="str">
        <f>IF($K2960="","",IF(LEN($N2960)=2,LEFT($N2960,1)&amp;"　"&amp;RIGHT($N2960,1)&amp;"・"&amp;女子登録情報!$I2960,$N2960&amp;"・"&amp;女子登録情報!$I2960))</f>
        <v/>
      </c>
    </row>
    <row r="2961" spans="1:15" x14ac:dyDescent="0.55000000000000004">
      <c r="A2961" t="str">
        <f>IF($K2961="","",200000000+女子登録情報!$C2961)</f>
        <v/>
      </c>
      <c r="B2961" t="str">
        <f>IF($K2961="","",女子登録情報!$D2961&amp;" ("&amp;女子登録情報!$K2961&amp;")")</f>
        <v/>
      </c>
      <c r="C2961" t="str">
        <f>IF($K2961="","",女子登録情報!$E2961)</f>
        <v/>
      </c>
      <c r="D2961" t="str">
        <f>IF($K2961="","",女子登録情報!$O2961&amp;" "&amp;女子登録情報!$N2961&amp;" ("&amp;LEFT(女子登録情報!$F2961,2)&amp;")")</f>
        <v/>
      </c>
      <c r="E2961" t="str">
        <f>IF($K2961="","",女子登録情報!$P2961)</f>
        <v/>
      </c>
      <c r="F2961" t="str">
        <f t="shared" si="46"/>
        <v/>
      </c>
      <c r="G2961" t="str">
        <f>IF($K2961="","",女子登録情報!$M2961)</f>
        <v/>
      </c>
      <c r="H2961" t="str">
        <f>IF($K2961="","",女子登録情報!$A2961)</f>
        <v/>
      </c>
      <c r="K2961" t="str">
        <f>IF(女子登録情報!$C2961="","",女子登録情報!$C2961)</f>
        <v/>
      </c>
      <c r="M2961" t="str">
        <f>IFERROR(IF(AND(402&lt;=VALUE(RIGHT(女子登録情報!$F2961,4)),競技会情報!$E$3*100+競技会情報!$G$3&gt;=VALUE(RIGHT(女子登録情報!$F2961,4))),VALUE(女子登録情報!$G2961)+1,VALUE(女子登録情報!$G2961)),"")</f>
        <v/>
      </c>
      <c r="N2961" t="str">
        <f>IF($K2961="","",IF(女子登録情報!$H2961="北海道",女子登録情報!$H2961,LEFT(女子登録情報!$H2961,LEN(女子登録情報!$H2961)-1)))</f>
        <v/>
      </c>
      <c r="O2961" t="str">
        <f>IF($K2961="","",IF(LEN($N2961)=2,LEFT($N2961,1)&amp;"　"&amp;RIGHT($N2961,1)&amp;"・"&amp;女子登録情報!$I2961,$N2961&amp;"・"&amp;女子登録情報!$I2961))</f>
        <v/>
      </c>
    </row>
    <row r="2962" spans="1:15" x14ac:dyDescent="0.55000000000000004">
      <c r="A2962" t="str">
        <f>IF($K2962="","",200000000+女子登録情報!$C2962)</f>
        <v/>
      </c>
      <c r="B2962" t="str">
        <f>IF($K2962="","",女子登録情報!$D2962&amp;" ("&amp;女子登録情報!$K2962&amp;")")</f>
        <v/>
      </c>
      <c r="C2962" t="str">
        <f>IF($K2962="","",女子登録情報!$E2962)</f>
        <v/>
      </c>
      <c r="D2962" t="str">
        <f>IF($K2962="","",女子登録情報!$O2962&amp;" "&amp;女子登録情報!$N2962&amp;" ("&amp;LEFT(女子登録情報!$F2962,2)&amp;")")</f>
        <v/>
      </c>
      <c r="E2962" t="str">
        <f>IF($K2962="","",女子登録情報!$P2962)</f>
        <v/>
      </c>
      <c r="F2962" t="str">
        <f t="shared" si="46"/>
        <v/>
      </c>
      <c r="G2962" t="str">
        <f>IF($K2962="","",女子登録情報!$M2962)</f>
        <v/>
      </c>
      <c r="H2962" t="str">
        <f>IF($K2962="","",女子登録情報!$A2962)</f>
        <v/>
      </c>
      <c r="K2962" t="str">
        <f>IF(女子登録情報!$C2962="","",女子登録情報!$C2962)</f>
        <v/>
      </c>
      <c r="M2962" t="str">
        <f>IFERROR(IF(AND(402&lt;=VALUE(RIGHT(女子登録情報!$F2962,4)),競技会情報!$E$3*100+競技会情報!$G$3&gt;=VALUE(RIGHT(女子登録情報!$F2962,4))),VALUE(女子登録情報!$G2962)+1,VALUE(女子登録情報!$G2962)),"")</f>
        <v/>
      </c>
      <c r="N2962" t="str">
        <f>IF($K2962="","",IF(女子登録情報!$H2962="北海道",女子登録情報!$H2962,LEFT(女子登録情報!$H2962,LEN(女子登録情報!$H2962)-1)))</f>
        <v/>
      </c>
      <c r="O2962" t="str">
        <f>IF($K2962="","",IF(LEN($N2962)=2,LEFT($N2962,1)&amp;"　"&amp;RIGHT($N2962,1)&amp;"・"&amp;女子登録情報!$I2962,$N2962&amp;"・"&amp;女子登録情報!$I2962))</f>
        <v/>
      </c>
    </row>
    <row r="2963" spans="1:15" x14ac:dyDescent="0.55000000000000004">
      <c r="A2963" t="str">
        <f>IF($K2963="","",200000000+女子登録情報!$C2963)</f>
        <v/>
      </c>
      <c r="B2963" t="str">
        <f>IF($K2963="","",女子登録情報!$D2963&amp;" ("&amp;女子登録情報!$K2963&amp;")")</f>
        <v/>
      </c>
      <c r="C2963" t="str">
        <f>IF($K2963="","",女子登録情報!$E2963)</f>
        <v/>
      </c>
      <c r="D2963" t="str">
        <f>IF($K2963="","",女子登録情報!$O2963&amp;" "&amp;女子登録情報!$N2963&amp;" ("&amp;LEFT(女子登録情報!$F2963,2)&amp;")")</f>
        <v/>
      </c>
      <c r="E2963" t="str">
        <f>IF($K2963="","",女子登録情報!$P2963)</f>
        <v/>
      </c>
      <c r="F2963" t="str">
        <f t="shared" si="46"/>
        <v/>
      </c>
      <c r="G2963" t="str">
        <f>IF($K2963="","",女子登録情報!$M2963)</f>
        <v/>
      </c>
      <c r="H2963" t="str">
        <f>IF($K2963="","",女子登録情報!$A2963)</f>
        <v/>
      </c>
      <c r="K2963" t="str">
        <f>IF(女子登録情報!$C2963="","",女子登録情報!$C2963)</f>
        <v/>
      </c>
      <c r="M2963" t="str">
        <f>IFERROR(IF(AND(402&lt;=VALUE(RIGHT(女子登録情報!$F2963,4)),競技会情報!$E$3*100+競技会情報!$G$3&gt;=VALUE(RIGHT(女子登録情報!$F2963,4))),VALUE(女子登録情報!$G2963)+1,VALUE(女子登録情報!$G2963)),"")</f>
        <v/>
      </c>
      <c r="N2963" t="str">
        <f>IF($K2963="","",IF(女子登録情報!$H2963="北海道",女子登録情報!$H2963,LEFT(女子登録情報!$H2963,LEN(女子登録情報!$H2963)-1)))</f>
        <v/>
      </c>
      <c r="O2963" t="str">
        <f>IF($K2963="","",IF(LEN($N2963)=2,LEFT($N2963,1)&amp;"　"&amp;RIGHT($N2963,1)&amp;"・"&amp;女子登録情報!$I2963,$N2963&amp;"・"&amp;女子登録情報!$I2963))</f>
        <v/>
      </c>
    </row>
    <row r="2964" spans="1:15" x14ac:dyDescent="0.55000000000000004">
      <c r="A2964" t="str">
        <f>IF($K2964="","",200000000+女子登録情報!$C2964)</f>
        <v/>
      </c>
      <c r="B2964" t="str">
        <f>IF($K2964="","",女子登録情報!$D2964&amp;" ("&amp;女子登録情報!$K2964&amp;")")</f>
        <v/>
      </c>
      <c r="C2964" t="str">
        <f>IF($K2964="","",女子登録情報!$E2964)</f>
        <v/>
      </c>
      <c r="D2964" t="str">
        <f>IF($K2964="","",女子登録情報!$O2964&amp;" "&amp;女子登録情報!$N2964&amp;" ("&amp;LEFT(女子登録情報!$F2964,2)&amp;")")</f>
        <v/>
      </c>
      <c r="E2964" t="str">
        <f>IF($K2964="","",女子登録情報!$P2964)</f>
        <v/>
      </c>
      <c r="F2964" t="str">
        <f t="shared" si="46"/>
        <v/>
      </c>
      <c r="G2964" t="str">
        <f>IF($K2964="","",女子登録情報!$M2964)</f>
        <v/>
      </c>
      <c r="H2964" t="str">
        <f>IF($K2964="","",女子登録情報!$A2964)</f>
        <v/>
      </c>
      <c r="K2964" t="str">
        <f>IF(女子登録情報!$C2964="","",女子登録情報!$C2964)</f>
        <v/>
      </c>
      <c r="M2964" t="str">
        <f>IFERROR(IF(AND(402&lt;=VALUE(RIGHT(女子登録情報!$F2964,4)),競技会情報!$E$3*100+競技会情報!$G$3&gt;=VALUE(RIGHT(女子登録情報!$F2964,4))),VALUE(女子登録情報!$G2964)+1,VALUE(女子登録情報!$G2964)),"")</f>
        <v/>
      </c>
      <c r="N2964" t="str">
        <f>IF($K2964="","",IF(女子登録情報!$H2964="北海道",女子登録情報!$H2964,LEFT(女子登録情報!$H2964,LEN(女子登録情報!$H2964)-1)))</f>
        <v/>
      </c>
      <c r="O2964" t="str">
        <f>IF($K2964="","",IF(LEN($N2964)=2,LEFT($N2964,1)&amp;"　"&amp;RIGHT($N2964,1)&amp;"・"&amp;女子登録情報!$I2964,$N2964&amp;"・"&amp;女子登録情報!$I2964))</f>
        <v/>
      </c>
    </row>
    <row r="2965" spans="1:15" x14ac:dyDescent="0.55000000000000004">
      <c r="A2965" t="str">
        <f>IF($K2965="","",200000000+女子登録情報!$C2965)</f>
        <v/>
      </c>
      <c r="B2965" t="str">
        <f>IF($K2965="","",女子登録情報!$D2965&amp;" ("&amp;女子登録情報!$K2965&amp;")")</f>
        <v/>
      </c>
      <c r="C2965" t="str">
        <f>IF($K2965="","",女子登録情報!$E2965)</f>
        <v/>
      </c>
      <c r="D2965" t="str">
        <f>IF($K2965="","",女子登録情報!$O2965&amp;" "&amp;女子登録情報!$N2965&amp;" ("&amp;LEFT(女子登録情報!$F2965,2)&amp;")")</f>
        <v/>
      </c>
      <c r="E2965" t="str">
        <f>IF($K2965="","",女子登録情報!$P2965)</f>
        <v/>
      </c>
      <c r="F2965" t="str">
        <f t="shared" si="46"/>
        <v/>
      </c>
      <c r="G2965" t="str">
        <f>IF($K2965="","",女子登録情報!$M2965)</f>
        <v/>
      </c>
      <c r="H2965" t="str">
        <f>IF($K2965="","",女子登録情報!$A2965)</f>
        <v/>
      </c>
      <c r="K2965" t="str">
        <f>IF(女子登録情報!$C2965="","",女子登録情報!$C2965)</f>
        <v/>
      </c>
      <c r="M2965" t="str">
        <f>IFERROR(IF(AND(402&lt;=VALUE(RIGHT(女子登録情報!$F2965,4)),競技会情報!$E$3*100+競技会情報!$G$3&gt;=VALUE(RIGHT(女子登録情報!$F2965,4))),VALUE(女子登録情報!$G2965)+1,VALUE(女子登録情報!$G2965)),"")</f>
        <v/>
      </c>
      <c r="N2965" t="str">
        <f>IF($K2965="","",IF(女子登録情報!$H2965="北海道",女子登録情報!$H2965,LEFT(女子登録情報!$H2965,LEN(女子登録情報!$H2965)-1)))</f>
        <v/>
      </c>
      <c r="O2965" t="str">
        <f>IF($K2965="","",IF(LEN($N2965)=2,LEFT($N2965,1)&amp;"　"&amp;RIGHT($N2965,1)&amp;"・"&amp;女子登録情報!$I2965,$N2965&amp;"・"&amp;女子登録情報!$I2965))</f>
        <v/>
      </c>
    </row>
    <row r="2966" spans="1:15" x14ac:dyDescent="0.55000000000000004">
      <c r="A2966" t="str">
        <f>IF($K2966="","",200000000+女子登録情報!$C2966)</f>
        <v/>
      </c>
      <c r="B2966" t="str">
        <f>IF($K2966="","",女子登録情報!$D2966&amp;" ("&amp;女子登録情報!$K2966&amp;")")</f>
        <v/>
      </c>
      <c r="C2966" t="str">
        <f>IF($K2966="","",女子登録情報!$E2966)</f>
        <v/>
      </c>
      <c r="D2966" t="str">
        <f>IF($K2966="","",女子登録情報!$O2966&amp;" "&amp;女子登録情報!$N2966&amp;" ("&amp;LEFT(女子登録情報!$F2966,2)&amp;")")</f>
        <v/>
      </c>
      <c r="E2966" t="str">
        <f>IF($K2966="","",女子登録情報!$P2966)</f>
        <v/>
      </c>
      <c r="F2966" t="str">
        <f t="shared" si="46"/>
        <v/>
      </c>
      <c r="G2966" t="str">
        <f>IF($K2966="","",女子登録情報!$M2966)</f>
        <v/>
      </c>
      <c r="H2966" t="str">
        <f>IF($K2966="","",女子登録情報!$A2966)</f>
        <v/>
      </c>
      <c r="K2966" t="str">
        <f>IF(女子登録情報!$C2966="","",女子登録情報!$C2966)</f>
        <v/>
      </c>
      <c r="M2966" t="str">
        <f>IFERROR(IF(AND(402&lt;=VALUE(RIGHT(女子登録情報!$F2966,4)),競技会情報!$E$3*100+競技会情報!$G$3&gt;=VALUE(RIGHT(女子登録情報!$F2966,4))),VALUE(女子登録情報!$G2966)+1,VALUE(女子登録情報!$G2966)),"")</f>
        <v/>
      </c>
      <c r="N2966" t="str">
        <f>IF($K2966="","",IF(女子登録情報!$H2966="北海道",女子登録情報!$H2966,LEFT(女子登録情報!$H2966,LEN(女子登録情報!$H2966)-1)))</f>
        <v/>
      </c>
      <c r="O2966" t="str">
        <f>IF($K2966="","",IF(LEN($N2966)=2,LEFT($N2966,1)&amp;"　"&amp;RIGHT($N2966,1)&amp;"・"&amp;女子登録情報!$I2966,$N2966&amp;"・"&amp;女子登録情報!$I2966))</f>
        <v/>
      </c>
    </row>
    <row r="2967" spans="1:15" x14ac:dyDescent="0.55000000000000004">
      <c r="A2967" t="str">
        <f>IF($K2967="","",200000000+女子登録情報!$C2967)</f>
        <v/>
      </c>
      <c r="B2967" t="str">
        <f>IF($K2967="","",女子登録情報!$D2967&amp;" ("&amp;女子登録情報!$K2967&amp;")")</f>
        <v/>
      </c>
      <c r="C2967" t="str">
        <f>IF($K2967="","",女子登録情報!$E2967)</f>
        <v/>
      </c>
      <c r="D2967" t="str">
        <f>IF($K2967="","",女子登録情報!$O2967&amp;" "&amp;女子登録情報!$N2967&amp;" ("&amp;LEFT(女子登録情報!$F2967,2)&amp;")")</f>
        <v/>
      </c>
      <c r="E2967" t="str">
        <f>IF($K2967="","",女子登録情報!$P2967)</f>
        <v/>
      </c>
      <c r="F2967" t="str">
        <f t="shared" si="46"/>
        <v/>
      </c>
      <c r="G2967" t="str">
        <f>IF($K2967="","",女子登録情報!$M2967)</f>
        <v/>
      </c>
      <c r="H2967" t="str">
        <f>IF($K2967="","",女子登録情報!$A2967)</f>
        <v/>
      </c>
      <c r="K2967" t="str">
        <f>IF(女子登録情報!$C2967="","",女子登録情報!$C2967)</f>
        <v/>
      </c>
      <c r="M2967" t="str">
        <f>IFERROR(IF(AND(402&lt;=VALUE(RIGHT(女子登録情報!$F2967,4)),競技会情報!$E$3*100+競技会情報!$G$3&gt;=VALUE(RIGHT(女子登録情報!$F2967,4))),VALUE(女子登録情報!$G2967)+1,VALUE(女子登録情報!$G2967)),"")</f>
        <v/>
      </c>
      <c r="N2967" t="str">
        <f>IF($K2967="","",IF(女子登録情報!$H2967="北海道",女子登録情報!$H2967,LEFT(女子登録情報!$H2967,LEN(女子登録情報!$H2967)-1)))</f>
        <v/>
      </c>
      <c r="O2967" t="str">
        <f>IF($K2967="","",IF(LEN($N2967)=2,LEFT($N2967,1)&amp;"　"&amp;RIGHT($N2967,1)&amp;"・"&amp;女子登録情報!$I2967,$N2967&amp;"・"&amp;女子登録情報!$I2967))</f>
        <v/>
      </c>
    </row>
    <row r="2968" spans="1:15" x14ac:dyDescent="0.55000000000000004">
      <c r="A2968" t="str">
        <f>IF($K2968="","",200000000+女子登録情報!$C2968)</f>
        <v/>
      </c>
      <c r="B2968" t="str">
        <f>IF($K2968="","",女子登録情報!$D2968&amp;" ("&amp;女子登録情報!$K2968&amp;")")</f>
        <v/>
      </c>
      <c r="C2968" t="str">
        <f>IF($K2968="","",女子登録情報!$E2968)</f>
        <v/>
      </c>
      <c r="D2968" t="str">
        <f>IF($K2968="","",女子登録情報!$O2968&amp;" "&amp;女子登録情報!$N2968&amp;" ("&amp;LEFT(女子登録情報!$F2968,2)&amp;")")</f>
        <v/>
      </c>
      <c r="E2968" t="str">
        <f>IF($K2968="","",女子登録情報!$P2968)</f>
        <v/>
      </c>
      <c r="F2968" t="str">
        <f t="shared" si="46"/>
        <v/>
      </c>
      <c r="G2968" t="str">
        <f>IF($K2968="","",女子登録情報!$M2968)</f>
        <v/>
      </c>
      <c r="H2968" t="str">
        <f>IF($K2968="","",女子登録情報!$A2968)</f>
        <v/>
      </c>
      <c r="K2968" t="str">
        <f>IF(女子登録情報!$C2968="","",女子登録情報!$C2968)</f>
        <v/>
      </c>
      <c r="M2968" t="str">
        <f>IFERROR(IF(AND(402&lt;=VALUE(RIGHT(女子登録情報!$F2968,4)),競技会情報!$E$3*100+競技会情報!$G$3&gt;=VALUE(RIGHT(女子登録情報!$F2968,4))),VALUE(女子登録情報!$G2968)+1,VALUE(女子登録情報!$G2968)),"")</f>
        <v/>
      </c>
      <c r="N2968" t="str">
        <f>IF($K2968="","",IF(女子登録情報!$H2968="北海道",女子登録情報!$H2968,LEFT(女子登録情報!$H2968,LEN(女子登録情報!$H2968)-1)))</f>
        <v/>
      </c>
      <c r="O2968" t="str">
        <f>IF($K2968="","",IF(LEN($N2968)=2,LEFT($N2968,1)&amp;"　"&amp;RIGHT($N2968,1)&amp;"・"&amp;女子登録情報!$I2968,$N2968&amp;"・"&amp;女子登録情報!$I2968))</f>
        <v/>
      </c>
    </row>
    <row r="2969" spans="1:15" x14ac:dyDescent="0.55000000000000004">
      <c r="A2969" t="str">
        <f>IF($K2969="","",200000000+女子登録情報!$C2969)</f>
        <v/>
      </c>
      <c r="B2969" t="str">
        <f>IF($K2969="","",女子登録情報!$D2969&amp;" ("&amp;女子登録情報!$K2969&amp;")")</f>
        <v/>
      </c>
      <c r="C2969" t="str">
        <f>IF($K2969="","",女子登録情報!$E2969)</f>
        <v/>
      </c>
      <c r="D2969" t="str">
        <f>IF($K2969="","",女子登録情報!$O2969&amp;" "&amp;女子登録情報!$N2969&amp;" ("&amp;LEFT(女子登録情報!$F2969,2)&amp;")")</f>
        <v/>
      </c>
      <c r="E2969" t="str">
        <f>IF($K2969="","",女子登録情報!$P2969)</f>
        <v/>
      </c>
      <c r="F2969" t="str">
        <f t="shared" si="46"/>
        <v/>
      </c>
      <c r="G2969" t="str">
        <f>IF($K2969="","",女子登録情報!$M2969)</f>
        <v/>
      </c>
      <c r="H2969" t="str">
        <f>IF($K2969="","",女子登録情報!$A2969)</f>
        <v/>
      </c>
      <c r="K2969" t="str">
        <f>IF(女子登録情報!$C2969="","",女子登録情報!$C2969)</f>
        <v/>
      </c>
      <c r="M2969" t="str">
        <f>IFERROR(IF(AND(402&lt;=VALUE(RIGHT(女子登録情報!$F2969,4)),競技会情報!$E$3*100+競技会情報!$G$3&gt;=VALUE(RIGHT(女子登録情報!$F2969,4))),VALUE(女子登録情報!$G2969)+1,VALUE(女子登録情報!$G2969)),"")</f>
        <v/>
      </c>
      <c r="N2969" t="str">
        <f>IF($K2969="","",IF(女子登録情報!$H2969="北海道",女子登録情報!$H2969,LEFT(女子登録情報!$H2969,LEN(女子登録情報!$H2969)-1)))</f>
        <v/>
      </c>
      <c r="O2969" t="str">
        <f>IF($K2969="","",IF(LEN($N2969)=2,LEFT($N2969,1)&amp;"　"&amp;RIGHT($N2969,1)&amp;"・"&amp;女子登録情報!$I2969,$N2969&amp;"・"&amp;女子登録情報!$I2969))</f>
        <v/>
      </c>
    </row>
    <row r="2970" spans="1:15" x14ac:dyDescent="0.55000000000000004">
      <c r="A2970" t="str">
        <f>IF($K2970="","",200000000+女子登録情報!$C2970)</f>
        <v/>
      </c>
      <c r="B2970" t="str">
        <f>IF($K2970="","",女子登録情報!$D2970&amp;" ("&amp;女子登録情報!$K2970&amp;")")</f>
        <v/>
      </c>
      <c r="C2970" t="str">
        <f>IF($K2970="","",女子登録情報!$E2970)</f>
        <v/>
      </c>
      <c r="D2970" t="str">
        <f>IF($K2970="","",女子登録情報!$O2970&amp;" "&amp;女子登録情報!$N2970&amp;" ("&amp;LEFT(女子登録情報!$F2970,2)&amp;")")</f>
        <v/>
      </c>
      <c r="E2970" t="str">
        <f>IF($K2970="","",女子登録情報!$P2970)</f>
        <v/>
      </c>
      <c r="F2970" t="str">
        <f t="shared" si="46"/>
        <v/>
      </c>
      <c r="G2970" t="str">
        <f>IF($K2970="","",女子登録情報!$M2970)</f>
        <v/>
      </c>
      <c r="H2970" t="str">
        <f>IF($K2970="","",女子登録情報!$A2970)</f>
        <v/>
      </c>
      <c r="K2970" t="str">
        <f>IF(女子登録情報!$C2970="","",女子登録情報!$C2970)</f>
        <v/>
      </c>
      <c r="M2970" t="str">
        <f>IFERROR(IF(AND(402&lt;=VALUE(RIGHT(女子登録情報!$F2970,4)),競技会情報!$E$3*100+競技会情報!$G$3&gt;=VALUE(RIGHT(女子登録情報!$F2970,4))),VALUE(女子登録情報!$G2970)+1,VALUE(女子登録情報!$G2970)),"")</f>
        <v/>
      </c>
      <c r="N2970" t="str">
        <f>IF($K2970="","",IF(女子登録情報!$H2970="北海道",女子登録情報!$H2970,LEFT(女子登録情報!$H2970,LEN(女子登録情報!$H2970)-1)))</f>
        <v/>
      </c>
      <c r="O2970" t="str">
        <f>IF($K2970="","",IF(LEN($N2970)=2,LEFT($N2970,1)&amp;"　"&amp;RIGHT($N2970,1)&amp;"・"&amp;女子登録情報!$I2970,$N2970&amp;"・"&amp;女子登録情報!$I2970))</f>
        <v/>
      </c>
    </row>
    <row r="2971" spans="1:15" x14ac:dyDescent="0.55000000000000004">
      <c r="A2971" t="str">
        <f>IF($K2971="","",200000000+女子登録情報!$C2971)</f>
        <v/>
      </c>
      <c r="B2971" t="str">
        <f>IF($K2971="","",女子登録情報!$D2971&amp;" ("&amp;女子登録情報!$K2971&amp;")")</f>
        <v/>
      </c>
      <c r="C2971" t="str">
        <f>IF($K2971="","",女子登録情報!$E2971)</f>
        <v/>
      </c>
      <c r="D2971" t="str">
        <f>IF($K2971="","",女子登録情報!$O2971&amp;" "&amp;女子登録情報!$N2971&amp;" ("&amp;LEFT(女子登録情報!$F2971,2)&amp;")")</f>
        <v/>
      </c>
      <c r="E2971" t="str">
        <f>IF($K2971="","",女子登録情報!$P2971)</f>
        <v/>
      </c>
      <c r="F2971" t="str">
        <f t="shared" si="46"/>
        <v/>
      </c>
      <c r="G2971" t="str">
        <f>IF($K2971="","",女子登録情報!$M2971)</f>
        <v/>
      </c>
      <c r="H2971" t="str">
        <f>IF($K2971="","",女子登録情報!$A2971)</f>
        <v/>
      </c>
      <c r="K2971" t="str">
        <f>IF(女子登録情報!$C2971="","",女子登録情報!$C2971)</f>
        <v/>
      </c>
      <c r="M2971" t="str">
        <f>IFERROR(IF(AND(402&lt;=VALUE(RIGHT(女子登録情報!$F2971,4)),競技会情報!$E$3*100+競技会情報!$G$3&gt;=VALUE(RIGHT(女子登録情報!$F2971,4))),VALUE(女子登録情報!$G2971)+1,VALUE(女子登録情報!$G2971)),"")</f>
        <v/>
      </c>
      <c r="N2971" t="str">
        <f>IF($K2971="","",IF(女子登録情報!$H2971="北海道",女子登録情報!$H2971,LEFT(女子登録情報!$H2971,LEN(女子登録情報!$H2971)-1)))</f>
        <v/>
      </c>
      <c r="O2971" t="str">
        <f>IF($K2971="","",IF(LEN($N2971)=2,LEFT($N2971,1)&amp;"　"&amp;RIGHT($N2971,1)&amp;"・"&amp;女子登録情報!$I2971,$N2971&amp;"・"&amp;女子登録情報!$I2971))</f>
        <v/>
      </c>
    </row>
    <row r="2972" spans="1:15" x14ac:dyDescent="0.55000000000000004">
      <c r="A2972" t="str">
        <f>IF($K2972="","",200000000+女子登録情報!$C2972)</f>
        <v/>
      </c>
      <c r="B2972" t="str">
        <f>IF($K2972="","",女子登録情報!$D2972&amp;" ("&amp;女子登録情報!$K2972&amp;")")</f>
        <v/>
      </c>
      <c r="C2972" t="str">
        <f>IF($K2972="","",女子登録情報!$E2972)</f>
        <v/>
      </c>
      <c r="D2972" t="str">
        <f>IF($K2972="","",女子登録情報!$O2972&amp;" "&amp;女子登録情報!$N2972&amp;" ("&amp;LEFT(女子登録情報!$F2972,2)&amp;")")</f>
        <v/>
      </c>
      <c r="E2972" t="str">
        <f>IF($K2972="","",女子登録情報!$P2972)</f>
        <v/>
      </c>
      <c r="F2972" t="str">
        <f t="shared" si="46"/>
        <v/>
      </c>
      <c r="G2972" t="str">
        <f>IF($K2972="","",女子登録情報!$M2972)</f>
        <v/>
      </c>
      <c r="H2972" t="str">
        <f>IF($K2972="","",女子登録情報!$A2972)</f>
        <v/>
      </c>
      <c r="K2972" t="str">
        <f>IF(女子登録情報!$C2972="","",女子登録情報!$C2972)</f>
        <v/>
      </c>
      <c r="M2972" t="str">
        <f>IFERROR(IF(AND(402&lt;=VALUE(RIGHT(女子登録情報!$F2972,4)),競技会情報!$E$3*100+競技会情報!$G$3&gt;=VALUE(RIGHT(女子登録情報!$F2972,4))),VALUE(女子登録情報!$G2972)+1,VALUE(女子登録情報!$G2972)),"")</f>
        <v/>
      </c>
      <c r="N2972" t="str">
        <f>IF($K2972="","",IF(女子登録情報!$H2972="北海道",女子登録情報!$H2972,LEFT(女子登録情報!$H2972,LEN(女子登録情報!$H2972)-1)))</f>
        <v/>
      </c>
      <c r="O2972" t="str">
        <f>IF($K2972="","",IF(LEN($N2972)=2,LEFT($N2972,1)&amp;"　"&amp;RIGHT($N2972,1)&amp;"・"&amp;女子登録情報!$I2972,$N2972&amp;"・"&amp;女子登録情報!$I2972))</f>
        <v/>
      </c>
    </row>
    <row r="2973" spans="1:15" x14ac:dyDescent="0.55000000000000004">
      <c r="A2973" t="str">
        <f>IF($K2973="","",200000000+女子登録情報!$C2973)</f>
        <v/>
      </c>
      <c r="B2973" t="str">
        <f>IF($K2973="","",女子登録情報!$D2973&amp;" ("&amp;女子登録情報!$K2973&amp;")")</f>
        <v/>
      </c>
      <c r="C2973" t="str">
        <f>IF($K2973="","",女子登録情報!$E2973)</f>
        <v/>
      </c>
      <c r="D2973" t="str">
        <f>IF($K2973="","",女子登録情報!$O2973&amp;" "&amp;女子登録情報!$N2973&amp;" ("&amp;LEFT(女子登録情報!$F2973,2)&amp;")")</f>
        <v/>
      </c>
      <c r="E2973" t="str">
        <f>IF($K2973="","",女子登録情報!$P2973)</f>
        <v/>
      </c>
      <c r="F2973" t="str">
        <f t="shared" si="46"/>
        <v/>
      </c>
      <c r="G2973" t="str">
        <f>IF($K2973="","",女子登録情報!$M2973)</f>
        <v/>
      </c>
      <c r="H2973" t="str">
        <f>IF($K2973="","",女子登録情報!$A2973)</f>
        <v/>
      </c>
      <c r="K2973" t="str">
        <f>IF(女子登録情報!$C2973="","",女子登録情報!$C2973)</f>
        <v/>
      </c>
      <c r="M2973" t="str">
        <f>IFERROR(IF(AND(402&lt;=VALUE(RIGHT(女子登録情報!$F2973,4)),競技会情報!$E$3*100+競技会情報!$G$3&gt;=VALUE(RIGHT(女子登録情報!$F2973,4))),VALUE(女子登録情報!$G2973)+1,VALUE(女子登録情報!$G2973)),"")</f>
        <v/>
      </c>
      <c r="N2973" t="str">
        <f>IF($K2973="","",IF(女子登録情報!$H2973="北海道",女子登録情報!$H2973,LEFT(女子登録情報!$H2973,LEN(女子登録情報!$H2973)-1)))</f>
        <v/>
      </c>
      <c r="O2973" t="str">
        <f>IF($K2973="","",IF(LEN($N2973)=2,LEFT($N2973,1)&amp;"　"&amp;RIGHT($N2973,1)&amp;"・"&amp;女子登録情報!$I2973,$N2973&amp;"・"&amp;女子登録情報!$I2973))</f>
        <v/>
      </c>
    </row>
    <row r="2974" spans="1:15" x14ac:dyDescent="0.55000000000000004">
      <c r="A2974" t="str">
        <f>IF($K2974="","",200000000+女子登録情報!$C2974)</f>
        <v/>
      </c>
      <c r="B2974" t="str">
        <f>IF($K2974="","",女子登録情報!$D2974&amp;" ("&amp;女子登録情報!$K2974&amp;")")</f>
        <v/>
      </c>
      <c r="C2974" t="str">
        <f>IF($K2974="","",女子登録情報!$E2974)</f>
        <v/>
      </c>
      <c r="D2974" t="str">
        <f>IF($K2974="","",女子登録情報!$O2974&amp;" "&amp;女子登録情報!$N2974&amp;" ("&amp;LEFT(女子登録情報!$F2974,2)&amp;")")</f>
        <v/>
      </c>
      <c r="E2974" t="str">
        <f>IF($K2974="","",女子登録情報!$P2974)</f>
        <v/>
      </c>
      <c r="F2974" t="str">
        <f t="shared" si="46"/>
        <v/>
      </c>
      <c r="G2974" t="str">
        <f>IF($K2974="","",女子登録情報!$M2974)</f>
        <v/>
      </c>
      <c r="H2974" t="str">
        <f>IF($K2974="","",女子登録情報!$A2974)</f>
        <v/>
      </c>
      <c r="K2974" t="str">
        <f>IF(女子登録情報!$C2974="","",女子登録情報!$C2974)</f>
        <v/>
      </c>
      <c r="M2974" t="str">
        <f>IFERROR(IF(AND(402&lt;=VALUE(RIGHT(女子登録情報!$F2974,4)),競技会情報!$E$3*100+競技会情報!$G$3&gt;=VALUE(RIGHT(女子登録情報!$F2974,4))),VALUE(女子登録情報!$G2974)+1,VALUE(女子登録情報!$G2974)),"")</f>
        <v/>
      </c>
      <c r="N2974" t="str">
        <f>IF($K2974="","",IF(女子登録情報!$H2974="北海道",女子登録情報!$H2974,LEFT(女子登録情報!$H2974,LEN(女子登録情報!$H2974)-1)))</f>
        <v/>
      </c>
      <c r="O2974" t="str">
        <f>IF($K2974="","",IF(LEN($N2974)=2,LEFT($N2974,1)&amp;"　"&amp;RIGHT($N2974,1)&amp;"・"&amp;女子登録情報!$I2974,$N2974&amp;"・"&amp;女子登録情報!$I2974))</f>
        <v/>
      </c>
    </row>
    <row r="2975" spans="1:15" x14ac:dyDescent="0.55000000000000004">
      <c r="A2975" t="str">
        <f>IF($K2975="","",200000000+女子登録情報!$C2975)</f>
        <v/>
      </c>
      <c r="B2975" t="str">
        <f>IF($K2975="","",女子登録情報!$D2975&amp;" ("&amp;女子登録情報!$K2975&amp;")")</f>
        <v/>
      </c>
      <c r="C2975" t="str">
        <f>IF($K2975="","",女子登録情報!$E2975)</f>
        <v/>
      </c>
      <c r="D2975" t="str">
        <f>IF($K2975="","",女子登録情報!$O2975&amp;" "&amp;女子登録情報!$N2975&amp;" ("&amp;LEFT(女子登録情報!$F2975,2)&amp;")")</f>
        <v/>
      </c>
      <c r="E2975" t="str">
        <f>IF($K2975="","",女子登録情報!$P2975)</f>
        <v/>
      </c>
      <c r="F2975" t="str">
        <f t="shared" si="46"/>
        <v/>
      </c>
      <c r="G2975" t="str">
        <f>IF($K2975="","",女子登録情報!$M2975)</f>
        <v/>
      </c>
      <c r="H2975" t="str">
        <f>IF($K2975="","",女子登録情報!$A2975)</f>
        <v/>
      </c>
      <c r="K2975" t="str">
        <f>IF(女子登録情報!$C2975="","",女子登録情報!$C2975)</f>
        <v/>
      </c>
      <c r="M2975" t="str">
        <f>IFERROR(IF(AND(402&lt;=VALUE(RIGHT(女子登録情報!$F2975,4)),競技会情報!$E$3*100+競技会情報!$G$3&gt;=VALUE(RIGHT(女子登録情報!$F2975,4))),VALUE(女子登録情報!$G2975)+1,VALUE(女子登録情報!$G2975)),"")</f>
        <v/>
      </c>
      <c r="N2975" t="str">
        <f>IF($K2975="","",IF(女子登録情報!$H2975="北海道",女子登録情報!$H2975,LEFT(女子登録情報!$H2975,LEN(女子登録情報!$H2975)-1)))</f>
        <v/>
      </c>
      <c r="O2975" t="str">
        <f>IF($K2975="","",IF(LEN($N2975)=2,LEFT($N2975,1)&amp;"　"&amp;RIGHT($N2975,1)&amp;"・"&amp;女子登録情報!$I2975,$N2975&amp;"・"&amp;女子登録情報!$I2975))</f>
        <v/>
      </c>
    </row>
    <row r="2976" spans="1:15" x14ac:dyDescent="0.55000000000000004">
      <c r="A2976" t="str">
        <f>IF($K2976="","",200000000+女子登録情報!$C2976)</f>
        <v/>
      </c>
      <c r="B2976" t="str">
        <f>IF($K2976="","",女子登録情報!$D2976&amp;" ("&amp;女子登録情報!$K2976&amp;")")</f>
        <v/>
      </c>
      <c r="C2976" t="str">
        <f>IF($K2976="","",女子登録情報!$E2976)</f>
        <v/>
      </c>
      <c r="D2976" t="str">
        <f>IF($K2976="","",女子登録情報!$O2976&amp;" "&amp;女子登録情報!$N2976&amp;" ("&amp;LEFT(女子登録情報!$F2976,2)&amp;")")</f>
        <v/>
      </c>
      <c r="E2976" t="str">
        <f>IF($K2976="","",女子登録情報!$P2976)</f>
        <v/>
      </c>
      <c r="F2976" t="str">
        <f t="shared" si="46"/>
        <v/>
      </c>
      <c r="G2976" t="str">
        <f>IF($K2976="","",女子登録情報!$M2976)</f>
        <v/>
      </c>
      <c r="H2976" t="str">
        <f>IF($K2976="","",女子登録情報!$A2976)</f>
        <v/>
      </c>
      <c r="K2976" t="str">
        <f>IF(女子登録情報!$C2976="","",女子登録情報!$C2976)</f>
        <v/>
      </c>
      <c r="M2976" t="str">
        <f>IFERROR(IF(AND(402&lt;=VALUE(RIGHT(女子登録情報!$F2976,4)),競技会情報!$E$3*100+競技会情報!$G$3&gt;=VALUE(RIGHT(女子登録情報!$F2976,4))),VALUE(女子登録情報!$G2976)+1,VALUE(女子登録情報!$G2976)),"")</f>
        <v/>
      </c>
      <c r="N2976" t="str">
        <f>IF($K2976="","",IF(女子登録情報!$H2976="北海道",女子登録情報!$H2976,LEFT(女子登録情報!$H2976,LEN(女子登録情報!$H2976)-1)))</f>
        <v/>
      </c>
      <c r="O2976" t="str">
        <f>IF($K2976="","",IF(LEN($N2976)=2,LEFT($N2976,1)&amp;"　"&amp;RIGHT($N2976,1)&amp;"・"&amp;女子登録情報!$I2976,$N2976&amp;"・"&amp;女子登録情報!$I2976))</f>
        <v/>
      </c>
    </row>
    <row r="2977" spans="1:15" x14ac:dyDescent="0.55000000000000004">
      <c r="A2977" t="str">
        <f>IF($K2977="","",200000000+女子登録情報!$C2977)</f>
        <v/>
      </c>
      <c r="B2977" t="str">
        <f>IF($K2977="","",女子登録情報!$D2977&amp;" ("&amp;女子登録情報!$K2977&amp;")")</f>
        <v/>
      </c>
      <c r="C2977" t="str">
        <f>IF($K2977="","",女子登録情報!$E2977)</f>
        <v/>
      </c>
      <c r="D2977" t="str">
        <f>IF($K2977="","",女子登録情報!$O2977&amp;" "&amp;女子登録情報!$N2977&amp;" ("&amp;LEFT(女子登録情報!$F2977,2)&amp;")")</f>
        <v/>
      </c>
      <c r="E2977" t="str">
        <f>IF($K2977="","",女子登録情報!$P2977)</f>
        <v/>
      </c>
      <c r="F2977" t="str">
        <f t="shared" si="46"/>
        <v/>
      </c>
      <c r="G2977" t="str">
        <f>IF($K2977="","",女子登録情報!$M2977)</f>
        <v/>
      </c>
      <c r="H2977" t="str">
        <f>IF($K2977="","",女子登録情報!$A2977)</f>
        <v/>
      </c>
      <c r="K2977" t="str">
        <f>IF(女子登録情報!$C2977="","",女子登録情報!$C2977)</f>
        <v/>
      </c>
      <c r="M2977" t="str">
        <f>IFERROR(IF(AND(402&lt;=VALUE(RIGHT(女子登録情報!$F2977,4)),競技会情報!$E$3*100+競技会情報!$G$3&gt;=VALUE(RIGHT(女子登録情報!$F2977,4))),VALUE(女子登録情報!$G2977)+1,VALUE(女子登録情報!$G2977)),"")</f>
        <v/>
      </c>
      <c r="N2977" t="str">
        <f>IF($K2977="","",IF(女子登録情報!$H2977="北海道",女子登録情報!$H2977,LEFT(女子登録情報!$H2977,LEN(女子登録情報!$H2977)-1)))</f>
        <v/>
      </c>
      <c r="O2977" t="str">
        <f>IF($K2977="","",IF(LEN($N2977)=2,LEFT($N2977,1)&amp;"　"&amp;RIGHT($N2977,1)&amp;"・"&amp;女子登録情報!$I2977,$N2977&amp;"・"&amp;女子登録情報!$I2977))</f>
        <v/>
      </c>
    </row>
    <row r="2978" spans="1:15" x14ac:dyDescent="0.55000000000000004">
      <c r="A2978" t="str">
        <f>IF($K2978="","",200000000+女子登録情報!$C2978)</f>
        <v/>
      </c>
      <c r="B2978" t="str">
        <f>IF($K2978="","",女子登録情報!$D2978&amp;" ("&amp;女子登録情報!$K2978&amp;")")</f>
        <v/>
      </c>
      <c r="C2978" t="str">
        <f>IF($K2978="","",女子登録情報!$E2978)</f>
        <v/>
      </c>
      <c r="D2978" t="str">
        <f>IF($K2978="","",女子登録情報!$O2978&amp;" "&amp;女子登録情報!$N2978&amp;" ("&amp;LEFT(女子登録情報!$F2978,2)&amp;")")</f>
        <v/>
      </c>
      <c r="E2978" t="str">
        <f>IF($K2978="","",女子登録情報!$P2978)</f>
        <v/>
      </c>
      <c r="F2978" t="str">
        <f t="shared" si="46"/>
        <v/>
      </c>
      <c r="G2978" t="str">
        <f>IF($K2978="","",女子登録情報!$M2978)</f>
        <v/>
      </c>
      <c r="H2978" t="str">
        <f>IF($K2978="","",女子登録情報!$A2978)</f>
        <v/>
      </c>
      <c r="K2978" t="str">
        <f>IF(女子登録情報!$C2978="","",女子登録情報!$C2978)</f>
        <v/>
      </c>
      <c r="M2978" t="str">
        <f>IFERROR(IF(AND(402&lt;=VALUE(RIGHT(女子登録情報!$F2978,4)),競技会情報!$E$3*100+競技会情報!$G$3&gt;=VALUE(RIGHT(女子登録情報!$F2978,4))),VALUE(女子登録情報!$G2978)+1,VALUE(女子登録情報!$G2978)),"")</f>
        <v/>
      </c>
      <c r="N2978" t="str">
        <f>IF($K2978="","",IF(女子登録情報!$H2978="北海道",女子登録情報!$H2978,LEFT(女子登録情報!$H2978,LEN(女子登録情報!$H2978)-1)))</f>
        <v/>
      </c>
      <c r="O2978" t="str">
        <f>IF($K2978="","",IF(LEN($N2978)=2,LEFT($N2978,1)&amp;"　"&amp;RIGHT($N2978,1)&amp;"・"&amp;女子登録情報!$I2978,$N2978&amp;"・"&amp;女子登録情報!$I2978))</f>
        <v/>
      </c>
    </row>
    <row r="2979" spans="1:15" x14ac:dyDescent="0.55000000000000004">
      <c r="A2979" t="str">
        <f>IF($K2979="","",200000000+女子登録情報!$C2979)</f>
        <v/>
      </c>
      <c r="B2979" t="str">
        <f>IF($K2979="","",女子登録情報!$D2979&amp;" ("&amp;女子登録情報!$K2979&amp;")")</f>
        <v/>
      </c>
      <c r="C2979" t="str">
        <f>IF($K2979="","",女子登録情報!$E2979)</f>
        <v/>
      </c>
      <c r="D2979" t="str">
        <f>IF($K2979="","",女子登録情報!$O2979&amp;" "&amp;女子登録情報!$N2979&amp;" ("&amp;LEFT(女子登録情報!$F2979,2)&amp;")")</f>
        <v/>
      </c>
      <c r="E2979" t="str">
        <f>IF($K2979="","",女子登録情報!$P2979)</f>
        <v/>
      </c>
      <c r="F2979" t="str">
        <f t="shared" si="46"/>
        <v/>
      </c>
      <c r="G2979" t="str">
        <f>IF($K2979="","",女子登録情報!$M2979)</f>
        <v/>
      </c>
      <c r="H2979" t="str">
        <f>IF($K2979="","",女子登録情報!$A2979)</f>
        <v/>
      </c>
      <c r="K2979" t="str">
        <f>IF(女子登録情報!$C2979="","",女子登録情報!$C2979)</f>
        <v/>
      </c>
      <c r="M2979" t="str">
        <f>IFERROR(IF(AND(402&lt;=VALUE(RIGHT(女子登録情報!$F2979,4)),競技会情報!$E$3*100+競技会情報!$G$3&gt;=VALUE(RIGHT(女子登録情報!$F2979,4))),VALUE(女子登録情報!$G2979)+1,VALUE(女子登録情報!$G2979)),"")</f>
        <v/>
      </c>
      <c r="N2979" t="str">
        <f>IF($K2979="","",IF(女子登録情報!$H2979="北海道",女子登録情報!$H2979,LEFT(女子登録情報!$H2979,LEN(女子登録情報!$H2979)-1)))</f>
        <v/>
      </c>
      <c r="O2979" t="str">
        <f>IF($K2979="","",IF(LEN($N2979)=2,LEFT($N2979,1)&amp;"　"&amp;RIGHT($N2979,1)&amp;"・"&amp;女子登録情報!$I2979,$N2979&amp;"・"&amp;女子登録情報!$I2979))</f>
        <v/>
      </c>
    </row>
    <row r="2980" spans="1:15" x14ac:dyDescent="0.55000000000000004">
      <c r="A2980" t="str">
        <f>IF($K2980="","",200000000+女子登録情報!$C2980)</f>
        <v/>
      </c>
      <c r="B2980" t="str">
        <f>IF($K2980="","",女子登録情報!$D2980&amp;" ("&amp;女子登録情報!$K2980&amp;")")</f>
        <v/>
      </c>
      <c r="C2980" t="str">
        <f>IF($K2980="","",女子登録情報!$E2980)</f>
        <v/>
      </c>
      <c r="D2980" t="str">
        <f>IF($K2980="","",女子登録情報!$O2980&amp;" "&amp;女子登録情報!$N2980&amp;" ("&amp;LEFT(女子登録情報!$F2980,2)&amp;")")</f>
        <v/>
      </c>
      <c r="E2980" t="str">
        <f>IF($K2980="","",女子登録情報!$P2980)</f>
        <v/>
      </c>
      <c r="F2980" t="str">
        <f t="shared" si="46"/>
        <v/>
      </c>
      <c r="G2980" t="str">
        <f>IF($K2980="","",女子登録情報!$M2980)</f>
        <v/>
      </c>
      <c r="H2980" t="str">
        <f>IF($K2980="","",女子登録情報!$A2980)</f>
        <v/>
      </c>
      <c r="K2980" t="str">
        <f>IF(女子登録情報!$C2980="","",女子登録情報!$C2980)</f>
        <v/>
      </c>
      <c r="M2980" t="str">
        <f>IFERROR(IF(AND(402&lt;=VALUE(RIGHT(女子登録情報!$F2980,4)),競技会情報!$E$3*100+競技会情報!$G$3&gt;=VALUE(RIGHT(女子登録情報!$F2980,4))),VALUE(女子登録情報!$G2980)+1,VALUE(女子登録情報!$G2980)),"")</f>
        <v/>
      </c>
      <c r="N2980" t="str">
        <f>IF($K2980="","",IF(女子登録情報!$H2980="北海道",女子登録情報!$H2980,LEFT(女子登録情報!$H2980,LEN(女子登録情報!$H2980)-1)))</f>
        <v/>
      </c>
      <c r="O2980" t="str">
        <f>IF($K2980="","",IF(LEN($N2980)=2,LEFT($N2980,1)&amp;"　"&amp;RIGHT($N2980,1)&amp;"・"&amp;女子登録情報!$I2980,$N2980&amp;"・"&amp;女子登録情報!$I2980))</f>
        <v/>
      </c>
    </row>
    <row r="2981" spans="1:15" x14ac:dyDescent="0.55000000000000004">
      <c r="A2981" t="str">
        <f>IF($K2981="","",200000000+女子登録情報!$C2981)</f>
        <v/>
      </c>
      <c r="B2981" t="str">
        <f>IF($K2981="","",女子登録情報!$D2981&amp;" ("&amp;女子登録情報!$K2981&amp;")")</f>
        <v/>
      </c>
      <c r="C2981" t="str">
        <f>IF($K2981="","",女子登録情報!$E2981)</f>
        <v/>
      </c>
      <c r="D2981" t="str">
        <f>IF($K2981="","",女子登録情報!$O2981&amp;" "&amp;女子登録情報!$N2981&amp;" ("&amp;LEFT(女子登録情報!$F2981,2)&amp;")")</f>
        <v/>
      </c>
      <c r="E2981" t="str">
        <f>IF($K2981="","",女子登録情報!$P2981)</f>
        <v/>
      </c>
      <c r="F2981" t="str">
        <f t="shared" si="46"/>
        <v/>
      </c>
      <c r="G2981" t="str">
        <f>IF($K2981="","",女子登録情報!$M2981)</f>
        <v/>
      </c>
      <c r="H2981" t="str">
        <f>IF($K2981="","",女子登録情報!$A2981)</f>
        <v/>
      </c>
      <c r="K2981" t="str">
        <f>IF(女子登録情報!$C2981="","",女子登録情報!$C2981)</f>
        <v/>
      </c>
      <c r="M2981" t="str">
        <f>IFERROR(IF(AND(402&lt;=VALUE(RIGHT(女子登録情報!$F2981,4)),競技会情報!$E$3*100+競技会情報!$G$3&gt;=VALUE(RIGHT(女子登録情報!$F2981,4))),VALUE(女子登録情報!$G2981)+1,VALUE(女子登録情報!$G2981)),"")</f>
        <v/>
      </c>
      <c r="N2981" t="str">
        <f>IF($K2981="","",IF(女子登録情報!$H2981="北海道",女子登録情報!$H2981,LEFT(女子登録情報!$H2981,LEN(女子登録情報!$H2981)-1)))</f>
        <v/>
      </c>
      <c r="O2981" t="str">
        <f>IF($K2981="","",IF(LEN($N2981)=2,LEFT($N2981,1)&amp;"　"&amp;RIGHT($N2981,1)&amp;"・"&amp;女子登録情報!$I2981,$N2981&amp;"・"&amp;女子登録情報!$I2981))</f>
        <v/>
      </c>
    </row>
    <row r="2982" spans="1:15" x14ac:dyDescent="0.55000000000000004">
      <c r="A2982" t="str">
        <f>IF($K2982="","",200000000+女子登録情報!$C2982)</f>
        <v/>
      </c>
      <c r="B2982" t="str">
        <f>IF($K2982="","",女子登録情報!$D2982&amp;" ("&amp;女子登録情報!$K2982&amp;")")</f>
        <v/>
      </c>
      <c r="C2982" t="str">
        <f>IF($K2982="","",女子登録情報!$E2982)</f>
        <v/>
      </c>
      <c r="D2982" t="str">
        <f>IF($K2982="","",女子登録情報!$O2982&amp;" "&amp;女子登録情報!$N2982&amp;" ("&amp;LEFT(女子登録情報!$F2982,2)&amp;")")</f>
        <v/>
      </c>
      <c r="E2982" t="str">
        <f>IF($K2982="","",女子登録情報!$P2982)</f>
        <v/>
      </c>
      <c r="F2982" t="str">
        <f t="shared" si="46"/>
        <v/>
      </c>
      <c r="G2982" t="str">
        <f>IF($K2982="","",女子登録情報!$M2982)</f>
        <v/>
      </c>
      <c r="H2982" t="str">
        <f>IF($K2982="","",女子登録情報!$A2982)</f>
        <v/>
      </c>
      <c r="K2982" t="str">
        <f>IF(女子登録情報!$C2982="","",女子登録情報!$C2982)</f>
        <v/>
      </c>
      <c r="M2982" t="str">
        <f>IFERROR(IF(AND(402&lt;=VALUE(RIGHT(女子登録情報!$F2982,4)),競技会情報!$E$3*100+競技会情報!$G$3&gt;=VALUE(RIGHT(女子登録情報!$F2982,4))),VALUE(女子登録情報!$G2982)+1,VALUE(女子登録情報!$G2982)),"")</f>
        <v/>
      </c>
      <c r="N2982" t="str">
        <f>IF($K2982="","",IF(女子登録情報!$H2982="北海道",女子登録情報!$H2982,LEFT(女子登録情報!$H2982,LEN(女子登録情報!$H2982)-1)))</f>
        <v/>
      </c>
      <c r="O2982" t="str">
        <f>IF($K2982="","",IF(LEN($N2982)=2,LEFT($N2982,1)&amp;"　"&amp;RIGHT($N2982,1)&amp;"・"&amp;女子登録情報!$I2982,$N2982&amp;"・"&amp;女子登録情報!$I2982))</f>
        <v/>
      </c>
    </row>
    <row r="2983" spans="1:15" x14ac:dyDescent="0.55000000000000004">
      <c r="A2983" t="str">
        <f>IF($K2983="","",200000000+女子登録情報!$C2983)</f>
        <v/>
      </c>
      <c r="B2983" t="str">
        <f>IF($K2983="","",女子登録情報!$D2983&amp;" ("&amp;女子登録情報!$K2983&amp;")")</f>
        <v/>
      </c>
      <c r="C2983" t="str">
        <f>IF($K2983="","",女子登録情報!$E2983)</f>
        <v/>
      </c>
      <c r="D2983" t="str">
        <f>IF($K2983="","",女子登録情報!$O2983&amp;" "&amp;女子登録情報!$N2983&amp;" ("&amp;LEFT(女子登録情報!$F2983,2)&amp;")")</f>
        <v/>
      </c>
      <c r="E2983" t="str">
        <f>IF($K2983="","",女子登録情報!$P2983)</f>
        <v/>
      </c>
      <c r="F2983" t="str">
        <f t="shared" si="46"/>
        <v/>
      </c>
      <c r="G2983" t="str">
        <f>IF($K2983="","",女子登録情報!$M2983)</f>
        <v/>
      </c>
      <c r="H2983" t="str">
        <f>IF($K2983="","",女子登録情報!$A2983)</f>
        <v/>
      </c>
      <c r="K2983" t="str">
        <f>IF(女子登録情報!$C2983="","",女子登録情報!$C2983)</f>
        <v/>
      </c>
      <c r="M2983" t="str">
        <f>IFERROR(IF(AND(402&lt;=VALUE(RIGHT(女子登録情報!$F2983,4)),競技会情報!$E$3*100+競技会情報!$G$3&gt;=VALUE(RIGHT(女子登録情報!$F2983,4))),VALUE(女子登録情報!$G2983)+1,VALUE(女子登録情報!$G2983)),"")</f>
        <v/>
      </c>
      <c r="N2983" t="str">
        <f>IF($K2983="","",IF(女子登録情報!$H2983="北海道",女子登録情報!$H2983,LEFT(女子登録情報!$H2983,LEN(女子登録情報!$H2983)-1)))</f>
        <v/>
      </c>
      <c r="O2983" t="str">
        <f>IF($K2983="","",IF(LEN($N2983)=2,LEFT($N2983,1)&amp;"　"&amp;RIGHT($N2983,1)&amp;"・"&amp;女子登録情報!$I2983,$N2983&amp;"・"&amp;女子登録情報!$I2983))</f>
        <v/>
      </c>
    </row>
    <row r="2984" spans="1:15" x14ac:dyDescent="0.55000000000000004">
      <c r="A2984" t="str">
        <f>IF($K2984="","",200000000+女子登録情報!$C2984)</f>
        <v/>
      </c>
      <c r="B2984" t="str">
        <f>IF($K2984="","",女子登録情報!$D2984&amp;" ("&amp;女子登録情報!$K2984&amp;")")</f>
        <v/>
      </c>
      <c r="C2984" t="str">
        <f>IF($K2984="","",女子登録情報!$E2984)</f>
        <v/>
      </c>
      <c r="D2984" t="str">
        <f>IF($K2984="","",女子登録情報!$O2984&amp;" "&amp;女子登録情報!$N2984&amp;" ("&amp;LEFT(女子登録情報!$F2984,2)&amp;")")</f>
        <v/>
      </c>
      <c r="E2984" t="str">
        <f>IF($K2984="","",女子登録情報!$P2984)</f>
        <v/>
      </c>
      <c r="F2984" t="str">
        <f t="shared" si="46"/>
        <v/>
      </c>
      <c r="G2984" t="str">
        <f>IF($K2984="","",女子登録情報!$M2984)</f>
        <v/>
      </c>
      <c r="H2984" t="str">
        <f>IF($K2984="","",女子登録情報!$A2984)</f>
        <v/>
      </c>
      <c r="K2984" t="str">
        <f>IF(女子登録情報!$C2984="","",女子登録情報!$C2984)</f>
        <v/>
      </c>
      <c r="M2984" t="str">
        <f>IFERROR(IF(AND(402&lt;=VALUE(RIGHT(女子登録情報!$F2984,4)),競技会情報!$E$3*100+競技会情報!$G$3&gt;=VALUE(RIGHT(女子登録情報!$F2984,4))),VALUE(女子登録情報!$G2984)+1,VALUE(女子登録情報!$G2984)),"")</f>
        <v/>
      </c>
      <c r="N2984" t="str">
        <f>IF($K2984="","",IF(女子登録情報!$H2984="北海道",女子登録情報!$H2984,LEFT(女子登録情報!$H2984,LEN(女子登録情報!$H2984)-1)))</f>
        <v/>
      </c>
      <c r="O2984" t="str">
        <f>IF($K2984="","",IF(LEN($N2984)=2,LEFT($N2984,1)&amp;"　"&amp;RIGHT($N2984,1)&amp;"・"&amp;女子登録情報!$I2984,$N2984&amp;"・"&amp;女子登録情報!$I2984))</f>
        <v/>
      </c>
    </row>
    <row r="2985" spans="1:15" x14ac:dyDescent="0.55000000000000004">
      <c r="A2985" t="str">
        <f>IF($K2985="","",200000000+女子登録情報!$C2985)</f>
        <v/>
      </c>
      <c r="B2985" t="str">
        <f>IF($K2985="","",女子登録情報!$D2985&amp;" ("&amp;女子登録情報!$K2985&amp;")")</f>
        <v/>
      </c>
      <c r="C2985" t="str">
        <f>IF($K2985="","",女子登録情報!$E2985)</f>
        <v/>
      </c>
      <c r="D2985" t="str">
        <f>IF($K2985="","",女子登録情報!$O2985&amp;" "&amp;女子登録情報!$N2985&amp;" ("&amp;LEFT(女子登録情報!$F2985,2)&amp;")")</f>
        <v/>
      </c>
      <c r="E2985" t="str">
        <f>IF($K2985="","",女子登録情報!$P2985)</f>
        <v/>
      </c>
      <c r="F2985" t="str">
        <f t="shared" si="46"/>
        <v/>
      </c>
      <c r="G2985" t="str">
        <f>IF($K2985="","",女子登録情報!$M2985)</f>
        <v/>
      </c>
      <c r="H2985" t="str">
        <f>IF($K2985="","",女子登録情報!$A2985)</f>
        <v/>
      </c>
      <c r="K2985" t="str">
        <f>IF(女子登録情報!$C2985="","",女子登録情報!$C2985)</f>
        <v/>
      </c>
      <c r="M2985" t="str">
        <f>IFERROR(IF(AND(402&lt;=VALUE(RIGHT(女子登録情報!$F2985,4)),競技会情報!$E$3*100+競技会情報!$G$3&gt;=VALUE(RIGHT(女子登録情報!$F2985,4))),VALUE(女子登録情報!$G2985)+1,VALUE(女子登録情報!$G2985)),"")</f>
        <v/>
      </c>
      <c r="N2985" t="str">
        <f>IF($K2985="","",IF(女子登録情報!$H2985="北海道",女子登録情報!$H2985,LEFT(女子登録情報!$H2985,LEN(女子登録情報!$H2985)-1)))</f>
        <v/>
      </c>
      <c r="O2985" t="str">
        <f>IF($K2985="","",IF(LEN($N2985)=2,LEFT($N2985,1)&amp;"　"&amp;RIGHT($N2985,1)&amp;"・"&amp;女子登録情報!$I2985,$N2985&amp;"・"&amp;女子登録情報!$I2985))</f>
        <v/>
      </c>
    </row>
    <row r="2986" spans="1:15" x14ac:dyDescent="0.55000000000000004">
      <c r="A2986" t="str">
        <f>IF($K2986="","",200000000+女子登録情報!$C2986)</f>
        <v/>
      </c>
      <c r="B2986" t="str">
        <f>IF($K2986="","",女子登録情報!$D2986&amp;" ("&amp;女子登録情報!$K2986&amp;")")</f>
        <v/>
      </c>
      <c r="C2986" t="str">
        <f>IF($K2986="","",女子登録情報!$E2986)</f>
        <v/>
      </c>
      <c r="D2986" t="str">
        <f>IF($K2986="","",女子登録情報!$O2986&amp;" "&amp;女子登録情報!$N2986&amp;" ("&amp;LEFT(女子登録情報!$F2986,2)&amp;")")</f>
        <v/>
      </c>
      <c r="E2986" t="str">
        <f>IF($K2986="","",女子登録情報!$P2986)</f>
        <v/>
      </c>
      <c r="F2986" t="str">
        <f t="shared" si="46"/>
        <v/>
      </c>
      <c r="G2986" t="str">
        <f>IF($K2986="","",女子登録情報!$M2986)</f>
        <v/>
      </c>
      <c r="H2986" t="str">
        <f>IF($K2986="","",女子登録情報!$A2986)</f>
        <v/>
      </c>
      <c r="K2986" t="str">
        <f>IF(女子登録情報!$C2986="","",女子登録情報!$C2986)</f>
        <v/>
      </c>
      <c r="M2986" t="str">
        <f>IFERROR(IF(AND(402&lt;=VALUE(RIGHT(女子登録情報!$F2986,4)),競技会情報!$E$3*100+競技会情報!$G$3&gt;=VALUE(RIGHT(女子登録情報!$F2986,4))),VALUE(女子登録情報!$G2986)+1,VALUE(女子登録情報!$G2986)),"")</f>
        <v/>
      </c>
      <c r="N2986" t="str">
        <f>IF($K2986="","",IF(女子登録情報!$H2986="北海道",女子登録情報!$H2986,LEFT(女子登録情報!$H2986,LEN(女子登録情報!$H2986)-1)))</f>
        <v/>
      </c>
      <c r="O2986" t="str">
        <f>IF($K2986="","",IF(LEN($N2986)=2,LEFT($N2986,1)&amp;"　"&amp;RIGHT($N2986,1)&amp;"・"&amp;女子登録情報!$I2986,$N2986&amp;"・"&amp;女子登録情報!$I2986))</f>
        <v/>
      </c>
    </row>
    <row r="2987" spans="1:15" x14ac:dyDescent="0.55000000000000004">
      <c r="A2987" t="str">
        <f>IF($K2987="","",200000000+女子登録情報!$C2987)</f>
        <v/>
      </c>
      <c r="B2987" t="str">
        <f>IF($K2987="","",女子登録情報!$D2987&amp;" ("&amp;女子登録情報!$K2987&amp;")")</f>
        <v/>
      </c>
      <c r="C2987" t="str">
        <f>IF($K2987="","",女子登録情報!$E2987)</f>
        <v/>
      </c>
      <c r="D2987" t="str">
        <f>IF($K2987="","",女子登録情報!$O2987&amp;" "&amp;女子登録情報!$N2987&amp;" ("&amp;LEFT(女子登録情報!$F2987,2)&amp;")")</f>
        <v/>
      </c>
      <c r="E2987" t="str">
        <f>IF($K2987="","",女子登録情報!$P2987)</f>
        <v/>
      </c>
      <c r="F2987" t="str">
        <f t="shared" si="46"/>
        <v/>
      </c>
      <c r="G2987" t="str">
        <f>IF($K2987="","",女子登録情報!$M2987)</f>
        <v/>
      </c>
      <c r="H2987" t="str">
        <f>IF($K2987="","",女子登録情報!$A2987)</f>
        <v/>
      </c>
      <c r="K2987" t="str">
        <f>IF(女子登録情報!$C2987="","",女子登録情報!$C2987)</f>
        <v/>
      </c>
      <c r="M2987" t="str">
        <f>IFERROR(IF(AND(402&lt;=VALUE(RIGHT(女子登録情報!$F2987,4)),競技会情報!$E$3*100+競技会情報!$G$3&gt;=VALUE(RIGHT(女子登録情報!$F2987,4))),VALUE(女子登録情報!$G2987)+1,VALUE(女子登録情報!$G2987)),"")</f>
        <v/>
      </c>
      <c r="N2987" t="str">
        <f>IF($K2987="","",IF(女子登録情報!$H2987="北海道",女子登録情報!$H2987,LEFT(女子登録情報!$H2987,LEN(女子登録情報!$H2987)-1)))</f>
        <v/>
      </c>
      <c r="O2987" t="str">
        <f>IF($K2987="","",IF(LEN($N2987)=2,LEFT($N2987,1)&amp;"　"&amp;RIGHT($N2987,1)&amp;"・"&amp;女子登録情報!$I2987,$N2987&amp;"・"&amp;女子登録情報!$I2987))</f>
        <v/>
      </c>
    </row>
    <row r="2988" spans="1:15" x14ac:dyDescent="0.55000000000000004">
      <c r="A2988" t="str">
        <f>IF($K2988="","",200000000+女子登録情報!$C2988)</f>
        <v/>
      </c>
      <c r="B2988" t="str">
        <f>IF($K2988="","",女子登録情報!$D2988&amp;" ("&amp;女子登録情報!$K2988&amp;")")</f>
        <v/>
      </c>
      <c r="C2988" t="str">
        <f>IF($K2988="","",女子登録情報!$E2988)</f>
        <v/>
      </c>
      <c r="D2988" t="str">
        <f>IF($K2988="","",女子登録情報!$O2988&amp;" "&amp;女子登録情報!$N2988&amp;" ("&amp;LEFT(女子登録情報!$F2988,2)&amp;")")</f>
        <v/>
      </c>
      <c r="E2988" t="str">
        <f>IF($K2988="","",女子登録情報!$P2988)</f>
        <v/>
      </c>
      <c r="F2988" t="str">
        <f t="shared" si="46"/>
        <v/>
      </c>
      <c r="G2988" t="str">
        <f>IF($K2988="","",女子登録情報!$M2988)</f>
        <v/>
      </c>
      <c r="H2988" t="str">
        <f>IF($K2988="","",女子登録情報!$A2988)</f>
        <v/>
      </c>
      <c r="K2988" t="str">
        <f>IF(女子登録情報!$C2988="","",女子登録情報!$C2988)</f>
        <v/>
      </c>
      <c r="M2988" t="str">
        <f>IFERROR(IF(AND(402&lt;=VALUE(RIGHT(女子登録情報!$F2988,4)),競技会情報!$E$3*100+競技会情報!$G$3&gt;=VALUE(RIGHT(女子登録情報!$F2988,4))),VALUE(女子登録情報!$G2988)+1,VALUE(女子登録情報!$G2988)),"")</f>
        <v/>
      </c>
      <c r="N2988" t="str">
        <f>IF($K2988="","",IF(女子登録情報!$H2988="北海道",女子登録情報!$H2988,LEFT(女子登録情報!$H2988,LEN(女子登録情報!$H2988)-1)))</f>
        <v/>
      </c>
      <c r="O2988" t="str">
        <f>IF($K2988="","",IF(LEN($N2988)=2,LEFT($N2988,1)&amp;"　"&amp;RIGHT($N2988,1)&amp;"・"&amp;女子登録情報!$I2988,$N2988&amp;"・"&amp;女子登録情報!$I2988))</f>
        <v/>
      </c>
    </row>
    <row r="2989" spans="1:15" x14ac:dyDescent="0.55000000000000004">
      <c r="A2989" t="str">
        <f>IF($K2989="","",200000000+女子登録情報!$C2989)</f>
        <v/>
      </c>
      <c r="B2989" t="str">
        <f>IF($K2989="","",女子登録情報!$D2989&amp;" ("&amp;女子登録情報!$K2989&amp;")")</f>
        <v/>
      </c>
      <c r="C2989" t="str">
        <f>IF($K2989="","",女子登録情報!$E2989)</f>
        <v/>
      </c>
      <c r="D2989" t="str">
        <f>IF($K2989="","",女子登録情報!$O2989&amp;" "&amp;女子登録情報!$N2989&amp;" ("&amp;LEFT(女子登録情報!$F2989,2)&amp;")")</f>
        <v/>
      </c>
      <c r="E2989" t="str">
        <f>IF($K2989="","",女子登録情報!$P2989)</f>
        <v/>
      </c>
      <c r="F2989" t="str">
        <f t="shared" si="46"/>
        <v/>
      </c>
      <c r="G2989" t="str">
        <f>IF($K2989="","",女子登録情報!$M2989)</f>
        <v/>
      </c>
      <c r="H2989" t="str">
        <f>IF($K2989="","",女子登録情報!$A2989)</f>
        <v/>
      </c>
      <c r="K2989" t="str">
        <f>IF(女子登録情報!$C2989="","",女子登録情報!$C2989)</f>
        <v/>
      </c>
      <c r="M2989" t="str">
        <f>IFERROR(IF(AND(402&lt;=VALUE(RIGHT(女子登録情報!$F2989,4)),競技会情報!$E$3*100+競技会情報!$G$3&gt;=VALUE(RIGHT(女子登録情報!$F2989,4))),VALUE(女子登録情報!$G2989)+1,VALUE(女子登録情報!$G2989)),"")</f>
        <v/>
      </c>
      <c r="N2989" t="str">
        <f>IF($K2989="","",IF(女子登録情報!$H2989="北海道",女子登録情報!$H2989,LEFT(女子登録情報!$H2989,LEN(女子登録情報!$H2989)-1)))</f>
        <v/>
      </c>
      <c r="O2989" t="str">
        <f>IF($K2989="","",IF(LEN($N2989)=2,LEFT($N2989,1)&amp;"　"&amp;RIGHT($N2989,1)&amp;"・"&amp;女子登録情報!$I2989,$N2989&amp;"・"&amp;女子登録情報!$I2989))</f>
        <v/>
      </c>
    </row>
    <row r="2990" spans="1:15" x14ac:dyDescent="0.55000000000000004">
      <c r="A2990" t="str">
        <f>IF($K2990="","",200000000+女子登録情報!$C2990)</f>
        <v/>
      </c>
      <c r="B2990" t="str">
        <f>IF($K2990="","",女子登録情報!$D2990&amp;" ("&amp;女子登録情報!$K2990&amp;")")</f>
        <v/>
      </c>
      <c r="C2990" t="str">
        <f>IF($K2990="","",女子登録情報!$E2990)</f>
        <v/>
      </c>
      <c r="D2990" t="str">
        <f>IF($K2990="","",女子登録情報!$O2990&amp;" "&amp;女子登録情報!$N2990&amp;" ("&amp;LEFT(女子登録情報!$F2990,2)&amp;")")</f>
        <v/>
      </c>
      <c r="E2990" t="str">
        <f>IF($K2990="","",女子登録情報!$P2990)</f>
        <v/>
      </c>
      <c r="F2990" t="str">
        <f t="shared" si="46"/>
        <v/>
      </c>
      <c r="G2990" t="str">
        <f>IF($K2990="","",女子登録情報!$M2990)</f>
        <v/>
      </c>
      <c r="H2990" t="str">
        <f>IF($K2990="","",女子登録情報!$A2990)</f>
        <v/>
      </c>
      <c r="K2990" t="str">
        <f>IF(女子登録情報!$C2990="","",女子登録情報!$C2990)</f>
        <v/>
      </c>
      <c r="M2990" t="str">
        <f>IFERROR(IF(AND(402&lt;=VALUE(RIGHT(女子登録情報!$F2990,4)),競技会情報!$E$3*100+競技会情報!$G$3&gt;=VALUE(RIGHT(女子登録情報!$F2990,4))),VALUE(女子登録情報!$G2990)+1,VALUE(女子登録情報!$G2990)),"")</f>
        <v/>
      </c>
      <c r="N2990" t="str">
        <f>IF($K2990="","",IF(女子登録情報!$H2990="北海道",女子登録情報!$H2990,LEFT(女子登録情報!$H2990,LEN(女子登録情報!$H2990)-1)))</f>
        <v/>
      </c>
      <c r="O2990" t="str">
        <f>IF($K2990="","",IF(LEN($N2990)=2,LEFT($N2990,1)&amp;"　"&amp;RIGHT($N2990,1)&amp;"・"&amp;女子登録情報!$I2990,$N2990&amp;"・"&amp;女子登録情報!$I2990))</f>
        <v/>
      </c>
    </row>
    <row r="2991" spans="1:15" x14ac:dyDescent="0.55000000000000004">
      <c r="A2991" t="str">
        <f>IF($K2991="","",200000000+女子登録情報!$C2991)</f>
        <v/>
      </c>
      <c r="B2991" t="str">
        <f>IF($K2991="","",女子登録情報!$D2991&amp;" ("&amp;女子登録情報!$K2991&amp;")")</f>
        <v/>
      </c>
      <c r="C2991" t="str">
        <f>IF($K2991="","",女子登録情報!$E2991)</f>
        <v/>
      </c>
      <c r="D2991" t="str">
        <f>IF($K2991="","",女子登録情報!$O2991&amp;" "&amp;女子登録情報!$N2991&amp;" ("&amp;LEFT(女子登録情報!$F2991,2)&amp;")")</f>
        <v/>
      </c>
      <c r="E2991" t="str">
        <f>IF($K2991="","",女子登録情報!$P2991)</f>
        <v/>
      </c>
      <c r="F2991" t="str">
        <f t="shared" si="46"/>
        <v/>
      </c>
      <c r="G2991" t="str">
        <f>IF($K2991="","",女子登録情報!$M2991)</f>
        <v/>
      </c>
      <c r="H2991" t="str">
        <f>IF($K2991="","",女子登録情報!$A2991)</f>
        <v/>
      </c>
      <c r="K2991" t="str">
        <f>IF(女子登録情報!$C2991="","",女子登録情報!$C2991)</f>
        <v/>
      </c>
      <c r="M2991" t="str">
        <f>IFERROR(IF(AND(402&lt;=VALUE(RIGHT(女子登録情報!$F2991,4)),競技会情報!$E$3*100+競技会情報!$G$3&gt;=VALUE(RIGHT(女子登録情報!$F2991,4))),VALUE(女子登録情報!$G2991)+1,VALUE(女子登録情報!$G2991)),"")</f>
        <v/>
      </c>
      <c r="N2991" t="str">
        <f>IF($K2991="","",IF(女子登録情報!$H2991="北海道",女子登録情報!$H2991,LEFT(女子登録情報!$H2991,LEN(女子登録情報!$H2991)-1)))</f>
        <v/>
      </c>
      <c r="O2991" t="str">
        <f>IF($K2991="","",IF(LEN($N2991)=2,LEFT($N2991,1)&amp;"　"&amp;RIGHT($N2991,1)&amp;"・"&amp;女子登録情報!$I2991,$N2991&amp;"・"&amp;女子登録情報!$I2991))</f>
        <v/>
      </c>
    </row>
    <row r="2992" spans="1:15" x14ac:dyDescent="0.55000000000000004">
      <c r="A2992" t="str">
        <f>IF($K2992="","",200000000+女子登録情報!$C2992)</f>
        <v/>
      </c>
      <c r="B2992" t="str">
        <f>IF($K2992="","",女子登録情報!$D2992&amp;" ("&amp;女子登録情報!$K2992&amp;")")</f>
        <v/>
      </c>
      <c r="C2992" t="str">
        <f>IF($K2992="","",女子登録情報!$E2992)</f>
        <v/>
      </c>
      <c r="D2992" t="str">
        <f>IF($K2992="","",女子登録情報!$O2992&amp;" "&amp;女子登録情報!$N2992&amp;" ("&amp;LEFT(女子登録情報!$F2992,2)&amp;")")</f>
        <v/>
      </c>
      <c r="E2992" t="str">
        <f>IF($K2992="","",女子登録情報!$P2992)</f>
        <v/>
      </c>
      <c r="F2992" t="str">
        <f t="shared" si="46"/>
        <v/>
      </c>
      <c r="G2992" t="str">
        <f>IF($K2992="","",女子登録情報!$M2992)</f>
        <v/>
      </c>
      <c r="H2992" t="str">
        <f>IF($K2992="","",女子登録情報!$A2992)</f>
        <v/>
      </c>
      <c r="K2992" t="str">
        <f>IF(女子登録情報!$C2992="","",女子登録情報!$C2992)</f>
        <v/>
      </c>
      <c r="M2992" t="str">
        <f>IFERROR(IF(AND(402&lt;=VALUE(RIGHT(女子登録情報!$F2992,4)),競技会情報!$E$3*100+競技会情報!$G$3&gt;=VALUE(RIGHT(女子登録情報!$F2992,4))),VALUE(女子登録情報!$G2992)+1,VALUE(女子登録情報!$G2992)),"")</f>
        <v/>
      </c>
      <c r="N2992" t="str">
        <f>IF($K2992="","",IF(女子登録情報!$H2992="北海道",女子登録情報!$H2992,LEFT(女子登録情報!$H2992,LEN(女子登録情報!$H2992)-1)))</f>
        <v/>
      </c>
      <c r="O2992" t="str">
        <f>IF($K2992="","",IF(LEN($N2992)=2,LEFT($N2992,1)&amp;"　"&amp;RIGHT($N2992,1)&amp;"・"&amp;女子登録情報!$I2992,$N2992&amp;"・"&amp;女子登録情報!$I2992))</f>
        <v/>
      </c>
    </row>
    <row r="2993" spans="1:15" x14ac:dyDescent="0.55000000000000004">
      <c r="A2993" t="str">
        <f>IF($K2993="","",200000000+女子登録情報!$C2993)</f>
        <v/>
      </c>
      <c r="B2993" t="str">
        <f>IF($K2993="","",女子登録情報!$D2993&amp;" ("&amp;女子登録情報!$K2993&amp;")")</f>
        <v/>
      </c>
      <c r="C2993" t="str">
        <f>IF($K2993="","",女子登録情報!$E2993)</f>
        <v/>
      </c>
      <c r="D2993" t="str">
        <f>IF($K2993="","",女子登録情報!$O2993&amp;" "&amp;女子登録情報!$N2993&amp;" ("&amp;LEFT(女子登録情報!$F2993,2)&amp;")")</f>
        <v/>
      </c>
      <c r="E2993" t="str">
        <f>IF($K2993="","",女子登録情報!$P2993)</f>
        <v/>
      </c>
      <c r="F2993" t="str">
        <f t="shared" si="46"/>
        <v/>
      </c>
      <c r="G2993" t="str">
        <f>IF($K2993="","",女子登録情報!$M2993)</f>
        <v/>
      </c>
      <c r="H2993" t="str">
        <f>IF($K2993="","",女子登録情報!$A2993)</f>
        <v/>
      </c>
      <c r="K2993" t="str">
        <f>IF(女子登録情報!$C2993="","",女子登録情報!$C2993)</f>
        <v/>
      </c>
      <c r="M2993" t="str">
        <f>IFERROR(IF(AND(402&lt;=VALUE(RIGHT(女子登録情報!$F2993,4)),競技会情報!$E$3*100+競技会情報!$G$3&gt;=VALUE(RIGHT(女子登録情報!$F2993,4))),VALUE(女子登録情報!$G2993)+1,VALUE(女子登録情報!$G2993)),"")</f>
        <v/>
      </c>
      <c r="N2993" t="str">
        <f>IF($K2993="","",IF(女子登録情報!$H2993="北海道",女子登録情報!$H2993,LEFT(女子登録情報!$H2993,LEN(女子登録情報!$H2993)-1)))</f>
        <v/>
      </c>
      <c r="O2993" t="str">
        <f>IF($K2993="","",IF(LEN($N2993)=2,LEFT($N2993,1)&amp;"　"&amp;RIGHT($N2993,1)&amp;"・"&amp;女子登録情報!$I2993,$N2993&amp;"・"&amp;女子登録情報!$I2993))</f>
        <v/>
      </c>
    </row>
    <row r="2994" spans="1:15" x14ac:dyDescent="0.55000000000000004">
      <c r="A2994" t="str">
        <f>IF($K2994="","",200000000+女子登録情報!$C2994)</f>
        <v/>
      </c>
      <c r="B2994" t="str">
        <f>IF($K2994="","",女子登録情報!$D2994&amp;" ("&amp;女子登録情報!$K2994&amp;")")</f>
        <v/>
      </c>
      <c r="C2994" t="str">
        <f>IF($K2994="","",女子登録情報!$E2994)</f>
        <v/>
      </c>
      <c r="D2994" t="str">
        <f>IF($K2994="","",女子登録情報!$O2994&amp;" "&amp;女子登録情報!$N2994&amp;" ("&amp;LEFT(女子登録情報!$F2994,2)&amp;")")</f>
        <v/>
      </c>
      <c r="E2994" t="str">
        <f>IF($K2994="","",女子登録情報!$P2994)</f>
        <v/>
      </c>
      <c r="F2994" t="str">
        <f t="shared" si="46"/>
        <v/>
      </c>
      <c r="G2994" t="str">
        <f>IF($K2994="","",女子登録情報!$M2994)</f>
        <v/>
      </c>
      <c r="H2994" t="str">
        <f>IF($K2994="","",女子登録情報!$A2994)</f>
        <v/>
      </c>
      <c r="K2994" t="str">
        <f>IF(女子登録情報!$C2994="","",女子登録情報!$C2994)</f>
        <v/>
      </c>
      <c r="M2994" t="str">
        <f>IFERROR(IF(AND(402&lt;=VALUE(RIGHT(女子登録情報!$F2994,4)),競技会情報!$E$3*100+競技会情報!$G$3&gt;=VALUE(RIGHT(女子登録情報!$F2994,4))),VALUE(女子登録情報!$G2994)+1,VALUE(女子登録情報!$G2994)),"")</f>
        <v/>
      </c>
      <c r="N2994" t="str">
        <f>IF($K2994="","",IF(女子登録情報!$H2994="北海道",女子登録情報!$H2994,LEFT(女子登録情報!$H2994,LEN(女子登録情報!$H2994)-1)))</f>
        <v/>
      </c>
      <c r="O2994" t="str">
        <f>IF($K2994="","",IF(LEN($N2994)=2,LEFT($N2994,1)&amp;"　"&amp;RIGHT($N2994,1)&amp;"・"&amp;女子登録情報!$I2994,$N2994&amp;"・"&amp;女子登録情報!$I2994))</f>
        <v/>
      </c>
    </row>
    <row r="2995" spans="1:15" x14ac:dyDescent="0.55000000000000004">
      <c r="A2995" t="str">
        <f>IF($K2995="","",200000000+女子登録情報!$C2995)</f>
        <v/>
      </c>
      <c r="B2995" t="str">
        <f>IF($K2995="","",女子登録情報!$D2995&amp;" ("&amp;女子登録情報!$K2995&amp;")")</f>
        <v/>
      </c>
      <c r="C2995" t="str">
        <f>IF($K2995="","",女子登録情報!$E2995)</f>
        <v/>
      </c>
      <c r="D2995" t="str">
        <f>IF($K2995="","",女子登録情報!$O2995&amp;" "&amp;女子登録情報!$N2995&amp;" ("&amp;LEFT(女子登録情報!$F2995,2)&amp;")")</f>
        <v/>
      </c>
      <c r="E2995" t="str">
        <f>IF($K2995="","",女子登録情報!$P2995)</f>
        <v/>
      </c>
      <c r="F2995" t="str">
        <f t="shared" si="46"/>
        <v/>
      </c>
      <c r="G2995" t="str">
        <f>IF($K2995="","",女子登録情報!$M2995)</f>
        <v/>
      </c>
      <c r="H2995" t="str">
        <f>IF($K2995="","",女子登録情報!$A2995)</f>
        <v/>
      </c>
      <c r="K2995" t="str">
        <f>IF(女子登録情報!$C2995="","",女子登録情報!$C2995)</f>
        <v/>
      </c>
      <c r="M2995" t="str">
        <f>IFERROR(IF(AND(402&lt;=VALUE(RIGHT(女子登録情報!$F2995,4)),競技会情報!$E$3*100+競技会情報!$G$3&gt;=VALUE(RIGHT(女子登録情報!$F2995,4))),VALUE(女子登録情報!$G2995)+1,VALUE(女子登録情報!$G2995)),"")</f>
        <v/>
      </c>
      <c r="N2995" t="str">
        <f>IF($K2995="","",IF(女子登録情報!$H2995="北海道",女子登録情報!$H2995,LEFT(女子登録情報!$H2995,LEN(女子登録情報!$H2995)-1)))</f>
        <v/>
      </c>
      <c r="O2995" t="str">
        <f>IF($K2995="","",IF(LEN($N2995)=2,LEFT($N2995,1)&amp;"　"&amp;RIGHT($N2995,1)&amp;"・"&amp;女子登録情報!$I2995,$N2995&amp;"・"&amp;女子登録情報!$I2995))</f>
        <v/>
      </c>
    </row>
    <row r="2996" spans="1:15" x14ac:dyDescent="0.55000000000000004">
      <c r="A2996" t="str">
        <f>IF($K2996="","",200000000+女子登録情報!$C2996)</f>
        <v/>
      </c>
      <c r="B2996" t="str">
        <f>IF($K2996="","",女子登録情報!$D2996&amp;" ("&amp;女子登録情報!$K2996&amp;")")</f>
        <v/>
      </c>
      <c r="C2996" t="str">
        <f>IF($K2996="","",女子登録情報!$E2996)</f>
        <v/>
      </c>
      <c r="D2996" t="str">
        <f>IF($K2996="","",女子登録情報!$O2996&amp;" "&amp;女子登録情報!$N2996&amp;" ("&amp;LEFT(女子登録情報!$F2996,2)&amp;")")</f>
        <v/>
      </c>
      <c r="E2996" t="str">
        <f>IF($K2996="","",女子登録情報!$P2996)</f>
        <v/>
      </c>
      <c r="F2996" t="str">
        <f t="shared" si="46"/>
        <v/>
      </c>
      <c r="G2996" t="str">
        <f>IF($K2996="","",女子登録情報!$M2996)</f>
        <v/>
      </c>
      <c r="H2996" t="str">
        <f>IF($K2996="","",女子登録情報!$A2996)</f>
        <v/>
      </c>
      <c r="K2996" t="str">
        <f>IF(女子登録情報!$C2996="","",女子登録情報!$C2996)</f>
        <v/>
      </c>
      <c r="M2996" t="str">
        <f>IFERROR(IF(AND(402&lt;=VALUE(RIGHT(女子登録情報!$F2996,4)),競技会情報!$E$3*100+競技会情報!$G$3&gt;=VALUE(RIGHT(女子登録情報!$F2996,4))),VALUE(女子登録情報!$G2996)+1,VALUE(女子登録情報!$G2996)),"")</f>
        <v/>
      </c>
      <c r="N2996" t="str">
        <f>IF($K2996="","",IF(女子登録情報!$H2996="北海道",女子登録情報!$H2996,LEFT(女子登録情報!$H2996,LEN(女子登録情報!$H2996)-1)))</f>
        <v/>
      </c>
      <c r="O2996" t="str">
        <f>IF($K2996="","",IF(LEN($N2996)=2,LEFT($N2996,1)&amp;"　"&amp;RIGHT($N2996,1)&amp;"・"&amp;女子登録情報!$I2996,$N2996&amp;"・"&amp;女子登録情報!$I2996))</f>
        <v/>
      </c>
    </row>
    <row r="2997" spans="1:15" x14ac:dyDescent="0.55000000000000004">
      <c r="A2997" t="str">
        <f>IF($K2997="","",200000000+女子登録情報!$C2997)</f>
        <v/>
      </c>
      <c r="B2997" t="str">
        <f>IF($K2997="","",女子登録情報!$D2997&amp;" ("&amp;女子登録情報!$K2997&amp;")")</f>
        <v/>
      </c>
      <c r="C2997" t="str">
        <f>IF($K2997="","",女子登録情報!$E2997)</f>
        <v/>
      </c>
      <c r="D2997" t="str">
        <f>IF($K2997="","",女子登録情報!$O2997&amp;" "&amp;女子登録情報!$N2997&amp;" ("&amp;LEFT(女子登録情報!$F2997,2)&amp;")")</f>
        <v/>
      </c>
      <c r="E2997" t="str">
        <f>IF($K2997="","",女子登録情報!$P2997)</f>
        <v/>
      </c>
      <c r="F2997" t="str">
        <f t="shared" si="46"/>
        <v/>
      </c>
      <c r="G2997" t="str">
        <f>IF($K2997="","",女子登録情報!$M2997)</f>
        <v/>
      </c>
      <c r="H2997" t="str">
        <f>IF($K2997="","",女子登録情報!$A2997)</f>
        <v/>
      </c>
      <c r="K2997" t="str">
        <f>IF(女子登録情報!$C2997="","",女子登録情報!$C2997)</f>
        <v/>
      </c>
      <c r="M2997" t="str">
        <f>IFERROR(IF(AND(402&lt;=VALUE(RIGHT(女子登録情報!$F2997,4)),競技会情報!$E$3*100+競技会情報!$G$3&gt;=VALUE(RIGHT(女子登録情報!$F2997,4))),VALUE(女子登録情報!$G2997)+1,VALUE(女子登録情報!$G2997)),"")</f>
        <v/>
      </c>
      <c r="N2997" t="str">
        <f>IF($K2997="","",IF(女子登録情報!$H2997="北海道",女子登録情報!$H2997,LEFT(女子登録情報!$H2997,LEN(女子登録情報!$H2997)-1)))</f>
        <v/>
      </c>
      <c r="O2997" t="str">
        <f>IF($K2997="","",IF(LEN($N2997)=2,LEFT($N2997,1)&amp;"　"&amp;RIGHT($N2997,1)&amp;"・"&amp;女子登録情報!$I2997,$N2997&amp;"・"&amp;女子登録情報!$I2997))</f>
        <v/>
      </c>
    </row>
    <row r="2998" spans="1:15" x14ac:dyDescent="0.55000000000000004">
      <c r="A2998" t="str">
        <f>IF($K2998="","",200000000+女子登録情報!$C2998)</f>
        <v/>
      </c>
      <c r="B2998" t="str">
        <f>IF($K2998="","",女子登録情報!$D2998&amp;" ("&amp;女子登録情報!$K2998&amp;")")</f>
        <v/>
      </c>
      <c r="C2998" t="str">
        <f>IF($K2998="","",女子登録情報!$E2998)</f>
        <v/>
      </c>
      <c r="D2998" t="str">
        <f>IF($K2998="","",女子登録情報!$O2998&amp;" "&amp;女子登録情報!$N2998&amp;" ("&amp;LEFT(女子登録情報!$F2998,2)&amp;")")</f>
        <v/>
      </c>
      <c r="E2998" t="str">
        <f>IF($K2998="","",女子登録情報!$P2998)</f>
        <v/>
      </c>
      <c r="F2998" t="str">
        <f t="shared" si="46"/>
        <v/>
      </c>
      <c r="G2998" t="str">
        <f>IF($K2998="","",女子登録情報!$M2998)</f>
        <v/>
      </c>
      <c r="H2998" t="str">
        <f>IF($K2998="","",女子登録情報!$A2998)</f>
        <v/>
      </c>
      <c r="K2998" t="str">
        <f>IF(女子登録情報!$C2998="","",女子登録情報!$C2998)</f>
        <v/>
      </c>
      <c r="M2998" t="str">
        <f>IFERROR(IF(AND(402&lt;=VALUE(RIGHT(女子登録情報!$F2998,4)),競技会情報!$E$3*100+競技会情報!$G$3&gt;=VALUE(RIGHT(女子登録情報!$F2998,4))),VALUE(女子登録情報!$G2998)+1,VALUE(女子登録情報!$G2998)),"")</f>
        <v/>
      </c>
      <c r="N2998" t="str">
        <f>IF($K2998="","",IF(女子登録情報!$H2998="北海道",女子登録情報!$H2998,LEFT(女子登録情報!$H2998,LEN(女子登録情報!$H2998)-1)))</f>
        <v/>
      </c>
      <c r="O2998" t="str">
        <f>IF($K2998="","",IF(LEN($N2998)=2,LEFT($N2998,1)&amp;"　"&amp;RIGHT($N2998,1)&amp;"・"&amp;女子登録情報!$I2998,$N2998&amp;"・"&amp;女子登録情報!$I2998))</f>
        <v/>
      </c>
    </row>
    <row r="2999" spans="1:15" x14ac:dyDescent="0.55000000000000004">
      <c r="A2999" t="str">
        <f>IF($K2999="","",200000000+女子登録情報!$C2999)</f>
        <v/>
      </c>
      <c r="B2999" t="str">
        <f>IF($K2999="","",女子登録情報!$D2999&amp;" ("&amp;女子登録情報!$K2999&amp;")")</f>
        <v/>
      </c>
      <c r="C2999" t="str">
        <f>IF($K2999="","",女子登録情報!$E2999)</f>
        <v/>
      </c>
      <c r="D2999" t="str">
        <f>IF($K2999="","",女子登録情報!$O2999&amp;" "&amp;女子登録情報!$N2999&amp;" ("&amp;LEFT(女子登録情報!$F2999,2)&amp;")")</f>
        <v/>
      </c>
      <c r="E2999" t="str">
        <f>IF($K2999="","",女子登録情報!$P2999)</f>
        <v/>
      </c>
      <c r="F2999" t="str">
        <f t="shared" si="46"/>
        <v/>
      </c>
      <c r="G2999" t="str">
        <f>IF($K2999="","",女子登録情報!$M2999)</f>
        <v/>
      </c>
      <c r="H2999" t="str">
        <f>IF($K2999="","",女子登録情報!$A2999)</f>
        <v/>
      </c>
      <c r="K2999" t="str">
        <f>IF(女子登録情報!$C2999="","",女子登録情報!$C2999)</f>
        <v/>
      </c>
      <c r="M2999" t="str">
        <f>IFERROR(IF(AND(402&lt;=VALUE(RIGHT(女子登録情報!$F2999,4)),競技会情報!$E$3*100+競技会情報!$G$3&gt;=VALUE(RIGHT(女子登録情報!$F2999,4))),VALUE(女子登録情報!$G2999)+1,VALUE(女子登録情報!$G2999)),"")</f>
        <v/>
      </c>
      <c r="N2999" t="str">
        <f>IF($K2999="","",IF(女子登録情報!$H2999="北海道",女子登録情報!$H2999,LEFT(女子登録情報!$H2999,LEN(女子登録情報!$H2999)-1)))</f>
        <v/>
      </c>
      <c r="O2999" t="str">
        <f>IF($K2999="","",IF(LEN($N2999)=2,LEFT($N2999,1)&amp;"　"&amp;RIGHT($N2999,1)&amp;"・"&amp;女子登録情報!$I2999,$N2999&amp;"・"&amp;女子登録情報!$I2999))</f>
        <v/>
      </c>
    </row>
    <row r="3000" spans="1:15" x14ac:dyDescent="0.55000000000000004">
      <c r="A3000" t="str">
        <f>IF($K3000="","",200000000+女子登録情報!$C3000)</f>
        <v/>
      </c>
      <c r="B3000" t="str">
        <f>IF($K3000="","",女子登録情報!$D3000&amp;" ("&amp;女子登録情報!$K3000&amp;")")</f>
        <v/>
      </c>
      <c r="C3000" t="str">
        <f>IF($K3000="","",女子登録情報!$E3000)</f>
        <v/>
      </c>
      <c r="D3000" t="str">
        <f>IF($K3000="","",女子登録情報!$O3000&amp;" "&amp;女子登録情報!$N3000&amp;" ("&amp;LEFT(女子登録情報!$F3000,2)&amp;")")</f>
        <v/>
      </c>
      <c r="E3000" t="str">
        <f>IF($K3000="","",女子登録情報!$P3000)</f>
        <v/>
      </c>
      <c r="F3000" t="str">
        <f t="shared" si="46"/>
        <v/>
      </c>
      <c r="G3000" t="str">
        <f>IF($K3000="","",女子登録情報!$M3000)</f>
        <v/>
      </c>
      <c r="H3000" t="str">
        <f>IF($K3000="","",女子登録情報!$A3000)</f>
        <v/>
      </c>
      <c r="K3000" t="str">
        <f>IF(女子登録情報!$C3000="","",女子登録情報!$C3000)</f>
        <v/>
      </c>
      <c r="M3000" t="str">
        <f>IFERROR(IF(AND(402&lt;=VALUE(RIGHT(女子登録情報!$F3000,4)),競技会情報!$E$3*100+競技会情報!$G$3&gt;=VALUE(RIGHT(女子登録情報!$F3000,4))),VALUE(女子登録情報!$G3000)+1,VALUE(女子登録情報!$G3000)),"")</f>
        <v/>
      </c>
      <c r="N3000" t="str">
        <f>IF($K3000="","",IF(女子登録情報!$H3000="北海道",女子登録情報!$H3000,LEFT(女子登録情報!$H3000,LEN(女子登録情報!$H3000)-1)))</f>
        <v/>
      </c>
      <c r="O3000" t="str">
        <f>IF($K3000="","",IF(LEN($N3000)=2,LEFT($N3000,1)&amp;"　"&amp;RIGHT($N3000,1)&amp;"・"&amp;女子登録情報!$I3000,$N3000&amp;"・"&amp;女子登録情報!$I3000))</f>
        <v/>
      </c>
    </row>
    <row r="3001" spans="1:15" x14ac:dyDescent="0.55000000000000004">
      <c r="A3001" t="str">
        <f>IF($K3001="","",200000000+女子登録情報!$C3001)</f>
        <v/>
      </c>
      <c r="B3001" t="str">
        <f>IF($K3001="","",女子登録情報!$D3001&amp;" ("&amp;女子登録情報!$K3001&amp;")")</f>
        <v/>
      </c>
      <c r="C3001" t="str">
        <f>IF($K3001="","",女子登録情報!$E3001)</f>
        <v/>
      </c>
      <c r="D3001" t="str">
        <f>IF($K3001="","",女子登録情報!$O3001&amp;" "&amp;女子登録情報!$N3001&amp;" ("&amp;LEFT(女子登録情報!$F3001,2)&amp;")")</f>
        <v/>
      </c>
      <c r="E3001" t="str">
        <f>IF($K3001="","",女子登録情報!$P3001)</f>
        <v/>
      </c>
      <c r="F3001" t="str">
        <f t="shared" si="46"/>
        <v/>
      </c>
      <c r="G3001" t="str">
        <f>IF($K3001="","",女子登録情報!$M3001)</f>
        <v/>
      </c>
      <c r="H3001" t="str">
        <f>IF($K3001="","",女子登録情報!$A3001)</f>
        <v/>
      </c>
      <c r="K3001" t="str">
        <f>IF(女子登録情報!$C3001="","",女子登録情報!$C3001)</f>
        <v/>
      </c>
      <c r="M3001" t="str">
        <f>IFERROR(IF(AND(402&lt;=VALUE(RIGHT(女子登録情報!$F3001,4)),競技会情報!$E$3*100+競技会情報!$G$3&gt;=VALUE(RIGHT(女子登録情報!$F3001,4))),VALUE(女子登録情報!$G3001)+1,VALUE(女子登録情報!$G3001)),"")</f>
        <v/>
      </c>
      <c r="N3001" t="str">
        <f>IF($K3001="","",IF(女子登録情報!$H3001="北海道",女子登録情報!$H3001,LEFT(女子登録情報!$H3001,LEN(女子登録情報!$H3001)-1)))</f>
        <v/>
      </c>
      <c r="O3001" t="str">
        <f>IF($K3001="","",IF(LEN($N3001)=2,LEFT($N3001,1)&amp;"　"&amp;RIGHT($N3001,1)&amp;"・"&amp;女子登録情報!$I3001,$N3001&amp;"・"&amp;女子登録情報!$I3001))</f>
        <v/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6B4FA-9E3F-403D-92BE-0E3FE423E137}">
  <dimension ref="A1:D8"/>
  <sheetViews>
    <sheetView workbookViewId="0"/>
  </sheetViews>
  <sheetFormatPr defaultRowHeight="18" x14ac:dyDescent="0.55000000000000004"/>
  <cols>
    <col min="1" max="1" width="14.33203125" bestFit="1" customWidth="1"/>
    <col min="2" max="2" width="4.83203125" bestFit="1" customWidth="1"/>
    <col min="3" max="4" width="10.4140625" bestFit="1" customWidth="1"/>
  </cols>
  <sheetData>
    <row r="1" spans="1:4" x14ac:dyDescent="0.55000000000000004">
      <c r="A1" t="s">
        <v>13022</v>
      </c>
      <c r="B1" t="s">
        <v>9527</v>
      </c>
      <c r="C1" t="s">
        <v>13041</v>
      </c>
      <c r="D1" t="s">
        <v>13045</v>
      </c>
    </row>
    <row r="2" spans="1:4" x14ac:dyDescent="0.55000000000000004">
      <c r="A2" t="s">
        <v>13034</v>
      </c>
      <c r="B2" t="s">
        <v>13039</v>
      </c>
      <c r="C2" t="s">
        <v>13042</v>
      </c>
      <c r="D2" t="str">
        <f>IF(チーム申込!$I$5="混合","男子","")</f>
        <v/>
      </c>
    </row>
    <row r="3" spans="1:4" x14ac:dyDescent="0.55000000000000004">
      <c r="A3" t="s">
        <v>13035</v>
      </c>
      <c r="B3" t="s">
        <v>13040</v>
      </c>
      <c r="C3" t="str">
        <f>IF(競技会情報!$C$6="有","オープン","")</f>
        <v>オープン</v>
      </c>
      <c r="D3" t="str">
        <f>IF(チーム申込!$I$5="混合","女子","")</f>
        <v/>
      </c>
    </row>
    <row r="4" spans="1:4" x14ac:dyDescent="0.55000000000000004">
      <c r="A4" t="s">
        <v>13036</v>
      </c>
      <c r="B4" t="s">
        <v>13043</v>
      </c>
    </row>
    <row r="5" spans="1:4" x14ac:dyDescent="0.55000000000000004">
      <c r="A5" t="s">
        <v>13024</v>
      </c>
    </row>
    <row r="6" spans="1:4" x14ac:dyDescent="0.55000000000000004">
      <c r="A6" t="s">
        <v>13025</v>
      </c>
    </row>
    <row r="7" spans="1:4" x14ac:dyDescent="0.55000000000000004">
      <c r="A7" t="s">
        <v>13037</v>
      </c>
    </row>
    <row r="8" spans="1:4" x14ac:dyDescent="0.55000000000000004">
      <c r="A8" t="s">
        <v>13038</v>
      </c>
    </row>
  </sheetData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4F47D-F0B9-4123-84DB-5F6D5A1154C5}">
  <sheetPr>
    <tabColor theme="9" tint="0.79998168889431442"/>
  </sheetPr>
  <dimension ref="A1:P2527"/>
  <sheetViews>
    <sheetView workbookViewId="0"/>
  </sheetViews>
  <sheetFormatPr defaultRowHeight="18" x14ac:dyDescent="0.55000000000000004"/>
  <cols>
    <col min="1" max="16" width="8.6640625" customWidth="1"/>
  </cols>
  <sheetData>
    <row r="1" spans="1:16" x14ac:dyDescent="0.55000000000000004">
      <c r="A1" t="s">
        <v>11</v>
      </c>
      <c r="B1" t="s">
        <v>12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  <c r="M1" t="s">
        <v>23</v>
      </c>
      <c r="N1" t="s">
        <v>24</v>
      </c>
      <c r="O1" t="s">
        <v>25</v>
      </c>
      <c r="P1" t="s">
        <v>26</v>
      </c>
    </row>
    <row r="2" spans="1:16" x14ac:dyDescent="0.55000000000000004">
      <c r="A2">
        <v>492200</v>
      </c>
      <c r="B2" t="s">
        <v>27</v>
      </c>
      <c r="C2">
        <v>1</v>
      </c>
      <c r="D2" t="s">
        <v>28</v>
      </c>
      <c r="E2" t="s">
        <v>29</v>
      </c>
      <c r="F2" t="s">
        <v>30</v>
      </c>
      <c r="G2" t="s">
        <v>31</v>
      </c>
      <c r="H2" t="s">
        <v>32</v>
      </c>
      <c r="I2" t="s">
        <v>33</v>
      </c>
      <c r="J2" t="s">
        <v>34</v>
      </c>
      <c r="K2" t="s">
        <v>35</v>
      </c>
      <c r="L2" t="s">
        <v>32</v>
      </c>
      <c r="M2">
        <v>21</v>
      </c>
      <c r="N2" t="s">
        <v>36</v>
      </c>
      <c r="O2" t="s">
        <v>37</v>
      </c>
      <c r="P2" t="s">
        <v>38</v>
      </c>
    </row>
    <row r="3" spans="1:16" x14ac:dyDescent="0.55000000000000004">
      <c r="A3">
        <v>492200</v>
      </c>
      <c r="B3" t="s">
        <v>27</v>
      </c>
      <c r="C3">
        <v>2</v>
      </c>
      <c r="D3" t="s">
        <v>39</v>
      </c>
      <c r="E3" t="s">
        <v>40</v>
      </c>
      <c r="F3" t="s">
        <v>41</v>
      </c>
      <c r="G3" t="s">
        <v>31</v>
      </c>
      <c r="H3" t="s">
        <v>42</v>
      </c>
      <c r="I3" t="s">
        <v>43</v>
      </c>
      <c r="J3" t="s">
        <v>44</v>
      </c>
      <c r="K3" t="s">
        <v>35</v>
      </c>
      <c r="L3" t="s">
        <v>45</v>
      </c>
      <c r="M3">
        <v>25</v>
      </c>
      <c r="N3" t="s">
        <v>46</v>
      </c>
      <c r="O3" t="s">
        <v>47</v>
      </c>
      <c r="P3" t="s">
        <v>38</v>
      </c>
    </row>
    <row r="4" spans="1:16" x14ac:dyDescent="0.55000000000000004">
      <c r="A4">
        <v>492200</v>
      </c>
      <c r="B4" t="s">
        <v>27</v>
      </c>
      <c r="C4">
        <v>3</v>
      </c>
      <c r="D4" t="s">
        <v>48</v>
      </c>
      <c r="E4" t="s">
        <v>49</v>
      </c>
      <c r="F4" t="s">
        <v>50</v>
      </c>
      <c r="G4" t="s">
        <v>31</v>
      </c>
      <c r="H4" t="s">
        <v>51</v>
      </c>
      <c r="I4" t="s">
        <v>52</v>
      </c>
      <c r="J4" t="s">
        <v>34</v>
      </c>
      <c r="K4" t="s">
        <v>35</v>
      </c>
      <c r="L4" t="s">
        <v>51</v>
      </c>
      <c r="M4">
        <v>29</v>
      </c>
      <c r="N4" t="s">
        <v>53</v>
      </c>
      <c r="O4" t="s">
        <v>54</v>
      </c>
      <c r="P4" t="s">
        <v>38</v>
      </c>
    </row>
    <row r="5" spans="1:16" x14ac:dyDescent="0.55000000000000004">
      <c r="A5">
        <v>492200</v>
      </c>
      <c r="B5" t="s">
        <v>27</v>
      </c>
      <c r="C5">
        <v>4</v>
      </c>
      <c r="D5" t="s">
        <v>55</v>
      </c>
      <c r="E5" t="s">
        <v>56</v>
      </c>
      <c r="F5" t="s">
        <v>57</v>
      </c>
      <c r="G5" t="s">
        <v>31</v>
      </c>
      <c r="H5" t="s">
        <v>42</v>
      </c>
      <c r="I5" t="s">
        <v>58</v>
      </c>
      <c r="J5" t="s">
        <v>59</v>
      </c>
      <c r="K5" t="s">
        <v>35</v>
      </c>
      <c r="L5" t="s">
        <v>42</v>
      </c>
      <c r="M5">
        <v>23</v>
      </c>
      <c r="N5" t="s">
        <v>60</v>
      </c>
      <c r="O5" t="s">
        <v>61</v>
      </c>
      <c r="P5" t="s">
        <v>38</v>
      </c>
    </row>
    <row r="6" spans="1:16" x14ac:dyDescent="0.55000000000000004">
      <c r="A6">
        <v>492200</v>
      </c>
      <c r="B6" t="s">
        <v>27</v>
      </c>
      <c r="C6">
        <v>5</v>
      </c>
      <c r="D6" t="s">
        <v>62</v>
      </c>
      <c r="E6" t="s">
        <v>63</v>
      </c>
      <c r="F6" t="s">
        <v>64</v>
      </c>
      <c r="G6" t="s">
        <v>31</v>
      </c>
      <c r="H6" t="s">
        <v>65</v>
      </c>
      <c r="I6" t="s">
        <v>66</v>
      </c>
      <c r="J6" t="s">
        <v>34</v>
      </c>
      <c r="K6" t="s">
        <v>35</v>
      </c>
      <c r="L6" t="s">
        <v>65</v>
      </c>
      <c r="M6">
        <v>26</v>
      </c>
      <c r="N6" t="s">
        <v>67</v>
      </c>
      <c r="O6" t="s">
        <v>68</v>
      </c>
      <c r="P6" t="s">
        <v>38</v>
      </c>
    </row>
    <row r="7" spans="1:16" x14ac:dyDescent="0.55000000000000004">
      <c r="A7">
        <v>492200</v>
      </c>
      <c r="B7" t="s">
        <v>27</v>
      </c>
      <c r="C7">
        <v>6</v>
      </c>
      <c r="D7" t="s">
        <v>69</v>
      </c>
      <c r="E7" t="s">
        <v>70</v>
      </c>
      <c r="F7" t="s">
        <v>71</v>
      </c>
      <c r="G7" t="s">
        <v>31</v>
      </c>
      <c r="H7" t="s">
        <v>72</v>
      </c>
      <c r="I7" t="s">
        <v>73</v>
      </c>
      <c r="J7" t="s">
        <v>74</v>
      </c>
      <c r="K7" t="s">
        <v>35</v>
      </c>
      <c r="L7" t="s">
        <v>72</v>
      </c>
      <c r="M7">
        <v>37</v>
      </c>
      <c r="N7" t="s">
        <v>75</v>
      </c>
      <c r="O7" t="s">
        <v>76</v>
      </c>
      <c r="P7" t="s">
        <v>38</v>
      </c>
    </row>
    <row r="8" spans="1:16" x14ac:dyDescent="0.55000000000000004">
      <c r="A8">
        <v>492200</v>
      </c>
      <c r="B8" t="s">
        <v>27</v>
      </c>
      <c r="C8">
        <v>7</v>
      </c>
      <c r="D8" t="s">
        <v>77</v>
      </c>
      <c r="E8" t="s">
        <v>78</v>
      </c>
      <c r="F8" t="s">
        <v>79</v>
      </c>
      <c r="G8" t="s">
        <v>31</v>
      </c>
      <c r="H8" t="s">
        <v>32</v>
      </c>
      <c r="I8" t="s">
        <v>80</v>
      </c>
      <c r="J8" t="s">
        <v>81</v>
      </c>
      <c r="K8" t="s">
        <v>35</v>
      </c>
      <c r="L8" t="s">
        <v>32</v>
      </c>
      <c r="M8">
        <v>21</v>
      </c>
      <c r="N8" t="s">
        <v>82</v>
      </c>
      <c r="O8" t="s">
        <v>83</v>
      </c>
      <c r="P8" t="s">
        <v>38</v>
      </c>
    </row>
    <row r="9" spans="1:16" x14ac:dyDescent="0.55000000000000004">
      <c r="A9">
        <v>492200</v>
      </c>
      <c r="B9" t="s">
        <v>27</v>
      </c>
      <c r="C9">
        <v>8</v>
      </c>
      <c r="D9" t="s">
        <v>84</v>
      </c>
      <c r="E9" t="s">
        <v>85</v>
      </c>
      <c r="F9" t="s">
        <v>86</v>
      </c>
      <c r="G9" t="s">
        <v>31</v>
      </c>
      <c r="H9" t="s">
        <v>65</v>
      </c>
      <c r="I9" t="s">
        <v>87</v>
      </c>
      <c r="J9" t="s">
        <v>59</v>
      </c>
      <c r="K9" t="s">
        <v>35</v>
      </c>
      <c r="L9" t="s">
        <v>65</v>
      </c>
      <c r="M9">
        <v>26</v>
      </c>
      <c r="N9" t="s">
        <v>88</v>
      </c>
      <c r="O9" t="s">
        <v>89</v>
      </c>
      <c r="P9" t="s">
        <v>38</v>
      </c>
    </row>
    <row r="10" spans="1:16" x14ac:dyDescent="0.55000000000000004">
      <c r="A10">
        <v>492200</v>
      </c>
      <c r="B10" t="s">
        <v>27</v>
      </c>
      <c r="C10">
        <v>9</v>
      </c>
      <c r="D10" t="s">
        <v>90</v>
      </c>
      <c r="E10" t="s">
        <v>91</v>
      </c>
      <c r="F10" t="s">
        <v>92</v>
      </c>
      <c r="G10" t="s">
        <v>31</v>
      </c>
      <c r="H10" t="s">
        <v>93</v>
      </c>
      <c r="I10" t="s">
        <v>94</v>
      </c>
      <c r="J10" t="s">
        <v>59</v>
      </c>
      <c r="K10" t="s">
        <v>35</v>
      </c>
      <c r="L10" t="s">
        <v>93</v>
      </c>
      <c r="M10">
        <v>28</v>
      </c>
      <c r="N10" t="s">
        <v>95</v>
      </c>
      <c r="O10" t="s">
        <v>96</v>
      </c>
      <c r="P10" t="s">
        <v>38</v>
      </c>
    </row>
    <row r="11" spans="1:16" x14ac:dyDescent="0.55000000000000004">
      <c r="A11">
        <v>492200</v>
      </c>
      <c r="B11" t="s">
        <v>27</v>
      </c>
      <c r="C11">
        <v>10</v>
      </c>
      <c r="D11" t="s">
        <v>97</v>
      </c>
      <c r="E11" t="s">
        <v>98</v>
      </c>
      <c r="F11" t="s">
        <v>99</v>
      </c>
      <c r="G11" t="s">
        <v>31</v>
      </c>
      <c r="H11" t="s">
        <v>100</v>
      </c>
      <c r="I11" t="s">
        <v>101</v>
      </c>
      <c r="J11" t="s">
        <v>34</v>
      </c>
      <c r="K11" t="s">
        <v>35</v>
      </c>
      <c r="L11" t="s">
        <v>100</v>
      </c>
      <c r="M11">
        <v>27</v>
      </c>
      <c r="N11" t="s">
        <v>102</v>
      </c>
      <c r="O11" t="s">
        <v>103</v>
      </c>
      <c r="P11" t="s">
        <v>38</v>
      </c>
    </row>
    <row r="12" spans="1:16" x14ac:dyDescent="0.55000000000000004">
      <c r="A12">
        <v>492200</v>
      </c>
      <c r="B12" t="s">
        <v>27</v>
      </c>
      <c r="C12">
        <v>11</v>
      </c>
      <c r="D12" t="s">
        <v>104</v>
      </c>
      <c r="E12" t="s">
        <v>105</v>
      </c>
      <c r="F12" t="s">
        <v>106</v>
      </c>
      <c r="G12" t="s">
        <v>107</v>
      </c>
      <c r="H12" t="s">
        <v>108</v>
      </c>
      <c r="I12" t="s">
        <v>109</v>
      </c>
      <c r="J12" t="s">
        <v>34</v>
      </c>
      <c r="K12" t="s">
        <v>110</v>
      </c>
      <c r="L12" t="s">
        <v>108</v>
      </c>
      <c r="M12">
        <v>22</v>
      </c>
      <c r="N12" t="s">
        <v>111</v>
      </c>
      <c r="O12" t="s">
        <v>112</v>
      </c>
      <c r="P12" t="s">
        <v>38</v>
      </c>
    </row>
    <row r="13" spans="1:16" x14ac:dyDescent="0.55000000000000004">
      <c r="A13">
        <v>492200</v>
      </c>
      <c r="B13" t="s">
        <v>27</v>
      </c>
      <c r="C13">
        <v>12</v>
      </c>
      <c r="D13" t="s">
        <v>113</v>
      </c>
      <c r="E13" t="s">
        <v>114</v>
      </c>
      <c r="F13" t="s">
        <v>115</v>
      </c>
      <c r="G13" t="s">
        <v>116</v>
      </c>
      <c r="H13" t="s">
        <v>117</v>
      </c>
      <c r="I13" t="s">
        <v>118</v>
      </c>
      <c r="J13" t="s">
        <v>34</v>
      </c>
      <c r="K13" t="s">
        <v>119</v>
      </c>
      <c r="L13" t="s">
        <v>117</v>
      </c>
      <c r="M13">
        <v>18</v>
      </c>
      <c r="N13" t="s">
        <v>120</v>
      </c>
      <c r="O13" t="s">
        <v>121</v>
      </c>
      <c r="P13" t="s">
        <v>38</v>
      </c>
    </row>
    <row r="14" spans="1:16" x14ac:dyDescent="0.55000000000000004">
      <c r="A14">
        <v>492200</v>
      </c>
      <c r="B14" t="s">
        <v>27</v>
      </c>
      <c r="C14">
        <v>13</v>
      </c>
      <c r="D14" t="s">
        <v>122</v>
      </c>
      <c r="E14" t="s">
        <v>123</v>
      </c>
      <c r="F14" t="s">
        <v>124</v>
      </c>
      <c r="G14" t="s">
        <v>116</v>
      </c>
      <c r="H14" t="s">
        <v>125</v>
      </c>
      <c r="I14" t="s">
        <v>126</v>
      </c>
      <c r="J14" t="s">
        <v>34</v>
      </c>
      <c r="K14" t="s">
        <v>119</v>
      </c>
      <c r="L14" t="s">
        <v>125</v>
      </c>
      <c r="M14">
        <v>17</v>
      </c>
      <c r="N14" t="s">
        <v>127</v>
      </c>
      <c r="O14" t="s">
        <v>128</v>
      </c>
      <c r="P14" t="s">
        <v>38</v>
      </c>
    </row>
    <row r="15" spans="1:16" x14ac:dyDescent="0.55000000000000004">
      <c r="A15">
        <v>492200</v>
      </c>
      <c r="B15" t="s">
        <v>27</v>
      </c>
      <c r="C15">
        <v>14</v>
      </c>
      <c r="D15" t="s">
        <v>129</v>
      </c>
      <c r="E15" t="s">
        <v>130</v>
      </c>
      <c r="F15" t="s">
        <v>131</v>
      </c>
      <c r="G15" t="s">
        <v>31</v>
      </c>
      <c r="H15" t="s">
        <v>65</v>
      </c>
      <c r="I15" t="s">
        <v>132</v>
      </c>
      <c r="J15" t="s">
        <v>81</v>
      </c>
      <c r="K15" t="s">
        <v>35</v>
      </c>
      <c r="L15" t="s">
        <v>65</v>
      </c>
      <c r="M15">
        <v>26</v>
      </c>
      <c r="N15" t="s">
        <v>133</v>
      </c>
      <c r="O15" t="s">
        <v>134</v>
      </c>
      <c r="P15" t="s">
        <v>38</v>
      </c>
    </row>
    <row r="16" spans="1:16" x14ac:dyDescent="0.55000000000000004">
      <c r="A16">
        <v>492200</v>
      </c>
      <c r="B16" t="s">
        <v>27</v>
      </c>
      <c r="C16">
        <v>15</v>
      </c>
      <c r="D16" t="s">
        <v>135</v>
      </c>
      <c r="E16" t="s">
        <v>136</v>
      </c>
      <c r="F16" t="s">
        <v>137</v>
      </c>
      <c r="G16" t="s">
        <v>31</v>
      </c>
      <c r="H16" t="s">
        <v>100</v>
      </c>
      <c r="I16" t="s">
        <v>138</v>
      </c>
      <c r="J16" t="s">
        <v>139</v>
      </c>
      <c r="K16" t="s">
        <v>35</v>
      </c>
      <c r="L16" t="s">
        <v>100</v>
      </c>
      <c r="M16">
        <v>27</v>
      </c>
      <c r="N16" t="s">
        <v>140</v>
      </c>
      <c r="O16" t="s">
        <v>141</v>
      </c>
      <c r="P16" t="s">
        <v>38</v>
      </c>
    </row>
    <row r="17" spans="1:16" x14ac:dyDescent="0.55000000000000004">
      <c r="A17">
        <v>492200</v>
      </c>
      <c r="B17" t="s">
        <v>27</v>
      </c>
      <c r="C17">
        <v>16</v>
      </c>
      <c r="D17" t="s">
        <v>142</v>
      </c>
      <c r="E17" t="s">
        <v>143</v>
      </c>
      <c r="F17" t="s">
        <v>144</v>
      </c>
      <c r="G17" t="s">
        <v>31</v>
      </c>
      <c r="H17" t="s">
        <v>100</v>
      </c>
      <c r="I17" t="s">
        <v>145</v>
      </c>
      <c r="J17" t="s">
        <v>59</v>
      </c>
      <c r="K17" t="s">
        <v>35</v>
      </c>
      <c r="L17" t="s">
        <v>100</v>
      </c>
      <c r="M17">
        <v>27</v>
      </c>
      <c r="N17" t="s">
        <v>146</v>
      </c>
      <c r="O17" t="s">
        <v>147</v>
      </c>
      <c r="P17" t="s">
        <v>38</v>
      </c>
    </row>
    <row r="18" spans="1:16" x14ac:dyDescent="0.55000000000000004">
      <c r="A18">
        <v>492200</v>
      </c>
      <c r="B18" t="s">
        <v>27</v>
      </c>
      <c r="C18">
        <v>17</v>
      </c>
      <c r="D18" t="s">
        <v>148</v>
      </c>
      <c r="E18" t="s">
        <v>149</v>
      </c>
      <c r="F18" t="s">
        <v>150</v>
      </c>
      <c r="G18" t="s">
        <v>116</v>
      </c>
      <c r="H18" t="s">
        <v>151</v>
      </c>
      <c r="I18" t="s">
        <v>152</v>
      </c>
      <c r="J18" t="s">
        <v>34</v>
      </c>
      <c r="K18" t="s">
        <v>35</v>
      </c>
      <c r="L18" t="s">
        <v>151</v>
      </c>
      <c r="M18">
        <v>12</v>
      </c>
      <c r="N18" t="s">
        <v>153</v>
      </c>
      <c r="O18" t="s">
        <v>154</v>
      </c>
      <c r="P18" t="s">
        <v>38</v>
      </c>
    </row>
    <row r="19" spans="1:16" x14ac:dyDescent="0.55000000000000004">
      <c r="A19">
        <v>492200</v>
      </c>
      <c r="B19" t="s">
        <v>27</v>
      </c>
      <c r="C19">
        <v>18</v>
      </c>
      <c r="D19" t="s">
        <v>155</v>
      </c>
      <c r="E19" t="s">
        <v>156</v>
      </c>
      <c r="F19" t="s">
        <v>157</v>
      </c>
      <c r="G19" t="s">
        <v>116</v>
      </c>
      <c r="H19" t="s">
        <v>158</v>
      </c>
      <c r="I19" t="s">
        <v>159</v>
      </c>
      <c r="J19" t="s">
        <v>81</v>
      </c>
      <c r="K19" t="s">
        <v>35</v>
      </c>
      <c r="L19" t="s">
        <v>158</v>
      </c>
      <c r="M19">
        <v>24</v>
      </c>
      <c r="N19" t="s">
        <v>160</v>
      </c>
      <c r="O19" t="s">
        <v>161</v>
      </c>
      <c r="P19" t="s">
        <v>38</v>
      </c>
    </row>
    <row r="20" spans="1:16" x14ac:dyDescent="0.55000000000000004">
      <c r="A20">
        <v>492200</v>
      </c>
      <c r="B20" t="s">
        <v>27</v>
      </c>
      <c r="C20">
        <v>19</v>
      </c>
      <c r="D20" t="s">
        <v>162</v>
      </c>
      <c r="E20" t="s">
        <v>163</v>
      </c>
      <c r="F20" t="s">
        <v>164</v>
      </c>
      <c r="G20" t="s">
        <v>116</v>
      </c>
      <c r="H20" t="s">
        <v>65</v>
      </c>
      <c r="I20" t="s">
        <v>165</v>
      </c>
      <c r="J20" t="s">
        <v>34</v>
      </c>
      <c r="K20" t="s">
        <v>35</v>
      </c>
      <c r="L20" t="s">
        <v>65</v>
      </c>
      <c r="M20">
        <v>26</v>
      </c>
      <c r="N20" t="s">
        <v>166</v>
      </c>
      <c r="O20" t="s">
        <v>54</v>
      </c>
      <c r="P20" t="s">
        <v>38</v>
      </c>
    </row>
    <row r="21" spans="1:16" x14ac:dyDescent="0.55000000000000004">
      <c r="A21">
        <v>492200</v>
      </c>
      <c r="B21" t="s">
        <v>27</v>
      </c>
      <c r="C21">
        <v>20</v>
      </c>
      <c r="D21" t="s">
        <v>167</v>
      </c>
      <c r="E21" t="s">
        <v>168</v>
      </c>
      <c r="F21" t="s">
        <v>92</v>
      </c>
      <c r="G21" t="s">
        <v>31</v>
      </c>
      <c r="H21" t="s">
        <v>108</v>
      </c>
      <c r="I21" t="s">
        <v>169</v>
      </c>
      <c r="J21" t="s">
        <v>74</v>
      </c>
      <c r="K21" t="s">
        <v>35</v>
      </c>
      <c r="L21" t="s">
        <v>65</v>
      </c>
      <c r="M21">
        <v>26</v>
      </c>
      <c r="N21" t="s">
        <v>170</v>
      </c>
      <c r="O21" t="s">
        <v>47</v>
      </c>
      <c r="P21" t="s">
        <v>38</v>
      </c>
    </row>
    <row r="22" spans="1:16" x14ac:dyDescent="0.55000000000000004">
      <c r="A22">
        <v>492200</v>
      </c>
      <c r="B22" t="s">
        <v>27</v>
      </c>
      <c r="C22">
        <v>21</v>
      </c>
      <c r="D22" t="s">
        <v>171</v>
      </c>
      <c r="E22" t="s">
        <v>172</v>
      </c>
      <c r="F22" t="s">
        <v>173</v>
      </c>
      <c r="G22" t="s">
        <v>31</v>
      </c>
      <c r="H22" t="s">
        <v>93</v>
      </c>
      <c r="I22" t="s">
        <v>174</v>
      </c>
      <c r="J22" t="s">
        <v>34</v>
      </c>
      <c r="K22" t="s">
        <v>35</v>
      </c>
      <c r="L22" t="s">
        <v>93</v>
      </c>
      <c r="M22">
        <v>28</v>
      </c>
      <c r="N22" t="s">
        <v>175</v>
      </c>
      <c r="O22" t="s">
        <v>76</v>
      </c>
      <c r="P22" t="s">
        <v>38</v>
      </c>
    </row>
    <row r="23" spans="1:16" x14ac:dyDescent="0.55000000000000004">
      <c r="A23">
        <v>492200</v>
      </c>
      <c r="B23" t="s">
        <v>27</v>
      </c>
      <c r="C23">
        <v>22</v>
      </c>
      <c r="D23" t="s">
        <v>176</v>
      </c>
      <c r="E23" t="s">
        <v>177</v>
      </c>
      <c r="F23" t="s">
        <v>178</v>
      </c>
      <c r="G23" t="s">
        <v>31</v>
      </c>
      <c r="H23" t="s">
        <v>42</v>
      </c>
      <c r="I23" t="s">
        <v>179</v>
      </c>
      <c r="J23" t="s">
        <v>34</v>
      </c>
      <c r="K23" t="s">
        <v>35</v>
      </c>
      <c r="L23" t="s">
        <v>42</v>
      </c>
      <c r="M23">
        <v>23</v>
      </c>
      <c r="N23" t="s">
        <v>180</v>
      </c>
      <c r="O23" t="s">
        <v>181</v>
      </c>
      <c r="P23" t="s">
        <v>38</v>
      </c>
    </row>
    <row r="24" spans="1:16" x14ac:dyDescent="0.55000000000000004">
      <c r="A24">
        <v>492200</v>
      </c>
      <c r="B24" t="s">
        <v>27</v>
      </c>
      <c r="C24">
        <v>23</v>
      </c>
      <c r="D24" t="s">
        <v>182</v>
      </c>
      <c r="E24" t="s">
        <v>183</v>
      </c>
      <c r="F24" t="s">
        <v>184</v>
      </c>
      <c r="G24" t="s">
        <v>31</v>
      </c>
      <c r="H24" t="s">
        <v>32</v>
      </c>
      <c r="I24" t="s">
        <v>185</v>
      </c>
      <c r="J24" t="s">
        <v>81</v>
      </c>
      <c r="K24" t="s">
        <v>35</v>
      </c>
      <c r="L24" t="s">
        <v>32</v>
      </c>
      <c r="M24">
        <v>21</v>
      </c>
      <c r="N24" t="s">
        <v>186</v>
      </c>
      <c r="O24" t="s">
        <v>187</v>
      </c>
      <c r="P24" t="s">
        <v>38</v>
      </c>
    </row>
    <row r="25" spans="1:16" x14ac:dyDescent="0.55000000000000004">
      <c r="A25">
        <v>492200</v>
      </c>
      <c r="B25" t="s">
        <v>27</v>
      </c>
      <c r="C25">
        <v>24</v>
      </c>
      <c r="D25" t="s">
        <v>188</v>
      </c>
      <c r="E25" t="s">
        <v>189</v>
      </c>
      <c r="F25" t="s">
        <v>190</v>
      </c>
      <c r="G25" t="s">
        <v>31</v>
      </c>
      <c r="H25" t="s">
        <v>65</v>
      </c>
      <c r="I25" t="s">
        <v>132</v>
      </c>
      <c r="J25" t="s">
        <v>191</v>
      </c>
      <c r="K25" t="s">
        <v>35</v>
      </c>
      <c r="L25" t="s">
        <v>65</v>
      </c>
      <c r="M25">
        <v>26</v>
      </c>
      <c r="N25" t="s">
        <v>192</v>
      </c>
      <c r="O25" t="s">
        <v>193</v>
      </c>
      <c r="P25" t="s">
        <v>38</v>
      </c>
    </row>
    <row r="26" spans="1:16" x14ac:dyDescent="0.55000000000000004">
      <c r="A26">
        <v>492200</v>
      </c>
      <c r="B26" t="s">
        <v>27</v>
      </c>
      <c r="C26">
        <v>25</v>
      </c>
      <c r="D26" t="s">
        <v>194</v>
      </c>
      <c r="E26" t="s">
        <v>195</v>
      </c>
      <c r="F26" t="s">
        <v>196</v>
      </c>
      <c r="G26" t="s">
        <v>31</v>
      </c>
      <c r="H26" t="s">
        <v>197</v>
      </c>
      <c r="I26" t="s">
        <v>198</v>
      </c>
      <c r="J26" t="s">
        <v>74</v>
      </c>
      <c r="K26" t="s">
        <v>35</v>
      </c>
      <c r="L26" t="s">
        <v>197</v>
      </c>
      <c r="M26">
        <v>19</v>
      </c>
      <c r="N26" t="s">
        <v>199</v>
      </c>
      <c r="O26" t="s">
        <v>200</v>
      </c>
      <c r="P26" t="s">
        <v>38</v>
      </c>
    </row>
    <row r="27" spans="1:16" x14ac:dyDescent="0.55000000000000004">
      <c r="A27">
        <v>492200</v>
      </c>
      <c r="B27" t="s">
        <v>27</v>
      </c>
      <c r="C27">
        <v>26</v>
      </c>
      <c r="D27" t="s">
        <v>201</v>
      </c>
      <c r="E27" t="s">
        <v>202</v>
      </c>
      <c r="F27" t="s">
        <v>203</v>
      </c>
      <c r="G27" t="s">
        <v>31</v>
      </c>
      <c r="H27" t="s">
        <v>65</v>
      </c>
      <c r="I27" t="s">
        <v>132</v>
      </c>
      <c r="J27" t="s">
        <v>204</v>
      </c>
      <c r="K27" t="s">
        <v>35</v>
      </c>
      <c r="L27" t="s">
        <v>65</v>
      </c>
      <c r="M27">
        <v>26</v>
      </c>
      <c r="N27" t="s">
        <v>205</v>
      </c>
      <c r="O27" t="s">
        <v>206</v>
      </c>
      <c r="P27" t="s">
        <v>38</v>
      </c>
    </row>
    <row r="28" spans="1:16" x14ac:dyDescent="0.55000000000000004">
      <c r="A28">
        <v>492200</v>
      </c>
      <c r="B28" t="s">
        <v>27</v>
      </c>
      <c r="C28">
        <v>27</v>
      </c>
      <c r="D28" t="s">
        <v>207</v>
      </c>
      <c r="E28" t="s">
        <v>208</v>
      </c>
      <c r="F28" t="s">
        <v>209</v>
      </c>
      <c r="G28" t="s">
        <v>107</v>
      </c>
      <c r="H28" t="s">
        <v>100</v>
      </c>
      <c r="I28" t="s">
        <v>210</v>
      </c>
      <c r="J28" t="s">
        <v>139</v>
      </c>
      <c r="K28" t="s">
        <v>119</v>
      </c>
      <c r="L28" t="s">
        <v>100</v>
      </c>
      <c r="M28">
        <v>27</v>
      </c>
      <c r="N28" t="s">
        <v>211</v>
      </c>
      <c r="O28" t="s">
        <v>212</v>
      </c>
      <c r="P28" t="s">
        <v>38</v>
      </c>
    </row>
    <row r="29" spans="1:16" x14ac:dyDescent="0.55000000000000004">
      <c r="A29">
        <v>492200</v>
      </c>
      <c r="B29" t="s">
        <v>27</v>
      </c>
      <c r="C29">
        <v>28</v>
      </c>
      <c r="D29" t="s">
        <v>213</v>
      </c>
      <c r="E29" t="s">
        <v>214</v>
      </c>
      <c r="F29" t="s">
        <v>215</v>
      </c>
      <c r="G29" t="s">
        <v>216</v>
      </c>
      <c r="H29" t="s">
        <v>42</v>
      </c>
      <c r="I29" t="s">
        <v>217</v>
      </c>
      <c r="J29" t="s">
        <v>34</v>
      </c>
      <c r="K29" t="s">
        <v>218</v>
      </c>
      <c r="L29" t="s">
        <v>42</v>
      </c>
      <c r="M29">
        <v>23</v>
      </c>
      <c r="N29" t="s">
        <v>219</v>
      </c>
      <c r="O29" t="s">
        <v>220</v>
      </c>
      <c r="P29" t="s">
        <v>38</v>
      </c>
    </row>
    <row r="30" spans="1:16" x14ac:dyDescent="0.55000000000000004">
      <c r="A30">
        <v>492200</v>
      </c>
      <c r="B30" t="s">
        <v>27</v>
      </c>
      <c r="C30">
        <v>29</v>
      </c>
      <c r="D30" t="s">
        <v>221</v>
      </c>
      <c r="E30" t="s">
        <v>222</v>
      </c>
      <c r="F30" t="s">
        <v>223</v>
      </c>
      <c r="G30" t="s">
        <v>216</v>
      </c>
      <c r="H30" t="s">
        <v>100</v>
      </c>
      <c r="I30" t="s">
        <v>224</v>
      </c>
      <c r="J30" t="s">
        <v>81</v>
      </c>
      <c r="K30" t="s">
        <v>218</v>
      </c>
      <c r="L30" t="s">
        <v>100</v>
      </c>
      <c r="M30">
        <v>27</v>
      </c>
      <c r="N30" t="s">
        <v>225</v>
      </c>
      <c r="O30" t="s">
        <v>226</v>
      </c>
      <c r="P30" t="s">
        <v>38</v>
      </c>
    </row>
    <row r="31" spans="1:16" x14ac:dyDescent="0.55000000000000004">
      <c r="A31">
        <v>492200</v>
      </c>
      <c r="B31" t="s">
        <v>27</v>
      </c>
      <c r="C31">
        <v>30</v>
      </c>
      <c r="D31" t="s">
        <v>227</v>
      </c>
      <c r="E31" t="s">
        <v>228</v>
      </c>
      <c r="F31" t="s">
        <v>229</v>
      </c>
      <c r="G31" t="s">
        <v>216</v>
      </c>
      <c r="H31" t="s">
        <v>230</v>
      </c>
      <c r="I31" t="s">
        <v>231</v>
      </c>
      <c r="J31" t="s">
        <v>81</v>
      </c>
      <c r="K31" t="s">
        <v>218</v>
      </c>
      <c r="L31" t="s">
        <v>230</v>
      </c>
      <c r="M31">
        <v>34</v>
      </c>
      <c r="N31" t="s">
        <v>232</v>
      </c>
      <c r="O31" t="s">
        <v>233</v>
      </c>
      <c r="P31" t="s">
        <v>38</v>
      </c>
    </row>
    <row r="32" spans="1:16" x14ac:dyDescent="0.55000000000000004">
      <c r="A32">
        <v>492200</v>
      </c>
      <c r="B32" t="s">
        <v>27</v>
      </c>
      <c r="C32">
        <v>31</v>
      </c>
      <c r="D32" t="s">
        <v>234</v>
      </c>
      <c r="E32" t="s">
        <v>235</v>
      </c>
      <c r="F32" t="s">
        <v>236</v>
      </c>
      <c r="G32" t="s">
        <v>216</v>
      </c>
      <c r="H32" t="s">
        <v>42</v>
      </c>
      <c r="I32" t="s">
        <v>237</v>
      </c>
      <c r="J32" t="s">
        <v>81</v>
      </c>
      <c r="K32" t="s">
        <v>218</v>
      </c>
      <c r="L32" t="s">
        <v>42</v>
      </c>
      <c r="M32">
        <v>23</v>
      </c>
      <c r="N32" t="s">
        <v>238</v>
      </c>
      <c r="O32" t="s">
        <v>239</v>
      </c>
      <c r="P32" t="s">
        <v>38</v>
      </c>
    </row>
    <row r="33" spans="1:16" x14ac:dyDescent="0.55000000000000004">
      <c r="A33">
        <v>492200</v>
      </c>
      <c r="B33" t="s">
        <v>27</v>
      </c>
      <c r="C33">
        <v>32</v>
      </c>
      <c r="D33" t="s">
        <v>240</v>
      </c>
      <c r="E33" t="s">
        <v>241</v>
      </c>
      <c r="F33" t="s">
        <v>242</v>
      </c>
      <c r="G33" t="s">
        <v>216</v>
      </c>
      <c r="H33" t="s">
        <v>65</v>
      </c>
      <c r="I33" t="s">
        <v>243</v>
      </c>
      <c r="J33" t="s">
        <v>81</v>
      </c>
      <c r="K33" t="s">
        <v>218</v>
      </c>
      <c r="L33" t="s">
        <v>65</v>
      </c>
      <c r="M33">
        <v>26</v>
      </c>
      <c r="N33" t="s">
        <v>244</v>
      </c>
      <c r="O33" t="s">
        <v>245</v>
      </c>
      <c r="P33" t="s">
        <v>38</v>
      </c>
    </row>
    <row r="34" spans="1:16" x14ac:dyDescent="0.55000000000000004">
      <c r="A34">
        <v>492200</v>
      </c>
      <c r="B34" t="s">
        <v>27</v>
      </c>
      <c r="C34">
        <v>33</v>
      </c>
      <c r="D34" t="s">
        <v>246</v>
      </c>
      <c r="E34" t="s">
        <v>247</v>
      </c>
      <c r="F34" t="s">
        <v>248</v>
      </c>
      <c r="G34" t="s">
        <v>216</v>
      </c>
      <c r="H34" t="s">
        <v>249</v>
      </c>
      <c r="I34" t="s">
        <v>250</v>
      </c>
      <c r="J34" t="s">
        <v>34</v>
      </c>
      <c r="K34" t="s">
        <v>218</v>
      </c>
      <c r="L34" t="s">
        <v>249</v>
      </c>
      <c r="M34">
        <v>33</v>
      </c>
      <c r="N34" t="s">
        <v>251</v>
      </c>
      <c r="O34" t="s">
        <v>252</v>
      </c>
      <c r="P34" t="s">
        <v>38</v>
      </c>
    </row>
    <row r="35" spans="1:16" x14ac:dyDescent="0.55000000000000004">
      <c r="A35">
        <v>492200</v>
      </c>
      <c r="B35" t="s">
        <v>27</v>
      </c>
      <c r="C35">
        <v>34</v>
      </c>
      <c r="D35" t="s">
        <v>253</v>
      </c>
      <c r="E35" t="s">
        <v>254</v>
      </c>
      <c r="F35" t="s">
        <v>255</v>
      </c>
      <c r="G35" t="s">
        <v>216</v>
      </c>
      <c r="H35" t="s">
        <v>32</v>
      </c>
      <c r="I35" t="s">
        <v>256</v>
      </c>
      <c r="J35" t="s">
        <v>59</v>
      </c>
      <c r="K35" t="s">
        <v>218</v>
      </c>
      <c r="L35" t="s">
        <v>32</v>
      </c>
      <c r="M35">
        <v>21</v>
      </c>
      <c r="N35" t="s">
        <v>257</v>
      </c>
      <c r="O35" t="s">
        <v>258</v>
      </c>
      <c r="P35" t="s">
        <v>38</v>
      </c>
    </row>
    <row r="36" spans="1:16" x14ac:dyDescent="0.55000000000000004">
      <c r="A36">
        <v>492200</v>
      </c>
      <c r="B36" t="s">
        <v>27</v>
      </c>
      <c r="C36">
        <v>35</v>
      </c>
      <c r="D36" t="s">
        <v>259</v>
      </c>
      <c r="E36" t="s">
        <v>260</v>
      </c>
      <c r="F36" t="s">
        <v>261</v>
      </c>
      <c r="G36" t="s">
        <v>216</v>
      </c>
      <c r="H36" t="s">
        <v>262</v>
      </c>
      <c r="I36" t="s">
        <v>263</v>
      </c>
      <c r="J36" t="s">
        <v>81</v>
      </c>
      <c r="K36" t="s">
        <v>218</v>
      </c>
      <c r="L36" t="s">
        <v>262</v>
      </c>
      <c r="M36">
        <v>35</v>
      </c>
      <c r="N36" t="s">
        <v>264</v>
      </c>
      <c r="O36" t="s">
        <v>265</v>
      </c>
      <c r="P36" t="s">
        <v>38</v>
      </c>
    </row>
    <row r="37" spans="1:16" x14ac:dyDescent="0.55000000000000004">
      <c r="A37">
        <v>492200</v>
      </c>
      <c r="B37" t="s">
        <v>27</v>
      </c>
      <c r="C37">
        <v>36</v>
      </c>
      <c r="D37" t="s">
        <v>266</v>
      </c>
      <c r="E37" t="s">
        <v>267</v>
      </c>
      <c r="F37" t="s">
        <v>268</v>
      </c>
      <c r="G37" t="s">
        <v>216</v>
      </c>
      <c r="H37" t="s">
        <v>42</v>
      </c>
      <c r="I37" t="s">
        <v>269</v>
      </c>
      <c r="J37" t="s">
        <v>139</v>
      </c>
      <c r="K37" t="s">
        <v>218</v>
      </c>
      <c r="L37" t="s">
        <v>42</v>
      </c>
      <c r="M37">
        <v>23</v>
      </c>
      <c r="N37" t="s">
        <v>270</v>
      </c>
      <c r="O37" t="s">
        <v>271</v>
      </c>
      <c r="P37" t="s">
        <v>38</v>
      </c>
    </row>
    <row r="38" spans="1:16" x14ac:dyDescent="0.55000000000000004">
      <c r="A38">
        <v>492200</v>
      </c>
      <c r="B38" t="s">
        <v>27</v>
      </c>
      <c r="C38">
        <v>37</v>
      </c>
      <c r="D38" t="s">
        <v>272</v>
      </c>
      <c r="E38" t="s">
        <v>273</v>
      </c>
      <c r="F38" t="s">
        <v>274</v>
      </c>
      <c r="G38" t="s">
        <v>216</v>
      </c>
      <c r="H38" t="s">
        <v>108</v>
      </c>
      <c r="I38" t="s">
        <v>109</v>
      </c>
      <c r="J38" t="s">
        <v>34</v>
      </c>
      <c r="K38" t="s">
        <v>218</v>
      </c>
      <c r="L38" t="s">
        <v>108</v>
      </c>
      <c r="M38">
        <v>22</v>
      </c>
      <c r="N38" t="s">
        <v>275</v>
      </c>
      <c r="O38" t="s">
        <v>276</v>
      </c>
      <c r="P38" t="s">
        <v>38</v>
      </c>
    </row>
    <row r="39" spans="1:16" x14ac:dyDescent="0.55000000000000004">
      <c r="A39">
        <v>492200</v>
      </c>
      <c r="B39" t="s">
        <v>27</v>
      </c>
      <c r="C39">
        <v>38</v>
      </c>
      <c r="D39" t="s">
        <v>277</v>
      </c>
      <c r="E39" t="s">
        <v>278</v>
      </c>
      <c r="F39" t="s">
        <v>279</v>
      </c>
      <c r="G39" t="s">
        <v>216</v>
      </c>
      <c r="H39" t="s">
        <v>280</v>
      </c>
      <c r="I39" t="s">
        <v>281</v>
      </c>
      <c r="J39" t="s">
        <v>139</v>
      </c>
      <c r="K39" t="s">
        <v>218</v>
      </c>
      <c r="L39" t="s">
        <v>280</v>
      </c>
      <c r="M39" t="s">
        <v>282</v>
      </c>
      <c r="N39" t="s">
        <v>283</v>
      </c>
      <c r="O39" t="s">
        <v>284</v>
      </c>
      <c r="P39" t="s">
        <v>38</v>
      </c>
    </row>
    <row r="40" spans="1:16" x14ac:dyDescent="0.55000000000000004">
      <c r="A40">
        <v>492200</v>
      </c>
      <c r="B40" t="s">
        <v>27</v>
      </c>
      <c r="C40">
        <v>39</v>
      </c>
      <c r="D40" t="s">
        <v>285</v>
      </c>
      <c r="E40" t="s">
        <v>286</v>
      </c>
      <c r="F40" t="s">
        <v>287</v>
      </c>
      <c r="G40" t="s">
        <v>216</v>
      </c>
      <c r="H40" t="s">
        <v>93</v>
      </c>
      <c r="I40" t="s">
        <v>288</v>
      </c>
      <c r="J40" t="s">
        <v>59</v>
      </c>
      <c r="K40" t="s">
        <v>218</v>
      </c>
      <c r="L40" t="s">
        <v>93</v>
      </c>
      <c r="M40">
        <v>28</v>
      </c>
      <c r="N40" t="s">
        <v>289</v>
      </c>
      <c r="O40" t="s">
        <v>290</v>
      </c>
      <c r="P40" t="s">
        <v>38</v>
      </c>
    </row>
    <row r="41" spans="1:16" x14ac:dyDescent="0.55000000000000004">
      <c r="A41">
        <v>492200</v>
      </c>
      <c r="B41" t="s">
        <v>27</v>
      </c>
      <c r="C41">
        <v>40</v>
      </c>
      <c r="D41" t="s">
        <v>291</v>
      </c>
      <c r="E41" t="s">
        <v>292</v>
      </c>
      <c r="F41" t="s">
        <v>293</v>
      </c>
      <c r="G41" t="s">
        <v>216</v>
      </c>
      <c r="H41" t="s">
        <v>32</v>
      </c>
      <c r="I41" t="s">
        <v>294</v>
      </c>
      <c r="J41" t="s">
        <v>295</v>
      </c>
      <c r="K41" t="s">
        <v>218</v>
      </c>
      <c r="L41" t="s">
        <v>32</v>
      </c>
      <c r="M41">
        <v>21</v>
      </c>
      <c r="N41" t="s">
        <v>296</v>
      </c>
      <c r="O41" t="s">
        <v>297</v>
      </c>
      <c r="P41" t="s">
        <v>38</v>
      </c>
    </row>
    <row r="42" spans="1:16" x14ac:dyDescent="0.55000000000000004">
      <c r="A42">
        <v>492200</v>
      </c>
      <c r="B42" t="s">
        <v>27</v>
      </c>
      <c r="C42">
        <v>41</v>
      </c>
      <c r="D42" t="s">
        <v>298</v>
      </c>
      <c r="E42" t="s">
        <v>299</v>
      </c>
      <c r="F42" t="s">
        <v>300</v>
      </c>
      <c r="G42" t="s">
        <v>216</v>
      </c>
      <c r="H42" t="s">
        <v>100</v>
      </c>
      <c r="I42" t="s">
        <v>138</v>
      </c>
      <c r="J42" t="s">
        <v>81</v>
      </c>
      <c r="K42" t="s">
        <v>218</v>
      </c>
      <c r="L42" t="s">
        <v>100</v>
      </c>
      <c r="M42">
        <v>27</v>
      </c>
      <c r="N42" t="s">
        <v>82</v>
      </c>
      <c r="O42" t="s">
        <v>121</v>
      </c>
      <c r="P42" t="s">
        <v>38</v>
      </c>
    </row>
    <row r="43" spans="1:16" x14ac:dyDescent="0.55000000000000004">
      <c r="A43">
        <v>492200</v>
      </c>
      <c r="B43" t="s">
        <v>27</v>
      </c>
      <c r="C43">
        <v>42</v>
      </c>
      <c r="D43" t="s">
        <v>301</v>
      </c>
      <c r="E43" t="s">
        <v>302</v>
      </c>
      <c r="F43" t="s">
        <v>303</v>
      </c>
      <c r="G43" t="s">
        <v>216</v>
      </c>
      <c r="H43" t="s">
        <v>304</v>
      </c>
      <c r="I43" t="s">
        <v>305</v>
      </c>
      <c r="J43" t="s">
        <v>44</v>
      </c>
      <c r="K43" t="s">
        <v>218</v>
      </c>
      <c r="L43" t="s">
        <v>304</v>
      </c>
      <c r="M43" t="s">
        <v>306</v>
      </c>
      <c r="N43" t="s">
        <v>307</v>
      </c>
      <c r="O43" t="s">
        <v>308</v>
      </c>
      <c r="P43" t="s">
        <v>38</v>
      </c>
    </row>
    <row r="44" spans="1:16" x14ac:dyDescent="0.55000000000000004">
      <c r="A44">
        <v>492200</v>
      </c>
      <c r="B44" t="s">
        <v>27</v>
      </c>
      <c r="C44">
        <v>43</v>
      </c>
      <c r="D44" t="s">
        <v>309</v>
      </c>
      <c r="E44" t="s">
        <v>310</v>
      </c>
      <c r="F44" t="s">
        <v>311</v>
      </c>
      <c r="G44" t="s">
        <v>216</v>
      </c>
      <c r="H44" t="s">
        <v>100</v>
      </c>
      <c r="I44" t="s">
        <v>312</v>
      </c>
      <c r="J44" t="s">
        <v>34</v>
      </c>
      <c r="K44" t="s">
        <v>218</v>
      </c>
      <c r="L44" t="s">
        <v>100</v>
      </c>
      <c r="M44">
        <v>27</v>
      </c>
      <c r="N44" t="s">
        <v>313</v>
      </c>
      <c r="O44" t="s">
        <v>239</v>
      </c>
      <c r="P44" t="s">
        <v>38</v>
      </c>
    </row>
    <row r="45" spans="1:16" x14ac:dyDescent="0.55000000000000004">
      <c r="A45">
        <v>492200</v>
      </c>
      <c r="B45" t="s">
        <v>27</v>
      </c>
      <c r="C45">
        <v>44</v>
      </c>
      <c r="D45" t="s">
        <v>314</v>
      </c>
      <c r="E45" t="s">
        <v>315</v>
      </c>
      <c r="F45" t="s">
        <v>316</v>
      </c>
      <c r="G45" t="s">
        <v>216</v>
      </c>
      <c r="H45" t="s">
        <v>100</v>
      </c>
      <c r="I45" t="s">
        <v>317</v>
      </c>
      <c r="J45" t="s">
        <v>81</v>
      </c>
      <c r="K45" t="s">
        <v>218</v>
      </c>
      <c r="L45" t="s">
        <v>100</v>
      </c>
      <c r="M45">
        <v>27</v>
      </c>
      <c r="N45" t="s">
        <v>318</v>
      </c>
      <c r="O45" t="s">
        <v>319</v>
      </c>
      <c r="P45" t="s">
        <v>38</v>
      </c>
    </row>
    <row r="46" spans="1:16" x14ac:dyDescent="0.55000000000000004">
      <c r="A46">
        <v>492200</v>
      </c>
      <c r="B46" t="s">
        <v>27</v>
      </c>
      <c r="C46">
        <v>45</v>
      </c>
      <c r="D46" t="s">
        <v>320</v>
      </c>
      <c r="E46" t="s">
        <v>321</v>
      </c>
      <c r="F46" t="s">
        <v>322</v>
      </c>
      <c r="G46" t="s">
        <v>216</v>
      </c>
      <c r="H46" t="s">
        <v>42</v>
      </c>
      <c r="I46" t="s">
        <v>323</v>
      </c>
      <c r="J46" t="s">
        <v>34</v>
      </c>
      <c r="K46" t="s">
        <v>218</v>
      </c>
      <c r="L46" t="s">
        <v>42</v>
      </c>
      <c r="M46">
        <v>23</v>
      </c>
      <c r="N46" t="s">
        <v>324</v>
      </c>
      <c r="O46" t="s">
        <v>325</v>
      </c>
      <c r="P46" t="s">
        <v>38</v>
      </c>
    </row>
    <row r="47" spans="1:16" x14ac:dyDescent="0.55000000000000004">
      <c r="A47">
        <v>492200</v>
      </c>
      <c r="B47" t="s">
        <v>27</v>
      </c>
      <c r="C47">
        <v>46</v>
      </c>
      <c r="D47" t="s">
        <v>326</v>
      </c>
      <c r="E47" t="s">
        <v>327</v>
      </c>
      <c r="F47" t="s">
        <v>328</v>
      </c>
      <c r="G47" t="s">
        <v>216</v>
      </c>
      <c r="H47" t="s">
        <v>51</v>
      </c>
      <c r="I47" t="s">
        <v>329</v>
      </c>
      <c r="J47" t="s">
        <v>139</v>
      </c>
      <c r="K47" t="s">
        <v>218</v>
      </c>
      <c r="L47" t="s">
        <v>51</v>
      </c>
      <c r="M47">
        <v>29</v>
      </c>
      <c r="N47" t="s">
        <v>330</v>
      </c>
      <c r="O47" t="s">
        <v>161</v>
      </c>
      <c r="P47" t="s">
        <v>38</v>
      </c>
    </row>
    <row r="48" spans="1:16" x14ac:dyDescent="0.55000000000000004">
      <c r="A48">
        <v>492200</v>
      </c>
      <c r="B48" t="s">
        <v>27</v>
      </c>
      <c r="C48">
        <v>47</v>
      </c>
      <c r="D48" t="s">
        <v>331</v>
      </c>
      <c r="E48" t="s">
        <v>332</v>
      </c>
      <c r="F48" t="s">
        <v>333</v>
      </c>
      <c r="G48" t="s">
        <v>216</v>
      </c>
      <c r="H48" t="s">
        <v>334</v>
      </c>
      <c r="I48" t="s">
        <v>335</v>
      </c>
      <c r="J48" t="s">
        <v>59</v>
      </c>
      <c r="K48" t="s">
        <v>218</v>
      </c>
      <c r="L48" t="s">
        <v>334</v>
      </c>
      <c r="M48">
        <v>14</v>
      </c>
      <c r="N48" t="s">
        <v>336</v>
      </c>
      <c r="O48" t="s">
        <v>337</v>
      </c>
      <c r="P48" t="s">
        <v>38</v>
      </c>
    </row>
    <row r="49" spans="1:16" x14ac:dyDescent="0.55000000000000004">
      <c r="A49">
        <v>492200</v>
      </c>
      <c r="B49" t="s">
        <v>27</v>
      </c>
      <c r="C49">
        <v>48</v>
      </c>
      <c r="D49" t="s">
        <v>338</v>
      </c>
      <c r="E49" t="s">
        <v>339</v>
      </c>
      <c r="F49" t="s">
        <v>340</v>
      </c>
      <c r="G49" t="s">
        <v>216</v>
      </c>
      <c r="H49" t="s">
        <v>45</v>
      </c>
      <c r="I49" t="s">
        <v>341</v>
      </c>
      <c r="J49" t="s">
        <v>34</v>
      </c>
      <c r="K49" t="s">
        <v>218</v>
      </c>
      <c r="L49" t="s">
        <v>45</v>
      </c>
      <c r="M49">
        <v>25</v>
      </c>
      <c r="N49" t="s">
        <v>342</v>
      </c>
      <c r="O49" t="s">
        <v>343</v>
      </c>
      <c r="P49" t="s">
        <v>38</v>
      </c>
    </row>
    <row r="50" spans="1:16" x14ac:dyDescent="0.55000000000000004">
      <c r="A50">
        <v>492200</v>
      </c>
      <c r="B50" t="s">
        <v>27</v>
      </c>
      <c r="C50">
        <v>49</v>
      </c>
      <c r="D50" t="s">
        <v>344</v>
      </c>
      <c r="E50" t="s">
        <v>345</v>
      </c>
      <c r="F50" t="s">
        <v>311</v>
      </c>
      <c r="G50" t="s">
        <v>216</v>
      </c>
      <c r="H50" t="s">
        <v>45</v>
      </c>
      <c r="I50" t="s">
        <v>346</v>
      </c>
      <c r="J50" t="s">
        <v>295</v>
      </c>
      <c r="K50" t="s">
        <v>218</v>
      </c>
      <c r="L50" t="s">
        <v>45</v>
      </c>
      <c r="M50">
        <v>25</v>
      </c>
      <c r="N50" t="s">
        <v>347</v>
      </c>
      <c r="O50" t="s">
        <v>348</v>
      </c>
      <c r="P50" t="s">
        <v>38</v>
      </c>
    </row>
    <row r="51" spans="1:16" x14ac:dyDescent="0.55000000000000004">
      <c r="A51">
        <v>492200</v>
      </c>
      <c r="B51" t="s">
        <v>27</v>
      </c>
      <c r="C51">
        <v>50</v>
      </c>
      <c r="D51" t="s">
        <v>349</v>
      </c>
      <c r="E51" t="s">
        <v>350</v>
      </c>
      <c r="F51" t="s">
        <v>340</v>
      </c>
      <c r="G51" t="s">
        <v>216</v>
      </c>
      <c r="H51" t="s">
        <v>100</v>
      </c>
      <c r="I51" t="s">
        <v>101</v>
      </c>
      <c r="J51" t="s">
        <v>34</v>
      </c>
      <c r="K51" t="s">
        <v>218</v>
      </c>
      <c r="L51" t="s">
        <v>100</v>
      </c>
      <c r="M51">
        <v>27</v>
      </c>
      <c r="N51" t="s">
        <v>313</v>
      </c>
      <c r="O51" t="s">
        <v>351</v>
      </c>
      <c r="P51" t="s">
        <v>38</v>
      </c>
    </row>
    <row r="52" spans="1:16" x14ac:dyDescent="0.55000000000000004">
      <c r="A52">
        <v>492200</v>
      </c>
      <c r="B52" t="s">
        <v>27</v>
      </c>
      <c r="C52">
        <v>51</v>
      </c>
      <c r="D52" t="s">
        <v>352</v>
      </c>
      <c r="E52" t="s">
        <v>353</v>
      </c>
      <c r="F52" t="s">
        <v>354</v>
      </c>
      <c r="G52" t="s">
        <v>31</v>
      </c>
      <c r="H52" t="s">
        <v>355</v>
      </c>
      <c r="I52" t="s">
        <v>356</v>
      </c>
      <c r="J52" t="s">
        <v>44</v>
      </c>
      <c r="K52" t="s">
        <v>218</v>
      </c>
      <c r="L52" t="s">
        <v>355</v>
      </c>
      <c r="M52">
        <v>40</v>
      </c>
      <c r="N52" t="s">
        <v>357</v>
      </c>
      <c r="O52" t="s">
        <v>358</v>
      </c>
      <c r="P52" t="s">
        <v>38</v>
      </c>
    </row>
    <row r="53" spans="1:16" x14ac:dyDescent="0.55000000000000004">
      <c r="A53">
        <v>492200</v>
      </c>
      <c r="B53" t="s">
        <v>27</v>
      </c>
      <c r="C53">
        <v>52</v>
      </c>
      <c r="D53" t="s">
        <v>359</v>
      </c>
      <c r="E53" t="s">
        <v>360</v>
      </c>
      <c r="F53" t="s">
        <v>361</v>
      </c>
      <c r="G53" t="s">
        <v>216</v>
      </c>
      <c r="H53" t="s">
        <v>362</v>
      </c>
      <c r="I53" t="s">
        <v>363</v>
      </c>
      <c r="J53" t="s">
        <v>81</v>
      </c>
      <c r="K53" t="s">
        <v>218</v>
      </c>
      <c r="L53" t="s">
        <v>362</v>
      </c>
      <c r="M53">
        <v>31</v>
      </c>
      <c r="N53" t="s">
        <v>364</v>
      </c>
      <c r="O53" t="s">
        <v>365</v>
      </c>
      <c r="P53" t="s">
        <v>38</v>
      </c>
    </row>
    <row r="54" spans="1:16" x14ac:dyDescent="0.55000000000000004">
      <c r="A54">
        <v>492200</v>
      </c>
      <c r="B54" t="s">
        <v>27</v>
      </c>
      <c r="C54">
        <v>53</v>
      </c>
      <c r="D54" t="s">
        <v>366</v>
      </c>
      <c r="E54" t="s">
        <v>367</v>
      </c>
      <c r="F54" t="s">
        <v>368</v>
      </c>
      <c r="G54" t="s">
        <v>31</v>
      </c>
      <c r="H54" t="s">
        <v>42</v>
      </c>
      <c r="I54" t="s">
        <v>369</v>
      </c>
      <c r="J54" t="s">
        <v>139</v>
      </c>
      <c r="K54" t="s">
        <v>218</v>
      </c>
      <c r="L54" t="s">
        <v>42</v>
      </c>
      <c r="M54">
        <v>23</v>
      </c>
      <c r="N54" t="s">
        <v>370</v>
      </c>
      <c r="O54" t="s">
        <v>371</v>
      </c>
      <c r="P54" t="s">
        <v>38</v>
      </c>
    </row>
    <row r="55" spans="1:16" x14ac:dyDescent="0.55000000000000004">
      <c r="A55">
        <v>492200</v>
      </c>
      <c r="B55" t="s">
        <v>27</v>
      </c>
      <c r="C55">
        <v>54</v>
      </c>
      <c r="D55" t="s">
        <v>372</v>
      </c>
      <c r="E55" t="s">
        <v>373</v>
      </c>
      <c r="F55" t="s">
        <v>374</v>
      </c>
      <c r="G55" t="s">
        <v>216</v>
      </c>
      <c r="H55" t="s">
        <v>65</v>
      </c>
      <c r="I55" t="s">
        <v>132</v>
      </c>
      <c r="J55" t="s">
        <v>44</v>
      </c>
      <c r="K55" t="s">
        <v>218</v>
      </c>
      <c r="L55" t="s">
        <v>65</v>
      </c>
      <c r="M55">
        <v>26</v>
      </c>
      <c r="N55" t="s">
        <v>375</v>
      </c>
      <c r="O55" t="s">
        <v>376</v>
      </c>
      <c r="P55" t="s">
        <v>38</v>
      </c>
    </row>
    <row r="56" spans="1:16" x14ac:dyDescent="0.55000000000000004">
      <c r="A56">
        <v>492200</v>
      </c>
      <c r="B56" t="s">
        <v>27</v>
      </c>
      <c r="C56">
        <v>55</v>
      </c>
      <c r="D56" t="s">
        <v>377</v>
      </c>
      <c r="E56" t="s">
        <v>378</v>
      </c>
      <c r="F56" t="s">
        <v>379</v>
      </c>
      <c r="G56" t="s">
        <v>216</v>
      </c>
      <c r="H56" t="s">
        <v>45</v>
      </c>
      <c r="I56" t="s">
        <v>380</v>
      </c>
      <c r="J56" t="s">
        <v>139</v>
      </c>
      <c r="K56" t="s">
        <v>218</v>
      </c>
      <c r="L56" t="s">
        <v>45</v>
      </c>
      <c r="M56">
        <v>25</v>
      </c>
      <c r="N56" t="s">
        <v>381</v>
      </c>
      <c r="O56" t="s">
        <v>382</v>
      </c>
      <c r="P56" t="s">
        <v>38</v>
      </c>
    </row>
    <row r="57" spans="1:16" x14ac:dyDescent="0.55000000000000004">
      <c r="A57">
        <v>492200</v>
      </c>
      <c r="B57" t="s">
        <v>27</v>
      </c>
      <c r="C57">
        <v>56</v>
      </c>
      <c r="D57" t="s">
        <v>383</v>
      </c>
      <c r="E57" t="s">
        <v>384</v>
      </c>
      <c r="F57" t="s">
        <v>385</v>
      </c>
      <c r="G57" t="s">
        <v>216</v>
      </c>
      <c r="H57" t="s">
        <v>386</v>
      </c>
      <c r="I57" t="s">
        <v>387</v>
      </c>
      <c r="J57" t="s">
        <v>34</v>
      </c>
      <c r="K57" t="s">
        <v>218</v>
      </c>
      <c r="L57" t="s">
        <v>386</v>
      </c>
      <c r="M57" t="s">
        <v>388</v>
      </c>
      <c r="N57" t="s">
        <v>389</v>
      </c>
      <c r="O57" t="s">
        <v>390</v>
      </c>
      <c r="P57" t="s">
        <v>38</v>
      </c>
    </row>
    <row r="58" spans="1:16" x14ac:dyDescent="0.55000000000000004">
      <c r="A58">
        <v>492200</v>
      </c>
      <c r="B58" t="s">
        <v>27</v>
      </c>
      <c r="C58">
        <v>57</v>
      </c>
      <c r="D58" t="s">
        <v>391</v>
      </c>
      <c r="E58" t="s">
        <v>392</v>
      </c>
      <c r="F58" t="s">
        <v>393</v>
      </c>
      <c r="G58" t="s">
        <v>216</v>
      </c>
      <c r="H58" t="s">
        <v>65</v>
      </c>
      <c r="I58" t="s">
        <v>132</v>
      </c>
      <c r="J58" t="s">
        <v>81</v>
      </c>
      <c r="K58" t="s">
        <v>218</v>
      </c>
      <c r="L58" t="s">
        <v>65</v>
      </c>
      <c r="M58">
        <v>26</v>
      </c>
      <c r="N58" t="s">
        <v>394</v>
      </c>
      <c r="O58" t="s">
        <v>395</v>
      </c>
      <c r="P58" t="s">
        <v>38</v>
      </c>
    </row>
    <row r="59" spans="1:16" x14ac:dyDescent="0.55000000000000004">
      <c r="A59">
        <v>492200</v>
      </c>
      <c r="B59" t="s">
        <v>27</v>
      </c>
      <c r="C59">
        <v>58</v>
      </c>
      <c r="D59" t="s">
        <v>396</v>
      </c>
      <c r="E59" t="s">
        <v>397</v>
      </c>
      <c r="F59" t="s">
        <v>398</v>
      </c>
      <c r="G59" t="s">
        <v>216</v>
      </c>
      <c r="H59" t="s">
        <v>65</v>
      </c>
      <c r="I59" t="s">
        <v>132</v>
      </c>
      <c r="J59" t="s">
        <v>399</v>
      </c>
      <c r="K59" t="s">
        <v>218</v>
      </c>
      <c r="L59" t="s">
        <v>65</v>
      </c>
      <c r="M59">
        <v>26</v>
      </c>
      <c r="N59" t="s">
        <v>400</v>
      </c>
      <c r="O59" t="s">
        <v>239</v>
      </c>
      <c r="P59" t="s">
        <v>38</v>
      </c>
    </row>
    <row r="60" spans="1:16" x14ac:dyDescent="0.55000000000000004">
      <c r="A60">
        <v>492200</v>
      </c>
      <c r="B60" t="s">
        <v>27</v>
      </c>
      <c r="C60">
        <v>59</v>
      </c>
      <c r="D60" t="s">
        <v>401</v>
      </c>
      <c r="E60" t="s">
        <v>402</v>
      </c>
      <c r="F60" t="s">
        <v>403</v>
      </c>
      <c r="G60" t="s">
        <v>216</v>
      </c>
      <c r="H60" t="s">
        <v>404</v>
      </c>
      <c r="I60" t="s">
        <v>405</v>
      </c>
      <c r="J60" t="s">
        <v>34</v>
      </c>
      <c r="K60" t="s">
        <v>218</v>
      </c>
      <c r="L60" t="s">
        <v>404</v>
      </c>
      <c r="M60">
        <v>16</v>
      </c>
      <c r="N60" t="s">
        <v>406</v>
      </c>
      <c r="O60" t="s">
        <v>407</v>
      </c>
      <c r="P60" t="s">
        <v>38</v>
      </c>
    </row>
    <row r="61" spans="1:16" x14ac:dyDescent="0.55000000000000004">
      <c r="A61">
        <v>492200</v>
      </c>
      <c r="B61" t="s">
        <v>27</v>
      </c>
      <c r="C61">
        <v>60</v>
      </c>
      <c r="D61" t="s">
        <v>408</v>
      </c>
      <c r="E61" t="s">
        <v>409</v>
      </c>
      <c r="F61" t="s">
        <v>410</v>
      </c>
      <c r="G61" t="s">
        <v>216</v>
      </c>
      <c r="H61" t="s">
        <v>65</v>
      </c>
      <c r="I61" t="s">
        <v>66</v>
      </c>
      <c r="J61" t="s">
        <v>74</v>
      </c>
      <c r="K61" t="s">
        <v>218</v>
      </c>
      <c r="L61" t="s">
        <v>65</v>
      </c>
      <c r="M61">
        <v>26</v>
      </c>
      <c r="N61" t="s">
        <v>411</v>
      </c>
      <c r="O61" t="s">
        <v>343</v>
      </c>
      <c r="P61" t="s">
        <v>38</v>
      </c>
    </row>
    <row r="62" spans="1:16" x14ac:dyDescent="0.55000000000000004">
      <c r="A62">
        <v>492200</v>
      </c>
      <c r="B62" t="s">
        <v>27</v>
      </c>
      <c r="C62">
        <v>61</v>
      </c>
      <c r="D62" t="s">
        <v>412</v>
      </c>
      <c r="E62" t="s">
        <v>413</v>
      </c>
      <c r="F62" t="s">
        <v>414</v>
      </c>
      <c r="G62" t="s">
        <v>216</v>
      </c>
      <c r="H62" t="s">
        <v>249</v>
      </c>
      <c r="I62" t="s">
        <v>415</v>
      </c>
      <c r="J62" t="s">
        <v>81</v>
      </c>
      <c r="K62" t="s">
        <v>218</v>
      </c>
      <c r="L62" t="s">
        <v>249</v>
      </c>
      <c r="M62">
        <v>33</v>
      </c>
      <c r="N62" t="s">
        <v>416</v>
      </c>
      <c r="O62" t="s">
        <v>417</v>
      </c>
      <c r="P62" t="s">
        <v>38</v>
      </c>
    </row>
    <row r="63" spans="1:16" x14ac:dyDescent="0.55000000000000004">
      <c r="A63">
        <v>492200</v>
      </c>
      <c r="B63" t="s">
        <v>27</v>
      </c>
      <c r="C63">
        <v>62</v>
      </c>
      <c r="D63" t="s">
        <v>418</v>
      </c>
      <c r="E63" t="s">
        <v>419</v>
      </c>
      <c r="F63" t="s">
        <v>420</v>
      </c>
      <c r="G63" t="s">
        <v>216</v>
      </c>
      <c r="H63" t="s">
        <v>230</v>
      </c>
      <c r="I63" t="s">
        <v>421</v>
      </c>
      <c r="J63" t="s">
        <v>59</v>
      </c>
      <c r="K63" t="s">
        <v>218</v>
      </c>
      <c r="L63" t="s">
        <v>230</v>
      </c>
      <c r="M63">
        <v>34</v>
      </c>
      <c r="N63" t="s">
        <v>422</v>
      </c>
      <c r="O63" t="s">
        <v>308</v>
      </c>
      <c r="P63" t="s">
        <v>38</v>
      </c>
    </row>
    <row r="64" spans="1:16" x14ac:dyDescent="0.55000000000000004">
      <c r="A64">
        <v>492200</v>
      </c>
      <c r="B64" t="s">
        <v>27</v>
      </c>
      <c r="C64">
        <v>63</v>
      </c>
      <c r="D64" t="s">
        <v>423</v>
      </c>
      <c r="E64" t="s">
        <v>424</v>
      </c>
      <c r="F64" t="s">
        <v>425</v>
      </c>
      <c r="G64" t="s">
        <v>31</v>
      </c>
      <c r="H64" t="s">
        <v>42</v>
      </c>
      <c r="I64" t="s">
        <v>426</v>
      </c>
      <c r="J64" t="s">
        <v>34</v>
      </c>
      <c r="K64" t="s">
        <v>218</v>
      </c>
      <c r="L64" t="s">
        <v>42</v>
      </c>
      <c r="M64">
        <v>23</v>
      </c>
      <c r="N64" t="s">
        <v>427</v>
      </c>
      <c r="O64" t="s">
        <v>121</v>
      </c>
      <c r="P64" t="s">
        <v>38</v>
      </c>
    </row>
    <row r="65" spans="1:16" x14ac:dyDescent="0.55000000000000004">
      <c r="A65">
        <v>492200</v>
      </c>
      <c r="B65" t="s">
        <v>27</v>
      </c>
      <c r="C65">
        <v>64</v>
      </c>
      <c r="D65" t="s">
        <v>428</v>
      </c>
      <c r="E65" t="s">
        <v>429</v>
      </c>
      <c r="F65" t="s">
        <v>430</v>
      </c>
      <c r="G65" t="s">
        <v>31</v>
      </c>
      <c r="H65" t="s">
        <v>93</v>
      </c>
      <c r="I65" t="s">
        <v>431</v>
      </c>
      <c r="J65" t="s">
        <v>74</v>
      </c>
      <c r="K65" t="s">
        <v>218</v>
      </c>
      <c r="L65" t="s">
        <v>93</v>
      </c>
      <c r="M65">
        <v>28</v>
      </c>
      <c r="N65" t="s">
        <v>432</v>
      </c>
      <c r="O65" t="s">
        <v>433</v>
      </c>
      <c r="P65" t="s">
        <v>38</v>
      </c>
    </row>
    <row r="66" spans="1:16" x14ac:dyDescent="0.55000000000000004">
      <c r="A66">
        <v>492200</v>
      </c>
      <c r="B66" t="s">
        <v>27</v>
      </c>
      <c r="C66">
        <v>65</v>
      </c>
      <c r="D66" t="s">
        <v>434</v>
      </c>
      <c r="E66" t="s">
        <v>435</v>
      </c>
      <c r="F66" t="s">
        <v>436</v>
      </c>
      <c r="G66" t="s">
        <v>216</v>
      </c>
      <c r="H66" t="s">
        <v>117</v>
      </c>
      <c r="I66" t="s">
        <v>437</v>
      </c>
      <c r="J66" t="s">
        <v>438</v>
      </c>
      <c r="K66" t="s">
        <v>218</v>
      </c>
      <c r="L66" t="s">
        <v>117</v>
      </c>
      <c r="M66">
        <v>18</v>
      </c>
      <c r="N66" t="s">
        <v>439</v>
      </c>
      <c r="O66" t="s">
        <v>440</v>
      </c>
      <c r="P66" t="s">
        <v>38</v>
      </c>
    </row>
    <row r="67" spans="1:16" x14ac:dyDescent="0.55000000000000004">
      <c r="A67">
        <v>492200</v>
      </c>
      <c r="B67" t="s">
        <v>27</v>
      </c>
      <c r="C67">
        <v>66</v>
      </c>
      <c r="D67" t="s">
        <v>441</v>
      </c>
      <c r="E67" t="s">
        <v>442</v>
      </c>
      <c r="F67" t="s">
        <v>443</v>
      </c>
      <c r="G67" t="s">
        <v>216</v>
      </c>
      <c r="H67" t="s">
        <v>93</v>
      </c>
      <c r="I67" t="s">
        <v>444</v>
      </c>
      <c r="J67" t="s">
        <v>438</v>
      </c>
      <c r="K67" t="s">
        <v>218</v>
      </c>
      <c r="L67" t="s">
        <v>93</v>
      </c>
      <c r="M67">
        <v>28</v>
      </c>
      <c r="N67" t="s">
        <v>445</v>
      </c>
      <c r="O67" t="s">
        <v>76</v>
      </c>
      <c r="P67" t="s">
        <v>38</v>
      </c>
    </row>
    <row r="68" spans="1:16" x14ac:dyDescent="0.55000000000000004">
      <c r="A68">
        <v>492200</v>
      </c>
      <c r="B68" t="s">
        <v>27</v>
      </c>
      <c r="C68">
        <v>67</v>
      </c>
      <c r="D68" t="s">
        <v>446</v>
      </c>
      <c r="E68" t="s">
        <v>447</v>
      </c>
      <c r="F68" t="s">
        <v>448</v>
      </c>
      <c r="G68" t="s">
        <v>31</v>
      </c>
      <c r="H68" t="s">
        <v>100</v>
      </c>
      <c r="I68" t="s">
        <v>449</v>
      </c>
      <c r="J68" t="s">
        <v>34</v>
      </c>
      <c r="K68" t="s">
        <v>218</v>
      </c>
      <c r="L68" t="s">
        <v>100</v>
      </c>
      <c r="M68">
        <v>27</v>
      </c>
      <c r="N68" t="s">
        <v>450</v>
      </c>
      <c r="O68" t="s">
        <v>440</v>
      </c>
      <c r="P68" t="s">
        <v>38</v>
      </c>
    </row>
    <row r="69" spans="1:16" x14ac:dyDescent="0.55000000000000004">
      <c r="A69">
        <v>492200</v>
      </c>
      <c r="B69" t="s">
        <v>27</v>
      </c>
      <c r="C69">
        <v>68</v>
      </c>
      <c r="D69" t="s">
        <v>451</v>
      </c>
      <c r="E69" t="s">
        <v>452</v>
      </c>
      <c r="F69" t="s">
        <v>255</v>
      </c>
      <c r="G69" t="s">
        <v>216</v>
      </c>
      <c r="H69" t="s">
        <v>108</v>
      </c>
      <c r="I69" t="s">
        <v>453</v>
      </c>
      <c r="J69" t="s">
        <v>34</v>
      </c>
      <c r="K69" t="s">
        <v>218</v>
      </c>
      <c r="L69" t="s">
        <v>108</v>
      </c>
      <c r="M69">
        <v>22</v>
      </c>
      <c r="N69" t="s">
        <v>454</v>
      </c>
      <c r="O69" t="s">
        <v>455</v>
      </c>
      <c r="P69" t="s">
        <v>38</v>
      </c>
    </row>
    <row r="70" spans="1:16" x14ac:dyDescent="0.55000000000000004">
      <c r="A70">
        <v>492200</v>
      </c>
      <c r="B70" t="s">
        <v>27</v>
      </c>
      <c r="C70">
        <v>69</v>
      </c>
      <c r="D70" t="s">
        <v>456</v>
      </c>
      <c r="E70" t="s">
        <v>457</v>
      </c>
      <c r="F70" t="s">
        <v>458</v>
      </c>
      <c r="G70" t="s">
        <v>216</v>
      </c>
      <c r="H70" t="s">
        <v>249</v>
      </c>
      <c r="I70" t="s">
        <v>459</v>
      </c>
      <c r="J70" t="s">
        <v>59</v>
      </c>
      <c r="K70" t="s">
        <v>218</v>
      </c>
      <c r="L70" t="s">
        <v>249</v>
      </c>
      <c r="M70">
        <v>33</v>
      </c>
      <c r="N70" t="s">
        <v>460</v>
      </c>
      <c r="O70" t="s">
        <v>461</v>
      </c>
      <c r="P70" t="s">
        <v>38</v>
      </c>
    </row>
    <row r="71" spans="1:16" x14ac:dyDescent="0.55000000000000004">
      <c r="A71">
        <v>492200</v>
      </c>
      <c r="B71" t="s">
        <v>27</v>
      </c>
      <c r="C71">
        <v>70</v>
      </c>
      <c r="D71" t="s">
        <v>462</v>
      </c>
      <c r="E71" t="s">
        <v>463</v>
      </c>
      <c r="F71" t="s">
        <v>464</v>
      </c>
      <c r="G71" t="s">
        <v>116</v>
      </c>
      <c r="H71" t="s">
        <v>93</v>
      </c>
      <c r="I71" t="s">
        <v>465</v>
      </c>
      <c r="J71" t="s">
        <v>466</v>
      </c>
      <c r="K71" t="s">
        <v>218</v>
      </c>
      <c r="L71" t="s">
        <v>93</v>
      </c>
      <c r="M71">
        <v>28</v>
      </c>
      <c r="N71" t="s">
        <v>467</v>
      </c>
      <c r="O71" t="s">
        <v>297</v>
      </c>
      <c r="P71" t="s">
        <v>38</v>
      </c>
    </row>
    <row r="72" spans="1:16" x14ac:dyDescent="0.55000000000000004">
      <c r="A72">
        <v>492200</v>
      </c>
      <c r="B72" t="s">
        <v>27</v>
      </c>
      <c r="C72">
        <v>71</v>
      </c>
      <c r="D72" t="s">
        <v>468</v>
      </c>
      <c r="E72" t="s">
        <v>469</v>
      </c>
      <c r="F72" t="s">
        <v>470</v>
      </c>
      <c r="G72" t="s">
        <v>471</v>
      </c>
      <c r="H72" t="s">
        <v>42</v>
      </c>
      <c r="I72" t="s">
        <v>472</v>
      </c>
      <c r="J72" t="s">
        <v>34</v>
      </c>
      <c r="K72" t="s">
        <v>473</v>
      </c>
      <c r="L72" t="s">
        <v>42</v>
      </c>
      <c r="M72">
        <v>23</v>
      </c>
      <c r="N72" t="s">
        <v>205</v>
      </c>
      <c r="O72" t="s">
        <v>474</v>
      </c>
      <c r="P72" t="s">
        <v>38</v>
      </c>
    </row>
    <row r="73" spans="1:16" x14ac:dyDescent="0.55000000000000004">
      <c r="A73">
        <v>492200</v>
      </c>
      <c r="B73" t="s">
        <v>27</v>
      </c>
      <c r="C73">
        <v>72</v>
      </c>
      <c r="D73" t="s">
        <v>475</v>
      </c>
      <c r="E73" t="s">
        <v>476</v>
      </c>
      <c r="F73" t="s">
        <v>477</v>
      </c>
      <c r="G73" t="s">
        <v>471</v>
      </c>
      <c r="H73" t="s">
        <v>45</v>
      </c>
      <c r="I73" t="s">
        <v>478</v>
      </c>
      <c r="J73" t="s">
        <v>81</v>
      </c>
      <c r="K73" t="s">
        <v>473</v>
      </c>
      <c r="L73" t="s">
        <v>45</v>
      </c>
      <c r="M73">
        <v>25</v>
      </c>
      <c r="N73" t="s">
        <v>479</v>
      </c>
      <c r="O73" t="s">
        <v>480</v>
      </c>
      <c r="P73" t="s">
        <v>38</v>
      </c>
    </row>
    <row r="74" spans="1:16" x14ac:dyDescent="0.55000000000000004">
      <c r="A74">
        <v>492200</v>
      </c>
      <c r="B74" t="s">
        <v>27</v>
      </c>
      <c r="C74">
        <v>73</v>
      </c>
      <c r="D74" t="s">
        <v>481</v>
      </c>
      <c r="E74" t="s">
        <v>482</v>
      </c>
      <c r="F74" t="s">
        <v>483</v>
      </c>
      <c r="G74" t="s">
        <v>471</v>
      </c>
      <c r="H74" t="s">
        <v>93</v>
      </c>
      <c r="I74" t="s">
        <v>484</v>
      </c>
      <c r="J74" t="s">
        <v>81</v>
      </c>
      <c r="K74" t="s">
        <v>473</v>
      </c>
      <c r="L74" t="s">
        <v>93</v>
      </c>
      <c r="M74">
        <v>28</v>
      </c>
      <c r="N74" t="s">
        <v>485</v>
      </c>
      <c r="O74" t="s">
        <v>297</v>
      </c>
      <c r="P74" t="s">
        <v>38</v>
      </c>
    </row>
    <row r="75" spans="1:16" x14ac:dyDescent="0.55000000000000004">
      <c r="A75">
        <v>492200</v>
      </c>
      <c r="B75" t="s">
        <v>27</v>
      </c>
      <c r="C75">
        <v>74</v>
      </c>
      <c r="D75" t="s">
        <v>486</v>
      </c>
      <c r="E75" t="s">
        <v>487</v>
      </c>
      <c r="F75" t="s">
        <v>488</v>
      </c>
      <c r="G75" t="s">
        <v>471</v>
      </c>
      <c r="H75" t="s">
        <v>51</v>
      </c>
      <c r="I75" t="s">
        <v>489</v>
      </c>
      <c r="J75" t="s">
        <v>438</v>
      </c>
      <c r="K75" t="s">
        <v>473</v>
      </c>
      <c r="L75" t="s">
        <v>51</v>
      </c>
      <c r="M75">
        <v>29</v>
      </c>
      <c r="N75" t="s">
        <v>490</v>
      </c>
      <c r="O75" t="s">
        <v>258</v>
      </c>
      <c r="P75" t="s">
        <v>38</v>
      </c>
    </row>
    <row r="76" spans="1:16" x14ac:dyDescent="0.55000000000000004">
      <c r="A76">
        <v>492200</v>
      </c>
      <c r="B76" t="s">
        <v>27</v>
      </c>
      <c r="C76">
        <v>75</v>
      </c>
      <c r="D76" t="s">
        <v>491</v>
      </c>
      <c r="E76" t="s">
        <v>492</v>
      </c>
      <c r="F76" t="s">
        <v>493</v>
      </c>
      <c r="G76" t="s">
        <v>471</v>
      </c>
      <c r="H76" t="s">
        <v>65</v>
      </c>
      <c r="I76" t="s">
        <v>494</v>
      </c>
      <c r="J76" t="s">
        <v>81</v>
      </c>
      <c r="K76" t="s">
        <v>473</v>
      </c>
      <c r="L76" t="s">
        <v>65</v>
      </c>
      <c r="M76">
        <v>26</v>
      </c>
      <c r="N76" t="s">
        <v>495</v>
      </c>
      <c r="O76" t="s">
        <v>496</v>
      </c>
      <c r="P76" t="s">
        <v>38</v>
      </c>
    </row>
    <row r="77" spans="1:16" x14ac:dyDescent="0.55000000000000004">
      <c r="A77">
        <v>492200</v>
      </c>
      <c r="B77" t="s">
        <v>27</v>
      </c>
      <c r="C77">
        <v>76</v>
      </c>
      <c r="D77" t="s">
        <v>497</v>
      </c>
      <c r="E77" t="s">
        <v>498</v>
      </c>
      <c r="F77" t="s">
        <v>499</v>
      </c>
      <c r="G77" t="s">
        <v>471</v>
      </c>
      <c r="H77" t="s">
        <v>51</v>
      </c>
      <c r="I77" t="s">
        <v>489</v>
      </c>
      <c r="J77" t="s">
        <v>59</v>
      </c>
      <c r="K77" t="s">
        <v>473</v>
      </c>
      <c r="L77" t="s">
        <v>51</v>
      </c>
      <c r="M77">
        <v>29</v>
      </c>
      <c r="N77" t="s">
        <v>500</v>
      </c>
      <c r="O77" t="s">
        <v>501</v>
      </c>
      <c r="P77" t="s">
        <v>38</v>
      </c>
    </row>
    <row r="78" spans="1:16" x14ac:dyDescent="0.55000000000000004">
      <c r="A78">
        <v>492200</v>
      </c>
      <c r="B78" t="s">
        <v>27</v>
      </c>
      <c r="C78">
        <v>77</v>
      </c>
      <c r="D78" t="s">
        <v>502</v>
      </c>
      <c r="E78" t="s">
        <v>503</v>
      </c>
      <c r="F78" t="s">
        <v>504</v>
      </c>
      <c r="G78" t="s">
        <v>471</v>
      </c>
      <c r="H78" t="s">
        <v>51</v>
      </c>
      <c r="I78" t="s">
        <v>489</v>
      </c>
      <c r="J78" t="s">
        <v>81</v>
      </c>
      <c r="K78" t="s">
        <v>473</v>
      </c>
      <c r="L78" t="s">
        <v>51</v>
      </c>
      <c r="M78">
        <v>29</v>
      </c>
      <c r="N78" t="s">
        <v>505</v>
      </c>
      <c r="O78" t="s">
        <v>506</v>
      </c>
      <c r="P78" t="s">
        <v>38</v>
      </c>
    </row>
    <row r="79" spans="1:16" x14ac:dyDescent="0.55000000000000004">
      <c r="A79">
        <v>492200</v>
      </c>
      <c r="B79" t="s">
        <v>27</v>
      </c>
      <c r="C79">
        <v>78</v>
      </c>
      <c r="D79" t="s">
        <v>507</v>
      </c>
      <c r="E79" t="s">
        <v>508</v>
      </c>
      <c r="F79" t="s">
        <v>509</v>
      </c>
      <c r="G79" t="s">
        <v>471</v>
      </c>
      <c r="H79" t="s">
        <v>125</v>
      </c>
      <c r="I79" t="s">
        <v>510</v>
      </c>
      <c r="J79" t="s">
        <v>34</v>
      </c>
      <c r="K79" t="s">
        <v>473</v>
      </c>
      <c r="L79" t="s">
        <v>125</v>
      </c>
      <c r="M79">
        <v>17</v>
      </c>
      <c r="N79" t="s">
        <v>82</v>
      </c>
      <c r="O79" t="s">
        <v>511</v>
      </c>
      <c r="P79" t="s">
        <v>38</v>
      </c>
    </row>
    <row r="80" spans="1:16" x14ac:dyDescent="0.55000000000000004">
      <c r="A80">
        <v>492200</v>
      </c>
      <c r="B80" t="s">
        <v>27</v>
      </c>
      <c r="C80">
        <v>79</v>
      </c>
      <c r="D80" t="s">
        <v>512</v>
      </c>
      <c r="E80" t="s">
        <v>513</v>
      </c>
      <c r="F80" t="s">
        <v>514</v>
      </c>
      <c r="G80" t="s">
        <v>471</v>
      </c>
      <c r="H80" t="s">
        <v>158</v>
      </c>
      <c r="I80" t="s">
        <v>515</v>
      </c>
      <c r="J80" t="s">
        <v>34</v>
      </c>
      <c r="K80" t="s">
        <v>473</v>
      </c>
      <c r="L80" t="s">
        <v>158</v>
      </c>
      <c r="M80">
        <v>24</v>
      </c>
      <c r="N80" t="s">
        <v>516</v>
      </c>
      <c r="O80" t="s">
        <v>76</v>
      </c>
      <c r="P80" t="s">
        <v>38</v>
      </c>
    </row>
    <row r="81" spans="1:16" x14ac:dyDescent="0.55000000000000004">
      <c r="A81">
        <v>492200</v>
      </c>
      <c r="B81" t="s">
        <v>27</v>
      </c>
      <c r="C81">
        <v>80</v>
      </c>
      <c r="D81" t="s">
        <v>517</v>
      </c>
      <c r="E81" t="s">
        <v>518</v>
      </c>
      <c r="F81" t="s">
        <v>519</v>
      </c>
      <c r="G81" t="s">
        <v>471</v>
      </c>
      <c r="H81" t="s">
        <v>520</v>
      </c>
      <c r="I81" t="s">
        <v>521</v>
      </c>
      <c r="J81" t="s">
        <v>34</v>
      </c>
      <c r="K81" t="s">
        <v>473</v>
      </c>
      <c r="L81" t="s">
        <v>520</v>
      </c>
      <c r="M81">
        <v>13</v>
      </c>
      <c r="N81" t="s">
        <v>522</v>
      </c>
      <c r="O81" t="s">
        <v>523</v>
      </c>
      <c r="P81" t="s">
        <v>38</v>
      </c>
    </row>
    <row r="82" spans="1:16" x14ac:dyDescent="0.55000000000000004">
      <c r="A82">
        <v>492200</v>
      </c>
      <c r="B82" t="s">
        <v>27</v>
      </c>
      <c r="C82">
        <v>81</v>
      </c>
      <c r="D82" t="s">
        <v>524</v>
      </c>
      <c r="E82" t="s">
        <v>525</v>
      </c>
      <c r="F82" t="s">
        <v>526</v>
      </c>
      <c r="G82" t="s">
        <v>471</v>
      </c>
      <c r="H82" t="s">
        <v>65</v>
      </c>
      <c r="I82" t="s">
        <v>132</v>
      </c>
      <c r="J82" t="s">
        <v>139</v>
      </c>
      <c r="K82" t="s">
        <v>473</v>
      </c>
      <c r="L82" t="s">
        <v>100</v>
      </c>
      <c r="M82">
        <v>27</v>
      </c>
      <c r="N82" t="s">
        <v>82</v>
      </c>
      <c r="O82" t="s">
        <v>206</v>
      </c>
      <c r="P82" t="s">
        <v>38</v>
      </c>
    </row>
    <row r="83" spans="1:16" x14ac:dyDescent="0.55000000000000004">
      <c r="A83">
        <v>492200</v>
      </c>
      <c r="B83" t="s">
        <v>27</v>
      </c>
      <c r="C83">
        <v>82</v>
      </c>
      <c r="D83" t="s">
        <v>527</v>
      </c>
      <c r="E83" t="s">
        <v>528</v>
      </c>
      <c r="F83" t="s">
        <v>529</v>
      </c>
      <c r="G83" t="s">
        <v>216</v>
      </c>
      <c r="H83" t="s">
        <v>355</v>
      </c>
      <c r="I83" t="s">
        <v>530</v>
      </c>
      <c r="J83" t="s">
        <v>34</v>
      </c>
      <c r="K83" t="s">
        <v>473</v>
      </c>
      <c r="L83" t="s">
        <v>355</v>
      </c>
      <c r="M83">
        <v>40</v>
      </c>
      <c r="N83" t="s">
        <v>531</v>
      </c>
      <c r="O83" t="s">
        <v>76</v>
      </c>
      <c r="P83" t="s">
        <v>38</v>
      </c>
    </row>
    <row r="84" spans="1:16" x14ac:dyDescent="0.55000000000000004">
      <c r="A84">
        <v>492200</v>
      </c>
      <c r="B84" t="s">
        <v>27</v>
      </c>
      <c r="C84">
        <v>83</v>
      </c>
      <c r="D84" t="s">
        <v>532</v>
      </c>
      <c r="E84" t="s">
        <v>533</v>
      </c>
      <c r="F84" t="s">
        <v>534</v>
      </c>
      <c r="G84" t="s">
        <v>471</v>
      </c>
      <c r="H84" t="s">
        <v>42</v>
      </c>
      <c r="I84" t="s">
        <v>535</v>
      </c>
      <c r="J84" t="s">
        <v>34</v>
      </c>
      <c r="K84" t="s">
        <v>473</v>
      </c>
      <c r="L84" t="s">
        <v>42</v>
      </c>
      <c r="M84">
        <v>23</v>
      </c>
      <c r="N84" t="s">
        <v>536</v>
      </c>
      <c r="O84" t="s">
        <v>537</v>
      </c>
      <c r="P84" t="s">
        <v>38</v>
      </c>
    </row>
    <row r="85" spans="1:16" x14ac:dyDescent="0.55000000000000004">
      <c r="A85">
        <v>492200</v>
      </c>
      <c r="B85" t="s">
        <v>27</v>
      </c>
      <c r="C85">
        <v>84</v>
      </c>
      <c r="D85" t="s">
        <v>538</v>
      </c>
      <c r="E85" t="s">
        <v>539</v>
      </c>
      <c r="F85" t="s">
        <v>540</v>
      </c>
      <c r="G85" t="s">
        <v>471</v>
      </c>
      <c r="H85" t="s">
        <v>65</v>
      </c>
      <c r="I85" t="s">
        <v>541</v>
      </c>
      <c r="J85" t="s">
        <v>438</v>
      </c>
      <c r="K85" t="s">
        <v>473</v>
      </c>
      <c r="L85" t="s">
        <v>65</v>
      </c>
      <c r="M85">
        <v>26</v>
      </c>
      <c r="N85" t="s">
        <v>542</v>
      </c>
      <c r="O85" t="s">
        <v>543</v>
      </c>
      <c r="P85" t="s">
        <v>38</v>
      </c>
    </row>
    <row r="86" spans="1:16" x14ac:dyDescent="0.55000000000000004">
      <c r="A86">
        <v>492200</v>
      </c>
      <c r="B86" t="s">
        <v>27</v>
      </c>
      <c r="C86">
        <v>85</v>
      </c>
      <c r="D86" t="s">
        <v>544</v>
      </c>
      <c r="E86" t="s">
        <v>545</v>
      </c>
      <c r="F86" t="s">
        <v>546</v>
      </c>
      <c r="G86" t="s">
        <v>471</v>
      </c>
      <c r="H86" t="s">
        <v>100</v>
      </c>
      <c r="I86" t="s">
        <v>138</v>
      </c>
      <c r="J86" t="s">
        <v>34</v>
      </c>
      <c r="K86" t="s">
        <v>473</v>
      </c>
      <c r="L86" t="s">
        <v>100</v>
      </c>
      <c r="M86">
        <v>27</v>
      </c>
      <c r="N86" t="s">
        <v>547</v>
      </c>
      <c r="O86" t="s">
        <v>121</v>
      </c>
      <c r="P86" t="s">
        <v>38</v>
      </c>
    </row>
    <row r="87" spans="1:16" x14ac:dyDescent="0.55000000000000004">
      <c r="A87">
        <v>492200</v>
      </c>
      <c r="B87" t="s">
        <v>27</v>
      </c>
      <c r="C87">
        <v>86</v>
      </c>
      <c r="D87" t="s">
        <v>548</v>
      </c>
      <c r="E87" t="s">
        <v>549</v>
      </c>
      <c r="F87" t="s">
        <v>550</v>
      </c>
      <c r="G87" t="s">
        <v>471</v>
      </c>
      <c r="H87" t="s">
        <v>65</v>
      </c>
      <c r="I87" t="s">
        <v>551</v>
      </c>
      <c r="J87" t="s">
        <v>438</v>
      </c>
      <c r="K87" t="s">
        <v>473</v>
      </c>
      <c r="L87" t="s">
        <v>65</v>
      </c>
      <c r="M87">
        <v>26</v>
      </c>
      <c r="N87" t="s">
        <v>552</v>
      </c>
      <c r="O87" t="s">
        <v>553</v>
      </c>
      <c r="P87" t="s">
        <v>38</v>
      </c>
    </row>
    <row r="88" spans="1:16" x14ac:dyDescent="0.55000000000000004">
      <c r="A88">
        <v>492200</v>
      </c>
      <c r="B88" t="s">
        <v>27</v>
      </c>
      <c r="C88">
        <v>87</v>
      </c>
      <c r="D88" t="s">
        <v>554</v>
      </c>
      <c r="E88" t="s">
        <v>555</v>
      </c>
      <c r="F88" t="s">
        <v>556</v>
      </c>
      <c r="G88" t="s">
        <v>216</v>
      </c>
      <c r="H88" t="s">
        <v>100</v>
      </c>
      <c r="I88" t="s">
        <v>101</v>
      </c>
      <c r="J88" t="s">
        <v>139</v>
      </c>
      <c r="K88" t="s">
        <v>473</v>
      </c>
      <c r="L88" t="s">
        <v>100</v>
      </c>
      <c r="M88">
        <v>27</v>
      </c>
      <c r="N88" t="s">
        <v>270</v>
      </c>
      <c r="O88" t="s">
        <v>358</v>
      </c>
      <c r="P88" t="s">
        <v>38</v>
      </c>
    </row>
    <row r="89" spans="1:16" x14ac:dyDescent="0.55000000000000004">
      <c r="A89">
        <v>492200</v>
      </c>
      <c r="B89" t="s">
        <v>27</v>
      </c>
      <c r="C89">
        <v>88</v>
      </c>
      <c r="D89" t="s">
        <v>557</v>
      </c>
      <c r="E89" t="s">
        <v>558</v>
      </c>
      <c r="F89" t="s">
        <v>559</v>
      </c>
      <c r="G89" t="s">
        <v>471</v>
      </c>
      <c r="H89" t="s">
        <v>93</v>
      </c>
      <c r="I89" t="s">
        <v>560</v>
      </c>
      <c r="J89" t="s">
        <v>34</v>
      </c>
      <c r="K89" t="s">
        <v>473</v>
      </c>
      <c r="L89" t="s">
        <v>93</v>
      </c>
      <c r="M89">
        <v>28</v>
      </c>
      <c r="N89" t="s">
        <v>561</v>
      </c>
      <c r="O89" t="s">
        <v>562</v>
      </c>
      <c r="P89" t="s">
        <v>38</v>
      </c>
    </row>
    <row r="90" spans="1:16" x14ac:dyDescent="0.55000000000000004">
      <c r="A90">
        <v>492200</v>
      </c>
      <c r="B90" t="s">
        <v>27</v>
      </c>
      <c r="C90">
        <v>89</v>
      </c>
      <c r="D90" t="s">
        <v>563</v>
      </c>
      <c r="E90" t="s">
        <v>564</v>
      </c>
      <c r="F90" t="s">
        <v>565</v>
      </c>
      <c r="G90" t="s">
        <v>471</v>
      </c>
      <c r="H90" t="s">
        <v>65</v>
      </c>
      <c r="I90" t="s">
        <v>132</v>
      </c>
      <c r="J90" t="s">
        <v>34</v>
      </c>
      <c r="K90" t="s">
        <v>473</v>
      </c>
      <c r="L90" t="s">
        <v>65</v>
      </c>
      <c r="M90">
        <v>26</v>
      </c>
      <c r="N90" t="s">
        <v>566</v>
      </c>
      <c r="O90" t="s">
        <v>567</v>
      </c>
      <c r="P90" t="s">
        <v>38</v>
      </c>
    </row>
    <row r="91" spans="1:16" x14ac:dyDescent="0.55000000000000004">
      <c r="A91">
        <v>492200</v>
      </c>
      <c r="B91" t="s">
        <v>27</v>
      </c>
      <c r="C91">
        <v>90</v>
      </c>
      <c r="D91" t="s">
        <v>568</v>
      </c>
      <c r="E91" t="s">
        <v>569</v>
      </c>
      <c r="F91" t="s">
        <v>570</v>
      </c>
      <c r="G91" t="s">
        <v>471</v>
      </c>
      <c r="H91" t="s">
        <v>100</v>
      </c>
      <c r="I91" t="s">
        <v>571</v>
      </c>
      <c r="J91" t="s">
        <v>466</v>
      </c>
      <c r="K91" t="s">
        <v>473</v>
      </c>
      <c r="L91" t="s">
        <v>45</v>
      </c>
      <c r="M91">
        <v>25</v>
      </c>
      <c r="N91" t="s">
        <v>572</v>
      </c>
      <c r="O91" t="s">
        <v>573</v>
      </c>
      <c r="P91" t="s">
        <v>38</v>
      </c>
    </row>
    <row r="92" spans="1:16" x14ac:dyDescent="0.55000000000000004">
      <c r="A92">
        <v>492200</v>
      </c>
      <c r="B92" t="s">
        <v>27</v>
      </c>
      <c r="C92">
        <v>91</v>
      </c>
      <c r="D92" t="s">
        <v>574</v>
      </c>
      <c r="E92" t="s">
        <v>575</v>
      </c>
      <c r="F92" t="s">
        <v>576</v>
      </c>
      <c r="G92" t="s">
        <v>216</v>
      </c>
      <c r="H92" t="s">
        <v>355</v>
      </c>
      <c r="I92" t="s">
        <v>577</v>
      </c>
      <c r="J92" t="s">
        <v>74</v>
      </c>
      <c r="K92" t="s">
        <v>473</v>
      </c>
      <c r="L92" t="s">
        <v>355</v>
      </c>
      <c r="M92">
        <v>40</v>
      </c>
      <c r="N92" t="s">
        <v>578</v>
      </c>
      <c r="O92" t="s">
        <v>258</v>
      </c>
      <c r="P92" t="s">
        <v>38</v>
      </c>
    </row>
    <row r="93" spans="1:16" x14ac:dyDescent="0.55000000000000004">
      <c r="A93">
        <v>492200</v>
      </c>
      <c r="B93" t="s">
        <v>27</v>
      </c>
      <c r="C93">
        <v>92</v>
      </c>
      <c r="D93" t="s">
        <v>579</v>
      </c>
      <c r="E93" t="s">
        <v>580</v>
      </c>
      <c r="F93" t="s">
        <v>581</v>
      </c>
      <c r="G93" t="s">
        <v>582</v>
      </c>
      <c r="H93" t="s">
        <v>32</v>
      </c>
      <c r="I93" t="s">
        <v>583</v>
      </c>
      <c r="J93" t="s">
        <v>44</v>
      </c>
      <c r="K93" t="s">
        <v>584</v>
      </c>
      <c r="L93" t="s">
        <v>32</v>
      </c>
      <c r="M93">
        <v>21</v>
      </c>
      <c r="N93" t="s">
        <v>585</v>
      </c>
      <c r="O93" t="s">
        <v>154</v>
      </c>
      <c r="P93" t="s">
        <v>38</v>
      </c>
    </row>
    <row r="94" spans="1:16" x14ac:dyDescent="0.55000000000000004">
      <c r="A94">
        <v>492200</v>
      </c>
      <c r="B94" t="s">
        <v>27</v>
      </c>
      <c r="C94">
        <v>93</v>
      </c>
      <c r="D94" t="s">
        <v>586</v>
      </c>
      <c r="E94" t="s">
        <v>587</v>
      </c>
      <c r="F94" t="s">
        <v>588</v>
      </c>
      <c r="G94" t="s">
        <v>582</v>
      </c>
      <c r="H94" t="s">
        <v>65</v>
      </c>
      <c r="I94" t="s">
        <v>589</v>
      </c>
      <c r="J94" t="s">
        <v>81</v>
      </c>
      <c r="K94" t="s">
        <v>584</v>
      </c>
      <c r="L94" t="s">
        <v>65</v>
      </c>
      <c r="M94">
        <v>26</v>
      </c>
      <c r="N94" t="s">
        <v>590</v>
      </c>
      <c r="O94" t="s">
        <v>591</v>
      </c>
      <c r="P94" t="s">
        <v>38</v>
      </c>
    </row>
    <row r="95" spans="1:16" x14ac:dyDescent="0.55000000000000004">
      <c r="A95">
        <v>492200</v>
      </c>
      <c r="B95" t="s">
        <v>27</v>
      </c>
      <c r="C95">
        <v>94</v>
      </c>
      <c r="D95" t="s">
        <v>592</v>
      </c>
      <c r="E95" t="s">
        <v>593</v>
      </c>
      <c r="F95" t="s">
        <v>594</v>
      </c>
      <c r="G95" t="s">
        <v>582</v>
      </c>
      <c r="H95" t="s">
        <v>595</v>
      </c>
      <c r="I95" t="s">
        <v>596</v>
      </c>
      <c r="J95" t="s">
        <v>81</v>
      </c>
      <c r="K95" t="s">
        <v>584</v>
      </c>
      <c r="L95" t="s">
        <v>45</v>
      </c>
      <c r="M95">
        <v>25</v>
      </c>
      <c r="N95" t="s">
        <v>597</v>
      </c>
      <c r="O95" t="s">
        <v>598</v>
      </c>
      <c r="P95" t="s">
        <v>38</v>
      </c>
    </row>
    <row r="96" spans="1:16" x14ac:dyDescent="0.55000000000000004">
      <c r="A96">
        <v>492200</v>
      </c>
      <c r="B96" t="s">
        <v>27</v>
      </c>
      <c r="C96">
        <v>95</v>
      </c>
      <c r="D96" t="s">
        <v>599</v>
      </c>
      <c r="E96" t="s">
        <v>600</v>
      </c>
      <c r="F96" t="s">
        <v>601</v>
      </c>
      <c r="G96" t="s">
        <v>582</v>
      </c>
      <c r="H96" t="s">
        <v>65</v>
      </c>
      <c r="I96" t="s">
        <v>132</v>
      </c>
      <c r="J96" t="s">
        <v>81</v>
      </c>
      <c r="K96" t="s">
        <v>584</v>
      </c>
      <c r="L96" t="s">
        <v>45</v>
      </c>
      <c r="M96">
        <v>25</v>
      </c>
      <c r="N96" t="s">
        <v>602</v>
      </c>
      <c r="O96" t="s">
        <v>54</v>
      </c>
      <c r="P96" t="s">
        <v>38</v>
      </c>
    </row>
    <row r="97" spans="1:16" x14ac:dyDescent="0.55000000000000004">
      <c r="A97">
        <v>492200</v>
      </c>
      <c r="B97" t="s">
        <v>27</v>
      </c>
      <c r="C97">
        <v>96</v>
      </c>
      <c r="D97" t="s">
        <v>603</v>
      </c>
      <c r="E97" t="s">
        <v>604</v>
      </c>
      <c r="F97" t="s">
        <v>605</v>
      </c>
      <c r="G97" t="s">
        <v>582</v>
      </c>
      <c r="H97" t="s">
        <v>404</v>
      </c>
      <c r="I97" t="s">
        <v>606</v>
      </c>
      <c r="J97" t="s">
        <v>81</v>
      </c>
      <c r="K97" t="s">
        <v>584</v>
      </c>
      <c r="L97" t="s">
        <v>45</v>
      </c>
      <c r="M97">
        <v>25</v>
      </c>
      <c r="N97" t="s">
        <v>607</v>
      </c>
      <c r="O97" t="s">
        <v>608</v>
      </c>
      <c r="P97" t="s">
        <v>38</v>
      </c>
    </row>
    <row r="98" spans="1:16" x14ac:dyDescent="0.55000000000000004">
      <c r="A98">
        <v>492200</v>
      </c>
      <c r="B98" t="s">
        <v>27</v>
      </c>
      <c r="C98">
        <v>97</v>
      </c>
      <c r="D98" t="s">
        <v>609</v>
      </c>
      <c r="E98" t="s">
        <v>610</v>
      </c>
      <c r="F98" t="s">
        <v>611</v>
      </c>
      <c r="G98" t="s">
        <v>582</v>
      </c>
      <c r="H98" t="s">
        <v>65</v>
      </c>
      <c r="I98" t="s">
        <v>87</v>
      </c>
      <c r="J98" t="s">
        <v>399</v>
      </c>
      <c r="K98" t="s">
        <v>584</v>
      </c>
      <c r="L98" t="s">
        <v>65</v>
      </c>
      <c r="M98">
        <v>26</v>
      </c>
      <c r="N98" t="s">
        <v>612</v>
      </c>
      <c r="O98" t="s">
        <v>613</v>
      </c>
      <c r="P98" t="s">
        <v>38</v>
      </c>
    </row>
    <row r="99" spans="1:16" x14ac:dyDescent="0.55000000000000004">
      <c r="A99">
        <v>492200</v>
      </c>
      <c r="B99" t="s">
        <v>27</v>
      </c>
      <c r="C99">
        <v>98</v>
      </c>
      <c r="D99" t="s">
        <v>614</v>
      </c>
      <c r="E99" t="s">
        <v>615</v>
      </c>
      <c r="F99" t="s">
        <v>616</v>
      </c>
      <c r="G99" t="s">
        <v>582</v>
      </c>
      <c r="H99" t="s">
        <v>65</v>
      </c>
      <c r="I99" t="s">
        <v>494</v>
      </c>
      <c r="J99" t="s">
        <v>438</v>
      </c>
      <c r="K99" t="s">
        <v>584</v>
      </c>
      <c r="L99" t="s">
        <v>65</v>
      </c>
      <c r="M99">
        <v>26</v>
      </c>
      <c r="N99" t="s">
        <v>617</v>
      </c>
      <c r="O99" t="s">
        <v>618</v>
      </c>
      <c r="P99" t="s">
        <v>38</v>
      </c>
    </row>
    <row r="100" spans="1:16" x14ac:dyDescent="0.55000000000000004">
      <c r="A100">
        <v>492200</v>
      </c>
      <c r="B100" t="s">
        <v>27</v>
      </c>
      <c r="C100">
        <v>99</v>
      </c>
      <c r="D100" t="s">
        <v>619</v>
      </c>
      <c r="E100" t="s">
        <v>620</v>
      </c>
      <c r="F100" t="s">
        <v>621</v>
      </c>
      <c r="G100" t="s">
        <v>582</v>
      </c>
      <c r="H100" t="s">
        <v>51</v>
      </c>
      <c r="I100" t="s">
        <v>489</v>
      </c>
      <c r="J100" t="s">
        <v>466</v>
      </c>
      <c r="K100" t="s">
        <v>584</v>
      </c>
      <c r="L100" t="s">
        <v>51</v>
      </c>
      <c r="M100">
        <v>29</v>
      </c>
      <c r="N100" t="s">
        <v>622</v>
      </c>
      <c r="O100" t="s">
        <v>623</v>
      </c>
      <c r="P100" t="s">
        <v>38</v>
      </c>
    </row>
    <row r="101" spans="1:16" x14ac:dyDescent="0.55000000000000004">
      <c r="A101">
        <v>492200</v>
      </c>
      <c r="B101" t="s">
        <v>27</v>
      </c>
      <c r="C101">
        <v>100</v>
      </c>
      <c r="D101" t="s">
        <v>624</v>
      </c>
      <c r="E101" t="s">
        <v>625</v>
      </c>
      <c r="F101" t="s">
        <v>626</v>
      </c>
      <c r="G101" t="s">
        <v>582</v>
      </c>
      <c r="H101" t="s">
        <v>65</v>
      </c>
      <c r="I101" t="s">
        <v>132</v>
      </c>
      <c r="J101" t="s">
        <v>466</v>
      </c>
      <c r="K101" t="s">
        <v>584</v>
      </c>
      <c r="L101" t="s">
        <v>65</v>
      </c>
      <c r="M101">
        <v>26</v>
      </c>
      <c r="N101" t="s">
        <v>627</v>
      </c>
      <c r="O101" t="s">
        <v>348</v>
      </c>
      <c r="P101" t="s">
        <v>38</v>
      </c>
    </row>
    <row r="102" spans="1:16" x14ac:dyDescent="0.55000000000000004">
      <c r="A102">
        <v>492200</v>
      </c>
      <c r="B102" t="s">
        <v>27</v>
      </c>
      <c r="C102">
        <v>101</v>
      </c>
      <c r="D102" t="s">
        <v>628</v>
      </c>
      <c r="E102" t="s">
        <v>629</v>
      </c>
      <c r="F102" t="s">
        <v>630</v>
      </c>
      <c r="G102" t="s">
        <v>582</v>
      </c>
      <c r="H102" t="s">
        <v>45</v>
      </c>
      <c r="I102" t="s">
        <v>631</v>
      </c>
      <c r="J102" t="s">
        <v>139</v>
      </c>
      <c r="K102" t="s">
        <v>584</v>
      </c>
      <c r="L102" t="s">
        <v>45</v>
      </c>
      <c r="M102">
        <v>25</v>
      </c>
      <c r="N102" t="s">
        <v>632</v>
      </c>
      <c r="O102" t="s">
        <v>633</v>
      </c>
      <c r="P102" t="s">
        <v>38</v>
      </c>
    </row>
    <row r="103" spans="1:16" x14ac:dyDescent="0.55000000000000004">
      <c r="A103">
        <v>492200</v>
      </c>
      <c r="B103" t="s">
        <v>27</v>
      </c>
      <c r="C103">
        <v>102</v>
      </c>
      <c r="D103" t="s">
        <v>634</v>
      </c>
      <c r="E103" t="s">
        <v>635</v>
      </c>
      <c r="F103" t="s">
        <v>636</v>
      </c>
      <c r="G103" t="s">
        <v>582</v>
      </c>
      <c r="H103" t="s">
        <v>51</v>
      </c>
      <c r="I103" t="s">
        <v>489</v>
      </c>
      <c r="J103" t="s">
        <v>34</v>
      </c>
      <c r="K103" t="s">
        <v>584</v>
      </c>
      <c r="L103" t="s">
        <v>51</v>
      </c>
      <c r="M103">
        <v>29</v>
      </c>
      <c r="N103" t="s">
        <v>637</v>
      </c>
      <c r="O103" t="s">
        <v>638</v>
      </c>
      <c r="P103" t="s">
        <v>38</v>
      </c>
    </row>
    <row r="104" spans="1:16" x14ac:dyDescent="0.55000000000000004">
      <c r="A104">
        <v>492200</v>
      </c>
      <c r="B104" t="s">
        <v>27</v>
      </c>
      <c r="C104">
        <v>103</v>
      </c>
      <c r="D104" t="s">
        <v>639</v>
      </c>
      <c r="E104" t="s">
        <v>640</v>
      </c>
      <c r="F104" t="s">
        <v>641</v>
      </c>
      <c r="G104" t="s">
        <v>582</v>
      </c>
      <c r="H104" t="s">
        <v>45</v>
      </c>
      <c r="I104" t="s">
        <v>341</v>
      </c>
      <c r="J104" t="s">
        <v>81</v>
      </c>
      <c r="K104" t="s">
        <v>584</v>
      </c>
      <c r="L104" t="s">
        <v>65</v>
      </c>
      <c r="M104">
        <v>26</v>
      </c>
      <c r="N104" t="s">
        <v>642</v>
      </c>
      <c r="O104" t="s">
        <v>573</v>
      </c>
      <c r="P104" t="s">
        <v>38</v>
      </c>
    </row>
    <row r="105" spans="1:16" x14ac:dyDescent="0.55000000000000004">
      <c r="A105">
        <v>492200</v>
      </c>
      <c r="B105" t="s">
        <v>27</v>
      </c>
      <c r="C105">
        <v>104</v>
      </c>
      <c r="D105" t="s">
        <v>643</v>
      </c>
      <c r="E105" t="s">
        <v>644</v>
      </c>
      <c r="F105" t="s">
        <v>645</v>
      </c>
      <c r="G105" t="s">
        <v>582</v>
      </c>
      <c r="H105" t="s">
        <v>45</v>
      </c>
      <c r="I105" t="s">
        <v>341</v>
      </c>
      <c r="J105" t="s">
        <v>34</v>
      </c>
      <c r="K105" t="s">
        <v>584</v>
      </c>
      <c r="L105" t="s">
        <v>45</v>
      </c>
      <c r="M105">
        <v>25</v>
      </c>
      <c r="N105" t="s">
        <v>646</v>
      </c>
      <c r="O105" t="s">
        <v>567</v>
      </c>
      <c r="P105" t="s">
        <v>38</v>
      </c>
    </row>
    <row r="106" spans="1:16" x14ac:dyDescent="0.55000000000000004">
      <c r="A106">
        <v>492200</v>
      </c>
      <c r="B106" t="s">
        <v>27</v>
      </c>
      <c r="C106">
        <v>105</v>
      </c>
      <c r="D106" t="s">
        <v>647</v>
      </c>
      <c r="E106" t="s">
        <v>648</v>
      </c>
      <c r="F106" t="s">
        <v>649</v>
      </c>
      <c r="G106" t="s">
        <v>582</v>
      </c>
      <c r="H106" t="s">
        <v>100</v>
      </c>
      <c r="I106" t="s">
        <v>650</v>
      </c>
      <c r="J106" t="s">
        <v>81</v>
      </c>
      <c r="K106" t="s">
        <v>584</v>
      </c>
      <c r="L106" t="s">
        <v>100</v>
      </c>
      <c r="M106">
        <v>27</v>
      </c>
      <c r="N106" t="s">
        <v>651</v>
      </c>
      <c r="O106" t="s">
        <v>652</v>
      </c>
      <c r="P106" t="s">
        <v>38</v>
      </c>
    </row>
    <row r="107" spans="1:16" x14ac:dyDescent="0.55000000000000004">
      <c r="A107">
        <v>492200</v>
      </c>
      <c r="B107" t="s">
        <v>27</v>
      </c>
      <c r="C107">
        <v>106</v>
      </c>
      <c r="D107" t="s">
        <v>653</v>
      </c>
      <c r="E107" t="s">
        <v>654</v>
      </c>
      <c r="F107" t="s">
        <v>655</v>
      </c>
      <c r="G107" t="s">
        <v>582</v>
      </c>
      <c r="H107" t="s">
        <v>386</v>
      </c>
      <c r="I107" t="s">
        <v>387</v>
      </c>
      <c r="J107" t="s">
        <v>44</v>
      </c>
      <c r="K107" t="s">
        <v>584</v>
      </c>
      <c r="L107" t="s">
        <v>386</v>
      </c>
      <c r="M107" t="s">
        <v>388</v>
      </c>
      <c r="N107" t="s">
        <v>439</v>
      </c>
      <c r="O107" t="s">
        <v>656</v>
      </c>
      <c r="P107" t="s">
        <v>38</v>
      </c>
    </row>
    <row r="108" spans="1:16" x14ac:dyDescent="0.55000000000000004">
      <c r="A108">
        <v>492200</v>
      </c>
      <c r="B108" t="s">
        <v>27</v>
      </c>
      <c r="C108">
        <v>107</v>
      </c>
      <c r="D108" t="s">
        <v>657</v>
      </c>
      <c r="E108" t="s">
        <v>658</v>
      </c>
      <c r="F108" t="s">
        <v>659</v>
      </c>
      <c r="G108" t="s">
        <v>582</v>
      </c>
      <c r="H108" t="s">
        <v>362</v>
      </c>
      <c r="I108" t="s">
        <v>660</v>
      </c>
      <c r="J108" t="s">
        <v>661</v>
      </c>
      <c r="K108" t="s">
        <v>584</v>
      </c>
      <c r="L108" t="s">
        <v>362</v>
      </c>
      <c r="M108">
        <v>31</v>
      </c>
      <c r="N108" t="s">
        <v>662</v>
      </c>
      <c r="O108" t="s">
        <v>663</v>
      </c>
      <c r="P108" t="s">
        <v>38</v>
      </c>
    </row>
    <row r="109" spans="1:16" x14ac:dyDescent="0.55000000000000004">
      <c r="A109">
        <v>492200</v>
      </c>
      <c r="B109" t="s">
        <v>27</v>
      </c>
      <c r="C109">
        <v>108</v>
      </c>
      <c r="D109" t="s">
        <v>664</v>
      </c>
      <c r="E109" t="s">
        <v>665</v>
      </c>
      <c r="F109" t="s">
        <v>666</v>
      </c>
      <c r="G109" t="s">
        <v>582</v>
      </c>
      <c r="H109" t="s">
        <v>42</v>
      </c>
      <c r="I109" t="s">
        <v>667</v>
      </c>
      <c r="J109" t="s">
        <v>466</v>
      </c>
      <c r="K109" t="s">
        <v>584</v>
      </c>
      <c r="L109" t="s">
        <v>42</v>
      </c>
      <c r="M109">
        <v>23</v>
      </c>
      <c r="N109" t="s">
        <v>668</v>
      </c>
      <c r="O109" t="s">
        <v>567</v>
      </c>
      <c r="P109" t="s">
        <v>38</v>
      </c>
    </row>
    <row r="110" spans="1:16" x14ac:dyDescent="0.55000000000000004">
      <c r="A110">
        <v>492200</v>
      </c>
      <c r="B110" t="s">
        <v>27</v>
      </c>
      <c r="C110">
        <v>109</v>
      </c>
      <c r="D110" t="s">
        <v>669</v>
      </c>
      <c r="E110" t="s">
        <v>670</v>
      </c>
      <c r="F110" t="s">
        <v>671</v>
      </c>
      <c r="G110" t="s">
        <v>582</v>
      </c>
      <c r="H110" t="s">
        <v>386</v>
      </c>
      <c r="I110" t="s">
        <v>387</v>
      </c>
      <c r="J110" t="s">
        <v>661</v>
      </c>
      <c r="K110" t="s">
        <v>584</v>
      </c>
      <c r="L110" t="s">
        <v>386</v>
      </c>
      <c r="M110" t="s">
        <v>388</v>
      </c>
      <c r="N110" t="s">
        <v>672</v>
      </c>
      <c r="O110" t="s">
        <v>673</v>
      </c>
      <c r="P110" t="s">
        <v>38</v>
      </c>
    </row>
    <row r="111" spans="1:16" x14ac:dyDescent="0.55000000000000004">
      <c r="A111">
        <v>492200</v>
      </c>
      <c r="B111" t="s">
        <v>27</v>
      </c>
      <c r="C111">
        <v>110</v>
      </c>
      <c r="D111" t="s">
        <v>674</v>
      </c>
      <c r="E111" t="s">
        <v>675</v>
      </c>
      <c r="F111" t="s">
        <v>676</v>
      </c>
      <c r="G111" t="s">
        <v>582</v>
      </c>
      <c r="H111" t="s">
        <v>42</v>
      </c>
      <c r="I111" t="s">
        <v>677</v>
      </c>
      <c r="J111" t="s">
        <v>44</v>
      </c>
      <c r="K111" t="s">
        <v>584</v>
      </c>
      <c r="L111" t="s">
        <v>42</v>
      </c>
      <c r="M111">
        <v>23</v>
      </c>
      <c r="N111" t="s">
        <v>678</v>
      </c>
      <c r="O111" t="s">
        <v>679</v>
      </c>
      <c r="P111" t="s">
        <v>38</v>
      </c>
    </row>
    <row r="112" spans="1:16" x14ac:dyDescent="0.55000000000000004">
      <c r="A112">
        <v>492200</v>
      </c>
      <c r="B112" t="s">
        <v>27</v>
      </c>
      <c r="C112">
        <v>111</v>
      </c>
      <c r="D112" t="s">
        <v>680</v>
      </c>
      <c r="E112" t="s">
        <v>681</v>
      </c>
      <c r="F112" t="s">
        <v>682</v>
      </c>
      <c r="G112" t="s">
        <v>582</v>
      </c>
      <c r="H112" t="s">
        <v>93</v>
      </c>
      <c r="I112" t="s">
        <v>683</v>
      </c>
      <c r="J112" t="s">
        <v>399</v>
      </c>
      <c r="K112" t="s">
        <v>584</v>
      </c>
      <c r="L112" t="s">
        <v>93</v>
      </c>
      <c r="M112">
        <v>28</v>
      </c>
      <c r="N112" t="s">
        <v>684</v>
      </c>
      <c r="O112" t="s">
        <v>685</v>
      </c>
      <c r="P112" t="s">
        <v>38</v>
      </c>
    </row>
    <row r="113" spans="1:16" x14ac:dyDescent="0.55000000000000004">
      <c r="A113">
        <v>492200</v>
      </c>
      <c r="B113" t="s">
        <v>27</v>
      </c>
      <c r="C113">
        <v>112</v>
      </c>
      <c r="D113" t="s">
        <v>686</v>
      </c>
      <c r="E113" t="s">
        <v>687</v>
      </c>
      <c r="F113" t="s">
        <v>688</v>
      </c>
      <c r="G113" t="s">
        <v>582</v>
      </c>
      <c r="H113" t="s">
        <v>249</v>
      </c>
      <c r="I113" t="s">
        <v>250</v>
      </c>
      <c r="J113" t="s">
        <v>661</v>
      </c>
      <c r="K113" t="s">
        <v>584</v>
      </c>
      <c r="L113" t="s">
        <v>249</v>
      </c>
      <c r="M113">
        <v>33</v>
      </c>
      <c r="N113" t="s">
        <v>460</v>
      </c>
      <c r="O113" t="s">
        <v>638</v>
      </c>
      <c r="P113" t="s">
        <v>38</v>
      </c>
    </row>
    <row r="114" spans="1:16" x14ac:dyDescent="0.55000000000000004">
      <c r="A114">
        <v>492200</v>
      </c>
      <c r="B114" t="s">
        <v>27</v>
      </c>
      <c r="C114">
        <v>113</v>
      </c>
      <c r="D114" t="s">
        <v>689</v>
      </c>
      <c r="E114" t="s">
        <v>690</v>
      </c>
      <c r="F114" t="s">
        <v>691</v>
      </c>
      <c r="G114" t="s">
        <v>582</v>
      </c>
      <c r="H114" t="s">
        <v>93</v>
      </c>
      <c r="I114" t="s">
        <v>560</v>
      </c>
      <c r="J114" t="s">
        <v>661</v>
      </c>
      <c r="K114" t="s">
        <v>584</v>
      </c>
      <c r="L114" t="s">
        <v>93</v>
      </c>
      <c r="M114">
        <v>28</v>
      </c>
      <c r="N114" t="s">
        <v>692</v>
      </c>
      <c r="O114" t="s">
        <v>239</v>
      </c>
      <c r="P114" t="s">
        <v>38</v>
      </c>
    </row>
    <row r="115" spans="1:16" x14ac:dyDescent="0.55000000000000004">
      <c r="A115">
        <v>492200</v>
      </c>
      <c r="B115" t="s">
        <v>27</v>
      </c>
      <c r="C115">
        <v>114</v>
      </c>
      <c r="D115" t="s">
        <v>693</v>
      </c>
      <c r="E115" t="s">
        <v>694</v>
      </c>
      <c r="F115" t="s">
        <v>695</v>
      </c>
      <c r="G115" t="s">
        <v>582</v>
      </c>
      <c r="H115" t="s">
        <v>386</v>
      </c>
      <c r="I115" t="s">
        <v>387</v>
      </c>
      <c r="J115" t="s">
        <v>661</v>
      </c>
      <c r="K115" t="s">
        <v>584</v>
      </c>
      <c r="L115" t="s">
        <v>386</v>
      </c>
      <c r="M115" t="s">
        <v>388</v>
      </c>
      <c r="N115" t="s">
        <v>696</v>
      </c>
      <c r="O115" t="s">
        <v>697</v>
      </c>
      <c r="P115" t="s">
        <v>38</v>
      </c>
    </row>
    <row r="116" spans="1:16" x14ac:dyDescent="0.55000000000000004">
      <c r="A116">
        <v>492232</v>
      </c>
      <c r="B116" t="s">
        <v>698</v>
      </c>
      <c r="C116">
        <v>115</v>
      </c>
      <c r="D116" t="s">
        <v>699</v>
      </c>
      <c r="E116" t="s">
        <v>700</v>
      </c>
      <c r="F116" t="s">
        <v>701</v>
      </c>
      <c r="G116" t="s">
        <v>31</v>
      </c>
      <c r="H116" t="s">
        <v>355</v>
      </c>
      <c r="I116" t="s">
        <v>702</v>
      </c>
      <c r="J116" t="s">
        <v>399</v>
      </c>
      <c r="K116" t="s">
        <v>35</v>
      </c>
      <c r="L116" t="s">
        <v>355</v>
      </c>
      <c r="M116">
        <v>40</v>
      </c>
      <c r="N116" t="s">
        <v>703</v>
      </c>
      <c r="O116" t="s">
        <v>697</v>
      </c>
      <c r="P116" t="s">
        <v>38</v>
      </c>
    </row>
    <row r="117" spans="1:16" x14ac:dyDescent="0.55000000000000004">
      <c r="A117">
        <v>492232</v>
      </c>
      <c r="B117" t="s">
        <v>698</v>
      </c>
      <c r="C117">
        <v>116</v>
      </c>
      <c r="D117" t="s">
        <v>704</v>
      </c>
      <c r="E117" t="s">
        <v>705</v>
      </c>
      <c r="F117" t="s">
        <v>706</v>
      </c>
      <c r="G117" t="s">
        <v>31</v>
      </c>
      <c r="H117" t="s">
        <v>93</v>
      </c>
      <c r="I117" t="s">
        <v>707</v>
      </c>
      <c r="J117" t="s">
        <v>708</v>
      </c>
      <c r="K117" t="s">
        <v>35</v>
      </c>
      <c r="L117" t="s">
        <v>93</v>
      </c>
      <c r="M117">
        <v>28</v>
      </c>
      <c r="N117" t="s">
        <v>709</v>
      </c>
      <c r="O117" t="s">
        <v>710</v>
      </c>
      <c r="P117" t="s">
        <v>38</v>
      </c>
    </row>
    <row r="118" spans="1:16" x14ac:dyDescent="0.55000000000000004">
      <c r="A118">
        <v>492232</v>
      </c>
      <c r="B118" t="s">
        <v>698</v>
      </c>
      <c r="C118">
        <v>117</v>
      </c>
      <c r="D118" t="s">
        <v>711</v>
      </c>
      <c r="E118" t="s">
        <v>712</v>
      </c>
      <c r="F118" t="s">
        <v>713</v>
      </c>
      <c r="G118" t="s">
        <v>116</v>
      </c>
      <c r="H118" t="s">
        <v>117</v>
      </c>
      <c r="I118" t="s">
        <v>714</v>
      </c>
      <c r="J118" t="s">
        <v>715</v>
      </c>
      <c r="K118" t="s">
        <v>35</v>
      </c>
      <c r="L118" t="s">
        <v>117</v>
      </c>
      <c r="M118">
        <v>18</v>
      </c>
      <c r="N118" t="s">
        <v>716</v>
      </c>
      <c r="O118" t="s">
        <v>717</v>
      </c>
      <c r="P118" t="s">
        <v>38</v>
      </c>
    </row>
    <row r="119" spans="1:16" x14ac:dyDescent="0.55000000000000004">
      <c r="A119">
        <v>492232</v>
      </c>
      <c r="B119" t="s">
        <v>698</v>
      </c>
      <c r="C119">
        <v>118</v>
      </c>
      <c r="D119" t="s">
        <v>718</v>
      </c>
      <c r="E119" t="s">
        <v>719</v>
      </c>
      <c r="F119" t="s">
        <v>720</v>
      </c>
      <c r="G119" t="s">
        <v>31</v>
      </c>
      <c r="H119" t="s">
        <v>65</v>
      </c>
      <c r="I119" t="s">
        <v>721</v>
      </c>
      <c r="J119" t="s">
        <v>191</v>
      </c>
      <c r="K119" t="s">
        <v>35</v>
      </c>
      <c r="L119" t="s">
        <v>65</v>
      </c>
      <c r="M119">
        <v>26</v>
      </c>
      <c r="N119" t="s">
        <v>244</v>
      </c>
      <c r="O119" t="s">
        <v>722</v>
      </c>
      <c r="P119" t="s">
        <v>38</v>
      </c>
    </row>
    <row r="120" spans="1:16" x14ac:dyDescent="0.55000000000000004">
      <c r="A120">
        <v>492232</v>
      </c>
      <c r="B120" t="s">
        <v>698</v>
      </c>
      <c r="C120">
        <v>119</v>
      </c>
      <c r="D120" t="s">
        <v>723</v>
      </c>
      <c r="E120" t="s">
        <v>724</v>
      </c>
      <c r="F120" t="s">
        <v>725</v>
      </c>
      <c r="G120" t="s">
        <v>116</v>
      </c>
      <c r="H120" t="s">
        <v>51</v>
      </c>
      <c r="I120" t="s">
        <v>726</v>
      </c>
      <c r="J120" t="s">
        <v>727</v>
      </c>
      <c r="K120" t="s">
        <v>119</v>
      </c>
      <c r="L120" t="s">
        <v>51</v>
      </c>
      <c r="M120">
        <v>29</v>
      </c>
      <c r="N120" t="s">
        <v>728</v>
      </c>
      <c r="O120" t="s">
        <v>61</v>
      </c>
      <c r="P120" t="s">
        <v>38</v>
      </c>
    </row>
    <row r="121" spans="1:16" x14ac:dyDescent="0.55000000000000004">
      <c r="A121">
        <v>492232</v>
      </c>
      <c r="B121" t="s">
        <v>698</v>
      </c>
      <c r="C121">
        <v>120</v>
      </c>
      <c r="D121" t="s">
        <v>13098</v>
      </c>
      <c r="E121" t="s">
        <v>729</v>
      </c>
      <c r="F121" t="s">
        <v>730</v>
      </c>
      <c r="G121" t="s">
        <v>31</v>
      </c>
      <c r="H121" t="s">
        <v>51</v>
      </c>
      <c r="I121" t="s">
        <v>731</v>
      </c>
      <c r="J121" t="s">
        <v>708</v>
      </c>
      <c r="K121" t="s">
        <v>35</v>
      </c>
      <c r="L121" t="s">
        <v>51</v>
      </c>
      <c r="M121">
        <v>29</v>
      </c>
      <c r="N121" t="s">
        <v>732</v>
      </c>
      <c r="O121" t="s">
        <v>733</v>
      </c>
      <c r="P121" t="s">
        <v>38</v>
      </c>
    </row>
    <row r="122" spans="1:16" x14ac:dyDescent="0.55000000000000004">
      <c r="A122">
        <v>492232</v>
      </c>
      <c r="B122" t="s">
        <v>698</v>
      </c>
      <c r="C122">
        <v>121</v>
      </c>
      <c r="D122" t="s">
        <v>734</v>
      </c>
      <c r="E122" t="s">
        <v>735</v>
      </c>
      <c r="F122" t="s">
        <v>736</v>
      </c>
      <c r="G122" t="s">
        <v>31</v>
      </c>
      <c r="H122" t="s">
        <v>45</v>
      </c>
      <c r="I122" t="s">
        <v>737</v>
      </c>
      <c r="J122" t="s">
        <v>715</v>
      </c>
      <c r="K122" t="s">
        <v>35</v>
      </c>
      <c r="L122" t="s">
        <v>93</v>
      </c>
      <c r="M122">
        <v>28</v>
      </c>
      <c r="N122" t="s">
        <v>738</v>
      </c>
      <c r="O122" t="s">
        <v>739</v>
      </c>
      <c r="P122" t="s">
        <v>38</v>
      </c>
    </row>
    <row r="123" spans="1:16" x14ac:dyDescent="0.55000000000000004">
      <c r="A123">
        <v>492232</v>
      </c>
      <c r="B123" t="s">
        <v>698</v>
      </c>
      <c r="C123">
        <v>122</v>
      </c>
      <c r="D123" t="s">
        <v>740</v>
      </c>
      <c r="E123" t="s">
        <v>741</v>
      </c>
      <c r="F123" t="s">
        <v>742</v>
      </c>
      <c r="G123" t="s">
        <v>31</v>
      </c>
      <c r="H123" t="s">
        <v>117</v>
      </c>
      <c r="I123" t="s">
        <v>743</v>
      </c>
      <c r="J123" t="s">
        <v>399</v>
      </c>
      <c r="K123" t="s">
        <v>35</v>
      </c>
      <c r="L123" t="s">
        <v>117</v>
      </c>
      <c r="M123">
        <v>18</v>
      </c>
      <c r="N123" t="s">
        <v>744</v>
      </c>
      <c r="O123" t="s">
        <v>745</v>
      </c>
      <c r="P123" t="s">
        <v>38</v>
      </c>
    </row>
    <row r="124" spans="1:16" x14ac:dyDescent="0.55000000000000004">
      <c r="A124">
        <v>492232</v>
      </c>
      <c r="B124" t="s">
        <v>698</v>
      </c>
      <c r="C124">
        <v>123</v>
      </c>
      <c r="D124" t="s">
        <v>746</v>
      </c>
      <c r="E124" t="s">
        <v>747</v>
      </c>
      <c r="F124" t="s">
        <v>748</v>
      </c>
      <c r="G124" t="s">
        <v>31</v>
      </c>
      <c r="H124" t="s">
        <v>32</v>
      </c>
      <c r="I124" t="s">
        <v>749</v>
      </c>
      <c r="J124" t="s">
        <v>727</v>
      </c>
      <c r="K124" t="s">
        <v>35</v>
      </c>
      <c r="L124" t="s">
        <v>32</v>
      </c>
      <c r="M124">
        <v>21</v>
      </c>
      <c r="N124" t="s">
        <v>238</v>
      </c>
      <c r="O124" t="s">
        <v>750</v>
      </c>
      <c r="P124" t="s">
        <v>38</v>
      </c>
    </row>
    <row r="125" spans="1:16" x14ac:dyDescent="0.55000000000000004">
      <c r="A125">
        <v>492232</v>
      </c>
      <c r="B125" t="s">
        <v>698</v>
      </c>
      <c r="C125">
        <v>124</v>
      </c>
      <c r="D125" t="s">
        <v>751</v>
      </c>
      <c r="E125" t="s">
        <v>752</v>
      </c>
      <c r="F125" t="s">
        <v>753</v>
      </c>
      <c r="G125" t="s">
        <v>31</v>
      </c>
      <c r="H125" t="s">
        <v>93</v>
      </c>
      <c r="I125" t="s">
        <v>288</v>
      </c>
      <c r="J125" t="s">
        <v>754</v>
      </c>
      <c r="K125" t="s">
        <v>35</v>
      </c>
      <c r="L125" t="s">
        <v>93</v>
      </c>
      <c r="M125">
        <v>28</v>
      </c>
      <c r="N125" t="s">
        <v>755</v>
      </c>
      <c r="O125" t="s">
        <v>496</v>
      </c>
      <c r="P125" t="s">
        <v>38</v>
      </c>
    </row>
    <row r="126" spans="1:16" x14ac:dyDescent="0.55000000000000004">
      <c r="A126">
        <v>492232</v>
      </c>
      <c r="B126" t="s">
        <v>698</v>
      </c>
      <c r="C126">
        <v>125</v>
      </c>
      <c r="D126" t="s">
        <v>756</v>
      </c>
      <c r="E126" t="s">
        <v>757</v>
      </c>
      <c r="F126" t="s">
        <v>758</v>
      </c>
      <c r="G126" t="s">
        <v>31</v>
      </c>
      <c r="H126" t="s">
        <v>93</v>
      </c>
      <c r="I126" t="s">
        <v>759</v>
      </c>
      <c r="J126" t="s">
        <v>399</v>
      </c>
      <c r="K126" t="s">
        <v>35</v>
      </c>
      <c r="L126" t="s">
        <v>93</v>
      </c>
      <c r="M126">
        <v>28</v>
      </c>
      <c r="N126" t="s">
        <v>760</v>
      </c>
      <c r="O126" t="s">
        <v>761</v>
      </c>
      <c r="P126" t="s">
        <v>38</v>
      </c>
    </row>
    <row r="127" spans="1:16" x14ac:dyDescent="0.55000000000000004">
      <c r="A127">
        <v>492232</v>
      </c>
      <c r="B127" t="s">
        <v>698</v>
      </c>
      <c r="C127">
        <v>126</v>
      </c>
      <c r="D127" t="s">
        <v>762</v>
      </c>
      <c r="E127" t="s">
        <v>763</v>
      </c>
      <c r="F127" t="s">
        <v>764</v>
      </c>
      <c r="G127" t="s">
        <v>31</v>
      </c>
      <c r="H127" t="s">
        <v>100</v>
      </c>
      <c r="I127" t="s">
        <v>765</v>
      </c>
      <c r="J127" t="s">
        <v>727</v>
      </c>
      <c r="K127" t="s">
        <v>35</v>
      </c>
      <c r="L127" t="s">
        <v>100</v>
      </c>
      <c r="M127">
        <v>27</v>
      </c>
      <c r="N127" t="s">
        <v>766</v>
      </c>
      <c r="O127" t="s">
        <v>258</v>
      </c>
      <c r="P127" t="s">
        <v>38</v>
      </c>
    </row>
    <row r="128" spans="1:16" x14ac:dyDescent="0.55000000000000004">
      <c r="A128">
        <v>492232</v>
      </c>
      <c r="B128" t="s">
        <v>698</v>
      </c>
      <c r="C128">
        <v>127</v>
      </c>
      <c r="D128" t="s">
        <v>767</v>
      </c>
      <c r="E128" t="s">
        <v>768</v>
      </c>
      <c r="F128" t="s">
        <v>769</v>
      </c>
      <c r="G128" t="s">
        <v>31</v>
      </c>
      <c r="H128" t="s">
        <v>100</v>
      </c>
      <c r="I128" t="s">
        <v>770</v>
      </c>
      <c r="J128" t="s">
        <v>191</v>
      </c>
      <c r="K128" t="s">
        <v>35</v>
      </c>
      <c r="L128" t="s">
        <v>93</v>
      </c>
      <c r="M128">
        <v>28</v>
      </c>
      <c r="N128" t="s">
        <v>662</v>
      </c>
      <c r="O128" t="s">
        <v>121</v>
      </c>
      <c r="P128" t="s">
        <v>38</v>
      </c>
    </row>
    <row r="129" spans="1:16" x14ac:dyDescent="0.55000000000000004">
      <c r="A129">
        <v>492232</v>
      </c>
      <c r="B129" t="s">
        <v>698</v>
      </c>
      <c r="C129">
        <v>128</v>
      </c>
      <c r="D129" t="s">
        <v>771</v>
      </c>
      <c r="E129" t="s">
        <v>772</v>
      </c>
      <c r="F129" t="s">
        <v>773</v>
      </c>
      <c r="G129" t="s">
        <v>31</v>
      </c>
      <c r="H129" t="s">
        <v>93</v>
      </c>
      <c r="I129" t="s">
        <v>774</v>
      </c>
      <c r="J129" t="s">
        <v>708</v>
      </c>
      <c r="K129" t="s">
        <v>35</v>
      </c>
      <c r="L129" t="s">
        <v>93</v>
      </c>
      <c r="M129">
        <v>28</v>
      </c>
      <c r="N129" t="s">
        <v>775</v>
      </c>
      <c r="O129" t="s">
        <v>776</v>
      </c>
      <c r="P129" t="s">
        <v>38</v>
      </c>
    </row>
    <row r="130" spans="1:16" x14ac:dyDescent="0.55000000000000004">
      <c r="A130">
        <v>492232</v>
      </c>
      <c r="B130" t="s">
        <v>698</v>
      </c>
      <c r="C130">
        <v>129</v>
      </c>
      <c r="D130" t="s">
        <v>777</v>
      </c>
      <c r="E130" t="s">
        <v>778</v>
      </c>
      <c r="F130" t="s">
        <v>779</v>
      </c>
      <c r="G130" t="s">
        <v>31</v>
      </c>
      <c r="H130" t="s">
        <v>93</v>
      </c>
      <c r="I130" t="s">
        <v>780</v>
      </c>
      <c r="J130" t="s">
        <v>781</v>
      </c>
      <c r="K130" t="s">
        <v>35</v>
      </c>
      <c r="L130" t="s">
        <v>93</v>
      </c>
      <c r="M130">
        <v>28</v>
      </c>
      <c r="N130" t="s">
        <v>324</v>
      </c>
      <c r="O130" t="s">
        <v>782</v>
      </c>
      <c r="P130" t="s">
        <v>38</v>
      </c>
    </row>
    <row r="131" spans="1:16" x14ac:dyDescent="0.55000000000000004">
      <c r="A131">
        <v>492232</v>
      </c>
      <c r="B131" t="s">
        <v>698</v>
      </c>
      <c r="C131">
        <v>130</v>
      </c>
      <c r="D131" t="s">
        <v>783</v>
      </c>
      <c r="E131" t="s">
        <v>784</v>
      </c>
      <c r="F131" t="s">
        <v>430</v>
      </c>
      <c r="G131" t="s">
        <v>31</v>
      </c>
      <c r="H131" t="s">
        <v>355</v>
      </c>
      <c r="I131" t="s">
        <v>785</v>
      </c>
      <c r="J131" t="s">
        <v>81</v>
      </c>
      <c r="K131" t="s">
        <v>35</v>
      </c>
      <c r="L131" t="s">
        <v>93</v>
      </c>
      <c r="M131">
        <v>28</v>
      </c>
      <c r="N131" t="s">
        <v>786</v>
      </c>
      <c r="O131" t="s">
        <v>161</v>
      </c>
      <c r="P131" t="s">
        <v>38</v>
      </c>
    </row>
    <row r="132" spans="1:16" x14ac:dyDescent="0.55000000000000004">
      <c r="A132">
        <v>492232</v>
      </c>
      <c r="B132" t="s">
        <v>698</v>
      </c>
      <c r="C132">
        <v>131</v>
      </c>
      <c r="D132" t="s">
        <v>787</v>
      </c>
      <c r="E132" t="s">
        <v>788</v>
      </c>
      <c r="F132" t="s">
        <v>448</v>
      </c>
      <c r="G132" t="s">
        <v>31</v>
      </c>
      <c r="H132" t="s">
        <v>93</v>
      </c>
      <c r="I132" t="s">
        <v>484</v>
      </c>
      <c r="J132" t="s">
        <v>399</v>
      </c>
      <c r="K132" t="s">
        <v>35</v>
      </c>
      <c r="L132" t="s">
        <v>93</v>
      </c>
      <c r="M132">
        <v>28</v>
      </c>
      <c r="N132" t="s">
        <v>789</v>
      </c>
      <c r="O132" t="s">
        <v>790</v>
      </c>
      <c r="P132" t="s">
        <v>38</v>
      </c>
    </row>
    <row r="133" spans="1:16" x14ac:dyDescent="0.55000000000000004">
      <c r="A133">
        <v>492232</v>
      </c>
      <c r="B133" t="s">
        <v>698</v>
      </c>
      <c r="C133">
        <v>132</v>
      </c>
      <c r="D133" t="s">
        <v>791</v>
      </c>
      <c r="E133" t="s">
        <v>792</v>
      </c>
      <c r="F133" t="s">
        <v>793</v>
      </c>
      <c r="G133" t="s">
        <v>31</v>
      </c>
      <c r="H133" t="s">
        <v>93</v>
      </c>
      <c r="I133" t="s">
        <v>794</v>
      </c>
      <c r="J133" t="s">
        <v>715</v>
      </c>
      <c r="K133" t="s">
        <v>35</v>
      </c>
      <c r="L133" t="s">
        <v>93</v>
      </c>
      <c r="M133">
        <v>28</v>
      </c>
      <c r="N133" t="s">
        <v>795</v>
      </c>
      <c r="O133" t="s">
        <v>796</v>
      </c>
      <c r="P133" t="s">
        <v>38</v>
      </c>
    </row>
    <row r="134" spans="1:16" x14ac:dyDescent="0.55000000000000004">
      <c r="A134">
        <v>492232</v>
      </c>
      <c r="B134" t="s">
        <v>698</v>
      </c>
      <c r="C134">
        <v>133</v>
      </c>
      <c r="D134" t="s">
        <v>797</v>
      </c>
      <c r="E134" t="s">
        <v>798</v>
      </c>
      <c r="F134" t="s">
        <v>799</v>
      </c>
      <c r="G134" t="s">
        <v>31</v>
      </c>
      <c r="H134" t="s">
        <v>117</v>
      </c>
      <c r="I134" t="s">
        <v>714</v>
      </c>
      <c r="J134" t="s">
        <v>81</v>
      </c>
      <c r="K134" t="s">
        <v>35</v>
      </c>
      <c r="L134" t="s">
        <v>117</v>
      </c>
      <c r="M134">
        <v>18</v>
      </c>
      <c r="N134" t="s">
        <v>800</v>
      </c>
      <c r="O134" t="s">
        <v>567</v>
      </c>
      <c r="P134" t="s">
        <v>38</v>
      </c>
    </row>
    <row r="135" spans="1:16" x14ac:dyDescent="0.55000000000000004">
      <c r="A135">
        <v>492232</v>
      </c>
      <c r="B135" t="s">
        <v>698</v>
      </c>
      <c r="C135">
        <v>134</v>
      </c>
      <c r="D135" t="s">
        <v>801</v>
      </c>
      <c r="E135" t="s">
        <v>802</v>
      </c>
      <c r="F135" t="s">
        <v>803</v>
      </c>
      <c r="G135" t="s">
        <v>31</v>
      </c>
      <c r="H135" t="s">
        <v>804</v>
      </c>
      <c r="I135" t="s">
        <v>805</v>
      </c>
      <c r="J135" t="s">
        <v>715</v>
      </c>
      <c r="K135" t="s">
        <v>35</v>
      </c>
      <c r="L135" t="s">
        <v>93</v>
      </c>
      <c r="M135">
        <v>28</v>
      </c>
      <c r="N135" t="s">
        <v>806</v>
      </c>
      <c r="O135" t="s">
        <v>807</v>
      </c>
      <c r="P135" t="s">
        <v>38</v>
      </c>
    </row>
    <row r="136" spans="1:16" x14ac:dyDescent="0.55000000000000004">
      <c r="A136">
        <v>492232</v>
      </c>
      <c r="B136" t="s">
        <v>698</v>
      </c>
      <c r="C136">
        <v>135</v>
      </c>
      <c r="D136" t="s">
        <v>808</v>
      </c>
      <c r="E136" t="s">
        <v>809</v>
      </c>
      <c r="F136" t="s">
        <v>430</v>
      </c>
      <c r="G136" t="s">
        <v>31</v>
      </c>
      <c r="H136" t="s">
        <v>93</v>
      </c>
      <c r="I136" t="s">
        <v>810</v>
      </c>
      <c r="J136" t="s">
        <v>191</v>
      </c>
      <c r="K136" t="s">
        <v>35</v>
      </c>
      <c r="L136" t="s">
        <v>93</v>
      </c>
      <c r="M136">
        <v>28</v>
      </c>
      <c r="N136" t="s">
        <v>432</v>
      </c>
      <c r="O136" t="s">
        <v>685</v>
      </c>
      <c r="P136" t="s">
        <v>38</v>
      </c>
    </row>
    <row r="137" spans="1:16" x14ac:dyDescent="0.55000000000000004">
      <c r="A137">
        <v>492232</v>
      </c>
      <c r="B137" t="s">
        <v>698</v>
      </c>
      <c r="C137">
        <v>136</v>
      </c>
      <c r="D137" t="s">
        <v>811</v>
      </c>
      <c r="E137" t="s">
        <v>812</v>
      </c>
      <c r="F137" t="s">
        <v>813</v>
      </c>
      <c r="G137" t="s">
        <v>31</v>
      </c>
      <c r="H137" t="s">
        <v>814</v>
      </c>
      <c r="I137" t="s">
        <v>815</v>
      </c>
      <c r="J137" t="s">
        <v>816</v>
      </c>
      <c r="K137" t="s">
        <v>35</v>
      </c>
      <c r="L137" t="s">
        <v>93</v>
      </c>
      <c r="M137">
        <v>28</v>
      </c>
      <c r="N137" t="s">
        <v>817</v>
      </c>
      <c r="O137" t="s">
        <v>818</v>
      </c>
      <c r="P137" t="s">
        <v>38</v>
      </c>
    </row>
    <row r="138" spans="1:16" x14ac:dyDescent="0.55000000000000004">
      <c r="A138">
        <v>492232</v>
      </c>
      <c r="B138" t="s">
        <v>698</v>
      </c>
      <c r="C138">
        <v>137</v>
      </c>
      <c r="D138" t="s">
        <v>819</v>
      </c>
      <c r="E138" t="s">
        <v>820</v>
      </c>
      <c r="F138" t="s">
        <v>821</v>
      </c>
      <c r="G138" t="s">
        <v>31</v>
      </c>
      <c r="H138" t="s">
        <v>814</v>
      </c>
      <c r="I138" t="s">
        <v>822</v>
      </c>
      <c r="J138" t="s">
        <v>81</v>
      </c>
      <c r="K138" t="s">
        <v>35</v>
      </c>
      <c r="L138" t="s">
        <v>814</v>
      </c>
      <c r="M138">
        <v>44</v>
      </c>
      <c r="N138" t="s">
        <v>823</v>
      </c>
      <c r="O138" t="s">
        <v>824</v>
      </c>
      <c r="P138" t="s">
        <v>38</v>
      </c>
    </row>
    <row r="139" spans="1:16" x14ac:dyDescent="0.55000000000000004">
      <c r="A139">
        <v>492232</v>
      </c>
      <c r="B139" t="s">
        <v>698</v>
      </c>
      <c r="C139">
        <v>138</v>
      </c>
      <c r="D139" t="s">
        <v>825</v>
      </c>
      <c r="E139" t="s">
        <v>826</v>
      </c>
      <c r="F139" t="s">
        <v>137</v>
      </c>
      <c r="G139" t="s">
        <v>31</v>
      </c>
      <c r="H139" t="s">
        <v>804</v>
      </c>
      <c r="I139" t="s">
        <v>827</v>
      </c>
      <c r="J139" t="s">
        <v>816</v>
      </c>
      <c r="K139" t="s">
        <v>35</v>
      </c>
      <c r="L139" t="s">
        <v>804</v>
      </c>
      <c r="M139">
        <v>43</v>
      </c>
      <c r="N139" t="s">
        <v>439</v>
      </c>
      <c r="O139" t="s">
        <v>828</v>
      </c>
      <c r="P139" t="s">
        <v>38</v>
      </c>
    </row>
    <row r="140" spans="1:16" x14ac:dyDescent="0.55000000000000004">
      <c r="A140">
        <v>492232</v>
      </c>
      <c r="B140" t="s">
        <v>698</v>
      </c>
      <c r="C140">
        <v>139</v>
      </c>
      <c r="D140" t="s">
        <v>829</v>
      </c>
      <c r="E140" t="s">
        <v>830</v>
      </c>
      <c r="F140" t="s">
        <v>831</v>
      </c>
      <c r="G140" t="s">
        <v>31</v>
      </c>
      <c r="H140" t="s">
        <v>262</v>
      </c>
      <c r="I140" t="s">
        <v>832</v>
      </c>
      <c r="J140" t="s">
        <v>191</v>
      </c>
      <c r="K140" t="s">
        <v>35</v>
      </c>
      <c r="L140" t="s">
        <v>93</v>
      </c>
      <c r="M140">
        <v>28</v>
      </c>
      <c r="N140" t="s">
        <v>833</v>
      </c>
      <c r="O140" t="s">
        <v>351</v>
      </c>
      <c r="P140" t="s">
        <v>38</v>
      </c>
    </row>
    <row r="141" spans="1:16" x14ac:dyDescent="0.55000000000000004">
      <c r="A141">
        <v>492232</v>
      </c>
      <c r="B141" t="s">
        <v>698</v>
      </c>
      <c r="C141">
        <v>140</v>
      </c>
      <c r="D141" t="s">
        <v>834</v>
      </c>
      <c r="E141" t="s">
        <v>835</v>
      </c>
      <c r="F141" t="s">
        <v>836</v>
      </c>
      <c r="G141" t="s">
        <v>31</v>
      </c>
      <c r="H141" t="s">
        <v>93</v>
      </c>
      <c r="I141" t="s">
        <v>810</v>
      </c>
      <c r="J141" t="s">
        <v>727</v>
      </c>
      <c r="K141" t="s">
        <v>35</v>
      </c>
      <c r="L141" t="s">
        <v>93</v>
      </c>
      <c r="M141">
        <v>28</v>
      </c>
      <c r="N141" t="s">
        <v>837</v>
      </c>
      <c r="O141" t="s">
        <v>679</v>
      </c>
      <c r="P141" t="s">
        <v>38</v>
      </c>
    </row>
    <row r="142" spans="1:16" x14ac:dyDescent="0.55000000000000004">
      <c r="A142">
        <v>492232</v>
      </c>
      <c r="B142" t="s">
        <v>698</v>
      </c>
      <c r="C142">
        <v>141</v>
      </c>
      <c r="D142" t="s">
        <v>838</v>
      </c>
      <c r="E142" t="s">
        <v>839</v>
      </c>
      <c r="F142" t="s">
        <v>840</v>
      </c>
      <c r="G142" t="s">
        <v>31</v>
      </c>
      <c r="H142" t="s">
        <v>100</v>
      </c>
      <c r="I142" t="s">
        <v>841</v>
      </c>
      <c r="J142" t="s">
        <v>727</v>
      </c>
      <c r="K142" t="s">
        <v>35</v>
      </c>
      <c r="L142" t="s">
        <v>93</v>
      </c>
      <c r="M142">
        <v>28</v>
      </c>
      <c r="N142" t="s">
        <v>842</v>
      </c>
      <c r="O142" t="s">
        <v>121</v>
      </c>
      <c r="P142" t="s">
        <v>38</v>
      </c>
    </row>
    <row r="143" spans="1:16" x14ac:dyDescent="0.55000000000000004">
      <c r="A143">
        <v>492232</v>
      </c>
      <c r="B143" t="s">
        <v>698</v>
      </c>
      <c r="C143">
        <v>142</v>
      </c>
      <c r="D143" t="s">
        <v>843</v>
      </c>
      <c r="E143" t="s">
        <v>844</v>
      </c>
      <c r="F143" t="s">
        <v>845</v>
      </c>
      <c r="G143" t="s">
        <v>31</v>
      </c>
      <c r="H143" t="s">
        <v>93</v>
      </c>
      <c r="I143" t="s">
        <v>846</v>
      </c>
      <c r="J143" t="s">
        <v>708</v>
      </c>
      <c r="K143" t="s">
        <v>35</v>
      </c>
      <c r="L143" t="s">
        <v>93</v>
      </c>
      <c r="M143">
        <v>28</v>
      </c>
      <c r="N143" t="s">
        <v>847</v>
      </c>
      <c r="O143" t="s">
        <v>226</v>
      </c>
      <c r="P143" t="s">
        <v>38</v>
      </c>
    </row>
    <row r="144" spans="1:16" x14ac:dyDescent="0.55000000000000004">
      <c r="A144">
        <v>492232</v>
      </c>
      <c r="B144" t="s">
        <v>698</v>
      </c>
      <c r="C144">
        <v>143</v>
      </c>
      <c r="D144" t="s">
        <v>848</v>
      </c>
      <c r="E144" t="s">
        <v>849</v>
      </c>
      <c r="F144" t="s">
        <v>303</v>
      </c>
      <c r="G144" t="s">
        <v>216</v>
      </c>
      <c r="H144" t="s">
        <v>93</v>
      </c>
      <c r="I144" t="s">
        <v>759</v>
      </c>
      <c r="J144" t="s">
        <v>754</v>
      </c>
      <c r="K144" t="s">
        <v>218</v>
      </c>
      <c r="L144" t="s">
        <v>93</v>
      </c>
      <c r="M144">
        <v>28</v>
      </c>
      <c r="N144" t="s">
        <v>850</v>
      </c>
      <c r="O144" t="s">
        <v>851</v>
      </c>
      <c r="P144" t="s">
        <v>38</v>
      </c>
    </row>
    <row r="145" spans="1:16" x14ac:dyDescent="0.55000000000000004">
      <c r="A145">
        <v>492232</v>
      </c>
      <c r="B145" t="s">
        <v>698</v>
      </c>
      <c r="C145">
        <v>144</v>
      </c>
      <c r="D145" t="s">
        <v>852</v>
      </c>
      <c r="E145" t="s">
        <v>853</v>
      </c>
      <c r="F145" t="s">
        <v>854</v>
      </c>
      <c r="G145" t="s">
        <v>216</v>
      </c>
      <c r="H145" t="s">
        <v>855</v>
      </c>
      <c r="I145" t="s">
        <v>856</v>
      </c>
      <c r="J145" t="s">
        <v>81</v>
      </c>
      <c r="K145" t="s">
        <v>218</v>
      </c>
      <c r="L145" t="s">
        <v>855</v>
      </c>
      <c r="M145">
        <v>39</v>
      </c>
      <c r="N145" t="s">
        <v>857</v>
      </c>
      <c r="O145" t="s">
        <v>858</v>
      </c>
      <c r="P145" t="s">
        <v>38</v>
      </c>
    </row>
    <row r="146" spans="1:16" x14ac:dyDescent="0.55000000000000004">
      <c r="A146">
        <v>492232</v>
      </c>
      <c r="B146" t="s">
        <v>698</v>
      </c>
      <c r="C146">
        <v>145</v>
      </c>
      <c r="D146" t="s">
        <v>859</v>
      </c>
      <c r="E146" t="s">
        <v>860</v>
      </c>
      <c r="F146" t="s">
        <v>861</v>
      </c>
      <c r="G146" t="s">
        <v>216</v>
      </c>
      <c r="H146" t="s">
        <v>32</v>
      </c>
      <c r="I146" t="s">
        <v>749</v>
      </c>
      <c r="J146" t="s">
        <v>715</v>
      </c>
      <c r="K146" t="s">
        <v>218</v>
      </c>
      <c r="L146" t="s">
        <v>32</v>
      </c>
      <c r="M146">
        <v>21</v>
      </c>
      <c r="N146" t="s">
        <v>862</v>
      </c>
      <c r="O146" t="s">
        <v>863</v>
      </c>
      <c r="P146" t="s">
        <v>38</v>
      </c>
    </row>
    <row r="147" spans="1:16" x14ac:dyDescent="0.55000000000000004">
      <c r="A147">
        <v>492232</v>
      </c>
      <c r="B147" t="s">
        <v>698</v>
      </c>
      <c r="C147">
        <v>146</v>
      </c>
      <c r="D147" t="s">
        <v>864</v>
      </c>
      <c r="E147" t="s">
        <v>865</v>
      </c>
      <c r="F147" t="s">
        <v>866</v>
      </c>
      <c r="G147" t="s">
        <v>216</v>
      </c>
      <c r="H147" t="s">
        <v>93</v>
      </c>
      <c r="I147" t="s">
        <v>867</v>
      </c>
      <c r="J147" t="s">
        <v>81</v>
      </c>
      <c r="K147" t="s">
        <v>218</v>
      </c>
      <c r="L147" t="s">
        <v>93</v>
      </c>
      <c r="M147">
        <v>28</v>
      </c>
      <c r="N147" t="s">
        <v>868</v>
      </c>
      <c r="O147" t="s">
        <v>869</v>
      </c>
      <c r="P147" t="s">
        <v>38</v>
      </c>
    </row>
    <row r="148" spans="1:16" x14ac:dyDescent="0.55000000000000004">
      <c r="A148">
        <v>492232</v>
      </c>
      <c r="B148" t="s">
        <v>698</v>
      </c>
      <c r="C148">
        <v>147</v>
      </c>
      <c r="D148" t="s">
        <v>870</v>
      </c>
      <c r="E148" t="s">
        <v>871</v>
      </c>
      <c r="F148" t="s">
        <v>872</v>
      </c>
      <c r="G148" t="s">
        <v>216</v>
      </c>
      <c r="H148" t="s">
        <v>93</v>
      </c>
      <c r="I148" t="s">
        <v>759</v>
      </c>
      <c r="J148" t="s">
        <v>727</v>
      </c>
      <c r="K148" t="s">
        <v>218</v>
      </c>
      <c r="L148" t="s">
        <v>93</v>
      </c>
      <c r="M148">
        <v>28</v>
      </c>
      <c r="N148" t="s">
        <v>873</v>
      </c>
      <c r="O148" t="s">
        <v>220</v>
      </c>
      <c r="P148" t="s">
        <v>38</v>
      </c>
    </row>
    <row r="149" spans="1:16" x14ac:dyDescent="0.55000000000000004">
      <c r="A149">
        <v>492232</v>
      </c>
      <c r="B149" t="s">
        <v>698</v>
      </c>
      <c r="C149">
        <v>148</v>
      </c>
      <c r="D149" t="s">
        <v>874</v>
      </c>
      <c r="E149" t="s">
        <v>875</v>
      </c>
      <c r="F149" t="s">
        <v>876</v>
      </c>
      <c r="G149" t="s">
        <v>216</v>
      </c>
      <c r="H149" t="s">
        <v>262</v>
      </c>
      <c r="I149" t="s">
        <v>877</v>
      </c>
      <c r="J149" t="s">
        <v>191</v>
      </c>
      <c r="K149" t="s">
        <v>218</v>
      </c>
      <c r="L149" t="s">
        <v>262</v>
      </c>
      <c r="M149">
        <v>35</v>
      </c>
      <c r="N149" t="s">
        <v>878</v>
      </c>
      <c r="O149" t="s">
        <v>828</v>
      </c>
      <c r="P149" t="s">
        <v>38</v>
      </c>
    </row>
    <row r="150" spans="1:16" x14ac:dyDescent="0.55000000000000004">
      <c r="A150">
        <v>492232</v>
      </c>
      <c r="B150" t="s">
        <v>698</v>
      </c>
      <c r="C150">
        <v>149</v>
      </c>
      <c r="D150" t="s">
        <v>879</v>
      </c>
      <c r="E150" t="s">
        <v>880</v>
      </c>
      <c r="F150" t="s">
        <v>881</v>
      </c>
      <c r="G150" t="s">
        <v>216</v>
      </c>
      <c r="H150" t="s">
        <v>93</v>
      </c>
      <c r="I150" t="s">
        <v>882</v>
      </c>
      <c r="J150" t="s">
        <v>708</v>
      </c>
      <c r="K150" t="s">
        <v>218</v>
      </c>
      <c r="L150" t="s">
        <v>93</v>
      </c>
      <c r="M150">
        <v>28</v>
      </c>
      <c r="N150" t="s">
        <v>199</v>
      </c>
      <c r="O150" t="s">
        <v>858</v>
      </c>
      <c r="P150" t="s">
        <v>38</v>
      </c>
    </row>
    <row r="151" spans="1:16" x14ac:dyDescent="0.55000000000000004">
      <c r="A151">
        <v>492232</v>
      </c>
      <c r="B151" t="s">
        <v>698</v>
      </c>
      <c r="C151">
        <v>150</v>
      </c>
      <c r="D151" t="s">
        <v>883</v>
      </c>
      <c r="E151" t="s">
        <v>884</v>
      </c>
      <c r="F151" t="s">
        <v>885</v>
      </c>
      <c r="G151" t="s">
        <v>216</v>
      </c>
      <c r="H151" t="s">
        <v>65</v>
      </c>
      <c r="I151" t="s">
        <v>494</v>
      </c>
      <c r="J151" t="s">
        <v>727</v>
      </c>
      <c r="K151" t="s">
        <v>218</v>
      </c>
      <c r="L151" t="s">
        <v>93</v>
      </c>
      <c r="M151">
        <v>28</v>
      </c>
      <c r="N151" t="s">
        <v>886</v>
      </c>
      <c r="O151" t="s">
        <v>887</v>
      </c>
      <c r="P151" t="s">
        <v>38</v>
      </c>
    </row>
    <row r="152" spans="1:16" x14ac:dyDescent="0.55000000000000004">
      <c r="A152">
        <v>492232</v>
      </c>
      <c r="B152" t="s">
        <v>698</v>
      </c>
      <c r="C152">
        <v>151</v>
      </c>
      <c r="D152" t="s">
        <v>888</v>
      </c>
      <c r="E152" t="s">
        <v>889</v>
      </c>
      <c r="F152" t="s">
        <v>890</v>
      </c>
      <c r="G152" t="s">
        <v>216</v>
      </c>
      <c r="H152" t="s">
        <v>51</v>
      </c>
      <c r="I152" t="s">
        <v>731</v>
      </c>
      <c r="J152" t="s">
        <v>715</v>
      </c>
      <c r="K152" t="s">
        <v>218</v>
      </c>
      <c r="L152" t="s">
        <v>93</v>
      </c>
      <c r="M152">
        <v>28</v>
      </c>
      <c r="N152" t="s">
        <v>891</v>
      </c>
      <c r="O152" t="s">
        <v>892</v>
      </c>
      <c r="P152" t="s">
        <v>38</v>
      </c>
    </row>
    <row r="153" spans="1:16" x14ac:dyDescent="0.55000000000000004">
      <c r="A153">
        <v>492232</v>
      </c>
      <c r="B153" t="s">
        <v>698</v>
      </c>
      <c r="C153">
        <v>152</v>
      </c>
      <c r="D153" t="s">
        <v>893</v>
      </c>
      <c r="E153" t="s">
        <v>894</v>
      </c>
      <c r="F153" t="s">
        <v>895</v>
      </c>
      <c r="G153" t="s">
        <v>216</v>
      </c>
      <c r="H153" t="s">
        <v>42</v>
      </c>
      <c r="I153" t="s">
        <v>896</v>
      </c>
      <c r="J153" t="s">
        <v>81</v>
      </c>
      <c r="K153" t="s">
        <v>218</v>
      </c>
      <c r="L153" t="s">
        <v>93</v>
      </c>
      <c r="M153">
        <v>28</v>
      </c>
      <c r="N153" t="s">
        <v>817</v>
      </c>
      <c r="O153" t="s">
        <v>897</v>
      </c>
      <c r="P153" t="s">
        <v>38</v>
      </c>
    </row>
    <row r="154" spans="1:16" x14ac:dyDescent="0.55000000000000004">
      <c r="A154">
        <v>492232</v>
      </c>
      <c r="B154" t="s">
        <v>698</v>
      </c>
      <c r="C154">
        <v>153</v>
      </c>
      <c r="D154" t="s">
        <v>898</v>
      </c>
      <c r="E154" t="s">
        <v>899</v>
      </c>
      <c r="F154" t="s">
        <v>900</v>
      </c>
      <c r="G154" t="s">
        <v>216</v>
      </c>
      <c r="H154" t="s">
        <v>93</v>
      </c>
      <c r="I154" t="s">
        <v>484</v>
      </c>
      <c r="J154" t="s">
        <v>81</v>
      </c>
      <c r="K154" t="s">
        <v>218</v>
      </c>
      <c r="L154" t="s">
        <v>93</v>
      </c>
      <c r="M154">
        <v>28</v>
      </c>
      <c r="N154" t="s">
        <v>901</v>
      </c>
      <c r="O154" t="s">
        <v>76</v>
      </c>
      <c r="P154" t="s">
        <v>38</v>
      </c>
    </row>
    <row r="155" spans="1:16" x14ac:dyDescent="0.55000000000000004">
      <c r="A155">
        <v>492232</v>
      </c>
      <c r="B155" t="s">
        <v>698</v>
      </c>
      <c r="C155">
        <v>154</v>
      </c>
      <c r="D155" t="s">
        <v>902</v>
      </c>
      <c r="E155" t="s">
        <v>903</v>
      </c>
      <c r="F155" t="s">
        <v>255</v>
      </c>
      <c r="G155" t="s">
        <v>216</v>
      </c>
      <c r="H155" t="s">
        <v>262</v>
      </c>
      <c r="I155" t="s">
        <v>904</v>
      </c>
      <c r="J155" t="s">
        <v>816</v>
      </c>
      <c r="K155" t="s">
        <v>218</v>
      </c>
      <c r="L155" t="s">
        <v>93</v>
      </c>
      <c r="M155">
        <v>28</v>
      </c>
      <c r="N155" t="s">
        <v>905</v>
      </c>
      <c r="O155" t="s">
        <v>906</v>
      </c>
      <c r="P155" t="s">
        <v>38</v>
      </c>
    </row>
    <row r="156" spans="1:16" x14ac:dyDescent="0.55000000000000004">
      <c r="A156">
        <v>492232</v>
      </c>
      <c r="B156" t="s">
        <v>698</v>
      </c>
      <c r="C156">
        <v>155</v>
      </c>
      <c r="D156" t="s">
        <v>907</v>
      </c>
      <c r="E156" t="s">
        <v>908</v>
      </c>
      <c r="F156" t="s">
        <v>909</v>
      </c>
      <c r="G156" t="s">
        <v>216</v>
      </c>
      <c r="H156" t="s">
        <v>72</v>
      </c>
      <c r="I156" t="s">
        <v>910</v>
      </c>
      <c r="J156" t="s">
        <v>816</v>
      </c>
      <c r="K156" t="s">
        <v>218</v>
      </c>
      <c r="L156" t="s">
        <v>72</v>
      </c>
      <c r="M156">
        <v>37</v>
      </c>
      <c r="N156" t="s">
        <v>270</v>
      </c>
      <c r="O156" t="s">
        <v>911</v>
      </c>
      <c r="P156" t="s">
        <v>38</v>
      </c>
    </row>
    <row r="157" spans="1:16" x14ac:dyDescent="0.55000000000000004">
      <c r="A157">
        <v>492232</v>
      </c>
      <c r="B157" t="s">
        <v>698</v>
      </c>
      <c r="C157">
        <v>156</v>
      </c>
      <c r="D157" t="s">
        <v>912</v>
      </c>
      <c r="E157" t="s">
        <v>913</v>
      </c>
      <c r="F157" t="s">
        <v>914</v>
      </c>
      <c r="G157" t="s">
        <v>216</v>
      </c>
      <c r="H157" t="s">
        <v>93</v>
      </c>
      <c r="I157" t="s">
        <v>915</v>
      </c>
      <c r="J157" t="s">
        <v>191</v>
      </c>
      <c r="K157" t="s">
        <v>218</v>
      </c>
      <c r="L157" t="s">
        <v>93</v>
      </c>
      <c r="M157">
        <v>28</v>
      </c>
      <c r="N157" t="s">
        <v>439</v>
      </c>
      <c r="O157" t="s">
        <v>916</v>
      </c>
      <c r="P157" t="s">
        <v>38</v>
      </c>
    </row>
    <row r="158" spans="1:16" x14ac:dyDescent="0.55000000000000004">
      <c r="A158">
        <v>492232</v>
      </c>
      <c r="B158" t="s">
        <v>698</v>
      </c>
      <c r="C158">
        <v>157</v>
      </c>
      <c r="D158" t="s">
        <v>917</v>
      </c>
      <c r="E158" t="s">
        <v>918</v>
      </c>
      <c r="F158" t="s">
        <v>854</v>
      </c>
      <c r="G158" t="s">
        <v>216</v>
      </c>
      <c r="H158" t="s">
        <v>117</v>
      </c>
      <c r="I158" t="s">
        <v>714</v>
      </c>
      <c r="J158" t="s">
        <v>727</v>
      </c>
      <c r="K158" t="s">
        <v>218</v>
      </c>
      <c r="L158" t="s">
        <v>117</v>
      </c>
      <c r="M158">
        <v>18</v>
      </c>
      <c r="N158" t="s">
        <v>445</v>
      </c>
      <c r="O158" t="s">
        <v>96</v>
      </c>
      <c r="P158" t="s">
        <v>38</v>
      </c>
    </row>
    <row r="159" spans="1:16" x14ac:dyDescent="0.55000000000000004">
      <c r="A159">
        <v>492232</v>
      </c>
      <c r="B159" t="s">
        <v>698</v>
      </c>
      <c r="C159">
        <v>158</v>
      </c>
      <c r="D159" t="s">
        <v>919</v>
      </c>
      <c r="E159" t="s">
        <v>920</v>
      </c>
      <c r="F159" t="s">
        <v>921</v>
      </c>
      <c r="G159" t="s">
        <v>216</v>
      </c>
      <c r="H159" t="s">
        <v>100</v>
      </c>
      <c r="I159" t="s">
        <v>922</v>
      </c>
      <c r="J159" t="s">
        <v>399</v>
      </c>
      <c r="K159" t="s">
        <v>218</v>
      </c>
      <c r="L159" t="s">
        <v>100</v>
      </c>
      <c r="M159">
        <v>27</v>
      </c>
      <c r="N159" t="s">
        <v>923</v>
      </c>
      <c r="O159" t="s">
        <v>924</v>
      </c>
      <c r="P159" t="s">
        <v>38</v>
      </c>
    </row>
    <row r="160" spans="1:16" x14ac:dyDescent="0.55000000000000004">
      <c r="A160">
        <v>492232</v>
      </c>
      <c r="B160" t="s">
        <v>698</v>
      </c>
      <c r="C160">
        <v>159</v>
      </c>
      <c r="D160" t="s">
        <v>13099</v>
      </c>
      <c r="E160" t="s">
        <v>925</v>
      </c>
      <c r="F160" t="s">
        <v>926</v>
      </c>
      <c r="G160" t="s">
        <v>216</v>
      </c>
      <c r="H160" t="s">
        <v>100</v>
      </c>
      <c r="I160" t="s">
        <v>927</v>
      </c>
      <c r="J160" t="s">
        <v>708</v>
      </c>
      <c r="K160" t="s">
        <v>218</v>
      </c>
      <c r="L160" t="s">
        <v>93</v>
      </c>
      <c r="M160">
        <v>28</v>
      </c>
      <c r="N160" t="s">
        <v>102</v>
      </c>
      <c r="O160" t="s">
        <v>928</v>
      </c>
      <c r="P160" t="s">
        <v>38</v>
      </c>
    </row>
    <row r="161" spans="1:16" x14ac:dyDescent="0.55000000000000004">
      <c r="A161">
        <v>492232</v>
      </c>
      <c r="B161" t="s">
        <v>698</v>
      </c>
      <c r="C161">
        <v>160</v>
      </c>
      <c r="D161" t="s">
        <v>929</v>
      </c>
      <c r="E161" t="s">
        <v>930</v>
      </c>
      <c r="F161" t="s">
        <v>931</v>
      </c>
      <c r="G161" t="s">
        <v>216</v>
      </c>
      <c r="H161" t="s">
        <v>93</v>
      </c>
      <c r="I161" t="s">
        <v>867</v>
      </c>
      <c r="J161" t="s">
        <v>399</v>
      </c>
      <c r="K161" t="s">
        <v>218</v>
      </c>
      <c r="L161" t="s">
        <v>93</v>
      </c>
      <c r="M161">
        <v>28</v>
      </c>
      <c r="N161" t="s">
        <v>932</v>
      </c>
      <c r="O161" t="s">
        <v>433</v>
      </c>
      <c r="P161" t="s">
        <v>38</v>
      </c>
    </row>
    <row r="162" spans="1:16" x14ac:dyDescent="0.55000000000000004">
      <c r="A162">
        <v>492232</v>
      </c>
      <c r="B162" t="s">
        <v>698</v>
      </c>
      <c r="C162">
        <v>161</v>
      </c>
      <c r="D162" t="s">
        <v>933</v>
      </c>
      <c r="E162" t="s">
        <v>934</v>
      </c>
      <c r="F162" t="s">
        <v>935</v>
      </c>
      <c r="G162" t="s">
        <v>216</v>
      </c>
      <c r="H162" t="s">
        <v>65</v>
      </c>
      <c r="I162" t="s">
        <v>494</v>
      </c>
      <c r="J162" t="s">
        <v>816</v>
      </c>
      <c r="K162" t="s">
        <v>218</v>
      </c>
      <c r="L162" t="s">
        <v>93</v>
      </c>
      <c r="M162">
        <v>28</v>
      </c>
      <c r="N162" t="s">
        <v>936</v>
      </c>
      <c r="O162" t="s">
        <v>76</v>
      </c>
      <c r="P162" t="s">
        <v>38</v>
      </c>
    </row>
    <row r="163" spans="1:16" x14ac:dyDescent="0.55000000000000004">
      <c r="A163">
        <v>492232</v>
      </c>
      <c r="B163" t="s">
        <v>698</v>
      </c>
      <c r="C163">
        <v>162</v>
      </c>
      <c r="D163" t="s">
        <v>937</v>
      </c>
      <c r="E163" t="s">
        <v>938</v>
      </c>
      <c r="F163" t="s">
        <v>939</v>
      </c>
      <c r="G163" t="s">
        <v>216</v>
      </c>
      <c r="H163" t="s">
        <v>100</v>
      </c>
      <c r="I163" t="s">
        <v>940</v>
      </c>
      <c r="J163" t="s">
        <v>708</v>
      </c>
      <c r="K163" t="s">
        <v>218</v>
      </c>
      <c r="L163" t="s">
        <v>93</v>
      </c>
      <c r="M163">
        <v>28</v>
      </c>
      <c r="N163" t="s">
        <v>941</v>
      </c>
      <c r="O163" t="s">
        <v>942</v>
      </c>
      <c r="P163" t="s">
        <v>38</v>
      </c>
    </row>
    <row r="164" spans="1:16" x14ac:dyDescent="0.55000000000000004">
      <c r="A164">
        <v>492232</v>
      </c>
      <c r="B164" t="s">
        <v>698</v>
      </c>
      <c r="C164">
        <v>163</v>
      </c>
      <c r="D164" t="s">
        <v>943</v>
      </c>
      <c r="E164" t="s">
        <v>944</v>
      </c>
      <c r="F164" t="s">
        <v>945</v>
      </c>
      <c r="G164" t="s">
        <v>216</v>
      </c>
      <c r="H164" t="s">
        <v>93</v>
      </c>
      <c r="I164" t="s">
        <v>946</v>
      </c>
      <c r="J164" t="s">
        <v>139</v>
      </c>
      <c r="K164" t="s">
        <v>218</v>
      </c>
      <c r="L164" t="s">
        <v>93</v>
      </c>
      <c r="M164">
        <v>28</v>
      </c>
      <c r="N164" t="s">
        <v>947</v>
      </c>
      <c r="O164" t="s">
        <v>440</v>
      </c>
      <c r="P164" t="s">
        <v>38</v>
      </c>
    </row>
    <row r="165" spans="1:16" x14ac:dyDescent="0.55000000000000004">
      <c r="A165">
        <v>492232</v>
      </c>
      <c r="B165" t="s">
        <v>698</v>
      </c>
      <c r="C165">
        <v>164</v>
      </c>
      <c r="D165" t="s">
        <v>948</v>
      </c>
      <c r="E165" t="s">
        <v>949</v>
      </c>
      <c r="F165" t="s">
        <v>950</v>
      </c>
      <c r="G165" t="s">
        <v>216</v>
      </c>
      <c r="H165" t="s">
        <v>93</v>
      </c>
      <c r="I165" t="s">
        <v>780</v>
      </c>
      <c r="J165" t="s">
        <v>81</v>
      </c>
      <c r="K165" t="s">
        <v>218</v>
      </c>
      <c r="L165" t="s">
        <v>93</v>
      </c>
      <c r="M165">
        <v>28</v>
      </c>
      <c r="N165" t="s">
        <v>951</v>
      </c>
      <c r="O165" t="s">
        <v>952</v>
      </c>
      <c r="P165" t="s">
        <v>38</v>
      </c>
    </row>
    <row r="166" spans="1:16" x14ac:dyDescent="0.55000000000000004">
      <c r="A166">
        <v>492232</v>
      </c>
      <c r="B166" t="s">
        <v>698</v>
      </c>
      <c r="C166">
        <v>165</v>
      </c>
      <c r="D166" t="s">
        <v>953</v>
      </c>
      <c r="E166" t="s">
        <v>954</v>
      </c>
      <c r="F166" t="s">
        <v>955</v>
      </c>
      <c r="G166" t="s">
        <v>216</v>
      </c>
      <c r="H166" t="s">
        <v>100</v>
      </c>
      <c r="I166" t="s">
        <v>956</v>
      </c>
      <c r="J166" t="s">
        <v>399</v>
      </c>
      <c r="K166" t="s">
        <v>218</v>
      </c>
      <c r="L166" t="s">
        <v>100</v>
      </c>
      <c r="M166">
        <v>27</v>
      </c>
      <c r="N166" t="s">
        <v>957</v>
      </c>
      <c r="O166" t="s">
        <v>958</v>
      </c>
      <c r="P166" t="s">
        <v>38</v>
      </c>
    </row>
    <row r="167" spans="1:16" x14ac:dyDescent="0.55000000000000004">
      <c r="A167">
        <v>492232</v>
      </c>
      <c r="B167" t="s">
        <v>698</v>
      </c>
      <c r="C167">
        <v>166</v>
      </c>
      <c r="D167" t="s">
        <v>959</v>
      </c>
      <c r="E167" t="s">
        <v>960</v>
      </c>
      <c r="F167" t="s">
        <v>961</v>
      </c>
      <c r="G167" t="s">
        <v>216</v>
      </c>
      <c r="H167" t="s">
        <v>65</v>
      </c>
      <c r="I167" t="s">
        <v>66</v>
      </c>
      <c r="J167" t="s">
        <v>139</v>
      </c>
      <c r="K167" t="s">
        <v>218</v>
      </c>
      <c r="L167" t="s">
        <v>93</v>
      </c>
      <c r="M167">
        <v>28</v>
      </c>
      <c r="N167" t="s">
        <v>962</v>
      </c>
      <c r="O167" t="s">
        <v>963</v>
      </c>
      <c r="P167" t="s">
        <v>38</v>
      </c>
    </row>
    <row r="168" spans="1:16" x14ac:dyDescent="0.55000000000000004">
      <c r="A168">
        <v>492232</v>
      </c>
      <c r="B168" t="s">
        <v>698</v>
      </c>
      <c r="C168">
        <v>167</v>
      </c>
      <c r="D168" t="s">
        <v>964</v>
      </c>
      <c r="E168" t="s">
        <v>965</v>
      </c>
      <c r="F168" t="s">
        <v>966</v>
      </c>
      <c r="G168" t="s">
        <v>216</v>
      </c>
      <c r="H168" t="s">
        <v>93</v>
      </c>
      <c r="I168" t="s">
        <v>560</v>
      </c>
      <c r="J168" t="s">
        <v>81</v>
      </c>
      <c r="K168" t="s">
        <v>218</v>
      </c>
      <c r="L168" t="s">
        <v>93</v>
      </c>
      <c r="M168">
        <v>28</v>
      </c>
      <c r="N168" t="s">
        <v>205</v>
      </c>
      <c r="O168" t="s">
        <v>967</v>
      </c>
      <c r="P168" t="s">
        <v>38</v>
      </c>
    </row>
    <row r="169" spans="1:16" x14ac:dyDescent="0.55000000000000004">
      <c r="A169">
        <v>492232</v>
      </c>
      <c r="B169" t="s">
        <v>698</v>
      </c>
      <c r="C169">
        <v>168</v>
      </c>
      <c r="D169" t="s">
        <v>968</v>
      </c>
      <c r="E169" t="s">
        <v>969</v>
      </c>
      <c r="F169" t="s">
        <v>403</v>
      </c>
      <c r="G169" t="s">
        <v>216</v>
      </c>
      <c r="H169" t="s">
        <v>93</v>
      </c>
      <c r="I169" t="s">
        <v>174</v>
      </c>
      <c r="J169" t="s">
        <v>399</v>
      </c>
      <c r="K169" t="s">
        <v>218</v>
      </c>
      <c r="L169" t="s">
        <v>93</v>
      </c>
      <c r="M169">
        <v>28</v>
      </c>
      <c r="N169" t="s">
        <v>970</v>
      </c>
      <c r="O169" t="s">
        <v>971</v>
      </c>
      <c r="P169" t="s">
        <v>38</v>
      </c>
    </row>
    <row r="170" spans="1:16" x14ac:dyDescent="0.55000000000000004">
      <c r="A170">
        <v>492232</v>
      </c>
      <c r="B170" t="s">
        <v>698</v>
      </c>
      <c r="C170">
        <v>169</v>
      </c>
      <c r="D170" t="s">
        <v>972</v>
      </c>
      <c r="E170" t="s">
        <v>973</v>
      </c>
      <c r="F170" t="s">
        <v>974</v>
      </c>
      <c r="G170" t="s">
        <v>216</v>
      </c>
      <c r="H170" t="s">
        <v>93</v>
      </c>
      <c r="I170" t="s">
        <v>946</v>
      </c>
      <c r="J170" t="s">
        <v>399</v>
      </c>
      <c r="K170" t="s">
        <v>218</v>
      </c>
      <c r="L170" t="s">
        <v>93</v>
      </c>
      <c r="M170">
        <v>28</v>
      </c>
      <c r="N170" t="s">
        <v>505</v>
      </c>
      <c r="O170" t="s">
        <v>679</v>
      </c>
      <c r="P170" t="s">
        <v>38</v>
      </c>
    </row>
    <row r="171" spans="1:16" x14ac:dyDescent="0.55000000000000004">
      <c r="A171">
        <v>492232</v>
      </c>
      <c r="B171" t="s">
        <v>698</v>
      </c>
      <c r="C171">
        <v>170</v>
      </c>
      <c r="D171" t="s">
        <v>975</v>
      </c>
      <c r="E171" t="s">
        <v>976</v>
      </c>
      <c r="F171" t="s">
        <v>977</v>
      </c>
      <c r="G171" t="s">
        <v>216</v>
      </c>
      <c r="H171" t="s">
        <v>249</v>
      </c>
      <c r="I171" t="s">
        <v>415</v>
      </c>
      <c r="J171" t="s">
        <v>191</v>
      </c>
      <c r="K171" t="s">
        <v>218</v>
      </c>
      <c r="L171" t="s">
        <v>249</v>
      </c>
      <c r="M171">
        <v>33</v>
      </c>
      <c r="N171" t="s">
        <v>978</v>
      </c>
      <c r="O171" t="s">
        <v>979</v>
      </c>
      <c r="P171" t="s">
        <v>38</v>
      </c>
    </row>
    <row r="172" spans="1:16" x14ac:dyDescent="0.55000000000000004">
      <c r="A172">
        <v>492232</v>
      </c>
      <c r="B172" t="s">
        <v>698</v>
      </c>
      <c r="C172">
        <v>171</v>
      </c>
      <c r="D172" t="s">
        <v>980</v>
      </c>
      <c r="E172" t="s">
        <v>981</v>
      </c>
      <c r="F172" t="s">
        <v>982</v>
      </c>
      <c r="G172" t="s">
        <v>216</v>
      </c>
      <c r="H172" t="s">
        <v>983</v>
      </c>
      <c r="I172" t="s">
        <v>984</v>
      </c>
      <c r="J172" t="s">
        <v>81</v>
      </c>
      <c r="K172" t="s">
        <v>218</v>
      </c>
      <c r="L172" t="s">
        <v>983</v>
      </c>
      <c r="M172">
        <v>38</v>
      </c>
      <c r="N172" t="s">
        <v>738</v>
      </c>
      <c r="O172" t="s">
        <v>985</v>
      </c>
      <c r="P172" t="s">
        <v>38</v>
      </c>
    </row>
    <row r="173" spans="1:16" x14ac:dyDescent="0.55000000000000004">
      <c r="A173">
        <v>492232</v>
      </c>
      <c r="B173" t="s">
        <v>698</v>
      </c>
      <c r="C173">
        <v>172</v>
      </c>
      <c r="D173" t="s">
        <v>986</v>
      </c>
      <c r="E173" t="s">
        <v>987</v>
      </c>
      <c r="F173" t="s">
        <v>988</v>
      </c>
      <c r="G173" t="s">
        <v>216</v>
      </c>
      <c r="H173" t="s">
        <v>304</v>
      </c>
      <c r="I173" t="s">
        <v>989</v>
      </c>
      <c r="J173" t="s">
        <v>399</v>
      </c>
      <c r="K173" t="s">
        <v>218</v>
      </c>
      <c r="L173" t="s">
        <v>93</v>
      </c>
      <c r="M173">
        <v>28</v>
      </c>
      <c r="N173" t="s">
        <v>990</v>
      </c>
      <c r="O173" t="s">
        <v>567</v>
      </c>
      <c r="P173" t="s">
        <v>38</v>
      </c>
    </row>
    <row r="174" spans="1:16" x14ac:dyDescent="0.55000000000000004">
      <c r="A174">
        <v>492232</v>
      </c>
      <c r="B174" t="s">
        <v>698</v>
      </c>
      <c r="C174">
        <v>173</v>
      </c>
      <c r="D174" t="s">
        <v>991</v>
      </c>
      <c r="E174" t="s">
        <v>992</v>
      </c>
      <c r="F174" t="s">
        <v>993</v>
      </c>
      <c r="G174" t="s">
        <v>216</v>
      </c>
      <c r="H174" t="s">
        <v>108</v>
      </c>
      <c r="I174" t="s">
        <v>994</v>
      </c>
      <c r="J174" t="s">
        <v>191</v>
      </c>
      <c r="K174" t="s">
        <v>218</v>
      </c>
      <c r="L174" t="s">
        <v>108</v>
      </c>
      <c r="M174">
        <v>22</v>
      </c>
      <c r="N174" t="s">
        <v>995</v>
      </c>
      <c r="O174" t="s">
        <v>553</v>
      </c>
      <c r="P174" t="s">
        <v>38</v>
      </c>
    </row>
    <row r="175" spans="1:16" x14ac:dyDescent="0.55000000000000004">
      <c r="A175">
        <v>492232</v>
      </c>
      <c r="B175" t="s">
        <v>698</v>
      </c>
      <c r="C175">
        <v>174</v>
      </c>
      <c r="D175" t="s">
        <v>996</v>
      </c>
      <c r="E175" t="s">
        <v>997</v>
      </c>
      <c r="F175" t="s">
        <v>998</v>
      </c>
      <c r="G175" t="s">
        <v>31</v>
      </c>
      <c r="H175" t="s">
        <v>151</v>
      </c>
      <c r="I175" t="s">
        <v>999</v>
      </c>
      <c r="J175" t="s">
        <v>399</v>
      </c>
      <c r="K175" t="s">
        <v>218</v>
      </c>
      <c r="L175" t="s">
        <v>151</v>
      </c>
      <c r="M175">
        <v>12</v>
      </c>
      <c r="N175" t="s">
        <v>1000</v>
      </c>
      <c r="O175" t="s">
        <v>1001</v>
      </c>
      <c r="P175" t="s">
        <v>38</v>
      </c>
    </row>
    <row r="176" spans="1:16" x14ac:dyDescent="0.55000000000000004">
      <c r="A176">
        <v>492232</v>
      </c>
      <c r="B176" t="s">
        <v>698</v>
      </c>
      <c r="C176">
        <v>175</v>
      </c>
      <c r="D176" t="s">
        <v>1002</v>
      </c>
      <c r="E176" t="s">
        <v>1003</v>
      </c>
      <c r="F176" t="s">
        <v>1004</v>
      </c>
      <c r="G176" t="s">
        <v>216</v>
      </c>
      <c r="H176" t="s">
        <v>1005</v>
      </c>
      <c r="I176" t="s">
        <v>1006</v>
      </c>
      <c r="J176" t="s">
        <v>191</v>
      </c>
      <c r="K176" t="s">
        <v>218</v>
      </c>
      <c r="L176" t="s">
        <v>1005</v>
      </c>
      <c r="M176">
        <v>10</v>
      </c>
      <c r="N176" t="s">
        <v>1007</v>
      </c>
      <c r="O176" t="s">
        <v>553</v>
      </c>
      <c r="P176" t="s">
        <v>38</v>
      </c>
    </row>
    <row r="177" spans="1:16" x14ac:dyDescent="0.55000000000000004">
      <c r="A177">
        <v>492232</v>
      </c>
      <c r="B177" t="s">
        <v>698</v>
      </c>
      <c r="C177">
        <v>176</v>
      </c>
      <c r="D177" t="s">
        <v>1008</v>
      </c>
      <c r="E177" t="s">
        <v>1009</v>
      </c>
      <c r="F177" t="s">
        <v>1010</v>
      </c>
      <c r="G177" t="s">
        <v>216</v>
      </c>
      <c r="H177" t="s">
        <v>93</v>
      </c>
      <c r="I177" t="s">
        <v>1011</v>
      </c>
      <c r="J177" t="s">
        <v>781</v>
      </c>
      <c r="K177" t="s">
        <v>218</v>
      </c>
      <c r="L177" t="s">
        <v>93</v>
      </c>
      <c r="M177">
        <v>28</v>
      </c>
      <c r="N177" t="s">
        <v>817</v>
      </c>
      <c r="O177" t="s">
        <v>1012</v>
      </c>
      <c r="P177" t="s">
        <v>38</v>
      </c>
    </row>
    <row r="178" spans="1:16" x14ac:dyDescent="0.55000000000000004">
      <c r="A178">
        <v>492232</v>
      </c>
      <c r="B178" t="s">
        <v>698</v>
      </c>
      <c r="C178">
        <v>177</v>
      </c>
      <c r="D178" t="s">
        <v>1013</v>
      </c>
      <c r="E178" t="s">
        <v>1014</v>
      </c>
      <c r="F178" t="s">
        <v>1015</v>
      </c>
      <c r="G178" t="s">
        <v>216</v>
      </c>
      <c r="H178" t="s">
        <v>100</v>
      </c>
      <c r="I178" t="s">
        <v>1016</v>
      </c>
      <c r="J178" t="s">
        <v>81</v>
      </c>
      <c r="K178" t="s">
        <v>218</v>
      </c>
      <c r="L178" t="s">
        <v>100</v>
      </c>
      <c r="M178">
        <v>27</v>
      </c>
      <c r="N178" t="s">
        <v>1017</v>
      </c>
      <c r="O178" t="s">
        <v>1018</v>
      </c>
      <c r="P178" t="s">
        <v>38</v>
      </c>
    </row>
    <row r="179" spans="1:16" x14ac:dyDescent="0.55000000000000004">
      <c r="A179">
        <v>492232</v>
      </c>
      <c r="B179" t="s">
        <v>698</v>
      </c>
      <c r="C179">
        <v>178</v>
      </c>
      <c r="D179" t="s">
        <v>1019</v>
      </c>
      <c r="E179" t="s">
        <v>1020</v>
      </c>
      <c r="F179" t="s">
        <v>1021</v>
      </c>
      <c r="G179" t="s">
        <v>471</v>
      </c>
      <c r="H179" t="s">
        <v>125</v>
      </c>
      <c r="I179" t="s">
        <v>1022</v>
      </c>
      <c r="J179" t="s">
        <v>715</v>
      </c>
      <c r="K179" t="s">
        <v>473</v>
      </c>
      <c r="L179" t="s">
        <v>125</v>
      </c>
      <c r="M179">
        <v>17</v>
      </c>
      <c r="N179" t="s">
        <v>1023</v>
      </c>
      <c r="O179" t="s">
        <v>54</v>
      </c>
      <c r="P179" t="s">
        <v>38</v>
      </c>
    </row>
    <row r="180" spans="1:16" x14ac:dyDescent="0.55000000000000004">
      <c r="A180">
        <v>492232</v>
      </c>
      <c r="B180" t="s">
        <v>698</v>
      </c>
      <c r="C180">
        <v>179</v>
      </c>
      <c r="D180" t="s">
        <v>1024</v>
      </c>
      <c r="E180" t="s">
        <v>1025</v>
      </c>
      <c r="F180" t="s">
        <v>1026</v>
      </c>
      <c r="G180" t="s">
        <v>471</v>
      </c>
      <c r="H180" t="s">
        <v>100</v>
      </c>
      <c r="I180" t="s">
        <v>145</v>
      </c>
      <c r="J180" t="s">
        <v>727</v>
      </c>
      <c r="K180" t="s">
        <v>473</v>
      </c>
      <c r="L180" t="s">
        <v>100</v>
      </c>
      <c r="M180">
        <v>27</v>
      </c>
      <c r="N180" t="s">
        <v>1027</v>
      </c>
      <c r="O180" t="s">
        <v>1028</v>
      </c>
      <c r="P180" t="s">
        <v>38</v>
      </c>
    </row>
    <row r="181" spans="1:16" x14ac:dyDescent="0.55000000000000004">
      <c r="A181">
        <v>492232</v>
      </c>
      <c r="B181" t="s">
        <v>698</v>
      </c>
      <c r="C181">
        <v>180</v>
      </c>
      <c r="D181" t="s">
        <v>1029</v>
      </c>
      <c r="E181" t="s">
        <v>1030</v>
      </c>
      <c r="F181" t="s">
        <v>1031</v>
      </c>
      <c r="G181" t="s">
        <v>471</v>
      </c>
      <c r="H181" t="s">
        <v>93</v>
      </c>
      <c r="I181" t="s">
        <v>1032</v>
      </c>
      <c r="J181" t="s">
        <v>727</v>
      </c>
      <c r="K181" t="s">
        <v>473</v>
      </c>
      <c r="L181" t="s">
        <v>93</v>
      </c>
      <c r="M181">
        <v>28</v>
      </c>
      <c r="N181" t="s">
        <v>1033</v>
      </c>
      <c r="O181" t="s">
        <v>1034</v>
      </c>
      <c r="P181" t="s">
        <v>38</v>
      </c>
    </row>
    <row r="182" spans="1:16" x14ac:dyDescent="0.55000000000000004">
      <c r="A182">
        <v>492232</v>
      </c>
      <c r="B182" t="s">
        <v>698</v>
      </c>
      <c r="C182">
        <v>181</v>
      </c>
      <c r="D182" t="s">
        <v>1035</v>
      </c>
      <c r="E182" t="s">
        <v>1036</v>
      </c>
      <c r="F182" t="s">
        <v>1037</v>
      </c>
      <c r="G182" t="s">
        <v>471</v>
      </c>
      <c r="H182" t="s">
        <v>117</v>
      </c>
      <c r="I182" t="s">
        <v>1038</v>
      </c>
      <c r="J182" t="s">
        <v>708</v>
      </c>
      <c r="K182" t="s">
        <v>473</v>
      </c>
      <c r="L182" t="s">
        <v>117</v>
      </c>
      <c r="M182">
        <v>18</v>
      </c>
      <c r="N182" t="s">
        <v>1039</v>
      </c>
      <c r="O182" t="s">
        <v>121</v>
      </c>
      <c r="P182" t="s">
        <v>38</v>
      </c>
    </row>
    <row r="183" spans="1:16" x14ac:dyDescent="0.55000000000000004">
      <c r="A183">
        <v>492232</v>
      </c>
      <c r="B183" t="s">
        <v>698</v>
      </c>
      <c r="C183">
        <v>182</v>
      </c>
      <c r="D183" t="s">
        <v>1040</v>
      </c>
      <c r="E183" t="s">
        <v>1041</v>
      </c>
      <c r="F183" t="s">
        <v>1042</v>
      </c>
      <c r="G183" t="s">
        <v>471</v>
      </c>
      <c r="H183" t="s">
        <v>65</v>
      </c>
      <c r="I183" t="s">
        <v>1043</v>
      </c>
      <c r="J183" t="s">
        <v>81</v>
      </c>
      <c r="K183" t="s">
        <v>473</v>
      </c>
      <c r="L183" t="s">
        <v>93</v>
      </c>
      <c r="M183">
        <v>28</v>
      </c>
      <c r="N183" t="s">
        <v>817</v>
      </c>
      <c r="O183" t="s">
        <v>598</v>
      </c>
      <c r="P183" t="s">
        <v>38</v>
      </c>
    </row>
    <row r="184" spans="1:16" x14ac:dyDescent="0.55000000000000004">
      <c r="A184">
        <v>492232</v>
      </c>
      <c r="B184" t="s">
        <v>698</v>
      </c>
      <c r="C184">
        <v>183</v>
      </c>
      <c r="D184" t="s">
        <v>1044</v>
      </c>
      <c r="E184" t="s">
        <v>1045</v>
      </c>
      <c r="F184" t="s">
        <v>1046</v>
      </c>
      <c r="G184" t="s">
        <v>471</v>
      </c>
      <c r="H184" t="s">
        <v>100</v>
      </c>
      <c r="I184" t="s">
        <v>1047</v>
      </c>
      <c r="J184" t="s">
        <v>754</v>
      </c>
      <c r="K184" t="s">
        <v>473</v>
      </c>
      <c r="L184" t="s">
        <v>100</v>
      </c>
      <c r="M184">
        <v>27</v>
      </c>
      <c r="N184" t="s">
        <v>1048</v>
      </c>
      <c r="O184" t="s">
        <v>1049</v>
      </c>
      <c r="P184" t="s">
        <v>38</v>
      </c>
    </row>
    <row r="185" spans="1:16" x14ac:dyDescent="0.55000000000000004">
      <c r="A185">
        <v>492232</v>
      </c>
      <c r="B185" t="s">
        <v>698</v>
      </c>
      <c r="C185">
        <v>184</v>
      </c>
      <c r="D185" t="s">
        <v>1050</v>
      </c>
      <c r="E185" t="s">
        <v>1051</v>
      </c>
      <c r="F185" t="s">
        <v>1052</v>
      </c>
      <c r="G185" t="s">
        <v>471</v>
      </c>
      <c r="H185" t="s">
        <v>100</v>
      </c>
      <c r="I185" t="s">
        <v>1053</v>
      </c>
      <c r="J185" t="s">
        <v>727</v>
      </c>
      <c r="K185" t="s">
        <v>473</v>
      </c>
      <c r="L185" t="s">
        <v>100</v>
      </c>
      <c r="M185">
        <v>27</v>
      </c>
      <c r="N185" t="s">
        <v>990</v>
      </c>
      <c r="O185" t="s">
        <v>967</v>
      </c>
      <c r="P185" t="s">
        <v>38</v>
      </c>
    </row>
    <row r="186" spans="1:16" x14ac:dyDescent="0.55000000000000004">
      <c r="A186">
        <v>492232</v>
      </c>
      <c r="B186" t="s">
        <v>698</v>
      </c>
      <c r="C186">
        <v>185</v>
      </c>
      <c r="D186" t="s">
        <v>1054</v>
      </c>
      <c r="E186" t="s">
        <v>1055</v>
      </c>
      <c r="F186" t="s">
        <v>1056</v>
      </c>
      <c r="G186" t="s">
        <v>471</v>
      </c>
      <c r="H186" t="s">
        <v>65</v>
      </c>
      <c r="I186" t="s">
        <v>1057</v>
      </c>
      <c r="J186" t="s">
        <v>81</v>
      </c>
      <c r="K186" t="s">
        <v>473</v>
      </c>
      <c r="L186" t="s">
        <v>93</v>
      </c>
      <c r="M186">
        <v>28</v>
      </c>
      <c r="N186" t="s">
        <v>1058</v>
      </c>
      <c r="O186" t="s">
        <v>226</v>
      </c>
      <c r="P186" t="s">
        <v>38</v>
      </c>
    </row>
    <row r="187" spans="1:16" x14ac:dyDescent="0.55000000000000004">
      <c r="A187">
        <v>492232</v>
      </c>
      <c r="B187" t="s">
        <v>698</v>
      </c>
      <c r="C187">
        <v>186</v>
      </c>
      <c r="D187" t="s">
        <v>1059</v>
      </c>
      <c r="E187" t="s">
        <v>1060</v>
      </c>
      <c r="F187" t="s">
        <v>470</v>
      </c>
      <c r="G187" t="s">
        <v>471</v>
      </c>
      <c r="H187" t="s">
        <v>72</v>
      </c>
      <c r="I187" t="s">
        <v>1061</v>
      </c>
      <c r="J187" t="s">
        <v>81</v>
      </c>
      <c r="K187" t="s">
        <v>473</v>
      </c>
      <c r="L187" t="s">
        <v>72</v>
      </c>
      <c r="M187">
        <v>37</v>
      </c>
      <c r="N187" t="s">
        <v>199</v>
      </c>
      <c r="O187" t="s">
        <v>1062</v>
      </c>
      <c r="P187" t="s">
        <v>38</v>
      </c>
    </row>
    <row r="188" spans="1:16" x14ac:dyDescent="0.55000000000000004">
      <c r="A188">
        <v>492232</v>
      </c>
      <c r="B188" t="s">
        <v>698</v>
      </c>
      <c r="C188">
        <v>187</v>
      </c>
      <c r="D188" t="s">
        <v>1063</v>
      </c>
      <c r="E188" t="s">
        <v>1064</v>
      </c>
      <c r="F188" t="s">
        <v>1065</v>
      </c>
      <c r="G188" t="s">
        <v>471</v>
      </c>
      <c r="H188" t="s">
        <v>1066</v>
      </c>
      <c r="I188" t="s">
        <v>1067</v>
      </c>
      <c r="J188" t="s">
        <v>191</v>
      </c>
      <c r="K188" t="s">
        <v>473</v>
      </c>
      <c r="L188" t="s">
        <v>93</v>
      </c>
      <c r="M188">
        <v>28</v>
      </c>
      <c r="N188" t="s">
        <v>1068</v>
      </c>
      <c r="O188" t="s">
        <v>121</v>
      </c>
      <c r="P188" t="s">
        <v>38</v>
      </c>
    </row>
    <row r="189" spans="1:16" x14ac:dyDescent="0.55000000000000004">
      <c r="A189">
        <v>492232</v>
      </c>
      <c r="B189" t="s">
        <v>698</v>
      </c>
      <c r="C189">
        <v>188</v>
      </c>
      <c r="D189" t="s">
        <v>1069</v>
      </c>
      <c r="E189" t="s">
        <v>1070</v>
      </c>
      <c r="F189" t="s">
        <v>1026</v>
      </c>
      <c r="G189" t="s">
        <v>471</v>
      </c>
      <c r="H189" t="s">
        <v>100</v>
      </c>
      <c r="I189" t="s">
        <v>1053</v>
      </c>
      <c r="J189" t="s">
        <v>399</v>
      </c>
      <c r="K189" t="s">
        <v>473</v>
      </c>
      <c r="L189" t="s">
        <v>100</v>
      </c>
      <c r="M189">
        <v>27</v>
      </c>
      <c r="N189" t="s">
        <v>1071</v>
      </c>
      <c r="O189" t="s">
        <v>1072</v>
      </c>
      <c r="P189" t="s">
        <v>38</v>
      </c>
    </row>
    <row r="190" spans="1:16" x14ac:dyDescent="0.55000000000000004">
      <c r="A190">
        <v>492232</v>
      </c>
      <c r="B190" t="s">
        <v>698</v>
      </c>
      <c r="C190">
        <v>189</v>
      </c>
      <c r="D190" t="s">
        <v>1073</v>
      </c>
      <c r="E190" t="s">
        <v>1074</v>
      </c>
      <c r="F190" t="s">
        <v>1075</v>
      </c>
      <c r="G190" t="s">
        <v>471</v>
      </c>
      <c r="H190" t="s">
        <v>51</v>
      </c>
      <c r="I190" t="s">
        <v>731</v>
      </c>
      <c r="J190" t="s">
        <v>781</v>
      </c>
      <c r="K190" t="s">
        <v>473</v>
      </c>
      <c r="L190" t="s">
        <v>93</v>
      </c>
      <c r="M190">
        <v>28</v>
      </c>
      <c r="N190" t="s">
        <v>357</v>
      </c>
      <c r="O190" t="s">
        <v>1076</v>
      </c>
      <c r="P190" t="s">
        <v>38</v>
      </c>
    </row>
    <row r="191" spans="1:16" x14ac:dyDescent="0.55000000000000004">
      <c r="A191">
        <v>492232</v>
      </c>
      <c r="B191" t="s">
        <v>698</v>
      </c>
      <c r="C191">
        <v>190</v>
      </c>
      <c r="D191" t="s">
        <v>1077</v>
      </c>
      <c r="E191" t="s">
        <v>1078</v>
      </c>
      <c r="F191" t="s">
        <v>1079</v>
      </c>
      <c r="G191" t="s">
        <v>471</v>
      </c>
      <c r="H191" t="s">
        <v>100</v>
      </c>
      <c r="I191" t="s">
        <v>1053</v>
      </c>
      <c r="J191" t="s">
        <v>191</v>
      </c>
      <c r="K191" t="s">
        <v>473</v>
      </c>
      <c r="L191" t="s">
        <v>93</v>
      </c>
      <c r="M191">
        <v>28</v>
      </c>
      <c r="N191" t="s">
        <v>627</v>
      </c>
      <c r="O191" t="s">
        <v>1080</v>
      </c>
      <c r="P191" t="s">
        <v>38</v>
      </c>
    </row>
    <row r="192" spans="1:16" x14ac:dyDescent="0.55000000000000004">
      <c r="A192">
        <v>492232</v>
      </c>
      <c r="B192" t="s">
        <v>698</v>
      </c>
      <c r="C192">
        <v>191</v>
      </c>
      <c r="D192" t="s">
        <v>1081</v>
      </c>
      <c r="E192" t="s">
        <v>1082</v>
      </c>
      <c r="F192" t="s">
        <v>1083</v>
      </c>
      <c r="G192" t="s">
        <v>471</v>
      </c>
      <c r="H192" t="s">
        <v>158</v>
      </c>
      <c r="I192" t="s">
        <v>1084</v>
      </c>
      <c r="J192" t="s">
        <v>191</v>
      </c>
      <c r="K192" t="s">
        <v>473</v>
      </c>
      <c r="L192" t="s">
        <v>158</v>
      </c>
      <c r="M192">
        <v>24</v>
      </c>
      <c r="N192" t="s">
        <v>1085</v>
      </c>
      <c r="O192" t="s">
        <v>1086</v>
      </c>
      <c r="P192" t="s">
        <v>38</v>
      </c>
    </row>
    <row r="193" spans="1:16" x14ac:dyDescent="0.55000000000000004">
      <c r="A193">
        <v>492232</v>
      </c>
      <c r="B193" t="s">
        <v>698</v>
      </c>
      <c r="C193">
        <v>192</v>
      </c>
      <c r="D193" t="s">
        <v>1087</v>
      </c>
      <c r="E193" t="s">
        <v>1088</v>
      </c>
      <c r="F193" t="s">
        <v>1089</v>
      </c>
      <c r="G193" t="s">
        <v>471</v>
      </c>
      <c r="H193" t="s">
        <v>100</v>
      </c>
      <c r="I193" t="s">
        <v>1090</v>
      </c>
      <c r="J193" t="s">
        <v>708</v>
      </c>
      <c r="K193" t="s">
        <v>473</v>
      </c>
      <c r="L193" t="s">
        <v>100</v>
      </c>
      <c r="M193">
        <v>27</v>
      </c>
      <c r="N193" t="s">
        <v>1091</v>
      </c>
      <c r="O193" t="s">
        <v>1092</v>
      </c>
      <c r="P193" t="s">
        <v>38</v>
      </c>
    </row>
    <row r="194" spans="1:16" x14ac:dyDescent="0.55000000000000004">
      <c r="A194">
        <v>492232</v>
      </c>
      <c r="B194" t="s">
        <v>698</v>
      </c>
      <c r="C194">
        <v>193</v>
      </c>
      <c r="D194" t="s">
        <v>1093</v>
      </c>
      <c r="E194" t="s">
        <v>1094</v>
      </c>
      <c r="F194" t="s">
        <v>1095</v>
      </c>
      <c r="G194" t="s">
        <v>471</v>
      </c>
      <c r="H194" t="s">
        <v>355</v>
      </c>
      <c r="I194" t="s">
        <v>1096</v>
      </c>
      <c r="J194" t="s">
        <v>1097</v>
      </c>
      <c r="K194" t="s">
        <v>473</v>
      </c>
      <c r="L194" t="s">
        <v>1098</v>
      </c>
      <c r="M194">
        <v>42</v>
      </c>
      <c r="N194" t="s">
        <v>755</v>
      </c>
      <c r="O194" t="s">
        <v>818</v>
      </c>
      <c r="P194" t="s">
        <v>38</v>
      </c>
    </row>
    <row r="195" spans="1:16" x14ac:dyDescent="0.55000000000000004">
      <c r="A195">
        <v>492232</v>
      </c>
      <c r="B195" t="s">
        <v>698</v>
      </c>
      <c r="C195">
        <v>194</v>
      </c>
      <c r="D195" t="s">
        <v>1099</v>
      </c>
      <c r="E195" t="s">
        <v>1100</v>
      </c>
      <c r="F195" t="s">
        <v>1101</v>
      </c>
      <c r="G195" t="s">
        <v>471</v>
      </c>
      <c r="H195" t="s">
        <v>42</v>
      </c>
      <c r="I195" t="s">
        <v>1102</v>
      </c>
      <c r="J195" t="s">
        <v>715</v>
      </c>
      <c r="K195" t="s">
        <v>473</v>
      </c>
      <c r="L195" t="s">
        <v>93</v>
      </c>
      <c r="M195">
        <v>28</v>
      </c>
      <c r="N195" t="s">
        <v>1103</v>
      </c>
      <c r="O195" t="s">
        <v>1104</v>
      </c>
      <c r="P195" t="s">
        <v>38</v>
      </c>
    </row>
    <row r="196" spans="1:16" x14ac:dyDescent="0.55000000000000004">
      <c r="A196">
        <v>492232</v>
      </c>
      <c r="B196" t="s">
        <v>698</v>
      </c>
      <c r="C196">
        <v>195</v>
      </c>
      <c r="D196" t="s">
        <v>1105</v>
      </c>
      <c r="E196" t="s">
        <v>1106</v>
      </c>
      <c r="F196" t="s">
        <v>1107</v>
      </c>
      <c r="G196" t="s">
        <v>471</v>
      </c>
      <c r="H196" t="s">
        <v>262</v>
      </c>
      <c r="I196" t="s">
        <v>1108</v>
      </c>
      <c r="J196" t="s">
        <v>781</v>
      </c>
      <c r="K196" t="s">
        <v>473</v>
      </c>
      <c r="L196" t="s">
        <v>262</v>
      </c>
      <c r="M196">
        <v>35</v>
      </c>
      <c r="N196" t="s">
        <v>1109</v>
      </c>
      <c r="O196" t="s">
        <v>1110</v>
      </c>
      <c r="P196" t="s">
        <v>38</v>
      </c>
    </row>
    <row r="197" spans="1:16" x14ac:dyDescent="0.55000000000000004">
      <c r="A197">
        <v>492232</v>
      </c>
      <c r="B197" t="s">
        <v>698</v>
      </c>
      <c r="C197">
        <v>196</v>
      </c>
      <c r="D197" t="s">
        <v>1111</v>
      </c>
      <c r="E197" t="s">
        <v>1112</v>
      </c>
      <c r="F197" t="s">
        <v>1113</v>
      </c>
      <c r="G197" t="s">
        <v>471</v>
      </c>
      <c r="H197" t="s">
        <v>93</v>
      </c>
      <c r="I197" t="s">
        <v>946</v>
      </c>
      <c r="J197" t="s">
        <v>727</v>
      </c>
      <c r="K197" t="s">
        <v>473</v>
      </c>
      <c r="L197" t="s">
        <v>93</v>
      </c>
      <c r="M197">
        <v>28</v>
      </c>
      <c r="N197" t="s">
        <v>445</v>
      </c>
      <c r="O197" t="s">
        <v>496</v>
      </c>
      <c r="P197" t="s">
        <v>38</v>
      </c>
    </row>
    <row r="198" spans="1:16" x14ac:dyDescent="0.55000000000000004">
      <c r="A198">
        <v>492232</v>
      </c>
      <c r="B198" t="s">
        <v>698</v>
      </c>
      <c r="C198">
        <v>197</v>
      </c>
      <c r="D198" t="s">
        <v>1114</v>
      </c>
      <c r="E198" t="s">
        <v>1115</v>
      </c>
      <c r="F198" t="s">
        <v>1116</v>
      </c>
      <c r="G198" t="s">
        <v>471</v>
      </c>
      <c r="H198" t="s">
        <v>100</v>
      </c>
      <c r="I198" t="s">
        <v>1117</v>
      </c>
      <c r="J198" t="s">
        <v>816</v>
      </c>
      <c r="K198" t="s">
        <v>473</v>
      </c>
      <c r="L198" t="s">
        <v>93</v>
      </c>
      <c r="M198">
        <v>28</v>
      </c>
      <c r="N198" t="s">
        <v>1118</v>
      </c>
      <c r="O198" t="s">
        <v>1119</v>
      </c>
      <c r="P198" t="s">
        <v>38</v>
      </c>
    </row>
    <row r="199" spans="1:16" x14ac:dyDescent="0.55000000000000004">
      <c r="A199">
        <v>492232</v>
      </c>
      <c r="B199" t="s">
        <v>698</v>
      </c>
      <c r="C199">
        <v>198</v>
      </c>
      <c r="D199" t="s">
        <v>1120</v>
      </c>
      <c r="E199" t="s">
        <v>1121</v>
      </c>
      <c r="F199" t="s">
        <v>1122</v>
      </c>
      <c r="G199" t="s">
        <v>471</v>
      </c>
      <c r="H199" t="s">
        <v>117</v>
      </c>
      <c r="I199" t="s">
        <v>743</v>
      </c>
      <c r="J199" t="s">
        <v>399</v>
      </c>
      <c r="K199" t="s">
        <v>473</v>
      </c>
      <c r="L199" t="s">
        <v>117</v>
      </c>
      <c r="M199">
        <v>18</v>
      </c>
      <c r="N199" t="s">
        <v>479</v>
      </c>
      <c r="O199" t="s">
        <v>496</v>
      </c>
      <c r="P199" t="s">
        <v>38</v>
      </c>
    </row>
    <row r="200" spans="1:16" x14ac:dyDescent="0.55000000000000004">
      <c r="A200">
        <v>492232</v>
      </c>
      <c r="B200" t="s">
        <v>698</v>
      </c>
      <c r="C200">
        <v>199</v>
      </c>
      <c r="D200" t="s">
        <v>1123</v>
      </c>
      <c r="E200" t="s">
        <v>1124</v>
      </c>
      <c r="F200" t="s">
        <v>1125</v>
      </c>
      <c r="G200" t="s">
        <v>471</v>
      </c>
      <c r="H200" t="s">
        <v>386</v>
      </c>
      <c r="I200" t="s">
        <v>1126</v>
      </c>
      <c r="J200" t="s">
        <v>715</v>
      </c>
      <c r="K200" t="s">
        <v>473</v>
      </c>
      <c r="L200" t="s">
        <v>386</v>
      </c>
      <c r="M200" t="s">
        <v>388</v>
      </c>
      <c r="N200" t="s">
        <v>1127</v>
      </c>
      <c r="O200" t="s">
        <v>1128</v>
      </c>
      <c r="P200" t="s">
        <v>38</v>
      </c>
    </row>
    <row r="201" spans="1:16" x14ac:dyDescent="0.55000000000000004">
      <c r="A201">
        <v>492232</v>
      </c>
      <c r="B201" t="s">
        <v>698</v>
      </c>
      <c r="C201">
        <v>200</v>
      </c>
      <c r="D201" t="s">
        <v>1129</v>
      </c>
      <c r="E201" t="s">
        <v>1130</v>
      </c>
      <c r="F201" t="s">
        <v>1131</v>
      </c>
      <c r="G201" t="s">
        <v>471</v>
      </c>
      <c r="H201" t="s">
        <v>100</v>
      </c>
      <c r="I201" t="s">
        <v>1016</v>
      </c>
      <c r="J201" t="s">
        <v>727</v>
      </c>
      <c r="K201" t="s">
        <v>473</v>
      </c>
      <c r="L201" t="s">
        <v>93</v>
      </c>
      <c r="M201">
        <v>28</v>
      </c>
      <c r="N201" t="s">
        <v>1132</v>
      </c>
      <c r="O201" t="s">
        <v>390</v>
      </c>
      <c r="P201" t="s">
        <v>38</v>
      </c>
    </row>
    <row r="202" spans="1:16" x14ac:dyDescent="0.55000000000000004">
      <c r="A202">
        <v>492232</v>
      </c>
      <c r="B202" t="s">
        <v>698</v>
      </c>
      <c r="C202">
        <v>201</v>
      </c>
      <c r="D202" t="s">
        <v>1133</v>
      </c>
      <c r="E202" t="s">
        <v>1134</v>
      </c>
      <c r="F202" t="s">
        <v>1135</v>
      </c>
      <c r="G202" t="s">
        <v>471</v>
      </c>
      <c r="H202" t="s">
        <v>117</v>
      </c>
      <c r="I202" t="s">
        <v>743</v>
      </c>
      <c r="J202" t="s">
        <v>81</v>
      </c>
      <c r="K202" t="s">
        <v>473</v>
      </c>
      <c r="L202" t="s">
        <v>117</v>
      </c>
      <c r="M202">
        <v>18</v>
      </c>
      <c r="N202" t="s">
        <v>1136</v>
      </c>
      <c r="O202" t="s">
        <v>1137</v>
      </c>
      <c r="P202" t="s">
        <v>38</v>
      </c>
    </row>
    <row r="203" spans="1:16" x14ac:dyDescent="0.55000000000000004">
      <c r="A203">
        <v>492232</v>
      </c>
      <c r="B203" t="s">
        <v>698</v>
      </c>
      <c r="C203">
        <v>202</v>
      </c>
      <c r="D203" t="s">
        <v>1138</v>
      </c>
      <c r="E203" t="s">
        <v>1139</v>
      </c>
      <c r="F203" t="s">
        <v>1140</v>
      </c>
      <c r="G203" t="s">
        <v>471</v>
      </c>
      <c r="H203" t="s">
        <v>72</v>
      </c>
      <c r="I203" t="s">
        <v>1141</v>
      </c>
      <c r="J203" t="s">
        <v>781</v>
      </c>
      <c r="K203" t="s">
        <v>473</v>
      </c>
      <c r="L203" t="s">
        <v>72</v>
      </c>
      <c r="M203">
        <v>37</v>
      </c>
      <c r="N203" t="s">
        <v>1142</v>
      </c>
      <c r="O203" t="s">
        <v>440</v>
      </c>
      <c r="P203" t="s">
        <v>38</v>
      </c>
    </row>
    <row r="204" spans="1:16" x14ac:dyDescent="0.55000000000000004">
      <c r="A204">
        <v>492232</v>
      </c>
      <c r="B204" t="s">
        <v>698</v>
      </c>
      <c r="C204">
        <v>203</v>
      </c>
      <c r="D204" t="s">
        <v>1143</v>
      </c>
      <c r="E204" t="s">
        <v>1144</v>
      </c>
      <c r="F204" t="s">
        <v>1145</v>
      </c>
      <c r="G204" t="s">
        <v>471</v>
      </c>
      <c r="H204" t="s">
        <v>42</v>
      </c>
      <c r="I204" t="s">
        <v>1146</v>
      </c>
      <c r="J204" t="s">
        <v>399</v>
      </c>
      <c r="K204" t="s">
        <v>473</v>
      </c>
      <c r="L204" t="s">
        <v>42</v>
      </c>
      <c r="M204">
        <v>23</v>
      </c>
      <c r="N204" t="s">
        <v>1147</v>
      </c>
      <c r="O204" t="s">
        <v>76</v>
      </c>
      <c r="P204" t="s">
        <v>38</v>
      </c>
    </row>
    <row r="205" spans="1:16" x14ac:dyDescent="0.55000000000000004">
      <c r="A205">
        <v>492232</v>
      </c>
      <c r="B205" t="s">
        <v>698</v>
      </c>
      <c r="C205">
        <v>204</v>
      </c>
      <c r="D205" t="s">
        <v>1148</v>
      </c>
      <c r="E205" t="s">
        <v>1149</v>
      </c>
      <c r="F205" t="s">
        <v>1150</v>
      </c>
      <c r="G205" t="s">
        <v>471</v>
      </c>
      <c r="H205" t="s">
        <v>100</v>
      </c>
      <c r="I205" t="s">
        <v>224</v>
      </c>
      <c r="J205" t="s">
        <v>708</v>
      </c>
      <c r="K205" t="s">
        <v>473</v>
      </c>
      <c r="L205" t="s">
        <v>93</v>
      </c>
      <c r="M205">
        <v>28</v>
      </c>
      <c r="N205" t="s">
        <v>1151</v>
      </c>
      <c r="O205" t="s">
        <v>1152</v>
      </c>
      <c r="P205" t="s">
        <v>38</v>
      </c>
    </row>
    <row r="206" spans="1:16" x14ac:dyDescent="0.55000000000000004">
      <c r="A206">
        <v>492232</v>
      </c>
      <c r="B206" t="s">
        <v>698</v>
      </c>
      <c r="C206">
        <v>205</v>
      </c>
      <c r="D206" t="s">
        <v>1153</v>
      </c>
      <c r="E206" t="s">
        <v>1154</v>
      </c>
      <c r="F206" t="s">
        <v>1155</v>
      </c>
      <c r="G206" t="s">
        <v>471</v>
      </c>
      <c r="H206" t="s">
        <v>93</v>
      </c>
      <c r="I206" t="s">
        <v>1156</v>
      </c>
      <c r="J206" t="s">
        <v>708</v>
      </c>
      <c r="K206" t="s">
        <v>473</v>
      </c>
      <c r="L206" t="s">
        <v>93</v>
      </c>
      <c r="M206">
        <v>28</v>
      </c>
      <c r="N206" t="s">
        <v>1157</v>
      </c>
      <c r="O206" t="s">
        <v>1158</v>
      </c>
      <c r="P206" t="s">
        <v>38</v>
      </c>
    </row>
    <row r="207" spans="1:16" x14ac:dyDescent="0.55000000000000004">
      <c r="A207">
        <v>492232</v>
      </c>
      <c r="B207" t="s">
        <v>698</v>
      </c>
      <c r="C207">
        <v>206</v>
      </c>
      <c r="D207" t="s">
        <v>1159</v>
      </c>
      <c r="E207" t="s">
        <v>1160</v>
      </c>
      <c r="F207" t="s">
        <v>1161</v>
      </c>
      <c r="G207" t="s">
        <v>471</v>
      </c>
      <c r="H207" t="s">
        <v>93</v>
      </c>
      <c r="I207" t="s">
        <v>1162</v>
      </c>
      <c r="J207" t="s">
        <v>1163</v>
      </c>
      <c r="K207" t="s">
        <v>473</v>
      </c>
      <c r="L207" t="s">
        <v>93</v>
      </c>
      <c r="M207">
        <v>28</v>
      </c>
      <c r="N207" t="s">
        <v>1164</v>
      </c>
      <c r="O207" t="s">
        <v>206</v>
      </c>
      <c r="P207" t="s">
        <v>38</v>
      </c>
    </row>
    <row r="208" spans="1:16" x14ac:dyDescent="0.55000000000000004">
      <c r="A208">
        <v>492232</v>
      </c>
      <c r="B208" t="s">
        <v>698</v>
      </c>
      <c r="C208">
        <v>207</v>
      </c>
      <c r="D208" t="s">
        <v>1165</v>
      </c>
      <c r="E208" t="s">
        <v>1166</v>
      </c>
      <c r="F208" t="s">
        <v>1167</v>
      </c>
      <c r="G208" t="s">
        <v>471</v>
      </c>
      <c r="H208" t="s">
        <v>93</v>
      </c>
      <c r="I208" t="s">
        <v>867</v>
      </c>
      <c r="J208" t="s">
        <v>781</v>
      </c>
      <c r="K208" t="s">
        <v>473</v>
      </c>
      <c r="L208" t="s">
        <v>93</v>
      </c>
      <c r="M208">
        <v>28</v>
      </c>
      <c r="N208" t="s">
        <v>1168</v>
      </c>
      <c r="O208" t="s">
        <v>1169</v>
      </c>
      <c r="P208" t="s">
        <v>38</v>
      </c>
    </row>
    <row r="209" spans="1:16" x14ac:dyDescent="0.55000000000000004">
      <c r="A209">
        <v>492232</v>
      </c>
      <c r="B209" t="s">
        <v>698</v>
      </c>
      <c r="C209">
        <v>208</v>
      </c>
      <c r="D209" t="s">
        <v>1170</v>
      </c>
      <c r="E209" t="s">
        <v>1171</v>
      </c>
      <c r="F209" t="s">
        <v>1172</v>
      </c>
      <c r="G209" t="s">
        <v>31</v>
      </c>
      <c r="H209" t="s">
        <v>520</v>
      </c>
      <c r="I209" t="s">
        <v>1173</v>
      </c>
      <c r="J209" t="s">
        <v>81</v>
      </c>
      <c r="K209" t="s">
        <v>473</v>
      </c>
      <c r="L209" t="s">
        <v>520</v>
      </c>
      <c r="M209">
        <v>13</v>
      </c>
      <c r="N209" t="s">
        <v>578</v>
      </c>
      <c r="O209" t="s">
        <v>782</v>
      </c>
      <c r="P209" t="s">
        <v>38</v>
      </c>
    </row>
    <row r="210" spans="1:16" x14ac:dyDescent="0.55000000000000004">
      <c r="A210">
        <v>492232</v>
      </c>
      <c r="B210" t="s">
        <v>698</v>
      </c>
      <c r="C210">
        <v>209</v>
      </c>
      <c r="D210" t="s">
        <v>1174</v>
      </c>
      <c r="E210" t="s">
        <v>1175</v>
      </c>
      <c r="F210" t="s">
        <v>1176</v>
      </c>
      <c r="G210" t="s">
        <v>471</v>
      </c>
      <c r="H210" t="s">
        <v>93</v>
      </c>
      <c r="I210" t="s">
        <v>1177</v>
      </c>
      <c r="J210" t="s">
        <v>191</v>
      </c>
      <c r="K210" t="s">
        <v>473</v>
      </c>
      <c r="L210" t="s">
        <v>93</v>
      </c>
      <c r="M210">
        <v>28</v>
      </c>
      <c r="N210" t="s">
        <v>578</v>
      </c>
      <c r="O210" t="s">
        <v>573</v>
      </c>
      <c r="P210" t="s">
        <v>38</v>
      </c>
    </row>
    <row r="211" spans="1:16" x14ac:dyDescent="0.55000000000000004">
      <c r="A211">
        <v>492232</v>
      </c>
      <c r="B211" t="s">
        <v>698</v>
      </c>
      <c r="C211">
        <v>210</v>
      </c>
      <c r="D211" t="s">
        <v>1178</v>
      </c>
      <c r="E211" t="s">
        <v>1179</v>
      </c>
      <c r="F211" t="s">
        <v>1180</v>
      </c>
      <c r="G211" t="s">
        <v>582</v>
      </c>
      <c r="H211" t="s">
        <v>100</v>
      </c>
      <c r="I211" t="s">
        <v>145</v>
      </c>
      <c r="J211" t="s">
        <v>399</v>
      </c>
      <c r="K211" t="s">
        <v>13100</v>
      </c>
      <c r="L211" t="s">
        <v>100</v>
      </c>
      <c r="M211">
        <v>27</v>
      </c>
      <c r="N211" t="s">
        <v>505</v>
      </c>
      <c r="O211" t="s">
        <v>1181</v>
      </c>
      <c r="P211" t="s">
        <v>38</v>
      </c>
    </row>
    <row r="212" spans="1:16" x14ac:dyDescent="0.55000000000000004">
      <c r="A212">
        <v>492232</v>
      </c>
      <c r="B212" t="s">
        <v>698</v>
      </c>
      <c r="C212">
        <v>211</v>
      </c>
      <c r="D212" t="s">
        <v>1182</v>
      </c>
      <c r="E212" t="s">
        <v>1183</v>
      </c>
      <c r="F212" t="s">
        <v>1184</v>
      </c>
      <c r="G212" t="s">
        <v>582</v>
      </c>
      <c r="H212" t="s">
        <v>100</v>
      </c>
      <c r="I212" t="s">
        <v>145</v>
      </c>
      <c r="J212" t="s">
        <v>191</v>
      </c>
      <c r="K212" t="s">
        <v>13100</v>
      </c>
      <c r="L212" t="s">
        <v>100</v>
      </c>
      <c r="M212">
        <v>27</v>
      </c>
      <c r="N212" t="s">
        <v>82</v>
      </c>
      <c r="O212" t="s">
        <v>1185</v>
      </c>
      <c r="P212" t="s">
        <v>38</v>
      </c>
    </row>
    <row r="213" spans="1:16" x14ac:dyDescent="0.55000000000000004">
      <c r="A213">
        <v>492232</v>
      </c>
      <c r="B213" t="s">
        <v>698</v>
      </c>
      <c r="C213">
        <v>212</v>
      </c>
      <c r="D213" t="s">
        <v>1186</v>
      </c>
      <c r="E213" t="s">
        <v>1187</v>
      </c>
      <c r="F213" t="s">
        <v>1188</v>
      </c>
      <c r="G213" t="s">
        <v>582</v>
      </c>
      <c r="H213" t="s">
        <v>100</v>
      </c>
      <c r="I213" t="s">
        <v>922</v>
      </c>
      <c r="J213" t="s">
        <v>754</v>
      </c>
      <c r="K213" t="s">
        <v>13100</v>
      </c>
      <c r="L213" t="s">
        <v>100</v>
      </c>
      <c r="M213">
        <v>27</v>
      </c>
      <c r="N213" t="s">
        <v>1189</v>
      </c>
      <c r="O213" t="s">
        <v>1190</v>
      </c>
      <c r="P213" t="s">
        <v>38</v>
      </c>
    </row>
    <row r="214" spans="1:16" x14ac:dyDescent="0.55000000000000004">
      <c r="A214">
        <v>492232</v>
      </c>
      <c r="B214" t="s">
        <v>698</v>
      </c>
      <c r="C214">
        <v>213</v>
      </c>
      <c r="D214" t="s">
        <v>1191</v>
      </c>
      <c r="E214" t="s">
        <v>1192</v>
      </c>
      <c r="F214" t="s">
        <v>1193</v>
      </c>
      <c r="G214" t="s">
        <v>582</v>
      </c>
      <c r="H214" t="s">
        <v>262</v>
      </c>
      <c r="I214" t="s">
        <v>877</v>
      </c>
      <c r="J214" t="s">
        <v>191</v>
      </c>
      <c r="K214" t="s">
        <v>13100</v>
      </c>
      <c r="L214" t="s">
        <v>262</v>
      </c>
      <c r="M214">
        <v>35</v>
      </c>
      <c r="N214" t="s">
        <v>82</v>
      </c>
      <c r="O214" t="s">
        <v>1194</v>
      </c>
      <c r="P214" t="s">
        <v>38</v>
      </c>
    </row>
    <row r="215" spans="1:16" x14ac:dyDescent="0.55000000000000004">
      <c r="A215">
        <v>492232</v>
      </c>
      <c r="B215" t="s">
        <v>698</v>
      </c>
      <c r="C215">
        <v>214</v>
      </c>
      <c r="D215" t="s">
        <v>1195</v>
      </c>
      <c r="E215" t="s">
        <v>1196</v>
      </c>
      <c r="F215" t="s">
        <v>1197</v>
      </c>
      <c r="G215" t="s">
        <v>582</v>
      </c>
      <c r="H215" t="s">
        <v>72</v>
      </c>
      <c r="I215" t="s">
        <v>1198</v>
      </c>
      <c r="J215" t="s">
        <v>816</v>
      </c>
      <c r="K215" t="s">
        <v>13100</v>
      </c>
      <c r="L215" t="s">
        <v>72</v>
      </c>
      <c r="M215">
        <v>37</v>
      </c>
      <c r="N215" t="s">
        <v>1199</v>
      </c>
      <c r="O215" t="s">
        <v>1200</v>
      </c>
      <c r="P215" t="s">
        <v>38</v>
      </c>
    </row>
    <row r="216" spans="1:16" x14ac:dyDescent="0.55000000000000004">
      <c r="A216">
        <v>492232</v>
      </c>
      <c r="B216" t="s">
        <v>698</v>
      </c>
      <c r="C216">
        <v>215</v>
      </c>
      <c r="D216" t="s">
        <v>1201</v>
      </c>
      <c r="E216" t="s">
        <v>1202</v>
      </c>
      <c r="F216" t="s">
        <v>1203</v>
      </c>
      <c r="G216" t="s">
        <v>582</v>
      </c>
      <c r="H216" t="s">
        <v>230</v>
      </c>
      <c r="I216" t="s">
        <v>1204</v>
      </c>
      <c r="J216" t="s">
        <v>191</v>
      </c>
      <c r="K216" t="s">
        <v>13100</v>
      </c>
      <c r="L216" t="s">
        <v>230</v>
      </c>
      <c r="M216">
        <v>34</v>
      </c>
      <c r="N216" t="s">
        <v>901</v>
      </c>
      <c r="O216" t="s">
        <v>1205</v>
      </c>
      <c r="P216" t="s">
        <v>38</v>
      </c>
    </row>
    <row r="217" spans="1:16" x14ac:dyDescent="0.55000000000000004">
      <c r="A217">
        <v>492232</v>
      </c>
      <c r="B217" t="s">
        <v>698</v>
      </c>
      <c r="C217">
        <v>216</v>
      </c>
      <c r="D217" t="s">
        <v>1206</v>
      </c>
      <c r="E217" t="s">
        <v>1207</v>
      </c>
      <c r="F217" t="s">
        <v>1208</v>
      </c>
      <c r="G217" t="s">
        <v>582</v>
      </c>
      <c r="H217" t="s">
        <v>158</v>
      </c>
      <c r="I217" t="s">
        <v>1084</v>
      </c>
      <c r="J217" t="s">
        <v>727</v>
      </c>
      <c r="K217" t="s">
        <v>13100</v>
      </c>
      <c r="L217" t="s">
        <v>158</v>
      </c>
      <c r="M217">
        <v>24</v>
      </c>
      <c r="N217" t="s">
        <v>1209</v>
      </c>
      <c r="O217" t="s">
        <v>1210</v>
      </c>
      <c r="P217" t="s">
        <v>38</v>
      </c>
    </row>
    <row r="218" spans="1:16" x14ac:dyDescent="0.55000000000000004">
      <c r="A218">
        <v>492232</v>
      </c>
      <c r="B218" t="s">
        <v>698</v>
      </c>
      <c r="C218">
        <v>217</v>
      </c>
      <c r="D218" t="s">
        <v>1211</v>
      </c>
      <c r="E218" t="s">
        <v>1212</v>
      </c>
      <c r="F218" t="s">
        <v>1213</v>
      </c>
      <c r="G218" t="s">
        <v>582</v>
      </c>
      <c r="H218" t="s">
        <v>65</v>
      </c>
      <c r="I218" t="s">
        <v>87</v>
      </c>
      <c r="J218" t="s">
        <v>708</v>
      </c>
      <c r="K218" t="s">
        <v>13100</v>
      </c>
      <c r="L218" t="s">
        <v>93</v>
      </c>
      <c r="M218">
        <v>28</v>
      </c>
      <c r="N218" t="s">
        <v>1214</v>
      </c>
      <c r="O218" t="s">
        <v>942</v>
      </c>
      <c r="P218" t="s">
        <v>38</v>
      </c>
    </row>
    <row r="219" spans="1:16" x14ac:dyDescent="0.55000000000000004">
      <c r="A219">
        <v>492232</v>
      </c>
      <c r="B219" t="s">
        <v>698</v>
      </c>
      <c r="C219">
        <v>218</v>
      </c>
      <c r="D219" t="s">
        <v>1215</v>
      </c>
      <c r="E219" t="s">
        <v>1216</v>
      </c>
      <c r="F219" t="s">
        <v>1217</v>
      </c>
      <c r="G219" t="s">
        <v>582</v>
      </c>
      <c r="H219" t="s">
        <v>100</v>
      </c>
      <c r="I219" t="s">
        <v>1218</v>
      </c>
      <c r="J219" t="s">
        <v>715</v>
      </c>
      <c r="K219" t="s">
        <v>13100</v>
      </c>
      <c r="L219" t="s">
        <v>93</v>
      </c>
      <c r="M219">
        <v>28</v>
      </c>
      <c r="N219" t="s">
        <v>1219</v>
      </c>
      <c r="O219" t="s">
        <v>501</v>
      </c>
      <c r="P219" t="s">
        <v>38</v>
      </c>
    </row>
    <row r="220" spans="1:16" x14ac:dyDescent="0.55000000000000004">
      <c r="A220">
        <v>492232</v>
      </c>
      <c r="B220" t="s">
        <v>698</v>
      </c>
      <c r="C220">
        <v>219</v>
      </c>
      <c r="D220" t="s">
        <v>1220</v>
      </c>
      <c r="E220" t="s">
        <v>1221</v>
      </c>
      <c r="F220" t="s">
        <v>1222</v>
      </c>
      <c r="G220" t="s">
        <v>582</v>
      </c>
      <c r="H220" t="s">
        <v>93</v>
      </c>
      <c r="I220" t="s">
        <v>1223</v>
      </c>
      <c r="J220" t="s">
        <v>1224</v>
      </c>
      <c r="K220" t="s">
        <v>13100</v>
      </c>
      <c r="L220" t="s">
        <v>93</v>
      </c>
      <c r="M220">
        <v>28</v>
      </c>
      <c r="N220" t="s">
        <v>1225</v>
      </c>
      <c r="O220" t="s">
        <v>591</v>
      </c>
      <c r="P220" t="s">
        <v>38</v>
      </c>
    </row>
    <row r="221" spans="1:16" x14ac:dyDescent="0.55000000000000004">
      <c r="A221">
        <v>492232</v>
      </c>
      <c r="B221" t="s">
        <v>698</v>
      </c>
      <c r="C221">
        <v>220</v>
      </c>
      <c r="D221" t="s">
        <v>1226</v>
      </c>
      <c r="E221" t="s">
        <v>1227</v>
      </c>
      <c r="F221" t="s">
        <v>1228</v>
      </c>
      <c r="G221" t="s">
        <v>582</v>
      </c>
      <c r="H221" t="s">
        <v>1229</v>
      </c>
      <c r="I221" t="s">
        <v>1230</v>
      </c>
      <c r="J221" t="s">
        <v>81</v>
      </c>
      <c r="K221" t="s">
        <v>13100</v>
      </c>
      <c r="L221" t="s">
        <v>93</v>
      </c>
      <c r="M221">
        <v>28</v>
      </c>
      <c r="N221" t="s">
        <v>1231</v>
      </c>
      <c r="O221" t="s">
        <v>76</v>
      </c>
      <c r="P221" t="s">
        <v>38</v>
      </c>
    </row>
    <row r="222" spans="1:16" x14ac:dyDescent="0.55000000000000004">
      <c r="A222">
        <v>492232</v>
      </c>
      <c r="B222" t="s">
        <v>698</v>
      </c>
      <c r="C222">
        <v>221</v>
      </c>
      <c r="D222" t="s">
        <v>1232</v>
      </c>
      <c r="E222" t="s">
        <v>1233</v>
      </c>
      <c r="F222" t="s">
        <v>1234</v>
      </c>
      <c r="G222" t="s">
        <v>582</v>
      </c>
      <c r="H222" t="s">
        <v>355</v>
      </c>
      <c r="I222" t="s">
        <v>1096</v>
      </c>
      <c r="J222" t="s">
        <v>708</v>
      </c>
      <c r="K222" t="s">
        <v>13100</v>
      </c>
      <c r="L222" t="s">
        <v>355</v>
      </c>
      <c r="M222">
        <v>40</v>
      </c>
      <c r="N222" t="s">
        <v>857</v>
      </c>
      <c r="O222" t="s">
        <v>343</v>
      </c>
      <c r="P222" t="s">
        <v>38</v>
      </c>
    </row>
    <row r="223" spans="1:16" x14ac:dyDescent="0.55000000000000004">
      <c r="A223">
        <v>492232</v>
      </c>
      <c r="B223" t="s">
        <v>698</v>
      </c>
      <c r="C223">
        <v>222</v>
      </c>
      <c r="D223" t="s">
        <v>1235</v>
      </c>
      <c r="E223" t="s">
        <v>1236</v>
      </c>
      <c r="F223" t="s">
        <v>1237</v>
      </c>
      <c r="G223" t="s">
        <v>582</v>
      </c>
      <c r="H223" t="s">
        <v>72</v>
      </c>
      <c r="I223" t="s">
        <v>1238</v>
      </c>
      <c r="J223" t="s">
        <v>715</v>
      </c>
      <c r="K223" t="s">
        <v>13100</v>
      </c>
      <c r="L223" t="s">
        <v>93</v>
      </c>
      <c r="M223">
        <v>28</v>
      </c>
      <c r="N223" t="s">
        <v>522</v>
      </c>
      <c r="O223" t="s">
        <v>1239</v>
      </c>
      <c r="P223" t="s">
        <v>38</v>
      </c>
    </row>
    <row r="224" spans="1:16" x14ac:dyDescent="0.55000000000000004">
      <c r="A224">
        <v>492232</v>
      </c>
      <c r="B224" t="s">
        <v>698</v>
      </c>
      <c r="C224">
        <v>223</v>
      </c>
      <c r="D224" t="s">
        <v>1240</v>
      </c>
      <c r="E224" t="s">
        <v>1241</v>
      </c>
      <c r="F224" t="s">
        <v>1242</v>
      </c>
      <c r="G224" t="s">
        <v>582</v>
      </c>
      <c r="H224" t="s">
        <v>51</v>
      </c>
      <c r="I224" t="s">
        <v>731</v>
      </c>
      <c r="J224" t="s">
        <v>1243</v>
      </c>
      <c r="K224" t="s">
        <v>13100</v>
      </c>
      <c r="L224" t="s">
        <v>93</v>
      </c>
      <c r="M224">
        <v>28</v>
      </c>
      <c r="N224" t="s">
        <v>1244</v>
      </c>
      <c r="O224" t="s">
        <v>1245</v>
      </c>
      <c r="P224" t="s">
        <v>38</v>
      </c>
    </row>
    <row r="225" spans="1:16" x14ac:dyDescent="0.55000000000000004">
      <c r="A225">
        <v>492232</v>
      </c>
      <c r="B225" t="s">
        <v>698</v>
      </c>
      <c r="C225">
        <v>224</v>
      </c>
      <c r="D225" t="s">
        <v>1246</v>
      </c>
      <c r="E225" t="s">
        <v>1247</v>
      </c>
      <c r="F225" t="s">
        <v>1248</v>
      </c>
      <c r="G225" t="s">
        <v>582</v>
      </c>
      <c r="H225" t="s">
        <v>45</v>
      </c>
      <c r="I225" t="s">
        <v>1249</v>
      </c>
      <c r="J225" t="s">
        <v>191</v>
      </c>
      <c r="K225" t="s">
        <v>13100</v>
      </c>
      <c r="L225" t="s">
        <v>45</v>
      </c>
      <c r="M225">
        <v>25</v>
      </c>
      <c r="N225" t="s">
        <v>1250</v>
      </c>
      <c r="O225" t="s">
        <v>591</v>
      </c>
      <c r="P225" t="s">
        <v>38</v>
      </c>
    </row>
    <row r="226" spans="1:16" x14ac:dyDescent="0.55000000000000004">
      <c r="A226">
        <v>492232</v>
      </c>
      <c r="B226" t="s">
        <v>698</v>
      </c>
      <c r="C226">
        <v>225</v>
      </c>
      <c r="D226" t="s">
        <v>1251</v>
      </c>
      <c r="E226" t="s">
        <v>1252</v>
      </c>
      <c r="F226" t="s">
        <v>1253</v>
      </c>
      <c r="G226" t="s">
        <v>582</v>
      </c>
      <c r="H226" t="s">
        <v>100</v>
      </c>
      <c r="I226" t="s">
        <v>224</v>
      </c>
      <c r="J226" t="s">
        <v>81</v>
      </c>
      <c r="K226" t="s">
        <v>13100</v>
      </c>
      <c r="L226" t="s">
        <v>93</v>
      </c>
      <c r="M226">
        <v>28</v>
      </c>
      <c r="N226" t="s">
        <v>1254</v>
      </c>
      <c r="O226" t="s">
        <v>1255</v>
      </c>
      <c r="P226" t="s">
        <v>38</v>
      </c>
    </row>
    <row r="227" spans="1:16" x14ac:dyDescent="0.55000000000000004">
      <c r="A227">
        <v>492232</v>
      </c>
      <c r="B227" t="s">
        <v>698</v>
      </c>
      <c r="C227">
        <v>226</v>
      </c>
      <c r="D227" t="s">
        <v>1256</v>
      </c>
      <c r="E227" t="s">
        <v>1257</v>
      </c>
      <c r="F227" t="s">
        <v>1258</v>
      </c>
      <c r="G227" t="s">
        <v>582</v>
      </c>
      <c r="H227" t="s">
        <v>42</v>
      </c>
      <c r="I227" t="s">
        <v>1259</v>
      </c>
      <c r="J227" t="s">
        <v>1260</v>
      </c>
      <c r="K227" t="s">
        <v>13100</v>
      </c>
      <c r="L227" t="s">
        <v>93</v>
      </c>
      <c r="M227">
        <v>28</v>
      </c>
      <c r="N227" t="s">
        <v>1261</v>
      </c>
      <c r="O227" t="s">
        <v>1262</v>
      </c>
      <c r="P227" t="s">
        <v>38</v>
      </c>
    </row>
    <row r="228" spans="1:16" x14ac:dyDescent="0.55000000000000004">
      <c r="A228">
        <v>492218</v>
      </c>
      <c r="B228" t="s">
        <v>1263</v>
      </c>
      <c r="C228">
        <v>227</v>
      </c>
      <c r="D228" t="s">
        <v>1264</v>
      </c>
      <c r="E228" t="s">
        <v>1265</v>
      </c>
      <c r="F228" t="s">
        <v>1266</v>
      </c>
      <c r="G228" t="s">
        <v>31</v>
      </c>
      <c r="H228" t="s">
        <v>100</v>
      </c>
      <c r="I228" t="s">
        <v>1267</v>
      </c>
      <c r="J228" t="s">
        <v>1268</v>
      </c>
      <c r="K228" t="s">
        <v>35</v>
      </c>
      <c r="L228" t="s">
        <v>100</v>
      </c>
      <c r="M228">
        <v>27</v>
      </c>
      <c r="N228" t="s">
        <v>1269</v>
      </c>
      <c r="O228" t="s">
        <v>1270</v>
      </c>
      <c r="P228" t="s">
        <v>38</v>
      </c>
    </row>
    <row r="229" spans="1:16" x14ac:dyDescent="0.55000000000000004">
      <c r="A229">
        <v>492218</v>
      </c>
      <c r="B229" t="s">
        <v>1263</v>
      </c>
      <c r="C229">
        <v>228</v>
      </c>
      <c r="D229" t="s">
        <v>1271</v>
      </c>
      <c r="E229" t="s">
        <v>1272</v>
      </c>
      <c r="F229" t="s">
        <v>1273</v>
      </c>
      <c r="G229" t="s">
        <v>31</v>
      </c>
      <c r="H229" t="s">
        <v>100</v>
      </c>
      <c r="I229" t="s">
        <v>770</v>
      </c>
      <c r="J229" t="s">
        <v>191</v>
      </c>
      <c r="K229" t="s">
        <v>35</v>
      </c>
      <c r="L229" t="s">
        <v>100</v>
      </c>
      <c r="M229">
        <v>27</v>
      </c>
      <c r="N229" t="s">
        <v>1274</v>
      </c>
      <c r="O229" t="s">
        <v>1275</v>
      </c>
      <c r="P229" t="s">
        <v>38</v>
      </c>
    </row>
    <row r="230" spans="1:16" x14ac:dyDescent="0.55000000000000004">
      <c r="A230">
        <v>492218</v>
      </c>
      <c r="B230" t="s">
        <v>1263</v>
      </c>
      <c r="C230">
        <v>229</v>
      </c>
      <c r="D230" t="s">
        <v>1276</v>
      </c>
      <c r="E230" t="s">
        <v>1277</v>
      </c>
      <c r="F230" t="s">
        <v>1278</v>
      </c>
      <c r="G230" t="s">
        <v>31</v>
      </c>
      <c r="H230" t="s">
        <v>100</v>
      </c>
      <c r="I230" t="s">
        <v>1279</v>
      </c>
      <c r="J230" t="s">
        <v>81</v>
      </c>
      <c r="K230" t="s">
        <v>35</v>
      </c>
      <c r="L230" t="s">
        <v>100</v>
      </c>
      <c r="M230">
        <v>27</v>
      </c>
      <c r="N230" t="s">
        <v>1280</v>
      </c>
      <c r="O230" t="s">
        <v>1281</v>
      </c>
      <c r="P230" t="s">
        <v>38</v>
      </c>
    </row>
    <row r="231" spans="1:16" x14ac:dyDescent="0.55000000000000004">
      <c r="A231">
        <v>492218</v>
      </c>
      <c r="B231" t="s">
        <v>1263</v>
      </c>
      <c r="C231">
        <v>230</v>
      </c>
      <c r="D231" t="s">
        <v>1282</v>
      </c>
      <c r="E231" t="s">
        <v>1283</v>
      </c>
      <c r="F231" t="s">
        <v>1284</v>
      </c>
      <c r="G231" t="s">
        <v>31</v>
      </c>
      <c r="H231" t="s">
        <v>100</v>
      </c>
      <c r="I231" t="s">
        <v>1053</v>
      </c>
      <c r="J231" t="s">
        <v>399</v>
      </c>
      <c r="K231" t="s">
        <v>35</v>
      </c>
      <c r="L231" t="s">
        <v>100</v>
      </c>
      <c r="M231">
        <v>27</v>
      </c>
      <c r="N231" t="s">
        <v>542</v>
      </c>
      <c r="O231" t="s">
        <v>121</v>
      </c>
      <c r="P231" t="s">
        <v>38</v>
      </c>
    </row>
    <row r="232" spans="1:16" x14ac:dyDescent="0.55000000000000004">
      <c r="A232">
        <v>492218</v>
      </c>
      <c r="B232" t="s">
        <v>1263</v>
      </c>
      <c r="C232">
        <v>231</v>
      </c>
      <c r="D232" t="s">
        <v>1285</v>
      </c>
      <c r="E232" t="s">
        <v>1286</v>
      </c>
      <c r="F232" t="s">
        <v>1287</v>
      </c>
      <c r="G232" t="s">
        <v>31</v>
      </c>
      <c r="H232" t="s">
        <v>65</v>
      </c>
      <c r="I232" t="s">
        <v>589</v>
      </c>
      <c r="J232" t="s">
        <v>1268</v>
      </c>
      <c r="K232" t="s">
        <v>35</v>
      </c>
      <c r="L232" t="s">
        <v>51</v>
      </c>
      <c r="M232">
        <v>29</v>
      </c>
      <c r="N232" t="s">
        <v>1288</v>
      </c>
      <c r="O232" t="s">
        <v>76</v>
      </c>
      <c r="P232" t="s">
        <v>38</v>
      </c>
    </row>
    <row r="233" spans="1:16" x14ac:dyDescent="0.55000000000000004">
      <c r="A233">
        <v>492218</v>
      </c>
      <c r="B233" t="s">
        <v>1263</v>
      </c>
      <c r="C233">
        <v>232</v>
      </c>
      <c r="D233" t="s">
        <v>1289</v>
      </c>
      <c r="E233" t="s">
        <v>1290</v>
      </c>
      <c r="F233" t="s">
        <v>1291</v>
      </c>
      <c r="G233" t="s">
        <v>31</v>
      </c>
      <c r="H233" t="s">
        <v>51</v>
      </c>
      <c r="I233" t="s">
        <v>1292</v>
      </c>
      <c r="J233" t="s">
        <v>715</v>
      </c>
      <c r="K233" t="s">
        <v>35</v>
      </c>
      <c r="L233" t="s">
        <v>51</v>
      </c>
      <c r="M233">
        <v>29</v>
      </c>
      <c r="N233" t="s">
        <v>755</v>
      </c>
      <c r="O233" t="s">
        <v>942</v>
      </c>
      <c r="P233" t="s">
        <v>38</v>
      </c>
    </row>
    <row r="234" spans="1:16" x14ac:dyDescent="0.55000000000000004">
      <c r="A234">
        <v>492218</v>
      </c>
      <c r="B234" t="s">
        <v>1263</v>
      </c>
      <c r="C234">
        <v>233</v>
      </c>
      <c r="D234" t="s">
        <v>1293</v>
      </c>
      <c r="E234" t="s">
        <v>1294</v>
      </c>
      <c r="F234" t="s">
        <v>764</v>
      </c>
      <c r="G234" t="s">
        <v>31</v>
      </c>
      <c r="H234" t="s">
        <v>100</v>
      </c>
      <c r="I234" t="s">
        <v>1053</v>
      </c>
      <c r="J234" t="s">
        <v>1295</v>
      </c>
      <c r="K234" t="s">
        <v>35</v>
      </c>
      <c r="L234" t="s">
        <v>100</v>
      </c>
      <c r="M234">
        <v>27</v>
      </c>
      <c r="N234" t="s">
        <v>60</v>
      </c>
      <c r="O234" t="s">
        <v>371</v>
      </c>
      <c r="P234" t="s">
        <v>38</v>
      </c>
    </row>
    <row r="235" spans="1:16" x14ac:dyDescent="0.55000000000000004">
      <c r="A235">
        <v>492218</v>
      </c>
      <c r="B235" t="s">
        <v>1263</v>
      </c>
      <c r="C235">
        <v>234</v>
      </c>
      <c r="D235" t="s">
        <v>1296</v>
      </c>
      <c r="E235" t="s">
        <v>1297</v>
      </c>
      <c r="F235" t="s">
        <v>173</v>
      </c>
      <c r="G235" t="s">
        <v>31</v>
      </c>
      <c r="H235" t="s">
        <v>100</v>
      </c>
      <c r="I235" t="s">
        <v>1053</v>
      </c>
      <c r="J235" t="s">
        <v>715</v>
      </c>
      <c r="K235" t="s">
        <v>35</v>
      </c>
      <c r="L235" t="s">
        <v>100</v>
      </c>
      <c r="M235">
        <v>27</v>
      </c>
      <c r="N235" t="s">
        <v>1298</v>
      </c>
      <c r="O235" t="s">
        <v>673</v>
      </c>
      <c r="P235" t="s">
        <v>38</v>
      </c>
    </row>
    <row r="236" spans="1:16" x14ac:dyDescent="0.55000000000000004">
      <c r="A236">
        <v>492218</v>
      </c>
      <c r="B236" t="s">
        <v>1263</v>
      </c>
      <c r="C236">
        <v>235</v>
      </c>
      <c r="D236" t="s">
        <v>1299</v>
      </c>
      <c r="E236" t="s">
        <v>1300</v>
      </c>
      <c r="F236" t="s">
        <v>1301</v>
      </c>
      <c r="G236" t="s">
        <v>31</v>
      </c>
      <c r="H236" t="s">
        <v>100</v>
      </c>
      <c r="I236" t="s">
        <v>1053</v>
      </c>
      <c r="J236" t="s">
        <v>1268</v>
      </c>
      <c r="K236" t="s">
        <v>35</v>
      </c>
      <c r="L236" t="s">
        <v>100</v>
      </c>
      <c r="M236">
        <v>27</v>
      </c>
      <c r="N236" t="s">
        <v>1250</v>
      </c>
      <c r="O236" t="s">
        <v>161</v>
      </c>
      <c r="P236" t="s">
        <v>38</v>
      </c>
    </row>
    <row r="237" spans="1:16" x14ac:dyDescent="0.55000000000000004">
      <c r="A237">
        <v>492218</v>
      </c>
      <c r="B237" t="s">
        <v>1263</v>
      </c>
      <c r="C237">
        <v>236</v>
      </c>
      <c r="D237" t="s">
        <v>1302</v>
      </c>
      <c r="E237" t="s">
        <v>1303</v>
      </c>
      <c r="F237" t="s">
        <v>1304</v>
      </c>
      <c r="G237" t="s">
        <v>31</v>
      </c>
      <c r="H237" t="s">
        <v>100</v>
      </c>
      <c r="I237" t="s">
        <v>1053</v>
      </c>
      <c r="J237" t="s">
        <v>1268</v>
      </c>
      <c r="K237" t="s">
        <v>35</v>
      </c>
      <c r="L237" t="s">
        <v>100</v>
      </c>
      <c r="M237">
        <v>27</v>
      </c>
      <c r="N237" t="s">
        <v>270</v>
      </c>
      <c r="O237" t="s">
        <v>906</v>
      </c>
      <c r="P237" t="s">
        <v>38</v>
      </c>
    </row>
    <row r="238" spans="1:16" x14ac:dyDescent="0.55000000000000004">
      <c r="A238">
        <v>492218</v>
      </c>
      <c r="B238" t="s">
        <v>1263</v>
      </c>
      <c r="C238">
        <v>237</v>
      </c>
      <c r="D238" t="s">
        <v>1305</v>
      </c>
      <c r="E238" t="s">
        <v>1306</v>
      </c>
      <c r="F238" t="s">
        <v>1307</v>
      </c>
      <c r="G238" t="s">
        <v>31</v>
      </c>
      <c r="H238" t="s">
        <v>65</v>
      </c>
      <c r="I238" t="s">
        <v>1308</v>
      </c>
      <c r="J238" t="s">
        <v>81</v>
      </c>
      <c r="K238" t="s">
        <v>35</v>
      </c>
      <c r="L238" t="s">
        <v>65</v>
      </c>
      <c r="M238">
        <v>26</v>
      </c>
      <c r="N238" t="s">
        <v>1309</v>
      </c>
      <c r="O238" t="s">
        <v>1310</v>
      </c>
      <c r="P238" t="s">
        <v>38</v>
      </c>
    </row>
    <row r="239" spans="1:16" x14ac:dyDescent="0.55000000000000004">
      <c r="A239">
        <v>492218</v>
      </c>
      <c r="B239" t="s">
        <v>1263</v>
      </c>
      <c r="C239">
        <v>238</v>
      </c>
      <c r="D239" t="s">
        <v>1311</v>
      </c>
      <c r="E239" t="s">
        <v>1312</v>
      </c>
      <c r="F239" t="s">
        <v>1287</v>
      </c>
      <c r="G239" t="s">
        <v>31</v>
      </c>
      <c r="H239" t="s">
        <v>51</v>
      </c>
      <c r="I239" t="s">
        <v>1313</v>
      </c>
      <c r="J239" t="s">
        <v>1314</v>
      </c>
      <c r="K239" t="s">
        <v>35</v>
      </c>
      <c r="L239" t="s">
        <v>51</v>
      </c>
      <c r="M239">
        <v>29</v>
      </c>
      <c r="N239" t="s">
        <v>1315</v>
      </c>
      <c r="O239" t="s">
        <v>828</v>
      </c>
      <c r="P239" t="s">
        <v>38</v>
      </c>
    </row>
    <row r="240" spans="1:16" x14ac:dyDescent="0.55000000000000004">
      <c r="A240">
        <v>492218</v>
      </c>
      <c r="B240" t="s">
        <v>1263</v>
      </c>
      <c r="C240">
        <v>239</v>
      </c>
      <c r="D240" t="s">
        <v>1316</v>
      </c>
      <c r="E240" t="s">
        <v>1317</v>
      </c>
      <c r="F240" t="s">
        <v>840</v>
      </c>
      <c r="G240" t="s">
        <v>31</v>
      </c>
      <c r="H240" t="s">
        <v>100</v>
      </c>
      <c r="I240" t="s">
        <v>1318</v>
      </c>
      <c r="J240" t="s">
        <v>1268</v>
      </c>
      <c r="K240" t="s">
        <v>35</v>
      </c>
      <c r="L240" t="s">
        <v>100</v>
      </c>
      <c r="M240">
        <v>27</v>
      </c>
      <c r="N240" t="s">
        <v>1319</v>
      </c>
      <c r="O240" t="s">
        <v>390</v>
      </c>
      <c r="P240" t="s">
        <v>38</v>
      </c>
    </row>
    <row r="241" spans="1:16" x14ac:dyDescent="0.55000000000000004">
      <c r="A241">
        <v>492218</v>
      </c>
      <c r="B241" t="s">
        <v>1263</v>
      </c>
      <c r="C241">
        <v>240</v>
      </c>
      <c r="D241" t="s">
        <v>1320</v>
      </c>
      <c r="E241" t="s">
        <v>1321</v>
      </c>
      <c r="F241" t="s">
        <v>137</v>
      </c>
      <c r="G241" t="s">
        <v>31</v>
      </c>
      <c r="H241" t="s">
        <v>100</v>
      </c>
      <c r="I241" t="s">
        <v>1322</v>
      </c>
      <c r="J241" t="s">
        <v>191</v>
      </c>
      <c r="K241" t="s">
        <v>35</v>
      </c>
      <c r="L241" t="s">
        <v>100</v>
      </c>
      <c r="M241">
        <v>27</v>
      </c>
      <c r="N241" t="s">
        <v>522</v>
      </c>
      <c r="O241" t="s">
        <v>1323</v>
      </c>
      <c r="P241" t="s">
        <v>38</v>
      </c>
    </row>
    <row r="242" spans="1:16" x14ac:dyDescent="0.55000000000000004">
      <c r="A242">
        <v>492218</v>
      </c>
      <c r="B242" t="s">
        <v>1263</v>
      </c>
      <c r="C242">
        <v>241</v>
      </c>
      <c r="D242" t="s">
        <v>1324</v>
      </c>
      <c r="E242" t="s">
        <v>1325</v>
      </c>
      <c r="F242" t="s">
        <v>99</v>
      </c>
      <c r="G242" t="s">
        <v>31</v>
      </c>
      <c r="H242" t="s">
        <v>93</v>
      </c>
      <c r="I242" t="s">
        <v>1326</v>
      </c>
      <c r="J242" t="s">
        <v>399</v>
      </c>
      <c r="K242" t="s">
        <v>35</v>
      </c>
      <c r="L242" t="s">
        <v>93</v>
      </c>
      <c r="M242">
        <v>28</v>
      </c>
      <c r="N242" t="s">
        <v>1327</v>
      </c>
      <c r="O242" t="s">
        <v>1181</v>
      </c>
      <c r="P242" t="s">
        <v>38</v>
      </c>
    </row>
    <row r="243" spans="1:16" x14ac:dyDescent="0.55000000000000004">
      <c r="A243">
        <v>492218</v>
      </c>
      <c r="B243" t="s">
        <v>1263</v>
      </c>
      <c r="C243">
        <v>242</v>
      </c>
      <c r="D243" t="s">
        <v>1328</v>
      </c>
      <c r="E243" t="s">
        <v>1329</v>
      </c>
      <c r="F243" t="s">
        <v>1330</v>
      </c>
      <c r="G243" t="s">
        <v>31</v>
      </c>
      <c r="H243" t="s">
        <v>100</v>
      </c>
      <c r="I243" t="s">
        <v>1331</v>
      </c>
      <c r="J243" t="s">
        <v>1268</v>
      </c>
      <c r="K243" t="s">
        <v>35</v>
      </c>
      <c r="L243" t="s">
        <v>100</v>
      </c>
      <c r="M243">
        <v>27</v>
      </c>
      <c r="N243" t="s">
        <v>873</v>
      </c>
      <c r="O243" t="s">
        <v>1332</v>
      </c>
      <c r="P243" t="s">
        <v>38</v>
      </c>
    </row>
    <row r="244" spans="1:16" x14ac:dyDescent="0.55000000000000004">
      <c r="A244">
        <v>492218</v>
      </c>
      <c r="B244" t="s">
        <v>1263</v>
      </c>
      <c r="C244">
        <v>243</v>
      </c>
      <c r="D244" t="s">
        <v>1333</v>
      </c>
      <c r="E244" t="s">
        <v>1334</v>
      </c>
      <c r="F244" t="s">
        <v>773</v>
      </c>
      <c r="G244" t="s">
        <v>31</v>
      </c>
      <c r="H244" t="s">
        <v>93</v>
      </c>
      <c r="I244" t="s">
        <v>94</v>
      </c>
      <c r="J244" t="s">
        <v>1268</v>
      </c>
      <c r="K244" t="s">
        <v>35</v>
      </c>
      <c r="L244" t="s">
        <v>93</v>
      </c>
      <c r="M244">
        <v>28</v>
      </c>
      <c r="N244" t="s">
        <v>760</v>
      </c>
      <c r="O244" t="s">
        <v>1335</v>
      </c>
      <c r="P244" t="s">
        <v>38</v>
      </c>
    </row>
    <row r="245" spans="1:16" x14ac:dyDescent="0.55000000000000004">
      <c r="A245">
        <v>492218</v>
      </c>
      <c r="B245" t="s">
        <v>1263</v>
      </c>
      <c r="C245">
        <v>244</v>
      </c>
      <c r="D245" t="s">
        <v>1336</v>
      </c>
      <c r="E245" t="s">
        <v>1337</v>
      </c>
      <c r="F245" t="s">
        <v>1338</v>
      </c>
      <c r="G245" t="s">
        <v>31</v>
      </c>
      <c r="H245" t="s">
        <v>93</v>
      </c>
      <c r="I245" t="s">
        <v>1339</v>
      </c>
      <c r="J245" t="s">
        <v>1268</v>
      </c>
      <c r="K245" t="s">
        <v>35</v>
      </c>
      <c r="L245" t="s">
        <v>93</v>
      </c>
      <c r="M245">
        <v>28</v>
      </c>
      <c r="N245" t="s">
        <v>1340</v>
      </c>
      <c r="O245" t="s">
        <v>1086</v>
      </c>
      <c r="P245" t="s">
        <v>38</v>
      </c>
    </row>
    <row r="246" spans="1:16" x14ac:dyDescent="0.55000000000000004">
      <c r="A246">
        <v>492218</v>
      </c>
      <c r="B246" t="s">
        <v>1263</v>
      </c>
      <c r="C246">
        <v>245</v>
      </c>
      <c r="D246" t="s">
        <v>1341</v>
      </c>
      <c r="E246" t="s">
        <v>1342</v>
      </c>
      <c r="F246" t="s">
        <v>1343</v>
      </c>
      <c r="G246" t="s">
        <v>31</v>
      </c>
      <c r="H246" t="s">
        <v>51</v>
      </c>
      <c r="I246" t="s">
        <v>329</v>
      </c>
      <c r="J246" t="s">
        <v>1344</v>
      </c>
      <c r="K246" t="s">
        <v>35</v>
      </c>
      <c r="L246" t="s">
        <v>51</v>
      </c>
      <c r="M246">
        <v>29</v>
      </c>
      <c r="N246" t="s">
        <v>1345</v>
      </c>
      <c r="O246" t="s">
        <v>1346</v>
      </c>
      <c r="P246" t="s">
        <v>38</v>
      </c>
    </row>
    <row r="247" spans="1:16" x14ac:dyDescent="0.55000000000000004">
      <c r="A247">
        <v>492218</v>
      </c>
      <c r="B247" t="s">
        <v>1263</v>
      </c>
      <c r="C247">
        <v>246</v>
      </c>
      <c r="D247" t="s">
        <v>1347</v>
      </c>
      <c r="E247" t="s">
        <v>1348</v>
      </c>
      <c r="F247" t="s">
        <v>1349</v>
      </c>
      <c r="G247" t="s">
        <v>31</v>
      </c>
      <c r="H247" t="s">
        <v>334</v>
      </c>
      <c r="I247" t="s">
        <v>335</v>
      </c>
      <c r="J247" t="s">
        <v>1268</v>
      </c>
      <c r="K247" t="s">
        <v>35</v>
      </c>
      <c r="L247" t="s">
        <v>51</v>
      </c>
      <c r="M247">
        <v>29</v>
      </c>
      <c r="N247" t="s">
        <v>1350</v>
      </c>
      <c r="O247" t="s">
        <v>47</v>
      </c>
      <c r="P247" t="s">
        <v>38</v>
      </c>
    </row>
    <row r="248" spans="1:16" x14ac:dyDescent="0.55000000000000004">
      <c r="A248">
        <v>492218</v>
      </c>
      <c r="B248" t="s">
        <v>1263</v>
      </c>
      <c r="C248">
        <v>247</v>
      </c>
      <c r="D248" t="s">
        <v>1351</v>
      </c>
      <c r="E248" t="s">
        <v>1352</v>
      </c>
      <c r="F248" t="s">
        <v>1353</v>
      </c>
      <c r="G248" t="s">
        <v>31</v>
      </c>
      <c r="H248" t="s">
        <v>42</v>
      </c>
      <c r="I248" t="s">
        <v>1354</v>
      </c>
      <c r="J248" t="s">
        <v>81</v>
      </c>
      <c r="K248" t="s">
        <v>35</v>
      </c>
      <c r="L248" t="s">
        <v>42</v>
      </c>
      <c r="M248">
        <v>23</v>
      </c>
      <c r="N248" t="s">
        <v>1355</v>
      </c>
      <c r="O248" t="s">
        <v>598</v>
      </c>
      <c r="P248" t="s">
        <v>38</v>
      </c>
    </row>
    <row r="249" spans="1:16" x14ac:dyDescent="0.55000000000000004">
      <c r="A249">
        <v>492218</v>
      </c>
      <c r="B249" t="s">
        <v>1263</v>
      </c>
      <c r="C249">
        <v>248</v>
      </c>
      <c r="D249" t="s">
        <v>1356</v>
      </c>
      <c r="E249" t="s">
        <v>1357</v>
      </c>
      <c r="F249" t="s">
        <v>1358</v>
      </c>
      <c r="G249" t="s">
        <v>31</v>
      </c>
      <c r="H249" t="s">
        <v>51</v>
      </c>
      <c r="I249" t="s">
        <v>1359</v>
      </c>
      <c r="J249" t="s">
        <v>1360</v>
      </c>
      <c r="K249" t="s">
        <v>35</v>
      </c>
      <c r="L249" t="s">
        <v>51</v>
      </c>
      <c r="M249">
        <v>29</v>
      </c>
      <c r="N249" t="s">
        <v>1361</v>
      </c>
      <c r="O249" t="s">
        <v>1362</v>
      </c>
      <c r="P249" t="s">
        <v>38</v>
      </c>
    </row>
    <row r="250" spans="1:16" x14ac:dyDescent="0.55000000000000004">
      <c r="A250">
        <v>492218</v>
      </c>
      <c r="B250" t="s">
        <v>1263</v>
      </c>
      <c r="C250">
        <v>249</v>
      </c>
      <c r="D250" t="s">
        <v>1363</v>
      </c>
      <c r="E250" t="s">
        <v>1364</v>
      </c>
      <c r="F250" t="s">
        <v>1365</v>
      </c>
      <c r="G250" t="s">
        <v>31</v>
      </c>
      <c r="H250" t="s">
        <v>1229</v>
      </c>
      <c r="I250" t="s">
        <v>1366</v>
      </c>
      <c r="J250" t="s">
        <v>1268</v>
      </c>
      <c r="K250" t="s">
        <v>35</v>
      </c>
      <c r="L250" t="s">
        <v>1229</v>
      </c>
      <c r="M250">
        <v>30</v>
      </c>
      <c r="N250" t="s">
        <v>1367</v>
      </c>
      <c r="O250" t="s">
        <v>1368</v>
      </c>
      <c r="P250" t="s">
        <v>38</v>
      </c>
    </row>
    <row r="251" spans="1:16" x14ac:dyDescent="0.55000000000000004">
      <c r="A251">
        <v>492218</v>
      </c>
      <c r="B251" t="s">
        <v>1263</v>
      </c>
      <c r="C251">
        <v>250</v>
      </c>
      <c r="D251" t="s">
        <v>1369</v>
      </c>
      <c r="E251" t="s">
        <v>1370</v>
      </c>
      <c r="F251" t="s">
        <v>1371</v>
      </c>
      <c r="G251" t="s">
        <v>31</v>
      </c>
      <c r="H251" t="s">
        <v>125</v>
      </c>
      <c r="I251" t="s">
        <v>1372</v>
      </c>
      <c r="J251" t="s">
        <v>1314</v>
      </c>
      <c r="K251" t="s">
        <v>35</v>
      </c>
      <c r="L251" t="s">
        <v>125</v>
      </c>
      <c r="M251">
        <v>17</v>
      </c>
      <c r="N251" t="s">
        <v>1373</v>
      </c>
      <c r="O251" t="s">
        <v>906</v>
      </c>
      <c r="P251" t="s">
        <v>38</v>
      </c>
    </row>
    <row r="252" spans="1:16" x14ac:dyDescent="0.55000000000000004">
      <c r="A252">
        <v>492218</v>
      </c>
      <c r="B252" t="s">
        <v>1263</v>
      </c>
      <c r="C252">
        <v>251</v>
      </c>
      <c r="D252" t="s">
        <v>1374</v>
      </c>
      <c r="E252" t="s">
        <v>1375</v>
      </c>
      <c r="F252" t="s">
        <v>1376</v>
      </c>
      <c r="G252" t="s">
        <v>31</v>
      </c>
      <c r="H252" t="s">
        <v>65</v>
      </c>
      <c r="I252" t="s">
        <v>1377</v>
      </c>
      <c r="J252" t="s">
        <v>1268</v>
      </c>
      <c r="K252" t="s">
        <v>35</v>
      </c>
      <c r="L252" t="s">
        <v>65</v>
      </c>
      <c r="M252">
        <v>26</v>
      </c>
      <c r="N252" t="s">
        <v>1378</v>
      </c>
      <c r="O252" t="s">
        <v>193</v>
      </c>
      <c r="P252" t="s">
        <v>38</v>
      </c>
    </row>
    <row r="253" spans="1:16" x14ac:dyDescent="0.55000000000000004">
      <c r="A253">
        <v>492218</v>
      </c>
      <c r="B253" t="s">
        <v>1263</v>
      </c>
      <c r="C253">
        <v>252</v>
      </c>
      <c r="D253" t="s">
        <v>1379</v>
      </c>
      <c r="E253" t="s">
        <v>1380</v>
      </c>
      <c r="F253" t="s">
        <v>1381</v>
      </c>
      <c r="G253" t="s">
        <v>31</v>
      </c>
      <c r="H253" t="s">
        <v>51</v>
      </c>
      <c r="I253" t="s">
        <v>1382</v>
      </c>
      <c r="J253" t="s">
        <v>399</v>
      </c>
      <c r="K253" t="s">
        <v>35</v>
      </c>
      <c r="L253" t="s">
        <v>51</v>
      </c>
      <c r="M253">
        <v>29</v>
      </c>
      <c r="N253" t="s">
        <v>1383</v>
      </c>
      <c r="O253" t="s">
        <v>206</v>
      </c>
      <c r="P253" t="s">
        <v>38</v>
      </c>
    </row>
    <row r="254" spans="1:16" x14ac:dyDescent="0.55000000000000004">
      <c r="A254">
        <v>492218</v>
      </c>
      <c r="B254" t="s">
        <v>1263</v>
      </c>
      <c r="C254">
        <v>253</v>
      </c>
      <c r="D254" t="s">
        <v>1384</v>
      </c>
      <c r="E254" t="s">
        <v>1385</v>
      </c>
      <c r="F254" t="s">
        <v>1386</v>
      </c>
      <c r="G254" t="s">
        <v>31</v>
      </c>
      <c r="H254" t="s">
        <v>51</v>
      </c>
      <c r="I254" t="s">
        <v>1387</v>
      </c>
      <c r="J254" t="s">
        <v>1268</v>
      </c>
      <c r="K254" t="s">
        <v>35</v>
      </c>
      <c r="L254" t="s">
        <v>51</v>
      </c>
      <c r="M254">
        <v>29</v>
      </c>
      <c r="N254" t="s">
        <v>1388</v>
      </c>
      <c r="O254" t="s">
        <v>1389</v>
      </c>
      <c r="P254" t="s">
        <v>38</v>
      </c>
    </row>
    <row r="255" spans="1:16" x14ac:dyDescent="0.55000000000000004">
      <c r="A255">
        <v>492218</v>
      </c>
      <c r="B255" t="s">
        <v>1263</v>
      </c>
      <c r="C255">
        <v>254</v>
      </c>
      <c r="D255" t="s">
        <v>1390</v>
      </c>
      <c r="E255" t="s">
        <v>1391</v>
      </c>
      <c r="F255" t="s">
        <v>1392</v>
      </c>
      <c r="G255" t="s">
        <v>216</v>
      </c>
      <c r="H255" t="s">
        <v>100</v>
      </c>
      <c r="I255" t="s">
        <v>1053</v>
      </c>
      <c r="J255" t="s">
        <v>81</v>
      </c>
      <c r="K255" t="s">
        <v>218</v>
      </c>
      <c r="L255" t="s">
        <v>100</v>
      </c>
      <c r="M255">
        <v>27</v>
      </c>
      <c r="N255" t="s">
        <v>238</v>
      </c>
      <c r="O255" t="s">
        <v>1393</v>
      </c>
      <c r="P255" t="s">
        <v>38</v>
      </c>
    </row>
    <row r="256" spans="1:16" x14ac:dyDescent="0.55000000000000004">
      <c r="A256">
        <v>492218</v>
      </c>
      <c r="B256" t="s">
        <v>1263</v>
      </c>
      <c r="C256">
        <v>255</v>
      </c>
      <c r="D256" t="s">
        <v>1394</v>
      </c>
      <c r="E256" t="s">
        <v>1395</v>
      </c>
      <c r="F256" t="s">
        <v>1396</v>
      </c>
      <c r="G256" t="s">
        <v>216</v>
      </c>
      <c r="H256" t="s">
        <v>93</v>
      </c>
      <c r="I256" t="s">
        <v>1397</v>
      </c>
      <c r="J256" t="s">
        <v>1360</v>
      </c>
      <c r="K256" t="s">
        <v>218</v>
      </c>
      <c r="L256" t="s">
        <v>93</v>
      </c>
      <c r="M256">
        <v>28</v>
      </c>
      <c r="N256" t="s">
        <v>1398</v>
      </c>
      <c r="O256" t="s">
        <v>1399</v>
      </c>
      <c r="P256" t="s">
        <v>38</v>
      </c>
    </row>
    <row r="257" spans="1:16" x14ac:dyDescent="0.55000000000000004">
      <c r="A257">
        <v>492218</v>
      </c>
      <c r="B257" t="s">
        <v>1263</v>
      </c>
      <c r="C257">
        <v>256</v>
      </c>
      <c r="D257" t="s">
        <v>1400</v>
      </c>
      <c r="E257" t="s">
        <v>1401</v>
      </c>
      <c r="F257" t="s">
        <v>1402</v>
      </c>
      <c r="G257" t="s">
        <v>216</v>
      </c>
      <c r="H257" t="s">
        <v>93</v>
      </c>
      <c r="I257" t="s">
        <v>1403</v>
      </c>
      <c r="J257" t="s">
        <v>81</v>
      </c>
      <c r="K257" t="s">
        <v>218</v>
      </c>
      <c r="L257" t="s">
        <v>93</v>
      </c>
      <c r="M257">
        <v>28</v>
      </c>
      <c r="N257" t="s">
        <v>1404</v>
      </c>
      <c r="O257" t="s">
        <v>1405</v>
      </c>
      <c r="P257" t="s">
        <v>38</v>
      </c>
    </row>
    <row r="258" spans="1:16" x14ac:dyDescent="0.55000000000000004">
      <c r="A258">
        <v>492218</v>
      </c>
      <c r="B258" t="s">
        <v>1263</v>
      </c>
      <c r="C258">
        <v>257</v>
      </c>
      <c r="D258" t="s">
        <v>1406</v>
      </c>
      <c r="E258" t="s">
        <v>1407</v>
      </c>
      <c r="F258" t="s">
        <v>993</v>
      </c>
      <c r="G258" t="s">
        <v>216</v>
      </c>
      <c r="H258" t="s">
        <v>100</v>
      </c>
      <c r="I258" t="s">
        <v>1408</v>
      </c>
      <c r="J258" t="s">
        <v>399</v>
      </c>
      <c r="K258" t="s">
        <v>218</v>
      </c>
      <c r="L258" t="s">
        <v>100</v>
      </c>
      <c r="M258">
        <v>27</v>
      </c>
      <c r="N258" t="s">
        <v>1409</v>
      </c>
      <c r="O258" t="s">
        <v>128</v>
      </c>
      <c r="P258" t="s">
        <v>38</v>
      </c>
    </row>
    <row r="259" spans="1:16" x14ac:dyDescent="0.55000000000000004">
      <c r="A259">
        <v>492218</v>
      </c>
      <c r="B259" t="s">
        <v>1263</v>
      </c>
      <c r="C259">
        <v>258</v>
      </c>
      <c r="D259" t="s">
        <v>1410</v>
      </c>
      <c r="E259" t="s">
        <v>1411</v>
      </c>
      <c r="F259" t="s">
        <v>1412</v>
      </c>
      <c r="G259" t="s">
        <v>216</v>
      </c>
      <c r="H259" t="s">
        <v>100</v>
      </c>
      <c r="I259" t="s">
        <v>145</v>
      </c>
      <c r="J259" t="s">
        <v>1268</v>
      </c>
      <c r="K259" t="s">
        <v>218</v>
      </c>
      <c r="L259" t="s">
        <v>100</v>
      </c>
      <c r="M259">
        <v>27</v>
      </c>
      <c r="N259" t="s">
        <v>1413</v>
      </c>
      <c r="O259" t="s">
        <v>239</v>
      </c>
      <c r="P259" t="s">
        <v>38</v>
      </c>
    </row>
    <row r="260" spans="1:16" x14ac:dyDescent="0.55000000000000004">
      <c r="A260">
        <v>492218</v>
      </c>
      <c r="B260" t="s">
        <v>1263</v>
      </c>
      <c r="C260">
        <v>259</v>
      </c>
      <c r="D260" t="s">
        <v>1414</v>
      </c>
      <c r="E260" t="s">
        <v>1415</v>
      </c>
      <c r="F260" t="s">
        <v>1416</v>
      </c>
      <c r="G260" t="s">
        <v>216</v>
      </c>
      <c r="H260" t="s">
        <v>100</v>
      </c>
      <c r="I260" t="s">
        <v>145</v>
      </c>
      <c r="J260" t="s">
        <v>191</v>
      </c>
      <c r="K260" t="s">
        <v>218</v>
      </c>
      <c r="L260" t="s">
        <v>100</v>
      </c>
      <c r="M260">
        <v>27</v>
      </c>
      <c r="N260" t="s">
        <v>1417</v>
      </c>
      <c r="O260" t="s">
        <v>1418</v>
      </c>
      <c r="P260" t="s">
        <v>38</v>
      </c>
    </row>
    <row r="261" spans="1:16" x14ac:dyDescent="0.55000000000000004">
      <c r="A261">
        <v>492218</v>
      </c>
      <c r="B261" t="s">
        <v>1263</v>
      </c>
      <c r="C261">
        <v>260</v>
      </c>
      <c r="D261" t="s">
        <v>1419</v>
      </c>
      <c r="E261" t="s">
        <v>1420</v>
      </c>
      <c r="F261" t="s">
        <v>935</v>
      </c>
      <c r="G261" t="s">
        <v>216</v>
      </c>
      <c r="H261" t="s">
        <v>100</v>
      </c>
      <c r="I261" t="s">
        <v>1053</v>
      </c>
      <c r="J261" t="s">
        <v>1268</v>
      </c>
      <c r="K261" t="s">
        <v>218</v>
      </c>
      <c r="L261" t="s">
        <v>100</v>
      </c>
      <c r="M261">
        <v>27</v>
      </c>
      <c r="N261" t="s">
        <v>1421</v>
      </c>
      <c r="O261" t="s">
        <v>1422</v>
      </c>
      <c r="P261" t="s">
        <v>38</v>
      </c>
    </row>
    <row r="262" spans="1:16" x14ac:dyDescent="0.55000000000000004">
      <c r="A262">
        <v>492218</v>
      </c>
      <c r="B262" t="s">
        <v>1263</v>
      </c>
      <c r="C262">
        <v>261</v>
      </c>
      <c r="D262" t="s">
        <v>1423</v>
      </c>
      <c r="E262" t="s">
        <v>1424</v>
      </c>
      <c r="F262" t="s">
        <v>1425</v>
      </c>
      <c r="G262" t="s">
        <v>216</v>
      </c>
      <c r="H262" t="s">
        <v>100</v>
      </c>
      <c r="I262" t="s">
        <v>1053</v>
      </c>
      <c r="J262" t="s">
        <v>1268</v>
      </c>
      <c r="K262" t="s">
        <v>218</v>
      </c>
      <c r="L262" t="s">
        <v>100</v>
      </c>
      <c r="M262">
        <v>27</v>
      </c>
      <c r="N262" t="s">
        <v>1426</v>
      </c>
      <c r="O262" t="s">
        <v>1001</v>
      </c>
      <c r="P262" t="s">
        <v>38</v>
      </c>
    </row>
    <row r="263" spans="1:16" x14ac:dyDescent="0.55000000000000004">
      <c r="A263">
        <v>492218</v>
      </c>
      <c r="B263" t="s">
        <v>1263</v>
      </c>
      <c r="C263">
        <v>262</v>
      </c>
      <c r="D263" t="s">
        <v>1427</v>
      </c>
      <c r="E263" t="s">
        <v>1428</v>
      </c>
      <c r="F263" t="s">
        <v>1429</v>
      </c>
      <c r="G263" t="s">
        <v>216</v>
      </c>
      <c r="H263" t="s">
        <v>100</v>
      </c>
      <c r="I263" t="s">
        <v>1053</v>
      </c>
      <c r="J263" t="s">
        <v>715</v>
      </c>
      <c r="K263" t="s">
        <v>218</v>
      </c>
      <c r="L263" t="s">
        <v>100</v>
      </c>
      <c r="M263">
        <v>27</v>
      </c>
      <c r="N263" t="s">
        <v>823</v>
      </c>
      <c r="O263" t="s">
        <v>1430</v>
      </c>
      <c r="P263" t="s">
        <v>38</v>
      </c>
    </row>
    <row r="264" spans="1:16" x14ac:dyDescent="0.55000000000000004">
      <c r="A264">
        <v>492218</v>
      </c>
      <c r="B264" t="s">
        <v>1263</v>
      </c>
      <c r="C264">
        <v>263</v>
      </c>
      <c r="D264" t="s">
        <v>1431</v>
      </c>
      <c r="E264" t="s">
        <v>1432</v>
      </c>
      <c r="F264" t="s">
        <v>1433</v>
      </c>
      <c r="G264" t="s">
        <v>216</v>
      </c>
      <c r="H264" t="s">
        <v>51</v>
      </c>
      <c r="I264" t="s">
        <v>1387</v>
      </c>
      <c r="J264" t="s">
        <v>715</v>
      </c>
      <c r="K264" t="s">
        <v>218</v>
      </c>
      <c r="L264" t="s">
        <v>51</v>
      </c>
      <c r="M264">
        <v>29</v>
      </c>
      <c r="N264" t="s">
        <v>1434</v>
      </c>
      <c r="O264" t="s">
        <v>1362</v>
      </c>
      <c r="P264" t="s">
        <v>38</v>
      </c>
    </row>
    <row r="265" spans="1:16" x14ac:dyDescent="0.55000000000000004">
      <c r="A265">
        <v>492218</v>
      </c>
      <c r="B265" t="s">
        <v>1263</v>
      </c>
      <c r="C265">
        <v>264</v>
      </c>
      <c r="D265" t="s">
        <v>1435</v>
      </c>
      <c r="E265" t="s">
        <v>1436</v>
      </c>
      <c r="F265" t="s">
        <v>1437</v>
      </c>
      <c r="G265" t="s">
        <v>216</v>
      </c>
      <c r="H265" t="s">
        <v>100</v>
      </c>
      <c r="I265" t="s">
        <v>317</v>
      </c>
      <c r="J265" t="s">
        <v>191</v>
      </c>
      <c r="K265" t="s">
        <v>218</v>
      </c>
      <c r="L265" t="s">
        <v>100</v>
      </c>
      <c r="M265">
        <v>27</v>
      </c>
      <c r="N265" t="s">
        <v>1438</v>
      </c>
      <c r="O265" t="s">
        <v>1194</v>
      </c>
      <c r="P265" t="s">
        <v>38</v>
      </c>
    </row>
    <row r="266" spans="1:16" x14ac:dyDescent="0.55000000000000004">
      <c r="A266">
        <v>492218</v>
      </c>
      <c r="B266" t="s">
        <v>1263</v>
      </c>
      <c r="C266">
        <v>265</v>
      </c>
      <c r="D266" t="s">
        <v>1439</v>
      </c>
      <c r="E266" t="s">
        <v>1440</v>
      </c>
      <c r="F266" t="s">
        <v>1441</v>
      </c>
      <c r="G266" t="s">
        <v>216</v>
      </c>
      <c r="H266" t="s">
        <v>100</v>
      </c>
      <c r="I266" t="s">
        <v>1442</v>
      </c>
      <c r="J266" t="s">
        <v>1163</v>
      </c>
      <c r="K266" t="s">
        <v>218</v>
      </c>
      <c r="L266" t="s">
        <v>100</v>
      </c>
      <c r="M266">
        <v>27</v>
      </c>
      <c r="N266" t="s">
        <v>1443</v>
      </c>
      <c r="O266" t="s">
        <v>952</v>
      </c>
      <c r="P266" t="s">
        <v>38</v>
      </c>
    </row>
    <row r="267" spans="1:16" x14ac:dyDescent="0.55000000000000004">
      <c r="A267">
        <v>492218</v>
      </c>
      <c r="B267" t="s">
        <v>1263</v>
      </c>
      <c r="C267">
        <v>266</v>
      </c>
      <c r="D267" t="s">
        <v>1444</v>
      </c>
      <c r="E267" t="s">
        <v>1445</v>
      </c>
      <c r="F267" t="s">
        <v>398</v>
      </c>
      <c r="G267" t="s">
        <v>216</v>
      </c>
      <c r="H267" t="s">
        <v>65</v>
      </c>
      <c r="I267" t="s">
        <v>1446</v>
      </c>
      <c r="J267" t="s">
        <v>81</v>
      </c>
      <c r="K267" t="s">
        <v>218</v>
      </c>
      <c r="L267" t="s">
        <v>65</v>
      </c>
      <c r="M267">
        <v>26</v>
      </c>
      <c r="N267" t="s">
        <v>1447</v>
      </c>
      <c r="O267" t="s">
        <v>61</v>
      </c>
      <c r="P267" t="s">
        <v>38</v>
      </c>
    </row>
    <row r="268" spans="1:16" x14ac:dyDescent="0.55000000000000004">
      <c r="A268">
        <v>492218</v>
      </c>
      <c r="B268" t="s">
        <v>1263</v>
      </c>
      <c r="C268">
        <v>267</v>
      </c>
      <c r="D268" t="s">
        <v>1448</v>
      </c>
      <c r="E268" t="s">
        <v>1449</v>
      </c>
      <c r="F268" t="s">
        <v>1450</v>
      </c>
      <c r="G268" t="s">
        <v>216</v>
      </c>
      <c r="H268" t="s">
        <v>65</v>
      </c>
      <c r="I268" t="s">
        <v>494</v>
      </c>
      <c r="J268" t="s">
        <v>1451</v>
      </c>
      <c r="K268" t="s">
        <v>218</v>
      </c>
      <c r="L268" t="s">
        <v>65</v>
      </c>
      <c r="M268">
        <v>26</v>
      </c>
      <c r="N268" t="s">
        <v>1452</v>
      </c>
      <c r="O268" t="s">
        <v>1453</v>
      </c>
      <c r="P268" t="s">
        <v>38</v>
      </c>
    </row>
    <row r="269" spans="1:16" x14ac:dyDescent="0.55000000000000004">
      <c r="A269">
        <v>492218</v>
      </c>
      <c r="B269" t="s">
        <v>1263</v>
      </c>
      <c r="C269">
        <v>268</v>
      </c>
      <c r="D269" t="s">
        <v>1454</v>
      </c>
      <c r="E269" t="s">
        <v>1455</v>
      </c>
      <c r="F269" t="s">
        <v>1456</v>
      </c>
      <c r="G269" t="s">
        <v>216</v>
      </c>
      <c r="H269" t="s">
        <v>1229</v>
      </c>
      <c r="I269" t="s">
        <v>1457</v>
      </c>
      <c r="J269" t="s">
        <v>81</v>
      </c>
      <c r="K269" t="s">
        <v>218</v>
      </c>
      <c r="L269" t="s">
        <v>100</v>
      </c>
      <c r="M269">
        <v>27</v>
      </c>
      <c r="N269" t="s">
        <v>1458</v>
      </c>
      <c r="O269" t="s">
        <v>1459</v>
      </c>
      <c r="P269" t="s">
        <v>38</v>
      </c>
    </row>
    <row r="270" spans="1:16" x14ac:dyDescent="0.55000000000000004">
      <c r="A270">
        <v>492218</v>
      </c>
      <c r="B270" t="s">
        <v>1263</v>
      </c>
      <c r="C270">
        <v>269</v>
      </c>
      <c r="D270" t="s">
        <v>1460</v>
      </c>
      <c r="E270" t="s">
        <v>1461</v>
      </c>
      <c r="F270" t="s">
        <v>1462</v>
      </c>
      <c r="G270" t="s">
        <v>216</v>
      </c>
      <c r="H270" t="s">
        <v>100</v>
      </c>
      <c r="I270" t="s">
        <v>1463</v>
      </c>
      <c r="J270" t="s">
        <v>1464</v>
      </c>
      <c r="K270" t="s">
        <v>218</v>
      </c>
      <c r="L270" t="s">
        <v>100</v>
      </c>
      <c r="M270">
        <v>27</v>
      </c>
      <c r="N270" t="s">
        <v>1465</v>
      </c>
      <c r="O270" t="s">
        <v>351</v>
      </c>
      <c r="P270" t="s">
        <v>38</v>
      </c>
    </row>
    <row r="271" spans="1:16" x14ac:dyDescent="0.55000000000000004">
      <c r="A271">
        <v>492218</v>
      </c>
      <c r="B271" t="s">
        <v>1263</v>
      </c>
      <c r="C271">
        <v>270</v>
      </c>
      <c r="D271" t="s">
        <v>1466</v>
      </c>
      <c r="E271" t="s">
        <v>1467</v>
      </c>
      <c r="F271" t="s">
        <v>1468</v>
      </c>
      <c r="G271" t="s">
        <v>216</v>
      </c>
      <c r="H271" t="s">
        <v>100</v>
      </c>
      <c r="I271" t="s">
        <v>312</v>
      </c>
      <c r="J271" t="s">
        <v>81</v>
      </c>
      <c r="K271" t="s">
        <v>218</v>
      </c>
      <c r="L271" t="s">
        <v>100</v>
      </c>
      <c r="M271">
        <v>27</v>
      </c>
      <c r="N271" t="s">
        <v>1469</v>
      </c>
      <c r="O271" t="s">
        <v>1470</v>
      </c>
      <c r="P271" t="s">
        <v>38</v>
      </c>
    </row>
    <row r="272" spans="1:16" x14ac:dyDescent="0.55000000000000004">
      <c r="A272">
        <v>492218</v>
      </c>
      <c r="B272" t="s">
        <v>1263</v>
      </c>
      <c r="C272">
        <v>271</v>
      </c>
      <c r="D272" t="s">
        <v>1471</v>
      </c>
      <c r="E272" t="s">
        <v>1472</v>
      </c>
      <c r="F272" t="s">
        <v>293</v>
      </c>
      <c r="G272" t="s">
        <v>216</v>
      </c>
      <c r="H272" t="s">
        <v>362</v>
      </c>
      <c r="I272" t="s">
        <v>660</v>
      </c>
      <c r="J272" t="s">
        <v>1473</v>
      </c>
      <c r="K272" t="s">
        <v>218</v>
      </c>
      <c r="L272" t="s">
        <v>362</v>
      </c>
      <c r="M272">
        <v>31</v>
      </c>
      <c r="N272" t="s">
        <v>1474</v>
      </c>
      <c r="O272" t="s">
        <v>697</v>
      </c>
      <c r="P272" t="s">
        <v>38</v>
      </c>
    </row>
    <row r="273" spans="1:16" x14ac:dyDescent="0.55000000000000004">
      <c r="A273">
        <v>492218</v>
      </c>
      <c r="B273" t="s">
        <v>1263</v>
      </c>
      <c r="C273">
        <v>272</v>
      </c>
      <c r="D273" t="s">
        <v>1475</v>
      </c>
      <c r="E273" t="s">
        <v>1476</v>
      </c>
      <c r="F273" t="s">
        <v>1477</v>
      </c>
      <c r="G273" t="s">
        <v>216</v>
      </c>
      <c r="H273" t="s">
        <v>100</v>
      </c>
      <c r="I273" t="s">
        <v>1478</v>
      </c>
      <c r="J273" t="s">
        <v>81</v>
      </c>
      <c r="K273" t="s">
        <v>218</v>
      </c>
      <c r="L273" t="s">
        <v>100</v>
      </c>
      <c r="M273">
        <v>27</v>
      </c>
      <c r="N273" t="s">
        <v>1479</v>
      </c>
      <c r="O273" t="s">
        <v>828</v>
      </c>
      <c r="P273" t="s">
        <v>38</v>
      </c>
    </row>
    <row r="274" spans="1:16" x14ac:dyDescent="0.55000000000000004">
      <c r="A274">
        <v>492218</v>
      </c>
      <c r="B274" t="s">
        <v>1263</v>
      </c>
      <c r="C274">
        <v>273</v>
      </c>
      <c r="D274" t="s">
        <v>1480</v>
      </c>
      <c r="E274" t="s">
        <v>1481</v>
      </c>
      <c r="F274" t="s">
        <v>1482</v>
      </c>
      <c r="G274" t="s">
        <v>216</v>
      </c>
      <c r="H274" t="s">
        <v>1229</v>
      </c>
      <c r="I274" t="s">
        <v>1483</v>
      </c>
      <c r="J274" t="s">
        <v>1268</v>
      </c>
      <c r="K274" t="s">
        <v>218</v>
      </c>
      <c r="L274" t="s">
        <v>100</v>
      </c>
      <c r="M274">
        <v>27</v>
      </c>
      <c r="N274" t="s">
        <v>1484</v>
      </c>
      <c r="O274" t="s">
        <v>818</v>
      </c>
      <c r="P274" t="s">
        <v>38</v>
      </c>
    </row>
    <row r="275" spans="1:16" x14ac:dyDescent="0.55000000000000004">
      <c r="A275">
        <v>492218</v>
      </c>
      <c r="B275" t="s">
        <v>1263</v>
      </c>
      <c r="C275">
        <v>274</v>
      </c>
      <c r="D275" t="s">
        <v>1485</v>
      </c>
      <c r="E275" t="s">
        <v>1486</v>
      </c>
      <c r="F275" t="s">
        <v>1487</v>
      </c>
      <c r="G275" t="s">
        <v>216</v>
      </c>
      <c r="H275" t="s">
        <v>72</v>
      </c>
      <c r="I275" t="s">
        <v>1488</v>
      </c>
      <c r="J275" t="s">
        <v>1360</v>
      </c>
      <c r="K275" t="s">
        <v>218</v>
      </c>
      <c r="L275" t="s">
        <v>72</v>
      </c>
      <c r="M275">
        <v>37</v>
      </c>
      <c r="N275" t="s">
        <v>1489</v>
      </c>
      <c r="O275" t="s">
        <v>1346</v>
      </c>
      <c r="P275" t="s">
        <v>38</v>
      </c>
    </row>
    <row r="276" spans="1:16" x14ac:dyDescent="0.55000000000000004">
      <c r="A276">
        <v>492218</v>
      </c>
      <c r="B276" t="s">
        <v>1263</v>
      </c>
      <c r="C276">
        <v>275</v>
      </c>
      <c r="D276" t="s">
        <v>1490</v>
      </c>
      <c r="E276" t="s">
        <v>1491</v>
      </c>
      <c r="F276" t="s">
        <v>1492</v>
      </c>
      <c r="G276" t="s">
        <v>116</v>
      </c>
      <c r="H276" t="s">
        <v>45</v>
      </c>
      <c r="I276" t="s">
        <v>1493</v>
      </c>
      <c r="J276" t="s">
        <v>1344</v>
      </c>
      <c r="K276" t="s">
        <v>218</v>
      </c>
      <c r="L276" t="s">
        <v>45</v>
      </c>
      <c r="M276">
        <v>25</v>
      </c>
      <c r="N276" t="s">
        <v>1494</v>
      </c>
      <c r="O276" t="s">
        <v>496</v>
      </c>
      <c r="P276" t="s">
        <v>38</v>
      </c>
    </row>
    <row r="277" spans="1:16" x14ac:dyDescent="0.55000000000000004">
      <c r="A277">
        <v>492218</v>
      </c>
      <c r="B277" t="s">
        <v>1263</v>
      </c>
      <c r="C277">
        <v>276</v>
      </c>
      <c r="D277" t="s">
        <v>1495</v>
      </c>
      <c r="E277" t="s">
        <v>1496</v>
      </c>
      <c r="F277" t="s">
        <v>1497</v>
      </c>
      <c r="G277" t="s">
        <v>216</v>
      </c>
      <c r="H277" t="s">
        <v>93</v>
      </c>
      <c r="I277" t="s">
        <v>1498</v>
      </c>
      <c r="J277" t="s">
        <v>1464</v>
      </c>
      <c r="K277" t="s">
        <v>218</v>
      </c>
      <c r="L277" t="s">
        <v>93</v>
      </c>
      <c r="M277">
        <v>28</v>
      </c>
      <c r="N277" t="s">
        <v>1499</v>
      </c>
      <c r="O277" t="s">
        <v>1500</v>
      </c>
      <c r="P277" t="s">
        <v>38</v>
      </c>
    </row>
    <row r="278" spans="1:16" x14ac:dyDescent="0.55000000000000004">
      <c r="A278">
        <v>492218</v>
      </c>
      <c r="B278" t="s">
        <v>1263</v>
      </c>
      <c r="C278">
        <v>277</v>
      </c>
      <c r="D278" t="s">
        <v>1501</v>
      </c>
      <c r="E278" t="s">
        <v>1502</v>
      </c>
      <c r="F278" t="s">
        <v>287</v>
      </c>
      <c r="G278" t="s">
        <v>216</v>
      </c>
      <c r="H278" t="s">
        <v>100</v>
      </c>
      <c r="I278" t="s">
        <v>1053</v>
      </c>
      <c r="J278" t="s">
        <v>1268</v>
      </c>
      <c r="K278" t="s">
        <v>218</v>
      </c>
      <c r="L278" t="s">
        <v>100</v>
      </c>
      <c r="M278">
        <v>27</v>
      </c>
      <c r="N278" t="s">
        <v>238</v>
      </c>
      <c r="O278" t="s">
        <v>1181</v>
      </c>
      <c r="P278" t="s">
        <v>38</v>
      </c>
    </row>
    <row r="279" spans="1:16" x14ac:dyDescent="0.55000000000000004">
      <c r="A279">
        <v>492218</v>
      </c>
      <c r="B279" t="s">
        <v>1263</v>
      </c>
      <c r="C279">
        <v>278</v>
      </c>
      <c r="D279" t="s">
        <v>1503</v>
      </c>
      <c r="E279" t="s">
        <v>1504</v>
      </c>
      <c r="F279" t="s">
        <v>1505</v>
      </c>
      <c r="G279" t="s">
        <v>216</v>
      </c>
      <c r="H279" t="s">
        <v>65</v>
      </c>
      <c r="I279" t="s">
        <v>541</v>
      </c>
      <c r="J279" t="s">
        <v>399</v>
      </c>
      <c r="K279" t="s">
        <v>218</v>
      </c>
      <c r="L279" t="s">
        <v>65</v>
      </c>
      <c r="M279">
        <v>26</v>
      </c>
      <c r="N279" t="s">
        <v>1506</v>
      </c>
      <c r="O279" t="s">
        <v>1507</v>
      </c>
      <c r="P279" t="s">
        <v>38</v>
      </c>
    </row>
    <row r="280" spans="1:16" x14ac:dyDescent="0.55000000000000004">
      <c r="A280">
        <v>492218</v>
      </c>
      <c r="B280" t="s">
        <v>1263</v>
      </c>
      <c r="C280">
        <v>279</v>
      </c>
      <c r="D280" t="s">
        <v>1508</v>
      </c>
      <c r="E280" t="s">
        <v>1509</v>
      </c>
      <c r="F280" t="s">
        <v>1510</v>
      </c>
      <c r="G280" t="s">
        <v>216</v>
      </c>
      <c r="H280" t="s">
        <v>51</v>
      </c>
      <c r="I280" t="s">
        <v>1511</v>
      </c>
      <c r="J280" t="s">
        <v>708</v>
      </c>
      <c r="K280" t="s">
        <v>218</v>
      </c>
      <c r="L280" t="s">
        <v>51</v>
      </c>
      <c r="M280">
        <v>29</v>
      </c>
      <c r="N280" t="s">
        <v>1512</v>
      </c>
      <c r="O280" t="s">
        <v>1513</v>
      </c>
      <c r="P280" t="s">
        <v>38</v>
      </c>
    </row>
    <row r="281" spans="1:16" x14ac:dyDescent="0.55000000000000004">
      <c r="A281">
        <v>492218</v>
      </c>
      <c r="B281" t="s">
        <v>1263</v>
      </c>
      <c r="C281">
        <v>280</v>
      </c>
      <c r="D281" t="s">
        <v>1514</v>
      </c>
      <c r="E281" t="s">
        <v>1515</v>
      </c>
      <c r="F281" t="s">
        <v>1516</v>
      </c>
      <c r="G281" t="s">
        <v>216</v>
      </c>
      <c r="H281" t="s">
        <v>65</v>
      </c>
      <c r="I281" t="s">
        <v>1517</v>
      </c>
      <c r="J281" t="s">
        <v>1473</v>
      </c>
      <c r="K281" t="s">
        <v>218</v>
      </c>
      <c r="L281" t="s">
        <v>65</v>
      </c>
      <c r="M281">
        <v>26</v>
      </c>
      <c r="N281" t="s">
        <v>1518</v>
      </c>
      <c r="O281" t="s">
        <v>1119</v>
      </c>
      <c r="P281" t="s">
        <v>38</v>
      </c>
    </row>
    <row r="282" spans="1:16" x14ac:dyDescent="0.55000000000000004">
      <c r="A282">
        <v>492218</v>
      </c>
      <c r="B282" t="s">
        <v>1263</v>
      </c>
      <c r="C282">
        <v>281</v>
      </c>
      <c r="D282" t="s">
        <v>1519</v>
      </c>
      <c r="E282" t="s">
        <v>1520</v>
      </c>
      <c r="F282" t="s">
        <v>1521</v>
      </c>
      <c r="G282" t="s">
        <v>216</v>
      </c>
      <c r="H282" t="s">
        <v>108</v>
      </c>
      <c r="I282" t="s">
        <v>1522</v>
      </c>
      <c r="J282" t="s">
        <v>715</v>
      </c>
      <c r="K282" t="s">
        <v>218</v>
      </c>
      <c r="L282" t="s">
        <v>108</v>
      </c>
      <c r="M282">
        <v>22</v>
      </c>
      <c r="N282" t="s">
        <v>1523</v>
      </c>
      <c r="O282" t="s">
        <v>1524</v>
      </c>
      <c r="P282" t="s">
        <v>38</v>
      </c>
    </row>
    <row r="283" spans="1:16" x14ac:dyDescent="0.55000000000000004">
      <c r="A283">
        <v>492218</v>
      </c>
      <c r="B283" t="s">
        <v>1263</v>
      </c>
      <c r="C283">
        <v>282</v>
      </c>
      <c r="D283" t="s">
        <v>1525</v>
      </c>
      <c r="E283" t="s">
        <v>1526</v>
      </c>
      <c r="F283" t="s">
        <v>1527</v>
      </c>
      <c r="G283" t="s">
        <v>471</v>
      </c>
      <c r="H283" t="s">
        <v>93</v>
      </c>
      <c r="I283" t="s">
        <v>484</v>
      </c>
      <c r="J283" t="s">
        <v>1268</v>
      </c>
      <c r="K283" t="s">
        <v>473</v>
      </c>
      <c r="L283" t="s">
        <v>93</v>
      </c>
      <c r="M283">
        <v>28</v>
      </c>
      <c r="N283" t="s">
        <v>1528</v>
      </c>
      <c r="O283" t="s">
        <v>141</v>
      </c>
      <c r="P283" t="s">
        <v>38</v>
      </c>
    </row>
    <row r="284" spans="1:16" x14ac:dyDescent="0.55000000000000004">
      <c r="A284">
        <v>492218</v>
      </c>
      <c r="B284" t="s">
        <v>1263</v>
      </c>
      <c r="C284">
        <v>283</v>
      </c>
      <c r="D284" t="s">
        <v>1529</v>
      </c>
      <c r="E284" t="s">
        <v>1530</v>
      </c>
      <c r="F284" t="s">
        <v>1037</v>
      </c>
      <c r="G284" t="s">
        <v>471</v>
      </c>
      <c r="H284" t="s">
        <v>93</v>
      </c>
      <c r="I284" t="s">
        <v>1531</v>
      </c>
      <c r="J284" t="s">
        <v>1451</v>
      </c>
      <c r="K284" t="s">
        <v>473</v>
      </c>
      <c r="L284" t="s">
        <v>93</v>
      </c>
      <c r="M284">
        <v>28</v>
      </c>
      <c r="N284" t="s">
        <v>1269</v>
      </c>
      <c r="O284" t="s">
        <v>598</v>
      </c>
      <c r="P284" t="s">
        <v>38</v>
      </c>
    </row>
    <row r="285" spans="1:16" x14ac:dyDescent="0.55000000000000004">
      <c r="A285">
        <v>492218</v>
      </c>
      <c r="B285" t="s">
        <v>1263</v>
      </c>
      <c r="C285">
        <v>284</v>
      </c>
      <c r="D285" t="s">
        <v>1532</v>
      </c>
      <c r="E285" t="s">
        <v>1533</v>
      </c>
      <c r="F285" t="s">
        <v>1135</v>
      </c>
      <c r="G285" t="s">
        <v>471</v>
      </c>
      <c r="H285" t="s">
        <v>304</v>
      </c>
      <c r="I285" t="s">
        <v>1534</v>
      </c>
      <c r="J285" t="s">
        <v>81</v>
      </c>
      <c r="K285" t="s">
        <v>473</v>
      </c>
      <c r="L285" t="s">
        <v>304</v>
      </c>
      <c r="M285" t="s">
        <v>306</v>
      </c>
      <c r="N285" t="s">
        <v>1535</v>
      </c>
      <c r="O285" t="s">
        <v>1536</v>
      </c>
      <c r="P285" t="s">
        <v>38</v>
      </c>
    </row>
    <row r="286" spans="1:16" x14ac:dyDescent="0.55000000000000004">
      <c r="A286">
        <v>492218</v>
      </c>
      <c r="B286" t="s">
        <v>1263</v>
      </c>
      <c r="C286">
        <v>285</v>
      </c>
      <c r="D286" t="s">
        <v>1537</v>
      </c>
      <c r="E286" t="s">
        <v>1538</v>
      </c>
      <c r="F286" t="s">
        <v>1539</v>
      </c>
      <c r="G286" t="s">
        <v>471</v>
      </c>
      <c r="H286" t="s">
        <v>100</v>
      </c>
      <c r="I286" t="s">
        <v>1540</v>
      </c>
      <c r="J286" t="s">
        <v>191</v>
      </c>
      <c r="K286" t="s">
        <v>473</v>
      </c>
      <c r="L286" t="s">
        <v>100</v>
      </c>
      <c r="M286">
        <v>27</v>
      </c>
      <c r="N286" t="s">
        <v>857</v>
      </c>
      <c r="O286" t="s">
        <v>276</v>
      </c>
      <c r="P286" t="s">
        <v>38</v>
      </c>
    </row>
    <row r="287" spans="1:16" x14ac:dyDescent="0.55000000000000004">
      <c r="A287">
        <v>492218</v>
      </c>
      <c r="B287" t="s">
        <v>1263</v>
      </c>
      <c r="C287">
        <v>286</v>
      </c>
      <c r="D287" t="s">
        <v>1541</v>
      </c>
      <c r="E287" t="s">
        <v>1542</v>
      </c>
      <c r="F287" t="s">
        <v>1543</v>
      </c>
      <c r="G287" t="s">
        <v>471</v>
      </c>
      <c r="H287" t="s">
        <v>100</v>
      </c>
      <c r="I287" t="s">
        <v>1053</v>
      </c>
      <c r="J287" t="s">
        <v>715</v>
      </c>
      <c r="K287" t="s">
        <v>473</v>
      </c>
      <c r="L287" t="s">
        <v>100</v>
      </c>
      <c r="M287">
        <v>27</v>
      </c>
      <c r="N287" t="s">
        <v>672</v>
      </c>
      <c r="O287" t="s">
        <v>1362</v>
      </c>
      <c r="P287" t="s">
        <v>38</v>
      </c>
    </row>
    <row r="288" spans="1:16" x14ac:dyDescent="0.55000000000000004">
      <c r="A288">
        <v>492218</v>
      </c>
      <c r="B288" t="s">
        <v>1263</v>
      </c>
      <c r="C288">
        <v>287</v>
      </c>
      <c r="D288" t="s">
        <v>1544</v>
      </c>
      <c r="E288" t="s">
        <v>1545</v>
      </c>
      <c r="F288" t="s">
        <v>1546</v>
      </c>
      <c r="G288" t="s">
        <v>471</v>
      </c>
      <c r="H288" t="s">
        <v>230</v>
      </c>
      <c r="I288" t="s">
        <v>1547</v>
      </c>
      <c r="J288" t="s">
        <v>1344</v>
      </c>
      <c r="K288" t="s">
        <v>473</v>
      </c>
      <c r="L288" t="s">
        <v>230</v>
      </c>
      <c r="M288">
        <v>34</v>
      </c>
      <c r="N288" t="s">
        <v>817</v>
      </c>
      <c r="O288" t="s">
        <v>1346</v>
      </c>
      <c r="P288" t="s">
        <v>38</v>
      </c>
    </row>
    <row r="289" spans="1:16" x14ac:dyDescent="0.55000000000000004">
      <c r="A289">
        <v>492218</v>
      </c>
      <c r="B289" t="s">
        <v>1263</v>
      </c>
      <c r="C289">
        <v>288</v>
      </c>
      <c r="D289" t="s">
        <v>1548</v>
      </c>
      <c r="E289" t="s">
        <v>1549</v>
      </c>
      <c r="F289" t="s">
        <v>1550</v>
      </c>
      <c r="G289" t="s">
        <v>471</v>
      </c>
      <c r="H289" t="s">
        <v>93</v>
      </c>
      <c r="I289" t="s">
        <v>759</v>
      </c>
      <c r="J289" t="s">
        <v>1268</v>
      </c>
      <c r="K289" t="s">
        <v>473</v>
      </c>
      <c r="L289" t="s">
        <v>93</v>
      </c>
      <c r="M289">
        <v>28</v>
      </c>
      <c r="N289" t="s">
        <v>1551</v>
      </c>
      <c r="O289" t="s">
        <v>1062</v>
      </c>
      <c r="P289" t="s">
        <v>38</v>
      </c>
    </row>
    <row r="290" spans="1:16" x14ac:dyDescent="0.55000000000000004">
      <c r="A290">
        <v>492218</v>
      </c>
      <c r="B290" t="s">
        <v>1263</v>
      </c>
      <c r="C290">
        <v>289</v>
      </c>
      <c r="D290" t="s">
        <v>1552</v>
      </c>
      <c r="E290" t="s">
        <v>1553</v>
      </c>
      <c r="F290" t="s">
        <v>1554</v>
      </c>
      <c r="G290" t="s">
        <v>471</v>
      </c>
      <c r="H290" t="s">
        <v>100</v>
      </c>
      <c r="I290" t="s">
        <v>1053</v>
      </c>
      <c r="J290" t="s">
        <v>1268</v>
      </c>
      <c r="K290" t="s">
        <v>473</v>
      </c>
      <c r="L290" t="s">
        <v>100</v>
      </c>
      <c r="M290">
        <v>27</v>
      </c>
      <c r="N290" t="s">
        <v>1555</v>
      </c>
      <c r="O290" t="s">
        <v>61</v>
      </c>
      <c r="P290" t="s">
        <v>38</v>
      </c>
    </row>
    <row r="291" spans="1:16" x14ac:dyDescent="0.55000000000000004">
      <c r="A291">
        <v>492218</v>
      </c>
      <c r="B291" t="s">
        <v>1263</v>
      </c>
      <c r="C291">
        <v>290</v>
      </c>
      <c r="D291" t="s">
        <v>1556</v>
      </c>
      <c r="E291" t="s">
        <v>1557</v>
      </c>
      <c r="F291" t="s">
        <v>1558</v>
      </c>
      <c r="G291" t="s">
        <v>471</v>
      </c>
      <c r="H291" t="s">
        <v>100</v>
      </c>
      <c r="I291" t="s">
        <v>770</v>
      </c>
      <c r="J291" t="s">
        <v>715</v>
      </c>
      <c r="K291" t="s">
        <v>473</v>
      </c>
      <c r="L291" t="s">
        <v>100</v>
      </c>
      <c r="M291">
        <v>27</v>
      </c>
      <c r="N291" t="s">
        <v>1559</v>
      </c>
      <c r="O291" t="s">
        <v>440</v>
      </c>
      <c r="P291" t="s">
        <v>38</v>
      </c>
    </row>
    <row r="292" spans="1:16" x14ac:dyDescent="0.55000000000000004">
      <c r="A292">
        <v>492218</v>
      </c>
      <c r="B292" t="s">
        <v>1263</v>
      </c>
      <c r="C292">
        <v>291</v>
      </c>
      <c r="D292" t="s">
        <v>1560</v>
      </c>
      <c r="E292" t="s">
        <v>1561</v>
      </c>
      <c r="F292" t="s">
        <v>1562</v>
      </c>
      <c r="G292" t="s">
        <v>471</v>
      </c>
      <c r="H292" t="s">
        <v>100</v>
      </c>
      <c r="I292" t="s">
        <v>1563</v>
      </c>
      <c r="J292" t="s">
        <v>708</v>
      </c>
      <c r="K292" t="s">
        <v>473</v>
      </c>
      <c r="L292" t="s">
        <v>100</v>
      </c>
      <c r="M292">
        <v>27</v>
      </c>
      <c r="N292" t="s">
        <v>1417</v>
      </c>
      <c r="O292" t="s">
        <v>1564</v>
      </c>
      <c r="P292" t="s">
        <v>38</v>
      </c>
    </row>
    <row r="293" spans="1:16" x14ac:dyDescent="0.55000000000000004">
      <c r="A293">
        <v>492218</v>
      </c>
      <c r="B293" t="s">
        <v>1263</v>
      </c>
      <c r="C293">
        <v>292</v>
      </c>
      <c r="D293" t="s">
        <v>1565</v>
      </c>
      <c r="E293" t="s">
        <v>1566</v>
      </c>
      <c r="F293" t="s">
        <v>1567</v>
      </c>
      <c r="G293" t="s">
        <v>471</v>
      </c>
      <c r="H293" t="s">
        <v>230</v>
      </c>
      <c r="I293" t="s">
        <v>1568</v>
      </c>
      <c r="J293" t="s">
        <v>1344</v>
      </c>
      <c r="K293" t="s">
        <v>473</v>
      </c>
      <c r="L293" t="s">
        <v>100</v>
      </c>
      <c r="M293">
        <v>27</v>
      </c>
      <c r="N293" t="s">
        <v>1569</v>
      </c>
      <c r="O293" t="s">
        <v>348</v>
      </c>
      <c r="P293" t="s">
        <v>38</v>
      </c>
    </row>
    <row r="294" spans="1:16" x14ac:dyDescent="0.55000000000000004">
      <c r="A294">
        <v>492218</v>
      </c>
      <c r="B294" t="s">
        <v>1263</v>
      </c>
      <c r="C294">
        <v>293</v>
      </c>
      <c r="D294" t="s">
        <v>1570</v>
      </c>
      <c r="E294" t="s">
        <v>1571</v>
      </c>
      <c r="F294" t="s">
        <v>1572</v>
      </c>
      <c r="G294" t="s">
        <v>471</v>
      </c>
      <c r="H294" t="s">
        <v>1229</v>
      </c>
      <c r="I294" t="s">
        <v>1457</v>
      </c>
      <c r="J294" t="s">
        <v>81</v>
      </c>
      <c r="K294" t="s">
        <v>473</v>
      </c>
      <c r="L294" t="s">
        <v>1229</v>
      </c>
      <c r="M294">
        <v>30</v>
      </c>
      <c r="N294" t="s">
        <v>1573</v>
      </c>
      <c r="O294" t="s">
        <v>1574</v>
      </c>
      <c r="P294" t="s">
        <v>38</v>
      </c>
    </row>
    <row r="295" spans="1:16" x14ac:dyDescent="0.55000000000000004">
      <c r="A295">
        <v>492218</v>
      </c>
      <c r="B295" t="s">
        <v>1263</v>
      </c>
      <c r="C295">
        <v>294</v>
      </c>
      <c r="D295" t="s">
        <v>1575</v>
      </c>
      <c r="E295" t="s">
        <v>1576</v>
      </c>
      <c r="F295" t="s">
        <v>1577</v>
      </c>
      <c r="G295" t="s">
        <v>471</v>
      </c>
      <c r="H295" t="s">
        <v>230</v>
      </c>
      <c r="I295" t="s">
        <v>1578</v>
      </c>
      <c r="J295" t="s">
        <v>1579</v>
      </c>
      <c r="K295" t="s">
        <v>473</v>
      </c>
      <c r="L295" t="s">
        <v>100</v>
      </c>
      <c r="M295">
        <v>27</v>
      </c>
      <c r="N295" t="s">
        <v>522</v>
      </c>
      <c r="O295" t="s">
        <v>1580</v>
      </c>
      <c r="P295" t="s">
        <v>38</v>
      </c>
    </row>
    <row r="296" spans="1:16" x14ac:dyDescent="0.55000000000000004">
      <c r="A296">
        <v>492218</v>
      </c>
      <c r="B296" t="s">
        <v>1263</v>
      </c>
      <c r="C296">
        <v>295</v>
      </c>
      <c r="D296" t="s">
        <v>1581</v>
      </c>
      <c r="E296" t="s">
        <v>1582</v>
      </c>
      <c r="F296" t="s">
        <v>1583</v>
      </c>
      <c r="G296" t="s">
        <v>471</v>
      </c>
      <c r="H296" t="s">
        <v>100</v>
      </c>
      <c r="I296" t="s">
        <v>1584</v>
      </c>
      <c r="J296" t="s">
        <v>1268</v>
      </c>
      <c r="K296" t="s">
        <v>473</v>
      </c>
      <c r="L296" t="s">
        <v>100</v>
      </c>
      <c r="M296">
        <v>27</v>
      </c>
      <c r="N296" t="s">
        <v>1585</v>
      </c>
      <c r="O296" t="s">
        <v>1586</v>
      </c>
      <c r="P296" t="s">
        <v>38</v>
      </c>
    </row>
    <row r="297" spans="1:16" x14ac:dyDescent="0.55000000000000004">
      <c r="A297">
        <v>492218</v>
      </c>
      <c r="B297" t="s">
        <v>1263</v>
      </c>
      <c r="C297">
        <v>296</v>
      </c>
      <c r="D297" t="s">
        <v>1587</v>
      </c>
      <c r="E297" t="s">
        <v>1588</v>
      </c>
      <c r="F297" t="s">
        <v>1589</v>
      </c>
      <c r="G297" t="s">
        <v>471</v>
      </c>
      <c r="H297" t="s">
        <v>100</v>
      </c>
      <c r="I297" t="s">
        <v>1590</v>
      </c>
      <c r="J297" t="s">
        <v>1464</v>
      </c>
      <c r="K297" t="s">
        <v>473</v>
      </c>
      <c r="L297" t="s">
        <v>100</v>
      </c>
      <c r="M297">
        <v>27</v>
      </c>
      <c r="N297" t="s">
        <v>612</v>
      </c>
      <c r="O297" t="s">
        <v>1591</v>
      </c>
      <c r="P297" t="s">
        <v>38</v>
      </c>
    </row>
    <row r="298" spans="1:16" x14ac:dyDescent="0.55000000000000004">
      <c r="A298">
        <v>492218</v>
      </c>
      <c r="B298" t="s">
        <v>1263</v>
      </c>
      <c r="C298">
        <v>297</v>
      </c>
      <c r="D298" t="s">
        <v>1592</v>
      </c>
      <c r="E298" t="s">
        <v>1593</v>
      </c>
      <c r="F298" t="s">
        <v>1042</v>
      </c>
      <c r="G298" t="s">
        <v>471</v>
      </c>
      <c r="H298" t="s">
        <v>45</v>
      </c>
      <c r="I298" t="s">
        <v>1594</v>
      </c>
      <c r="J298" t="s">
        <v>715</v>
      </c>
      <c r="K298" t="s">
        <v>473</v>
      </c>
      <c r="L298" t="s">
        <v>45</v>
      </c>
      <c r="M298">
        <v>25</v>
      </c>
      <c r="N298" t="s">
        <v>1595</v>
      </c>
      <c r="O298" t="s">
        <v>1596</v>
      </c>
      <c r="P298" t="s">
        <v>38</v>
      </c>
    </row>
    <row r="299" spans="1:16" x14ac:dyDescent="0.55000000000000004">
      <c r="A299">
        <v>492218</v>
      </c>
      <c r="B299" t="s">
        <v>1263</v>
      </c>
      <c r="C299">
        <v>298</v>
      </c>
      <c r="D299" t="s">
        <v>1597</v>
      </c>
      <c r="E299" t="s">
        <v>1598</v>
      </c>
      <c r="F299" t="s">
        <v>1599</v>
      </c>
      <c r="G299" t="s">
        <v>471</v>
      </c>
      <c r="H299" t="s">
        <v>65</v>
      </c>
      <c r="I299" t="s">
        <v>1600</v>
      </c>
      <c r="J299" t="s">
        <v>708</v>
      </c>
      <c r="K299" t="s">
        <v>473</v>
      </c>
      <c r="L299" t="s">
        <v>65</v>
      </c>
      <c r="M299">
        <v>26</v>
      </c>
      <c r="N299" t="s">
        <v>1601</v>
      </c>
      <c r="O299" t="s">
        <v>906</v>
      </c>
      <c r="P299" t="s">
        <v>38</v>
      </c>
    </row>
    <row r="300" spans="1:16" x14ac:dyDescent="0.55000000000000004">
      <c r="A300">
        <v>492218</v>
      </c>
      <c r="B300" t="s">
        <v>1263</v>
      </c>
      <c r="C300">
        <v>299</v>
      </c>
      <c r="D300" t="s">
        <v>1602</v>
      </c>
      <c r="E300" t="s">
        <v>1603</v>
      </c>
      <c r="F300" t="s">
        <v>1604</v>
      </c>
      <c r="G300" t="s">
        <v>471</v>
      </c>
      <c r="H300" t="s">
        <v>100</v>
      </c>
      <c r="I300" t="s">
        <v>1605</v>
      </c>
      <c r="J300" t="s">
        <v>1268</v>
      </c>
      <c r="K300" t="s">
        <v>473</v>
      </c>
      <c r="L300" t="s">
        <v>100</v>
      </c>
      <c r="M300">
        <v>27</v>
      </c>
      <c r="N300" t="s">
        <v>1606</v>
      </c>
      <c r="O300" t="s">
        <v>1607</v>
      </c>
      <c r="P300" t="s">
        <v>38</v>
      </c>
    </row>
    <row r="301" spans="1:16" x14ac:dyDescent="0.55000000000000004">
      <c r="A301">
        <v>492218</v>
      </c>
      <c r="B301" t="s">
        <v>1263</v>
      </c>
      <c r="C301">
        <v>300</v>
      </c>
      <c r="D301" t="s">
        <v>1608</v>
      </c>
      <c r="E301" t="s">
        <v>1609</v>
      </c>
      <c r="F301" t="s">
        <v>1095</v>
      </c>
      <c r="G301" t="s">
        <v>471</v>
      </c>
      <c r="H301" t="s">
        <v>93</v>
      </c>
      <c r="I301" t="s">
        <v>1610</v>
      </c>
      <c r="J301" t="s">
        <v>1268</v>
      </c>
      <c r="K301" t="s">
        <v>473</v>
      </c>
      <c r="L301" t="s">
        <v>93</v>
      </c>
      <c r="M301">
        <v>28</v>
      </c>
      <c r="N301" t="s">
        <v>1611</v>
      </c>
      <c r="O301" t="s">
        <v>1612</v>
      </c>
      <c r="P301" t="s">
        <v>38</v>
      </c>
    </row>
    <row r="302" spans="1:16" x14ac:dyDescent="0.55000000000000004">
      <c r="A302">
        <v>492218</v>
      </c>
      <c r="B302" t="s">
        <v>1263</v>
      </c>
      <c r="C302">
        <v>301</v>
      </c>
      <c r="D302" t="s">
        <v>1613</v>
      </c>
      <c r="E302" t="s">
        <v>1614</v>
      </c>
      <c r="F302" t="s">
        <v>1615</v>
      </c>
      <c r="G302" t="s">
        <v>471</v>
      </c>
      <c r="H302" t="s">
        <v>100</v>
      </c>
      <c r="I302" t="s">
        <v>1318</v>
      </c>
      <c r="J302" t="s">
        <v>1344</v>
      </c>
      <c r="K302" t="s">
        <v>473</v>
      </c>
      <c r="L302" t="s">
        <v>100</v>
      </c>
      <c r="M302">
        <v>27</v>
      </c>
      <c r="N302" t="s">
        <v>1616</v>
      </c>
      <c r="O302" t="s">
        <v>1617</v>
      </c>
      <c r="P302" t="s">
        <v>38</v>
      </c>
    </row>
    <row r="303" spans="1:16" x14ac:dyDescent="0.55000000000000004">
      <c r="A303">
        <v>492218</v>
      </c>
      <c r="B303" t="s">
        <v>1263</v>
      </c>
      <c r="C303">
        <v>302</v>
      </c>
      <c r="D303" t="s">
        <v>1618</v>
      </c>
      <c r="E303" t="s">
        <v>1619</v>
      </c>
      <c r="F303" t="s">
        <v>1620</v>
      </c>
      <c r="G303" t="s">
        <v>471</v>
      </c>
      <c r="H303" t="s">
        <v>72</v>
      </c>
      <c r="I303" t="s">
        <v>1621</v>
      </c>
      <c r="J303" t="s">
        <v>1268</v>
      </c>
      <c r="K303" t="s">
        <v>473</v>
      </c>
      <c r="L303" t="s">
        <v>72</v>
      </c>
      <c r="M303">
        <v>37</v>
      </c>
      <c r="N303" t="s">
        <v>1622</v>
      </c>
      <c r="O303" t="s">
        <v>1623</v>
      </c>
      <c r="P303" t="s">
        <v>38</v>
      </c>
    </row>
    <row r="304" spans="1:16" x14ac:dyDescent="0.55000000000000004">
      <c r="A304">
        <v>492218</v>
      </c>
      <c r="B304" t="s">
        <v>1263</v>
      </c>
      <c r="C304">
        <v>303</v>
      </c>
      <c r="D304" t="s">
        <v>1624</v>
      </c>
      <c r="E304" t="s">
        <v>1625</v>
      </c>
      <c r="F304" t="s">
        <v>1626</v>
      </c>
      <c r="G304" t="s">
        <v>471</v>
      </c>
      <c r="H304" t="s">
        <v>93</v>
      </c>
      <c r="I304" t="s">
        <v>1627</v>
      </c>
      <c r="J304" t="s">
        <v>399</v>
      </c>
      <c r="K304" t="s">
        <v>473</v>
      </c>
      <c r="L304" t="s">
        <v>93</v>
      </c>
      <c r="M304">
        <v>28</v>
      </c>
      <c r="N304" t="s">
        <v>1628</v>
      </c>
      <c r="O304" t="s">
        <v>1629</v>
      </c>
      <c r="P304" t="s">
        <v>38</v>
      </c>
    </row>
    <row r="305" spans="1:16" x14ac:dyDescent="0.55000000000000004">
      <c r="A305">
        <v>492218</v>
      </c>
      <c r="B305" t="s">
        <v>1263</v>
      </c>
      <c r="C305">
        <v>304</v>
      </c>
      <c r="D305" t="s">
        <v>1630</v>
      </c>
      <c r="E305" t="s">
        <v>1631</v>
      </c>
      <c r="F305" t="s">
        <v>1632</v>
      </c>
      <c r="G305" t="s">
        <v>471</v>
      </c>
      <c r="H305" t="s">
        <v>100</v>
      </c>
      <c r="I305" t="s">
        <v>1633</v>
      </c>
      <c r="J305" t="s">
        <v>1268</v>
      </c>
      <c r="K305" t="s">
        <v>473</v>
      </c>
      <c r="L305" t="s">
        <v>100</v>
      </c>
      <c r="M305">
        <v>27</v>
      </c>
      <c r="N305" t="s">
        <v>1634</v>
      </c>
      <c r="O305" t="s">
        <v>942</v>
      </c>
      <c r="P305" t="s">
        <v>38</v>
      </c>
    </row>
    <row r="306" spans="1:16" x14ac:dyDescent="0.55000000000000004">
      <c r="A306">
        <v>492218</v>
      </c>
      <c r="B306" t="s">
        <v>1263</v>
      </c>
      <c r="C306">
        <v>305</v>
      </c>
      <c r="D306" t="s">
        <v>1635</v>
      </c>
      <c r="E306" t="s">
        <v>1636</v>
      </c>
      <c r="F306" t="s">
        <v>1637</v>
      </c>
      <c r="G306" t="s">
        <v>471</v>
      </c>
      <c r="H306" t="s">
        <v>100</v>
      </c>
      <c r="I306" t="s">
        <v>1053</v>
      </c>
      <c r="J306" t="s">
        <v>1295</v>
      </c>
      <c r="K306" t="s">
        <v>473</v>
      </c>
      <c r="L306" t="s">
        <v>100</v>
      </c>
      <c r="M306">
        <v>27</v>
      </c>
      <c r="N306" t="s">
        <v>1638</v>
      </c>
      <c r="O306" t="s">
        <v>319</v>
      </c>
      <c r="P306" t="s">
        <v>38</v>
      </c>
    </row>
    <row r="307" spans="1:16" x14ac:dyDescent="0.55000000000000004">
      <c r="A307">
        <v>492218</v>
      </c>
      <c r="B307" t="s">
        <v>1263</v>
      </c>
      <c r="C307">
        <v>306</v>
      </c>
      <c r="D307" t="s">
        <v>1639</v>
      </c>
      <c r="E307" t="s">
        <v>1640</v>
      </c>
      <c r="F307" t="s">
        <v>1641</v>
      </c>
      <c r="G307" t="s">
        <v>216</v>
      </c>
      <c r="H307" t="s">
        <v>100</v>
      </c>
      <c r="I307" t="s">
        <v>1318</v>
      </c>
      <c r="J307" t="s">
        <v>708</v>
      </c>
      <c r="K307" t="s">
        <v>218</v>
      </c>
      <c r="L307" t="s">
        <v>100</v>
      </c>
      <c r="M307">
        <v>27</v>
      </c>
      <c r="N307" t="s">
        <v>1642</v>
      </c>
      <c r="O307" t="s">
        <v>1643</v>
      </c>
      <c r="P307" t="s">
        <v>38</v>
      </c>
    </row>
    <row r="308" spans="1:16" x14ac:dyDescent="0.55000000000000004">
      <c r="A308">
        <v>492218</v>
      </c>
      <c r="B308" t="s">
        <v>1263</v>
      </c>
      <c r="C308">
        <v>307</v>
      </c>
      <c r="D308" t="s">
        <v>1644</v>
      </c>
      <c r="E308" t="s">
        <v>1645</v>
      </c>
      <c r="F308" t="s">
        <v>420</v>
      </c>
      <c r="G308" t="s">
        <v>216</v>
      </c>
      <c r="H308" t="s">
        <v>230</v>
      </c>
      <c r="I308" t="s">
        <v>1547</v>
      </c>
      <c r="J308" t="s">
        <v>1268</v>
      </c>
      <c r="K308" t="s">
        <v>218</v>
      </c>
      <c r="L308" t="s">
        <v>230</v>
      </c>
      <c r="M308">
        <v>34</v>
      </c>
      <c r="N308" t="s">
        <v>244</v>
      </c>
      <c r="O308" t="s">
        <v>1646</v>
      </c>
      <c r="P308" t="s">
        <v>38</v>
      </c>
    </row>
    <row r="309" spans="1:16" x14ac:dyDescent="0.55000000000000004">
      <c r="A309">
        <v>492218</v>
      </c>
      <c r="B309" t="s">
        <v>1263</v>
      </c>
      <c r="C309">
        <v>308</v>
      </c>
      <c r="D309" t="s">
        <v>1647</v>
      </c>
      <c r="E309" t="s">
        <v>1648</v>
      </c>
      <c r="F309" t="s">
        <v>1649</v>
      </c>
      <c r="G309" t="s">
        <v>471</v>
      </c>
      <c r="H309" t="s">
        <v>93</v>
      </c>
      <c r="I309" t="s">
        <v>1650</v>
      </c>
      <c r="J309" t="s">
        <v>1579</v>
      </c>
      <c r="K309" t="s">
        <v>473</v>
      </c>
      <c r="L309" t="s">
        <v>93</v>
      </c>
      <c r="M309">
        <v>28</v>
      </c>
      <c r="N309" t="s">
        <v>1651</v>
      </c>
      <c r="O309" t="s">
        <v>745</v>
      </c>
      <c r="P309" t="s">
        <v>38</v>
      </c>
    </row>
    <row r="310" spans="1:16" x14ac:dyDescent="0.55000000000000004">
      <c r="A310">
        <v>492218</v>
      </c>
      <c r="B310" t="s">
        <v>1263</v>
      </c>
      <c r="C310">
        <v>309</v>
      </c>
      <c r="D310" t="s">
        <v>1652</v>
      </c>
      <c r="E310" t="s">
        <v>1653</v>
      </c>
      <c r="F310" t="s">
        <v>1654</v>
      </c>
      <c r="G310" t="s">
        <v>471</v>
      </c>
      <c r="H310" t="s">
        <v>117</v>
      </c>
      <c r="I310" t="s">
        <v>1655</v>
      </c>
      <c r="J310" t="s">
        <v>81</v>
      </c>
      <c r="K310" t="s">
        <v>473</v>
      </c>
      <c r="L310" t="s">
        <v>117</v>
      </c>
      <c r="M310">
        <v>18</v>
      </c>
      <c r="N310" t="s">
        <v>1656</v>
      </c>
      <c r="O310" t="s">
        <v>1210</v>
      </c>
      <c r="P310" t="s">
        <v>38</v>
      </c>
    </row>
    <row r="311" spans="1:16" x14ac:dyDescent="0.55000000000000004">
      <c r="A311">
        <v>492218</v>
      </c>
      <c r="B311" t="s">
        <v>1263</v>
      </c>
      <c r="C311">
        <v>310</v>
      </c>
      <c r="D311" t="s">
        <v>13101</v>
      </c>
      <c r="E311" t="s">
        <v>1657</v>
      </c>
      <c r="F311" t="s">
        <v>1658</v>
      </c>
      <c r="G311" t="s">
        <v>582</v>
      </c>
      <c r="H311" t="s">
        <v>100</v>
      </c>
      <c r="I311" t="s">
        <v>1659</v>
      </c>
      <c r="J311" t="s">
        <v>191</v>
      </c>
      <c r="K311" t="s">
        <v>584</v>
      </c>
      <c r="L311" t="s">
        <v>100</v>
      </c>
      <c r="M311">
        <v>27</v>
      </c>
      <c r="N311" t="s">
        <v>1660</v>
      </c>
      <c r="O311" t="s">
        <v>348</v>
      </c>
      <c r="P311" t="s">
        <v>38</v>
      </c>
    </row>
    <row r="312" spans="1:16" x14ac:dyDescent="0.55000000000000004">
      <c r="A312">
        <v>492218</v>
      </c>
      <c r="B312" t="s">
        <v>1263</v>
      </c>
      <c r="C312">
        <v>311</v>
      </c>
      <c r="D312" t="s">
        <v>1661</v>
      </c>
      <c r="E312" t="s">
        <v>1662</v>
      </c>
      <c r="F312" t="s">
        <v>1663</v>
      </c>
      <c r="G312" t="s">
        <v>582</v>
      </c>
      <c r="H312" t="s">
        <v>100</v>
      </c>
      <c r="I312" t="s">
        <v>922</v>
      </c>
      <c r="J312" t="s">
        <v>1473</v>
      </c>
      <c r="K312" t="s">
        <v>584</v>
      </c>
      <c r="L312" t="s">
        <v>93</v>
      </c>
      <c r="M312">
        <v>28</v>
      </c>
      <c r="N312" t="s">
        <v>1664</v>
      </c>
      <c r="O312" t="s">
        <v>1665</v>
      </c>
      <c r="P312" t="s">
        <v>38</v>
      </c>
    </row>
    <row r="313" spans="1:16" x14ac:dyDescent="0.55000000000000004">
      <c r="A313">
        <v>492218</v>
      </c>
      <c r="B313" t="s">
        <v>1263</v>
      </c>
      <c r="C313">
        <v>312</v>
      </c>
      <c r="D313" t="s">
        <v>1666</v>
      </c>
      <c r="E313" t="s">
        <v>1667</v>
      </c>
      <c r="F313" t="s">
        <v>1668</v>
      </c>
      <c r="G313" t="s">
        <v>582</v>
      </c>
      <c r="H313" t="s">
        <v>42</v>
      </c>
      <c r="I313" t="s">
        <v>896</v>
      </c>
      <c r="J313" t="s">
        <v>1360</v>
      </c>
      <c r="K313" t="s">
        <v>584</v>
      </c>
      <c r="L313" t="s">
        <v>42</v>
      </c>
      <c r="M313">
        <v>23</v>
      </c>
      <c r="N313" t="s">
        <v>1669</v>
      </c>
      <c r="O313" t="s">
        <v>598</v>
      </c>
      <c r="P313" t="s">
        <v>38</v>
      </c>
    </row>
    <row r="314" spans="1:16" x14ac:dyDescent="0.55000000000000004">
      <c r="A314">
        <v>492218</v>
      </c>
      <c r="B314" t="s">
        <v>1263</v>
      </c>
      <c r="C314">
        <v>313</v>
      </c>
      <c r="D314" t="s">
        <v>1670</v>
      </c>
      <c r="E314" t="s">
        <v>1671</v>
      </c>
      <c r="F314" t="s">
        <v>1672</v>
      </c>
      <c r="G314" t="s">
        <v>582</v>
      </c>
      <c r="H314" t="s">
        <v>100</v>
      </c>
      <c r="I314" t="s">
        <v>1659</v>
      </c>
      <c r="J314" t="s">
        <v>399</v>
      </c>
      <c r="K314" t="s">
        <v>584</v>
      </c>
      <c r="L314" t="s">
        <v>100</v>
      </c>
      <c r="M314">
        <v>27</v>
      </c>
      <c r="N314" t="s">
        <v>1673</v>
      </c>
      <c r="O314" t="s">
        <v>61</v>
      </c>
      <c r="P314" t="s">
        <v>38</v>
      </c>
    </row>
    <row r="315" spans="1:16" x14ac:dyDescent="0.55000000000000004">
      <c r="A315">
        <v>492218</v>
      </c>
      <c r="B315" t="s">
        <v>1263</v>
      </c>
      <c r="C315">
        <v>314</v>
      </c>
      <c r="D315" t="s">
        <v>1674</v>
      </c>
      <c r="E315" t="s">
        <v>1675</v>
      </c>
      <c r="F315" t="s">
        <v>1676</v>
      </c>
      <c r="G315" t="s">
        <v>582</v>
      </c>
      <c r="H315" t="s">
        <v>100</v>
      </c>
      <c r="I315" t="s">
        <v>922</v>
      </c>
      <c r="J315" t="s">
        <v>399</v>
      </c>
      <c r="K315" t="s">
        <v>584</v>
      </c>
      <c r="L315" t="s">
        <v>100</v>
      </c>
      <c r="M315">
        <v>27</v>
      </c>
      <c r="N315" t="s">
        <v>1677</v>
      </c>
      <c r="O315" t="s">
        <v>1080</v>
      </c>
      <c r="P315" t="s">
        <v>38</v>
      </c>
    </row>
    <row r="316" spans="1:16" x14ac:dyDescent="0.55000000000000004">
      <c r="A316">
        <v>492218</v>
      </c>
      <c r="B316" t="s">
        <v>1263</v>
      </c>
      <c r="C316">
        <v>315</v>
      </c>
      <c r="D316" t="s">
        <v>1678</v>
      </c>
      <c r="E316" t="s">
        <v>1679</v>
      </c>
      <c r="F316" t="s">
        <v>1680</v>
      </c>
      <c r="G316" t="s">
        <v>582</v>
      </c>
      <c r="H316" t="s">
        <v>100</v>
      </c>
      <c r="I316" t="s">
        <v>1659</v>
      </c>
      <c r="J316" t="s">
        <v>1344</v>
      </c>
      <c r="K316" t="s">
        <v>584</v>
      </c>
      <c r="L316" t="s">
        <v>100</v>
      </c>
      <c r="M316">
        <v>27</v>
      </c>
      <c r="N316" t="s">
        <v>1681</v>
      </c>
      <c r="O316" t="s">
        <v>1682</v>
      </c>
      <c r="P316" t="s">
        <v>38</v>
      </c>
    </row>
    <row r="317" spans="1:16" x14ac:dyDescent="0.55000000000000004">
      <c r="A317">
        <v>492218</v>
      </c>
      <c r="B317" t="s">
        <v>1263</v>
      </c>
      <c r="C317">
        <v>316</v>
      </c>
      <c r="D317" t="s">
        <v>1683</v>
      </c>
      <c r="E317" t="s">
        <v>1684</v>
      </c>
      <c r="F317" t="s">
        <v>1685</v>
      </c>
      <c r="G317" t="s">
        <v>582</v>
      </c>
      <c r="H317" t="s">
        <v>100</v>
      </c>
      <c r="I317" t="s">
        <v>1090</v>
      </c>
      <c r="J317" t="s">
        <v>1295</v>
      </c>
      <c r="K317" t="s">
        <v>584</v>
      </c>
      <c r="L317" t="s">
        <v>100</v>
      </c>
      <c r="M317">
        <v>27</v>
      </c>
      <c r="N317" t="s">
        <v>1686</v>
      </c>
      <c r="O317" t="s">
        <v>1687</v>
      </c>
      <c r="P317" t="s">
        <v>38</v>
      </c>
    </row>
    <row r="318" spans="1:16" x14ac:dyDescent="0.55000000000000004">
      <c r="A318">
        <v>492218</v>
      </c>
      <c r="B318" t="s">
        <v>1263</v>
      </c>
      <c r="C318">
        <v>317</v>
      </c>
      <c r="D318" t="s">
        <v>1688</v>
      </c>
      <c r="E318" t="s">
        <v>1689</v>
      </c>
      <c r="F318" t="s">
        <v>1690</v>
      </c>
      <c r="G318" t="s">
        <v>582</v>
      </c>
      <c r="H318" t="s">
        <v>100</v>
      </c>
      <c r="I318" t="s">
        <v>145</v>
      </c>
      <c r="J318" t="s">
        <v>81</v>
      </c>
      <c r="K318" t="s">
        <v>584</v>
      </c>
      <c r="L318" t="s">
        <v>100</v>
      </c>
      <c r="M318">
        <v>27</v>
      </c>
      <c r="N318" t="s">
        <v>82</v>
      </c>
      <c r="O318" t="s">
        <v>1500</v>
      </c>
      <c r="P318" t="s">
        <v>38</v>
      </c>
    </row>
    <row r="319" spans="1:16" x14ac:dyDescent="0.55000000000000004">
      <c r="A319">
        <v>492218</v>
      </c>
      <c r="B319" t="s">
        <v>1263</v>
      </c>
      <c r="C319">
        <v>318</v>
      </c>
      <c r="D319" t="s">
        <v>1691</v>
      </c>
      <c r="E319" t="s">
        <v>1692</v>
      </c>
      <c r="F319" t="s">
        <v>1693</v>
      </c>
      <c r="G319" t="s">
        <v>582</v>
      </c>
      <c r="H319" t="s">
        <v>100</v>
      </c>
      <c r="I319" t="s">
        <v>1267</v>
      </c>
      <c r="J319" t="s">
        <v>1268</v>
      </c>
      <c r="K319" t="s">
        <v>584</v>
      </c>
      <c r="L319" t="s">
        <v>100</v>
      </c>
      <c r="M319">
        <v>27</v>
      </c>
      <c r="N319" t="s">
        <v>1694</v>
      </c>
      <c r="O319" t="s">
        <v>1695</v>
      </c>
      <c r="P319" t="s">
        <v>38</v>
      </c>
    </row>
    <row r="320" spans="1:16" x14ac:dyDescent="0.55000000000000004">
      <c r="A320">
        <v>492218</v>
      </c>
      <c r="B320" t="s">
        <v>1263</v>
      </c>
      <c r="C320">
        <v>319</v>
      </c>
      <c r="D320" t="s">
        <v>1696</v>
      </c>
      <c r="E320" t="s">
        <v>1697</v>
      </c>
      <c r="F320" t="s">
        <v>1698</v>
      </c>
      <c r="G320" t="s">
        <v>582</v>
      </c>
      <c r="H320" t="s">
        <v>100</v>
      </c>
      <c r="I320" t="s">
        <v>1699</v>
      </c>
      <c r="J320" t="s">
        <v>191</v>
      </c>
      <c r="K320" t="s">
        <v>584</v>
      </c>
      <c r="L320" t="s">
        <v>100</v>
      </c>
      <c r="M320">
        <v>27</v>
      </c>
      <c r="N320" t="s">
        <v>536</v>
      </c>
      <c r="O320" t="s">
        <v>1700</v>
      </c>
      <c r="P320" t="s">
        <v>38</v>
      </c>
    </row>
    <row r="321" spans="1:16" x14ac:dyDescent="0.55000000000000004">
      <c r="A321">
        <v>492218</v>
      </c>
      <c r="B321" t="s">
        <v>1263</v>
      </c>
      <c r="C321">
        <v>320</v>
      </c>
      <c r="D321" t="s">
        <v>13102</v>
      </c>
      <c r="E321" t="s">
        <v>1701</v>
      </c>
      <c r="F321" t="s">
        <v>1702</v>
      </c>
      <c r="G321" t="s">
        <v>582</v>
      </c>
      <c r="H321" t="s">
        <v>100</v>
      </c>
      <c r="I321" t="s">
        <v>1047</v>
      </c>
      <c r="J321" t="s">
        <v>1344</v>
      </c>
      <c r="K321" t="s">
        <v>584</v>
      </c>
      <c r="L321" t="s">
        <v>100</v>
      </c>
      <c r="M321">
        <v>27</v>
      </c>
      <c r="N321" t="s">
        <v>1703</v>
      </c>
      <c r="O321" t="s">
        <v>1704</v>
      </c>
      <c r="P321" t="s">
        <v>38</v>
      </c>
    </row>
    <row r="322" spans="1:16" x14ac:dyDescent="0.55000000000000004">
      <c r="A322">
        <v>492218</v>
      </c>
      <c r="B322" t="s">
        <v>1263</v>
      </c>
      <c r="C322">
        <v>321</v>
      </c>
      <c r="D322" t="s">
        <v>1705</v>
      </c>
      <c r="E322" t="s">
        <v>1706</v>
      </c>
      <c r="F322" t="s">
        <v>1707</v>
      </c>
      <c r="G322" t="s">
        <v>107</v>
      </c>
      <c r="H322" t="s">
        <v>100</v>
      </c>
      <c r="I322" t="s">
        <v>1053</v>
      </c>
      <c r="J322" t="s">
        <v>1268</v>
      </c>
      <c r="K322" t="s">
        <v>110</v>
      </c>
      <c r="L322" t="s">
        <v>100</v>
      </c>
      <c r="M322">
        <v>27</v>
      </c>
      <c r="N322" t="s">
        <v>1708</v>
      </c>
      <c r="O322" t="s">
        <v>271</v>
      </c>
      <c r="P322" t="s">
        <v>38</v>
      </c>
    </row>
    <row r="323" spans="1:16" x14ac:dyDescent="0.55000000000000004">
      <c r="A323">
        <v>492213</v>
      </c>
      <c r="B323" t="s">
        <v>1709</v>
      </c>
      <c r="C323">
        <v>322</v>
      </c>
      <c r="D323" t="s">
        <v>1710</v>
      </c>
      <c r="E323" t="s">
        <v>1711</v>
      </c>
      <c r="F323" t="s">
        <v>779</v>
      </c>
      <c r="G323" t="s">
        <v>31</v>
      </c>
      <c r="H323" t="s">
        <v>45</v>
      </c>
      <c r="I323" t="s">
        <v>1712</v>
      </c>
      <c r="J323" t="s">
        <v>1713</v>
      </c>
      <c r="K323" t="s">
        <v>35</v>
      </c>
      <c r="L323" t="s">
        <v>45</v>
      </c>
      <c r="M323">
        <v>25</v>
      </c>
      <c r="N323" t="s">
        <v>1506</v>
      </c>
      <c r="O323" t="s">
        <v>1714</v>
      </c>
      <c r="P323" t="s">
        <v>38</v>
      </c>
    </row>
    <row r="324" spans="1:16" x14ac:dyDescent="0.55000000000000004">
      <c r="A324">
        <v>492213</v>
      </c>
      <c r="B324" t="s">
        <v>1709</v>
      </c>
      <c r="C324">
        <v>323</v>
      </c>
      <c r="D324" t="s">
        <v>1715</v>
      </c>
      <c r="E324" t="s">
        <v>1716</v>
      </c>
      <c r="F324" t="s">
        <v>1717</v>
      </c>
      <c r="G324" t="s">
        <v>31</v>
      </c>
      <c r="H324" t="s">
        <v>100</v>
      </c>
      <c r="I324" t="s">
        <v>1718</v>
      </c>
      <c r="J324" t="s">
        <v>1713</v>
      </c>
      <c r="K324" t="s">
        <v>35</v>
      </c>
      <c r="L324" t="s">
        <v>100</v>
      </c>
      <c r="M324">
        <v>27</v>
      </c>
      <c r="N324" t="s">
        <v>1719</v>
      </c>
      <c r="O324" t="s">
        <v>1720</v>
      </c>
      <c r="P324" t="s">
        <v>38</v>
      </c>
    </row>
    <row r="325" spans="1:16" x14ac:dyDescent="0.55000000000000004">
      <c r="A325">
        <v>492213</v>
      </c>
      <c r="B325" t="s">
        <v>1709</v>
      </c>
      <c r="C325">
        <v>324</v>
      </c>
      <c r="D325" t="s">
        <v>13103</v>
      </c>
      <c r="E325" t="s">
        <v>1721</v>
      </c>
      <c r="F325" t="s">
        <v>1722</v>
      </c>
      <c r="G325" t="s">
        <v>31</v>
      </c>
      <c r="H325" t="s">
        <v>100</v>
      </c>
      <c r="I325" t="s">
        <v>1090</v>
      </c>
      <c r="J325" t="s">
        <v>1713</v>
      </c>
      <c r="K325" t="s">
        <v>35</v>
      </c>
      <c r="L325" t="s">
        <v>100</v>
      </c>
      <c r="M325">
        <v>27</v>
      </c>
      <c r="N325" t="s">
        <v>1723</v>
      </c>
      <c r="O325" t="s">
        <v>1724</v>
      </c>
      <c r="P325" t="s">
        <v>38</v>
      </c>
    </row>
    <row r="326" spans="1:16" x14ac:dyDescent="0.55000000000000004">
      <c r="A326">
        <v>492213</v>
      </c>
      <c r="B326" t="s">
        <v>1709</v>
      </c>
      <c r="C326">
        <v>325</v>
      </c>
      <c r="D326" t="s">
        <v>1725</v>
      </c>
      <c r="E326" t="s">
        <v>1726</v>
      </c>
      <c r="F326" t="s">
        <v>1727</v>
      </c>
      <c r="G326" t="s">
        <v>31</v>
      </c>
      <c r="H326" t="s">
        <v>100</v>
      </c>
      <c r="I326" t="s">
        <v>1090</v>
      </c>
      <c r="J326" t="s">
        <v>1713</v>
      </c>
      <c r="K326" t="s">
        <v>35</v>
      </c>
      <c r="L326" t="s">
        <v>100</v>
      </c>
      <c r="M326">
        <v>27</v>
      </c>
      <c r="N326" t="s">
        <v>1728</v>
      </c>
      <c r="O326" t="s">
        <v>1729</v>
      </c>
      <c r="P326" t="s">
        <v>38</v>
      </c>
    </row>
    <row r="327" spans="1:16" x14ac:dyDescent="0.55000000000000004">
      <c r="A327">
        <v>492213</v>
      </c>
      <c r="B327" t="s">
        <v>1709</v>
      </c>
      <c r="C327">
        <v>326</v>
      </c>
      <c r="D327" t="s">
        <v>1730</v>
      </c>
      <c r="E327" t="s">
        <v>1731</v>
      </c>
      <c r="F327" t="s">
        <v>1732</v>
      </c>
      <c r="G327" t="s">
        <v>31</v>
      </c>
      <c r="H327" t="s">
        <v>93</v>
      </c>
      <c r="I327" t="s">
        <v>759</v>
      </c>
      <c r="J327" t="s">
        <v>1713</v>
      </c>
      <c r="K327" t="s">
        <v>35</v>
      </c>
      <c r="L327" t="s">
        <v>93</v>
      </c>
      <c r="M327">
        <v>28</v>
      </c>
      <c r="N327" t="s">
        <v>1733</v>
      </c>
      <c r="O327" t="s">
        <v>828</v>
      </c>
      <c r="P327" t="s">
        <v>38</v>
      </c>
    </row>
    <row r="328" spans="1:16" x14ac:dyDescent="0.55000000000000004">
      <c r="A328">
        <v>492213</v>
      </c>
      <c r="B328" t="s">
        <v>1709</v>
      </c>
      <c r="C328">
        <v>327</v>
      </c>
      <c r="D328" t="s">
        <v>1734</v>
      </c>
      <c r="E328" t="s">
        <v>1735</v>
      </c>
      <c r="F328" t="s">
        <v>1736</v>
      </c>
      <c r="G328" t="s">
        <v>31</v>
      </c>
      <c r="H328" t="s">
        <v>117</v>
      </c>
      <c r="I328" t="s">
        <v>1038</v>
      </c>
      <c r="J328" t="s">
        <v>1713</v>
      </c>
      <c r="K328" t="s">
        <v>35</v>
      </c>
      <c r="L328" t="s">
        <v>117</v>
      </c>
      <c r="M328">
        <v>18</v>
      </c>
      <c r="N328" t="s">
        <v>1737</v>
      </c>
      <c r="O328" t="s">
        <v>1738</v>
      </c>
      <c r="P328" t="s">
        <v>38</v>
      </c>
    </row>
    <row r="329" spans="1:16" x14ac:dyDescent="0.55000000000000004">
      <c r="A329">
        <v>492213</v>
      </c>
      <c r="B329" t="s">
        <v>1709</v>
      </c>
      <c r="C329">
        <v>328</v>
      </c>
      <c r="D329" t="s">
        <v>1739</v>
      </c>
      <c r="E329" t="s">
        <v>1740</v>
      </c>
      <c r="F329" t="s">
        <v>1741</v>
      </c>
      <c r="G329" t="s">
        <v>31</v>
      </c>
      <c r="H329" t="s">
        <v>125</v>
      </c>
      <c r="I329" t="s">
        <v>444</v>
      </c>
      <c r="J329" t="s">
        <v>1713</v>
      </c>
      <c r="K329" t="s">
        <v>35</v>
      </c>
      <c r="L329" t="s">
        <v>125</v>
      </c>
      <c r="M329">
        <v>17</v>
      </c>
      <c r="N329" t="s">
        <v>1742</v>
      </c>
      <c r="O329" t="s">
        <v>1743</v>
      </c>
      <c r="P329" t="s">
        <v>38</v>
      </c>
    </row>
    <row r="330" spans="1:16" x14ac:dyDescent="0.55000000000000004">
      <c r="A330">
        <v>492213</v>
      </c>
      <c r="B330" t="s">
        <v>1709</v>
      </c>
      <c r="C330">
        <v>329</v>
      </c>
      <c r="D330" t="s">
        <v>1744</v>
      </c>
      <c r="E330" t="s">
        <v>1745</v>
      </c>
      <c r="F330" t="s">
        <v>1746</v>
      </c>
      <c r="G330" t="s">
        <v>31</v>
      </c>
      <c r="H330" t="s">
        <v>100</v>
      </c>
      <c r="I330" t="s">
        <v>1718</v>
      </c>
      <c r="J330" t="s">
        <v>1713</v>
      </c>
      <c r="K330" t="s">
        <v>35</v>
      </c>
      <c r="L330" t="s">
        <v>100</v>
      </c>
      <c r="M330">
        <v>27</v>
      </c>
      <c r="N330" t="s">
        <v>1747</v>
      </c>
      <c r="O330" t="s">
        <v>1748</v>
      </c>
      <c r="P330" t="s">
        <v>38</v>
      </c>
    </row>
    <row r="331" spans="1:16" x14ac:dyDescent="0.55000000000000004">
      <c r="A331">
        <v>492213</v>
      </c>
      <c r="B331" t="s">
        <v>1709</v>
      </c>
      <c r="C331">
        <v>330</v>
      </c>
      <c r="D331" t="s">
        <v>1749</v>
      </c>
      <c r="E331" t="s">
        <v>1750</v>
      </c>
      <c r="F331" t="s">
        <v>730</v>
      </c>
      <c r="G331" t="s">
        <v>31</v>
      </c>
      <c r="H331" t="s">
        <v>93</v>
      </c>
      <c r="I331" t="s">
        <v>1751</v>
      </c>
      <c r="J331" t="s">
        <v>1713</v>
      </c>
      <c r="K331" t="s">
        <v>35</v>
      </c>
      <c r="L331" t="s">
        <v>93</v>
      </c>
      <c r="M331">
        <v>28</v>
      </c>
      <c r="N331" t="s">
        <v>1752</v>
      </c>
      <c r="O331" t="s">
        <v>1753</v>
      </c>
      <c r="P331" t="s">
        <v>38</v>
      </c>
    </row>
    <row r="332" spans="1:16" x14ac:dyDescent="0.55000000000000004">
      <c r="A332">
        <v>492213</v>
      </c>
      <c r="B332" t="s">
        <v>1709</v>
      </c>
      <c r="C332">
        <v>331</v>
      </c>
      <c r="D332" t="s">
        <v>1754</v>
      </c>
      <c r="E332" t="s">
        <v>1755</v>
      </c>
      <c r="F332" t="s">
        <v>1756</v>
      </c>
      <c r="G332" t="s">
        <v>31</v>
      </c>
      <c r="H332" t="s">
        <v>100</v>
      </c>
      <c r="I332" t="s">
        <v>1757</v>
      </c>
      <c r="J332" t="s">
        <v>1713</v>
      </c>
      <c r="K332" t="s">
        <v>35</v>
      </c>
      <c r="L332" t="s">
        <v>100</v>
      </c>
      <c r="M332">
        <v>27</v>
      </c>
      <c r="N332" t="s">
        <v>1758</v>
      </c>
      <c r="O332" t="s">
        <v>1759</v>
      </c>
      <c r="P332" t="s">
        <v>38</v>
      </c>
    </row>
    <row r="333" spans="1:16" x14ac:dyDescent="0.55000000000000004">
      <c r="A333">
        <v>492213</v>
      </c>
      <c r="B333" t="s">
        <v>1709</v>
      </c>
      <c r="C333">
        <v>332</v>
      </c>
      <c r="D333" t="s">
        <v>1760</v>
      </c>
      <c r="E333" t="s">
        <v>1761</v>
      </c>
      <c r="F333" t="s">
        <v>701</v>
      </c>
      <c r="G333" t="s">
        <v>31</v>
      </c>
      <c r="H333" t="s">
        <v>100</v>
      </c>
      <c r="I333" t="s">
        <v>1762</v>
      </c>
      <c r="J333" t="s">
        <v>1713</v>
      </c>
      <c r="K333" t="s">
        <v>35</v>
      </c>
      <c r="L333" t="s">
        <v>100</v>
      </c>
      <c r="M333">
        <v>27</v>
      </c>
      <c r="N333" t="s">
        <v>1763</v>
      </c>
      <c r="O333" t="s">
        <v>543</v>
      </c>
      <c r="P333" t="s">
        <v>38</v>
      </c>
    </row>
    <row r="334" spans="1:16" x14ac:dyDescent="0.55000000000000004">
      <c r="A334">
        <v>492213</v>
      </c>
      <c r="B334" t="s">
        <v>1709</v>
      </c>
      <c r="C334">
        <v>333</v>
      </c>
      <c r="D334" t="s">
        <v>1764</v>
      </c>
      <c r="E334" t="s">
        <v>1765</v>
      </c>
      <c r="F334" t="s">
        <v>1766</v>
      </c>
      <c r="G334" t="s">
        <v>31</v>
      </c>
      <c r="H334" t="s">
        <v>158</v>
      </c>
      <c r="I334" t="s">
        <v>1767</v>
      </c>
      <c r="J334" t="s">
        <v>1713</v>
      </c>
      <c r="K334" t="s">
        <v>35</v>
      </c>
      <c r="L334" t="s">
        <v>158</v>
      </c>
      <c r="M334">
        <v>24</v>
      </c>
      <c r="N334" t="s">
        <v>1768</v>
      </c>
      <c r="O334" t="s">
        <v>1769</v>
      </c>
      <c r="P334" t="s">
        <v>38</v>
      </c>
    </row>
    <row r="335" spans="1:16" x14ac:dyDescent="0.55000000000000004">
      <c r="A335">
        <v>492213</v>
      </c>
      <c r="B335" t="s">
        <v>1709</v>
      </c>
      <c r="C335">
        <v>334</v>
      </c>
      <c r="D335" t="s">
        <v>1770</v>
      </c>
      <c r="E335" t="s">
        <v>1771</v>
      </c>
      <c r="F335" t="s">
        <v>1772</v>
      </c>
      <c r="G335" t="s">
        <v>31</v>
      </c>
      <c r="H335" t="s">
        <v>72</v>
      </c>
      <c r="I335" t="s">
        <v>1773</v>
      </c>
      <c r="J335" t="s">
        <v>1713</v>
      </c>
      <c r="K335" t="s">
        <v>35</v>
      </c>
      <c r="L335" t="s">
        <v>72</v>
      </c>
      <c r="M335">
        <v>37</v>
      </c>
      <c r="N335" t="s">
        <v>180</v>
      </c>
      <c r="O335" t="s">
        <v>1774</v>
      </c>
      <c r="P335" t="s">
        <v>38</v>
      </c>
    </row>
    <row r="336" spans="1:16" x14ac:dyDescent="0.55000000000000004">
      <c r="A336">
        <v>492213</v>
      </c>
      <c r="B336" t="s">
        <v>1709</v>
      </c>
      <c r="C336">
        <v>335</v>
      </c>
      <c r="D336" t="s">
        <v>1775</v>
      </c>
      <c r="E336" t="s">
        <v>1776</v>
      </c>
      <c r="F336" t="s">
        <v>706</v>
      </c>
      <c r="G336" t="s">
        <v>31</v>
      </c>
      <c r="H336" t="s">
        <v>51</v>
      </c>
      <c r="I336" t="s">
        <v>1777</v>
      </c>
      <c r="J336" t="s">
        <v>1713</v>
      </c>
      <c r="K336" t="s">
        <v>35</v>
      </c>
      <c r="L336" t="s">
        <v>51</v>
      </c>
      <c r="M336">
        <v>29</v>
      </c>
      <c r="N336" t="s">
        <v>1778</v>
      </c>
      <c r="O336" t="s">
        <v>1720</v>
      </c>
      <c r="P336" t="s">
        <v>38</v>
      </c>
    </row>
    <row r="337" spans="1:16" x14ac:dyDescent="0.55000000000000004">
      <c r="A337">
        <v>492213</v>
      </c>
      <c r="B337" t="s">
        <v>1709</v>
      </c>
      <c r="C337">
        <v>336</v>
      </c>
      <c r="D337" t="s">
        <v>1779</v>
      </c>
      <c r="E337" t="s">
        <v>1780</v>
      </c>
      <c r="F337" t="s">
        <v>1746</v>
      </c>
      <c r="G337" t="s">
        <v>31</v>
      </c>
      <c r="H337" t="s">
        <v>93</v>
      </c>
      <c r="I337" t="s">
        <v>1650</v>
      </c>
      <c r="J337" t="s">
        <v>1713</v>
      </c>
      <c r="K337" t="s">
        <v>35</v>
      </c>
      <c r="L337" t="s">
        <v>93</v>
      </c>
      <c r="M337">
        <v>28</v>
      </c>
      <c r="N337" t="s">
        <v>1781</v>
      </c>
      <c r="O337" t="s">
        <v>496</v>
      </c>
      <c r="P337" t="s">
        <v>38</v>
      </c>
    </row>
    <row r="338" spans="1:16" x14ac:dyDescent="0.55000000000000004">
      <c r="A338">
        <v>492213</v>
      </c>
      <c r="B338" t="s">
        <v>1709</v>
      </c>
      <c r="C338">
        <v>337</v>
      </c>
      <c r="D338" t="s">
        <v>1782</v>
      </c>
      <c r="E338" t="s">
        <v>1783</v>
      </c>
      <c r="F338" t="s">
        <v>1784</v>
      </c>
      <c r="G338" t="s">
        <v>31</v>
      </c>
      <c r="H338" t="s">
        <v>65</v>
      </c>
      <c r="I338" t="s">
        <v>1785</v>
      </c>
      <c r="J338" t="s">
        <v>1713</v>
      </c>
      <c r="K338" t="s">
        <v>35</v>
      </c>
      <c r="L338" t="s">
        <v>65</v>
      </c>
      <c r="M338">
        <v>26</v>
      </c>
      <c r="N338" t="s">
        <v>1719</v>
      </c>
      <c r="O338" t="s">
        <v>1786</v>
      </c>
      <c r="P338" t="s">
        <v>38</v>
      </c>
    </row>
    <row r="339" spans="1:16" x14ac:dyDescent="0.55000000000000004">
      <c r="A339">
        <v>492213</v>
      </c>
      <c r="B339" t="s">
        <v>1709</v>
      </c>
      <c r="C339">
        <v>338</v>
      </c>
      <c r="D339" t="s">
        <v>1787</v>
      </c>
      <c r="E339" t="s">
        <v>1788</v>
      </c>
      <c r="F339" t="s">
        <v>1789</v>
      </c>
      <c r="G339" t="s">
        <v>31</v>
      </c>
      <c r="H339" t="s">
        <v>93</v>
      </c>
      <c r="I339" t="s">
        <v>1790</v>
      </c>
      <c r="J339" t="s">
        <v>1713</v>
      </c>
      <c r="K339" t="s">
        <v>35</v>
      </c>
      <c r="L339" t="s">
        <v>93</v>
      </c>
      <c r="M339">
        <v>28</v>
      </c>
      <c r="N339" t="s">
        <v>205</v>
      </c>
      <c r="O339" t="s">
        <v>1791</v>
      </c>
      <c r="P339" t="s">
        <v>38</v>
      </c>
    </row>
    <row r="340" spans="1:16" x14ac:dyDescent="0.55000000000000004">
      <c r="A340">
        <v>492213</v>
      </c>
      <c r="B340" t="s">
        <v>1709</v>
      </c>
      <c r="C340">
        <v>339</v>
      </c>
      <c r="D340" t="s">
        <v>1792</v>
      </c>
      <c r="E340" t="s">
        <v>1793</v>
      </c>
      <c r="F340" t="s">
        <v>1794</v>
      </c>
      <c r="G340" t="s">
        <v>31</v>
      </c>
      <c r="H340" t="s">
        <v>45</v>
      </c>
      <c r="I340" t="s">
        <v>1795</v>
      </c>
      <c r="J340" t="s">
        <v>1713</v>
      </c>
      <c r="K340" t="s">
        <v>35</v>
      </c>
      <c r="L340" t="s">
        <v>45</v>
      </c>
      <c r="M340">
        <v>25</v>
      </c>
      <c r="N340" t="s">
        <v>1796</v>
      </c>
      <c r="O340" t="s">
        <v>496</v>
      </c>
      <c r="P340" t="s">
        <v>38</v>
      </c>
    </row>
    <row r="341" spans="1:16" x14ac:dyDescent="0.55000000000000004">
      <c r="A341">
        <v>492213</v>
      </c>
      <c r="B341" t="s">
        <v>1709</v>
      </c>
      <c r="C341">
        <v>340</v>
      </c>
      <c r="D341" t="s">
        <v>1797</v>
      </c>
      <c r="E341" t="s">
        <v>1798</v>
      </c>
      <c r="F341" t="s">
        <v>1766</v>
      </c>
      <c r="G341" t="s">
        <v>31</v>
      </c>
      <c r="H341" t="s">
        <v>158</v>
      </c>
      <c r="I341" t="s">
        <v>1799</v>
      </c>
      <c r="J341" t="s">
        <v>1713</v>
      </c>
      <c r="K341" t="s">
        <v>35</v>
      </c>
      <c r="L341" t="s">
        <v>158</v>
      </c>
      <c r="M341">
        <v>24</v>
      </c>
      <c r="N341" t="s">
        <v>1800</v>
      </c>
      <c r="O341" t="s">
        <v>1181</v>
      </c>
      <c r="P341" t="s">
        <v>38</v>
      </c>
    </row>
    <row r="342" spans="1:16" x14ac:dyDescent="0.55000000000000004">
      <c r="A342">
        <v>492213</v>
      </c>
      <c r="B342" t="s">
        <v>1709</v>
      </c>
      <c r="C342">
        <v>341</v>
      </c>
      <c r="D342" t="s">
        <v>1801</v>
      </c>
      <c r="E342" t="s">
        <v>1802</v>
      </c>
      <c r="F342" t="s">
        <v>1803</v>
      </c>
      <c r="G342" t="s">
        <v>31</v>
      </c>
      <c r="H342" t="s">
        <v>100</v>
      </c>
      <c r="I342" t="s">
        <v>1762</v>
      </c>
      <c r="J342" t="s">
        <v>1713</v>
      </c>
      <c r="K342" t="s">
        <v>35</v>
      </c>
      <c r="L342" t="s">
        <v>100</v>
      </c>
      <c r="M342">
        <v>27</v>
      </c>
      <c r="N342" t="s">
        <v>1804</v>
      </c>
      <c r="O342" t="s">
        <v>1805</v>
      </c>
      <c r="P342" t="s">
        <v>38</v>
      </c>
    </row>
    <row r="343" spans="1:16" x14ac:dyDescent="0.55000000000000004">
      <c r="A343">
        <v>492213</v>
      </c>
      <c r="B343" t="s">
        <v>1709</v>
      </c>
      <c r="C343">
        <v>342</v>
      </c>
      <c r="D343" t="s">
        <v>1806</v>
      </c>
      <c r="E343" t="s">
        <v>1807</v>
      </c>
      <c r="F343" t="s">
        <v>1808</v>
      </c>
      <c r="G343" t="s">
        <v>31</v>
      </c>
      <c r="H343" t="s">
        <v>100</v>
      </c>
      <c r="I343" t="s">
        <v>589</v>
      </c>
      <c r="J343" t="s">
        <v>1713</v>
      </c>
      <c r="K343" t="s">
        <v>35</v>
      </c>
      <c r="L343" t="s">
        <v>100</v>
      </c>
      <c r="M343">
        <v>27</v>
      </c>
      <c r="N343" t="s">
        <v>1809</v>
      </c>
      <c r="O343" t="s">
        <v>351</v>
      </c>
      <c r="P343" t="s">
        <v>38</v>
      </c>
    </row>
    <row r="344" spans="1:16" x14ac:dyDescent="0.55000000000000004">
      <c r="A344">
        <v>492213</v>
      </c>
      <c r="B344" t="s">
        <v>1709</v>
      </c>
      <c r="C344">
        <v>343</v>
      </c>
      <c r="D344" t="s">
        <v>1810</v>
      </c>
      <c r="E344" t="s">
        <v>1811</v>
      </c>
      <c r="F344" t="s">
        <v>1812</v>
      </c>
      <c r="G344" t="s">
        <v>31</v>
      </c>
      <c r="H344" t="s">
        <v>51</v>
      </c>
      <c r="I344" t="s">
        <v>1813</v>
      </c>
      <c r="J344" t="s">
        <v>1713</v>
      </c>
      <c r="K344" t="s">
        <v>35</v>
      </c>
      <c r="L344" t="s">
        <v>51</v>
      </c>
      <c r="M344">
        <v>29</v>
      </c>
      <c r="N344" t="s">
        <v>1804</v>
      </c>
      <c r="O344" t="s">
        <v>887</v>
      </c>
      <c r="P344" t="s">
        <v>38</v>
      </c>
    </row>
    <row r="345" spans="1:16" x14ac:dyDescent="0.55000000000000004">
      <c r="A345">
        <v>492213</v>
      </c>
      <c r="B345" t="s">
        <v>1709</v>
      </c>
      <c r="C345">
        <v>344</v>
      </c>
      <c r="D345" t="s">
        <v>1814</v>
      </c>
      <c r="E345" t="s">
        <v>1815</v>
      </c>
      <c r="F345" t="s">
        <v>1816</v>
      </c>
      <c r="G345" t="s">
        <v>31</v>
      </c>
      <c r="H345" t="s">
        <v>100</v>
      </c>
      <c r="I345" t="s">
        <v>1090</v>
      </c>
      <c r="J345" t="s">
        <v>1713</v>
      </c>
      <c r="K345" t="s">
        <v>35</v>
      </c>
      <c r="L345" t="s">
        <v>100</v>
      </c>
      <c r="M345">
        <v>27</v>
      </c>
      <c r="N345" t="s">
        <v>1817</v>
      </c>
      <c r="O345" t="s">
        <v>776</v>
      </c>
      <c r="P345" t="s">
        <v>38</v>
      </c>
    </row>
    <row r="346" spans="1:16" x14ac:dyDescent="0.55000000000000004">
      <c r="A346">
        <v>492213</v>
      </c>
      <c r="B346" t="s">
        <v>1709</v>
      </c>
      <c r="C346">
        <v>345</v>
      </c>
      <c r="D346" t="s">
        <v>1818</v>
      </c>
      <c r="E346" t="s">
        <v>1819</v>
      </c>
      <c r="F346" t="s">
        <v>1820</v>
      </c>
      <c r="G346" t="s">
        <v>31</v>
      </c>
      <c r="H346" t="s">
        <v>100</v>
      </c>
      <c r="I346" t="s">
        <v>1762</v>
      </c>
      <c r="J346" t="s">
        <v>1713</v>
      </c>
      <c r="K346" t="s">
        <v>35</v>
      </c>
      <c r="L346" t="s">
        <v>100</v>
      </c>
      <c r="M346">
        <v>27</v>
      </c>
      <c r="N346" t="s">
        <v>1821</v>
      </c>
      <c r="O346" t="s">
        <v>573</v>
      </c>
      <c r="P346" t="s">
        <v>38</v>
      </c>
    </row>
    <row r="347" spans="1:16" x14ac:dyDescent="0.55000000000000004">
      <c r="A347">
        <v>492213</v>
      </c>
      <c r="B347" t="s">
        <v>1709</v>
      </c>
      <c r="C347">
        <v>346</v>
      </c>
      <c r="D347" t="s">
        <v>1822</v>
      </c>
      <c r="E347" t="s">
        <v>1823</v>
      </c>
      <c r="F347" t="s">
        <v>1824</v>
      </c>
      <c r="G347" t="s">
        <v>31</v>
      </c>
      <c r="H347" t="s">
        <v>100</v>
      </c>
      <c r="I347" t="s">
        <v>1090</v>
      </c>
      <c r="J347" t="s">
        <v>1713</v>
      </c>
      <c r="K347" t="s">
        <v>35</v>
      </c>
      <c r="L347" t="s">
        <v>100</v>
      </c>
      <c r="M347">
        <v>27</v>
      </c>
      <c r="N347" t="s">
        <v>873</v>
      </c>
      <c r="O347" t="s">
        <v>828</v>
      </c>
      <c r="P347" t="s">
        <v>38</v>
      </c>
    </row>
    <row r="348" spans="1:16" x14ac:dyDescent="0.55000000000000004">
      <c r="A348">
        <v>492213</v>
      </c>
      <c r="B348" t="s">
        <v>1709</v>
      </c>
      <c r="C348">
        <v>347</v>
      </c>
      <c r="D348" t="s">
        <v>1825</v>
      </c>
      <c r="E348" t="s">
        <v>1826</v>
      </c>
      <c r="F348" t="s">
        <v>1827</v>
      </c>
      <c r="G348" t="s">
        <v>31</v>
      </c>
      <c r="H348" t="s">
        <v>93</v>
      </c>
      <c r="I348" t="s">
        <v>1828</v>
      </c>
      <c r="J348" t="s">
        <v>1713</v>
      </c>
      <c r="K348" t="s">
        <v>35</v>
      </c>
      <c r="L348" t="s">
        <v>93</v>
      </c>
      <c r="M348">
        <v>28</v>
      </c>
      <c r="N348" t="s">
        <v>1361</v>
      </c>
      <c r="O348" t="s">
        <v>573</v>
      </c>
      <c r="P348" t="s">
        <v>38</v>
      </c>
    </row>
    <row r="349" spans="1:16" x14ac:dyDescent="0.55000000000000004">
      <c r="A349">
        <v>492213</v>
      </c>
      <c r="B349" t="s">
        <v>1709</v>
      </c>
      <c r="C349">
        <v>348</v>
      </c>
      <c r="D349" t="s">
        <v>1829</v>
      </c>
      <c r="E349" t="s">
        <v>1830</v>
      </c>
      <c r="F349" t="s">
        <v>1831</v>
      </c>
      <c r="G349" t="s">
        <v>31</v>
      </c>
      <c r="H349" t="s">
        <v>386</v>
      </c>
      <c r="I349" t="s">
        <v>1832</v>
      </c>
      <c r="J349" t="s">
        <v>781</v>
      </c>
      <c r="K349" t="s">
        <v>35</v>
      </c>
      <c r="L349" t="s">
        <v>386</v>
      </c>
      <c r="M349" t="s">
        <v>388</v>
      </c>
      <c r="N349" t="s">
        <v>1833</v>
      </c>
      <c r="O349" t="s">
        <v>1500</v>
      </c>
      <c r="P349" t="s">
        <v>38</v>
      </c>
    </row>
    <row r="350" spans="1:16" x14ac:dyDescent="0.55000000000000004">
      <c r="A350">
        <v>492213</v>
      </c>
      <c r="B350" t="s">
        <v>1709</v>
      </c>
      <c r="C350">
        <v>349</v>
      </c>
      <c r="D350" t="s">
        <v>1834</v>
      </c>
      <c r="E350" t="s">
        <v>1835</v>
      </c>
      <c r="F350" t="s">
        <v>1836</v>
      </c>
      <c r="G350" t="s">
        <v>31</v>
      </c>
      <c r="H350" t="s">
        <v>1229</v>
      </c>
      <c r="I350" t="s">
        <v>1483</v>
      </c>
      <c r="J350" t="s">
        <v>1713</v>
      </c>
      <c r="K350" t="s">
        <v>35</v>
      </c>
      <c r="L350" t="s">
        <v>1229</v>
      </c>
      <c r="M350">
        <v>30</v>
      </c>
      <c r="N350" t="s">
        <v>1837</v>
      </c>
      <c r="O350" t="s">
        <v>1838</v>
      </c>
      <c r="P350" t="s">
        <v>38</v>
      </c>
    </row>
    <row r="351" spans="1:16" x14ac:dyDescent="0.55000000000000004">
      <c r="A351">
        <v>492213</v>
      </c>
      <c r="B351" t="s">
        <v>1709</v>
      </c>
      <c r="C351">
        <v>350</v>
      </c>
      <c r="D351" t="s">
        <v>1839</v>
      </c>
      <c r="E351" t="s">
        <v>1840</v>
      </c>
      <c r="F351" t="s">
        <v>1841</v>
      </c>
      <c r="G351" t="s">
        <v>31</v>
      </c>
      <c r="H351" t="s">
        <v>93</v>
      </c>
      <c r="I351" t="s">
        <v>1842</v>
      </c>
      <c r="J351" t="s">
        <v>781</v>
      </c>
      <c r="K351" t="s">
        <v>35</v>
      </c>
      <c r="L351" t="s">
        <v>93</v>
      </c>
      <c r="M351">
        <v>28</v>
      </c>
      <c r="N351" t="s">
        <v>1843</v>
      </c>
      <c r="O351" t="s">
        <v>1844</v>
      </c>
      <c r="P351" t="s">
        <v>38</v>
      </c>
    </row>
    <row r="352" spans="1:16" x14ac:dyDescent="0.55000000000000004">
      <c r="A352">
        <v>492213</v>
      </c>
      <c r="B352" t="s">
        <v>1709</v>
      </c>
      <c r="C352">
        <v>351</v>
      </c>
      <c r="D352" t="s">
        <v>1845</v>
      </c>
      <c r="E352" t="s">
        <v>1846</v>
      </c>
      <c r="F352" t="s">
        <v>1847</v>
      </c>
      <c r="G352" t="s">
        <v>31</v>
      </c>
      <c r="H352" t="s">
        <v>100</v>
      </c>
      <c r="I352" t="s">
        <v>1090</v>
      </c>
      <c r="J352" t="s">
        <v>1713</v>
      </c>
      <c r="K352" t="s">
        <v>35</v>
      </c>
      <c r="L352" t="s">
        <v>100</v>
      </c>
      <c r="M352">
        <v>27</v>
      </c>
      <c r="N352" t="s">
        <v>760</v>
      </c>
      <c r="O352" t="s">
        <v>1687</v>
      </c>
      <c r="P352" t="s">
        <v>38</v>
      </c>
    </row>
    <row r="353" spans="1:16" x14ac:dyDescent="0.55000000000000004">
      <c r="A353">
        <v>492213</v>
      </c>
      <c r="B353" t="s">
        <v>1709</v>
      </c>
      <c r="C353">
        <v>352</v>
      </c>
      <c r="D353" t="s">
        <v>1848</v>
      </c>
      <c r="E353" t="s">
        <v>1849</v>
      </c>
      <c r="F353" t="s">
        <v>998</v>
      </c>
      <c r="G353" t="s">
        <v>31</v>
      </c>
      <c r="H353" t="s">
        <v>158</v>
      </c>
      <c r="I353" t="s">
        <v>1850</v>
      </c>
      <c r="J353" t="s">
        <v>1713</v>
      </c>
      <c r="K353" t="s">
        <v>35</v>
      </c>
      <c r="L353" t="s">
        <v>158</v>
      </c>
      <c r="M353">
        <v>24</v>
      </c>
      <c r="N353" t="s">
        <v>485</v>
      </c>
      <c r="O353" t="s">
        <v>1851</v>
      </c>
      <c r="P353" t="s">
        <v>38</v>
      </c>
    </row>
    <row r="354" spans="1:16" x14ac:dyDescent="0.55000000000000004">
      <c r="A354">
        <v>492213</v>
      </c>
      <c r="B354" t="s">
        <v>1709</v>
      </c>
      <c r="C354">
        <v>353</v>
      </c>
      <c r="D354" t="s">
        <v>1852</v>
      </c>
      <c r="E354" t="s">
        <v>1853</v>
      </c>
      <c r="F354" t="s">
        <v>1854</v>
      </c>
      <c r="G354" t="s">
        <v>31</v>
      </c>
      <c r="H354" t="s">
        <v>1229</v>
      </c>
      <c r="I354" t="s">
        <v>1855</v>
      </c>
      <c r="J354" t="s">
        <v>1713</v>
      </c>
      <c r="K354" t="s">
        <v>35</v>
      </c>
      <c r="L354" t="s">
        <v>1229</v>
      </c>
      <c r="M354">
        <v>30</v>
      </c>
      <c r="N354" t="s">
        <v>1856</v>
      </c>
      <c r="O354" t="s">
        <v>1857</v>
      </c>
      <c r="P354" t="s">
        <v>38</v>
      </c>
    </row>
    <row r="355" spans="1:16" x14ac:dyDescent="0.55000000000000004">
      <c r="A355">
        <v>492213</v>
      </c>
      <c r="B355" t="s">
        <v>1709</v>
      </c>
      <c r="C355">
        <v>354</v>
      </c>
      <c r="D355" t="s">
        <v>1858</v>
      </c>
      <c r="E355" t="s">
        <v>1859</v>
      </c>
      <c r="F355" t="s">
        <v>998</v>
      </c>
      <c r="G355" t="s">
        <v>31</v>
      </c>
      <c r="H355" t="s">
        <v>100</v>
      </c>
      <c r="I355" t="s">
        <v>1762</v>
      </c>
      <c r="J355" t="s">
        <v>1713</v>
      </c>
      <c r="K355" t="s">
        <v>35</v>
      </c>
      <c r="L355" t="s">
        <v>100</v>
      </c>
      <c r="M355">
        <v>27</v>
      </c>
      <c r="N355" t="s">
        <v>817</v>
      </c>
      <c r="O355" t="s">
        <v>206</v>
      </c>
      <c r="P355" t="s">
        <v>38</v>
      </c>
    </row>
    <row r="356" spans="1:16" x14ac:dyDescent="0.55000000000000004">
      <c r="A356">
        <v>492213</v>
      </c>
      <c r="B356" t="s">
        <v>1709</v>
      </c>
      <c r="C356">
        <v>355</v>
      </c>
      <c r="D356" t="s">
        <v>1860</v>
      </c>
      <c r="E356" t="s">
        <v>1861</v>
      </c>
      <c r="F356" t="s">
        <v>1284</v>
      </c>
      <c r="G356" t="s">
        <v>31</v>
      </c>
      <c r="H356" t="s">
        <v>108</v>
      </c>
      <c r="I356" t="s">
        <v>1862</v>
      </c>
      <c r="J356" t="s">
        <v>1713</v>
      </c>
      <c r="K356" t="s">
        <v>35</v>
      </c>
      <c r="L356" t="s">
        <v>108</v>
      </c>
      <c r="M356">
        <v>22</v>
      </c>
      <c r="N356" t="s">
        <v>1863</v>
      </c>
      <c r="O356" t="s">
        <v>1864</v>
      </c>
      <c r="P356" t="s">
        <v>38</v>
      </c>
    </row>
    <row r="357" spans="1:16" x14ac:dyDescent="0.55000000000000004">
      <c r="A357">
        <v>492213</v>
      </c>
      <c r="B357" t="s">
        <v>1709</v>
      </c>
      <c r="C357">
        <v>356</v>
      </c>
      <c r="D357" t="s">
        <v>1865</v>
      </c>
      <c r="E357" t="s">
        <v>1866</v>
      </c>
      <c r="F357" t="s">
        <v>1867</v>
      </c>
      <c r="G357" t="s">
        <v>31</v>
      </c>
      <c r="H357" t="s">
        <v>595</v>
      </c>
      <c r="I357" t="s">
        <v>1868</v>
      </c>
      <c r="J357" t="s">
        <v>1713</v>
      </c>
      <c r="K357" t="s">
        <v>35</v>
      </c>
      <c r="L357" t="s">
        <v>595</v>
      </c>
      <c r="M357">
        <v>32</v>
      </c>
      <c r="N357" t="s">
        <v>1869</v>
      </c>
      <c r="O357" t="s">
        <v>1870</v>
      </c>
      <c r="P357" t="s">
        <v>38</v>
      </c>
    </row>
    <row r="358" spans="1:16" x14ac:dyDescent="0.55000000000000004">
      <c r="A358">
        <v>492213</v>
      </c>
      <c r="B358" t="s">
        <v>1709</v>
      </c>
      <c r="C358">
        <v>357</v>
      </c>
      <c r="D358" t="s">
        <v>1871</v>
      </c>
      <c r="E358" t="s">
        <v>1872</v>
      </c>
      <c r="F358" t="s">
        <v>86</v>
      </c>
      <c r="G358" t="s">
        <v>31</v>
      </c>
      <c r="H358" t="s">
        <v>355</v>
      </c>
      <c r="I358" t="s">
        <v>1873</v>
      </c>
      <c r="J358" t="s">
        <v>781</v>
      </c>
      <c r="K358" t="s">
        <v>35</v>
      </c>
      <c r="L358" t="s">
        <v>355</v>
      </c>
      <c r="M358">
        <v>40</v>
      </c>
      <c r="N358" t="s">
        <v>1874</v>
      </c>
      <c r="O358" t="s">
        <v>1875</v>
      </c>
      <c r="P358" t="s">
        <v>38</v>
      </c>
    </row>
    <row r="359" spans="1:16" x14ac:dyDescent="0.55000000000000004">
      <c r="A359">
        <v>492213</v>
      </c>
      <c r="B359" t="s">
        <v>1709</v>
      </c>
      <c r="C359">
        <v>358</v>
      </c>
      <c r="D359" t="s">
        <v>1876</v>
      </c>
      <c r="E359" t="s">
        <v>1877</v>
      </c>
      <c r="F359" t="s">
        <v>576</v>
      </c>
      <c r="G359" t="s">
        <v>216</v>
      </c>
      <c r="H359" t="s">
        <v>93</v>
      </c>
      <c r="I359" t="s">
        <v>774</v>
      </c>
      <c r="J359" t="s">
        <v>1713</v>
      </c>
      <c r="K359" t="s">
        <v>218</v>
      </c>
      <c r="L359" t="s">
        <v>93</v>
      </c>
      <c r="M359">
        <v>28</v>
      </c>
      <c r="N359" t="s">
        <v>1878</v>
      </c>
      <c r="O359" t="s">
        <v>543</v>
      </c>
      <c r="P359" t="s">
        <v>38</v>
      </c>
    </row>
    <row r="360" spans="1:16" x14ac:dyDescent="0.55000000000000004">
      <c r="A360">
        <v>492213</v>
      </c>
      <c r="B360" t="s">
        <v>1709</v>
      </c>
      <c r="C360">
        <v>359</v>
      </c>
      <c r="D360" t="s">
        <v>1879</v>
      </c>
      <c r="E360" t="s">
        <v>1880</v>
      </c>
      <c r="F360" t="s">
        <v>1881</v>
      </c>
      <c r="G360" t="s">
        <v>216</v>
      </c>
      <c r="H360" t="s">
        <v>100</v>
      </c>
      <c r="I360" t="s">
        <v>1762</v>
      </c>
      <c r="J360" t="s">
        <v>1713</v>
      </c>
      <c r="K360" t="s">
        <v>218</v>
      </c>
      <c r="L360" t="s">
        <v>100</v>
      </c>
      <c r="M360">
        <v>27</v>
      </c>
      <c r="N360" t="s">
        <v>1882</v>
      </c>
      <c r="O360" t="s">
        <v>1883</v>
      </c>
      <c r="P360" t="s">
        <v>38</v>
      </c>
    </row>
    <row r="361" spans="1:16" x14ac:dyDescent="0.55000000000000004">
      <c r="A361">
        <v>492213</v>
      </c>
      <c r="B361" t="s">
        <v>1709</v>
      </c>
      <c r="C361">
        <v>360</v>
      </c>
      <c r="D361" t="s">
        <v>1884</v>
      </c>
      <c r="E361" t="s">
        <v>1885</v>
      </c>
      <c r="F361" t="s">
        <v>1886</v>
      </c>
      <c r="G361" t="s">
        <v>216</v>
      </c>
      <c r="H361" t="s">
        <v>983</v>
      </c>
      <c r="I361" t="s">
        <v>1887</v>
      </c>
      <c r="J361" t="s">
        <v>1713</v>
      </c>
      <c r="K361" t="s">
        <v>218</v>
      </c>
      <c r="L361" t="s">
        <v>983</v>
      </c>
      <c r="M361">
        <v>38</v>
      </c>
      <c r="N361" t="s">
        <v>612</v>
      </c>
      <c r="O361" t="s">
        <v>258</v>
      </c>
      <c r="P361" t="s">
        <v>38</v>
      </c>
    </row>
    <row r="362" spans="1:16" x14ac:dyDescent="0.55000000000000004">
      <c r="A362">
        <v>492213</v>
      </c>
      <c r="B362" t="s">
        <v>1709</v>
      </c>
      <c r="C362">
        <v>361</v>
      </c>
      <c r="D362" t="s">
        <v>1888</v>
      </c>
      <c r="E362" t="s">
        <v>1889</v>
      </c>
      <c r="F362" t="s">
        <v>866</v>
      </c>
      <c r="G362" t="s">
        <v>216</v>
      </c>
      <c r="H362" t="s">
        <v>93</v>
      </c>
      <c r="I362" t="s">
        <v>780</v>
      </c>
      <c r="J362" t="s">
        <v>1713</v>
      </c>
      <c r="K362" t="s">
        <v>218</v>
      </c>
      <c r="L362" t="s">
        <v>93</v>
      </c>
      <c r="M362">
        <v>28</v>
      </c>
      <c r="N362" t="s">
        <v>1890</v>
      </c>
      <c r="O362" t="s">
        <v>1891</v>
      </c>
      <c r="P362" t="s">
        <v>38</v>
      </c>
    </row>
    <row r="363" spans="1:16" x14ac:dyDescent="0.55000000000000004">
      <c r="A363">
        <v>492213</v>
      </c>
      <c r="B363" t="s">
        <v>1709</v>
      </c>
      <c r="C363">
        <v>362</v>
      </c>
      <c r="D363" t="s">
        <v>1892</v>
      </c>
      <c r="E363" t="s">
        <v>1893</v>
      </c>
      <c r="F363" t="s">
        <v>1894</v>
      </c>
      <c r="G363" t="s">
        <v>216</v>
      </c>
      <c r="H363" t="s">
        <v>45</v>
      </c>
      <c r="I363" t="s">
        <v>478</v>
      </c>
      <c r="J363" t="s">
        <v>1713</v>
      </c>
      <c r="K363" t="s">
        <v>218</v>
      </c>
      <c r="L363" t="s">
        <v>45</v>
      </c>
      <c r="M363">
        <v>25</v>
      </c>
      <c r="N363" t="s">
        <v>1895</v>
      </c>
      <c r="O363" t="s">
        <v>1896</v>
      </c>
      <c r="P363" t="s">
        <v>38</v>
      </c>
    </row>
    <row r="364" spans="1:16" x14ac:dyDescent="0.55000000000000004">
      <c r="A364">
        <v>492213</v>
      </c>
      <c r="B364" t="s">
        <v>1709</v>
      </c>
      <c r="C364">
        <v>363</v>
      </c>
      <c r="D364" t="s">
        <v>1897</v>
      </c>
      <c r="E364" t="s">
        <v>1898</v>
      </c>
      <c r="F364" t="s">
        <v>1899</v>
      </c>
      <c r="G364" t="s">
        <v>216</v>
      </c>
      <c r="H364" t="s">
        <v>1229</v>
      </c>
      <c r="I364" t="s">
        <v>1900</v>
      </c>
      <c r="J364" t="s">
        <v>1713</v>
      </c>
      <c r="K364" t="s">
        <v>218</v>
      </c>
      <c r="L364" t="s">
        <v>1229</v>
      </c>
      <c r="M364">
        <v>30</v>
      </c>
      <c r="N364" t="s">
        <v>1763</v>
      </c>
      <c r="O364" t="s">
        <v>96</v>
      </c>
      <c r="P364" t="s">
        <v>38</v>
      </c>
    </row>
    <row r="365" spans="1:16" x14ac:dyDescent="0.55000000000000004">
      <c r="A365">
        <v>492213</v>
      </c>
      <c r="B365" t="s">
        <v>1709</v>
      </c>
      <c r="C365">
        <v>364</v>
      </c>
      <c r="D365" t="s">
        <v>1901</v>
      </c>
      <c r="E365" t="s">
        <v>1902</v>
      </c>
      <c r="F365" t="s">
        <v>1903</v>
      </c>
      <c r="G365" t="s">
        <v>216</v>
      </c>
      <c r="H365" t="s">
        <v>983</v>
      </c>
      <c r="I365" t="s">
        <v>1904</v>
      </c>
      <c r="J365" t="s">
        <v>1713</v>
      </c>
      <c r="K365" t="s">
        <v>218</v>
      </c>
      <c r="L365" t="s">
        <v>983</v>
      </c>
      <c r="M365">
        <v>38</v>
      </c>
      <c r="N365" t="s">
        <v>1905</v>
      </c>
      <c r="O365" t="s">
        <v>343</v>
      </c>
      <c r="P365" t="s">
        <v>38</v>
      </c>
    </row>
    <row r="366" spans="1:16" x14ac:dyDescent="0.55000000000000004">
      <c r="A366">
        <v>492213</v>
      </c>
      <c r="B366" t="s">
        <v>1709</v>
      </c>
      <c r="C366">
        <v>365</v>
      </c>
      <c r="D366" t="s">
        <v>1906</v>
      </c>
      <c r="E366" t="s">
        <v>1907</v>
      </c>
      <c r="F366" t="s">
        <v>1908</v>
      </c>
      <c r="G366" t="s">
        <v>216</v>
      </c>
      <c r="H366" t="s">
        <v>100</v>
      </c>
      <c r="I366" t="s">
        <v>1909</v>
      </c>
      <c r="J366" t="s">
        <v>1713</v>
      </c>
      <c r="K366" t="s">
        <v>218</v>
      </c>
      <c r="L366" t="s">
        <v>100</v>
      </c>
      <c r="M366">
        <v>27</v>
      </c>
      <c r="N366" t="s">
        <v>1910</v>
      </c>
      <c r="O366" t="s">
        <v>121</v>
      </c>
      <c r="P366" t="s">
        <v>38</v>
      </c>
    </row>
    <row r="367" spans="1:16" x14ac:dyDescent="0.55000000000000004">
      <c r="A367">
        <v>492213</v>
      </c>
      <c r="B367" t="s">
        <v>1709</v>
      </c>
      <c r="C367">
        <v>366</v>
      </c>
      <c r="D367" t="s">
        <v>1911</v>
      </c>
      <c r="E367" t="s">
        <v>1912</v>
      </c>
      <c r="F367" t="s">
        <v>410</v>
      </c>
      <c r="G367" t="s">
        <v>216</v>
      </c>
      <c r="H367" t="s">
        <v>100</v>
      </c>
      <c r="I367" t="s">
        <v>1909</v>
      </c>
      <c r="J367" t="s">
        <v>1713</v>
      </c>
      <c r="K367" t="s">
        <v>218</v>
      </c>
      <c r="L367" t="s">
        <v>100</v>
      </c>
      <c r="M367">
        <v>27</v>
      </c>
      <c r="N367" t="s">
        <v>1796</v>
      </c>
      <c r="O367" t="s">
        <v>782</v>
      </c>
      <c r="P367" t="s">
        <v>38</v>
      </c>
    </row>
    <row r="368" spans="1:16" x14ac:dyDescent="0.55000000000000004">
      <c r="A368">
        <v>492213</v>
      </c>
      <c r="B368" t="s">
        <v>1709</v>
      </c>
      <c r="C368">
        <v>367</v>
      </c>
      <c r="D368" t="s">
        <v>1913</v>
      </c>
      <c r="E368" t="s">
        <v>1914</v>
      </c>
      <c r="F368" t="s">
        <v>1867</v>
      </c>
      <c r="G368" t="s">
        <v>31</v>
      </c>
      <c r="H368" t="s">
        <v>100</v>
      </c>
      <c r="I368" t="s">
        <v>1090</v>
      </c>
      <c r="J368" t="s">
        <v>1713</v>
      </c>
      <c r="K368" t="s">
        <v>218</v>
      </c>
      <c r="L368" t="s">
        <v>100</v>
      </c>
      <c r="M368">
        <v>27</v>
      </c>
      <c r="N368" t="s">
        <v>1915</v>
      </c>
      <c r="O368" t="s">
        <v>1916</v>
      </c>
      <c r="P368" t="s">
        <v>38</v>
      </c>
    </row>
    <row r="369" spans="1:16" x14ac:dyDescent="0.55000000000000004">
      <c r="A369">
        <v>492213</v>
      </c>
      <c r="B369" t="s">
        <v>1709</v>
      </c>
      <c r="C369">
        <v>368</v>
      </c>
      <c r="D369" t="s">
        <v>1917</v>
      </c>
      <c r="E369" t="s">
        <v>1918</v>
      </c>
      <c r="F369" t="s">
        <v>1396</v>
      </c>
      <c r="G369" t="s">
        <v>216</v>
      </c>
      <c r="H369" t="s">
        <v>100</v>
      </c>
      <c r="I369" t="s">
        <v>1762</v>
      </c>
      <c r="J369" t="s">
        <v>1713</v>
      </c>
      <c r="K369" t="s">
        <v>218</v>
      </c>
      <c r="L369" t="s">
        <v>100</v>
      </c>
      <c r="M369">
        <v>27</v>
      </c>
      <c r="N369" t="s">
        <v>1837</v>
      </c>
      <c r="O369" t="s">
        <v>1919</v>
      </c>
      <c r="P369" t="s">
        <v>38</v>
      </c>
    </row>
    <row r="370" spans="1:16" x14ac:dyDescent="0.55000000000000004">
      <c r="A370">
        <v>492213</v>
      </c>
      <c r="B370" t="s">
        <v>1709</v>
      </c>
      <c r="C370">
        <v>369</v>
      </c>
      <c r="D370" t="s">
        <v>1920</v>
      </c>
      <c r="E370" t="s">
        <v>1921</v>
      </c>
      <c r="F370" t="s">
        <v>274</v>
      </c>
      <c r="G370" t="s">
        <v>216</v>
      </c>
      <c r="H370" t="s">
        <v>93</v>
      </c>
      <c r="I370" t="s">
        <v>1922</v>
      </c>
      <c r="J370" t="s">
        <v>1713</v>
      </c>
      <c r="K370" t="s">
        <v>218</v>
      </c>
      <c r="L370" t="s">
        <v>93</v>
      </c>
      <c r="M370">
        <v>28</v>
      </c>
      <c r="N370" t="s">
        <v>1923</v>
      </c>
      <c r="O370" t="s">
        <v>1924</v>
      </c>
      <c r="P370" t="s">
        <v>38</v>
      </c>
    </row>
    <row r="371" spans="1:16" x14ac:dyDescent="0.55000000000000004">
      <c r="A371">
        <v>492213</v>
      </c>
      <c r="B371" t="s">
        <v>1709</v>
      </c>
      <c r="C371">
        <v>370</v>
      </c>
      <c r="D371" t="s">
        <v>1925</v>
      </c>
      <c r="E371" t="s">
        <v>1926</v>
      </c>
      <c r="F371" t="s">
        <v>1927</v>
      </c>
      <c r="G371" t="s">
        <v>216</v>
      </c>
      <c r="H371" t="s">
        <v>93</v>
      </c>
      <c r="I371" t="s">
        <v>1928</v>
      </c>
      <c r="J371" t="s">
        <v>1713</v>
      </c>
      <c r="K371" t="s">
        <v>218</v>
      </c>
      <c r="L371" t="s">
        <v>93</v>
      </c>
      <c r="M371">
        <v>28</v>
      </c>
      <c r="N371" t="s">
        <v>1929</v>
      </c>
      <c r="O371" t="s">
        <v>1896</v>
      </c>
      <c r="P371" t="s">
        <v>38</v>
      </c>
    </row>
    <row r="372" spans="1:16" x14ac:dyDescent="0.55000000000000004">
      <c r="A372">
        <v>492213</v>
      </c>
      <c r="B372" t="s">
        <v>1709</v>
      </c>
      <c r="C372">
        <v>371</v>
      </c>
      <c r="D372" t="s">
        <v>1930</v>
      </c>
      <c r="E372" t="s">
        <v>1931</v>
      </c>
      <c r="F372" t="s">
        <v>1932</v>
      </c>
      <c r="G372" t="s">
        <v>216</v>
      </c>
      <c r="H372" t="s">
        <v>158</v>
      </c>
      <c r="I372" t="s">
        <v>1933</v>
      </c>
      <c r="J372" t="s">
        <v>1713</v>
      </c>
      <c r="K372" t="s">
        <v>218</v>
      </c>
      <c r="L372" t="s">
        <v>158</v>
      </c>
      <c r="M372">
        <v>24</v>
      </c>
      <c r="N372" t="s">
        <v>1934</v>
      </c>
      <c r="O372" t="s">
        <v>1281</v>
      </c>
      <c r="P372" t="s">
        <v>38</v>
      </c>
    </row>
    <row r="373" spans="1:16" x14ac:dyDescent="0.55000000000000004">
      <c r="A373">
        <v>492213</v>
      </c>
      <c r="B373" t="s">
        <v>1709</v>
      </c>
      <c r="C373">
        <v>372</v>
      </c>
      <c r="D373" t="s">
        <v>1935</v>
      </c>
      <c r="E373" t="s">
        <v>1936</v>
      </c>
      <c r="F373" t="s">
        <v>988</v>
      </c>
      <c r="G373" t="s">
        <v>216</v>
      </c>
      <c r="H373" t="s">
        <v>262</v>
      </c>
      <c r="I373" t="s">
        <v>904</v>
      </c>
      <c r="J373" t="s">
        <v>781</v>
      </c>
      <c r="K373" t="s">
        <v>218</v>
      </c>
      <c r="L373" t="s">
        <v>262</v>
      </c>
      <c r="M373">
        <v>35</v>
      </c>
      <c r="N373" t="s">
        <v>823</v>
      </c>
      <c r="O373" t="s">
        <v>1937</v>
      </c>
      <c r="P373" t="s">
        <v>38</v>
      </c>
    </row>
    <row r="374" spans="1:16" x14ac:dyDescent="0.55000000000000004">
      <c r="A374">
        <v>492213</v>
      </c>
      <c r="B374" t="s">
        <v>1709</v>
      </c>
      <c r="C374">
        <v>373</v>
      </c>
      <c r="D374" t="s">
        <v>1938</v>
      </c>
      <c r="E374" t="s">
        <v>1939</v>
      </c>
      <c r="F374" t="s">
        <v>1940</v>
      </c>
      <c r="G374" t="s">
        <v>216</v>
      </c>
      <c r="H374" t="s">
        <v>45</v>
      </c>
      <c r="I374" t="s">
        <v>1249</v>
      </c>
      <c r="J374" t="s">
        <v>781</v>
      </c>
      <c r="K374" t="s">
        <v>218</v>
      </c>
      <c r="L374" t="s">
        <v>45</v>
      </c>
      <c r="M374">
        <v>25</v>
      </c>
      <c r="N374" t="s">
        <v>1941</v>
      </c>
      <c r="O374" t="s">
        <v>1870</v>
      </c>
      <c r="P374" t="s">
        <v>38</v>
      </c>
    </row>
    <row r="375" spans="1:16" x14ac:dyDescent="0.55000000000000004">
      <c r="A375">
        <v>492213</v>
      </c>
      <c r="B375" t="s">
        <v>1709</v>
      </c>
      <c r="C375">
        <v>374</v>
      </c>
      <c r="D375" t="s">
        <v>1942</v>
      </c>
      <c r="E375" t="s">
        <v>1943</v>
      </c>
      <c r="F375" t="s">
        <v>1944</v>
      </c>
      <c r="G375" t="s">
        <v>216</v>
      </c>
      <c r="H375" t="s">
        <v>1229</v>
      </c>
      <c r="I375" t="s">
        <v>1483</v>
      </c>
      <c r="J375" t="s">
        <v>1713</v>
      </c>
      <c r="K375" t="s">
        <v>218</v>
      </c>
      <c r="L375" t="s">
        <v>1229</v>
      </c>
      <c r="M375">
        <v>30</v>
      </c>
      <c r="N375" t="s">
        <v>1945</v>
      </c>
      <c r="O375" t="s">
        <v>220</v>
      </c>
      <c r="P375" t="s">
        <v>38</v>
      </c>
    </row>
    <row r="376" spans="1:16" x14ac:dyDescent="0.55000000000000004">
      <c r="A376">
        <v>492213</v>
      </c>
      <c r="B376" t="s">
        <v>1709</v>
      </c>
      <c r="C376">
        <v>375</v>
      </c>
      <c r="D376" t="s">
        <v>1946</v>
      </c>
      <c r="E376" t="s">
        <v>1947</v>
      </c>
      <c r="F376" t="s">
        <v>1948</v>
      </c>
      <c r="G376" t="s">
        <v>216</v>
      </c>
      <c r="H376" t="s">
        <v>100</v>
      </c>
      <c r="I376" t="s">
        <v>1762</v>
      </c>
      <c r="J376" t="s">
        <v>1713</v>
      </c>
      <c r="K376" t="s">
        <v>218</v>
      </c>
      <c r="L376" t="s">
        <v>100</v>
      </c>
      <c r="M376">
        <v>27</v>
      </c>
      <c r="N376" t="s">
        <v>1949</v>
      </c>
      <c r="O376" t="s">
        <v>1950</v>
      </c>
      <c r="P376" t="s">
        <v>38</v>
      </c>
    </row>
    <row r="377" spans="1:16" x14ac:dyDescent="0.55000000000000004">
      <c r="A377">
        <v>492213</v>
      </c>
      <c r="B377" t="s">
        <v>1709</v>
      </c>
      <c r="C377">
        <v>376</v>
      </c>
      <c r="D377" t="s">
        <v>1951</v>
      </c>
      <c r="E377" t="s">
        <v>1952</v>
      </c>
      <c r="F377" t="s">
        <v>1953</v>
      </c>
      <c r="G377" t="s">
        <v>216</v>
      </c>
      <c r="H377" t="s">
        <v>1229</v>
      </c>
      <c r="I377" t="s">
        <v>1954</v>
      </c>
      <c r="J377" t="s">
        <v>781</v>
      </c>
      <c r="K377" t="s">
        <v>218</v>
      </c>
      <c r="L377" t="s">
        <v>1229</v>
      </c>
      <c r="M377">
        <v>30</v>
      </c>
      <c r="N377" t="s">
        <v>522</v>
      </c>
      <c r="O377" t="s">
        <v>1955</v>
      </c>
      <c r="P377" t="s">
        <v>38</v>
      </c>
    </row>
    <row r="378" spans="1:16" x14ac:dyDescent="0.55000000000000004">
      <c r="A378">
        <v>492213</v>
      </c>
      <c r="B378" t="s">
        <v>1709</v>
      </c>
      <c r="C378">
        <v>377</v>
      </c>
      <c r="D378" t="s">
        <v>13104</v>
      </c>
      <c r="E378" t="s">
        <v>1956</v>
      </c>
      <c r="F378" t="s">
        <v>1957</v>
      </c>
      <c r="G378" t="s">
        <v>216</v>
      </c>
      <c r="H378" t="s">
        <v>93</v>
      </c>
      <c r="I378" t="s">
        <v>1958</v>
      </c>
      <c r="J378" t="s">
        <v>1713</v>
      </c>
      <c r="K378" t="s">
        <v>218</v>
      </c>
      <c r="L378" t="s">
        <v>1229</v>
      </c>
      <c r="M378">
        <v>30</v>
      </c>
      <c r="N378" t="s">
        <v>1959</v>
      </c>
      <c r="O378" t="s">
        <v>1960</v>
      </c>
      <c r="P378" t="s">
        <v>38</v>
      </c>
    </row>
    <row r="379" spans="1:16" x14ac:dyDescent="0.55000000000000004">
      <c r="A379">
        <v>492213</v>
      </c>
      <c r="B379" t="s">
        <v>1709</v>
      </c>
      <c r="C379">
        <v>378</v>
      </c>
      <c r="D379" t="s">
        <v>13105</v>
      </c>
      <c r="E379" t="s">
        <v>1961</v>
      </c>
      <c r="F379" t="s">
        <v>1437</v>
      </c>
      <c r="G379" t="s">
        <v>216</v>
      </c>
      <c r="H379" t="s">
        <v>93</v>
      </c>
      <c r="I379" t="s">
        <v>915</v>
      </c>
      <c r="J379" t="s">
        <v>1713</v>
      </c>
      <c r="K379" t="s">
        <v>218</v>
      </c>
      <c r="L379" t="s">
        <v>93</v>
      </c>
      <c r="M379">
        <v>28</v>
      </c>
      <c r="N379" t="s">
        <v>1728</v>
      </c>
      <c r="O379" t="s">
        <v>1962</v>
      </c>
      <c r="P379" t="s">
        <v>38</v>
      </c>
    </row>
    <row r="380" spans="1:16" x14ac:dyDescent="0.55000000000000004">
      <c r="A380">
        <v>492213</v>
      </c>
      <c r="B380" t="s">
        <v>1709</v>
      </c>
      <c r="C380">
        <v>379</v>
      </c>
      <c r="D380" t="s">
        <v>1963</v>
      </c>
      <c r="E380" t="s">
        <v>1964</v>
      </c>
      <c r="F380" t="s">
        <v>303</v>
      </c>
      <c r="G380" t="s">
        <v>216</v>
      </c>
      <c r="H380" t="s">
        <v>1066</v>
      </c>
      <c r="I380" t="s">
        <v>1965</v>
      </c>
      <c r="J380" t="s">
        <v>781</v>
      </c>
      <c r="K380" t="s">
        <v>218</v>
      </c>
      <c r="L380" t="s">
        <v>1066</v>
      </c>
      <c r="M380">
        <v>46</v>
      </c>
      <c r="N380" t="s">
        <v>1966</v>
      </c>
      <c r="O380" t="s">
        <v>1967</v>
      </c>
      <c r="P380" t="s">
        <v>38</v>
      </c>
    </row>
    <row r="381" spans="1:16" x14ac:dyDescent="0.55000000000000004">
      <c r="A381">
        <v>492213</v>
      </c>
      <c r="B381" t="s">
        <v>1709</v>
      </c>
      <c r="C381">
        <v>380</v>
      </c>
      <c r="D381" t="s">
        <v>1968</v>
      </c>
      <c r="E381" t="s">
        <v>1969</v>
      </c>
      <c r="F381" t="s">
        <v>1970</v>
      </c>
      <c r="G381" t="s">
        <v>216</v>
      </c>
      <c r="H381" t="s">
        <v>32</v>
      </c>
      <c r="I381" t="s">
        <v>749</v>
      </c>
      <c r="J381" t="s">
        <v>1713</v>
      </c>
      <c r="K381" t="s">
        <v>218</v>
      </c>
      <c r="L381" t="s">
        <v>32</v>
      </c>
      <c r="M381">
        <v>21</v>
      </c>
      <c r="N381" t="s">
        <v>1971</v>
      </c>
      <c r="O381" t="s">
        <v>1453</v>
      </c>
      <c r="P381" t="s">
        <v>38</v>
      </c>
    </row>
    <row r="382" spans="1:16" x14ac:dyDescent="0.55000000000000004">
      <c r="A382">
        <v>492213</v>
      </c>
      <c r="B382" t="s">
        <v>1709</v>
      </c>
      <c r="C382">
        <v>381</v>
      </c>
      <c r="D382" t="s">
        <v>1972</v>
      </c>
      <c r="E382" t="s">
        <v>1973</v>
      </c>
      <c r="F382" t="s">
        <v>1974</v>
      </c>
      <c r="G382" t="s">
        <v>471</v>
      </c>
      <c r="H382" t="s">
        <v>72</v>
      </c>
      <c r="I382" t="s">
        <v>1975</v>
      </c>
      <c r="J382" t="s">
        <v>1713</v>
      </c>
      <c r="K382" t="s">
        <v>473</v>
      </c>
      <c r="L382" t="s">
        <v>72</v>
      </c>
      <c r="M382">
        <v>37</v>
      </c>
      <c r="N382" t="s">
        <v>1976</v>
      </c>
      <c r="O382" t="s">
        <v>924</v>
      </c>
      <c r="P382" t="s">
        <v>38</v>
      </c>
    </row>
    <row r="383" spans="1:16" x14ac:dyDescent="0.55000000000000004">
      <c r="A383">
        <v>492213</v>
      </c>
      <c r="B383" t="s">
        <v>1709</v>
      </c>
      <c r="C383">
        <v>382</v>
      </c>
      <c r="D383" t="s">
        <v>1977</v>
      </c>
      <c r="E383" t="s">
        <v>1978</v>
      </c>
      <c r="F383" t="s">
        <v>1979</v>
      </c>
      <c r="G383" t="s">
        <v>216</v>
      </c>
      <c r="H383" t="s">
        <v>100</v>
      </c>
      <c r="I383" t="s">
        <v>1980</v>
      </c>
      <c r="J383" t="s">
        <v>1713</v>
      </c>
      <c r="K383" t="s">
        <v>218</v>
      </c>
      <c r="L383" t="s">
        <v>100</v>
      </c>
      <c r="M383">
        <v>27</v>
      </c>
      <c r="N383" t="s">
        <v>795</v>
      </c>
      <c r="O383" t="s">
        <v>1981</v>
      </c>
      <c r="P383" t="s">
        <v>38</v>
      </c>
    </row>
    <row r="384" spans="1:16" x14ac:dyDescent="0.55000000000000004">
      <c r="A384">
        <v>492213</v>
      </c>
      <c r="B384" t="s">
        <v>1709</v>
      </c>
      <c r="C384">
        <v>383</v>
      </c>
      <c r="D384" t="s">
        <v>1982</v>
      </c>
      <c r="E384" t="s">
        <v>1983</v>
      </c>
      <c r="F384" t="s">
        <v>1984</v>
      </c>
      <c r="G384" t="s">
        <v>216</v>
      </c>
      <c r="H384" t="s">
        <v>51</v>
      </c>
      <c r="I384" t="s">
        <v>1359</v>
      </c>
      <c r="J384" t="s">
        <v>1713</v>
      </c>
      <c r="K384" t="s">
        <v>218</v>
      </c>
      <c r="L384" t="s">
        <v>51</v>
      </c>
      <c r="M384">
        <v>29</v>
      </c>
      <c r="N384" t="s">
        <v>1985</v>
      </c>
      <c r="O384" t="s">
        <v>1986</v>
      </c>
      <c r="P384" t="s">
        <v>38</v>
      </c>
    </row>
    <row r="385" spans="1:16" x14ac:dyDescent="0.55000000000000004">
      <c r="A385">
        <v>492213</v>
      </c>
      <c r="B385" t="s">
        <v>1709</v>
      </c>
      <c r="C385">
        <v>384</v>
      </c>
      <c r="D385" t="s">
        <v>1987</v>
      </c>
      <c r="E385" t="s">
        <v>1988</v>
      </c>
      <c r="F385" t="s">
        <v>1989</v>
      </c>
      <c r="G385" t="s">
        <v>216</v>
      </c>
      <c r="H385" t="s">
        <v>32</v>
      </c>
      <c r="I385" t="s">
        <v>1990</v>
      </c>
      <c r="J385" t="s">
        <v>1713</v>
      </c>
      <c r="K385" t="s">
        <v>218</v>
      </c>
      <c r="L385" t="s">
        <v>32</v>
      </c>
      <c r="M385">
        <v>21</v>
      </c>
      <c r="N385" t="s">
        <v>1991</v>
      </c>
      <c r="O385" t="s">
        <v>371</v>
      </c>
      <c r="P385" t="s">
        <v>38</v>
      </c>
    </row>
    <row r="386" spans="1:16" x14ac:dyDescent="0.55000000000000004">
      <c r="A386">
        <v>492213</v>
      </c>
      <c r="B386" t="s">
        <v>1709</v>
      </c>
      <c r="C386">
        <v>385</v>
      </c>
      <c r="D386" t="s">
        <v>1992</v>
      </c>
      <c r="E386" t="s">
        <v>1993</v>
      </c>
      <c r="F386" t="s">
        <v>1994</v>
      </c>
      <c r="G386" t="s">
        <v>216</v>
      </c>
      <c r="H386" t="s">
        <v>65</v>
      </c>
      <c r="I386" t="s">
        <v>1995</v>
      </c>
      <c r="J386" t="s">
        <v>781</v>
      </c>
      <c r="K386" t="s">
        <v>218</v>
      </c>
      <c r="L386" t="s">
        <v>65</v>
      </c>
      <c r="M386">
        <v>26</v>
      </c>
      <c r="N386" t="s">
        <v>1949</v>
      </c>
      <c r="O386" t="s">
        <v>1743</v>
      </c>
      <c r="P386" t="s">
        <v>38</v>
      </c>
    </row>
    <row r="387" spans="1:16" x14ac:dyDescent="0.55000000000000004">
      <c r="A387">
        <v>492213</v>
      </c>
      <c r="B387" t="s">
        <v>1709</v>
      </c>
      <c r="C387">
        <v>386</v>
      </c>
      <c r="D387" t="s">
        <v>1996</v>
      </c>
      <c r="E387" t="s">
        <v>1997</v>
      </c>
      <c r="F387" t="s">
        <v>1998</v>
      </c>
      <c r="G387" t="s">
        <v>216</v>
      </c>
      <c r="H387" t="s">
        <v>93</v>
      </c>
      <c r="I387" t="s">
        <v>1999</v>
      </c>
      <c r="J387" t="s">
        <v>1713</v>
      </c>
      <c r="K387" t="s">
        <v>218</v>
      </c>
      <c r="L387" t="s">
        <v>93</v>
      </c>
      <c r="M387">
        <v>28</v>
      </c>
      <c r="N387" t="s">
        <v>2000</v>
      </c>
      <c r="O387" t="s">
        <v>553</v>
      </c>
      <c r="P387" t="s">
        <v>38</v>
      </c>
    </row>
    <row r="388" spans="1:16" x14ac:dyDescent="0.55000000000000004">
      <c r="A388">
        <v>492213</v>
      </c>
      <c r="B388" t="s">
        <v>1709</v>
      </c>
      <c r="C388">
        <v>387</v>
      </c>
      <c r="D388" t="s">
        <v>2001</v>
      </c>
      <c r="E388" t="s">
        <v>2002</v>
      </c>
      <c r="F388" t="s">
        <v>2003</v>
      </c>
      <c r="G388" t="s">
        <v>216</v>
      </c>
      <c r="H388" t="s">
        <v>1229</v>
      </c>
      <c r="I388" t="s">
        <v>1366</v>
      </c>
      <c r="J388" t="s">
        <v>1713</v>
      </c>
      <c r="K388" t="s">
        <v>218</v>
      </c>
      <c r="L388" t="s">
        <v>1229</v>
      </c>
      <c r="M388">
        <v>30</v>
      </c>
      <c r="N388" t="s">
        <v>2004</v>
      </c>
      <c r="O388" t="s">
        <v>1239</v>
      </c>
      <c r="P388" t="s">
        <v>38</v>
      </c>
    </row>
    <row r="389" spans="1:16" x14ac:dyDescent="0.55000000000000004">
      <c r="A389">
        <v>492213</v>
      </c>
      <c r="B389" t="s">
        <v>1709</v>
      </c>
      <c r="C389">
        <v>388</v>
      </c>
      <c r="D389" t="s">
        <v>13106</v>
      </c>
      <c r="E389" t="s">
        <v>2005</v>
      </c>
      <c r="F389" t="s">
        <v>2006</v>
      </c>
      <c r="G389" t="s">
        <v>216</v>
      </c>
      <c r="H389" t="s">
        <v>100</v>
      </c>
      <c r="I389" t="s">
        <v>2007</v>
      </c>
      <c r="J389" t="s">
        <v>1713</v>
      </c>
      <c r="K389" t="s">
        <v>218</v>
      </c>
      <c r="L389" t="s">
        <v>100</v>
      </c>
      <c r="M389">
        <v>27</v>
      </c>
      <c r="N389" t="s">
        <v>2008</v>
      </c>
      <c r="O389" t="s">
        <v>858</v>
      </c>
      <c r="P389" t="s">
        <v>38</v>
      </c>
    </row>
    <row r="390" spans="1:16" x14ac:dyDescent="0.55000000000000004">
      <c r="A390">
        <v>492213</v>
      </c>
      <c r="B390" t="s">
        <v>1709</v>
      </c>
      <c r="C390">
        <v>389</v>
      </c>
      <c r="D390" t="s">
        <v>2009</v>
      </c>
      <c r="E390" t="s">
        <v>2010</v>
      </c>
      <c r="F390" t="s">
        <v>2011</v>
      </c>
      <c r="G390" t="s">
        <v>216</v>
      </c>
      <c r="H390" t="s">
        <v>100</v>
      </c>
      <c r="I390" t="s">
        <v>2012</v>
      </c>
      <c r="J390" t="s">
        <v>781</v>
      </c>
      <c r="K390" t="s">
        <v>218</v>
      </c>
      <c r="L390" t="s">
        <v>100</v>
      </c>
      <c r="M390">
        <v>27</v>
      </c>
      <c r="N390" t="s">
        <v>2013</v>
      </c>
      <c r="O390" t="s">
        <v>2014</v>
      </c>
      <c r="P390" t="s">
        <v>38</v>
      </c>
    </row>
    <row r="391" spans="1:16" x14ac:dyDescent="0.55000000000000004">
      <c r="A391">
        <v>492213</v>
      </c>
      <c r="B391" t="s">
        <v>1709</v>
      </c>
      <c r="C391">
        <v>390</v>
      </c>
      <c r="D391" t="s">
        <v>2015</v>
      </c>
      <c r="E391" t="s">
        <v>2016</v>
      </c>
      <c r="F391" t="s">
        <v>311</v>
      </c>
      <c r="G391" t="s">
        <v>216</v>
      </c>
      <c r="H391" t="s">
        <v>100</v>
      </c>
      <c r="I391" t="s">
        <v>1762</v>
      </c>
      <c r="J391" t="s">
        <v>1713</v>
      </c>
      <c r="K391" t="s">
        <v>218</v>
      </c>
      <c r="L391" t="s">
        <v>100</v>
      </c>
      <c r="M391">
        <v>27</v>
      </c>
      <c r="N391" t="s">
        <v>2017</v>
      </c>
      <c r="O391" t="s">
        <v>258</v>
      </c>
      <c r="P391" t="s">
        <v>38</v>
      </c>
    </row>
    <row r="392" spans="1:16" x14ac:dyDescent="0.55000000000000004">
      <c r="A392">
        <v>492213</v>
      </c>
      <c r="B392" t="s">
        <v>1709</v>
      </c>
      <c r="C392">
        <v>391</v>
      </c>
      <c r="D392" t="s">
        <v>2018</v>
      </c>
      <c r="E392" t="s">
        <v>2019</v>
      </c>
      <c r="F392" t="s">
        <v>2020</v>
      </c>
      <c r="G392" t="s">
        <v>471</v>
      </c>
      <c r="H392" t="s">
        <v>100</v>
      </c>
      <c r="I392" t="s">
        <v>2021</v>
      </c>
      <c r="J392" t="s">
        <v>1713</v>
      </c>
      <c r="K392" t="s">
        <v>473</v>
      </c>
      <c r="L392" t="s">
        <v>100</v>
      </c>
      <c r="M392">
        <v>27</v>
      </c>
      <c r="N392" t="s">
        <v>2022</v>
      </c>
      <c r="O392" t="s">
        <v>985</v>
      </c>
      <c r="P392" t="s">
        <v>38</v>
      </c>
    </row>
    <row r="393" spans="1:16" x14ac:dyDescent="0.55000000000000004">
      <c r="A393">
        <v>492213</v>
      </c>
      <c r="B393" t="s">
        <v>1709</v>
      </c>
      <c r="C393">
        <v>392</v>
      </c>
      <c r="D393" t="s">
        <v>2023</v>
      </c>
      <c r="E393" t="s">
        <v>2024</v>
      </c>
      <c r="F393" t="s">
        <v>1637</v>
      </c>
      <c r="G393" t="s">
        <v>471</v>
      </c>
      <c r="H393" t="s">
        <v>100</v>
      </c>
      <c r="I393" t="s">
        <v>145</v>
      </c>
      <c r="J393" t="s">
        <v>1713</v>
      </c>
      <c r="K393" t="s">
        <v>473</v>
      </c>
      <c r="L393" t="s">
        <v>100</v>
      </c>
      <c r="M393">
        <v>27</v>
      </c>
      <c r="N393" t="s">
        <v>1383</v>
      </c>
      <c r="O393" t="s">
        <v>2025</v>
      </c>
      <c r="P393" t="s">
        <v>38</v>
      </c>
    </row>
    <row r="394" spans="1:16" x14ac:dyDescent="0.55000000000000004">
      <c r="A394">
        <v>492213</v>
      </c>
      <c r="B394" t="s">
        <v>1709</v>
      </c>
      <c r="C394">
        <v>393</v>
      </c>
      <c r="D394" t="s">
        <v>2026</v>
      </c>
      <c r="E394" t="s">
        <v>2027</v>
      </c>
      <c r="F394" t="s">
        <v>2028</v>
      </c>
      <c r="G394" t="s">
        <v>471</v>
      </c>
      <c r="H394" t="s">
        <v>72</v>
      </c>
      <c r="I394" t="s">
        <v>2029</v>
      </c>
      <c r="J394" t="s">
        <v>1713</v>
      </c>
      <c r="K394" t="s">
        <v>473</v>
      </c>
      <c r="L394" t="s">
        <v>72</v>
      </c>
      <c r="M394">
        <v>37</v>
      </c>
      <c r="N394" t="s">
        <v>2030</v>
      </c>
      <c r="O394" t="s">
        <v>271</v>
      </c>
      <c r="P394" t="s">
        <v>38</v>
      </c>
    </row>
    <row r="395" spans="1:16" x14ac:dyDescent="0.55000000000000004">
      <c r="A395">
        <v>492213</v>
      </c>
      <c r="B395" t="s">
        <v>1709</v>
      </c>
      <c r="C395">
        <v>394</v>
      </c>
      <c r="D395" t="s">
        <v>2031</v>
      </c>
      <c r="E395" t="s">
        <v>2032</v>
      </c>
      <c r="F395" t="s">
        <v>2033</v>
      </c>
      <c r="G395" t="s">
        <v>471</v>
      </c>
      <c r="H395" t="s">
        <v>983</v>
      </c>
      <c r="I395" t="s">
        <v>2034</v>
      </c>
      <c r="J395" t="s">
        <v>1713</v>
      </c>
      <c r="K395" t="s">
        <v>473</v>
      </c>
      <c r="L395" t="s">
        <v>983</v>
      </c>
      <c r="M395">
        <v>38</v>
      </c>
      <c r="N395" t="s">
        <v>2035</v>
      </c>
      <c r="O395" t="s">
        <v>776</v>
      </c>
      <c r="P395" t="s">
        <v>38</v>
      </c>
    </row>
    <row r="396" spans="1:16" x14ac:dyDescent="0.55000000000000004">
      <c r="A396">
        <v>492213</v>
      </c>
      <c r="B396" t="s">
        <v>1709</v>
      </c>
      <c r="C396">
        <v>395</v>
      </c>
      <c r="D396" t="s">
        <v>2036</v>
      </c>
      <c r="E396" t="s">
        <v>2037</v>
      </c>
      <c r="F396" t="s">
        <v>2038</v>
      </c>
      <c r="G396" t="s">
        <v>471</v>
      </c>
      <c r="H396" t="s">
        <v>93</v>
      </c>
      <c r="I396" t="s">
        <v>1999</v>
      </c>
      <c r="J396" t="s">
        <v>1713</v>
      </c>
      <c r="K396" t="s">
        <v>473</v>
      </c>
      <c r="L396" t="s">
        <v>93</v>
      </c>
      <c r="M396">
        <v>28</v>
      </c>
      <c r="N396" t="s">
        <v>146</v>
      </c>
      <c r="O396" t="s">
        <v>537</v>
      </c>
      <c r="P396" t="s">
        <v>38</v>
      </c>
    </row>
    <row r="397" spans="1:16" x14ac:dyDescent="0.55000000000000004">
      <c r="A397">
        <v>492213</v>
      </c>
      <c r="B397" t="s">
        <v>1709</v>
      </c>
      <c r="C397">
        <v>396</v>
      </c>
      <c r="D397" t="s">
        <v>2039</v>
      </c>
      <c r="E397" t="s">
        <v>2040</v>
      </c>
      <c r="F397" t="s">
        <v>2041</v>
      </c>
      <c r="G397" t="s">
        <v>471</v>
      </c>
      <c r="H397" t="s">
        <v>93</v>
      </c>
      <c r="I397" t="s">
        <v>484</v>
      </c>
      <c r="J397" t="s">
        <v>1713</v>
      </c>
      <c r="K397" t="s">
        <v>473</v>
      </c>
      <c r="L397" t="s">
        <v>93</v>
      </c>
      <c r="M397">
        <v>28</v>
      </c>
      <c r="N397" t="s">
        <v>2042</v>
      </c>
      <c r="O397" t="s">
        <v>1838</v>
      </c>
      <c r="P397" t="s">
        <v>38</v>
      </c>
    </row>
    <row r="398" spans="1:16" x14ac:dyDescent="0.55000000000000004">
      <c r="A398">
        <v>492213</v>
      </c>
      <c r="B398" t="s">
        <v>1709</v>
      </c>
      <c r="C398">
        <v>397</v>
      </c>
      <c r="D398" t="s">
        <v>2043</v>
      </c>
      <c r="E398" t="s">
        <v>2044</v>
      </c>
      <c r="F398" t="s">
        <v>2045</v>
      </c>
      <c r="G398" t="s">
        <v>471</v>
      </c>
      <c r="H398" t="s">
        <v>93</v>
      </c>
      <c r="I398" t="s">
        <v>759</v>
      </c>
      <c r="J398" t="s">
        <v>1713</v>
      </c>
      <c r="K398" t="s">
        <v>473</v>
      </c>
      <c r="L398" t="s">
        <v>93</v>
      </c>
      <c r="M398">
        <v>28</v>
      </c>
      <c r="N398" t="s">
        <v>2046</v>
      </c>
      <c r="O398" t="s">
        <v>2047</v>
      </c>
      <c r="P398" t="s">
        <v>38</v>
      </c>
    </row>
    <row r="399" spans="1:16" x14ac:dyDescent="0.55000000000000004">
      <c r="A399">
        <v>492213</v>
      </c>
      <c r="B399" t="s">
        <v>1709</v>
      </c>
      <c r="C399">
        <v>398</v>
      </c>
      <c r="D399" t="s">
        <v>2048</v>
      </c>
      <c r="E399" t="s">
        <v>2049</v>
      </c>
      <c r="F399" t="s">
        <v>1083</v>
      </c>
      <c r="G399" t="s">
        <v>471</v>
      </c>
      <c r="H399" t="s">
        <v>1229</v>
      </c>
      <c r="I399" t="s">
        <v>2050</v>
      </c>
      <c r="J399" t="s">
        <v>1713</v>
      </c>
      <c r="K399" t="s">
        <v>473</v>
      </c>
      <c r="L399" t="s">
        <v>1229</v>
      </c>
      <c r="M399">
        <v>30</v>
      </c>
      <c r="N399" t="s">
        <v>2051</v>
      </c>
      <c r="O399" t="s">
        <v>496</v>
      </c>
      <c r="P399" t="s">
        <v>38</v>
      </c>
    </row>
    <row r="400" spans="1:16" x14ac:dyDescent="0.55000000000000004">
      <c r="A400">
        <v>492213</v>
      </c>
      <c r="B400" t="s">
        <v>1709</v>
      </c>
      <c r="C400">
        <v>399</v>
      </c>
      <c r="D400" t="s">
        <v>2052</v>
      </c>
      <c r="E400" t="s">
        <v>2053</v>
      </c>
      <c r="F400" t="s">
        <v>2054</v>
      </c>
      <c r="G400" t="s">
        <v>471</v>
      </c>
      <c r="H400" t="s">
        <v>100</v>
      </c>
      <c r="I400" t="s">
        <v>1090</v>
      </c>
      <c r="J400" t="s">
        <v>1713</v>
      </c>
      <c r="K400" t="s">
        <v>473</v>
      </c>
      <c r="L400" t="s">
        <v>100</v>
      </c>
      <c r="M400">
        <v>27</v>
      </c>
      <c r="N400" t="s">
        <v>1361</v>
      </c>
      <c r="O400" t="s">
        <v>2055</v>
      </c>
      <c r="P400" t="s">
        <v>38</v>
      </c>
    </row>
    <row r="401" spans="1:16" x14ac:dyDescent="0.55000000000000004">
      <c r="A401">
        <v>492213</v>
      </c>
      <c r="B401" t="s">
        <v>1709</v>
      </c>
      <c r="C401">
        <v>400</v>
      </c>
      <c r="D401" t="s">
        <v>2056</v>
      </c>
      <c r="E401" t="s">
        <v>2057</v>
      </c>
      <c r="F401" t="s">
        <v>2058</v>
      </c>
      <c r="G401" t="s">
        <v>471</v>
      </c>
      <c r="H401" t="s">
        <v>100</v>
      </c>
      <c r="I401" t="s">
        <v>1090</v>
      </c>
      <c r="J401" t="s">
        <v>1713</v>
      </c>
      <c r="K401" t="s">
        <v>473</v>
      </c>
      <c r="L401" t="s">
        <v>100</v>
      </c>
      <c r="M401">
        <v>27</v>
      </c>
      <c r="N401" t="s">
        <v>2059</v>
      </c>
      <c r="O401" t="s">
        <v>2060</v>
      </c>
      <c r="P401" t="s">
        <v>38</v>
      </c>
    </row>
    <row r="402" spans="1:16" x14ac:dyDescent="0.55000000000000004">
      <c r="A402">
        <v>492213</v>
      </c>
      <c r="B402" t="s">
        <v>1709</v>
      </c>
      <c r="C402">
        <v>401</v>
      </c>
      <c r="D402" t="s">
        <v>2061</v>
      </c>
      <c r="E402" t="s">
        <v>2062</v>
      </c>
      <c r="F402" t="s">
        <v>2063</v>
      </c>
      <c r="G402" t="s">
        <v>471</v>
      </c>
      <c r="H402" t="s">
        <v>100</v>
      </c>
      <c r="I402" t="s">
        <v>1090</v>
      </c>
      <c r="J402" t="s">
        <v>781</v>
      </c>
      <c r="K402" t="s">
        <v>473</v>
      </c>
      <c r="L402" t="s">
        <v>100</v>
      </c>
      <c r="M402">
        <v>27</v>
      </c>
      <c r="N402" t="s">
        <v>2064</v>
      </c>
      <c r="O402" t="s">
        <v>1346</v>
      </c>
      <c r="P402" t="s">
        <v>38</v>
      </c>
    </row>
    <row r="403" spans="1:16" x14ac:dyDescent="0.55000000000000004">
      <c r="A403">
        <v>492213</v>
      </c>
      <c r="B403" t="s">
        <v>1709</v>
      </c>
      <c r="C403">
        <v>402</v>
      </c>
      <c r="D403" t="s">
        <v>2065</v>
      </c>
      <c r="E403" t="s">
        <v>2066</v>
      </c>
      <c r="F403" t="s">
        <v>2067</v>
      </c>
      <c r="G403" t="s">
        <v>471</v>
      </c>
      <c r="H403" t="s">
        <v>983</v>
      </c>
      <c r="I403" t="s">
        <v>2068</v>
      </c>
      <c r="J403" t="s">
        <v>1713</v>
      </c>
      <c r="K403" t="s">
        <v>473</v>
      </c>
      <c r="L403" t="s">
        <v>983</v>
      </c>
      <c r="M403">
        <v>38</v>
      </c>
      <c r="N403" t="s">
        <v>2069</v>
      </c>
      <c r="O403" t="s">
        <v>2070</v>
      </c>
      <c r="P403" t="s">
        <v>38</v>
      </c>
    </row>
    <row r="404" spans="1:16" x14ac:dyDescent="0.55000000000000004">
      <c r="A404">
        <v>492213</v>
      </c>
      <c r="B404" t="s">
        <v>1709</v>
      </c>
      <c r="C404">
        <v>403</v>
      </c>
      <c r="D404" t="s">
        <v>2071</v>
      </c>
      <c r="E404" t="s">
        <v>2072</v>
      </c>
      <c r="F404" t="s">
        <v>2073</v>
      </c>
      <c r="G404" t="s">
        <v>471</v>
      </c>
      <c r="H404" t="s">
        <v>100</v>
      </c>
      <c r="I404" t="s">
        <v>2074</v>
      </c>
      <c r="J404" t="s">
        <v>1713</v>
      </c>
      <c r="K404" t="s">
        <v>473</v>
      </c>
      <c r="L404" t="s">
        <v>100</v>
      </c>
      <c r="M404">
        <v>27</v>
      </c>
      <c r="N404" t="s">
        <v>2075</v>
      </c>
      <c r="O404" t="s">
        <v>2076</v>
      </c>
      <c r="P404" t="s">
        <v>38</v>
      </c>
    </row>
    <row r="405" spans="1:16" x14ac:dyDescent="0.55000000000000004">
      <c r="A405">
        <v>492213</v>
      </c>
      <c r="B405" t="s">
        <v>1709</v>
      </c>
      <c r="C405">
        <v>404</v>
      </c>
      <c r="D405" t="s">
        <v>2077</v>
      </c>
      <c r="E405" t="s">
        <v>2078</v>
      </c>
      <c r="F405" t="s">
        <v>2079</v>
      </c>
      <c r="G405" t="s">
        <v>471</v>
      </c>
      <c r="H405" t="s">
        <v>72</v>
      </c>
      <c r="I405" t="s">
        <v>2080</v>
      </c>
      <c r="J405" t="s">
        <v>1713</v>
      </c>
      <c r="K405" t="s">
        <v>473</v>
      </c>
      <c r="L405" t="s">
        <v>72</v>
      </c>
      <c r="M405">
        <v>37</v>
      </c>
      <c r="N405" t="s">
        <v>2081</v>
      </c>
      <c r="O405" t="s">
        <v>121</v>
      </c>
      <c r="P405" t="s">
        <v>38</v>
      </c>
    </row>
    <row r="406" spans="1:16" x14ac:dyDescent="0.55000000000000004">
      <c r="A406">
        <v>492213</v>
      </c>
      <c r="B406" t="s">
        <v>1709</v>
      </c>
      <c r="C406">
        <v>405</v>
      </c>
      <c r="D406" t="s">
        <v>2082</v>
      </c>
      <c r="E406" t="s">
        <v>2083</v>
      </c>
      <c r="F406" t="s">
        <v>2084</v>
      </c>
      <c r="G406" t="s">
        <v>471</v>
      </c>
      <c r="H406" t="s">
        <v>1229</v>
      </c>
      <c r="I406" t="s">
        <v>2085</v>
      </c>
      <c r="J406" t="s">
        <v>781</v>
      </c>
      <c r="K406" t="s">
        <v>473</v>
      </c>
      <c r="L406" t="s">
        <v>1229</v>
      </c>
      <c r="M406">
        <v>30</v>
      </c>
      <c r="N406" t="s">
        <v>2086</v>
      </c>
      <c r="O406" t="s">
        <v>239</v>
      </c>
      <c r="P406" t="s">
        <v>38</v>
      </c>
    </row>
    <row r="407" spans="1:16" x14ac:dyDescent="0.55000000000000004">
      <c r="A407">
        <v>492213</v>
      </c>
      <c r="B407" t="s">
        <v>1709</v>
      </c>
      <c r="C407">
        <v>406</v>
      </c>
      <c r="D407" t="s">
        <v>2087</v>
      </c>
      <c r="E407" t="s">
        <v>2088</v>
      </c>
      <c r="F407" t="s">
        <v>1161</v>
      </c>
      <c r="G407" t="s">
        <v>471</v>
      </c>
      <c r="H407" t="s">
        <v>100</v>
      </c>
      <c r="I407" t="s">
        <v>1762</v>
      </c>
      <c r="J407" t="s">
        <v>1713</v>
      </c>
      <c r="K407" t="s">
        <v>473</v>
      </c>
      <c r="L407" t="s">
        <v>100</v>
      </c>
      <c r="M407">
        <v>27</v>
      </c>
      <c r="N407" t="s">
        <v>2089</v>
      </c>
      <c r="O407" t="s">
        <v>906</v>
      </c>
      <c r="P407" t="s">
        <v>38</v>
      </c>
    </row>
    <row r="408" spans="1:16" x14ac:dyDescent="0.55000000000000004">
      <c r="A408">
        <v>492213</v>
      </c>
      <c r="B408" t="s">
        <v>1709</v>
      </c>
      <c r="C408">
        <v>407</v>
      </c>
      <c r="D408" t="s">
        <v>2090</v>
      </c>
      <c r="E408" t="s">
        <v>2091</v>
      </c>
      <c r="F408" t="s">
        <v>2092</v>
      </c>
      <c r="G408" t="s">
        <v>471</v>
      </c>
      <c r="H408" t="s">
        <v>983</v>
      </c>
      <c r="I408" t="s">
        <v>2093</v>
      </c>
      <c r="J408" t="s">
        <v>781</v>
      </c>
      <c r="K408" t="s">
        <v>473</v>
      </c>
      <c r="L408" t="s">
        <v>983</v>
      </c>
      <c r="M408">
        <v>38</v>
      </c>
      <c r="N408" t="s">
        <v>901</v>
      </c>
      <c r="O408" t="s">
        <v>2094</v>
      </c>
      <c r="P408" t="s">
        <v>38</v>
      </c>
    </row>
    <row r="409" spans="1:16" x14ac:dyDescent="0.55000000000000004">
      <c r="A409">
        <v>492213</v>
      </c>
      <c r="B409" t="s">
        <v>1709</v>
      </c>
      <c r="C409">
        <v>408</v>
      </c>
      <c r="D409" t="s">
        <v>2095</v>
      </c>
      <c r="E409" t="s">
        <v>2096</v>
      </c>
      <c r="F409" t="s">
        <v>1527</v>
      </c>
      <c r="G409" t="s">
        <v>471</v>
      </c>
      <c r="H409" t="s">
        <v>45</v>
      </c>
      <c r="I409" t="s">
        <v>1249</v>
      </c>
      <c r="J409" t="s">
        <v>1713</v>
      </c>
      <c r="K409" t="s">
        <v>473</v>
      </c>
      <c r="L409" t="s">
        <v>45</v>
      </c>
      <c r="M409">
        <v>25</v>
      </c>
      <c r="N409" t="s">
        <v>2097</v>
      </c>
      <c r="O409" t="s">
        <v>76</v>
      </c>
      <c r="P409" t="s">
        <v>38</v>
      </c>
    </row>
    <row r="410" spans="1:16" x14ac:dyDescent="0.55000000000000004">
      <c r="A410">
        <v>492213</v>
      </c>
      <c r="B410" t="s">
        <v>1709</v>
      </c>
      <c r="C410">
        <v>409</v>
      </c>
      <c r="D410" t="s">
        <v>2098</v>
      </c>
      <c r="E410" t="s">
        <v>2099</v>
      </c>
      <c r="F410" t="s">
        <v>2100</v>
      </c>
      <c r="G410" t="s">
        <v>471</v>
      </c>
      <c r="H410" t="s">
        <v>595</v>
      </c>
      <c r="I410" t="s">
        <v>2101</v>
      </c>
      <c r="J410" t="s">
        <v>1713</v>
      </c>
      <c r="K410" t="s">
        <v>473</v>
      </c>
      <c r="L410" t="s">
        <v>595</v>
      </c>
      <c r="M410">
        <v>32</v>
      </c>
      <c r="N410" t="s">
        <v>2102</v>
      </c>
      <c r="O410" t="s">
        <v>2103</v>
      </c>
      <c r="P410" t="s">
        <v>38</v>
      </c>
    </row>
    <row r="411" spans="1:16" x14ac:dyDescent="0.55000000000000004">
      <c r="A411">
        <v>492213</v>
      </c>
      <c r="B411" t="s">
        <v>1709</v>
      </c>
      <c r="C411">
        <v>410</v>
      </c>
      <c r="D411" t="s">
        <v>2104</v>
      </c>
      <c r="E411" t="s">
        <v>2105</v>
      </c>
      <c r="F411" t="s">
        <v>2106</v>
      </c>
      <c r="G411" t="s">
        <v>471</v>
      </c>
      <c r="H411" t="s">
        <v>100</v>
      </c>
      <c r="I411" t="s">
        <v>1090</v>
      </c>
      <c r="J411" t="s">
        <v>1713</v>
      </c>
      <c r="K411" t="s">
        <v>473</v>
      </c>
      <c r="L411" t="s">
        <v>100</v>
      </c>
      <c r="M411">
        <v>27</v>
      </c>
      <c r="N411" t="s">
        <v>2107</v>
      </c>
      <c r="O411" t="s">
        <v>1962</v>
      </c>
      <c r="P411" t="s">
        <v>38</v>
      </c>
    </row>
    <row r="412" spans="1:16" x14ac:dyDescent="0.55000000000000004">
      <c r="A412">
        <v>492213</v>
      </c>
      <c r="B412" t="s">
        <v>1709</v>
      </c>
      <c r="C412">
        <v>411</v>
      </c>
      <c r="D412" t="s">
        <v>2108</v>
      </c>
      <c r="E412" t="s">
        <v>2109</v>
      </c>
      <c r="F412" t="s">
        <v>2110</v>
      </c>
      <c r="G412" t="s">
        <v>471</v>
      </c>
      <c r="H412" t="s">
        <v>45</v>
      </c>
      <c r="I412" t="s">
        <v>478</v>
      </c>
      <c r="J412" t="s">
        <v>1713</v>
      </c>
      <c r="K412" t="s">
        <v>473</v>
      </c>
      <c r="L412" t="s">
        <v>45</v>
      </c>
      <c r="M412">
        <v>25</v>
      </c>
      <c r="N412" t="s">
        <v>612</v>
      </c>
      <c r="O412" t="s">
        <v>61</v>
      </c>
      <c r="P412" t="s">
        <v>38</v>
      </c>
    </row>
    <row r="413" spans="1:16" x14ac:dyDescent="0.55000000000000004">
      <c r="A413">
        <v>492213</v>
      </c>
      <c r="B413" t="s">
        <v>1709</v>
      </c>
      <c r="C413">
        <v>412</v>
      </c>
      <c r="D413" t="s">
        <v>2111</v>
      </c>
      <c r="E413" t="s">
        <v>2112</v>
      </c>
      <c r="F413" t="s">
        <v>2113</v>
      </c>
      <c r="G413" t="s">
        <v>471</v>
      </c>
      <c r="H413" t="s">
        <v>93</v>
      </c>
      <c r="I413" t="s">
        <v>1999</v>
      </c>
      <c r="J413" t="s">
        <v>1713</v>
      </c>
      <c r="K413" t="s">
        <v>473</v>
      </c>
      <c r="L413" t="s">
        <v>93</v>
      </c>
      <c r="M413">
        <v>28</v>
      </c>
      <c r="N413" t="s">
        <v>1017</v>
      </c>
      <c r="O413" t="s">
        <v>239</v>
      </c>
      <c r="P413" t="s">
        <v>38</v>
      </c>
    </row>
    <row r="414" spans="1:16" x14ac:dyDescent="0.55000000000000004">
      <c r="A414">
        <v>492213</v>
      </c>
      <c r="B414" t="s">
        <v>1709</v>
      </c>
      <c r="C414">
        <v>413</v>
      </c>
      <c r="D414" t="s">
        <v>2114</v>
      </c>
      <c r="E414" t="s">
        <v>2115</v>
      </c>
      <c r="F414" t="s">
        <v>2116</v>
      </c>
      <c r="G414" t="s">
        <v>471</v>
      </c>
      <c r="H414" t="s">
        <v>100</v>
      </c>
      <c r="I414" t="s">
        <v>2117</v>
      </c>
      <c r="J414" t="s">
        <v>1713</v>
      </c>
      <c r="K414" t="s">
        <v>473</v>
      </c>
      <c r="L414" t="s">
        <v>100</v>
      </c>
      <c r="M414">
        <v>27</v>
      </c>
      <c r="N414" t="s">
        <v>2118</v>
      </c>
      <c r="O414" t="s">
        <v>745</v>
      </c>
      <c r="P414" t="s">
        <v>38</v>
      </c>
    </row>
    <row r="415" spans="1:16" x14ac:dyDescent="0.55000000000000004">
      <c r="A415">
        <v>492213</v>
      </c>
      <c r="B415" t="s">
        <v>1709</v>
      </c>
      <c r="C415">
        <v>414</v>
      </c>
      <c r="D415" t="s">
        <v>2119</v>
      </c>
      <c r="E415" t="s">
        <v>2120</v>
      </c>
      <c r="F415" t="s">
        <v>2121</v>
      </c>
      <c r="G415" t="s">
        <v>471</v>
      </c>
      <c r="H415" t="s">
        <v>100</v>
      </c>
      <c r="I415" t="s">
        <v>1090</v>
      </c>
      <c r="J415" t="s">
        <v>1713</v>
      </c>
      <c r="K415" t="s">
        <v>473</v>
      </c>
      <c r="L415" t="s">
        <v>100</v>
      </c>
      <c r="M415">
        <v>27</v>
      </c>
      <c r="N415" t="s">
        <v>2122</v>
      </c>
      <c r="O415" t="s">
        <v>697</v>
      </c>
      <c r="P415" t="s">
        <v>38</v>
      </c>
    </row>
    <row r="416" spans="1:16" x14ac:dyDescent="0.55000000000000004">
      <c r="A416">
        <v>492213</v>
      </c>
      <c r="B416" t="s">
        <v>1709</v>
      </c>
      <c r="C416">
        <v>415</v>
      </c>
      <c r="D416" t="s">
        <v>2123</v>
      </c>
      <c r="E416" t="s">
        <v>2124</v>
      </c>
      <c r="F416" t="s">
        <v>2125</v>
      </c>
      <c r="G416" t="s">
        <v>471</v>
      </c>
      <c r="H416" t="s">
        <v>100</v>
      </c>
      <c r="I416" t="s">
        <v>1090</v>
      </c>
      <c r="J416" t="s">
        <v>1713</v>
      </c>
      <c r="K416" t="s">
        <v>473</v>
      </c>
      <c r="L416" t="s">
        <v>100</v>
      </c>
      <c r="M416">
        <v>27</v>
      </c>
      <c r="N416" t="s">
        <v>2126</v>
      </c>
      <c r="O416" t="s">
        <v>252</v>
      </c>
      <c r="P416" t="s">
        <v>38</v>
      </c>
    </row>
    <row r="417" spans="1:16" x14ac:dyDescent="0.55000000000000004">
      <c r="A417">
        <v>492213</v>
      </c>
      <c r="B417" t="s">
        <v>1709</v>
      </c>
      <c r="C417">
        <v>416</v>
      </c>
      <c r="D417" t="s">
        <v>2127</v>
      </c>
      <c r="E417" t="s">
        <v>2128</v>
      </c>
      <c r="F417" t="s">
        <v>2129</v>
      </c>
      <c r="G417" t="s">
        <v>471</v>
      </c>
      <c r="H417" t="s">
        <v>100</v>
      </c>
      <c r="I417" t="s">
        <v>1762</v>
      </c>
      <c r="J417" t="s">
        <v>1713</v>
      </c>
      <c r="K417" t="s">
        <v>473</v>
      </c>
      <c r="L417" t="s">
        <v>100</v>
      </c>
      <c r="M417">
        <v>27</v>
      </c>
      <c r="N417" t="s">
        <v>2130</v>
      </c>
      <c r="O417" t="s">
        <v>2131</v>
      </c>
      <c r="P417" t="s">
        <v>38</v>
      </c>
    </row>
    <row r="418" spans="1:16" x14ac:dyDescent="0.55000000000000004">
      <c r="A418">
        <v>492213</v>
      </c>
      <c r="B418" t="s">
        <v>1709</v>
      </c>
      <c r="C418">
        <v>417</v>
      </c>
      <c r="D418" t="s">
        <v>2132</v>
      </c>
      <c r="E418" t="s">
        <v>2133</v>
      </c>
      <c r="F418" t="s">
        <v>2134</v>
      </c>
      <c r="G418" t="s">
        <v>471</v>
      </c>
      <c r="H418" t="s">
        <v>100</v>
      </c>
      <c r="I418" t="s">
        <v>1718</v>
      </c>
      <c r="J418" t="s">
        <v>1713</v>
      </c>
      <c r="K418" t="s">
        <v>473</v>
      </c>
      <c r="L418" t="s">
        <v>100</v>
      </c>
      <c r="M418">
        <v>27</v>
      </c>
      <c r="N418" t="s">
        <v>2135</v>
      </c>
      <c r="O418" t="s">
        <v>2136</v>
      </c>
      <c r="P418" t="s">
        <v>38</v>
      </c>
    </row>
    <row r="419" spans="1:16" x14ac:dyDescent="0.55000000000000004">
      <c r="A419">
        <v>492213</v>
      </c>
      <c r="B419" t="s">
        <v>1709</v>
      </c>
      <c r="C419">
        <v>418</v>
      </c>
      <c r="D419" t="s">
        <v>2137</v>
      </c>
      <c r="E419" t="s">
        <v>2138</v>
      </c>
      <c r="F419" t="s">
        <v>2139</v>
      </c>
      <c r="G419" t="s">
        <v>471</v>
      </c>
      <c r="H419" t="s">
        <v>51</v>
      </c>
      <c r="I419" t="s">
        <v>2140</v>
      </c>
      <c r="J419" t="s">
        <v>781</v>
      </c>
      <c r="K419" t="s">
        <v>473</v>
      </c>
      <c r="L419" t="s">
        <v>51</v>
      </c>
      <c r="M419">
        <v>29</v>
      </c>
      <c r="N419" t="s">
        <v>2141</v>
      </c>
      <c r="O419" t="s">
        <v>2142</v>
      </c>
      <c r="P419" t="s">
        <v>38</v>
      </c>
    </row>
    <row r="420" spans="1:16" x14ac:dyDescent="0.55000000000000004">
      <c r="A420">
        <v>492213</v>
      </c>
      <c r="B420" t="s">
        <v>1709</v>
      </c>
      <c r="C420">
        <v>419</v>
      </c>
      <c r="D420" t="s">
        <v>13107</v>
      </c>
      <c r="E420" t="s">
        <v>2143</v>
      </c>
      <c r="F420" t="s">
        <v>2144</v>
      </c>
      <c r="G420" t="s">
        <v>471</v>
      </c>
      <c r="H420" t="s">
        <v>100</v>
      </c>
      <c r="I420" t="s">
        <v>1762</v>
      </c>
      <c r="J420" t="s">
        <v>1713</v>
      </c>
      <c r="K420" t="s">
        <v>473</v>
      </c>
      <c r="L420" t="s">
        <v>100</v>
      </c>
      <c r="M420">
        <v>27</v>
      </c>
      <c r="N420" t="s">
        <v>2145</v>
      </c>
      <c r="O420" t="s">
        <v>2094</v>
      </c>
      <c r="P420" t="s">
        <v>38</v>
      </c>
    </row>
    <row r="421" spans="1:16" x14ac:dyDescent="0.55000000000000004">
      <c r="A421">
        <v>492213</v>
      </c>
      <c r="B421" t="s">
        <v>1709</v>
      </c>
      <c r="C421">
        <v>420</v>
      </c>
      <c r="D421" t="s">
        <v>13108</v>
      </c>
      <c r="E421" t="s">
        <v>2146</v>
      </c>
      <c r="F421" t="s">
        <v>2147</v>
      </c>
      <c r="G421" t="s">
        <v>471</v>
      </c>
      <c r="H421" t="s">
        <v>355</v>
      </c>
      <c r="I421" t="s">
        <v>2148</v>
      </c>
      <c r="J421" t="s">
        <v>781</v>
      </c>
      <c r="K421" t="s">
        <v>473</v>
      </c>
      <c r="L421" t="s">
        <v>355</v>
      </c>
      <c r="M421">
        <v>40</v>
      </c>
      <c r="N421" t="s">
        <v>2149</v>
      </c>
      <c r="O421" t="s">
        <v>2150</v>
      </c>
      <c r="P421" t="s">
        <v>38</v>
      </c>
    </row>
    <row r="422" spans="1:16" x14ac:dyDescent="0.55000000000000004">
      <c r="A422">
        <v>492213</v>
      </c>
      <c r="B422" t="s">
        <v>1709</v>
      </c>
      <c r="C422">
        <v>421</v>
      </c>
      <c r="D422" t="s">
        <v>2151</v>
      </c>
      <c r="E422" t="s">
        <v>2152</v>
      </c>
      <c r="F422" t="s">
        <v>2153</v>
      </c>
      <c r="G422" t="s">
        <v>471</v>
      </c>
      <c r="H422" t="s">
        <v>93</v>
      </c>
      <c r="I422" t="s">
        <v>1999</v>
      </c>
      <c r="J422" t="s">
        <v>1713</v>
      </c>
      <c r="K422" t="s">
        <v>473</v>
      </c>
      <c r="L422" t="s">
        <v>93</v>
      </c>
      <c r="M422">
        <v>28</v>
      </c>
      <c r="N422" t="s">
        <v>2154</v>
      </c>
      <c r="O422" t="s">
        <v>239</v>
      </c>
      <c r="P422" t="s">
        <v>38</v>
      </c>
    </row>
    <row r="423" spans="1:16" x14ac:dyDescent="0.55000000000000004">
      <c r="A423">
        <v>492213</v>
      </c>
      <c r="B423" t="s">
        <v>1709</v>
      </c>
      <c r="C423">
        <v>422</v>
      </c>
      <c r="D423" t="s">
        <v>2155</v>
      </c>
      <c r="E423" t="s">
        <v>2156</v>
      </c>
      <c r="F423" t="s">
        <v>2157</v>
      </c>
      <c r="G423" t="s">
        <v>216</v>
      </c>
      <c r="H423" t="s">
        <v>2158</v>
      </c>
      <c r="I423" t="s">
        <v>2159</v>
      </c>
      <c r="J423" t="s">
        <v>1713</v>
      </c>
      <c r="K423" t="s">
        <v>473</v>
      </c>
      <c r="L423" t="s">
        <v>2158</v>
      </c>
      <c r="M423">
        <v>41</v>
      </c>
      <c r="N423" t="s">
        <v>2122</v>
      </c>
      <c r="O423" t="s">
        <v>2160</v>
      </c>
      <c r="P423" t="s">
        <v>38</v>
      </c>
    </row>
    <row r="424" spans="1:16" x14ac:dyDescent="0.55000000000000004">
      <c r="A424">
        <v>492213</v>
      </c>
      <c r="B424" t="s">
        <v>1709</v>
      </c>
      <c r="C424">
        <v>423</v>
      </c>
      <c r="D424" t="s">
        <v>2161</v>
      </c>
      <c r="E424" t="s">
        <v>2162</v>
      </c>
      <c r="F424" t="s">
        <v>2163</v>
      </c>
      <c r="G424" t="s">
        <v>471</v>
      </c>
      <c r="H424" t="s">
        <v>93</v>
      </c>
      <c r="I424" t="s">
        <v>759</v>
      </c>
      <c r="J424" t="s">
        <v>1713</v>
      </c>
      <c r="K424" t="s">
        <v>473</v>
      </c>
      <c r="L424" t="s">
        <v>93</v>
      </c>
      <c r="M424">
        <v>28</v>
      </c>
      <c r="N424" t="s">
        <v>283</v>
      </c>
      <c r="O424" t="s">
        <v>325</v>
      </c>
      <c r="P424" t="s">
        <v>38</v>
      </c>
    </row>
    <row r="425" spans="1:16" x14ac:dyDescent="0.55000000000000004">
      <c r="A425">
        <v>492213</v>
      </c>
      <c r="B425" t="s">
        <v>1709</v>
      </c>
      <c r="C425">
        <v>424</v>
      </c>
      <c r="D425" t="s">
        <v>2164</v>
      </c>
      <c r="E425" t="s">
        <v>2165</v>
      </c>
      <c r="F425" t="s">
        <v>1554</v>
      </c>
      <c r="G425" t="s">
        <v>471</v>
      </c>
      <c r="H425" t="s">
        <v>100</v>
      </c>
      <c r="I425" t="s">
        <v>1757</v>
      </c>
      <c r="J425" t="s">
        <v>781</v>
      </c>
      <c r="K425" t="s">
        <v>473</v>
      </c>
      <c r="L425" t="s">
        <v>100</v>
      </c>
      <c r="M425">
        <v>27</v>
      </c>
      <c r="N425" t="s">
        <v>1214</v>
      </c>
      <c r="O425" t="s">
        <v>2060</v>
      </c>
      <c r="P425" t="s">
        <v>38</v>
      </c>
    </row>
    <row r="426" spans="1:16" x14ac:dyDescent="0.55000000000000004">
      <c r="A426">
        <v>492213</v>
      </c>
      <c r="B426" t="s">
        <v>1709</v>
      </c>
      <c r="C426">
        <v>425</v>
      </c>
      <c r="D426" t="s">
        <v>2166</v>
      </c>
      <c r="E426" t="s">
        <v>2167</v>
      </c>
      <c r="F426" t="s">
        <v>2168</v>
      </c>
      <c r="G426" t="s">
        <v>116</v>
      </c>
      <c r="H426" t="s">
        <v>51</v>
      </c>
      <c r="I426" t="s">
        <v>2169</v>
      </c>
      <c r="J426" t="s">
        <v>1713</v>
      </c>
      <c r="K426" t="s">
        <v>119</v>
      </c>
      <c r="L426" t="s">
        <v>51</v>
      </c>
      <c r="M426">
        <v>29</v>
      </c>
      <c r="N426" t="s">
        <v>2170</v>
      </c>
      <c r="O426" t="s">
        <v>1950</v>
      </c>
      <c r="P426" t="s">
        <v>38</v>
      </c>
    </row>
    <row r="427" spans="1:16" x14ac:dyDescent="0.55000000000000004">
      <c r="A427">
        <v>492213</v>
      </c>
      <c r="B427" t="s">
        <v>1709</v>
      </c>
      <c r="C427">
        <v>426</v>
      </c>
      <c r="D427" t="s">
        <v>2171</v>
      </c>
      <c r="E427" t="s">
        <v>2172</v>
      </c>
      <c r="F427" t="s">
        <v>2173</v>
      </c>
      <c r="G427" t="s">
        <v>116</v>
      </c>
      <c r="H427" t="s">
        <v>158</v>
      </c>
      <c r="I427" t="s">
        <v>1767</v>
      </c>
      <c r="J427" t="s">
        <v>1713</v>
      </c>
      <c r="K427" t="s">
        <v>110</v>
      </c>
      <c r="L427" t="s">
        <v>158</v>
      </c>
      <c r="M427">
        <v>24</v>
      </c>
      <c r="N427" t="s">
        <v>2174</v>
      </c>
      <c r="O427" t="s">
        <v>1500</v>
      </c>
      <c r="P427" t="s">
        <v>38</v>
      </c>
    </row>
    <row r="428" spans="1:16" x14ac:dyDescent="0.55000000000000004">
      <c r="A428">
        <v>492213</v>
      </c>
      <c r="B428" t="s">
        <v>1709</v>
      </c>
      <c r="C428">
        <v>427</v>
      </c>
      <c r="D428" t="s">
        <v>2175</v>
      </c>
      <c r="E428" t="s">
        <v>2176</v>
      </c>
      <c r="F428" t="s">
        <v>2177</v>
      </c>
      <c r="G428" t="s">
        <v>471</v>
      </c>
      <c r="H428" t="s">
        <v>65</v>
      </c>
      <c r="I428" t="s">
        <v>2178</v>
      </c>
      <c r="J428" t="s">
        <v>1713</v>
      </c>
      <c r="K428" t="s">
        <v>473</v>
      </c>
      <c r="L428" t="s">
        <v>65</v>
      </c>
      <c r="M428">
        <v>26</v>
      </c>
      <c r="N428" t="s">
        <v>2179</v>
      </c>
      <c r="O428" t="s">
        <v>1687</v>
      </c>
      <c r="P428" t="s">
        <v>38</v>
      </c>
    </row>
    <row r="429" spans="1:16" x14ac:dyDescent="0.55000000000000004">
      <c r="A429">
        <v>492213</v>
      </c>
      <c r="B429" t="s">
        <v>1709</v>
      </c>
      <c r="C429">
        <v>428</v>
      </c>
      <c r="D429" t="s">
        <v>2180</v>
      </c>
      <c r="E429" t="s">
        <v>2181</v>
      </c>
      <c r="F429" t="s">
        <v>2182</v>
      </c>
      <c r="G429" t="s">
        <v>116</v>
      </c>
      <c r="H429" t="s">
        <v>100</v>
      </c>
      <c r="I429" t="s">
        <v>2183</v>
      </c>
      <c r="J429" t="s">
        <v>1713</v>
      </c>
      <c r="K429" t="s">
        <v>119</v>
      </c>
      <c r="L429" t="s">
        <v>100</v>
      </c>
      <c r="M429">
        <v>27</v>
      </c>
      <c r="N429" t="s">
        <v>2184</v>
      </c>
      <c r="O429" t="s">
        <v>2185</v>
      </c>
      <c r="P429" t="s">
        <v>38</v>
      </c>
    </row>
    <row r="430" spans="1:16" x14ac:dyDescent="0.55000000000000004">
      <c r="A430">
        <v>492213</v>
      </c>
      <c r="B430" t="s">
        <v>1709</v>
      </c>
      <c r="C430">
        <v>429</v>
      </c>
      <c r="D430" t="s">
        <v>2186</v>
      </c>
      <c r="E430" t="s">
        <v>2187</v>
      </c>
      <c r="F430" t="s">
        <v>2188</v>
      </c>
      <c r="G430" t="s">
        <v>116</v>
      </c>
      <c r="H430" t="s">
        <v>93</v>
      </c>
      <c r="I430" t="s">
        <v>2189</v>
      </c>
      <c r="J430" t="s">
        <v>1713</v>
      </c>
      <c r="K430" t="s">
        <v>119</v>
      </c>
      <c r="L430" t="s">
        <v>93</v>
      </c>
      <c r="M430">
        <v>28</v>
      </c>
      <c r="N430" t="s">
        <v>192</v>
      </c>
      <c r="O430" t="s">
        <v>2190</v>
      </c>
      <c r="P430" t="s">
        <v>38</v>
      </c>
    </row>
    <row r="431" spans="1:16" x14ac:dyDescent="0.55000000000000004">
      <c r="A431">
        <v>492221</v>
      </c>
      <c r="B431" t="s">
        <v>2191</v>
      </c>
      <c r="C431">
        <v>430</v>
      </c>
      <c r="D431" t="s">
        <v>2192</v>
      </c>
      <c r="E431" t="s">
        <v>2193</v>
      </c>
      <c r="F431" t="s">
        <v>2194</v>
      </c>
      <c r="G431" t="s">
        <v>216</v>
      </c>
      <c r="H431" t="s">
        <v>362</v>
      </c>
      <c r="I431" t="s">
        <v>2195</v>
      </c>
      <c r="J431" t="s">
        <v>191</v>
      </c>
      <c r="K431" t="s">
        <v>218</v>
      </c>
      <c r="L431" t="s">
        <v>362</v>
      </c>
      <c r="M431">
        <v>31</v>
      </c>
      <c r="N431" t="s">
        <v>2196</v>
      </c>
      <c r="O431" t="s">
        <v>496</v>
      </c>
      <c r="P431" t="s">
        <v>38</v>
      </c>
    </row>
    <row r="432" spans="1:16" x14ac:dyDescent="0.55000000000000004">
      <c r="A432">
        <v>492221</v>
      </c>
      <c r="B432" t="s">
        <v>2191</v>
      </c>
      <c r="C432">
        <v>431</v>
      </c>
      <c r="D432" t="s">
        <v>2197</v>
      </c>
      <c r="E432" t="s">
        <v>2198</v>
      </c>
      <c r="F432" t="s">
        <v>2199</v>
      </c>
      <c r="G432" t="s">
        <v>471</v>
      </c>
      <c r="H432" t="s">
        <v>100</v>
      </c>
      <c r="I432" t="s">
        <v>224</v>
      </c>
      <c r="J432" t="s">
        <v>295</v>
      </c>
      <c r="K432" t="s">
        <v>473</v>
      </c>
      <c r="L432" t="s">
        <v>100</v>
      </c>
      <c r="M432">
        <v>27</v>
      </c>
      <c r="N432" t="s">
        <v>1506</v>
      </c>
      <c r="O432" t="s">
        <v>1919</v>
      </c>
      <c r="P432" t="s">
        <v>38</v>
      </c>
    </row>
    <row r="433" spans="1:16" x14ac:dyDescent="0.55000000000000004">
      <c r="A433">
        <v>492221</v>
      </c>
      <c r="B433" t="s">
        <v>2191</v>
      </c>
      <c r="C433">
        <v>432</v>
      </c>
      <c r="D433" t="s">
        <v>2200</v>
      </c>
      <c r="E433" t="s">
        <v>2201</v>
      </c>
      <c r="F433" t="s">
        <v>2202</v>
      </c>
      <c r="G433" t="s">
        <v>31</v>
      </c>
      <c r="H433" t="s">
        <v>65</v>
      </c>
      <c r="I433" t="s">
        <v>1995</v>
      </c>
      <c r="J433" t="s">
        <v>191</v>
      </c>
      <c r="K433" t="s">
        <v>35</v>
      </c>
      <c r="L433" t="s">
        <v>65</v>
      </c>
      <c r="M433">
        <v>26</v>
      </c>
      <c r="N433" t="s">
        <v>2203</v>
      </c>
      <c r="O433" t="s">
        <v>858</v>
      </c>
      <c r="P433" t="s">
        <v>38</v>
      </c>
    </row>
    <row r="434" spans="1:16" x14ac:dyDescent="0.55000000000000004">
      <c r="A434">
        <v>492221</v>
      </c>
      <c r="B434" t="s">
        <v>2191</v>
      </c>
      <c r="C434">
        <v>433</v>
      </c>
      <c r="D434" t="s">
        <v>2204</v>
      </c>
      <c r="E434" t="s">
        <v>2205</v>
      </c>
      <c r="F434" t="s">
        <v>2206</v>
      </c>
      <c r="G434" t="s">
        <v>31</v>
      </c>
      <c r="H434" t="s">
        <v>93</v>
      </c>
      <c r="I434" t="s">
        <v>484</v>
      </c>
      <c r="J434" t="s">
        <v>2207</v>
      </c>
      <c r="K434" t="s">
        <v>35</v>
      </c>
      <c r="L434" t="s">
        <v>93</v>
      </c>
      <c r="M434">
        <v>28</v>
      </c>
      <c r="N434" t="s">
        <v>744</v>
      </c>
      <c r="O434" t="s">
        <v>1838</v>
      </c>
      <c r="P434" t="s">
        <v>38</v>
      </c>
    </row>
    <row r="435" spans="1:16" x14ac:dyDescent="0.55000000000000004">
      <c r="A435">
        <v>492221</v>
      </c>
      <c r="B435" t="s">
        <v>2191</v>
      </c>
      <c r="C435">
        <v>434</v>
      </c>
      <c r="D435" t="s">
        <v>2208</v>
      </c>
      <c r="E435" t="s">
        <v>2209</v>
      </c>
      <c r="F435" t="s">
        <v>2210</v>
      </c>
      <c r="G435" t="s">
        <v>31</v>
      </c>
      <c r="H435" t="s">
        <v>72</v>
      </c>
      <c r="I435" t="s">
        <v>2211</v>
      </c>
      <c r="J435" t="s">
        <v>295</v>
      </c>
      <c r="K435" t="s">
        <v>35</v>
      </c>
      <c r="L435" t="s">
        <v>93</v>
      </c>
      <c r="M435">
        <v>28</v>
      </c>
      <c r="N435" t="s">
        <v>2212</v>
      </c>
      <c r="O435" t="s">
        <v>390</v>
      </c>
      <c r="P435" t="s">
        <v>38</v>
      </c>
    </row>
    <row r="436" spans="1:16" x14ac:dyDescent="0.55000000000000004">
      <c r="A436">
        <v>492221</v>
      </c>
      <c r="B436" t="s">
        <v>2191</v>
      </c>
      <c r="C436">
        <v>435</v>
      </c>
      <c r="D436" t="s">
        <v>2213</v>
      </c>
      <c r="E436" t="s">
        <v>2214</v>
      </c>
      <c r="F436" t="s">
        <v>1827</v>
      </c>
      <c r="G436" t="s">
        <v>31</v>
      </c>
      <c r="H436" t="s">
        <v>32</v>
      </c>
      <c r="I436" t="s">
        <v>2215</v>
      </c>
      <c r="J436" t="s">
        <v>295</v>
      </c>
      <c r="K436" t="s">
        <v>35</v>
      </c>
      <c r="L436" t="s">
        <v>32</v>
      </c>
      <c r="M436">
        <v>21</v>
      </c>
      <c r="N436" t="s">
        <v>2216</v>
      </c>
      <c r="O436" t="s">
        <v>924</v>
      </c>
      <c r="P436" t="s">
        <v>38</v>
      </c>
    </row>
    <row r="437" spans="1:16" x14ac:dyDescent="0.55000000000000004">
      <c r="A437">
        <v>492221</v>
      </c>
      <c r="B437" t="s">
        <v>2191</v>
      </c>
      <c r="C437">
        <v>436</v>
      </c>
      <c r="D437" t="s">
        <v>2217</v>
      </c>
      <c r="E437" t="s">
        <v>2218</v>
      </c>
      <c r="F437" t="s">
        <v>2219</v>
      </c>
      <c r="G437" t="s">
        <v>31</v>
      </c>
      <c r="H437" t="s">
        <v>93</v>
      </c>
      <c r="I437" t="s">
        <v>2220</v>
      </c>
      <c r="J437" t="s">
        <v>191</v>
      </c>
      <c r="K437" t="s">
        <v>35</v>
      </c>
      <c r="L437" t="s">
        <v>93</v>
      </c>
      <c r="M437">
        <v>28</v>
      </c>
      <c r="N437" t="s">
        <v>2221</v>
      </c>
      <c r="O437" t="s">
        <v>2222</v>
      </c>
      <c r="P437" t="s">
        <v>38</v>
      </c>
    </row>
    <row r="438" spans="1:16" x14ac:dyDescent="0.55000000000000004">
      <c r="A438">
        <v>492221</v>
      </c>
      <c r="B438" t="s">
        <v>2191</v>
      </c>
      <c r="C438">
        <v>437</v>
      </c>
      <c r="D438" t="s">
        <v>2223</v>
      </c>
      <c r="E438" t="s">
        <v>2224</v>
      </c>
      <c r="F438" t="s">
        <v>71</v>
      </c>
      <c r="G438" t="s">
        <v>31</v>
      </c>
      <c r="H438" t="s">
        <v>72</v>
      </c>
      <c r="I438" t="s">
        <v>2211</v>
      </c>
      <c r="J438" t="s">
        <v>295</v>
      </c>
      <c r="K438" t="s">
        <v>35</v>
      </c>
      <c r="L438" t="s">
        <v>51</v>
      </c>
      <c r="M438">
        <v>29</v>
      </c>
      <c r="N438" t="s">
        <v>2225</v>
      </c>
      <c r="O438" t="s">
        <v>343</v>
      </c>
      <c r="P438" t="s">
        <v>38</v>
      </c>
    </row>
    <row r="439" spans="1:16" x14ac:dyDescent="0.55000000000000004">
      <c r="A439">
        <v>492221</v>
      </c>
      <c r="B439" t="s">
        <v>2191</v>
      </c>
      <c r="C439">
        <v>438</v>
      </c>
      <c r="D439" t="s">
        <v>13109</v>
      </c>
      <c r="E439" t="s">
        <v>2226</v>
      </c>
      <c r="F439" t="s">
        <v>1732</v>
      </c>
      <c r="G439" t="s">
        <v>31</v>
      </c>
      <c r="H439" t="s">
        <v>108</v>
      </c>
      <c r="I439" t="s">
        <v>2227</v>
      </c>
      <c r="J439" t="s">
        <v>191</v>
      </c>
      <c r="K439" t="s">
        <v>35</v>
      </c>
      <c r="L439" t="s">
        <v>108</v>
      </c>
      <c r="M439">
        <v>22</v>
      </c>
      <c r="N439" t="s">
        <v>542</v>
      </c>
      <c r="O439" t="s">
        <v>47</v>
      </c>
      <c r="P439" t="s">
        <v>38</v>
      </c>
    </row>
    <row r="440" spans="1:16" x14ac:dyDescent="0.55000000000000004">
      <c r="A440">
        <v>492221</v>
      </c>
      <c r="B440" t="s">
        <v>2191</v>
      </c>
      <c r="C440">
        <v>439</v>
      </c>
      <c r="D440" t="s">
        <v>2228</v>
      </c>
      <c r="E440" t="s">
        <v>2229</v>
      </c>
      <c r="F440" t="s">
        <v>1766</v>
      </c>
      <c r="G440" t="s">
        <v>31</v>
      </c>
      <c r="H440" t="s">
        <v>362</v>
      </c>
      <c r="I440" t="s">
        <v>660</v>
      </c>
      <c r="J440" t="s">
        <v>191</v>
      </c>
      <c r="K440" t="s">
        <v>35</v>
      </c>
      <c r="L440" t="s">
        <v>93</v>
      </c>
      <c r="M440">
        <v>28</v>
      </c>
      <c r="N440" t="s">
        <v>2230</v>
      </c>
      <c r="O440" t="s">
        <v>37</v>
      </c>
      <c r="P440" t="s">
        <v>38</v>
      </c>
    </row>
    <row r="441" spans="1:16" x14ac:dyDescent="0.55000000000000004">
      <c r="A441">
        <v>492221</v>
      </c>
      <c r="B441" t="s">
        <v>2191</v>
      </c>
      <c r="C441">
        <v>440</v>
      </c>
      <c r="D441" t="s">
        <v>2231</v>
      </c>
      <c r="E441" t="s">
        <v>2232</v>
      </c>
      <c r="F441" t="s">
        <v>2233</v>
      </c>
      <c r="G441" t="s">
        <v>31</v>
      </c>
      <c r="H441" t="s">
        <v>158</v>
      </c>
      <c r="I441" t="s">
        <v>2234</v>
      </c>
      <c r="J441" t="s">
        <v>191</v>
      </c>
      <c r="K441" t="s">
        <v>35</v>
      </c>
      <c r="L441" t="s">
        <v>158</v>
      </c>
      <c r="M441">
        <v>24</v>
      </c>
      <c r="N441" t="s">
        <v>542</v>
      </c>
      <c r="O441" t="s">
        <v>2235</v>
      </c>
      <c r="P441" t="s">
        <v>38</v>
      </c>
    </row>
    <row r="442" spans="1:16" x14ac:dyDescent="0.55000000000000004">
      <c r="A442">
        <v>492221</v>
      </c>
      <c r="B442" t="s">
        <v>2191</v>
      </c>
      <c r="C442">
        <v>441</v>
      </c>
      <c r="D442" t="s">
        <v>2236</v>
      </c>
      <c r="E442" t="s">
        <v>2237</v>
      </c>
      <c r="F442" t="s">
        <v>2238</v>
      </c>
      <c r="G442" t="s">
        <v>31</v>
      </c>
      <c r="H442" t="s">
        <v>100</v>
      </c>
      <c r="I442" t="s">
        <v>1117</v>
      </c>
      <c r="J442" t="s">
        <v>191</v>
      </c>
      <c r="K442" t="s">
        <v>35</v>
      </c>
      <c r="L442" t="s">
        <v>100</v>
      </c>
      <c r="M442">
        <v>27</v>
      </c>
      <c r="N442" t="s">
        <v>1837</v>
      </c>
      <c r="O442" t="s">
        <v>573</v>
      </c>
      <c r="P442" t="s">
        <v>38</v>
      </c>
    </row>
    <row r="443" spans="1:16" x14ac:dyDescent="0.55000000000000004">
      <c r="A443">
        <v>492221</v>
      </c>
      <c r="B443" t="s">
        <v>2191</v>
      </c>
      <c r="C443">
        <v>442</v>
      </c>
      <c r="D443" t="s">
        <v>2239</v>
      </c>
      <c r="E443" t="s">
        <v>2240</v>
      </c>
      <c r="F443" t="s">
        <v>2241</v>
      </c>
      <c r="G443" t="s">
        <v>31</v>
      </c>
      <c r="H443" t="s">
        <v>93</v>
      </c>
      <c r="I443" t="s">
        <v>484</v>
      </c>
      <c r="J443" t="s">
        <v>191</v>
      </c>
      <c r="K443" t="s">
        <v>35</v>
      </c>
      <c r="L443" t="s">
        <v>93</v>
      </c>
      <c r="M443">
        <v>28</v>
      </c>
      <c r="N443" t="s">
        <v>275</v>
      </c>
      <c r="O443" t="s">
        <v>440</v>
      </c>
      <c r="P443" t="s">
        <v>38</v>
      </c>
    </row>
    <row r="444" spans="1:16" x14ac:dyDescent="0.55000000000000004">
      <c r="A444">
        <v>492221</v>
      </c>
      <c r="B444" t="s">
        <v>2191</v>
      </c>
      <c r="C444">
        <v>443</v>
      </c>
      <c r="D444" t="s">
        <v>2242</v>
      </c>
      <c r="E444" t="s">
        <v>2243</v>
      </c>
      <c r="F444" t="s">
        <v>2244</v>
      </c>
      <c r="G444" t="s">
        <v>31</v>
      </c>
      <c r="H444" t="s">
        <v>100</v>
      </c>
      <c r="I444" t="s">
        <v>1047</v>
      </c>
      <c r="J444" t="s">
        <v>191</v>
      </c>
      <c r="K444" t="s">
        <v>35</v>
      </c>
      <c r="L444" t="s">
        <v>100</v>
      </c>
      <c r="M444">
        <v>27</v>
      </c>
      <c r="N444" t="s">
        <v>2245</v>
      </c>
      <c r="O444" t="s">
        <v>161</v>
      </c>
      <c r="P444" t="s">
        <v>38</v>
      </c>
    </row>
    <row r="445" spans="1:16" x14ac:dyDescent="0.55000000000000004">
      <c r="A445">
        <v>492221</v>
      </c>
      <c r="B445" t="s">
        <v>2191</v>
      </c>
      <c r="C445">
        <v>444</v>
      </c>
      <c r="D445" t="s">
        <v>2246</v>
      </c>
      <c r="E445" t="s">
        <v>2247</v>
      </c>
      <c r="F445" t="s">
        <v>2248</v>
      </c>
      <c r="G445" t="s">
        <v>31</v>
      </c>
      <c r="H445" t="s">
        <v>100</v>
      </c>
      <c r="I445" t="s">
        <v>2249</v>
      </c>
      <c r="J445" t="s">
        <v>191</v>
      </c>
      <c r="K445" t="s">
        <v>35</v>
      </c>
      <c r="L445" t="s">
        <v>100</v>
      </c>
      <c r="M445">
        <v>27</v>
      </c>
      <c r="N445" t="s">
        <v>2250</v>
      </c>
      <c r="O445" t="s">
        <v>2251</v>
      </c>
      <c r="P445" t="s">
        <v>38</v>
      </c>
    </row>
    <row r="446" spans="1:16" x14ac:dyDescent="0.55000000000000004">
      <c r="A446">
        <v>492221</v>
      </c>
      <c r="B446" t="s">
        <v>2191</v>
      </c>
      <c r="C446">
        <v>445</v>
      </c>
      <c r="D446" t="s">
        <v>2252</v>
      </c>
      <c r="E446" t="s">
        <v>2253</v>
      </c>
      <c r="F446" t="s">
        <v>2248</v>
      </c>
      <c r="G446" t="s">
        <v>31</v>
      </c>
      <c r="H446" t="s">
        <v>100</v>
      </c>
      <c r="I446" t="s">
        <v>2254</v>
      </c>
      <c r="J446" t="s">
        <v>1097</v>
      </c>
      <c r="K446" t="s">
        <v>35</v>
      </c>
      <c r="L446" t="s">
        <v>100</v>
      </c>
      <c r="M446">
        <v>27</v>
      </c>
      <c r="N446" t="s">
        <v>324</v>
      </c>
      <c r="O446" t="s">
        <v>2255</v>
      </c>
      <c r="P446" t="s">
        <v>38</v>
      </c>
    </row>
    <row r="447" spans="1:16" x14ac:dyDescent="0.55000000000000004">
      <c r="A447">
        <v>492221</v>
      </c>
      <c r="B447" t="s">
        <v>2191</v>
      </c>
      <c r="C447">
        <v>446</v>
      </c>
      <c r="D447" t="s">
        <v>2256</v>
      </c>
      <c r="E447" t="s">
        <v>2257</v>
      </c>
      <c r="F447" t="s">
        <v>2258</v>
      </c>
      <c r="G447" t="s">
        <v>31</v>
      </c>
      <c r="H447" t="s">
        <v>100</v>
      </c>
      <c r="I447" t="s">
        <v>449</v>
      </c>
      <c r="J447" t="s">
        <v>139</v>
      </c>
      <c r="K447" t="s">
        <v>35</v>
      </c>
      <c r="L447" t="s">
        <v>100</v>
      </c>
      <c r="M447">
        <v>27</v>
      </c>
      <c r="N447" t="s">
        <v>2259</v>
      </c>
      <c r="O447" t="s">
        <v>2260</v>
      </c>
      <c r="P447" t="s">
        <v>38</v>
      </c>
    </row>
    <row r="448" spans="1:16" x14ac:dyDescent="0.55000000000000004">
      <c r="A448">
        <v>492221</v>
      </c>
      <c r="B448" t="s">
        <v>2191</v>
      </c>
      <c r="C448">
        <v>447</v>
      </c>
      <c r="D448" t="s">
        <v>2261</v>
      </c>
      <c r="E448" t="s">
        <v>2262</v>
      </c>
      <c r="F448" t="s">
        <v>2263</v>
      </c>
      <c r="G448" t="s">
        <v>216</v>
      </c>
      <c r="H448" t="s">
        <v>362</v>
      </c>
      <c r="I448" t="s">
        <v>660</v>
      </c>
      <c r="J448" t="s">
        <v>191</v>
      </c>
      <c r="K448" t="s">
        <v>218</v>
      </c>
      <c r="L448" t="s">
        <v>362</v>
      </c>
      <c r="M448">
        <v>31</v>
      </c>
      <c r="N448" t="s">
        <v>2264</v>
      </c>
      <c r="O448" t="s">
        <v>2265</v>
      </c>
      <c r="P448" t="s">
        <v>38</v>
      </c>
    </row>
    <row r="449" spans="1:16" x14ac:dyDescent="0.55000000000000004">
      <c r="A449">
        <v>492221</v>
      </c>
      <c r="B449" t="s">
        <v>2191</v>
      </c>
      <c r="C449">
        <v>448</v>
      </c>
      <c r="D449" t="s">
        <v>2266</v>
      </c>
      <c r="E449" t="s">
        <v>2267</v>
      </c>
      <c r="F449" t="s">
        <v>2268</v>
      </c>
      <c r="G449" t="s">
        <v>216</v>
      </c>
      <c r="H449" t="s">
        <v>45</v>
      </c>
      <c r="I449" t="s">
        <v>1249</v>
      </c>
      <c r="J449" t="s">
        <v>1097</v>
      </c>
      <c r="K449" t="s">
        <v>218</v>
      </c>
      <c r="L449" t="s">
        <v>45</v>
      </c>
      <c r="M449">
        <v>25</v>
      </c>
      <c r="N449" t="s">
        <v>547</v>
      </c>
      <c r="O449" t="s">
        <v>76</v>
      </c>
      <c r="P449" t="s">
        <v>38</v>
      </c>
    </row>
    <row r="450" spans="1:16" x14ac:dyDescent="0.55000000000000004">
      <c r="A450">
        <v>492221</v>
      </c>
      <c r="B450" t="s">
        <v>2191</v>
      </c>
      <c r="C450">
        <v>449</v>
      </c>
      <c r="D450" t="s">
        <v>2269</v>
      </c>
      <c r="E450" t="s">
        <v>2270</v>
      </c>
      <c r="F450" t="s">
        <v>2271</v>
      </c>
      <c r="G450" t="s">
        <v>216</v>
      </c>
      <c r="H450" t="s">
        <v>93</v>
      </c>
      <c r="I450" t="s">
        <v>2272</v>
      </c>
      <c r="J450" t="s">
        <v>139</v>
      </c>
      <c r="K450" t="s">
        <v>218</v>
      </c>
      <c r="L450" t="s">
        <v>93</v>
      </c>
      <c r="M450">
        <v>28</v>
      </c>
      <c r="N450" t="s">
        <v>2273</v>
      </c>
      <c r="O450" t="s">
        <v>258</v>
      </c>
      <c r="P450" t="s">
        <v>38</v>
      </c>
    </row>
    <row r="451" spans="1:16" x14ac:dyDescent="0.55000000000000004">
      <c r="A451">
        <v>492221</v>
      </c>
      <c r="B451" t="s">
        <v>2191</v>
      </c>
      <c r="C451">
        <v>450</v>
      </c>
      <c r="D451" t="s">
        <v>2274</v>
      </c>
      <c r="E451" t="s">
        <v>2275</v>
      </c>
      <c r="F451" t="s">
        <v>2276</v>
      </c>
      <c r="G451" t="s">
        <v>216</v>
      </c>
      <c r="H451" t="s">
        <v>93</v>
      </c>
      <c r="I451" t="s">
        <v>759</v>
      </c>
      <c r="J451" t="s">
        <v>295</v>
      </c>
      <c r="K451" t="s">
        <v>218</v>
      </c>
      <c r="L451" t="s">
        <v>93</v>
      </c>
      <c r="M451">
        <v>28</v>
      </c>
      <c r="N451" t="s">
        <v>738</v>
      </c>
      <c r="O451" t="s">
        <v>1459</v>
      </c>
      <c r="P451" t="s">
        <v>38</v>
      </c>
    </row>
    <row r="452" spans="1:16" x14ac:dyDescent="0.55000000000000004">
      <c r="A452">
        <v>492221</v>
      </c>
      <c r="B452" t="s">
        <v>2191</v>
      </c>
      <c r="C452">
        <v>451</v>
      </c>
      <c r="D452" t="s">
        <v>2277</v>
      </c>
      <c r="E452" t="s">
        <v>2278</v>
      </c>
      <c r="F452" t="s">
        <v>2279</v>
      </c>
      <c r="G452" t="s">
        <v>216</v>
      </c>
      <c r="H452" t="s">
        <v>100</v>
      </c>
      <c r="I452" t="s">
        <v>1267</v>
      </c>
      <c r="J452" t="s">
        <v>295</v>
      </c>
      <c r="K452" t="s">
        <v>218</v>
      </c>
      <c r="L452" t="s">
        <v>100</v>
      </c>
      <c r="M452">
        <v>27</v>
      </c>
      <c r="N452" t="s">
        <v>2280</v>
      </c>
      <c r="O452" t="s">
        <v>1937</v>
      </c>
      <c r="P452" t="s">
        <v>38</v>
      </c>
    </row>
    <row r="453" spans="1:16" x14ac:dyDescent="0.55000000000000004">
      <c r="A453">
        <v>492221</v>
      </c>
      <c r="B453" t="s">
        <v>2191</v>
      </c>
      <c r="C453">
        <v>452</v>
      </c>
      <c r="D453" t="s">
        <v>2281</v>
      </c>
      <c r="E453" t="s">
        <v>2282</v>
      </c>
      <c r="F453" t="s">
        <v>1970</v>
      </c>
      <c r="G453" t="s">
        <v>216</v>
      </c>
      <c r="H453" t="s">
        <v>100</v>
      </c>
      <c r="I453" t="s">
        <v>765</v>
      </c>
      <c r="J453" t="s">
        <v>139</v>
      </c>
      <c r="K453" t="s">
        <v>218</v>
      </c>
      <c r="L453" t="s">
        <v>100</v>
      </c>
      <c r="M453">
        <v>27</v>
      </c>
      <c r="N453" t="s">
        <v>2283</v>
      </c>
      <c r="O453" t="s">
        <v>1062</v>
      </c>
      <c r="P453" t="s">
        <v>38</v>
      </c>
    </row>
    <row r="454" spans="1:16" x14ac:dyDescent="0.55000000000000004">
      <c r="A454">
        <v>492221</v>
      </c>
      <c r="B454" t="s">
        <v>2191</v>
      </c>
      <c r="C454">
        <v>453</v>
      </c>
      <c r="D454" t="s">
        <v>2284</v>
      </c>
      <c r="E454" t="s">
        <v>2285</v>
      </c>
      <c r="F454" t="s">
        <v>340</v>
      </c>
      <c r="G454" t="s">
        <v>216</v>
      </c>
      <c r="H454" t="s">
        <v>158</v>
      </c>
      <c r="I454" t="s">
        <v>2234</v>
      </c>
      <c r="J454" t="s">
        <v>295</v>
      </c>
      <c r="K454" t="s">
        <v>218</v>
      </c>
      <c r="L454" t="s">
        <v>158</v>
      </c>
      <c r="M454">
        <v>24</v>
      </c>
      <c r="N454" t="s">
        <v>2286</v>
      </c>
      <c r="O454" t="s">
        <v>553</v>
      </c>
      <c r="P454" t="s">
        <v>38</v>
      </c>
    </row>
    <row r="455" spans="1:16" x14ac:dyDescent="0.55000000000000004">
      <c r="A455">
        <v>492221</v>
      </c>
      <c r="B455" t="s">
        <v>2191</v>
      </c>
      <c r="C455">
        <v>454</v>
      </c>
      <c r="D455" t="s">
        <v>2287</v>
      </c>
      <c r="E455" t="s">
        <v>2288</v>
      </c>
      <c r="F455" t="s">
        <v>1998</v>
      </c>
      <c r="G455" t="s">
        <v>216</v>
      </c>
      <c r="H455" t="s">
        <v>72</v>
      </c>
      <c r="I455" t="s">
        <v>1238</v>
      </c>
      <c r="J455" t="s">
        <v>295</v>
      </c>
      <c r="K455" t="s">
        <v>218</v>
      </c>
      <c r="L455" t="s">
        <v>72</v>
      </c>
      <c r="M455">
        <v>37</v>
      </c>
      <c r="N455" t="s">
        <v>394</v>
      </c>
      <c r="O455" t="s">
        <v>2289</v>
      </c>
      <c r="P455" t="s">
        <v>38</v>
      </c>
    </row>
    <row r="456" spans="1:16" x14ac:dyDescent="0.55000000000000004">
      <c r="A456">
        <v>492221</v>
      </c>
      <c r="B456" t="s">
        <v>2191</v>
      </c>
      <c r="C456">
        <v>455</v>
      </c>
      <c r="D456" t="s">
        <v>2290</v>
      </c>
      <c r="E456" t="s">
        <v>2291</v>
      </c>
      <c r="F456" t="s">
        <v>2292</v>
      </c>
      <c r="G456" t="s">
        <v>216</v>
      </c>
      <c r="H456" t="s">
        <v>158</v>
      </c>
      <c r="I456" t="s">
        <v>2293</v>
      </c>
      <c r="J456" t="s">
        <v>139</v>
      </c>
      <c r="K456" t="s">
        <v>218</v>
      </c>
      <c r="L456" t="s">
        <v>158</v>
      </c>
      <c r="M456">
        <v>24</v>
      </c>
      <c r="N456" t="s">
        <v>2294</v>
      </c>
      <c r="O456" t="s">
        <v>1507</v>
      </c>
      <c r="P456" t="s">
        <v>38</v>
      </c>
    </row>
    <row r="457" spans="1:16" x14ac:dyDescent="0.55000000000000004">
      <c r="A457">
        <v>492221</v>
      </c>
      <c r="B457" t="s">
        <v>2191</v>
      </c>
      <c r="C457">
        <v>456</v>
      </c>
      <c r="D457" t="s">
        <v>2295</v>
      </c>
      <c r="E457" t="s">
        <v>2296</v>
      </c>
      <c r="F457" t="s">
        <v>881</v>
      </c>
      <c r="G457" t="s">
        <v>216</v>
      </c>
      <c r="H457" t="s">
        <v>100</v>
      </c>
      <c r="I457" t="s">
        <v>312</v>
      </c>
      <c r="J457" t="s">
        <v>81</v>
      </c>
      <c r="K457" t="s">
        <v>218</v>
      </c>
      <c r="L457" t="s">
        <v>100</v>
      </c>
      <c r="M457">
        <v>27</v>
      </c>
      <c r="N457" t="s">
        <v>1413</v>
      </c>
      <c r="O457" t="s">
        <v>407</v>
      </c>
      <c r="P457" t="s">
        <v>38</v>
      </c>
    </row>
    <row r="458" spans="1:16" x14ac:dyDescent="0.55000000000000004">
      <c r="A458">
        <v>492221</v>
      </c>
      <c r="B458" t="s">
        <v>2191</v>
      </c>
      <c r="C458">
        <v>457</v>
      </c>
      <c r="D458" t="s">
        <v>2297</v>
      </c>
      <c r="E458" t="s">
        <v>2298</v>
      </c>
      <c r="F458" t="s">
        <v>2299</v>
      </c>
      <c r="G458" t="s">
        <v>216</v>
      </c>
      <c r="H458" t="s">
        <v>65</v>
      </c>
      <c r="I458" t="s">
        <v>2300</v>
      </c>
      <c r="J458" t="s">
        <v>191</v>
      </c>
      <c r="K458" t="s">
        <v>218</v>
      </c>
      <c r="L458" t="s">
        <v>65</v>
      </c>
      <c r="M458">
        <v>26</v>
      </c>
      <c r="N458" t="s">
        <v>1361</v>
      </c>
      <c r="O458" t="s">
        <v>2301</v>
      </c>
      <c r="P458" t="s">
        <v>38</v>
      </c>
    </row>
    <row r="459" spans="1:16" x14ac:dyDescent="0.55000000000000004">
      <c r="A459">
        <v>492221</v>
      </c>
      <c r="B459" t="s">
        <v>2191</v>
      </c>
      <c r="C459">
        <v>458</v>
      </c>
      <c r="D459" t="s">
        <v>2302</v>
      </c>
      <c r="E459" t="s">
        <v>2303</v>
      </c>
      <c r="F459" t="s">
        <v>2304</v>
      </c>
      <c r="G459" t="s">
        <v>216</v>
      </c>
      <c r="H459" t="s">
        <v>100</v>
      </c>
      <c r="I459" t="s">
        <v>1090</v>
      </c>
      <c r="J459" t="s">
        <v>191</v>
      </c>
      <c r="K459" t="s">
        <v>218</v>
      </c>
      <c r="L459" t="s">
        <v>100</v>
      </c>
      <c r="M459">
        <v>27</v>
      </c>
      <c r="N459" t="s">
        <v>703</v>
      </c>
      <c r="O459" t="s">
        <v>2305</v>
      </c>
      <c r="P459" t="s">
        <v>38</v>
      </c>
    </row>
    <row r="460" spans="1:16" x14ac:dyDescent="0.55000000000000004">
      <c r="A460">
        <v>492221</v>
      </c>
      <c r="B460" t="s">
        <v>2191</v>
      </c>
      <c r="C460">
        <v>459</v>
      </c>
      <c r="D460" t="s">
        <v>2306</v>
      </c>
      <c r="E460" t="s">
        <v>2307</v>
      </c>
      <c r="F460" t="s">
        <v>2308</v>
      </c>
      <c r="G460" t="s">
        <v>216</v>
      </c>
      <c r="H460" t="s">
        <v>100</v>
      </c>
      <c r="I460" t="s">
        <v>1117</v>
      </c>
      <c r="J460" t="s">
        <v>191</v>
      </c>
      <c r="K460" t="s">
        <v>218</v>
      </c>
      <c r="L460" t="s">
        <v>100</v>
      </c>
      <c r="M460">
        <v>27</v>
      </c>
      <c r="N460" t="s">
        <v>2309</v>
      </c>
      <c r="O460" t="s">
        <v>543</v>
      </c>
      <c r="P460" t="s">
        <v>38</v>
      </c>
    </row>
    <row r="461" spans="1:16" x14ac:dyDescent="0.55000000000000004">
      <c r="A461">
        <v>492221</v>
      </c>
      <c r="B461" t="s">
        <v>2191</v>
      </c>
      <c r="C461">
        <v>460</v>
      </c>
      <c r="D461" t="s">
        <v>2310</v>
      </c>
      <c r="E461" t="s">
        <v>2311</v>
      </c>
      <c r="F461" t="s">
        <v>2312</v>
      </c>
      <c r="G461" t="s">
        <v>216</v>
      </c>
      <c r="H461" t="s">
        <v>45</v>
      </c>
      <c r="I461" t="s">
        <v>380</v>
      </c>
      <c r="J461" t="s">
        <v>191</v>
      </c>
      <c r="K461" t="s">
        <v>218</v>
      </c>
      <c r="L461" t="s">
        <v>45</v>
      </c>
      <c r="M461">
        <v>25</v>
      </c>
      <c r="N461" t="s">
        <v>1404</v>
      </c>
      <c r="O461" t="s">
        <v>343</v>
      </c>
      <c r="P461" t="s">
        <v>38</v>
      </c>
    </row>
    <row r="462" spans="1:16" x14ac:dyDescent="0.55000000000000004">
      <c r="A462">
        <v>492221</v>
      </c>
      <c r="B462" t="s">
        <v>2191</v>
      </c>
      <c r="C462">
        <v>461</v>
      </c>
      <c r="D462" t="s">
        <v>2313</v>
      </c>
      <c r="E462" t="s">
        <v>2314</v>
      </c>
      <c r="F462" t="s">
        <v>540</v>
      </c>
      <c r="G462" t="s">
        <v>471</v>
      </c>
      <c r="H462" t="s">
        <v>45</v>
      </c>
      <c r="I462" t="s">
        <v>1249</v>
      </c>
      <c r="J462" t="s">
        <v>191</v>
      </c>
      <c r="K462" t="s">
        <v>473</v>
      </c>
      <c r="L462" t="s">
        <v>45</v>
      </c>
      <c r="M462">
        <v>25</v>
      </c>
      <c r="N462" t="s">
        <v>400</v>
      </c>
      <c r="O462" t="s">
        <v>2315</v>
      </c>
      <c r="P462" t="s">
        <v>38</v>
      </c>
    </row>
    <row r="463" spans="1:16" x14ac:dyDescent="0.55000000000000004">
      <c r="A463">
        <v>492221</v>
      </c>
      <c r="B463" t="s">
        <v>2191</v>
      </c>
      <c r="C463">
        <v>462</v>
      </c>
      <c r="D463" t="s">
        <v>2316</v>
      </c>
      <c r="E463" t="s">
        <v>2317</v>
      </c>
      <c r="F463" t="s">
        <v>2318</v>
      </c>
      <c r="G463" t="s">
        <v>471</v>
      </c>
      <c r="H463" t="s">
        <v>42</v>
      </c>
      <c r="I463" t="s">
        <v>2319</v>
      </c>
      <c r="J463" t="s">
        <v>191</v>
      </c>
      <c r="K463" t="s">
        <v>473</v>
      </c>
      <c r="L463" t="s">
        <v>983</v>
      </c>
      <c r="M463">
        <v>38</v>
      </c>
      <c r="N463" t="s">
        <v>2320</v>
      </c>
      <c r="O463" t="s">
        <v>1181</v>
      </c>
      <c r="P463" t="s">
        <v>38</v>
      </c>
    </row>
    <row r="464" spans="1:16" x14ac:dyDescent="0.55000000000000004">
      <c r="A464">
        <v>492221</v>
      </c>
      <c r="B464" t="s">
        <v>2191</v>
      </c>
      <c r="C464">
        <v>463</v>
      </c>
      <c r="D464" t="s">
        <v>2321</v>
      </c>
      <c r="E464" t="s">
        <v>2322</v>
      </c>
      <c r="F464" t="s">
        <v>2323</v>
      </c>
      <c r="G464" t="s">
        <v>216</v>
      </c>
      <c r="H464" t="s">
        <v>100</v>
      </c>
      <c r="I464" t="s">
        <v>1047</v>
      </c>
      <c r="J464" t="s">
        <v>1097</v>
      </c>
      <c r="K464" t="s">
        <v>473</v>
      </c>
      <c r="L464" t="s">
        <v>100</v>
      </c>
      <c r="M464">
        <v>27</v>
      </c>
      <c r="N464" t="s">
        <v>1023</v>
      </c>
      <c r="O464" t="s">
        <v>2324</v>
      </c>
      <c r="P464" t="s">
        <v>38</v>
      </c>
    </row>
    <row r="465" spans="1:16" x14ac:dyDescent="0.55000000000000004">
      <c r="A465">
        <v>492221</v>
      </c>
      <c r="B465" t="s">
        <v>2191</v>
      </c>
      <c r="C465">
        <v>464</v>
      </c>
      <c r="D465" t="s">
        <v>2325</v>
      </c>
      <c r="E465" t="s">
        <v>2326</v>
      </c>
      <c r="F465" t="s">
        <v>2327</v>
      </c>
      <c r="G465" t="s">
        <v>471</v>
      </c>
      <c r="H465" t="s">
        <v>100</v>
      </c>
      <c r="I465" t="s">
        <v>1117</v>
      </c>
      <c r="J465" t="s">
        <v>191</v>
      </c>
      <c r="K465" t="s">
        <v>473</v>
      </c>
      <c r="L465" t="s">
        <v>100</v>
      </c>
      <c r="M465">
        <v>27</v>
      </c>
      <c r="N465" t="s">
        <v>2328</v>
      </c>
      <c r="O465" t="s">
        <v>2329</v>
      </c>
      <c r="P465" t="s">
        <v>38</v>
      </c>
    </row>
    <row r="466" spans="1:16" x14ac:dyDescent="0.55000000000000004">
      <c r="A466">
        <v>492221</v>
      </c>
      <c r="B466" t="s">
        <v>2191</v>
      </c>
      <c r="C466">
        <v>465</v>
      </c>
      <c r="D466" t="s">
        <v>2330</v>
      </c>
      <c r="E466" t="s">
        <v>2331</v>
      </c>
      <c r="F466" t="s">
        <v>2332</v>
      </c>
      <c r="G466" t="s">
        <v>31</v>
      </c>
      <c r="H466" t="s">
        <v>158</v>
      </c>
      <c r="I466" t="s">
        <v>2234</v>
      </c>
      <c r="J466" t="s">
        <v>295</v>
      </c>
      <c r="K466" t="s">
        <v>35</v>
      </c>
      <c r="L466" t="s">
        <v>158</v>
      </c>
      <c r="M466">
        <v>24</v>
      </c>
      <c r="N466" t="s">
        <v>460</v>
      </c>
      <c r="O466" t="s">
        <v>390</v>
      </c>
      <c r="P466" t="s">
        <v>38</v>
      </c>
    </row>
    <row r="467" spans="1:16" x14ac:dyDescent="0.55000000000000004">
      <c r="A467">
        <v>492221</v>
      </c>
      <c r="B467" t="s">
        <v>2191</v>
      </c>
      <c r="C467">
        <v>466</v>
      </c>
      <c r="D467" t="s">
        <v>2333</v>
      </c>
      <c r="E467" t="s">
        <v>2334</v>
      </c>
      <c r="F467" t="s">
        <v>1037</v>
      </c>
      <c r="G467" t="s">
        <v>471</v>
      </c>
      <c r="H467" t="s">
        <v>65</v>
      </c>
      <c r="I467" t="s">
        <v>2335</v>
      </c>
      <c r="J467" t="s">
        <v>191</v>
      </c>
      <c r="K467" t="s">
        <v>473</v>
      </c>
      <c r="L467" t="s">
        <v>65</v>
      </c>
      <c r="M467">
        <v>26</v>
      </c>
      <c r="N467" t="s">
        <v>485</v>
      </c>
      <c r="O467" t="s">
        <v>2336</v>
      </c>
      <c r="P467" t="s">
        <v>38</v>
      </c>
    </row>
    <row r="468" spans="1:16" x14ac:dyDescent="0.55000000000000004">
      <c r="A468">
        <v>492221</v>
      </c>
      <c r="B468" t="s">
        <v>2191</v>
      </c>
      <c r="C468">
        <v>467</v>
      </c>
      <c r="D468" t="s">
        <v>2337</v>
      </c>
      <c r="E468" t="s">
        <v>2338</v>
      </c>
      <c r="F468" t="s">
        <v>2339</v>
      </c>
      <c r="G468" t="s">
        <v>471</v>
      </c>
      <c r="H468" t="s">
        <v>93</v>
      </c>
      <c r="I468" t="s">
        <v>759</v>
      </c>
      <c r="J468" t="s">
        <v>295</v>
      </c>
      <c r="K468" t="s">
        <v>473</v>
      </c>
      <c r="L468" t="s">
        <v>93</v>
      </c>
      <c r="M468">
        <v>28</v>
      </c>
      <c r="N468" t="s">
        <v>833</v>
      </c>
      <c r="O468" t="s">
        <v>496</v>
      </c>
      <c r="P468" t="s">
        <v>38</v>
      </c>
    </row>
    <row r="469" spans="1:16" x14ac:dyDescent="0.55000000000000004">
      <c r="A469">
        <v>492221</v>
      </c>
      <c r="B469" t="s">
        <v>2191</v>
      </c>
      <c r="C469">
        <v>468</v>
      </c>
      <c r="D469" t="s">
        <v>2340</v>
      </c>
      <c r="E469" t="s">
        <v>2341</v>
      </c>
      <c r="F469" t="s">
        <v>2342</v>
      </c>
      <c r="G469" t="s">
        <v>471</v>
      </c>
      <c r="H469" t="s">
        <v>362</v>
      </c>
      <c r="I469" t="s">
        <v>660</v>
      </c>
      <c r="J469" t="s">
        <v>191</v>
      </c>
      <c r="K469" t="s">
        <v>473</v>
      </c>
      <c r="L469" t="s">
        <v>362</v>
      </c>
      <c r="M469">
        <v>31</v>
      </c>
      <c r="N469" t="s">
        <v>2343</v>
      </c>
      <c r="O469" t="s">
        <v>1870</v>
      </c>
      <c r="P469" t="s">
        <v>38</v>
      </c>
    </row>
    <row r="470" spans="1:16" x14ac:dyDescent="0.55000000000000004">
      <c r="A470">
        <v>492221</v>
      </c>
      <c r="B470" t="s">
        <v>2191</v>
      </c>
      <c r="C470">
        <v>469</v>
      </c>
      <c r="D470" t="s">
        <v>2344</v>
      </c>
      <c r="E470" t="s">
        <v>2345</v>
      </c>
      <c r="F470" t="s">
        <v>2346</v>
      </c>
      <c r="G470" t="s">
        <v>471</v>
      </c>
      <c r="H470" t="s">
        <v>93</v>
      </c>
      <c r="I470" t="s">
        <v>484</v>
      </c>
      <c r="J470" t="s">
        <v>295</v>
      </c>
      <c r="K470" t="s">
        <v>473</v>
      </c>
      <c r="L470" t="s">
        <v>93</v>
      </c>
      <c r="M470">
        <v>28</v>
      </c>
      <c r="N470" t="s">
        <v>2347</v>
      </c>
      <c r="O470" t="s">
        <v>2348</v>
      </c>
      <c r="P470" t="s">
        <v>38</v>
      </c>
    </row>
    <row r="471" spans="1:16" x14ac:dyDescent="0.55000000000000004">
      <c r="A471">
        <v>492221</v>
      </c>
      <c r="B471" t="s">
        <v>2191</v>
      </c>
      <c r="C471">
        <v>470</v>
      </c>
      <c r="D471" t="s">
        <v>2349</v>
      </c>
      <c r="E471" t="s">
        <v>2350</v>
      </c>
      <c r="F471" t="s">
        <v>2351</v>
      </c>
      <c r="G471" t="s">
        <v>471</v>
      </c>
      <c r="H471" t="s">
        <v>45</v>
      </c>
      <c r="I471" t="s">
        <v>478</v>
      </c>
      <c r="J471" t="s">
        <v>295</v>
      </c>
      <c r="K471" t="s">
        <v>473</v>
      </c>
      <c r="L471" t="s">
        <v>45</v>
      </c>
      <c r="M471">
        <v>25</v>
      </c>
      <c r="N471" t="s">
        <v>2352</v>
      </c>
      <c r="O471" t="s">
        <v>390</v>
      </c>
      <c r="P471" t="s">
        <v>38</v>
      </c>
    </row>
    <row r="472" spans="1:16" x14ac:dyDescent="0.55000000000000004">
      <c r="A472">
        <v>492221</v>
      </c>
      <c r="B472" t="s">
        <v>2191</v>
      </c>
      <c r="C472">
        <v>471</v>
      </c>
      <c r="D472" t="s">
        <v>2353</v>
      </c>
      <c r="E472" t="s">
        <v>2354</v>
      </c>
      <c r="F472" t="s">
        <v>1632</v>
      </c>
      <c r="G472" t="s">
        <v>471</v>
      </c>
      <c r="H472" t="s">
        <v>51</v>
      </c>
      <c r="I472" t="s">
        <v>731</v>
      </c>
      <c r="J472" t="s">
        <v>204</v>
      </c>
      <c r="K472" t="s">
        <v>473</v>
      </c>
      <c r="L472" t="s">
        <v>51</v>
      </c>
      <c r="M472">
        <v>29</v>
      </c>
      <c r="N472" t="s">
        <v>2355</v>
      </c>
      <c r="O472" t="s">
        <v>2356</v>
      </c>
      <c r="P472" t="s">
        <v>38</v>
      </c>
    </row>
    <row r="473" spans="1:16" x14ac:dyDescent="0.55000000000000004">
      <c r="A473">
        <v>492221</v>
      </c>
      <c r="B473" t="s">
        <v>2191</v>
      </c>
      <c r="C473">
        <v>472</v>
      </c>
      <c r="D473" t="s">
        <v>2357</v>
      </c>
      <c r="E473" t="s">
        <v>2358</v>
      </c>
      <c r="F473" t="s">
        <v>2359</v>
      </c>
      <c r="G473" t="s">
        <v>471</v>
      </c>
      <c r="H473" t="s">
        <v>100</v>
      </c>
      <c r="I473" t="s">
        <v>2360</v>
      </c>
      <c r="J473" t="s">
        <v>204</v>
      </c>
      <c r="K473" t="s">
        <v>473</v>
      </c>
      <c r="L473" t="s">
        <v>100</v>
      </c>
      <c r="M473">
        <v>27</v>
      </c>
      <c r="N473" t="s">
        <v>2361</v>
      </c>
      <c r="O473" t="s">
        <v>206</v>
      </c>
      <c r="P473" t="s">
        <v>38</v>
      </c>
    </row>
    <row r="474" spans="1:16" x14ac:dyDescent="0.55000000000000004">
      <c r="A474">
        <v>492221</v>
      </c>
      <c r="B474" t="s">
        <v>2191</v>
      </c>
      <c r="C474">
        <v>473</v>
      </c>
      <c r="D474" t="s">
        <v>2362</v>
      </c>
      <c r="E474" t="s">
        <v>2363</v>
      </c>
      <c r="F474" t="s">
        <v>2364</v>
      </c>
      <c r="G474" t="s">
        <v>471</v>
      </c>
      <c r="H474" t="s">
        <v>100</v>
      </c>
      <c r="I474" t="s">
        <v>1047</v>
      </c>
      <c r="J474" t="s">
        <v>81</v>
      </c>
      <c r="K474" t="s">
        <v>473</v>
      </c>
      <c r="L474" t="s">
        <v>100</v>
      </c>
      <c r="M474">
        <v>27</v>
      </c>
      <c r="N474" t="s">
        <v>2365</v>
      </c>
      <c r="O474" t="s">
        <v>239</v>
      </c>
      <c r="P474" t="s">
        <v>38</v>
      </c>
    </row>
    <row r="475" spans="1:16" x14ac:dyDescent="0.55000000000000004">
      <c r="A475">
        <v>492221</v>
      </c>
      <c r="B475" t="s">
        <v>2191</v>
      </c>
      <c r="C475">
        <v>474</v>
      </c>
      <c r="D475" t="s">
        <v>2366</v>
      </c>
      <c r="E475" t="s">
        <v>2367</v>
      </c>
      <c r="F475" t="s">
        <v>2084</v>
      </c>
      <c r="G475" t="s">
        <v>471</v>
      </c>
      <c r="H475" t="s">
        <v>93</v>
      </c>
      <c r="I475" t="s">
        <v>2368</v>
      </c>
      <c r="J475" t="s">
        <v>295</v>
      </c>
      <c r="K475" t="s">
        <v>473</v>
      </c>
      <c r="L475" t="s">
        <v>93</v>
      </c>
      <c r="M475">
        <v>28</v>
      </c>
      <c r="N475" t="s">
        <v>2369</v>
      </c>
      <c r="O475" t="s">
        <v>1838</v>
      </c>
      <c r="P475" t="s">
        <v>38</v>
      </c>
    </row>
    <row r="476" spans="1:16" x14ac:dyDescent="0.55000000000000004">
      <c r="A476">
        <v>492221</v>
      </c>
      <c r="B476" t="s">
        <v>2191</v>
      </c>
      <c r="C476">
        <v>475</v>
      </c>
      <c r="D476" t="s">
        <v>2370</v>
      </c>
      <c r="E476" t="s">
        <v>2371</v>
      </c>
      <c r="F476" t="s">
        <v>2372</v>
      </c>
      <c r="G476" t="s">
        <v>216</v>
      </c>
      <c r="H476" t="s">
        <v>404</v>
      </c>
      <c r="I476" t="s">
        <v>2373</v>
      </c>
      <c r="J476" t="s">
        <v>295</v>
      </c>
      <c r="K476" t="s">
        <v>218</v>
      </c>
      <c r="L476" t="s">
        <v>404</v>
      </c>
      <c r="M476">
        <v>16</v>
      </c>
      <c r="N476" t="s">
        <v>2374</v>
      </c>
      <c r="O476" t="s">
        <v>2375</v>
      </c>
      <c r="P476" t="s">
        <v>38</v>
      </c>
    </row>
    <row r="477" spans="1:16" x14ac:dyDescent="0.55000000000000004">
      <c r="A477">
        <v>492221</v>
      </c>
      <c r="B477" t="s">
        <v>2191</v>
      </c>
      <c r="C477">
        <v>476</v>
      </c>
      <c r="D477" t="s">
        <v>2376</v>
      </c>
      <c r="E477" t="s">
        <v>2377</v>
      </c>
      <c r="F477" t="s">
        <v>616</v>
      </c>
      <c r="G477" t="s">
        <v>582</v>
      </c>
      <c r="H477" t="s">
        <v>100</v>
      </c>
      <c r="I477" t="s">
        <v>1757</v>
      </c>
      <c r="J477" t="s">
        <v>295</v>
      </c>
      <c r="K477" t="s">
        <v>584</v>
      </c>
      <c r="L477" t="s">
        <v>100</v>
      </c>
      <c r="M477">
        <v>27</v>
      </c>
      <c r="N477" t="s">
        <v>2378</v>
      </c>
      <c r="O477" t="s">
        <v>2379</v>
      </c>
      <c r="P477" t="s">
        <v>38</v>
      </c>
    </row>
    <row r="478" spans="1:16" x14ac:dyDescent="0.55000000000000004">
      <c r="A478">
        <v>492221</v>
      </c>
      <c r="B478" t="s">
        <v>2191</v>
      </c>
      <c r="C478">
        <v>477</v>
      </c>
      <c r="D478" t="s">
        <v>2380</v>
      </c>
      <c r="E478" t="s">
        <v>2381</v>
      </c>
      <c r="F478" t="s">
        <v>2382</v>
      </c>
      <c r="G478" t="s">
        <v>582</v>
      </c>
      <c r="H478" t="s">
        <v>158</v>
      </c>
      <c r="I478" t="s">
        <v>2383</v>
      </c>
      <c r="J478" t="s">
        <v>295</v>
      </c>
      <c r="K478" t="s">
        <v>584</v>
      </c>
      <c r="L478" t="s">
        <v>158</v>
      </c>
      <c r="M478">
        <v>24</v>
      </c>
      <c r="N478" t="s">
        <v>522</v>
      </c>
      <c r="O478" t="s">
        <v>61</v>
      </c>
      <c r="P478" t="s">
        <v>38</v>
      </c>
    </row>
    <row r="479" spans="1:16" x14ac:dyDescent="0.55000000000000004">
      <c r="A479">
        <v>492221</v>
      </c>
      <c r="B479" t="s">
        <v>2191</v>
      </c>
      <c r="C479">
        <v>478</v>
      </c>
      <c r="D479" t="s">
        <v>2384</v>
      </c>
      <c r="E479" t="s">
        <v>2385</v>
      </c>
      <c r="F479" t="s">
        <v>2386</v>
      </c>
      <c r="G479" t="s">
        <v>582</v>
      </c>
      <c r="H479" t="s">
        <v>72</v>
      </c>
      <c r="I479" t="s">
        <v>2211</v>
      </c>
      <c r="J479" t="s">
        <v>295</v>
      </c>
      <c r="K479" t="s">
        <v>584</v>
      </c>
      <c r="L479" t="s">
        <v>72</v>
      </c>
      <c r="M479">
        <v>37</v>
      </c>
      <c r="N479" t="s">
        <v>2387</v>
      </c>
      <c r="O479" t="s">
        <v>239</v>
      </c>
      <c r="P479" t="s">
        <v>38</v>
      </c>
    </row>
    <row r="480" spans="1:16" x14ac:dyDescent="0.55000000000000004">
      <c r="A480">
        <v>492221</v>
      </c>
      <c r="B480" t="s">
        <v>2191</v>
      </c>
      <c r="C480">
        <v>479</v>
      </c>
      <c r="D480" t="s">
        <v>2388</v>
      </c>
      <c r="E480" t="s">
        <v>2389</v>
      </c>
      <c r="F480" t="s">
        <v>2390</v>
      </c>
      <c r="G480" t="s">
        <v>582</v>
      </c>
      <c r="H480" t="s">
        <v>158</v>
      </c>
      <c r="I480" t="s">
        <v>2391</v>
      </c>
      <c r="J480" t="s">
        <v>295</v>
      </c>
      <c r="K480" t="s">
        <v>584</v>
      </c>
      <c r="L480" t="s">
        <v>158</v>
      </c>
      <c r="M480">
        <v>24</v>
      </c>
      <c r="N480" t="s">
        <v>2392</v>
      </c>
      <c r="O480" t="s">
        <v>971</v>
      </c>
      <c r="P480" t="s">
        <v>38</v>
      </c>
    </row>
    <row r="481" spans="1:16" x14ac:dyDescent="0.55000000000000004">
      <c r="A481">
        <v>492221</v>
      </c>
      <c r="B481" t="s">
        <v>2191</v>
      </c>
      <c r="C481">
        <v>480</v>
      </c>
      <c r="D481" t="s">
        <v>2393</v>
      </c>
      <c r="E481" t="s">
        <v>2394</v>
      </c>
      <c r="F481" t="s">
        <v>2395</v>
      </c>
      <c r="G481" t="s">
        <v>582</v>
      </c>
      <c r="H481" t="s">
        <v>93</v>
      </c>
      <c r="I481" t="s">
        <v>759</v>
      </c>
      <c r="J481" t="s">
        <v>295</v>
      </c>
      <c r="K481" t="s">
        <v>584</v>
      </c>
      <c r="L481" t="s">
        <v>93</v>
      </c>
      <c r="M481">
        <v>28</v>
      </c>
      <c r="N481" t="s">
        <v>1882</v>
      </c>
      <c r="O481" t="s">
        <v>598</v>
      </c>
      <c r="P481" t="s">
        <v>38</v>
      </c>
    </row>
    <row r="482" spans="1:16" x14ac:dyDescent="0.55000000000000004">
      <c r="A482">
        <v>492221</v>
      </c>
      <c r="B482" t="s">
        <v>2191</v>
      </c>
      <c r="C482">
        <v>481</v>
      </c>
      <c r="D482" t="s">
        <v>2396</v>
      </c>
      <c r="E482" t="s">
        <v>2397</v>
      </c>
      <c r="F482" t="s">
        <v>2398</v>
      </c>
      <c r="G482" t="s">
        <v>582</v>
      </c>
      <c r="H482" t="s">
        <v>158</v>
      </c>
      <c r="I482" t="s">
        <v>2383</v>
      </c>
      <c r="J482" t="s">
        <v>295</v>
      </c>
      <c r="K482" t="s">
        <v>584</v>
      </c>
      <c r="L482" t="s">
        <v>158</v>
      </c>
      <c r="M482">
        <v>24</v>
      </c>
      <c r="N482" t="s">
        <v>2399</v>
      </c>
      <c r="O482" t="s">
        <v>2400</v>
      </c>
      <c r="P482" t="s">
        <v>38</v>
      </c>
    </row>
    <row r="483" spans="1:16" x14ac:dyDescent="0.55000000000000004">
      <c r="A483">
        <v>492221</v>
      </c>
      <c r="B483" t="s">
        <v>2191</v>
      </c>
      <c r="C483">
        <v>482</v>
      </c>
      <c r="D483" t="s">
        <v>2401</v>
      </c>
      <c r="E483" t="s">
        <v>2402</v>
      </c>
      <c r="F483" t="s">
        <v>2403</v>
      </c>
      <c r="G483" t="s">
        <v>582</v>
      </c>
      <c r="H483" t="s">
        <v>100</v>
      </c>
      <c r="I483" t="s">
        <v>224</v>
      </c>
      <c r="J483" t="s">
        <v>295</v>
      </c>
      <c r="K483" t="s">
        <v>584</v>
      </c>
      <c r="L483" t="s">
        <v>100</v>
      </c>
      <c r="M483">
        <v>27</v>
      </c>
      <c r="N483" t="s">
        <v>2404</v>
      </c>
      <c r="O483" t="s">
        <v>297</v>
      </c>
      <c r="P483" t="s">
        <v>38</v>
      </c>
    </row>
    <row r="484" spans="1:16" x14ac:dyDescent="0.55000000000000004">
      <c r="A484">
        <v>492221</v>
      </c>
      <c r="B484" t="s">
        <v>2191</v>
      </c>
      <c r="C484">
        <v>483</v>
      </c>
      <c r="D484" t="s">
        <v>2405</v>
      </c>
      <c r="E484" t="s">
        <v>2406</v>
      </c>
      <c r="F484" t="s">
        <v>2407</v>
      </c>
      <c r="G484" t="s">
        <v>582</v>
      </c>
      <c r="H484" t="s">
        <v>100</v>
      </c>
      <c r="I484" t="s">
        <v>145</v>
      </c>
      <c r="J484" t="s">
        <v>191</v>
      </c>
      <c r="K484" t="s">
        <v>584</v>
      </c>
      <c r="L484" t="s">
        <v>100</v>
      </c>
      <c r="M484">
        <v>27</v>
      </c>
      <c r="N484" t="s">
        <v>2408</v>
      </c>
      <c r="O484" t="s">
        <v>1896</v>
      </c>
      <c r="P484" t="s">
        <v>38</v>
      </c>
    </row>
    <row r="485" spans="1:16" x14ac:dyDescent="0.55000000000000004">
      <c r="A485">
        <v>492221</v>
      </c>
      <c r="B485" t="s">
        <v>2191</v>
      </c>
      <c r="C485">
        <v>484</v>
      </c>
      <c r="D485" t="s">
        <v>2409</v>
      </c>
      <c r="E485" t="s">
        <v>2410</v>
      </c>
      <c r="F485" t="s">
        <v>2411</v>
      </c>
      <c r="G485" t="s">
        <v>582</v>
      </c>
      <c r="H485" t="s">
        <v>72</v>
      </c>
      <c r="I485" t="s">
        <v>2211</v>
      </c>
      <c r="J485" t="s">
        <v>191</v>
      </c>
      <c r="K485" t="s">
        <v>584</v>
      </c>
      <c r="L485" t="s">
        <v>51</v>
      </c>
      <c r="M485">
        <v>29</v>
      </c>
      <c r="N485" t="s">
        <v>2412</v>
      </c>
      <c r="O485" t="s">
        <v>985</v>
      </c>
      <c r="P485" t="s">
        <v>38</v>
      </c>
    </row>
    <row r="486" spans="1:16" x14ac:dyDescent="0.55000000000000004">
      <c r="A486">
        <v>492221</v>
      </c>
      <c r="B486" t="s">
        <v>2191</v>
      </c>
      <c r="C486">
        <v>485</v>
      </c>
      <c r="D486" t="s">
        <v>2413</v>
      </c>
      <c r="E486" t="s">
        <v>2414</v>
      </c>
      <c r="F486" t="s">
        <v>2415</v>
      </c>
      <c r="G486" t="s">
        <v>582</v>
      </c>
      <c r="H486" t="s">
        <v>45</v>
      </c>
      <c r="I486" t="s">
        <v>1249</v>
      </c>
      <c r="J486" t="s">
        <v>295</v>
      </c>
      <c r="K486" t="s">
        <v>584</v>
      </c>
      <c r="L486" t="s">
        <v>45</v>
      </c>
      <c r="M486">
        <v>25</v>
      </c>
      <c r="N486" t="s">
        <v>2416</v>
      </c>
      <c r="O486" t="s">
        <v>371</v>
      </c>
      <c r="P486" t="s">
        <v>38</v>
      </c>
    </row>
    <row r="487" spans="1:16" x14ac:dyDescent="0.55000000000000004">
      <c r="A487">
        <v>492221</v>
      </c>
      <c r="B487" t="s">
        <v>2191</v>
      </c>
      <c r="C487">
        <v>486</v>
      </c>
      <c r="D487" t="s">
        <v>2417</v>
      </c>
      <c r="E487" t="s">
        <v>2418</v>
      </c>
      <c r="F487" t="s">
        <v>2419</v>
      </c>
      <c r="G487" t="s">
        <v>582</v>
      </c>
      <c r="H487" t="s">
        <v>1229</v>
      </c>
      <c r="I487" t="s">
        <v>1230</v>
      </c>
      <c r="J487" t="s">
        <v>191</v>
      </c>
      <c r="K487" t="s">
        <v>584</v>
      </c>
      <c r="L487" t="s">
        <v>1229</v>
      </c>
      <c r="M487">
        <v>30</v>
      </c>
      <c r="N487" t="s">
        <v>755</v>
      </c>
      <c r="O487" t="s">
        <v>916</v>
      </c>
      <c r="P487" t="s">
        <v>38</v>
      </c>
    </row>
    <row r="488" spans="1:16" x14ac:dyDescent="0.55000000000000004">
      <c r="A488">
        <v>492221</v>
      </c>
      <c r="B488" t="s">
        <v>2191</v>
      </c>
      <c r="C488">
        <v>487</v>
      </c>
      <c r="D488" t="s">
        <v>2420</v>
      </c>
      <c r="E488" t="s">
        <v>2421</v>
      </c>
      <c r="F488" t="s">
        <v>2422</v>
      </c>
      <c r="G488" t="s">
        <v>582</v>
      </c>
      <c r="H488" t="s">
        <v>362</v>
      </c>
      <c r="I488" t="s">
        <v>2195</v>
      </c>
      <c r="J488" t="s">
        <v>191</v>
      </c>
      <c r="K488" t="s">
        <v>584</v>
      </c>
      <c r="L488" t="s">
        <v>362</v>
      </c>
      <c r="M488">
        <v>31</v>
      </c>
      <c r="N488" t="s">
        <v>439</v>
      </c>
      <c r="O488" t="s">
        <v>967</v>
      </c>
      <c r="P488" t="s">
        <v>38</v>
      </c>
    </row>
    <row r="489" spans="1:16" x14ac:dyDescent="0.55000000000000004">
      <c r="A489">
        <v>492221</v>
      </c>
      <c r="B489" t="s">
        <v>2191</v>
      </c>
      <c r="C489">
        <v>488</v>
      </c>
      <c r="D489" t="s">
        <v>2423</v>
      </c>
      <c r="E489" t="s">
        <v>2424</v>
      </c>
      <c r="F489" t="s">
        <v>2425</v>
      </c>
      <c r="G489" t="s">
        <v>582</v>
      </c>
      <c r="H489" t="s">
        <v>983</v>
      </c>
      <c r="I489" t="s">
        <v>2426</v>
      </c>
      <c r="J489" t="s">
        <v>295</v>
      </c>
      <c r="K489" t="s">
        <v>584</v>
      </c>
      <c r="L489" t="s">
        <v>983</v>
      </c>
      <c r="M489">
        <v>38</v>
      </c>
      <c r="N489" t="s">
        <v>2427</v>
      </c>
      <c r="O489" t="s">
        <v>2428</v>
      </c>
      <c r="P489" t="s">
        <v>38</v>
      </c>
    </row>
    <row r="490" spans="1:16" x14ac:dyDescent="0.55000000000000004">
      <c r="A490">
        <v>492204</v>
      </c>
      <c r="B490" t="s">
        <v>2429</v>
      </c>
      <c r="C490">
        <v>489</v>
      </c>
      <c r="D490" t="s">
        <v>13110</v>
      </c>
      <c r="E490" t="s">
        <v>2430</v>
      </c>
      <c r="F490" t="s">
        <v>2431</v>
      </c>
      <c r="G490" t="s">
        <v>471</v>
      </c>
      <c r="H490" t="s">
        <v>100</v>
      </c>
      <c r="I490" t="s">
        <v>2432</v>
      </c>
      <c r="J490" t="s">
        <v>81</v>
      </c>
      <c r="K490" t="s">
        <v>473</v>
      </c>
      <c r="L490" t="s">
        <v>100</v>
      </c>
      <c r="M490">
        <v>27</v>
      </c>
      <c r="N490" t="s">
        <v>1269</v>
      </c>
      <c r="O490" t="s">
        <v>782</v>
      </c>
      <c r="P490" t="s">
        <v>38</v>
      </c>
    </row>
    <row r="491" spans="1:16" x14ac:dyDescent="0.55000000000000004">
      <c r="A491">
        <v>492522</v>
      </c>
      <c r="B491" t="s">
        <v>2433</v>
      </c>
      <c r="C491">
        <v>490</v>
      </c>
      <c r="D491" t="s">
        <v>2434</v>
      </c>
      <c r="E491" t="s">
        <v>2435</v>
      </c>
      <c r="F491" t="s">
        <v>1338</v>
      </c>
      <c r="G491" t="s">
        <v>31</v>
      </c>
      <c r="H491" t="s">
        <v>362</v>
      </c>
      <c r="I491" t="s">
        <v>660</v>
      </c>
      <c r="J491" t="s">
        <v>2436</v>
      </c>
      <c r="K491">
        <v>4</v>
      </c>
      <c r="L491" t="s">
        <v>362</v>
      </c>
      <c r="M491">
        <v>31</v>
      </c>
      <c r="N491" t="s">
        <v>238</v>
      </c>
      <c r="O491" t="s">
        <v>1743</v>
      </c>
      <c r="P491" t="s">
        <v>38</v>
      </c>
    </row>
    <row r="492" spans="1:16" x14ac:dyDescent="0.55000000000000004">
      <c r="A492">
        <v>492522</v>
      </c>
      <c r="B492" t="s">
        <v>2433</v>
      </c>
      <c r="C492">
        <v>491</v>
      </c>
      <c r="D492" t="s">
        <v>2437</v>
      </c>
      <c r="E492" t="s">
        <v>2438</v>
      </c>
      <c r="F492" t="s">
        <v>2439</v>
      </c>
      <c r="G492" t="s">
        <v>31</v>
      </c>
      <c r="H492" t="s">
        <v>100</v>
      </c>
      <c r="I492" t="s">
        <v>2440</v>
      </c>
      <c r="J492" t="s">
        <v>2436</v>
      </c>
      <c r="K492">
        <v>4</v>
      </c>
      <c r="L492" t="s">
        <v>100</v>
      </c>
      <c r="M492">
        <v>27</v>
      </c>
      <c r="N492" t="s">
        <v>2441</v>
      </c>
      <c r="O492" t="s">
        <v>96</v>
      </c>
      <c r="P492" t="s">
        <v>38</v>
      </c>
    </row>
    <row r="493" spans="1:16" x14ac:dyDescent="0.55000000000000004">
      <c r="A493">
        <v>492522</v>
      </c>
      <c r="B493" t="s">
        <v>2433</v>
      </c>
      <c r="C493">
        <v>492</v>
      </c>
      <c r="D493" t="s">
        <v>2442</v>
      </c>
      <c r="E493" t="s">
        <v>2443</v>
      </c>
      <c r="F493" t="s">
        <v>773</v>
      </c>
      <c r="G493" t="s">
        <v>31</v>
      </c>
      <c r="H493" t="s">
        <v>855</v>
      </c>
      <c r="I493" t="s">
        <v>2444</v>
      </c>
      <c r="J493" t="s">
        <v>2436</v>
      </c>
      <c r="K493">
        <v>4</v>
      </c>
      <c r="L493" t="s">
        <v>855</v>
      </c>
      <c r="M493">
        <v>39</v>
      </c>
      <c r="N493" t="s">
        <v>2445</v>
      </c>
      <c r="O493" t="s">
        <v>2446</v>
      </c>
      <c r="P493" t="s">
        <v>38</v>
      </c>
    </row>
    <row r="494" spans="1:16" x14ac:dyDescent="0.55000000000000004">
      <c r="A494">
        <v>492522</v>
      </c>
      <c r="B494" t="s">
        <v>2433</v>
      </c>
      <c r="C494">
        <v>493</v>
      </c>
      <c r="D494" t="s">
        <v>2447</v>
      </c>
      <c r="E494" t="s">
        <v>2448</v>
      </c>
      <c r="F494" t="s">
        <v>2449</v>
      </c>
      <c r="G494" t="s">
        <v>31</v>
      </c>
      <c r="H494" t="s">
        <v>65</v>
      </c>
      <c r="I494" t="s">
        <v>2450</v>
      </c>
      <c r="J494" t="s">
        <v>2436</v>
      </c>
      <c r="K494">
        <v>4</v>
      </c>
      <c r="L494" t="s">
        <v>65</v>
      </c>
      <c r="M494">
        <v>26</v>
      </c>
      <c r="N494" t="s">
        <v>2451</v>
      </c>
      <c r="O494" t="s">
        <v>2452</v>
      </c>
      <c r="P494" t="s">
        <v>38</v>
      </c>
    </row>
    <row r="495" spans="1:16" x14ac:dyDescent="0.55000000000000004">
      <c r="A495">
        <v>492522</v>
      </c>
      <c r="B495" t="s">
        <v>2433</v>
      </c>
      <c r="C495">
        <v>494</v>
      </c>
      <c r="D495" t="s">
        <v>2453</v>
      </c>
      <c r="E495" t="s">
        <v>2454</v>
      </c>
      <c r="F495" t="s">
        <v>1301</v>
      </c>
      <c r="G495" t="s">
        <v>31</v>
      </c>
      <c r="H495" t="s">
        <v>230</v>
      </c>
      <c r="I495" t="s">
        <v>2455</v>
      </c>
      <c r="J495" t="s">
        <v>2436</v>
      </c>
      <c r="K495">
        <v>4</v>
      </c>
      <c r="L495" t="s">
        <v>45</v>
      </c>
      <c r="M495">
        <v>25</v>
      </c>
      <c r="N495" t="s">
        <v>2456</v>
      </c>
      <c r="O495" t="s">
        <v>2457</v>
      </c>
      <c r="P495" t="s">
        <v>38</v>
      </c>
    </row>
    <row r="496" spans="1:16" x14ac:dyDescent="0.55000000000000004">
      <c r="A496">
        <v>492522</v>
      </c>
      <c r="B496" t="s">
        <v>2433</v>
      </c>
      <c r="C496">
        <v>495</v>
      </c>
      <c r="D496" t="s">
        <v>2458</v>
      </c>
      <c r="E496" t="s">
        <v>2459</v>
      </c>
      <c r="F496" t="s">
        <v>2460</v>
      </c>
      <c r="G496" t="s">
        <v>31</v>
      </c>
      <c r="H496" t="s">
        <v>117</v>
      </c>
      <c r="I496" t="s">
        <v>2461</v>
      </c>
      <c r="J496" t="s">
        <v>2436</v>
      </c>
      <c r="K496">
        <v>4</v>
      </c>
      <c r="L496" t="s">
        <v>117</v>
      </c>
      <c r="M496">
        <v>18</v>
      </c>
      <c r="N496" t="s">
        <v>2462</v>
      </c>
      <c r="O496" t="s">
        <v>1128</v>
      </c>
      <c r="P496" t="s">
        <v>38</v>
      </c>
    </row>
    <row r="497" spans="1:16" x14ac:dyDescent="0.55000000000000004">
      <c r="A497">
        <v>492522</v>
      </c>
      <c r="B497" t="s">
        <v>2433</v>
      </c>
      <c r="C497">
        <v>496</v>
      </c>
      <c r="D497" t="s">
        <v>2463</v>
      </c>
      <c r="E497" t="s">
        <v>2464</v>
      </c>
      <c r="F497" t="s">
        <v>2465</v>
      </c>
      <c r="G497" t="s">
        <v>31</v>
      </c>
      <c r="H497" t="s">
        <v>45</v>
      </c>
      <c r="I497" t="s">
        <v>478</v>
      </c>
      <c r="J497" t="s">
        <v>2436</v>
      </c>
      <c r="K497">
        <v>4</v>
      </c>
      <c r="L497" t="s">
        <v>45</v>
      </c>
      <c r="M497">
        <v>25</v>
      </c>
      <c r="N497" t="s">
        <v>2466</v>
      </c>
      <c r="O497" t="s">
        <v>2467</v>
      </c>
      <c r="P497" t="s">
        <v>38</v>
      </c>
    </row>
    <row r="498" spans="1:16" x14ac:dyDescent="0.55000000000000004">
      <c r="A498">
        <v>492522</v>
      </c>
      <c r="B498" t="s">
        <v>2433</v>
      </c>
      <c r="C498">
        <v>497</v>
      </c>
      <c r="D498" t="s">
        <v>2468</v>
      </c>
      <c r="E498" t="s">
        <v>2469</v>
      </c>
      <c r="F498" t="s">
        <v>2470</v>
      </c>
      <c r="G498" t="s">
        <v>31</v>
      </c>
      <c r="H498" t="s">
        <v>100</v>
      </c>
      <c r="I498" t="s">
        <v>1117</v>
      </c>
      <c r="J498" t="s">
        <v>2436</v>
      </c>
      <c r="K498">
        <v>4</v>
      </c>
      <c r="L498" t="s">
        <v>100</v>
      </c>
      <c r="M498">
        <v>27</v>
      </c>
      <c r="N498" t="s">
        <v>2471</v>
      </c>
      <c r="O498" t="s">
        <v>567</v>
      </c>
      <c r="P498" t="s">
        <v>38</v>
      </c>
    </row>
    <row r="499" spans="1:16" x14ac:dyDescent="0.55000000000000004">
      <c r="A499">
        <v>492522</v>
      </c>
      <c r="B499" t="s">
        <v>2433</v>
      </c>
      <c r="C499">
        <v>498</v>
      </c>
      <c r="D499" t="s">
        <v>2472</v>
      </c>
      <c r="E499" t="s">
        <v>2473</v>
      </c>
      <c r="F499" t="s">
        <v>2474</v>
      </c>
      <c r="G499" t="s">
        <v>31</v>
      </c>
      <c r="H499" t="s">
        <v>100</v>
      </c>
      <c r="I499" t="s">
        <v>2475</v>
      </c>
      <c r="J499" t="s">
        <v>2436</v>
      </c>
      <c r="K499">
        <v>4</v>
      </c>
      <c r="L499" t="s">
        <v>45</v>
      </c>
      <c r="M499">
        <v>25</v>
      </c>
      <c r="N499" t="s">
        <v>2476</v>
      </c>
      <c r="O499" t="s">
        <v>828</v>
      </c>
      <c r="P499" t="s">
        <v>38</v>
      </c>
    </row>
    <row r="500" spans="1:16" x14ac:dyDescent="0.55000000000000004">
      <c r="A500">
        <v>492522</v>
      </c>
      <c r="B500" t="s">
        <v>2433</v>
      </c>
      <c r="C500">
        <v>499</v>
      </c>
      <c r="D500" t="s">
        <v>2477</v>
      </c>
      <c r="E500" t="s">
        <v>2478</v>
      </c>
      <c r="F500" t="s">
        <v>2479</v>
      </c>
      <c r="G500" t="s">
        <v>31</v>
      </c>
      <c r="H500" t="s">
        <v>100</v>
      </c>
      <c r="I500" t="s">
        <v>2480</v>
      </c>
      <c r="J500" t="s">
        <v>2436</v>
      </c>
      <c r="K500">
        <v>4</v>
      </c>
      <c r="L500" t="s">
        <v>93</v>
      </c>
      <c r="M500">
        <v>28</v>
      </c>
      <c r="N500" t="s">
        <v>2481</v>
      </c>
      <c r="O500" t="s">
        <v>2482</v>
      </c>
      <c r="P500" t="s">
        <v>38</v>
      </c>
    </row>
    <row r="501" spans="1:16" x14ac:dyDescent="0.55000000000000004">
      <c r="A501">
        <v>492522</v>
      </c>
      <c r="B501" t="s">
        <v>2433</v>
      </c>
      <c r="C501">
        <v>500</v>
      </c>
      <c r="D501" t="s">
        <v>2483</v>
      </c>
      <c r="E501" t="s">
        <v>2484</v>
      </c>
      <c r="F501" t="s">
        <v>2485</v>
      </c>
      <c r="G501" t="s">
        <v>31</v>
      </c>
      <c r="H501" t="s">
        <v>100</v>
      </c>
      <c r="I501" t="s">
        <v>1090</v>
      </c>
      <c r="J501" t="s">
        <v>2436</v>
      </c>
      <c r="K501">
        <v>4</v>
      </c>
      <c r="L501" t="s">
        <v>100</v>
      </c>
      <c r="M501">
        <v>27</v>
      </c>
      <c r="N501" t="s">
        <v>1723</v>
      </c>
      <c r="O501" t="s">
        <v>1500</v>
      </c>
      <c r="P501" t="s">
        <v>38</v>
      </c>
    </row>
    <row r="502" spans="1:16" x14ac:dyDescent="0.55000000000000004">
      <c r="A502">
        <v>492522</v>
      </c>
      <c r="B502" t="s">
        <v>2433</v>
      </c>
      <c r="C502">
        <v>501</v>
      </c>
      <c r="D502" t="s">
        <v>2486</v>
      </c>
      <c r="E502" t="s">
        <v>2487</v>
      </c>
      <c r="F502" t="s">
        <v>2488</v>
      </c>
      <c r="G502" t="s">
        <v>31</v>
      </c>
      <c r="H502" t="s">
        <v>125</v>
      </c>
      <c r="I502" t="s">
        <v>510</v>
      </c>
      <c r="J502" t="s">
        <v>2436</v>
      </c>
      <c r="K502">
        <v>4</v>
      </c>
      <c r="L502" t="s">
        <v>125</v>
      </c>
      <c r="M502">
        <v>17</v>
      </c>
      <c r="N502" t="s">
        <v>2489</v>
      </c>
      <c r="O502" t="s">
        <v>239</v>
      </c>
      <c r="P502" t="s">
        <v>38</v>
      </c>
    </row>
    <row r="503" spans="1:16" x14ac:dyDescent="0.55000000000000004">
      <c r="A503">
        <v>492522</v>
      </c>
      <c r="B503" t="s">
        <v>2433</v>
      </c>
      <c r="C503">
        <v>502</v>
      </c>
      <c r="D503" t="s">
        <v>2490</v>
      </c>
      <c r="E503" t="s">
        <v>2491</v>
      </c>
      <c r="F503" t="s">
        <v>1343</v>
      </c>
      <c r="G503" t="s">
        <v>31</v>
      </c>
      <c r="H503" t="s">
        <v>51</v>
      </c>
      <c r="I503" t="s">
        <v>1777</v>
      </c>
      <c r="J503" t="s">
        <v>2436</v>
      </c>
      <c r="K503">
        <v>4</v>
      </c>
      <c r="L503" t="s">
        <v>51</v>
      </c>
      <c r="M503">
        <v>29</v>
      </c>
      <c r="N503" t="s">
        <v>1949</v>
      </c>
      <c r="O503" t="s">
        <v>697</v>
      </c>
      <c r="P503" t="s">
        <v>38</v>
      </c>
    </row>
    <row r="504" spans="1:16" x14ac:dyDescent="0.55000000000000004">
      <c r="A504">
        <v>492522</v>
      </c>
      <c r="B504" t="s">
        <v>2433</v>
      </c>
      <c r="C504">
        <v>503</v>
      </c>
      <c r="D504" t="s">
        <v>2492</v>
      </c>
      <c r="E504" t="s">
        <v>2493</v>
      </c>
      <c r="F504" t="s">
        <v>92</v>
      </c>
      <c r="G504" t="s">
        <v>31</v>
      </c>
      <c r="H504" t="s">
        <v>93</v>
      </c>
      <c r="I504" t="s">
        <v>2494</v>
      </c>
      <c r="J504" t="s">
        <v>2436</v>
      </c>
      <c r="K504">
        <v>4</v>
      </c>
      <c r="L504" t="s">
        <v>93</v>
      </c>
      <c r="M504">
        <v>28</v>
      </c>
      <c r="N504" t="s">
        <v>2495</v>
      </c>
      <c r="O504" t="s">
        <v>2496</v>
      </c>
      <c r="P504" t="s">
        <v>38</v>
      </c>
    </row>
    <row r="505" spans="1:16" x14ac:dyDescent="0.55000000000000004">
      <c r="A505">
        <v>492522</v>
      </c>
      <c r="B505" t="s">
        <v>2433</v>
      </c>
      <c r="C505">
        <v>504</v>
      </c>
      <c r="D505" t="s">
        <v>2497</v>
      </c>
      <c r="E505" t="s">
        <v>2498</v>
      </c>
      <c r="F505" t="s">
        <v>2479</v>
      </c>
      <c r="G505" t="s">
        <v>31</v>
      </c>
      <c r="H505" t="s">
        <v>100</v>
      </c>
      <c r="I505" t="s">
        <v>2499</v>
      </c>
      <c r="J505" t="s">
        <v>2436</v>
      </c>
      <c r="K505">
        <v>4</v>
      </c>
      <c r="L505" t="s">
        <v>100</v>
      </c>
      <c r="M505">
        <v>27</v>
      </c>
      <c r="N505" t="s">
        <v>833</v>
      </c>
      <c r="O505" t="s">
        <v>1128</v>
      </c>
      <c r="P505" t="s">
        <v>38</v>
      </c>
    </row>
    <row r="506" spans="1:16" x14ac:dyDescent="0.55000000000000004">
      <c r="A506">
        <v>492522</v>
      </c>
      <c r="B506" t="s">
        <v>2433</v>
      </c>
      <c r="C506">
        <v>505</v>
      </c>
      <c r="D506" t="s">
        <v>2500</v>
      </c>
      <c r="E506" t="s">
        <v>2501</v>
      </c>
      <c r="F506" t="s">
        <v>1836</v>
      </c>
      <c r="G506" t="s">
        <v>31</v>
      </c>
      <c r="H506" t="s">
        <v>108</v>
      </c>
      <c r="I506" t="s">
        <v>2227</v>
      </c>
      <c r="J506" t="s">
        <v>2436</v>
      </c>
      <c r="K506">
        <v>4</v>
      </c>
      <c r="L506" t="s">
        <v>45</v>
      </c>
      <c r="M506">
        <v>25</v>
      </c>
      <c r="N506" t="s">
        <v>2502</v>
      </c>
      <c r="O506" t="s">
        <v>2503</v>
      </c>
      <c r="P506" t="s">
        <v>38</v>
      </c>
    </row>
    <row r="507" spans="1:16" x14ac:dyDescent="0.55000000000000004">
      <c r="A507">
        <v>492522</v>
      </c>
      <c r="B507" t="s">
        <v>2433</v>
      </c>
      <c r="C507">
        <v>506</v>
      </c>
      <c r="D507" t="s">
        <v>2504</v>
      </c>
      <c r="E507" t="s">
        <v>2505</v>
      </c>
      <c r="F507" t="s">
        <v>2506</v>
      </c>
      <c r="G507" t="s">
        <v>31</v>
      </c>
      <c r="H507" t="s">
        <v>45</v>
      </c>
      <c r="I507" t="s">
        <v>1249</v>
      </c>
      <c r="J507" t="s">
        <v>2436</v>
      </c>
      <c r="K507">
        <v>4</v>
      </c>
      <c r="L507" t="s">
        <v>45</v>
      </c>
      <c r="M507">
        <v>25</v>
      </c>
      <c r="N507" t="s">
        <v>2507</v>
      </c>
      <c r="O507" t="s">
        <v>663</v>
      </c>
      <c r="P507" t="s">
        <v>38</v>
      </c>
    </row>
    <row r="508" spans="1:16" x14ac:dyDescent="0.55000000000000004">
      <c r="A508">
        <v>492522</v>
      </c>
      <c r="B508" t="s">
        <v>2433</v>
      </c>
      <c r="C508">
        <v>507</v>
      </c>
      <c r="D508" t="s">
        <v>2508</v>
      </c>
      <c r="E508" t="s">
        <v>2509</v>
      </c>
      <c r="F508" t="s">
        <v>2510</v>
      </c>
      <c r="G508" t="s">
        <v>31</v>
      </c>
      <c r="H508" t="s">
        <v>855</v>
      </c>
      <c r="I508" t="s">
        <v>2511</v>
      </c>
      <c r="J508" t="s">
        <v>2436</v>
      </c>
      <c r="K508">
        <v>4</v>
      </c>
      <c r="L508" t="s">
        <v>855</v>
      </c>
      <c r="M508">
        <v>39</v>
      </c>
      <c r="N508" t="s">
        <v>1017</v>
      </c>
      <c r="O508" t="s">
        <v>2512</v>
      </c>
      <c r="P508" t="s">
        <v>38</v>
      </c>
    </row>
    <row r="509" spans="1:16" x14ac:dyDescent="0.55000000000000004">
      <c r="A509">
        <v>492522</v>
      </c>
      <c r="B509" t="s">
        <v>2433</v>
      </c>
      <c r="C509">
        <v>508</v>
      </c>
      <c r="D509" t="s">
        <v>2513</v>
      </c>
      <c r="E509" t="s">
        <v>2514</v>
      </c>
      <c r="F509" t="s">
        <v>2515</v>
      </c>
      <c r="G509" t="s">
        <v>31</v>
      </c>
      <c r="H509" t="s">
        <v>100</v>
      </c>
      <c r="I509" t="s">
        <v>1117</v>
      </c>
      <c r="J509" t="s">
        <v>2436</v>
      </c>
      <c r="K509">
        <v>4</v>
      </c>
      <c r="L509" t="s">
        <v>93</v>
      </c>
      <c r="M509">
        <v>28</v>
      </c>
      <c r="N509" t="s">
        <v>2516</v>
      </c>
      <c r="O509" t="s">
        <v>76</v>
      </c>
      <c r="P509" t="s">
        <v>38</v>
      </c>
    </row>
    <row r="510" spans="1:16" x14ac:dyDescent="0.55000000000000004">
      <c r="A510">
        <v>492522</v>
      </c>
      <c r="B510" t="s">
        <v>2433</v>
      </c>
      <c r="C510">
        <v>509</v>
      </c>
      <c r="D510" t="s">
        <v>2517</v>
      </c>
      <c r="E510" t="s">
        <v>2518</v>
      </c>
      <c r="F510" t="s">
        <v>2519</v>
      </c>
      <c r="G510" t="s">
        <v>31</v>
      </c>
      <c r="H510" t="s">
        <v>93</v>
      </c>
      <c r="I510" t="s">
        <v>774</v>
      </c>
      <c r="J510" t="s">
        <v>2436</v>
      </c>
      <c r="K510">
        <v>4</v>
      </c>
      <c r="L510" t="s">
        <v>93</v>
      </c>
      <c r="M510">
        <v>28</v>
      </c>
      <c r="N510" t="s">
        <v>2520</v>
      </c>
      <c r="O510" t="s">
        <v>2160</v>
      </c>
      <c r="P510" t="s">
        <v>38</v>
      </c>
    </row>
    <row r="511" spans="1:16" x14ac:dyDescent="0.55000000000000004">
      <c r="A511">
        <v>492522</v>
      </c>
      <c r="B511" t="s">
        <v>2433</v>
      </c>
      <c r="C511">
        <v>510</v>
      </c>
      <c r="D511" t="s">
        <v>2521</v>
      </c>
      <c r="E511" t="s">
        <v>2522</v>
      </c>
      <c r="F511" t="s">
        <v>1736</v>
      </c>
      <c r="G511" t="s">
        <v>31</v>
      </c>
      <c r="H511" t="s">
        <v>45</v>
      </c>
      <c r="I511" t="s">
        <v>2523</v>
      </c>
      <c r="J511" t="s">
        <v>2436</v>
      </c>
      <c r="K511">
        <v>4</v>
      </c>
      <c r="L511" t="s">
        <v>45</v>
      </c>
      <c r="M511">
        <v>25</v>
      </c>
      <c r="N511" t="s">
        <v>153</v>
      </c>
      <c r="O511" t="s">
        <v>613</v>
      </c>
      <c r="P511" t="s">
        <v>38</v>
      </c>
    </row>
    <row r="512" spans="1:16" x14ac:dyDescent="0.55000000000000004">
      <c r="A512">
        <v>492522</v>
      </c>
      <c r="B512" t="s">
        <v>2433</v>
      </c>
      <c r="C512">
        <v>511</v>
      </c>
      <c r="D512" t="s">
        <v>2524</v>
      </c>
      <c r="E512" t="s">
        <v>2525</v>
      </c>
      <c r="F512" t="s">
        <v>2526</v>
      </c>
      <c r="G512" t="s">
        <v>31</v>
      </c>
      <c r="H512" t="s">
        <v>983</v>
      </c>
      <c r="I512" t="s">
        <v>2527</v>
      </c>
      <c r="J512" t="s">
        <v>2436</v>
      </c>
      <c r="K512">
        <v>4</v>
      </c>
      <c r="L512" t="s">
        <v>983</v>
      </c>
      <c r="M512">
        <v>38</v>
      </c>
      <c r="N512" t="s">
        <v>60</v>
      </c>
      <c r="O512" t="s">
        <v>1281</v>
      </c>
      <c r="P512" t="s">
        <v>38</v>
      </c>
    </row>
    <row r="513" spans="1:16" x14ac:dyDescent="0.55000000000000004">
      <c r="A513">
        <v>492522</v>
      </c>
      <c r="B513" t="s">
        <v>2433</v>
      </c>
      <c r="C513">
        <v>512</v>
      </c>
      <c r="D513" t="s">
        <v>2528</v>
      </c>
      <c r="E513" t="s">
        <v>2529</v>
      </c>
      <c r="F513" t="s">
        <v>2233</v>
      </c>
      <c r="G513" t="s">
        <v>31</v>
      </c>
      <c r="H513" t="s">
        <v>93</v>
      </c>
      <c r="I513" t="s">
        <v>1162</v>
      </c>
      <c r="J513" t="s">
        <v>2436</v>
      </c>
      <c r="K513">
        <v>4</v>
      </c>
      <c r="L513" t="s">
        <v>93</v>
      </c>
      <c r="M513">
        <v>28</v>
      </c>
      <c r="N513" t="s">
        <v>760</v>
      </c>
      <c r="O513" t="s">
        <v>96</v>
      </c>
      <c r="P513" t="s">
        <v>38</v>
      </c>
    </row>
    <row r="514" spans="1:16" x14ac:dyDescent="0.55000000000000004">
      <c r="A514">
        <v>492522</v>
      </c>
      <c r="B514" t="s">
        <v>2433</v>
      </c>
      <c r="C514">
        <v>513</v>
      </c>
      <c r="D514" t="s">
        <v>2530</v>
      </c>
      <c r="E514" t="s">
        <v>2531</v>
      </c>
      <c r="F514" t="s">
        <v>2532</v>
      </c>
      <c r="G514" t="s">
        <v>31</v>
      </c>
      <c r="H514" t="s">
        <v>32</v>
      </c>
      <c r="I514" t="s">
        <v>2533</v>
      </c>
      <c r="J514" t="s">
        <v>2436</v>
      </c>
      <c r="K514">
        <v>4</v>
      </c>
      <c r="L514" t="s">
        <v>45</v>
      </c>
      <c r="M514">
        <v>25</v>
      </c>
      <c r="N514" t="s">
        <v>2534</v>
      </c>
      <c r="O514" t="s">
        <v>239</v>
      </c>
      <c r="P514" t="s">
        <v>38</v>
      </c>
    </row>
    <row r="515" spans="1:16" x14ac:dyDescent="0.55000000000000004">
      <c r="A515">
        <v>492522</v>
      </c>
      <c r="B515" t="s">
        <v>2433</v>
      </c>
      <c r="C515">
        <v>514</v>
      </c>
      <c r="D515" t="s">
        <v>2535</v>
      </c>
      <c r="E515" t="s">
        <v>2536</v>
      </c>
      <c r="F515" t="s">
        <v>99</v>
      </c>
      <c r="G515" t="s">
        <v>31</v>
      </c>
      <c r="H515" t="s">
        <v>93</v>
      </c>
      <c r="I515" t="s">
        <v>1162</v>
      </c>
      <c r="J515" t="s">
        <v>2436</v>
      </c>
      <c r="K515">
        <v>4</v>
      </c>
      <c r="L515" t="s">
        <v>93</v>
      </c>
      <c r="M515">
        <v>28</v>
      </c>
      <c r="N515" t="s">
        <v>2537</v>
      </c>
      <c r="O515" t="s">
        <v>2538</v>
      </c>
      <c r="P515" t="s">
        <v>38</v>
      </c>
    </row>
    <row r="516" spans="1:16" x14ac:dyDescent="0.55000000000000004">
      <c r="A516">
        <v>492522</v>
      </c>
      <c r="B516" t="s">
        <v>2433</v>
      </c>
      <c r="C516">
        <v>515</v>
      </c>
      <c r="D516" t="s">
        <v>2539</v>
      </c>
      <c r="E516" t="s">
        <v>2540</v>
      </c>
      <c r="F516" t="s">
        <v>2541</v>
      </c>
      <c r="G516" t="s">
        <v>31</v>
      </c>
      <c r="H516" t="s">
        <v>45</v>
      </c>
      <c r="I516" t="s">
        <v>2542</v>
      </c>
      <c r="J516" t="s">
        <v>2436</v>
      </c>
      <c r="K516">
        <v>4</v>
      </c>
      <c r="L516" t="s">
        <v>45</v>
      </c>
      <c r="M516">
        <v>25</v>
      </c>
      <c r="N516" t="s">
        <v>2543</v>
      </c>
      <c r="O516" t="s">
        <v>76</v>
      </c>
      <c r="P516" t="s">
        <v>38</v>
      </c>
    </row>
    <row r="517" spans="1:16" x14ac:dyDescent="0.55000000000000004">
      <c r="A517">
        <v>492522</v>
      </c>
      <c r="B517" t="s">
        <v>2433</v>
      </c>
      <c r="C517">
        <v>516</v>
      </c>
      <c r="D517" t="s">
        <v>2544</v>
      </c>
      <c r="E517" t="s">
        <v>2545</v>
      </c>
      <c r="F517" t="s">
        <v>2546</v>
      </c>
      <c r="G517" t="s">
        <v>31</v>
      </c>
      <c r="H517" t="s">
        <v>65</v>
      </c>
      <c r="I517" t="s">
        <v>2547</v>
      </c>
      <c r="J517" t="s">
        <v>2436</v>
      </c>
      <c r="K517">
        <v>4</v>
      </c>
      <c r="L517" t="s">
        <v>45</v>
      </c>
      <c r="M517">
        <v>25</v>
      </c>
      <c r="N517" t="s">
        <v>2548</v>
      </c>
      <c r="O517" t="s">
        <v>220</v>
      </c>
      <c r="P517" t="s">
        <v>38</v>
      </c>
    </row>
    <row r="518" spans="1:16" x14ac:dyDescent="0.55000000000000004">
      <c r="A518">
        <v>492522</v>
      </c>
      <c r="B518" t="s">
        <v>2433</v>
      </c>
      <c r="C518">
        <v>517</v>
      </c>
      <c r="D518" t="s">
        <v>2549</v>
      </c>
      <c r="E518" t="s">
        <v>2550</v>
      </c>
      <c r="F518" t="s">
        <v>2258</v>
      </c>
      <c r="G518" t="s">
        <v>31</v>
      </c>
      <c r="H518" t="s">
        <v>158</v>
      </c>
      <c r="I518" t="s">
        <v>2551</v>
      </c>
      <c r="J518" t="s">
        <v>2436</v>
      </c>
      <c r="K518">
        <v>4</v>
      </c>
      <c r="L518" t="s">
        <v>158</v>
      </c>
      <c r="M518">
        <v>24</v>
      </c>
      <c r="N518" t="s">
        <v>394</v>
      </c>
      <c r="O518" t="s">
        <v>2552</v>
      </c>
      <c r="P518" t="s">
        <v>38</v>
      </c>
    </row>
    <row r="519" spans="1:16" x14ac:dyDescent="0.55000000000000004">
      <c r="A519">
        <v>492522</v>
      </c>
      <c r="B519" t="s">
        <v>2433</v>
      </c>
      <c r="C519">
        <v>518</v>
      </c>
      <c r="D519" t="s">
        <v>2553</v>
      </c>
      <c r="E519" t="s">
        <v>2554</v>
      </c>
      <c r="F519" t="s">
        <v>1727</v>
      </c>
      <c r="G519" t="s">
        <v>31</v>
      </c>
      <c r="H519" t="s">
        <v>100</v>
      </c>
      <c r="I519" t="s">
        <v>2555</v>
      </c>
      <c r="J519" t="s">
        <v>2436</v>
      </c>
      <c r="K519">
        <v>4</v>
      </c>
      <c r="L519" t="s">
        <v>45</v>
      </c>
      <c r="M519">
        <v>25</v>
      </c>
      <c r="N519" t="s">
        <v>2556</v>
      </c>
      <c r="O519" t="s">
        <v>2557</v>
      </c>
      <c r="P519" t="s">
        <v>38</v>
      </c>
    </row>
    <row r="520" spans="1:16" x14ac:dyDescent="0.55000000000000004">
      <c r="A520">
        <v>492522</v>
      </c>
      <c r="B520" t="s">
        <v>2433</v>
      </c>
      <c r="C520">
        <v>519</v>
      </c>
      <c r="D520" t="s">
        <v>2558</v>
      </c>
      <c r="E520" t="s">
        <v>2559</v>
      </c>
      <c r="F520" t="s">
        <v>1732</v>
      </c>
      <c r="G520" t="s">
        <v>31</v>
      </c>
      <c r="H520" t="s">
        <v>72</v>
      </c>
      <c r="I520" t="s">
        <v>1773</v>
      </c>
      <c r="J520" t="s">
        <v>2436</v>
      </c>
      <c r="K520">
        <v>4</v>
      </c>
      <c r="L520" t="s">
        <v>72</v>
      </c>
      <c r="M520">
        <v>37</v>
      </c>
      <c r="N520" t="s">
        <v>192</v>
      </c>
      <c r="O520" t="s">
        <v>924</v>
      </c>
      <c r="P520" t="s">
        <v>38</v>
      </c>
    </row>
    <row r="521" spans="1:16" x14ac:dyDescent="0.55000000000000004">
      <c r="A521">
        <v>492522</v>
      </c>
      <c r="B521" t="s">
        <v>2433</v>
      </c>
      <c r="C521">
        <v>520</v>
      </c>
      <c r="D521" t="s">
        <v>2560</v>
      </c>
      <c r="E521" t="s">
        <v>2561</v>
      </c>
      <c r="F521" t="s">
        <v>2562</v>
      </c>
      <c r="G521" t="s">
        <v>31</v>
      </c>
      <c r="H521" t="s">
        <v>2563</v>
      </c>
      <c r="I521" t="s">
        <v>2564</v>
      </c>
      <c r="J521" t="s">
        <v>2436</v>
      </c>
      <c r="K521">
        <v>4</v>
      </c>
      <c r="L521" t="s">
        <v>2563</v>
      </c>
      <c r="M521">
        <v>36</v>
      </c>
      <c r="N521" t="s">
        <v>192</v>
      </c>
      <c r="O521" t="s">
        <v>598</v>
      </c>
      <c r="P521" t="s">
        <v>38</v>
      </c>
    </row>
    <row r="522" spans="1:16" x14ac:dyDescent="0.55000000000000004">
      <c r="A522">
        <v>492522</v>
      </c>
      <c r="B522" t="s">
        <v>2433</v>
      </c>
      <c r="C522">
        <v>521</v>
      </c>
      <c r="D522" t="s">
        <v>2565</v>
      </c>
      <c r="E522" t="s">
        <v>2566</v>
      </c>
      <c r="F522" t="s">
        <v>2567</v>
      </c>
      <c r="G522" t="s">
        <v>31</v>
      </c>
      <c r="H522" t="s">
        <v>100</v>
      </c>
      <c r="I522" t="s">
        <v>2568</v>
      </c>
      <c r="J522" t="s">
        <v>2436</v>
      </c>
      <c r="K522">
        <v>4</v>
      </c>
      <c r="L522" t="s">
        <v>100</v>
      </c>
      <c r="M522">
        <v>27</v>
      </c>
      <c r="N522" t="s">
        <v>590</v>
      </c>
      <c r="O522" t="s">
        <v>1838</v>
      </c>
      <c r="P522" t="s">
        <v>38</v>
      </c>
    </row>
    <row r="523" spans="1:16" x14ac:dyDescent="0.55000000000000004">
      <c r="A523">
        <v>492522</v>
      </c>
      <c r="B523" t="s">
        <v>2433</v>
      </c>
      <c r="C523">
        <v>522</v>
      </c>
      <c r="D523" t="s">
        <v>2569</v>
      </c>
      <c r="E523" t="s">
        <v>2570</v>
      </c>
      <c r="F523" t="s">
        <v>2571</v>
      </c>
      <c r="G523" t="s">
        <v>216</v>
      </c>
      <c r="H523" t="s">
        <v>1229</v>
      </c>
      <c r="I523" t="s">
        <v>2572</v>
      </c>
      <c r="J523" t="s">
        <v>2436</v>
      </c>
      <c r="K523">
        <v>3</v>
      </c>
      <c r="L523" t="s">
        <v>1229</v>
      </c>
      <c r="M523">
        <v>30</v>
      </c>
      <c r="N523" t="s">
        <v>1555</v>
      </c>
      <c r="O523" t="s">
        <v>2573</v>
      </c>
      <c r="P523" t="s">
        <v>38</v>
      </c>
    </row>
    <row r="524" spans="1:16" x14ac:dyDescent="0.55000000000000004">
      <c r="A524">
        <v>492522</v>
      </c>
      <c r="B524" t="s">
        <v>2433</v>
      </c>
      <c r="C524">
        <v>523</v>
      </c>
      <c r="D524" t="s">
        <v>2574</v>
      </c>
      <c r="E524" t="s">
        <v>2575</v>
      </c>
      <c r="F524" t="s">
        <v>2576</v>
      </c>
      <c r="G524" t="s">
        <v>216</v>
      </c>
      <c r="H524" t="s">
        <v>100</v>
      </c>
      <c r="I524" t="s">
        <v>145</v>
      </c>
      <c r="J524" t="s">
        <v>2436</v>
      </c>
      <c r="K524">
        <v>3</v>
      </c>
      <c r="L524" t="s">
        <v>100</v>
      </c>
      <c r="M524">
        <v>27</v>
      </c>
      <c r="N524" t="s">
        <v>406</v>
      </c>
      <c r="O524" t="s">
        <v>2577</v>
      </c>
      <c r="P524" t="s">
        <v>38</v>
      </c>
    </row>
    <row r="525" spans="1:16" x14ac:dyDescent="0.55000000000000004">
      <c r="A525">
        <v>492522</v>
      </c>
      <c r="B525" t="s">
        <v>2433</v>
      </c>
      <c r="C525">
        <v>524</v>
      </c>
      <c r="D525" t="s">
        <v>2578</v>
      </c>
      <c r="E525" t="s">
        <v>2579</v>
      </c>
      <c r="F525" t="s">
        <v>2580</v>
      </c>
      <c r="G525" t="s">
        <v>216</v>
      </c>
      <c r="H525" t="s">
        <v>51</v>
      </c>
      <c r="I525" t="s">
        <v>2581</v>
      </c>
      <c r="J525" t="s">
        <v>2436</v>
      </c>
      <c r="K525">
        <v>3</v>
      </c>
      <c r="L525" t="s">
        <v>51</v>
      </c>
      <c r="M525">
        <v>29</v>
      </c>
      <c r="N525" t="s">
        <v>1863</v>
      </c>
      <c r="O525" t="s">
        <v>2582</v>
      </c>
      <c r="P525" t="s">
        <v>38</v>
      </c>
    </row>
    <row r="526" spans="1:16" x14ac:dyDescent="0.55000000000000004">
      <c r="A526">
        <v>492522</v>
      </c>
      <c r="B526" t="s">
        <v>2433</v>
      </c>
      <c r="C526">
        <v>525</v>
      </c>
      <c r="D526" t="s">
        <v>2583</v>
      </c>
      <c r="E526" t="s">
        <v>2584</v>
      </c>
      <c r="F526" t="s">
        <v>2585</v>
      </c>
      <c r="G526" t="s">
        <v>216</v>
      </c>
      <c r="H526" t="s">
        <v>362</v>
      </c>
      <c r="I526" t="s">
        <v>363</v>
      </c>
      <c r="J526" t="s">
        <v>2436</v>
      </c>
      <c r="K526">
        <v>3</v>
      </c>
      <c r="L526" t="s">
        <v>362</v>
      </c>
      <c r="M526">
        <v>31</v>
      </c>
      <c r="N526" t="s">
        <v>2586</v>
      </c>
      <c r="O526" t="s">
        <v>523</v>
      </c>
      <c r="P526" t="s">
        <v>38</v>
      </c>
    </row>
    <row r="527" spans="1:16" x14ac:dyDescent="0.55000000000000004">
      <c r="A527">
        <v>492522</v>
      </c>
      <c r="B527" t="s">
        <v>2433</v>
      </c>
      <c r="C527">
        <v>526</v>
      </c>
      <c r="D527" t="s">
        <v>2587</v>
      </c>
      <c r="E527" t="s">
        <v>2588</v>
      </c>
      <c r="F527" t="s">
        <v>2589</v>
      </c>
      <c r="G527" t="s">
        <v>216</v>
      </c>
      <c r="H527" t="s">
        <v>93</v>
      </c>
      <c r="I527" t="s">
        <v>2590</v>
      </c>
      <c r="J527" t="s">
        <v>2436</v>
      </c>
      <c r="K527">
        <v>3</v>
      </c>
      <c r="L527" t="s">
        <v>93</v>
      </c>
      <c r="M527">
        <v>28</v>
      </c>
      <c r="N527" t="s">
        <v>662</v>
      </c>
      <c r="O527" t="s">
        <v>1612</v>
      </c>
      <c r="P527" t="s">
        <v>38</v>
      </c>
    </row>
    <row r="528" spans="1:16" x14ac:dyDescent="0.55000000000000004">
      <c r="A528">
        <v>492522</v>
      </c>
      <c r="B528" t="s">
        <v>2433</v>
      </c>
      <c r="C528">
        <v>527</v>
      </c>
      <c r="D528" t="s">
        <v>2591</v>
      </c>
      <c r="E528" t="s">
        <v>2592</v>
      </c>
      <c r="F528" t="s">
        <v>1940</v>
      </c>
      <c r="G528" t="s">
        <v>216</v>
      </c>
      <c r="H528" t="s">
        <v>45</v>
      </c>
      <c r="I528" t="s">
        <v>2593</v>
      </c>
      <c r="J528" t="s">
        <v>2436</v>
      </c>
      <c r="K528">
        <v>3</v>
      </c>
      <c r="L528" t="s">
        <v>45</v>
      </c>
      <c r="M528">
        <v>25</v>
      </c>
      <c r="N528" t="s">
        <v>2594</v>
      </c>
      <c r="O528" t="s">
        <v>745</v>
      </c>
      <c r="P528" t="s">
        <v>38</v>
      </c>
    </row>
    <row r="529" spans="1:16" x14ac:dyDescent="0.55000000000000004">
      <c r="A529">
        <v>492522</v>
      </c>
      <c r="B529" t="s">
        <v>2433</v>
      </c>
      <c r="C529">
        <v>528</v>
      </c>
      <c r="D529" t="s">
        <v>2595</v>
      </c>
      <c r="E529" t="s">
        <v>2596</v>
      </c>
      <c r="F529" t="s">
        <v>2597</v>
      </c>
      <c r="G529" t="s">
        <v>216</v>
      </c>
      <c r="H529" t="s">
        <v>65</v>
      </c>
      <c r="I529" t="s">
        <v>2598</v>
      </c>
      <c r="J529" t="s">
        <v>2436</v>
      </c>
      <c r="K529">
        <v>3</v>
      </c>
      <c r="L529" t="s">
        <v>45</v>
      </c>
      <c r="M529">
        <v>25</v>
      </c>
      <c r="N529" t="s">
        <v>2599</v>
      </c>
      <c r="O529" t="s">
        <v>1362</v>
      </c>
      <c r="P529" t="s">
        <v>38</v>
      </c>
    </row>
    <row r="530" spans="1:16" x14ac:dyDescent="0.55000000000000004">
      <c r="A530">
        <v>492522</v>
      </c>
      <c r="B530" t="s">
        <v>2433</v>
      </c>
      <c r="C530">
        <v>529</v>
      </c>
      <c r="D530" t="s">
        <v>2600</v>
      </c>
      <c r="E530" t="s">
        <v>2601</v>
      </c>
      <c r="F530" t="s">
        <v>2585</v>
      </c>
      <c r="G530" t="s">
        <v>216</v>
      </c>
      <c r="H530" t="s">
        <v>100</v>
      </c>
      <c r="I530" t="s">
        <v>1267</v>
      </c>
      <c r="J530" t="s">
        <v>2436</v>
      </c>
      <c r="K530">
        <v>3</v>
      </c>
      <c r="L530" t="s">
        <v>100</v>
      </c>
      <c r="M530">
        <v>27</v>
      </c>
      <c r="N530" t="s">
        <v>2602</v>
      </c>
      <c r="O530" t="s">
        <v>598</v>
      </c>
      <c r="P530" t="s">
        <v>38</v>
      </c>
    </row>
    <row r="531" spans="1:16" x14ac:dyDescent="0.55000000000000004">
      <c r="A531">
        <v>492522</v>
      </c>
      <c r="B531" t="s">
        <v>2433</v>
      </c>
      <c r="C531">
        <v>530</v>
      </c>
      <c r="D531" t="s">
        <v>2603</v>
      </c>
      <c r="E531" t="s">
        <v>2604</v>
      </c>
      <c r="F531" t="s">
        <v>2605</v>
      </c>
      <c r="G531" t="s">
        <v>216</v>
      </c>
      <c r="H531" t="s">
        <v>100</v>
      </c>
      <c r="I531" t="s">
        <v>2606</v>
      </c>
      <c r="J531" t="s">
        <v>2436</v>
      </c>
      <c r="K531">
        <v>3</v>
      </c>
      <c r="L531" t="s">
        <v>100</v>
      </c>
      <c r="M531">
        <v>27</v>
      </c>
      <c r="N531" t="s">
        <v>2607</v>
      </c>
      <c r="O531" t="s">
        <v>154</v>
      </c>
      <c r="P531" t="s">
        <v>38</v>
      </c>
    </row>
    <row r="532" spans="1:16" x14ac:dyDescent="0.55000000000000004">
      <c r="A532">
        <v>492522</v>
      </c>
      <c r="B532" t="s">
        <v>2433</v>
      </c>
      <c r="C532">
        <v>531</v>
      </c>
      <c r="D532" t="s">
        <v>2608</v>
      </c>
      <c r="E532" t="s">
        <v>2609</v>
      </c>
      <c r="F532" t="s">
        <v>1881</v>
      </c>
      <c r="G532" t="s">
        <v>216</v>
      </c>
      <c r="H532" t="s">
        <v>100</v>
      </c>
      <c r="I532" t="s">
        <v>2480</v>
      </c>
      <c r="J532" t="s">
        <v>2436</v>
      </c>
      <c r="K532">
        <v>3</v>
      </c>
      <c r="L532" t="s">
        <v>93</v>
      </c>
      <c r="M532">
        <v>28</v>
      </c>
      <c r="N532" t="s">
        <v>2610</v>
      </c>
      <c r="O532" t="s">
        <v>2611</v>
      </c>
      <c r="P532" t="s">
        <v>38</v>
      </c>
    </row>
    <row r="533" spans="1:16" x14ac:dyDescent="0.55000000000000004">
      <c r="A533">
        <v>492522</v>
      </c>
      <c r="B533" t="s">
        <v>2433</v>
      </c>
      <c r="C533">
        <v>532</v>
      </c>
      <c r="D533" t="s">
        <v>2612</v>
      </c>
      <c r="E533" t="s">
        <v>2613</v>
      </c>
      <c r="F533" t="s">
        <v>2614</v>
      </c>
      <c r="G533" t="s">
        <v>216</v>
      </c>
      <c r="H533" t="s">
        <v>45</v>
      </c>
      <c r="I533" t="s">
        <v>2615</v>
      </c>
      <c r="J533" t="s">
        <v>2436</v>
      </c>
      <c r="K533">
        <v>3</v>
      </c>
      <c r="L533" t="s">
        <v>45</v>
      </c>
      <c r="M533">
        <v>25</v>
      </c>
      <c r="N533" t="s">
        <v>2616</v>
      </c>
      <c r="O533" t="s">
        <v>985</v>
      </c>
      <c r="P533" t="s">
        <v>38</v>
      </c>
    </row>
    <row r="534" spans="1:16" x14ac:dyDescent="0.55000000000000004">
      <c r="A534">
        <v>492522</v>
      </c>
      <c r="B534" t="s">
        <v>2433</v>
      </c>
      <c r="C534">
        <v>533</v>
      </c>
      <c r="D534" t="s">
        <v>2617</v>
      </c>
      <c r="E534" t="s">
        <v>2618</v>
      </c>
      <c r="F534" t="s">
        <v>2619</v>
      </c>
      <c r="G534" t="s">
        <v>216</v>
      </c>
      <c r="H534" t="s">
        <v>100</v>
      </c>
      <c r="I534" t="s">
        <v>2475</v>
      </c>
      <c r="J534" t="s">
        <v>2436</v>
      </c>
      <c r="K534">
        <v>3</v>
      </c>
      <c r="L534" t="s">
        <v>100</v>
      </c>
      <c r="M534">
        <v>27</v>
      </c>
      <c r="N534" t="s">
        <v>2620</v>
      </c>
      <c r="O534" t="s">
        <v>2621</v>
      </c>
      <c r="P534" t="s">
        <v>38</v>
      </c>
    </row>
    <row r="535" spans="1:16" x14ac:dyDescent="0.55000000000000004">
      <c r="A535">
        <v>492522</v>
      </c>
      <c r="B535" t="s">
        <v>2433</v>
      </c>
      <c r="C535">
        <v>534</v>
      </c>
      <c r="D535" t="s">
        <v>2622</v>
      </c>
      <c r="E535" t="s">
        <v>2623</v>
      </c>
      <c r="F535" t="s">
        <v>2624</v>
      </c>
      <c r="G535" t="s">
        <v>216</v>
      </c>
      <c r="H535" t="s">
        <v>65</v>
      </c>
      <c r="I535" t="s">
        <v>2625</v>
      </c>
      <c r="J535" t="s">
        <v>2436</v>
      </c>
      <c r="K535">
        <v>3</v>
      </c>
      <c r="L535" t="s">
        <v>65</v>
      </c>
      <c r="M535">
        <v>26</v>
      </c>
      <c r="N535" t="s">
        <v>766</v>
      </c>
      <c r="O535" t="s">
        <v>96</v>
      </c>
      <c r="P535" t="s">
        <v>38</v>
      </c>
    </row>
    <row r="536" spans="1:16" x14ac:dyDescent="0.55000000000000004">
      <c r="A536">
        <v>492522</v>
      </c>
      <c r="B536" t="s">
        <v>2433</v>
      </c>
      <c r="C536">
        <v>535</v>
      </c>
      <c r="D536" t="s">
        <v>2626</v>
      </c>
      <c r="E536" t="s">
        <v>2627</v>
      </c>
      <c r="F536" t="s">
        <v>1989</v>
      </c>
      <c r="G536" t="s">
        <v>216</v>
      </c>
      <c r="H536" t="s">
        <v>65</v>
      </c>
      <c r="I536" t="s">
        <v>2628</v>
      </c>
      <c r="J536" t="s">
        <v>2436</v>
      </c>
      <c r="K536">
        <v>3</v>
      </c>
      <c r="L536" t="s">
        <v>65</v>
      </c>
      <c r="M536">
        <v>26</v>
      </c>
      <c r="N536" t="s">
        <v>990</v>
      </c>
      <c r="O536" t="s">
        <v>1110</v>
      </c>
      <c r="P536" t="s">
        <v>38</v>
      </c>
    </row>
    <row r="537" spans="1:16" x14ac:dyDescent="0.55000000000000004">
      <c r="A537">
        <v>492522</v>
      </c>
      <c r="B537" t="s">
        <v>2433</v>
      </c>
      <c r="C537">
        <v>536</v>
      </c>
      <c r="D537" t="s">
        <v>2629</v>
      </c>
      <c r="E537" t="s">
        <v>2630</v>
      </c>
      <c r="F537" t="s">
        <v>895</v>
      </c>
      <c r="G537" t="s">
        <v>216</v>
      </c>
      <c r="H537" t="s">
        <v>45</v>
      </c>
      <c r="I537" t="s">
        <v>346</v>
      </c>
      <c r="J537" t="s">
        <v>2436</v>
      </c>
      <c r="K537">
        <v>3</v>
      </c>
      <c r="L537" t="s">
        <v>45</v>
      </c>
      <c r="M537">
        <v>25</v>
      </c>
      <c r="N537" t="s">
        <v>2631</v>
      </c>
      <c r="O537" t="s">
        <v>1896</v>
      </c>
      <c r="P537" t="s">
        <v>38</v>
      </c>
    </row>
    <row r="538" spans="1:16" x14ac:dyDescent="0.55000000000000004">
      <c r="A538">
        <v>492522</v>
      </c>
      <c r="B538" t="s">
        <v>2433</v>
      </c>
      <c r="C538">
        <v>537</v>
      </c>
      <c r="D538" t="s">
        <v>2632</v>
      </c>
      <c r="E538" t="s">
        <v>2633</v>
      </c>
      <c r="F538" t="s">
        <v>2634</v>
      </c>
      <c r="G538" t="s">
        <v>216</v>
      </c>
      <c r="H538" t="s">
        <v>117</v>
      </c>
      <c r="I538" t="s">
        <v>2635</v>
      </c>
      <c r="J538" t="s">
        <v>2436</v>
      </c>
      <c r="K538">
        <v>3</v>
      </c>
      <c r="L538" t="s">
        <v>117</v>
      </c>
      <c r="M538">
        <v>18</v>
      </c>
      <c r="N538" t="s">
        <v>445</v>
      </c>
      <c r="O538" t="s">
        <v>1924</v>
      </c>
      <c r="P538" t="s">
        <v>38</v>
      </c>
    </row>
    <row r="539" spans="1:16" x14ac:dyDescent="0.55000000000000004">
      <c r="A539">
        <v>492522</v>
      </c>
      <c r="B539" t="s">
        <v>2433</v>
      </c>
      <c r="C539">
        <v>538</v>
      </c>
      <c r="D539" t="s">
        <v>2636</v>
      </c>
      <c r="E539" t="s">
        <v>2637</v>
      </c>
      <c r="F539" t="s">
        <v>2638</v>
      </c>
      <c r="G539" t="s">
        <v>216</v>
      </c>
      <c r="H539" t="s">
        <v>362</v>
      </c>
      <c r="I539" t="s">
        <v>2639</v>
      </c>
      <c r="J539" t="s">
        <v>2436</v>
      </c>
      <c r="K539">
        <v>3</v>
      </c>
      <c r="L539" t="s">
        <v>362</v>
      </c>
      <c r="M539">
        <v>31</v>
      </c>
      <c r="N539" t="s">
        <v>2640</v>
      </c>
      <c r="O539" t="s">
        <v>2185</v>
      </c>
      <c r="P539" t="s">
        <v>38</v>
      </c>
    </row>
    <row r="540" spans="1:16" x14ac:dyDescent="0.55000000000000004">
      <c r="A540">
        <v>492522</v>
      </c>
      <c r="B540" t="s">
        <v>2433</v>
      </c>
      <c r="C540">
        <v>539</v>
      </c>
      <c r="D540" t="s">
        <v>2641</v>
      </c>
      <c r="E540" t="s">
        <v>2642</v>
      </c>
      <c r="F540" t="s">
        <v>2643</v>
      </c>
      <c r="G540" t="s">
        <v>216</v>
      </c>
      <c r="H540" t="s">
        <v>65</v>
      </c>
      <c r="I540" t="s">
        <v>1446</v>
      </c>
      <c r="J540" t="s">
        <v>2436</v>
      </c>
      <c r="K540">
        <v>3</v>
      </c>
      <c r="L540" t="s">
        <v>45</v>
      </c>
      <c r="M540">
        <v>25</v>
      </c>
      <c r="N540" t="s">
        <v>2644</v>
      </c>
      <c r="O540" t="s">
        <v>2645</v>
      </c>
      <c r="P540" t="s">
        <v>38</v>
      </c>
    </row>
    <row r="541" spans="1:16" x14ac:dyDescent="0.55000000000000004">
      <c r="A541">
        <v>492522</v>
      </c>
      <c r="B541" t="s">
        <v>2433</v>
      </c>
      <c r="C541">
        <v>540</v>
      </c>
      <c r="D541" t="s">
        <v>2646</v>
      </c>
      <c r="E541" t="s">
        <v>2647</v>
      </c>
      <c r="F541" t="s">
        <v>2648</v>
      </c>
      <c r="G541" t="s">
        <v>216</v>
      </c>
      <c r="H541" t="s">
        <v>249</v>
      </c>
      <c r="I541" t="s">
        <v>2649</v>
      </c>
      <c r="J541" t="s">
        <v>2436</v>
      </c>
      <c r="K541">
        <v>3</v>
      </c>
      <c r="L541" t="s">
        <v>249</v>
      </c>
      <c r="M541">
        <v>33</v>
      </c>
      <c r="N541" t="s">
        <v>2650</v>
      </c>
      <c r="O541" t="s">
        <v>2651</v>
      </c>
      <c r="P541" t="s">
        <v>38</v>
      </c>
    </row>
    <row r="542" spans="1:16" x14ac:dyDescent="0.55000000000000004">
      <c r="A542">
        <v>492522</v>
      </c>
      <c r="B542" t="s">
        <v>2433</v>
      </c>
      <c r="C542">
        <v>541</v>
      </c>
      <c r="D542" t="s">
        <v>2652</v>
      </c>
      <c r="E542" t="s">
        <v>2653</v>
      </c>
      <c r="F542" t="s">
        <v>2654</v>
      </c>
      <c r="G542" t="s">
        <v>216</v>
      </c>
      <c r="H542" t="s">
        <v>93</v>
      </c>
      <c r="I542" t="s">
        <v>1162</v>
      </c>
      <c r="J542" t="s">
        <v>2436</v>
      </c>
      <c r="K542">
        <v>3</v>
      </c>
      <c r="L542" t="s">
        <v>45</v>
      </c>
      <c r="M542">
        <v>25</v>
      </c>
      <c r="N542" t="s">
        <v>901</v>
      </c>
      <c r="O542" t="s">
        <v>710</v>
      </c>
      <c r="P542" t="s">
        <v>38</v>
      </c>
    </row>
    <row r="543" spans="1:16" x14ac:dyDescent="0.55000000000000004">
      <c r="A543">
        <v>492522</v>
      </c>
      <c r="B543" t="s">
        <v>2433</v>
      </c>
      <c r="C543">
        <v>542</v>
      </c>
      <c r="D543" t="s">
        <v>2655</v>
      </c>
      <c r="E543" t="s">
        <v>2656</v>
      </c>
      <c r="F543" t="s">
        <v>2657</v>
      </c>
      <c r="G543" t="s">
        <v>216</v>
      </c>
      <c r="H543" t="s">
        <v>45</v>
      </c>
      <c r="I543" t="s">
        <v>1795</v>
      </c>
      <c r="J543" t="s">
        <v>2436</v>
      </c>
      <c r="K543">
        <v>3</v>
      </c>
      <c r="L543" t="s">
        <v>45</v>
      </c>
      <c r="M543">
        <v>25</v>
      </c>
      <c r="N543" t="s">
        <v>901</v>
      </c>
      <c r="O543" t="s">
        <v>54</v>
      </c>
      <c r="P543" t="s">
        <v>38</v>
      </c>
    </row>
    <row r="544" spans="1:16" x14ac:dyDescent="0.55000000000000004">
      <c r="A544">
        <v>492522</v>
      </c>
      <c r="B544" t="s">
        <v>2433</v>
      </c>
      <c r="C544">
        <v>543</v>
      </c>
      <c r="D544" t="s">
        <v>2658</v>
      </c>
      <c r="E544" t="s">
        <v>2659</v>
      </c>
      <c r="F544" t="s">
        <v>2660</v>
      </c>
      <c r="G544" t="s">
        <v>216</v>
      </c>
      <c r="H544" t="s">
        <v>93</v>
      </c>
      <c r="I544" t="s">
        <v>774</v>
      </c>
      <c r="J544" t="s">
        <v>2436</v>
      </c>
      <c r="K544">
        <v>3</v>
      </c>
      <c r="L544" t="s">
        <v>93</v>
      </c>
      <c r="M544">
        <v>28</v>
      </c>
      <c r="N544" t="s">
        <v>901</v>
      </c>
      <c r="O544" t="s">
        <v>371</v>
      </c>
      <c r="P544" t="s">
        <v>38</v>
      </c>
    </row>
    <row r="545" spans="1:16" x14ac:dyDescent="0.55000000000000004">
      <c r="A545">
        <v>492522</v>
      </c>
      <c r="B545" t="s">
        <v>2433</v>
      </c>
      <c r="C545">
        <v>544</v>
      </c>
      <c r="D545" t="s">
        <v>2661</v>
      </c>
      <c r="E545" t="s">
        <v>2662</v>
      </c>
      <c r="F545" t="s">
        <v>2663</v>
      </c>
      <c r="G545" t="s">
        <v>216</v>
      </c>
      <c r="H545" t="s">
        <v>45</v>
      </c>
      <c r="I545" t="s">
        <v>2664</v>
      </c>
      <c r="J545" t="s">
        <v>2436</v>
      </c>
      <c r="K545">
        <v>3</v>
      </c>
      <c r="L545" t="s">
        <v>45</v>
      </c>
      <c r="M545">
        <v>25</v>
      </c>
      <c r="N545" t="s">
        <v>1474</v>
      </c>
      <c r="O545" t="s">
        <v>2538</v>
      </c>
      <c r="P545" t="s">
        <v>38</v>
      </c>
    </row>
    <row r="546" spans="1:16" x14ac:dyDescent="0.55000000000000004">
      <c r="A546">
        <v>492522</v>
      </c>
      <c r="B546" t="s">
        <v>2433</v>
      </c>
      <c r="C546">
        <v>545</v>
      </c>
      <c r="D546" t="s">
        <v>2665</v>
      </c>
      <c r="E546" t="s">
        <v>2666</v>
      </c>
      <c r="F546" t="s">
        <v>287</v>
      </c>
      <c r="G546" t="s">
        <v>216</v>
      </c>
      <c r="H546" t="s">
        <v>65</v>
      </c>
      <c r="I546" t="s">
        <v>2547</v>
      </c>
      <c r="J546" t="s">
        <v>2436</v>
      </c>
      <c r="K546">
        <v>3</v>
      </c>
      <c r="L546" t="s">
        <v>45</v>
      </c>
      <c r="M546">
        <v>25</v>
      </c>
      <c r="N546" t="s">
        <v>1474</v>
      </c>
      <c r="O546" t="s">
        <v>1500</v>
      </c>
      <c r="P546" t="s">
        <v>38</v>
      </c>
    </row>
    <row r="547" spans="1:16" x14ac:dyDescent="0.55000000000000004">
      <c r="A547">
        <v>492522</v>
      </c>
      <c r="B547" t="s">
        <v>2433</v>
      </c>
      <c r="C547">
        <v>546</v>
      </c>
      <c r="D547" t="s">
        <v>2667</v>
      </c>
      <c r="E547" t="s">
        <v>2668</v>
      </c>
      <c r="F547" t="s">
        <v>914</v>
      </c>
      <c r="G547" t="s">
        <v>216</v>
      </c>
      <c r="H547" t="s">
        <v>65</v>
      </c>
      <c r="I547" t="s">
        <v>2669</v>
      </c>
      <c r="J547" t="s">
        <v>2436</v>
      </c>
      <c r="K547">
        <v>3</v>
      </c>
      <c r="L547" t="s">
        <v>65</v>
      </c>
      <c r="M547">
        <v>26</v>
      </c>
      <c r="N547" t="s">
        <v>1345</v>
      </c>
      <c r="O547" t="s">
        <v>2670</v>
      </c>
      <c r="P547" t="s">
        <v>38</v>
      </c>
    </row>
    <row r="548" spans="1:16" x14ac:dyDescent="0.55000000000000004">
      <c r="A548">
        <v>492522</v>
      </c>
      <c r="B548" t="s">
        <v>2433</v>
      </c>
      <c r="C548">
        <v>547</v>
      </c>
      <c r="D548" t="s">
        <v>2671</v>
      </c>
      <c r="E548" t="s">
        <v>2672</v>
      </c>
      <c r="F548" t="s">
        <v>2673</v>
      </c>
      <c r="G548" t="s">
        <v>216</v>
      </c>
      <c r="H548" t="s">
        <v>65</v>
      </c>
      <c r="I548" t="s">
        <v>2674</v>
      </c>
      <c r="J548" t="s">
        <v>2436</v>
      </c>
      <c r="K548">
        <v>3</v>
      </c>
      <c r="L548" t="s">
        <v>65</v>
      </c>
      <c r="M548">
        <v>26</v>
      </c>
      <c r="N548" t="s">
        <v>2675</v>
      </c>
      <c r="O548" t="s">
        <v>985</v>
      </c>
      <c r="P548" t="s">
        <v>38</v>
      </c>
    </row>
    <row r="549" spans="1:16" x14ac:dyDescent="0.55000000000000004">
      <c r="A549">
        <v>492522</v>
      </c>
      <c r="B549" t="s">
        <v>2433</v>
      </c>
      <c r="C549">
        <v>548</v>
      </c>
      <c r="D549" t="s">
        <v>2676</v>
      </c>
      <c r="E549" t="s">
        <v>2677</v>
      </c>
      <c r="F549" t="s">
        <v>2678</v>
      </c>
      <c r="G549" t="s">
        <v>216</v>
      </c>
      <c r="H549" t="s">
        <v>45</v>
      </c>
      <c r="I549" t="s">
        <v>478</v>
      </c>
      <c r="J549" t="s">
        <v>2436</v>
      </c>
      <c r="K549">
        <v>3</v>
      </c>
      <c r="L549" t="s">
        <v>45</v>
      </c>
      <c r="M549">
        <v>25</v>
      </c>
      <c r="N549" t="s">
        <v>2679</v>
      </c>
      <c r="O549" t="s">
        <v>710</v>
      </c>
      <c r="P549" t="s">
        <v>38</v>
      </c>
    </row>
    <row r="550" spans="1:16" x14ac:dyDescent="0.55000000000000004">
      <c r="A550">
        <v>492522</v>
      </c>
      <c r="B550" t="s">
        <v>2433</v>
      </c>
      <c r="C550">
        <v>549</v>
      </c>
      <c r="D550" t="s">
        <v>2680</v>
      </c>
      <c r="E550" t="s">
        <v>2681</v>
      </c>
      <c r="F550" t="s">
        <v>2682</v>
      </c>
      <c r="G550" t="s">
        <v>216</v>
      </c>
      <c r="H550" t="s">
        <v>45</v>
      </c>
      <c r="I550" t="s">
        <v>2523</v>
      </c>
      <c r="J550" t="s">
        <v>2436</v>
      </c>
      <c r="K550">
        <v>3</v>
      </c>
      <c r="L550" t="s">
        <v>45</v>
      </c>
      <c r="M550">
        <v>25</v>
      </c>
      <c r="N550" t="s">
        <v>357</v>
      </c>
      <c r="O550" t="s">
        <v>2185</v>
      </c>
      <c r="P550" t="s">
        <v>38</v>
      </c>
    </row>
    <row r="551" spans="1:16" x14ac:dyDescent="0.55000000000000004">
      <c r="A551">
        <v>492522</v>
      </c>
      <c r="B551" t="s">
        <v>2433</v>
      </c>
      <c r="C551">
        <v>550</v>
      </c>
      <c r="D551" t="s">
        <v>2683</v>
      </c>
      <c r="E551" t="s">
        <v>2684</v>
      </c>
      <c r="F551" t="s">
        <v>2685</v>
      </c>
      <c r="G551" t="s">
        <v>216</v>
      </c>
      <c r="H551" t="s">
        <v>72</v>
      </c>
      <c r="I551" t="s">
        <v>1773</v>
      </c>
      <c r="J551" t="s">
        <v>2436</v>
      </c>
      <c r="K551">
        <v>3</v>
      </c>
      <c r="L551" t="s">
        <v>72</v>
      </c>
      <c r="M551">
        <v>37</v>
      </c>
      <c r="N551" t="s">
        <v>2686</v>
      </c>
      <c r="O551" t="s">
        <v>440</v>
      </c>
      <c r="P551" t="s">
        <v>38</v>
      </c>
    </row>
    <row r="552" spans="1:16" x14ac:dyDescent="0.55000000000000004">
      <c r="A552">
        <v>492522</v>
      </c>
      <c r="B552" t="s">
        <v>2433</v>
      </c>
      <c r="C552">
        <v>551</v>
      </c>
      <c r="D552" t="s">
        <v>2687</v>
      </c>
      <c r="E552" t="s">
        <v>2688</v>
      </c>
      <c r="F552" t="s">
        <v>2689</v>
      </c>
      <c r="G552" t="s">
        <v>216</v>
      </c>
      <c r="H552" t="s">
        <v>65</v>
      </c>
      <c r="I552" t="s">
        <v>1377</v>
      </c>
      <c r="J552" t="s">
        <v>2436</v>
      </c>
      <c r="K552">
        <v>3</v>
      </c>
      <c r="L552" t="s">
        <v>65</v>
      </c>
      <c r="M552">
        <v>26</v>
      </c>
      <c r="N552" t="s">
        <v>2690</v>
      </c>
      <c r="O552" t="s">
        <v>2691</v>
      </c>
      <c r="P552" t="s">
        <v>38</v>
      </c>
    </row>
    <row r="553" spans="1:16" x14ac:dyDescent="0.55000000000000004">
      <c r="A553">
        <v>492522</v>
      </c>
      <c r="B553" t="s">
        <v>2433</v>
      </c>
      <c r="C553">
        <v>552</v>
      </c>
      <c r="D553" t="s">
        <v>2692</v>
      </c>
      <c r="E553" t="s">
        <v>2693</v>
      </c>
      <c r="F553" t="s">
        <v>2694</v>
      </c>
      <c r="G553" t="s">
        <v>216</v>
      </c>
      <c r="H553" t="s">
        <v>45</v>
      </c>
      <c r="I553" t="s">
        <v>2523</v>
      </c>
      <c r="J553" t="s">
        <v>2436</v>
      </c>
      <c r="K553">
        <v>3</v>
      </c>
      <c r="L553" t="s">
        <v>45</v>
      </c>
      <c r="M553">
        <v>25</v>
      </c>
      <c r="N553" t="s">
        <v>2695</v>
      </c>
      <c r="O553" t="s">
        <v>1281</v>
      </c>
      <c r="P553" t="s">
        <v>38</v>
      </c>
    </row>
    <row r="554" spans="1:16" x14ac:dyDescent="0.55000000000000004">
      <c r="A554">
        <v>492522</v>
      </c>
      <c r="B554" t="s">
        <v>2433</v>
      </c>
      <c r="C554">
        <v>553</v>
      </c>
      <c r="D554" t="s">
        <v>2696</v>
      </c>
      <c r="E554" t="s">
        <v>2697</v>
      </c>
      <c r="F554" t="s">
        <v>293</v>
      </c>
      <c r="G554" t="s">
        <v>216</v>
      </c>
      <c r="H554" t="s">
        <v>100</v>
      </c>
      <c r="I554" t="s">
        <v>2698</v>
      </c>
      <c r="J554" t="s">
        <v>2436</v>
      </c>
      <c r="K554">
        <v>3</v>
      </c>
      <c r="L554" t="s">
        <v>100</v>
      </c>
      <c r="M554">
        <v>27</v>
      </c>
      <c r="N554" t="s">
        <v>2699</v>
      </c>
      <c r="O554" t="s">
        <v>2700</v>
      </c>
      <c r="P554" t="s">
        <v>38</v>
      </c>
    </row>
    <row r="555" spans="1:16" x14ac:dyDescent="0.55000000000000004">
      <c r="A555">
        <v>492522</v>
      </c>
      <c r="B555" t="s">
        <v>2433</v>
      </c>
      <c r="C555">
        <v>554</v>
      </c>
      <c r="D555" t="s">
        <v>2701</v>
      </c>
      <c r="E555" t="s">
        <v>2702</v>
      </c>
      <c r="F555" t="s">
        <v>982</v>
      </c>
      <c r="G555" t="s">
        <v>216</v>
      </c>
      <c r="H555" t="s">
        <v>51</v>
      </c>
      <c r="I555" t="s">
        <v>2703</v>
      </c>
      <c r="J555" t="s">
        <v>2436</v>
      </c>
      <c r="K555">
        <v>3</v>
      </c>
      <c r="L555" t="s">
        <v>51</v>
      </c>
      <c r="M555">
        <v>29</v>
      </c>
      <c r="N555" t="s">
        <v>1404</v>
      </c>
      <c r="O555" t="s">
        <v>2190</v>
      </c>
      <c r="P555" t="s">
        <v>38</v>
      </c>
    </row>
    <row r="556" spans="1:16" x14ac:dyDescent="0.55000000000000004">
      <c r="A556">
        <v>492522</v>
      </c>
      <c r="B556" t="s">
        <v>2433</v>
      </c>
      <c r="C556">
        <v>555</v>
      </c>
      <c r="D556" t="s">
        <v>2704</v>
      </c>
      <c r="E556" t="s">
        <v>2705</v>
      </c>
      <c r="F556" t="s">
        <v>242</v>
      </c>
      <c r="G556" t="s">
        <v>216</v>
      </c>
      <c r="H556" t="s">
        <v>93</v>
      </c>
      <c r="I556" t="s">
        <v>1650</v>
      </c>
      <c r="J556" t="s">
        <v>2436</v>
      </c>
      <c r="K556">
        <v>3</v>
      </c>
      <c r="L556" t="s">
        <v>93</v>
      </c>
      <c r="M556">
        <v>28</v>
      </c>
      <c r="N556" t="s">
        <v>1404</v>
      </c>
      <c r="O556" t="s">
        <v>1001</v>
      </c>
      <c r="P556" t="s">
        <v>38</v>
      </c>
    </row>
    <row r="557" spans="1:16" x14ac:dyDescent="0.55000000000000004">
      <c r="A557">
        <v>492522</v>
      </c>
      <c r="B557" t="s">
        <v>2433</v>
      </c>
      <c r="C557">
        <v>556</v>
      </c>
      <c r="D557" t="s">
        <v>2706</v>
      </c>
      <c r="E557" t="s">
        <v>2707</v>
      </c>
      <c r="F557" t="s">
        <v>2708</v>
      </c>
      <c r="G557" t="s">
        <v>216</v>
      </c>
      <c r="H557" t="s">
        <v>100</v>
      </c>
      <c r="I557" t="s">
        <v>145</v>
      </c>
      <c r="J557" t="s">
        <v>2436</v>
      </c>
      <c r="K557">
        <v>3</v>
      </c>
      <c r="L557" t="s">
        <v>93</v>
      </c>
      <c r="M557">
        <v>28</v>
      </c>
      <c r="N557" t="s">
        <v>2709</v>
      </c>
      <c r="O557" t="s">
        <v>1362</v>
      </c>
      <c r="P557" t="s">
        <v>38</v>
      </c>
    </row>
    <row r="558" spans="1:16" x14ac:dyDescent="0.55000000000000004">
      <c r="A558">
        <v>492522</v>
      </c>
      <c r="B558" t="s">
        <v>2433</v>
      </c>
      <c r="C558">
        <v>557</v>
      </c>
      <c r="D558" t="s">
        <v>2710</v>
      </c>
      <c r="E558" t="s">
        <v>2711</v>
      </c>
      <c r="F558" t="s">
        <v>2712</v>
      </c>
      <c r="G558" t="s">
        <v>216</v>
      </c>
      <c r="H558" t="s">
        <v>93</v>
      </c>
      <c r="I558" t="s">
        <v>2713</v>
      </c>
      <c r="J558" t="s">
        <v>2436</v>
      </c>
      <c r="K558">
        <v>3</v>
      </c>
      <c r="L558" t="s">
        <v>93</v>
      </c>
      <c r="M558">
        <v>28</v>
      </c>
      <c r="N558" t="s">
        <v>2714</v>
      </c>
      <c r="O558" t="s">
        <v>2715</v>
      </c>
      <c r="P558" t="s">
        <v>38</v>
      </c>
    </row>
    <row r="559" spans="1:16" x14ac:dyDescent="0.55000000000000004">
      <c r="A559">
        <v>492522</v>
      </c>
      <c r="B559" t="s">
        <v>2433</v>
      </c>
      <c r="C559">
        <v>558</v>
      </c>
      <c r="D559" t="s">
        <v>2716</v>
      </c>
      <c r="E559" t="s">
        <v>2717</v>
      </c>
      <c r="F559" t="s">
        <v>2718</v>
      </c>
      <c r="G559" t="s">
        <v>216</v>
      </c>
      <c r="H559" t="s">
        <v>100</v>
      </c>
      <c r="I559" t="s">
        <v>145</v>
      </c>
      <c r="J559" t="s">
        <v>2436</v>
      </c>
      <c r="K559">
        <v>3</v>
      </c>
      <c r="L559" t="s">
        <v>45</v>
      </c>
      <c r="M559">
        <v>25</v>
      </c>
      <c r="N559" t="s">
        <v>495</v>
      </c>
      <c r="O559" t="s">
        <v>2719</v>
      </c>
      <c r="P559" t="s">
        <v>38</v>
      </c>
    </row>
    <row r="560" spans="1:16" x14ac:dyDescent="0.55000000000000004">
      <c r="A560">
        <v>492522</v>
      </c>
      <c r="B560" t="s">
        <v>2433</v>
      </c>
      <c r="C560">
        <v>559</v>
      </c>
      <c r="D560" t="s">
        <v>2720</v>
      </c>
      <c r="E560" t="s">
        <v>2721</v>
      </c>
      <c r="F560" t="s">
        <v>2722</v>
      </c>
      <c r="G560" t="s">
        <v>216</v>
      </c>
      <c r="H560" t="s">
        <v>45</v>
      </c>
      <c r="I560" t="s">
        <v>478</v>
      </c>
      <c r="J560" t="s">
        <v>2436</v>
      </c>
      <c r="K560">
        <v>3</v>
      </c>
      <c r="L560" t="s">
        <v>45</v>
      </c>
      <c r="M560">
        <v>25</v>
      </c>
      <c r="N560" t="s">
        <v>522</v>
      </c>
      <c r="O560" t="s">
        <v>141</v>
      </c>
      <c r="P560" t="s">
        <v>38</v>
      </c>
    </row>
    <row r="561" spans="1:16" x14ac:dyDescent="0.55000000000000004">
      <c r="A561">
        <v>492522</v>
      </c>
      <c r="B561" t="s">
        <v>2433</v>
      </c>
      <c r="C561">
        <v>560</v>
      </c>
      <c r="D561" t="s">
        <v>2723</v>
      </c>
      <c r="E561" t="s">
        <v>2724</v>
      </c>
      <c r="F561" t="s">
        <v>2725</v>
      </c>
      <c r="G561" t="s">
        <v>216</v>
      </c>
      <c r="H561" t="s">
        <v>100</v>
      </c>
      <c r="I561" t="s">
        <v>2726</v>
      </c>
      <c r="J561" t="s">
        <v>2436</v>
      </c>
      <c r="K561">
        <v>3</v>
      </c>
      <c r="L561" t="s">
        <v>100</v>
      </c>
      <c r="M561">
        <v>27</v>
      </c>
      <c r="N561" t="s">
        <v>2727</v>
      </c>
      <c r="O561" t="s">
        <v>2728</v>
      </c>
      <c r="P561" t="s">
        <v>38</v>
      </c>
    </row>
    <row r="562" spans="1:16" x14ac:dyDescent="0.55000000000000004">
      <c r="A562">
        <v>492522</v>
      </c>
      <c r="B562" t="s">
        <v>2433</v>
      </c>
      <c r="C562">
        <v>561</v>
      </c>
      <c r="D562" t="s">
        <v>2729</v>
      </c>
      <c r="E562" t="s">
        <v>2730</v>
      </c>
      <c r="F562" t="s">
        <v>1021</v>
      </c>
      <c r="G562" t="s">
        <v>471</v>
      </c>
      <c r="H562" t="s">
        <v>65</v>
      </c>
      <c r="I562" t="s">
        <v>2547</v>
      </c>
      <c r="J562" t="s">
        <v>2436</v>
      </c>
      <c r="K562">
        <v>2</v>
      </c>
      <c r="L562" t="s">
        <v>65</v>
      </c>
      <c r="M562">
        <v>26</v>
      </c>
      <c r="N562" t="s">
        <v>1555</v>
      </c>
      <c r="O562" t="s">
        <v>887</v>
      </c>
      <c r="P562" t="s">
        <v>38</v>
      </c>
    </row>
    <row r="563" spans="1:16" x14ac:dyDescent="0.55000000000000004">
      <c r="A563">
        <v>492522</v>
      </c>
      <c r="B563" t="s">
        <v>2433</v>
      </c>
      <c r="C563">
        <v>562</v>
      </c>
      <c r="D563" t="s">
        <v>2731</v>
      </c>
      <c r="E563" t="s">
        <v>2732</v>
      </c>
      <c r="F563" t="s">
        <v>1176</v>
      </c>
      <c r="G563" t="s">
        <v>471</v>
      </c>
      <c r="H563" t="s">
        <v>100</v>
      </c>
      <c r="I563" t="s">
        <v>145</v>
      </c>
      <c r="J563" t="s">
        <v>2436</v>
      </c>
      <c r="K563">
        <v>2</v>
      </c>
      <c r="L563" t="s">
        <v>100</v>
      </c>
      <c r="M563">
        <v>27</v>
      </c>
      <c r="N563" t="s">
        <v>406</v>
      </c>
      <c r="O563" t="s">
        <v>2733</v>
      </c>
      <c r="P563" t="s">
        <v>38</v>
      </c>
    </row>
    <row r="564" spans="1:16" x14ac:dyDescent="0.55000000000000004">
      <c r="A564">
        <v>492522</v>
      </c>
      <c r="B564" t="s">
        <v>2433</v>
      </c>
      <c r="C564">
        <v>563</v>
      </c>
      <c r="D564" t="s">
        <v>2734</v>
      </c>
      <c r="E564" t="s">
        <v>2735</v>
      </c>
      <c r="F564" t="s">
        <v>2736</v>
      </c>
      <c r="G564" t="s">
        <v>471</v>
      </c>
      <c r="H564" t="s">
        <v>45</v>
      </c>
      <c r="I564" t="s">
        <v>2523</v>
      </c>
      <c r="J564" t="s">
        <v>2436</v>
      </c>
      <c r="K564">
        <v>2</v>
      </c>
      <c r="L564" t="s">
        <v>45</v>
      </c>
      <c r="M564">
        <v>25</v>
      </c>
      <c r="N564" t="s">
        <v>789</v>
      </c>
      <c r="O564" t="s">
        <v>161</v>
      </c>
      <c r="P564" t="s">
        <v>38</v>
      </c>
    </row>
    <row r="565" spans="1:16" x14ac:dyDescent="0.55000000000000004">
      <c r="A565">
        <v>492522</v>
      </c>
      <c r="B565" t="s">
        <v>2433</v>
      </c>
      <c r="C565">
        <v>564</v>
      </c>
      <c r="D565" t="s">
        <v>2737</v>
      </c>
      <c r="E565" t="s">
        <v>2738</v>
      </c>
      <c r="F565" t="s">
        <v>2739</v>
      </c>
      <c r="G565" t="s">
        <v>471</v>
      </c>
      <c r="H565" t="s">
        <v>2563</v>
      </c>
      <c r="I565" t="s">
        <v>2564</v>
      </c>
      <c r="J565" t="s">
        <v>2436</v>
      </c>
      <c r="K565">
        <v>2</v>
      </c>
      <c r="L565" t="s">
        <v>2563</v>
      </c>
      <c r="M565">
        <v>36</v>
      </c>
      <c r="N565" t="s">
        <v>2740</v>
      </c>
      <c r="O565" t="s">
        <v>2741</v>
      </c>
      <c r="P565" t="s">
        <v>38</v>
      </c>
    </row>
    <row r="566" spans="1:16" x14ac:dyDescent="0.55000000000000004">
      <c r="A566">
        <v>492522</v>
      </c>
      <c r="B566" t="s">
        <v>2433</v>
      </c>
      <c r="C566">
        <v>565</v>
      </c>
      <c r="D566" t="s">
        <v>2742</v>
      </c>
      <c r="E566" t="s">
        <v>2743</v>
      </c>
      <c r="F566" t="s">
        <v>488</v>
      </c>
      <c r="G566" t="s">
        <v>471</v>
      </c>
      <c r="H566" t="s">
        <v>45</v>
      </c>
      <c r="I566" t="s">
        <v>737</v>
      </c>
      <c r="J566" t="s">
        <v>2436</v>
      </c>
      <c r="K566">
        <v>2</v>
      </c>
      <c r="L566" t="s">
        <v>45</v>
      </c>
      <c r="M566">
        <v>25</v>
      </c>
      <c r="N566" t="s">
        <v>2744</v>
      </c>
      <c r="O566" t="s">
        <v>226</v>
      </c>
      <c r="P566" t="s">
        <v>38</v>
      </c>
    </row>
    <row r="567" spans="1:16" x14ac:dyDescent="0.55000000000000004">
      <c r="A567">
        <v>492522</v>
      </c>
      <c r="B567" t="s">
        <v>2433</v>
      </c>
      <c r="C567">
        <v>566</v>
      </c>
      <c r="D567" t="s">
        <v>2745</v>
      </c>
      <c r="E567" t="s">
        <v>2746</v>
      </c>
      <c r="F567" t="s">
        <v>2351</v>
      </c>
      <c r="G567" t="s">
        <v>471</v>
      </c>
      <c r="H567" t="s">
        <v>65</v>
      </c>
      <c r="I567" t="s">
        <v>2747</v>
      </c>
      <c r="J567" t="s">
        <v>2436</v>
      </c>
      <c r="K567">
        <v>2</v>
      </c>
      <c r="L567" t="s">
        <v>65</v>
      </c>
      <c r="M567">
        <v>26</v>
      </c>
      <c r="N567" t="s">
        <v>1214</v>
      </c>
      <c r="O567" t="s">
        <v>2748</v>
      </c>
      <c r="P567" t="s">
        <v>38</v>
      </c>
    </row>
    <row r="568" spans="1:16" x14ac:dyDescent="0.55000000000000004">
      <c r="A568">
        <v>492522</v>
      </c>
      <c r="B568" t="s">
        <v>2433</v>
      </c>
      <c r="C568">
        <v>567</v>
      </c>
      <c r="D568" t="s">
        <v>2749</v>
      </c>
      <c r="E568" t="s">
        <v>2750</v>
      </c>
      <c r="F568" t="s">
        <v>2751</v>
      </c>
      <c r="G568" t="s">
        <v>471</v>
      </c>
      <c r="H568" t="s">
        <v>45</v>
      </c>
      <c r="I568" t="s">
        <v>2523</v>
      </c>
      <c r="J568" t="s">
        <v>2436</v>
      </c>
      <c r="K568">
        <v>2</v>
      </c>
      <c r="L568" t="s">
        <v>45</v>
      </c>
      <c r="M568">
        <v>25</v>
      </c>
      <c r="N568" t="s">
        <v>1214</v>
      </c>
      <c r="O568" t="s">
        <v>2752</v>
      </c>
      <c r="P568" t="s">
        <v>38</v>
      </c>
    </row>
    <row r="569" spans="1:16" x14ac:dyDescent="0.55000000000000004">
      <c r="A569">
        <v>492522</v>
      </c>
      <c r="B569" t="s">
        <v>2433</v>
      </c>
      <c r="C569">
        <v>568</v>
      </c>
      <c r="D569" t="s">
        <v>2753</v>
      </c>
      <c r="E569" t="s">
        <v>2754</v>
      </c>
      <c r="F569" t="s">
        <v>2755</v>
      </c>
      <c r="G569" t="s">
        <v>471</v>
      </c>
      <c r="H569" t="s">
        <v>117</v>
      </c>
      <c r="I569" t="s">
        <v>743</v>
      </c>
      <c r="J569" t="s">
        <v>2436</v>
      </c>
      <c r="K569">
        <v>2</v>
      </c>
      <c r="L569" t="s">
        <v>117</v>
      </c>
      <c r="M569">
        <v>18</v>
      </c>
      <c r="N569" t="s">
        <v>817</v>
      </c>
      <c r="O569" t="s">
        <v>47</v>
      </c>
      <c r="P569" t="s">
        <v>38</v>
      </c>
    </row>
    <row r="570" spans="1:16" x14ac:dyDescent="0.55000000000000004">
      <c r="A570">
        <v>492522</v>
      </c>
      <c r="B570" t="s">
        <v>2433</v>
      </c>
      <c r="C570">
        <v>569</v>
      </c>
      <c r="D570" t="s">
        <v>2756</v>
      </c>
      <c r="E570" t="s">
        <v>2757</v>
      </c>
      <c r="F570" t="s">
        <v>1546</v>
      </c>
      <c r="G570" t="s">
        <v>471</v>
      </c>
      <c r="H570" t="s">
        <v>100</v>
      </c>
      <c r="I570" t="s">
        <v>138</v>
      </c>
      <c r="J570" t="s">
        <v>2436</v>
      </c>
      <c r="K570">
        <v>2</v>
      </c>
      <c r="L570" t="s">
        <v>100</v>
      </c>
      <c r="M570">
        <v>27</v>
      </c>
      <c r="N570" t="s">
        <v>995</v>
      </c>
      <c r="O570" t="s">
        <v>2758</v>
      </c>
      <c r="P570" t="s">
        <v>38</v>
      </c>
    </row>
    <row r="571" spans="1:16" x14ac:dyDescent="0.55000000000000004">
      <c r="A571">
        <v>492522</v>
      </c>
      <c r="B571" t="s">
        <v>2433</v>
      </c>
      <c r="C571">
        <v>570</v>
      </c>
      <c r="D571" t="s">
        <v>2759</v>
      </c>
      <c r="E571" t="s">
        <v>2760</v>
      </c>
      <c r="F571" t="s">
        <v>550</v>
      </c>
      <c r="G571" t="s">
        <v>471</v>
      </c>
      <c r="H571" t="s">
        <v>362</v>
      </c>
      <c r="I571" t="s">
        <v>660</v>
      </c>
      <c r="J571" t="s">
        <v>2436</v>
      </c>
      <c r="K571">
        <v>2</v>
      </c>
      <c r="L571" t="s">
        <v>362</v>
      </c>
      <c r="M571">
        <v>31</v>
      </c>
      <c r="N571" t="s">
        <v>2761</v>
      </c>
      <c r="O571" t="s">
        <v>1128</v>
      </c>
      <c r="P571" t="s">
        <v>38</v>
      </c>
    </row>
    <row r="572" spans="1:16" x14ac:dyDescent="0.55000000000000004">
      <c r="A572">
        <v>492522</v>
      </c>
      <c r="B572" t="s">
        <v>2433</v>
      </c>
      <c r="C572">
        <v>571</v>
      </c>
      <c r="D572" t="s">
        <v>2762</v>
      </c>
      <c r="E572" t="s">
        <v>2763</v>
      </c>
      <c r="F572" t="s">
        <v>2764</v>
      </c>
      <c r="G572" t="s">
        <v>471</v>
      </c>
      <c r="H572" t="s">
        <v>51</v>
      </c>
      <c r="I572" t="s">
        <v>2169</v>
      </c>
      <c r="J572" t="s">
        <v>2436</v>
      </c>
      <c r="K572">
        <v>2</v>
      </c>
      <c r="L572" t="s">
        <v>51</v>
      </c>
      <c r="M572">
        <v>29</v>
      </c>
      <c r="N572" t="s">
        <v>2765</v>
      </c>
      <c r="O572" t="s">
        <v>818</v>
      </c>
      <c r="P572" t="s">
        <v>38</v>
      </c>
    </row>
    <row r="573" spans="1:16" x14ac:dyDescent="0.55000000000000004">
      <c r="A573">
        <v>492522</v>
      </c>
      <c r="B573" t="s">
        <v>2433</v>
      </c>
      <c r="C573">
        <v>572</v>
      </c>
      <c r="D573" t="s">
        <v>2766</v>
      </c>
      <c r="E573" t="s">
        <v>2767</v>
      </c>
      <c r="F573" t="s">
        <v>1161</v>
      </c>
      <c r="G573" t="s">
        <v>471</v>
      </c>
      <c r="H573" t="s">
        <v>65</v>
      </c>
      <c r="I573" t="s">
        <v>2768</v>
      </c>
      <c r="J573" t="s">
        <v>2436</v>
      </c>
      <c r="K573">
        <v>2</v>
      </c>
      <c r="L573" t="s">
        <v>65</v>
      </c>
      <c r="M573">
        <v>26</v>
      </c>
      <c r="N573" t="s">
        <v>2769</v>
      </c>
      <c r="O573" t="s">
        <v>2255</v>
      </c>
      <c r="P573" t="s">
        <v>38</v>
      </c>
    </row>
    <row r="574" spans="1:16" x14ac:dyDescent="0.55000000000000004">
      <c r="A574">
        <v>492522</v>
      </c>
      <c r="B574" t="s">
        <v>2433</v>
      </c>
      <c r="C574">
        <v>573</v>
      </c>
      <c r="D574" t="s">
        <v>2770</v>
      </c>
      <c r="E574" t="s">
        <v>2771</v>
      </c>
      <c r="F574" t="s">
        <v>2772</v>
      </c>
      <c r="G574" t="s">
        <v>471</v>
      </c>
      <c r="H574" t="s">
        <v>100</v>
      </c>
      <c r="I574" t="s">
        <v>2475</v>
      </c>
      <c r="J574" t="s">
        <v>2436</v>
      </c>
      <c r="K574">
        <v>2</v>
      </c>
      <c r="L574" t="s">
        <v>100</v>
      </c>
      <c r="M574">
        <v>27</v>
      </c>
      <c r="N574" t="s">
        <v>2773</v>
      </c>
      <c r="O574" t="s">
        <v>440</v>
      </c>
      <c r="P574" t="s">
        <v>38</v>
      </c>
    </row>
    <row r="575" spans="1:16" x14ac:dyDescent="0.55000000000000004">
      <c r="A575">
        <v>492522</v>
      </c>
      <c r="B575" t="s">
        <v>2433</v>
      </c>
      <c r="C575">
        <v>574</v>
      </c>
      <c r="D575" t="s">
        <v>2774</v>
      </c>
      <c r="E575" t="s">
        <v>2775</v>
      </c>
      <c r="F575" t="s">
        <v>2776</v>
      </c>
      <c r="G575" t="s">
        <v>471</v>
      </c>
      <c r="H575" t="s">
        <v>42</v>
      </c>
      <c r="I575" t="s">
        <v>2777</v>
      </c>
      <c r="J575" t="s">
        <v>2436</v>
      </c>
      <c r="K575">
        <v>2</v>
      </c>
      <c r="L575" t="s">
        <v>42</v>
      </c>
      <c r="M575">
        <v>23</v>
      </c>
      <c r="N575" t="s">
        <v>2778</v>
      </c>
      <c r="O575" t="s">
        <v>76</v>
      </c>
      <c r="P575" t="s">
        <v>38</v>
      </c>
    </row>
    <row r="576" spans="1:16" x14ac:dyDescent="0.55000000000000004">
      <c r="A576">
        <v>492522</v>
      </c>
      <c r="B576" t="s">
        <v>2433</v>
      </c>
      <c r="C576">
        <v>575</v>
      </c>
      <c r="D576" t="s">
        <v>2779</v>
      </c>
      <c r="E576" t="s">
        <v>2780</v>
      </c>
      <c r="F576" t="s">
        <v>2020</v>
      </c>
      <c r="G576" t="s">
        <v>471</v>
      </c>
      <c r="H576" t="s">
        <v>45</v>
      </c>
      <c r="I576" t="s">
        <v>478</v>
      </c>
      <c r="J576" t="s">
        <v>2436</v>
      </c>
      <c r="K576">
        <v>2</v>
      </c>
      <c r="L576" t="s">
        <v>45</v>
      </c>
      <c r="M576">
        <v>25</v>
      </c>
      <c r="N576" t="s">
        <v>2466</v>
      </c>
      <c r="O576" t="s">
        <v>1870</v>
      </c>
      <c r="P576" t="s">
        <v>38</v>
      </c>
    </row>
    <row r="577" spans="1:16" x14ac:dyDescent="0.55000000000000004">
      <c r="A577">
        <v>492522</v>
      </c>
      <c r="B577" t="s">
        <v>2433</v>
      </c>
      <c r="C577">
        <v>576</v>
      </c>
      <c r="D577" t="s">
        <v>2781</v>
      </c>
      <c r="E577" t="s">
        <v>2782</v>
      </c>
      <c r="F577" t="s">
        <v>2106</v>
      </c>
      <c r="G577" t="s">
        <v>471</v>
      </c>
      <c r="H577" t="s">
        <v>65</v>
      </c>
      <c r="I577" t="s">
        <v>1995</v>
      </c>
      <c r="J577" t="s">
        <v>2436</v>
      </c>
      <c r="K577">
        <v>2</v>
      </c>
      <c r="L577" t="s">
        <v>65</v>
      </c>
      <c r="M577">
        <v>26</v>
      </c>
      <c r="N577" t="s">
        <v>668</v>
      </c>
      <c r="O577" t="s">
        <v>1346</v>
      </c>
      <c r="P577" t="s">
        <v>38</v>
      </c>
    </row>
    <row r="578" spans="1:16" x14ac:dyDescent="0.55000000000000004">
      <c r="A578">
        <v>492522</v>
      </c>
      <c r="B578" t="s">
        <v>2433</v>
      </c>
      <c r="C578">
        <v>577</v>
      </c>
      <c r="D578" t="s">
        <v>2783</v>
      </c>
      <c r="E578" t="s">
        <v>2784</v>
      </c>
      <c r="F578" t="s">
        <v>2785</v>
      </c>
      <c r="G578" t="s">
        <v>471</v>
      </c>
      <c r="H578" t="s">
        <v>45</v>
      </c>
      <c r="I578" t="s">
        <v>737</v>
      </c>
      <c r="J578" t="s">
        <v>2436</v>
      </c>
      <c r="K578">
        <v>2</v>
      </c>
      <c r="L578" t="s">
        <v>45</v>
      </c>
      <c r="M578">
        <v>25</v>
      </c>
      <c r="N578" t="s">
        <v>2786</v>
      </c>
      <c r="O578" t="s">
        <v>1851</v>
      </c>
      <c r="P578" t="s">
        <v>38</v>
      </c>
    </row>
    <row r="579" spans="1:16" x14ac:dyDescent="0.55000000000000004">
      <c r="A579">
        <v>492522</v>
      </c>
      <c r="B579" t="s">
        <v>2433</v>
      </c>
      <c r="C579">
        <v>578</v>
      </c>
      <c r="D579" t="s">
        <v>2787</v>
      </c>
      <c r="E579" t="s">
        <v>2788</v>
      </c>
      <c r="F579" t="s">
        <v>2789</v>
      </c>
      <c r="G579" t="s">
        <v>471</v>
      </c>
      <c r="H579" t="s">
        <v>72</v>
      </c>
      <c r="I579" t="s">
        <v>1773</v>
      </c>
      <c r="J579" t="s">
        <v>2436</v>
      </c>
      <c r="K579">
        <v>2</v>
      </c>
      <c r="L579" t="s">
        <v>72</v>
      </c>
      <c r="M579">
        <v>37</v>
      </c>
      <c r="N579" t="s">
        <v>2790</v>
      </c>
      <c r="O579" t="s">
        <v>351</v>
      </c>
      <c r="P579" t="s">
        <v>38</v>
      </c>
    </row>
    <row r="580" spans="1:16" x14ac:dyDescent="0.55000000000000004">
      <c r="A580">
        <v>492522</v>
      </c>
      <c r="B580" t="s">
        <v>2433</v>
      </c>
      <c r="C580">
        <v>579</v>
      </c>
      <c r="D580" t="s">
        <v>2791</v>
      </c>
      <c r="E580" t="s">
        <v>2792</v>
      </c>
      <c r="F580" t="s">
        <v>1101</v>
      </c>
      <c r="G580" t="s">
        <v>471</v>
      </c>
      <c r="H580" t="s">
        <v>45</v>
      </c>
      <c r="I580" t="s">
        <v>2523</v>
      </c>
      <c r="J580" t="s">
        <v>2436</v>
      </c>
      <c r="K580">
        <v>2</v>
      </c>
      <c r="L580" t="s">
        <v>45</v>
      </c>
      <c r="M580">
        <v>25</v>
      </c>
      <c r="N580" t="s">
        <v>102</v>
      </c>
      <c r="O580" t="s">
        <v>1190</v>
      </c>
      <c r="P580" t="s">
        <v>38</v>
      </c>
    </row>
    <row r="581" spans="1:16" x14ac:dyDescent="0.55000000000000004">
      <c r="A581">
        <v>492522</v>
      </c>
      <c r="B581" t="s">
        <v>2433</v>
      </c>
      <c r="C581">
        <v>580</v>
      </c>
      <c r="D581" t="s">
        <v>2793</v>
      </c>
      <c r="E581" t="s">
        <v>2794</v>
      </c>
      <c r="F581" t="s">
        <v>2795</v>
      </c>
      <c r="G581" t="s">
        <v>471</v>
      </c>
      <c r="H581" t="s">
        <v>65</v>
      </c>
      <c r="I581" t="s">
        <v>2450</v>
      </c>
      <c r="J581" t="s">
        <v>2436</v>
      </c>
      <c r="K581">
        <v>2</v>
      </c>
      <c r="L581" t="s">
        <v>65</v>
      </c>
      <c r="M581">
        <v>26</v>
      </c>
      <c r="N581" t="s">
        <v>102</v>
      </c>
      <c r="O581" t="s">
        <v>2796</v>
      </c>
      <c r="P581" t="s">
        <v>38</v>
      </c>
    </row>
    <row r="582" spans="1:16" x14ac:dyDescent="0.55000000000000004">
      <c r="A582">
        <v>492522</v>
      </c>
      <c r="B582" t="s">
        <v>2433</v>
      </c>
      <c r="C582">
        <v>581</v>
      </c>
      <c r="D582" t="s">
        <v>2797</v>
      </c>
      <c r="E582" t="s">
        <v>2798</v>
      </c>
      <c r="F582" t="s">
        <v>2799</v>
      </c>
      <c r="G582" t="s">
        <v>471</v>
      </c>
      <c r="H582" t="s">
        <v>100</v>
      </c>
      <c r="I582" t="s">
        <v>1659</v>
      </c>
      <c r="J582" t="s">
        <v>2436</v>
      </c>
      <c r="K582">
        <v>2</v>
      </c>
      <c r="L582" t="s">
        <v>100</v>
      </c>
      <c r="M582">
        <v>27</v>
      </c>
      <c r="N582" t="s">
        <v>2476</v>
      </c>
      <c r="O582" t="s">
        <v>942</v>
      </c>
      <c r="P582" t="s">
        <v>38</v>
      </c>
    </row>
    <row r="583" spans="1:16" x14ac:dyDescent="0.55000000000000004">
      <c r="A583">
        <v>492522</v>
      </c>
      <c r="B583" t="s">
        <v>2433</v>
      </c>
      <c r="C583">
        <v>582</v>
      </c>
      <c r="D583" t="s">
        <v>2800</v>
      </c>
      <c r="E583" t="s">
        <v>2801</v>
      </c>
      <c r="F583" t="s">
        <v>2802</v>
      </c>
      <c r="G583" t="s">
        <v>471</v>
      </c>
      <c r="H583" t="s">
        <v>45</v>
      </c>
      <c r="I583" t="s">
        <v>478</v>
      </c>
      <c r="J583" t="s">
        <v>2436</v>
      </c>
      <c r="K583">
        <v>2</v>
      </c>
      <c r="L583" t="s">
        <v>45</v>
      </c>
      <c r="M583">
        <v>25</v>
      </c>
      <c r="N583" t="s">
        <v>2803</v>
      </c>
      <c r="O583" t="s">
        <v>828</v>
      </c>
      <c r="P583" t="s">
        <v>38</v>
      </c>
    </row>
    <row r="584" spans="1:16" x14ac:dyDescent="0.55000000000000004">
      <c r="A584">
        <v>492522</v>
      </c>
      <c r="B584" t="s">
        <v>2433</v>
      </c>
      <c r="C584">
        <v>583</v>
      </c>
      <c r="D584" t="s">
        <v>2804</v>
      </c>
      <c r="E584" t="s">
        <v>2805</v>
      </c>
      <c r="F584" t="s">
        <v>1558</v>
      </c>
      <c r="G584" t="s">
        <v>471</v>
      </c>
      <c r="H584" t="s">
        <v>45</v>
      </c>
      <c r="I584" t="s">
        <v>2806</v>
      </c>
      <c r="J584" t="s">
        <v>2436</v>
      </c>
      <c r="K584">
        <v>2</v>
      </c>
      <c r="L584" t="s">
        <v>45</v>
      </c>
      <c r="M584">
        <v>25</v>
      </c>
      <c r="N584" t="s">
        <v>2807</v>
      </c>
      <c r="O584" t="s">
        <v>553</v>
      </c>
      <c r="P584" t="s">
        <v>38</v>
      </c>
    </row>
    <row r="585" spans="1:16" x14ac:dyDescent="0.55000000000000004">
      <c r="A585">
        <v>492522</v>
      </c>
      <c r="B585" t="s">
        <v>2433</v>
      </c>
      <c r="C585">
        <v>584</v>
      </c>
      <c r="D585" t="s">
        <v>2808</v>
      </c>
      <c r="E585" t="s">
        <v>2809</v>
      </c>
      <c r="F585" t="s">
        <v>2810</v>
      </c>
      <c r="G585" t="s">
        <v>471</v>
      </c>
      <c r="H585" t="s">
        <v>100</v>
      </c>
      <c r="I585" t="s">
        <v>1267</v>
      </c>
      <c r="J585" t="s">
        <v>2436</v>
      </c>
      <c r="K585">
        <v>2</v>
      </c>
      <c r="L585" t="s">
        <v>100</v>
      </c>
      <c r="M585">
        <v>27</v>
      </c>
      <c r="N585" t="s">
        <v>2811</v>
      </c>
      <c r="O585" t="s">
        <v>1851</v>
      </c>
      <c r="P585" t="s">
        <v>38</v>
      </c>
    </row>
    <row r="586" spans="1:16" x14ac:dyDescent="0.55000000000000004">
      <c r="A586">
        <v>492522</v>
      </c>
      <c r="B586" t="s">
        <v>2433</v>
      </c>
      <c r="C586">
        <v>585</v>
      </c>
      <c r="D586" t="s">
        <v>2812</v>
      </c>
      <c r="E586" t="s">
        <v>2813</v>
      </c>
      <c r="F586" t="s">
        <v>2814</v>
      </c>
      <c r="G586" t="s">
        <v>471</v>
      </c>
      <c r="H586" t="s">
        <v>100</v>
      </c>
      <c r="I586" t="s">
        <v>2568</v>
      </c>
      <c r="J586" t="s">
        <v>2436</v>
      </c>
      <c r="K586">
        <v>2</v>
      </c>
      <c r="L586" t="s">
        <v>100</v>
      </c>
      <c r="M586">
        <v>27</v>
      </c>
      <c r="N586" t="s">
        <v>678</v>
      </c>
      <c r="O586" t="s">
        <v>265</v>
      </c>
      <c r="P586" t="s">
        <v>38</v>
      </c>
    </row>
    <row r="587" spans="1:16" x14ac:dyDescent="0.55000000000000004">
      <c r="A587">
        <v>492522</v>
      </c>
      <c r="B587" t="s">
        <v>2433</v>
      </c>
      <c r="C587">
        <v>586</v>
      </c>
      <c r="D587" t="s">
        <v>2815</v>
      </c>
      <c r="E587" t="s">
        <v>2816</v>
      </c>
      <c r="F587" t="s">
        <v>2817</v>
      </c>
      <c r="G587" t="s">
        <v>471</v>
      </c>
      <c r="H587" t="s">
        <v>93</v>
      </c>
      <c r="I587" t="s">
        <v>1397</v>
      </c>
      <c r="J587" t="s">
        <v>2436</v>
      </c>
      <c r="K587">
        <v>2</v>
      </c>
      <c r="L587" t="s">
        <v>93</v>
      </c>
      <c r="M587">
        <v>28</v>
      </c>
      <c r="N587" t="s">
        <v>2818</v>
      </c>
      <c r="O587" t="s">
        <v>1950</v>
      </c>
      <c r="P587" t="s">
        <v>38</v>
      </c>
    </row>
    <row r="588" spans="1:16" x14ac:dyDescent="0.55000000000000004">
      <c r="A588">
        <v>492522</v>
      </c>
      <c r="B588" t="s">
        <v>2433</v>
      </c>
      <c r="C588">
        <v>587</v>
      </c>
      <c r="D588" t="s">
        <v>2819</v>
      </c>
      <c r="E588" t="s">
        <v>2820</v>
      </c>
      <c r="F588" t="s">
        <v>559</v>
      </c>
      <c r="G588" t="s">
        <v>471</v>
      </c>
      <c r="H588" t="s">
        <v>230</v>
      </c>
      <c r="I588" t="s">
        <v>2455</v>
      </c>
      <c r="J588" t="s">
        <v>2436</v>
      </c>
      <c r="K588">
        <v>2</v>
      </c>
      <c r="L588" t="s">
        <v>230</v>
      </c>
      <c r="M588">
        <v>34</v>
      </c>
      <c r="N588" t="s">
        <v>2821</v>
      </c>
      <c r="O588" t="s">
        <v>2822</v>
      </c>
      <c r="P588" t="s">
        <v>38</v>
      </c>
    </row>
    <row r="589" spans="1:16" x14ac:dyDescent="0.55000000000000004">
      <c r="A589">
        <v>492522</v>
      </c>
      <c r="B589" t="s">
        <v>2433</v>
      </c>
      <c r="C589">
        <v>588</v>
      </c>
      <c r="D589" t="s">
        <v>2823</v>
      </c>
      <c r="E589" t="s">
        <v>2824</v>
      </c>
      <c r="F589" t="s">
        <v>2825</v>
      </c>
      <c r="G589" t="s">
        <v>471</v>
      </c>
      <c r="H589" t="s">
        <v>72</v>
      </c>
      <c r="I589" t="s">
        <v>2211</v>
      </c>
      <c r="J589" t="s">
        <v>2436</v>
      </c>
      <c r="K589">
        <v>2</v>
      </c>
      <c r="L589" t="s">
        <v>72</v>
      </c>
      <c r="M589">
        <v>37</v>
      </c>
      <c r="N589" t="s">
        <v>2826</v>
      </c>
      <c r="O589" t="s">
        <v>2538</v>
      </c>
      <c r="P589" t="s">
        <v>38</v>
      </c>
    </row>
    <row r="590" spans="1:16" x14ac:dyDescent="0.55000000000000004">
      <c r="A590">
        <v>492522</v>
      </c>
      <c r="B590" t="s">
        <v>2433</v>
      </c>
      <c r="C590">
        <v>589</v>
      </c>
      <c r="D590" t="s">
        <v>2827</v>
      </c>
      <c r="E590" t="s">
        <v>2828</v>
      </c>
      <c r="F590" t="s">
        <v>2829</v>
      </c>
      <c r="G590" t="s">
        <v>471</v>
      </c>
      <c r="H590" t="s">
        <v>65</v>
      </c>
      <c r="I590" t="s">
        <v>589</v>
      </c>
      <c r="J590" t="s">
        <v>2436</v>
      </c>
      <c r="K590">
        <v>2</v>
      </c>
      <c r="L590" t="s">
        <v>65</v>
      </c>
      <c r="M590">
        <v>26</v>
      </c>
      <c r="N590" t="s">
        <v>2830</v>
      </c>
      <c r="O590" t="s">
        <v>685</v>
      </c>
      <c r="P590" t="s">
        <v>38</v>
      </c>
    </row>
    <row r="591" spans="1:16" x14ac:dyDescent="0.55000000000000004">
      <c r="A591">
        <v>492522</v>
      </c>
      <c r="B591" t="s">
        <v>2433</v>
      </c>
      <c r="C591">
        <v>590</v>
      </c>
      <c r="D591" t="s">
        <v>2831</v>
      </c>
      <c r="E591" t="s">
        <v>2832</v>
      </c>
      <c r="F591" t="s">
        <v>2833</v>
      </c>
      <c r="G591" t="s">
        <v>471</v>
      </c>
      <c r="H591" t="s">
        <v>100</v>
      </c>
      <c r="I591" t="s">
        <v>1980</v>
      </c>
      <c r="J591" t="s">
        <v>2436</v>
      </c>
      <c r="K591">
        <v>2</v>
      </c>
      <c r="L591" t="s">
        <v>100</v>
      </c>
      <c r="M591">
        <v>27</v>
      </c>
      <c r="N591" t="s">
        <v>270</v>
      </c>
      <c r="O591" t="s">
        <v>371</v>
      </c>
      <c r="P591" t="s">
        <v>38</v>
      </c>
    </row>
    <row r="592" spans="1:16" x14ac:dyDescent="0.55000000000000004">
      <c r="A592">
        <v>492522</v>
      </c>
      <c r="B592" t="s">
        <v>2433</v>
      </c>
      <c r="C592">
        <v>591</v>
      </c>
      <c r="D592" t="s">
        <v>2834</v>
      </c>
      <c r="E592" t="s">
        <v>2835</v>
      </c>
      <c r="F592" t="s">
        <v>2836</v>
      </c>
      <c r="G592" t="s">
        <v>471</v>
      </c>
      <c r="H592" t="s">
        <v>362</v>
      </c>
      <c r="I592" t="s">
        <v>660</v>
      </c>
      <c r="J592" t="s">
        <v>2436</v>
      </c>
      <c r="K592">
        <v>2</v>
      </c>
      <c r="L592" t="s">
        <v>362</v>
      </c>
      <c r="M592">
        <v>31</v>
      </c>
      <c r="N592" t="s">
        <v>347</v>
      </c>
      <c r="O592" t="s">
        <v>543</v>
      </c>
      <c r="P592" t="s">
        <v>38</v>
      </c>
    </row>
    <row r="593" spans="1:16" x14ac:dyDescent="0.55000000000000004">
      <c r="A593">
        <v>492522</v>
      </c>
      <c r="B593" t="s">
        <v>2433</v>
      </c>
      <c r="C593">
        <v>592</v>
      </c>
      <c r="D593" t="s">
        <v>2837</v>
      </c>
      <c r="E593" t="s">
        <v>2838</v>
      </c>
      <c r="F593" t="s">
        <v>2785</v>
      </c>
      <c r="G593" t="s">
        <v>471</v>
      </c>
      <c r="H593" t="s">
        <v>65</v>
      </c>
      <c r="I593" t="s">
        <v>2839</v>
      </c>
      <c r="J593" t="s">
        <v>2436</v>
      </c>
      <c r="K593">
        <v>2</v>
      </c>
      <c r="L593" t="s">
        <v>65</v>
      </c>
      <c r="M593">
        <v>26</v>
      </c>
      <c r="N593" t="s">
        <v>479</v>
      </c>
      <c r="O593" t="s">
        <v>2538</v>
      </c>
      <c r="P593" t="s">
        <v>38</v>
      </c>
    </row>
    <row r="594" spans="1:16" x14ac:dyDescent="0.55000000000000004">
      <c r="A594">
        <v>492522</v>
      </c>
      <c r="B594" t="s">
        <v>2433</v>
      </c>
      <c r="C594">
        <v>593</v>
      </c>
      <c r="D594" t="s">
        <v>2840</v>
      </c>
      <c r="E594" t="s">
        <v>2841</v>
      </c>
      <c r="F594" t="s">
        <v>2842</v>
      </c>
      <c r="G594" t="s">
        <v>471</v>
      </c>
      <c r="H594" t="s">
        <v>93</v>
      </c>
      <c r="I594" t="s">
        <v>484</v>
      </c>
      <c r="J594" t="s">
        <v>2436</v>
      </c>
      <c r="K594">
        <v>2</v>
      </c>
      <c r="L594" t="s">
        <v>93</v>
      </c>
      <c r="M594">
        <v>28</v>
      </c>
      <c r="N594" t="s">
        <v>2843</v>
      </c>
      <c r="O594" t="s">
        <v>1687</v>
      </c>
      <c r="P594" t="s">
        <v>38</v>
      </c>
    </row>
    <row r="595" spans="1:16" x14ac:dyDescent="0.55000000000000004">
      <c r="A595">
        <v>492522</v>
      </c>
      <c r="B595" t="s">
        <v>2433</v>
      </c>
      <c r="C595">
        <v>594</v>
      </c>
      <c r="D595" t="s">
        <v>2844</v>
      </c>
      <c r="E595" t="s">
        <v>2845</v>
      </c>
      <c r="F595" t="s">
        <v>2736</v>
      </c>
      <c r="G595" t="s">
        <v>471</v>
      </c>
      <c r="H595" t="s">
        <v>65</v>
      </c>
      <c r="I595" t="s">
        <v>2547</v>
      </c>
      <c r="J595" t="s">
        <v>2436</v>
      </c>
      <c r="K595">
        <v>2</v>
      </c>
      <c r="L595" t="s">
        <v>65</v>
      </c>
      <c r="M595">
        <v>26</v>
      </c>
      <c r="N595" t="s">
        <v>1752</v>
      </c>
      <c r="O595" t="s">
        <v>2846</v>
      </c>
      <c r="P595" t="s">
        <v>38</v>
      </c>
    </row>
    <row r="596" spans="1:16" x14ac:dyDescent="0.55000000000000004">
      <c r="A596">
        <v>492522</v>
      </c>
      <c r="B596" t="s">
        <v>2433</v>
      </c>
      <c r="C596">
        <v>595</v>
      </c>
      <c r="D596" t="s">
        <v>2847</v>
      </c>
      <c r="E596" t="s">
        <v>2848</v>
      </c>
      <c r="F596" t="s">
        <v>2799</v>
      </c>
      <c r="G596" t="s">
        <v>471</v>
      </c>
      <c r="H596" t="s">
        <v>45</v>
      </c>
      <c r="I596" t="s">
        <v>2523</v>
      </c>
      <c r="J596" t="s">
        <v>2436</v>
      </c>
      <c r="K596">
        <v>2</v>
      </c>
      <c r="L596" t="s">
        <v>45</v>
      </c>
      <c r="M596">
        <v>25</v>
      </c>
      <c r="N596" t="s">
        <v>2849</v>
      </c>
      <c r="O596" t="s">
        <v>440</v>
      </c>
      <c r="P596" t="s">
        <v>38</v>
      </c>
    </row>
    <row r="597" spans="1:16" x14ac:dyDescent="0.55000000000000004">
      <c r="A597">
        <v>492522</v>
      </c>
      <c r="B597" t="s">
        <v>2433</v>
      </c>
      <c r="C597">
        <v>596</v>
      </c>
      <c r="D597" t="s">
        <v>2850</v>
      </c>
      <c r="E597" t="s">
        <v>2851</v>
      </c>
      <c r="F597" t="s">
        <v>2129</v>
      </c>
      <c r="G597" t="s">
        <v>471</v>
      </c>
      <c r="H597" t="s">
        <v>100</v>
      </c>
      <c r="I597" t="s">
        <v>1980</v>
      </c>
      <c r="J597" t="s">
        <v>2436</v>
      </c>
      <c r="K597">
        <v>2</v>
      </c>
      <c r="L597" t="s">
        <v>100</v>
      </c>
      <c r="M597">
        <v>27</v>
      </c>
      <c r="N597" t="s">
        <v>2852</v>
      </c>
      <c r="O597" t="s">
        <v>2853</v>
      </c>
      <c r="P597" t="s">
        <v>38</v>
      </c>
    </row>
    <row r="598" spans="1:16" x14ac:dyDescent="0.55000000000000004">
      <c r="A598">
        <v>492522</v>
      </c>
      <c r="B598" t="s">
        <v>2433</v>
      </c>
      <c r="C598">
        <v>597</v>
      </c>
      <c r="D598" t="s">
        <v>2854</v>
      </c>
      <c r="E598" t="s">
        <v>2855</v>
      </c>
      <c r="F598" t="s">
        <v>2199</v>
      </c>
      <c r="G598" t="s">
        <v>471</v>
      </c>
      <c r="H598" t="s">
        <v>100</v>
      </c>
      <c r="I598" t="s">
        <v>2856</v>
      </c>
      <c r="J598" t="s">
        <v>2436</v>
      </c>
      <c r="K598">
        <v>2</v>
      </c>
      <c r="L598" t="s">
        <v>100</v>
      </c>
      <c r="M598">
        <v>27</v>
      </c>
      <c r="N598" t="s">
        <v>2857</v>
      </c>
      <c r="O598" t="s">
        <v>2858</v>
      </c>
      <c r="P598" t="s">
        <v>38</v>
      </c>
    </row>
    <row r="599" spans="1:16" x14ac:dyDescent="0.55000000000000004">
      <c r="A599">
        <v>492522</v>
      </c>
      <c r="B599" t="s">
        <v>2433</v>
      </c>
      <c r="C599">
        <v>598</v>
      </c>
      <c r="D599" t="s">
        <v>2859</v>
      </c>
      <c r="E599" t="s">
        <v>2860</v>
      </c>
      <c r="F599" t="s">
        <v>2861</v>
      </c>
      <c r="G599" t="s">
        <v>471</v>
      </c>
      <c r="H599" t="s">
        <v>100</v>
      </c>
      <c r="I599" t="s">
        <v>145</v>
      </c>
      <c r="J599" t="s">
        <v>2436</v>
      </c>
      <c r="K599">
        <v>2</v>
      </c>
      <c r="L599" t="s">
        <v>100</v>
      </c>
      <c r="M599">
        <v>27</v>
      </c>
      <c r="N599" t="s">
        <v>1250</v>
      </c>
      <c r="O599" t="s">
        <v>1591</v>
      </c>
      <c r="P599" t="s">
        <v>38</v>
      </c>
    </row>
    <row r="600" spans="1:16" x14ac:dyDescent="0.55000000000000004">
      <c r="A600">
        <v>492522</v>
      </c>
      <c r="B600" t="s">
        <v>2433</v>
      </c>
      <c r="C600">
        <v>599</v>
      </c>
      <c r="D600" t="s">
        <v>2862</v>
      </c>
      <c r="E600" t="s">
        <v>2863</v>
      </c>
      <c r="F600" t="s">
        <v>2864</v>
      </c>
      <c r="G600" t="s">
        <v>471</v>
      </c>
      <c r="H600" t="s">
        <v>93</v>
      </c>
      <c r="I600" t="s">
        <v>484</v>
      </c>
      <c r="J600" t="s">
        <v>2436</v>
      </c>
      <c r="K600">
        <v>2</v>
      </c>
      <c r="L600" t="s">
        <v>93</v>
      </c>
      <c r="M600">
        <v>28</v>
      </c>
      <c r="N600" t="s">
        <v>578</v>
      </c>
      <c r="O600" t="s">
        <v>1500</v>
      </c>
      <c r="P600" t="s">
        <v>38</v>
      </c>
    </row>
    <row r="601" spans="1:16" x14ac:dyDescent="0.55000000000000004">
      <c r="A601">
        <v>492522</v>
      </c>
      <c r="B601" t="s">
        <v>2433</v>
      </c>
      <c r="C601">
        <v>600</v>
      </c>
      <c r="D601" t="s">
        <v>2865</v>
      </c>
      <c r="E601" t="s">
        <v>2866</v>
      </c>
      <c r="F601" t="s">
        <v>2867</v>
      </c>
      <c r="G601" t="s">
        <v>471</v>
      </c>
      <c r="H601" t="s">
        <v>2563</v>
      </c>
      <c r="I601" t="s">
        <v>2868</v>
      </c>
      <c r="J601" t="s">
        <v>2436</v>
      </c>
      <c r="K601">
        <v>2</v>
      </c>
      <c r="L601" t="s">
        <v>2563</v>
      </c>
      <c r="M601">
        <v>36</v>
      </c>
      <c r="N601" t="s">
        <v>146</v>
      </c>
      <c r="O601" t="s">
        <v>76</v>
      </c>
      <c r="P601" t="s">
        <v>38</v>
      </c>
    </row>
    <row r="602" spans="1:16" x14ac:dyDescent="0.55000000000000004">
      <c r="A602">
        <v>492195</v>
      </c>
      <c r="B602" t="s">
        <v>2869</v>
      </c>
      <c r="C602">
        <v>601</v>
      </c>
      <c r="D602" t="s">
        <v>2870</v>
      </c>
      <c r="E602" t="s">
        <v>2871</v>
      </c>
      <c r="F602" t="s">
        <v>2872</v>
      </c>
      <c r="G602" t="s">
        <v>2873</v>
      </c>
      <c r="H602" t="s">
        <v>230</v>
      </c>
      <c r="I602" t="s">
        <v>2874</v>
      </c>
      <c r="J602" t="s">
        <v>34</v>
      </c>
      <c r="K602" t="s">
        <v>110</v>
      </c>
      <c r="L602" t="s">
        <v>230</v>
      </c>
      <c r="M602">
        <v>34</v>
      </c>
      <c r="N602" t="s">
        <v>795</v>
      </c>
      <c r="O602" t="s">
        <v>2875</v>
      </c>
      <c r="P602" t="s">
        <v>38</v>
      </c>
    </row>
    <row r="603" spans="1:16" x14ac:dyDescent="0.55000000000000004">
      <c r="A603">
        <v>492195</v>
      </c>
      <c r="B603" t="s">
        <v>2869</v>
      </c>
      <c r="C603">
        <v>602</v>
      </c>
      <c r="D603" t="s">
        <v>2876</v>
      </c>
      <c r="E603" t="s">
        <v>2877</v>
      </c>
      <c r="F603" t="s">
        <v>2878</v>
      </c>
      <c r="G603" t="s">
        <v>107</v>
      </c>
      <c r="H603" t="s">
        <v>2879</v>
      </c>
      <c r="I603" t="s">
        <v>2880</v>
      </c>
      <c r="J603" t="s">
        <v>34</v>
      </c>
      <c r="K603" t="s">
        <v>110</v>
      </c>
      <c r="L603" t="s">
        <v>2879</v>
      </c>
      <c r="M603">
        <v>20</v>
      </c>
      <c r="N603" t="s">
        <v>2881</v>
      </c>
      <c r="O603" t="s">
        <v>1239</v>
      </c>
      <c r="P603" t="s">
        <v>38</v>
      </c>
    </row>
    <row r="604" spans="1:16" x14ac:dyDescent="0.55000000000000004">
      <c r="A604">
        <v>492195</v>
      </c>
      <c r="B604" t="s">
        <v>2869</v>
      </c>
      <c r="C604">
        <v>603</v>
      </c>
      <c r="D604" t="s">
        <v>2882</v>
      </c>
      <c r="E604" t="s">
        <v>2883</v>
      </c>
      <c r="F604" t="s">
        <v>2884</v>
      </c>
      <c r="G604" t="s">
        <v>107</v>
      </c>
      <c r="H604" t="s">
        <v>100</v>
      </c>
      <c r="I604" t="s">
        <v>1218</v>
      </c>
      <c r="J604" t="s">
        <v>715</v>
      </c>
      <c r="K604" t="s">
        <v>110</v>
      </c>
      <c r="L604" t="s">
        <v>100</v>
      </c>
      <c r="M604">
        <v>27</v>
      </c>
      <c r="N604" t="s">
        <v>307</v>
      </c>
      <c r="O604" t="s">
        <v>226</v>
      </c>
      <c r="P604" t="s">
        <v>38</v>
      </c>
    </row>
    <row r="605" spans="1:16" x14ac:dyDescent="0.55000000000000004">
      <c r="A605">
        <v>492195</v>
      </c>
      <c r="B605" t="s">
        <v>2869</v>
      </c>
      <c r="C605">
        <v>604</v>
      </c>
      <c r="D605" t="s">
        <v>2885</v>
      </c>
      <c r="E605" t="s">
        <v>2886</v>
      </c>
      <c r="F605" t="s">
        <v>2258</v>
      </c>
      <c r="G605" t="s">
        <v>31</v>
      </c>
      <c r="H605" t="s">
        <v>45</v>
      </c>
      <c r="I605" t="s">
        <v>494</v>
      </c>
      <c r="J605" t="s">
        <v>191</v>
      </c>
      <c r="K605" t="s">
        <v>35</v>
      </c>
      <c r="L605" t="s">
        <v>45</v>
      </c>
      <c r="M605">
        <v>25</v>
      </c>
      <c r="N605" t="s">
        <v>238</v>
      </c>
      <c r="O605" t="s">
        <v>1310</v>
      </c>
      <c r="P605" t="s">
        <v>38</v>
      </c>
    </row>
    <row r="606" spans="1:16" x14ac:dyDescent="0.55000000000000004">
      <c r="A606">
        <v>492195</v>
      </c>
      <c r="B606" t="s">
        <v>2869</v>
      </c>
      <c r="C606">
        <v>605</v>
      </c>
      <c r="D606" t="s">
        <v>2887</v>
      </c>
      <c r="E606" t="s">
        <v>2888</v>
      </c>
      <c r="F606" t="s">
        <v>2889</v>
      </c>
      <c r="G606" t="s">
        <v>31</v>
      </c>
      <c r="H606" t="s">
        <v>1098</v>
      </c>
      <c r="I606" t="s">
        <v>2890</v>
      </c>
      <c r="J606" t="s">
        <v>2891</v>
      </c>
      <c r="K606" t="s">
        <v>35</v>
      </c>
      <c r="L606" t="s">
        <v>1098</v>
      </c>
      <c r="M606">
        <v>42</v>
      </c>
      <c r="N606" t="s">
        <v>2892</v>
      </c>
      <c r="O606" t="s">
        <v>2893</v>
      </c>
      <c r="P606" t="s">
        <v>38</v>
      </c>
    </row>
    <row r="607" spans="1:16" x14ac:dyDescent="0.55000000000000004">
      <c r="A607">
        <v>492195</v>
      </c>
      <c r="B607" t="s">
        <v>2869</v>
      </c>
      <c r="C607">
        <v>606</v>
      </c>
      <c r="D607" t="s">
        <v>2894</v>
      </c>
      <c r="E607" t="s">
        <v>2895</v>
      </c>
      <c r="F607" t="s">
        <v>2896</v>
      </c>
      <c r="G607" t="s">
        <v>31</v>
      </c>
      <c r="H607" t="s">
        <v>51</v>
      </c>
      <c r="I607" t="s">
        <v>1382</v>
      </c>
      <c r="J607" t="s">
        <v>34</v>
      </c>
      <c r="K607" t="s">
        <v>35</v>
      </c>
      <c r="L607" t="s">
        <v>51</v>
      </c>
      <c r="M607">
        <v>29</v>
      </c>
      <c r="N607" t="s">
        <v>60</v>
      </c>
      <c r="O607" t="s">
        <v>906</v>
      </c>
      <c r="P607" t="s">
        <v>38</v>
      </c>
    </row>
    <row r="608" spans="1:16" x14ac:dyDescent="0.55000000000000004">
      <c r="A608">
        <v>492195</v>
      </c>
      <c r="B608" t="s">
        <v>2869</v>
      </c>
      <c r="C608">
        <v>607</v>
      </c>
      <c r="D608" t="s">
        <v>2897</v>
      </c>
      <c r="E608" t="s">
        <v>2898</v>
      </c>
      <c r="F608" t="s">
        <v>2899</v>
      </c>
      <c r="G608" t="s">
        <v>31</v>
      </c>
      <c r="H608" t="s">
        <v>32</v>
      </c>
      <c r="I608" t="s">
        <v>2900</v>
      </c>
      <c r="J608" t="s">
        <v>34</v>
      </c>
      <c r="K608" t="s">
        <v>35</v>
      </c>
      <c r="L608" t="s">
        <v>32</v>
      </c>
      <c r="M608">
        <v>21</v>
      </c>
      <c r="N608" t="s">
        <v>2901</v>
      </c>
      <c r="O608" t="s">
        <v>2902</v>
      </c>
      <c r="P608" t="s">
        <v>38</v>
      </c>
    </row>
    <row r="609" spans="1:16" x14ac:dyDescent="0.55000000000000004">
      <c r="A609">
        <v>492195</v>
      </c>
      <c r="B609" t="s">
        <v>2869</v>
      </c>
      <c r="C609">
        <v>608</v>
      </c>
      <c r="D609" t="s">
        <v>2903</v>
      </c>
      <c r="E609" t="s">
        <v>2904</v>
      </c>
      <c r="F609" t="s">
        <v>2241</v>
      </c>
      <c r="G609" t="s">
        <v>31</v>
      </c>
      <c r="H609" t="s">
        <v>93</v>
      </c>
      <c r="I609" t="s">
        <v>2905</v>
      </c>
      <c r="J609" t="s">
        <v>139</v>
      </c>
      <c r="K609" t="s">
        <v>35</v>
      </c>
      <c r="L609" t="s">
        <v>93</v>
      </c>
      <c r="M609">
        <v>28</v>
      </c>
      <c r="N609" t="s">
        <v>2906</v>
      </c>
      <c r="O609" t="s">
        <v>371</v>
      </c>
      <c r="P609" t="s">
        <v>38</v>
      </c>
    </row>
    <row r="610" spans="1:16" x14ac:dyDescent="0.55000000000000004">
      <c r="A610">
        <v>492195</v>
      </c>
      <c r="B610" t="s">
        <v>2869</v>
      </c>
      <c r="C610">
        <v>609</v>
      </c>
      <c r="D610" t="s">
        <v>2907</v>
      </c>
      <c r="E610" t="s">
        <v>2908</v>
      </c>
      <c r="F610" t="s">
        <v>2909</v>
      </c>
      <c r="G610" t="s">
        <v>116</v>
      </c>
      <c r="H610" t="s">
        <v>151</v>
      </c>
      <c r="I610" t="s">
        <v>2910</v>
      </c>
      <c r="J610" t="s">
        <v>708</v>
      </c>
      <c r="K610" t="s">
        <v>35</v>
      </c>
      <c r="L610" t="s">
        <v>151</v>
      </c>
      <c r="M610">
        <v>12</v>
      </c>
      <c r="N610" t="s">
        <v>2911</v>
      </c>
      <c r="O610" t="s">
        <v>1564</v>
      </c>
      <c r="P610" t="s">
        <v>38</v>
      </c>
    </row>
    <row r="611" spans="1:16" x14ac:dyDescent="0.55000000000000004">
      <c r="A611">
        <v>492195</v>
      </c>
      <c r="B611" t="s">
        <v>2869</v>
      </c>
      <c r="C611">
        <v>610</v>
      </c>
      <c r="D611" t="s">
        <v>2912</v>
      </c>
      <c r="E611" t="s">
        <v>2913</v>
      </c>
      <c r="F611" t="s">
        <v>2914</v>
      </c>
      <c r="G611" t="s">
        <v>31</v>
      </c>
      <c r="H611" t="s">
        <v>100</v>
      </c>
      <c r="I611" t="s">
        <v>1318</v>
      </c>
      <c r="J611" t="s">
        <v>34</v>
      </c>
      <c r="K611" t="s">
        <v>35</v>
      </c>
      <c r="L611" t="s">
        <v>51</v>
      </c>
      <c r="M611">
        <v>29</v>
      </c>
      <c r="N611" t="s">
        <v>2915</v>
      </c>
      <c r="O611" t="s">
        <v>2916</v>
      </c>
      <c r="P611" t="s">
        <v>38</v>
      </c>
    </row>
    <row r="612" spans="1:16" x14ac:dyDescent="0.55000000000000004">
      <c r="A612">
        <v>492195</v>
      </c>
      <c r="B612" t="s">
        <v>2869</v>
      </c>
      <c r="C612">
        <v>611</v>
      </c>
      <c r="D612" t="s">
        <v>2917</v>
      </c>
      <c r="E612" t="s">
        <v>2918</v>
      </c>
      <c r="F612" t="s">
        <v>2919</v>
      </c>
      <c r="G612" t="s">
        <v>31</v>
      </c>
      <c r="H612" t="s">
        <v>65</v>
      </c>
      <c r="I612" t="s">
        <v>494</v>
      </c>
      <c r="J612" t="s">
        <v>191</v>
      </c>
      <c r="K612" t="s">
        <v>35</v>
      </c>
      <c r="L612" t="s">
        <v>65</v>
      </c>
      <c r="M612">
        <v>26</v>
      </c>
      <c r="N612" t="s">
        <v>2920</v>
      </c>
      <c r="O612" t="s">
        <v>2921</v>
      </c>
      <c r="P612" t="s">
        <v>38</v>
      </c>
    </row>
    <row r="613" spans="1:16" x14ac:dyDescent="0.55000000000000004">
      <c r="A613">
        <v>492195</v>
      </c>
      <c r="B613" t="s">
        <v>2869</v>
      </c>
      <c r="C613">
        <v>612</v>
      </c>
      <c r="D613" t="s">
        <v>2922</v>
      </c>
      <c r="E613" t="s">
        <v>2923</v>
      </c>
      <c r="F613" t="s">
        <v>764</v>
      </c>
      <c r="G613" t="s">
        <v>31</v>
      </c>
      <c r="H613" t="s">
        <v>93</v>
      </c>
      <c r="I613" t="s">
        <v>2924</v>
      </c>
      <c r="J613" t="s">
        <v>191</v>
      </c>
      <c r="K613" t="s">
        <v>35</v>
      </c>
      <c r="L613" t="s">
        <v>93</v>
      </c>
      <c r="M613">
        <v>28</v>
      </c>
      <c r="N613" t="s">
        <v>2925</v>
      </c>
      <c r="O613" t="s">
        <v>598</v>
      </c>
      <c r="P613" t="s">
        <v>38</v>
      </c>
    </row>
    <row r="614" spans="1:16" x14ac:dyDescent="0.55000000000000004">
      <c r="A614">
        <v>492195</v>
      </c>
      <c r="B614" t="s">
        <v>2869</v>
      </c>
      <c r="C614">
        <v>613</v>
      </c>
      <c r="D614" t="s">
        <v>2926</v>
      </c>
      <c r="E614" t="s">
        <v>2927</v>
      </c>
      <c r="F614" t="s">
        <v>2928</v>
      </c>
      <c r="G614" t="s">
        <v>31</v>
      </c>
      <c r="H614" t="s">
        <v>51</v>
      </c>
      <c r="I614" t="s">
        <v>1387</v>
      </c>
      <c r="J614" t="s">
        <v>34</v>
      </c>
      <c r="K614" t="s">
        <v>35</v>
      </c>
      <c r="L614" t="s">
        <v>51</v>
      </c>
      <c r="M614">
        <v>29</v>
      </c>
      <c r="N614" t="s">
        <v>2929</v>
      </c>
      <c r="O614" t="s">
        <v>828</v>
      </c>
      <c r="P614" t="s">
        <v>38</v>
      </c>
    </row>
    <row r="615" spans="1:16" x14ac:dyDescent="0.55000000000000004">
      <c r="A615">
        <v>492195</v>
      </c>
      <c r="B615" t="s">
        <v>2869</v>
      </c>
      <c r="C615">
        <v>614</v>
      </c>
      <c r="D615" t="s">
        <v>2930</v>
      </c>
      <c r="E615" t="s">
        <v>2931</v>
      </c>
      <c r="F615" t="s">
        <v>2932</v>
      </c>
      <c r="G615" t="s">
        <v>31</v>
      </c>
      <c r="H615" t="s">
        <v>32</v>
      </c>
      <c r="I615" t="s">
        <v>2933</v>
      </c>
      <c r="J615" t="s">
        <v>139</v>
      </c>
      <c r="K615" t="s">
        <v>35</v>
      </c>
      <c r="L615" t="s">
        <v>65</v>
      </c>
      <c r="M615">
        <v>26</v>
      </c>
      <c r="N615" t="s">
        <v>2934</v>
      </c>
      <c r="O615" t="s">
        <v>2573</v>
      </c>
      <c r="P615" t="s">
        <v>38</v>
      </c>
    </row>
    <row r="616" spans="1:16" x14ac:dyDescent="0.55000000000000004">
      <c r="A616">
        <v>492195</v>
      </c>
      <c r="B616" t="s">
        <v>2869</v>
      </c>
      <c r="C616">
        <v>615</v>
      </c>
      <c r="D616" t="s">
        <v>2935</v>
      </c>
      <c r="E616" t="s">
        <v>2936</v>
      </c>
      <c r="F616" t="s">
        <v>2932</v>
      </c>
      <c r="G616" t="s">
        <v>31</v>
      </c>
      <c r="H616" t="s">
        <v>100</v>
      </c>
      <c r="I616" t="s">
        <v>1751</v>
      </c>
      <c r="J616" t="s">
        <v>34</v>
      </c>
      <c r="K616" t="s">
        <v>35</v>
      </c>
      <c r="L616" t="s">
        <v>100</v>
      </c>
      <c r="M616">
        <v>27</v>
      </c>
      <c r="N616" t="s">
        <v>2937</v>
      </c>
      <c r="O616" t="s">
        <v>2938</v>
      </c>
      <c r="P616" t="s">
        <v>38</v>
      </c>
    </row>
    <row r="617" spans="1:16" x14ac:dyDescent="0.55000000000000004">
      <c r="A617">
        <v>492195</v>
      </c>
      <c r="B617" t="s">
        <v>2869</v>
      </c>
      <c r="C617">
        <v>616</v>
      </c>
      <c r="D617" t="s">
        <v>2939</v>
      </c>
      <c r="E617" t="s">
        <v>2940</v>
      </c>
      <c r="F617" t="s">
        <v>2941</v>
      </c>
      <c r="G617" t="s">
        <v>31</v>
      </c>
      <c r="H617" t="s">
        <v>100</v>
      </c>
      <c r="I617" t="s">
        <v>2942</v>
      </c>
      <c r="J617" t="s">
        <v>2943</v>
      </c>
      <c r="K617" t="s">
        <v>35</v>
      </c>
      <c r="L617" t="s">
        <v>100</v>
      </c>
      <c r="M617">
        <v>27</v>
      </c>
      <c r="N617" t="s">
        <v>2944</v>
      </c>
      <c r="O617" t="s">
        <v>2945</v>
      </c>
      <c r="P617" t="s">
        <v>38</v>
      </c>
    </row>
    <row r="618" spans="1:16" x14ac:dyDescent="0.55000000000000004">
      <c r="A618">
        <v>492195</v>
      </c>
      <c r="B618" t="s">
        <v>2869</v>
      </c>
      <c r="C618">
        <v>617</v>
      </c>
      <c r="D618" t="s">
        <v>2946</v>
      </c>
      <c r="E618" t="s">
        <v>2947</v>
      </c>
      <c r="F618" t="s">
        <v>1343</v>
      </c>
      <c r="G618" t="s">
        <v>31</v>
      </c>
      <c r="H618" t="s">
        <v>108</v>
      </c>
      <c r="I618" t="s">
        <v>2948</v>
      </c>
      <c r="J618" t="s">
        <v>34</v>
      </c>
      <c r="K618" t="s">
        <v>35</v>
      </c>
      <c r="L618" t="s">
        <v>108</v>
      </c>
      <c r="M618">
        <v>22</v>
      </c>
      <c r="N618" t="s">
        <v>2949</v>
      </c>
      <c r="O618" t="s">
        <v>496</v>
      </c>
      <c r="P618" t="s">
        <v>38</v>
      </c>
    </row>
    <row r="619" spans="1:16" x14ac:dyDescent="0.55000000000000004">
      <c r="A619">
        <v>492195</v>
      </c>
      <c r="B619" t="s">
        <v>2869</v>
      </c>
      <c r="C619">
        <v>618</v>
      </c>
      <c r="D619" t="s">
        <v>2950</v>
      </c>
      <c r="E619" t="s">
        <v>2951</v>
      </c>
      <c r="F619" t="s">
        <v>2952</v>
      </c>
      <c r="G619" t="s">
        <v>31</v>
      </c>
      <c r="H619" t="s">
        <v>158</v>
      </c>
      <c r="I619" t="s">
        <v>2953</v>
      </c>
      <c r="J619" t="s">
        <v>708</v>
      </c>
      <c r="K619" t="s">
        <v>35</v>
      </c>
      <c r="L619" t="s">
        <v>158</v>
      </c>
      <c r="M619">
        <v>24</v>
      </c>
      <c r="N619" t="s">
        <v>2954</v>
      </c>
      <c r="O619" t="s">
        <v>2955</v>
      </c>
      <c r="P619" t="s">
        <v>38</v>
      </c>
    </row>
    <row r="620" spans="1:16" x14ac:dyDescent="0.55000000000000004">
      <c r="A620">
        <v>492195</v>
      </c>
      <c r="B620" t="s">
        <v>2869</v>
      </c>
      <c r="C620">
        <v>619</v>
      </c>
      <c r="D620" t="s">
        <v>2956</v>
      </c>
      <c r="E620" t="s">
        <v>2957</v>
      </c>
      <c r="F620" t="s">
        <v>2958</v>
      </c>
      <c r="G620" t="s">
        <v>31</v>
      </c>
      <c r="H620" t="s">
        <v>100</v>
      </c>
      <c r="I620" t="s">
        <v>210</v>
      </c>
      <c r="J620" t="s">
        <v>2943</v>
      </c>
      <c r="K620" t="s">
        <v>35</v>
      </c>
      <c r="L620" t="s">
        <v>100</v>
      </c>
      <c r="M620">
        <v>27</v>
      </c>
      <c r="N620" t="s">
        <v>2959</v>
      </c>
      <c r="O620" t="s">
        <v>1857</v>
      </c>
      <c r="P620" t="s">
        <v>38</v>
      </c>
    </row>
    <row r="621" spans="1:16" x14ac:dyDescent="0.55000000000000004">
      <c r="A621">
        <v>492195</v>
      </c>
      <c r="B621" t="s">
        <v>2869</v>
      </c>
      <c r="C621">
        <v>620</v>
      </c>
      <c r="D621" t="s">
        <v>2960</v>
      </c>
      <c r="E621" t="s">
        <v>2961</v>
      </c>
      <c r="F621" t="s">
        <v>2962</v>
      </c>
      <c r="G621" t="s">
        <v>116</v>
      </c>
      <c r="H621" t="s">
        <v>355</v>
      </c>
      <c r="I621" t="s">
        <v>2963</v>
      </c>
      <c r="J621" t="s">
        <v>81</v>
      </c>
      <c r="K621" t="s">
        <v>35</v>
      </c>
      <c r="L621" t="s">
        <v>355</v>
      </c>
      <c r="M621">
        <v>40</v>
      </c>
      <c r="N621" t="s">
        <v>2964</v>
      </c>
      <c r="O621" t="s">
        <v>652</v>
      </c>
      <c r="P621" t="s">
        <v>38</v>
      </c>
    </row>
    <row r="622" spans="1:16" x14ac:dyDescent="0.55000000000000004">
      <c r="A622">
        <v>492195</v>
      </c>
      <c r="B622" t="s">
        <v>2869</v>
      </c>
      <c r="C622">
        <v>621</v>
      </c>
      <c r="D622" t="s">
        <v>2965</v>
      </c>
      <c r="E622" t="s">
        <v>2966</v>
      </c>
      <c r="F622" t="s">
        <v>1732</v>
      </c>
      <c r="G622" t="s">
        <v>31</v>
      </c>
      <c r="H622" t="s">
        <v>230</v>
      </c>
      <c r="I622" t="s">
        <v>2967</v>
      </c>
      <c r="J622" t="s">
        <v>191</v>
      </c>
      <c r="K622" t="s">
        <v>35</v>
      </c>
      <c r="L622" t="s">
        <v>230</v>
      </c>
      <c r="M622">
        <v>34</v>
      </c>
      <c r="N622" t="s">
        <v>2968</v>
      </c>
      <c r="O622" t="s">
        <v>2969</v>
      </c>
      <c r="P622" t="s">
        <v>38</v>
      </c>
    </row>
    <row r="623" spans="1:16" x14ac:dyDescent="0.55000000000000004">
      <c r="A623">
        <v>492195</v>
      </c>
      <c r="B623" t="s">
        <v>2869</v>
      </c>
      <c r="C623">
        <v>622</v>
      </c>
      <c r="D623" t="s">
        <v>2970</v>
      </c>
      <c r="E623" t="s">
        <v>2971</v>
      </c>
      <c r="F623" t="s">
        <v>2972</v>
      </c>
      <c r="G623" t="s">
        <v>216</v>
      </c>
      <c r="H623" t="s">
        <v>65</v>
      </c>
      <c r="I623" t="s">
        <v>494</v>
      </c>
      <c r="J623" t="s">
        <v>191</v>
      </c>
      <c r="K623" t="s">
        <v>218</v>
      </c>
      <c r="L623" t="s">
        <v>100</v>
      </c>
      <c r="M623">
        <v>27</v>
      </c>
      <c r="N623" t="s">
        <v>2973</v>
      </c>
      <c r="O623" t="s">
        <v>1844</v>
      </c>
      <c r="P623" t="s">
        <v>38</v>
      </c>
    </row>
    <row r="624" spans="1:16" x14ac:dyDescent="0.55000000000000004">
      <c r="A624">
        <v>492195</v>
      </c>
      <c r="B624" t="s">
        <v>2869</v>
      </c>
      <c r="C624">
        <v>623</v>
      </c>
      <c r="D624" t="s">
        <v>2974</v>
      </c>
      <c r="E624" t="s">
        <v>2975</v>
      </c>
      <c r="F624" t="s">
        <v>2976</v>
      </c>
      <c r="G624" t="s">
        <v>216</v>
      </c>
      <c r="H624" t="s">
        <v>93</v>
      </c>
      <c r="I624" t="s">
        <v>1326</v>
      </c>
      <c r="J624" t="s">
        <v>2891</v>
      </c>
      <c r="K624" t="s">
        <v>218</v>
      </c>
      <c r="L624" t="s">
        <v>93</v>
      </c>
      <c r="M624">
        <v>28</v>
      </c>
      <c r="N624" t="s">
        <v>2977</v>
      </c>
      <c r="O624" t="s">
        <v>2538</v>
      </c>
      <c r="P624" t="s">
        <v>38</v>
      </c>
    </row>
    <row r="625" spans="1:16" x14ac:dyDescent="0.55000000000000004">
      <c r="A625">
        <v>492195</v>
      </c>
      <c r="B625" t="s">
        <v>2869</v>
      </c>
      <c r="C625">
        <v>624</v>
      </c>
      <c r="D625" t="s">
        <v>2978</v>
      </c>
      <c r="E625" t="s">
        <v>2979</v>
      </c>
      <c r="F625" t="s">
        <v>2268</v>
      </c>
      <c r="G625" t="s">
        <v>216</v>
      </c>
      <c r="H625" t="s">
        <v>45</v>
      </c>
      <c r="I625" t="s">
        <v>737</v>
      </c>
      <c r="J625" t="s">
        <v>139</v>
      </c>
      <c r="K625" t="s">
        <v>218</v>
      </c>
      <c r="L625" t="s">
        <v>45</v>
      </c>
      <c r="M625">
        <v>25</v>
      </c>
      <c r="N625" t="s">
        <v>2980</v>
      </c>
      <c r="O625" t="s">
        <v>1128</v>
      </c>
      <c r="P625" t="s">
        <v>38</v>
      </c>
    </row>
    <row r="626" spans="1:16" x14ac:dyDescent="0.55000000000000004">
      <c r="A626">
        <v>492195</v>
      </c>
      <c r="B626" t="s">
        <v>2869</v>
      </c>
      <c r="C626">
        <v>625</v>
      </c>
      <c r="D626" t="s">
        <v>2981</v>
      </c>
      <c r="E626" t="s">
        <v>2982</v>
      </c>
      <c r="F626" t="s">
        <v>236</v>
      </c>
      <c r="G626" t="s">
        <v>216</v>
      </c>
      <c r="H626" t="s">
        <v>65</v>
      </c>
      <c r="I626" t="s">
        <v>66</v>
      </c>
      <c r="J626" t="s">
        <v>34</v>
      </c>
      <c r="K626" t="s">
        <v>218</v>
      </c>
      <c r="L626" t="s">
        <v>65</v>
      </c>
      <c r="M626">
        <v>26</v>
      </c>
      <c r="N626" t="s">
        <v>2983</v>
      </c>
      <c r="O626" t="s">
        <v>2984</v>
      </c>
      <c r="P626" t="s">
        <v>38</v>
      </c>
    </row>
    <row r="627" spans="1:16" x14ac:dyDescent="0.55000000000000004">
      <c r="A627">
        <v>492195</v>
      </c>
      <c r="B627" t="s">
        <v>2869</v>
      </c>
      <c r="C627">
        <v>626</v>
      </c>
      <c r="D627" t="s">
        <v>2985</v>
      </c>
      <c r="E627" t="s">
        <v>2986</v>
      </c>
      <c r="F627" t="s">
        <v>2987</v>
      </c>
      <c r="G627" t="s">
        <v>216</v>
      </c>
      <c r="H627" t="s">
        <v>42</v>
      </c>
      <c r="I627" t="s">
        <v>1146</v>
      </c>
      <c r="J627" t="s">
        <v>34</v>
      </c>
      <c r="K627" t="s">
        <v>218</v>
      </c>
      <c r="L627" t="s">
        <v>42</v>
      </c>
      <c r="M627">
        <v>23</v>
      </c>
      <c r="N627" t="s">
        <v>2988</v>
      </c>
      <c r="O627" t="s">
        <v>2989</v>
      </c>
      <c r="P627" t="s">
        <v>38</v>
      </c>
    </row>
    <row r="628" spans="1:16" x14ac:dyDescent="0.55000000000000004">
      <c r="A628">
        <v>492195</v>
      </c>
      <c r="B628" t="s">
        <v>2869</v>
      </c>
      <c r="C628">
        <v>627</v>
      </c>
      <c r="D628" t="s">
        <v>2990</v>
      </c>
      <c r="E628" t="s">
        <v>2991</v>
      </c>
      <c r="F628" t="s">
        <v>2992</v>
      </c>
      <c r="G628" t="s">
        <v>216</v>
      </c>
      <c r="H628" t="s">
        <v>262</v>
      </c>
      <c r="I628" t="s">
        <v>2993</v>
      </c>
      <c r="J628" t="s">
        <v>139</v>
      </c>
      <c r="K628" t="s">
        <v>218</v>
      </c>
      <c r="L628" t="s">
        <v>262</v>
      </c>
      <c r="M628">
        <v>35</v>
      </c>
      <c r="N628" t="s">
        <v>2994</v>
      </c>
      <c r="O628" t="s">
        <v>2995</v>
      </c>
      <c r="P628" t="s">
        <v>38</v>
      </c>
    </row>
    <row r="629" spans="1:16" x14ac:dyDescent="0.55000000000000004">
      <c r="A629">
        <v>492195</v>
      </c>
      <c r="B629" t="s">
        <v>2869</v>
      </c>
      <c r="C629">
        <v>628</v>
      </c>
      <c r="D629" t="s">
        <v>2996</v>
      </c>
      <c r="E629" t="s">
        <v>2997</v>
      </c>
      <c r="F629" t="s">
        <v>2998</v>
      </c>
      <c r="G629" t="s">
        <v>216</v>
      </c>
      <c r="H629" t="s">
        <v>983</v>
      </c>
      <c r="I629" t="s">
        <v>2999</v>
      </c>
      <c r="J629" t="s">
        <v>81</v>
      </c>
      <c r="K629" t="s">
        <v>218</v>
      </c>
      <c r="L629" t="s">
        <v>983</v>
      </c>
      <c r="M629">
        <v>38</v>
      </c>
      <c r="N629" t="s">
        <v>522</v>
      </c>
      <c r="O629" t="s">
        <v>348</v>
      </c>
      <c r="P629" t="s">
        <v>38</v>
      </c>
    </row>
    <row r="630" spans="1:16" x14ac:dyDescent="0.55000000000000004">
      <c r="A630">
        <v>492195</v>
      </c>
      <c r="B630" t="s">
        <v>2869</v>
      </c>
      <c r="C630">
        <v>629</v>
      </c>
      <c r="D630" t="s">
        <v>3000</v>
      </c>
      <c r="E630" t="s">
        <v>3001</v>
      </c>
      <c r="F630" t="s">
        <v>30</v>
      </c>
      <c r="G630" t="s">
        <v>31</v>
      </c>
      <c r="H630" t="s">
        <v>45</v>
      </c>
      <c r="I630" t="s">
        <v>3002</v>
      </c>
      <c r="J630" t="s">
        <v>34</v>
      </c>
      <c r="K630" t="s">
        <v>218</v>
      </c>
      <c r="L630" t="s">
        <v>45</v>
      </c>
      <c r="M630">
        <v>25</v>
      </c>
      <c r="N630" t="s">
        <v>1214</v>
      </c>
      <c r="O630" t="s">
        <v>3003</v>
      </c>
      <c r="P630" t="s">
        <v>38</v>
      </c>
    </row>
    <row r="631" spans="1:16" x14ac:dyDescent="0.55000000000000004">
      <c r="A631">
        <v>492195</v>
      </c>
      <c r="B631" t="s">
        <v>2869</v>
      </c>
      <c r="C631">
        <v>630</v>
      </c>
      <c r="D631" t="s">
        <v>3004</v>
      </c>
      <c r="E631" t="s">
        <v>3005</v>
      </c>
      <c r="F631" t="s">
        <v>3006</v>
      </c>
      <c r="G631" t="s">
        <v>216</v>
      </c>
      <c r="H631" t="s">
        <v>65</v>
      </c>
      <c r="I631" t="s">
        <v>3007</v>
      </c>
      <c r="J631" t="s">
        <v>81</v>
      </c>
      <c r="K631" t="s">
        <v>218</v>
      </c>
      <c r="L631" t="s">
        <v>65</v>
      </c>
      <c r="M631">
        <v>26</v>
      </c>
      <c r="N631" t="s">
        <v>3008</v>
      </c>
      <c r="O631" t="s">
        <v>3009</v>
      </c>
      <c r="P631" t="s">
        <v>38</v>
      </c>
    </row>
    <row r="632" spans="1:16" x14ac:dyDescent="0.55000000000000004">
      <c r="A632">
        <v>492195</v>
      </c>
      <c r="B632" t="s">
        <v>2869</v>
      </c>
      <c r="C632">
        <v>631</v>
      </c>
      <c r="D632" t="s">
        <v>3010</v>
      </c>
      <c r="E632" t="s">
        <v>3011</v>
      </c>
      <c r="F632" t="s">
        <v>3012</v>
      </c>
      <c r="G632" t="s">
        <v>216</v>
      </c>
      <c r="H632" t="s">
        <v>51</v>
      </c>
      <c r="I632" t="s">
        <v>2140</v>
      </c>
      <c r="J632" t="s">
        <v>34</v>
      </c>
      <c r="K632" t="s">
        <v>218</v>
      </c>
      <c r="L632" t="s">
        <v>51</v>
      </c>
      <c r="M632">
        <v>29</v>
      </c>
      <c r="N632" t="s">
        <v>445</v>
      </c>
      <c r="O632" t="s">
        <v>220</v>
      </c>
      <c r="P632" t="s">
        <v>38</v>
      </c>
    </row>
    <row r="633" spans="1:16" x14ac:dyDescent="0.55000000000000004">
      <c r="A633">
        <v>492195</v>
      </c>
      <c r="B633" t="s">
        <v>2869</v>
      </c>
      <c r="C633">
        <v>632</v>
      </c>
      <c r="D633" t="s">
        <v>3013</v>
      </c>
      <c r="E633" t="s">
        <v>3014</v>
      </c>
      <c r="F633" t="s">
        <v>2685</v>
      </c>
      <c r="G633" t="s">
        <v>216</v>
      </c>
      <c r="H633" t="s">
        <v>65</v>
      </c>
      <c r="I633" t="s">
        <v>3007</v>
      </c>
      <c r="J633" t="s">
        <v>34</v>
      </c>
      <c r="K633" t="s">
        <v>218</v>
      </c>
      <c r="L633" t="s">
        <v>65</v>
      </c>
      <c r="M633">
        <v>26</v>
      </c>
      <c r="N633" t="s">
        <v>1681</v>
      </c>
      <c r="O633" t="s">
        <v>3015</v>
      </c>
      <c r="P633" t="s">
        <v>38</v>
      </c>
    </row>
    <row r="634" spans="1:16" x14ac:dyDescent="0.55000000000000004">
      <c r="A634">
        <v>492195</v>
      </c>
      <c r="B634" t="s">
        <v>2869</v>
      </c>
      <c r="C634">
        <v>633</v>
      </c>
      <c r="D634" t="s">
        <v>3016</v>
      </c>
      <c r="E634" t="s">
        <v>3017</v>
      </c>
      <c r="F634" t="s">
        <v>3018</v>
      </c>
      <c r="G634" t="s">
        <v>216</v>
      </c>
      <c r="H634" t="s">
        <v>1229</v>
      </c>
      <c r="I634" t="s">
        <v>3019</v>
      </c>
      <c r="J634" t="s">
        <v>81</v>
      </c>
      <c r="K634" t="s">
        <v>218</v>
      </c>
      <c r="L634" t="s">
        <v>1229</v>
      </c>
      <c r="M634">
        <v>30</v>
      </c>
      <c r="N634" t="s">
        <v>495</v>
      </c>
      <c r="O634" t="s">
        <v>1591</v>
      </c>
      <c r="P634" t="s">
        <v>38</v>
      </c>
    </row>
    <row r="635" spans="1:16" x14ac:dyDescent="0.55000000000000004">
      <c r="A635">
        <v>492195</v>
      </c>
      <c r="B635" t="s">
        <v>2869</v>
      </c>
      <c r="C635">
        <v>634</v>
      </c>
      <c r="D635" t="s">
        <v>3020</v>
      </c>
      <c r="E635" t="s">
        <v>3021</v>
      </c>
      <c r="F635" t="s">
        <v>1736</v>
      </c>
      <c r="G635" t="s">
        <v>31</v>
      </c>
      <c r="H635" t="s">
        <v>100</v>
      </c>
      <c r="I635" t="s">
        <v>3022</v>
      </c>
      <c r="J635" t="s">
        <v>139</v>
      </c>
      <c r="K635" t="s">
        <v>218</v>
      </c>
      <c r="L635" t="s">
        <v>100</v>
      </c>
      <c r="M635">
        <v>27</v>
      </c>
      <c r="N635" t="s">
        <v>1915</v>
      </c>
      <c r="O635" t="s">
        <v>1950</v>
      </c>
      <c r="P635" t="s">
        <v>38</v>
      </c>
    </row>
    <row r="636" spans="1:16" x14ac:dyDescent="0.55000000000000004">
      <c r="A636">
        <v>492195</v>
      </c>
      <c r="B636" t="s">
        <v>2869</v>
      </c>
      <c r="C636">
        <v>635</v>
      </c>
      <c r="D636" t="s">
        <v>3023</v>
      </c>
      <c r="E636" t="s">
        <v>3024</v>
      </c>
      <c r="F636" t="s">
        <v>1482</v>
      </c>
      <c r="G636" t="s">
        <v>216</v>
      </c>
      <c r="H636" t="s">
        <v>93</v>
      </c>
      <c r="I636" t="s">
        <v>1790</v>
      </c>
      <c r="J636" t="s">
        <v>34</v>
      </c>
      <c r="K636" t="s">
        <v>218</v>
      </c>
      <c r="L636" t="s">
        <v>93</v>
      </c>
      <c r="M636">
        <v>28</v>
      </c>
      <c r="N636" t="s">
        <v>251</v>
      </c>
      <c r="O636" t="s">
        <v>1076</v>
      </c>
      <c r="P636" t="s">
        <v>38</v>
      </c>
    </row>
    <row r="637" spans="1:16" x14ac:dyDescent="0.55000000000000004">
      <c r="A637">
        <v>492195</v>
      </c>
      <c r="B637" t="s">
        <v>2869</v>
      </c>
      <c r="C637">
        <v>636</v>
      </c>
      <c r="D637" t="s">
        <v>3025</v>
      </c>
      <c r="E637" t="s">
        <v>3026</v>
      </c>
      <c r="F637" t="s">
        <v>3027</v>
      </c>
      <c r="G637" t="s">
        <v>31</v>
      </c>
      <c r="H637" t="s">
        <v>1005</v>
      </c>
      <c r="I637" t="s">
        <v>3028</v>
      </c>
      <c r="J637" t="s">
        <v>34</v>
      </c>
      <c r="K637" t="s">
        <v>218</v>
      </c>
      <c r="L637" t="s">
        <v>1005</v>
      </c>
      <c r="M637">
        <v>10</v>
      </c>
      <c r="N637" t="s">
        <v>572</v>
      </c>
      <c r="O637" t="s">
        <v>3029</v>
      </c>
      <c r="P637" t="s">
        <v>38</v>
      </c>
    </row>
    <row r="638" spans="1:16" x14ac:dyDescent="0.55000000000000004">
      <c r="A638">
        <v>492195</v>
      </c>
      <c r="B638" t="s">
        <v>2869</v>
      </c>
      <c r="C638">
        <v>637</v>
      </c>
      <c r="D638" t="s">
        <v>3030</v>
      </c>
      <c r="E638" t="s">
        <v>3031</v>
      </c>
      <c r="F638" t="s">
        <v>493</v>
      </c>
      <c r="G638" t="s">
        <v>471</v>
      </c>
      <c r="H638" t="s">
        <v>100</v>
      </c>
      <c r="I638" t="s">
        <v>956</v>
      </c>
      <c r="J638" t="s">
        <v>34</v>
      </c>
      <c r="K638" t="s">
        <v>473</v>
      </c>
      <c r="L638" t="s">
        <v>100</v>
      </c>
      <c r="M638">
        <v>27</v>
      </c>
      <c r="N638" t="s">
        <v>1250</v>
      </c>
      <c r="O638" t="s">
        <v>1695</v>
      </c>
      <c r="P638" t="s">
        <v>38</v>
      </c>
    </row>
    <row r="639" spans="1:16" x14ac:dyDescent="0.55000000000000004">
      <c r="A639">
        <v>492195</v>
      </c>
      <c r="B639" t="s">
        <v>2869</v>
      </c>
      <c r="C639">
        <v>638</v>
      </c>
      <c r="D639" t="s">
        <v>3032</v>
      </c>
      <c r="E639" t="s">
        <v>3033</v>
      </c>
      <c r="F639" t="s">
        <v>3034</v>
      </c>
      <c r="G639" t="s">
        <v>471</v>
      </c>
      <c r="H639" t="s">
        <v>125</v>
      </c>
      <c r="I639" t="s">
        <v>3035</v>
      </c>
      <c r="J639" t="s">
        <v>2891</v>
      </c>
      <c r="K639" t="s">
        <v>473</v>
      </c>
      <c r="L639" t="s">
        <v>125</v>
      </c>
      <c r="M639">
        <v>17</v>
      </c>
      <c r="N639" t="s">
        <v>3036</v>
      </c>
      <c r="O639" t="s">
        <v>2577</v>
      </c>
      <c r="P639" t="s">
        <v>38</v>
      </c>
    </row>
    <row r="640" spans="1:16" x14ac:dyDescent="0.55000000000000004">
      <c r="A640">
        <v>492195</v>
      </c>
      <c r="B640" t="s">
        <v>2869</v>
      </c>
      <c r="C640">
        <v>639</v>
      </c>
      <c r="D640" t="s">
        <v>3037</v>
      </c>
      <c r="E640" t="s">
        <v>3038</v>
      </c>
      <c r="F640" t="s">
        <v>2038</v>
      </c>
      <c r="G640" t="s">
        <v>471</v>
      </c>
      <c r="H640" t="s">
        <v>125</v>
      </c>
      <c r="I640" t="s">
        <v>3039</v>
      </c>
      <c r="J640" t="s">
        <v>81</v>
      </c>
      <c r="K640" t="s">
        <v>473</v>
      </c>
      <c r="L640" t="s">
        <v>125</v>
      </c>
      <c r="M640">
        <v>17</v>
      </c>
      <c r="N640" t="s">
        <v>3040</v>
      </c>
      <c r="O640" t="s">
        <v>1950</v>
      </c>
      <c r="P640" t="s">
        <v>38</v>
      </c>
    </row>
    <row r="641" spans="1:16" x14ac:dyDescent="0.55000000000000004">
      <c r="A641">
        <v>492195</v>
      </c>
      <c r="B641" t="s">
        <v>2869</v>
      </c>
      <c r="C641">
        <v>640</v>
      </c>
      <c r="D641" t="s">
        <v>3041</v>
      </c>
      <c r="E641" t="s">
        <v>3042</v>
      </c>
      <c r="F641" t="s">
        <v>3043</v>
      </c>
      <c r="G641" t="s">
        <v>471</v>
      </c>
      <c r="H641" t="s">
        <v>100</v>
      </c>
      <c r="I641" t="s">
        <v>2942</v>
      </c>
      <c r="J641" t="s">
        <v>139</v>
      </c>
      <c r="K641" t="s">
        <v>473</v>
      </c>
      <c r="L641" t="s">
        <v>100</v>
      </c>
      <c r="M641">
        <v>27</v>
      </c>
      <c r="N641" t="s">
        <v>3044</v>
      </c>
      <c r="O641" t="s">
        <v>679</v>
      </c>
      <c r="P641" t="s">
        <v>38</v>
      </c>
    </row>
    <row r="642" spans="1:16" x14ac:dyDescent="0.55000000000000004">
      <c r="A642">
        <v>492195</v>
      </c>
      <c r="B642" t="s">
        <v>2869</v>
      </c>
      <c r="C642">
        <v>641</v>
      </c>
      <c r="D642" t="s">
        <v>3045</v>
      </c>
      <c r="E642" t="s">
        <v>3046</v>
      </c>
      <c r="F642" t="s">
        <v>3047</v>
      </c>
      <c r="G642" t="s">
        <v>471</v>
      </c>
      <c r="H642" t="s">
        <v>45</v>
      </c>
      <c r="I642" t="s">
        <v>3002</v>
      </c>
      <c r="J642" t="s">
        <v>191</v>
      </c>
      <c r="K642" t="s">
        <v>473</v>
      </c>
      <c r="L642" t="s">
        <v>45</v>
      </c>
      <c r="M642">
        <v>25</v>
      </c>
      <c r="N642" t="s">
        <v>3048</v>
      </c>
      <c r="O642" t="s">
        <v>3049</v>
      </c>
      <c r="P642" t="s">
        <v>38</v>
      </c>
    </row>
    <row r="643" spans="1:16" x14ac:dyDescent="0.55000000000000004">
      <c r="A643">
        <v>492195</v>
      </c>
      <c r="B643" t="s">
        <v>2869</v>
      </c>
      <c r="C643">
        <v>642</v>
      </c>
      <c r="D643" t="s">
        <v>3050</v>
      </c>
      <c r="E643" t="s">
        <v>3051</v>
      </c>
      <c r="F643" t="s">
        <v>3052</v>
      </c>
      <c r="G643" t="s">
        <v>471</v>
      </c>
      <c r="H643" t="s">
        <v>100</v>
      </c>
      <c r="I643" t="s">
        <v>2942</v>
      </c>
      <c r="J643" t="s">
        <v>715</v>
      </c>
      <c r="K643" t="s">
        <v>473</v>
      </c>
      <c r="L643" t="s">
        <v>100</v>
      </c>
      <c r="M643">
        <v>27</v>
      </c>
      <c r="N643" t="s">
        <v>270</v>
      </c>
      <c r="O643" t="s">
        <v>3053</v>
      </c>
      <c r="P643" t="s">
        <v>38</v>
      </c>
    </row>
    <row r="644" spans="1:16" x14ac:dyDescent="0.55000000000000004">
      <c r="A644">
        <v>492195</v>
      </c>
      <c r="B644" t="s">
        <v>2869</v>
      </c>
      <c r="C644">
        <v>643</v>
      </c>
      <c r="D644" t="s">
        <v>3054</v>
      </c>
      <c r="E644" t="s">
        <v>3055</v>
      </c>
      <c r="F644" t="s">
        <v>3056</v>
      </c>
      <c r="G644" t="s">
        <v>471</v>
      </c>
      <c r="H644" t="s">
        <v>42</v>
      </c>
      <c r="I644" t="s">
        <v>1146</v>
      </c>
      <c r="J644" t="s">
        <v>34</v>
      </c>
      <c r="K644" t="s">
        <v>473</v>
      </c>
      <c r="L644" t="s">
        <v>42</v>
      </c>
      <c r="M644">
        <v>23</v>
      </c>
      <c r="N644" t="s">
        <v>755</v>
      </c>
      <c r="O644" t="s">
        <v>2255</v>
      </c>
      <c r="P644" t="s">
        <v>38</v>
      </c>
    </row>
    <row r="645" spans="1:16" x14ac:dyDescent="0.55000000000000004">
      <c r="A645">
        <v>492195</v>
      </c>
      <c r="B645" t="s">
        <v>2869</v>
      </c>
      <c r="C645">
        <v>644</v>
      </c>
      <c r="D645" t="s">
        <v>3057</v>
      </c>
      <c r="E645" t="s">
        <v>3058</v>
      </c>
      <c r="F645" t="s">
        <v>3059</v>
      </c>
      <c r="G645" t="s">
        <v>471</v>
      </c>
      <c r="H645" t="s">
        <v>65</v>
      </c>
      <c r="I645" t="s">
        <v>3007</v>
      </c>
      <c r="J645" t="s">
        <v>3060</v>
      </c>
      <c r="K645" t="s">
        <v>473</v>
      </c>
      <c r="L645" t="s">
        <v>65</v>
      </c>
      <c r="M645">
        <v>26</v>
      </c>
      <c r="N645" t="s">
        <v>3061</v>
      </c>
      <c r="O645" t="s">
        <v>1393</v>
      </c>
      <c r="P645" t="s">
        <v>38</v>
      </c>
    </row>
    <row r="646" spans="1:16" x14ac:dyDescent="0.55000000000000004">
      <c r="A646">
        <v>492195</v>
      </c>
      <c r="B646" t="s">
        <v>2869</v>
      </c>
      <c r="C646">
        <v>645</v>
      </c>
      <c r="D646" t="s">
        <v>3062</v>
      </c>
      <c r="E646" t="s">
        <v>3063</v>
      </c>
      <c r="F646" t="s">
        <v>3034</v>
      </c>
      <c r="G646" t="s">
        <v>471</v>
      </c>
      <c r="H646" t="s">
        <v>51</v>
      </c>
      <c r="I646" t="s">
        <v>329</v>
      </c>
      <c r="J646" t="s">
        <v>34</v>
      </c>
      <c r="K646" t="s">
        <v>473</v>
      </c>
      <c r="L646" t="s">
        <v>51</v>
      </c>
      <c r="M646">
        <v>29</v>
      </c>
      <c r="N646" t="s">
        <v>3064</v>
      </c>
      <c r="O646" t="s">
        <v>553</v>
      </c>
      <c r="P646" t="s">
        <v>38</v>
      </c>
    </row>
    <row r="647" spans="1:16" x14ac:dyDescent="0.55000000000000004">
      <c r="A647">
        <v>492195</v>
      </c>
      <c r="B647" t="s">
        <v>2869</v>
      </c>
      <c r="C647">
        <v>646</v>
      </c>
      <c r="D647" t="s">
        <v>3065</v>
      </c>
      <c r="E647" t="s">
        <v>3066</v>
      </c>
      <c r="F647" t="s">
        <v>248</v>
      </c>
      <c r="G647" t="s">
        <v>216</v>
      </c>
      <c r="H647" t="s">
        <v>100</v>
      </c>
      <c r="I647" t="s">
        <v>3067</v>
      </c>
      <c r="J647" t="s">
        <v>34</v>
      </c>
      <c r="K647" t="s">
        <v>473</v>
      </c>
      <c r="L647" t="s">
        <v>100</v>
      </c>
      <c r="M647">
        <v>27</v>
      </c>
      <c r="N647" t="s">
        <v>3068</v>
      </c>
      <c r="O647" t="s">
        <v>3069</v>
      </c>
      <c r="P647" t="s">
        <v>38</v>
      </c>
    </row>
    <row r="648" spans="1:16" x14ac:dyDescent="0.55000000000000004">
      <c r="A648">
        <v>492195</v>
      </c>
      <c r="B648" t="s">
        <v>2869</v>
      </c>
      <c r="C648">
        <v>647</v>
      </c>
      <c r="D648" t="s">
        <v>3070</v>
      </c>
      <c r="E648" t="s">
        <v>3071</v>
      </c>
      <c r="F648" t="s">
        <v>1083</v>
      </c>
      <c r="G648" t="s">
        <v>471</v>
      </c>
      <c r="H648" t="s">
        <v>45</v>
      </c>
      <c r="I648" t="s">
        <v>3072</v>
      </c>
      <c r="J648" t="s">
        <v>34</v>
      </c>
      <c r="K648" t="s">
        <v>473</v>
      </c>
      <c r="L648" t="s">
        <v>45</v>
      </c>
      <c r="M648">
        <v>25</v>
      </c>
      <c r="N648" t="s">
        <v>1413</v>
      </c>
      <c r="O648" t="s">
        <v>3073</v>
      </c>
      <c r="P648" t="s">
        <v>38</v>
      </c>
    </row>
    <row r="649" spans="1:16" x14ac:dyDescent="0.55000000000000004">
      <c r="A649">
        <v>492195</v>
      </c>
      <c r="B649" t="s">
        <v>2869</v>
      </c>
      <c r="C649">
        <v>648</v>
      </c>
      <c r="D649" t="s">
        <v>3074</v>
      </c>
      <c r="E649" t="s">
        <v>3075</v>
      </c>
      <c r="F649" t="s">
        <v>3076</v>
      </c>
      <c r="G649" t="s">
        <v>471</v>
      </c>
      <c r="H649" t="s">
        <v>3077</v>
      </c>
      <c r="I649" t="s">
        <v>3078</v>
      </c>
      <c r="J649" t="s">
        <v>34</v>
      </c>
      <c r="K649" t="s">
        <v>473</v>
      </c>
      <c r="L649" t="s">
        <v>3077</v>
      </c>
      <c r="M649" t="s">
        <v>3079</v>
      </c>
      <c r="N649" t="s">
        <v>1673</v>
      </c>
      <c r="O649" t="s">
        <v>652</v>
      </c>
      <c r="P649" t="s">
        <v>38</v>
      </c>
    </row>
    <row r="650" spans="1:16" x14ac:dyDescent="0.55000000000000004">
      <c r="A650">
        <v>492195</v>
      </c>
      <c r="B650" t="s">
        <v>2869</v>
      </c>
      <c r="C650">
        <v>649</v>
      </c>
      <c r="D650" t="s">
        <v>3080</v>
      </c>
      <c r="E650" t="s">
        <v>3081</v>
      </c>
      <c r="F650" t="s">
        <v>2431</v>
      </c>
      <c r="G650" t="s">
        <v>471</v>
      </c>
      <c r="H650" t="s">
        <v>93</v>
      </c>
      <c r="I650" t="s">
        <v>484</v>
      </c>
      <c r="J650" t="s">
        <v>81</v>
      </c>
      <c r="K650" t="s">
        <v>473</v>
      </c>
      <c r="L650" t="s">
        <v>93</v>
      </c>
      <c r="M650">
        <v>28</v>
      </c>
      <c r="N650" t="s">
        <v>3082</v>
      </c>
      <c r="O650" t="s">
        <v>496</v>
      </c>
      <c r="P650" t="s">
        <v>38</v>
      </c>
    </row>
    <row r="651" spans="1:16" x14ac:dyDescent="0.55000000000000004">
      <c r="A651">
        <v>492195</v>
      </c>
      <c r="B651" t="s">
        <v>2869</v>
      </c>
      <c r="C651">
        <v>650</v>
      </c>
      <c r="D651" t="s">
        <v>3083</v>
      </c>
      <c r="E651" t="s">
        <v>3084</v>
      </c>
      <c r="F651" t="s">
        <v>3059</v>
      </c>
      <c r="G651" t="s">
        <v>471</v>
      </c>
      <c r="H651" t="s">
        <v>93</v>
      </c>
      <c r="I651" t="s">
        <v>3085</v>
      </c>
      <c r="J651" t="s">
        <v>34</v>
      </c>
      <c r="K651" t="s">
        <v>473</v>
      </c>
      <c r="L651" t="s">
        <v>93</v>
      </c>
      <c r="M651">
        <v>28</v>
      </c>
      <c r="N651" t="s">
        <v>3086</v>
      </c>
      <c r="O651" t="s">
        <v>76</v>
      </c>
      <c r="P651" t="s">
        <v>38</v>
      </c>
    </row>
    <row r="652" spans="1:16" x14ac:dyDescent="0.55000000000000004">
      <c r="A652">
        <v>492195</v>
      </c>
      <c r="B652" t="s">
        <v>2869</v>
      </c>
      <c r="C652">
        <v>651</v>
      </c>
      <c r="D652" t="s">
        <v>3087</v>
      </c>
      <c r="E652" t="s">
        <v>3088</v>
      </c>
      <c r="F652" t="s">
        <v>3089</v>
      </c>
      <c r="G652" t="s">
        <v>471</v>
      </c>
      <c r="H652" t="s">
        <v>230</v>
      </c>
      <c r="I652" t="s">
        <v>3090</v>
      </c>
      <c r="J652" t="s">
        <v>34</v>
      </c>
      <c r="K652" t="s">
        <v>473</v>
      </c>
      <c r="L652" t="s">
        <v>230</v>
      </c>
      <c r="M652">
        <v>34</v>
      </c>
      <c r="N652" t="s">
        <v>3091</v>
      </c>
      <c r="O652" t="s">
        <v>828</v>
      </c>
      <c r="P652" t="s">
        <v>38</v>
      </c>
    </row>
    <row r="653" spans="1:16" x14ac:dyDescent="0.55000000000000004">
      <c r="A653">
        <v>492195</v>
      </c>
      <c r="B653" t="s">
        <v>2869</v>
      </c>
      <c r="C653">
        <v>652</v>
      </c>
      <c r="D653" t="s">
        <v>3092</v>
      </c>
      <c r="E653" t="s">
        <v>3093</v>
      </c>
      <c r="F653" t="s">
        <v>2144</v>
      </c>
      <c r="G653" t="s">
        <v>471</v>
      </c>
      <c r="H653" t="s">
        <v>355</v>
      </c>
      <c r="I653" t="s">
        <v>3094</v>
      </c>
      <c r="J653" t="s">
        <v>715</v>
      </c>
      <c r="K653" t="s">
        <v>473</v>
      </c>
      <c r="L653" t="s">
        <v>355</v>
      </c>
      <c r="M653">
        <v>40</v>
      </c>
      <c r="N653" t="s">
        <v>3095</v>
      </c>
      <c r="O653" t="s">
        <v>3096</v>
      </c>
      <c r="P653" t="s">
        <v>38</v>
      </c>
    </row>
    <row r="654" spans="1:16" x14ac:dyDescent="0.55000000000000004">
      <c r="A654">
        <v>492195</v>
      </c>
      <c r="B654" t="s">
        <v>2869</v>
      </c>
      <c r="C654">
        <v>653</v>
      </c>
      <c r="D654" t="s">
        <v>3097</v>
      </c>
      <c r="E654" t="s">
        <v>3098</v>
      </c>
      <c r="F654" t="s">
        <v>3099</v>
      </c>
      <c r="G654" t="s">
        <v>471</v>
      </c>
      <c r="H654" t="s">
        <v>42</v>
      </c>
      <c r="I654" t="s">
        <v>369</v>
      </c>
      <c r="J654" t="s">
        <v>139</v>
      </c>
      <c r="K654" t="s">
        <v>473</v>
      </c>
      <c r="L654" t="s">
        <v>42</v>
      </c>
      <c r="M654">
        <v>23</v>
      </c>
      <c r="N654" t="s">
        <v>3100</v>
      </c>
      <c r="O654" t="s">
        <v>3101</v>
      </c>
      <c r="P654" t="s">
        <v>38</v>
      </c>
    </row>
    <row r="655" spans="1:16" x14ac:dyDescent="0.55000000000000004">
      <c r="A655">
        <v>492195</v>
      </c>
      <c r="B655" t="s">
        <v>2869</v>
      </c>
      <c r="C655">
        <v>654</v>
      </c>
      <c r="D655" t="s">
        <v>3102</v>
      </c>
      <c r="E655" t="s">
        <v>3103</v>
      </c>
      <c r="F655" t="s">
        <v>1998</v>
      </c>
      <c r="G655" t="s">
        <v>216</v>
      </c>
      <c r="H655" t="s">
        <v>93</v>
      </c>
      <c r="I655" t="s">
        <v>1403</v>
      </c>
      <c r="J655" t="s">
        <v>191</v>
      </c>
      <c r="K655" t="s">
        <v>473</v>
      </c>
      <c r="L655" t="s">
        <v>93</v>
      </c>
      <c r="M655">
        <v>28</v>
      </c>
      <c r="N655" t="s">
        <v>479</v>
      </c>
      <c r="O655" t="s">
        <v>3104</v>
      </c>
      <c r="P655" t="s">
        <v>38</v>
      </c>
    </row>
    <row r="656" spans="1:16" x14ac:dyDescent="0.55000000000000004">
      <c r="A656">
        <v>492195</v>
      </c>
      <c r="B656" t="s">
        <v>2869</v>
      </c>
      <c r="C656">
        <v>655</v>
      </c>
      <c r="D656" t="s">
        <v>3105</v>
      </c>
      <c r="E656" t="s">
        <v>3106</v>
      </c>
      <c r="F656" t="s">
        <v>3076</v>
      </c>
      <c r="G656" t="s">
        <v>471</v>
      </c>
      <c r="H656" t="s">
        <v>93</v>
      </c>
      <c r="I656" t="s">
        <v>444</v>
      </c>
      <c r="J656" t="s">
        <v>3107</v>
      </c>
      <c r="K656" t="s">
        <v>473</v>
      </c>
      <c r="L656" t="s">
        <v>93</v>
      </c>
      <c r="M656">
        <v>28</v>
      </c>
      <c r="N656" t="s">
        <v>3108</v>
      </c>
      <c r="O656" t="s">
        <v>3109</v>
      </c>
      <c r="P656" t="s">
        <v>38</v>
      </c>
    </row>
    <row r="657" spans="1:16" x14ac:dyDescent="0.55000000000000004">
      <c r="A657">
        <v>492195</v>
      </c>
      <c r="B657" t="s">
        <v>2869</v>
      </c>
      <c r="C657">
        <v>656</v>
      </c>
      <c r="D657" t="s">
        <v>3110</v>
      </c>
      <c r="E657" t="s">
        <v>3111</v>
      </c>
      <c r="F657" t="s">
        <v>3112</v>
      </c>
      <c r="G657" t="s">
        <v>471</v>
      </c>
      <c r="H657" t="s">
        <v>65</v>
      </c>
      <c r="I657" t="s">
        <v>2625</v>
      </c>
      <c r="J657" t="s">
        <v>139</v>
      </c>
      <c r="K657" t="s">
        <v>473</v>
      </c>
      <c r="L657" t="s">
        <v>65</v>
      </c>
      <c r="M657">
        <v>26</v>
      </c>
      <c r="N657" t="s">
        <v>612</v>
      </c>
      <c r="O657" t="s">
        <v>3113</v>
      </c>
      <c r="P657" t="s">
        <v>38</v>
      </c>
    </row>
    <row r="658" spans="1:16" x14ac:dyDescent="0.55000000000000004">
      <c r="A658">
        <v>492195</v>
      </c>
      <c r="B658" t="s">
        <v>2869</v>
      </c>
      <c r="C658">
        <v>657</v>
      </c>
      <c r="D658" t="s">
        <v>3114</v>
      </c>
      <c r="E658" t="s">
        <v>3115</v>
      </c>
      <c r="F658" t="s">
        <v>3116</v>
      </c>
      <c r="G658" t="s">
        <v>216</v>
      </c>
      <c r="H658" t="s">
        <v>100</v>
      </c>
      <c r="I658" t="s">
        <v>2360</v>
      </c>
      <c r="J658" t="s">
        <v>34</v>
      </c>
      <c r="K658" t="s">
        <v>473</v>
      </c>
      <c r="L658" t="s">
        <v>100</v>
      </c>
      <c r="M658">
        <v>27</v>
      </c>
      <c r="N658" t="s">
        <v>3117</v>
      </c>
      <c r="O658" t="s">
        <v>3118</v>
      </c>
      <c r="P658" t="s">
        <v>38</v>
      </c>
    </row>
    <row r="659" spans="1:16" x14ac:dyDescent="0.55000000000000004">
      <c r="A659">
        <v>492195</v>
      </c>
      <c r="B659" t="s">
        <v>2869</v>
      </c>
      <c r="C659">
        <v>658</v>
      </c>
      <c r="D659" t="s">
        <v>3119</v>
      </c>
      <c r="E659" t="s">
        <v>3120</v>
      </c>
      <c r="F659" t="s">
        <v>1482</v>
      </c>
      <c r="G659" t="s">
        <v>216</v>
      </c>
      <c r="H659" t="s">
        <v>100</v>
      </c>
      <c r="I659" t="s">
        <v>1751</v>
      </c>
      <c r="J659" t="s">
        <v>2891</v>
      </c>
      <c r="K659" t="s">
        <v>473</v>
      </c>
      <c r="L659" t="s">
        <v>100</v>
      </c>
      <c r="M659">
        <v>27</v>
      </c>
      <c r="N659" t="s">
        <v>3121</v>
      </c>
      <c r="O659" t="s">
        <v>710</v>
      </c>
      <c r="P659" t="s">
        <v>38</v>
      </c>
    </row>
    <row r="660" spans="1:16" x14ac:dyDescent="0.55000000000000004">
      <c r="A660">
        <v>492195</v>
      </c>
      <c r="B660" t="s">
        <v>2869</v>
      </c>
      <c r="C660">
        <v>659</v>
      </c>
      <c r="D660" t="s">
        <v>3122</v>
      </c>
      <c r="E660" t="s">
        <v>3123</v>
      </c>
      <c r="F660" t="s">
        <v>1505</v>
      </c>
      <c r="G660" t="s">
        <v>216</v>
      </c>
      <c r="H660" t="s">
        <v>100</v>
      </c>
      <c r="I660" t="s">
        <v>3124</v>
      </c>
      <c r="J660" t="s">
        <v>34</v>
      </c>
      <c r="K660" t="s">
        <v>473</v>
      </c>
      <c r="L660" t="s">
        <v>100</v>
      </c>
      <c r="M660">
        <v>27</v>
      </c>
      <c r="N660" t="s">
        <v>2765</v>
      </c>
      <c r="O660" t="s">
        <v>3125</v>
      </c>
      <c r="P660" t="s">
        <v>38</v>
      </c>
    </row>
    <row r="661" spans="1:16" x14ac:dyDescent="0.55000000000000004">
      <c r="A661">
        <v>492195</v>
      </c>
      <c r="B661" t="s">
        <v>2869</v>
      </c>
      <c r="C661">
        <v>660</v>
      </c>
      <c r="D661" t="s">
        <v>3126</v>
      </c>
      <c r="E661" t="s">
        <v>3127</v>
      </c>
      <c r="F661" t="s">
        <v>1140</v>
      </c>
      <c r="G661" t="s">
        <v>471</v>
      </c>
      <c r="H661" t="s">
        <v>3077</v>
      </c>
      <c r="I661" t="s">
        <v>3128</v>
      </c>
      <c r="J661" t="s">
        <v>2891</v>
      </c>
      <c r="K661" t="s">
        <v>473</v>
      </c>
      <c r="L661" t="s">
        <v>3077</v>
      </c>
      <c r="M661" t="s">
        <v>3079</v>
      </c>
      <c r="N661" t="s">
        <v>3129</v>
      </c>
      <c r="O661" t="s">
        <v>1896</v>
      </c>
      <c r="P661" t="s">
        <v>38</v>
      </c>
    </row>
    <row r="662" spans="1:16" x14ac:dyDescent="0.55000000000000004">
      <c r="A662">
        <v>492195</v>
      </c>
      <c r="B662" t="s">
        <v>2869</v>
      </c>
      <c r="C662">
        <v>661</v>
      </c>
      <c r="D662" t="s">
        <v>3130</v>
      </c>
      <c r="E662" t="s">
        <v>3131</v>
      </c>
      <c r="F662" t="s">
        <v>3132</v>
      </c>
      <c r="G662" t="s">
        <v>471</v>
      </c>
      <c r="H662" t="s">
        <v>100</v>
      </c>
      <c r="I662" t="s">
        <v>3133</v>
      </c>
      <c r="J662" t="s">
        <v>715</v>
      </c>
      <c r="K662" t="s">
        <v>473</v>
      </c>
      <c r="L662" t="s">
        <v>100</v>
      </c>
      <c r="M662">
        <v>27</v>
      </c>
      <c r="N662" t="s">
        <v>3134</v>
      </c>
      <c r="O662" t="s">
        <v>1743</v>
      </c>
      <c r="P662" t="s">
        <v>38</v>
      </c>
    </row>
    <row r="663" spans="1:16" x14ac:dyDescent="0.55000000000000004">
      <c r="A663">
        <v>492195</v>
      </c>
      <c r="B663" t="s">
        <v>2869</v>
      </c>
      <c r="C663">
        <v>662</v>
      </c>
      <c r="D663" t="s">
        <v>3135</v>
      </c>
      <c r="E663" t="s">
        <v>3136</v>
      </c>
      <c r="F663" t="s">
        <v>2764</v>
      </c>
      <c r="G663" t="s">
        <v>471</v>
      </c>
      <c r="H663" t="s">
        <v>65</v>
      </c>
      <c r="I663" t="s">
        <v>3007</v>
      </c>
      <c r="J663" t="s">
        <v>2891</v>
      </c>
      <c r="K663" t="s">
        <v>473</v>
      </c>
      <c r="L663" t="s">
        <v>65</v>
      </c>
      <c r="M663">
        <v>26</v>
      </c>
      <c r="N663" t="s">
        <v>3137</v>
      </c>
      <c r="O663" t="s">
        <v>496</v>
      </c>
      <c r="P663" t="s">
        <v>38</v>
      </c>
    </row>
    <row r="664" spans="1:16" x14ac:dyDescent="0.55000000000000004">
      <c r="A664">
        <v>492195</v>
      </c>
      <c r="B664" t="s">
        <v>2869</v>
      </c>
      <c r="C664">
        <v>663</v>
      </c>
      <c r="D664" t="s">
        <v>3138</v>
      </c>
      <c r="E664" t="s">
        <v>3139</v>
      </c>
      <c r="F664" t="s">
        <v>3052</v>
      </c>
      <c r="G664" t="s">
        <v>471</v>
      </c>
      <c r="H664" t="s">
        <v>42</v>
      </c>
      <c r="I664" t="s">
        <v>3140</v>
      </c>
      <c r="J664" t="s">
        <v>191</v>
      </c>
      <c r="K664" t="s">
        <v>473</v>
      </c>
      <c r="L664" t="s">
        <v>42</v>
      </c>
      <c r="M664">
        <v>23</v>
      </c>
      <c r="N664" t="s">
        <v>199</v>
      </c>
      <c r="O664" t="s">
        <v>3141</v>
      </c>
      <c r="P664" t="s">
        <v>38</v>
      </c>
    </row>
    <row r="665" spans="1:16" x14ac:dyDescent="0.55000000000000004">
      <c r="A665">
        <v>492195</v>
      </c>
      <c r="B665" t="s">
        <v>2869</v>
      </c>
      <c r="C665">
        <v>664</v>
      </c>
      <c r="D665" t="s">
        <v>3142</v>
      </c>
      <c r="E665" t="s">
        <v>3143</v>
      </c>
      <c r="F665" t="s">
        <v>3144</v>
      </c>
      <c r="G665" t="s">
        <v>471</v>
      </c>
      <c r="H665" t="s">
        <v>117</v>
      </c>
      <c r="I665" t="s">
        <v>3145</v>
      </c>
      <c r="J665" t="s">
        <v>34</v>
      </c>
      <c r="K665" t="s">
        <v>473</v>
      </c>
      <c r="L665" t="s">
        <v>117</v>
      </c>
      <c r="M665">
        <v>18</v>
      </c>
      <c r="N665" t="s">
        <v>3146</v>
      </c>
      <c r="O665" t="s">
        <v>1190</v>
      </c>
      <c r="P665" t="s">
        <v>38</v>
      </c>
    </row>
    <row r="666" spans="1:16" x14ac:dyDescent="0.55000000000000004">
      <c r="A666">
        <v>492195</v>
      </c>
      <c r="B666" t="s">
        <v>2869</v>
      </c>
      <c r="C666">
        <v>665</v>
      </c>
      <c r="D666" t="s">
        <v>3147</v>
      </c>
      <c r="E666" t="s">
        <v>3148</v>
      </c>
      <c r="F666" t="s">
        <v>3149</v>
      </c>
      <c r="G666" t="s">
        <v>471</v>
      </c>
      <c r="H666" t="s">
        <v>65</v>
      </c>
      <c r="I666" t="s">
        <v>3007</v>
      </c>
      <c r="J666" t="s">
        <v>2943</v>
      </c>
      <c r="K666" t="s">
        <v>473</v>
      </c>
      <c r="L666" t="s">
        <v>65</v>
      </c>
      <c r="M666">
        <v>26</v>
      </c>
      <c r="N666" t="s">
        <v>696</v>
      </c>
      <c r="O666" t="s">
        <v>906</v>
      </c>
      <c r="P666" t="s">
        <v>38</v>
      </c>
    </row>
    <row r="667" spans="1:16" x14ac:dyDescent="0.55000000000000004">
      <c r="A667">
        <v>492195</v>
      </c>
      <c r="B667" t="s">
        <v>2869</v>
      </c>
      <c r="C667">
        <v>666</v>
      </c>
      <c r="D667" t="s">
        <v>3150</v>
      </c>
      <c r="E667" t="s">
        <v>3151</v>
      </c>
      <c r="F667" t="s">
        <v>3152</v>
      </c>
      <c r="G667" t="s">
        <v>471</v>
      </c>
      <c r="H667" t="s">
        <v>51</v>
      </c>
      <c r="I667" t="s">
        <v>3153</v>
      </c>
      <c r="J667" t="s">
        <v>191</v>
      </c>
      <c r="K667" t="s">
        <v>473</v>
      </c>
      <c r="L667" t="s">
        <v>51</v>
      </c>
      <c r="M667">
        <v>29</v>
      </c>
      <c r="N667" t="s">
        <v>3154</v>
      </c>
      <c r="O667" t="s">
        <v>161</v>
      </c>
      <c r="P667" t="s">
        <v>38</v>
      </c>
    </row>
    <row r="668" spans="1:16" x14ac:dyDescent="0.55000000000000004">
      <c r="A668">
        <v>492195</v>
      </c>
      <c r="B668" t="s">
        <v>2869</v>
      </c>
      <c r="C668">
        <v>667</v>
      </c>
      <c r="D668" t="s">
        <v>3155</v>
      </c>
      <c r="E668" t="s">
        <v>3156</v>
      </c>
      <c r="F668" t="s">
        <v>3157</v>
      </c>
      <c r="G668" t="s">
        <v>471</v>
      </c>
      <c r="H668" t="s">
        <v>65</v>
      </c>
      <c r="I668" t="s">
        <v>3007</v>
      </c>
      <c r="J668" t="s">
        <v>2891</v>
      </c>
      <c r="K668" t="s">
        <v>473</v>
      </c>
      <c r="L668" t="s">
        <v>65</v>
      </c>
      <c r="M668">
        <v>26</v>
      </c>
      <c r="N668" t="s">
        <v>1985</v>
      </c>
      <c r="O668" t="s">
        <v>1062</v>
      </c>
      <c r="P668" t="s">
        <v>38</v>
      </c>
    </row>
    <row r="669" spans="1:16" x14ac:dyDescent="0.55000000000000004">
      <c r="A669">
        <v>492195</v>
      </c>
      <c r="B669" t="s">
        <v>2869</v>
      </c>
      <c r="C669">
        <v>668</v>
      </c>
      <c r="D669" t="s">
        <v>3158</v>
      </c>
      <c r="E669" t="s">
        <v>3159</v>
      </c>
      <c r="F669" t="s">
        <v>3160</v>
      </c>
      <c r="G669" t="s">
        <v>216</v>
      </c>
      <c r="H669" t="s">
        <v>2158</v>
      </c>
      <c r="I669" t="s">
        <v>3161</v>
      </c>
      <c r="J669" t="s">
        <v>3162</v>
      </c>
      <c r="K669" t="s">
        <v>473</v>
      </c>
      <c r="L669" t="s">
        <v>2158</v>
      </c>
      <c r="M669">
        <v>41</v>
      </c>
      <c r="N669" t="s">
        <v>3163</v>
      </c>
      <c r="O669" t="s">
        <v>1950</v>
      </c>
      <c r="P669" t="s">
        <v>38</v>
      </c>
    </row>
    <row r="670" spans="1:16" x14ac:dyDescent="0.55000000000000004">
      <c r="A670">
        <v>492195</v>
      </c>
      <c r="B670" t="s">
        <v>2869</v>
      </c>
      <c r="C670">
        <v>669</v>
      </c>
      <c r="D670" t="s">
        <v>3164</v>
      </c>
      <c r="E670" t="s">
        <v>3165</v>
      </c>
      <c r="F670" t="s">
        <v>2580</v>
      </c>
      <c r="G670" t="s">
        <v>216</v>
      </c>
      <c r="H670" t="s">
        <v>65</v>
      </c>
      <c r="I670" t="s">
        <v>1995</v>
      </c>
      <c r="J670" t="s">
        <v>139</v>
      </c>
      <c r="K670" t="s">
        <v>473</v>
      </c>
      <c r="L670" t="s">
        <v>65</v>
      </c>
      <c r="M670">
        <v>26</v>
      </c>
      <c r="N670" t="s">
        <v>585</v>
      </c>
      <c r="O670" t="s">
        <v>3166</v>
      </c>
      <c r="P670" t="s">
        <v>38</v>
      </c>
    </row>
    <row r="671" spans="1:16" x14ac:dyDescent="0.55000000000000004">
      <c r="A671">
        <v>492195</v>
      </c>
      <c r="B671" t="s">
        <v>2869</v>
      </c>
      <c r="C671">
        <v>670</v>
      </c>
      <c r="D671" t="s">
        <v>3167</v>
      </c>
      <c r="E671" t="s">
        <v>3168</v>
      </c>
      <c r="F671" t="s">
        <v>1456</v>
      </c>
      <c r="G671" t="s">
        <v>216</v>
      </c>
      <c r="H671" t="s">
        <v>404</v>
      </c>
      <c r="I671" t="s">
        <v>606</v>
      </c>
      <c r="J671" t="s">
        <v>708</v>
      </c>
      <c r="K671" t="s">
        <v>218</v>
      </c>
      <c r="L671" t="s">
        <v>404</v>
      </c>
      <c r="M671">
        <v>16</v>
      </c>
      <c r="N671" t="s">
        <v>3169</v>
      </c>
      <c r="O671" t="s">
        <v>1714</v>
      </c>
      <c r="P671" t="s">
        <v>38</v>
      </c>
    </row>
    <row r="672" spans="1:16" x14ac:dyDescent="0.55000000000000004">
      <c r="A672">
        <v>492195</v>
      </c>
      <c r="B672" t="s">
        <v>2869</v>
      </c>
      <c r="C672">
        <v>671</v>
      </c>
      <c r="D672" t="s">
        <v>3170</v>
      </c>
      <c r="E672" t="s">
        <v>3171</v>
      </c>
      <c r="F672" t="s">
        <v>3172</v>
      </c>
      <c r="G672" t="s">
        <v>471</v>
      </c>
      <c r="H672" t="s">
        <v>125</v>
      </c>
      <c r="I672" t="s">
        <v>510</v>
      </c>
      <c r="J672" t="s">
        <v>191</v>
      </c>
      <c r="K672" t="s">
        <v>473</v>
      </c>
      <c r="L672" t="s">
        <v>125</v>
      </c>
      <c r="M672">
        <v>17</v>
      </c>
      <c r="N672" t="s">
        <v>270</v>
      </c>
      <c r="O672" t="s">
        <v>1875</v>
      </c>
      <c r="P672" t="s">
        <v>38</v>
      </c>
    </row>
    <row r="673" spans="1:16" x14ac:dyDescent="0.55000000000000004">
      <c r="A673">
        <v>492195</v>
      </c>
      <c r="B673" t="s">
        <v>2869</v>
      </c>
      <c r="C673">
        <v>672</v>
      </c>
      <c r="D673" t="s">
        <v>3173</v>
      </c>
      <c r="E673" t="s">
        <v>3174</v>
      </c>
      <c r="F673" t="s">
        <v>3175</v>
      </c>
      <c r="G673" t="s">
        <v>471</v>
      </c>
      <c r="H673" t="s">
        <v>3176</v>
      </c>
      <c r="I673" t="s">
        <v>3177</v>
      </c>
      <c r="J673" t="s">
        <v>2943</v>
      </c>
      <c r="K673" t="s">
        <v>473</v>
      </c>
      <c r="L673" t="s">
        <v>3176</v>
      </c>
      <c r="M673">
        <v>11</v>
      </c>
      <c r="N673" t="s">
        <v>3178</v>
      </c>
      <c r="O673" t="s">
        <v>121</v>
      </c>
      <c r="P673" t="s">
        <v>38</v>
      </c>
    </row>
    <row r="674" spans="1:16" x14ac:dyDescent="0.55000000000000004">
      <c r="A674">
        <v>492195</v>
      </c>
      <c r="B674" t="s">
        <v>2869</v>
      </c>
      <c r="C674">
        <v>673</v>
      </c>
      <c r="D674" t="s">
        <v>3179</v>
      </c>
      <c r="E674" t="s">
        <v>3180</v>
      </c>
      <c r="F674" t="s">
        <v>3181</v>
      </c>
      <c r="G674" t="s">
        <v>3182</v>
      </c>
      <c r="H674" t="s">
        <v>262</v>
      </c>
      <c r="I674" t="s">
        <v>3183</v>
      </c>
      <c r="J674" t="s">
        <v>3184</v>
      </c>
      <c r="K674" t="s">
        <v>3185</v>
      </c>
      <c r="L674" t="s">
        <v>262</v>
      </c>
      <c r="M674">
        <v>35</v>
      </c>
      <c r="N674" t="s">
        <v>3186</v>
      </c>
      <c r="O674" t="s">
        <v>3187</v>
      </c>
      <c r="P674" t="s">
        <v>38</v>
      </c>
    </row>
    <row r="675" spans="1:16" x14ac:dyDescent="0.55000000000000004">
      <c r="A675">
        <v>492195</v>
      </c>
      <c r="B675" t="s">
        <v>2869</v>
      </c>
      <c r="C675">
        <v>674</v>
      </c>
      <c r="D675" t="s">
        <v>3188</v>
      </c>
      <c r="E675" t="s">
        <v>3189</v>
      </c>
      <c r="F675" t="s">
        <v>3190</v>
      </c>
      <c r="G675" t="s">
        <v>582</v>
      </c>
      <c r="H675" t="s">
        <v>65</v>
      </c>
      <c r="I675" t="s">
        <v>494</v>
      </c>
      <c r="J675" t="s">
        <v>191</v>
      </c>
      <c r="K675" t="s">
        <v>584</v>
      </c>
      <c r="L675" t="s">
        <v>362</v>
      </c>
      <c r="M675">
        <v>31</v>
      </c>
      <c r="N675" t="s">
        <v>3191</v>
      </c>
      <c r="O675" t="s">
        <v>1695</v>
      </c>
      <c r="P675" t="s">
        <v>38</v>
      </c>
    </row>
    <row r="676" spans="1:16" x14ac:dyDescent="0.55000000000000004">
      <c r="A676">
        <v>490048</v>
      </c>
      <c r="B676" t="s">
        <v>3192</v>
      </c>
      <c r="C676">
        <v>675</v>
      </c>
      <c r="D676" t="s">
        <v>3193</v>
      </c>
      <c r="E676" t="s">
        <v>3194</v>
      </c>
      <c r="F676" t="s">
        <v>3195</v>
      </c>
      <c r="G676" t="s">
        <v>3182</v>
      </c>
      <c r="H676" t="s">
        <v>804</v>
      </c>
      <c r="I676" t="s">
        <v>3196</v>
      </c>
      <c r="J676" t="s">
        <v>3197</v>
      </c>
      <c r="K676" t="s">
        <v>3198</v>
      </c>
      <c r="L676" t="s">
        <v>804</v>
      </c>
      <c r="M676">
        <v>43</v>
      </c>
      <c r="N676" t="s">
        <v>3199</v>
      </c>
      <c r="O676" t="s">
        <v>3200</v>
      </c>
      <c r="P676" t="s">
        <v>38</v>
      </c>
    </row>
    <row r="677" spans="1:16" x14ac:dyDescent="0.55000000000000004">
      <c r="A677">
        <v>490048</v>
      </c>
      <c r="B677" t="s">
        <v>3192</v>
      </c>
      <c r="C677">
        <v>676</v>
      </c>
      <c r="D677" t="s">
        <v>3201</v>
      </c>
      <c r="E677" t="s">
        <v>3202</v>
      </c>
      <c r="F677" t="s">
        <v>3203</v>
      </c>
      <c r="G677" t="s">
        <v>107</v>
      </c>
      <c r="H677" t="s">
        <v>3077</v>
      </c>
      <c r="I677" t="s">
        <v>3204</v>
      </c>
      <c r="J677" t="s">
        <v>3205</v>
      </c>
      <c r="K677" t="s">
        <v>110</v>
      </c>
      <c r="L677" t="s">
        <v>3077</v>
      </c>
      <c r="M677" t="s">
        <v>3079</v>
      </c>
      <c r="N677" t="s">
        <v>330</v>
      </c>
      <c r="O677" t="s">
        <v>1962</v>
      </c>
      <c r="P677" t="s">
        <v>38</v>
      </c>
    </row>
    <row r="678" spans="1:16" x14ac:dyDescent="0.55000000000000004">
      <c r="A678">
        <v>490048</v>
      </c>
      <c r="B678" t="s">
        <v>3192</v>
      </c>
      <c r="C678">
        <v>677</v>
      </c>
      <c r="D678" t="s">
        <v>3206</v>
      </c>
      <c r="E678" t="s">
        <v>3207</v>
      </c>
      <c r="F678" t="s">
        <v>3208</v>
      </c>
      <c r="G678" t="s">
        <v>2873</v>
      </c>
      <c r="H678" t="s">
        <v>42</v>
      </c>
      <c r="I678" t="s">
        <v>3209</v>
      </c>
      <c r="J678" t="s">
        <v>3210</v>
      </c>
      <c r="K678" t="s">
        <v>110</v>
      </c>
      <c r="L678" t="s">
        <v>42</v>
      </c>
      <c r="M678">
        <v>23</v>
      </c>
      <c r="N678" t="s">
        <v>3211</v>
      </c>
      <c r="O678" t="s">
        <v>828</v>
      </c>
      <c r="P678" t="s">
        <v>38</v>
      </c>
    </row>
    <row r="679" spans="1:16" x14ac:dyDescent="0.55000000000000004">
      <c r="A679">
        <v>490048</v>
      </c>
      <c r="B679" t="s">
        <v>3192</v>
      </c>
      <c r="C679">
        <v>678</v>
      </c>
      <c r="D679" t="s">
        <v>3212</v>
      </c>
      <c r="E679" t="s">
        <v>3213</v>
      </c>
      <c r="F679" t="s">
        <v>3214</v>
      </c>
      <c r="G679" t="s">
        <v>107</v>
      </c>
      <c r="H679" t="s">
        <v>65</v>
      </c>
      <c r="I679" t="s">
        <v>3215</v>
      </c>
      <c r="J679" t="s">
        <v>3216</v>
      </c>
      <c r="K679" t="s">
        <v>110</v>
      </c>
      <c r="L679" t="s">
        <v>65</v>
      </c>
      <c r="M679">
        <v>26</v>
      </c>
      <c r="N679" t="s">
        <v>3217</v>
      </c>
      <c r="O679" t="s">
        <v>1281</v>
      </c>
      <c r="P679" t="s">
        <v>38</v>
      </c>
    </row>
    <row r="680" spans="1:16" x14ac:dyDescent="0.55000000000000004">
      <c r="A680">
        <v>490048</v>
      </c>
      <c r="B680" t="s">
        <v>3192</v>
      </c>
      <c r="C680">
        <v>679</v>
      </c>
      <c r="D680" t="s">
        <v>3218</v>
      </c>
      <c r="E680" t="s">
        <v>3219</v>
      </c>
      <c r="F680" t="s">
        <v>2884</v>
      </c>
      <c r="G680" t="s">
        <v>107</v>
      </c>
      <c r="H680" t="s">
        <v>65</v>
      </c>
      <c r="I680" t="s">
        <v>3220</v>
      </c>
      <c r="J680" t="s">
        <v>3197</v>
      </c>
      <c r="K680" t="s">
        <v>110</v>
      </c>
      <c r="L680" t="s">
        <v>65</v>
      </c>
      <c r="M680">
        <v>26</v>
      </c>
      <c r="N680" t="s">
        <v>3221</v>
      </c>
      <c r="O680" t="s">
        <v>112</v>
      </c>
      <c r="P680" t="s">
        <v>38</v>
      </c>
    </row>
    <row r="681" spans="1:16" x14ac:dyDescent="0.55000000000000004">
      <c r="A681">
        <v>490048</v>
      </c>
      <c r="B681" t="s">
        <v>3192</v>
      </c>
      <c r="C681">
        <v>680</v>
      </c>
      <c r="D681" t="s">
        <v>3222</v>
      </c>
      <c r="E681" t="s">
        <v>3223</v>
      </c>
      <c r="F681" t="s">
        <v>3224</v>
      </c>
      <c r="G681" t="s">
        <v>2873</v>
      </c>
      <c r="H681" t="s">
        <v>100</v>
      </c>
      <c r="I681" t="s">
        <v>3067</v>
      </c>
      <c r="J681" t="s">
        <v>3225</v>
      </c>
      <c r="K681" t="s">
        <v>110</v>
      </c>
      <c r="L681" t="s">
        <v>100</v>
      </c>
      <c r="M681">
        <v>27</v>
      </c>
      <c r="N681" t="s">
        <v>2620</v>
      </c>
      <c r="O681" t="s">
        <v>96</v>
      </c>
      <c r="P681" t="s">
        <v>38</v>
      </c>
    </row>
    <row r="682" spans="1:16" x14ac:dyDescent="0.55000000000000004">
      <c r="A682">
        <v>490048</v>
      </c>
      <c r="B682" t="s">
        <v>3192</v>
      </c>
      <c r="C682">
        <v>681</v>
      </c>
      <c r="D682" t="s">
        <v>3226</v>
      </c>
      <c r="E682" t="s">
        <v>3227</v>
      </c>
      <c r="F682" t="s">
        <v>3228</v>
      </c>
      <c r="G682" t="s">
        <v>3182</v>
      </c>
      <c r="H682" t="s">
        <v>334</v>
      </c>
      <c r="I682" t="s">
        <v>3229</v>
      </c>
      <c r="J682" t="s">
        <v>3216</v>
      </c>
      <c r="K682" t="s">
        <v>110</v>
      </c>
      <c r="L682" t="s">
        <v>334</v>
      </c>
      <c r="M682">
        <v>14</v>
      </c>
      <c r="N682" t="s">
        <v>2973</v>
      </c>
      <c r="O682" t="s">
        <v>141</v>
      </c>
      <c r="P682" t="s">
        <v>38</v>
      </c>
    </row>
    <row r="683" spans="1:16" x14ac:dyDescent="0.55000000000000004">
      <c r="A683">
        <v>490048</v>
      </c>
      <c r="B683" t="s">
        <v>3192</v>
      </c>
      <c r="C683">
        <v>682</v>
      </c>
      <c r="D683" t="s">
        <v>3230</v>
      </c>
      <c r="E683" t="s">
        <v>3231</v>
      </c>
      <c r="F683" t="s">
        <v>3232</v>
      </c>
      <c r="G683" t="s">
        <v>107</v>
      </c>
      <c r="H683" t="s">
        <v>100</v>
      </c>
      <c r="I683" t="s">
        <v>3233</v>
      </c>
      <c r="J683" t="s">
        <v>3216</v>
      </c>
      <c r="K683" t="s">
        <v>110</v>
      </c>
      <c r="L683" t="s">
        <v>100</v>
      </c>
      <c r="M683">
        <v>27</v>
      </c>
      <c r="N683" t="s">
        <v>3234</v>
      </c>
      <c r="O683" t="s">
        <v>1507</v>
      </c>
      <c r="P683" t="s">
        <v>38</v>
      </c>
    </row>
    <row r="684" spans="1:16" x14ac:dyDescent="0.55000000000000004">
      <c r="A684">
        <v>490048</v>
      </c>
      <c r="B684" t="s">
        <v>3192</v>
      </c>
      <c r="C684">
        <v>683</v>
      </c>
      <c r="D684" t="s">
        <v>3235</v>
      </c>
      <c r="E684" t="s">
        <v>3236</v>
      </c>
      <c r="F684" t="s">
        <v>3237</v>
      </c>
      <c r="G684" t="s">
        <v>2873</v>
      </c>
      <c r="H684" t="s">
        <v>520</v>
      </c>
      <c r="I684" t="s">
        <v>3238</v>
      </c>
      <c r="J684" t="s">
        <v>3239</v>
      </c>
      <c r="K684" t="s">
        <v>110</v>
      </c>
      <c r="L684" t="s">
        <v>520</v>
      </c>
      <c r="M684">
        <v>13</v>
      </c>
      <c r="N684" t="s">
        <v>3240</v>
      </c>
      <c r="O684" t="s">
        <v>942</v>
      </c>
      <c r="P684" t="s">
        <v>38</v>
      </c>
    </row>
    <row r="685" spans="1:16" x14ac:dyDescent="0.55000000000000004">
      <c r="A685">
        <v>490048</v>
      </c>
      <c r="B685" t="s">
        <v>3192</v>
      </c>
      <c r="C685">
        <v>684</v>
      </c>
      <c r="D685" t="s">
        <v>3241</v>
      </c>
      <c r="E685" t="s">
        <v>3242</v>
      </c>
      <c r="F685" t="s">
        <v>3243</v>
      </c>
      <c r="G685" t="s">
        <v>2873</v>
      </c>
      <c r="H685" t="s">
        <v>3244</v>
      </c>
      <c r="I685" t="s">
        <v>3245</v>
      </c>
      <c r="J685" t="s">
        <v>3205</v>
      </c>
      <c r="K685" t="s">
        <v>110</v>
      </c>
      <c r="L685" t="s">
        <v>3244</v>
      </c>
      <c r="M685" t="s">
        <v>3246</v>
      </c>
      <c r="N685" t="s">
        <v>2328</v>
      </c>
      <c r="O685" t="s">
        <v>2315</v>
      </c>
      <c r="P685" t="s">
        <v>38</v>
      </c>
    </row>
    <row r="686" spans="1:16" x14ac:dyDescent="0.55000000000000004">
      <c r="A686">
        <v>490048</v>
      </c>
      <c r="B686" t="s">
        <v>3192</v>
      </c>
      <c r="C686">
        <v>685</v>
      </c>
      <c r="D686" t="s">
        <v>3247</v>
      </c>
      <c r="E686" t="s">
        <v>3248</v>
      </c>
      <c r="F686" t="s">
        <v>3249</v>
      </c>
      <c r="G686" t="s">
        <v>3182</v>
      </c>
      <c r="H686" t="s">
        <v>100</v>
      </c>
      <c r="I686" t="s">
        <v>3250</v>
      </c>
      <c r="J686" t="s">
        <v>3251</v>
      </c>
      <c r="K686" t="s">
        <v>110</v>
      </c>
      <c r="L686" t="s">
        <v>100</v>
      </c>
      <c r="M686">
        <v>27</v>
      </c>
      <c r="N686" t="s">
        <v>3252</v>
      </c>
      <c r="O686" t="s">
        <v>319</v>
      </c>
      <c r="P686" t="s">
        <v>38</v>
      </c>
    </row>
    <row r="687" spans="1:16" x14ac:dyDescent="0.55000000000000004">
      <c r="A687">
        <v>490048</v>
      </c>
      <c r="B687" t="s">
        <v>3192</v>
      </c>
      <c r="C687">
        <v>686</v>
      </c>
      <c r="D687" t="s">
        <v>3253</v>
      </c>
      <c r="E687" t="s">
        <v>3254</v>
      </c>
      <c r="F687" t="s">
        <v>3255</v>
      </c>
      <c r="G687" t="s">
        <v>107</v>
      </c>
      <c r="H687" t="s">
        <v>45</v>
      </c>
      <c r="I687" t="s">
        <v>1493</v>
      </c>
      <c r="J687" t="s">
        <v>3239</v>
      </c>
      <c r="K687" t="s">
        <v>119</v>
      </c>
      <c r="L687" t="s">
        <v>45</v>
      </c>
      <c r="M687">
        <v>25</v>
      </c>
      <c r="N687" t="s">
        <v>1555</v>
      </c>
      <c r="O687" t="s">
        <v>942</v>
      </c>
      <c r="P687" t="s">
        <v>38</v>
      </c>
    </row>
    <row r="688" spans="1:16" x14ac:dyDescent="0.55000000000000004">
      <c r="A688">
        <v>490048</v>
      </c>
      <c r="B688" t="s">
        <v>3192</v>
      </c>
      <c r="C688">
        <v>687</v>
      </c>
      <c r="D688" t="s">
        <v>3256</v>
      </c>
      <c r="E688" t="s">
        <v>3257</v>
      </c>
      <c r="F688" t="s">
        <v>3258</v>
      </c>
      <c r="G688" t="s">
        <v>107</v>
      </c>
      <c r="H688" t="s">
        <v>158</v>
      </c>
      <c r="I688" t="s">
        <v>515</v>
      </c>
      <c r="J688" t="s">
        <v>3225</v>
      </c>
      <c r="K688" t="s">
        <v>119</v>
      </c>
      <c r="L688" t="s">
        <v>158</v>
      </c>
      <c r="M688">
        <v>24</v>
      </c>
      <c r="N688" t="s">
        <v>270</v>
      </c>
      <c r="O688" t="s">
        <v>1896</v>
      </c>
      <c r="P688" t="s">
        <v>38</v>
      </c>
    </row>
    <row r="689" spans="1:16" x14ac:dyDescent="0.55000000000000004">
      <c r="A689">
        <v>490048</v>
      </c>
      <c r="B689" t="s">
        <v>3192</v>
      </c>
      <c r="C689">
        <v>688</v>
      </c>
      <c r="D689" t="s">
        <v>3259</v>
      </c>
      <c r="E689" t="s">
        <v>3260</v>
      </c>
      <c r="F689" t="s">
        <v>115</v>
      </c>
      <c r="G689" t="s">
        <v>116</v>
      </c>
      <c r="H689" t="s">
        <v>100</v>
      </c>
      <c r="I689" t="s">
        <v>3250</v>
      </c>
      <c r="J689" t="s">
        <v>3205</v>
      </c>
      <c r="K689" t="s">
        <v>119</v>
      </c>
      <c r="L689" t="s">
        <v>100</v>
      </c>
      <c r="M689">
        <v>27</v>
      </c>
      <c r="N689" t="s">
        <v>3261</v>
      </c>
      <c r="O689" t="s">
        <v>3262</v>
      </c>
      <c r="P689" t="s">
        <v>38</v>
      </c>
    </row>
    <row r="690" spans="1:16" x14ac:dyDescent="0.55000000000000004">
      <c r="A690">
        <v>490048</v>
      </c>
      <c r="B690" t="s">
        <v>3192</v>
      </c>
      <c r="C690">
        <v>689</v>
      </c>
      <c r="D690" t="s">
        <v>3263</v>
      </c>
      <c r="E690" t="s">
        <v>3264</v>
      </c>
      <c r="F690" t="s">
        <v>3265</v>
      </c>
      <c r="G690" t="s">
        <v>116</v>
      </c>
      <c r="H690" t="s">
        <v>51</v>
      </c>
      <c r="I690" t="s">
        <v>3266</v>
      </c>
      <c r="J690" t="s">
        <v>3205</v>
      </c>
      <c r="K690" t="s">
        <v>119</v>
      </c>
      <c r="L690" t="s">
        <v>51</v>
      </c>
      <c r="M690">
        <v>29</v>
      </c>
      <c r="N690" t="s">
        <v>728</v>
      </c>
      <c r="O690" t="s">
        <v>351</v>
      </c>
      <c r="P690" t="s">
        <v>38</v>
      </c>
    </row>
    <row r="691" spans="1:16" x14ac:dyDescent="0.55000000000000004">
      <c r="A691">
        <v>490048</v>
      </c>
      <c r="B691" t="s">
        <v>3192</v>
      </c>
      <c r="C691">
        <v>690</v>
      </c>
      <c r="D691" t="s">
        <v>3267</v>
      </c>
      <c r="E691" t="s">
        <v>3268</v>
      </c>
      <c r="F691" t="s">
        <v>3269</v>
      </c>
      <c r="G691" t="s">
        <v>116</v>
      </c>
      <c r="H691" t="s">
        <v>72</v>
      </c>
      <c r="I691" t="s">
        <v>3270</v>
      </c>
      <c r="J691" t="s">
        <v>3216</v>
      </c>
      <c r="K691" t="s">
        <v>119</v>
      </c>
      <c r="L691" t="s">
        <v>72</v>
      </c>
      <c r="M691">
        <v>37</v>
      </c>
      <c r="N691" t="s">
        <v>60</v>
      </c>
      <c r="O691" t="s">
        <v>1500</v>
      </c>
      <c r="P691" t="s">
        <v>38</v>
      </c>
    </row>
    <row r="692" spans="1:16" x14ac:dyDescent="0.55000000000000004">
      <c r="A692">
        <v>490048</v>
      </c>
      <c r="B692" t="s">
        <v>3192</v>
      </c>
      <c r="C692">
        <v>691</v>
      </c>
      <c r="D692" t="s">
        <v>3271</v>
      </c>
      <c r="E692" t="s">
        <v>3272</v>
      </c>
      <c r="F692" t="s">
        <v>3273</v>
      </c>
      <c r="G692" t="s">
        <v>116</v>
      </c>
      <c r="H692" t="s">
        <v>520</v>
      </c>
      <c r="I692" t="s">
        <v>3274</v>
      </c>
      <c r="J692" t="s">
        <v>3275</v>
      </c>
      <c r="K692" t="s">
        <v>119</v>
      </c>
      <c r="L692" t="s">
        <v>65</v>
      </c>
      <c r="M692">
        <v>26</v>
      </c>
      <c r="N692" t="s">
        <v>3276</v>
      </c>
      <c r="O692" t="s">
        <v>3277</v>
      </c>
      <c r="P692" t="s">
        <v>38</v>
      </c>
    </row>
    <row r="693" spans="1:16" x14ac:dyDescent="0.55000000000000004">
      <c r="A693">
        <v>490048</v>
      </c>
      <c r="B693" t="s">
        <v>3192</v>
      </c>
      <c r="C693">
        <v>692</v>
      </c>
      <c r="D693" t="s">
        <v>3278</v>
      </c>
      <c r="E693" t="s">
        <v>3279</v>
      </c>
      <c r="F693" t="s">
        <v>3280</v>
      </c>
      <c r="G693" t="s">
        <v>107</v>
      </c>
      <c r="H693" t="s">
        <v>42</v>
      </c>
      <c r="I693" t="s">
        <v>3281</v>
      </c>
      <c r="J693" t="s">
        <v>3216</v>
      </c>
      <c r="K693" t="s">
        <v>119</v>
      </c>
      <c r="L693" t="s">
        <v>42</v>
      </c>
      <c r="M693">
        <v>23</v>
      </c>
      <c r="N693" t="s">
        <v>3282</v>
      </c>
      <c r="O693" t="s">
        <v>3283</v>
      </c>
      <c r="P693" t="s">
        <v>38</v>
      </c>
    </row>
    <row r="694" spans="1:16" x14ac:dyDescent="0.55000000000000004">
      <c r="A694">
        <v>490048</v>
      </c>
      <c r="B694" t="s">
        <v>3192</v>
      </c>
      <c r="C694">
        <v>693</v>
      </c>
      <c r="D694" t="s">
        <v>3284</v>
      </c>
      <c r="E694" t="s">
        <v>3285</v>
      </c>
      <c r="F694" t="s">
        <v>3286</v>
      </c>
      <c r="G694" t="s">
        <v>107</v>
      </c>
      <c r="H694" t="s">
        <v>42</v>
      </c>
      <c r="I694" t="s">
        <v>179</v>
      </c>
      <c r="J694" t="s">
        <v>3216</v>
      </c>
      <c r="K694" t="s">
        <v>119</v>
      </c>
      <c r="L694" t="s">
        <v>42</v>
      </c>
      <c r="M694">
        <v>23</v>
      </c>
      <c r="N694" t="s">
        <v>324</v>
      </c>
      <c r="O694" t="s">
        <v>567</v>
      </c>
      <c r="P694" t="s">
        <v>38</v>
      </c>
    </row>
    <row r="695" spans="1:16" x14ac:dyDescent="0.55000000000000004">
      <c r="A695">
        <v>490048</v>
      </c>
      <c r="B695" t="s">
        <v>3192</v>
      </c>
      <c r="C695">
        <v>694</v>
      </c>
      <c r="D695" t="s">
        <v>3287</v>
      </c>
      <c r="E695" t="s">
        <v>3288</v>
      </c>
      <c r="F695" t="s">
        <v>3289</v>
      </c>
      <c r="G695" t="s">
        <v>107</v>
      </c>
      <c r="H695" t="s">
        <v>42</v>
      </c>
      <c r="I695" t="s">
        <v>2391</v>
      </c>
      <c r="J695" t="s">
        <v>3216</v>
      </c>
      <c r="K695" t="s">
        <v>119</v>
      </c>
      <c r="L695" t="s">
        <v>42</v>
      </c>
      <c r="M695">
        <v>23</v>
      </c>
      <c r="N695" t="s">
        <v>3290</v>
      </c>
      <c r="O695" t="s">
        <v>3291</v>
      </c>
      <c r="P695" t="s">
        <v>38</v>
      </c>
    </row>
    <row r="696" spans="1:16" x14ac:dyDescent="0.55000000000000004">
      <c r="A696">
        <v>490048</v>
      </c>
      <c r="B696" t="s">
        <v>3192</v>
      </c>
      <c r="C696">
        <v>695</v>
      </c>
      <c r="D696" t="s">
        <v>3292</v>
      </c>
      <c r="E696" t="s">
        <v>3293</v>
      </c>
      <c r="F696" t="s">
        <v>3294</v>
      </c>
      <c r="G696" t="s">
        <v>116</v>
      </c>
      <c r="H696" t="s">
        <v>100</v>
      </c>
      <c r="I696" t="s">
        <v>3295</v>
      </c>
      <c r="J696" t="s">
        <v>3216</v>
      </c>
      <c r="K696" t="s">
        <v>119</v>
      </c>
      <c r="L696" t="s">
        <v>100</v>
      </c>
      <c r="M696">
        <v>27</v>
      </c>
      <c r="N696" t="s">
        <v>3296</v>
      </c>
      <c r="O696" t="s">
        <v>226</v>
      </c>
      <c r="P696" t="s">
        <v>38</v>
      </c>
    </row>
    <row r="697" spans="1:16" x14ac:dyDescent="0.55000000000000004">
      <c r="A697">
        <v>490048</v>
      </c>
      <c r="B697" t="s">
        <v>3192</v>
      </c>
      <c r="C697">
        <v>696</v>
      </c>
      <c r="D697" t="s">
        <v>3297</v>
      </c>
      <c r="E697" t="s">
        <v>3298</v>
      </c>
      <c r="F697" t="s">
        <v>3299</v>
      </c>
      <c r="G697" t="s">
        <v>116</v>
      </c>
      <c r="H697" t="s">
        <v>100</v>
      </c>
      <c r="I697" t="s">
        <v>940</v>
      </c>
      <c r="J697" t="s">
        <v>3210</v>
      </c>
      <c r="K697" t="s">
        <v>119</v>
      </c>
      <c r="L697" t="s">
        <v>100</v>
      </c>
      <c r="M697">
        <v>27</v>
      </c>
      <c r="N697" t="s">
        <v>3300</v>
      </c>
      <c r="O697" t="s">
        <v>2336</v>
      </c>
      <c r="P697" t="s">
        <v>38</v>
      </c>
    </row>
    <row r="698" spans="1:16" x14ac:dyDescent="0.55000000000000004">
      <c r="A698">
        <v>490048</v>
      </c>
      <c r="B698" t="s">
        <v>3192</v>
      </c>
      <c r="C698">
        <v>697</v>
      </c>
      <c r="D698" t="s">
        <v>3301</v>
      </c>
      <c r="E698" t="s">
        <v>3302</v>
      </c>
      <c r="F698" t="s">
        <v>3303</v>
      </c>
      <c r="G698" t="s">
        <v>107</v>
      </c>
      <c r="H698" t="s">
        <v>230</v>
      </c>
      <c r="I698" t="s">
        <v>3304</v>
      </c>
      <c r="J698" t="s">
        <v>3216</v>
      </c>
      <c r="K698" t="s">
        <v>119</v>
      </c>
      <c r="L698" t="s">
        <v>230</v>
      </c>
      <c r="M698">
        <v>34</v>
      </c>
      <c r="N698" t="s">
        <v>3305</v>
      </c>
      <c r="O698" t="s">
        <v>3306</v>
      </c>
      <c r="P698" t="s">
        <v>38</v>
      </c>
    </row>
    <row r="699" spans="1:16" x14ac:dyDescent="0.55000000000000004">
      <c r="A699">
        <v>490048</v>
      </c>
      <c r="B699" t="s">
        <v>3192</v>
      </c>
      <c r="C699">
        <v>698</v>
      </c>
      <c r="D699" t="s">
        <v>3307</v>
      </c>
      <c r="E699" t="s">
        <v>3308</v>
      </c>
      <c r="F699" t="s">
        <v>3309</v>
      </c>
      <c r="G699" t="s">
        <v>116</v>
      </c>
      <c r="H699" t="s">
        <v>42</v>
      </c>
      <c r="I699" t="s">
        <v>3310</v>
      </c>
      <c r="J699" t="s">
        <v>3205</v>
      </c>
      <c r="K699" t="s">
        <v>119</v>
      </c>
      <c r="L699" t="s">
        <v>42</v>
      </c>
      <c r="M699">
        <v>23</v>
      </c>
      <c r="N699" t="s">
        <v>842</v>
      </c>
      <c r="O699" t="s">
        <v>37</v>
      </c>
      <c r="P699" t="s">
        <v>38</v>
      </c>
    </row>
    <row r="700" spans="1:16" x14ac:dyDescent="0.55000000000000004">
      <c r="A700">
        <v>490048</v>
      </c>
      <c r="B700" t="s">
        <v>3192</v>
      </c>
      <c r="C700">
        <v>699</v>
      </c>
      <c r="D700" t="s">
        <v>3311</v>
      </c>
      <c r="E700" t="s">
        <v>3312</v>
      </c>
      <c r="F700" t="s">
        <v>3313</v>
      </c>
      <c r="G700" t="s">
        <v>116</v>
      </c>
      <c r="H700" t="s">
        <v>151</v>
      </c>
      <c r="I700" t="s">
        <v>3314</v>
      </c>
      <c r="J700" t="s">
        <v>3315</v>
      </c>
      <c r="K700" t="s">
        <v>119</v>
      </c>
      <c r="L700" t="s">
        <v>65</v>
      </c>
      <c r="M700">
        <v>26</v>
      </c>
      <c r="N700" t="s">
        <v>3316</v>
      </c>
      <c r="O700" t="s">
        <v>3317</v>
      </c>
      <c r="P700" t="s">
        <v>38</v>
      </c>
    </row>
    <row r="701" spans="1:16" x14ac:dyDescent="0.55000000000000004">
      <c r="A701">
        <v>490048</v>
      </c>
      <c r="B701" t="s">
        <v>3192</v>
      </c>
      <c r="C701">
        <v>700</v>
      </c>
      <c r="D701" t="s">
        <v>3318</v>
      </c>
      <c r="E701" t="s">
        <v>3319</v>
      </c>
      <c r="F701" t="s">
        <v>3320</v>
      </c>
      <c r="G701" t="s">
        <v>116</v>
      </c>
      <c r="H701" t="s">
        <v>804</v>
      </c>
      <c r="I701" t="s">
        <v>3321</v>
      </c>
      <c r="J701" t="s">
        <v>3322</v>
      </c>
      <c r="K701" t="s">
        <v>35</v>
      </c>
      <c r="L701" t="s">
        <v>804</v>
      </c>
      <c r="M701">
        <v>43</v>
      </c>
      <c r="N701" t="s">
        <v>901</v>
      </c>
      <c r="O701" t="s">
        <v>1950</v>
      </c>
      <c r="P701" t="s">
        <v>38</v>
      </c>
    </row>
    <row r="702" spans="1:16" x14ac:dyDescent="0.55000000000000004">
      <c r="A702">
        <v>490048</v>
      </c>
      <c r="B702" t="s">
        <v>3192</v>
      </c>
      <c r="C702">
        <v>701</v>
      </c>
      <c r="D702" t="s">
        <v>3323</v>
      </c>
      <c r="E702" t="s">
        <v>3324</v>
      </c>
      <c r="F702" t="s">
        <v>3325</v>
      </c>
      <c r="G702" t="s">
        <v>116</v>
      </c>
      <c r="H702" t="s">
        <v>51</v>
      </c>
      <c r="I702" t="s">
        <v>3326</v>
      </c>
      <c r="J702" t="s">
        <v>1163</v>
      </c>
      <c r="K702" t="s">
        <v>35</v>
      </c>
      <c r="L702" t="s">
        <v>51</v>
      </c>
      <c r="M702">
        <v>29</v>
      </c>
      <c r="N702" t="s">
        <v>3327</v>
      </c>
      <c r="O702" t="s">
        <v>440</v>
      </c>
      <c r="P702" t="s">
        <v>38</v>
      </c>
    </row>
    <row r="703" spans="1:16" x14ac:dyDescent="0.55000000000000004">
      <c r="A703">
        <v>490048</v>
      </c>
      <c r="B703" t="s">
        <v>3192</v>
      </c>
      <c r="C703">
        <v>702</v>
      </c>
      <c r="D703" t="s">
        <v>3328</v>
      </c>
      <c r="E703" t="s">
        <v>3329</v>
      </c>
      <c r="F703" t="s">
        <v>3330</v>
      </c>
      <c r="G703" t="s">
        <v>31</v>
      </c>
      <c r="H703" t="s">
        <v>983</v>
      </c>
      <c r="I703" t="s">
        <v>3331</v>
      </c>
      <c r="J703" t="s">
        <v>1163</v>
      </c>
      <c r="K703" t="s">
        <v>35</v>
      </c>
      <c r="L703" t="s">
        <v>983</v>
      </c>
      <c r="M703">
        <v>38</v>
      </c>
      <c r="N703" t="s">
        <v>3332</v>
      </c>
      <c r="O703" t="s">
        <v>1205</v>
      </c>
      <c r="P703" t="s">
        <v>38</v>
      </c>
    </row>
    <row r="704" spans="1:16" x14ac:dyDescent="0.55000000000000004">
      <c r="A704">
        <v>490048</v>
      </c>
      <c r="B704" t="s">
        <v>3192</v>
      </c>
      <c r="C704">
        <v>703</v>
      </c>
      <c r="D704" t="s">
        <v>3333</v>
      </c>
      <c r="E704" t="s">
        <v>3334</v>
      </c>
      <c r="F704" t="s">
        <v>3335</v>
      </c>
      <c r="G704" t="s">
        <v>31</v>
      </c>
      <c r="H704" t="s">
        <v>520</v>
      </c>
      <c r="I704" t="s">
        <v>3336</v>
      </c>
      <c r="J704" t="s">
        <v>3337</v>
      </c>
      <c r="K704" t="s">
        <v>35</v>
      </c>
      <c r="L704" t="s">
        <v>65</v>
      </c>
      <c r="M704">
        <v>26</v>
      </c>
      <c r="N704" t="s">
        <v>1269</v>
      </c>
      <c r="O704" t="s">
        <v>3338</v>
      </c>
      <c r="P704" t="s">
        <v>38</v>
      </c>
    </row>
    <row r="705" spans="1:16" x14ac:dyDescent="0.55000000000000004">
      <c r="A705">
        <v>490048</v>
      </c>
      <c r="B705" t="s">
        <v>3192</v>
      </c>
      <c r="C705">
        <v>704</v>
      </c>
      <c r="D705" t="s">
        <v>3339</v>
      </c>
      <c r="E705" t="s">
        <v>3340</v>
      </c>
      <c r="F705" t="s">
        <v>3341</v>
      </c>
      <c r="G705" t="s">
        <v>31</v>
      </c>
      <c r="H705" t="s">
        <v>983</v>
      </c>
      <c r="I705" t="s">
        <v>3342</v>
      </c>
      <c r="J705" t="s">
        <v>191</v>
      </c>
      <c r="K705" t="s">
        <v>35</v>
      </c>
      <c r="L705" t="s">
        <v>983</v>
      </c>
      <c r="M705">
        <v>38</v>
      </c>
      <c r="N705" t="s">
        <v>270</v>
      </c>
      <c r="O705" t="s">
        <v>147</v>
      </c>
      <c r="P705" t="s">
        <v>38</v>
      </c>
    </row>
    <row r="706" spans="1:16" x14ac:dyDescent="0.55000000000000004">
      <c r="A706">
        <v>490048</v>
      </c>
      <c r="B706" t="s">
        <v>3192</v>
      </c>
      <c r="C706">
        <v>705</v>
      </c>
      <c r="D706" t="s">
        <v>3343</v>
      </c>
      <c r="E706" t="s">
        <v>3344</v>
      </c>
      <c r="F706" t="s">
        <v>742</v>
      </c>
      <c r="G706" t="s">
        <v>31</v>
      </c>
      <c r="H706" t="s">
        <v>334</v>
      </c>
      <c r="I706" t="s">
        <v>3345</v>
      </c>
      <c r="J706" t="s">
        <v>1163</v>
      </c>
      <c r="K706" t="s">
        <v>35</v>
      </c>
      <c r="L706" t="s">
        <v>334</v>
      </c>
      <c r="M706">
        <v>14</v>
      </c>
      <c r="N706" t="s">
        <v>82</v>
      </c>
      <c r="O706" t="s">
        <v>750</v>
      </c>
      <c r="P706" t="s">
        <v>38</v>
      </c>
    </row>
    <row r="707" spans="1:16" x14ac:dyDescent="0.55000000000000004">
      <c r="A707">
        <v>490048</v>
      </c>
      <c r="B707" t="s">
        <v>3192</v>
      </c>
      <c r="C707">
        <v>706</v>
      </c>
      <c r="D707" t="s">
        <v>3346</v>
      </c>
      <c r="E707" t="s">
        <v>3347</v>
      </c>
      <c r="F707" t="s">
        <v>3348</v>
      </c>
      <c r="G707" t="s">
        <v>116</v>
      </c>
      <c r="H707" t="s">
        <v>65</v>
      </c>
      <c r="I707" t="s">
        <v>3220</v>
      </c>
      <c r="J707" t="s">
        <v>399</v>
      </c>
      <c r="K707" t="s">
        <v>35</v>
      </c>
      <c r="L707" t="s">
        <v>65</v>
      </c>
      <c r="M707">
        <v>26</v>
      </c>
      <c r="N707" t="s">
        <v>2122</v>
      </c>
      <c r="O707" t="s">
        <v>1844</v>
      </c>
      <c r="P707" t="s">
        <v>38</v>
      </c>
    </row>
    <row r="708" spans="1:16" x14ac:dyDescent="0.55000000000000004">
      <c r="A708">
        <v>490048</v>
      </c>
      <c r="B708" t="s">
        <v>3192</v>
      </c>
      <c r="C708">
        <v>707</v>
      </c>
      <c r="D708" t="s">
        <v>3349</v>
      </c>
      <c r="E708" t="s">
        <v>3350</v>
      </c>
      <c r="F708" t="s">
        <v>3351</v>
      </c>
      <c r="G708" t="s">
        <v>31</v>
      </c>
      <c r="H708" t="s">
        <v>100</v>
      </c>
      <c r="I708" t="s">
        <v>3233</v>
      </c>
      <c r="J708" t="s">
        <v>191</v>
      </c>
      <c r="K708" t="s">
        <v>35</v>
      </c>
      <c r="L708" t="s">
        <v>93</v>
      </c>
      <c r="M708">
        <v>28</v>
      </c>
      <c r="N708" t="s">
        <v>3352</v>
      </c>
      <c r="O708" t="s">
        <v>141</v>
      </c>
      <c r="P708" t="s">
        <v>38</v>
      </c>
    </row>
    <row r="709" spans="1:16" x14ac:dyDescent="0.55000000000000004">
      <c r="A709">
        <v>490048</v>
      </c>
      <c r="B709" t="s">
        <v>3192</v>
      </c>
      <c r="C709">
        <v>708</v>
      </c>
      <c r="D709" t="s">
        <v>3353</v>
      </c>
      <c r="E709" t="s">
        <v>3354</v>
      </c>
      <c r="F709" t="s">
        <v>3355</v>
      </c>
      <c r="G709" t="s">
        <v>31</v>
      </c>
      <c r="H709" t="s">
        <v>72</v>
      </c>
      <c r="I709" t="s">
        <v>3270</v>
      </c>
      <c r="J709" t="s">
        <v>399</v>
      </c>
      <c r="K709" t="s">
        <v>35</v>
      </c>
      <c r="L709" t="s">
        <v>72</v>
      </c>
      <c r="M709">
        <v>37</v>
      </c>
      <c r="N709" t="s">
        <v>394</v>
      </c>
      <c r="O709" t="s">
        <v>3356</v>
      </c>
      <c r="P709" t="s">
        <v>38</v>
      </c>
    </row>
    <row r="710" spans="1:16" x14ac:dyDescent="0.55000000000000004">
      <c r="A710">
        <v>490048</v>
      </c>
      <c r="B710" t="s">
        <v>3192</v>
      </c>
      <c r="C710">
        <v>709</v>
      </c>
      <c r="D710" t="s">
        <v>3357</v>
      </c>
      <c r="E710" t="s">
        <v>3358</v>
      </c>
      <c r="F710" t="s">
        <v>1789</v>
      </c>
      <c r="G710" t="s">
        <v>31</v>
      </c>
      <c r="H710" t="s">
        <v>32</v>
      </c>
      <c r="I710" t="s">
        <v>2900</v>
      </c>
      <c r="J710" t="s">
        <v>191</v>
      </c>
      <c r="K710" t="s">
        <v>35</v>
      </c>
      <c r="L710" t="s">
        <v>32</v>
      </c>
      <c r="M710">
        <v>21</v>
      </c>
      <c r="N710" t="s">
        <v>3044</v>
      </c>
      <c r="O710" t="s">
        <v>3359</v>
      </c>
      <c r="P710" t="s">
        <v>38</v>
      </c>
    </row>
    <row r="711" spans="1:16" x14ac:dyDescent="0.55000000000000004">
      <c r="A711">
        <v>490048</v>
      </c>
      <c r="B711" t="s">
        <v>3192</v>
      </c>
      <c r="C711">
        <v>710</v>
      </c>
      <c r="D711" t="s">
        <v>3360</v>
      </c>
      <c r="E711" t="s">
        <v>3361</v>
      </c>
      <c r="F711" t="s">
        <v>3289</v>
      </c>
      <c r="G711" t="s">
        <v>107</v>
      </c>
      <c r="H711" t="s">
        <v>42</v>
      </c>
      <c r="I711" t="s">
        <v>2391</v>
      </c>
      <c r="J711" t="s">
        <v>3337</v>
      </c>
      <c r="K711" t="s">
        <v>35</v>
      </c>
      <c r="L711" t="s">
        <v>65</v>
      </c>
      <c r="M711">
        <v>26</v>
      </c>
      <c r="N711" t="s">
        <v>3044</v>
      </c>
      <c r="O711" t="s">
        <v>3362</v>
      </c>
      <c r="P711" t="s">
        <v>38</v>
      </c>
    </row>
    <row r="712" spans="1:16" x14ac:dyDescent="0.55000000000000004">
      <c r="A712">
        <v>490048</v>
      </c>
      <c r="B712" t="s">
        <v>3192</v>
      </c>
      <c r="C712">
        <v>711</v>
      </c>
      <c r="D712" t="s">
        <v>3363</v>
      </c>
      <c r="E712" t="s">
        <v>3364</v>
      </c>
      <c r="F712" t="s">
        <v>3365</v>
      </c>
      <c r="G712" t="s">
        <v>31</v>
      </c>
      <c r="H712" t="s">
        <v>65</v>
      </c>
      <c r="I712" t="s">
        <v>3220</v>
      </c>
      <c r="J712" t="s">
        <v>1163</v>
      </c>
      <c r="K712" t="s">
        <v>35</v>
      </c>
      <c r="L712" t="s">
        <v>65</v>
      </c>
      <c r="M712">
        <v>26</v>
      </c>
      <c r="N712" t="s">
        <v>3366</v>
      </c>
      <c r="O712" t="s">
        <v>3367</v>
      </c>
      <c r="P712" t="s">
        <v>38</v>
      </c>
    </row>
    <row r="713" spans="1:16" x14ac:dyDescent="0.55000000000000004">
      <c r="A713">
        <v>490048</v>
      </c>
      <c r="B713" t="s">
        <v>3192</v>
      </c>
      <c r="C713">
        <v>712</v>
      </c>
      <c r="D713" t="s">
        <v>3368</v>
      </c>
      <c r="E713" t="s">
        <v>3369</v>
      </c>
      <c r="F713" t="s">
        <v>748</v>
      </c>
      <c r="G713" t="s">
        <v>31</v>
      </c>
      <c r="H713" t="s">
        <v>72</v>
      </c>
      <c r="I713" t="s">
        <v>3270</v>
      </c>
      <c r="J713" t="s">
        <v>399</v>
      </c>
      <c r="K713" t="s">
        <v>35</v>
      </c>
      <c r="L713" t="s">
        <v>72</v>
      </c>
      <c r="M713">
        <v>37</v>
      </c>
      <c r="N713" t="s">
        <v>3370</v>
      </c>
      <c r="O713" t="s">
        <v>1393</v>
      </c>
      <c r="P713" t="s">
        <v>38</v>
      </c>
    </row>
    <row r="714" spans="1:16" x14ac:dyDescent="0.55000000000000004">
      <c r="A714">
        <v>490048</v>
      </c>
      <c r="B714" t="s">
        <v>3192</v>
      </c>
      <c r="C714">
        <v>713</v>
      </c>
      <c r="D714" t="s">
        <v>3371</v>
      </c>
      <c r="E714" t="s">
        <v>3372</v>
      </c>
      <c r="F714" t="s">
        <v>3373</v>
      </c>
      <c r="G714" t="s">
        <v>31</v>
      </c>
      <c r="H714" t="s">
        <v>100</v>
      </c>
      <c r="I714" t="s">
        <v>940</v>
      </c>
      <c r="J714" t="s">
        <v>1163</v>
      </c>
      <c r="K714" t="s">
        <v>35</v>
      </c>
      <c r="L714" t="s">
        <v>100</v>
      </c>
      <c r="M714">
        <v>27</v>
      </c>
      <c r="N714" t="s">
        <v>862</v>
      </c>
      <c r="O714" t="s">
        <v>985</v>
      </c>
      <c r="P714" t="s">
        <v>38</v>
      </c>
    </row>
    <row r="715" spans="1:16" x14ac:dyDescent="0.55000000000000004">
      <c r="A715">
        <v>490048</v>
      </c>
      <c r="B715" t="s">
        <v>3192</v>
      </c>
      <c r="C715">
        <v>714</v>
      </c>
      <c r="D715" t="s">
        <v>3374</v>
      </c>
      <c r="E715" t="s">
        <v>3375</v>
      </c>
      <c r="F715" t="s">
        <v>3376</v>
      </c>
      <c r="G715" t="s">
        <v>116</v>
      </c>
      <c r="H715" t="s">
        <v>520</v>
      </c>
      <c r="I715" t="s">
        <v>3377</v>
      </c>
      <c r="J715" t="s">
        <v>1163</v>
      </c>
      <c r="K715" t="s">
        <v>35</v>
      </c>
      <c r="L715" t="s">
        <v>65</v>
      </c>
      <c r="M715">
        <v>26</v>
      </c>
      <c r="N715" t="s">
        <v>3378</v>
      </c>
      <c r="O715" t="s">
        <v>3379</v>
      </c>
      <c r="P715" t="s">
        <v>38</v>
      </c>
    </row>
    <row r="716" spans="1:16" x14ac:dyDescent="0.55000000000000004">
      <c r="A716">
        <v>490048</v>
      </c>
      <c r="B716" t="s">
        <v>3192</v>
      </c>
      <c r="C716">
        <v>715</v>
      </c>
      <c r="D716" t="s">
        <v>3380</v>
      </c>
      <c r="E716" t="s">
        <v>3381</v>
      </c>
      <c r="F716" t="s">
        <v>3382</v>
      </c>
      <c r="G716" t="s">
        <v>116</v>
      </c>
      <c r="H716" t="s">
        <v>117</v>
      </c>
      <c r="I716" t="s">
        <v>3145</v>
      </c>
      <c r="J716" t="s">
        <v>1163</v>
      </c>
      <c r="K716" t="s">
        <v>35</v>
      </c>
      <c r="L716" t="s">
        <v>117</v>
      </c>
      <c r="M716">
        <v>18</v>
      </c>
      <c r="N716" t="s">
        <v>192</v>
      </c>
      <c r="O716" t="s">
        <v>76</v>
      </c>
      <c r="P716" t="s">
        <v>38</v>
      </c>
    </row>
    <row r="717" spans="1:16" x14ac:dyDescent="0.55000000000000004">
      <c r="A717">
        <v>490048</v>
      </c>
      <c r="B717" t="s">
        <v>3192</v>
      </c>
      <c r="C717">
        <v>716</v>
      </c>
      <c r="D717" t="s">
        <v>3383</v>
      </c>
      <c r="E717" t="s">
        <v>3384</v>
      </c>
      <c r="F717" t="s">
        <v>3273</v>
      </c>
      <c r="G717" t="s">
        <v>116</v>
      </c>
      <c r="H717" t="s">
        <v>158</v>
      </c>
      <c r="I717" t="s">
        <v>3385</v>
      </c>
      <c r="J717" t="s">
        <v>1163</v>
      </c>
      <c r="K717" t="s">
        <v>35</v>
      </c>
      <c r="L717" t="s">
        <v>158</v>
      </c>
      <c r="M717">
        <v>24</v>
      </c>
      <c r="N717" t="s">
        <v>270</v>
      </c>
      <c r="O717" t="s">
        <v>3386</v>
      </c>
      <c r="P717" t="s">
        <v>38</v>
      </c>
    </row>
    <row r="718" spans="1:16" x14ac:dyDescent="0.55000000000000004">
      <c r="A718">
        <v>490048</v>
      </c>
      <c r="B718" t="s">
        <v>3192</v>
      </c>
      <c r="C718">
        <v>717</v>
      </c>
      <c r="D718" t="s">
        <v>3387</v>
      </c>
      <c r="E718" t="s">
        <v>3388</v>
      </c>
      <c r="F718" t="s">
        <v>1015</v>
      </c>
      <c r="G718" t="s">
        <v>216</v>
      </c>
      <c r="H718" t="s">
        <v>249</v>
      </c>
      <c r="I718" t="s">
        <v>3389</v>
      </c>
      <c r="J718" t="s">
        <v>191</v>
      </c>
      <c r="K718" t="s">
        <v>218</v>
      </c>
      <c r="L718" t="s">
        <v>249</v>
      </c>
      <c r="M718">
        <v>33</v>
      </c>
      <c r="N718" t="s">
        <v>102</v>
      </c>
      <c r="O718" t="s">
        <v>638</v>
      </c>
      <c r="P718" t="s">
        <v>38</v>
      </c>
    </row>
    <row r="719" spans="1:16" x14ac:dyDescent="0.55000000000000004">
      <c r="A719">
        <v>490048</v>
      </c>
      <c r="B719" t="s">
        <v>3192</v>
      </c>
      <c r="C719">
        <v>718</v>
      </c>
      <c r="D719" t="s">
        <v>3390</v>
      </c>
      <c r="E719" t="s">
        <v>3391</v>
      </c>
      <c r="F719" t="s">
        <v>3392</v>
      </c>
      <c r="G719" t="s">
        <v>216</v>
      </c>
      <c r="H719" t="s">
        <v>230</v>
      </c>
      <c r="I719" t="s">
        <v>3393</v>
      </c>
      <c r="J719" t="s">
        <v>81</v>
      </c>
      <c r="K719" t="s">
        <v>218</v>
      </c>
      <c r="L719" t="s">
        <v>230</v>
      </c>
      <c r="M719">
        <v>34</v>
      </c>
      <c r="N719" t="s">
        <v>3394</v>
      </c>
      <c r="O719" t="s">
        <v>2538</v>
      </c>
      <c r="P719" t="s">
        <v>38</v>
      </c>
    </row>
    <row r="720" spans="1:16" x14ac:dyDescent="0.55000000000000004">
      <c r="A720">
        <v>490048</v>
      </c>
      <c r="B720" t="s">
        <v>3192</v>
      </c>
      <c r="C720">
        <v>719</v>
      </c>
      <c r="D720" t="s">
        <v>3395</v>
      </c>
      <c r="E720" t="s">
        <v>3396</v>
      </c>
      <c r="F720" t="s">
        <v>3397</v>
      </c>
      <c r="G720" t="s">
        <v>216</v>
      </c>
      <c r="H720" t="s">
        <v>51</v>
      </c>
      <c r="I720" t="s">
        <v>3398</v>
      </c>
      <c r="J720" t="s">
        <v>3337</v>
      </c>
      <c r="K720" t="s">
        <v>218</v>
      </c>
      <c r="L720" t="s">
        <v>51</v>
      </c>
      <c r="M720">
        <v>29</v>
      </c>
      <c r="N720" t="s">
        <v>1890</v>
      </c>
      <c r="O720" t="s">
        <v>3399</v>
      </c>
      <c r="P720" t="s">
        <v>38</v>
      </c>
    </row>
    <row r="721" spans="1:16" x14ac:dyDescent="0.55000000000000004">
      <c r="A721">
        <v>490048</v>
      </c>
      <c r="B721" t="s">
        <v>3192</v>
      </c>
      <c r="C721">
        <v>720</v>
      </c>
      <c r="D721" t="s">
        <v>3400</v>
      </c>
      <c r="E721" t="s">
        <v>3401</v>
      </c>
      <c r="F721" t="s">
        <v>3402</v>
      </c>
      <c r="G721" t="s">
        <v>31</v>
      </c>
      <c r="H721" t="s">
        <v>520</v>
      </c>
      <c r="I721" t="s">
        <v>3403</v>
      </c>
      <c r="J721" t="s">
        <v>3337</v>
      </c>
      <c r="K721" t="s">
        <v>218</v>
      </c>
      <c r="L721" t="s">
        <v>520</v>
      </c>
      <c r="M721">
        <v>13</v>
      </c>
      <c r="N721" t="s">
        <v>668</v>
      </c>
      <c r="O721" t="s">
        <v>3404</v>
      </c>
      <c r="P721" t="s">
        <v>38</v>
      </c>
    </row>
    <row r="722" spans="1:16" x14ac:dyDescent="0.55000000000000004">
      <c r="A722">
        <v>490048</v>
      </c>
      <c r="B722" t="s">
        <v>3192</v>
      </c>
      <c r="C722">
        <v>721</v>
      </c>
      <c r="D722" t="s">
        <v>3405</v>
      </c>
      <c r="E722" t="s">
        <v>3406</v>
      </c>
      <c r="F722" t="s">
        <v>3407</v>
      </c>
      <c r="G722" t="s">
        <v>216</v>
      </c>
      <c r="H722" t="s">
        <v>3077</v>
      </c>
      <c r="I722" t="s">
        <v>3408</v>
      </c>
      <c r="J722" t="s">
        <v>3337</v>
      </c>
      <c r="K722" t="s">
        <v>218</v>
      </c>
      <c r="L722" t="s">
        <v>3077</v>
      </c>
      <c r="M722" t="s">
        <v>3079</v>
      </c>
      <c r="N722" t="s">
        <v>3409</v>
      </c>
      <c r="O722" t="s">
        <v>1281</v>
      </c>
      <c r="P722" t="s">
        <v>38</v>
      </c>
    </row>
    <row r="723" spans="1:16" x14ac:dyDescent="0.55000000000000004">
      <c r="A723">
        <v>490048</v>
      </c>
      <c r="B723" t="s">
        <v>3192</v>
      </c>
      <c r="C723">
        <v>722</v>
      </c>
      <c r="D723" t="s">
        <v>3410</v>
      </c>
      <c r="E723" t="s">
        <v>3411</v>
      </c>
      <c r="F723" t="s">
        <v>3412</v>
      </c>
      <c r="G723" t="s">
        <v>216</v>
      </c>
      <c r="H723" t="s">
        <v>93</v>
      </c>
      <c r="I723" t="s">
        <v>3413</v>
      </c>
      <c r="J723" t="s">
        <v>81</v>
      </c>
      <c r="K723" t="s">
        <v>218</v>
      </c>
      <c r="L723" t="s">
        <v>93</v>
      </c>
      <c r="M723">
        <v>28</v>
      </c>
      <c r="N723" t="s">
        <v>3414</v>
      </c>
      <c r="O723" t="s">
        <v>710</v>
      </c>
      <c r="P723" t="s">
        <v>38</v>
      </c>
    </row>
    <row r="724" spans="1:16" x14ac:dyDescent="0.55000000000000004">
      <c r="A724">
        <v>490048</v>
      </c>
      <c r="B724" t="s">
        <v>3192</v>
      </c>
      <c r="C724">
        <v>723</v>
      </c>
      <c r="D724" t="s">
        <v>3415</v>
      </c>
      <c r="E724" t="s">
        <v>3416</v>
      </c>
      <c r="F724" t="s">
        <v>3417</v>
      </c>
      <c r="G724" t="s">
        <v>31</v>
      </c>
      <c r="H724" t="s">
        <v>42</v>
      </c>
      <c r="I724" t="s">
        <v>426</v>
      </c>
      <c r="J724" t="s">
        <v>3322</v>
      </c>
      <c r="K724" t="s">
        <v>218</v>
      </c>
      <c r="L724" t="s">
        <v>42</v>
      </c>
      <c r="M724">
        <v>23</v>
      </c>
      <c r="N724" t="s">
        <v>3418</v>
      </c>
      <c r="O724" t="s">
        <v>226</v>
      </c>
      <c r="P724" t="s">
        <v>38</v>
      </c>
    </row>
    <row r="725" spans="1:16" x14ac:dyDescent="0.55000000000000004">
      <c r="A725">
        <v>490048</v>
      </c>
      <c r="B725" t="s">
        <v>3192</v>
      </c>
      <c r="C725">
        <v>724</v>
      </c>
      <c r="D725" t="s">
        <v>3419</v>
      </c>
      <c r="E725" t="s">
        <v>3420</v>
      </c>
      <c r="F725" t="s">
        <v>3027</v>
      </c>
      <c r="G725" t="s">
        <v>31</v>
      </c>
      <c r="H725" t="s">
        <v>45</v>
      </c>
      <c r="I725" t="s">
        <v>1493</v>
      </c>
      <c r="J725" t="s">
        <v>3337</v>
      </c>
      <c r="K725" t="s">
        <v>218</v>
      </c>
      <c r="L725" t="s">
        <v>45</v>
      </c>
      <c r="M725">
        <v>25</v>
      </c>
      <c r="N725" t="s">
        <v>3421</v>
      </c>
      <c r="O725" t="s">
        <v>258</v>
      </c>
      <c r="P725" t="s">
        <v>38</v>
      </c>
    </row>
    <row r="726" spans="1:16" x14ac:dyDescent="0.55000000000000004">
      <c r="A726">
        <v>490048</v>
      </c>
      <c r="B726" t="s">
        <v>3192</v>
      </c>
      <c r="C726">
        <v>725</v>
      </c>
      <c r="D726" t="s">
        <v>3422</v>
      </c>
      <c r="E726" t="s">
        <v>3423</v>
      </c>
      <c r="F726" t="s">
        <v>1396</v>
      </c>
      <c r="G726" t="s">
        <v>216</v>
      </c>
      <c r="H726" t="s">
        <v>404</v>
      </c>
      <c r="I726" t="s">
        <v>3424</v>
      </c>
      <c r="J726" t="s">
        <v>3322</v>
      </c>
      <c r="K726" t="s">
        <v>218</v>
      </c>
      <c r="L726" t="s">
        <v>65</v>
      </c>
      <c r="M726">
        <v>26</v>
      </c>
      <c r="N726" t="s">
        <v>3425</v>
      </c>
      <c r="O726" t="s">
        <v>496</v>
      </c>
      <c r="P726" t="s">
        <v>38</v>
      </c>
    </row>
    <row r="727" spans="1:16" x14ac:dyDescent="0.55000000000000004">
      <c r="A727">
        <v>490048</v>
      </c>
      <c r="B727" t="s">
        <v>3192</v>
      </c>
      <c r="C727">
        <v>726</v>
      </c>
      <c r="D727" t="s">
        <v>3426</v>
      </c>
      <c r="E727" t="s">
        <v>3427</v>
      </c>
      <c r="F727" t="s">
        <v>3428</v>
      </c>
      <c r="G727" t="s">
        <v>216</v>
      </c>
      <c r="H727" t="s">
        <v>2563</v>
      </c>
      <c r="I727" t="s">
        <v>3429</v>
      </c>
      <c r="J727" t="s">
        <v>3337</v>
      </c>
      <c r="K727" t="s">
        <v>218</v>
      </c>
      <c r="L727" t="s">
        <v>2563</v>
      </c>
      <c r="M727">
        <v>36</v>
      </c>
      <c r="N727" t="s">
        <v>3430</v>
      </c>
      <c r="O727" t="s">
        <v>591</v>
      </c>
      <c r="P727" t="s">
        <v>38</v>
      </c>
    </row>
    <row r="728" spans="1:16" x14ac:dyDescent="0.55000000000000004">
      <c r="A728">
        <v>490048</v>
      </c>
      <c r="B728" t="s">
        <v>3192</v>
      </c>
      <c r="C728">
        <v>727</v>
      </c>
      <c r="D728" t="s">
        <v>3431</v>
      </c>
      <c r="E728" t="s">
        <v>3432</v>
      </c>
      <c r="F728" t="s">
        <v>1899</v>
      </c>
      <c r="G728" t="s">
        <v>216</v>
      </c>
      <c r="H728" t="s">
        <v>2879</v>
      </c>
      <c r="I728" t="s">
        <v>3433</v>
      </c>
      <c r="J728" t="s">
        <v>1163</v>
      </c>
      <c r="K728" t="s">
        <v>218</v>
      </c>
      <c r="L728" t="s">
        <v>2879</v>
      </c>
      <c r="M728">
        <v>20</v>
      </c>
      <c r="N728" t="s">
        <v>1340</v>
      </c>
      <c r="O728" t="s">
        <v>3434</v>
      </c>
      <c r="P728" t="s">
        <v>38</v>
      </c>
    </row>
    <row r="729" spans="1:16" x14ac:dyDescent="0.55000000000000004">
      <c r="A729">
        <v>490048</v>
      </c>
      <c r="B729" t="s">
        <v>3192</v>
      </c>
      <c r="C729">
        <v>728</v>
      </c>
      <c r="D729" t="s">
        <v>3435</v>
      </c>
      <c r="E729" t="s">
        <v>3436</v>
      </c>
      <c r="F729" t="s">
        <v>2987</v>
      </c>
      <c r="G729" t="s">
        <v>216</v>
      </c>
      <c r="H729" t="s">
        <v>100</v>
      </c>
      <c r="I729" t="s">
        <v>3250</v>
      </c>
      <c r="J729" t="s">
        <v>1163</v>
      </c>
      <c r="K729" t="s">
        <v>218</v>
      </c>
      <c r="L729" t="s">
        <v>100</v>
      </c>
      <c r="M729">
        <v>27</v>
      </c>
      <c r="N729" t="s">
        <v>3437</v>
      </c>
      <c r="O729" t="s">
        <v>239</v>
      </c>
      <c r="P729" t="s">
        <v>38</v>
      </c>
    </row>
    <row r="730" spans="1:16" x14ac:dyDescent="0.55000000000000004">
      <c r="A730">
        <v>490048</v>
      </c>
      <c r="B730" t="s">
        <v>3192</v>
      </c>
      <c r="C730">
        <v>729</v>
      </c>
      <c r="D730" t="s">
        <v>3438</v>
      </c>
      <c r="E730" t="s">
        <v>3439</v>
      </c>
      <c r="F730" t="s">
        <v>3440</v>
      </c>
      <c r="G730" t="s">
        <v>116</v>
      </c>
      <c r="H730" t="s">
        <v>100</v>
      </c>
      <c r="I730" t="s">
        <v>940</v>
      </c>
      <c r="J730" t="s">
        <v>3322</v>
      </c>
      <c r="K730" t="s">
        <v>218</v>
      </c>
      <c r="L730" t="s">
        <v>100</v>
      </c>
      <c r="M730">
        <v>27</v>
      </c>
      <c r="N730" t="s">
        <v>1804</v>
      </c>
      <c r="O730" t="s">
        <v>239</v>
      </c>
      <c r="P730" t="s">
        <v>38</v>
      </c>
    </row>
    <row r="731" spans="1:16" x14ac:dyDescent="0.55000000000000004">
      <c r="A731">
        <v>490048</v>
      </c>
      <c r="B731" t="s">
        <v>3192</v>
      </c>
      <c r="C731">
        <v>730</v>
      </c>
      <c r="D731" t="s">
        <v>3441</v>
      </c>
      <c r="E731" t="s">
        <v>3442</v>
      </c>
      <c r="F731" t="s">
        <v>3443</v>
      </c>
      <c r="G731" t="s">
        <v>216</v>
      </c>
      <c r="H731" t="s">
        <v>100</v>
      </c>
      <c r="I731" t="s">
        <v>3250</v>
      </c>
      <c r="J731" t="s">
        <v>3322</v>
      </c>
      <c r="K731" t="s">
        <v>218</v>
      </c>
      <c r="L731" t="s">
        <v>100</v>
      </c>
      <c r="M731">
        <v>27</v>
      </c>
      <c r="N731" t="s">
        <v>3444</v>
      </c>
      <c r="O731" t="s">
        <v>358</v>
      </c>
      <c r="P731" t="s">
        <v>38</v>
      </c>
    </row>
    <row r="732" spans="1:16" x14ac:dyDescent="0.55000000000000004">
      <c r="A732">
        <v>490048</v>
      </c>
      <c r="B732" t="s">
        <v>3192</v>
      </c>
      <c r="C732">
        <v>731</v>
      </c>
      <c r="D732" t="s">
        <v>3445</v>
      </c>
      <c r="E732" t="s">
        <v>3446</v>
      </c>
      <c r="F732" t="s">
        <v>3447</v>
      </c>
      <c r="G732" t="s">
        <v>31</v>
      </c>
      <c r="H732" t="s">
        <v>100</v>
      </c>
      <c r="I732" t="s">
        <v>940</v>
      </c>
      <c r="J732" t="s">
        <v>781</v>
      </c>
      <c r="K732" t="s">
        <v>218</v>
      </c>
      <c r="L732" t="s">
        <v>100</v>
      </c>
      <c r="M732">
        <v>27</v>
      </c>
      <c r="N732" t="s">
        <v>307</v>
      </c>
      <c r="O732" t="s">
        <v>3448</v>
      </c>
      <c r="P732" t="s">
        <v>38</v>
      </c>
    </row>
    <row r="733" spans="1:16" x14ac:dyDescent="0.55000000000000004">
      <c r="A733">
        <v>490048</v>
      </c>
      <c r="B733" t="s">
        <v>3192</v>
      </c>
      <c r="C733">
        <v>732</v>
      </c>
      <c r="D733" t="s">
        <v>3449</v>
      </c>
      <c r="E733" t="s">
        <v>3450</v>
      </c>
      <c r="F733" t="s">
        <v>3451</v>
      </c>
      <c r="G733" t="s">
        <v>216</v>
      </c>
      <c r="H733" t="s">
        <v>42</v>
      </c>
      <c r="I733" t="s">
        <v>3452</v>
      </c>
      <c r="J733" t="s">
        <v>1163</v>
      </c>
      <c r="K733" t="s">
        <v>218</v>
      </c>
      <c r="L733" t="s">
        <v>42</v>
      </c>
      <c r="M733">
        <v>23</v>
      </c>
      <c r="N733" t="s">
        <v>3453</v>
      </c>
      <c r="O733" t="s">
        <v>897</v>
      </c>
      <c r="P733" t="s">
        <v>38</v>
      </c>
    </row>
    <row r="734" spans="1:16" x14ac:dyDescent="0.55000000000000004">
      <c r="A734">
        <v>490048</v>
      </c>
      <c r="B734" t="s">
        <v>3192</v>
      </c>
      <c r="C734">
        <v>733</v>
      </c>
      <c r="D734" t="s">
        <v>3454</v>
      </c>
      <c r="E734" t="s">
        <v>3455</v>
      </c>
      <c r="F734" t="s">
        <v>3456</v>
      </c>
      <c r="G734" t="s">
        <v>216</v>
      </c>
      <c r="H734" t="s">
        <v>42</v>
      </c>
      <c r="I734" t="s">
        <v>3457</v>
      </c>
      <c r="J734" t="s">
        <v>81</v>
      </c>
      <c r="K734" t="s">
        <v>218</v>
      </c>
      <c r="L734" t="s">
        <v>42</v>
      </c>
      <c r="M734">
        <v>23</v>
      </c>
      <c r="N734" t="s">
        <v>3458</v>
      </c>
      <c r="O734" t="s">
        <v>537</v>
      </c>
      <c r="P734" t="s">
        <v>38</v>
      </c>
    </row>
    <row r="735" spans="1:16" x14ac:dyDescent="0.55000000000000004">
      <c r="A735">
        <v>490048</v>
      </c>
      <c r="B735" t="s">
        <v>3192</v>
      </c>
      <c r="C735">
        <v>734</v>
      </c>
      <c r="D735" t="s">
        <v>3459</v>
      </c>
      <c r="E735" t="s">
        <v>3460</v>
      </c>
      <c r="F735" t="s">
        <v>3461</v>
      </c>
      <c r="G735" t="s">
        <v>471</v>
      </c>
      <c r="H735" t="s">
        <v>100</v>
      </c>
      <c r="I735" t="s">
        <v>940</v>
      </c>
      <c r="J735" t="s">
        <v>3322</v>
      </c>
      <c r="K735" t="s">
        <v>473</v>
      </c>
      <c r="L735" t="s">
        <v>100</v>
      </c>
      <c r="M735">
        <v>27</v>
      </c>
      <c r="N735" t="s">
        <v>3462</v>
      </c>
      <c r="O735" t="s">
        <v>3463</v>
      </c>
      <c r="P735" t="s">
        <v>38</v>
      </c>
    </row>
    <row r="736" spans="1:16" x14ac:dyDescent="0.55000000000000004">
      <c r="A736">
        <v>490048</v>
      </c>
      <c r="B736" t="s">
        <v>3192</v>
      </c>
      <c r="C736">
        <v>735</v>
      </c>
      <c r="D736" t="s">
        <v>3464</v>
      </c>
      <c r="E736" t="s">
        <v>3465</v>
      </c>
      <c r="F736" t="s">
        <v>2351</v>
      </c>
      <c r="G736" t="s">
        <v>471</v>
      </c>
      <c r="H736" t="s">
        <v>100</v>
      </c>
      <c r="I736" t="s">
        <v>3133</v>
      </c>
      <c r="J736" t="s">
        <v>3337</v>
      </c>
      <c r="K736" t="s">
        <v>473</v>
      </c>
      <c r="L736" t="s">
        <v>100</v>
      </c>
      <c r="M736">
        <v>27</v>
      </c>
      <c r="N736" t="s">
        <v>127</v>
      </c>
      <c r="O736" t="s">
        <v>390</v>
      </c>
      <c r="P736" t="s">
        <v>38</v>
      </c>
    </row>
    <row r="737" spans="1:16" x14ac:dyDescent="0.55000000000000004">
      <c r="A737">
        <v>490048</v>
      </c>
      <c r="B737" t="s">
        <v>3192</v>
      </c>
      <c r="C737">
        <v>736</v>
      </c>
      <c r="D737" t="s">
        <v>3466</v>
      </c>
      <c r="E737" t="s">
        <v>3467</v>
      </c>
      <c r="F737" t="s">
        <v>3468</v>
      </c>
      <c r="G737" t="s">
        <v>471</v>
      </c>
      <c r="H737" t="s">
        <v>100</v>
      </c>
      <c r="I737" t="s">
        <v>3295</v>
      </c>
      <c r="J737" t="s">
        <v>1163</v>
      </c>
      <c r="K737" t="s">
        <v>473</v>
      </c>
      <c r="L737" t="s">
        <v>100</v>
      </c>
      <c r="M737">
        <v>27</v>
      </c>
      <c r="N737" t="s">
        <v>342</v>
      </c>
      <c r="O737" t="s">
        <v>942</v>
      </c>
      <c r="P737" t="s">
        <v>38</v>
      </c>
    </row>
    <row r="738" spans="1:16" x14ac:dyDescent="0.55000000000000004">
      <c r="A738">
        <v>490048</v>
      </c>
      <c r="B738" t="s">
        <v>3192</v>
      </c>
      <c r="C738">
        <v>737</v>
      </c>
      <c r="D738" t="s">
        <v>3469</v>
      </c>
      <c r="E738" t="s">
        <v>3470</v>
      </c>
      <c r="F738" t="s">
        <v>3471</v>
      </c>
      <c r="G738" t="s">
        <v>471</v>
      </c>
      <c r="H738" t="s">
        <v>100</v>
      </c>
      <c r="I738" t="s">
        <v>940</v>
      </c>
      <c r="J738" t="s">
        <v>1163</v>
      </c>
      <c r="K738" t="s">
        <v>473</v>
      </c>
      <c r="L738" t="s">
        <v>100</v>
      </c>
      <c r="M738">
        <v>27</v>
      </c>
      <c r="N738" t="s">
        <v>3296</v>
      </c>
      <c r="O738" t="s">
        <v>3472</v>
      </c>
      <c r="P738" t="s">
        <v>38</v>
      </c>
    </row>
    <row r="739" spans="1:16" x14ac:dyDescent="0.55000000000000004">
      <c r="A739">
        <v>490048</v>
      </c>
      <c r="B739" t="s">
        <v>3192</v>
      </c>
      <c r="C739">
        <v>738</v>
      </c>
      <c r="D739" t="s">
        <v>3473</v>
      </c>
      <c r="E739" t="s">
        <v>3474</v>
      </c>
      <c r="F739" t="s">
        <v>3475</v>
      </c>
      <c r="G739" t="s">
        <v>471</v>
      </c>
      <c r="H739" t="s">
        <v>51</v>
      </c>
      <c r="I739" t="s">
        <v>2703</v>
      </c>
      <c r="J739" t="s">
        <v>1163</v>
      </c>
      <c r="K739" t="s">
        <v>473</v>
      </c>
      <c r="L739" t="s">
        <v>65</v>
      </c>
      <c r="M739">
        <v>26</v>
      </c>
      <c r="N739" t="s">
        <v>3476</v>
      </c>
      <c r="O739" t="s">
        <v>3477</v>
      </c>
      <c r="P739" t="s">
        <v>38</v>
      </c>
    </row>
    <row r="740" spans="1:16" x14ac:dyDescent="0.55000000000000004">
      <c r="A740">
        <v>490048</v>
      </c>
      <c r="B740" t="s">
        <v>3192</v>
      </c>
      <c r="C740">
        <v>739</v>
      </c>
      <c r="D740" t="s">
        <v>3478</v>
      </c>
      <c r="E740" t="s">
        <v>3479</v>
      </c>
      <c r="F740" t="s">
        <v>3034</v>
      </c>
      <c r="G740" t="s">
        <v>471</v>
      </c>
      <c r="H740" t="s">
        <v>65</v>
      </c>
      <c r="I740" t="s">
        <v>3480</v>
      </c>
      <c r="J740" t="s">
        <v>1163</v>
      </c>
      <c r="K740" t="s">
        <v>473</v>
      </c>
      <c r="L740" t="s">
        <v>65</v>
      </c>
      <c r="M740">
        <v>26</v>
      </c>
      <c r="N740" t="s">
        <v>2949</v>
      </c>
      <c r="O740" t="s">
        <v>897</v>
      </c>
      <c r="P740" t="s">
        <v>38</v>
      </c>
    </row>
    <row r="741" spans="1:16" x14ac:dyDescent="0.55000000000000004">
      <c r="A741">
        <v>490048</v>
      </c>
      <c r="B741" t="s">
        <v>3192</v>
      </c>
      <c r="C741">
        <v>740</v>
      </c>
      <c r="D741" t="s">
        <v>3481</v>
      </c>
      <c r="E741" t="s">
        <v>3482</v>
      </c>
      <c r="F741" t="s">
        <v>2660</v>
      </c>
      <c r="G741" t="s">
        <v>216</v>
      </c>
      <c r="H741" t="s">
        <v>520</v>
      </c>
      <c r="I741" t="s">
        <v>3483</v>
      </c>
      <c r="J741" t="s">
        <v>399</v>
      </c>
      <c r="K741" t="s">
        <v>473</v>
      </c>
      <c r="L741" t="s">
        <v>520</v>
      </c>
      <c r="M741">
        <v>13</v>
      </c>
      <c r="N741" t="s">
        <v>3484</v>
      </c>
      <c r="O741" t="s">
        <v>395</v>
      </c>
      <c r="P741" t="s">
        <v>38</v>
      </c>
    </row>
    <row r="742" spans="1:16" x14ac:dyDescent="0.55000000000000004">
      <c r="A742">
        <v>490048</v>
      </c>
      <c r="B742" t="s">
        <v>3192</v>
      </c>
      <c r="C742">
        <v>741</v>
      </c>
      <c r="D742" t="s">
        <v>3485</v>
      </c>
      <c r="E742" t="s">
        <v>3486</v>
      </c>
      <c r="F742" t="s">
        <v>229</v>
      </c>
      <c r="G742" t="s">
        <v>216</v>
      </c>
      <c r="H742" t="s">
        <v>3077</v>
      </c>
      <c r="I742" t="s">
        <v>3204</v>
      </c>
      <c r="J742" t="s">
        <v>1163</v>
      </c>
      <c r="K742" t="s">
        <v>473</v>
      </c>
      <c r="L742" t="s">
        <v>3077</v>
      </c>
      <c r="M742" t="s">
        <v>3079</v>
      </c>
      <c r="N742" t="s">
        <v>3487</v>
      </c>
      <c r="O742" t="s">
        <v>722</v>
      </c>
      <c r="P742" t="s">
        <v>38</v>
      </c>
    </row>
    <row r="743" spans="1:16" x14ac:dyDescent="0.55000000000000004">
      <c r="A743">
        <v>490048</v>
      </c>
      <c r="B743" t="s">
        <v>3192</v>
      </c>
      <c r="C743">
        <v>742</v>
      </c>
      <c r="D743" t="s">
        <v>3488</v>
      </c>
      <c r="E743" t="s">
        <v>3489</v>
      </c>
      <c r="F743" t="s">
        <v>3490</v>
      </c>
      <c r="G743" t="s">
        <v>471</v>
      </c>
      <c r="H743" t="s">
        <v>249</v>
      </c>
      <c r="I743" t="s">
        <v>3491</v>
      </c>
      <c r="J743" t="s">
        <v>3492</v>
      </c>
      <c r="K743" t="s">
        <v>473</v>
      </c>
      <c r="L743" t="s">
        <v>249</v>
      </c>
      <c r="M743">
        <v>33</v>
      </c>
      <c r="N743" t="s">
        <v>3493</v>
      </c>
      <c r="O743" t="s">
        <v>679</v>
      </c>
      <c r="P743" t="s">
        <v>38</v>
      </c>
    </row>
    <row r="744" spans="1:16" x14ac:dyDescent="0.55000000000000004">
      <c r="A744">
        <v>490048</v>
      </c>
      <c r="B744" t="s">
        <v>3192</v>
      </c>
      <c r="C744">
        <v>743</v>
      </c>
      <c r="D744" t="s">
        <v>3494</v>
      </c>
      <c r="E744" t="s">
        <v>3495</v>
      </c>
      <c r="F744" t="s">
        <v>3496</v>
      </c>
      <c r="G744" t="s">
        <v>471</v>
      </c>
      <c r="H744" t="s">
        <v>151</v>
      </c>
      <c r="I744" t="s">
        <v>3497</v>
      </c>
      <c r="J744" t="s">
        <v>1163</v>
      </c>
      <c r="K744" t="s">
        <v>473</v>
      </c>
      <c r="L744" t="s">
        <v>65</v>
      </c>
      <c r="M744">
        <v>26</v>
      </c>
      <c r="N744" t="s">
        <v>3498</v>
      </c>
      <c r="O744" t="s">
        <v>3404</v>
      </c>
      <c r="P744" t="s">
        <v>38</v>
      </c>
    </row>
    <row r="745" spans="1:16" x14ac:dyDescent="0.55000000000000004">
      <c r="A745">
        <v>490048</v>
      </c>
      <c r="B745" t="s">
        <v>3192</v>
      </c>
      <c r="C745">
        <v>744</v>
      </c>
      <c r="D745" t="s">
        <v>3499</v>
      </c>
      <c r="E745" t="s">
        <v>3500</v>
      </c>
      <c r="F745" t="s">
        <v>1908</v>
      </c>
      <c r="G745" t="s">
        <v>216</v>
      </c>
      <c r="H745" t="s">
        <v>100</v>
      </c>
      <c r="I745" t="s">
        <v>1117</v>
      </c>
      <c r="J745" t="s">
        <v>81</v>
      </c>
      <c r="K745" t="s">
        <v>473</v>
      </c>
      <c r="L745" t="s">
        <v>65</v>
      </c>
      <c r="M745">
        <v>26</v>
      </c>
      <c r="N745" t="s">
        <v>951</v>
      </c>
      <c r="O745" t="s">
        <v>2733</v>
      </c>
      <c r="P745" t="s">
        <v>38</v>
      </c>
    </row>
    <row r="746" spans="1:16" x14ac:dyDescent="0.55000000000000004">
      <c r="A746">
        <v>490048</v>
      </c>
      <c r="B746" t="s">
        <v>3192</v>
      </c>
      <c r="C746">
        <v>745</v>
      </c>
      <c r="D746" t="s">
        <v>3501</v>
      </c>
      <c r="E746" t="s">
        <v>3502</v>
      </c>
      <c r="F746" t="s">
        <v>3503</v>
      </c>
      <c r="G746" t="s">
        <v>216</v>
      </c>
      <c r="H746" t="s">
        <v>520</v>
      </c>
      <c r="I746" t="s">
        <v>3504</v>
      </c>
      <c r="J746" t="s">
        <v>3322</v>
      </c>
      <c r="K746" t="s">
        <v>473</v>
      </c>
      <c r="L746" t="s">
        <v>334</v>
      </c>
      <c r="M746">
        <v>14</v>
      </c>
      <c r="N746" t="s">
        <v>2203</v>
      </c>
      <c r="O746" t="s">
        <v>1875</v>
      </c>
      <c r="P746" t="s">
        <v>38</v>
      </c>
    </row>
    <row r="747" spans="1:16" x14ac:dyDescent="0.55000000000000004">
      <c r="A747">
        <v>490048</v>
      </c>
      <c r="B747" t="s">
        <v>3192</v>
      </c>
      <c r="C747">
        <v>746</v>
      </c>
      <c r="D747" t="s">
        <v>3505</v>
      </c>
      <c r="E747" t="s">
        <v>3506</v>
      </c>
      <c r="F747" t="s">
        <v>3475</v>
      </c>
      <c r="G747" t="s">
        <v>471</v>
      </c>
      <c r="H747" t="s">
        <v>51</v>
      </c>
      <c r="I747" t="s">
        <v>3266</v>
      </c>
      <c r="J747" t="s">
        <v>399</v>
      </c>
      <c r="K747" t="s">
        <v>473</v>
      </c>
      <c r="L747" t="s">
        <v>51</v>
      </c>
      <c r="M747">
        <v>29</v>
      </c>
      <c r="N747" t="s">
        <v>3507</v>
      </c>
      <c r="O747" t="s">
        <v>697</v>
      </c>
      <c r="P747" t="s">
        <v>38</v>
      </c>
    </row>
    <row r="748" spans="1:16" x14ac:dyDescent="0.55000000000000004">
      <c r="A748">
        <v>490048</v>
      </c>
      <c r="B748" t="s">
        <v>3192</v>
      </c>
      <c r="C748">
        <v>747</v>
      </c>
      <c r="D748" t="s">
        <v>3508</v>
      </c>
      <c r="E748" t="s">
        <v>3509</v>
      </c>
      <c r="F748" t="s">
        <v>526</v>
      </c>
      <c r="G748" t="s">
        <v>471</v>
      </c>
      <c r="H748" t="s">
        <v>386</v>
      </c>
      <c r="I748" t="s">
        <v>3510</v>
      </c>
      <c r="J748" t="s">
        <v>1163</v>
      </c>
      <c r="K748" t="s">
        <v>473</v>
      </c>
      <c r="L748" t="s">
        <v>386</v>
      </c>
      <c r="M748" t="s">
        <v>388</v>
      </c>
      <c r="N748" t="s">
        <v>1007</v>
      </c>
      <c r="O748" t="s">
        <v>3511</v>
      </c>
      <c r="P748" t="s">
        <v>38</v>
      </c>
    </row>
    <row r="749" spans="1:16" x14ac:dyDescent="0.55000000000000004">
      <c r="A749">
        <v>490048</v>
      </c>
      <c r="B749" t="s">
        <v>3192</v>
      </c>
      <c r="C749">
        <v>748</v>
      </c>
      <c r="D749" t="s">
        <v>3512</v>
      </c>
      <c r="E749" t="s">
        <v>3513</v>
      </c>
      <c r="F749" t="s">
        <v>3514</v>
      </c>
      <c r="G749" t="s">
        <v>471</v>
      </c>
      <c r="H749" t="s">
        <v>100</v>
      </c>
      <c r="I749" t="s">
        <v>940</v>
      </c>
      <c r="J749" t="s">
        <v>1163</v>
      </c>
      <c r="K749" t="s">
        <v>473</v>
      </c>
      <c r="L749" t="s">
        <v>65</v>
      </c>
      <c r="M749">
        <v>26</v>
      </c>
      <c r="N749" t="s">
        <v>3515</v>
      </c>
      <c r="O749" t="s">
        <v>226</v>
      </c>
      <c r="P749" t="s">
        <v>38</v>
      </c>
    </row>
    <row r="750" spans="1:16" x14ac:dyDescent="0.55000000000000004">
      <c r="A750">
        <v>490048</v>
      </c>
      <c r="B750" t="s">
        <v>3192</v>
      </c>
      <c r="C750">
        <v>749</v>
      </c>
      <c r="D750" t="s">
        <v>3516</v>
      </c>
      <c r="E750" t="s">
        <v>3517</v>
      </c>
      <c r="F750" t="s">
        <v>3518</v>
      </c>
      <c r="G750" t="s">
        <v>471</v>
      </c>
      <c r="H750" t="s">
        <v>386</v>
      </c>
      <c r="I750" t="s">
        <v>3510</v>
      </c>
      <c r="J750" t="s">
        <v>1163</v>
      </c>
      <c r="K750" t="s">
        <v>473</v>
      </c>
      <c r="L750" t="s">
        <v>386</v>
      </c>
      <c r="M750" t="s">
        <v>388</v>
      </c>
      <c r="N750" t="s">
        <v>3519</v>
      </c>
      <c r="O750" t="s">
        <v>154</v>
      </c>
      <c r="P750" t="s">
        <v>38</v>
      </c>
    </row>
    <row r="751" spans="1:16" x14ac:dyDescent="0.55000000000000004">
      <c r="A751">
        <v>490048</v>
      </c>
      <c r="B751" t="s">
        <v>3192</v>
      </c>
      <c r="C751">
        <v>750</v>
      </c>
      <c r="D751" t="s">
        <v>3520</v>
      </c>
      <c r="E751" t="s">
        <v>3521</v>
      </c>
      <c r="F751" t="s">
        <v>3522</v>
      </c>
      <c r="G751" t="s">
        <v>471</v>
      </c>
      <c r="H751" t="s">
        <v>520</v>
      </c>
      <c r="I751" t="s">
        <v>3523</v>
      </c>
      <c r="J751" t="s">
        <v>1163</v>
      </c>
      <c r="K751" t="s">
        <v>473</v>
      </c>
      <c r="L751" t="s">
        <v>65</v>
      </c>
      <c r="M751">
        <v>26</v>
      </c>
      <c r="N751" t="s">
        <v>755</v>
      </c>
      <c r="O751" t="s">
        <v>68</v>
      </c>
      <c r="P751" t="s">
        <v>38</v>
      </c>
    </row>
    <row r="752" spans="1:16" x14ac:dyDescent="0.55000000000000004">
      <c r="A752">
        <v>490048</v>
      </c>
      <c r="B752" t="s">
        <v>3192</v>
      </c>
      <c r="C752">
        <v>751</v>
      </c>
      <c r="D752" t="s">
        <v>3524</v>
      </c>
      <c r="E752" t="s">
        <v>3525</v>
      </c>
      <c r="F752" t="s">
        <v>3152</v>
      </c>
      <c r="G752" t="s">
        <v>471</v>
      </c>
      <c r="H752" t="s">
        <v>45</v>
      </c>
      <c r="I752" t="s">
        <v>3526</v>
      </c>
      <c r="J752" t="s">
        <v>3322</v>
      </c>
      <c r="K752" t="s">
        <v>473</v>
      </c>
      <c r="L752" t="s">
        <v>45</v>
      </c>
      <c r="M752">
        <v>25</v>
      </c>
      <c r="N752" t="s">
        <v>1747</v>
      </c>
      <c r="O752" t="s">
        <v>2482</v>
      </c>
      <c r="P752" t="s">
        <v>38</v>
      </c>
    </row>
    <row r="753" spans="1:16" x14ac:dyDescent="0.55000000000000004">
      <c r="A753">
        <v>490048</v>
      </c>
      <c r="B753" t="s">
        <v>3192</v>
      </c>
      <c r="C753">
        <v>752</v>
      </c>
      <c r="D753" t="s">
        <v>3527</v>
      </c>
      <c r="E753" t="s">
        <v>3528</v>
      </c>
      <c r="F753" t="s">
        <v>1441</v>
      </c>
      <c r="G753" t="s">
        <v>216</v>
      </c>
      <c r="H753" t="s">
        <v>151</v>
      </c>
      <c r="I753" t="s">
        <v>3314</v>
      </c>
      <c r="J753" t="s">
        <v>1163</v>
      </c>
      <c r="K753" t="s">
        <v>473</v>
      </c>
      <c r="L753" t="s">
        <v>151</v>
      </c>
      <c r="M753">
        <v>12</v>
      </c>
      <c r="N753" t="s">
        <v>3529</v>
      </c>
      <c r="O753" t="s">
        <v>161</v>
      </c>
      <c r="P753" t="s">
        <v>38</v>
      </c>
    </row>
    <row r="754" spans="1:16" x14ac:dyDescent="0.55000000000000004">
      <c r="A754">
        <v>490048</v>
      </c>
      <c r="B754" t="s">
        <v>3192</v>
      </c>
      <c r="C754">
        <v>753</v>
      </c>
      <c r="D754" t="s">
        <v>3530</v>
      </c>
      <c r="E754" t="s">
        <v>3531</v>
      </c>
      <c r="F754" t="s">
        <v>3043</v>
      </c>
      <c r="G754" t="s">
        <v>471</v>
      </c>
      <c r="H754" t="s">
        <v>3532</v>
      </c>
      <c r="I754" t="s">
        <v>3533</v>
      </c>
      <c r="J754" t="s">
        <v>191</v>
      </c>
      <c r="K754">
        <v>2</v>
      </c>
      <c r="L754" t="s">
        <v>3532</v>
      </c>
      <c r="M754">
        <v>15</v>
      </c>
      <c r="N754" t="s">
        <v>102</v>
      </c>
      <c r="O754" t="s">
        <v>1080</v>
      </c>
      <c r="P754" t="s">
        <v>38</v>
      </c>
    </row>
    <row r="755" spans="1:16" x14ac:dyDescent="0.55000000000000004">
      <c r="A755">
        <v>490048</v>
      </c>
      <c r="B755" t="s">
        <v>3192</v>
      </c>
      <c r="C755">
        <v>754</v>
      </c>
      <c r="D755" t="s">
        <v>3534</v>
      </c>
      <c r="E755" t="s">
        <v>3535</v>
      </c>
      <c r="F755" t="s">
        <v>2712</v>
      </c>
      <c r="G755" t="s">
        <v>216</v>
      </c>
      <c r="H755" t="s">
        <v>117</v>
      </c>
      <c r="I755" t="s">
        <v>3145</v>
      </c>
      <c r="J755" t="s">
        <v>191</v>
      </c>
      <c r="K755">
        <v>2</v>
      </c>
      <c r="L755" t="s">
        <v>117</v>
      </c>
      <c r="M755">
        <v>18</v>
      </c>
      <c r="N755" t="s">
        <v>82</v>
      </c>
      <c r="O755" t="s">
        <v>3536</v>
      </c>
      <c r="P755" t="s">
        <v>38</v>
      </c>
    </row>
    <row r="756" spans="1:16" x14ac:dyDescent="0.55000000000000004">
      <c r="A756">
        <v>490048</v>
      </c>
      <c r="B756" t="s">
        <v>3192</v>
      </c>
      <c r="C756">
        <v>755</v>
      </c>
      <c r="D756" t="s">
        <v>3537</v>
      </c>
      <c r="E756" t="s">
        <v>3538</v>
      </c>
      <c r="F756" t="s">
        <v>3539</v>
      </c>
      <c r="G756" t="s">
        <v>216</v>
      </c>
      <c r="H756" t="s">
        <v>93</v>
      </c>
      <c r="I756" t="s">
        <v>3085</v>
      </c>
      <c r="J756" t="s">
        <v>81</v>
      </c>
      <c r="K756">
        <v>2</v>
      </c>
      <c r="L756" t="s">
        <v>93</v>
      </c>
      <c r="M756">
        <v>28</v>
      </c>
      <c r="N756" t="s">
        <v>1404</v>
      </c>
      <c r="O756" t="s">
        <v>1743</v>
      </c>
      <c r="P756" t="s">
        <v>38</v>
      </c>
    </row>
    <row r="757" spans="1:16" x14ac:dyDescent="0.55000000000000004">
      <c r="A757">
        <v>490048</v>
      </c>
      <c r="B757" t="s">
        <v>3192</v>
      </c>
      <c r="C757">
        <v>756</v>
      </c>
      <c r="D757" t="s">
        <v>3540</v>
      </c>
      <c r="E757" t="s">
        <v>1060</v>
      </c>
      <c r="F757" t="s">
        <v>1641</v>
      </c>
      <c r="G757" t="s">
        <v>216</v>
      </c>
      <c r="H757" t="s">
        <v>45</v>
      </c>
      <c r="I757" t="s">
        <v>3072</v>
      </c>
      <c r="J757" t="s">
        <v>1163</v>
      </c>
      <c r="K757">
        <v>2</v>
      </c>
      <c r="L757" t="s">
        <v>65</v>
      </c>
      <c r="M757">
        <v>26</v>
      </c>
      <c r="N757" t="s">
        <v>199</v>
      </c>
      <c r="O757" t="s">
        <v>1062</v>
      </c>
      <c r="P757" t="s">
        <v>38</v>
      </c>
    </row>
    <row r="758" spans="1:16" x14ac:dyDescent="0.55000000000000004">
      <c r="A758">
        <v>490048</v>
      </c>
      <c r="B758" t="s">
        <v>3192</v>
      </c>
      <c r="C758">
        <v>757</v>
      </c>
      <c r="D758" t="s">
        <v>3541</v>
      </c>
      <c r="E758" t="s">
        <v>3542</v>
      </c>
      <c r="F758" t="s">
        <v>2079</v>
      </c>
      <c r="G758" t="s">
        <v>471</v>
      </c>
      <c r="H758" t="s">
        <v>230</v>
      </c>
      <c r="I758" t="s">
        <v>2874</v>
      </c>
      <c r="J758" t="s">
        <v>1163</v>
      </c>
      <c r="K758">
        <v>2</v>
      </c>
      <c r="L758" t="s">
        <v>230</v>
      </c>
      <c r="M758">
        <v>34</v>
      </c>
      <c r="N758" t="s">
        <v>795</v>
      </c>
      <c r="O758" t="s">
        <v>1838</v>
      </c>
      <c r="P758" t="s">
        <v>38</v>
      </c>
    </row>
    <row r="759" spans="1:16" x14ac:dyDescent="0.55000000000000004">
      <c r="A759">
        <v>490048</v>
      </c>
      <c r="B759" t="s">
        <v>3192</v>
      </c>
      <c r="C759">
        <v>758</v>
      </c>
      <c r="D759" t="s">
        <v>3543</v>
      </c>
      <c r="E759" t="s">
        <v>3544</v>
      </c>
      <c r="F759" t="s">
        <v>3545</v>
      </c>
      <c r="G759" t="s">
        <v>471</v>
      </c>
      <c r="H759" t="s">
        <v>520</v>
      </c>
      <c r="I759" t="s">
        <v>3546</v>
      </c>
      <c r="J759" t="s">
        <v>3547</v>
      </c>
      <c r="K759">
        <v>2</v>
      </c>
      <c r="L759" t="s">
        <v>65</v>
      </c>
      <c r="M759">
        <v>26</v>
      </c>
      <c r="N759" t="s">
        <v>1569</v>
      </c>
      <c r="O759" t="s">
        <v>3548</v>
      </c>
      <c r="P759" t="s">
        <v>38</v>
      </c>
    </row>
    <row r="760" spans="1:16" x14ac:dyDescent="0.55000000000000004">
      <c r="A760">
        <v>490053</v>
      </c>
      <c r="B760" t="s">
        <v>3549</v>
      </c>
      <c r="C760">
        <v>759</v>
      </c>
      <c r="D760" t="s">
        <v>3550</v>
      </c>
      <c r="E760" t="s">
        <v>3551</v>
      </c>
      <c r="F760" t="s">
        <v>3552</v>
      </c>
      <c r="G760" t="s">
        <v>116</v>
      </c>
      <c r="H760" t="s">
        <v>93</v>
      </c>
      <c r="I760" t="s">
        <v>3553</v>
      </c>
      <c r="J760" t="s">
        <v>781</v>
      </c>
      <c r="K760" t="s">
        <v>119</v>
      </c>
      <c r="L760" t="s">
        <v>93</v>
      </c>
      <c r="M760">
        <v>28</v>
      </c>
      <c r="N760" t="s">
        <v>336</v>
      </c>
      <c r="O760" t="s">
        <v>226</v>
      </c>
      <c r="P760" t="s">
        <v>38</v>
      </c>
    </row>
    <row r="761" spans="1:16" x14ac:dyDescent="0.55000000000000004">
      <c r="A761">
        <v>490053</v>
      </c>
      <c r="B761" t="s">
        <v>3549</v>
      </c>
      <c r="C761">
        <v>760</v>
      </c>
      <c r="D761" t="s">
        <v>3554</v>
      </c>
      <c r="E761" t="s">
        <v>3555</v>
      </c>
      <c r="F761" t="s">
        <v>3556</v>
      </c>
      <c r="G761" t="s">
        <v>116</v>
      </c>
      <c r="H761" t="s">
        <v>1005</v>
      </c>
      <c r="I761" t="s">
        <v>3557</v>
      </c>
      <c r="J761" t="s">
        <v>781</v>
      </c>
      <c r="K761" t="s">
        <v>3558</v>
      </c>
      <c r="L761" t="s">
        <v>100</v>
      </c>
      <c r="M761">
        <v>27</v>
      </c>
      <c r="N761" t="s">
        <v>3559</v>
      </c>
      <c r="O761" t="s">
        <v>440</v>
      </c>
      <c r="P761" t="s">
        <v>38</v>
      </c>
    </row>
    <row r="762" spans="1:16" x14ac:dyDescent="0.55000000000000004">
      <c r="A762">
        <v>490053</v>
      </c>
      <c r="B762" t="s">
        <v>3549</v>
      </c>
      <c r="C762">
        <v>761</v>
      </c>
      <c r="D762" t="s">
        <v>1299</v>
      </c>
      <c r="E762" t="s">
        <v>1300</v>
      </c>
      <c r="F762" t="s">
        <v>3560</v>
      </c>
      <c r="G762" t="s">
        <v>116</v>
      </c>
      <c r="H762" t="s">
        <v>93</v>
      </c>
      <c r="I762" t="s">
        <v>946</v>
      </c>
      <c r="J762" t="s">
        <v>781</v>
      </c>
      <c r="K762" t="s">
        <v>119</v>
      </c>
      <c r="L762" t="s">
        <v>93</v>
      </c>
      <c r="M762">
        <v>28</v>
      </c>
      <c r="N762" t="s">
        <v>1250</v>
      </c>
      <c r="O762" t="s">
        <v>161</v>
      </c>
      <c r="P762" t="s">
        <v>38</v>
      </c>
    </row>
    <row r="763" spans="1:16" x14ac:dyDescent="0.55000000000000004">
      <c r="A763">
        <v>490053</v>
      </c>
      <c r="B763" t="s">
        <v>3549</v>
      </c>
      <c r="C763">
        <v>762</v>
      </c>
      <c r="D763" t="s">
        <v>3561</v>
      </c>
      <c r="E763" t="s">
        <v>3562</v>
      </c>
      <c r="F763" t="s">
        <v>2241</v>
      </c>
      <c r="G763" t="s">
        <v>31</v>
      </c>
      <c r="H763" t="s">
        <v>93</v>
      </c>
      <c r="I763" t="s">
        <v>3563</v>
      </c>
      <c r="J763" t="s">
        <v>781</v>
      </c>
      <c r="K763" t="s">
        <v>35</v>
      </c>
      <c r="L763" t="s">
        <v>93</v>
      </c>
      <c r="M763">
        <v>28</v>
      </c>
      <c r="N763" t="s">
        <v>330</v>
      </c>
      <c r="O763" t="s">
        <v>193</v>
      </c>
      <c r="P763" t="s">
        <v>38</v>
      </c>
    </row>
    <row r="764" spans="1:16" x14ac:dyDescent="0.55000000000000004">
      <c r="A764">
        <v>490053</v>
      </c>
      <c r="B764" t="s">
        <v>3549</v>
      </c>
      <c r="C764">
        <v>763</v>
      </c>
      <c r="D764" t="s">
        <v>3564</v>
      </c>
      <c r="E764" t="s">
        <v>3565</v>
      </c>
      <c r="F764" t="s">
        <v>3566</v>
      </c>
      <c r="G764" t="s">
        <v>3182</v>
      </c>
      <c r="H764" t="s">
        <v>3567</v>
      </c>
      <c r="I764" t="s">
        <v>3568</v>
      </c>
      <c r="J764" t="s">
        <v>781</v>
      </c>
      <c r="K764" t="s">
        <v>35</v>
      </c>
      <c r="L764" t="s">
        <v>100</v>
      </c>
      <c r="M764">
        <v>27</v>
      </c>
      <c r="N764" t="s">
        <v>3569</v>
      </c>
      <c r="O764" t="s">
        <v>3570</v>
      </c>
      <c r="P764" t="s">
        <v>3571</v>
      </c>
    </row>
    <row r="765" spans="1:16" x14ac:dyDescent="0.55000000000000004">
      <c r="A765">
        <v>490053</v>
      </c>
      <c r="B765" t="s">
        <v>3549</v>
      </c>
      <c r="C765">
        <v>764</v>
      </c>
      <c r="D765" t="s">
        <v>3572</v>
      </c>
      <c r="E765" t="s">
        <v>3573</v>
      </c>
      <c r="F765" t="s">
        <v>1343</v>
      </c>
      <c r="G765" t="s">
        <v>31</v>
      </c>
      <c r="H765" t="s">
        <v>100</v>
      </c>
      <c r="I765" t="s">
        <v>1117</v>
      </c>
      <c r="J765" t="s">
        <v>781</v>
      </c>
      <c r="K765" t="s">
        <v>35</v>
      </c>
      <c r="L765" t="s">
        <v>100</v>
      </c>
      <c r="M765">
        <v>27</v>
      </c>
      <c r="N765" t="s">
        <v>3574</v>
      </c>
      <c r="O765" t="s">
        <v>128</v>
      </c>
      <c r="P765" t="s">
        <v>38</v>
      </c>
    </row>
    <row r="766" spans="1:16" x14ac:dyDescent="0.55000000000000004">
      <c r="A766">
        <v>490053</v>
      </c>
      <c r="B766" t="s">
        <v>3549</v>
      </c>
      <c r="C766">
        <v>765</v>
      </c>
      <c r="D766" t="s">
        <v>3575</v>
      </c>
      <c r="E766" t="s">
        <v>3576</v>
      </c>
      <c r="F766" t="s">
        <v>3325</v>
      </c>
      <c r="G766" t="s">
        <v>116</v>
      </c>
      <c r="H766" t="s">
        <v>230</v>
      </c>
      <c r="I766" t="s">
        <v>3577</v>
      </c>
      <c r="J766" t="s">
        <v>781</v>
      </c>
      <c r="K766" t="s">
        <v>35</v>
      </c>
      <c r="L766" t="s">
        <v>230</v>
      </c>
      <c r="M766">
        <v>34</v>
      </c>
      <c r="N766" t="s">
        <v>3578</v>
      </c>
      <c r="O766" t="s">
        <v>154</v>
      </c>
      <c r="P766" t="s">
        <v>38</v>
      </c>
    </row>
    <row r="767" spans="1:16" x14ac:dyDescent="0.55000000000000004">
      <c r="A767">
        <v>490053</v>
      </c>
      <c r="B767" t="s">
        <v>3549</v>
      </c>
      <c r="C767">
        <v>766</v>
      </c>
      <c r="D767" t="s">
        <v>3579</v>
      </c>
      <c r="E767" t="s">
        <v>3580</v>
      </c>
      <c r="F767" t="s">
        <v>1722</v>
      </c>
      <c r="G767" t="s">
        <v>31</v>
      </c>
      <c r="H767" t="s">
        <v>51</v>
      </c>
      <c r="I767" t="s">
        <v>329</v>
      </c>
      <c r="J767" t="s">
        <v>781</v>
      </c>
      <c r="K767" t="s">
        <v>35</v>
      </c>
      <c r="L767" t="s">
        <v>51</v>
      </c>
      <c r="M767">
        <v>29</v>
      </c>
      <c r="N767" t="s">
        <v>3581</v>
      </c>
      <c r="O767" t="s">
        <v>1919</v>
      </c>
      <c r="P767" t="s">
        <v>38</v>
      </c>
    </row>
    <row r="768" spans="1:16" x14ac:dyDescent="0.55000000000000004">
      <c r="A768">
        <v>490053</v>
      </c>
      <c r="B768" t="s">
        <v>3549</v>
      </c>
      <c r="C768">
        <v>767</v>
      </c>
      <c r="D768" t="s">
        <v>3582</v>
      </c>
      <c r="E768" t="s">
        <v>3583</v>
      </c>
      <c r="F768" t="s">
        <v>3402</v>
      </c>
      <c r="G768" t="s">
        <v>31</v>
      </c>
      <c r="H768" t="s">
        <v>51</v>
      </c>
      <c r="I768" t="s">
        <v>3584</v>
      </c>
      <c r="J768" t="s">
        <v>781</v>
      </c>
      <c r="K768" t="s">
        <v>35</v>
      </c>
      <c r="L768" t="s">
        <v>51</v>
      </c>
      <c r="M768">
        <v>29</v>
      </c>
      <c r="N768" t="s">
        <v>2686</v>
      </c>
      <c r="O768" t="s">
        <v>618</v>
      </c>
      <c r="P768" t="s">
        <v>38</v>
      </c>
    </row>
    <row r="769" spans="1:16" x14ac:dyDescent="0.55000000000000004">
      <c r="A769">
        <v>490053</v>
      </c>
      <c r="B769" t="s">
        <v>3549</v>
      </c>
      <c r="C769">
        <v>768</v>
      </c>
      <c r="D769" t="s">
        <v>3585</v>
      </c>
      <c r="E769" t="s">
        <v>3586</v>
      </c>
      <c r="F769" t="s">
        <v>1343</v>
      </c>
      <c r="G769" t="s">
        <v>31</v>
      </c>
      <c r="H769" t="s">
        <v>93</v>
      </c>
      <c r="I769" t="s">
        <v>3587</v>
      </c>
      <c r="J769" t="s">
        <v>781</v>
      </c>
      <c r="K769" t="s">
        <v>35</v>
      </c>
      <c r="L769" t="s">
        <v>93</v>
      </c>
      <c r="M769">
        <v>28</v>
      </c>
      <c r="N769" t="s">
        <v>3588</v>
      </c>
      <c r="O769" t="s">
        <v>3589</v>
      </c>
      <c r="P769" t="s">
        <v>38</v>
      </c>
    </row>
    <row r="770" spans="1:16" x14ac:dyDescent="0.55000000000000004">
      <c r="A770">
        <v>490053</v>
      </c>
      <c r="B770" t="s">
        <v>3549</v>
      </c>
      <c r="C770">
        <v>769</v>
      </c>
      <c r="D770" t="s">
        <v>3590</v>
      </c>
      <c r="E770" t="s">
        <v>3591</v>
      </c>
      <c r="F770" t="s">
        <v>813</v>
      </c>
      <c r="G770" t="s">
        <v>31</v>
      </c>
      <c r="H770" t="s">
        <v>100</v>
      </c>
      <c r="I770" t="s">
        <v>1751</v>
      </c>
      <c r="J770" t="s">
        <v>781</v>
      </c>
      <c r="K770" t="s">
        <v>35</v>
      </c>
      <c r="L770" t="s">
        <v>100</v>
      </c>
      <c r="M770">
        <v>27</v>
      </c>
      <c r="N770" t="s">
        <v>3592</v>
      </c>
      <c r="O770" t="s">
        <v>121</v>
      </c>
      <c r="P770" t="s">
        <v>38</v>
      </c>
    </row>
    <row r="771" spans="1:16" x14ac:dyDescent="0.55000000000000004">
      <c r="A771">
        <v>490053</v>
      </c>
      <c r="B771" t="s">
        <v>3549</v>
      </c>
      <c r="C771">
        <v>770</v>
      </c>
      <c r="D771" t="s">
        <v>3593</v>
      </c>
      <c r="E771" t="s">
        <v>3594</v>
      </c>
      <c r="F771" t="s">
        <v>316</v>
      </c>
      <c r="G771" t="s">
        <v>216</v>
      </c>
      <c r="H771" t="s">
        <v>100</v>
      </c>
      <c r="I771" t="s">
        <v>3595</v>
      </c>
      <c r="J771" t="s">
        <v>781</v>
      </c>
      <c r="K771" t="s">
        <v>218</v>
      </c>
      <c r="L771" t="s">
        <v>100</v>
      </c>
      <c r="M771">
        <v>27</v>
      </c>
      <c r="N771" t="s">
        <v>901</v>
      </c>
      <c r="O771" t="s">
        <v>271</v>
      </c>
      <c r="P771" t="s">
        <v>38</v>
      </c>
    </row>
    <row r="772" spans="1:16" x14ac:dyDescent="0.55000000000000004">
      <c r="A772">
        <v>490053</v>
      </c>
      <c r="B772" t="s">
        <v>3549</v>
      </c>
      <c r="C772">
        <v>771</v>
      </c>
      <c r="D772" t="s">
        <v>3596</v>
      </c>
      <c r="E772" t="s">
        <v>3597</v>
      </c>
      <c r="F772" t="s">
        <v>3598</v>
      </c>
      <c r="G772" t="s">
        <v>216</v>
      </c>
      <c r="H772" t="s">
        <v>100</v>
      </c>
      <c r="I772" t="s">
        <v>1318</v>
      </c>
      <c r="J772" t="s">
        <v>781</v>
      </c>
      <c r="K772" t="s">
        <v>218</v>
      </c>
      <c r="L772" t="s">
        <v>100</v>
      </c>
      <c r="M772">
        <v>27</v>
      </c>
      <c r="N772" t="s">
        <v>3599</v>
      </c>
      <c r="O772" t="s">
        <v>3600</v>
      </c>
      <c r="P772" t="s">
        <v>38</v>
      </c>
    </row>
    <row r="773" spans="1:16" x14ac:dyDescent="0.55000000000000004">
      <c r="A773">
        <v>490053</v>
      </c>
      <c r="B773" t="s">
        <v>3549</v>
      </c>
      <c r="C773">
        <v>772</v>
      </c>
      <c r="D773" t="s">
        <v>3601</v>
      </c>
      <c r="E773" t="s">
        <v>3602</v>
      </c>
      <c r="F773" t="s">
        <v>2708</v>
      </c>
      <c r="G773" t="s">
        <v>216</v>
      </c>
      <c r="H773" t="s">
        <v>93</v>
      </c>
      <c r="I773" t="s">
        <v>780</v>
      </c>
      <c r="J773" t="s">
        <v>781</v>
      </c>
      <c r="K773" t="s">
        <v>218</v>
      </c>
      <c r="L773" t="s">
        <v>93</v>
      </c>
      <c r="M773">
        <v>28</v>
      </c>
      <c r="N773" t="s">
        <v>3603</v>
      </c>
      <c r="O773" t="s">
        <v>3604</v>
      </c>
      <c r="P773" t="s">
        <v>38</v>
      </c>
    </row>
    <row r="774" spans="1:16" x14ac:dyDescent="0.55000000000000004">
      <c r="A774">
        <v>490053</v>
      </c>
      <c r="B774" t="s">
        <v>3549</v>
      </c>
      <c r="C774">
        <v>773</v>
      </c>
      <c r="D774" t="s">
        <v>3605</v>
      </c>
      <c r="E774" t="s">
        <v>3606</v>
      </c>
      <c r="F774" t="s">
        <v>3607</v>
      </c>
      <c r="G774" t="s">
        <v>216</v>
      </c>
      <c r="H774" t="s">
        <v>51</v>
      </c>
      <c r="I774" t="s">
        <v>3584</v>
      </c>
      <c r="J774" t="s">
        <v>781</v>
      </c>
      <c r="K774" t="s">
        <v>218</v>
      </c>
      <c r="L774" t="s">
        <v>51</v>
      </c>
      <c r="M774">
        <v>29</v>
      </c>
      <c r="N774" t="s">
        <v>127</v>
      </c>
      <c r="O774" t="s">
        <v>212</v>
      </c>
      <c r="P774" t="s">
        <v>38</v>
      </c>
    </row>
    <row r="775" spans="1:16" x14ac:dyDescent="0.55000000000000004">
      <c r="A775">
        <v>490053</v>
      </c>
      <c r="B775" t="s">
        <v>3549</v>
      </c>
      <c r="C775">
        <v>774</v>
      </c>
      <c r="D775" t="s">
        <v>3608</v>
      </c>
      <c r="E775" t="s">
        <v>3609</v>
      </c>
      <c r="F775" t="s">
        <v>866</v>
      </c>
      <c r="G775" t="s">
        <v>216</v>
      </c>
      <c r="H775" t="s">
        <v>1098</v>
      </c>
      <c r="I775" t="s">
        <v>3610</v>
      </c>
      <c r="J775" t="s">
        <v>781</v>
      </c>
      <c r="K775" t="s">
        <v>218</v>
      </c>
      <c r="L775" t="s">
        <v>1098</v>
      </c>
      <c r="M775">
        <v>42</v>
      </c>
      <c r="N775" t="s">
        <v>3611</v>
      </c>
      <c r="O775" t="s">
        <v>1346</v>
      </c>
      <c r="P775" t="s">
        <v>38</v>
      </c>
    </row>
    <row r="776" spans="1:16" x14ac:dyDescent="0.55000000000000004">
      <c r="A776">
        <v>490053</v>
      </c>
      <c r="B776" t="s">
        <v>3549</v>
      </c>
      <c r="C776">
        <v>775</v>
      </c>
      <c r="D776" t="s">
        <v>3612</v>
      </c>
      <c r="E776" t="s">
        <v>3613</v>
      </c>
      <c r="F776" t="s">
        <v>3614</v>
      </c>
      <c r="G776" t="s">
        <v>31</v>
      </c>
      <c r="H776" t="s">
        <v>93</v>
      </c>
      <c r="I776" t="s">
        <v>560</v>
      </c>
      <c r="J776" t="s">
        <v>781</v>
      </c>
      <c r="K776" t="s">
        <v>218</v>
      </c>
      <c r="L776" t="s">
        <v>93</v>
      </c>
      <c r="M776">
        <v>28</v>
      </c>
      <c r="N776" t="s">
        <v>3615</v>
      </c>
      <c r="O776" t="s">
        <v>750</v>
      </c>
      <c r="P776" t="s">
        <v>38</v>
      </c>
    </row>
    <row r="777" spans="1:16" x14ac:dyDescent="0.55000000000000004">
      <c r="A777">
        <v>490053</v>
      </c>
      <c r="B777" t="s">
        <v>3549</v>
      </c>
      <c r="C777">
        <v>776</v>
      </c>
      <c r="D777" t="s">
        <v>3616</v>
      </c>
      <c r="E777" t="s">
        <v>3617</v>
      </c>
      <c r="F777" t="s">
        <v>3618</v>
      </c>
      <c r="G777" t="s">
        <v>216</v>
      </c>
      <c r="H777" t="s">
        <v>100</v>
      </c>
      <c r="I777" t="s">
        <v>3619</v>
      </c>
      <c r="J777" t="s">
        <v>781</v>
      </c>
      <c r="K777" t="s">
        <v>218</v>
      </c>
      <c r="L777" t="s">
        <v>100</v>
      </c>
      <c r="M777">
        <v>27</v>
      </c>
      <c r="N777" t="s">
        <v>3620</v>
      </c>
      <c r="O777" t="s">
        <v>1270</v>
      </c>
      <c r="P777" t="s">
        <v>38</v>
      </c>
    </row>
    <row r="778" spans="1:16" x14ac:dyDescent="0.55000000000000004">
      <c r="A778">
        <v>490053</v>
      </c>
      <c r="B778" t="s">
        <v>3549</v>
      </c>
      <c r="C778">
        <v>777</v>
      </c>
      <c r="D778" t="s">
        <v>3621</v>
      </c>
      <c r="E778" t="s">
        <v>3622</v>
      </c>
      <c r="F778" t="s">
        <v>3397</v>
      </c>
      <c r="G778" t="s">
        <v>216</v>
      </c>
      <c r="H778" t="s">
        <v>93</v>
      </c>
      <c r="I778" t="s">
        <v>882</v>
      </c>
      <c r="J778" t="s">
        <v>781</v>
      </c>
      <c r="K778" t="s">
        <v>218</v>
      </c>
      <c r="L778" t="s">
        <v>93</v>
      </c>
      <c r="M778">
        <v>28</v>
      </c>
      <c r="N778" t="s">
        <v>3623</v>
      </c>
      <c r="O778" t="s">
        <v>3624</v>
      </c>
      <c r="P778" t="s">
        <v>38</v>
      </c>
    </row>
    <row r="779" spans="1:16" x14ac:dyDescent="0.55000000000000004">
      <c r="A779">
        <v>490053</v>
      </c>
      <c r="B779" t="s">
        <v>3549</v>
      </c>
      <c r="C779">
        <v>778</v>
      </c>
      <c r="D779" t="s">
        <v>3625</v>
      </c>
      <c r="E779" t="s">
        <v>3626</v>
      </c>
      <c r="F779" t="s">
        <v>988</v>
      </c>
      <c r="G779" t="s">
        <v>216</v>
      </c>
      <c r="H779" t="s">
        <v>1229</v>
      </c>
      <c r="I779" t="s">
        <v>1043</v>
      </c>
      <c r="J779" t="s">
        <v>781</v>
      </c>
      <c r="K779" t="s">
        <v>218</v>
      </c>
      <c r="L779" t="s">
        <v>1229</v>
      </c>
      <c r="M779">
        <v>30</v>
      </c>
      <c r="N779" t="s">
        <v>3627</v>
      </c>
      <c r="O779" t="s">
        <v>3628</v>
      </c>
      <c r="P779" t="s">
        <v>38</v>
      </c>
    </row>
    <row r="780" spans="1:16" x14ac:dyDescent="0.55000000000000004">
      <c r="A780">
        <v>490053</v>
      </c>
      <c r="B780" t="s">
        <v>3549</v>
      </c>
      <c r="C780">
        <v>779</v>
      </c>
      <c r="D780" t="s">
        <v>3629</v>
      </c>
      <c r="E780" t="s">
        <v>3630</v>
      </c>
      <c r="F780" t="s">
        <v>2685</v>
      </c>
      <c r="G780" t="s">
        <v>216</v>
      </c>
      <c r="H780" t="s">
        <v>100</v>
      </c>
      <c r="I780" t="s">
        <v>956</v>
      </c>
      <c r="J780" t="s">
        <v>781</v>
      </c>
      <c r="K780" t="s">
        <v>218</v>
      </c>
      <c r="L780" t="s">
        <v>100</v>
      </c>
      <c r="M780">
        <v>27</v>
      </c>
      <c r="N780" t="s">
        <v>3631</v>
      </c>
      <c r="O780" t="s">
        <v>3632</v>
      </c>
      <c r="P780" t="s">
        <v>38</v>
      </c>
    </row>
    <row r="781" spans="1:16" x14ac:dyDescent="0.55000000000000004">
      <c r="A781">
        <v>490053</v>
      </c>
      <c r="B781" t="s">
        <v>3549</v>
      </c>
      <c r="C781">
        <v>780</v>
      </c>
      <c r="D781" t="s">
        <v>3633</v>
      </c>
      <c r="E781" t="s">
        <v>3634</v>
      </c>
      <c r="F781" t="s">
        <v>3635</v>
      </c>
      <c r="G781" t="s">
        <v>216</v>
      </c>
      <c r="H781" t="s">
        <v>100</v>
      </c>
      <c r="I781" t="s">
        <v>3250</v>
      </c>
      <c r="J781" t="s">
        <v>781</v>
      </c>
      <c r="K781" t="s">
        <v>218</v>
      </c>
      <c r="L781" t="s">
        <v>100</v>
      </c>
      <c r="M781">
        <v>27</v>
      </c>
      <c r="N781" t="s">
        <v>3636</v>
      </c>
      <c r="O781" t="s">
        <v>128</v>
      </c>
      <c r="P781" t="s">
        <v>38</v>
      </c>
    </row>
    <row r="782" spans="1:16" x14ac:dyDescent="0.55000000000000004">
      <c r="A782">
        <v>490053</v>
      </c>
      <c r="B782" t="s">
        <v>3549</v>
      </c>
      <c r="C782">
        <v>781</v>
      </c>
      <c r="D782" t="s">
        <v>3637</v>
      </c>
      <c r="E782" t="s">
        <v>3638</v>
      </c>
      <c r="F782" t="s">
        <v>730</v>
      </c>
      <c r="G782" t="s">
        <v>31</v>
      </c>
      <c r="H782" t="s">
        <v>100</v>
      </c>
      <c r="I782" t="s">
        <v>2254</v>
      </c>
      <c r="J782" t="s">
        <v>781</v>
      </c>
      <c r="K782" t="s">
        <v>218</v>
      </c>
      <c r="L782" t="s">
        <v>100</v>
      </c>
      <c r="M782">
        <v>27</v>
      </c>
      <c r="N782" t="s">
        <v>3639</v>
      </c>
      <c r="O782" t="s">
        <v>220</v>
      </c>
      <c r="P782" t="s">
        <v>38</v>
      </c>
    </row>
    <row r="783" spans="1:16" x14ac:dyDescent="0.55000000000000004">
      <c r="A783">
        <v>490053</v>
      </c>
      <c r="B783" t="s">
        <v>3549</v>
      </c>
      <c r="C783">
        <v>782</v>
      </c>
      <c r="D783" t="s">
        <v>3640</v>
      </c>
      <c r="E783" t="s">
        <v>3641</v>
      </c>
      <c r="F783" t="s">
        <v>3642</v>
      </c>
      <c r="G783" t="s">
        <v>471</v>
      </c>
      <c r="H783" t="s">
        <v>32</v>
      </c>
      <c r="I783" t="s">
        <v>3643</v>
      </c>
      <c r="J783" t="s">
        <v>781</v>
      </c>
      <c r="K783" t="s">
        <v>473</v>
      </c>
      <c r="L783" t="s">
        <v>32</v>
      </c>
      <c r="M783">
        <v>21</v>
      </c>
      <c r="N783" t="s">
        <v>3644</v>
      </c>
      <c r="O783" t="s">
        <v>598</v>
      </c>
      <c r="P783" t="s">
        <v>38</v>
      </c>
    </row>
    <row r="784" spans="1:16" x14ac:dyDescent="0.55000000000000004">
      <c r="A784">
        <v>490053</v>
      </c>
      <c r="B784" t="s">
        <v>3549</v>
      </c>
      <c r="C784">
        <v>783</v>
      </c>
      <c r="D784" t="s">
        <v>3645</v>
      </c>
      <c r="E784" t="s">
        <v>3646</v>
      </c>
      <c r="F784" t="s">
        <v>3647</v>
      </c>
      <c r="G784" t="s">
        <v>216</v>
      </c>
      <c r="H784" t="s">
        <v>93</v>
      </c>
      <c r="I784" t="s">
        <v>3587</v>
      </c>
      <c r="J784" t="s">
        <v>781</v>
      </c>
      <c r="K784" t="s">
        <v>473</v>
      </c>
      <c r="L784" t="s">
        <v>93</v>
      </c>
      <c r="M784">
        <v>28</v>
      </c>
      <c r="N784" t="s">
        <v>970</v>
      </c>
      <c r="O784" t="s">
        <v>1743</v>
      </c>
      <c r="P784" t="s">
        <v>38</v>
      </c>
    </row>
    <row r="785" spans="1:16" x14ac:dyDescent="0.55000000000000004">
      <c r="A785">
        <v>490053</v>
      </c>
      <c r="B785" t="s">
        <v>3549</v>
      </c>
      <c r="C785">
        <v>784</v>
      </c>
      <c r="D785" t="s">
        <v>3648</v>
      </c>
      <c r="E785" t="s">
        <v>3649</v>
      </c>
      <c r="F785" t="s">
        <v>3650</v>
      </c>
      <c r="G785" t="s">
        <v>471</v>
      </c>
      <c r="H785" t="s">
        <v>595</v>
      </c>
      <c r="I785" t="s">
        <v>3651</v>
      </c>
      <c r="J785" t="s">
        <v>781</v>
      </c>
      <c r="K785" t="s">
        <v>473</v>
      </c>
      <c r="L785" t="s">
        <v>100</v>
      </c>
      <c r="M785">
        <v>27</v>
      </c>
      <c r="N785" t="s">
        <v>3652</v>
      </c>
      <c r="O785" t="s">
        <v>1950</v>
      </c>
      <c r="P785" t="s">
        <v>38</v>
      </c>
    </row>
    <row r="786" spans="1:16" x14ac:dyDescent="0.55000000000000004">
      <c r="A786">
        <v>490053</v>
      </c>
      <c r="B786" t="s">
        <v>3549</v>
      </c>
      <c r="C786">
        <v>785</v>
      </c>
      <c r="D786" t="s">
        <v>3653</v>
      </c>
      <c r="E786" t="s">
        <v>3654</v>
      </c>
      <c r="F786" t="s">
        <v>2351</v>
      </c>
      <c r="G786" t="s">
        <v>471</v>
      </c>
      <c r="H786" t="s">
        <v>100</v>
      </c>
      <c r="I786" t="s">
        <v>2499</v>
      </c>
      <c r="J786" t="s">
        <v>781</v>
      </c>
      <c r="K786" t="s">
        <v>473</v>
      </c>
      <c r="L786" t="s">
        <v>100</v>
      </c>
      <c r="M786">
        <v>27</v>
      </c>
      <c r="N786" t="s">
        <v>330</v>
      </c>
      <c r="O786" t="s">
        <v>2748</v>
      </c>
      <c r="P786" t="s">
        <v>38</v>
      </c>
    </row>
    <row r="787" spans="1:16" x14ac:dyDescent="0.55000000000000004">
      <c r="A787">
        <v>490053</v>
      </c>
      <c r="B787" t="s">
        <v>3549</v>
      </c>
      <c r="C787">
        <v>786</v>
      </c>
      <c r="D787" t="s">
        <v>3655</v>
      </c>
      <c r="E787" t="s">
        <v>3656</v>
      </c>
      <c r="F787" t="s">
        <v>2799</v>
      </c>
      <c r="G787" t="s">
        <v>471</v>
      </c>
      <c r="H787" t="s">
        <v>45</v>
      </c>
      <c r="I787" t="s">
        <v>3657</v>
      </c>
      <c r="J787" t="s">
        <v>781</v>
      </c>
      <c r="K787" t="s">
        <v>473</v>
      </c>
      <c r="L787" t="s">
        <v>45</v>
      </c>
      <c r="M787">
        <v>25</v>
      </c>
      <c r="N787" t="s">
        <v>3658</v>
      </c>
      <c r="O787" t="s">
        <v>897</v>
      </c>
      <c r="P787" t="s">
        <v>38</v>
      </c>
    </row>
    <row r="788" spans="1:16" x14ac:dyDescent="0.55000000000000004">
      <c r="A788">
        <v>490053</v>
      </c>
      <c r="B788" t="s">
        <v>3549</v>
      </c>
      <c r="C788">
        <v>787</v>
      </c>
      <c r="D788" t="s">
        <v>3659</v>
      </c>
      <c r="E788" t="s">
        <v>1671</v>
      </c>
      <c r="F788" t="s">
        <v>3660</v>
      </c>
      <c r="G788" t="s">
        <v>471</v>
      </c>
      <c r="H788" t="s">
        <v>93</v>
      </c>
      <c r="I788" t="s">
        <v>759</v>
      </c>
      <c r="J788" t="s">
        <v>781</v>
      </c>
      <c r="K788" t="s">
        <v>473</v>
      </c>
      <c r="L788" t="s">
        <v>93</v>
      </c>
      <c r="M788">
        <v>28</v>
      </c>
      <c r="N788" t="s">
        <v>1673</v>
      </c>
      <c r="O788" t="s">
        <v>61</v>
      </c>
      <c r="P788" t="s">
        <v>38</v>
      </c>
    </row>
    <row r="789" spans="1:16" x14ac:dyDescent="0.55000000000000004">
      <c r="A789">
        <v>490053</v>
      </c>
      <c r="B789" t="s">
        <v>3549</v>
      </c>
      <c r="C789">
        <v>788</v>
      </c>
      <c r="D789" t="s">
        <v>3661</v>
      </c>
      <c r="E789" t="s">
        <v>3662</v>
      </c>
      <c r="F789" t="s">
        <v>3663</v>
      </c>
      <c r="G789" t="s">
        <v>471</v>
      </c>
      <c r="H789" t="s">
        <v>2563</v>
      </c>
      <c r="I789" t="s">
        <v>3664</v>
      </c>
      <c r="J789" t="s">
        <v>781</v>
      </c>
      <c r="K789" t="s">
        <v>473</v>
      </c>
      <c r="L789" t="s">
        <v>2563</v>
      </c>
      <c r="M789">
        <v>36</v>
      </c>
      <c r="N789" t="s">
        <v>2915</v>
      </c>
      <c r="O789" t="s">
        <v>325</v>
      </c>
      <c r="P789" t="s">
        <v>38</v>
      </c>
    </row>
    <row r="790" spans="1:16" x14ac:dyDescent="0.55000000000000004">
      <c r="A790">
        <v>490053</v>
      </c>
      <c r="B790" t="s">
        <v>3549</v>
      </c>
      <c r="C790">
        <v>789</v>
      </c>
      <c r="D790" t="s">
        <v>3665</v>
      </c>
      <c r="E790" t="s">
        <v>3666</v>
      </c>
      <c r="F790" t="s">
        <v>1550</v>
      </c>
      <c r="G790" t="s">
        <v>471</v>
      </c>
      <c r="H790" t="s">
        <v>93</v>
      </c>
      <c r="I790" t="s">
        <v>3667</v>
      </c>
      <c r="J790" t="s">
        <v>781</v>
      </c>
      <c r="K790" t="s">
        <v>473</v>
      </c>
      <c r="L790" t="s">
        <v>93</v>
      </c>
      <c r="M790">
        <v>28</v>
      </c>
      <c r="N790" t="s">
        <v>901</v>
      </c>
      <c r="O790" t="s">
        <v>3668</v>
      </c>
      <c r="P790" t="s">
        <v>38</v>
      </c>
    </row>
    <row r="791" spans="1:16" x14ac:dyDescent="0.55000000000000004">
      <c r="A791">
        <v>490053</v>
      </c>
      <c r="B791" t="s">
        <v>3549</v>
      </c>
      <c r="C791">
        <v>790</v>
      </c>
      <c r="D791" t="s">
        <v>3669</v>
      </c>
      <c r="E791" t="s">
        <v>3670</v>
      </c>
      <c r="F791" t="s">
        <v>3671</v>
      </c>
      <c r="G791" t="s">
        <v>471</v>
      </c>
      <c r="H791" t="s">
        <v>1098</v>
      </c>
      <c r="I791" t="s">
        <v>3672</v>
      </c>
      <c r="J791" t="s">
        <v>781</v>
      </c>
      <c r="K791" t="s">
        <v>473</v>
      </c>
      <c r="L791" t="s">
        <v>100</v>
      </c>
      <c r="M791">
        <v>27</v>
      </c>
      <c r="N791" t="s">
        <v>542</v>
      </c>
      <c r="O791" t="s">
        <v>553</v>
      </c>
      <c r="P791" t="s">
        <v>38</v>
      </c>
    </row>
    <row r="792" spans="1:16" x14ac:dyDescent="0.55000000000000004">
      <c r="A792">
        <v>490053</v>
      </c>
      <c r="B792" t="s">
        <v>3549</v>
      </c>
      <c r="C792">
        <v>791</v>
      </c>
      <c r="D792" t="s">
        <v>3673</v>
      </c>
      <c r="E792" t="s">
        <v>3674</v>
      </c>
      <c r="F792" t="s">
        <v>3675</v>
      </c>
      <c r="G792" t="s">
        <v>471</v>
      </c>
      <c r="H792" t="s">
        <v>72</v>
      </c>
      <c r="I792" t="s">
        <v>2080</v>
      </c>
      <c r="J792" t="s">
        <v>781</v>
      </c>
      <c r="K792" t="s">
        <v>473</v>
      </c>
      <c r="L792" t="s">
        <v>72</v>
      </c>
      <c r="M792">
        <v>37</v>
      </c>
      <c r="N792" t="s">
        <v>3676</v>
      </c>
      <c r="O792" t="s">
        <v>226</v>
      </c>
      <c r="P792" t="s">
        <v>38</v>
      </c>
    </row>
    <row r="793" spans="1:16" x14ac:dyDescent="0.55000000000000004">
      <c r="A793">
        <v>490053</v>
      </c>
      <c r="B793" t="s">
        <v>3549</v>
      </c>
      <c r="C793">
        <v>792</v>
      </c>
      <c r="D793" t="s">
        <v>3677</v>
      </c>
      <c r="E793" t="s">
        <v>3678</v>
      </c>
      <c r="F793" t="s">
        <v>3475</v>
      </c>
      <c r="G793" t="s">
        <v>471</v>
      </c>
      <c r="H793" t="s">
        <v>3244</v>
      </c>
      <c r="I793" t="s">
        <v>3679</v>
      </c>
      <c r="J793" t="s">
        <v>781</v>
      </c>
      <c r="K793" t="s">
        <v>473</v>
      </c>
      <c r="L793" t="s">
        <v>3244</v>
      </c>
      <c r="M793" t="s">
        <v>3246</v>
      </c>
      <c r="N793" t="s">
        <v>2365</v>
      </c>
      <c r="O793" t="s">
        <v>1564</v>
      </c>
      <c r="P793" t="s">
        <v>38</v>
      </c>
    </row>
    <row r="794" spans="1:16" x14ac:dyDescent="0.55000000000000004">
      <c r="A794">
        <v>490053</v>
      </c>
      <c r="B794" t="s">
        <v>3549</v>
      </c>
      <c r="C794">
        <v>793</v>
      </c>
      <c r="D794" t="s">
        <v>3680</v>
      </c>
      <c r="E794" t="s">
        <v>3681</v>
      </c>
      <c r="F794" t="s">
        <v>3682</v>
      </c>
      <c r="G794" t="s">
        <v>471</v>
      </c>
      <c r="H794" t="s">
        <v>355</v>
      </c>
      <c r="I794" t="s">
        <v>3683</v>
      </c>
      <c r="J794" t="s">
        <v>781</v>
      </c>
      <c r="K794" t="s">
        <v>473</v>
      </c>
      <c r="L794" t="s">
        <v>355</v>
      </c>
      <c r="M794">
        <v>40</v>
      </c>
      <c r="N794" t="s">
        <v>3684</v>
      </c>
      <c r="O794" t="s">
        <v>591</v>
      </c>
      <c r="P794" t="s">
        <v>38</v>
      </c>
    </row>
    <row r="795" spans="1:16" x14ac:dyDescent="0.55000000000000004">
      <c r="A795">
        <v>490053</v>
      </c>
      <c r="B795" t="s">
        <v>3549</v>
      </c>
      <c r="C795">
        <v>794</v>
      </c>
      <c r="D795" t="s">
        <v>3685</v>
      </c>
      <c r="E795" t="s">
        <v>3686</v>
      </c>
      <c r="F795" t="s">
        <v>3687</v>
      </c>
      <c r="G795" t="s">
        <v>471</v>
      </c>
      <c r="H795" t="s">
        <v>100</v>
      </c>
      <c r="I795" t="s">
        <v>1442</v>
      </c>
      <c r="J795" t="s">
        <v>781</v>
      </c>
      <c r="K795" t="s">
        <v>473</v>
      </c>
      <c r="L795" t="s">
        <v>100</v>
      </c>
      <c r="M795">
        <v>27</v>
      </c>
      <c r="N795" t="s">
        <v>192</v>
      </c>
      <c r="O795" t="s">
        <v>54</v>
      </c>
      <c r="P795" t="s">
        <v>38</v>
      </c>
    </row>
    <row r="796" spans="1:16" x14ac:dyDescent="0.55000000000000004">
      <c r="A796">
        <v>490053</v>
      </c>
      <c r="B796" t="s">
        <v>3549</v>
      </c>
      <c r="C796">
        <v>795</v>
      </c>
      <c r="D796" t="s">
        <v>3688</v>
      </c>
      <c r="E796" t="s">
        <v>3689</v>
      </c>
      <c r="F796" t="s">
        <v>3089</v>
      </c>
      <c r="G796" t="s">
        <v>471</v>
      </c>
      <c r="H796" t="s">
        <v>51</v>
      </c>
      <c r="I796" t="s">
        <v>3584</v>
      </c>
      <c r="J796" t="s">
        <v>781</v>
      </c>
      <c r="K796" t="s">
        <v>473</v>
      </c>
      <c r="L796" t="s">
        <v>51</v>
      </c>
      <c r="M796">
        <v>29</v>
      </c>
      <c r="N796" t="s">
        <v>3690</v>
      </c>
      <c r="O796" t="s">
        <v>2853</v>
      </c>
      <c r="P796" t="s">
        <v>38</v>
      </c>
    </row>
    <row r="797" spans="1:16" x14ac:dyDescent="0.55000000000000004">
      <c r="A797">
        <v>490053</v>
      </c>
      <c r="B797" t="s">
        <v>3549</v>
      </c>
      <c r="C797">
        <v>796</v>
      </c>
      <c r="D797" t="s">
        <v>3691</v>
      </c>
      <c r="E797" t="s">
        <v>3692</v>
      </c>
      <c r="F797" t="s">
        <v>3693</v>
      </c>
      <c r="G797" t="s">
        <v>582</v>
      </c>
      <c r="H797" t="s">
        <v>1229</v>
      </c>
      <c r="I797" t="s">
        <v>3694</v>
      </c>
      <c r="J797" t="s">
        <v>781</v>
      </c>
      <c r="K797" t="s">
        <v>584</v>
      </c>
      <c r="L797" t="s">
        <v>1229</v>
      </c>
      <c r="M797">
        <v>30</v>
      </c>
      <c r="N797" t="s">
        <v>3695</v>
      </c>
      <c r="O797" t="s">
        <v>1346</v>
      </c>
      <c r="P797" t="s">
        <v>38</v>
      </c>
    </row>
    <row r="798" spans="1:16" x14ac:dyDescent="0.55000000000000004">
      <c r="A798">
        <v>492249</v>
      </c>
      <c r="B798" t="s">
        <v>3696</v>
      </c>
      <c r="C798">
        <v>797</v>
      </c>
      <c r="D798" t="s">
        <v>3697</v>
      </c>
      <c r="E798" t="s">
        <v>3698</v>
      </c>
      <c r="F798" t="s">
        <v>3699</v>
      </c>
      <c r="G798" t="s">
        <v>107</v>
      </c>
      <c r="H798" t="s">
        <v>65</v>
      </c>
      <c r="I798" t="s">
        <v>3700</v>
      </c>
      <c r="J798" t="s">
        <v>1713</v>
      </c>
      <c r="K798" t="s">
        <v>110</v>
      </c>
      <c r="L798" t="s">
        <v>51</v>
      </c>
      <c r="M798">
        <v>29</v>
      </c>
      <c r="N798" t="s">
        <v>3701</v>
      </c>
      <c r="O798" t="s">
        <v>1875</v>
      </c>
      <c r="P798" t="s">
        <v>38</v>
      </c>
    </row>
    <row r="799" spans="1:16" x14ac:dyDescent="0.55000000000000004">
      <c r="A799">
        <v>492249</v>
      </c>
      <c r="B799" t="s">
        <v>3696</v>
      </c>
      <c r="C799">
        <v>798</v>
      </c>
      <c r="D799" t="s">
        <v>3702</v>
      </c>
      <c r="E799" t="s">
        <v>3703</v>
      </c>
      <c r="F799" t="s">
        <v>3704</v>
      </c>
      <c r="G799" t="s">
        <v>107</v>
      </c>
      <c r="H799" t="s">
        <v>100</v>
      </c>
      <c r="I799" t="s">
        <v>3705</v>
      </c>
      <c r="J799" t="s">
        <v>1713</v>
      </c>
      <c r="K799" t="s">
        <v>110</v>
      </c>
      <c r="L799" t="s">
        <v>100</v>
      </c>
      <c r="M799">
        <v>27</v>
      </c>
      <c r="N799" t="s">
        <v>3706</v>
      </c>
      <c r="O799" t="s">
        <v>193</v>
      </c>
      <c r="P799" t="s">
        <v>38</v>
      </c>
    </row>
    <row r="800" spans="1:16" x14ac:dyDescent="0.55000000000000004">
      <c r="A800">
        <v>492249</v>
      </c>
      <c r="B800" t="s">
        <v>3696</v>
      </c>
      <c r="C800">
        <v>799</v>
      </c>
      <c r="D800" t="s">
        <v>3707</v>
      </c>
      <c r="E800" t="s">
        <v>3708</v>
      </c>
      <c r="F800" t="s">
        <v>3709</v>
      </c>
      <c r="G800" t="s">
        <v>31</v>
      </c>
      <c r="H800" t="s">
        <v>100</v>
      </c>
      <c r="I800" t="s">
        <v>1090</v>
      </c>
      <c r="J800" t="s">
        <v>1713</v>
      </c>
      <c r="K800" t="s">
        <v>35</v>
      </c>
      <c r="L800" t="s">
        <v>100</v>
      </c>
      <c r="M800">
        <v>27</v>
      </c>
      <c r="N800" t="s">
        <v>3710</v>
      </c>
      <c r="O800" t="s">
        <v>598</v>
      </c>
      <c r="P800" t="s">
        <v>38</v>
      </c>
    </row>
    <row r="801" spans="1:16" x14ac:dyDescent="0.55000000000000004">
      <c r="A801">
        <v>492249</v>
      </c>
      <c r="B801" t="s">
        <v>3696</v>
      </c>
      <c r="C801">
        <v>800</v>
      </c>
      <c r="D801" t="s">
        <v>3711</v>
      </c>
      <c r="E801" t="s">
        <v>3712</v>
      </c>
      <c r="F801" t="s">
        <v>836</v>
      </c>
      <c r="G801" t="s">
        <v>31</v>
      </c>
      <c r="H801" t="s">
        <v>65</v>
      </c>
      <c r="I801" t="s">
        <v>3713</v>
      </c>
      <c r="J801" t="s">
        <v>1713</v>
      </c>
      <c r="K801" t="s">
        <v>35</v>
      </c>
      <c r="L801" t="s">
        <v>65</v>
      </c>
      <c r="M801">
        <v>26</v>
      </c>
      <c r="N801" t="s">
        <v>817</v>
      </c>
      <c r="O801" t="s">
        <v>2265</v>
      </c>
      <c r="P801" t="s">
        <v>38</v>
      </c>
    </row>
    <row r="802" spans="1:16" x14ac:dyDescent="0.55000000000000004">
      <c r="A802">
        <v>492249</v>
      </c>
      <c r="B802" t="s">
        <v>3696</v>
      </c>
      <c r="C802">
        <v>801</v>
      </c>
      <c r="D802" t="s">
        <v>3714</v>
      </c>
      <c r="E802" t="s">
        <v>3715</v>
      </c>
      <c r="F802" t="s">
        <v>3341</v>
      </c>
      <c r="G802" t="s">
        <v>31</v>
      </c>
      <c r="H802" t="s">
        <v>51</v>
      </c>
      <c r="I802" t="s">
        <v>3716</v>
      </c>
      <c r="J802" t="s">
        <v>1713</v>
      </c>
      <c r="K802" t="s">
        <v>35</v>
      </c>
      <c r="L802" t="s">
        <v>51</v>
      </c>
      <c r="M802">
        <v>29</v>
      </c>
      <c r="N802" t="s">
        <v>3717</v>
      </c>
      <c r="O802" t="s">
        <v>365</v>
      </c>
      <c r="P802" t="s">
        <v>38</v>
      </c>
    </row>
    <row r="803" spans="1:16" x14ac:dyDescent="0.55000000000000004">
      <c r="A803">
        <v>492249</v>
      </c>
      <c r="B803" t="s">
        <v>3696</v>
      </c>
      <c r="C803">
        <v>802</v>
      </c>
      <c r="D803" t="s">
        <v>3718</v>
      </c>
      <c r="E803" t="s">
        <v>3719</v>
      </c>
      <c r="F803" t="s">
        <v>3720</v>
      </c>
      <c r="G803" t="s">
        <v>31</v>
      </c>
      <c r="H803" t="s">
        <v>249</v>
      </c>
      <c r="I803" t="s">
        <v>3721</v>
      </c>
      <c r="J803" t="s">
        <v>1713</v>
      </c>
      <c r="K803" t="s">
        <v>35</v>
      </c>
      <c r="L803" t="s">
        <v>249</v>
      </c>
      <c r="M803">
        <v>33</v>
      </c>
      <c r="N803" t="s">
        <v>3722</v>
      </c>
      <c r="O803" t="s">
        <v>61</v>
      </c>
      <c r="P803" t="s">
        <v>38</v>
      </c>
    </row>
    <row r="804" spans="1:16" x14ac:dyDescent="0.55000000000000004">
      <c r="A804">
        <v>492249</v>
      </c>
      <c r="B804" t="s">
        <v>3696</v>
      </c>
      <c r="C804">
        <v>803</v>
      </c>
      <c r="D804" t="s">
        <v>3723</v>
      </c>
      <c r="E804" t="s">
        <v>3724</v>
      </c>
      <c r="F804" t="s">
        <v>137</v>
      </c>
      <c r="G804" t="s">
        <v>31</v>
      </c>
      <c r="H804" t="s">
        <v>100</v>
      </c>
      <c r="I804" t="s">
        <v>1090</v>
      </c>
      <c r="J804" t="s">
        <v>1713</v>
      </c>
      <c r="K804" t="s">
        <v>35</v>
      </c>
      <c r="L804" t="s">
        <v>100</v>
      </c>
      <c r="M804">
        <v>27</v>
      </c>
      <c r="N804" t="s">
        <v>2245</v>
      </c>
      <c r="O804" t="s">
        <v>3725</v>
      </c>
      <c r="P804" t="s">
        <v>38</v>
      </c>
    </row>
    <row r="805" spans="1:16" x14ac:dyDescent="0.55000000000000004">
      <c r="A805">
        <v>492249</v>
      </c>
      <c r="B805" t="s">
        <v>3696</v>
      </c>
      <c r="C805">
        <v>804</v>
      </c>
      <c r="D805" t="s">
        <v>3726</v>
      </c>
      <c r="E805" t="s">
        <v>3727</v>
      </c>
      <c r="F805" t="s">
        <v>2506</v>
      </c>
      <c r="G805" t="s">
        <v>31</v>
      </c>
      <c r="H805" t="s">
        <v>100</v>
      </c>
      <c r="I805" t="s">
        <v>1090</v>
      </c>
      <c r="J805" t="s">
        <v>1713</v>
      </c>
      <c r="K805" t="s">
        <v>35</v>
      </c>
      <c r="L805" t="s">
        <v>100</v>
      </c>
      <c r="M805">
        <v>27</v>
      </c>
      <c r="N805" t="s">
        <v>1361</v>
      </c>
      <c r="O805" t="s">
        <v>325</v>
      </c>
      <c r="P805" t="s">
        <v>38</v>
      </c>
    </row>
    <row r="806" spans="1:16" x14ac:dyDescent="0.55000000000000004">
      <c r="A806">
        <v>492249</v>
      </c>
      <c r="B806" t="s">
        <v>3696</v>
      </c>
      <c r="C806">
        <v>805</v>
      </c>
      <c r="D806" t="s">
        <v>3728</v>
      </c>
      <c r="E806" t="s">
        <v>3729</v>
      </c>
      <c r="F806" t="s">
        <v>3730</v>
      </c>
      <c r="G806" t="s">
        <v>31</v>
      </c>
      <c r="H806" t="s">
        <v>51</v>
      </c>
      <c r="I806" t="s">
        <v>1813</v>
      </c>
      <c r="J806" t="s">
        <v>754</v>
      </c>
      <c r="K806" t="s">
        <v>35</v>
      </c>
      <c r="L806" t="s">
        <v>51</v>
      </c>
      <c r="M806">
        <v>29</v>
      </c>
      <c r="N806" t="s">
        <v>3731</v>
      </c>
      <c r="O806" t="s">
        <v>3732</v>
      </c>
      <c r="P806" t="s">
        <v>38</v>
      </c>
    </row>
    <row r="807" spans="1:16" x14ac:dyDescent="0.55000000000000004">
      <c r="A807">
        <v>492249</v>
      </c>
      <c r="B807" t="s">
        <v>3696</v>
      </c>
      <c r="C807">
        <v>806</v>
      </c>
      <c r="D807" t="s">
        <v>3733</v>
      </c>
      <c r="E807" t="s">
        <v>3734</v>
      </c>
      <c r="F807" t="s">
        <v>3365</v>
      </c>
      <c r="G807" t="s">
        <v>31</v>
      </c>
      <c r="H807" t="s">
        <v>51</v>
      </c>
      <c r="I807" t="s">
        <v>3735</v>
      </c>
      <c r="J807" t="s">
        <v>1713</v>
      </c>
      <c r="K807" t="s">
        <v>35</v>
      </c>
      <c r="L807" t="s">
        <v>51</v>
      </c>
      <c r="M807">
        <v>29</v>
      </c>
      <c r="N807" t="s">
        <v>3736</v>
      </c>
      <c r="O807" t="s">
        <v>858</v>
      </c>
      <c r="P807" t="s">
        <v>38</v>
      </c>
    </row>
    <row r="808" spans="1:16" x14ac:dyDescent="0.55000000000000004">
      <c r="A808">
        <v>492249</v>
      </c>
      <c r="B808" t="s">
        <v>3696</v>
      </c>
      <c r="C808">
        <v>807</v>
      </c>
      <c r="D808" t="s">
        <v>3737</v>
      </c>
      <c r="E808" t="s">
        <v>3738</v>
      </c>
      <c r="F808" t="s">
        <v>3739</v>
      </c>
      <c r="G808" t="s">
        <v>31</v>
      </c>
      <c r="H808" t="s">
        <v>65</v>
      </c>
      <c r="I808" t="s">
        <v>2669</v>
      </c>
      <c r="J808" t="s">
        <v>1713</v>
      </c>
      <c r="K808" t="s">
        <v>35</v>
      </c>
      <c r="L808" t="s">
        <v>51</v>
      </c>
      <c r="M808">
        <v>29</v>
      </c>
      <c r="N808" t="s">
        <v>3740</v>
      </c>
      <c r="O808" t="s">
        <v>1864</v>
      </c>
      <c r="P808" t="s">
        <v>38</v>
      </c>
    </row>
    <row r="809" spans="1:16" x14ac:dyDescent="0.55000000000000004">
      <c r="A809">
        <v>492249</v>
      </c>
      <c r="B809" t="s">
        <v>3696</v>
      </c>
      <c r="C809">
        <v>808</v>
      </c>
      <c r="D809" t="s">
        <v>3741</v>
      </c>
      <c r="E809" t="s">
        <v>3742</v>
      </c>
      <c r="F809" t="s">
        <v>3743</v>
      </c>
      <c r="G809" t="s">
        <v>31</v>
      </c>
      <c r="H809" t="s">
        <v>100</v>
      </c>
      <c r="I809" t="s">
        <v>1090</v>
      </c>
      <c r="J809" t="s">
        <v>1713</v>
      </c>
      <c r="K809" t="s">
        <v>35</v>
      </c>
      <c r="L809" t="s">
        <v>51</v>
      </c>
      <c r="M809">
        <v>29</v>
      </c>
      <c r="N809" t="s">
        <v>3744</v>
      </c>
      <c r="O809" t="s">
        <v>3338</v>
      </c>
      <c r="P809" t="s">
        <v>38</v>
      </c>
    </row>
    <row r="810" spans="1:16" x14ac:dyDescent="0.55000000000000004">
      <c r="A810">
        <v>492249</v>
      </c>
      <c r="B810" t="s">
        <v>3696</v>
      </c>
      <c r="C810">
        <v>809</v>
      </c>
      <c r="D810" t="s">
        <v>3745</v>
      </c>
      <c r="E810" t="s">
        <v>3746</v>
      </c>
      <c r="F810" t="s">
        <v>3747</v>
      </c>
      <c r="G810" t="s">
        <v>31</v>
      </c>
      <c r="H810" t="s">
        <v>100</v>
      </c>
      <c r="I810" t="s">
        <v>3748</v>
      </c>
      <c r="J810" t="s">
        <v>1713</v>
      </c>
      <c r="K810" t="s">
        <v>35</v>
      </c>
      <c r="L810" t="s">
        <v>51</v>
      </c>
      <c r="M810">
        <v>29</v>
      </c>
      <c r="N810" t="s">
        <v>270</v>
      </c>
      <c r="O810" t="s">
        <v>1181</v>
      </c>
      <c r="P810" t="s">
        <v>38</v>
      </c>
    </row>
    <row r="811" spans="1:16" x14ac:dyDescent="0.55000000000000004">
      <c r="A811">
        <v>492249</v>
      </c>
      <c r="B811" t="s">
        <v>3696</v>
      </c>
      <c r="C811">
        <v>810</v>
      </c>
      <c r="D811" t="s">
        <v>3749</v>
      </c>
      <c r="E811" t="s">
        <v>3750</v>
      </c>
      <c r="F811" t="s">
        <v>3743</v>
      </c>
      <c r="G811" t="s">
        <v>31</v>
      </c>
      <c r="H811" t="s">
        <v>65</v>
      </c>
      <c r="I811" t="s">
        <v>3713</v>
      </c>
      <c r="J811" t="s">
        <v>1713</v>
      </c>
      <c r="K811" t="s">
        <v>35</v>
      </c>
      <c r="L811" t="s">
        <v>65</v>
      </c>
      <c r="M811">
        <v>26</v>
      </c>
      <c r="N811" t="s">
        <v>3751</v>
      </c>
      <c r="O811" t="s">
        <v>1838</v>
      </c>
      <c r="P811" t="s">
        <v>38</v>
      </c>
    </row>
    <row r="812" spans="1:16" x14ac:dyDescent="0.55000000000000004">
      <c r="A812">
        <v>492249</v>
      </c>
      <c r="B812" t="s">
        <v>3696</v>
      </c>
      <c r="C812">
        <v>811</v>
      </c>
      <c r="D812" t="s">
        <v>3752</v>
      </c>
      <c r="E812" t="s">
        <v>3753</v>
      </c>
      <c r="F812" t="s">
        <v>2567</v>
      </c>
      <c r="G812" t="s">
        <v>31</v>
      </c>
      <c r="H812" t="s">
        <v>51</v>
      </c>
      <c r="I812" t="s">
        <v>2140</v>
      </c>
      <c r="J812" t="s">
        <v>1713</v>
      </c>
      <c r="K812" t="s">
        <v>35</v>
      </c>
      <c r="L812" t="s">
        <v>51</v>
      </c>
      <c r="M812">
        <v>29</v>
      </c>
      <c r="N812" t="s">
        <v>3754</v>
      </c>
      <c r="O812" t="s">
        <v>3755</v>
      </c>
      <c r="P812" t="s">
        <v>38</v>
      </c>
    </row>
    <row r="813" spans="1:16" x14ac:dyDescent="0.55000000000000004">
      <c r="A813">
        <v>492249</v>
      </c>
      <c r="B813" t="s">
        <v>3696</v>
      </c>
      <c r="C813">
        <v>812</v>
      </c>
      <c r="D813" t="s">
        <v>3756</v>
      </c>
      <c r="E813" t="s">
        <v>3757</v>
      </c>
      <c r="F813" t="s">
        <v>3447</v>
      </c>
      <c r="G813" t="s">
        <v>31</v>
      </c>
      <c r="H813" t="s">
        <v>249</v>
      </c>
      <c r="I813" t="s">
        <v>3758</v>
      </c>
      <c r="J813" t="s">
        <v>1713</v>
      </c>
      <c r="K813" t="s">
        <v>35</v>
      </c>
      <c r="L813" t="s">
        <v>249</v>
      </c>
      <c r="M813">
        <v>33</v>
      </c>
      <c r="N813" t="s">
        <v>578</v>
      </c>
      <c r="O813" t="s">
        <v>1239</v>
      </c>
      <c r="P813" t="s">
        <v>38</v>
      </c>
    </row>
    <row r="814" spans="1:16" x14ac:dyDescent="0.55000000000000004">
      <c r="A814">
        <v>492249</v>
      </c>
      <c r="B814" t="s">
        <v>3696</v>
      </c>
      <c r="C814">
        <v>813</v>
      </c>
      <c r="D814" t="s">
        <v>3759</v>
      </c>
      <c r="E814" t="s">
        <v>3760</v>
      </c>
      <c r="F814" t="s">
        <v>803</v>
      </c>
      <c r="G814" t="s">
        <v>31</v>
      </c>
      <c r="H814" t="s">
        <v>100</v>
      </c>
      <c r="I814" t="s">
        <v>3761</v>
      </c>
      <c r="J814" t="s">
        <v>1713</v>
      </c>
      <c r="K814" t="s">
        <v>35</v>
      </c>
      <c r="L814" t="s">
        <v>51</v>
      </c>
      <c r="M814">
        <v>29</v>
      </c>
      <c r="N814" t="s">
        <v>3762</v>
      </c>
      <c r="O814" t="s">
        <v>543</v>
      </c>
      <c r="P814" t="s">
        <v>38</v>
      </c>
    </row>
    <row r="815" spans="1:16" x14ac:dyDescent="0.55000000000000004">
      <c r="A815">
        <v>492249</v>
      </c>
      <c r="B815" t="s">
        <v>3696</v>
      </c>
      <c r="C815">
        <v>814</v>
      </c>
      <c r="D815" t="s">
        <v>3763</v>
      </c>
      <c r="E815" t="s">
        <v>3764</v>
      </c>
      <c r="F815" t="s">
        <v>2725</v>
      </c>
      <c r="G815" t="s">
        <v>216</v>
      </c>
      <c r="H815" t="s">
        <v>51</v>
      </c>
      <c r="I815" t="s">
        <v>3765</v>
      </c>
      <c r="J815" t="s">
        <v>1713</v>
      </c>
      <c r="K815" t="s">
        <v>218</v>
      </c>
      <c r="L815" t="s">
        <v>51</v>
      </c>
      <c r="M815">
        <v>29</v>
      </c>
      <c r="N815" t="s">
        <v>1985</v>
      </c>
      <c r="O815" t="s">
        <v>3766</v>
      </c>
      <c r="P815" t="s">
        <v>38</v>
      </c>
    </row>
    <row r="816" spans="1:16" x14ac:dyDescent="0.55000000000000004">
      <c r="A816">
        <v>492249</v>
      </c>
      <c r="B816" t="s">
        <v>3696</v>
      </c>
      <c r="C816">
        <v>815</v>
      </c>
      <c r="D816" t="s">
        <v>3767</v>
      </c>
      <c r="E816" t="s">
        <v>3768</v>
      </c>
      <c r="F816" t="s">
        <v>2597</v>
      </c>
      <c r="G816" t="s">
        <v>216</v>
      </c>
      <c r="H816" t="s">
        <v>93</v>
      </c>
      <c r="I816" t="s">
        <v>759</v>
      </c>
      <c r="J816" t="s">
        <v>1713</v>
      </c>
      <c r="K816" t="s">
        <v>218</v>
      </c>
      <c r="L816" t="s">
        <v>93</v>
      </c>
      <c r="M816">
        <v>28</v>
      </c>
      <c r="N816" t="s">
        <v>3008</v>
      </c>
      <c r="O816" t="s">
        <v>496</v>
      </c>
      <c r="P816" t="s">
        <v>38</v>
      </c>
    </row>
    <row r="817" spans="1:16" x14ac:dyDescent="0.55000000000000004">
      <c r="A817">
        <v>492249</v>
      </c>
      <c r="B817" t="s">
        <v>3696</v>
      </c>
      <c r="C817">
        <v>816</v>
      </c>
      <c r="D817" t="s">
        <v>3769</v>
      </c>
      <c r="E817" t="s">
        <v>3770</v>
      </c>
      <c r="F817" t="s">
        <v>3771</v>
      </c>
      <c r="G817" t="s">
        <v>216</v>
      </c>
      <c r="H817" t="s">
        <v>51</v>
      </c>
      <c r="I817" t="s">
        <v>3765</v>
      </c>
      <c r="J817" t="s">
        <v>754</v>
      </c>
      <c r="K817" t="s">
        <v>218</v>
      </c>
      <c r="L817" t="s">
        <v>51</v>
      </c>
      <c r="M817">
        <v>29</v>
      </c>
      <c r="N817" t="s">
        <v>3772</v>
      </c>
      <c r="O817" t="s">
        <v>3773</v>
      </c>
      <c r="P817" t="s">
        <v>38</v>
      </c>
    </row>
    <row r="818" spans="1:16" x14ac:dyDescent="0.55000000000000004">
      <c r="A818">
        <v>492249</v>
      </c>
      <c r="B818" t="s">
        <v>3696</v>
      </c>
      <c r="C818">
        <v>817</v>
      </c>
      <c r="D818" t="s">
        <v>3774</v>
      </c>
      <c r="E818" t="s">
        <v>3775</v>
      </c>
      <c r="F818" t="s">
        <v>3012</v>
      </c>
      <c r="G818" t="s">
        <v>216</v>
      </c>
      <c r="H818" t="s">
        <v>65</v>
      </c>
      <c r="I818" t="s">
        <v>1043</v>
      </c>
      <c r="J818" t="s">
        <v>1713</v>
      </c>
      <c r="K818" t="s">
        <v>218</v>
      </c>
      <c r="L818" t="s">
        <v>65</v>
      </c>
      <c r="M818">
        <v>26</v>
      </c>
      <c r="N818" t="s">
        <v>3776</v>
      </c>
      <c r="O818" t="s">
        <v>3511</v>
      </c>
      <c r="P818" t="s">
        <v>38</v>
      </c>
    </row>
    <row r="819" spans="1:16" x14ac:dyDescent="0.55000000000000004">
      <c r="A819">
        <v>492249</v>
      </c>
      <c r="B819" t="s">
        <v>3696</v>
      </c>
      <c r="C819">
        <v>818</v>
      </c>
      <c r="D819" t="s">
        <v>3777</v>
      </c>
      <c r="E819" t="s">
        <v>3778</v>
      </c>
      <c r="F819" t="s">
        <v>1903</v>
      </c>
      <c r="G819" t="s">
        <v>216</v>
      </c>
      <c r="H819" t="s">
        <v>100</v>
      </c>
      <c r="I819" t="s">
        <v>1267</v>
      </c>
      <c r="J819" t="s">
        <v>1713</v>
      </c>
      <c r="K819" t="s">
        <v>218</v>
      </c>
      <c r="L819" t="s">
        <v>100</v>
      </c>
      <c r="M819">
        <v>27</v>
      </c>
      <c r="N819" t="s">
        <v>2075</v>
      </c>
      <c r="O819" t="s">
        <v>3003</v>
      </c>
      <c r="P819" t="s">
        <v>38</v>
      </c>
    </row>
    <row r="820" spans="1:16" x14ac:dyDescent="0.55000000000000004">
      <c r="A820">
        <v>492249</v>
      </c>
      <c r="B820" t="s">
        <v>3696</v>
      </c>
      <c r="C820">
        <v>819</v>
      </c>
      <c r="D820" t="s">
        <v>3779</v>
      </c>
      <c r="E820" t="s">
        <v>3780</v>
      </c>
      <c r="F820" t="s">
        <v>3781</v>
      </c>
      <c r="G820" t="s">
        <v>216</v>
      </c>
      <c r="H820" t="s">
        <v>51</v>
      </c>
      <c r="I820" t="s">
        <v>2169</v>
      </c>
      <c r="J820" t="s">
        <v>1713</v>
      </c>
      <c r="K820" t="s">
        <v>218</v>
      </c>
      <c r="L820" t="s">
        <v>51</v>
      </c>
      <c r="M820">
        <v>29</v>
      </c>
      <c r="N820" t="s">
        <v>3782</v>
      </c>
      <c r="O820" t="s">
        <v>220</v>
      </c>
      <c r="P820" t="s">
        <v>38</v>
      </c>
    </row>
    <row r="821" spans="1:16" x14ac:dyDescent="0.55000000000000004">
      <c r="A821">
        <v>492249</v>
      </c>
      <c r="B821" t="s">
        <v>3696</v>
      </c>
      <c r="C821">
        <v>820</v>
      </c>
      <c r="D821" t="s">
        <v>3783</v>
      </c>
      <c r="E821" t="s">
        <v>3784</v>
      </c>
      <c r="F821" t="s">
        <v>3785</v>
      </c>
      <c r="G821" t="s">
        <v>216</v>
      </c>
      <c r="H821" t="s">
        <v>51</v>
      </c>
      <c r="I821" t="s">
        <v>3786</v>
      </c>
      <c r="J821" t="s">
        <v>1713</v>
      </c>
      <c r="K821" t="s">
        <v>218</v>
      </c>
      <c r="L821" t="s">
        <v>51</v>
      </c>
      <c r="M821">
        <v>29</v>
      </c>
      <c r="N821" t="s">
        <v>3787</v>
      </c>
      <c r="O821" t="s">
        <v>3788</v>
      </c>
      <c r="P821" t="s">
        <v>38</v>
      </c>
    </row>
    <row r="822" spans="1:16" x14ac:dyDescent="0.55000000000000004">
      <c r="A822">
        <v>492249</v>
      </c>
      <c r="B822" t="s">
        <v>3696</v>
      </c>
      <c r="C822">
        <v>821</v>
      </c>
      <c r="D822" t="s">
        <v>3789</v>
      </c>
      <c r="E822" t="s">
        <v>3790</v>
      </c>
      <c r="F822" t="s">
        <v>1429</v>
      </c>
      <c r="G822" t="s">
        <v>216</v>
      </c>
      <c r="H822" t="s">
        <v>65</v>
      </c>
      <c r="I822" t="s">
        <v>2450</v>
      </c>
      <c r="J822" t="s">
        <v>1713</v>
      </c>
      <c r="K822" t="s">
        <v>218</v>
      </c>
      <c r="L822" t="s">
        <v>65</v>
      </c>
      <c r="M822">
        <v>26</v>
      </c>
      <c r="N822" t="s">
        <v>330</v>
      </c>
      <c r="O822" t="s">
        <v>1281</v>
      </c>
      <c r="P822" t="s">
        <v>38</v>
      </c>
    </row>
    <row r="823" spans="1:16" x14ac:dyDescent="0.55000000000000004">
      <c r="A823">
        <v>492249</v>
      </c>
      <c r="B823" t="s">
        <v>3696</v>
      </c>
      <c r="C823">
        <v>822</v>
      </c>
      <c r="D823" t="s">
        <v>3791</v>
      </c>
      <c r="E823" t="s">
        <v>3792</v>
      </c>
      <c r="F823" t="s">
        <v>3793</v>
      </c>
      <c r="G823" t="s">
        <v>216</v>
      </c>
      <c r="H823" t="s">
        <v>100</v>
      </c>
      <c r="I823" t="s">
        <v>145</v>
      </c>
      <c r="J823" t="s">
        <v>1713</v>
      </c>
      <c r="K823" t="s">
        <v>218</v>
      </c>
      <c r="L823" t="s">
        <v>100</v>
      </c>
      <c r="M823">
        <v>27</v>
      </c>
      <c r="N823" t="s">
        <v>1269</v>
      </c>
      <c r="O823" t="s">
        <v>1128</v>
      </c>
      <c r="P823" t="s">
        <v>38</v>
      </c>
    </row>
    <row r="824" spans="1:16" x14ac:dyDescent="0.55000000000000004">
      <c r="A824">
        <v>492249</v>
      </c>
      <c r="B824" t="s">
        <v>3696</v>
      </c>
      <c r="C824">
        <v>823</v>
      </c>
      <c r="D824" t="s">
        <v>3794</v>
      </c>
      <c r="E824" t="s">
        <v>3795</v>
      </c>
      <c r="F824" t="s">
        <v>3796</v>
      </c>
      <c r="G824" t="s">
        <v>216</v>
      </c>
      <c r="H824" t="s">
        <v>51</v>
      </c>
      <c r="I824" t="s">
        <v>2169</v>
      </c>
      <c r="J824" t="s">
        <v>1713</v>
      </c>
      <c r="K824" t="s">
        <v>218</v>
      </c>
      <c r="L824" t="s">
        <v>51</v>
      </c>
      <c r="M824">
        <v>29</v>
      </c>
      <c r="N824" t="s">
        <v>3797</v>
      </c>
      <c r="O824" t="s">
        <v>1870</v>
      </c>
      <c r="P824" t="s">
        <v>38</v>
      </c>
    </row>
    <row r="825" spans="1:16" x14ac:dyDescent="0.55000000000000004">
      <c r="A825">
        <v>492249</v>
      </c>
      <c r="B825" t="s">
        <v>3696</v>
      </c>
      <c r="C825">
        <v>824</v>
      </c>
      <c r="D825" t="s">
        <v>3798</v>
      </c>
      <c r="E825" t="s">
        <v>3799</v>
      </c>
      <c r="F825" t="s">
        <v>3800</v>
      </c>
      <c r="G825" t="s">
        <v>31</v>
      </c>
      <c r="H825" t="s">
        <v>100</v>
      </c>
      <c r="I825" t="s">
        <v>2568</v>
      </c>
      <c r="J825" t="s">
        <v>1713</v>
      </c>
      <c r="K825" t="s">
        <v>218</v>
      </c>
      <c r="L825" t="s">
        <v>100</v>
      </c>
      <c r="M825">
        <v>27</v>
      </c>
      <c r="N825" t="s">
        <v>2679</v>
      </c>
      <c r="O825" t="s">
        <v>3801</v>
      </c>
      <c r="P825" t="s">
        <v>38</v>
      </c>
    </row>
    <row r="826" spans="1:16" x14ac:dyDescent="0.55000000000000004">
      <c r="A826">
        <v>492249</v>
      </c>
      <c r="B826" t="s">
        <v>3696</v>
      </c>
      <c r="C826">
        <v>825</v>
      </c>
      <c r="D826" t="s">
        <v>3802</v>
      </c>
      <c r="E826" t="s">
        <v>3803</v>
      </c>
      <c r="F826" t="s">
        <v>3804</v>
      </c>
      <c r="G826" t="s">
        <v>216</v>
      </c>
      <c r="H826" t="s">
        <v>51</v>
      </c>
      <c r="I826" t="s">
        <v>3805</v>
      </c>
      <c r="J826" t="s">
        <v>1713</v>
      </c>
      <c r="K826" t="s">
        <v>218</v>
      </c>
      <c r="L826" t="s">
        <v>51</v>
      </c>
      <c r="M826">
        <v>29</v>
      </c>
      <c r="N826" t="s">
        <v>270</v>
      </c>
      <c r="O826" t="s">
        <v>265</v>
      </c>
      <c r="P826" t="s">
        <v>38</v>
      </c>
    </row>
    <row r="827" spans="1:16" x14ac:dyDescent="0.55000000000000004">
      <c r="A827">
        <v>492249</v>
      </c>
      <c r="B827" t="s">
        <v>3696</v>
      </c>
      <c r="C827">
        <v>826</v>
      </c>
      <c r="D827" t="s">
        <v>3806</v>
      </c>
      <c r="E827" t="s">
        <v>3807</v>
      </c>
      <c r="F827" t="s">
        <v>1899</v>
      </c>
      <c r="G827" t="s">
        <v>216</v>
      </c>
      <c r="H827" t="s">
        <v>65</v>
      </c>
      <c r="I827" t="s">
        <v>66</v>
      </c>
      <c r="J827" t="s">
        <v>1713</v>
      </c>
      <c r="K827" t="s">
        <v>218</v>
      </c>
      <c r="L827" t="s">
        <v>65</v>
      </c>
      <c r="M827">
        <v>26</v>
      </c>
      <c r="N827" t="s">
        <v>270</v>
      </c>
      <c r="O827" t="s">
        <v>2573</v>
      </c>
      <c r="P827" t="s">
        <v>38</v>
      </c>
    </row>
    <row r="828" spans="1:16" x14ac:dyDescent="0.55000000000000004">
      <c r="A828">
        <v>492249</v>
      </c>
      <c r="B828" t="s">
        <v>3696</v>
      </c>
      <c r="C828">
        <v>827</v>
      </c>
      <c r="D828" t="s">
        <v>3808</v>
      </c>
      <c r="E828" t="s">
        <v>3809</v>
      </c>
      <c r="F828" t="s">
        <v>3810</v>
      </c>
      <c r="G828" t="s">
        <v>216</v>
      </c>
      <c r="H828" t="s">
        <v>125</v>
      </c>
      <c r="I828" t="s">
        <v>3811</v>
      </c>
      <c r="J828" t="s">
        <v>1713</v>
      </c>
      <c r="K828" t="s">
        <v>218</v>
      </c>
      <c r="L828" t="s">
        <v>125</v>
      </c>
      <c r="M828">
        <v>17</v>
      </c>
      <c r="N828" t="s">
        <v>1017</v>
      </c>
      <c r="O828" t="s">
        <v>3812</v>
      </c>
      <c r="P828" t="s">
        <v>38</v>
      </c>
    </row>
    <row r="829" spans="1:16" x14ac:dyDescent="0.55000000000000004">
      <c r="A829">
        <v>492249</v>
      </c>
      <c r="B829" t="s">
        <v>3696</v>
      </c>
      <c r="C829">
        <v>828</v>
      </c>
      <c r="D829" t="s">
        <v>3813</v>
      </c>
      <c r="E829" t="s">
        <v>3814</v>
      </c>
      <c r="F829" t="s">
        <v>3815</v>
      </c>
      <c r="G829" t="s">
        <v>216</v>
      </c>
      <c r="H829" t="s">
        <v>51</v>
      </c>
      <c r="I829" t="s">
        <v>2581</v>
      </c>
      <c r="J829" t="s">
        <v>1713</v>
      </c>
      <c r="K829" t="s">
        <v>218</v>
      </c>
      <c r="L829" t="s">
        <v>51</v>
      </c>
      <c r="M829">
        <v>29</v>
      </c>
      <c r="N829" t="s">
        <v>3816</v>
      </c>
      <c r="O829" t="s">
        <v>220</v>
      </c>
      <c r="P829" t="s">
        <v>38</v>
      </c>
    </row>
    <row r="830" spans="1:16" x14ac:dyDescent="0.55000000000000004">
      <c r="A830">
        <v>492249</v>
      </c>
      <c r="B830" t="s">
        <v>3696</v>
      </c>
      <c r="C830">
        <v>829</v>
      </c>
      <c r="D830" t="s">
        <v>3817</v>
      </c>
      <c r="E830" t="s">
        <v>3818</v>
      </c>
      <c r="F830" t="s">
        <v>3819</v>
      </c>
      <c r="G830" t="s">
        <v>216</v>
      </c>
      <c r="H830" t="s">
        <v>1066</v>
      </c>
      <c r="I830" t="s">
        <v>1965</v>
      </c>
      <c r="J830" t="s">
        <v>1713</v>
      </c>
      <c r="K830" t="s">
        <v>218</v>
      </c>
      <c r="L830" t="s">
        <v>51</v>
      </c>
      <c r="M830">
        <v>29</v>
      </c>
      <c r="N830" t="s">
        <v>3276</v>
      </c>
      <c r="O830" t="s">
        <v>3820</v>
      </c>
      <c r="P830" t="s">
        <v>38</v>
      </c>
    </row>
    <row r="831" spans="1:16" x14ac:dyDescent="0.55000000000000004">
      <c r="A831">
        <v>492249</v>
      </c>
      <c r="B831" t="s">
        <v>3696</v>
      </c>
      <c r="C831">
        <v>830</v>
      </c>
      <c r="D831" t="s">
        <v>3821</v>
      </c>
      <c r="E831" t="s">
        <v>3822</v>
      </c>
      <c r="F831" t="s">
        <v>2308</v>
      </c>
      <c r="G831" t="s">
        <v>216</v>
      </c>
      <c r="H831" t="s">
        <v>65</v>
      </c>
      <c r="I831" t="s">
        <v>1043</v>
      </c>
      <c r="J831" t="s">
        <v>1713</v>
      </c>
      <c r="K831" t="s">
        <v>218</v>
      </c>
      <c r="L831" t="s">
        <v>65</v>
      </c>
      <c r="M831">
        <v>26</v>
      </c>
      <c r="N831" t="s">
        <v>3823</v>
      </c>
      <c r="O831" t="s">
        <v>47</v>
      </c>
      <c r="P831" t="s">
        <v>38</v>
      </c>
    </row>
    <row r="832" spans="1:16" x14ac:dyDescent="0.55000000000000004">
      <c r="A832">
        <v>492249</v>
      </c>
      <c r="B832" t="s">
        <v>3696</v>
      </c>
      <c r="C832">
        <v>831</v>
      </c>
      <c r="D832" t="s">
        <v>3824</v>
      </c>
      <c r="E832" t="s">
        <v>3825</v>
      </c>
      <c r="F832" t="s">
        <v>2842</v>
      </c>
      <c r="G832" t="s">
        <v>471</v>
      </c>
      <c r="H832" t="s">
        <v>65</v>
      </c>
      <c r="I832" t="s">
        <v>1043</v>
      </c>
      <c r="J832" t="s">
        <v>1713</v>
      </c>
      <c r="K832" t="s">
        <v>473</v>
      </c>
      <c r="L832" t="s">
        <v>65</v>
      </c>
      <c r="M832">
        <v>26</v>
      </c>
      <c r="N832" t="s">
        <v>2328</v>
      </c>
      <c r="O832" t="s">
        <v>906</v>
      </c>
      <c r="P832" t="s">
        <v>38</v>
      </c>
    </row>
    <row r="833" spans="1:16" x14ac:dyDescent="0.55000000000000004">
      <c r="A833">
        <v>492249</v>
      </c>
      <c r="B833" t="s">
        <v>3696</v>
      </c>
      <c r="C833">
        <v>832</v>
      </c>
      <c r="D833" t="s">
        <v>3826</v>
      </c>
      <c r="E833" t="s">
        <v>3827</v>
      </c>
      <c r="F833" t="s">
        <v>1589</v>
      </c>
      <c r="G833" t="s">
        <v>471</v>
      </c>
      <c r="H833" t="s">
        <v>100</v>
      </c>
      <c r="I833" t="s">
        <v>1090</v>
      </c>
      <c r="J833" t="s">
        <v>1713</v>
      </c>
      <c r="K833" t="s">
        <v>473</v>
      </c>
      <c r="L833" t="s">
        <v>100</v>
      </c>
      <c r="M833">
        <v>27</v>
      </c>
      <c r="N833" t="s">
        <v>3828</v>
      </c>
      <c r="O833" t="s">
        <v>1950</v>
      </c>
      <c r="P833" t="s">
        <v>38</v>
      </c>
    </row>
    <row r="834" spans="1:16" x14ac:dyDescent="0.55000000000000004">
      <c r="A834">
        <v>492249</v>
      </c>
      <c r="B834" t="s">
        <v>3696</v>
      </c>
      <c r="C834">
        <v>833</v>
      </c>
      <c r="D834" t="s">
        <v>3829</v>
      </c>
      <c r="E834" t="s">
        <v>3830</v>
      </c>
      <c r="F834" t="s">
        <v>2079</v>
      </c>
      <c r="G834" t="s">
        <v>471</v>
      </c>
      <c r="H834" t="s">
        <v>93</v>
      </c>
      <c r="I834" t="s">
        <v>3831</v>
      </c>
      <c r="J834" t="s">
        <v>1713</v>
      </c>
      <c r="K834" t="s">
        <v>473</v>
      </c>
      <c r="L834" t="s">
        <v>93</v>
      </c>
      <c r="M834">
        <v>28</v>
      </c>
      <c r="N834" t="s">
        <v>3832</v>
      </c>
      <c r="O834" t="s">
        <v>371</v>
      </c>
      <c r="P834" t="s">
        <v>38</v>
      </c>
    </row>
    <row r="835" spans="1:16" x14ac:dyDescent="0.55000000000000004">
      <c r="A835">
        <v>492249</v>
      </c>
      <c r="B835" t="s">
        <v>3696</v>
      </c>
      <c r="C835">
        <v>834</v>
      </c>
      <c r="D835" t="s">
        <v>3833</v>
      </c>
      <c r="E835" t="s">
        <v>3834</v>
      </c>
      <c r="F835" t="s">
        <v>3835</v>
      </c>
      <c r="G835" t="s">
        <v>471</v>
      </c>
      <c r="H835" t="s">
        <v>93</v>
      </c>
      <c r="I835" t="s">
        <v>288</v>
      </c>
      <c r="J835" t="s">
        <v>1713</v>
      </c>
      <c r="K835" t="s">
        <v>473</v>
      </c>
      <c r="L835" t="s">
        <v>93</v>
      </c>
      <c r="M835">
        <v>28</v>
      </c>
      <c r="N835" t="s">
        <v>3836</v>
      </c>
      <c r="O835" t="s">
        <v>319</v>
      </c>
      <c r="P835" t="s">
        <v>38</v>
      </c>
    </row>
    <row r="836" spans="1:16" x14ac:dyDescent="0.55000000000000004">
      <c r="A836">
        <v>492249</v>
      </c>
      <c r="B836" t="s">
        <v>3696</v>
      </c>
      <c r="C836">
        <v>835</v>
      </c>
      <c r="D836" t="s">
        <v>3837</v>
      </c>
      <c r="E836" t="s">
        <v>3838</v>
      </c>
      <c r="F836" t="s">
        <v>3839</v>
      </c>
      <c r="G836" t="s">
        <v>471</v>
      </c>
      <c r="H836" t="s">
        <v>51</v>
      </c>
      <c r="I836" t="s">
        <v>3765</v>
      </c>
      <c r="J836" t="s">
        <v>1713</v>
      </c>
      <c r="K836" t="s">
        <v>473</v>
      </c>
      <c r="L836" t="s">
        <v>51</v>
      </c>
      <c r="M836">
        <v>29</v>
      </c>
      <c r="N836" t="s">
        <v>3840</v>
      </c>
      <c r="O836" t="s">
        <v>2573</v>
      </c>
      <c r="P836" t="s">
        <v>38</v>
      </c>
    </row>
    <row r="837" spans="1:16" x14ac:dyDescent="0.55000000000000004">
      <c r="A837">
        <v>492249</v>
      </c>
      <c r="B837" t="s">
        <v>3696</v>
      </c>
      <c r="C837">
        <v>836</v>
      </c>
      <c r="D837" t="s">
        <v>3841</v>
      </c>
      <c r="E837" t="s">
        <v>3842</v>
      </c>
      <c r="F837" t="s">
        <v>3843</v>
      </c>
      <c r="G837" t="s">
        <v>471</v>
      </c>
      <c r="H837" t="s">
        <v>93</v>
      </c>
      <c r="I837" t="s">
        <v>3844</v>
      </c>
      <c r="J837" t="s">
        <v>1713</v>
      </c>
      <c r="K837" t="s">
        <v>473</v>
      </c>
      <c r="L837" t="s">
        <v>93</v>
      </c>
      <c r="M837">
        <v>28</v>
      </c>
      <c r="N837" t="s">
        <v>2081</v>
      </c>
      <c r="O837" t="s">
        <v>297</v>
      </c>
      <c r="P837" t="s">
        <v>38</v>
      </c>
    </row>
    <row r="838" spans="1:16" x14ac:dyDescent="0.55000000000000004">
      <c r="A838">
        <v>492249</v>
      </c>
      <c r="B838" t="s">
        <v>3696</v>
      </c>
      <c r="C838">
        <v>837</v>
      </c>
      <c r="D838" t="s">
        <v>3845</v>
      </c>
      <c r="E838" t="s">
        <v>3846</v>
      </c>
      <c r="F838" t="s">
        <v>1599</v>
      </c>
      <c r="G838" t="s">
        <v>471</v>
      </c>
      <c r="H838" t="s">
        <v>93</v>
      </c>
      <c r="I838" t="s">
        <v>3844</v>
      </c>
      <c r="J838" t="s">
        <v>1713</v>
      </c>
      <c r="K838" t="s">
        <v>473</v>
      </c>
      <c r="L838" t="s">
        <v>93</v>
      </c>
      <c r="M838">
        <v>28</v>
      </c>
      <c r="N838" t="s">
        <v>3847</v>
      </c>
      <c r="O838" t="s">
        <v>3848</v>
      </c>
      <c r="P838" t="s">
        <v>38</v>
      </c>
    </row>
    <row r="839" spans="1:16" x14ac:dyDescent="0.55000000000000004">
      <c r="A839">
        <v>492249</v>
      </c>
      <c r="B839" t="s">
        <v>3696</v>
      </c>
      <c r="C839">
        <v>838</v>
      </c>
      <c r="D839" t="s">
        <v>3849</v>
      </c>
      <c r="E839" t="s">
        <v>3850</v>
      </c>
      <c r="F839" t="s">
        <v>3851</v>
      </c>
      <c r="G839" t="s">
        <v>31</v>
      </c>
      <c r="H839" t="s">
        <v>100</v>
      </c>
      <c r="I839" t="s">
        <v>3852</v>
      </c>
      <c r="J839" t="s">
        <v>1713</v>
      </c>
      <c r="K839" t="s">
        <v>473</v>
      </c>
      <c r="L839" t="s">
        <v>100</v>
      </c>
      <c r="M839">
        <v>27</v>
      </c>
      <c r="N839" t="s">
        <v>3853</v>
      </c>
      <c r="O839" t="s">
        <v>1001</v>
      </c>
      <c r="P839" t="s">
        <v>38</v>
      </c>
    </row>
    <row r="840" spans="1:16" x14ac:dyDescent="0.55000000000000004">
      <c r="A840">
        <v>492249</v>
      </c>
      <c r="B840" t="s">
        <v>3696</v>
      </c>
      <c r="C840">
        <v>839</v>
      </c>
      <c r="D840" t="s">
        <v>3854</v>
      </c>
      <c r="E840" t="s">
        <v>3855</v>
      </c>
      <c r="F840" t="s">
        <v>3856</v>
      </c>
      <c r="G840" t="s">
        <v>471</v>
      </c>
      <c r="H840" t="s">
        <v>51</v>
      </c>
      <c r="I840" t="s">
        <v>3857</v>
      </c>
      <c r="J840" t="s">
        <v>1713</v>
      </c>
      <c r="K840" t="s">
        <v>473</v>
      </c>
      <c r="L840" t="s">
        <v>51</v>
      </c>
      <c r="M840">
        <v>29</v>
      </c>
      <c r="N840" t="s">
        <v>1863</v>
      </c>
      <c r="O840" t="s">
        <v>673</v>
      </c>
      <c r="P840" t="s">
        <v>38</v>
      </c>
    </row>
    <row r="841" spans="1:16" x14ac:dyDescent="0.55000000000000004">
      <c r="A841">
        <v>492249</v>
      </c>
      <c r="B841" t="s">
        <v>3696</v>
      </c>
      <c r="C841">
        <v>840</v>
      </c>
      <c r="D841" t="s">
        <v>3858</v>
      </c>
      <c r="E841" t="s">
        <v>3859</v>
      </c>
      <c r="F841" t="s">
        <v>3860</v>
      </c>
      <c r="G841" t="s">
        <v>471</v>
      </c>
      <c r="H841" t="s">
        <v>51</v>
      </c>
      <c r="I841" t="s">
        <v>3861</v>
      </c>
      <c r="J841" t="s">
        <v>1713</v>
      </c>
      <c r="K841" t="s">
        <v>473</v>
      </c>
      <c r="L841" t="s">
        <v>51</v>
      </c>
      <c r="M841">
        <v>29</v>
      </c>
      <c r="N841" t="s">
        <v>3862</v>
      </c>
      <c r="O841" t="s">
        <v>2715</v>
      </c>
      <c r="P841" t="s">
        <v>38</v>
      </c>
    </row>
    <row r="842" spans="1:16" x14ac:dyDescent="0.55000000000000004">
      <c r="A842">
        <v>492249</v>
      </c>
      <c r="B842" t="s">
        <v>3696</v>
      </c>
      <c r="C842">
        <v>841</v>
      </c>
      <c r="D842" t="s">
        <v>3863</v>
      </c>
      <c r="E842" t="s">
        <v>3864</v>
      </c>
      <c r="F842" t="s">
        <v>3865</v>
      </c>
      <c r="G842" t="s">
        <v>471</v>
      </c>
      <c r="H842" t="s">
        <v>45</v>
      </c>
      <c r="I842" t="s">
        <v>3866</v>
      </c>
      <c r="J842" t="s">
        <v>1713</v>
      </c>
      <c r="K842" t="s">
        <v>473</v>
      </c>
      <c r="L842" t="s">
        <v>45</v>
      </c>
      <c r="M842">
        <v>25</v>
      </c>
      <c r="N842" t="s">
        <v>3867</v>
      </c>
      <c r="O842" t="s">
        <v>76</v>
      </c>
      <c r="P842" t="s">
        <v>38</v>
      </c>
    </row>
    <row r="843" spans="1:16" x14ac:dyDescent="0.55000000000000004">
      <c r="A843">
        <v>492249</v>
      </c>
      <c r="B843" t="s">
        <v>3696</v>
      </c>
      <c r="C843">
        <v>842</v>
      </c>
      <c r="D843" t="s">
        <v>3868</v>
      </c>
      <c r="E843" t="s">
        <v>3869</v>
      </c>
      <c r="F843" t="s">
        <v>2833</v>
      </c>
      <c r="G843" t="s">
        <v>471</v>
      </c>
      <c r="H843" t="s">
        <v>100</v>
      </c>
      <c r="I843" t="s">
        <v>3870</v>
      </c>
      <c r="J843" t="s">
        <v>1713</v>
      </c>
      <c r="K843" t="s">
        <v>473</v>
      </c>
      <c r="L843" t="s">
        <v>51</v>
      </c>
      <c r="M843">
        <v>29</v>
      </c>
      <c r="N843" t="s">
        <v>1915</v>
      </c>
      <c r="O843" t="s">
        <v>750</v>
      </c>
      <c r="P843" t="s">
        <v>38</v>
      </c>
    </row>
    <row r="844" spans="1:16" x14ac:dyDescent="0.55000000000000004">
      <c r="A844">
        <v>492249</v>
      </c>
      <c r="B844" t="s">
        <v>3696</v>
      </c>
      <c r="C844">
        <v>843</v>
      </c>
      <c r="D844" t="s">
        <v>3871</v>
      </c>
      <c r="E844" t="s">
        <v>3872</v>
      </c>
      <c r="F844" t="s">
        <v>3650</v>
      </c>
      <c r="G844" t="s">
        <v>471</v>
      </c>
      <c r="H844" t="s">
        <v>51</v>
      </c>
      <c r="I844" t="s">
        <v>3873</v>
      </c>
      <c r="J844" t="s">
        <v>1713</v>
      </c>
      <c r="K844" t="s">
        <v>473</v>
      </c>
      <c r="L844" t="s">
        <v>51</v>
      </c>
      <c r="M844">
        <v>29</v>
      </c>
      <c r="N844" t="s">
        <v>3874</v>
      </c>
      <c r="O844" t="s">
        <v>128</v>
      </c>
      <c r="P844" t="s">
        <v>38</v>
      </c>
    </row>
    <row r="845" spans="1:16" x14ac:dyDescent="0.55000000000000004">
      <c r="A845">
        <v>492249</v>
      </c>
      <c r="B845" t="s">
        <v>3696</v>
      </c>
      <c r="C845">
        <v>844</v>
      </c>
      <c r="D845" t="s">
        <v>3875</v>
      </c>
      <c r="E845" t="s">
        <v>3876</v>
      </c>
      <c r="F845" t="s">
        <v>2028</v>
      </c>
      <c r="G845" t="s">
        <v>471</v>
      </c>
      <c r="H845" t="s">
        <v>100</v>
      </c>
      <c r="I845" t="s">
        <v>1117</v>
      </c>
      <c r="J845" t="s">
        <v>1713</v>
      </c>
      <c r="K845" t="s">
        <v>473</v>
      </c>
      <c r="L845" t="s">
        <v>51</v>
      </c>
      <c r="M845">
        <v>29</v>
      </c>
      <c r="N845" t="s">
        <v>244</v>
      </c>
      <c r="O845" t="s">
        <v>343</v>
      </c>
      <c r="P845" t="s">
        <v>38</v>
      </c>
    </row>
    <row r="846" spans="1:16" x14ac:dyDescent="0.55000000000000004">
      <c r="A846">
        <v>492249</v>
      </c>
      <c r="B846" t="s">
        <v>3696</v>
      </c>
      <c r="C846">
        <v>845</v>
      </c>
      <c r="D846" t="s">
        <v>3877</v>
      </c>
      <c r="E846" t="s">
        <v>3878</v>
      </c>
      <c r="F846" t="s">
        <v>3879</v>
      </c>
      <c r="G846" t="s">
        <v>582</v>
      </c>
      <c r="H846" t="s">
        <v>100</v>
      </c>
      <c r="I846" t="s">
        <v>2568</v>
      </c>
      <c r="J846" t="s">
        <v>1713</v>
      </c>
      <c r="K846" t="s">
        <v>584</v>
      </c>
      <c r="L846" t="s">
        <v>51</v>
      </c>
      <c r="M846">
        <v>29</v>
      </c>
      <c r="N846" t="s">
        <v>406</v>
      </c>
      <c r="O846" t="s">
        <v>3880</v>
      </c>
      <c r="P846" t="s">
        <v>38</v>
      </c>
    </row>
    <row r="847" spans="1:16" x14ac:dyDescent="0.55000000000000004">
      <c r="A847">
        <v>492249</v>
      </c>
      <c r="B847" t="s">
        <v>3696</v>
      </c>
      <c r="C847">
        <v>846</v>
      </c>
      <c r="D847" t="s">
        <v>3881</v>
      </c>
      <c r="E847" t="s">
        <v>3882</v>
      </c>
      <c r="F847" t="s">
        <v>3883</v>
      </c>
      <c r="G847" t="s">
        <v>582</v>
      </c>
      <c r="H847" t="s">
        <v>100</v>
      </c>
      <c r="I847" t="s">
        <v>2568</v>
      </c>
      <c r="J847" t="s">
        <v>1713</v>
      </c>
      <c r="K847" t="s">
        <v>584</v>
      </c>
      <c r="L847" t="s">
        <v>51</v>
      </c>
      <c r="M847">
        <v>29</v>
      </c>
      <c r="N847" t="s">
        <v>2968</v>
      </c>
      <c r="O847" t="s">
        <v>971</v>
      </c>
      <c r="P847" t="s">
        <v>38</v>
      </c>
    </row>
    <row r="848" spans="1:16" x14ac:dyDescent="0.55000000000000004">
      <c r="A848">
        <v>492249</v>
      </c>
      <c r="B848" t="s">
        <v>3696</v>
      </c>
      <c r="C848">
        <v>847</v>
      </c>
      <c r="D848" t="s">
        <v>3884</v>
      </c>
      <c r="E848" t="s">
        <v>3885</v>
      </c>
      <c r="F848" t="s">
        <v>3886</v>
      </c>
      <c r="G848" t="s">
        <v>582</v>
      </c>
      <c r="H848" t="s">
        <v>93</v>
      </c>
      <c r="I848" t="s">
        <v>288</v>
      </c>
      <c r="J848" t="s">
        <v>1713</v>
      </c>
      <c r="K848" t="s">
        <v>584</v>
      </c>
      <c r="L848" t="s">
        <v>51</v>
      </c>
      <c r="M848">
        <v>29</v>
      </c>
      <c r="N848" t="s">
        <v>901</v>
      </c>
      <c r="O848" t="s">
        <v>1076</v>
      </c>
      <c r="P848" t="s">
        <v>38</v>
      </c>
    </row>
    <row r="849" spans="1:16" x14ac:dyDescent="0.55000000000000004">
      <c r="A849">
        <v>492249</v>
      </c>
      <c r="B849" t="s">
        <v>3696</v>
      </c>
      <c r="C849">
        <v>848</v>
      </c>
      <c r="D849" t="s">
        <v>3887</v>
      </c>
      <c r="E849" t="s">
        <v>3888</v>
      </c>
      <c r="F849" t="s">
        <v>1203</v>
      </c>
      <c r="G849" t="s">
        <v>582</v>
      </c>
      <c r="H849" t="s">
        <v>100</v>
      </c>
      <c r="I849" t="s">
        <v>1090</v>
      </c>
      <c r="J849" t="s">
        <v>1713</v>
      </c>
      <c r="K849" t="s">
        <v>584</v>
      </c>
      <c r="L849" t="s">
        <v>100</v>
      </c>
      <c r="M849">
        <v>27</v>
      </c>
      <c r="N849" t="s">
        <v>3154</v>
      </c>
      <c r="O849" t="s">
        <v>212</v>
      </c>
      <c r="P849" t="s">
        <v>38</v>
      </c>
    </row>
    <row r="850" spans="1:16" x14ac:dyDescent="0.55000000000000004">
      <c r="A850">
        <v>492249</v>
      </c>
      <c r="B850" t="s">
        <v>3696</v>
      </c>
      <c r="C850">
        <v>849</v>
      </c>
      <c r="D850" t="s">
        <v>3889</v>
      </c>
      <c r="E850" t="s">
        <v>3890</v>
      </c>
      <c r="F850" t="s">
        <v>3891</v>
      </c>
      <c r="G850" t="s">
        <v>31</v>
      </c>
      <c r="H850" t="s">
        <v>3567</v>
      </c>
      <c r="I850" t="s">
        <v>3892</v>
      </c>
      <c r="J850" t="s">
        <v>1713</v>
      </c>
      <c r="K850" t="s">
        <v>473</v>
      </c>
      <c r="L850" t="s">
        <v>51</v>
      </c>
      <c r="M850">
        <v>29</v>
      </c>
      <c r="N850" t="s">
        <v>3893</v>
      </c>
      <c r="O850" t="s">
        <v>3894</v>
      </c>
      <c r="P850" t="s">
        <v>3895</v>
      </c>
    </row>
    <row r="851" spans="1:16" x14ac:dyDescent="0.55000000000000004">
      <c r="A851">
        <v>492604</v>
      </c>
      <c r="B851" t="s">
        <v>3896</v>
      </c>
      <c r="C851">
        <v>850</v>
      </c>
      <c r="D851" t="s">
        <v>3897</v>
      </c>
      <c r="E851" t="s">
        <v>3898</v>
      </c>
      <c r="F851" t="s">
        <v>3899</v>
      </c>
      <c r="G851" t="s">
        <v>31</v>
      </c>
      <c r="H851" t="s">
        <v>100</v>
      </c>
      <c r="I851" t="s">
        <v>3900</v>
      </c>
      <c r="J851" t="s">
        <v>3901</v>
      </c>
      <c r="K851" t="s">
        <v>35</v>
      </c>
      <c r="L851" t="s">
        <v>100</v>
      </c>
      <c r="M851">
        <v>27</v>
      </c>
      <c r="N851" t="s">
        <v>3902</v>
      </c>
      <c r="O851" t="s">
        <v>1281</v>
      </c>
      <c r="P851" t="s">
        <v>38</v>
      </c>
    </row>
    <row r="852" spans="1:16" x14ac:dyDescent="0.55000000000000004">
      <c r="A852">
        <v>492604</v>
      </c>
      <c r="B852" t="s">
        <v>3896</v>
      </c>
      <c r="C852">
        <v>851</v>
      </c>
      <c r="D852" t="s">
        <v>3903</v>
      </c>
      <c r="E852" t="s">
        <v>3904</v>
      </c>
      <c r="F852" t="s">
        <v>3905</v>
      </c>
      <c r="G852" t="s">
        <v>31</v>
      </c>
      <c r="H852" t="s">
        <v>65</v>
      </c>
      <c r="I852" t="s">
        <v>3906</v>
      </c>
      <c r="J852" t="s">
        <v>3901</v>
      </c>
      <c r="K852" t="s">
        <v>35</v>
      </c>
      <c r="L852" t="s">
        <v>65</v>
      </c>
      <c r="M852">
        <v>26</v>
      </c>
      <c r="N852" t="s">
        <v>3276</v>
      </c>
      <c r="O852" t="s">
        <v>61</v>
      </c>
      <c r="P852" t="s">
        <v>38</v>
      </c>
    </row>
    <row r="853" spans="1:16" x14ac:dyDescent="0.55000000000000004">
      <c r="A853">
        <v>492604</v>
      </c>
      <c r="B853" t="s">
        <v>3896</v>
      </c>
      <c r="C853">
        <v>852</v>
      </c>
      <c r="D853" t="s">
        <v>3907</v>
      </c>
      <c r="E853" t="s">
        <v>3908</v>
      </c>
      <c r="F853" t="s">
        <v>3909</v>
      </c>
      <c r="G853" t="s">
        <v>31</v>
      </c>
      <c r="H853" t="s">
        <v>100</v>
      </c>
      <c r="I853" t="s">
        <v>3910</v>
      </c>
      <c r="J853" t="s">
        <v>3901</v>
      </c>
      <c r="K853" t="s">
        <v>35</v>
      </c>
      <c r="L853" t="s">
        <v>100</v>
      </c>
      <c r="M853">
        <v>27</v>
      </c>
      <c r="N853" t="s">
        <v>857</v>
      </c>
      <c r="O853" t="s">
        <v>239</v>
      </c>
      <c r="P853" t="s">
        <v>38</v>
      </c>
    </row>
    <row r="854" spans="1:16" x14ac:dyDescent="0.55000000000000004">
      <c r="A854">
        <v>492604</v>
      </c>
      <c r="B854" t="s">
        <v>3896</v>
      </c>
      <c r="C854">
        <v>853</v>
      </c>
      <c r="D854" t="s">
        <v>3911</v>
      </c>
      <c r="E854" t="s">
        <v>3912</v>
      </c>
      <c r="F854" t="s">
        <v>2470</v>
      </c>
      <c r="G854" t="s">
        <v>31</v>
      </c>
      <c r="H854" t="s">
        <v>72</v>
      </c>
      <c r="I854" t="s">
        <v>1198</v>
      </c>
      <c r="J854" t="s">
        <v>3901</v>
      </c>
      <c r="K854" t="s">
        <v>35</v>
      </c>
      <c r="L854" t="s">
        <v>72</v>
      </c>
      <c r="M854">
        <v>37</v>
      </c>
      <c r="N854" t="s">
        <v>3913</v>
      </c>
      <c r="O854" t="s">
        <v>3914</v>
      </c>
      <c r="P854" t="s">
        <v>38</v>
      </c>
    </row>
    <row r="855" spans="1:16" x14ac:dyDescent="0.55000000000000004">
      <c r="A855">
        <v>492604</v>
      </c>
      <c r="B855" t="s">
        <v>3896</v>
      </c>
      <c r="C855">
        <v>854</v>
      </c>
      <c r="D855" t="s">
        <v>3915</v>
      </c>
      <c r="E855" t="s">
        <v>3916</v>
      </c>
      <c r="F855" t="s">
        <v>945</v>
      </c>
      <c r="G855" t="s">
        <v>216</v>
      </c>
      <c r="H855" t="s">
        <v>1229</v>
      </c>
      <c r="I855" t="s">
        <v>1366</v>
      </c>
      <c r="J855" t="s">
        <v>3901</v>
      </c>
      <c r="K855" t="s">
        <v>218</v>
      </c>
      <c r="L855" t="s">
        <v>1229</v>
      </c>
      <c r="M855">
        <v>30</v>
      </c>
      <c r="N855" t="s">
        <v>547</v>
      </c>
      <c r="O855" t="s">
        <v>3434</v>
      </c>
      <c r="P855" t="s">
        <v>38</v>
      </c>
    </row>
    <row r="856" spans="1:16" x14ac:dyDescent="0.55000000000000004">
      <c r="A856">
        <v>492604</v>
      </c>
      <c r="B856" t="s">
        <v>3896</v>
      </c>
      <c r="C856">
        <v>855</v>
      </c>
      <c r="D856" t="s">
        <v>3917</v>
      </c>
      <c r="E856" t="s">
        <v>3918</v>
      </c>
      <c r="F856" t="s">
        <v>3919</v>
      </c>
      <c r="G856" t="s">
        <v>216</v>
      </c>
      <c r="H856" t="s">
        <v>65</v>
      </c>
      <c r="I856" t="s">
        <v>87</v>
      </c>
      <c r="J856" t="s">
        <v>3901</v>
      </c>
      <c r="K856" t="s">
        <v>218</v>
      </c>
      <c r="L856" t="s">
        <v>65</v>
      </c>
      <c r="M856">
        <v>26</v>
      </c>
      <c r="N856" t="s">
        <v>3920</v>
      </c>
      <c r="O856" t="s">
        <v>2853</v>
      </c>
      <c r="P856" t="s">
        <v>38</v>
      </c>
    </row>
    <row r="857" spans="1:16" x14ac:dyDescent="0.55000000000000004">
      <c r="A857">
        <v>492604</v>
      </c>
      <c r="B857" t="s">
        <v>3896</v>
      </c>
      <c r="C857">
        <v>856</v>
      </c>
      <c r="D857" t="s">
        <v>3921</v>
      </c>
      <c r="E857" t="s">
        <v>3922</v>
      </c>
      <c r="F857" t="s">
        <v>961</v>
      </c>
      <c r="G857" t="s">
        <v>216</v>
      </c>
      <c r="H857" t="s">
        <v>1229</v>
      </c>
      <c r="I857" t="s">
        <v>1366</v>
      </c>
      <c r="J857" t="s">
        <v>3901</v>
      </c>
      <c r="K857" t="s">
        <v>218</v>
      </c>
      <c r="L857" t="s">
        <v>1229</v>
      </c>
      <c r="M857">
        <v>30</v>
      </c>
      <c r="N857" t="s">
        <v>3923</v>
      </c>
      <c r="O857" t="s">
        <v>1405</v>
      </c>
      <c r="P857" t="s">
        <v>38</v>
      </c>
    </row>
    <row r="858" spans="1:16" x14ac:dyDescent="0.55000000000000004">
      <c r="A858">
        <v>492604</v>
      </c>
      <c r="B858" t="s">
        <v>3896</v>
      </c>
      <c r="C858">
        <v>857</v>
      </c>
      <c r="D858" t="s">
        <v>3924</v>
      </c>
      <c r="E858" t="s">
        <v>3925</v>
      </c>
      <c r="F858" t="s">
        <v>3926</v>
      </c>
      <c r="G858" t="s">
        <v>216</v>
      </c>
      <c r="H858" t="s">
        <v>65</v>
      </c>
      <c r="I858" t="s">
        <v>1057</v>
      </c>
      <c r="J858" t="s">
        <v>3901</v>
      </c>
      <c r="K858" t="s">
        <v>218</v>
      </c>
      <c r="L858" t="s">
        <v>65</v>
      </c>
      <c r="M858">
        <v>26</v>
      </c>
      <c r="N858" t="s">
        <v>3927</v>
      </c>
      <c r="O858" t="s">
        <v>206</v>
      </c>
      <c r="P858" t="s">
        <v>38</v>
      </c>
    </row>
    <row r="859" spans="1:16" x14ac:dyDescent="0.55000000000000004">
      <c r="A859">
        <v>492604</v>
      </c>
      <c r="B859" t="s">
        <v>3896</v>
      </c>
      <c r="C859">
        <v>858</v>
      </c>
      <c r="D859" t="s">
        <v>3928</v>
      </c>
      <c r="E859" t="s">
        <v>3929</v>
      </c>
      <c r="F859" t="s">
        <v>3930</v>
      </c>
      <c r="G859" t="s">
        <v>216</v>
      </c>
      <c r="H859" t="s">
        <v>51</v>
      </c>
      <c r="I859" t="s">
        <v>731</v>
      </c>
      <c r="J859" t="s">
        <v>3901</v>
      </c>
      <c r="K859" t="s">
        <v>218</v>
      </c>
      <c r="L859" t="s">
        <v>51</v>
      </c>
      <c r="M859">
        <v>29</v>
      </c>
      <c r="N859" t="s">
        <v>901</v>
      </c>
      <c r="O859" t="s">
        <v>3931</v>
      </c>
      <c r="P859" t="s">
        <v>38</v>
      </c>
    </row>
    <row r="860" spans="1:16" x14ac:dyDescent="0.55000000000000004">
      <c r="A860">
        <v>492604</v>
      </c>
      <c r="B860" t="s">
        <v>3896</v>
      </c>
      <c r="C860">
        <v>859</v>
      </c>
      <c r="D860" t="s">
        <v>3932</v>
      </c>
      <c r="E860" t="s">
        <v>3933</v>
      </c>
      <c r="F860" t="s">
        <v>3934</v>
      </c>
      <c r="G860" t="s">
        <v>216</v>
      </c>
      <c r="H860" t="s">
        <v>65</v>
      </c>
      <c r="I860" t="s">
        <v>87</v>
      </c>
      <c r="J860" t="s">
        <v>3901</v>
      </c>
      <c r="K860" t="s">
        <v>218</v>
      </c>
      <c r="L860" t="s">
        <v>65</v>
      </c>
      <c r="M860">
        <v>26</v>
      </c>
      <c r="N860" t="s">
        <v>3935</v>
      </c>
      <c r="O860" t="s">
        <v>3936</v>
      </c>
      <c r="P860" t="s">
        <v>38</v>
      </c>
    </row>
    <row r="861" spans="1:16" x14ac:dyDescent="0.55000000000000004">
      <c r="A861">
        <v>492604</v>
      </c>
      <c r="B861" t="s">
        <v>3896</v>
      </c>
      <c r="C861">
        <v>860</v>
      </c>
      <c r="D861" t="s">
        <v>3937</v>
      </c>
      <c r="E861" t="s">
        <v>3938</v>
      </c>
      <c r="F861" t="s">
        <v>2694</v>
      </c>
      <c r="G861" t="s">
        <v>216</v>
      </c>
      <c r="H861" t="s">
        <v>65</v>
      </c>
      <c r="I861" t="s">
        <v>2839</v>
      </c>
      <c r="J861" t="s">
        <v>3901</v>
      </c>
      <c r="K861" t="s">
        <v>218</v>
      </c>
      <c r="L861" t="s">
        <v>65</v>
      </c>
      <c r="M861">
        <v>26</v>
      </c>
      <c r="N861" t="s">
        <v>3939</v>
      </c>
      <c r="O861" t="s">
        <v>371</v>
      </c>
      <c r="P861" t="s">
        <v>38</v>
      </c>
    </row>
    <row r="862" spans="1:16" x14ac:dyDescent="0.55000000000000004">
      <c r="A862">
        <v>492604</v>
      </c>
      <c r="B862" t="s">
        <v>3896</v>
      </c>
      <c r="C862">
        <v>861</v>
      </c>
      <c r="D862" t="s">
        <v>3940</v>
      </c>
      <c r="E862" t="s">
        <v>3941</v>
      </c>
      <c r="F862" t="s">
        <v>3942</v>
      </c>
      <c r="G862" t="s">
        <v>216</v>
      </c>
      <c r="H862" t="s">
        <v>45</v>
      </c>
      <c r="I862" t="s">
        <v>1712</v>
      </c>
      <c r="J862" t="s">
        <v>3901</v>
      </c>
      <c r="K862" t="s">
        <v>218</v>
      </c>
      <c r="L862" t="s">
        <v>45</v>
      </c>
      <c r="M862">
        <v>25</v>
      </c>
      <c r="N862" t="s">
        <v>3943</v>
      </c>
      <c r="O862" t="s">
        <v>1596</v>
      </c>
      <c r="P862" t="s">
        <v>38</v>
      </c>
    </row>
    <row r="863" spans="1:16" x14ac:dyDescent="0.55000000000000004">
      <c r="A863">
        <v>492604</v>
      </c>
      <c r="B863" t="s">
        <v>3896</v>
      </c>
      <c r="C863">
        <v>862</v>
      </c>
      <c r="D863" t="s">
        <v>3944</v>
      </c>
      <c r="E863" t="s">
        <v>3945</v>
      </c>
      <c r="F863" t="s">
        <v>3946</v>
      </c>
      <c r="G863" t="s">
        <v>216</v>
      </c>
      <c r="H863" t="s">
        <v>1229</v>
      </c>
      <c r="I863" t="s">
        <v>1900</v>
      </c>
      <c r="J863" t="s">
        <v>3901</v>
      </c>
      <c r="K863" t="s">
        <v>218</v>
      </c>
      <c r="L863" t="s">
        <v>1229</v>
      </c>
      <c r="M863">
        <v>30</v>
      </c>
      <c r="N863" t="s">
        <v>3947</v>
      </c>
      <c r="O863" t="s">
        <v>818</v>
      </c>
      <c r="P863" t="s">
        <v>38</v>
      </c>
    </row>
    <row r="864" spans="1:16" x14ac:dyDescent="0.55000000000000004">
      <c r="A864">
        <v>492604</v>
      </c>
      <c r="B864" t="s">
        <v>3896</v>
      </c>
      <c r="C864">
        <v>863</v>
      </c>
      <c r="D864" t="s">
        <v>3948</v>
      </c>
      <c r="E864" t="s">
        <v>3949</v>
      </c>
      <c r="F864" t="s">
        <v>939</v>
      </c>
      <c r="G864" t="s">
        <v>216</v>
      </c>
      <c r="H864" t="s">
        <v>45</v>
      </c>
      <c r="I864" t="s">
        <v>737</v>
      </c>
      <c r="J864" t="s">
        <v>3901</v>
      </c>
      <c r="K864" t="s">
        <v>218</v>
      </c>
      <c r="L864" t="s">
        <v>45</v>
      </c>
      <c r="M864">
        <v>25</v>
      </c>
      <c r="N864" t="s">
        <v>842</v>
      </c>
      <c r="O864" t="s">
        <v>3950</v>
      </c>
      <c r="P864" t="s">
        <v>38</v>
      </c>
    </row>
    <row r="865" spans="1:16" x14ac:dyDescent="0.55000000000000004">
      <c r="A865">
        <v>492604</v>
      </c>
      <c r="B865" t="s">
        <v>3896</v>
      </c>
      <c r="C865">
        <v>864</v>
      </c>
      <c r="D865" t="s">
        <v>3951</v>
      </c>
      <c r="E865" t="s">
        <v>3952</v>
      </c>
      <c r="F865" t="s">
        <v>1113</v>
      </c>
      <c r="G865" t="s">
        <v>471</v>
      </c>
      <c r="H865" t="s">
        <v>65</v>
      </c>
      <c r="I865" t="s">
        <v>243</v>
      </c>
      <c r="J865" t="s">
        <v>3901</v>
      </c>
      <c r="K865" t="s">
        <v>473</v>
      </c>
      <c r="L865" t="s">
        <v>65</v>
      </c>
      <c r="M865">
        <v>26</v>
      </c>
      <c r="N865" t="s">
        <v>817</v>
      </c>
      <c r="O865" t="s">
        <v>3953</v>
      </c>
      <c r="P865" t="s">
        <v>38</v>
      </c>
    </row>
    <row r="866" spans="1:16" x14ac:dyDescent="0.55000000000000004">
      <c r="A866">
        <v>492604</v>
      </c>
      <c r="B866" t="s">
        <v>3896</v>
      </c>
      <c r="C866">
        <v>865</v>
      </c>
      <c r="D866" t="s">
        <v>3954</v>
      </c>
      <c r="E866" t="s">
        <v>3955</v>
      </c>
      <c r="F866" t="s">
        <v>3956</v>
      </c>
      <c r="G866" t="s">
        <v>471</v>
      </c>
      <c r="H866" t="s">
        <v>65</v>
      </c>
      <c r="I866" t="s">
        <v>87</v>
      </c>
      <c r="J866" t="s">
        <v>3901</v>
      </c>
      <c r="K866" t="s">
        <v>473</v>
      </c>
      <c r="L866" t="s">
        <v>65</v>
      </c>
      <c r="M866">
        <v>26</v>
      </c>
      <c r="N866" t="s">
        <v>3957</v>
      </c>
      <c r="O866" t="s">
        <v>1838</v>
      </c>
      <c r="P866" t="s">
        <v>38</v>
      </c>
    </row>
    <row r="867" spans="1:16" x14ac:dyDescent="0.55000000000000004">
      <c r="A867">
        <v>492604</v>
      </c>
      <c r="B867" t="s">
        <v>3896</v>
      </c>
      <c r="C867">
        <v>866</v>
      </c>
      <c r="D867" t="s">
        <v>3958</v>
      </c>
      <c r="E867" t="s">
        <v>3959</v>
      </c>
      <c r="F867" t="s">
        <v>2346</v>
      </c>
      <c r="G867" t="s">
        <v>471</v>
      </c>
      <c r="H867" t="s">
        <v>100</v>
      </c>
      <c r="I867" t="s">
        <v>1757</v>
      </c>
      <c r="J867" t="s">
        <v>3901</v>
      </c>
      <c r="K867" t="s">
        <v>473</v>
      </c>
      <c r="L867" t="s">
        <v>100</v>
      </c>
      <c r="M867">
        <v>27</v>
      </c>
      <c r="N867" t="s">
        <v>3960</v>
      </c>
      <c r="O867" t="s">
        <v>1743</v>
      </c>
      <c r="P867" t="s">
        <v>38</v>
      </c>
    </row>
    <row r="868" spans="1:16" x14ac:dyDescent="0.55000000000000004">
      <c r="A868">
        <v>492604</v>
      </c>
      <c r="B868" t="s">
        <v>3896</v>
      </c>
      <c r="C868">
        <v>867</v>
      </c>
      <c r="D868" t="s">
        <v>3961</v>
      </c>
      <c r="E868" t="s">
        <v>3962</v>
      </c>
      <c r="F868" t="s">
        <v>2125</v>
      </c>
      <c r="G868" t="s">
        <v>471</v>
      </c>
      <c r="H868" t="s">
        <v>93</v>
      </c>
      <c r="I868" t="s">
        <v>3963</v>
      </c>
      <c r="J868" t="s">
        <v>3901</v>
      </c>
      <c r="K868" t="s">
        <v>473</v>
      </c>
      <c r="L868" t="s">
        <v>93</v>
      </c>
      <c r="M868">
        <v>28</v>
      </c>
      <c r="N868" t="s">
        <v>1465</v>
      </c>
      <c r="O868" t="s">
        <v>2142</v>
      </c>
      <c r="P868" t="s">
        <v>38</v>
      </c>
    </row>
    <row r="869" spans="1:16" x14ac:dyDescent="0.55000000000000004">
      <c r="A869">
        <v>492604</v>
      </c>
      <c r="B869" t="s">
        <v>3896</v>
      </c>
      <c r="C869">
        <v>868</v>
      </c>
      <c r="D869" t="s">
        <v>3964</v>
      </c>
      <c r="E869" t="s">
        <v>3965</v>
      </c>
      <c r="F869" t="s">
        <v>3966</v>
      </c>
      <c r="G869" t="s">
        <v>471</v>
      </c>
      <c r="H869" t="s">
        <v>65</v>
      </c>
      <c r="I869" t="s">
        <v>243</v>
      </c>
      <c r="J869" t="s">
        <v>3901</v>
      </c>
      <c r="K869" t="s">
        <v>473</v>
      </c>
      <c r="L869" t="s">
        <v>65</v>
      </c>
      <c r="M869">
        <v>26</v>
      </c>
      <c r="N869" t="s">
        <v>552</v>
      </c>
      <c r="O869" t="s">
        <v>1500</v>
      </c>
      <c r="P869" t="s">
        <v>38</v>
      </c>
    </row>
    <row r="870" spans="1:16" x14ac:dyDescent="0.55000000000000004">
      <c r="A870">
        <v>492604</v>
      </c>
      <c r="B870" t="s">
        <v>3896</v>
      </c>
      <c r="C870">
        <v>869</v>
      </c>
      <c r="D870" t="s">
        <v>3967</v>
      </c>
      <c r="E870" t="s">
        <v>3968</v>
      </c>
      <c r="F870" t="s">
        <v>3969</v>
      </c>
      <c r="G870" t="s">
        <v>471</v>
      </c>
      <c r="H870" t="s">
        <v>100</v>
      </c>
      <c r="I870" t="s">
        <v>1267</v>
      </c>
      <c r="J870" t="s">
        <v>3901</v>
      </c>
      <c r="K870" t="s">
        <v>473</v>
      </c>
      <c r="L870" t="s">
        <v>100</v>
      </c>
      <c r="M870">
        <v>27</v>
      </c>
      <c r="N870" t="s">
        <v>3970</v>
      </c>
      <c r="O870" t="s">
        <v>2482</v>
      </c>
      <c r="P870" t="s">
        <v>38</v>
      </c>
    </row>
    <row r="871" spans="1:16" x14ac:dyDescent="0.55000000000000004">
      <c r="A871">
        <v>492604</v>
      </c>
      <c r="B871" t="s">
        <v>3896</v>
      </c>
      <c r="C871">
        <v>870</v>
      </c>
      <c r="D871" t="s">
        <v>3971</v>
      </c>
      <c r="E871" t="s">
        <v>3972</v>
      </c>
      <c r="F871" t="s">
        <v>3973</v>
      </c>
      <c r="G871" t="s">
        <v>471</v>
      </c>
      <c r="H871" t="s">
        <v>45</v>
      </c>
      <c r="I871" t="s">
        <v>1712</v>
      </c>
      <c r="J871" t="s">
        <v>3901</v>
      </c>
      <c r="K871" t="s">
        <v>473</v>
      </c>
      <c r="L871" t="s">
        <v>45</v>
      </c>
      <c r="M871">
        <v>25</v>
      </c>
      <c r="N871" t="s">
        <v>1168</v>
      </c>
      <c r="O871" t="s">
        <v>147</v>
      </c>
      <c r="P871" t="s">
        <v>38</v>
      </c>
    </row>
    <row r="872" spans="1:16" x14ac:dyDescent="0.55000000000000004">
      <c r="A872">
        <v>492604</v>
      </c>
      <c r="B872" t="s">
        <v>3896</v>
      </c>
      <c r="C872">
        <v>871</v>
      </c>
      <c r="D872" t="s">
        <v>3974</v>
      </c>
      <c r="E872" t="s">
        <v>3975</v>
      </c>
      <c r="F872" t="s">
        <v>514</v>
      </c>
      <c r="G872" t="s">
        <v>471</v>
      </c>
      <c r="H872" t="s">
        <v>855</v>
      </c>
      <c r="I872" t="s">
        <v>3976</v>
      </c>
      <c r="J872" t="s">
        <v>3901</v>
      </c>
      <c r="K872" t="s">
        <v>473</v>
      </c>
      <c r="L872" t="s">
        <v>855</v>
      </c>
      <c r="M872">
        <v>39</v>
      </c>
      <c r="N872" t="s">
        <v>3977</v>
      </c>
      <c r="O872" t="s">
        <v>2185</v>
      </c>
      <c r="P872" t="s">
        <v>38</v>
      </c>
    </row>
    <row r="873" spans="1:16" x14ac:dyDescent="0.55000000000000004">
      <c r="A873">
        <v>492604</v>
      </c>
      <c r="B873" t="s">
        <v>3896</v>
      </c>
      <c r="C873">
        <v>872</v>
      </c>
      <c r="D873" t="s">
        <v>3978</v>
      </c>
      <c r="E873" t="s">
        <v>3979</v>
      </c>
      <c r="F873" t="s">
        <v>3980</v>
      </c>
      <c r="G873" t="s">
        <v>471</v>
      </c>
      <c r="H873" t="s">
        <v>100</v>
      </c>
      <c r="I873" t="s">
        <v>1267</v>
      </c>
      <c r="J873" t="s">
        <v>3901</v>
      </c>
      <c r="K873" t="s">
        <v>473</v>
      </c>
      <c r="L873" t="s">
        <v>100</v>
      </c>
      <c r="M873">
        <v>27</v>
      </c>
      <c r="N873" t="s">
        <v>3981</v>
      </c>
      <c r="O873" t="s">
        <v>1720</v>
      </c>
      <c r="P873" t="s">
        <v>38</v>
      </c>
    </row>
    <row r="874" spans="1:16" x14ac:dyDescent="0.55000000000000004">
      <c r="A874">
        <v>492604</v>
      </c>
      <c r="B874" t="s">
        <v>3896</v>
      </c>
      <c r="C874">
        <v>873</v>
      </c>
      <c r="D874" t="s">
        <v>3982</v>
      </c>
      <c r="E874" t="s">
        <v>3983</v>
      </c>
      <c r="F874" t="s">
        <v>3984</v>
      </c>
      <c r="G874" t="s">
        <v>582</v>
      </c>
      <c r="H874" t="s">
        <v>45</v>
      </c>
      <c r="I874" t="s">
        <v>1712</v>
      </c>
      <c r="J874" t="s">
        <v>3901</v>
      </c>
      <c r="K874" t="s">
        <v>584</v>
      </c>
      <c r="L874" t="s">
        <v>45</v>
      </c>
      <c r="M874">
        <v>25</v>
      </c>
      <c r="N874" t="s">
        <v>3178</v>
      </c>
      <c r="O874" t="s">
        <v>1245</v>
      </c>
      <c r="P874" t="s">
        <v>38</v>
      </c>
    </row>
    <row r="875" spans="1:16" x14ac:dyDescent="0.55000000000000004">
      <c r="A875">
        <v>492604</v>
      </c>
      <c r="B875" t="s">
        <v>3896</v>
      </c>
      <c r="C875">
        <v>874</v>
      </c>
      <c r="D875" t="s">
        <v>3985</v>
      </c>
      <c r="E875" t="s">
        <v>3986</v>
      </c>
      <c r="F875" t="s">
        <v>3987</v>
      </c>
      <c r="G875" t="s">
        <v>582</v>
      </c>
      <c r="H875" t="s">
        <v>93</v>
      </c>
      <c r="I875" t="s">
        <v>484</v>
      </c>
      <c r="J875" t="s">
        <v>3901</v>
      </c>
      <c r="K875" t="s">
        <v>584</v>
      </c>
      <c r="L875" t="s">
        <v>93</v>
      </c>
      <c r="M875">
        <v>28</v>
      </c>
      <c r="N875" t="s">
        <v>3988</v>
      </c>
      <c r="O875" t="s">
        <v>3989</v>
      </c>
      <c r="P875" t="s">
        <v>38</v>
      </c>
    </row>
    <row r="876" spans="1:16" x14ac:dyDescent="0.55000000000000004">
      <c r="A876">
        <v>492604</v>
      </c>
      <c r="B876" t="s">
        <v>3896</v>
      </c>
      <c r="C876">
        <v>875</v>
      </c>
      <c r="D876" t="s">
        <v>3990</v>
      </c>
      <c r="E876" t="s">
        <v>3991</v>
      </c>
      <c r="F876" t="s">
        <v>3992</v>
      </c>
      <c r="G876" t="s">
        <v>582</v>
      </c>
      <c r="H876" t="s">
        <v>45</v>
      </c>
      <c r="I876" t="s">
        <v>1712</v>
      </c>
      <c r="J876" t="s">
        <v>3901</v>
      </c>
      <c r="K876" t="s">
        <v>584</v>
      </c>
      <c r="L876" t="s">
        <v>45</v>
      </c>
      <c r="M876">
        <v>25</v>
      </c>
      <c r="N876" t="s">
        <v>3993</v>
      </c>
      <c r="O876" t="s">
        <v>121</v>
      </c>
      <c r="P876" t="s">
        <v>38</v>
      </c>
    </row>
    <row r="877" spans="1:16" x14ac:dyDescent="0.55000000000000004">
      <c r="A877">
        <v>492604</v>
      </c>
      <c r="B877" t="s">
        <v>3896</v>
      </c>
      <c r="C877">
        <v>876</v>
      </c>
      <c r="D877" t="s">
        <v>3994</v>
      </c>
      <c r="E877" t="s">
        <v>3995</v>
      </c>
      <c r="F877" t="s">
        <v>3996</v>
      </c>
      <c r="G877" t="s">
        <v>582</v>
      </c>
      <c r="H877" t="s">
        <v>93</v>
      </c>
      <c r="I877" t="s">
        <v>3997</v>
      </c>
      <c r="J877" t="s">
        <v>3901</v>
      </c>
      <c r="K877" t="s">
        <v>584</v>
      </c>
      <c r="L877" t="s">
        <v>93</v>
      </c>
      <c r="M877">
        <v>28</v>
      </c>
      <c r="N877" t="s">
        <v>3581</v>
      </c>
      <c r="O877" t="s">
        <v>3998</v>
      </c>
      <c r="P877" t="s">
        <v>38</v>
      </c>
    </row>
    <row r="878" spans="1:16" x14ac:dyDescent="0.55000000000000004">
      <c r="A878">
        <v>492604</v>
      </c>
      <c r="B878" t="s">
        <v>3896</v>
      </c>
      <c r="C878">
        <v>877</v>
      </c>
      <c r="D878" t="s">
        <v>3999</v>
      </c>
      <c r="E878" t="s">
        <v>4000</v>
      </c>
      <c r="F878" t="s">
        <v>4001</v>
      </c>
      <c r="G878" t="s">
        <v>582</v>
      </c>
      <c r="H878" t="s">
        <v>65</v>
      </c>
      <c r="I878" t="s">
        <v>87</v>
      </c>
      <c r="J878" t="s">
        <v>3901</v>
      </c>
      <c r="K878" t="s">
        <v>584</v>
      </c>
      <c r="L878" t="s">
        <v>65</v>
      </c>
      <c r="M878">
        <v>26</v>
      </c>
      <c r="N878" t="s">
        <v>3776</v>
      </c>
      <c r="O878" t="s">
        <v>4002</v>
      </c>
      <c r="P878" t="s">
        <v>38</v>
      </c>
    </row>
    <row r="879" spans="1:16" x14ac:dyDescent="0.55000000000000004">
      <c r="A879">
        <v>492604</v>
      </c>
      <c r="B879" t="s">
        <v>3896</v>
      </c>
      <c r="C879">
        <v>878</v>
      </c>
      <c r="D879" t="s">
        <v>4003</v>
      </c>
      <c r="E879" t="s">
        <v>4004</v>
      </c>
      <c r="F879" t="s">
        <v>1722</v>
      </c>
      <c r="G879" t="s">
        <v>31</v>
      </c>
      <c r="H879" t="s">
        <v>45</v>
      </c>
      <c r="I879" t="s">
        <v>478</v>
      </c>
      <c r="J879" t="s">
        <v>3901</v>
      </c>
      <c r="K879" t="s">
        <v>35</v>
      </c>
      <c r="L879" t="s">
        <v>45</v>
      </c>
      <c r="M879">
        <v>25</v>
      </c>
      <c r="N879" t="s">
        <v>4005</v>
      </c>
      <c r="O879" t="s">
        <v>193</v>
      </c>
      <c r="P879" t="s">
        <v>38</v>
      </c>
    </row>
    <row r="880" spans="1:16" x14ac:dyDescent="0.55000000000000004">
      <c r="A880">
        <v>492604</v>
      </c>
      <c r="B880" t="s">
        <v>3896</v>
      </c>
      <c r="C880">
        <v>879</v>
      </c>
      <c r="D880" t="s">
        <v>4006</v>
      </c>
      <c r="E880" t="s">
        <v>4007</v>
      </c>
      <c r="F880" t="s">
        <v>4008</v>
      </c>
      <c r="G880" t="s">
        <v>31</v>
      </c>
      <c r="H880" t="s">
        <v>45</v>
      </c>
      <c r="I880" t="s">
        <v>478</v>
      </c>
      <c r="J880" t="s">
        <v>3901</v>
      </c>
      <c r="K880" t="s">
        <v>35</v>
      </c>
      <c r="L880" t="s">
        <v>45</v>
      </c>
      <c r="M880">
        <v>25</v>
      </c>
      <c r="N880" t="s">
        <v>1915</v>
      </c>
      <c r="O880" t="s">
        <v>68</v>
      </c>
      <c r="P880" t="s">
        <v>38</v>
      </c>
    </row>
    <row r="881" spans="1:16" x14ac:dyDescent="0.55000000000000004">
      <c r="A881">
        <v>492604</v>
      </c>
      <c r="B881" t="s">
        <v>3896</v>
      </c>
      <c r="C881">
        <v>880</v>
      </c>
      <c r="D881" t="s">
        <v>4009</v>
      </c>
      <c r="E881" t="s">
        <v>4010</v>
      </c>
      <c r="F881" t="s">
        <v>4011</v>
      </c>
      <c r="G881" t="s">
        <v>31</v>
      </c>
      <c r="H881" t="s">
        <v>45</v>
      </c>
      <c r="I881" t="s">
        <v>4012</v>
      </c>
      <c r="J881" t="s">
        <v>3901</v>
      </c>
      <c r="K881" t="s">
        <v>35</v>
      </c>
      <c r="L881" t="s">
        <v>45</v>
      </c>
      <c r="M881">
        <v>25</v>
      </c>
      <c r="N881" t="s">
        <v>542</v>
      </c>
      <c r="O881" t="s">
        <v>68</v>
      </c>
      <c r="P881" t="s">
        <v>38</v>
      </c>
    </row>
    <row r="882" spans="1:16" x14ac:dyDescent="0.55000000000000004">
      <c r="A882">
        <v>492604</v>
      </c>
      <c r="B882" t="s">
        <v>3896</v>
      </c>
      <c r="C882">
        <v>881</v>
      </c>
      <c r="D882" t="s">
        <v>4013</v>
      </c>
      <c r="E882" t="s">
        <v>4014</v>
      </c>
      <c r="F882" t="s">
        <v>4015</v>
      </c>
      <c r="G882" t="s">
        <v>31</v>
      </c>
      <c r="H882" t="s">
        <v>45</v>
      </c>
      <c r="I882" t="s">
        <v>3866</v>
      </c>
      <c r="J882" t="s">
        <v>3901</v>
      </c>
      <c r="K882" t="s">
        <v>35</v>
      </c>
      <c r="L882" t="s">
        <v>45</v>
      </c>
      <c r="M882">
        <v>25</v>
      </c>
      <c r="N882" t="s">
        <v>4016</v>
      </c>
      <c r="O882" t="s">
        <v>4017</v>
      </c>
      <c r="P882" t="s">
        <v>38</v>
      </c>
    </row>
    <row r="883" spans="1:16" x14ac:dyDescent="0.55000000000000004">
      <c r="A883">
        <v>492604</v>
      </c>
      <c r="B883" t="s">
        <v>3896</v>
      </c>
      <c r="C883">
        <v>882</v>
      </c>
      <c r="D883" t="s">
        <v>4018</v>
      </c>
      <c r="E883" t="s">
        <v>4019</v>
      </c>
      <c r="F883" t="s">
        <v>3447</v>
      </c>
      <c r="G883" t="s">
        <v>31</v>
      </c>
      <c r="H883" t="s">
        <v>45</v>
      </c>
      <c r="I883" t="s">
        <v>478</v>
      </c>
      <c r="J883" t="s">
        <v>3901</v>
      </c>
      <c r="K883" t="s">
        <v>35</v>
      </c>
      <c r="L883" t="s">
        <v>45</v>
      </c>
      <c r="M883">
        <v>25</v>
      </c>
      <c r="N883" t="s">
        <v>696</v>
      </c>
      <c r="O883" t="s">
        <v>1743</v>
      </c>
      <c r="P883" t="s">
        <v>38</v>
      </c>
    </row>
    <row r="884" spans="1:16" x14ac:dyDescent="0.55000000000000004">
      <c r="A884">
        <v>492604</v>
      </c>
      <c r="B884" t="s">
        <v>3896</v>
      </c>
      <c r="C884">
        <v>883</v>
      </c>
      <c r="D884" t="s">
        <v>4020</v>
      </c>
      <c r="E884" t="s">
        <v>4021</v>
      </c>
      <c r="F884" t="s">
        <v>4022</v>
      </c>
      <c r="G884" t="s">
        <v>216</v>
      </c>
      <c r="H884" t="s">
        <v>45</v>
      </c>
      <c r="I884" t="s">
        <v>1712</v>
      </c>
      <c r="J884" t="s">
        <v>3901</v>
      </c>
      <c r="K884" t="s">
        <v>218</v>
      </c>
      <c r="L884" t="s">
        <v>45</v>
      </c>
      <c r="M884">
        <v>25</v>
      </c>
      <c r="N884" t="s">
        <v>612</v>
      </c>
      <c r="O884" t="s">
        <v>1500</v>
      </c>
      <c r="P884" t="s">
        <v>38</v>
      </c>
    </row>
    <row r="885" spans="1:16" x14ac:dyDescent="0.55000000000000004">
      <c r="A885">
        <v>492604</v>
      </c>
      <c r="B885" t="s">
        <v>3896</v>
      </c>
      <c r="C885">
        <v>884</v>
      </c>
      <c r="D885" t="s">
        <v>4023</v>
      </c>
      <c r="E885" t="s">
        <v>4024</v>
      </c>
      <c r="F885" t="s">
        <v>4025</v>
      </c>
      <c r="G885" t="s">
        <v>216</v>
      </c>
      <c r="H885" t="s">
        <v>45</v>
      </c>
      <c r="I885" t="s">
        <v>4026</v>
      </c>
      <c r="J885" t="s">
        <v>3901</v>
      </c>
      <c r="K885" t="s">
        <v>218</v>
      </c>
      <c r="L885" t="s">
        <v>45</v>
      </c>
      <c r="M885">
        <v>25</v>
      </c>
      <c r="N885" t="s">
        <v>4027</v>
      </c>
      <c r="O885" t="s">
        <v>2573</v>
      </c>
      <c r="P885" t="s">
        <v>38</v>
      </c>
    </row>
    <row r="886" spans="1:16" x14ac:dyDescent="0.55000000000000004">
      <c r="A886">
        <v>492604</v>
      </c>
      <c r="B886" t="s">
        <v>3896</v>
      </c>
      <c r="C886">
        <v>885</v>
      </c>
      <c r="D886" t="s">
        <v>4028</v>
      </c>
      <c r="E886" t="s">
        <v>4029</v>
      </c>
      <c r="F886" t="s">
        <v>4030</v>
      </c>
      <c r="G886" t="s">
        <v>471</v>
      </c>
      <c r="H886" t="s">
        <v>45</v>
      </c>
      <c r="I886" t="s">
        <v>4031</v>
      </c>
      <c r="J886" t="s">
        <v>3901</v>
      </c>
      <c r="K886" t="s">
        <v>473</v>
      </c>
      <c r="L886" t="s">
        <v>45</v>
      </c>
      <c r="M886">
        <v>25</v>
      </c>
      <c r="N886" t="s">
        <v>166</v>
      </c>
      <c r="O886" t="s">
        <v>4032</v>
      </c>
      <c r="P886" t="s">
        <v>38</v>
      </c>
    </row>
    <row r="887" spans="1:16" x14ac:dyDescent="0.55000000000000004">
      <c r="A887">
        <v>492205</v>
      </c>
      <c r="B887" t="s">
        <v>4033</v>
      </c>
      <c r="C887">
        <v>886</v>
      </c>
      <c r="D887" t="s">
        <v>4034</v>
      </c>
      <c r="E887" t="s">
        <v>4035</v>
      </c>
      <c r="F887" t="s">
        <v>4036</v>
      </c>
      <c r="G887" t="s">
        <v>31</v>
      </c>
      <c r="H887" t="s">
        <v>100</v>
      </c>
      <c r="I887" t="s">
        <v>4037</v>
      </c>
      <c r="J887" t="s">
        <v>295</v>
      </c>
      <c r="K887" t="s">
        <v>35</v>
      </c>
      <c r="L887" t="s">
        <v>100</v>
      </c>
      <c r="M887">
        <v>27</v>
      </c>
      <c r="N887" t="s">
        <v>744</v>
      </c>
      <c r="O887" t="s">
        <v>2573</v>
      </c>
      <c r="P887" t="s">
        <v>38</v>
      </c>
    </row>
    <row r="888" spans="1:16" x14ac:dyDescent="0.55000000000000004">
      <c r="A888">
        <v>492205</v>
      </c>
      <c r="B888" t="s">
        <v>4033</v>
      </c>
      <c r="C888">
        <v>887</v>
      </c>
      <c r="D888" t="s">
        <v>4038</v>
      </c>
      <c r="E888" t="s">
        <v>4039</v>
      </c>
      <c r="F888" t="s">
        <v>1736</v>
      </c>
      <c r="G888" t="s">
        <v>31</v>
      </c>
      <c r="H888" t="s">
        <v>100</v>
      </c>
      <c r="I888" t="s">
        <v>4040</v>
      </c>
      <c r="J888" t="s">
        <v>4041</v>
      </c>
      <c r="K888" t="s">
        <v>35</v>
      </c>
      <c r="L888" t="s">
        <v>100</v>
      </c>
      <c r="M888">
        <v>27</v>
      </c>
      <c r="N888" t="s">
        <v>4042</v>
      </c>
      <c r="O888" t="s">
        <v>1720</v>
      </c>
      <c r="P888" t="s">
        <v>38</v>
      </c>
    </row>
    <row r="889" spans="1:16" x14ac:dyDescent="0.55000000000000004">
      <c r="A889">
        <v>492205</v>
      </c>
      <c r="B889" t="s">
        <v>4033</v>
      </c>
      <c r="C889">
        <v>888</v>
      </c>
      <c r="D889" t="s">
        <v>4043</v>
      </c>
      <c r="E889" t="s">
        <v>4044</v>
      </c>
      <c r="F889" t="s">
        <v>4036</v>
      </c>
      <c r="G889" t="s">
        <v>31</v>
      </c>
      <c r="H889" t="s">
        <v>100</v>
      </c>
      <c r="I889" t="s">
        <v>1053</v>
      </c>
      <c r="J889" t="s">
        <v>4045</v>
      </c>
      <c r="K889" t="s">
        <v>35</v>
      </c>
      <c r="L889" t="s">
        <v>100</v>
      </c>
      <c r="M889">
        <v>27</v>
      </c>
      <c r="N889" t="s">
        <v>1361</v>
      </c>
      <c r="O889" t="s">
        <v>3109</v>
      </c>
      <c r="P889" t="s">
        <v>38</v>
      </c>
    </row>
    <row r="890" spans="1:16" x14ac:dyDescent="0.55000000000000004">
      <c r="A890">
        <v>492205</v>
      </c>
      <c r="B890" t="s">
        <v>4033</v>
      </c>
      <c r="C890">
        <v>889</v>
      </c>
      <c r="D890" t="s">
        <v>4046</v>
      </c>
      <c r="E890" t="s">
        <v>4047</v>
      </c>
      <c r="F890" t="s">
        <v>4048</v>
      </c>
      <c r="G890" t="s">
        <v>31</v>
      </c>
      <c r="H890" t="s">
        <v>100</v>
      </c>
      <c r="I890" t="s">
        <v>1053</v>
      </c>
      <c r="J890" t="s">
        <v>295</v>
      </c>
      <c r="K890" t="s">
        <v>35</v>
      </c>
      <c r="L890" t="s">
        <v>100</v>
      </c>
      <c r="M890">
        <v>27</v>
      </c>
      <c r="N890" t="s">
        <v>4049</v>
      </c>
      <c r="O890" t="s">
        <v>2538</v>
      </c>
      <c r="P890" t="s">
        <v>38</v>
      </c>
    </row>
    <row r="891" spans="1:16" x14ac:dyDescent="0.55000000000000004">
      <c r="A891">
        <v>492205</v>
      </c>
      <c r="B891" t="s">
        <v>4033</v>
      </c>
      <c r="C891">
        <v>890</v>
      </c>
      <c r="D891" t="s">
        <v>4050</v>
      </c>
      <c r="E891" t="s">
        <v>4051</v>
      </c>
      <c r="F891" t="s">
        <v>144</v>
      </c>
      <c r="G891" t="s">
        <v>31</v>
      </c>
      <c r="H891" t="s">
        <v>983</v>
      </c>
      <c r="I891" t="s">
        <v>1795</v>
      </c>
      <c r="J891" t="s">
        <v>295</v>
      </c>
      <c r="K891" t="s">
        <v>35</v>
      </c>
      <c r="L891" t="s">
        <v>100</v>
      </c>
      <c r="M891">
        <v>27</v>
      </c>
      <c r="N891" t="s">
        <v>1474</v>
      </c>
      <c r="O891" t="s">
        <v>1453</v>
      </c>
      <c r="P891" t="s">
        <v>38</v>
      </c>
    </row>
    <row r="892" spans="1:16" x14ac:dyDescent="0.55000000000000004">
      <c r="A892">
        <v>492205</v>
      </c>
      <c r="B892" t="s">
        <v>4033</v>
      </c>
      <c r="C892">
        <v>891</v>
      </c>
      <c r="D892" t="s">
        <v>4052</v>
      </c>
      <c r="E892" t="s">
        <v>4053</v>
      </c>
      <c r="F892" t="s">
        <v>4054</v>
      </c>
      <c r="G892" t="s">
        <v>31</v>
      </c>
      <c r="H892" t="s">
        <v>93</v>
      </c>
      <c r="I892" t="s">
        <v>4055</v>
      </c>
      <c r="J892" t="s">
        <v>295</v>
      </c>
      <c r="K892" t="s">
        <v>35</v>
      </c>
      <c r="L892" t="s">
        <v>93</v>
      </c>
      <c r="M892">
        <v>28</v>
      </c>
      <c r="N892" t="s">
        <v>4056</v>
      </c>
      <c r="O892" t="s">
        <v>4057</v>
      </c>
      <c r="P892" t="s">
        <v>38</v>
      </c>
    </row>
    <row r="893" spans="1:16" x14ac:dyDescent="0.55000000000000004">
      <c r="A893">
        <v>492205</v>
      </c>
      <c r="B893" t="s">
        <v>4033</v>
      </c>
      <c r="C893">
        <v>892</v>
      </c>
      <c r="D893" t="s">
        <v>4058</v>
      </c>
      <c r="E893" t="s">
        <v>4059</v>
      </c>
      <c r="F893" t="s">
        <v>4060</v>
      </c>
      <c r="G893" t="s">
        <v>31</v>
      </c>
      <c r="H893" t="s">
        <v>100</v>
      </c>
      <c r="I893" t="s">
        <v>4061</v>
      </c>
      <c r="J893" t="s">
        <v>4041</v>
      </c>
      <c r="K893" t="s">
        <v>35</v>
      </c>
      <c r="L893" t="s">
        <v>100</v>
      </c>
      <c r="M893">
        <v>27</v>
      </c>
      <c r="N893" t="s">
        <v>4062</v>
      </c>
      <c r="O893" t="s">
        <v>2577</v>
      </c>
      <c r="P893" t="s">
        <v>38</v>
      </c>
    </row>
    <row r="894" spans="1:16" x14ac:dyDescent="0.55000000000000004">
      <c r="A894">
        <v>492205</v>
      </c>
      <c r="B894" t="s">
        <v>4033</v>
      </c>
      <c r="C894">
        <v>893</v>
      </c>
      <c r="D894" t="s">
        <v>4063</v>
      </c>
      <c r="E894" t="s">
        <v>4064</v>
      </c>
      <c r="F894" t="s">
        <v>4065</v>
      </c>
      <c r="G894" t="s">
        <v>216</v>
      </c>
      <c r="H894" t="s">
        <v>93</v>
      </c>
      <c r="I894" t="s">
        <v>1162</v>
      </c>
      <c r="J894" t="s">
        <v>81</v>
      </c>
      <c r="K894" t="s">
        <v>218</v>
      </c>
      <c r="L894" t="s">
        <v>93</v>
      </c>
      <c r="M894">
        <v>28</v>
      </c>
      <c r="N894" t="s">
        <v>612</v>
      </c>
      <c r="O894" t="s">
        <v>663</v>
      </c>
      <c r="P894" t="s">
        <v>38</v>
      </c>
    </row>
    <row r="895" spans="1:16" x14ac:dyDescent="0.55000000000000004">
      <c r="A895">
        <v>492205</v>
      </c>
      <c r="B895" t="s">
        <v>4033</v>
      </c>
      <c r="C895">
        <v>894</v>
      </c>
      <c r="D895" t="s">
        <v>4066</v>
      </c>
      <c r="E895" t="s">
        <v>4067</v>
      </c>
      <c r="F895" t="s">
        <v>2972</v>
      </c>
      <c r="G895" t="s">
        <v>216</v>
      </c>
      <c r="H895" t="s">
        <v>93</v>
      </c>
      <c r="I895" t="s">
        <v>4068</v>
      </c>
      <c r="J895" t="s">
        <v>295</v>
      </c>
      <c r="K895" t="s">
        <v>218</v>
      </c>
      <c r="L895" t="s">
        <v>93</v>
      </c>
      <c r="M895">
        <v>28</v>
      </c>
      <c r="N895" t="s">
        <v>2294</v>
      </c>
      <c r="O895" t="s">
        <v>206</v>
      </c>
      <c r="P895" t="s">
        <v>38</v>
      </c>
    </row>
    <row r="896" spans="1:16" x14ac:dyDescent="0.55000000000000004">
      <c r="A896">
        <v>492205</v>
      </c>
      <c r="B896" t="s">
        <v>4033</v>
      </c>
      <c r="C896">
        <v>895</v>
      </c>
      <c r="D896" t="s">
        <v>4069</v>
      </c>
      <c r="E896" t="s">
        <v>4070</v>
      </c>
      <c r="F896" t="s">
        <v>4071</v>
      </c>
      <c r="G896" t="s">
        <v>216</v>
      </c>
      <c r="H896" t="s">
        <v>51</v>
      </c>
      <c r="I896" t="s">
        <v>731</v>
      </c>
      <c r="J896" t="s">
        <v>81</v>
      </c>
      <c r="K896" t="s">
        <v>218</v>
      </c>
      <c r="L896" t="s">
        <v>51</v>
      </c>
      <c r="M896">
        <v>29</v>
      </c>
      <c r="N896" t="s">
        <v>1269</v>
      </c>
      <c r="O896" t="s">
        <v>226</v>
      </c>
      <c r="P896" t="s">
        <v>38</v>
      </c>
    </row>
    <row r="897" spans="1:16" x14ac:dyDescent="0.55000000000000004">
      <c r="A897">
        <v>492205</v>
      </c>
      <c r="B897" t="s">
        <v>4033</v>
      </c>
      <c r="C897">
        <v>896</v>
      </c>
      <c r="D897" t="s">
        <v>4072</v>
      </c>
      <c r="E897" t="s">
        <v>4073</v>
      </c>
      <c r="F897" t="s">
        <v>2276</v>
      </c>
      <c r="G897" t="s">
        <v>216</v>
      </c>
      <c r="H897" t="s">
        <v>65</v>
      </c>
      <c r="I897" t="s">
        <v>4074</v>
      </c>
      <c r="J897" t="s">
        <v>4041</v>
      </c>
      <c r="K897" t="s">
        <v>218</v>
      </c>
      <c r="L897" t="s">
        <v>65</v>
      </c>
      <c r="M897">
        <v>26</v>
      </c>
      <c r="N897" t="s">
        <v>4075</v>
      </c>
      <c r="O897" t="s">
        <v>4076</v>
      </c>
      <c r="P897" t="s">
        <v>38</v>
      </c>
    </row>
    <row r="898" spans="1:16" x14ac:dyDescent="0.55000000000000004">
      <c r="A898">
        <v>492205</v>
      </c>
      <c r="B898" t="s">
        <v>4033</v>
      </c>
      <c r="C898">
        <v>897</v>
      </c>
      <c r="D898" t="s">
        <v>4077</v>
      </c>
      <c r="E898" t="s">
        <v>4078</v>
      </c>
      <c r="F898" t="s">
        <v>4079</v>
      </c>
      <c r="G898" t="s">
        <v>216</v>
      </c>
      <c r="H898" t="s">
        <v>100</v>
      </c>
      <c r="I898" t="s">
        <v>4040</v>
      </c>
      <c r="J898" t="s">
        <v>4045</v>
      </c>
      <c r="K898" t="s">
        <v>218</v>
      </c>
      <c r="L898" t="s">
        <v>100</v>
      </c>
      <c r="M898">
        <v>27</v>
      </c>
      <c r="N898" t="s">
        <v>4049</v>
      </c>
      <c r="O898" t="s">
        <v>4080</v>
      </c>
      <c r="P898" t="s">
        <v>38</v>
      </c>
    </row>
    <row r="899" spans="1:16" x14ac:dyDescent="0.55000000000000004">
      <c r="A899">
        <v>492205</v>
      </c>
      <c r="B899" t="s">
        <v>4033</v>
      </c>
      <c r="C899">
        <v>898</v>
      </c>
      <c r="D899" t="s">
        <v>4081</v>
      </c>
      <c r="E899" t="s">
        <v>4082</v>
      </c>
      <c r="F899" t="s">
        <v>3819</v>
      </c>
      <c r="G899" t="s">
        <v>216</v>
      </c>
      <c r="H899" t="s">
        <v>100</v>
      </c>
      <c r="I899" t="s">
        <v>4083</v>
      </c>
      <c r="J899" t="s">
        <v>4045</v>
      </c>
      <c r="K899" t="s">
        <v>218</v>
      </c>
      <c r="L899" t="s">
        <v>100</v>
      </c>
      <c r="M899">
        <v>27</v>
      </c>
      <c r="N899" t="s">
        <v>4084</v>
      </c>
      <c r="O899" t="s">
        <v>697</v>
      </c>
      <c r="P899" t="s">
        <v>38</v>
      </c>
    </row>
    <row r="900" spans="1:16" x14ac:dyDescent="0.55000000000000004">
      <c r="A900">
        <v>492205</v>
      </c>
      <c r="B900" t="s">
        <v>4033</v>
      </c>
      <c r="C900">
        <v>899</v>
      </c>
      <c r="D900" t="s">
        <v>4085</v>
      </c>
      <c r="E900" t="s">
        <v>4086</v>
      </c>
      <c r="F900" t="s">
        <v>872</v>
      </c>
      <c r="G900" t="s">
        <v>216</v>
      </c>
      <c r="H900" t="s">
        <v>100</v>
      </c>
      <c r="I900" t="s">
        <v>4037</v>
      </c>
      <c r="J900" t="s">
        <v>295</v>
      </c>
      <c r="K900" t="s">
        <v>218</v>
      </c>
      <c r="L900" t="s">
        <v>100</v>
      </c>
      <c r="M900">
        <v>27</v>
      </c>
      <c r="N900" t="s">
        <v>4087</v>
      </c>
      <c r="O900" t="s">
        <v>61</v>
      </c>
      <c r="P900" t="s">
        <v>38</v>
      </c>
    </row>
    <row r="901" spans="1:16" x14ac:dyDescent="0.55000000000000004">
      <c r="A901">
        <v>492205</v>
      </c>
      <c r="B901" t="s">
        <v>4033</v>
      </c>
      <c r="C901">
        <v>900</v>
      </c>
      <c r="D901" t="s">
        <v>4088</v>
      </c>
      <c r="E901" t="s">
        <v>4089</v>
      </c>
      <c r="F901" t="s">
        <v>1468</v>
      </c>
      <c r="G901" t="s">
        <v>216</v>
      </c>
      <c r="H901" t="s">
        <v>100</v>
      </c>
      <c r="I901" t="s">
        <v>3910</v>
      </c>
      <c r="J901" t="s">
        <v>4041</v>
      </c>
      <c r="K901" t="s">
        <v>218</v>
      </c>
      <c r="L901" t="s">
        <v>100</v>
      </c>
      <c r="M901">
        <v>27</v>
      </c>
      <c r="N901" t="s">
        <v>1941</v>
      </c>
      <c r="O901" t="s">
        <v>121</v>
      </c>
      <c r="P901" t="s">
        <v>38</v>
      </c>
    </row>
    <row r="902" spans="1:16" x14ac:dyDescent="0.55000000000000004">
      <c r="A902">
        <v>492205</v>
      </c>
      <c r="B902" t="s">
        <v>4033</v>
      </c>
      <c r="C902">
        <v>901</v>
      </c>
      <c r="D902" t="s">
        <v>4090</v>
      </c>
      <c r="E902" t="s">
        <v>4091</v>
      </c>
      <c r="F902" t="s">
        <v>3607</v>
      </c>
      <c r="G902" t="s">
        <v>216</v>
      </c>
      <c r="H902" t="s">
        <v>93</v>
      </c>
      <c r="I902" t="s">
        <v>288</v>
      </c>
      <c r="J902" t="s">
        <v>81</v>
      </c>
      <c r="K902" t="s">
        <v>218</v>
      </c>
      <c r="L902" t="s">
        <v>93</v>
      </c>
      <c r="M902">
        <v>28</v>
      </c>
      <c r="N902" t="s">
        <v>2273</v>
      </c>
      <c r="O902" t="s">
        <v>4092</v>
      </c>
      <c r="P902" t="s">
        <v>38</v>
      </c>
    </row>
    <row r="903" spans="1:16" x14ac:dyDescent="0.55000000000000004">
      <c r="A903">
        <v>492205</v>
      </c>
      <c r="B903" t="s">
        <v>4033</v>
      </c>
      <c r="C903">
        <v>902</v>
      </c>
      <c r="D903" t="s">
        <v>4093</v>
      </c>
      <c r="E903" t="s">
        <v>3908</v>
      </c>
      <c r="F903" t="s">
        <v>4094</v>
      </c>
      <c r="G903" t="s">
        <v>216</v>
      </c>
      <c r="H903" t="s">
        <v>100</v>
      </c>
      <c r="I903" t="s">
        <v>145</v>
      </c>
      <c r="J903" t="s">
        <v>295</v>
      </c>
      <c r="K903" t="s">
        <v>218</v>
      </c>
      <c r="L903" t="s">
        <v>100</v>
      </c>
      <c r="M903">
        <v>27</v>
      </c>
      <c r="N903" t="s">
        <v>857</v>
      </c>
      <c r="O903" t="s">
        <v>239</v>
      </c>
      <c r="P903" t="s">
        <v>38</v>
      </c>
    </row>
    <row r="904" spans="1:16" x14ac:dyDescent="0.55000000000000004">
      <c r="A904">
        <v>492205</v>
      </c>
      <c r="B904" t="s">
        <v>4033</v>
      </c>
      <c r="C904">
        <v>903</v>
      </c>
      <c r="D904" t="s">
        <v>4095</v>
      </c>
      <c r="E904" t="s">
        <v>4096</v>
      </c>
      <c r="F904" t="s">
        <v>1145</v>
      </c>
      <c r="G904" t="s">
        <v>471</v>
      </c>
      <c r="H904" t="s">
        <v>65</v>
      </c>
      <c r="I904" t="s">
        <v>243</v>
      </c>
      <c r="J904" t="s">
        <v>295</v>
      </c>
      <c r="K904" t="s">
        <v>473</v>
      </c>
      <c r="L904" t="s">
        <v>65</v>
      </c>
      <c r="M904">
        <v>26</v>
      </c>
      <c r="N904" t="s">
        <v>3036</v>
      </c>
      <c r="O904" t="s">
        <v>858</v>
      </c>
      <c r="P904" t="s">
        <v>38</v>
      </c>
    </row>
    <row r="905" spans="1:16" x14ac:dyDescent="0.55000000000000004">
      <c r="A905">
        <v>492205</v>
      </c>
      <c r="B905" t="s">
        <v>4033</v>
      </c>
      <c r="C905">
        <v>904</v>
      </c>
      <c r="D905" t="s">
        <v>1050</v>
      </c>
      <c r="E905" t="s">
        <v>4097</v>
      </c>
      <c r="F905" t="s">
        <v>4098</v>
      </c>
      <c r="G905" t="s">
        <v>471</v>
      </c>
      <c r="H905" t="s">
        <v>100</v>
      </c>
      <c r="I905" t="s">
        <v>4083</v>
      </c>
      <c r="J905" t="s">
        <v>81</v>
      </c>
      <c r="K905" t="s">
        <v>473</v>
      </c>
      <c r="L905" t="s">
        <v>100</v>
      </c>
      <c r="M905">
        <v>27</v>
      </c>
      <c r="N905" t="s">
        <v>990</v>
      </c>
      <c r="O905" t="s">
        <v>103</v>
      </c>
      <c r="P905" t="s">
        <v>38</v>
      </c>
    </row>
    <row r="906" spans="1:16" x14ac:dyDescent="0.55000000000000004">
      <c r="A906">
        <v>492205</v>
      </c>
      <c r="B906" t="s">
        <v>4033</v>
      </c>
      <c r="C906">
        <v>905</v>
      </c>
      <c r="D906" t="s">
        <v>4099</v>
      </c>
      <c r="E906" t="s">
        <v>4100</v>
      </c>
      <c r="F906" t="s">
        <v>4101</v>
      </c>
      <c r="G906" t="s">
        <v>471</v>
      </c>
      <c r="H906" t="s">
        <v>93</v>
      </c>
      <c r="I906" t="s">
        <v>4068</v>
      </c>
      <c r="J906" t="s">
        <v>4041</v>
      </c>
      <c r="K906" t="s">
        <v>473</v>
      </c>
      <c r="L906" t="s">
        <v>93</v>
      </c>
      <c r="M906">
        <v>28</v>
      </c>
      <c r="N906" t="s">
        <v>4102</v>
      </c>
      <c r="O906" t="s">
        <v>1864</v>
      </c>
      <c r="P906" t="s">
        <v>38</v>
      </c>
    </row>
    <row r="907" spans="1:16" x14ac:dyDescent="0.55000000000000004">
      <c r="A907">
        <v>492205</v>
      </c>
      <c r="B907" t="s">
        <v>4033</v>
      </c>
      <c r="C907">
        <v>906</v>
      </c>
      <c r="D907" t="s">
        <v>4103</v>
      </c>
      <c r="E907" t="s">
        <v>4104</v>
      </c>
      <c r="F907" t="s">
        <v>1037</v>
      </c>
      <c r="G907" t="s">
        <v>471</v>
      </c>
      <c r="H907" t="s">
        <v>93</v>
      </c>
      <c r="I907" t="s">
        <v>4105</v>
      </c>
      <c r="J907" t="s">
        <v>4041</v>
      </c>
      <c r="K907" t="s">
        <v>473</v>
      </c>
      <c r="L907" t="s">
        <v>93</v>
      </c>
      <c r="M907">
        <v>28</v>
      </c>
      <c r="N907" t="s">
        <v>4106</v>
      </c>
      <c r="O907" t="s">
        <v>496</v>
      </c>
      <c r="P907" t="s">
        <v>38</v>
      </c>
    </row>
    <row r="908" spans="1:16" x14ac:dyDescent="0.55000000000000004">
      <c r="A908">
        <v>492205</v>
      </c>
      <c r="B908" t="s">
        <v>4033</v>
      </c>
      <c r="C908">
        <v>907</v>
      </c>
      <c r="D908" t="s">
        <v>4107</v>
      </c>
      <c r="E908" t="s">
        <v>4108</v>
      </c>
      <c r="F908" t="s">
        <v>1037</v>
      </c>
      <c r="G908" t="s">
        <v>471</v>
      </c>
      <c r="H908" t="s">
        <v>93</v>
      </c>
      <c r="I908" t="s">
        <v>4105</v>
      </c>
      <c r="J908" t="s">
        <v>4041</v>
      </c>
      <c r="K908" t="s">
        <v>473</v>
      </c>
      <c r="L908" t="s">
        <v>93</v>
      </c>
      <c r="M908">
        <v>28</v>
      </c>
      <c r="N908" t="s">
        <v>4106</v>
      </c>
      <c r="O908" t="s">
        <v>121</v>
      </c>
      <c r="P908" t="s">
        <v>38</v>
      </c>
    </row>
    <row r="909" spans="1:16" x14ac:dyDescent="0.55000000000000004">
      <c r="A909">
        <v>492205</v>
      </c>
      <c r="B909" t="s">
        <v>4033</v>
      </c>
      <c r="C909">
        <v>908</v>
      </c>
      <c r="D909" t="s">
        <v>4109</v>
      </c>
      <c r="E909" t="s">
        <v>4110</v>
      </c>
      <c r="F909" t="s">
        <v>4111</v>
      </c>
      <c r="G909" t="s">
        <v>471</v>
      </c>
      <c r="H909" t="s">
        <v>100</v>
      </c>
      <c r="I909" t="s">
        <v>145</v>
      </c>
      <c r="J909" t="s">
        <v>4041</v>
      </c>
      <c r="K909" t="s">
        <v>473</v>
      </c>
      <c r="L909" t="s">
        <v>93</v>
      </c>
      <c r="M909">
        <v>28</v>
      </c>
      <c r="N909" t="s">
        <v>2328</v>
      </c>
      <c r="O909" t="s">
        <v>239</v>
      </c>
      <c r="P909" t="s">
        <v>38</v>
      </c>
    </row>
    <row r="910" spans="1:16" x14ac:dyDescent="0.55000000000000004">
      <c r="A910">
        <v>492205</v>
      </c>
      <c r="B910" t="s">
        <v>4033</v>
      </c>
      <c r="C910">
        <v>909</v>
      </c>
      <c r="D910" t="s">
        <v>4112</v>
      </c>
      <c r="E910" t="s">
        <v>4113</v>
      </c>
      <c r="F910" t="s">
        <v>2739</v>
      </c>
      <c r="G910" t="s">
        <v>471</v>
      </c>
      <c r="H910" t="s">
        <v>100</v>
      </c>
      <c r="I910" t="s">
        <v>145</v>
      </c>
      <c r="J910" t="s">
        <v>4045</v>
      </c>
      <c r="K910" t="s">
        <v>473</v>
      </c>
      <c r="L910" t="s">
        <v>100</v>
      </c>
      <c r="M910">
        <v>27</v>
      </c>
      <c r="N910" t="s">
        <v>4114</v>
      </c>
      <c r="O910" t="s">
        <v>4115</v>
      </c>
      <c r="P910" t="s">
        <v>38</v>
      </c>
    </row>
    <row r="911" spans="1:16" x14ac:dyDescent="0.55000000000000004">
      <c r="A911">
        <v>492205</v>
      </c>
      <c r="B911" t="s">
        <v>4033</v>
      </c>
      <c r="C911">
        <v>910</v>
      </c>
      <c r="D911" t="s">
        <v>4116</v>
      </c>
      <c r="E911" t="s">
        <v>4117</v>
      </c>
      <c r="F911" t="s">
        <v>4118</v>
      </c>
      <c r="G911" t="s">
        <v>216</v>
      </c>
      <c r="H911" t="s">
        <v>100</v>
      </c>
      <c r="I911" t="s">
        <v>4119</v>
      </c>
      <c r="J911" t="s">
        <v>4041</v>
      </c>
      <c r="K911" t="s">
        <v>473</v>
      </c>
      <c r="L911" t="s">
        <v>100</v>
      </c>
      <c r="M911">
        <v>27</v>
      </c>
      <c r="N911" t="s">
        <v>4120</v>
      </c>
      <c r="O911" t="s">
        <v>496</v>
      </c>
      <c r="P911" t="s">
        <v>38</v>
      </c>
    </row>
    <row r="912" spans="1:16" x14ac:dyDescent="0.55000000000000004">
      <c r="A912">
        <v>492205</v>
      </c>
      <c r="B912" t="s">
        <v>4033</v>
      </c>
      <c r="C912">
        <v>911</v>
      </c>
      <c r="D912" t="s">
        <v>4121</v>
      </c>
      <c r="E912" t="s">
        <v>4122</v>
      </c>
      <c r="F912" t="s">
        <v>4123</v>
      </c>
      <c r="G912" t="s">
        <v>471</v>
      </c>
      <c r="H912" t="s">
        <v>93</v>
      </c>
      <c r="I912" t="s">
        <v>3831</v>
      </c>
      <c r="J912" t="s">
        <v>81</v>
      </c>
      <c r="K912" t="s">
        <v>473</v>
      </c>
      <c r="L912" t="s">
        <v>93</v>
      </c>
      <c r="M912">
        <v>28</v>
      </c>
      <c r="N912" t="s">
        <v>4124</v>
      </c>
      <c r="O912" t="s">
        <v>325</v>
      </c>
      <c r="P912" t="s">
        <v>38</v>
      </c>
    </row>
    <row r="913" spans="1:16" x14ac:dyDescent="0.55000000000000004">
      <c r="A913">
        <v>492205</v>
      </c>
      <c r="B913" t="s">
        <v>4033</v>
      </c>
      <c r="C913">
        <v>912</v>
      </c>
      <c r="D913" t="s">
        <v>4125</v>
      </c>
      <c r="E913" t="s">
        <v>4126</v>
      </c>
      <c r="F913" t="s">
        <v>3172</v>
      </c>
      <c r="G913" t="s">
        <v>471</v>
      </c>
      <c r="H913" t="s">
        <v>100</v>
      </c>
      <c r="I913" t="s">
        <v>1762</v>
      </c>
      <c r="J913" t="s">
        <v>4041</v>
      </c>
      <c r="K913" t="s">
        <v>473</v>
      </c>
      <c r="L913" t="s">
        <v>100</v>
      </c>
      <c r="M913">
        <v>27</v>
      </c>
      <c r="N913" t="s">
        <v>901</v>
      </c>
      <c r="O913" t="s">
        <v>1128</v>
      </c>
      <c r="P913" t="s">
        <v>38</v>
      </c>
    </row>
    <row r="914" spans="1:16" x14ac:dyDescent="0.55000000000000004">
      <c r="A914">
        <v>492205</v>
      </c>
      <c r="B914" t="s">
        <v>4033</v>
      </c>
      <c r="C914">
        <v>913</v>
      </c>
      <c r="D914" t="s">
        <v>4127</v>
      </c>
      <c r="E914" t="s">
        <v>4128</v>
      </c>
      <c r="F914" t="s">
        <v>1161</v>
      </c>
      <c r="G914" t="s">
        <v>471</v>
      </c>
      <c r="H914" t="s">
        <v>100</v>
      </c>
      <c r="I914" t="s">
        <v>145</v>
      </c>
      <c r="J914" t="s">
        <v>81</v>
      </c>
      <c r="K914" t="s">
        <v>473</v>
      </c>
      <c r="L914" t="s">
        <v>100</v>
      </c>
      <c r="M914">
        <v>27</v>
      </c>
      <c r="N914" t="s">
        <v>4129</v>
      </c>
      <c r="O914" t="s">
        <v>4130</v>
      </c>
      <c r="P914" t="s">
        <v>38</v>
      </c>
    </row>
    <row r="915" spans="1:16" x14ac:dyDescent="0.55000000000000004">
      <c r="A915">
        <v>492205</v>
      </c>
      <c r="B915" t="s">
        <v>4033</v>
      </c>
      <c r="C915">
        <v>914</v>
      </c>
      <c r="D915" t="s">
        <v>4131</v>
      </c>
      <c r="E915" t="s">
        <v>4132</v>
      </c>
      <c r="F915" t="s">
        <v>2020</v>
      </c>
      <c r="G915" t="s">
        <v>471</v>
      </c>
      <c r="H915" t="s">
        <v>93</v>
      </c>
      <c r="I915" t="s">
        <v>1339</v>
      </c>
      <c r="J915" t="s">
        <v>295</v>
      </c>
      <c r="K915" t="s">
        <v>473</v>
      </c>
      <c r="L915" t="s">
        <v>93</v>
      </c>
      <c r="M915">
        <v>28</v>
      </c>
      <c r="N915" t="s">
        <v>2320</v>
      </c>
      <c r="O915" t="s">
        <v>906</v>
      </c>
      <c r="P915" t="s">
        <v>38</v>
      </c>
    </row>
    <row r="916" spans="1:16" x14ac:dyDescent="0.55000000000000004">
      <c r="A916">
        <v>492205</v>
      </c>
      <c r="B916" t="s">
        <v>4033</v>
      </c>
      <c r="C916">
        <v>915</v>
      </c>
      <c r="D916" t="s">
        <v>4133</v>
      </c>
      <c r="E916" t="s">
        <v>4134</v>
      </c>
      <c r="F916" t="s">
        <v>4135</v>
      </c>
      <c r="G916" t="s">
        <v>471</v>
      </c>
      <c r="H916" t="s">
        <v>93</v>
      </c>
      <c r="I916" t="s">
        <v>1922</v>
      </c>
      <c r="J916" t="s">
        <v>4041</v>
      </c>
      <c r="K916" t="s">
        <v>473</v>
      </c>
      <c r="L916" t="s">
        <v>93</v>
      </c>
      <c r="M916">
        <v>28</v>
      </c>
      <c r="N916" t="s">
        <v>3823</v>
      </c>
      <c r="O916" t="s">
        <v>818</v>
      </c>
      <c r="P916" t="s">
        <v>38</v>
      </c>
    </row>
    <row r="917" spans="1:16" x14ac:dyDescent="0.55000000000000004">
      <c r="A917">
        <v>492205</v>
      </c>
      <c r="B917" t="s">
        <v>4033</v>
      </c>
      <c r="C917">
        <v>916</v>
      </c>
      <c r="D917" t="s">
        <v>4136</v>
      </c>
      <c r="E917" t="s">
        <v>4137</v>
      </c>
      <c r="F917" t="s">
        <v>4138</v>
      </c>
      <c r="G917" t="s">
        <v>582</v>
      </c>
      <c r="H917" t="s">
        <v>100</v>
      </c>
      <c r="I917" t="s">
        <v>4083</v>
      </c>
      <c r="J917" t="s">
        <v>4045</v>
      </c>
      <c r="K917" t="s">
        <v>584</v>
      </c>
      <c r="L917" t="s">
        <v>100</v>
      </c>
      <c r="M917">
        <v>27</v>
      </c>
      <c r="N917" t="s">
        <v>4139</v>
      </c>
      <c r="O917" t="s">
        <v>1743</v>
      </c>
      <c r="P917" t="s">
        <v>38</v>
      </c>
    </row>
    <row r="918" spans="1:16" x14ac:dyDescent="0.55000000000000004">
      <c r="A918">
        <v>492205</v>
      </c>
      <c r="B918" t="s">
        <v>4033</v>
      </c>
      <c r="C918">
        <v>917</v>
      </c>
      <c r="D918" t="s">
        <v>4140</v>
      </c>
      <c r="E918" t="s">
        <v>4141</v>
      </c>
      <c r="F918" t="s">
        <v>4138</v>
      </c>
      <c r="G918" t="s">
        <v>582</v>
      </c>
      <c r="H918" t="s">
        <v>100</v>
      </c>
      <c r="I918" t="s">
        <v>145</v>
      </c>
      <c r="J918" t="s">
        <v>295</v>
      </c>
      <c r="K918" t="s">
        <v>584</v>
      </c>
      <c r="L918" t="s">
        <v>100</v>
      </c>
      <c r="M918">
        <v>27</v>
      </c>
      <c r="N918" t="s">
        <v>4142</v>
      </c>
      <c r="O918" t="s">
        <v>2235</v>
      </c>
      <c r="P918" t="s">
        <v>38</v>
      </c>
    </row>
    <row r="919" spans="1:16" x14ac:dyDescent="0.55000000000000004">
      <c r="A919">
        <v>492205</v>
      </c>
      <c r="B919" t="s">
        <v>4033</v>
      </c>
      <c r="C919">
        <v>918</v>
      </c>
      <c r="D919" t="s">
        <v>4143</v>
      </c>
      <c r="E919" t="s">
        <v>4144</v>
      </c>
      <c r="F919" t="s">
        <v>4145</v>
      </c>
      <c r="G919" t="s">
        <v>582</v>
      </c>
      <c r="H919" t="s">
        <v>93</v>
      </c>
      <c r="I919" t="s">
        <v>3997</v>
      </c>
      <c r="J919" t="s">
        <v>295</v>
      </c>
      <c r="K919" t="s">
        <v>584</v>
      </c>
      <c r="L919" t="s">
        <v>93</v>
      </c>
      <c r="M919">
        <v>28</v>
      </c>
      <c r="N919" t="s">
        <v>4146</v>
      </c>
      <c r="O919" t="s">
        <v>61</v>
      </c>
      <c r="P919" t="s">
        <v>38</v>
      </c>
    </row>
    <row r="920" spans="1:16" x14ac:dyDescent="0.55000000000000004">
      <c r="A920">
        <v>492205</v>
      </c>
      <c r="B920" t="s">
        <v>4033</v>
      </c>
      <c r="C920">
        <v>919</v>
      </c>
      <c r="D920" t="s">
        <v>4147</v>
      </c>
      <c r="E920" t="s">
        <v>4148</v>
      </c>
      <c r="F920" t="s">
        <v>4149</v>
      </c>
      <c r="G920" t="s">
        <v>582</v>
      </c>
      <c r="H920" t="s">
        <v>100</v>
      </c>
      <c r="I920" t="s">
        <v>4037</v>
      </c>
      <c r="J920" t="s">
        <v>295</v>
      </c>
      <c r="K920" t="s">
        <v>584</v>
      </c>
      <c r="L920" t="s">
        <v>100</v>
      </c>
      <c r="M920">
        <v>27</v>
      </c>
      <c r="N920" t="s">
        <v>3913</v>
      </c>
      <c r="O920" t="s">
        <v>782</v>
      </c>
      <c r="P920" t="s">
        <v>38</v>
      </c>
    </row>
    <row r="921" spans="1:16" x14ac:dyDescent="0.55000000000000004">
      <c r="A921">
        <v>492205</v>
      </c>
      <c r="B921" t="s">
        <v>4033</v>
      </c>
      <c r="C921">
        <v>920</v>
      </c>
      <c r="D921" t="s">
        <v>4150</v>
      </c>
      <c r="E921" t="s">
        <v>4151</v>
      </c>
      <c r="F921" t="s">
        <v>1685</v>
      </c>
      <c r="G921" t="s">
        <v>582</v>
      </c>
      <c r="H921" t="s">
        <v>100</v>
      </c>
      <c r="I921" t="s">
        <v>4040</v>
      </c>
      <c r="J921" t="s">
        <v>4045</v>
      </c>
      <c r="K921" t="s">
        <v>584</v>
      </c>
      <c r="L921" t="s">
        <v>100</v>
      </c>
      <c r="M921">
        <v>27</v>
      </c>
      <c r="N921" t="s">
        <v>495</v>
      </c>
      <c r="O921" t="s">
        <v>4152</v>
      </c>
      <c r="P921" t="s">
        <v>38</v>
      </c>
    </row>
    <row r="922" spans="1:16" x14ac:dyDescent="0.55000000000000004">
      <c r="A922">
        <v>492205</v>
      </c>
      <c r="B922" t="s">
        <v>4033</v>
      </c>
      <c r="C922">
        <v>921</v>
      </c>
      <c r="D922" t="s">
        <v>4153</v>
      </c>
      <c r="E922" t="s">
        <v>4154</v>
      </c>
      <c r="F922" t="s">
        <v>4155</v>
      </c>
      <c r="G922" t="s">
        <v>582</v>
      </c>
      <c r="H922" t="s">
        <v>814</v>
      </c>
      <c r="I922" t="s">
        <v>4156</v>
      </c>
      <c r="J922" t="s">
        <v>4041</v>
      </c>
      <c r="K922" t="s">
        <v>584</v>
      </c>
      <c r="L922" t="s">
        <v>814</v>
      </c>
      <c r="M922">
        <v>44</v>
      </c>
      <c r="N922" t="s">
        <v>4157</v>
      </c>
      <c r="O922" t="s">
        <v>4158</v>
      </c>
      <c r="P922" t="s">
        <v>38</v>
      </c>
    </row>
    <row r="923" spans="1:16" x14ac:dyDescent="0.55000000000000004">
      <c r="A923">
        <v>491082</v>
      </c>
      <c r="B923" t="s">
        <v>4159</v>
      </c>
      <c r="C923">
        <v>922</v>
      </c>
      <c r="D923" t="s">
        <v>4160</v>
      </c>
      <c r="E923" t="s">
        <v>4161</v>
      </c>
      <c r="F923" t="s">
        <v>4162</v>
      </c>
      <c r="G923" t="s">
        <v>107</v>
      </c>
      <c r="H923" t="s">
        <v>93</v>
      </c>
      <c r="I923" t="s">
        <v>4163</v>
      </c>
      <c r="J923" t="s">
        <v>1163</v>
      </c>
      <c r="K923" t="s">
        <v>110</v>
      </c>
      <c r="L923" t="s">
        <v>93</v>
      </c>
      <c r="M923">
        <v>28</v>
      </c>
      <c r="N923" t="s">
        <v>3754</v>
      </c>
      <c r="O923" t="s">
        <v>76</v>
      </c>
      <c r="P923" t="s">
        <v>38</v>
      </c>
    </row>
    <row r="924" spans="1:16" x14ac:dyDescent="0.55000000000000004">
      <c r="A924">
        <v>491082</v>
      </c>
      <c r="B924" t="s">
        <v>4159</v>
      </c>
      <c r="C924">
        <v>923</v>
      </c>
      <c r="D924" t="s">
        <v>4164</v>
      </c>
      <c r="E924" t="s">
        <v>4165</v>
      </c>
      <c r="F924" t="s">
        <v>4166</v>
      </c>
      <c r="G924" t="s">
        <v>116</v>
      </c>
      <c r="H924" t="s">
        <v>93</v>
      </c>
      <c r="I924" t="s">
        <v>882</v>
      </c>
      <c r="J924" t="s">
        <v>1163</v>
      </c>
      <c r="K924" t="s">
        <v>119</v>
      </c>
      <c r="L924" t="s">
        <v>93</v>
      </c>
      <c r="M924">
        <v>28</v>
      </c>
      <c r="N924" t="s">
        <v>4167</v>
      </c>
      <c r="O924" t="s">
        <v>952</v>
      </c>
      <c r="P924" t="s">
        <v>38</v>
      </c>
    </row>
    <row r="925" spans="1:16" x14ac:dyDescent="0.55000000000000004">
      <c r="A925">
        <v>491082</v>
      </c>
      <c r="B925" t="s">
        <v>4159</v>
      </c>
      <c r="C925">
        <v>924</v>
      </c>
      <c r="D925" t="s">
        <v>4168</v>
      </c>
      <c r="E925" t="s">
        <v>4169</v>
      </c>
      <c r="F925" t="s">
        <v>4170</v>
      </c>
      <c r="G925" t="s">
        <v>116</v>
      </c>
      <c r="H925" t="s">
        <v>93</v>
      </c>
      <c r="I925" t="s">
        <v>3563</v>
      </c>
      <c r="J925" t="s">
        <v>1163</v>
      </c>
      <c r="K925" t="s">
        <v>119</v>
      </c>
      <c r="L925" t="s">
        <v>93</v>
      </c>
      <c r="M925">
        <v>28</v>
      </c>
      <c r="N925" t="s">
        <v>4171</v>
      </c>
      <c r="O925" t="s">
        <v>4172</v>
      </c>
      <c r="P925" t="s">
        <v>38</v>
      </c>
    </row>
    <row r="926" spans="1:16" x14ac:dyDescent="0.55000000000000004">
      <c r="A926">
        <v>491082</v>
      </c>
      <c r="B926" t="s">
        <v>4159</v>
      </c>
      <c r="C926">
        <v>925</v>
      </c>
      <c r="D926" t="s">
        <v>4173</v>
      </c>
      <c r="E926" t="s">
        <v>4174</v>
      </c>
      <c r="F926" t="s">
        <v>4175</v>
      </c>
      <c r="G926" t="s">
        <v>116</v>
      </c>
      <c r="H926" t="s">
        <v>93</v>
      </c>
      <c r="I926" t="s">
        <v>946</v>
      </c>
      <c r="J926" t="s">
        <v>1163</v>
      </c>
      <c r="K926" t="s">
        <v>35</v>
      </c>
      <c r="L926" t="s">
        <v>93</v>
      </c>
      <c r="M926">
        <v>28</v>
      </c>
      <c r="N926" t="s">
        <v>612</v>
      </c>
      <c r="O926" t="s">
        <v>4176</v>
      </c>
      <c r="P926" t="s">
        <v>38</v>
      </c>
    </row>
    <row r="927" spans="1:16" x14ac:dyDescent="0.55000000000000004">
      <c r="A927">
        <v>491082</v>
      </c>
      <c r="B927" t="s">
        <v>4159</v>
      </c>
      <c r="C927">
        <v>926</v>
      </c>
      <c r="D927" t="s">
        <v>4177</v>
      </c>
      <c r="E927" t="s">
        <v>4178</v>
      </c>
      <c r="F927" t="s">
        <v>4179</v>
      </c>
      <c r="G927" t="s">
        <v>31</v>
      </c>
      <c r="H927" t="s">
        <v>93</v>
      </c>
      <c r="I927" t="s">
        <v>431</v>
      </c>
      <c r="J927" t="s">
        <v>4180</v>
      </c>
      <c r="K927" t="s">
        <v>35</v>
      </c>
      <c r="L927" t="s">
        <v>93</v>
      </c>
      <c r="M927">
        <v>28</v>
      </c>
      <c r="N927" t="s">
        <v>662</v>
      </c>
      <c r="O927" t="s">
        <v>4181</v>
      </c>
      <c r="P927" t="s">
        <v>38</v>
      </c>
    </row>
    <row r="928" spans="1:16" x14ac:dyDescent="0.55000000000000004">
      <c r="A928">
        <v>491082</v>
      </c>
      <c r="B928" t="s">
        <v>4159</v>
      </c>
      <c r="C928">
        <v>927</v>
      </c>
      <c r="D928" t="s">
        <v>4182</v>
      </c>
      <c r="E928" t="s">
        <v>4183</v>
      </c>
      <c r="F928" t="s">
        <v>793</v>
      </c>
      <c r="G928" t="s">
        <v>31</v>
      </c>
      <c r="H928" t="s">
        <v>100</v>
      </c>
      <c r="I928" t="s">
        <v>2254</v>
      </c>
      <c r="J928" t="s">
        <v>1163</v>
      </c>
      <c r="K928" t="s">
        <v>35</v>
      </c>
      <c r="L928" t="s">
        <v>93</v>
      </c>
      <c r="M928">
        <v>28</v>
      </c>
      <c r="N928" t="s">
        <v>4184</v>
      </c>
      <c r="O928" t="s">
        <v>4185</v>
      </c>
      <c r="P928" t="s">
        <v>38</v>
      </c>
    </row>
    <row r="929" spans="1:16" x14ac:dyDescent="0.55000000000000004">
      <c r="A929">
        <v>491082</v>
      </c>
      <c r="B929" t="s">
        <v>4159</v>
      </c>
      <c r="C929">
        <v>928</v>
      </c>
      <c r="D929" t="s">
        <v>4186</v>
      </c>
      <c r="E929" t="s">
        <v>4187</v>
      </c>
      <c r="F929" t="s">
        <v>4188</v>
      </c>
      <c r="G929" t="s">
        <v>31</v>
      </c>
      <c r="H929" t="s">
        <v>151</v>
      </c>
      <c r="I929" t="s">
        <v>999</v>
      </c>
      <c r="J929" t="s">
        <v>4180</v>
      </c>
      <c r="K929" t="s">
        <v>35</v>
      </c>
      <c r="L929" t="s">
        <v>93</v>
      </c>
      <c r="M929">
        <v>28</v>
      </c>
      <c r="N929" t="s">
        <v>4189</v>
      </c>
      <c r="O929" t="s">
        <v>679</v>
      </c>
      <c r="P929" t="s">
        <v>38</v>
      </c>
    </row>
    <row r="930" spans="1:16" x14ac:dyDescent="0.55000000000000004">
      <c r="A930">
        <v>491082</v>
      </c>
      <c r="B930" t="s">
        <v>4159</v>
      </c>
      <c r="C930">
        <v>929</v>
      </c>
      <c r="D930" t="s">
        <v>4190</v>
      </c>
      <c r="E930" t="s">
        <v>4191</v>
      </c>
      <c r="F930" t="s">
        <v>3556</v>
      </c>
      <c r="G930" t="s">
        <v>116</v>
      </c>
      <c r="H930" t="s">
        <v>100</v>
      </c>
      <c r="I930" t="s">
        <v>3295</v>
      </c>
      <c r="J930" t="s">
        <v>4180</v>
      </c>
      <c r="K930" t="s">
        <v>35</v>
      </c>
      <c r="L930" t="s">
        <v>93</v>
      </c>
      <c r="M930">
        <v>28</v>
      </c>
      <c r="N930" t="s">
        <v>1837</v>
      </c>
      <c r="O930" t="s">
        <v>239</v>
      </c>
      <c r="P930" t="s">
        <v>38</v>
      </c>
    </row>
    <row r="931" spans="1:16" x14ac:dyDescent="0.55000000000000004">
      <c r="A931">
        <v>491082</v>
      </c>
      <c r="B931" t="s">
        <v>4159</v>
      </c>
      <c r="C931">
        <v>930</v>
      </c>
      <c r="D931" t="s">
        <v>4192</v>
      </c>
      <c r="E931" t="s">
        <v>4193</v>
      </c>
      <c r="F931" t="s">
        <v>4194</v>
      </c>
      <c r="G931" t="s">
        <v>31</v>
      </c>
      <c r="H931" t="s">
        <v>100</v>
      </c>
      <c r="I931" t="s">
        <v>927</v>
      </c>
      <c r="J931" t="s">
        <v>1163</v>
      </c>
      <c r="K931" t="s">
        <v>35</v>
      </c>
      <c r="L931" t="s">
        <v>93</v>
      </c>
      <c r="M931">
        <v>28</v>
      </c>
      <c r="N931" t="s">
        <v>2977</v>
      </c>
      <c r="O931" t="s">
        <v>1838</v>
      </c>
      <c r="P931" t="s">
        <v>38</v>
      </c>
    </row>
    <row r="932" spans="1:16" x14ac:dyDescent="0.55000000000000004">
      <c r="A932">
        <v>491082</v>
      </c>
      <c r="B932" t="s">
        <v>4159</v>
      </c>
      <c r="C932">
        <v>931</v>
      </c>
      <c r="D932" t="s">
        <v>4195</v>
      </c>
      <c r="E932" t="s">
        <v>4196</v>
      </c>
      <c r="F932" t="s">
        <v>1784</v>
      </c>
      <c r="G932" t="s">
        <v>31</v>
      </c>
      <c r="H932" t="s">
        <v>93</v>
      </c>
      <c r="I932" t="s">
        <v>4197</v>
      </c>
      <c r="J932" t="s">
        <v>4198</v>
      </c>
      <c r="K932" t="s">
        <v>35</v>
      </c>
      <c r="L932" t="s">
        <v>93</v>
      </c>
      <c r="M932">
        <v>28</v>
      </c>
      <c r="N932" t="s">
        <v>192</v>
      </c>
      <c r="O932" t="s">
        <v>1001</v>
      </c>
      <c r="P932" t="s">
        <v>38</v>
      </c>
    </row>
    <row r="933" spans="1:16" x14ac:dyDescent="0.55000000000000004">
      <c r="A933">
        <v>491082</v>
      </c>
      <c r="B933" t="s">
        <v>4159</v>
      </c>
      <c r="C933">
        <v>932</v>
      </c>
      <c r="D933" t="s">
        <v>4199</v>
      </c>
      <c r="E933" t="s">
        <v>4200</v>
      </c>
      <c r="F933" t="s">
        <v>4201</v>
      </c>
      <c r="G933" t="s">
        <v>31</v>
      </c>
      <c r="H933" t="s">
        <v>93</v>
      </c>
      <c r="I933" t="s">
        <v>1498</v>
      </c>
      <c r="J933" t="s">
        <v>4202</v>
      </c>
      <c r="K933" t="s">
        <v>218</v>
      </c>
      <c r="L933" t="s">
        <v>93</v>
      </c>
      <c r="M933">
        <v>28</v>
      </c>
      <c r="N933" t="s">
        <v>662</v>
      </c>
      <c r="O933" t="s">
        <v>1362</v>
      </c>
      <c r="P933" t="s">
        <v>38</v>
      </c>
    </row>
    <row r="934" spans="1:16" x14ac:dyDescent="0.55000000000000004">
      <c r="A934">
        <v>491082</v>
      </c>
      <c r="B934" t="s">
        <v>4159</v>
      </c>
      <c r="C934">
        <v>933</v>
      </c>
      <c r="D934" t="s">
        <v>4203</v>
      </c>
      <c r="E934" t="s">
        <v>4204</v>
      </c>
      <c r="F934" t="s">
        <v>4205</v>
      </c>
      <c r="G934" t="s">
        <v>216</v>
      </c>
      <c r="H934" t="s">
        <v>100</v>
      </c>
      <c r="I934" t="s">
        <v>4206</v>
      </c>
      <c r="J934" t="s">
        <v>3337</v>
      </c>
      <c r="K934" t="s">
        <v>218</v>
      </c>
      <c r="L934" t="s">
        <v>93</v>
      </c>
      <c r="M934">
        <v>28</v>
      </c>
      <c r="N934" t="s">
        <v>1269</v>
      </c>
      <c r="O934" t="s">
        <v>573</v>
      </c>
      <c r="P934" t="s">
        <v>38</v>
      </c>
    </row>
    <row r="935" spans="1:16" x14ac:dyDescent="0.55000000000000004">
      <c r="A935">
        <v>491082</v>
      </c>
      <c r="B935" t="s">
        <v>4159</v>
      </c>
      <c r="C935">
        <v>934</v>
      </c>
      <c r="D935" t="s">
        <v>4207</v>
      </c>
      <c r="E935" t="s">
        <v>4208</v>
      </c>
      <c r="F935" t="s">
        <v>3781</v>
      </c>
      <c r="G935" t="s">
        <v>216</v>
      </c>
      <c r="H935" t="s">
        <v>100</v>
      </c>
      <c r="I935" t="s">
        <v>449</v>
      </c>
      <c r="J935" t="s">
        <v>4202</v>
      </c>
      <c r="K935" t="s">
        <v>218</v>
      </c>
      <c r="L935" t="s">
        <v>93</v>
      </c>
      <c r="M935">
        <v>28</v>
      </c>
      <c r="N935" t="s">
        <v>394</v>
      </c>
      <c r="O935" t="s">
        <v>371</v>
      </c>
      <c r="P935" t="s">
        <v>38</v>
      </c>
    </row>
    <row r="936" spans="1:16" x14ac:dyDescent="0.55000000000000004">
      <c r="A936">
        <v>491082</v>
      </c>
      <c r="B936" t="s">
        <v>4159</v>
      </c>
      <c r="C936">
        <v>935</v>
      </c>
      <c r="D936" t="s">
        <v>4209</v>
      </c>
      <c r="E936" t="s">
        <v>4210</v>
      </c>
      <c r="F936" t="s">
        <v>4211</v>
      </c>
      <c r="G936" t="s">
        <v>216</v>
      </c>
      <c r="H936" t="s">
        <v>249</v>
      </c>
      <c r="I936" t="s">
        <v>4212</v>
      </c>
      <c r="J936" t="s">
        <v>4202</v>
      </c>
      <c r="K936" t="s">
        <v>218</v>
      </c>
      <c r="L936" t="s">
        <v>93</v>
      </c>
      <c r="M936">
        <v>28</v>
      </c>
      <c r="N936" t="s">
        <v>495</v>
      </c>
      <c r="O936" t="s">
        <v>4213</v>
      </c>
      <c r="P936" t="s">
        <v>38</v>
      </c>
    </row>
    <row r="937" spans="1:16" x14ac:dyDescent="0.55000000000000004">
      <c r="A937">
        <v>491082</v>
      </c>
      <c r="B937" t="s">
        <v>4159</v>
      </c>
      <c r="C937">
        <v>936</v>
      </c>
      <c r="D937" t="s">
        <v>4214</v>
      </c>
      <c r="E937" t="s">
        <v>4215</v>
      </c>
      <c r="F937" t="s">
        <v>3047</v>
      </c>
      <c r="G937" t="s">
        <v>471</v>
      </c>
      <c r="H937" t="s">
        <v>93</v>
      </c>
      <c r="I937" t="s">
        <v>780</v>
      </c>
      <c r="J937" t="s">
        <v>1163</v>
      </c>
      <c r="K937" t="s">
        <v>473</v>
      </c>
      <c r="L937" t="s">
        <v>93</v>
      </c>
      <c r="M937">
        <v>28</v>
      </c>
      <c r="N937" t="s">
        <v>4216</v>
      </c>
      <c r="O937" t="s">
        <v>271</v>
      </c>
      <c r="P937" t="s">
        <v>38</v>
      </c>
    </row>
    <row r="938" spans="1:16" x14ac:dyDescent="0.55000000000000004">
      <c r="A938">
        <v>491082</v>
      </c>
      <c r="B938" t="s">
        <v>4159</v>
      </c>
      <c r="C938">
        <v>937</v>
      </c>
      <c r="D938" t="s">
        <v>4217</v>
      </c>
      <c r="E938" t="s">
        <v>4218</v>
      </c>
      <c r="F938" t="s">
        <v>3047</v>
      </c>
      <c r="G938" t="s">
        <v>471</v>
      </c>
      <c r="H938" t="s">
        <v>93</v>
      </c>
      <c r="I938" t="s">
        <v>444</v>
      </c>
      <c r="J938" t="s">
        <v>4202</v>
      </c>
      <c r="K938" t="s">
        <v>473</v>
      </c>
      <c r="L938" t="s">
        <v>93</v>
      </c>
      <c r="M938">
        <v>28</v>
      </c>
      <c r="N938" t="s">
        <v>4219</v>
      </c>
      <c r="O938" t="s">
        <v>573</v>
      </c>
      <c r="P938" t="s">
        <v>38</v>
      </c>
    </row>
    <row r="939" spans="1:16" x14ac:dyDescent="0.55000000000000004">
      <c r="A939">
        <v>491082</v>
      </c>
      <c r="B939" t="s">
        <v>4159</v>
      </c>
      <c r="C939">
        <v>938</v>
      </c>
      <c r="D939" t="s">
        <v>4220</v>
      </c>
      <c r="E939" t="s">
        <v>4221</v>
      </c>
      <c r="F939" t="s">
        <v>2342</v>
      </c>
      <c r="G939" t="s">
        <v>471</v>
      </c>
      <c r="H939" t="s">
        <v>93</v>
      </c>
      <c r="I939" t="s">
        <v>174</v>
      </c>
      <c r="J939" t="s">
        <v>4202</v>
      </c>
      <c r="K939" t="s">
        <v>473</v>
      </c>
      <c r="L939" t="s">
        <v>93</v>
      </c>
      <c r="M939">
        <v>28</v>
      </c>
      <c r="N939" t="s">
        <v>833</v>
      </c>
      <c r="O939" t="s">
        <v>4222</v>
      </c>
      <c r="P939" t="s">
        <v>38</v>
      </c>
    </row>
    <row r="940" spans="1:16" x14ac:dyDescent="0.55000000000000004">
      <c r="A940">
        <v>491082</v>
      </c>
      <c r="B940" t="s">
        <v>4159</v>
      </c>
      <c r="C940">
        <v>939</v>
      </c>
      <c r="D940" t="s">
        <v>4223</v>
      </c>
      <c r="E940" t="s">
        <v>4224</v>
      </c>
      <c r="F940" t="s">
        <v>2177</v>
      </c>
      <c r="G940" t="s">
        <v>471</v>
      </c>
      <c r="H940" t="s">
        <v>93</v>
      </c>
      <c r="I940" t="s">
        <v>3844</v>
      </c>
      <c r="J940" t="s">
        <v>1163</v>
      </c>
      <c r="K940" t="s">
        <v>473</v>
      </c>
      <c r="L940" t="s">
        <v>93</v>
      </c>
      <c r="M940">
        <v>28</v>
      </c>
      <c r="N940" t="s">
        <v>1340</v>
      </c>
      <c r="O940" t="s">
        <v>2235</v>
      </c>
      <c r="P940" t="s">
        <v>38</v>
      </c>
    </row>
    <row r="941" spans="1:16" x14ac:dyDescent="0.55000000000000004">
      <c r="A941">
        <v>491082</v>
      </c>
      <c r="B941" t="s">
        <v>4159</v>
      </c>
      <c r="C941">
        <v>940</v>
      </c>
      <c r="D941" t="s">
        <v>4225</v>
      </c>
      <c r="E941" t="s">
        <v>4226</v>
      </c>
      <c r="F941" t="s">
        <v>4227</v>
      </c>
      <c r="G941" t="s">
        <v>471</v>
      </c>
      <c r="H941" t="s">
        <v>45</v>
      </c>
      <c r="I941" t="s">
        <v>4228</v>
      </c>
      <c r="J941" t="s">
        <v>4202</v>
      </c>
      <c r="K941" t="s">
        <v>473</v>
      </c>
      <c r="L941" t="s">
        <v>93</v>
      </c>
      <c r="M941">
        <v>28</v>
      </c>
      <c r="N941" t="s">
        <v>4229</v>
      </c>
      <c r="O941" t="s">
        <v>543</v>
      </c>
      <c r="P941" t="s">
        <v>38</v>
      </c>
    </row>
    <row r="942" spans="1:16" x14ac:dyDescent="0.55000000000000004">
      <c r="A942">
        <v>491082</v>
      </c>
      <c r="B942" t="s">
        <v>4159</v>
      </c>
      <c r="C942">
        <v>941</v>
      </c>
      <c r="D942" t="s">
        <v>4230</v>
      </c>
      <c r="E942" t="s">
        <v>4231</v>
      </c>
      <c r="F942" t="s">
        <v>3475</v>
      </c>
      <c r="G942" t="s">
        <v>471</v>
      </c>
      <c r="H942" t="s">
        <v>93</v>
      </c>
      <c r="I942" t="s">
        <v>4232</v>
      </c>
      <c r="J942" t="s">
        <v>4202</v>
      </c>
      <c r="K942" t="s">
        <v>473</v>
      </c>
      <c r="L942" t="s">
        <v>93</v>
      </c>
      <c r="M942">
        <v>28</v>
      </c>
      <c r="N942" t="s">
        <v>1638</v>
      </c>
      <c r="O942" t="s">
        <v>4233</v>
      </c>
      <c r="P942" t="s">
        <v>38</v>
      </c>
    </row>
    <row r="943" spans="1:16" x14ac:dyDescent="0.55000000000000004">
      <c r="A943">
        <v>492413</v>
      </c>
      <c r="B943" t="s">
        <v>4234</v>
      </c>
      <c r="C943">
        <v>942</v>
      </c>
      <c r="D943" t="s">
        <v>4235</v>
      </c>
      <c r="E943" t="s">
        <v>4236</v>
      </c>
      <c r="F943" t="s">
        <v>4237</v>
      </c>
      <c r="G943" t="s">
        <v>31</v>
      </c>
      <c r="H943" t="s">
        <v>117</v>
      </c>
      <c r="I943" t="s">
        <v>743</v>
      </c>
      <c r="J943" t="s">
        <v>4238</v>
      </c>
      <c r="K943" t="s">
        <v>35</v>
      </c>
      <c r="L943" t="s">
        <v>93</v>
      </c>
      <c r="M943">
        <v>28</v>
      </c>
      <c r="N943" t="s">
        <v>1417</v>
      </c>
      <c r="O943" t="s">
        <v>4239</v>
      </c>
      <c r="P943" t="s">
        <v>38</v>
      </c>
    </row>
    <row r="944" spans="1:16" x14ac:dyDescent="0.55000000000000004">
      <c r="A944">
        <v>492430</v>
      </c>
      <c r="B944" t="s">
        <v>4240</v>
      </c>
      <c r="C944">
        <v>943</v>
      </c>
      <c r="D944" t="s">
        <v>4241</v>
      </c>
      <c r="E944" t="s">
        <v>4242</v>
      </c>
      <c r="F944" t="s">
        <v>4243</v>
      </c>
      <c r="G944" t="s">
        <v>216</v>
      </c>
      <c r="H944" t="s">
        <v>93</v>
      </c>
      <c r="I944" t="s">
        <v>2272</v>
      </c>
      <c r="J944" t="s">
        <v>781</v>
      </c>
      <c r="K944" t="s">
        <v>218</v>
      </c>
      <c r="L944" t="s">
        <v>93</v>
      </c>
      <c r="M944">
        <v>28</v>
      </c>
      <c r="N944" t="s">
        <v>4244</v>
      </c>
      <c r="O944" t="s">
        <v>325</v>
      </c>
      <c r="P944" t="s">
        <v>38</v>
      </c>
    </row>
    <row r="945" spans="1:16" x14ac:dyDescent="0.55000000000000004">
      <c r="A945">
        <v>492430</v>
      </c>
      <c r="B945" t="s">
        <v>4240</v>
      </c>
      <c r="C945">
        <v>944</v>
      </c>
      <c r="D945" t="s">
        <v>4245</v>
      </c>
      <c r="E945" t="s">
        <v>4246</v>
      </c>
      <c r="F945" t="s">
        <v>950</v>
      </c>
      <c r="G945" t="s">
        <v>216</v>
      </c>
      <c r="H945" t="s">
        <v>93</v>
      </c>
      <c r="I945" t="s">
        <v>1397</v>
      </c>
      <c r="J945" t="s">
        <v>4247</v>
      </c>
      <c r="K945" t="s">
        <v>218</v>
      </c>
      <c r="L945" t="s">
        <v>93</v>
      </c>
      <c r="M945">
        <v>28</v>
      </c>
      <c r="N945" t="s">
        <v>127</v>
      </c>
      <c r="O945" t="s">
        <v>1759</v>
      </c>
      <c r="P945" t="s">
        <v>38</v>
      </c>
    </row>
    <row r="946" spans="1:16" x14ac:dyDescent="0.55000000000000004">
      <c r="A946">
        <v>492430</v>
      </c>
      <c r="B946" t="s">
        <v>4240</v>
      </c>
      <c r="C946">
        <v>945</v>
      </c>
      <c r="D946" t="s">
        <v>4248</v>
      </c>
      <c r="E946" t="s">
        <v>4249</v>
      </c>
      <c r="F946" t="s">
        <v>215</v>
      </c>
      <c r="G946" t="s">
        <v>216</v>
      </c>
      <c r="H946" t="s">
        <v>855</v>
      </c>
      <c r="I946" t="s">
        <v>4250</v>
      </c>
      <c r="J946" t="s">
        <v>781</v>
      </c>
      <c r="K946" t="s">
        <v>218</v>
      </c>
      <c r="L946" t="s">
        <v>855</v>
      </c>
      <c r="M946">
        <v>39</v>
      </c>
      <c r="N946" t="s">
        <v>4251</v>
      </c>
      <c r="O946" t="s">
        <v>501</v>
      </c>
      <c r="P946" t="s">
        <v>38</v>
      </c>
    </row>
    <row r="947" spans="1:16" x14ac:dyDescent="0.55000000000000004">
      <c r="A947">
        <v>492430</v>
      </c>
      <c r="B947" t="s">
        <v>4240</v>
      </c>
      <c r="C947">
        <v>946</v>
      </c>
      <c r="D947" t="s">
        <v>4252</v>
      </c>
      <c r="E947" t="s">
        <v>4253</v>
      </c>
      <c r="F947" t="s">
        <v>300</v>
      </c>
      <c r="G947" t="s">
        <v>216</v>
      </c>
      <c r="H947" t="s">
        <v>93</v>
      </c>
      <c r="I947" t="s">
        <v>4254</v>
      </c>
      <c r="J947" t="s">
        <v>4247</v>
      </c>
      <c r="K947" t="s">
        <v>218</v>
      </c>
      <c r="L947" t="s">
        <v>93</v>
      </c>
      <c r="M947">
        <v>28</v>
      </c>
      <c r="N947" t="s">
        <v>1250</v>
      </c>
      <c r="O947" t="s">
        <v>828</v>
      </c>
      <c r="P947" t="s">
        <v>38</v>
      </c>
    </row>
    <row r="948" spans="1:16" x14ac:dyDescent="0.55000000000000004">
      <c r="A948">
        <v>492430</v>
      </c>
      <c r="B948" t="s">
        <v>4240</v>
      </c>
      <c r="C948">
        <v>947</v>
      </c>
      <c r="D948" t="s">
        <v>4255</v>
      </c>
      <c r="E948" t="s">
        <v>4256</v>
      </c>
      <c r="F948" t="s">
        <v>4257</v>
      </c>
      <c r="G948" t="s">
        <v>216</v>
      </c>
      <c r="H948" t="s">
        <v>93</v>
      </c>
      <c r="I948" t="s">
        <v>2272</v>
      </c>
      <c r="J948" t="s">
        <v>4247</v>
      </c>
      <c r="K948" t="s">
        <v>218</v>
      </c>
      <c r="L948" t="s">
        <v>93</v>
      </c>
      <c r="M948">
        <v>28</v>
      </c>
      <c r="N948" t="s">
        <v>4258</v>
      </c>
      <c r="O948" t="s">
        <v>4259</v>
      </c>
      <c r="P948" t="s">
        <v>38</v>
      </c>
    </row>
    <row r="949" spans="1:16" x14ac:dyDescent="0.55000000000000004">
      <c r="A949">
        <v>492430</v>
      </c>
      <c r="B949" t="s">
        <v>4240</v>
      </c>
      <c r="C949">
        <v>948</v>
      </c>
      <c r="D949" t="s">
        <v>4260</v>
      </c>
      <c r="E949" t="s">
        <v>4261</v>
      </c>
      <c r="F949" t="s">
        <v>1065</v>
      </c>
      <c r="G949" t="s">
        <v>471</v>
      </c>
      <c r="H949" t="s">
        <v>93</v>
      </c>
      <c r="I949" t="s">
        <v>4262</v>
      </c>
      <c r="J949" t="s">
        <v>781</v>
      </c>
      <c r="K949" t="s">
        <v>473</v>
      </c>
      <c r="L949" t="s">
        <v>93</v>
      </c>
      <c r="M949">
        <v>28</v>
      </c>
      <c r="N949" t="s">
        <v>1985</v>
      </c>
      <c r="O949" t="s">
        <v>265</v>
      </c>
      <c r="P949" t="s">
        <v>38</v>
      </c>
    </row>
    <row r="950" spans="1:16" x14ac:dyDescent="0.55000000000000004">
      <c r="A950">
        <v>492430</v>
      </c>
      <c r="B950" t="s">
        <v>4240</v>
      </c>
      <c r="C950">
        <v>949</v>
      </c>
      <c r="D950" t="s">
        <v>4263</v>
      </c>
      <c r="E950" t="s">
        <v>4264</v>
      </c>
      <c r="F950" t="s">
        <v>4265</v>
      </c>
      <c r="G950" t="s">
        <v>471</v>
      </c>
      <c r="H950" t="s">
        <v>93</v>
      </c>
      <c r="I950" t="s">
        <v>1397</v>
      </c>
      <c r="J950" t="s">
        <v>781</v>
      </c>
      <c r="K950" t="s">
        <v>473</v>
      </c>
      <c r="L950" t="s">
        <v>93</v>
      </c>
      <c r="M950">
        <v>28</v>
      </c>
      <c r="N950" t="s">
        <v>4266</v>
      </c>
      <c r="O950" t="s">
        <v>2758</v>
      </c>
      <c r="P950" t="s">
        <v>38</v>
      </c>
    </row>
    <row r="951" spans="1:16" x14ac:dyDescent="0.55000000000000004">
      <c r="A951">
        <v>492430</v>
      </c>
      <c r="B951" t="s">
        <v>4240</v>
      </c>
      <c r="C951">
        <v>950</v>
      </c>
      <c r="D951" t="s">
        <v>4267</v>
      </c>
      <c r="E951" t="s">
        <v>4268</v>
      </c>
      <c r="F951" t="s">
        <v>2084</v>
      </c>
      <c r="G951" t="s">
        <v>471</v>
      </c>
      <c r="H951" t="s">
        <v>93</v>
      </c>
      <c r="I951" t="s">
        <v>1922</v>
      </c>
      <c r="J951" t="s">
        <v>781</v>
      </c>
      <c r="K951" t="s">
        <v>473</v>
      </c>
      <c r="L951" t="s">
        <v>93</v>
      </c>
      <c r="M951">
        <v>28</v>
      </c>
      <c r="N951" t="s">
        <v>4269</v>
      </c>
      <c r="O951" t="s">
        <v>1896</v>
      </c>
      <c r="P951" t="s">
        <v>38</v>
      </c>
    </row>
    <row r="952" spans="1:16" x14ac:dyDescent="0.55000000000000004">
      <c r="A952">
        <v>492430</v>
      </c>
      <c r="B952" t="s">
        <v>4240</v>
      </c>
      <c r="C952">
        <v>951</v>
      </c>
      <c r="D952" t="s">
        <v>4270</v>
      </c>
      <c r="E952" t="s">
        <v>4271</v>
      </c>
      <c r="F952" t="s">
        <v>2772</v>
      </c>
      <c r="G952" t="s">
        <v>471</v>
      </c>
      <c r="H952" t="s">
        <v>93</v>
      </c>
      <c r="I952" t="s">
        <v>4272</v>
      </c>
      <c r="J952" t="s">
        <v>4247</v>
      </c>
      <c r="K952" t="s">
        <v>473</v>
      </c>
      <c r="L952" t="s">
        <v>93</v>
      </c>
      <c r="M952">
        <v>28</v>
      </c>
      <c r="N952" t="s">
        <v>4273</v>
      </c>
      <c r="O952" t="s">
        <v>782</v>
      </c>
      <c r="P952" t="s">
        <v>38</v>
      </c>
    </row>
    <row r="953" spans="1:16" x14ac:dyDescent="0.55000000000000004">
      <c r="A953">
        <v>492430</v>
      </c>
      <c r="B953" t="s">
        <v>4240</v>
      </c>
      <c r="C953">
        <v>952</v>
      </c>
      <c r="D953" t="s">
        <v>4274</v>
      </c>
      <c r="E953" t="s">
        <v>4275</v>
      </c>
      <c r="F953" t="s">
        <v>3144</v>
      </c>
      <c r="G953" t="s">
        <v>471</v>
      </c>
      <c r="H953" t="s">
        <v>93</v>
      </c>
      <c r="I953" t="s">
        <v>4262</v>
      </c>
      <c r="J953" t="s">
        <v>4247</v>
      </c>
      <c r="K953" t="s">
        <v>473</v>
      </c>
      <c r="L953" t="s">
        <v>93</v>
      </c>
      <c r="M953">
        <v>28</v>
      </c>
      <c r="N953" t="s">
        <v>2537</v>
      </c>
      <c r="O953" t="s">
        <v>4276</v>
      </c>
      <c r="P953" t="s">
        <v>38</v>
      </c>
    </row>
    <row r="954" spans="1:16" x14ac:dyDescent="0.55000000000000004">
      <c r="A954">
        <v>492430</v>
      </c>
      <c r="B954" t="s">
        <v>4240</v>
      </c>
      <c r="C954">
        <v>953</v>
      </c>
      <c r="D954" t="s">
        <v>4277</v>
      </c>
      <c r="E954" t="s">
        <v>4278</v>
      </c>
      <c r="F954" t="s">
        <v>4279</v>
      </c>
      <c r="G954" t="s">
        <v>471</v>
      </c>
      <c r="H954" t="s">
        <v>65</v>
      </c>
      <c r="I954" t="s">
        <v>66</v>
      </c>
      <c r="J954" t="s">
        <v>4247</v>
      </c>
      <c r="K954" t="s">
        <v>473</v>
      </c>
      <c r="L954" t="s">
        <v>65</v>
      </c>
      <c r="M954">
        <v>26</v>
      </c>
      <c r="N954" t="s">
        <v>146</v>
      </c>
      <c r="O954" t="s">
        <v>1596</v>
      </c>
      <c r="P954" t="s">
        <v>38</v>
      </c>
    </row>
    <row r="955" spans="1:16" x14ac:dyDescent="0.55000000000000004">
      <c r="A955">
        <v>492430</v>
      </c>
      <c r="B955" t="s">
        <v>4240</v>
      </c>
      <c r="C955">
        <v>954</v>
      </c>
      <c r="D955" t="s">
        <v>4280</v>
      </c>
      <c r="E955" t="s">
        <v>4281</v>
      </c>
      <c r="F955" t="s">
        <v>4282</v>
      </c>
      <c r="G955" t="s">
        <v>582</v>
      </c>
      <c r="H955" t="s">
        <v>93</v>
      </c>
      <c r="I955" t="s">
        <v>4272</v>
      </c>
      <c r="J955" t="s">
        <v>781</v>
      </c>
      <c r="K955" t="s">
        <v>584</v>
      </c>
      <c r="L955" t="s">
        <v>93</v>
      </c>
      <c r="M955">
        <v>28</v>
      </c>
      <c r="N955" t="s">
        <v>4216</v>
      </c>
      <c r="O955" t="s">
        <v>3953</v>
      </c>
      <c r="P955" t="s">
        <v>38</v>
      </c>
    </row>
    <row r="956" spans="1:16" x14ac:dyDescent="0.55000000000000004">
      <c r="A956">
        <v>492430</v>
      </c>
      <c r="B956" t="s">
        <v>4240</v>
      </c>
      <c r="C956">
        <v>955</v>
      </c>
      <c r="D956" t="s">
        <v>4283</v>
      </c>
      <c r="E956" t="s">
        <v>4284</v>
      </c>
      <c r="F956" t="s">
        <v>4285</v>
      </c>
      <c r="G956" t="s">
        <v>582</v>
      </c>
      <c r="H956" t="s">
        <v>93</v>
      </c>
      <c r="I956" t="s">
        <v>288</v>
      </c>
      <c r="J956" t="s">
        <v>781</v>
      </c>
      <c r="K956" t="s">
        <v>584</v>
      </c>
      <c r="L956" t="s">
        <v>93</v>
      </c>
      <c r="M956">
        <v>28</v>
      </c>
      <c r="N956" t="s">
        <v>4286</v>
      </c>
      <c r="O956" t="s">
        <v>4287</v>
      </c>
      <c r="P956" t="s">
        <v>38</v>
      </c>
    </row>
    <row r="957" spans="1:16" x14ac:dyDescent="0.55000000000000004">
      <c r="A957">
        <v>492430</v>
      </c>
      <c r="B957" t="s">
        <v>4240</v>
      </c>
      <c r="C957">
        <v>956</v>
      </c>
      <c r="D957" t="s">
        <v>4288</v>
      </c>
      <c r="E957" t="s">
        <v>4289</v>
      </c>
      <c r="F957" t="s">
        <v>4290</v>
      </c>
      <c r="G957" t="s">
        <v>582</v>
      </c>
      <c r="H957" t="s">
        <v>100</v>
      </c>
      <c r="I957" t="s">
        <v>1090</v>
      </c>
      <c r="J957" t="s">
        <v>4247</v>
      </c>
      <c r="K957" t="s">
        <v>584</v>
      </c>
      <c r="L957" t="s">
        <v>100</v>
      </c>
      <c r="M957">
        <v>27</v>
      </c>
      <c r="N957" t="s">
        <v>4291</v>
      </c>
      <c r="O957" t="s">
        <v>2715</v>
      </c>
      <c r="P957" t="s">
        <v>38</v>
      </c>
    </row>
    <row r="958" spans="1:16" x14ac:dyDescent="0.55000000000000004">
      <c r="A958">
        <v>492430</v>
      </c>
      <c r="B958" t="s">
        <v>4240</v>
      </c>
      <c r="C958">
        <v>957</v>
      </c>
      <c r="D958" t="s">
        <v>4292</v>
      </c>
      <c r="E958" t="s">
        <v>4293</v>
      </c>
      <c r="F958" t="s">
        <v>4294</v>
      </c>
      <c r="G958" t="s">
        <v>582</v>
      </c>
      <c r="H958" t="s">
        <v>93</v>
      </c>
      <c r="I958" t="s">
        <v>3963</v>
      </c>
      <c r="J958" t="s">
        <v>4247</v>
      </c>
      <c r="K958" t="s">
        <v>584</v>
      </c>
      <c r="L958" t="s">
        <v>93</v>
      </c>
      <c r="M958">
        <v>28</v>
      </c>
      <c r="N958" t="s">
        <v>4295</v>
      </c>
      <c r="O958" t="s">
        <v>440</v>
      </c>
      <c r="P958" t="s">
        <v>38</v>
      </c>
    </row>
    <row r="959" spans="1:16" x14ac:dyDescent="0.55000000000000004">
      <c r="A959">
        <v>492430</v>
      </c>
      <c r="B959" t="s">
        <v>4240</v>
      </c>
      <c r="C959">
        <v>958</v>
      </c>
      <c r="D959" t="s">
        <v>4296</v>
      </c>
      <c r="E959" t="s">
        <v>4297</v>
      </c>
      <c r="F959" t="s">
        <v>4298</v>
      </c>
      <c r="G959" t="s">
        <v>582</v>
      </c>
      <c r="H959" t="s">
        <v>45</v>
      </c>
      <c r="I959" t="s">
        <v>737</v>
      </c>
      <c r="J959" t="s">
        <v>4247</v>
      </c>
      <c r="K959" t="s">
        <v>584</v>
      </c>
      <c r="L959" t="s">
        <v>45</v>
      </c>
      <c r="M959">
        <v>25</v>
      </c>
      <c r="N959" t="s">
        <v>522</v>
      </c>
      <c r="O959" t="s">
        <v>1967</v>
      </c>
      <c r="P959" t="s">
        <v>38</v>
      </c>
    </row>
    <row r="960" spans="1:16" x14ac:dyDescent="0.55000000000000004">
      <c r="A960">
        <v>492430</v>
      </c>
      <c r="B960" t="s">
        <v>4240</v>
      </c>
      <c r="C960">
        <v>959</v>
      </c>
      <c r="D960" t="s">
        <v>4299</v>
      </c>
      <c r="E960" t="s">
        <v>4300</v>
      </c>
      <c r="F960" t="s">
        <v>4301</v>
      </c>
      <c r="G960" t="s">
        <v>582</v>
      </c>
      <c r="H960" t="s">
        <v>93</v>
      </c>
      <c r="I960" t="s">
        <v>3997</v>
      </c>
      <c r="J960" t="s">
        <v>4247</v>
      </c>
      <c r="K960" t="s">
        <v>584</v>
      </c>
      <c r="L960" t="s">
        <v>93</v>
      </c>
      <c r="M960">
        <v>28</v>
      </c>
      <c r="N960" t="s">
        <v>4302</v>
      </c>
      <c r="O960" t="s">
        <v>407</v>
      </c>
      <c r="P960" t="s">
        <v>38</v>
      </c>
    </row>
    <row r="961" spans="1:16" x14ac:dyDescent="0.55000000000000004">
      <c r="A961">
        <v>492234</v>
      </c>
      <c r="B961" t="s">
        <v>4303</v>
      </c>
      <c r="C961">
        <v>960</v>
      </c>
      <c r="D961" t="s">
        <v>4304</v>
      </c>
      <c r="E961" t="s">
        <v>4305</v>
      </c>
      <c r="F961" t="s">
        <v>4306</v>
      </c>
      <c r="G961" t="s">
        <v>116</v>
      </c>
      <c r="H961" t="s">
        <v>93</v>
      </c>
      <c r="I961" t="s">
        <v>4307</v>
      </c>
      <c r="J961" t="s">
        <v>139</v>
      </c>
      <c r="K961" t="s">
        <v>119</v>
      </c>
      <c r="L961" t="s">
        <v>93</v>
      </c>
      <c r="M961">
        <v>28</v>
      </c>
      <c r="N961" t="s">
        <v>4308</v>
      </c>
      <c r="O961" t="s">
        <v>523</v>
      </c>
      <c r="P961" t="s">
        <v>38</v>
      </c>
    </row>
    <row r="962" spans="1:16" x14ac:dyDescent="0.55000000000000004">
      <c r="A962">
        <v>492234</v>
      </c>
      <c r="B962" t="s">
        <v>4303</v>
      </c>
      <c r="C962">
        <v>961</v>
      </c>
      <c r="D962" t="s">
        <v>4309</v>
      </c>
      <c r="E962" t="s">
        <v>4310</v>
      </c>
      <c r="F962" t="s">
        <v>1376</v>
      </c>
      <c r="G962" t="s">
        <v>31</v>
      </c>
      <c r="H962" t="s">
        <v>65</v>
      </c>
      <c r="I962" t="s">
        <v>2547</v>
      </c>
      <c r="J962" t="s">
        <v>399</v>
      </c>
      <c r="K962" t="s">
        <v>35</v>
      </c>
      <c r="L962" t="s">
        <v>93</v>
      </c>
      <c r="M962">
        <v>28</v>
      </c>
      <c r="N962" t="s">
        <v>1752</v>
      </c>
      <c r="O962" t="s">
        <v>4311</v>
      </c>
      <c r="P962" t="s">
        <v>38</v>
      </c>
    </row>
    <row r="963" spans="1:16" x14ac:dyDescent="0.55000000000000004">
      <c r="A963">
        <v>492234</v>
      </c>
      <c r="B963" t="s">
        <v>4303</v>
      </c>
      <c r="C963">
        <v>962</v>
      </c>
      <c r="D963" t="s">
        <v>4312</v>
      </c>
      <c r="E963" t="s">
        <v>4313</v>
      </c>
      <c r="F963" t="s">
        <v>3341</v>
      </c>
      <c r="G963" t="s">
        <v>31</v>
      </c>
      <c r="H963" t="s">
        <v>93</v>
      </c>
      <c r="I963" t="s">
        <v>1531</v>
      </c>
      <c r="J963" t="s">
        <v>81</v>
      </c>
      <c r="K963" t="s">
        <v>35</v>
      </c>
      <c r="L963" t="s">
        <v>93</v>
      </c>
      <c r="M963">
        <v>28</v>
      </c>
      <c r="N963" t="s">
        <v>4314</v>
      </c>
      <c r="O963" t="s">
        <v>2938</v>
      </c>
      <c r="P963" t="s">
        <v>38</v>
      </c>
    </row>
    <row r="964" spans="1:16" x14ac:dyDescent="0.55000000000000004">
      <c r="A964">
        <v>492234</v>
      </c>
      <c r="B964" t="s">
        <v>4303</v>
      </c>
      <c r="C964">
        <v>963</v>
      </c>
      <c r="D964" t="s">
        <v>4315</v>
      </c>
      <c r="E964" t="s">
        <v>4316</v>
      </c>
      <c r="F964" t="s">
        <v>4317</v>
      </c>
      <c r="G964" t="s">
        <v>31</v>
      </c>
      <c r="H964" t="s">
        <v>93</v>
      </c>
      <c r="I964" t="s">
        <v>1531</v>
      </c>
      <c r="J964" t="s">
        <v>139</v>
      </c>
      <c r="K964" t="s">
        <v>35</v>
      </c>
      <c r="L964" t="s">
        <v>93</v>
      </c>
      <c r="M964">
        <v>28</v>
      </c>
      <c r="N964" t="s">
        <v>4318</v>
      </c>
      <c r="O964" t="s">
        <v>2482</v>
      </c>
      <c r="P964" t="s">
        <v>38</v>
      </c>
    </row>
    <row r="965" spans="1:16" x14ac:dyDescent="0.55000000000000004">
      <c r="A965">
        <v>492234</v>
      </c>
      <c r="B965" t="s">
        <v>4303</v>
      </c>
      <c r="C965">
        <v>964</v>
      </c>
      <c r="D965" t="s">
        <v>4319</v>
      </c>
      <c r="E965" t="s">
        <v>4320</v>
      </c>
      <c r="F965" t="s">
        <v>4321</v>
      </c>
      <c r="G965" t="s">
        <v>31</v>
      </c>
      <c r="H965" t="s">
        <v>93</v>
      </c>
      <c r="I965" t="s">
        <v>4322</v>
      </c>
      <c r="J965" t="s">
        <v>4323</v>
      </c>
      <c r="K965" t="s">
        <v>35</v>
      </c>
      <c r="L965" t="s">
        <v>93</v>
      </c>
      <c r="M965">
        <v>28</v>
      </c>
      <c r="N965" t="s">
        <v>60</v>
      </c>
      <c r="O965" t="s">
        <v>1453</v>
      </c>
      <c r="P965" t="s">
        <v>38</v>
      </c>
    </row>
    <row r="966" spans="1:16" x14ac:dyDescent="0.55000000000000004">
      <c r="A966">
        <v>492234</v>
      </c>
      <c r="B966" t="s">
        <v>4303</v>
      </c>
      <c r="C966">
        <v>965</v>
      </c>
      <c r="D966" t="s">
        <v>4324</v>
      </c>
      <c r="E966" t="s">
        <v>4325</v>
      </c>
      <c r="F966" t="s">
        <v>4011</v>
      </c>
      <c r="G966" t="s">
        <v>31</v>
      </c>
      <c r="H966" t="s">
        <v>100</v>
      </c>
      <c r="I966" t="s">
        <v>4326</v>
      </c>
      <c r="J966" t="s">
        <v>295</v>
      </c>
      <c r="K966" t="s">
        <v>35</v>
      </c>
      <c r="L966" t="s">
        <v>100</v>
      </c>
      <c r="M966">
        <v>27</v>
      </c>
      <c r="N966" t="s">
        <v>4327</v>
      </c>
      <c r="O966" t="s">
        <v>4328</v>
      </c>
      <c r="P966" t="s">
        <v>38</v>
      </c>
    </row>
    <row r="967" spans="1:16" x14ac:dyDescent="0.55000000000000004">
      <c r="A967">
        <v>492234</v>
      </c>
      <c r="B967" t="s">
        <v>4303</v>
      </c>
      <c r="C967">
        <v>966</v>
      </c>
      <c r="D967" t="s">
        <v>4329</v>
      </c>
      <c r="E967" t="s">
        <v>4330</v>
      </c>
      <c r="F967" t="s">
        <v>803</v>
      </c>
      <c r="G967" t="s">
        <v>31</v>
      </c>
      <c r="H967" t="s">
        <v>100</v>
      </c>
      <c r="I967" t="s">
        <v>4331</v>
      </c>
      <c r="J967" t="s">
        <v>399</v>
      </c>
      <c r="K967" t="s">
        <v>35</v>
      </c>
      <c r="L967" t="s">
        <v>100</v>
      </c>
      <c r="M967">
        <v>27</v>
      </c>
      <c r="N967" t="s">
        <v>4332</v>
      </c>
      <c r="O967" t="s">
        <v>440</v>
      </c>
      <c r="P967" t="s">
        <v>38</v>
      </c>
    </row>
    <row r="968" spans="1:16" x14ac:dyDescent="0.55000000000000004">
      <c r="A968">
        <v>492234</v>
      </c>
      <c r="B968" t="s">
        <v>4303</v>
      </c>
      <c r="C968">
        <v>967</v>
      </c>
      <c r="D968" t="s">
        <v>4333</v>
      </c>
      <c r="E968" t="s">
        <v>4334</v>
      </c>
      <c r="F968" t="s">
        <v>4335</v>
      </c>
      <c r="G968" t="s">
        <v>31</v>
      </c>
      <c r="H968" t="s">
        <v>93</v>
      </c>
      <c r="I968" t="s">
        <v>4336</v>
      </c>
      <c r="J968" t="s">
        <v>295</v>
      </c>
      <c r="K968" t="s">
        <v>35</v>
      </c>
      <c r="L968" t="s">
        <v>93</v>
      </c>
      <c r="M968">
        <v>28</v>
      </c>
      <c r="N968" t="s">
        <v>192</v>
      </c>
      <c r="O968" t="s">
        <v>239</v>
      </c>
      <c r="P968" t="s">
        <v>38</v>
      </c>
    </row>
    <row r="969" spans="1:16" x14ac:dyDescent="0.55000000000000004">
      <c r="A969">
        <v>492234</v>
      </c>
      <c r="B969" t="s">
        <v>4303</v>
      </c>
      <c r="C969">
        <v>968</v>
      </c>
      <c r="D969" t="s">
        <v>4337</v>
      </c>
      <c r="E969" t="s">
        <v>4338</v>
      </c>
      <c r="F969" t="s">
        <v>4339</v>
      </c>
      <c r="G969" t="s">
        <v>216</v>
      </c>
      <c r="H969" t="s">
        <v>72</v>
      </c>
      <c r="I969" t="s">
        <v>4340</v>
      </c>
      <c r="J969" t="s">
        <v>399</v>
      </c>
      <c r="K969" t="s">
        <v>218</v>
      </c>
      <c r="L969" t="s">
        <v>93</v>
      </c>
      <c r="M969">
        <v>28</v>
      </c>
      <c r="N969" t="s">
        <v>4341</v>
      </c>
      <c r="O969" t="s">
        <v>4342</v>
      </c>
      <c r="P969" t="s">
        <v>38</v>
      </c>
    </row>
    <row r="970" spans="1:16" x14ac:dyDescent="0.55000000000000004">
      <c r="A970">
        <v>492234</v>
      </c>
      <c r="B970" t="s">
        <v>4303</v>
      </c>
      <c r="C970">
        <v>969</v>
      </c>
      <c r="D970" t="s">
        <v>4343</v>
      </c>
      <c r="E970" t="s">
        <v>4344</v>
      </c>
      <c r="F970" t="s">
        <v>2685</v>
      </c>
      <c r="G970" t="s">
        <v>216</v>
      </c>
      <c r="H970" t="s">
        <v>93</v>
      </c>
      <c r="I970" t="s">
        <v>484</v>
      </c>
      <c r="J970" t="s">
        <v>81</v>
      </c>
      <c r="K970" t="s">
        <v>218</v>
      </c>
      <c r="L970" t="s">
        <v>93</v>
      </c>
      <c r="M970">
        <v>28</v>
      </c>
      <c r="N970" t="s">
        <v>2968</v>
      </c>
      <c r="O970" t="s">
        <v>4345</v>
      </c>
      <c r="P970" t="s">
        <v>38</v>
      </c>
    </row>
    <row r="971" spans="1:16" x14ac:dyDescent="0.55000000000000004">
      <c r="A971">
        <v>492234</v>
      </c>
      <c r="B971" t="s">
        <v>4303</v>
      </c>
      <c r="C971">
        <v>970</v>
      </c>
      <c r="D971" t="s">
        <v>4346</v>
      </c>
      <c r="E971" t="s">
        <v>4347</v>
      </c>
      <c r="F971" t="s">
        <v>4348</v>
      </c>
      <c r="G971" t="s">
        <v>216</v>
      </c>
      <c r="H971" t="s">
        <v>93</v>
      </c>
      <c r="I971" t="s">
        <v>94</v>
      </c>
      <c r="J971" t="s">
        <v>81</v>
      </c>
      <c r="K971" t="s">
        <v>218</v>
      </c>
      <c r="L971" t="s">
        <v>93</v>
      </c>
      <c r="M971">
        <v>28</v>
      </c>
      <c r="N971" t="s">
        <v>4349</v>
      </c>
      <c r="O971" t="s">
        <v>3589</v>
      </c>
      <c r="P971" t="s">
        <v>38</v>
      </c>
    </row>
    <row r="972" spans="1:16" x14ac:dyDescent="0.55000000000000004">
      <c r="A972">
        <v>492234</v>
      </c>
      <c r="B972" t="s">
        <v>4303</v>
      </c>
      <c r="C972">
        <v>971</v>
      </c>
      <c r="D972" t="s">
        <v>4350</v>
      </c>
      <c r="E972" t="s">
        <v>4351</v>
      </c>
      <c r="F972" t="s">
        <v>895</v>
      </c>
      <c r="G972" t="s">
        <v>216</v>
      </c>
      <c r="H972" t="s">
        <v>100</v>
      </c>
      <c r="I972" t="s">
        <v>1117</v>
      </c>
      <c r="J972" t="s">
        <v>295</v>
      </c>
      <c r="K972" t="s">
        <v>218</v>
      </c>
      <c r="L972" t="s">
        <v>100</v>
      </c>
      <c r="M972">
        <v>27</v>
      </c>
      <c r="N972" t="s">
        <v>4352</v>
      </c>
      <c r="O972" t="s">
        <v>4353</v>
      </c>
      <c r="P972" t="s">
        <v>38</v>
      </c>
    </row>
    <row r="973" spans="1:16" x14ac:dyDescent="0.55000000000000004">
      <c r="A973">
        <v>492234</v>
      </c>
      <c r="B973" t="s">
        <v>4303</v>
      </c>
      <c r="C973">
        <v>972</v>
      </c>
      <c r="D973" t="s">
        <v>4354</v>
      </c>
      <c r="E973" t="s">
        <v>4355</v>
      </c>
      <c r="F973" t="s">
        <v>4079</v>
      </c>
      <c r="G973" t="s">
        <v>216</v>
      </c>
      <c r="H973" t="s">
        <v>100</v>
      </c>
      <c r="I973" t="s">
        <v>4356</v>
      </c>
      <c r="J973" t="s">
        <v>399</v>
      </c>
      <c r="K973" t="s">
        <v>218</v>
      </c>
      <c r="L973" t="s">
        <v>100</v>
      </c>
      <c r="M973">
        <v>27</v>
      </c>
      <c r="N973" t="s">
        <v>4357</v>
      </c>
      <c r="O973" t="s">
        <v>154</v>
      </c>
      <c r="P973" t="s">
        <v>38</v>
      </c>
    </row>
    <row r="974" spans="1:16" x14ac:dyDescent="0.55000000000000004">
      <c r="A974">
        <v>492234</v>
      </c>
      <c r="B974" t="s">
        <v>4303</v>
      </c>
      <c r="C974">
        <v>973</v>
      </c>
      <c r="D974" t="s">
        <v>4358</v>
      </c>
      <c r="E974" t="s">
        <v>4359</v>
      </c>
      <c r="F974" t="s">
        <v>403</v>
      </c>
      <c r="G974" t="s">
        <v>216</v>
      </c>
      <c r="H974" t="s">
        <v>93</v>
      </c>
      <c r="I974" t="s">
        <v>288</v>
      </c>
      <c r="J974" t="s">
        <v>399</v>
      </c>
      <c r="K974" t="s">
        <v>218</v>
      </c>
      <c r="L974" t="s">
        <v>93</v>
      </c>
      <c r="M974">
        <v>28</v>
      </c>
      <c r="N974" t="s">
        <v>4360</v>
      </c>
      <c r="O974" t="s">
        <v>2301</v>
      </c>
      <c r="P974" t="s">
        <v>38</v>
      </c>
    </row>
    <row r="975" spans="1:16" x14ac:dyDescent="0.55000000000000004">
      <c r="A975">
        <v>492234</v>
      </c>
      <c r="B975" t="s">
        <v>4303</v>
      </c>
      <c r="C975">
        <v>974</v>
      </c>
      <c r="D975" t="s">
        <v>4361</v>
      </c>
      <c r="E975" t="s">
        <v>4362</v>
      </c>
      <c r="F975" t="s">
        <v>4363</v>
      </c>
      <c r="G975" t="s">
        <v>31</v>
      </c>
      <c r="H975" t="s">
        <v>93</v>
      </c>
      <c r="I975" t="s">
        <v>4197</v>
      </c>
      <c r="J975" t="s">
        <v>295</v>
      </c>
      <c r="K975" t="s">
        <v>218</v>
      </c>
      <c r="L975" t="s">
        <v>93</v>
      </c>
      <c r="M975">
        <v>28</v>
      </c>
      <c r="N975" t="s">
        <v>4364</v>
      </c>
      <c r="O975" t="s">
        <v>971</v>
      </c>
      <c r="P975" t="s">
        <v>38</v>
      </c>
    </row>
    <row r="976" spans="1:16" x14ac:dyDescent="0.55000000000000004">
      <c r="A976">
        <v>492234</v>
      </c>
      <c r="B976" t="s">
        <v>4303</v>
      </c>
      <c r="C976">
        <v>975</v>
      </c>
      <c r="D976" t="s">
        <v>4365</v>
      </c>
      <c r="E976" t="s">
        <v>4366</v>
      </c>
      <c r="F976" t="s">
        <v>2134</v>
      </c>
      <c r="G976" t="s">
        <v>471</v>
      </c>
      <c r="H976" t="s">
        <v>93</v>
      </c>
      <c r="I976" t="s">
        <v>2713</v>
      </c>
      <c r="J976" t="s">
        <v>81</v>
      </c>
      <c r="K976" t="s">
        <v>473</v>
      </c>
      <c r="L976" t="s">
        <v>93</v>
      </c>
      <c r="M976">
        <v>28</v>
      </c>
      <c r="N976" t="s">
        <v>4367</v>
      </c>
      <c r="O976" t="s">
        <v>1086</v>
      </c>
      <c r="P976" t="s">
        <v>38</v>
      </c>
    </row>
    <row r="977" spans="1:16" x14ac:dyDescent="0.55000000000000004">
      <c r="A977">
        <v>492234</v>
      </c>
      <c r="B977" t="s">
        <v>4303</v>
      </c>
      <c r="C977">
        <v>976</v>
      </c>
      <c r="D977" t="s">
        <v>4368</v>
      </c>
      <c r="E977" t="s">
        <v>4369</v>
      </c>
      <c r="F977" t="s">
        <v>1131</v>
      </c>
      <c r="G977" t="s">
        <v>471</v>
      </c>
      <c r="H977" t="s">
        <v>93</v>
      </c>
      <c r="I977" t="s">
        <v>754</v>
      </c>
      <c r="J977" t="s">
        <v>295</v>
      </c>
      <c r="K977" t="s">
        <v>473</v>
      </c>
      <c r="L977" t="s">
        <v>93</v>
      </c>
      <c r="M977">
        <v>28</v>
      </c>
      <c r="N977" t="s">
        <v>4370</v>
      </c>
      <c r="O977" t="s">
        <v>61</v>
      </c>
      <c r="P977" t="s">
        <v>38</v>
      </c>
    </row>
    <row r="978" spans="1:16" x14ac:dyDescent="0.55000000000000004">
      <c r="A978">
        <v>492234</v>
      </c>
      <c r="B978" t="s">
        <v>4303</v>
      </c>
      <c r="C978">
        <v>977</v>
      </c>
      <c r="D978" t="s">
        <v>4371</v>
      </c>
      <c r="E978" t="s">
        <v>4372</v>
      </c>
      <c r="F978" t="s">
        <v>3660</v>
      </c>
      <c r="G978" t="s">
        <v>471</v>
      </c>
      <c r="H978" t="s">
        <v>93</v>
      </c>
      <c r="I978" t="s">
        <v>4373</v>
      </c>
      <c r="J978" t="s">
        <v>4323</v>
      </c>
      <c r="K978" t="s">
        <v>473</v>
      </c>
      <c r="L978" t="s">
        <v>93</v>
      </c>
      <c r="M978">
        <v>28</v>
      </c>
      <c r="N978" t="s">
        <v>4374</v>
      </c>
      <c r="O978" t="s">
        <v>573</v>
      </c>
      <c r="P978" t="s">
        <v>38</v>
      </c>
    </row>
    <row r="979" spans="1:16" x14ac:dyDescent="0.55000000000000004">
      <c r="A979">
        <v>492234</v>
      </c>
      <c r="B979" t="s">
        <v>4303</v>
      </c>
      <c r="C979">
        <v>978</v>
      </c>
      <c r="D979" t="s">
        <v>4375</v>
      </c>
      <c r="E979" t="s">
        <v>4376</v>
      </c>
      <c r="F979" t="s">
        <v>2125</v>
      </c>
      <c r="G979" t="s">
        <v>471</v>
      </c>
      <c r="H979" t="s">
        <v>93</v>
      </c>
      <c r="I979" t="s">
        <v>4377</v>
      </c>
      <c r="J979" t="s">
        <v>191</v>
      </c>
      <c r="K979" t="s">
        <v>473</v>
      </c>
      <c r="L979" t="s">
        <v>93</v>
      </c>
      <c r="M979">
        <v>28</v>
      </c>
      <c r="N979" t="s">
        <v>205</v>
      </c>
      <c r="O979" t="s">
        <v>1838</v>
      </c>
      <c r="P979" t="s">
        <v>38</v>
      </c>
    </row>
    <row r="980" spans="1:16" x14ac:dyDescent="0.55000000000000004">
      <c r="A980">
        <v>492234</v>
      </c>
      <c r="B980" t="s">
        <v>4303</v>
      </c>
      <c r="C980">
        <v>979</v>
      </c>
      <c r="D980" t="s">
        <v>4378</v>
      </c>
      <c r="E980" t="s">
        <v>4379</v>
      </c>
      <c r="F980" t="s">
        <v>4380</v>
      </c>
      <c r="G980" t="s">
        <v>471</v>
      </c>
      <c r="H980" t="s">
        <v>2563</v>
      </c>
      <c r="I980" t="s">
        <v>4381</v>
      </c>
      <c r="J980" t="s">
        <v>399</v>
      </c>
      <c r="K980" t="s">
        <v>473</v>
      </c>
      <c r="L980" t="s">
        <v>93</v>
      </c>
      <c r="M980">
        <v>28</v>
      </c>
      <c r="N980" t="s">
        <v>3690</v>
      </c>
      <c r="O980" t="s">
        <v>1838</v>
      </c>
      <c r="P980" t="s">
        <v>38</v>
      </c>
    </row>
    <row r="981" spans="1:16" x14ac:dyDescent="0.55000000000000004">
      <c r="A981">
        <v>492234</v>
      </c>
      <c r="B981" t="s">
        <v>4303</v>
      </c>
      <c r="C981">
        <v>980</v>
      </c>
      <c r="D981" t="s">
        <v>4382</v>
      </c>
      <c r="E981" t="s">
        <v>4383</v>
      </c>
      <c r="F981" t="s">
        <v>4384</v>
      </c>
      <c r="G981" t="s">
        <v>471</v>
      </c>
      <c r="H981" t="s">
        <v>230</v>
      </c>
      <c r="I981" t="s">
        <v>3090</v>
      </c>
      <c r="J981" t="s">
        <v>295</v>
      </c>
      <c r="K981" t="s">
        <v>473</v>
      </c>
      <c r="L981" t="s">
        <v>93</v>
      </c>
      <c r="M981">
        <v>28</v>
      </c>
      <c r="N981" t="s">
        <v>4385</v>
      </c>
      <c r="O981" t="s">
        <v>61</v>
      </c>
      <c r="P981" t="s">
        <v>38</v>
      </c>
    </row>
    <row r="982" spans="1:16" x14ac:dyDescent="0.55000000000000004">
      <c r="A982">
        <v>492234</v>
      </c>
      <c r="B982" t="s">
        <v>4303</v>
      </c>
      <c r="C982">
        <v>981</v>
      </c>
      <c r="D982" t="s">
        <v>4386</v>
      </c>
      <c r="E982" t="s">
        <v>4387</v>
      </c>
      <c r="F982" t="s">
        <v>4388</v>
      </c>
      <c r="G982" t="s">
        <v>471</v>
      </c>
      <c r="H982" t="s">
        <v>93</v>
      </c>
      <c r="I982" t="s">
        <v>3844</v>
      </c>
      <c r="J982" t="s">
        <v>81</v>
      </c>
      <c r="K982" t="s">
        <v>473</v>
      </c>
      <c r="L982" t="s">
        <v>93</v>
      </c>
      <c r="M982">
        <v>28</v>
      </c>
      <c r="N982" t="s">
        <v>842</v>
      </c>
      <c r="O982" t="s">
        <v>971</v>
      </c>
      <c r="P982" t="s">
        <v>38</v>
      </c>
    </row>
    <row r="983" spans="1:16" x14ac:dyDescent="0.55000000000000004">
      <c r="A983">
        <v>492234</v>
      </c>
      <c r="B983" t="s">
        <v>4303</v>
      </c>
      <c r="C983">
        <v>982</v>
      </c>
      <c r="D983" t="s">
        <v>4389</v>
      </c>
      <c r="E983" t="s">
        <v>4390</v>
      </c>
      <c r="F983" t="s">
        <v>4391</v>
      </c>
      <c r="G983" t="s">
        <v>216</v>
      </c>
      <c r="H983" t="s">
        <v>93</v>
      </c>
      <c r="I983" t="s">
        <v>3844</v>
      </c>
      <c r="J983" t="s">
        <v>139</v>
      </c>
      <c r="K983" t="s">
        <v>473</v>
      </c>
      <c r="L983" t="s">
        <v>93</v>
      </c>
      <c r="M983">
        <v>28</v>
      </c>
      <c r="N983" t="s">
        <v>1915</v>
      </c>
      <c r="O983" t="s">
        <v>325</v>
      </c>
      <c r="P983" t="s">
        <v>38</v>
      </c>
    </row>
    <row r="984" spans="1:16" x14ac:dyDescent="0.55000000000000004">
      <c r="A984">
        <v>492234</v>
      </c>
      <c r="B984" t="s">
        <v>4303</v>
      </c>
      <c r="C984">
        <v>983</v>
      </c>
      <c r="D984" t="s">
        <v>4392</v>
      </c>
      <c r="E984" t="s">
        <v>4393</v>
      </c>
      <c r="F984" t="s">
        <v>4394</v>
      </c>
      <c r="G984" t="s">
        <v>471</v>
      </c>
      <c r="H984" t="s">
        <v>93</v>
      </c>
      <c r="I984" t="s">
        <v>4395</v>
      </c>
      <c r="J984" t="s">
        <v>81</v>
      </c>
      <c r="K984" t="s">
        <v>473</v>
      </c>
      <c r="L984" t="s">
        <v>93</v>
      </c>
      <c r="M984">
        <v>28</v>
      </c>
      <c r="N984" t="s">
        <v>4396</v>
      </c>
      <c r="O984" t="s">
        <v>4397</v>
      </c>
      <c r="P984" t="s">
        <v>38</v>
      </c>
    </row>
    <row r="985" spans="1:16" x14ac:dyDescent="0.55000000000000004">
      <c r="A985">
        <v>492234</v>
      </c>
      <c r="B985" t="s">
        <v>4303</v>
      </c>
      <c r="C985">
        <v>984</v>
      </c>
      <c r="D985" t="s">
        <v>4398</v>
      </c>
      <c r="E985" t="s">
        <v>4399</v>
      </c>
      <c r="F985" t="s">
        <v>4400</v>
      </c>
      <c r="G985" t="s">
        <v>471</v>
      </c>
      <c r="H985" t="s">
        <v>93</v>
      </c>
      <c r="I985" t="s">
        <v>2713</v>
      </c>
      <c r="J985" t="s">
        <v>191</v>
      </c>
      <c r="K985" t="s">
        <v>473</v>
      </c>
      <c r="L985" t="s">
        <v>93</v>
      </c>
      <c r="M985">
        <v>28</v>
      </c>
      <c r="N985" t="s">
        <v>4401</v>
      </c>
      <c r="O985" t="s">
        <v>2265</v>
      </c>
      <c r="P985" t="s">
        <v>38</v>
      </c>
    </row>
    <row r="986" spans="1:16" x14ac:dyDescent="0.55000000000000004">
      <c r="A986">
        <v>492234</v>
      </c>
      <c r="B986" t="s">
        <v>4303</v>
      </c>
      <c r="C986">
        <v>985</v>
      </c>
      <c r="D986" t="s">
        <v>4402</v>
      </c>
      <c r="E986" t="s">
        <v>4403</v>
      </c>
      <c r="F986" t="s">
        <v>3835</v>
      </c>
      <c r="G986" t="s">
        <v>471</v>
      </c>
      <c r="H986" t="s">
        <v>93</v>
      </c>
      <c r="I986" t="s">
        <v>4404</v>
      </c>
      <c r="J986" t="s">
        <v>295</v>
      </c>
      <c r="K986" t="s">
        <v>473</v>
      </c>
      <c r="L986" t="s">
        <v>93</v>
      </c>
      <c r="M986">
        <v>28</v>
      </c>
      <c r="N986" t="s">
        <v>1934</v>
      </c>
      <c r="O986" t="s">
        <v>128</v>
      </c>
      <c r="P986" t="s">
        <v>38</v>
      </c>
    </row>
    <row r="987" spans="1:16" x14ac:dyDescent="0.55000000000000004">
      <c r="A987">
        <v>492234</v>
      </c>
      <c r="B987" t="s">
        <v>4303</v>
      </c>
      <c r="C987">
        <v>986</v>
      </c>
      <c r="D987" t="s">
        <v>4405</v>
      </c>
      <c r="E987" t="s">
        <v>4406</v>
      </c>
      <c r="F987" t="s">
        <v>1155</v>
      </c>
      <c r="G987" t="s">
        <v>471</v>
      </c>
      <c r="H987" t="s">
        <v>230</v>
      </c>
      <c r="I987" t="s">
        <v>4407</v>
      </c>
      <c r="J987" t="s">
        <v>191</v>
      </c>
      <c r="K987" t="s">
        <v>473</v>
      </c>
      <c r="L987" t="s">
        <v>93</v>
      </c>
      <c r="M987">
        <v>28</v>
      </c>
      <c r="N987" t="s">
        <v>4408</v>
      </c>
      <c r="O987" t="s">
        <v>4158</v>
      </c>
      <c r="P987" t="s">
        <v>38</v>
      </c>
    </row>
    <row r="988" spans="1:16" x14ac:dyDescent="0.55000000000000004">
      <c r="A988">
        <v>492234</v>
      </c>
      <c r="B988" t="s">
        <v>4303</v>
      </c>
      <c r="C988">
        <v>987</v>
      </c>
      <c r="D988" t="s">
        <v>4409</v>
      </c>
      <c r="E988" t="s">
        <v>4410</v>
      </c>
      <c r="F988" t="s">
        <v>2139</v>
      </c>
      <c r="G988" t="s">
        <v>471</v>
      </c>
      <c r="H988" t="s">
        <v>93</v>
      </c>
      <c r="I988" t="s">
        <v>560</v>
      </c>
      <c r="J988" t="s">
        <v>295</v>
      </c>
      <c r="K988" t="s">
        <v>473</v>
      </c>
      <c r="L988" t="s">
        <v>93</v>
      </c>
      <c r="M988">
        <v>28</v>
      </c>
      <c r="N988" t="s">
        <v>4411</v>
      </c>
      <c r="O988" t="s">
        <v>4412</v>
      </c>
      <c r="P988" t="s">
        <v>38</v>
      </c>
    </row>
    <row r="989" spans="1:16" x14ac:dyDescent="0.55000000000000004">
      <c r="A989">
        <v>492234</v>
      </c>
      <c r="B989" t="s">
        <v>4303</v>
      </c>
      <c r="C989">
        <v>988</v>
      </c>
      <c r="D989" t="s">
        <v>4413</v>
      </c>
      <c r="E989" t="s">
        <v>4414</v>
      </c>
      <c r="F989" t="s">
        <v>1789</v>
      </c>
      <c r="G989" t="s">
        <v>31</v>
      </c>
      <c r="H989" t="s">
        <v>100</v>
      </c>
      <c r="I989" t="s">
        <v>312</v>
      </c>
      <c r="J989" t="s">
        <v>191</v>
      </c>
      <c r="K989" t="s">
        <v>218</v>
      </c>
      <c r="L989" t="s">
        <v>93</v>
      </c>
      <c r="M989">
        <v>28</v>
      </c>
      <c r="N989" t="s">
        <v>4415</v>
      </c>
      <c r="O989" t="s">
        <v>47</v>
      </c>
      <c r="P989" t="s">
        <v>38</v>
      </c>
    </row>
    <row r="990" spans="1:16" x14ac:dyDescent="0.55000000000000004">
      <c r="A990">
        <v>492234</v>
      </c>
      <c r="B990" t="s">
        <v>4303</v>
      </c>
      <c r="C990">
        <v>989</v>
      </c>
      <c r="D990" t="s">
        <v>4416</v>
      </c>
      <c r="E990" t="s">
        <v>4417</v>
      </c>
      <c r="F990" t="s">
        <v>546</v>
      </c>
      <c r="G990" t="s">
        <v>471</v>
      </c>
      <c r="H990" t="s">
        <v>93</v>
      </c>
      <c r="I990" t="s">
        <v>4418</v>
      </c>
      <c r="J990" t="s">
        <v>139</v>
      </c>
      <c r="K990" t="s">
        <v>584</v>
      </c>
      <c r="L990" t="s">
        <v>93</v>
      </c>
      <c r="M990">
        <v>28</v>
      </c>
      <c r="N990" t="s">
        <v>439</v>
      </c>
      <c r="O990" t="s">
        <v>76</v>
      </c>
      <c r="P990" t="s">
        <v>38</v>
      </c>
    </row>
    <row r="991" spans="1:16" x14ac:dyDescent="0.55000000000000004">
      <c r="A991">
        <v>492234</v>
      </c>
      <c r="B991" t="s">
        <v>4303</v>
      </c>
      <c r="C991">
        <v>990</v>
      </c>
      <c r="D991" t="s">
        <v>4419</v>
      </c>
      <c r="E991" t="s">
        <v>4420</v>
      </c>
      <c r="F991" t="s">
        <v>1685</v>
      </c>
      <c r="G991" t="s">
        <v>582</v>
      </c>
      <c r="H991" t="s">
        <v>100</v>
      </c>
      <c r="I991" t="s">
        <v>2480</v>
      </c>
      <c r="J991" t="s">
        <v>81</v>
      </c>
      <c r="K991" t="s">
        <v>584</v>
      </c>
      <c r="L991" t="s">
        <v>100</v>
      </c>
      <c r="M991">
        <v>27</v>
      </c>
      <c r="N991" t="s">
        <v>755</v>
      </c>
      <c r="O991" t="s">
        <v>4421</v>
      </c>
      <c r="P991" t="s">
        <v>38</v>
      </c>
    </row>
    <row r="992" spans="1:16" x14ac:dyDescent="0.55000000000000004">
      <c r="A992">
        <v>490092</v>
      </c>
      <c r="B992" t="s">
        <v>4422</v>
      </c>
      <c r="C992">
        <v>991</v>
      </c>
      <c r="D992" t="s">
        <v>4423</v>
      </c>
      <c r="E992" t="s">
        <v>4424</v>
      </c>
      <c r="F992" t="s">
        <v>4425</v>
      </c>
      <c r="G992" t="s">
        <v>216</v>
      </c>
      <c r="H992" t="s">
        <v>262</v>
      </c>
      <c r="I992" t="s">
        <v>4426</v>
      </c>
      <c r="J992" t="s">
        <v>4427</v>
      </c>
      <c r="K992" t="s">
        <v>218</v>
      </c>
      <c r="L992" t="s">
        <v>262</v>
      </c>
      <c r="M992">
        <v>35</v>
      </c>
      <c r="N992" t="s">
        <v>4428</v>
      </c>
      <c r="O992" t="s">
        <v>1643</v>
      </c>
      <c r="P992" t="s">
        <v>38</v>
      </c>
    </row>
    <row r="993" spans="1:16" x14ac:dyDescent="0.55000000000000004">
      <c r="A993">
        <v>490092</v>
      </c>
      <c r="B993" t="s">
        <v>4422</v>
      </c>
      <c r="C993">
        <v>992</v>
      </c>
      <c r="D993" t="s">
        <v>4429</v>
      </c>
      <c r="E993" t="s">
        <v>4430</v>
      </c>
      <c r="F993" t="s">
        <v>4431</v>
      </c>
      <c r="G993" t="s">
        <v>216</v>
      </c>
      <c r="H993" t="s">
        <v>93</v>
      </c>
      <c r="I993" t="s">
        <v>4432</v>
      </c>
      <c r="J993" t="s">
        <v>4427</v>
      </c>
      <c r="K993" t="s">
        <v>218</v>
      </c>
      <c r="L993" t="s">
        <v>93</v>
      </c>
      <c r="M993">
        <v>28</v>
      </c>
      <c r="N993" t="s">
        <v>602</v>
      </c>
      <c r="O993" t="s">
        <v>1591</v>
      </c>
      <c r="P993" t="s">
        <v>38</v>
      </c>
    </row>
    <row r="994" spans="1:16" x14ac:dyDescent="0.55000000000000004">
      <c r="A994">
        <v>490092</v>
      </c>
      <c r="B994" t="s">
        <v>4422</v>
      </c>
      <c r="C994">
        <v>993</v>
      </c>
      <c r="D994" t="s">
        <v>4433</v>
      </c>
      <c r="E994" t="s">
        <v>4434</v>
      </c>
      <c r="F994" t="s">
        <v>4435</v>
      </c>
      <c r="G994" t="s">
        <v>107</v>
      </c>
      <c r="H994" t="s">
        <v>93</v>
      </c>
      <c r="I994" t="s">
        <v>759</v>
      </c>
      <c r="J994" t="s">
        <v>781</v>
      </c>
      <c r="K994" t="s">
        <v>110</v>
      </c>
      <c r="L994" t="s">
        <v>93</v>
      </c>
      <c r="M994">
        <v>28</v>
      </c>
      <c r="N994" t="s">
        <v>4436</v>
      </c>
      <c r="O994" t="s">
        <v>1062</v>
      </c>
      <c r="P994" t="s">
        <v>38</v>
      </c>
    </row>
    <row r="995" spans="1:16" x14ac:dyDescent="0.55000000000000004">
      <c r="A995">
        <v>490092</v>
      </c>
      <c r="B995" t="s">
        <v>4422</v>
      </c>
      <c r="C995">
        <v>994</v>
      </c>
      <c r="D995" t="s">
        <v>4437</v>
      </c>
      <c r="E995" t="s">
        <v>4438</v>
      </c>
      <c r="F995" t="s">
        <v>2020</v>
      </c>
      <c r="G995" t="s">
        <v>471</v>
      </c>
      <c r="H995" t="s">
        <v>93</v>
      </c>
      <c r="I995" t="s">
        <v>560</v>
      </c>
      <c r="J995" t="s">
        <v>4427</v>
      </c>
      <c r="K995" t="s">
        <v>473</v>
      </c>
      <c r="L995" t="s">
        <v>93</v>
      </c>
      <c r="M995">
        <v>28</v>
      </c>
      <c r="N995" t="s">
        <v>672</v>
      </c>
      <c r="O995" t="s">
        <v>271</v>
      </c>
      <c r="P995" t="s">
        <v>38</v>
      </c>
    </row>
    <row r="996" spans="1:16" x14ac:dyDescent="0.55000000000000004">
      <c r="A996">
        <v>490092</v>
      </c>
      <c r="B996" t="s">
        <v>4422</v>
      </c>
      <c r="C996">
        <v>995</v>
      </c>
      <c r="D996" t="s">
        <v>4439</v>
      </c>
      <c r="E996" t="s">
        <v>4440</v>
      </c>
      <c r="F996" t="s">
        <v>1577</v>
      </c>
      <c r="G996" t="s">
        <v>471</v>
      </c>
      <c r="H996" t="s">
        <v>93</v>
      </c>
      <c r="I996" t="s">
        <v>3667</v>
      </c>
      <c r="J996" t="s">
        <v>4427</v>
      </c>
      <c r="K996" t="s">
        <v>473</v>
      </c>
      <c r="L996" t="s">
        <v>93</v>
      </c>
      <c r="M996">
        <v>28</v>
      </c>
      <c r="N996" t="s">
        <v>4441</v>
      </c>
      <c r="O996" t="s">
        <v>3113</v>
      </c>
      <c r="P996" t="s">
        <v>38</v>
      </c>
    </row>
    <row r="997" spans="1:16" x14ac:dyDescent="0.55000000000000004">
      <c r="A997">
        <v>490092</v>
      </c>
      <c r="B997" t="s">
        <v>4422</v>
      </c>
      <c r="C997">
        <v>996</v>
      </c>
      <c r="D997" t="s">
        <v>4442</v>
      </c>
      <c r="E997" t="s">
        <v>4443</v>
      </c>
      <c r="F997" t="s">
        <v>4444</v>
      </c>
      <c r="G997" t="s">
        <v>107</v>
      </c>
      <c r="H997" t="s">
        <v>65</v>
      </c>
      <c r="I997" t="s">
        <v>1995</v>
      </c>
      <c r="J997" t="s">
        <v>4445</v>
      </c>
      <c r="K997" t="s">
        <v>110</v>
      </c>
      <c r="L997" t="s">
        <v>65</v>
      </c>
      <c r="M997">
        <v>26</v>
      </c>
      <c r="N997" t="s">
        <v>82</v>
      </c>
      <c r="O997" t="s">
        <v>161</v>
      </c>
      <c r="P997" t="s">
        <v>38</v>
      </c>
    </row>
    <row r="998" spans="1:16" x14ac:dyDescent="0.55000000000000004">
      <c r="A998">
        <v>490054</v>
      </c>
      <c r="B998" t="s">
        <v>4446</v>
      </c>
      <c r="C998">
        <v>997</v>
      </c>
      <c r="D998" t="s">
        <v>4447</v>
      </c>
      <c r="E998" t="s">
        <v>4448</v>
      </c>
      <c r="F998" t="s">
        <v>4449</v>
      </c>
      <c r="G998" t="s">
        <v>107</v>
      </c>
      <c r="H998" t="s">
        <v>51</v>
      </c>
      <c r="I998" t="s">
        <v>3398</v>
      </c>
      <c r="J998" t="s">
        <v>4450</v>
      </c>
      <c r="K998" t="s">
        <v>110</v>
      </c>
      <c r="L998" t="s">
        <v>51</v>
      </c>
      <c r="M998">
        <v>29</v>
      </c>
      <c r="N998" t="s">
        <v>1458</v>
      </c>
      <c r="O998" t="s">
        <v>4451</v>
      </c>
      <c r="P998" t="s">
        <v>38</v>
      </c>
    </row>
    <row r="999" spans="1:16" x14ac:dyDescent="0.55000000000000004">
      <c r="A999">
        <v>490054</v>
      </c>
      <c r="B999" t="s">
        <v>4446</v>
      </c>
      <c r="C999">
        <v>998</v>
      </c>
      <c r="D999" t="s">
        <v>4452</v>
      </c>
      <c r="E999" t="s">
        <v>4453</v>
      </c>
      <c r="F999" t="s">
        <v>4454</v>
      </c>
      <c r="G999" t="s">
        <v>116</v>
      </c>
      <c r="H999" t="s">
        <v>93</v>
      </c>
      <c r="I999" t="s">
        <v>1177</v>
      </c>
      <c r="J999" t="s">
        <v>1163</v>
      </c>
      <c r="K999" t="s">
        <v>119</v>
      </c>
      <c r="L999" t="s">
        <v>93</v>
      </c>
      <c r="M999">
        <v>28</v>
      </c>
      <c r="N999" t="s">
        <v>4455</v>
      </c>
      <c r="O999" t="s">
        <v>1205</v>
      </c>
      <c r="P999" t="s">
        <v>38</v>
      </c>
    </row>
    <row r="1000" spans="1:16" x14ac:dyDescent="0.55000000000000004">
      <c r="A1000">
        <v>490054</v>
      </c>
      <c r="B1000" t="s">
        <v>4446</v>
      </c>
      <c r="C1000">
        <v>999</v>
      </c>
      <c r="D1000" t="s">
        <v>4456</v>
      </c>
      <c r="E1000" t="s">
        <v>4457</v>
      </c>
      <c r="F1000" t="s">
        <v>4458</v>
      </c>
      <c r="G1000" t="s">
        <v>116</v>
      </c>
      <c r="H1000" t="s">
        <v>100</v>
      </c>
      <c r="I1000" t="s">
        <v>4459</v>
      </c>
      <c r="J1000" t="s">
        <v>3322</v>
      </c>
      <c r="K1000" t="s">
        <v>119</v>
      </c>
      <c r="L1000" t="s">
        <v>93</v>
      </c>
      <c r="M1000">
        <v>28</v>
      </c>
      <c r="N1000" t="s">
        <v>4460</v>
      </c>
      <c r="O1000" t="s">
        <v>68</v>
      </c>
      <c r="P1000" t="s">
        <v>38</v>
      </c>
    </row>
    <row r="1001" spans="1:16" x14ac:dyDescent="0.55000000000000004">
      <c r="A1001">
        <v>490054</v>
      </c>
      <c r="B1001" t="s">
        <v>4446</v>
      </c>
      <c r="C1001">
        <v>1000</v>
      </c>
      <c r="D1001" t="s">
        <v>4461</v>
      </c>
      <c r="E1001" t="s">
        <v>4462</v>
      </c>
      <c r="F1001" t="s">
        <v>4463</v>
      </c>
      <c r="G1001" t="s">
        <v>31</v>
      </c>
      <c r="H1001" t="s">
        <v>93</v>
      </c>
      <c r="I1001" t="s">
        <v>4464</v>
      </c>
      <c r="J1001" t="s">
        <v>295</v>
      </c>
      <c r="K1001" t="s">
        <v>35</v>
      </c>
      <c r="L1001" t="s">
        <v>93</v>
      </c>
      <c r="M1001">
        <v>28</v>
      </c>
      <c r="N1001" t="s">
        <v>4465</v>
      </c>
      <c r="O1001" t="s">
        <v>906</v>
      </c>
      <c r="P1001" t="s">
        <v>38</v>
      </c>
    </row>
    <row r="1002" spans="1:16" x14ac:dyDescent="0.55000000000000004">
      <c r="A1002">
        <v>490054</v>
      </c>
      <c r="B1002" t="s">
        <v>4446</v>
      </c>
      <c r="C1002">
        <v>1001</v>
      </c>
      <c r="D1002" t="s">
        <v>4466</v>
      </c>
      <c r="E1002" t="s">
        <v>4467</v>
      </c>
      <c r="F1002" t="s">
        <v>4468</v>
      </c>
      <c r="G1002" t="s">
        <v>116</v>
      </c>
      <c r="H1002" t="s">
        <v>65</v>
      </c>
      <c r="I1002" t="s">
        <v>3220</v>
      </c>
      <c r="J1002" t="s">
        <v>3492</v>
      </c>
      <c r="K1002" t="s">
        <v>35</v>
      </c>
      <c r="L1002" t="s">
        <v>93</v>
      </c>
      <c r="M1002">
        <v>28</v>
      </c>
      <c r="N1002" t="s">
        <v>4469</v>
      </c>
      <c r="O1002" t="s">
        <v>897</v>
      </c>
      <c r="P1002" t="s">
        <v>38</v>
      </c>
    </row>
    <row r="1003" spans="1:16" x14ac:dyDescent="0.55000000000000004">
      <c r="A1003">
        <v>490054</v>
      </c>
      <c r="B1003" t="s">
        <v>4446</v>
      </c>
      <c r="C1003">
        <v>1002</v>
      </c>
      <c r="D1003" t="s">
        <v>4470</v>
      </c>
      <c r="E1003" t="s">
        <v>4471</v>
      </c>
      <c r="F1003" t="s">
        <v>2202</v>
      </c>
      <c r="G1003" t="s">
        <v>31</v>
      </c>
      <c r="H1003" t="s">
        <v>93</v>
      </c>
      <c r="I1003" t="s">
        <v>3413</v>
      </c>
      <c r="J1003" t="s">
        <v>295</v>
      </c>
      <c r="K1003" t="s">
        <v>35</v>
      </c>
      <c r="L1003" t="s">
        <v>93</v>
      </c>
      <c r="M1003">
        <v>28</v>
      </c>
      <c r="N1003" t="s">
        <v>1616</v>
      </c>
      <c r="O1003" t="s">
        <v>553</v>
      </c>
      <c r="P1003" t="s">
        <v>38</v>
      </c>
    </row>
    <row r="1004" spans="1:16" x14ac:dyDescent="0.55000000000000004">
      <c r="A1004">
        <v>490054</v>
      </c>
      <c r="B1004" t="s">
        <v>4446</v>
      </c>
      <c r="C1004">
        <v>1003</v>
      </c>
      <c r="D1004" t="s">
        <v>4472</v>
      </c>
      <c r="E1004" t="s">
        <v>4473</v>
      </c>
      <c r="F1004" t="s">
        <v>2546</v>
      </c>
      <c r="G1004" t="s">
        <v>31</v>
      </c>
      <c r="H1004" t="s">
        <v>100</v>
      </c>
      <c r="I1004" t="s">
        <v>3067</v>
      </c>
      <c r="J1004" t="s">
        <v>3322</v>
      </c>
      <c r="K1004" t="s">
        <v>35</v>
      </c>
      <c r="L1004" t="s">
        <v>100</v>
      </c>
      <c r="M1004">
        <v>27</v>
      </c>
      <c r="N1004" t="s">
        <v>4474</v>
      </c>
      <c r="O1004" t="s">
        <v>1960</v>
      </c>
      <c r="P1004" t="s">
        <v>38</v>
      </c>
    </row>
    <row r="1005" spans="1:16" x14ac:dyDescent="0.55000000000000004">
      <c r="A1005">
        <v>490054</v>
      </c>
      <c r="B1005" t="s">
        <v>4446</v>
      </c>
      <c r="C1005">
        <v>1004</v>
      </c>
      <c r="D1005" t="s">
        <v>4475</v>
      </c>
      <c r="E1005" t="s">
        <v>4476</v>
      </c>
      <c r="F1005" t="s">
        <v>4477</v>
      </c>
      <c r="G1005" t="s">
        <v>31</v>
      </c>
      <c r="H1005" t="s">
        <v>1229</v>
      </c>
      <c r="I1005" t="s">
        <v>3694</v>
      </c>
      <c r="J1005" t="s">
        <v>4450</v>
      </c>
      <c r="K1005" t="s">
        <v>35</v>
      </c>
      <c r="L1005" t="s">
        <v>1229</v>
      </c>
      <c r="M1005">
        <v>30</v>
      </c>
      <c r="N1005" t="s">
        <v>4478</v>
      </c>
      <c r="O1005" t="s">
        <v>474</v>
      </c>
      <c r="P1005" t="s">
        <v>38</v>
      </c>
    </row>
    <row r="1006" spans="1:16" x14ac:dyDescent="0.55000000000000004">
      <c r="A1006">
        <v>490054</v>
      </c>
      <c r="B1006" t="s">
        <v>4446</v>
      </c>
      <c r="C1006">
        <v>1005</v>
      </c>
      <c r="D1006" t="s">
        <v>4479</v>
      </c>
      <c r="E1006" t="s">
        <v>4480</v>
      </c>
      <c r="F1006" t="s">
        <v>4481</v>
      </c>
      <c r="G1006" t="s">
        <v>116</v>
      </c>
      <c r="H1006" t="s">
        <v>45</v>
      </c>
      <c r="I1006" t="s">
        <v>3002</v>
      </c>
      <c r="J1006" t="s">
        <v>3337</v>
      </c>
      <c r="K1006" t="s">
        <v>35</v>
      </c>
      <c r="L1006" t="s">
        <v>45</v>
      </c>
      <c r="M1006">
        <v>25</v>
      </c>
      <c r="N1006" t="s">
        <v>842</v>
      </c>
      <c r="O1006" t="s">
        <v>4482</v>
      </c>
      <c r="P1006" t="s">
        <v>38</v>
      </c>
    </row>
    <row r="1007" spans="1:16" x14ac:dyDescent="0.55000000000000004">
      <c r="A1007">
        <v>490054</v>
      </c>
      <c r="B1007" t="s">
        <v>4446</v>
      </c>
      <c r="C1007">
        <v>1006</v>
      </c>
      <c r="D1007" t="s">
        <v>4483</v>
      </c>
      <c r="E1007" t="s">
        <v>4484</v>
      </c>
      <c r="F1007" t="s">
        <v>4485</v>
      </c>
      <c r="G1007" t="s">
        <v>31</v>
      </c>
      <c r="H1007" t="s">
        <v>65</v>
      </c>
      <c r="I1007" t="s">
        <v>3220</v>
      </c>
      <c r="J1007" t="s">
        <v>4450</v>
      </c>
      <c r="K1007" t="s">
        <v>35</v>
      </c>
      <c r="L1007" t="s">
        <v>65</v>
      </c>
      <c r="M1007">
        <v>26</v>
      </c>
      <c r="N1007" t="s">
        <v>891</v>
      </c>
      <c r="O1007" t="s">
        <v>4486</v>
      </c>
      <c r="P1007" t="s">
        <v>38</v>
      </c>
    </row>
    <row r="1008" spans="1:16" x14ac:dyDescent="0.55000000000000004">
      <c r="A1008">
        <v>490054</v>
      </c>
      <c r="B1008" t="s">
        <v>4446</v>
      </c>
      <c r="C1008">
        <v>1007</v>
      </c>
      <c r="D1008" t="s">
        <v>4487</v>
      </c>
      <c r="E1008" t="s">
        <v>4488</v>
      </c>
      <c r="F1008" t="s">
        <v>4489</v>
      </c>
      <c r="G1008" t="s">
        <v>116</v>
      </c>
      <c r="H1008" t="s">
        <v>93</v>
      </c>
      <c r="I1008" t="s">
        <v>1177</v>
      </c>
      <c r="J1008" t="s">
        <v>81</v>
      </c>
      <c r="K1008" t="s">
        <v>35</v>
      </c>
      <c r="L1008" t="s">
        <v>93</v>
      </c>
      <c r="M1008">
        <v>28</v>
      </c>
      <c r="N1008" t="s">
        <v>817</v>
      </c>
      <c r="O1008" t="s">
        <v>745</v>
      </c>
      <c r="P1008" t="s">
        <v>38</v>
      </c>
    </row>
    <row r="1009" spans="1:16" x14ac:dyDescent="0.55000000000000004">
      <c r="A1009">
        <v>490054</v>
      </c>
      <c r="B1009" t="s">
        <v>4446</v>
      </c>
      <c r="C1009">
        <v>1008</v>
      </c>
      <c r="D1009" t="s">
        <v>4490</v>
      </c>
      <c r="E1009" t="s">
        <v>4491</v>
      </c>
      <c r="F1009" t="s">
        <v>4492</v>
      </c>
      <c r="G1009" t="s">
        <v>31</v>
      </c>
      <c r="H1009" t="s">
        <v>100</v>
      </c>
      <c r="I1009" t="s">
        <v>4493</v>
      </c>
      <c r="J1009" t="s">
        <v>4450</v>
      </c>
      <c r="K1009" t="s">
        <v>35</v>
      </c>
      <c r="L1009" t="s">
        <v>93</v>
      </c>
      <c r="M1009">
        <v>28</v>
      </c>
      <c r="N1009" t="s">
        <v>4494</v>
      </c>
      <c r="O1009" t="s">
        <v>3536</v>
      </c>
      <c r="P1009" t="s">
        <v>38</v>
      </c>
    </row>
    <row r="1010" spans="1:16" x14ac:dyDescent="0.55000000000000004">
      <c r="A1010">
        <v>490054</v>
      </c>
      <c r="B1010" t="s">
        <v>4446</v>
      </c>
      <c r="C1010">
        <v>1009</v>
      </c>
      <c r="D1010" t="s">
        <v>4495</v>
      </c>
      <c r="E1010" t="s">
        <v>4496</v>
      </c>
      <c r="F1010" t="s">
        <v>4497</v>
      </c>
      <c r="G1010" t="s">
        <v>31</v>
      </c>
      <c r="H1010" t="s">
        <v>32</v>
      </c>
      <c r="I1010" t="s">
        <v>2900</v>
      </c>
      <c r="J1010" t="s">
        <v>1163</v>
      </c>
      <c r="K1010" t="s">
        <v>35</v>
      </c>
      <c r="L1010" t="s">
        <v>32</v>
      </c>
      <c r="M1010">
        <v>21</v>
      </c>
      <c r="N1010" t="s">
        <v>199</v>
      </c>
      <c r="O1010" t="s">
        <v>4498</v>
      </c>
      <c r="P1010" t="s">
        <v>38</v>
      </c>
    </row>
    <row r="1011" spans="1:16" x14ac:dyDescent="0.55000000000000004">
      <c r="A1011">
        <v>490054</v>
      </c>
      <c r="B1011" t="s">
        <v>4446</v>
      </c>
      <c r="C1011">
        <v>1010</v>
      </c>
      <c r="D1011" t="s">
        <v>4499</v>
      </c>
      <c r="E1011" t="s">
        <v>4500</v>
      </c>
      <c r="F1011" t="s">
        <v>4501</v>
      </c>
      <c r="G1011" t="s">
        <v>116</v>
      </c>
      <c r="H1011" t="s">
        <v>520</v>
      </c>
      <c r="I1011" t="s">
        <v>3403</v>
      </c>
      <c r="J1011" t="s">
        <v>3322</v>
      </c>
      <c r="K1011" t="s">
        <v>35</v>
      </c>
      <c r="L1011" t="s">
        <v>520</v>
      </c>
      <c r="M1011">
        <v>13</v>
      </c>
      <c r="N1011" t="s">
        <v>990</v>
      </c>
      <c r="O1011" t="s">
        <v>258</v>
      </c>
      <c r="P1011" t="s">
        <v>38</v>
      </c>
    </row>
    <row r="1012" spans="1:16" x14ac:dyDescent="0.55000000000000004">
      <c r="A1012">
        <v>490054</v>
      </c>
      <c r="B1012" t="s">
        <v>4446</v>
      </c>
      <c r="C1012">
        <v>1011</v>
      </c>
      <c r="D1012" t="s">
        <v>4502</v>
      </c>
      <c r="E1012" t="s">
        <v>4503</v>
      </c>
      <c r="F1012" t="s">
        <v>4504</v>
      </c>
      <c r="G1012" t="s">
        <v>31</v>
      </c>
      <c r="H1012" t="s">
        <v>93</v>
      </c>
      <c r="I1012" t="s">
        <v>1177</v>
      </c>
      <c r="J1012" t="s">
        <v>4450</v>
      </c>
      <c r="K1012" t="s">
        <v>35</v>
      </c>
      <c r="L1012" t="s">
        <v>93</v>
      </c>
      <c r="M1012">
        <v>28</v>
      </c>
      <c r="N1012" t="s">
        <v>4505</v>
      </c>
      <c r="O1012" t="s">
        <v>1748</v>
      </c>
      <c r="P1012" t="s">
        <v>38</v>
      </c>
    </row>
    <row r="1013" spans="1:16" x14ac:dyDescent="0.55000000000000004">
      <c r="A1013">
        <v>490054</v>
      </c>
      <c r="B1013" t="s">
        <v>4446</v>
      </c>
      <c r="C1013">
        <v>1012</v>
      </c>
      <c r="D1013" t="s">
        <v>4506</v>
      </c>
      <c r="E1013" t="s">
        <v>4507</v>
      </c>
      <c r="F1013" t="s">
        <v>2241</v>
      </c>
      <c r="G1013" t="s">
        <v>31</v>
      </c>
      <c r="H1013" t="s">
        <v>93</v>
      </c>
      <c r="I1013" t="s">
        <v>1531</v>
      </c>
      <c r="J1013" t="s">
        <v>399</v>
      </c>
      <c r="K1013" t="s">
        <v>35</v>
      </c>
      <c r="L1013" t="s">
        <v>93</v>
      </c>
      <c r="M1013">
        <v>28</v>
      </c>
      <c r="N1013" t="s">
        <v>578</v>
      </c>
      <c r="O1013" t="s">
        <v>3953</v>
      </c>
      <c r="P1013" t="s">
        <v>38</v>
      </c>
    </row>
    <row r="1014" spans="1:16" x14ac:dyDescent="0.55000000000000004">
      <c r="A1014">
        <v>490054</v>
      </c>
      <c r="B1014" t="s">
        <v>4446</v>
      </c>
      <c r="C1014">
        <v>1013</v>
      </c>
      <c r="D1014" t="s">
        <v>4508</v>
      </c>
      <c r="E1014" t="s">
        <v>4509</v>
      </c>
      <c r="F1014" t="s">
        <v>4510</v>
      </c>
      <c r="G1014" t="s">
        <v>31</v>
      </c>
      <c r="H1014" t="s">
        <v>65</v>
      </c>
      <c r="I1014" t="s">
        <v>3480</v>
      </c>
      <c r="J1014" t="s">
        <v>3492</v>
      </c>
      <c r="K1014" t="s">
        <v>35</v>
      </c>
      <c r="L1014" t="s">
        <v>65</v>
      </c>
      <c r="M1014">
        <v>26</v>
      </c>
      <c r="N1014" t="s">
        <v>307</v>
      </c>
      <c r="O1014" t="s">
        <v>591</v>
      </c>
      <c r="P1014" t="s">
        <v>38</v>
      </c>
    </row>
    <row r="1015" spans="1:16" x14ac:dyDescent="0.55000000000000004">
      <c r="A1015">
        <v>490054</v>
      </c>
      <c r="B1015" t="s">
        <v>4446</v>
      </c>
      <c r="C1015">
        <v>1014</v>
      </c>
      <c r="D1015" t="s">
        <v>4511</v>
      </c>
      <c r="E1015" t="s">
        <v>4512</v>
      </c>
      <c r="F1015" t="s">
        <v>4513</v>
      </c>
      <c r="G1015" t="s">
        <v>216</v>
      </c>
      <c r="H1015" t="s">
        <v>93</v>
      </c>
      <c r="I1015" t="s">
        <v>3085</v>
      </c>
      <c r="J1015" t="s">
        <v>3322</v>
      </c>
      <c r="K1015" t="s">
        <v>218</v>
      </c>
      <c r="L1015" t="s">
        <v>93</v>
      </c>
      <c r="M1015">
        <v>28</v>
      </c>
      <c r="N1015" t="s">
        <v>1361</v>
      </c>
      <c r="O1015" t="s">
        <v>818</v>
      </c>
      <c r="P1015" t="s">
        <v>38</v>
      </c>
    </row>
    <row r="1016" spans="1:16" x14ac:dyDescent="0.55000000000000004">
      <c r="A1016">
        <v>490054</v>
      </c>
      <c r="B1016" t="s">
        <v>4446</v>
      </c>
      <c r="C1016">
        <v>1015</v>
      </c>
      <c r="D1016" t="s">
        <v>4514</v>
      </c>
      <c r="E1016" t="s">
        <v>4515</v>
      </c>
      <c r="F1016" t="s">
        <v>4022</v>
      </c>
      <c r="G1016" t="s">
        <v>216</v>
      </c>
      <c r="H1016" t="s">
        <v>93</v>
      </c>
      <c r="I1016" t="s">
        <v>3085</v>
      </c>
      <c r="J1016" t="s">
        <v>1163</v>
      </c>
      <c r="K1016" t="s">
        <v>218</v>
      </c>
      <c r="L1016" t="s">
        <v>93</v>
      </c>
      <c r="M1016">
        <v>28</v>
      </c>
      <c r="N1016" t="s">
        <v>4516</v>
      </c>
      <c r="O1016" t="s">
        <v>4517</v>
      </c>
      <c r="P1016" t="s">
        <v>38</v>
      </c>
    </row>
    <row r="1017" spans="1:16" x14ac:dyDescent="0.55000000000000004">
      <c r="A1017">
        <v>490054</v>
      </c>
      <c r="B1017" t="s">
        <v>4446</v>
      </c>
      <c r="C1017">
        <v>1016</v>
      </c>
      <c r="D1017" t="s">
        <v>4518</v>
      </c>
      <c r="E1017" t="s">
        <v>4519</v>
      </c>
      <c r="F1017" t="s">
        <v>854</v>
      </c>
      <c r="G1017" t="s">
        <v>216</v>
      </c>
      <c r="H1017" t="s">
        <v>249</v>
      </c>
      <c r="I1017" t="s">
        <v>4520</v>
      </c>
      <c r="J1017" t="s">
        <v>4450</v>
      </c>
      <c r="K1017" t="s">
        <v>218</v>
      </c>
      <c r="L1017" t="s">
        <v>249</v>
      </c>
      <c r="M1017">
        <v>33</v>
      </c>
      <c r="N1017" t="s">
        <v>4521</v>
      </c>
      <c r="O1017" t="s">
        <v>3536</v>
      </c>
      <c r="P1017" t="s">
        <v>38</v>
      </c>
    </row>
    <row r="1018" spans="1:16" x14ac:dyDescent="0.55000000000000004">
      <c r="A1018">
        <v>490054</v>
      </c>
      <c r="B1018" t="s">
        <v>4446</v>
      </c>
      <c r="C1018">
        <v>1017</v>
      </c>
      <c r="D1018" t="s">
        <v>4522</v>
      </c>
      <c r="E1018" t="s">
        <v>4523</v>
      </c>
      <c r="F1018" t="s">
        <v>876</v>
      </c>
      <c r="G1018" t="s">
        <v>216</v>
      </c>
      <c r="H1018" t="s">
        <v>93</v>
      </c>
      <c r="I1018" t="s">
        <v>915</v>
      </c>
      <c r="J1018" t="s">
        <v>4450</v>
      </c>
      <c r="K1018" t="s">
        <v>218</v>
      </c>
      <c r="L1018" t="s">
        <v>93</v>
      </c>
      <c r="M1018">
        <v>28</v>
      </c>
      <c r="N1018" t="s">
        <v>4524</v>
      </c>
      <c r="O1018" t="s">
        <v>543</v>
      </c>
      <c r="P1018" t="s">
        <v>38</v>
      </c>
    </row>
    <row r="1019" spans="1:16" x14ac:dyDescent="0.55000000000000004">
      <c r="A1019">
        <v>490054</v>
      </c>
      <c r="B1019" t="s">
        <v>4446</v>
      </c>
      <c r="C1019">
        <v>1018</v>
      </c>
      <c r="D1019" t="s">
        <v>4525</v>
      </c>
      <c r="E1019" t="s">
        <v>4526</v>
      </c>
      <c r="F1019" t="s">
        <v>966</v>
      </c>
      <c r="G1019" t="s">
        <v>216</v>
      </c>
      <c r="H1019" t="s">
        <v>249</v>
      </c>
      <c r="I1019" t="s">
        <v>4527</v>
      </c>
      <c r="J1019" t="s">
        <v>81</v>
      </c>
      <c r="K1019" t="s">
        <v>218</v>
      </c>
      <c r="L1019" t="s">
        <v>249</v>
      </c>
      <c r="M1019">
        <v>33</v>
      </c>
      <c r="N1019" t="s">
        <v>522</v>
      </c>
      <c r="O1019" t="s">
        <v>337</v>
      </c>
      <c r="P1019" t="s">
        <v>38</v>
      </c>
    </row>
    <row r="1020" spans="1:16" x14ac:dyDescent="0.55000000000000004">
      <c r="A1020">
        <v>490054</v>
      </c>
      <c r="B1020" t="s">
        <v>4446</v>
      </c>
      <c r="C1020">
        <v>1019</v>
      </c>
      <c r="D1020" t="s">
        <v>4528</v>
      </c>
      <c r="E1020" t="s">
        <v>4529</v>
      </c>
      <c r="F1020" t="s">
        <v>4530</v>
      </c>
      <c r="G1020" t="s">
        <v>216</v>
      </c>
      <c r="H1020" t="s">
        <v>100</v>
      </c>
      <c r="I1020" t="s">
        <v>4531</v>
      </c>
      <c r="J1020" t="s">
        <v>4450</v>
      </c>
      <c r="K1020" t="s">
        <v>218</v>
      </c>
      <c r="L1020" t="s">
        <v>100</v>
      </c>
      <c r="M1020">
        <v>27</v>
      </c>
      <c r="N1020" t="s">
        <v>4532</v>
      </c>
      <c r="O1020" t="s">
        <v>4533</v>
      </c>
      <c r="P1020" t="s">
        <v>38</v>
      </c>
    </row>
    <row r="1021" spans="1:16" x14ac:dyDescent="0.55000000000000004">
      <c r="A1021">
        <v>490054</v>
      </c>
      <c r="B1021" t="s">
        <v>4446</v>
      </c>
      <c r="C1021">
        <v>1020</v>
      </c>
      <c r="D1021" t="s">
        <v>4534</v>
      </c>
      <c r="E1021" t="s">
        <v>4535</v>
      </c>
      <c r="F1021" t="s">
        <v>961</v>
      </c>
      <c r="G1021" t="s">
        <v>216</v>
      </c>
      <c r="H1021" t="s">
        <v>249</v>
      </c>
      <c r="I1021" t="s">
        <v>4527</v>
      </c>
      <c r="J1021" t="s">
        <v>4450</v>
      </c>
      <c r="K1021" t="s">
        <v>218</v>
      </c>
      <c r="L1021" t="s">
        <v>249</v>
      </c>
      <c r="M1021">
        <v>33</v>
      </c>
      <c r="N1021" t="s">
        <v>3515</v>
      </c>
      <c r="O1021" t="s">
        <v>591</v>
      </c>
      <c r="P1021" t="s">
        <v>38</v>
      </c>
    </row>
    <row r="1022" spans="1:16" x14ac:dyDescent="0.55000000000000004">
      <c r="A1022">
        <v>490054</v>
      </c>
      <c r="B1022" t="s">
        <v>4446</v>
      </c>
      <c r="C1022">
        <v>1021</v>
      </c>
      <c r="D1022" t="s">
        <v>4536</v>
      </c>
      <c r="E1022" t="s">
        <v>4537</v>
      </c>
      <c r="F1022" t="s">
        <v>4538</v>
      </c>
      <c r="G1022" t="s">
        <v>216</v>
      </c>
      <c r="H1022" t="s">
        <v>51</v>
      </c>
      <c r="I1022" t="s">
        <v>329</v>
      </c>
      <c r="J1022" t="s">
        <v>4450</v>
      </c>
      <c r="K1022" t="s">
        <v>218</v>
      </c>
      <c r="L1022" t="s">
        <v>51</v>
      </c>
      <c r="M1022">
        <v>29</v>
      </c>
      <c r="N1022" t="s">
        <v>4539</v>
      </c>
      <c r="O1022" t="s">
        <v>134</v>
      </c>
      <c r="P1022" t="s">
        <v>38</v>
      </c>
    </row>
    <row r="1023" spans="1:16" x14ac:dyDescent="0.55000000000000004">
      <c r="A1023">
        <v>490054</v>
      </c>
      <c r="B1023" t="s">
        <v>4446</v>
      </c>
      <c r="C1023">
        <v>1022</v>
      </c>
      <c r="D1023" t="s">
        <v>4540</v>
      </c>
      <c r="E1023" t="s">
        <v>4541</v>
      </c>
      <c r="F1023" t="s">
        <v>3647</v>
      </c>
      <c r="G1023" t="s">
        <v>216</v>
      </c>
      <c r="H1023" t="s">
        <v>100</v>
      </c>
      <c r="I1023" t="s">
        <v>3133</v>
      </c>
      <c r="J1023" t="s">
        <v>3322</v>
      </c>
      <c r="K1023" t="s">
        <v>218</v>
      </c>
      <c r="L1023" t="s">
        <v>100</v>
      </c>
      <c r="M1023">
        <v>27</v>
      </c>
      <c r="N1023" t="s">
        <v>662</v>
      </c>
      <c r="O1023" t="s">
        <v>271</v>
      </c>
      <c r="P1023" t="s">
        <v>38</v>
      </c>
    </row>
    <row r="1024" spans="1:16" x14ac:dyDescent="0.55000000000000004">
      <c r="A1024">
        <v>490054</v>
      </c>
      <c r="B1024" t="s">
        <v>4446</v>
      </c>
      <c r="C1024">
        <v>1023</v>
      </c>
      <c r="D1024" t="s">
        <v>4542</v>
      </c>
      <c r="E1024" t="s">
        <v>4543</v>
      </c>
      <c r="F1024" t="s">
        <v>1521</v>
      </c>
      <c r="G1024" t="s">
        <v>216</v>
      </c>
      <c r="H1024" t="s">
        <v>93</v>
      </c>
      <c r="I1024" t="s">
        <v>1223</v>
      </c>
      <c r="J1024" t="s">
        <v>191</v>
      </c>
      <c r="K1024" t="s">
        <v>218</v>
      </c>
      <c r="L1024" t="s">
        <v>93</v>
      </c>
      <c r="M1024">
        <v>28</v>
      </c>
      <c r="N1024" t="s">
        <v>590</v>
      </c>
      <c r="O1024" t="s">
        <v>61</v>
      </c>
      <c r="P1024" t="s">
        <v>38</v>
      </c>
    </row>
    <row r="1025" spans="1:16" x14ac:dyDescent="0.55000000000000004">
      <c r="A1025">
        <v>490054</v>
      </c>
      <c r="B1025" t="s">
        <v>4446</v>
      </c>
      <c r="C1025">
        <v>1024</v>
      </c>
      <c r="D1025" t="s">
        <v>4544</v>
      </c>
      <c r="E1025" t="s">
        <v>4545</v>
      </c>
      <c r="F1025" t="s">
        <v>4546</v>
      </c>
      <c r="G1025" t="s">
        <v>216</v>
      </c>
      <c r="H1025" t="s">
        <v>100</v>
      </c>
      <c r="I1025" t="s">
        <v>4547</v>
      </c>
      <c r="J1025" t="s">
        <v>295</v>
      </c>
      <c r="K1025" t="s">
        <v>218</v>
      </c>
      <c r="L1025" t="s">
        <v>100</v>
      </c>
      <c r="M1025">
        <v>27</v>
      </c>
      <c r="N1025" t="s">
        <v>4548</v>
      </c>
      <c r="O1025" t="s">
        <v>239</v>
      </c>
      <c r="P1025" t="s">
        <v>38</v>
      </c>
    </row>
    <row r="1026" spans="1:16" x14ac:dyDescent="0.55000000000000004">
      <c r="A1026">
        <v>490054</v>
      </c>
      <c r="B1026" t="s">
        <v>4446</v>
      </c>
      <c r="C1026">
        <v>1025</v>
      </c>
      <c r="D1026" t="s">
        <v>4549</v>
      </c>
      <c r="E1026" t="s">
        <v>4550</v>
      </c>
      <c r="F1026" t="s">
        <v>2279</v>
      </c>
      <c r="G1026" t="s">
        <v>216</v>
      </c>
      <c r="H1026" t="s">
        <v>230</v>
      </c>
      <c r="I1026" t="s">
        <v>4551</v>
      </c>
      <c r="J1026" t="s">
        <v>191</v>
      </c>
      <c r="K1026" t="s">
        <v>218</v>
      </c>
      <c r="L1026" t="s">
        <v>93</v>
      </c>
      <c r="M1026">
        <v>28</v>
      </c>
      <c r="N1026" t="s">
        <v>3394</v>
      </c>
      <c r="O1026" t="s">
        <v>3511</v>
      </c>
      <c r="P1026" t="s">
        <v>38</v>
      </c>
    </row>
    <row r="1027" spans="1:16" x14ac:dyDescent="0.55000000000000004">
      <c r="A1027">
        <v>490054</v>
      </c>
      <c r="B1027" t="s">
        <v>4446</v>
      </c>
      <c r="C1027">
        <v>1026</v>
      </c>
      <c r="D1027" t="s">
        <v>4552</v>
      </c>
      <c r="E1027" t="s">
        <v>4553</v>
      </c>
      <c r="F1027" t="s">
        <v>2003</v>
      </c>
      <c r="G1027" t="s">
        <v>216</v>
      </c>
      <c r="H1027" t="s">
        <v>100</v>
      </c>
      <c r="I1027" t="s">
        <v>3250</v>
      </c>
      <c r="J1027" t="s">
        <v>4450</v>
      </c>
      <c r="K1027" t="s">
        <v>218</v>
      </c>
      <c r="L1027" t="s">
        <v>100</v>
      </c>
      <c r="M1027">
        <v>27</v>
      </c>
      <c r="N1027" t="s">
        <v>4056</v>
      </c>
      <c r="O1027" t="s">
        <v>4554</v>
      </c>
      <c r="P1027" t="s">
        <v>38</v>
      </c>
    </row>
    <row r="1028" spans="1:16" x14ac:dyDescent="0.55000000000000004">
      <c r="A1028">
        <v>490054</v>
      </c>
      <c r="B1028" t="s">
        <v>4446</v>
      </c>
      <c r="C1028">
        <v>1027</v>
      </c>
      <c r="D1028" t="s">
        <v>4555</v>
      </c>
      <c r="E1028" t="s">
        <v>4556</v>
      </c>
      <c r="F1028" t="s">
        <v>4557</v>
      </c>
      <c r="G1028" t="s">
        <v>216</v>
      </c>
      <c r="H1028" t="s">
        <v>100</v>
      </c>
      <c r="I1028" t="s">
        <v>4558</v>
      </c>
      <c r="J1028" t="s">
        <v>1163</v>
      </c>
      <c r="K1028" t="s">
        <v>218</v>
      </c>
      <c r="L1028" t="s">
        <v>100</v>
      </c>
      <c r="M1028">
        <v>27</v>
      </c>
      <c r="N1028" t="s">
        <v>2174</v>
      </c>
      <c r="O1028" t="s">
        <v>1190</v>
      </c>
      <c r="P1028" t="s">
        <v>38</v>
      </c>
    </row>
    <row r="1029" spans="1:16" x14ac:dyDescent="0.55000000000000004">
      <c r="A1029">
        <v>490054</v>
      </c>
      <c r="B1029" t="s">
        <v>4446</v>
      </c>
      <c r="C1029">
        <v>1028</v>
      </c>
      <c r="D1029" t="s">
        <v>4559</v>
      </c>
      <c r="E1029" t="s">
        <v>4560</v>
      </c>
      <c r="F1029" t="s">
        <v>4561</v>
      </c>
      <c r="G1029" t="s">
        <v>216</v>
      </c>
      <c r="H1029" t="s">
        <v>100</v>
      </c>
      <c r="I1029" t="s">
        <v>4531</v>
      </c>
      <c r="J1029" t="s">
        <v>1163</v>
      </c>
      <c r="K1029" t="s">
        <v>218</v>
      </c>
      <c r="L1029" t="s">
        <v>93</v>
      </c>
      <c r="M1029">
        <v>28</v>
      </c>
      <c r="N1029" t="s">
        <v>4562</v>
      </c>
      <c r="O1029" t="s">
        <v>553</v>
      </c>
      <c r="P1029" t="s">
        <v>38</v>
      </c>
    </row>
    <row r="1030" spans="1:16" x14ac:dyDescent="0.55000000000000004">
      <c r="A1030">
        <v>490054</v>
      </c>
      <c r="B1030" t="s">
        <v>4446</v>
      </c>
      <c r="C1030">
        <v>1029</v>
      </c>
      <c r="D1030" t="s">
        <v>4563</v>
      </c>
      <c r="E1030" t="s">
        <v>4564</v>
      </c>
      <c r="F1030" t="s">
        <v>914</v>
      </c>
      <c r="G1030" t="s">
        <v>216</v>
      </c>
      <c r="H1030" t="s">
        <v>595</v>
      </c>
      <c r="I1030" t="s">
        <v>4565</v>
      </c>
      <c r="J1030" t="s">
        <v>295</v>
      </c>
      <c r="K1030" t="s">
        <v>218</v>
      </c>
      <c r="L1030" t="s">
        <v>595</v>
      </c>
      <c r="M1030">
        <v>32</v>
      </c>
      <c r="N1030" t="s">
        <v>4566</v>
      </c>
      <c r="O1030" t="s">
        <v>2260</v>
      </c>
      <c r="P1030" t="s">
        <v>38</v>
      </c>
    </row>
    <row r="1031" spans="1:16" x14ac:dyDescent="0.55000000000000004">
      <c r="A1031">
        <v>490054</v>
      </c>
      <c r="B1031" t="s">
        <v>4446</v>
      </c>
      <c r="C1031">
        <v>1030</v>
      </c>
      <c r="D1031" t="s">
        <v>4567</v>
      </c>
      <c r="E1031" t="s">
        <v>4568</v>
      </c>
      <c r="F1031" t="s">
        <v>1572</v>
      </c>
      <c r="G1031" t="s">
        <v>471</v>
      </c>
      <c r="H1031" t="s">
        <v>100</v>
      </c>
      <c r="I1031" t="s">
        <v>4569</v>
      </c>
      <c r="J1031" t="s">
        <v>3492</v>
      </c>
      <c r="K1031" t="s">
        <v>473</v>
      </c>
      <c r="L1031" t="s">
        <v>100</v>
      </c>
      <c r="M1031">
        <v>27</v>
      </c>
      <c r="N1031" t="s">
        <v>4570</v>
      </c>
      <c r="O1031" t="s">
        <v>1591</v>
      </c>
      <c r="P1031" t="s">
        <v>38</v>
      </c>
    </row>
    <row r="1032" spans="1:16" x14ac:dyDescent="0.55000000000000004">
      <c r="A1032">
        <v>490054</v>
      </c>
      <c r="B1032" t="s">
        <v>4446</v>
      </c>
      <c r="C1032">
        <v>1031</v>
      </c>
      <c r="D1032" t="s">
        <v>4571</v>
      </c>
      <c r="E1032" t="s">
        <v>4572</v>
      </c>
      <c r="F1032" t="s">
        <v>1095</v>
      </c>
      <c r="G1032" t="s">
        <v>471</v>
      </c>
      <c r="H1032" t="s">
        <v>93</v>
      </c>
      <c r="I1032" t="s">
        <v>3587</v>
      </c>
      <c r="J1032" t="s">
        <v>4450</v>
      </c>
      <c r="K1032" t="s">
        <v>473</v>
      </c>
      <c r="L1032" t="s">
        <v>93</v>
      </c>
      <c r="M1032">
        <v>28</v>
      </c>
      <c r="N1032" t="s">
        <v>4573</v>
      </c>
      <c r="O1032" t="s">
        <v>1743</v>
      </c>
      <c r="P1032" t="s">
        <v>38</v>
      </c>
    </row>
    <row r="1033" spans="1:16" x14ac:dyDescent="0.55000000000000004">
      <c r="A1033">
        <v>490054</v>
      </c>
      <c r="B1033" t="s">
        <v>4446</v>
      </c>
      <c r="C1033">
        <v>1032</v>
      </c>
      <c r="D1033" t="s">
        <v>4574</v>
      </c>
      <c r="E1033" t="s">
        <v>4575</v>
      </c>
      <c r="F1033" t="s">
        <v>519</v>
      </c>
      <c r="G1033" t="s">
        <v>471</v>
      </c>
      <c r="H1033" t="s">
        <v>100</v>
      </c>
      <c r="I1033" t="s">
        <v>4576</v>
      </c>
      <c r="J1033" t="s">
        <v>399</v>
      </c>
      <c r="K1033" t="s">
        <v>473</v>
      </c>
      <c r="L1033" t="s">
        <v>93</v>
      </c>
      <c r="M1033">
        <v>28</v>
      </c>
      <c r="N1033" t="s">
        <v>4577</v>
      </c>
      <c r="O1033" t="s">
        <v>371</v>
      </c>
      <c r="P1033" t="s">
        <v>38</v>
      </c>
    </row>
    <row r="1034" spans="1:16" x14ac:dyDescent="0.55000000000000004">
      <c r="A1034">
        <v>490054</v>
      </c>
      <c r="B1034" t="s">
        <v>4446</v>
      </c>
      <c r="C1034">
        <v>1033</v>
      </c>
      <c r="D1034" t="s">
        <v>4578</v>
      </c>
      <c r="E1034" t="s">
        <v>4579</v>
      </c>
      <c r="F1034" t="s">
        <v>900</v>
      </c>
      <c r="G1034" t="s">
        <v>216</v>
      </c>
      <c r="H1034" t="s">
        <v>100</v>
      </c>
      <c r="I1034" t="s">
        <v>1751</v>
      </c>
      <c r="J1034" t="s">
        <v>295</v>
      </c>
      <c r="K1034" t="s">
        <v>473</v>
      </c>
      <c r="L1034" t="s">
        <v>100</v>
      </c>
      <c r="M1034">
        <v>27</v>
      </c>
      <c r="N1034" t="s">
        <v>4580</v>
      </c>
      <c r="O1034" t="s">
        <v>4581</v>
      </c>
      <c r="P1034" t="s">
        <v>38</v>
      </c>
    </row>
    <row r="1035" spans="1:16" x14ac:dyDescent="0.55000000000000004">
      <c r="A1035">
        <v>490054</v>
      </c>
      <c r="B1035" t="s">
        <v>4446</v>
      </c>
      <c r="C1035">
        <v>1034</v>
      </c>
      <c r="D1035" t="s">
        <v>4582</v>
      </c>
      <c r="E1035" t="s">
        <v>4583</v>
      </c>
      <c r="F1035" t="s">
        <v>1176</v>
      </c>
      <c r="G1035" t="s">
        <v>471</v>
      </c>
      <c r="H1035" t="s">
        <v>983</v>
      </c>
      <c r="I1035" t="s">
        <v>3342</v>
      </c>
      <c r="J1035" t="s">
        <v>1163</v>
      </c>
      <c r="K1035" t="s">
        <v>473</v>
      </c>
      <c r="L1035" t="s">
        <v>983</v>
      </c>
      <c r="M1035">
        <v>38</v>
      </c>
      <c r="N1035" t="s">
        <v>1985</v>
      </c>
      <c r="O1035" t="s">
        <v>1080</v>
      </c>
      <c r="P1035" t="s">
        <v>38</v>
      </c>
    </row>
    <row r="1036" spans="1:16" x14ac:dyDescent="0.55000000000000004">
      <c r="A1036">
        <v>490054</v>
      </c>
      <c r="B1036" t="s">
        <v>4446</v>
      </c>
      <c r="C1036">
        <v>1035</v>
      </c>
      <c r="D1036" t="s">
        <v>4584</v>
      </c>
      <c r="E1036" t="s">
        <v>4585</v>
      </c>
      <c r="F1036" t="s">
        <v>2998</v>
      </c>
      <c r="G1036" t="s">
        <v>216</v>
      </c>
      <c r="H1036" t="s">
        <v>65</v>
      </c>
      <c r="I1036" t="s">
        <v>3215</v>
      </c>
      <c r="J1036" t="s">
        <v>1163</v>
      </c>
      <c r="K1036" t="s">
        <v>473</v>
      </c>
      <c r="L1036" t="s">
        <v>93</v>
      </c>
      <c r="M1036">
        <v>28</v>
      </c>
      <c r="N1036" t="s">
        <v>2141</v>
      </c>
      <c r="O1036" t="s">
        <v>573</v>
      </c>
      <c r="P1036" t="s">
        <v>38</v>
      </c>
    </row>
    <row r="1037" spans="1:16" x14ac:dyDescent="0.55000000000000004">
      <c r="A1037">
        <v>490054</v>
      </c>
      <c r="B1037" t="s">
        <v>4446</v>
      </c>
      <c r="C1037">
        <v>1036</v>
      </c>
      <c r="D1037" t="s">
        <v>4586</v>
      </c>
      <c r="E1037" t="s">
        <v>4587</v>
      </c>
      <c r="F1037" t="s">
        <v>4588</v>
      </c>
      <c r="G1037" t="s">
        <v>471</v>
      </c>
      <c r="H1037" t="s">
        <v>93</v>
      </c>
      <c r="I1037" t="s">
        <v>780</v>
      </c>
      <c r="J1037" t="s">
        <v>4589</v>
      </c>
      <c r="K1037" t="s">
        <v>473</v>
      </c>
      <c r="L1037" t="s">
        <v>93</v>
      </c>
      <c r="M1037">
        <v>28</v>
      </c>
      <c r="N1037" t="s">
        <v>4455</v>
      </c>
      <c r="O1037" t="s">
        <v>141</v>
      </c>
      <c r="P1037" t="s">
        <v>38</v>
      </c>
    </row>
    <row r="1038" spans="1:16" x14ac:dyDescent="0.55000000000000004">
      <c r="A1038">
        <v>490054</v>
      </c>
      <c r="B1038" t="s">
        <v>4446</v>
      </c>
      <c r="C1038">
        <v>1037</v>
      </c>
      <c r="D1038" t="s">
        <v>4590</v>
      </c>
      <c r="E1038" t="s">
        <v>4591</v>
      </c>
      <c r="F1038" t="s">
        <v>4592</v>
      </c>
      <c r="G1038" t="s">
        <v>471</v>
      </c>
      <c r="H1038" t="s">
        <v>262</v>
      </c>
      <c r="I1038" t="s">
        <v>4426</v>
      </c>
      <c r="J1038" t="s">
        <v>3492</v>
      </c>
      <c r="K1038" t="s">
        <v>473</v>
      </c>
      <c r="L1038" t="s">
        <v>262</v>
      </c>
      <c r="M1038">
        <v>35</v>
      </c>
      <c r="N1038" t="s">
        <v>4593</v>
      </c>
      <c r="O1038" t="s">
        <v>971</v>
      </c>
      <c r="P1038" t="s">
        <v>38</v>
      </c>
    </row>
    <row r="1039" spans="1:16" x14ac:dyDescent="0.55000000000000004">
      <c r="A1039">
        <v>490054</v>
      </c>
      <c r="B1039" t="s">
        <v>4446</v>
      </c>
      <c r="C1039">
        <v>1038</v>
      </c>
      <c r="D1039" t="s">
        <v>4594</v>
      </c>
      <c r="E1039" t="s">
        <v>4595</v>
      </c>
      <c r="F1039" t="s">
        <v>2785</v>
      </c>
      <c r="G1039" t="s">
        <v>471</v>
      </c>
      <c r="H1039" t="s">
        <v>100</v>
      </c>
      <c r="I1039" t="s">
        <v>449</v>
      </c>
      <c r="J1039" t="s">
        <v>81</v>
      </c>
      <c r="K1039" t="s">
        <v>473</v>
      </c>
      <c r="L1039" t="s">
        <v>93</v>
      </c>
      <c r="M1039">
        <v>28</v>
      </c>
      <c r="N1039" t="s">
        <v>4596</v>
      </c>
      <c r="O1039" t="s">
        <v>4597</v>
      </c>
      <c r="P1039" t="s">
        <v>38</v>
      </c>
    </row>
    <row r="1040" spans="1:16" x14ac:dyDescent="0.55000000000000004">
      <c r="A1040">
        <v>490054</v>
      </c>
      <c r="B1040" t="s">
        <v>4446</v>
      </c>
      <c r="C1040">
        <v>1039</v>
      </c>
      <c r="D1040" t="s">
        <v>4598</v>
      </c>
      <c r="E1040" t="s">
        <v>4599</v>
      </c>
      <c r="F1040" t="s">
        <v>2139</v>
      </c>
      <c r="G1040" t="s">
        <v>471</v>
      </c>
      <c r="H1040" t="s">
        <v>42</v>
      </c>
      <c r="I1040" t="s">
        <v>3209</v>
      </c>
      <c r="J1040" t="s">
        <v>4450</v>
      </c>
      <c r="K1040" t="s">
        <v>473</v>
      </c>
      <c r="L1040" t="s">
        <v>93</v>
      </c>
      <c r="M1040">
        <v>28</v>
      </c>
      <c r="N1040" t="s">
        <v>238</v>
      </c>
      <c r="O1040" t="s">
        <v>1720</v>
      </c>
      <c r="P1040" t="s">
        <v>38</v>
      </c>
    </row>
    <row r="1041" spans="1:16" x14ac:dyDescent="0.55000000000000004">
      <c r="A1041">
        <v>490054</v>
      </c>
      <c r="B1041" t="s">
        <v>4446</v>
      </c>
      <c r="C1041">
        <v>1040</v>
      </c>
      <c r="D1041" t="s">
        <v>4600</v>
      </c>
      <c r="E1041" t="s">
        <v>4601</v>
      </c>
      <c r="F1041" t="s">
        <v>2147</v>
      </c>
      <c r="G1041" t="s">
        <v>471</v>
      </c>
      <c r="H1041" t="s">
        <v>100</v>
      </c>
      <c r="I1041" t="s">
        <v>4602</v>
      </c>
      <c r="J1041" t="s">
        <v>191</v>
      </c>
      <c r="K1041" t="s">
        <v>473</v>
      </c>
      <c r="L1041" t="s">
        <v>93</v>
      </c>
      <c r="M1041">
        <v>28</v>
      </c>
      <c r="N1041" t="s">
        <v>4603</v>
      </c>
      <c r="O1041" t="s">
        <v>4451</v>
      </c>
      <c r="P1041" t="s">
        <v>38</v>
      </c>
    </row>
    <row r="1042" spans="1:16" x14ac:dyDescent="0.55000000000000004">
      <c r="A1042">
        <v>490054</v>
      </c>
      <c r="B1042" t="s">
        <v>4446</v>
      </c>
      <c r="C1042">
        <v>1041</v>
      </c>
      <c r="D1042" t="s">
        <v>4604</v>
      </c>
      <c r="E1042" t="s">
        <v>4605</v>
      </c>
      <c r="F1042" t="s">
        <v>4606</v>
      </c>
      <c r="G1042" t="s">
        <v>471</v>
      </c>
      <c r="H1042" t="s">
        <v>230</v>
      </c>
      <c r="I1042" t="s">
        <v>4607</v>
      </c>
      <c r="J1042" t="s">
        <v>191</v>
      </c>
      <c r="K1042" t="s">
        <v>473</v>
      </c>
      <c r="L1042" t="s">
        <v>93</v>
      </c>
      <c r="M1042">
        <v>28</v>
      </c>
      <c r="N1042" t="s">
        <v>4608</v>
      </c>
      <c r="O1042" t="s">
        <v>96</v>
      </c>
      <c r="P1042" t="s">
        <v>38</v>
      </c>
    </row>
    <row r="1043" spans="1:16" x14ac:dyDescent="0.55000000000000004">
      <c r="A1043">
        <v>490054</v>
      </c>
      <c r="B1043" t="s">
        <v>4446</v>
      </c>
      <c r="C1043">
        <v>1042</v>
      </c>
      <c r="D1043" t="s">
        <v>4609</v>
      </c>
      <c r="E1043" t="s">
        <v>4610</v>
      </c>
      <c r="F1043" t="s">
        <v>955</v>
      </c>
      <c r="G1043" t="s">
        <v>216</v>
      </c>
      <c r="H1043" t="s">
        <v>230</v>
      </c>
      <c r="I1043" t="s">
        <v>4607</v>
      </c>
      <c r="J1043" t="s">
        <v>3337</v>
      </c>
      <c r="K1043" t="s">
        <v>473</v>
      </c>
      <c r="L1043" t="s">
        <v>93</v>
      </c>
      <c r="M1043">
        <v>28</v>
      </c>
      <c r="N1043" t="s">
        <v>4611</v>
      </c>
      <c r="O1043" t="s">
        <v>325</v>
      </c>
      <c r="P1043" t="s">
        <v>38</v>
      </c>
    </row>
    <row r="1044" spans="1:16" x14ac:dyDescent="0.55000000000000004">
      <c r="A1044">
        <v>490054</v>
      </c>
      <c r="B1044" t="s">
        <v>4446</v>
      </c>
      <c r="C1044">
        <v>1043</v>
      </c>
      <c r="D1044" t="s">
        <v>4612</v>
      </c>
      <c r="E1044" t="s">
        <v>4613</v>
      </c>
      <c r="F1044" t="s">
        <v>2147</v>
      </c>
      <c r="G1044" t="s">
        <v>471</v>
      </c>
      <c r="H1044" t="s">
        <v>93</v>
      </c>
      <c r="I1044" t="s">
        <v>3085</v>
      </c>
      <c r="J1044" t="s">
        <v>3337</v>
      </c>
      <c r="K1044" t="s">
        <v>473</v>
      </c>
      <c r="L1044" t="s">
        <v>93</v>
      </c>
      <c r="M1044">
        <v>28</v>
      </c>
      <c r="N1044" t="s">
        <v>347</v>
      </c>
      <c r="O1044" t="s">
        <v>1838</v>
      </c>
      <c r="P1044" t="s">
        <v>38</v>
      </c>
    </row>
    <row r="1045" spans="1:16" x14ac:dyDescent="0.55000000000000004">
      <c r="A1045">
        <v>490054</v>
      </c>
      <c r="B1045" t="s">
        <v>4446</v>
      </c>
      <c r="C1045">
        <v>1044</v>
      </c>
      <c r="D1045" t="s">
        <v>4614</v>
      </c>
      <c r="E1045" t="s">
        <v>4615</v>
      </c>
      <c r="F1045" t="s">
        <v>2589</v>
      </c>
      <c r="G1045" t="s">
        <v>216</v>
      </c>
      <c r="H1045" t="s">
        <v>230</v>
      </c>
      <c r="I1045" t="s">
        <v>4616</v>
      </c>
      <c r="J1045" t="s">
        <v>191</v>
      </c>
      <c r="K1045" t="s">
        <v>473</v>
      </c>
      <c r="L1045" t="s">
        <v>93</v>
      </c>
      <c r="M1045">
        <v>28</v>
      </c>
      <c r="N1045" t="s">
        <v>2881</v>
      </c>
      <c r="O1045" t="s">
        <v>1362</v>
      </c>
      <c r="P1045" t="s">
        <v>38</v>
      </c>
    </row>
    <row r="1046" spans="1:16" x14ac:dyDescent="0.55000000000000004">
      <c r="A1046">
        <v>490054</v>
      </c>
      <c r="B1046" t="s">
        <v>4446</v>
      </c>
      <c r="C1046">
        <v>1045</v>
      </c>
      <c r="D1046" t="s">
        <v>4617</v>
      </c>
      <c r="E1046" t="s">
        <v>4618</v>
      </c>
      <c r="F1046" t="s">
        <v>4619</v>
      </c>
      <c r="G1046" t="s">
        <v>471</v>
      </c>
      <c r="H1046" t="s">
        <v>93</v>
      </c>
      <c r="I1046" t="s">
        <v>2905</v>
      </c>
      <c r="J1046" t="s">
        <v>1163</v>
      </c>
      <c r="K1046" t="s">
        <v>473</v>
      </c>
      <c r="L1046" t="s">
        <v>93</v>
      </c>
      <c r="M1046">
        <v>28</v>
      </c>
      <c r="N1046" t="s">
        <v>4620</v>
      </c>
      <c r="O1046" t="s">
        <v>206</v>
      </c>
      <c r="P1046" t="s">
        <v>38</v>
      </c>
    </row>
    <row r="1047" spans="1:16" x14ac:dyDescent="0.55000000000000004">
      <c r="A1047">
        <v>490054</v>
      </c>
      <c r="B1047" t="s">
        <v>4446</v>
      </c>
      <c r="C1047">
        <v>1046</v>
      </c>
      <c r="D1047" t="s">
        <v>4621</v>
      </c>
      <c r="E1047" t="s">
        <v>4622</v>
      </c>
      <c r="F1047" t="s">
        <v>4623</v>
      </c>
      <c r="G1047" t="s">
        <v>582</v>
      </c>
      <c r="H1047" t="s">
        <v>93</v>
      </c>
      <c r="I1047" t="s">
        <v>780</v>
      </c>
      <c r="J1047" t="s">
        <v>4450</v>
      </c>
      <c r="K1047" t="s">
        <v>584</v>
      </c>
      <c r="L1047" t="s">
        <v>93</v>
      </c>
      <c r="M1047">
        <v>28</v>
      </c>
      <c r="N1047" t="s">
        <v>4562</v>
      </c>
      <c r="O1047" t="s">
        <v>390</v>
      </c>
      <c r="P1047" t="s">
        <v>38</v>
      </c>
    </row>
    <row r="1048" spans="1:16" x14ac:dyDescent="0.55000000000000004">
      <c r="A1048">
        <v>492237</v>
      </c>
      <c r="B1048" t="s">
        <v>4624</v>
      </c>
      <c r="C1048">
        <v>1047</v>
      </c>
      <c r="D1048" t="s">
        <v>4625</v>
      </c>
      <c r="E1048" t="s">
        <v>4626</v>
      </c>
      <c r="F1048" t="s">
        <v>4431</v>
      </c>
      <c r="G1048" t="s">
        <v>216</v>
      </c>
      <c r="H1048" t="s">
        <v>93</v>
      </c>
      <c r="I1048" t="s">
        <v>1958</v>
      </c>
      <c r="J1048" t="s">
        <v>4627</v>
      </c>
      <c r="K1048" t="s">
        <v>218</v>
      </c>
      <c r="L1048" t="s">
        <v>93</v>
      </c>
      <c r="M1048">
        <v>28</v>
      </c>
      <c r="N1048" t="s">
        <v>4628</v>
      </c>
      <c r="O1048" t="s">
        <v>1607</v>
      </c>
      <c r="P1048" t="s">
        <v>38</v>
      </c>
    </row>
    <row r="1049" spans="1:16" x14ac:dyDescent="0.55000000000000004">
      <c r="A1049">
        <v>492237</v>
      </c>
      <c r="B1049" t="s">
        <v>4624</v>
      </c>
      <c r="C1049">
        <v>1048</v>
      </c>
      <c r="D1049" t="s">
        <v>4629</v>
      </c>
      <c r="E1049" t="s">
        <v>4630</v>
      </c>
      <c r="F1049" t="s">
        <v>4048</v>
      </c>
      <c r="G1049" t="s">
        <v>31</v>
      </c>
      <c r="H1049" t="s">
        <v>93</v>
      </c>
      <c r="I1049" t="s">
        <v>288</v>
      </c>
      <c r="J1049" t="s">
        <v>81</v>
      </c>
      <c r="K1049" t="s">
        <v>35</v>
      </c>
      <c r="L1049" t="s">
        <v>93</v>
      </c>
      <c r="M1049">
        <v>28</v>
      </c>
      <c r="N1049" t="s">
        <v>4631</v>
      </c>
      <c r="O1049" t="s">
        <v>4632</v>
      </c>
      <c r="P1049" t="s">
        <v>38</v>
      </c>
    </row>
    <row r="1050" spans="1:16" x14ac:dyDescent="0.55000000000000004">
      <c r="A1050">
        <v>492237</v>
      </c>
      <c r="B1050" t="s">
        <v>4624</v>
      </c>
      <c r="C1050">
        <v>1049</v>
      </c>
      <c r="D1050" t="s">
        <v>4633</v>
      </c>
      <c r="E1050" t="s">
        <v>4634</v>
      </c>
      <c r="F1050" t="s">
        <v>57</v>
      </c>
      <c r="G1050" t="s">
        <v>31</v>
      </c>
      <c r="H1050" t="s">
        <v>93</v>
      </c>
      <c r="I1050" t="s">
        <v>4635</v>
      </c>
      <c r="J1050" t="s">
        <v>295</v>
      </c>
      <c r="K1050" t="s">
        <v>35</v>
      </c>
      <c r="L1050" t="s">
        <v>93</v>
      </c>
      <c r="M1050">
        <v>28</v>
      </c>
      <c r="N1050" t="s">
        <v>4636</v>
      </c>
      <c r="O1050" t="s">
        <v>818</v>
      </c>
      <c r="P1050" t="s">
        <v>38</v>
      </c>
    </row>
    <row r="1051" spans="1:16" x14ac:dyDescent="0.55000000000000004">
      <c r="A1051">
        <v>492237</v>
      </c>
      <c r="B1051" t="s">
        <v>4624</v>
      </c>
      <c r="C1051">
        <v>1050</v>
      </c>
      <c r="D1051" t="s">
        <v>4637</v>
      </c>
      <c r="E1051" t="s">
        <v>4638</v>
      </c>
      <c r="F1051" t="s">
        <v>4639</v>
      </c>
      <c r="G1051" t="s">
        <v>31</v>
      </c>
      <c r="H1051" t="s">
        <v>93</v>
      </c>
      <c r="I1051" t="s">
        <v>4640</v>
      </c>
      <c r="J1051" t="s">
        <v>4641</v>
      </c>
      <c r="K1051" t="s">
        <v>35</v>
      </c>
      <c r="L1051" t="s">
        <v>93</v>
      </c>
      <c r="M1051">
        <v>28</v>
      </c>
      <c r="N1051" t="s">
        <v>4642</v>
      </c>
      <c r="O1051" t="s">
        <v>1838</v>
      </c>
      <c r="P1051" t="s">
        <v>38</v>
      </c>
    </row>
    <row r="1052" spans="1:16" x14ac:dyDescent="0.55000000000000004">
      <c r="A1052">
        <v>492237</v>
      </c>
      <c r="B1052" t="s">
        <v>4624</v>
      </c>
      <c r="C1052">
        <v>1051</v>
      </c>
      <c r="D1052" t="s">
        <v>4643</v>
      </c>
      <c r="E1052" t="s">
        <v>2566</v>
      </c>
      <c r="F1052" t="s">
        <v>4644</v>
      </c>
      <c r="G1052" t="s">
        <v>31</v>
      </c>
      <c r="H1052" t="s">
        <v>93</v>
      </c>
      <c r="I1052" t="s">
        <v>4645</v>
      </c>
      <c r="J1052" t="s">
        <v>81</v>
      </c>
      <c r="K1052" t="s">
        <v>35</v>
      </c>
      <c r="L1052" t="s">
        <v>93</v>
      </c>
      <c r="M1052">
        <v>28</v>
      </c>
      <c r="N1052" t="s">
        <v>590</v>
      </c>
      <c r="O1052" t="s">
        <v>1838</v>
      </c>
      <c r="P1052" t="s">
        <v>38</v>
      </c>
    </row>
    <row r="1053" spans="1:16" x14ac:dyDescent="0.55000000000000004">
      <c r="A1053">
        <v>492237</v>
      </c>
      <c r="B1053" t="s">
        <v>4624</v>
      </c>
      <c r="C1053">
        <v>1052</v>
      </c>
      <c r="D1053" t="s">
        <v>4646</v>
      </c>
      <c r="E1053" t="s">
        <v>4647</v>
      </c>
      <c r="F1053" t="s">
        <v>4648</v>
      </c>
      <c r="G1053" t="s">
        <v>471</v>
      </c>
      <c r="H1053" t="s">
        <v>93</v>
      </c>
      <c r="I1053" t="s">
        <v>1397</v>
      </c>
      <c r="J1053" t="s">
        <v>81</v>
      </c>
      <c r="K1053" t="s">
        <v>473</v>
      </c>
      <c r="L1053" t="s">
        <v>93</v>
      </c>
      <c r="M1053">
        <v>28</v>
      </c>
      <c r="N1053" t="s">
        <v>2973</v>
      </c>
      <c r="O1053" t="s">
        <v>440</v>
      </c>
      <c r="P1053" t="s">
        <v>38</v>
      </c>
    </row>
    <row r="1054" spans="1:16" x14ac:dyDescent="0.55000000000000004">
      <c r="A1054">
        <v>492237</v>
      </c>
      <c r="B1054" t="s">
        <v>4624</v>
      </c>
      <c r="C1054">
        <v>1053</v>
      </c>
      <c r="D1054" t="s">
        <v>4649</v>
      </c>
      <c r="E1054" t="s">
        <v>4650</v>
      </c>
      <c r="F1054" t="s">
        <v>4651</v>
      </c>
      <c r="G1054" t="s">
        <v>471</v>
      </c>
      <c r="H1054" t="s">
        <v>93</v>
      </c>
      <c r="I1054" t="s">
        <v>3963</v>
      </c>
      <c r="J1054" t="s">
        <v>4652</v>
      </c>
      <c r="K1054" t="s">
        <v>473</v>
      </c>
      <c r="L1054" t="s">
        <v>93</v>
      </c>
      <c r="M1054">
        <v>28</v>
      </c>
      <c r="N1054" t="s">
        <v>4653</v>
      </c>
      <c r="O1054" t="s">
        <v>858</v>
      </c>
      <c r="P1054" t="s">
        <v>38</v>
      </c>
    </row>
    <row r="1055" spans="1:16" x14ac:dyDescent="0.55000000000000004">
      <c r="A1055">
        <v>492237</v>
      </c>
      <c r="B1055" t="s">
        <v>4624</v>
      </c>
      <c r="C1055">
        <v>1054</v>
      </c>
      <c r="D1055" t="s">
        <v>4654</v>
      </c>
      <c r="E1055" t="s">
        <v>4655</v>
      </c>
      <c r="F1055" t="s">
        <v>4656</v>
      </c>
      <c r="G1055" t="s">
        <v>216</v>
      </c>
      <c r="H1055" t="s">
        <v>93</v>
      </c>
      <c r="I1055" t="s">
        <v>4657</v>
      </c>
      <c r="J1055" t="s">
        <v>4627</v>
      </c>
      <c r="K1055" t="s">
        <v>218</v>
      </c>
      <c r="L1055" t="s">
        <v>93</v>
      </c>
      <c r="M1055">
        <v>28</v>
      </c>
      <c r="N1055" t="s">
        <v>990</v>
      </c>
      <c r="O1055" t="s">
        <v>371</v>
      </c>
      <c r="P1055" t="s">
        <v>38</v>
      </c>
    </row>
    <row r="1056" spans="1:16" x14ac:dyDescent="0.55000000000000004">
      <c r="A1056">
        <v>492237</v>
      </c>
      <c r="B1056" t="s">
        <v>4624</v>
      </c>
      <c r="C1056">
        <v>1055</v>
      </c>
      <c r="D1056" t="s">
        <v>4658</v>
      </c>
      <c r="E1056" t="s">
        <v>4659</v>
      </c>
      <c r="F1056" t="s">
        <v>3930</v>
      </c>
      <c r="G1056" t="s">
        <v>216</v>
      </c>
      <c r="H1056" t="s">
        <v>93</v>
      </c>
      <c r="I1056" t="s">
        <v>4660</v>
      </c>
      <c r="J1056" t="s">
        <v>4661</v>
      </c>
      <c r="K1056" t="s">
        <v>218</v>
      </c>
      <c r="L1056" t="s">
        <v>93</v>
      </c>
      <c r="M1056">
        <v>28</v>
      </c>
      <c r="N1056" t="s">
        <v>4662</v>
      </c>
      <c r="O1056" t="s">
        <v>663</v>
      </c>
      <c r="P1056" t="s">
        <v>38</v>
      </c>
    </row>
    <row r="1057" spans="1:16" x14ac:dyDescent="0.55000000000000004">
      <c r="A1057">
        <v>492237</v>
      </c>
      <c r="B1057" t="s">
        <v>4624</v>
      </c>
      <c r="C1057">
        <v>1056</v>
      </c>
      <c r="D1057" t="s">
        <v>4663</v>
      </c>
      <c r="E1057" t="s">
        <v>4664</v>
      </c>
      <c r="F1057" t="s">
        <v>1089</v>
      </c>
      <c r="G1057" t="s">
        <v>471</v>
      </c>
      <c r="H1057" t="s">
        <v>72</v>
      </c>
      <c r="I1057" t="s">
        <v>73</v>
      </c>
      <c r="J1057" t="s">
        <v>81</v>
      </c>
      <c r="K1057" t="s">
        <v>473</v>
      </c>
      <c r="L1057" t="s">
        <v>93</v>
      </c>
      <c r="M1057">
        <v>28</v>
      </c>
      <c r="N1057" t="s">
        <v>2631</v>
      </c>
      <c r="O1057" t="s">
        <v>258</v>
      </c>
      <c r="P1057" t="s">
        <v>38</v>
      </c>
    </row>
    <row r="1058" spans="1:16" x14ac:dyDescent="0.55000000000000004">
      <c r="A1058">
        <v>492237</v>
      </c>
      <c r="B1058" t="s">
        <v>4624</v>
      </c>
      <c r="C1058">
        <v>1057</v>
      </c>
      <c r="D1058" t="s">
        <v>4665</v>
      </c>
      <c r="E1058" t="s">
        <v>4666</v>
      </c>
      <c r="F1058" t="s">
        <v>1521</v>
      </c>
      <c r="G1058" t="s">
        <v>216</v>
      </c>
      <c r="H1058" t="s">
        <v>93</v>
      </c>
      <c r="I1058" t="s">
        <v>4667</v>
      </c>
      <c r="J1058" t="s">
        <v>4627</v>
      </c>
      <c r="K1058" t="s">
        <v>218</v>
      </c>
      <c r="L1058" t="s">
        <v>93</v>
      </c>
      <c r="M1058">
        <v>28</v>
      </c>
      <c r="N1058" t="s">
        <v>4668</v>
      </c>
      <c r="O1058" t="s">
        <v>4669</v>
      </c>
      <c r="P1058" t="s">
        <v>38</v>
      </c>
    </row>
    <row r="1059" spans="1:16" x14ac:dyDescent="0.55000000000000004">
      <c r="A1059">
        <v>492237</v>
      </c>
      <c r="B1059" t="s">
        <v>4624</v>
      </c>
      <c r="C1059">
        <v>1058</v>
      </c>
      <c r="D1059" t="s">
        <v>4670</v>
      </c>
      <c r="E1059" t="s">
        <v>4671</v>
      </c>
      <c r="F1059" t="s">
        <v>2585</v>
      </c>
      <c r="G1059" t="s">
        <v>216</v>
      </c>
      <c r="H1059" t="s">
        <v>93</v>
      </c>
      <c r="I1059" t="s">
        <v>1828</v>
      </c>
      <c r="J1059" t="s">
        <v>4652</v>
      </c>
      <c r="K1059" t="s">
        <v>218</v>
      </c>
      <c r="L1059" t="s">
        <v>93</v>
      </c>
      <c r="M1059">
        <v>28</v>
      </c>
      <c r="N1059" t="s">
        <v>4672</v>
      </c>
      <c r="O1059" t="s">
        <v>2260</v>
      </c>
      <c r="P1059" t="s">
        <v>38</v>
      </c>
    </row>
    <row r="1060" spans="1:16" x14ac:dyDescent="0.55000000000000004">
      <c r="A1060">
        <v>492237</v>
      </c>
      <c r="B1060" t="s">
        <v>4624</v>
      </c>
      <c r="C1060">
        <v>1059</v>
      </c>
      <c r="D1060" t="s">
        <v>4673</v>
      </c>
      <c r="E1060" t="s">
        <v>4674</v>
      </c>
      <c r="F1060" t="s">
        <v>2084</v>
      </c>
      <c r="G1060" t="s">
        <v>471</v>
      </c>
      <c r="H1060" t="s">
        <v>230</v>
      </c>
      <c r="I1060" t="s">
        <v>4675</v>
      </c>
      <c r="J1060" t="s">
        <v>4676</v>
      </c>
      <c r="K1060" t="s">
        <v>473</v>
      </c>
      <c r="L1060" t="s">
        <v>93</v>
      </c>
      <c r="M1060">
        <v>28</v>
      </c>
      <c r="N1060" t="s">
        <v>612</v>
      </c>
      <c r="O1060" t="s">
        <v>4677</v>
      </c>
      <c r="P1060" t="s">
        <v>38</v>
      </c>
    </row>
    <row r="1061" spans="1:16" x14ac:dyDescent="0.55000000000000004">
      <c r="A1061">
        <v>492237</v>
      </c>
      <c r="B1061" t="s">
        <v>4624</v>
      </c>
      <c r="C1061">
        <v>1060</v>
      </c>
      <c r="D1061" t="s">
        <v>4678</v>
      </c>
      <c r="E1061" t="s">
        <v>4679</v>
      </c>
      <c r="F1061" t="s">
        <v>4680</v>
      </c>
      <c r="G1061" t="s">
        <v>471</v>
      </c>
      <c r="H1061" t="s">
        <v>595</v>
      </c>
      <c r="I1061" t="s">
        <v>4681</v>
      </c>
      <c r="J1061" t="s">
        <v>4641</v>
      </c>
      <c r="K1061" t="s">
        <v>473</v>
      </c>
      <c r="L1061" t="s">
        <v>93</v>
      </c>
      <c r="M1061">
        <v>28</v>
      </c>
      <c r="N1061" t="s">
        <v>4682</v>
      </c>
      <c r="O1061" t="s">
        <v>567</v>
      </c>
      <c r="P1061" t="s">
        <v>38</v>
      </c>
    </row>
    <row r="1062" spans="1:16" x14ac:dyDescent="0.55000000000000004">
      <c r="A1062">
        <v>492237</v>
      </c>
      <c r="B1062" t="s">
        <v>4624</v>
      </c>
      <c r="C1062">
        <v>1061</v>
      </c>
      <c r="D1062" t="s">
        <v>4683</v>
      </c>
      <c r="E1062" t="s">
        <v>4684</v>
      </c>
      <c r="F1062" t="s">
        <v>974</v>
      </c>
      <c r="G1062" t="s">
        <v>216</v>
      </c>
      <c r="H1062" t="s">
        <v>65</v>
      </c>
      <c r="I1062" t="s">
        <v>2674</v>
      </c>
      <c r="J1062" t="s">
        <v>4661</v>
      </c>
      <c r="K1062" t="s">
        <v>218</v>
      </c>
      <c r="L1062" t="s">
        <v>93</v>
      </c>
      <c r="M1062">
        <v>28</v>
      </c>
      <c r="N1062" t="s">
        <v>4685</v>
      </c>
      <c r="O1062" t="s">
        <v>390</v>
      </c>
      <c r="P1062" t="s">
        <v>38</v>
      </c>
    </row>
    <row r="1063" spans="1:16" x14ac:dyDescent="0.55000000000000004">
      <c r="A1063">
        <v>492237</v>
      </c>
      <c r="B1063" t="s">
        <v>4624</v>
      </c>
      <c r="C1063">
        <v>1062</v>
      </c>
      <c r="D1063" t="s">
        <v>4686</v>
      </c>
      <c r="E1063" t="s">
        <v>4687</v>
      </c>
      <c r="F1063" t="s">
        <v>477</v>
      </c>
      <c r="G1063" t="s">
        <v>471</v>
      </c>
      <c r="H1063" t="s">
        <v>93</v>
      </c>
      <c r="I1063" t="s">
        <v>288</v>
      </c>
      <c r="J1063" t="s">
        <v>81</v>
      </c>
      <c r="K1063" t="s">
        <v>473</v>
      </c>
      <c r="L1063" t="s">
        <v>93</v>
      </c>
      <c r="M1063">
        <v>28</v>
      </c>
      <c r="N1063" t="s">
        <v>990</v>
      </c>
      <c r="O1063" t="s">
        <v>2060</v>
      </c>
      <c r="P1063" t="s">
        <v>38</v>
      </c>
    </row>
    <row r="1064" spans="1:16" x14ac:dyDescent="0.55000000000000004">
      <c r="A1064">
        <v>492237</v>
      </c>
      <c r="B1064" t="s">
        <v>4624</v>
      </c>
      <c r="C1064">
        <v>1063</v>
      </c>
      <c r="D1064" t="s">
        <v>4688</v>
      </c>
      <c r="E1064" t="s">
        <v>4689</v>
      </c>
      <c r="F1064" t="s">
        <v>2139</v>
      </c>
      <c r="G1064" t="s">
        <v>471</v>
      </c>
      <c r="H1064" t="s">
        <v>93</v>
      </c>
      <c r="I1064" t="s">
        <v>484</v>
      </c>
      <c r="J1064" t="s">
        <v>4641</v>
      </c>
      <c r="K1064" t="s">
        <v>473</v>
      </c>
      <c r="L1064" t="s">
        <v>93</v>
      </c>
      <c r="M1064">
        <v>28</v>
      </c>
      <c r="N1064" t="s">
        <v>4690</v>
      </c>
      <c r="O1064" t="s">
        <v>4691</v>
      </c>
      <c r="P1064" t="s">
        <v>38</v>
      </c>
    </row>
    <row r="1065" spans="1:16" x14ac:dyDescent="0.55000000000000004">
      <c r="A1065">
        <v>492237</v>
      </c>
      <c r="B1065" t="s">
        <v>4624</v>
      </c>
      <c r="C1065">
        <v>1064</v>
      </c>
      <c r="D1065" t="s">
        <v>4692</v>
      </c>
      <c r="E1065" t="s">
        <v>4693</v>
      </c>
      <c r="F1065" t="s">
        <v>4694</v>
      </c>
      <c r="G1065" t="s">
        <v>471</v>
      </c>
      <c r="H1065" t="s">
        <v>93</v>
      </c>
      <c r="I1065" t="s">
        <v>4695</v>
      </c>
      <c r="J1065" t="s">
        <v>4641</v>
      </c>
      <c r="K1065" t="s">
        <v>473</v>
      </c>
      <c r="L1065" t="s">
        <v>93</v>
      </c>
      <c r="M1065">
        <v>28</v>
      </c>
      <c r="N1065" t="s">
        <v>192</v>
      </c>
      <c r="O1065" t="s">
        <v>1281</v>
      </c>
      <c r="P1065" t="s">
        <v>38</v>
      </c>
    </row>
    <row r="1066" spans="1:16" x14ac:dyDescent="0.55000000000000004">
      <c r="A1066">
        <v>492237</v>
      </c>
      <c r="B1066" t="s">
        <v>4624</v>
      </c>
      <c r="C1066">
        <v>1065</v>
      </c>
      <c r="D1066" t="s">
        <v>4696</v>
      </c>
      <c r="E1066" t="s">
        <v>4697</v>
      </c>
      <c r="F1066" t="s">
        <v>4698</v>
      </c>
      <c r="G1066" t="s">
        <v>471</v>
      </c>
      <c r="H1066" t="s">
        <v>93</v>
      </c>
      <c r="I1066" t="s">
        <v>484</v>
      </c>
      <c r="J1066" t="s">
        <v>4661</v>
      </c>
      <c r="K1066" t="s">
        <v>473</v>
      </c>
      <c r="L1066" t="s">
        <v>93</v>
      </c>
      <c r="M1066">
        <v>28</v>
      </c>
      <c r="N1066" t="s">
        <v>4699</v>
      </c>
      <c r="O1066" t="s">
        <v>4482</v>
      </c>
      <c r="P1066" t="s">
        <v>38</v>
      </c>
    </row>
    <row r="1067" spans="1:16" x14ac:dyDescent="0.55000000000000004">
      <c r="A1067">
        <v>492356</v>
      </c>
      <c r="B1067" t="s">
        <v>4700</v>
      </c>
      <c r="C1067">
        <v>1066</v>
      </c>
      <c r="D1067" t="s">
        <v>4701</v>
      </c>
      <c r="E1067" t="s">
        <v>4702</v>
      </c>
      <c r="F1067" t="s">
        <v>4703</v>
      </c>
      <c r="G1067" t="s">
        <v>31</v>
      </c>
      <c r="H1067" t="s">
        <v>386</v>
      </c>
      <c r="I1067" t="s">
        <v>4704</v>
      </c>
      <c r="J1067" t="s">
        <v>3107</v>
      </c>
      <c r="K1067" t="s">
        <v>35</v>
      </c>
      <c r="L1067" t="s">
        <v>93</v>
      </c>
      <c r="M1067">
        <v>28</v>
      </c>
      <c r="N1067" t="s">
        <v>219</v>
      </c>
      <c r="O1067" t="s">
        <v>4705</v>
      </c>
      <c r="P1067" t="s">
        <v>38</v>
      </c>
    </row>
    <row r="1068" spans="1:16" x14ac:dyDescent="0.55000000000000004">
      <c r="A1068">
        <v>492356</v>
      </c>
      <c r="B1068" t="s">
        <v>4700</v>
      </c>
      <c r="C1068">
        <v>1067</v>
      </c>
      <c r="D1068" t="s">
        <v>4706</v>
      </c>
      <c r="E1068" t="s">
        <v>4707</v>
      </c>
      <c r="F1068" t="s">
        <v>2219</v>
      </c>
      <c r="G1068" t="s">
        <v>31</v>
      </c>
      <c r="H1068" t="s">
        <v>93</v>
      </c>
      <c r="I1068" t="s">
        <v>1498</v>
      </c>
      <c r="J1068" t="s">
        <v>81</v>
      </c>
      <c r="K1068" t="s">
        <v>35</v>
      </c>
      <c r="L1068" t="s">
        <v>93</v>
      </c>
      <c r="M1068">
        <v>28</v>
      </c>
      <c r="N1068" t="s">
        <v>2537</v>
      </c>
      <c r="O1068" t="s">
        <v>3536</v>
      </c>
      <c r="P1068" t="s">
        <v>38</v>
      </c>
    </row>
    <row r="1069" spans="1:16" x14ac:dyDescent="0.55000000000000004">
      <c r="A1069">
        <v>492356</v>
      </c>
      <c r="B1069" t="s">
        <v>4700</v>
      </c>
      <c r="C1069">
        <v>1068</v>
      </c>
      <c r="D1069" t="s">
        <v>4708</v>
      </c>
      <c r="E1069" t="s">
        <v>4709</v>
      </c>
      <c r="F1069" t="s">
        <v>2202</v>
      </c>
      <c r="G1069" t="s">
        <v>31</v>
      </c>
      <c r="H1069" t="s">
        <v>93</v>
      </c>
      <c r="I1069" t="s">
        <v>4710</v>
      </c>
      <c r="J1069" t="s">
        <v>81</v>
      </c>
      <c r="K1069" t="s">
        <v>35</v>
      </c>
      <c r="L1069" t="s">
        <v>93</v>
      </c>
      <c r="M1069">
        <v>28</v>
      </c>
      <c r="N1069" t="s">
        <v>4711</v>
      </c>
      <c r="O1069" t="s">
        <v>4712</v>
      </c>
      <c r="P1069" t="s">
        <v>38</v>
      </c>
    </row>
    <row r="1070" spans="1:16" x14ac:dyDescent="0.55000000000000004">
      <c r="A1070">
        <v>492356</v>
      </c>
      <c r="B1070" t="s">
        <v>4700</v>
      </c>
      <c r="C1070">
        <v>1069</v>
      </c>
      <c r="D1070" t="s">
        <v>4713</v>
      </c>
      <c r="E1070" t="s">
        <v>4714</v>
      </c>
      <c r="F1070" t="s">
        <v>1441</v>
      </c>
      <c r="G1070" t="s">
        <v>216</v>
      </c>
      <c r="H1070" t="s">
        <v>93</v>
      </c>
      <c r="I1070" t="s">
        <v>288</v>
      </c>
      <c r="J1070" t="s">
        <v>4715</v>
      </c>
      <c r="K1070" t="s">
        <v>218</v>
      </c>
      <c r="L1070" t="s">
        <v>93</v>
      </c>
      <c r="M1070">
        <v>28</v>
      </c>
      <c r="N1070" t="s">
        <v>4716</v>
      </c>
      <c r="O1070" t="s">
        <v>2255</v>
      </c>
      <c r="P1070" t="s">
        <v>38</v>
      </c>
    </row>
    <row r="1071" spans="1:16" x14ac:dyDescent="0.55000000000000004">
      <c r="A1071">
        <v>492356</v>
      </c>
      <c r="B1071" t="s">
        <v>4700</v>
      </c>
      <c r="C1071">
        <v>1070</v>
      </c>
      <c r="D1071" t="s">
        <v>4717</v>
      </c>
      <c r="E1071" t="s">
        <v>4718</v>
      </c>
      <c r="F1071" t="s">
        <v>4719</v>
      </c>
      <c r="G1071" t="s">
        <v>471</v>
      </c>
      <c r="H1071" t="s">
        <v>93</v>
      </c>
      <c r="I1071" t="s">
        <v>4272</v>
      </c>
      <c r="J1071" t="s">
        <v>81</v>
      </c>
      <c r="K1071" t="s">
        <v>473</v>
      </c>
      <c r="L1071" t="s">
        <v>93</v>
      </c>
      <c r="M1071">
        <v>28</v>
      </c>
      <c r="N1071" t="s">
        <v>4720</v>
      </c>
      <c r="O1071" t="s">
        <v>4721</v>
      </c>
      <c r="P1071" t="s">
        <v>38</v>
      </c>
    </row>
    <row r="1072" spans="1:16" x14ac:dyDescent="0.55000000000000004">
      <c r="A1072">
        <v>492356</v>
      </c>
      <c r="B1072" t="s">
        <v>4700</v>
      </c>
      <c r="C1072">
        <v>1071</v>
      </c>
      <c r="D1072" t="s">
        <v>4722</v>
      </c>
      <c r="E1072" t="s">
        <v>4723</v>
      </c>
      <c r="F1072" t="s">
        <v>3089</v>
      </c>
      <c r="G1072" t="s">
        <v>471</v>
      </c>
      <c r="H1072" t="s">
        <v>93</v>
      </c>
      <c r="I1072" t="s">
        <v>4272</v>
      </c>
      <c r="J1072" t="s">
        <v>4715</v>
      </c>
      <c r="K1072" t="s">
        <v>473</v>
      </c>
      <c r="L1072" t="s">
        <v>93</v>
      </c>
      <c r="M1072">
        <v>28</v>
      </c>
      <c r="N1072" t="s">
        <v>289</v>
      </c>
      <c r="O1072" t="s">
        <v>3604</v>
      </c>
      <c r="P1072" t="s">
        <v>38</v>
      </c>
    </row>
    <row r="1073" spans="1:16" x14ac:dyDescent="0.55000000000000004">
      <c r="A1073">
        <v>492356</v>
      </c>
      <c r="B1073" t="s">
        <v>4700</v>
      </c>
      <c r="C1073">
        <v>1072</v>
      </c>
      <c r="D1073" t="s">
        <v>4724</v>
      </c>
      <c r="E1073" t="s">
        <v>4725</v>
      </c>
      <c r="F1073" t="s">
        <v>2318</v>
      </c>
      <c r="G1073" t="s">
        <v>471</v>
      </c>
      <c r="H1073" t="s">
        <v>93</v>
      </c>
      <c r="I1073" t="s">
        <v>1928</v>
      </c>
      <c r="J1073" t="s">
        <v>4715</v>
      </c>
      <c r="K1073" t="s">
        <v>473</v>
      </c>
      <c r="L1073" t="s">
        <v>93</v>
      </c>
      <c r="M1073">
        <v>28</v>
      </c>
      <c r="N1073" t="s">
        <v>2929</v>
      </c>
      <c r="O1073" t="s">
        <v>4726</v>
      </c>
      <c r="P1073" t="s">
        <v>38</v>
      </c>
    </row>
    <row r="1074" spans="1:16" x14ac:dyDescent="0.55000000000000004">
      <c r="A1074">
        <v>492356</v>
      </c>
      <c r="B1074" t="s">
        <v>4700</v>
      </c>
      <c r="C1074">
        <v>1073</v>
      </c>
      <c r="D1074" t="s">
        <v>4727</v>
      </c>
      <c r="E1074" t="s">
        <v>4728</v>
      </c>
      <c r="F1074" t="s">
        <v>1554</v>
      </c>
      <c r="G1074" t="s">
        <v>471</v>
      </c>
      <c r="H1074" t="s">
        <v>93</v>
      </c>
      <c r="I1074" t="s">
        <v>288</v>
      </c>
      <c r="J1074" t="s">
        <v>3107</v>
      </c>
      <c r="K1074" t="s">
        <v>473</v>
      </c>
      <c r="L1074" t="s">
        <v>93</v>
      </c>
      <c r="M1074">
        <v>28</v>
      </c>
      <c r="N1074" t="s">
        <v>2328</v>
      </c>
      <c r="O1074" t="s">
        <v>2538</v>
      </c>
      <c r="P1074" t="s">
        <v>38</v>
      </c>
    </row>
    <row r="1075" spans="1:16" x14ac:dyDescent="0.55000000000000004">
      <c r="A1075">
        <v>492247</v>
      </c>
      <c r="B1075" t="s">
        <v>4729</v>
      </c>
      <c r="C1075">
        <v>1074</v>
      </c>
      <c r="D1075" t="s">
        <v>4730</v>
      </c>
      <c r="E1075" t="s">
        <v>4731</v>
      </c>
      <c r="F1075" t="s">
        <v>4732</v>
      </c>
      <c r="G1075" t="s">
        <v>216</v>
      </c>
      <c r="H1075" t="s">
        <v>93</v>
      </c>
      <c r="I1075" t="s">
        <v>4733</v>
      </c>
      <c r="J1075" t="s">
        <v>4734</v>
      </c>
      <c r="K1075" t="s">
        <v>218</v>
      </c>
      <c r="L1075" t="s">
        <v>93</v>
      </c>
      <c r="M1075">
        <v>28</v>
      </c>
      <c r="N1075" t="s">
        <v>3352</v>
      </c>
      <c r="O1075" t="s">
        <v>591</v>
      </c>
      <c r="P1075" t="s">
        <v>38</v>
      </c>
    </row>
    <row r="1076" spans="1:16" x14ac:dyDescent="0.55000000000000004">
      <c r="A1076">
        <v>492247</v>
      </c>
      <c r="B1076" t="s">
        <v>4729</v>
      </c>
      <c r="C1076">
        <v>1075</v>
      </c>
      <c r="D1076" t="s">
        <v>4735</v>
      </c>
      <c r="E1076" t="s">
        <v>4736</v>
      </c>
      <c r="F1076" t="s">
        <v>86</v>
      </c>
      <c r="G1076" t="s">
        <v>31</v>
      </c>
      <c r="H1076" t="s">
        <v>249</v>
      </c>
      <c r="I1076" t="s">
        <v>4737</v>
      </c>
      <c r="J1076" t="s">
        <v>81</v>
      </c>
      <c r="K1076" t="s">
        <v>218</v>
      </c>
      <c r="L1076" t="s">
        <v>93</v>
      </c>
      <c r="M1076">
        <v>28</v>
      </c>
      <c r="N1076" t="s">
        <v>1465</v>
      </c>
      <c r="O1076" t="s">
        <v>206</v>
      </c>
      <c r="P1076" t="s">
        <v>38</v>
      </c>
    </row>
    <row r="1077" spans="1:16" x14ac:dyDescent="0.55000000000000004">
      <c r="A1077">
        <v>492247</v>
      </c>
      <c r="B1077" t="s">
        <v>4729</v>
      </c>
      <c r="C1077">
        <v>1076</v>
      </c>
      <c r="D1077" t="s">
        <v>4738</v>
      </c>
      <c r="E1077" t="s">
        <v>4739</v>
      </c>
      <c r="F1077" t="s">
        <v>4740</v>
      </c>
      <c r="G1077" t="s">
        <v>31</v>
      </c>
      <c r="H1077" t="s">
        <v>93</v>
      </c>
      <c r="I1077" t="s">
        <v>4741</v>
      </c>
      <c r="J1077" t="s">
        <v>81</v>
      </c>
      <c r="K1077" t="s">
        <v>35</v>
      </c>
      <c r="L1077" t="s">
        <v>93</v>
      </c>
      <c r="M1077">
        <v>28</v>
      </c>
      <c r="N1077" t="s">
        <v>4742</v>
      </c>
      <c r="O1077" t="s">
        <v>4743</v>
      </c>
      <c r="P1077" t="s">
        <v>38</v>
      </c>
    </row>
    <row r="1078" spans="1:16" x14ac:dyDescent="0.55000000000000004">
      <c r="A1078">
        <v>492247</v>
      </c>
      <c r="B1078" t="s">
        <v>4729</v>
      </c>
      <c r="C1078">
        <v>1077</v>
      </c>
      <c r="D1078" t="s">
        <v>4744</v>
      </c>
      <c r="E1078" t="s">
        <v>4745</v>
      </c>
      <c r="F1078" t="s">
        <v>4746</v>
      </c>
      <c r="G1078" t="s">
        <v>471</v>
      </c>
      <c r="H1078" t="s">
        <v>93</v>
      </c>
      <c r="I1078" t="s">
        <v>4747</v>
      </c>
      <c r="J1078" t="s">
        <v>4734</v>
      </c>
      <c r="K1078" t="s">
        <v>473</v>
      </c>
      <c r="L1078" t="s">
        <v>93</v>
      </c>
      <c r="M1078">
        <v>28</v>
      </c>
      <c r="N1078" t="s">
        <v>4748</v>
      </c>
      <c r="O1078" t="s">
        <v>3953</v>
      </c>
      <c r="P1078" t="s">
        <v>38</v>
      </c>
    </row>
    <row r="1079" spans="1:16" x14ac:dyDescent="0.55000000000000004">
      <c r="A1079">
        <v>492247</v>
      </c>
      <c r="B1079" t="s">
        <v>4729</v>
      </c>
      <c r="C1079">
        <v>1078</v>
      </c>
      <c r="D1079" t="s">
        <v>4749</v>
      </c>
      <c r="E1079" t="s">
        <v>4750</v>
      </c>
      <c r="F1079" t="s">
        <v>4751</v>
      </c>
      <c r="G1079" t="s">
        <v>471</v>
      </c>
      <c r="H1079" t="s">
        <v>108</v>
      </c>
      <c r="I1079" t="s">
        <v>4752</v>
      </c>
      <c r="J1079" t="s">
        <v>81</v>
      </c>
      <c r="K1079" t="s">
        <v>473</v>
      </c>
      <c r="L1079" t="s">
        <v>93</v>
      </c>
      <c r="M1079">
        <v>28</v>
      </c>
      <c r="N1079" t="s">
        <v>4753</v>
      </c>
      <c r="O1079" t="s">
        <v>121</v>
      </c>
      <c r="P1079" t="s">
        <v>38</v>
      </c>
    </row>
    <row r="1080" spans="1:16" x14ac:dyDescent="0.55000000000000004">
      <c r="A1080">
        <v>492209</v>
      </c>
      <c r="B1080" t="s">
        <v>4754</v>
      </c>
      <c r="C1080">
        <v>1079</v>
      </c>
      <c r="D1080" t="s">
        <v>4755</v>
      </c>
      <c r="E1080" t="s">
        <v>4756</v>
      </c>
      <c r="F1080" t="s">
        <v>921</v>
      </c>
      <c r="G1080" t="s">
        <v>216</v>
      </c>
      <c r="H1080" t="s">
        <v>65</v>
      </c>
      <c r="I1080" t="s">
        <v>1995</v>
      </c>
      <c r="J1080" t="s">
        <v>295</v>
      </c>
      <c r="K1080" t="s">
        <v>218</v>
      </c>
      <c r="L1080" t="s">
        <v>65</v>
      </c>
      <c r="M1080">
        <v>26</v>
      </c>
      <c r="N1080" t="s">
        <v>1000</v>
      </c>
      <c r="O1080" t="s">
        <v>523</v>
      </c>
      <c r="P1080" t="s">
        <v>38</v>
      </c>
    </row>
    <row r="1081" spans="1:16" x14ac:dyDescent="0.55000000000000004">
      <c r="A1081">
        <v>492209</v>
      </c>
      <c r="B1081" t="s">
        <v>4754</v>
      </c>
      <c r="C1081">
        <v>1080</v>
      </c>
      <c r="D1081" t="s">
        <v>4757</v>
      </c>
      <c r="E1081" t="s">
        <v>4758</v>
      </c>
      <c r="F1081" t="s">
        <v>1441</v>
      </c>
      <c r="G1081" t="s">
        <v>216</v>
      </c>
      <c r="H1081" t="s">
        <v>93</v>
      </c>
      <c r="I1081" t="s">
        <v>4759</v>
      </c>
      <c r="J1081" t="s">
        <v>4760</v>
      </c>
      <c r="K1081" t="s">
        <v>218</v>
      </c>
      <c r="L1081" t="s">
        <v>93</v>
      </c>
      <c r="M1081">
        <v>28</v>
      </c>
      <c r="N1081" t="s">
        <v>4761</v>
      </c>
      <c r="O1081" t="s">
        <v>2651</v>
      </c>
      <c r="P1081" t="s">
        <v>38</v>
      </c>
    </row>
    <row r="1082" spans="1:16" x14ac:dyDescent="0.55000000000000004">
      <c r="A1082">
        <v>492209</v>
      </c>
      <c r="B1082" t="s">
        <v>4754</v>
      </c>
      <c r="C1082">
        <v>1081</v>
      </c>
      <c r="D1082" t="s">
        <v>4762</v>
      </c>
      <c r="E1082" t="s">
        <v>4763</v>
      </c>
      <c r="F1082" t="s">
        <v>2614</v>
      </c>
      <c r="G1082" t="s">
        <v>216</v>
      </c>
      <c r="H1082" t="s">
        <v>100</v>
      </c>
      <c r="I1082" t="s">
        <v>3910</v>
      </c>
      <c r="J1082" t="s">
        <v>754</v>
      </c>
      <c r="K1082" t="s">
        <v>218</v>
      </c>
      <c r="L1082" t="s">
        <v>100</v>
      </c>
      <c r="M1082">
        <v>27</v>
      </c>
      <c r="N1082" t="s">
        <v>4764</v>
      </c>
      <c r="O1082" t="s">
        <v>4765</v>
      </c>
      <c r="P1082" t="s">
        <v>38</v>
      </c>
    </row>
    <row r="1083" spans="1:16" x14ac:dyDescent="0.55000000000000004">
      <c r="A1083">
        <v>492209</v>
      </c>
      <c r="B1083" t="s">
        <v>4754</v>
      </c>
      <c r="C1083">
        <v>1082</v>
      </c>
      <c r="D1083" t="s">
        <v>4766</v>
      </c>
      <c r="E1083" t="s">
        <v>2886</v>
      </c>
      <c r="F1083" t="s">
        <v>4767</v>
      </c>
      <c r="G1083" t="s">
        <v>31</v>
      </c>
      <c r="H1083" t="s">
        <v>100</v>
      </c>
      <c r="I1083" t="s">
        <v>1117</v>
      </c>
      <c r="J1083" t="s">
        <v>4760</v>
      </c>
      <c r="K1083" t="s">
        <v>35</v>
      </c>
      <c r="L1083" t="s">
        <v>51</v>
      </c>
      <c r="M1083">
        <v>29</v>
      </c>
      <c r="N1083" t="s">
        <v>238</v>
      </c>
      <c r="O1083" t="s">
        <v>1310</v>
      </c>
      <c r="P1083" t="s">
        <v>38</v>
      </c>
    </row>
    <row r="1084" spans="1:16" x14ac:dyDescent="0.55000000000000004">
      <c r="A1084">
        <v>492209</v>
      </c>
      <c r="B1084" t="s">
        <v>4754</v>
      </c>
      <c r="C1084">
        <v>1083</v>
      </c>
      <c r="D1084" t="s">
        <v>4768</v>
      </c>
      <c r="E1084" t="s">
        <v>4769</v>
      </c>
      <c r="F1084" t="s">
        <v>935</v>
      </c>
      <c r="G1084" t="s">
        <v>216</v>
      </c>
      <c r="H1084" t="s">
        <v>595</v>
      </c>
      <c r="I1084" t="s">
        <v>4770</v>
      </c>
      <c r="J1084" t="s">
        <v>4760</v>
      </c>
      <c r="K1084" t="s">
        <v>218</v>
      </c>
      <c r="L1084" t="s">
        <v>100</v>
      </c>
      <c r="M1084">
        <v>27</v>
      </c>
      <c r="N1084" t="s">
        <v>2286</v>
      </c>
      <c r="O1084" t="s">
        <v>4771</v>
      </c>
      <c r="P1084" t="s">
        <v>38</v>
      </c>
    </row>
    <row r="1085" spans="1:16" x14ac:dyDescent="0.55000000000000004">
      <c r="A1085">
        <v>492209</v>
      </c>
      <c r="B1085" t="s">
        <v>4754</v>
      </c>
      <c r="C1085">
        <v>1084</v>
      </c>
      <c r="D1085" t="s">
        <v>4772</v>
      </c>
      <c r="E1085" t="s">
        <v>4773</v>
      </c>
      <c r="F1085" t="s">
        <v>3660</v>
      </c>
      <c r="G1085" t="s">
        <v>471</v>
      </c>
      <c r="H1085" t="s">
        <v>249</v>
      </c>
      <c r="I1085" t="s">
        <v>4774</v>
      </c>
      <c r="J1085" t="s">
        <v>1224</v>
      </c>
      <c r="K1085" t="s">
        <v>473</v>
      </c>
      <c r="L1085" t="s">
        <v>249</v>
      </c>
      <c r="M1085">
        <v>33</v>
      </c>
      <c r="N1085" t="s">
        <v>439</v>
      </c>
      <c r="O1085" t="s">
        <v>134</v>
      </c>
      <c r="P1085" t="s">
        <v>38</v>
      </c>
    </row>
    <row r="1086" spans="1:16" x14ac:dyDescent="0.55000000000000004">
      <c r="A1086">
        <v>492209</v>
      </c>
      <c r="B1086" t="s">
        <v>4754</v>
      </c>
      <c r="C1086">
        <v>1085</v>
      </c>
      <c r="D1086" t="s">
        <v>4775</v>
      </c>
      <c r="E1086" t="s">
        <v>4776</v>
      </c>
      <c r="F1086" t="s">
        <v>1083</v>
      </c>
      <c r="G1086" t="s">
        <v>471</v>
      </c>
      <c r="H1086" t="s">
        <v>93</v>
      </c>
      <c r="I1086" t="s">
        <v>4777</v>
      </c>
      <c r="J1086" t="s">
        <v>295</v>
      </c>
      <c r="K1086" t="s">
        <v>473</v>
      </c>
      <c r="L1086" t="s">
        <v>93</v>
      </c>
      <c r="M1086">
        <v>28</v>
      </c>
      <c r="N1086" t="s">
        <v>817</v>
      </c>
      <c r="O1086" t="s">
        <v>3880</v>
      </c>
      <c r="P1086" t="s">
        <v>38</v>
      </c>
    </row>
    <row r="1087" spans="1:16" x14ac:dyDescent="0.55000000000000004">
      <c r="A1087">
        <v>492209</v>
      </c>
      <c r="B1087" t="s">
        <v>4754</v>
      </c>
      <c r="C1087">
        <v>1086</v>
      </c>
      <c r="D1087" t="s">
        <v>13111</v>
      </c>
      <c r="E1087" t="s">
        <v>4778</v>
      </c>
      <c r="F1087" t="s">
        <v>2861</v>
      </c>
      <c r="G1087" t="s">
        <v>471</v>
      </c>
      <c r="H1087" t="s">
        <v>93</v>
      </c>
      <c r="I1087" t="s">
        <v>4779</v>
      </c>
      <c r="J1087" t="s">
        <v>4760</v>
      </c>
      <c r="K1087" t="s">
        <v>473</v>
      </c>
      <c r="L1087" t="s">
        <v>93</v>
      </c>
      <c r="M1087">
        <v>28</v>
      </c>
      <c r="N1087" t="s">
        <v>4780</v>
      </c>
      <c r="O1087" t="s">
        <v>4781</v>
      </c>
      <c r="P1087" t="s">
        <v>38</v>
      </c>
    </row>
    <row r="1088" spans="1:16" x14ac:dyDescent="0.55000000000000004">
      <c r="A1088">
        <v>492209</v>
      </c>
      <c r="B1088" t="s">
        <v>4754</v>
      </c>
      <c r="C1088">
        <v>1087</v>
      </c>
      <c r="D1088" t="s">
        <v>4782</v>
      </c>
      <c r="E1088" t="s">
        <v>4783</v>
      </c>
      <c r="F1088" t="s">
        <v>4680</v>
      </c>
      <c r="G1088" t="s">
        <v>471</v>
      </c>
      <c r="H1088" t="s">
        <v>93</v>
      </c>
      <c r="I1088" t="s">
        <v>1999</v>
      </c>
      <c r="J1088" t="s">
        <v>4760</v>
      </c>
      <c r="K1088" t="s">
        <v>473</v>
      </c>
      <c r="L1088" t="s">
        <v>93</v>
      </c>
      <c r="M1088">
        <v>28</v>
      </c>
      <c r="N1088" t="s">
        <v>4784</v>
      </c>
      <c r="O1088" t="s">
        <v>1245</v>
      </c>
      <c r="P1088" t="s">
        <v>38</v>
      </c>
    </row>
    <row r="1089" spans="1:16" x14ac:dyDescent="0.55000000000000004">
      <c r="A1089">
        <v>492209</v>
      </c>
      <c r="B1089" t="s">
        <v>4754</v>
      </c>
      <c r="C1089">
        <v>1088</v>
      </c>
      <c r="D1089" t="s">
        <v>4785</v>
      </c>
      <c r="E1089" t="s">
        <v>4786</v>
      </c>
      <c r="F1089" t="s">
        <v>4060</v>
      </c>
      <c r="G1089" t="s">
        <v>31</v>
      </c>
      <c r="H1089" t="s">
        <v>93</v>
      </c>
      <c r="I1089" t="s">
        <v>4787</v>
      </c>
      <c r="J1089" t="s">
        <v>295</v>
      </c>
      <c r="K1089" t="s">
        <v>35</v>
      </c>
      <c r="L1089" t="s">
        <v>93</v>
      </c>
      <c r="M1089">
        <v>28</v>
      </c>
      <c r="N1089" t="s">
        <v>1443</v>
      </c>
      <c r="O1089" t="s">
        <v>4788</v>
      </c>
      <c r="P1089" t="s">
        <v>38</v>
      </c>
    </row>
    <row r="1090" spans="1:16" x14ac:dyDescent="0.55000000000000004">
      <c r="A1090">
        <v>492209</v>
      </c>
      <c r="B1090" t="s">
        <v>4754</v>
      </c>
      <c r="C1090">
        <v>1089</v>
      </c>
      <c r="D1090" t="s">
        <v>4789</v>
      </c>
      <c r="E1090" t="s">
        <v>4790</v>
      </c>
      <c r="F1090" t="s">
        <v>1172</v>
      </c>
      <c r="G1090" t="s">
        <v>31</v>
      </c>
      <c r="H1090" t="s">
        <v>100</v>
      </c>
      <c r="I1090" t="s">
        <v>4791</v>
      </c>
      <c r="J1090" t="s">
        <v>81</v>
      </c>
      <c r="K1090" t="s">
        <v>35</v>
      </c>
      <c r="L1090" t="s">
        <v>100</v>
      </c>
      <c r="M1090">
        <v>27</v>
      </c>
      <c r="N1090" t="s">
        <v>2556</v>
      </c>
      <c r="O1090" t="s">
        <v>2255</v>
      </c>
      <c r="P1090" t="s">
        <v>38</v>
      </c>
    </row>
    <row r="1091" spans="1:16" x14ac:dyDescent="0.55000000000000004">
      <c r="A1091">
        <v>492209</v>
      </c>
      <c r="B1091" t="s">
        <v>4754</v>
      </c>
      <c r="C1091">
        <v>1090</v>
      </c>
      <c r="D1091" t="s">
        <v>4792</v>
      </c>
      <c r="E1091" t="s">
        <v>4793</v>
      </c>
      <c r="F1091" t="s">
        <v>4794</v>
      </c>
      <c r="G1091" t="s">
        <v>31</v>
      </c>
      <c r="H1091" t="s">
        <v>93</v>
      </c>
      <c r="I1091" t="s">
        <v>4795</v>
      </c>
      <c r="J1091" t="s">
        <v>4760</v>
      </c>
      <c r="K1091" t="s">
        <v>35</v>
      </c>
      <c r="L1091" t="s">
        <v>93</v>
      </c>
      <c r="M1091">
        <v>28</v>
      </c>
      <c r="N1091" t="s">
        <v>4796</v>
      </c>
      <c r="O1091" t="s">
        <v>1919</v>
      </c>
      <c r="P1091" t="s">
        <v>38</v>
      </c>
    </row>
    <row r="1092" spans="1:16" x14ac:dyDescent="0.55000000000000004">
      <c r="A1092">
        <v>492209</v>
      </c>
      <c r="B1092" t="s">
        <v>4754</v>
      </c>
      <c r="C1092">
        <v>1091</v>
      </c>
      <c r="D1092" t="s">
        <v>4797</v>
      </c>
      <c r="E1092" t="s">
        <v>4798</v>
      </c>
      <c r="F1092" t="s">
        <v>4799</v>
      </c>
      <c r="G1092" t="s">
        <v>582</v>
      </c>
      <c r="H1092" t="s">
        <v>100</v>
      </c>
      <c r="I1092" t="s">
        <v>4759</v>
      </c>
      <c r="J1092" t="s">
        <v>1224</v>
      </c>
      <c r="K1092" t="s">
        <v>584</v>
      </c>
      <c r="L1092" t="s">
        <v>100</v>
      </c>
      <c r="M1092">
        <v>27</v>
      </c>
      <c r="N1092" t="s">
        <v>1616</v>
      </c>
      <c r="O1092" t="s">
        <v>1245</v>
      </c>
      <c r="P1092" t="s">
        <v>38</v>
      </c>
    </row>
    <row r="1093" spans="1:16" x14ac:dyDescent="0.55000000000000004">
      <c r="A1093">
        <v>492209</v>
      </c>
      <c r="B1093" t="s">
        <v>4754</v>
      </c>
      <c r="C1093">
        <v>1092</v>
      </c>
      <c r="D1093" t="s">
        <v>4800</v>
      </c>
      <c r="E1093" t="s">
        <v>4801</v>
      </c>
      <c r="F1093" t="s">
        <v>2045</v>
      </c>
      <c r="G1093" t="s">
        <v>471</v>
      </c>
      <c r="H1093" t="s">
        <v>100</v>
      </c>
      <c r="I1093" t="s">
        <v>1090</v>
      </c>
      <c r="J1093" t="s">
        <v>81</v>
      </c>
      <c r="K1093" t="s">
        <v>473</v>
      </c>
      <c r="L1093" t="s">
        <v>100</v>
      </c>
      <c r="M1093">
        <v>27</v>
      </c>
      <c r="N1093" t="s">
        <v>4802</v>
      </c>
      <c r="O1093" t="s">
        <v>4803</v>
      </c>
      <c r="P1093" t="s">
        <v>38</v>
      </c>
    </row>
    <row r="1094" spans="1:16" x14ac:dyDescent="0.55000000000000004">
      <c r="A1094">
        <v>492209</v>
      </c>
      <c r="B1094" t="s">
        <v>4754</v>
      </c>
      <c r="C1094">
        <v>1093</v>
      </c>
      <c r="D1094" t="s">
        <v>4804</v>
      </c>
      <c r="E1094" t="s">
        <v>4805</v>
      </c>
      <c r="F1094" t="s">
        <v>1599</v>
      </c>
      <c r="G1094" t="s">
        <v>471</v>
      </c>
      <c r="H1094" t="s">
        <v>65</v>
      </c>
      <c r="I1094" t="s">
        <v>3713</v>
      </c>
      <c r="J1094" t="s">
        <v>81</v>
      </c>
      <c r="K1094" t="s">
        <v>473</v>
      </c>
      <c r="L1094" t="s">
        <v>65</v>
      </c>
      <c r="M1094">
        <v>26</v>
      </c>
      <c r="N1094" t="s">
        <v>4642</v>
      </c>
      <c r="O1094" t="s">
        <v>1080</v>
      </c>
      <c r="P1094" t="s">
        <v>38</v>
      </c>
    </row>
    <row r="1095" spans="1:16" x14ac:dyDescent="0.55000000000000004">
      <c r="A1095">
        <v>492209</v>
      </c>
      <c r="B1095" t="s">
        <v>4754</v>
      </c>
      <c r="C1095">
        <v>1094</v>
      </c>
      <c r="D1095" t="s">
        <v>4806</v>
      </c>
      <c r="E1095" t="s">
        <v>4807</v>
      </c>
      <c r="F1095" t="s">
        <v>4808</v>
      </c>
      <c r="G1095" t="s">
        <v>31</v>
      </c>
      <c r="H1095" t="s">
        <v>51</v>
      </c>
      <c r="I1095" t="s">
        <v>2169</v>
      </c>
      <c r="J1095" t="s">
        <v>4760</v>
      </c>
      <c r="K1095" t="s">
        <v>35</v>
      </c>
      <c r="L1095" t="s">
        <v>51</v>
      </c>
      <c r="M1095">
        <v>29</v>
      </c>
      <c r="N1095" t="s">
        <v>672</v>
      </c>
      <c r="O1095" t="s">
        <v>523</v>
      </c>
      <c r="P1095" t="s">
        <v>38</v>
      </c>
    </row>
    <row r="1096" spans="1:16" x14ac:dyDescent="0.55000000000000004">
      <c r="A1096">
        <v>492209</v>
      </c>
      <c r="B1096" t="s">
        <v>4754</v>
      </c>
      <c r="C1096">
        <v>1095</v>
      </c>
      <c r="D1096" t="s">
        <v>4809</v>
      </c>
      <c r="E1096" t="s">
        <v>4810</v>
      </c>
      <c r="F1096" t="s">
        <v>4811</v>
      </c>
      <c r="G1096" t="s">
        <v>582</v>
      </c>
      <c r="H1096" t="s">
        <v>100</v>
      </c>
      <c r="I1096" t="s">
        <v>4812</v>
      </c>
      <c r="J1096" t="s">
        <v>81</v>
      </c>
      <c r="K1096" t="s">
        <v>584</v>
      </c>
      <c r="L1096" t="s">
        <v>100</v>
      </c>
      <c r="M1096">
        <v>27</v>
      </c>
      <c r="N1096" t="s">
        <v>4813</v>
      </c>
      <c r="O1096" t="s">
        <v>1981</v>
      </c>
      <c r="P1096" t="s">
        <v>38</v>
      </c>
    </row>
    <row r="1097" spans="1:16" x14ac:dyDescent="0.55000000000000004">
      <c r="A1097">
        <v>492209</v>
      </c>
      <c r="B1097" t="s">
        <v>4754</v>
      </c>
      <c r="C1097">
        <v>1096</v>
      </c>
      <c r="D1097" t="s">
        <v>4814</v>
      </c>
      <c r="E1097" t="s">
        <v>4815</v>
      </c>
      <c r="F1097" t="s">
        <v>4816</v>
      </c>
      <c r="G1097" t="s">
        <v>582</v>
      </c>
      <c r="H1097" t="s">
        <v>100</v>
      </c>
      <c r="I1097" t="s">
        <v>3910</v>
      </c>
      <c r="J1097" t="s">
        <v>81</v>
      </c>
      <c r="K1097" t="s">
        <v>584</v>
      </c>
      <c r="L1097" t="s">
        <v>100</v>
      </c>
      <c r="M1097">
        <v>27</v>
      </c>
      <c r="N1097" t="s">
        <v>4817</v>
      </c>
      <c r="O1097" t="s">
        <v>3989</v>
      </c>
      <c r="P1097" t="s">
        <v>38</v>
      </c>
    </row>
    <row r="1098" spans="1:16" x14ac:dyDescent="0.55000000000000004">
      <c r="A1098">
        <v>492209</v>
      </c>
      <c r="B1098" t="s">
        <v>4754</v>
      </c>
      <c r="C1098">
        <v>1097</v>
      </c>
      <c r="D1098" t="s">
        <v>4818</v>
      </c>
      <c r="E1098" t="s">
        <v>4819</v>
      </c>
      <c r="F1098" t="s">
        <v>4301</v>
      </c>
      <c r="G1098" t="s">
        <v>582</v>
      </c>
      <c r="H1098" t="s">
        <v>100</v>
      </c>
      <c r="I1098" t="s">
        <v>1117</v>
      </c>
      <c r="J1098" t="s">
        <v>4820</v>
      </c>
      <c r="K1098" t="s">
        <v>584</v>
      </c>
      <c r="L1098" t="s">
        <v>100</v>
      </c>
      <c r="M1098">
        <v>27</v>
      </c>
      <c r="N1098" t="s">
        <v>394</v>
      </c>
      <c r="O1098" t="s">
        <v>4821</v>
      </c>
      <c r="P1098" t="s">
        <v>38</v>
      </c>
    </row>
    <row r="1099" spans="1:16" x14ac:dyDescent="0.55000000000000004">
      <c r="A1099">
        <v>492209</v>
      </c>
      <c r="B1099" t="s">
        <v>4754</v>
      </c>
      <c r="C1099">
        <v>1098</v>
      </c>
      <c r="D1099" t="s">
        <v>4822</v>
      </c>
      <c r="E1099" t="s">
        <v>4823</v>
      </c>
      <c r="F1099" t="s">
        <v>4824</v>
      </c>
      <c r="G1099" t="s">
        <v>471</v>
      </c>
      <c r="H1099" t="s">
        <v>2563</v>
      </c>
      <c r="I1099" t="s">
        <v>3429</v>
      </c>
      <c r="J1099" t="s">
        <v>4760</v>
      </c>
      <c r="K1099" t="s">
        <v>473</v>
      </c>
      <c r="L1099" t="s">
        <v>2563</v>
      </c>
      <c r="M1099">
        <v>36</v>
      </c>
      <c r="N1099" t="s">
        <v>4825</v>
      </c>
      <c r="O1099" t="s">
        <v>3989</v>
      </c>
      <c r="P1099" t="s">
        <v>38</v>
      </c>
    </row>
    <row r="1100" spans="1:16" x14ac:dyDescent="0.55000000000000004">
      <c r="A1100">
        <v>492209</v>
      </c>
      <c r="B1100" t="s">
        <v>4754</v>
      </c>
      <c r="C1100">
        <v>1099</v>
      </c>
      <c r="D1100" t="s">
        <v>4826</v>
      </c>
      <c r="E1100" t="s">
        <v>4827</v>
      </c>
      <c r="F1100" t="s">
        <v>753</v>
      </c>
      <c r="G1100" t="s">
        <v>31</v>
      </c>
      <c r="H1100" t="s">
        <v>65</v>
      </c>
      <c r="I1100" t="s">
        <v>2747</v>
      </c>
      <c r="J1100" t="s">
        <v>4760</v>
      </c>
      <c r="K1100" t="s">
        <v>35</v>
      </c>
      <c r="L1100" t="s">
        <v>65</v>
      </c>
      <c r="M1100">
        <v>26</v>
      </c>
      <c r="N1100" t="s">
        <v>4828</v>
      </c>
      <c r="O1100" t="s">
        <v>2255</v>
      </c>
      <c r="P1100" t="s">
        <v>38</v>
      </c>
    </row>
    <row r="1101" spans="1:16" x14ac:dyDescent="0.55000000000000004">
      <c r="A1101">
        <v>492228</v>
      </c>
      <c r="B1101" t="s">
        <v>4829</v>
      </c>
      <c r="C1101">
        <v>1100</v>
      </c>
      <c r="D1101" t="s">
        <v>4830</v>
      </c>
      <c r="E1101" t="s">
        <v>4831</v>
      </c>
      <c r="F1101" t="s">
        <v>4477</v>
      </c>
      <c r="G1101" t="s">
        <v>31</v>
      </c>
      <c r="H1101" t="s">
        <v>100</v>
      </c>
      <c r="I1101" t="s">
        <v>145</v>
      </c>
      <c r="J1101" t="s">
        <v>715</v>
      </c>
      <c r="K1101" t="s">
        <v>35</v>
      </c>
      <c r="L1101" t="s">
        <v>100</v>
      </c>
      <c r="M1101">
        <v>27</v>
      </c>
      <c r="N1101" t="s">
        <v>4832</v>
      </c>
      <c r="O1101" t="s">
        <v>4172</v>
      </c>
      <c r="P1101" t="s">
        <v>38</v>
      </c>
    </row>
    <row r="1102" spans="1:16" x14ac:dyDescent="0.55000000000000004">
      <c r="A1102">
        <v>492228</v>
      </c>
      <c r="B1102" t="s">
        <v>4829</v>
      </c>
      <c r="C1102">
        <v>1101</v>
      </c>
      <c r="D1102" t="s">
        <v>4833</v>
      </c>
      <c r="E1102" t="s">
        <v>4834</v>
      </c>
      <c r="F1102" t="s">
        <v>706</v>
      </c>
      <c r="G1102" t="s">
        <v>31</v>
      </c>
      <c r="H1102" t="s">
        <v>100</v>
      </c>
      <c r="I1102" t="s">
        <v>145</v>
      </c>
      <c r="J1102" t="s">
        <v>295</v>
      </c>
      <c r="K1102" t="s">
        <v>35</v>
      </c>
      <c r="L1102" t="s">
        <v>100</v>
      </c>
      <c r="M1102">
        <v>27</v>
      </c>
      <c r="N1102" t="s">
        <v>4835</v>
      </c>
      <c r="O1102" t="s">
        <v>863</v>
      </c>
      <c r="P1102" t="s">
        <v>38</v>
      </c>
    </row>
    <row r="1103" spans="1:16" x14ac:dyDescent="0.55000000000000004">
      <c r="A1103">
        <v>492228</v>
      </c>
      <c r="B1103" t="s">
        <v>4829</v>
      </c>
      <c r="C1103">
        <v>1102</v>
      </c>
      <c r="D1103" t="s">
        <v>4836</v>
      </c>
      <c r="E1103" t="s">
        <v>4837</v>
      </c>
      <c r="F1103" t="s">
        <v>3341</v>
      </c>
      <c r="G1103" t="s">
        <v>31</v>
      </c>
      <c r="H1103" t="s">
        <v>100</v>
      </c>
      <c r="I1103" t="s">
        <v>3700</v>
      </c>
      <c r="J1103" t="s">
        <v>191</v>
      </c>
      <c r="K1103" t="s">
        <v>35</v>
      </c>
      <c r="L1103" t="s">
        <v>100</v>
      </c>
      <c r="M1103">
        <v>27</v>
      </c>
      <c r="N1103" t="s">
        <v>4838</v>
      </c>
      <c r="O1103" t="s">
        <v>1687</v>
      </c>
      <c r="P1103" t="s">
        <v>38</v>
      </c>
    </row>
    <row r="1104" spans="1:16" x14ac:dyDescent="0.55000000000000004">
      <c r="A1104">
        <v>492228</v>
      </c>
      <c r="B1104" t="s">
        <v>4829</v>
      </c>
      <c r="C1104">
        <v>1103</v>
      </c>
      <c r="D1104" t="s">
        <v>4839</v>
      </c>
      <c r="E1104" t="s">
        <v>4840</v>
      </c>
      <c r="F1104" t="s">
        <v>4732</v>
      </c>
      <c r="G1104" t="s">
        <v>216</v>
      </c>
      <c r="H1104" t="s">
        <v>100</v>
      </c>
      <c r="I1104" t="s">
        <v>138</v>
      </c>
      <c r="J1104" t="s">
        <v>715</v>
      </c>
      <c r="K1104" t="s">
        <v>218</v>
      </c>
      <c r="L1104" t="s">
        <v>100</v>
      </c>
      <c r="M1104">
        <v>27</v>
      </c>
      <c r="N1104" t="s">
        <v>4841</v>
      </c>
      <c r="O1104" t="s">
        <v>147</v>
      </c>
      <c r="P1104" t="s">
        <v>38</v>
      </c>
    </row>
    <row r="1105" spans="1:16" x14ac:dyDescent="0.55000000000000004">
      <c r="A1105">
        <v>492228</v>
      </c>
      <c r="B1105" t="s">
        <v>4829</v>
      </c>
      <c r="C1105">
        <v>1104</v>
      </c>
      <c r="D1105" t="s">
        <v>4842</v>
      </c>
      <c r="E1105" t="s">
        <v>4843</v>
      </c>
      <c r="F1105" t="s">
        <v>4844</v>
      </c>
      <c r="G1105" t="s">
        <v>216</v>
      </c>
      <c r="H1105" t="s">
        <v>100</v>
      </c>
      <c r="I1105" t="s">
        <v>1090</v>
      </c>
      <c r="J1105" t="s">
        <v>191</v>
      </c>
      <c r="K1105" t="s">
        <v>218</v>
      </c>
      <c r="L1105" t="s">
        <v>100</v>
      </c>
      <c r="M1105">
        <v>27</v>
      </c>
      <c r="N1105" t="s">
        <v>4845</v>
      </c>
      <c r="O1105" t="s">
        <v>1453</v>
      </c>
      <c r="P1105" t="s">
        <v>38</v>
      </c>
    </row>
    <row r="1106" spans="1:16" x14ac:dyDescent="0.55000000000000004">
      <c r="A1106">
        <v>492228</v>
      </c>
      <c r="B1106" t="s">
        <v>4829</v>
      </c>
      <c r="C1106">
        <v>1105</v>
      </c>
      <c r="D1106" t="s">
        <v>4846</v>
      </c>
      <c r="E1106" t="s">
        <v>4847</v>
      </c>
      <c r="F1106" t="s">
        <v>4557</v>
      </c>
      <c r="G1106" t="s">
        <v>216</v>
      </c>
      <c r="H1106" t="s">
        <v>72</v>
      </c>
      <c r="I1106" t="s">
        <v>4848</v>
      </c>
      <c r="J1106" t="s">
        <v>4849</v>
      </c>
      <c r="K1106" t="s">
        <v>218</v>
      </c>
      <c r="L1106" t="s">
        <v>100</v>
      </c>
      <c r="M1106">
        <v>27</v>
      </c>
      <c r="N1106" t="s">
        <v>4850</v>
      </c>
      <c r="O1106" t="s">
        <v>258</v>
      </c>
      <c r="P1106" t="s">
        <v>38</v>
      </c>
    </row>
    <row r="1107" spans="1:16" x14ac:dyDescent="0.55000000000000004">
      <c r="A1107">
        <v>492228</v>
      </c>
      <c r="B1107" t="s">
        <v>4829</v>
      </c>
      <c r="C1107">
        <v>1106</v>
      </c>
      <c r="D1107" t="s">
        <v>4851</v>
      </c>
      <c r="E1107" t="s">
        <v>4852</v>
      </c>
      <c r="F1107" t="s">
        <v>4853</v>
      </c>
      <c r="G1107" t="s">
        <v>471</v>
      </c>
      <c r="H1107" t="s">
        <v>1229</v>
      </c>
      <c r="I1107" t="s">
        <v>4854</v>
      </c>
      <c r="J1107" t="s">
        <v>81</v>
      </c>
      <c r="K1107" t="s">
        <v>473</v>
      </c>
      <c r="L1107" t="s">
        <v>1229</v>
      </c>
      <c r="M1107">
        <v>30</v>
      </c>
      <c r="N1107" t="s">
        <v>4855</v>
      </c>
      <c r="O1107" t="s">
        <v>4032</v>
      </c>
      <c r="P1107" t="s">
        <v>38</v>
      </c>
    </row>
    <row r="1108" spans="1:16" x14ac:dyDescent="0.55000000000000004">
      <c r="A1108">
        <v>492228</v>
      </c>
      <c r="B1108" t="s">
        <v>4829</v>
      </c>
      <c r="C1108">
        <v>1107</v>
      </c>
      <c r="D1108" t="s">
        <v>4856</v>
      </c>
      <c r="E1108" t="s">
        <v>4857</v>
      </c>
      <c r="F1108" t="s">
        <v>1167</v>
      </c>
      <c r="G1108" t="s">
        <v>471</v>
      </c>
      <c r="H1108" t="s">
        <v>100</v>
      </c>
      <c r="I1108" t="s">
        <v>2117</v>
      </c>
      <c r="J1108" t="s">
        <v>715</v>
      </c>
      <c r="K1108" t="s">
        <v>473</v>
      </c>
      <c r="L1108" t="s">
        <v>100</v>
      </c>
      <c r="M1108">
        <v>27</v>
      </c>
      <c r="N1108" t="s">
        <v>4858</v>
      </c>
      <c r="O1108" t="s">
        <v>4859</v>
      </c>
      <c r="P1108" t="s">
        <v>38</v>
      </c>
    </row>
    <row r="1109" spans="1:16" x14ac:dyDescent="0.55000000000000004">
      <c r="A1109">
        <v>492228</v>
      </c>
      <c r="B1109" t="s">
        <v>4829</v>
      </c>
      <c r="C1109">
        <v>1108</v>
      </c>
      <c r="D1109" t="s">
        <v>4860</v>
      </c>
      <c r="E1109" t="s">
        <v>4861</v>
      </c>
      <c r="F1109" t="s">
        <v>2708</v>
      </c>
      <c r="G1109" t="s">
        <v>216</v>
      </c>
      <c r="H1109" t="s">
        <v>100</v>
      </c>
      <c r="I1109" t="s">
        <v>4862</v>
      </c>
      <c r="J1109" t="s">
        <v>191</v>
      </c>
      <c r="K1109" t="s">
        <v>473</v>
      </c>
      <c r="L1109" t="s">
        <v>100</v>
      </c>
      <c r="M1109">
        <v>27</v>
      </c>
      <c r="N1109" t="s">
        <v>4863</v>
      </c>
      <c r="O1109" t="s">
        <v>2938</v>
      </c>
      <c r="P1109" t="s">
        <v>38</v>
      </c>
    </row>
    <row r="1110" spans="1:16" x14ac:dyDescent="0.55000000000000004">
      <c r="A1110">
        <v>492228</v>
      </c>
      <c r="B1110" t="s">
        <v>4829</v>
      </c>
      <c r="C1110">
        <v>1109</v>
      </c>
      <c r="D1110" t="s">
        <v>4864</v>
      </c>
      <c r="E1110" t="s">
        <v>4865</v>
      </c>
      <c r="F1110" t="s">
        <v>4866</v>
      </c>
      <c r="G1110" t="s">
        <v>582</v>
      </c>
      <c r="H1110" t="s">
        <v>100</v>
      </c>
      <c r="I1110" t="s">
        <v>138</v>
      </c>
      <c r="J1110" t="s">
        <v>715</v>
      </c>
      <c r="K1110" t="s">
        <v>584</v>
      </c>
      <c r="L1110" t="s">
        <v>100</v>
      </c>
      <c r="M1110">
        <v>27</v>
      </c>
      <c r="N1110" t="s">
        <v>857</v>
      </c>
      <c r="O1110" t="s">
        <v>3989</v>
      </c>
      <c r="P1110" t="s">
        <v>38</v>
      </c>
    </row>
    <row r="1111" spans="1:16" x14ac:dyDescent="0.55000000000000004">
      <c r="A1111">
        <v>492523</v>
      </c>
      <c r="B1111" t="s">
        <v>4867</v>
      </c>
      <c r="C1111">
        <v>1110</v>
      </c>
      <c r="D1111" t="s">
        <v>4868</v>
      </c>
      <c r="E1111" t="s">
        <v>4869</v>
      </c>
      <c r="F1111" t="s">
        <v>1291</v>
      </c>
      <c r="G1111" t="s">
        <v>31</v>
      </c>
      <c r="H1111" t="s">
        <v>100</v>
      </c>
      <c r="I1111" t="s">
        <v>2254</v>
      </c>
      <c r="J1111" t="s">
        <v>781</v>
      </c>
      <c r="K1111" t="s">
        <v>35</v>
      </c>
      <c r="L1111" t="s">
        <v>100</v>
      </c>
      <c r="M1111">
        <v>27</v>
      </c>
      <c r="N1111" t="s">
        <v>4870</v>
      </c>
      <c r="O1111" t="s">
        <v>4871</v>
      </c>
      <c r="P1111" t="s">
        <v>38</v>
      </c>
    </row>
    <row r="1112" spans="1:16" x14ac:dyDescent="0.55000000000000004">
      <c r="A1112">
        <v>492523</v>
      </c>
      <c r="B1112" t="s">
        <v>4867</v>
      </c>
      <c r="C1112">
        <v>1111</v>
      </c>
      <c r="D1112" t="s">
        <v>4872</v>
      </c>
      <c r="E1112" t="s">
        <v>4873</v>
      </c>
      <c r="F1112" t="s">
        <v>4874</v>
      </c>
      <c r="G1112" t="s">
        <v>31</v>
      </c>
      <c r="H1112" t="s">
        <v>100</v>
      </c>
      <c r="I1112" t="s">
        <v>138</v>
      </c>
      <c r="J1112" t="s">
        <v>295</v>
      </c>
      <c r="K1112" t="s">
        <v>35</v>
      </c>
      <c r="L1112" t="s">
        <v>100</v>
      </c>
      <c r="M1112">
        <v>27</v>
      </c>
      <c r="N1112" t="s">
        <v>4875</v>
      </c>
      <c r="O1112" t="s">
        <v>89</v>
      </c>
      <c r="P1112" t="s">
        <v>38</v>
      </c>
    </row>
    <row r="1113" spans="1:16" x14ac:dyDescent="0.55000000000000004">
      <c r="A1113">
        <v>492523</v>
      </c>
      <c r="B1113" t="s">
        <v>4867</v>
      </c>
      <c r="C1113">
        <v>1112</v>
      </c>
      <c r="D1113" t="s">
        <v>4876</v>
      </c>
      <c r="E1113" t="s">
        <v>4877</v>
      </c>
      <c r="F1113" t="s">
        <v>3771</v>
      </c>
      <c r="G1113" t="s">
        <v>216</v>
      </c>
      <c r="H1113" t="s">
        <v>100</v>
      </c>
      <c r="I1113" t="s">
        <v>1322</v>
      </c>
      <c r="J1113" t="s">
        <v>4878</v>
      </c>
      <c r="K1113" t="s">
        <v>218</v>
      </c>
      <c r="L1113" t="s">
        <v>100</v>
      </c>
      <c r="M1113">
        <v>27</v>
      </c>
      <c r="N1113" t="s">
        <v>4879</v>
      </c>
      <c r="O1113" t="s">
        <v>567</v>
      </c>
      <c r="P1113" t="s">
        <v>38</v>
      </c>
    </row>
    <row r="1114" spans="1:16" x14ac:dyDescent="0.55000000000000004">
      <c r="A1114">
        <v>492523</v>
      </c>
      <c r="B1114" t="s">
        <v>4867</v>
      </c>
      <c r="C1114">
        <v>1113</v>
      </c>
      <c r="D1114" t="s">
        <v>4880</v>
      </c>
      <c r="E1114" t="s">
        <v>4881</v>
      </c>
      <c r="F1114" t="s">
        <v>1450</v>
      </c>
      <c r="G1114" t="s">
        <v>216</v>
      </c>
      <c r="H1114" t="s">
        <v>65</v>
      </c>
      <c r="I1114" t="s">
        <v>4882</v>
      </c>
      <c r="J1114" t="s">
        <v>781</v>
      </c>
      <c r="K1114" t="s">
        <v>218</v>
      </c>
      <c r="L1114" t="s">
        <v>65</v>
      </c>
      <c r="M1114">
        <v>26</v>
      </c>
      <c r="N1114" t="s">
        <v>703</v>
      </c>
      <c r="O1114" t="s">
        <v>1967</v>
      </c>
      <c r="P1114" t="s">
        <v>38</v>
      </c>
    </row>
    <row r="1115" spans="1:16" x14ac:dyDescent="0.55000000000000004">
      <c r="A1115">
        <v>492523</v>
      </c>
      <c r="B1115" t="s">
        <v>4867</v>
      </c>
      <c r="C1115">
        <v>1114</v>
      </c>
      <c r="D1115" t="s">
        <v>4883</v>
      </c>
      <c r="E1115" t="s">
        <v>4884</v>
      </c>
      <c r="F1115" t="s">
        <v>1521</v>
      </c>
      <c r="G1115" t="s">
        <v>216</v>
      </c>
      <c r="H1115" t="s">
        <v>100</v>
      </c>
      <c r="I1115" t="s">
        <v>4885</v>
      </c>
      <c r="J1115" t="s">
        <v>295</v>
      </c>
      <c r="K1115" t="s">
        <v>218</v>
      </c>
      <c r="L1115" t="s">
        <v>100</v>
      </c>
      <c r="M1115">
        <v>27</v>
      </c>
      <c r="N1115" t="s">
        <v>4886</v>
      </c>
      <c r="O1115" t="s">
        <v>103</v>
      </c>
      <c r="P1115" t="s">
        <v>38</v>
      </c>
    </row>
    <row r="1116" spans="1:16" x14ac:dyDescent="0.55000000000000004">
      <c r="A1116">
        <v>492523</v>
      </c>
      <c r="B1116" t="s">
        <v>4867</v>
      </c>
      <c r="C1116">
        <v>1115</v>
      </c>
      <c r="D1116" t="s">
        <v>4887</v>
      </c>
      <c r="E1116" t="s">
        <v>4888</v>
      </c>
      <c r="F1116" t="s">
        <v>2519</v>
      </c>
      <c r="G1116" t="s">
        <v>31</v>
      </c>
      <c r="H1116" t="s">
        <v>93</v>
      </c>
      <c r="I1116" t="s">
        <v>4889</v>
      </c>
      <c r="J1116" t="s">
        <v>781</v>
      </c>
      <c r="K1116" t="s">
        <v>35</v>
      </c>
      <c r="L1116" t="s">
        <v>93</v>
      </c>
      <c r="M1116">
        <v>28</v>
      </c>
      <c r="N1116" t="s">
        <v>1923</v>
      </c>
      <c r="O1116" t="s">
        <v>4890</v>
      </c>
      <c r="P1116" t="s">
        <v>38</v>
      </c>
    </row>
    <row r="1117" spans="1:16" x14ac:dyDescent="0.55000000000000004">
      <c r="A1117">
        <v>492523</v>
      </c>
      <c r="B1117" t="s">
        <v>4867</v>
      </c>
      <c r="C1117">
        <v>1116</v>
      </c>
      <c r="D1117" t="s">
        <v>4891</v>
      </c>
      <c r="E1117" t="s">
        <v>3938</v>
      </c>
      <c r="F1117" t="s">
        <v>173</v>
      </c>
      <c r="G1117" t="s">
        <v>31</v>
      </c>
      <c r="H1117" t="s">
        <v>100</v>
      </c>
      <c r="I1117" t="s">
        <v>4892</v>
      </c>
      <c r="J1117" t="s">
        <v>781</v>
      </c>
      <c r="K1117" t="s">
        <v>35</v>
      </c>
      <c r="L1117" t="s">
        <v>100</v>
      </c>
      <c r="M1117">
        <v>27</v>
      </c>
      <c r="N1117" t="s">
        <v>3939</v>
      </c>
      <c r="O1117" t="s">
        <v>371</v>
      </c>
      <c r="P1117" t="s">
        <v>38</v>
      </c>
    </row>
    <row r="1118" spans="1:16" x14ac:dyDescent="0.55000000000000004">
      <c r="A1118">
        <v>492523</v>
      </c>
      <c r="B1118" t="s">
        <v>4867</v>
      </c>
      <c r="C1118">
        <v>1117</v>
      </c>
      <c r="D1118" t="s">
        <v>4893</v>
      </c>
      <c r="E1118" t="s">
        <v>4894</v>
      </c>
      <c r="F1118" t="s">
        <v>1026</v>
      </c>
      <c r="G1118" t="s">
        <v>471</v>
      </c>
      <c r="H1118" t="s">
        <v>100</v>
      </c>
      <c r="I1118" t="s">
        <v>4895</v>
      </c>
      <c r="J1118" t="s">
        <v>781</v>
      </c>
      <c r="K1118" t="s">
        <v>473</v>
      </c>
      <c r="L1118" t="s">
        <v>100</v>
      </c>
      <c r="M1118">
        <v>27</v>
      </c>
      <c r="N1118" t="s">
        <v>4896</v>
      </c>
      <c r="O1118" t="s">
        <v>1774</v>
      </c>
      <c r="P1118" t="s">
        <v>38</v>
      </c>
    </row>
    <row r="1119" spans="1:16" x14ac:dyDescent="0.55000000000000004">
      <c r="A1119">
        <v>492523</v>
      </c>
      <c r="B1119" t="s">
        <v>4867</v>
      </c>
      <c r="C1119">
        <v>1118</v>
      </c>
      <c r="D1119" t="s">
        <v>4897</v>
      </c>
      <c r="E1119" t="s">
        <v>4898</v>
      </c>
      <c r="F1119" t="s">
        <v>499</v>
      </c>
      <c r="G1119" t="s">
        <v>471</v>
      </c>
      <c r="H1119" t="s">
        <v>100</v>
      </c>
      <c r="I1119" t="s">
        <v>1584</v>
      </c>
      <c r="J1119" t="s">
        <v>781</v>
      </c>
      <c r="K1119" t="s">
        <v>473</v>
      </c>
      <c r="L1119" t="s">
        <v>100</v>
      </c>
      <c r="M1119">
        <v>27</v>
      </c>
      <c r="N1119" t="s">
        <v>495</v>
      </c>
      <c r="O1119" t="s">
        <v>1962</v>
      </c>
      <c r="P1119" t="s">
        <v>38</v>
      </c>
    </row>
    <row r="1120" spans="1:16" x14ac:dyDescent="0.55000000000000004">
      <c r="A1120">
        <v>492523</v>
      </c>
      <c r="B1120" t="s">
        <v>4867</v>
      </c>
      <c r="C1120">
        <v>1119</v>
      </c>
      <c r="D1120" t="s">
        <v>4899</v>
      </c>
      <c r="E1120" t="s">
        <v>4900</v>
      </c>
      <c r="F1120" t="s">
        <v>3687</v>
      </c>
      <c r="G1120" t="s">
        <v>471</v>
      </c>
      <c r="H1120" t="s">
        <v>65</v>
      </c>
      <c r="I1120" t="s">
        <v>4901</v>
      </c>
      <c r="J1120" t="s">
        <v>781</v>
      </c>
      <c r="K1120" t="s">
        <v>473</v>
      </c>
      <c r="L1120" t="s">
        <v>65</v>
      </c>
      <c r="M1120">
        <v>26</v>
      </c>
      <c r="N1120" t="s">
        <v>244</v>
      </c>
      <c r="O1120" t="s">
        <v>618</v>
      </c>
      <c r="P1120" t="s">
        <v>38</v>
      </c>
    </row>
    <row r="1121" spans="1:16" x14ac:dyDescent="0.55000000000000004">
      <c r="A1121">
        <v>492523</v>
      </c>
      <c r="B1121" t="s">
        <v>4867</v>
      </c>
      <c r="C1121">
        <v>1120</v>
      </c>
      <c r="D1121" t="s">
        <v>4902</v>
      </c>
      <c r="E1121" t="s">
        <v>4903</v>
      </c>
      <c r="F1121" t="s">
        <v>4904</v>
      </c>
      <c r="G1121" t="s">
        <v>31</v>
      </c>
      <c r="H1121" t="s">
        <v>100</v>
      </c>
      <c r="I1121" t="s">
        <v>4905</v>
      </c>
      <c r="J1121" t="s">
        <v>781</v>
      </c>
      <c r="K1121" t="s">
        <v>35</v>
      </c>
      <c r="L1121" t="s">
        <v>100</v>
      </c>
      <c r="M1121">
        <v>27</v>
      </c>
      <c r="N1121" t="s">
        <v>3458</v>
      </c>
      <c r="O1121" t="s">
        <v>679</v>
      </c>
      <c r="P1121" t="s">
        <v>38</v>
      </c>
    </row>
    <row r="1122" spans="1:16" x14ac:dyDescent="0.55000000000000004">
      <c r="A1122">
        <v>492523</v>
      </c>
      <c r="B1122" t="s">
        <v>4867</v>
      </c>
      <c r="C1122">
        <v>1121</v>
      </c>
      <c r="D1122" t="s">
        <v>4906</v>
      </c>
      <c r="E1122" t="s">
        <v>4907</v>
      </c>
      <c r="F1122" t="s">
        <v>2144</v>
      </c>
      <c r="G1122" t="s">
        <v>471</v>
      </c>
      <c r="H1122" t="s">
        <v>100</v>
      </c>
      <c r="I1122" t="s">
        <v>4908</v>
      </c>
      <c r="J1122" t="s">
        <v>295</v>
      </c>
      <c r="K1122" t="s">
        <v>473</v>
      </c>
      <c r="L1122" t="s">
        <v>100</v>
      </c>
      <c r="M1122">
        <v>27</v>
      </c>
      <c r="N1122" t="s">
        <v>127</v>
      </c>
      <c r="O1122" t="s">
        <v>1838</v>
      </c>
      <c r="P1122" t="s">
        <v>38</v>
      </c>
    </row>
    <row r="1123" spans="1:16" x14ac:dyDescent="0.55000000000000004">
      <c r="A1123">
        <v>492523</v>
      </c>
      <c r="B1123" t="s">
        <v>4867</v>
      </c>
      <c r="C1123">
        <v>1122</v>
      </c>
      <c r="D1123" t="s">
        <v>4909</v>
      </c>
      <c r="E1123" t="s">
        <v>4910</v>
      </c>
      <c r="F1123" t="s">
        <v>3496</v>
      </c>
      <c r="G1123" t="s">
        <v>471</v>
      </c>
      <c r="H1123" t="s">
        <v>100</v>
      </c>
      <c r="I1123" t="s">
        <v>1267</v>
      </c>
      <c r="J1123" t="s">
        <v>295</v>
      </c>
      <c r="K1123" t="s">
        <v>473</v>
      </c>
      <c r="L1123" t="s">
        <v>100</v>
      </c>
      <c r="M1123">
        <v>27</v>
      </c>
      <c r="N1123" t="s">
        <v>4911</v>
      </c>
      <c r="O1123" t="s">
        <v>3477</v>
      </c>
      <c r="P1123" t="s">
        <v>38</v>
      </c>
    </row>
    <row r="1124" spans="1:16" x14ac:dyDescent="0.55000000000000004">
      <c r="A1124">
        <v>492523</v>
      </c>
      <c r="B1124" t="s">
        <v>4867</v>
      </c>
      <c r="C1124">
        <v>1123</v>
      </c>
      <c r="D1124" t="s">
        <v>4912</v>
      </c>
      <c r="E1124" t="s">
        <v>4913</v>
      </c>
      <c r="F1124" t="s">
        <v>1554</v>
      </c>
      <c r="G1124" t="s">
        <v>471</v>
      </c>
      <c r="H1124" t="s">
        <v>93</v>
      </c>
      <c r="I1124" t="s">
        <v>484</v>
      </c>
      <c r="J1124" t="s">
        <v>781</v>
      </c>
      <c r="K1124" t="s">
        <v>473</v>
      </c>
      <c r="L1124" t="s">
        <v>93</v>
      </c>
      <c r="M1124">
        <v>28</v>
      </c>
      <c r="N1124" t="s">
        <v>4914</v>
      </c>
      <c r="O1124" t="s">
        <v>1743</v>
      </c>
      <c r="P1124" t="s">
        <v>38</v>
      </c>
    </row>
    <row r="1125" spans="1:16" x14ac:dyDescent="0.55000000000000004">
      <c r="A1125">
        <v>492523</v>
      </c>
      <c r="B1125" t="s">
        <v>4867</v>
      </c>
      <c r="C1125">
        <v>1124</v>
      </c>
      <c r="D1125" t="s">
        <v>4915</v>
      </c>
      <c r="E1125" t="s">
        <v>4916</v>
      </c>
      <c r="F1125" t="s">
        <v>1172</v>
      </c>
      <c r="G1125" t="s">
        <v>31</v>
      </c>
      <c r="H1125" t="s">
        <v>100</v>
      </c>
      <c r="I1125" t="s">
        <v>2074</v>
      </c>
      <c r="J1125" t="s">
        <v>781</v>
      </c>
      <c r="K1125" t="s">
        <v>35</v>
      </c>
      <c r="L1125" t="s">
        <v>100</v>
      </c>
      <c r="M1125">
        <v>27</v>
      </c>
      <c r="N1125" t="s">
        <v>4917</v>
      </c>
      <c r="O1125" t="s">
        <v>906</v>
      </c>
      <c r="P1125" t="s">
        <v>38</v>
      </c>
    </row>
    <row r="1126" spans="1:16" x14ac:dyDescent="0.55000000000000004">
      <c r="A1126">
        <v>492208</v>
      </c>
      <c r="B1126" t="s">
        <v>4918</v>
      </c>
      <c r="C1126">
        <v>1125</v>
      </c>
      <c r="D1126" t="s">
        <v>13112</v>
      </c>
      <c r="E1126" t="s">
        <v>4919</v>
      </c>
      <c r="F1126" t="s">
        <v>178</v>
      </c>
      <c r="G1126" t="s">
        <v>31</v>
      </c>
      <c r="H1126" t="s">
        <v>93</v>
      </c>
      <c r="I1126" t="s">
        <v>3997</v>
      </c>
      <c r="J1126" t="s">
        <v>1163</v>
      </c>
      <c r="K1126" t="s">
        <v>35</v>
      </c>
      <c r="L1126" t="s">
        <v>93</v>
      </c>
      <c r="M1126">
        <v>28</v>
      </c>
      <c r="N1126" t="s">
        <v>199</v>
      </c>
      <c r="O1126" t="s">
        <v>543</v>
      </c>
      <c r="P1126" t="s">
        <v>38</v>
      </c>
    </row>
    <row r="1127" spans="1:16" x14ac:dyDescent="0.55000000000000004">
      <c r="A1127">
        <v>492208</v>
      </c>
      <c r="B1127" t="s">
        <v>4918</v>
      </c>
      <c r="C1127">
        <v>1126</v>
      </c>
      <c r="D1127" t="s">
        <v>4920</v>
      </c>
      <c r="E1127" t="s">
        <v>4921</v>
      </c>
      <c r="F1127" t="s">
        <v>4922</v>
      </c>
      <c r="G1127" t="s">
        <v>216</v>
      </c>
      <c r="H1127" t="s">
        <v>100</v>
      </c>
      <c r="I1127" t="s">
        <v>1318</v>
      </c>
      <c r="J1127" t="s">
        <v>1163</v>
      </c>
      <c r="K1127" t="s">
        <v>218</v>
      </c>
      <c r="L1127" t="s">
        <v>100</v>
      </c>
      <c r="M1127">
        <v>27</v>
      </c>
      <c r="N1127" t="s">
        <v>4923</v>
      </c>
      <c r="O1127" t="s">
        <v>3109</v>
      </c>
      <c r="P1127" t="s">
        <v>38</v>
      </c>
    </row>
    <row r="1128" spans="1:16" x14ac:dyDescent="0.55000000000000004">
      <c r="A1128">
        <v>492208</v>
      </c>
      <c r="B1128" t="s">
        <v>4918</v>
      </c>
      <c r="C1128">
        <v>1127</v>
      </c>
      <c r="D1128" t="s">
        <v>4924</v>
      </c>
      <c r="E1128" t="s">
        <v>4925</v>
      </c>
      <c r="F1128" t="s">
        <v>2580</v>
      </c>
      <c r="G1128" t="s">
        <v>216</v>
      </c>
      <c r="H1128" t="s">
        <v>65</v>
      </c>
      <c r="I1128" t="s">
        <v>4926</v>
      </c>
      <c r="J1128" t="s">
        <v>1163</v>
      </c>
      <c r="K1128" t="s">
        <v>218</v>
      </c>
      <c r="L1128" t="s">
        <v>65</v>
      </c>
      <c r="M1128">
        <v>26</v>
      </c>
      <c r="N1128" t="s">
        <v>3947</v>
      </c>
      <c r="O1128" t="s">
        <v>220</v>
      </c>
      <c r="P1128" t="s">
        <v>38</v>
      </c>
    </row>
    <row r="1129" spans="1:16" x14ac:dyDescent="0.55000000000000004">
      <c r="A1129">
        <v>492208</v>
      </c>
      <c r="B1129" t="s">
        <v>4918</v>
      </c>
      <c r="C1129">
        <v>1128</v>
      </c>
      <c r="D1129" t="s">
        <v>4927</v>
      </c>
      <c r="E1129" t="s">
        <v>4928</v>
      </c>
      <c r="F1129" t="s">
        <v>2041</v>
      </c>
      <c r="G1129" t="s">
        <v>471</v>
      </c>
      <c r="H1129" t="s">
        <v>93</v>
      </c>
      <c r="I1129" t="s">
        <v>846</v>
      </c>
      <c r="J1129" t="s">
        <v>4929</v>
      </c>
      <c r="K1129" t="s">
        <v>473</v>
      </c>
      <c r="L1129" t="s">
        <v>93</v>
      </c>
      <c r="M1129">
        <v>28</v>
      </c>
      <c r="N1129" t="s">
        <v>4930</v>
      </c>
      <c r="O1129" t="s">
        <v>4931</v>
      </c>
      <c r="P1129" t="s">
        <v>38</v>
      </c>
    </row>
    <row r="1130" spans="1:16" x14ac:dyDescent="0.55000000000000004">
      <c r="A1130">
        <v>492208</v>
      </c>
      <c r="B1130" t="s">
        <v>4918</v>
      </c>
      <c r="C1130">
        <v>1129</v>
      </c>
      <c r="D1130" t="s">
        <v>4932</v>
      </c>
      <c r="E1130" t="s">
        <v>4933</v>
      </c>
      <c r="F1130" t="s">
        <v>1626</v>
      </c>
      <c r="G1130" t="s">
        <v>471</v>
      </c>
      <c r="H1130" t="s">
        <v>158</v>
      </c>
      <c r="I1130" t="s">
        <v>2551</v>
      </c>
      <c r="J1130" t="s">
        <v>1163</v>
      </c>
      <c r="K1130" t="s">
        <v>473</v>
      </c>
      <c r="L1130" t="s">
        <v>158</v>
      </c>
      <c r="M1130">
        <v>24</v>
      </c>
      <c r="N1130" t="s">
        <v>789</v>
      </c>
      <c r="O1130" t="s">
        <v>4934</v>
      </c>
      <c r="P1130" t="s">
        <v>38</v>
      </c>
    </row>
    <row r="1131" spans="1:16" x14ac:dyDescent="0.55000000000000004">
      <c r="A1131">
        <v>492208</v>
      </c>
      <c r="B1131" t="s">
        <v>4918</v>
      </c>
      <c r="C1131">
        <v>1130</v>
      </c>
      <c r="D1131" t="s">
        <v>4935</v>
      </c>
      <c r="E1131" t="s">
        <v>4936</v>
      </c>
      <c r="F1131" t="s">
        <v>4937</v>
      </c>
      <c r="G1131" t="s">
        <v>471</v>
      </c>
      <c r="H1131" t="s">
        <v>2563</v>
      </c>
      <c r="I1131" t="s">
        <v>4938</v>
      </c>
      <c r="J1131" t="s">
        <v>1163</v>
      </c>
      <c r="K1131" t="s">
        <v>473</v>
      </c>
      <c r="L1131" t="s">
        <v>2563</v>
      </c>
      <c r="M1131">
        <v>36</v>
      </c>
      <c r="N1131" t="s">
        <v>4939</v>
      </c>
      <c r="O1131" t="s">
        <v>2289</v>
      </c>
      <c r="P1131" t="s">
        <v>38</v>
      </c>
    </row>
    <row r="1132" spans="1:16" x14ac:dyDescent="0.55000000000000004">
      <c r="A1132">
        <v>492208</v>
      </c>
      <c r="B1132" t="s">
        <v>4918</v>
      </c>
      <c r="C1132">
        <v>1131</v>
      </c>
      <c r="D1132" t="s">
        <v>13113</v>
      </c>
      <c r="E1132" t="s">
        <v>4940</v>
      </c>
      <c r="F1132" t="s">
        <v>2842</v>
      </c>
      <c r="G1132" t="s">
        <v>471</v>
      </c>
      <c r="H1132" t="s">
        <v>100</v>
      </c>
      <c r="I1132" t="s">
        <v>1218</v>
      </c>
      <c r="J1132" t="s">
        <v>1163</v>
      </c>
      <c r="K1132" t="s">
        <v>473</v>
      </c>
      <c r="L1132" t="s">
        <v>100</v>
      </c>
      <c r="M1132">
        <v>27</v>
      </c>
      <c r="N1132" t="s">
        <v>1949</v>
      </c>
      <c r="O1132" t="s">
        <v>4941</v>
      </c>
      <c r="P1132" t="s">
        <v>38</v>
      </c>
    </row>
    <row r="1133" spans="1:16" x14ac:dyDescent="0.55000000000000004">
      <c r="A1133">
        <v>492208</v>
      </c>
      <c r="B1133" t="s">
        <v>4918</v>
      </c>
      <c r="C1133">
        <v>1132</v>
      </c>
      <c r="D1133" t="s">
        <v>4942</v>
      </c>
      <c r="E1133" t="s">
        <v>4943</v>
      </c>
      <c r="F1133" t="s">
        <v>3471</v>
      </c>
      <c r="G1133" t="s">
        <v>471</v>
      </c>
      <c r="H1133" t="s">
        <v>100</v>
      </c>
      <c r="I1133" t="s">
        <v>4944</v>
      </c>
      <c r="J1133" t="s">
        <v>1163</v>
      </c>
      <c r="K1133" t="s">
        <v>473</v>
      </c>
      <c r="L1133" t="s">
        <v>100</v>
      </c>
      <c r="M1133">
        <v>27</v>
      </c>
      <c r="N1133" t="s">
        <v>4945</v>
      </c>
      <c r="O1133" t="s">
        <v>325</v>
      </c>
      <c r="P1133" t="s">
        <v>38</v>
      </c>
    </row>
    <row r="1134" spans="1:16" x14ac:dyDescent="0.55000000000000004">
      <c r="A1134">
        <v>492208</v>
      </c>
      <c r="B1134" t="s">
        <v>4918</v>
      </c>
      <c r="C1134">
        <v>1133</v>
      </c>
      <c r="D1134" t="s">
        <v>4946</v>
      </c>
      <c r="E1134" t="s">
        <v>4947</v>
      </c>
      <c r="F1134" t="s">
        <v>3930</v>
      </c>
      <c r="G1134" t="s">
        <v>216</v>
      </c>
      <c r="H1134" t="s">
        <v>100</v>
      </c>
      <c r="I1134" t="s">
        <v>2012</v>
      </c>
      <c r="J1134" t="s">
        <v>4929</v>
      </c>
      <c r="K1134" t="s">
        <v>218</v>
      </c>
      <c r="L1134" t="s">
        <v>100</v>
      </c>
      <c r="M1134">
        <v>27</v>
      </c>
      <c r="N1134" t="s">
        <v>4948</v>
      </c>
      <c r="O1134" t="s">
        <v>440</v>
      </c>
      <c r="P1134" t="s">
        <v>38</v>
      </c>
    </row>
    <row r="1135" spans="1:16" x14ac:dyDescent="0.55000000000000004">
      <c r="A1135">
        <v>492208</v>
      </c>
      <c r="B1135" t="s">
        <v>4918</v>
      </c>
      <c r="C1135">
        <v>1134</v>
      </c>
      <c r="D1135" t="s">
        <v>4949</v>
      </c>
      <c r="E1135" t="s">
        <v>4950</v>
      </c>
      <c r="F1135" t="s">
        <v>3663</v>
      </c>
      <c r="G1135" t="s">
        <v>471</v>
      </c>
      <c r="H1135" t="s">
        <v>93</v>
      </c>
      <c r="I1135" t="s">
        <v>1958</v>
      </c>
      <c r="J1135" t="s">
        <v>1163</v>
      </c>
      <c r="K1135" t="s">
        <v>473</v>
      </c>
      <c r="L1135" t="s">
        <v>93</v>
      </c>
      <c r="M1135">
        <v>28</v>
      </c>
      <c r="N1135" t="s">
        <v>324</v>
      </c>
      <c r="O1135" t="s">
        <v>371</v>
      </c>
      <c r="P1135" t="s">
        <v>38</v>
      </c>
    </row>
    <row r="1136" spans="1:16" x14ac:dyDescent="0.55000000000000004">
      <c r="A1136">
        <v>492208</v>
      </c>
      <c r="B1136" t="s">
        <v>4918</v>
      </c>
      <c r="C1136">
        <v>1135</v>
      </c>
      <c r="D1136" t="s">
        <v>4951</v>
      </c>
      <c r="E1136" t="s">
        <v>4952</v>
      </c>
      <c r="F1136" t="s">
        <v>3663</v>
      </c>
      <c r="G1136" t="s">
        <v>471</v>
      </c>
      <c r="H1136" t="s">
        <v>93</v>
      </c>
      <c r="I1136" t="s">
        <v>4953</v>
      </c>
      <c r="J1136" t="s">
        <v>4954</v>
      </c>
      <c r="K1136" t="s">
        <v>473</v>
      </c>
      <c r="L1136" t="s">
        <v>93</v>
      </c>
      <c r="M1136">
        <v>28</v>
      </c>
      <c r="N1136" t="s">
        <v>4699</v>
      </c>
      <c r="O1136" t="s">
        <v>4955</v>
      </c>
      <c r="P1136" t="s">
        <v>38</v>
      </c>
    </row>
    <row r="1137" spans="1:16" x14ac:dyDescent="0.55000000000000004">
      <c r="A1137">
        <v>492208</v>
      </c>
      <c r="B1137" t="s">
        <v>4918</v>
      </c>
      <c r="C1137">
        <v>1136</v>
      </c>
      <c r="D1137" t="s">
        <v>4956</v>
      </c>
      <c r="E1137" t="s">
        <v>4957</v>
      </c>
      <c r="F1137" t="s">
        <v>1349</v>
      </c>
      <c r="G1137" t="s">
        <v>31</v>
      </c>
      <c r="H1137" t="s">
        <v>93</v>
      </c>
      <c r="I1137" t="s">
        <v>4958</v>
      </c>
      <c r="J1137" t="s">
        <v>1163</v>
      </c>
      <c r="K1137" t="s">
        <v>35</v>
      </c>
      <c r="L1137" t="s">
        <v>93</v>
      </c>
      <c r="M1137">
        <v>28</v>
      </c>
      <c r="N1137" t="s">
        <v>990</v>
      </c>
      <c r="O1137" t="s">
        <v>76</v>
      </c>
      <c r="P1137" t="s">
        <v>38</v>
      </c>
    </row>
    <row r="1138" spans="1:16" x14ac:dyDescent="0.55000000000000004">
      <c r="A1138">
        <v>492208</v>
      </c>
      <c r="B1138" t="s">
        <v>4918</v>
      </c>
      <c r="C1138">
        <v>1137</v>
      </c>
      <c r="D1138" t="s">
        <v>4959</v>
      </c>
      <c r="E1138" t="s">
        <v>4960</v>
      </c>
      <c r="F1138" t="s">
        <v>4961</v>
      </c>
      <c r="G1138" t="s">
        <v>216</v>
      </c>
      <c r="H1138" t="s">
        <v>100</v>
      </c>
      <c r="I1138" t="s">
        <v>1218</v>
      </c>
      <c r="J1138" t="s">
        <v>1163</v>
      </c>
      <c r="K1138" t="s">
        <v>218</v>
      </c>
      <c r="L1138" t="s">
        <v>100</v>
      </c>
      <c r="M1138">
        <v>27</v>
      </c>
      <c r="N1138" t="s">
        <v>244</v>
      </c>
      <c r="O1138" t="s">
        <v>4962</v>
      </c>
      <c r="P1138" t="s">
        <v>38</v>
      </c>
    </row>
    <row r="1139" spans="1:16" x14ac:dyDescent="0.55000000000000004">
      <c r="A1139">
        <v>492355</v>
      </c>
      <c r="B1139" t="s">
        <v>4963</v>
      </c>
      <c r="C1139">
        <v>1138</v>
      </c>
      <c r="D1139" t="s">
        <v>4964</v>
      </c>
      <c r="E1139" t="s">
        <v>4965</v>
      </c>
      <c r="F1139" t="s">
        <v>4966</v>
      </c>
      <c r="G1139" t="s">
        <v>116</v>
      </c>
      <c r="H1139" t="s">
        <v>100</v>
      </c>
      <c r="I1139" t="s">
        <v>224</v>
      </c>
      <c r="J1139" t="s">
        <v>4041</v>
      </c>
      <c r="K1139" t="s">
        <v>35</v>
      </c>
      <c r="L1139" t="s">
        <v>100</v>
      </c>
      <c r="M1139">
        <v>27</v>
      </c>
      <c r="N1139" t="s">
        <v>522</v>
      </c>
      <c r="O1139" t="s">
        <v>3015</v>
      </c>
      <c r="P1139" t="s">
        <v>38</v>
      </c>
    </row>
    <row r="1140" spans="1:16" x14ac:dyDescent="0.55000000000000004">
      <c r="A1140">
        <v>492355</v>
      </c>
      <c r="B1140" t="s">
        <v>4963</v>
      </c>
      <c r="C1140">
        <v>1139</v>
      </c>
      <c r="D1140" t="s">
        <v>4967</v>
      </c>
      <c r="E1140" t="s">
        <v>4968</v>
      </c>
      <c r="F1140" t="s">
        <v>4969</v>
      </c>
      <c r="G1140" t="s">
        <v>31</v>
      </c>
      <c r="H1140" t="s">
        <v>45</v>
      </c>
      <c r="I1140" t="s">
        <v>478</v>
      </c>
      <c r="J1140" t="s">
        <v>4041</v>
      </c>
      <c r="K1140" t="s">
        <v>35</v>
      </c>
      <c r="L1140" t="s">
        <v>45</v>
      </c>
      <c r="M1140">
        <v>25</v>
      </c>
      <c r="N1140" t="s">
        <v>4970</v>
      </c>
      <c r="O1140" t="s">
        <v>226</v>
      </c>
      <c r="P1140" t="s">
        <v>38</v>
      </c>
    </row>
    <row r="1141" spans="1:16" x14ac:dyDescent="0.55000000000000004">
      <c r="A1141">
        <v>492355</v>
      </c>
      <c r="B1141" t="s">
        <v>4963</v>
      </c>
      <c r="C1141">
        <v>1140</v>
      </c>
      <c r="D1141" t="s">
        <v>4971</v>
      </c>
      <c r="E1141" t="s">
        <v>4972</v>
      </c>
      <c r="F1141" t="s">
        <v>4973</v>
      </c>
      <c r="G1141" t="s">
        <v>31</v>
      </c>
      <c r="H1141" t="s">
        <v>100</v>
      </c>
      <c r="I1141" t="s">
        <v>4974</v>
      </c>
      <c r="J1141" t="s">
        <v>4041</v>
      </c>
      <c r="K1141" t="s">
        <v>35</v>
      </c>
      <c r="L1141" t="s">
        <v>100</v>
      </c>
      <c r="M1141">
        <v>27</v>
      </c>
      <c r="N1141" t="s">
        <v>4975</v>
      </c>
      <c r="O1141" t="s">
        <v>4976</v>
      </c>
      <c r="P1141" t="s">
        <v>38</v>
      </c>
    </row>
    <row r="1142" spans="1:16" x14ac:dyDescent="0.55000000000000004">
      <c r="A1142">
        <v>492355</v>
      </c>
      <c r="B1142" t="s">
        <v>4963</v>
      </c>
      <c r="C1142">
        <v>1141</v>
      </c>
      <c r="D1142" t="s">
        <v>4977</v>
      </c>
      <c r="E1142" t="s">
        <v>4978</v>
      </c>
      <c r="F1142" t="s">
        <v>4979</v>
      </c>
      <c r="G1142" t="s">
        <v>31</v>
      </c>
      <c r="H1142" t="s">
        <v>51</v>
      </c>
      <c r="I1142" t="s">
        <v>4980</v>
      </c>
      <c r="J1142" t="s">
        <v>4041</v>
      </c>
      <c r="K1142" t="s">
        <v>35</v>
      </c>
      <c r="L1142" t="s">
        <v>51</v>
      </c>
      <c r="M1142">
        <v>29</v>
      </c>
      <c r="N1142" t="s">
        <v>4981</v>
      </c>
      <c r="O1142" t="s">
        <v>3434</v>
      </c>
      <c r="P1142" t="s">
        <v>38</v>
      </c>
    </row>
    <row r="1143" spans="1:16" x14ac:dyDescent="0.55000000000000004">
      <c r="A1143">
        <v>492355</v>
      </c>
      <c r="B1143" t="s">
        <v>4963</v>
      </c>
      <c r="C1143">
        <v>1142</v>
      </c>
      <c r="D1143" t="s">
        <v>4982</v>
      </c>
      <c r="E1143" t="s">
        <v>4983</v>
      </c>
      <c r="F1143" t="s">
        <v>2919</v>
      </c>
      <c r="G1143" t="s">
        <v>31</v>
      </c>
      <c r="H1143" t="s">
        <v>1229</v>
      </c>
      <c r="I1143" t="s">
        <v>2085</v>
      </c>
      <c r="J1143" t="s">
        <v>4041</v>
      </c>
      <c r="K1143" t="s">
        <v>35</v>
      </c>
      <c r="L1143" t="s">
        <v>100</v>
      </c>
      <c r="M1143">
        <v>27</v>
      </c>
      <c r="N1143" t="s">
        <v>324</v>
      </c>
      <c r="O1143" t="s">
        <v>501</v>
      </c>
      <c r="P1143" t="s">
        <v>38</v>
      </c>
    </row>
    <row r="1144" spans="1:16" x14ac:dyDescent="0.55000000000000004">
      <c r="A1144">
        <v>492355</v>
      </c>
      <c r="B1144" t="s">
        <v>4963</v>
      </c>
      <c r="C1144">
        <v>1143</v>
      </c>
      <c r="D1144" t="s">
        <v>4984</v>
      </c>
      <c r="E1144" t="s">
        <v>4985</v>
      </c>
      <c r="F1144" t="s">
        <v>4986</v>
      </c>
      <c r="G1144" t="s">
        <v>31</v>
      </c>
      <c r="H1144" t="s">
        <v>100</v>
      </c>
      <c r="I1144" t="s">
        <v>4040</v>
      </c>
      <c r="J1144" t="s">
        <v>4041</v>
      </c>
      <c r="K1144" t="s">
        <v>35</v>
      </c>
      <c r="L1144" t="s">
        <v>100</v>
      </c>
      <c r="M1144">
        <v>27</v>
      </c>
      <c r="N1144" t="s">
        <v>1269</v>
      </c>
      <c r="O1144" t="s">
        <v>193</v>
      </c>
      <c r="P1144" t="s">
        <v>38</v>
      </c>
    </row>
    <row r="1145" spans="1:16" x14ac:dyDescent="0.55000000000000004">
      <c r="A1145">
        <v>492355</v>
      </c>
      <c r="B1145" t="s">
        <v>4963</v>
      </c>
      <c r="C1145">
        <v>1144</v>
      </c>
      <c r="D1145" t="s">
        <v>4987</v>
      </c>
      <c r="E1145" t="s">
        <v>4988</v>
      </c>
      <c r="F1145" t="s">
        <v>4989</v>
      </c>
      <c r="G1145" t="s">
        <v>31</v>
      </c>
      <c r="H1145" t="s">
        <v>65</v>
      </c>
      <c r="I1145" t="s">
        <v>4990</v>
      </c>
      <c r="J1145" t="s">
        <v>4041</v>
      </c>
      <c r="K1145" t="s">
        <v>35</v>
      </c>
      <c r="L1145" t="s">
        <v>65</v>
      </c>
      <c r="M1145">
        <v>26</v>
      </c>
      <c r="N1145" t="s">
        <v>2915</v>
      </c>
      <c r="O1145" t="s">
        <v>1870</v>
      </c>
      <c r="P1145" t="s">
        <v>38</v>
      </c>
    </row>
    <row r="1146" spans="1:16" x14ac:dyDescent="0.55000000000000004">
      <c r="A1146">
        <v>492355</v>
      </c>
      <c r="B1146" t="s">
        <v>4963</v>
      </c>
      <c r="C1146">
        <v>1145</v>
      </c>
      <c r="D1146" t="s">
        <v>4991</v>
      </c>
      <c r="E1146" t="s">
        <v>4992</v>
      </c>
      <c r="F1146" t="s">
        <v>3709</v>
      </c>
      <c r="G1146" t="s">
        <v>31</v>
      </c>
      <c r="H1146" t="s">
        <v>51</v>
      </c>
      <c r="I1146" t="s">
        <v>2169</v>
      </c>
      <c r="J1146" t="s">
        <v>4041</v>
      </c>
      <c r="K1146" t="s">
        <v>35</v>
      </c>
      <c r="L1146" t="s">
        <v>51</v>
      </c>
      <c r="M1146">
        <v>29</v>
      </c>
      <c r="N1146" t="s">
        <v>3044</v>
      </c>
      <c r="O1146" t="s">
        <v>239</v>
      </c>
      <c r="P1146" t="s">
        <v>38</v>
      </c>
    </row>
    <row r="1147" spans="1:16" x14ac:dyDescent="0.55000000000000004">
      <c r="A1147">
        <v>492355</v>
      </c>
      <c r="B1147" t="s">
        <v>4963</v>
      </c>
      <c r="C1147">
        <v>1146</v>
      </c>
      <c r="D1147" t="s">
        <v>4993</v>
      </c>
      <c r="E1147" t="s">
        <v>4994</v>
      </c>
      <c r="F1147" t="s">
        <v>4188</v>
      </c>
      <c r="G1147" t="s">
        <v>31</v>
      </c>
      <c r="H1147" t="s">
        <v>100</v>
      </c>
      <c r="I1147" t="s">
        <v>2606</v>
      </c>
      <c r="J1147" t="s">
        <v>4041</v>
      </c>
      <c r="K1147" t="s">
        <v>35</v>
      </c>
      <c r="L1147" t="s">
        <v>100</v>
      </c>
      <c r="M1147">
        <v>27</v>
      </c>
      <c r="N1147" t="s">
        <v>4995</v>
      </c>
      <c r="O1147" t="s">
        <v>2938</v>
      </c>
      <c r="P1147" t="s">
        <v>38</v>
      </c>
    </row>
    <row r="1148" spans="1:16" x14ac:dyDescent="0.55000000000000004">
      <c r="A1148">
        <v>492355</v>
      </c>
      <c r="B1148" t="s">
        <v>4963</v>
      </c>
      <c r="C1148">
        <v>1147</v>
      </c>
      <c r="D1148" t="s">
        <v>4996</v>
      </c>
      <c r="E1148" t="s">
        <v>4997</v>
      </c>
      <c r="F1148" t="s">
        <v>1847</v>
      </c>
      <c r="G1148" t="s">
        <v>31</v>
      </c>
      <c r="H1148" t="s">
        <v>51</v>
      </c>
      <c r="I1148" t="s">
        <v>4998</v>
      </c>
      <c r="J1148" t="s">
        <v>4041</v>
      </c>
      <c r="K1148" t="s">
        <v>35</v>
      </c>
      <c r="L1148" t="s">
        <v>51</v>
      </c>
      <c r="M1148">
        <v>29</v>
      </c>
      <c r="N1148" t="s">
        <v>901</v>
      </c>
      <c r="O1148" t="s">
        <v>3472</v>
      </c>
      <c r="P1148" t="s">
        <v>38</v>
      </c>
    </row>
    <row r="1149" spans="1:16" x14ac:dyDescent="0.55000000000000004">
      <c r="A1149">
        <v>492355</v>
      </c>
      <c r="B1149" t="s">
        <v>4963</v>
      </c>
      <c r="C1149">
        <v>1148</v>
      </c>
      <c r="D1149" t="s">
        <v>4999</v>
      </c>
      <c r="E1149" t="s">
        <v>5000</v>
      </c>
      <c r="F1149" t="s">
        <v>5001</v>
      </c>
      <c r="G1149" t="s">
        <v>31</v>
      </c>
      <c r="H1149" t="s">
        <v>65</v>
      </c>
      <c r="I1149" t="s">
        <v>66</v>
      </c>
      <c r="J1149" t="s">
        <v>4041</v>
      </c>
      <c r="K1149" t="s">
        <v>35</v>
      </c>
      <c r="L1149" t="s">
        <v>65</v>
      </c>
      <c r="M1149">
        <v>26</v>
      </c>
      <c r="N1149" t="s">
        <v>5002</v>
      </c>
      <c r="O1149" t="s">
        <v>3668</v>
      </c>
      <c r="P1149" t="s">
        <v>38</v>
      </c>
    </row>
    <row r="1150" spans="1:16" x14ac:dyDescent="0.55000000000000004">
      <c r="A1150">
        <v>492355</v>
      </c>
      <c r="B1150" t="s">
        <v>4963</v>
      </c>
      <c r="C1150">
        <v>1149</v>
      </c>
      <c r="D1150" t="s">
        <v>5003</v>
      </c>
      <c r="E1150" t="s">
        <v>5004</v>
      </c>
      <c r="F1150" t="s">
        <v>4201</v>
      </c>
      <c r="G1150" t="s">
        <v>31</v>
      </c>
      <c r="H1150" t="s">
        <v>51</v>
      </c>
      <c r="I1150" t="s">
        <v>2169</v>
      </c>
      <c r="J1150" t="s">
        <v>4041</v>
      </c>
      <c r="K1150" t="s">
        <v>35</v>
      </c>
      <c r="L1150" t="s">
        <v>51</v>
      </c>
      <c r="M1150">
        <v>29</v>
      </c>
      <c r="N1150" t="s">
        <v>5005</v>
      </c>
      <c r="O1150" t="s">
        <v>1695</v>
      </c>
      <c r="P1150" t="s">
        <v>38</v>
      </c>
    </row>
    <row r="1151" spans="1:16" x14ac:dyDescent="0.55000000000000004">
      <c r="A1151">
        <v>492355</v>
      </c>
      <c r="B1151" t="s">
        <v>4963</v>
      </c>
      <c r="C1151">
        <v>1150</v>
      </c>
      <c r="D1151" t="s">
        <v>5006</v>
      </c>
      <c r="E1151" t="s">
        <v>5007</v>
      </c>
      <c r="F1151" t="s">
        <v>4048</v>
      </c>
      <c r="G1151" t="s">
        <v>31</v>
      </c>
      <c r="H1151" t="s">
        <v>100</v>
      </c>
      <c r="I1151" t="s">
        <v>4040</v>
      </c>
      <c r="J1151" t="s">
        <v>4041</v>
      </c>
      <c r="K1151" t="s">
        <v>35</v>
      </c>
      <c r="L1151" t="s">
        <v>100</v>
      </c>
      <c r="M1151">
        <v>27</v>
      </c>
      <c r="N1151" t="s">
        <v>5008</v>
      </c>
      <c r="O1151" t="s">
        <v>1128</v>
      </c>
      <c r="P1151" t="s">
        <v>38</v>
      </c>
    </row>
    <row r="1152" spans="1:16" x14ac:dyDescent="0.55000000000000004">
      <c r="A1152">
        <v>492355</v>
      </c>
      <c r="B1152" t="s">
        <v>4963</v>
      </c>
      <c r="C1152">
        <v>1151</v>
      </c>
      <c r="D1152" t="s">
        <v>5009</v>
      </c>
      <c r="E1152" t="s">
        <v>5010</v>
      </c>
      <c r="F1152" t="s">
        <v>4048</v>
      </c>
      <c r="G1152" t="s">
        <v>31</v>
      </c>
      <c r="H1152" t="s">
        <v>100</v>
      </c>
      <c r="I1152" t="s">
        <v>1053</v>
      </c>
      <c r="J1152" t="s">
        <v>4041</v>
      </c>
      <c r="K1152" t="s">
        <v>35</v>
      </c>
      <c r="L1152" t="s">
        <v>100</v>
      </c>
      <c r="M1152">
        <v>27</v>
      </c>
      <c r="N1152" t="s">
        <v>5008</v>
      </c>
      <c r="O1152" t="s">
        <v>1864</v>
      </c>
      <c r="P1152" t="s">
        <v>38</v>
      </c>
    </row>
    <row r="1153" spans="1:16" x14ac:dyDescent="0.55000000000000004">
      <c r="A1153">
        <v>492355</v>
      </c>
      <c r="B1153" t="s">
        <v>4963</v>
      </c>
      <c r="C1153">
        <v>1152</v>
      </c>
      <c r="D1153" t="s">
        <v>5011</v>
      </c>
      <c r="E1153" t="s">
        <v>5012</v>
      </c>
      <c r="F1153" t="s">
        <v>4979</v>
      </c>
      <c r="G1153" t="s">
        <v>31</v>
      </c>
      <c r="H1153" t="s">
        <v>100</v>
      </c>
      <c r="I1153" t="s">
        <v>4119</v>
      </c>
      <c r="J1153" t="s">
        <v>4041</v>
      </c>
      <c r="K1153" t="s">
        <v>35</v>
      </c>
      <c r="L1153" t="s">
        <v>100</v>
      </c>
      <c r="M1153">
        <v>27</v>
      </c>
      <c r="N1153" t="s">
        <v>5013</v>
      </c>
      <c r="O1153" t="s">
        <v>598</v>
      </c>
      <c r="P1153" t="s">
        <v>38</v>
      </c>
    </row>
    <row r="1154" spans="1:16" x14ac:dyDescent="0.55000000000000004">
      <c r="A1154">
        <v>492355</v>
      </c>
      <c r="B1154" t="s">
        <v>4963</v>
      </c>
      <c r="C1154">
        <v>1153</v>
      </c>
      <c r="D1154" t="s">
        <v>5014</v>
      </c>
      <c r="E1154" t="s">
        <v>5015</v>
      </c>
      <c r="F1154" t="s">
        <v>730</v>
      </c>
      <c r="G1154" t="s">
        <v>31</v>
      </c>
      <c r="H1154" t="s">
        <v>100</v>
      </c>
      <c r="I1154" t="s">
        <v>5016</v>
      </c>
      <c r="J1154" t="s">
        <v>4041</v>
      </c>
      <c r="K1154" t="s">
        <v>35</v>
      </c>
      <c r="L1154" t="s">
        <v>100</v>
      </c>
      <c r="M1154">
        <v>27</v>
      </c>
      <c r="N1154" t="s">
        <v>5017</v>
      </c>
      <c r="O1154" t="s">
        <v>1720</v>
      </c>
      <c r="P1154" t="s">
        <v>38</v>
      </c>
    </row>
    <row r="1155" spans="1:16" x14ac:dyDescent="0.55000000000000004">
      <c r="A1155">
        <v>492355</v>
      </c>
      <c r="B1155" t="s">
        <v>4963</v>
      </c>
      <c r="C1155">
        <v>1154</v>
      </c>
      <c r="D1155" t="s">
        <v>5018</v>
      </c>
      <c r="E1155" t="s">
        <v>5019</v>
      </c>
      <c r="F1155" t="s">
        <v>742</v>
      </c>
      <c r="G1155" t="s">
        <v>31</v>
      </c>
      <c r="H1155" t="s">
        <v>100</v>
      </c>
      <c r="I1155" t="s">
        <v>2249</v>
      </c>
      <c r="J1155" t="s">
        <v>4041</v>
      </c>
      <c r="K1155" t="s">
        <v>35</v>
      </c>
      <c r="L1155" t="s">
        <v>100</v>
      </c>
      <c r="M1155">
        <v>27</v>
      </c>
      <c r="N1155" t="s">
        <v>479</v>
      </c>
      <c r="O1155" t="s">
        <v>5020</v>
      </c>
      <c r="P1155" t="s">
        <v>38</v>
      </c>
    </row>
    <row r="1156" spans="1:16" x14ac:dyDescent="0.55000000000000004">
      <c r="A1156">
        <v>492355</v>
      </c>
      <c r="B1156" t="s">
        <v>4963</v>
      </c>
      <c r="C1156">
        <v>1155</v>
      </c>
      <c r="D1156" t="s">
        <v>5021</v>
      </c>
      <c r="E1156" t="s">
        <v>5022</v>
      </c>
      <c r="F1156" t="s">
        <v>4904</v>
      </c>
      <c r="G1156" t="s">
        <v>31</v>
      </c>
      <c r="H1156" t="s">
        <v>72</v>
      </c>
      <c r="I1156" t="s">
        <v>2211</v>
      </c>
      <c r="J1156" t="s">
        <v>4041</v>
      </c>
      <c r="K1156" t="s">
        <v>35</v>
      </c>
      <c r="L1156" t="s">
        <v>100</v>
      </c>
      <c r="M1156">
        <v>27</v>
      </c>
      <c r="N1156" t="s">
        <v>5023</v>
      </c>
      <c r="O1156" t="s">
        <v>5024</v>
      </c>
      <c r="P1156" t="s">
        <v>38</v>
      </c>
    </row>
    <row r="1157" spans="1:16" x14ac:dyDescent="0.55000000000000004">
      <c r="A1157">
        <v>492355</v>
      </c>
      <c r="B1157" t="s">
        <v>4963</v>
      </c>
      <c r="C1157">
        <v>1156</v>
      </c>
      <c r="D1157" t="s">
        <v>5025</v>
      </c>
      <c r="E1157" t="s">
        <v>5026</v>
      </c>
      <c r="F1157" t="s">
        <v>5027</v>
      </c>
      <c r="G1157" t="s">
        <v>31</v>
      </c>
      <c r="H1157" t="s">
        <v>100</v>
      </c>
      <c r="I1157" t="s">
        <v>4040</v>
      </c>
      <c r="J1157" t="s">
        <v>4041</v>
      </c>
      <c r="K1157" t="s">
        <v>35</v>
      </c>
      <c r="L1157" t="s">
        <v>100</v>
      </c>
      <c r="M1157">
        <v>27</v>
      </c>
      <c r="N1157" t="s">
        <v>5028</v>
      </c>
      <c r="O1157" t="s">
        <v>193</v>
      </c>
      <c r="P1157" t="s">
        <v>38</v>
      </c>
    </row>
    <row r="1158" spans="1:16" x14ac:dyDescent="0.55000000000000004">
      <c r="A1158">
        <v>492355</v>
      </c>
      <c r="B1158" t="s">
        <v>4963</v>
      </c>
      <c r="C1158">
        <v>1157</v>
      </c>
      <c r="D1158" t="s">
        <v>5029</v>
      </c>
      <c r="E1158" t="s">
        <v>5030</v>
      </c>
      <c r="F1158" t="s">
        <v>137</v>
      </c>
      <c r="G1158" t="s">
        <v>31</v>
      </c>
      <c r="H1158" t="s">
        <v>51</v>
      </c>
      <c r="I1158" t="s">
        <v>5031</v>
      </c>
      <c r="J1158" t="s">
        <v>4041</v>
      </c>
      <c r="K1158" t="s">
        <v>35</v>
      </c>
      <c r="L1158" t="s">
        <v>51</v>
      </c>
      <c r="M1158">
        <v>29</v>
      </c>
      <c r="N1158" t="s">
        <v>5032</v>
      </c>
      <c r="O1158" t="s">
        <v>1743</v>
      </c>
      <c r="P1158" t="s">
        <v>38</v>
      </c>
    </row>
    <row r="1159" spans="1:16" x14ac:dyDescent="0.55000000000000004">
      <c r="A1159">
        <v>492355</v>
      </c>
      <c r="B1159" t="s">
        <v>4963</v>
      </c>
      <c r="C1159">
        <v>1158</v>
      </c>
      <c r="D1159" t="s">
        <v>5033</v>
      </c>
      <c r="E1159" t="s">
        <v>5034</v>
      </c>
      <c r="F1159" t="s">
        <v>1273</v>
      </c>
      <c r="G1159" t="s">
        <v>31</v>
      </c>
      <c r="H1159" t="s">
        <v>100</v>
      </c>
      <c r="I1159" t="s">
        <v>2117</v>
      </c>
      <c r="J1159" t="s">
        <v>4041</v>
      </c>
      <c r="K1159" t="s">
        <v>35</v>
      </c>
      <c r="L1159" t="s">
        <v>100</v>
      </c>
      <c r="M1159">
        <v>27</v>
      </c>
      <c r="N1159" t="s">
        <v>153</v>
      </c>
      <c r="O1159" t="s">
        <v>206</v>
      </c>
      <c r="P1159" t="s">
        <v>38</v>
      </c>
    </row>
    <row r="1160" spans="1:16" x14ac:dyDescent="0.55000000000000004">
      <c r="A1160">
        <v>492355</v>
      </c>
      <c r="B1160" t="s">
        <v>4963</v>
      </c>
      <c r="C1160">
        <v>1159</v>
      </c>
      <c r="D1160" t="s">
        <v>5035</v>
      </c>
      <c r="E1160" t="s">
        <v>5036</v>
      </c>
      <c r="F1160" t="s">
        <v>2567</v>
      </c>
      <c r="G1160" t="s">
        <v>31</v>
      </c>
      <c r="H1160" t="s">
        <v>51</v>
      </c>
      <c r="I1160" t="s">
        <v>1777</v>
      </c>
      <c r="J1160" t="s">
        <v>4041</v>
      </c>
      <c r="K1160" t="s">
        <v>35</v>
      </c>
      <c r="L1160" t="s">
        <v>51</v>
      </c>
      <c r="M1160">
        <v>29</v>
      </c>
      <c r="N1160" t="s">
        <v>5037</v>
      </c>
      <c r="O1160" t="s">
        <v>4890</v>
      </c>
      <c r="P1160" t="s">
        <v>38</v>
      </c>
    </row>
    <row r="1161" spans="1:16" x14ac:dyDescent="0.55000000000000004">
      <c r="A1161">
        <v>492355</v>
      </c>
      <c r="B1161" t="s">
        <v>4963</v>
      </c>
      <c r="C1161">
        <v>1160</v>
      </c>
      <c r="D1161" t="s">
        <v>5038</v>
      </c>
      <c r="E1161" t="s">
        <v>5039</v>
      </c>
      <c r="F1161" t="s">
        <v>71</v>
      </c>
      <c r="G1161" t="s">
        <v>31</v>
      </c>
      <c r="H1161" t="s">
        <v>100</v>
      </c>
      <c r="I1161" t="s">
        <v>1090</v>
      </c>
      <c r="J1161" t="s">
        <v>4041</v>
      </c>
      <c r="K1161" t="s">
        <v>35</v>
      </c>
      <c r="L1161" t="s">
        <v>100</v>
      </c>
      <c r="M1161">
        <v>27</v>
      </c>
      <c r="N1161" t="s">
        <v>60</v>
      </c>
      <c r="O1161" t="s">
        <v>3472</v>
      </c>
      <c r="P1161" t="s">
        <v>38</v>
      </c>
    </row>
    <row r="1162" spans="1:16" x14ac:dyDescent="0.55000000000000004">
      <c r="A1162">
        <v>492355</v>
      </c>
      <c r="B1162" t="s">
        <v>4963</v>
      </c>
      <c r="C1162">
        <v>1161</v>
      </c>
      <c r="D1162" t="s">
        <v>5040</v>
      </c>
      <c r="E1162" t="s">
        <v>5041</v>
      </c>
      <c r="F1162" t="s">
        <v>3373</v>
      </c>
      <c r="G1162" t="s">
        <v>31</v>
      </c>
      <c r="H1162" t="s">
        <v>72</v>
      </c>
      <c r="I1162" t="s">
        <v>1238</v>
      </c>
      <c r="J1162" t="s">
        <v>5042</v>
      </c>
      <c r="K1162" t="s">
        <v>35</v>
      </c>
      <c r="L1162" t="s">
        <v>100</v>
      </c>
      <c r="M1162">
        <v>27</v>
      </c>
      <c r="N1162" t="s">
        <v>2699</v>
      </c>
      <c r="O1162" t="s">
        <v>2260</v>
      </c>
      <c r="P1162" t="s">
        <v>38</v>
      </c>
    </row>
    <row r="1163" spans="1:16" x14ac:dyDescent="0.55000000000000004">
      <c r="A1163">
        <v>492355</v>
      </c>
      <c r="B1163" t="s">
        <v>4963</v>
      </c>
      <c r="C1163">
        <v>1162</v>
      </c>
      <c r="D1163" t="s">
        <v>5043</v>
      </c>
      <c r="E1163" t="s">
        <v>5044</v>
      </c>
      <c r="F1163" t="s">
        <v>5045</v>
      </c>
      <c r="G1163" t="s">
        <v>31</v>
      </c>
      <c r="H1163" t="s">
        <v>100</v>
      </c>
      <c r="I1163" t="s">
        <v>5046</v>
      </c>
      <c r="J1163" t="s">
        <v>4041</v>
      </c>
      <c r="K1163" t="s">
        <v>35</v>
      </c>
      <c r="L1163" t="s">
        <v>100</v>
      </c>
      <c r="M1163">
        <v>27</v>
      </c>
      <c r="N1163" t="s">
        <v>1878</v>
      </c>
      <c r="O1163" t="s">
        <v>319</v>
      </c>
      <c r="P1163" t="s">
        <v>38</v>
      </c>
    </row>
    <row r="1164" spans="1:16" x14ac:dyDescent="0.55000000000000004">
      <c r="A1164">
        <v>492355</v>
      </c>
      <c r="B1164" t="s">
        <v>4963</v>
      </c>
      <c r="C1164">
        <v>1163</v>
      </c>
      <c r="D1164" t="s">
        <v>5047</v>
      </c>
      <c r="E1164" t="s">
        <v>5048</v>
      </c>
      <c r="F1164" t="s">
        <v>5049</v>
      </c>
      <c r="G1164" t="s">
        <v>31</v>
      </c>
      <c r="H1164" t="s">
        <v>93</v>
      </c>
      <c r="I1164" t="s">
        <v>3667</v>
      </c>
      <c r="J1164" t="s">
        <v>5042</v>
      </c>
      <c r="K1164" t="s">
        <v>35</v>
      </c>
      <c r="L1164" t="s">
        <v>93</v>
      </c>
      <c r="M1164">
        <v>28</v>
      </c>
      <c r="N1164" t="s">
        <v>3913</v>
      </c>
      <c r="O1164" t="s">
        <v>68</v>
      </c>
      <c r="P1164" t="s">
        <v>38</v>
      </c>
    </row>
    <row r="1165" spans="1:16" x14ac:dyDescent="0.55000000000000004">
      <c r="A1165">
        <v>492355</v>
      </c>
      <c r="B1165" t="s">
        <v>4963</v>
      </c>
      <c r="C1165">
        <v>1164</v>
      </c>
      <c r="D1165" t="s">
        <v>5050</v>
      </c>
      <c r="E1165" t="s">
        <v>5051</v>
      </c>
      <c r="F1165" t="s">
        <v>2263</v>
      </c>
      <c r="G1165" t="s">
        <v>216</v>
      </c>
      <c r="H1165" t="s">
        <v>100</v>
      </c>
      <c r="I1165" t="s">
        <v>1267</v>
      </c>
      <c r="J1165" t="s">
        <v>4041</v>
      </c>
      <c r="K1165" t="s">
        <v>218</v>
      </c>
      <c r="L1165" t="s">
        <v>100</v>
      </c>
      <c r="M1165">
        <v>27</v>
      </c>
      <c r="N1165" t="s">
        <v>5052</v>
      </c>
      <c r="O1165" t="s">
        <v>154</v>
      </c>
      <c r="P1165" t="s">
        <v>38</v>
      </c>
    </row>
    <row r="1166" spans="1:16" x14ac:dyDescent="0.55000000000000004">
      <c r="A1166">
        <v>492355</v>
      </c>
      <c r="B1166" t="s">
        <v>4963</v>
      </c>
      <c r="C1166">
        <v>1165</v>
      </c>
      <c r="D1166" t="s">
        <v>5053</v>
      </c>
      <c r="E1166" t="s">
        <v>5054</v>
      </c>
      <c r="F1166" t="s">
        <v>5055</v>
      </c>
      <c r="G1166" t="s">
        <v>216</v>
      </c>
      <c r="H1166" t="s">
        <v>100</v>
      </c>
      <c r="I1166" t="s">
        <v>2475</v>
      </c>
      <c r="J1166" t="s">
        <v>4041</v>
      </c>
      <c r="K1166" t="s">
        <v>218</v>
      </c>
      <c r="L1166" t="s">
        <v>100</v>
      </c>
      <c r="M1166">
        <v>27</v>
      </c>
      <c r="N1166" t="s">
        <v>2122</v>
      </c>
      <c r="O1166" t="s">
        <v>2577</v>
      </c>
      <c r="P1166" t="s">
        <v>38</v>
      </c>
    </row>
    <row r="1167" spans="1:16" x14ac:dyDescent="0.55000000000000004">
      <c r="A1167">
        <v>492355</v>
      </c>
      <c r="B1167" t="s">
        <v>4963</v>
      </c>
      <c r="C1167">
        <v>1166</v>
      </c>
      <c r="D1167" t="s">
        <v>5056</v>
      </c>
      <c r="E1167" t="s">
        <v>5057</v>
      </c>
      <c r="F1167" t="s">
        <v>3930</v>
      </c>
      <c r="G1167" t="s">
        <v>216</v>
      </c>
      <c r="H1167" t="s">
        <v>100</v>
      </c>
      <c r="I1167" t="s">
        <v>1053</v>
      </c>
      <c r="J1167" t="s">
        <v>5042</v>
      </c>
      <c r="K1167" t="s">
        <v>218</v>
      </c>
      <c r="L1167" t="s">
        <v>100</v>
      </c>
      <c r="M1167">
        <v>27</v>
      </c>
      <c r="N1167" t="s">
        <v>970</v>
      </c>
      <c r="O1167" t="s">
        <v>4412</v>
      </c>
      <c r="P1167" t="s">
        <v>38</v>
      </c>
    </row>
    <row r="1168" spans="1:16" x14ac:dyDescent="0.55000000000000004">
      <c r="A1168">
        <v>492355</v>
      </c>
      <c r="B1168" t="s">
        <v>4963</v>
      </c>
      <c r="C1168">
        <v>1167</v>
      </c>
      <c r="D1168" t="s">
        <v>5058</v>
      </c>
      <c r="E1168" t="s">
        <v>5059</v>
      </c>
      <c r="F1168" t="s">
        <v>5055</v>
      </c>
      <c r="G1168" t="s">
        <v>216</v>
      </c>
      <c r="H1168" t="s">
        <v>65</v>
      </c>
      <c r="I1168" t="s">
        <v>5060</v>
      </c>
      <c r="J1168" t="s">
        <v>4041</v>
      </c>
      <c r="K1168" t="s">
        <v>218</v>
      </c>
      <c r="L1168" t="s">
        <v>65</v>
      </c>
      <c r="M1168">
        <v>26</v>
      </c>
      <c r="N1168" t="s">
        <v>951</v>
      </c>
      <c r="O1168" t="s">
        <v>2289</v>
      </c>
      <c r="P1168" t="s">
        <v>38</v>
      </c>
    </row>
    <row r="1169" spans="1:16" x14ac:dyDescent="0.55000000000000004">
      <c r="A1169">
        <v>492355</v>
      </c>
      <c r="B1169" t="s">
        <v>4963</v>
      </c>
      <c r="C1169">
        <v>1168</v>
      </c>
      <c r="D1169" t="s">
        <v>5061</v>
      </c>
      <c r="E1169" t="s">
        <v>5062</v>
      </c>
      <c r="F1169" t="s">
        <v>5063</v>
      </c>
      <c r="G1169" t="s">
        <v>216</v>
      </c>
      <c r="H1169" t="s">
        <v>100</v>
      </c>
      <c r="I1169" t="s">
        <v>4040</v>
      </c>
      <c r="J1169" t="s">
        <v>4041</v>
      </c>
      <c r="K1169" t="s">
        <v>218</v>
      </c>
      <c r="L1169" t="s">
        <v>100</v>
      </c>
      <c r="M1169">
        <v>27</v>
      </c>
      <c r="N1169" t="s">
        <v>1941</v>
      </c>
      <c r="O1169" t="s">
        <v>1001</v>
      </c>
      <c r="P1169" t="s">
        <v>38</v>
      </c>
    </row>
    <row r="1170" spans="1:16" x14ac:dyDescent="0.55000000000000004">
      <c r="A1170">
        <v>492355</v>
      </c>
      <c r="B1170" t="s">
        <v>4963</v>
      </c>
      <c r="C1170">
        <v>1169</v>
      </c>
      <c r="D1170" t="s">
        <v>5064</v>
      </c>
      <c r="E1170" t="s">
        <v>5065</v>
      </c>
      <c r="F1170" t="s">
        <v>909</v>
      </c>
      <c r="G1170" t="s">
        <v>216</v>
      </c>
      <c r="H1170" t="s">
        <v>65</v>
      </c>
      <c r="I1170" t="s">
        <v>1043</v>
      </c>
      <c r="J1170" t="s">
        <v>4041</v>
      </c>
      <c r="K1170" t="s">
        <v>218</v>
      </c>
      <c r="L1170" t="s">
        <v>65</v>
      </c>
      <c r="M1170">
        <v>26</v>
      </c>
      <c r="N1170" t="s">
        <v>547</v>
      </c>
      <c r="O1170" t="s">
        <v>5066</v>
      </c>
      <c r="P1170" t="s">
        <v>38</v>
      </c>
    </row>
    <row r="1171" spans="1:16" x14ac:dyDescent="0.55000000000000004">
      <c r="A1171">
        <v>492355</v>
      </c>
      <c r="B1171" t="s">
        <v>4963</v>
      </c>
      <c r="C1171">
        <v>1170</v>
      </c>
      <c r="D1171" t="s">
        <v>5067</v>
      </c>
      <c r="E1171" t="s">
        <v>5068</v>
      </c>
      <c r="F1171" t="s">
        <v>2263</v>
      </c>
      <c r="G1171" t="s">
        <v>216</v>
      </c>
      <c r="H1171" t="s">
        <v>51</v>
      </c>
      <c r="I1171" t="s">
        <v>2169</v>
      </c>
      <c r="J1171" t="s">
        <v>4041</v>
      </c>
      <c r="K1171" t="s">
        <v>218</v>
      </c>
      <c r="L1171" t="s">
        <v>51</v>
      </c>
      <c r="M1171">
        <v>29</v>
      </c>
      <c r="N1171" t="s">
        <v>5069</v>
      </c>
      <c r="O1171" t="s">
        <v>5070</v>
      </c>
      <c r="P1171" t="s">
        <v>38</v>
      </c>
    </row>
    <row r="1172" spans="1:16" x14ac:dyDescent="0.55000000000000004">
      <c r="A1172">
        <v>492355</v>
      </c>
      <c r="B1172" t="s">
        <v>4963</v>
      </c>
      <c r="C1172">
        <v>1171</v>
      </c>
      <c r="D1172" t="s">
        <v>5071</v>
      </c>
      <c r="E1172" t="s">
        <v>5072</v>
      </c>
      <c r="F1172" t="s">
        <v>5073</v>
      </c>
      <c r="G1172" t="s">
        <v>216</v>
      </c>
      <c r="H1172" t="s">
        <v>100</v>
      </c>
      <c r="I1172" t="s">
        <v>1267</v>
      </c>
      <c r="J1172" t="s">
        <v>5042</v>
      </c>
      <c r="K1172" t="s">
        <v>218</v>
      </c>
      <c r="L1172" t="s">
        <v>100</v>
      </c>
      <c r="M1172">
        <v>27</v>
      </c>
      <c r="N1172" t="s">
        <v>5074</v>
      </c>
      <c r="O1172" t="s">
        <v>1001</v>
      </c>
      <c r="P1172" t="s">
        <v>38</v>
      </c>
    </row>
    <row r="1173" spans="1:16" x14ac:dyDescent="0.55000000000000004">
      <c r="A1173">
        <v>492355</v>
      </c>
      <c r="B1173" t="s">
        <v>4963</v>
      </c>
      <c r="C1173">
        <v>1172</v>
      </c>
      <c r="D1173" t="s">
        <v>5075</v>
      </c>
      <c r="E1173" t="s">
        <v>5076</v>
      </c>
      <c r="F1173" t="s">
        <v>3451</v>
      </c>
      <c r="G1173" t="s">
        <v>216</v>
      </c>
      <c r="H1173" t="s">
        <v>100</v>
      </c>
      <c r="I1173" t="s">
        <v>1117</v>
      </c>
      <c r="J1173" t="s">
        <v>4041</v>
      </c>
      <c r="K1173" t="s">
        <v>218</v>
      </c>
      <c r="L1173" t="s">
        <v>100</v>
      </c>
      <c r="M1173">
        <v>27</v>
      </c>
      <c r="N1173" t="s">
        <v>2097</v>
      </c>
      <c r="O1173" t="s">
        <v>3989</v>
      </c>
      <c r="P1173" t="s">
        <v>38</v>
      </c>
    </row>
    <row r="1174" spans="1:16" x14ac:dyDescent="0.55000000000000004">
      <c r="A1174">
        <v>492355</v>
      </c>
      <c r="B1174" t="s">
        <v>4963</v>
      </c>
      <c r="C1174">
        <v>1173</v>
      </c>
      <c r="D1174" t="s">
        <v>5077</v>
      </c>
      <c r="E1174" t="s">
        <v>5078</v>
      </c>
      <c r="F1174" t="s">
        <v>5079</v>
      </c>
      <c r="G1174" t="s">
        <v>216</v>
      </c>
      <c r="H1174" t="s">
        <v>100</v>
      </c>
      <c r="I1174" t="s">
        <v>2480</v>
      </c>
      <c r="J1174" t="s">
        <v>4041</v>
      </c>
      <c r="K1174" t="s">
        <v>218</v>
      </c>
      <c r="L1174" t="s">
        <v>100</v>
      </c>
      <c r="M1174">
        <v>27</v>
      </c>
      <c r="N1174" t="s">
        <v>2937</v>
      </c>
      <c r="O1174" t="s">
        <v>906</v>
      </c>
      <c r="P1174" t="s">
        <v>38</v>
      </c>
    </row>
    <row r="1175" spans="1:16" x14ac:dyDescent="0.55000000000000004">
      <c r="A1175">
        <v>492355</v>
      </c>
      <c r="B1175" t="s">
        <v>4963</v>
      </c>
      <c r="C1175">
        <v>1174</v>
      </c>
      <c r="D1175" t="s">
        <v>5080</v>
      </c>
      <c r="E1175" t="s">
        <v>5081</v>
      </c>
      <c r="F1175" t="s">
        <v>2304</v>
      </c>
      <c r="G1175" t="s">
        <v>216</v>
      </c>
      <c r="H1175" t="s">
        <v>51</v>
      </c>
      <c r="I1175" t="s">
        <v>2169</v>
      </c>
      <c r="J1175" t="s">
        <v>4041</v>
      </c>
      <c r="K1175" t="s">
        <v>218</v>
      </c>
      <c r="L1175" t="s">
        <v>51</v>
      </c>
      <c r="M1175">
        <v>29</v>
      </c>
      <c r="N1175" t="s">
        <v>602</v>
      </c>
      <c r="O1175" t="s">
        <v>1245</v>
      </c>
      <c r="P1175" t="s">
        <v>38</v>
      </c>
    </row>
    <row r="1176" spans="1:16" x14ac:dyDescent="0.55000000000000004">
      <c r="A1176">
        <v>492355</v>
      </c>
      <c r="B1176" t="s">
        <v>4963</v>
      </c>
      <c r="C1176">
        <v>1175</v>
      </c>
      <c r="D1176" t="s">
        <v>5082</v>
      </c>
      <c r="E1176" t="s">
        <v>5083</v>
      </c>
      <c r="F1176" t="s">
        <v>5079</v>
      </c>
      <c r="G1176" t="s">
        <v>216</v>
      </c>
      <c r="H1176" t="s">
        <v>855</v>
      </c>
      <c r="I1176" t="s">
        <v>2444</v>
      </c>
      <c r="J1176" t="s">
        <v>4041</v>
      </c>
      <c r="K1176" t="s">
        <v>218</v>
      </c>
      <c r="L1176" t="s">
        <v>855</v>
      </c>
      <c r="M1176">
        <v>39</v>
      </c>
      <c r="N1176" t="s">
        <v>1269</v>
      </c>
      <c r="O1176" t="s">
        <v>5084</v>
      </c>
      <c r="P1176" t="s">
        <v>38</v>
      </c>
    </row>
    <row r="1177" spans="1:16" x14ac:dyDescent="0.55000000000000004">
      <c r="A1177">
        <v>492355</v>
      </c>
      <c r="B1177" t="s">
        <v>4963</v>
      </c>
      <c r="C1177">
        <v>1176</v>
      </c>
      <c r="D1177" t="s">
        <v>5085</v>
      </c>
      <c r="E1177" t="s">
        <v>5086</v>
      </c>
      <c r="F1177" t="s">
        <v>5087</v>
      </c>
      <c r="G1177" t="s">
        <v>216</v>
      </c>
      <c r="H1177" t="s">
        <v>100</v>
      </c>
      <c r="I1177" t="s">
        <v>5088</v>
      </c>
      <c r="J1177" t="s">
        <v>4041</v>
      </c>
      <c r="K1177" t="s">
        <v>218</v>
      </c>
      <c r="L1177" t="s">
        <v>100</v>
      </c>
      <c r="M1177">
        <v>27</v>
      </c>
      <c r="N1177" t="s">
        <v>2915</v>
      </c>
      <c r="O1177" t="s">
        <v>3548</v>
      </c>
      <c r="P1177" t="s">
        <v>38</v>
      </c>
    </row>
    <row r="1178" spans="1:16" x14ac:dyDescent="0.55000000000000004">
      <c r="A1178">
        <v>492355</v>
      </c>
      <c r="B1178" t="s">
        <v>4963</v>
      </c>
      <c r="C1178">
        <v>1177</v>
      </c>
      <c r="D1178" t="s">
        <v>5089</v>
      </c>
      <c r="E1178" t="s">
        <v>5090</v>
      </c>
      <c r="F1178" t="s">
        <v>5087</v>
      </c>
      <c r="G1178" t="s">
        <v>216</v>
      </c>
      <c r="H1178" t="s">
        <v>100</v>
      </c>
      <c r="I1178" t="s">
        <v>1090</v>
      </c>
      <c r="J1178" t="s">
        <v>4041</v>
      </c>
      <c r="K1178" t="s">
        <v>218</v>
      </c>
      <c r="L1178" t="s">
        <v>100</v>
      </c>
      <c r="M1178">
        <v>27</v>
      </c>
      <c r="N1178" t="s">
        <v>5091</v>
      </c>
      <c r="O1178" t="s">
        <v>5092</v>
      </c>
      <c r="P1178" t="s">
        <v>38</v>
      </c>
    </row>
    <row r="1179" spans="1:16" x14ac:dyDescent="0.55000000000000004">
      <c r="A1179">
        <v>492355</v>
      </c>
      <c r="B1179" t="s">
        <v>4963</v>
      </c>
      <c r="C1179">
        <v>1178</v>
      </c>
      <c r="D1179" t="s">
        <v>5093</v>
      </c>
      <c r="E1179" t="s">
        <v>5094</v>
      </c>
      <c r="F1179" t="s">
        <v>379</v>
      </c>
      <c r="G1179" t="s">
        <v>216</v>
      </c>
      <c r="H1179" t="s">
        <v>100</v>
      </c>
      <c r="I1179" t="s">
        <v>145</v>
      </c>
      <c r="J1179" t="s">
        <v>4041</v>
      </c>
      <c r="K1179" t="s">
        <v>218</v>
      </c>
      <c r="L1179" t="s">
        <v>65</v>
      </c>
      <c r="M1179">
        <v>26</v>
      </c>
      <c r="N1179" t="s">
        <v>901</v>
      </c>
      <c r="O1179" t="s">
        <v>3953</v>
      </c>
      <c r="P1179" t="s">
        <v>38</v>
      </c>
    </row>
    <row r="1180" spans="1:16" x14ac:dyDescent="0.55000000000000004">
      <c r="A1180">
        <v>492355</v>
      </c>
      <c r="B1180" t="s">
        <v>4963</v>
      </c>
      <c r="C1180">
        <v>1179</v>
      </c>
      <c r="D1180" t="s">
        <v>5095</v>
      </c>
      <c r="E1180" t="s">
        <v>5096</v>
      </c>
      <c r="F1180" t="s">
        <v>3116</v>
      </c>
      <c r="G1180" t="s">
        <v>216</v>
      </c>
      <c r="H1180" t="s">
        <v>65</v>
      </c>
      <c r="I1180" t="s">
        <v>4990</v>
      </c>
      <c r="J1180" t="s">
        <v>4041</v>
      </c>
      <c r="K1180" t="s">
        <v>218</v>
      </c>
      <c r="L1180" t="s">
        <v>65</v>
      </c>
      <c r="M1180">
        <v>26</v>
      </c>
      <c r="N1180" t="s">
        <v>1837</v>
      </c>
      <c r="O1180" t="s">
        <v>258</v>
      </c>
      <c r="P1180" t="s">
        <v>38</v>
      </c>
    </row>
    <row r="1181" spans="1:16" x14ac:dyDescent="0.55000000000000004">
      <c r="A1181">
        <v>492355</v>
      </c>
      <c r="B1181" t="s">
        <v>4963</v>
      </c>
      <c r="C1181">
        <v>1180</v>
      </c>
      <c r="D1181" t="s">
        <v>5097</v>
      </c>
      <c r="E1181" t="s">
        <v>5098</v>
      </c>
      <c r="F1181" t="s">
        <v>5099</v>
      </c>
      <c r="G1181" t="s">
        <v>216</v>
      </c>
      <c r="H1181" t="s">
        <v>100</v>
      </c>
      <c r="I1181" t="s">
        <v>5046</v>
      </c>
      <c r="J1181" t="s">
        <v>4041</v>
      </c>
      <c r="K1181" t="s">
        <v>218</v>
      </c>
      <c r="L1181" t="s">
        <v>100</v>
      </c>
      <c r="M1181">
        <v>27</v>
      </c>
      <c r="N1181" t="s">
        <v>5100</v>
      </c>
      <c r="O1181" t="s">
        <v>3989</v>
      </c>
      <c r="P1181" t="s">
        <v>38</v>
      </c>
    </row>
    <row r="1182" spans="1:16" x14ac:dyDescent="0.55000000000000004">
      <c r="A1182">
        <v>492355</v>
      </c>
      <c r="B1182" t="s">
        <v>4963</v>
      </c>
      <c r="C1182">
        <v>1181</v>
      </c>
      <c r="D1182" t="s">
        <v>5101</v>
      </c>
      <c r="E1182" t="s">
        <v>5102</v>
      </c>
      <c r="F1182" t="s">
        <v>5103</v>
      </c>
      <c r="G1182" t="s">
        <v>216</v>
      </c>
      <c r="H1182" t="s">
        <v>855</v>
      </c>
      <c r="I1182" t="s">
        <v>2444</v>
      </c>
      <c r="J1182" t="s">
        <v>4041</v>
      </c>
      <c r="K1182" t="s">
        <v>218</v>
      </c>
      <c r="L1182" t="s">
        <v>855</v>
      </c>
      <c r="M1182">
        <v>39</v>
      </c>
      <c r="N1182" t="s">
        <v>347</v>
      </c>
      <c r="O1182" t="s">
        <v>5104</v>
      </c>
      <c r="P1182" t="s">
        <v>38</v>
      </c>
    </row>
    <row r="1183" spans="1:16" x14ac:dyDescent="0.55000000000000004">
      <c r="A1183">
        <v>492355</v>
      </c>
      <c r="B1183" t="s">
        <v>4963</v>
      </c>
      <c r="C1183">
        <v>1182</v>
      </c>
      <c r="D1183" t="s">
        <v>5105</v>
      </c>
      <c r="E1183" t="s">
        <v>5106</v>
      </c>
      <c r="F1183" t="s">
        <v>5107</v>
      </c>
      <c r="G1183" t="s">
        <v>216</v>
      </c>
      <c r="H1183" t="s">
        <v>72</v>
      </c>
      <c r="I1183" t="s">
        <v>5108</v>
      </c>
      <c r="J1183" t="s">
        <v>4041</v>
      </c>
      <c r="K1183" t="s">
        <v>218</v>
      </c>
      <c r="L1183" t="s">
        <v>72</v>
      </c>
      <c r="M1183">
        <v>37</v>
      </c>
      <c r="N1183" t="s">
        <v>5109</v>
      </c>
      <c r="O1183" t="s">
        <v>3404</v>
      </c>
      <c r="P1183" t="s">
        <v>38</v>
      </c>
    </row>
    <row r="1184" spans="1:16" x14ac:dyDescent="0.55000000000000004">
      <c r="A1184">
        <v>492355</v>
      </c>
      <c r="B1184" t="s">
        <v>4963</v>
      </c>
      <c r="C1184">
        <v>1183</v>
      </c>
      <c r="D1184" t="s">
        <v>5110</v>
      </c>
      <c r="E1184" t="s">
        <v>5111</v>
      </c>
      <c r="F1184" t="s">
        <v>529</v>
      </c>
      <c r="G1184" t="s">
        <v>216</v>
      </c>
      <c r="H1184" t="s">
        <v>100</v>
      </c>
      <c r="I1184" t="s">
        <v>4040</v>
      </c>
      <c r="J1184" t="s">
        <v>5042</v>
      </c>
      <c r="K1184" t="s">
        <v>218</v>
      </c>
      <c r="L1184" t="s">
        <v>100</v>
      </c>
      <c r="M1184">
        <v>27</v>
      </c>
      <c r="N1184" t="s">
        <v>5112</v>
      </c>
      <c r="O1184" t="s">
        <v>2255</v>
      </c>
      <c r="P1184" t="s">
        <v>38</v>
      </c>
    </row>
    <row r="1185" spans="1:16" x14ac:dyDescent="0.55000000000000004">
      <c r="A1185">
        <v>492355</v>
      </c>
      <c r="B1185" t="s">
        <v>4963</v>
      </c>
      <c r="C1185">
        <v>1184</v>
      </c>
      <c r="D1185" t="s">
        <v>5113</v>
      </c>
      <c r="E1185" t="s">
        <v>5114</v>
      </c>
      <c r="F1185" t="s">
        <v>5115</v>
      </c>
      <c r="G1185" t="s">
        <v>216</v>
      </c>
      <c r="H1185" t="s">
        <v>100</v>
      </c>
      <c r="I1185" t="s">
        <v>2007</v>
      </c>
      <c r="J1185" t="s">
        <v>4041</v>
      </c>
      <c r="K1185" t="s">
        <v>218</v>
      </c>
      <c r="L1185" t="s">
        <v>100</v>
      </c>
      <c r="M1185">
        <v>27</v>
      </c>
      <c r="N1185" t="s">
        <v>5116</v>
      </c>
      <c r="O1185" t="s">
        <v>5117</v>
      </c>
      <c r="P1185" t="s">
        <v>38</v>
      </c>
    </row>
    <row r="1186" spans="1:16" x14ac:dyDescent="0.55000000000000004">
      <c r="A1186">
        <v>492355</v>
      </c>
      <c r="B1186" t="s">
        <v>4963</v>
      </c>
      <c r="C1186">
        <v>1185</v>
      </c>
      <c r="D1186" t="s">
        <v>5118</v>
      </c>
      <c r="E1186" t="s">
        <v>5119</v>
      </c>
      <c r="F1186" t="s">
        <v>5120</v>
      </c>
      <c r="G1186" t="s">
        <v>216</v>
      </c>
      <c r="H1186" t="s">
        <v>100</v>
      </c>
      <c r="I1186" t="s">
        <v>145</v>
      </c>
      <c r="J1186" t="s">
        <v>4041</v>
      </c>
      <c r="K1186" t="s">
        <v>218</v>
      </c>
      <c r="L1186" t="s">
        <v>100</v>
      </c>
      <c r="M1186">
        <v>27</v>
      </c>
      <c r="N1186" t="s">
        <v>5121</v>
      </c>
      <c r="O1186" t="s">
        <v>573</v>
      </c>
      <c r="P1186" t="s">
        <v>38</v>
      </c>
    </row>
    <row r="1187" spans="1:16" x14ac:dyDescent="0.55000000000000004">
      <c r="A1187">
        <v>492355</v>
      </c>
      <c r="B1187" t="s">
        <v>4963</v>
      </c>
      <c r="C1187">
        <v>1186</v>
      </c>
      <c r="D1187" t="s">
        <v>5122</v>
      </c>
      <c r="E1187" t="s">
        <v>5123</v>
      </c>
      <c r="F1187" t="s">
        <v>3607</v>
      </c>
      <c r="G1187" t="s">
        <v>216</v>
      </c>
      <c r="H1187" t="s">
        <v>100</v>
      </c>
      <c r="I1187" t="s">
        <v>4040</v>
      </c>
      <c r="J1187" t="s">
        <v>4041</v>
      </c>
      <c r="K1187" t="s">
        <v>218</v>
      </c>
      <c r="L1187" t="s">
        <v>100</v>
      </c>
      <c r="M1187">
        <v>27</v>
      </c>
      <c r="N1187" t="s">
        <v>2537</v>
      </c>
      <c r="O1187" t="s">
        <v>1967</v>
      </c>
      <c r="P1187" t="s">
        <v>38</v>
      </c>
    </row>
    <row r="1188" spans="1:16" x14ac:dyDescent="0.55000000000000004">
      <c r="A1188">
        <v>492355</v>
      </c>
      <c r="B1188" t="s">
        <v>4963</v>
      </c>
      <c r="C1188">
        <v>1187</v>
      </c>
      <c r="D1188" t="s">
        <v>5124</v>
      </c>
      <c r="E1188" t="s">
        <v>5125</v>
      </c>
      <c r="F1188" t="s">
        <v>5126</v>
      </c>
      <c r="G1188" t="s">
        <v>216</v>
      </c>
      <c r="H1188" t="s">
        <v>100</v>
      </c>
      <c r="I1188" t="s">
        <v>5127</v>
      </c>
      <c r="J1188" t="s">
        <v>4041</v>
      </c>
      <c r="K1188" t="s">
        <v>218</v>
      </c>
      <c r="L1188" t="s">
        <v>100</v>
      </c>
      <c r="M1188">
        <v>27</v>
      </c>
      <c r="N1188" t="s">
        <v>5128</v>
      </c>
      <c r="O1188" t="s">
        <v>2255</v>
      </c>
      <c r="P1188" t="s">
        <v>38</v>
      </c>
    </row>
    <row r="1189" spans="1:16" x14ac:dyDescent="0.55000000000000004">
      <c r="A1189">
        <v>492355</v>
      </c>
      <c r="B1189" t="s">
        <v>4963</v>
      </c>
      <c r="C1189">
        <v>1188</v>
      </c>
      <c r="D1189" t="s">
        <v>5129</v>
      </c>
      <c r="E1189" t="s">
        <v>5130</v>
      </c>
      <c r="F1189" t="s">
        <v>3796</v>
      </c>
      <c r="G1189" t="s">
        <v>216</v>
      </c>
      <c r="H1189" t="s">
        <v>100</v>
      </c>
      <c r="I1189" t="s">
        <v>2117</v>
      </c>
      <c r="J1189" t="s">
        <v>4041</v>
      </c>
      <c r="K1189" t="s">
        <v>218</v>
      </c>
      <c r="L1189" t="s">
        <v>100</v>
      </c>
      <c r="M1189">
        <v>27</v>
      </c>
      <c r="N1189" t="s">
        <v>522</v>
      </c>
      <c r="O1189" t="s">
        <v>5131</v>
      </c>
      <c r="P1189" t="s">
        <v>38</v>
      </c>
    </row>
    <row r="1190" spans="1:16" x14ac:dyDescent="0.55000000000000004">
      <c r="A1190">
        <v>492355</v>
      </c>
      <c r="B1190" t="s">
        <v>4963</v>
      </c>
      <c r="C1190">
        <v>1189</v>
      </c>
      <c r="D1190" t="s">
        <v>5132</v>
      </c>
      <c r="E1190" t="s">
        <v>5133</v>
      </c>
      <c r="F1190" t="s">
        <v>5134</v>
      </c>
      <c r="G1190" t="s">
        <v>216</v>
      </c>
      <c r="H1190" t="s">
        <v>100</v>
      </c>
      <c r="I1190" t="s">
        <v>4040</v>
      </c>
      <c r="J1190" t="s">
        <v>4041</v>
      </c>
      <c r="K1190" t="s">
        <v>218</v>
      </c>
      <c r="L1190" t="s">
        <v>100</v>
      </c>
      <c r="M1190">
        <v>27</v>
      </c>
      <c r="N1190" t="s">
        <v>522</v>
      </c>
      <c r="O1190" t="s">
        <v>5135</v>
      </c>
      <c r="P1190" t="s">
        <v>38</v>
      </c>
    </row>
    <row r="1191" spans="1:16" x14ac:dyDescent="0.55000000000000004">
      <c r="A1191">
        <v>492355</v>
      </c>
      <c r="B1191" t="s">
        <v>4963</v>
      </c>
      <c r="C1191">
        <v>1190</v>
      </c>
      <c r="D1191" t="s">
        <v>5136</v>
      </c>
      <c r="E1191" t="s">
        <v>5137</v>
      </c>
      <c r="F1191" t="s">
        <v>1176</v>
      </c>
      <c r="G1191" t="s">
        <v>471</v>
      </c>
      <c r="H1191" t="s">
        <v>100</v>
      </c>
      <c r="I1191" t="s">
        <v>4040</v>
      </c>
      <c r="J1191" t="s">
        <v>4041</v>
      </c>
      <c r="K1191" t="s">
        <v>473</v>
      </c>
      <c r="L1191" t="s">
        <v>100</v>
      </c>
      <c r="M1191">
        <v>27</v>
      </c>
      <c r="N1191" t="s">
        <v>4631</v>
      </c>
      <c r="O1191" t="s">
        <v>103</v>
      </c>
      <c r="P1191" t="s">
        <v>38</v>
      </c>
    </row>
    <row r="1192" spans="1:16" x14ac:dyDescent="0.55000000000000004">
      <c r="A1192">
        <v>492355</v>
      </c>
      <c r="B1192" t="s">
        <v>4963</v>
      </c>
      <c r="C1192">
        <v>1191</v>
      </c>
      <c r="D1192" t="s">
        <v>5138</v>
      </c>
      <c r="E1192" t="s">
        <v>5139</v>
      </c>
      <c r="F1192" t="s">
        <v>5140</v>
      </c>
      <c r="G1192" t="s">
        <v>471</v>
      </c>
      <c r="H1192" t="s">
        <v>100</v>
      </c>
      <c r="I1192" t="s">
        <v>5141</v>
      </c>
      <c r="J1192" t="s">
        <v>4041</v>
      </c>
      <c r="K1192" t="s">
        <v>473</v>
      </c>
      <c r="L1192" t="s">
        <v>100</v>
      </c>
      <c r="M1192">
        <v>27</v>
      </c>
      <c r="N1192" t="s">
        <v>5142</v>
      </c>
      <c r="O1192" t="s">
        <v>206</v>
      </c>
      <c r="P1192" t="s">
        <v>38</v>
      </c>
    </row>
    <row r="1193" spans="1:16" x14ac:dyDescent="0.55000000000000004">
      <c r="A1193">
        <v>492355</v>
      </c>
      <c r="B1193" t="s">
        <v>4963</v>
      </c>
      <c r="C1193">
        <v>1192</v>
      </c>
      <c r="D1193" t="s">
        <v>5143</v>
      </c>
      <c r="E1193" t="s">
        <v>5144</v>
      </c>
      <c r="F1193" t="s">
        <v>1021</v>
      </c>
      <c r="G1193" t="s">
        <v>471</v>
      </c>
      <c r="H1193" t="s">
        <v>100</v>
      </c>
      <c r="I1193" t="s">
        <v>2568</v>
      </c>
      <c r="J1193" t="s">
        <v>4041</v>
      </c>
      <c r="K1193" t="s">
        <v>473</v>
      </c>
      <c r="L1193" t="s">
        <v>100</v>
      </c>
      <c r="M1193">
        <v>27</v>
      </c>
      <c r="N1193" t="s">
        <v>5145</v>
      </c>
      <c r="O1193" t="s">
        <v>54</v>
      </c>
      <c r="P1193" t="s">
        <v>38</v>
      </c>
    </row>
    <row r="1194" spans="1:16" x14ac:dyDescent="0.55000000000000004">
      <c r="A1194">
        <v>492355</v>
      </c>
      <c r="B1194" t="s">
        <v>4963</v>
      </c>
      <c r="C1194">
        <v>1193</v>
      </c>
      <c r="D1194" t="s">
        <v>5146</v>
      </c>
      <c r="E1194" t="s">
        <v>5147</v>
      </c>
      <c r="F1194" t="s">
        <v>5148</v>
      </c>
      <c r="G1194" t="s">
        <v>471</v>
      </c>
      <c r="H1194" t="s">
        <v>100</v>
      </c>
      <c r="I1194" t="s">
        <v>2117</v>
      </c>
      <c r="J1194" t="s">
        <v>4041</v>
      </c>
      <c r="K1194" t="s">
        <v>473</v>
      </c>
      <c r="L1194" t="s">
        <v>100</v>
      </c>
      <c r="M1194">
        <v>27</v>
      </c>
      <c r="N1194" t="s">
        <v>1863</v>
      </c>
      <c r="O1194" t="s">
        <v>1362</v>
      </c>
      <c r="P1194" t="s">
        <v>38</v>
      </c>
    </row>
    <row r="1195" spans="1:16" x14ac:dyDescent="0.55000000000000004">
      <c r="A1195">
        <v>492355</v>
      </c>
      <c r="B1195" t="s">
        <v>4963</v>
      </c>
      <c r="C1195">
        <v>1194</v>
      </c>
      <c r="D1195" t="s">
        <v>5149</v>
      </c>
      <c r="E1195" t="s">
        <v>5150</v>
      </c>
      <c r="F1195" t="s">
        <v>5151</v>
      </c>
      <c r="G1195" t="s">
        <v>471</v>
      </c>
      <c r="H1195" t="s">
        <v>100</v>
      </c>
      <c r="I1195" t="s">
        <v>138</v>
      </c>
      <c r="J1195" t="s">
        <v>4041</v>
      </c>
      <c r="K1195" t="s">
        <v>473</v>
      </c>
      <c r="L1195" t="s">
        <v>100</v>
      </c>
      <c r="M1195">
        <v>27</v>
      </c>
      <c r="N1195" t="s">
        <v>5152</v>
      </c>
      <c r="O1195" t="s">
        <v>1310</v>
      </c>
      <c r="P1195" t="s">
        <v>38</v>
      </c>
    </row>
    <row r="1196" spans="1:16" x14ac:dyDescent="0.55000000000000004">
      <c r="A1196">
        <v>492355</v>
      </c>
      <c r="B1196" t="s">
        <v>4963</v>
      </c>
      <c r="C1196">
        <v>1195</v>
      </c>
      <c r="D1196" t="s">
        <v>5153</v>
      </c>
      <c r="E1196" t="s">
        <v>5154</v>
      </c>
      <c r="F1196" t="s">
        <v>4588</v>
      </c>
      <c r="G1196" t="s">
        <v>471</v>
      </c>
      <c r="H1196" t="s">
        <v>100</v>
      </c>
      <c r="I1196" t="s">
        <v>4083</v>
      </c>
      <c r="J1196" t="s">
        <v>4041</v>
      </c>
      <c r="K1196" t="s">
        <v>473</v>
      </c>
      <c r="L1196" t="s">
        <v>100</v>
      </c>
      <c r="M1196">
        <v>27</v>
      </c>
      <c r="N1196" t="s">
        <v>5155</v>
      </c>
      <c r="O1196" t="s">
        <v>1838</v>
      </c>
      <c r="P1196" t="s">
        <v>38</v>
      </c>
    </row>
    <row r="1197" spans="1:16" x14ac:dyDescent="0.55000000000000004">
      <c r="A1197">
        <v>492355</v>
      </c>
      <c r="B1197" t="s">
        <v>4963</v>
      </c>
      <c r="C1197">
        <v>1196</v>
      </c>
      <c r="D1197" t="s">
        <v>5156</v>
      </c>
      <c r="E1197" t="s">
        <v>5157</v>
      </c>
      <c r="F1197" t="s">
        <v>5158</v>
      </c>
      <c r="G1197" t="s">
        <v>471</v>
      </c>
      <c r="H1197" t="s">
        <v>93</v>
      </c>
      <c r="I1197" t="s">
        <v>4272</v>
      </c>
      <c r="J1197" t="s">
        <v>4041</v>
      </c>
      <c r="K1197" t="s">
        <v>473</v>
      </c>
      <c r="L1197" t="s">
        <v>93</v>
      </c>
      <c r="M1197">
        <v>28</v>
      </c>
      <c r="N1197" t="s">
        <v>5159</v>
      </c>
      <c r="O1197" t="s">
        <v>1110</v>
      </c>
      <c r="P1197" t="s">
        <v>38</v>
      </c>
    </row>
    <row r="1198" spans="1:16" x14ac:dyDescent="0.55000000000000004">
      <c r="A1198">
        <v>492355</v>
      </c>
      <c r="B1198" t="s">
        <v>4963</v>
      </c>
      <c r="C1198">
        <v>1197</v>
      </c>
      <c r="D1198" t="s">
        <v>5160</v>
      </c>
      <c r="E1198" t="s">
        <v>5161</v>
      </c>
      <c r="F1198" t="s">
        <v>4101</v>
      </c>
      <c r="G1198" t="s">
        <v>471</v>
      </c>
      <c r="H1198" t="s">
        <v>100</v>
      </c>
      <c r="I1198" t="s">
        <v>1980</v>
      </c>
      <c r="J1198" t="s">
        <v>4041</v>
      </c>
      <c r="K1198" t="s">
        <v>473</v>
      </c>
      <c r="L1198" t="s">
        <v>100</v>
      </c>
      <c r="M1198">
        <v>27</v>
      </c>
      <c r="N1198" t="s">
        <v>5162</v>
      </c>
      <c r="O1198" t="s">
        <v>1924</v>
      </c>
      <c r="P1198" t="s">
        <v>38</v>
      </c>
    </row>
    <row r="1199" spans="1:16" x14ac:dyDescent="0.55000000000000004">
      <c r="A1199">
        <v>492355</v>
      </c>
      <c r="B1199" t="s">
        <v>4963</v>
      </c>
      <c r="C1199">
        <v>1198</v>
      </c>
      <c r="D1199" t="s">
        <v>5163</v>
      </c>
      <c r="E1199" t="s">
        <v>5164</v>
      </c>
      <c r="F1199" t="s">
        <v>2100</v>
      </c>
      <c r="G1199" t="s">
        <v>471</v>
      </c>
      <c r="H1199" t="s">
        <v>100</v>
      </c>
      <c r="I1199" t="s">
        <v>145</v>
      </c>
      <c r="J1199" t="s">
        <v>4041</v>
      </c>
      <c r="K1199" t="s">
        <v>473</v>
      </c>
      <c r="L1199" t="s">
        <v>65</v>
      </c>
      <c r="M1199">
        <v>26</v>
      </c>
      <c r="N1199" t="s">
        <v>4711</v>
      </c>
      <c r="O1199" t="s">
        <v>61</v>
      </c>
      <c r="P1199" t="s">
        <v>38</v>
      </c>
    </row>
    <row r="1200" spans="1:16" x14ac:dyDescent="0.55000000000000004">
      <c r="A1200">
        <v>492355</v>
      </c>
      <c r="B1200" t="s">
        <v>4963</v>
      </c>
      <c r="C1200">
        <v>1199</v>
      </c>
      <c r="D1200" t="s">
        <v>5165</v>
      </c>
      <c r="E1200" t="s">
        <v>5166</v>
      </c>
      <c r="F1200" t="s">
        <v>3175</v>
      </c>
      <c r="G1200" t="s">
        <v>471</v>
      </c>
      <c r="H1200" t="s">
        <v>100</v>
      </c>
      <c r="I1200" t="s">
        <v>2249</v>
      </c>
      <c r="J1200" t="s">
        <v>4041</v>
      </c>
      <c r="K1200" t="s">
        <v>473</v>
      </c>
      <c r="L1200" t="s">
        <v>100</v>
      </c>
      <c r="M1200">
        <v>27</v>
      </c>
      <c r="N1200" t="s">
        <v>5167</v>
      </c>
      <c r="O1200" t="s">
        <v>258</v>
      </c>
      <c r="P1200" t="s">
        <v>38</v>
      </c>
    </row>
    <row r="1201" spans="1:16" x14ac:dyDescent="0.55000000000000004">
      <c r="A1201">
        <v>492355</v>
      </c>
      <c r="B1201" t="s">
        <v>4963</v>
      </c>
      <c r="C1201">
        <v>1200</v>
      </c>
      <c r="D1201" t="s">
        <v>5168</v>
      </c>
      <c r="E1201" t="s">
        <v>5169</v>
      </c>
      <c r="F1201" t="s">
        <v>5170</v>
      </c>
      <c r="G1201" t="s">
        <v>471</v>
      </c>
      <c r="H1201" t="s">
        <v>100</v>
      </c>
      <c r="I1201" t="s">
        <v>5046</v>
      </c>
      <c r="J1201" t="s">
        <v>4041</v>
      </c>
      <c r="K1201" t="s">
        <v>473</v>
      </c>
      <c r="L1201" t="s">
        <v>100</v>
      </c>
      <c r="M1201">
        <v>27</v>
      </c>
      <c r="N1201" t="s">
        <v>5171</v>
      </c>
      <c r="O1201" t="s">
        <v>193</v>
      </c>
      <c r="P1201" t="s">
        <v>38</v>
      </c>
    </row>
    <row r="1202" spans="1:16" x14ac:dyDescent="0.55000000000000004">
      <c r="A1202">
        <v>492355</v>
      </c>
      <c r="B1202" t="s">
        <v>4963</v>
      </c>
      <c r="C1202">
        <v>1201</v>
      </c>
      <c r="D1202" t="s">
        <v>5172</v>
      </c>
      <c r="E1202" t="s">
        <v>5173</v>
      </c>
      <c r="F1202" t="s">
        <v>2067</v>
      </c>
      <c r="G1202" t="s">
        <v>471</v>
      </c>
      <c r="H1202" t="s">
        <v>100</v>
      </c>
      <c r="I1202" t="s">
        <v>5088</v>
      </c>
      <c r="J1202" t="s">
        <v>4041</v>
      </c>
      <c r="K1202" t="s">
        <v>473</v>
      </c>
      <c r="L1202" t="s">
        <v>100</v>
      </c>
      <c r="M1202">
        <v>27</v>
      </c>
      <c r="N1202" t="s">
        <v>1033</v>
      </c>
      <c r="O1202" t="s">
        <v>869</v>
      </c>
      <c r="P1202" t="s">
        <v>38</v>
      </c>
    </row>
    <row r="1203" spans="1:16" x14ac:dyDescent="0.55000000000000004">
      <c r="A1203">
        <v>492355</v>
      </c>
      <c r="B1203" t="s">
        <v>4963</v>
      </c>
      <c r="C1203">
        <v>1202</v>
      </c>
      <c r="D1203" t="s">
        <v>5174</v>
      </c>
      <c r="E1203" t="s">
        <v>5175</v>
      </c>
      <c r="F1203" t="s">
        <v>2836</v>
      </c>
      <c r="G1203" t="s">
        <v>471</v>
      </c>
      <c r="H1203" t="s">
        <v>65</v>
      </c>
      <c r="I1203" t="s">
        <v>1043</v>
      </c>
      <c r="J1203" t="s">
        <v>4041</v>
      </c>
      <c r="K1203" t="s">
        <v>473</v>
      </c>
      <c r="L1203" t="s">
        <v>65</v>
      </c>
      <c r="M1203">
        <v>26</v>
      </c>
      <c r="N1203" t="s">
        <v>3507</v>
      </c>
      <c r="O1203" t="s">
        <v>1185</v>
      </c>
      <c r="P1203" t="s">
        <v>38</v>
      </c>
    </row>
    <row r="1204" spans="1:16" x14ac:dyDescent="0.55000000000000004">
      <c r="A1204">
        <v>492355</v>
      </c>
      <c r="B1204" t="s">
        <v>4963</v>
      </c>
      <c r="C1204">
        <v>1203</v>
      </c>
      <c r="D1204" t="s">
        <v>5176</v>
      </c>
      <c r="E1204" t="s">
        <v>5177</v>
      </c>
      <c r="F1204" t="s">
        <v>5178</v>
      </c>
      <c r="G1204" t="s">
        <v>471</v>
      </c>
      <c r="H1204" t="s">
        <v>72</v>
      </c>
      <c r="I1204" t="s">
        <v>2211</v>
      </c>
      <c r="J1204" t="s">
        <v>4041</v>
      </c>
      <c r="K1204" t="s">
        <v>473</v>
      </c>
      <c r="L1204" t="s">
        <v>93</v>
      </c>
      <c r="M1204">
        <v>28</v>
      </c>
      <c r="N1204" t="s">
        <v>3305</v>
      </c>
      <c r="O1204" t="s">
        <v>2621</v>
      </c>
      <c r="P1204" t="s">
        <v>38</v>
      </c>
    </row>
    <row r="1205" spans="1:16" x14ac:dyDescent="0.55000000000000004">
      <c r="A1205">
        <v>492355</v>
      </c>
      <c r="B1205" t="s">
        <v>4963</v>
      </c>
      <c r="C1205">
        <v>1204</v>
      </c>
      <c r="D1205" t="s">
        <v>5179</v>
      </c>
      <c r="E1205" t="s">
        <v>5180</v>
      </c>
      <c r="F1205" t="s">
        <v>1052</v>
      </c>
      <c r="G1205" t="s">
        <v>471</v>
      </c>
      <c r="H1205" t="s">
        <v>100</v>
      </c>
      <c r="I1205" t="s">
        <v>2606</v>
      </c>
      <c r="J1205" t="s">
        <v>5042</v>
      </c>
      <c r="K1205" t="s">
        <v>473</v>
      </c>
      <c r="L1205" t="s">
        <v>100</v>
      </c>
      <c r="M1205">
        <v>27</v>
      </c>
      <c r="N1205" t="s">
        <v>5181</v>
      </c>
      <c r="O1205" t="s">
        <v>390</v>
      </c>
      <c r="P1205" t="s">
        <v>38</v>
      </c>
    </row>
    <row r="1206" spans="1:16" x14ac:dyDescent="0.55000000000000004">
      <c r="A1206">
        <v>492355</v>
      </c>
      <c r="B1206" t="s">
        <v>4963</v>
      </c>
      <c r="C1206">
        <v>1205</v>
      </c>
      <c r="D1206" t="s">
        <v>5182</v>
      </c>
      <c r="E1206" t="s">
        <v>5183</v>
      </c>
      <c r="F1206" t="s">
        <v>2772</v>
      </c>
      <c r="G1206" t="s">
        <v>471</v>
      </c>
      <c r="H1206" t="s">
        <v>100</v>
      </c>
      <c r="I1206" t="s">
        <v>5088</v>
      </c>
      <c r="J1206" t="s">
        <v>4041</v>
      </c>
      <c r="K1206" t="s">
        <v>473</v>
      </c>
      <c r="L1206" t="s">
        <v>100</v>
      </c>
      <c r="M1206">
        <v>27</v>
      </c>
      <c r="N1206" t="s">
        <v>2365</v>
      </c>
      <c r="O1206" t="s">
        <v>1346</v>
      </c>
      <c r="P1206" t="s">
        <v>38</v>
      </c>
    </row>
    <row r="1207" spans="1:16" x14ac:dyDescent="0.55000000000000004">
      <c r="A1207">
        <v>492355</v>
      </c>
      <c r="B1207" t="s">
        <v>4963</v>
      </c>
      <c r="C1207">
        <v>1206</v>
      </c>
      <c r="D1207" t="s">
        <v>5184</v>
      </c>
      <c r="E1207" t="s">
        <v>5185</v>
      </c>
      <c r="F1207" t="s">
        <v>2058</v>
      </c>
      <c r="G1207" t="s">
        <v>471</v>
      </c>
      <c r="H1207" t="s">
        <v>65</v>
      </c>
      <c r="I1207" t="s">
        <v>1043</v>
      </c>
      <c r="J1207" t="s">
        <v>4041</v>
      </c>
      <c r="K1207" t="s">
        <v>473</v>
      </c>
      <c r="L1207" t="s">
        <v>65</v>
      </c>
      <c r="M1207">
        <v>26</v>
      </c>
      <c r="N1207" t="s">
        <v>1976</v>
      </c>
      <c r="O1207" t="s">
        <v>5186</v>
      </c>
      <c r="P1207" t="s">
        <v>38</v>
      </c>
    </row>
    <row r="1208" spans="1:16" x14ac:dyDescent="0.55000000000000004">
      <c r="A1208">
        <v>492355</v>
      </c>
      <c r="B1208" t="s">
        <v>4963</v>
      </c>
      <c r="C1208">
        <v>1207</v>
      </c>
      <c r="D1208" t="s">
        <v>5187</v>
      </c>
      <c r="E1208" t="s">
        <v>5188</v>
      </c>
      <c r="F1208" t="s">
        <v>5189</v>
      </c>
      <c r="G1208" t="s">
        <v>471</v>
      </c>
      <c r="H1208" t="s">
        <v>100</v>
      </c>
      <c r="I1208" t="s">
        <v>2249</v>
      </c>
      <c r="J1208" t="s">
        <v>4041</v>
      </c>
      <c r="K1208" t="s">
        <v>473</v>
      </c>
      <c r="L1208" t="s">
        <v>100</v>
      </c>
      <c r="M1208">
        <v>27</v>
      </c>
      <c r="N1208" t="s">
        <v>5109</v>
      </c>
      <c r="O1208" t="s">
        <v>5190</v>
      </c>
      <c r="P1208" t="s">
        <v>38</v>
      </c>
    </row>
    <row r="1209" spans="1:16" x14ac:dyDescent="0.55000000000000004">
      <c r="A1209">
        <v>492355</v>
      </c>
      <c r="B1209" t="s">
        <v>4963</v>
      </c>
      <c r="C1209">
        <v>1208</v>
      </c>
      <c r="D1209" t="s">
        <v>5191</v>
      </c>
      <c r="E1209" t="s">
        <v>5192</v>
      </c>
      <c r="F1209" t="s">
        <v>5193</v>
      </c>
      <c r="G1209" t="s">
        <v>471</v>
      </c>
      <c r="H1209" t="s">
        <v>100</v>
      </c>
      <c r="I1209" t="s">
        <v>5046</v>
      </c>
      <c r="J1209" t="s">
        <v>4041</v>
      </c>
      <c r="K1209" t="s">
        <v>473</v>
      </c>
      <c r="L1209" t="s">
        <v>100</v>
      </c>
      <c r="M1209">
        <v>27</v>
      </c>
      <c r="N1209" t="s">
        <v>5194</v>
      </c>
      <c r="O1209" t="s">
        <v>96</v>
      </c>
      <c r="P1209" t="s">
        <v>38</v>
      </c>
    </row>
    <row r="1210" spans="1:16" x14ac:dyDescent="0.55000000000000004">
      <c r="A1210">
        <v>492355</v>
      </c>
      <c r="B1210" t="s">
        <v>4963</v>
      </c>
      <c r="C1210">
        <v>1209</v>
      </c>
      <c r="D1210" t="s">
        <v>5195</v>
      </c>
      <c r="E1210" t="s">
        <v>5196</v>
      </c>
      <c r="F1210" t="s">
        <v>5197</v>
      </c>
      <c r="G1210" t="s">
        <v>471</v>
      </c>
      <c r="H1210" t="s">
        <v>100</v>
      </c>
      <c r="I1210" t="s">
        <v>4083</v>
      </c>
      <c r="J1210" t="s">
        <v>4041</v>
      </c>
      <c r="K1210" t="s">
        <v>473</v>
      </c>
      <c r="L1210" t="s">
        <v>100</v>
      </c>
      <c r="M1210">
        <v>27</v>
      </c>
      <c r="N1210" t="s">
        <v>4415</v>
      </c>
      <c r="O1210" t="s">
        <v>89</v>
      </c>
      <c r="P1210" t="s">
        <v>38</v>
      </c>
    </row>
    <row r="1211" spans="1:16" x14ac:dyDescent="0.55000000000000004">
      <c r="A1211">
        <v>492355</v>
      </c>
      <c r="B1211" t="s">
        <v>4963</v>
      </c>
      <c r="C1211">
        <v>1210</v>
      </c>
      <c r="D1211" t="s">
        <v>5198</v>
      </c>
      <c r="E1211" t="s">
        <v>5199</v>
      </c>
      <c r="F1211" t="s">
        <v>3671</v>
      </c>
      <c r="G1211" t="s">
        <v>471</v>
      </c>
      <c r="H1211" t="s">
        <v>1229</v>
      </c>
      <c r="I1211" t="s">
        <v>1366</v>
      </c>
      <c r="J1211" t="s">
        <v>4041</v>
      </c>
      <c r="K1211" t="s">
        <v>473</v>
      </c>
      <c r="L1211" t="s">
        <v>1229</v>
      </c>
      <c r="M1211">
        <v>30</v>
      </c>
      <c r="N1211" t="s">
        <v>2548</v>
      </c>
      <c r="O1211" t="s">
        <v>598</v>
      </c>
      <c r="P1211" t="s">
        <v>38</v>
      </c>
    </row>
    <row r="1212" spans="1:16" x14ac:dyDescent="0.55000000000000004">
      <c r="A1212">
        <v>492355</v>
      </c>
      <c r="B1212" t="s">
        <v>4963</v>
      </c>
      <c r="C1212">
        <v>1211</v>
      </c>
      <c r="D1212" t="s">
        <v>5200</v>
      </c>
      <c r="E1212" t="s">
        <v>5201</v>
      </c>
      <c r="F1212" t="s">
        <v>5202</v>
      </c>
      <c r="G1212" t="s">
        <v>471</v>
      </c>
      <c r="H1212" t="s">
        <v>855</v>
      </c>
      <c r="I1212" t="s">
        <v>5203</v>
      </c>
      <c r="J1212" t="s">
        <v>4041</v>
      </c>
      <c r="K1212" t="s">
        <v>473</v>
      </c>
      <c r="L1212" t="s">
        <v>855</v>
      </c>
      <c r="M1212">
        <v>39</v>
      </c>
      <c r="N1212" t="s">
        <v>5204</v>
      </c>
      <c r="O1212" t="s">
        <v>76</v>
      </c>
      <c r="P1212" t="s">
        <v>38</v>
      </c>
    </row>
    <row r="1213" spans="1:16" x14ac:dyDescent="0.55000000000000004">
      <c r="A1213">
        <v>492355</v>
      </c>
      <c r="B1213" t="s">
        <v>4963</v>
      </c>
      <c r="C1213">
        <v>1212</v>
      </c>
      <c r="D1213" t="s">
        <v>5205</v>
      </c>
      <c r="E1213" t="s">
        <v>5206</v>
      </c>
      <c r="F1213" t="s">
        <v>3056</v>
      </c>
      <c r="G1213" t="s">
        <v>471</v>
      </c>
      <c r="H1213" t="s">
        <v>100</v>
      </c>
      <c r="I1213" t="s">
        <v>2117</v>
      </c>
      <c r="J1213" t="s">
        <v>5042</v>
      </c>
      <c r="K1213" t="s">
        <v>473</v>
      </c>
      <c r="L1213" t="s">
        <v>100</v>
      </c>
      <c r="M1213">
        <v>27</v>
      </c>
      <c r="N1213" t="s">
        <v>5207</v>
      </c>
      <c r="O1213" t="s">
        <v>252</v>
      </c>
      <c r="P1213" t="s">
        <v>5208</v>
      </c>
    </row>
    <row r="1214" spans="1:16" x14ac:dyDescent="0.55000000000000004">
      <c r="A1214">
        <v>492355</v>
      </c>
      <c r="B1214" t="s">
        <v>4963</v>
      </c>
      <c r="C1214">
        <v>1213</v>
      </c>
      <c r="D1214" t="s">
        <v>5209</v>
      </c>
      <c r="E1214" t="s">
        <v>5210</v>
      </c>
      <c r="F1214" t="s">
        <v>5211</v>
      </c>
      <c r="G1214" t="s">
        <v>471</v>
      </c>
      <c r="H1214" t="s">
        <v>100</v>
      </c>
      <c r="I1214" t="s">
        <v>5127</v>
      </c>
      <c r="J1214" t="s">
        <v>4041</v>
      </c>
      <c r="K1214" t="s">
        <v>473</v>
      </c>
      <c r="L1214" t="s">
        <v>100</v>
      </c>
      <c r="M1214">
        <v>27</v>
      </c>
      <c r="N1214" t="s">
        <v>5212</v>
      </c>
      <c r="O1214" t="s">
        <v>971</v>
      </c>
      <c r="P1214" t="s">
        <v>38</v>
      </c>
    </row>
    <row r="1215" spans="1:16" x14ac:dyDescent="0.55000000000000004">
      <c r="A1215">
        <v>492355</v>
      </c>
      <c r="B1215" t="s">
        <v>4963</v>
      </c>
      <c r="C1215">
        <v>1214</v>
      </c>
      <c r="D1215" t="s">
        <v>5213</v>
      </c>
      <c r="E1215" t="s">
        <v>5214</v>
      </c>
      <c r="F1215" t="s">
        <v>4588</v>
      </c>
      <c r="G1215" t="s">
        <v>471</v>
      </c>
      <c r="H1215" t="s">
        <v>100</v>
      </c>
      <c r="I1215" t="s">
        <v>1090</v>
      </c>
      <c r="J1215" t="s">
        <v>4041</v>
      </c>
      <c r="K1215" t="s">
        <v>473</v>
      </c>
      <c r="L1215" t="s">
        <v>100</v>
      </c>
      <c r="M1215">
        <v>27</v>
      </c>
      <c r="N1215" t="s">
        <v>192</v>
      </c>
      <c r="O1215" t="s">
        <v>2503</v>
      </c>
      <c r="P1215" t="s">
        <v>38</v>
      </c>
    </row>
    <row r="1216" spans="1:16" x14ac:dyDescent="0.55000000000000004">
      <c r="A1216">
        <v>492355</v>
      </c>
      <c r="B1216" t="s">
        <v>4963</v>
      </c>
      <c r="C1216">
        <v>1215</v>
      </c>
      <c r="D1216" t="s">
        <v>5215</v>
      </c>
      <c r="E1216" t="s">
        <v>5216</v>
      </c>
      <c r="F1216" t="s">
        <v>5217</v>
      </c>
      <c r="G1216" t="s">
        <v>582</v>
      </c>
      <c r="H1216" t="s">
        <v>100</v>
      </c>
      <c r="I1216" t="s">
        <v>3433</v>
      </c>
      <c r="J1216" t="s">
        <v>4041</v>
      </c>
      <c r="K1216" t="s">
        <v>584</v>
      </c>
      <c r="L1216" t="s">
        <v>100</v>
      </c>
      <c r="M1216">
        <v>27</v>
      </c>
      <c r="N1216" t="s">
        <v>4813</v>
      </c>
      <c r="O1216" t="s">
        <v>828</v>
      </c>
      <c r="P1216" t="s">
        <v>38</v>
      </c>
    </row>
    <row r="1217" spans="1:16" x14ac:dyDescent="0.55000000000000004">
      <c r="A1217">
        <v>492355</v>
      </c>
      <c r="B1217" t="s">
        <v>4963</v>
      </c>
      <c r="C1217">
        <v>1216</v>
      </c>
      <c r="D1217" t="s">
        <v>5218</v>
      </c>
      <c r="E1217" t="s">
        <v>5219</v>
      </c>
      <c r="F1217" t="s">
        <v>5220</v>
      </c>
      <c r="G1217" t="s">
        <v>582</v>
      </c>
      <c r="H1217" t="s">
        <v>100</v>
      </c>
      <c r="I1217" t="s">
        <v>5221</v>
      </c>
      <c r="J1217" t="s">
        <v>4041</v>
      </c>
      <c r="K1217" t="s">
        <v>584</v>
      </c>
      <c r="L1217" t="s">
        <v>100</v>
      </c>
      <c r="M1217">
        <v>27</v>
      </c>
      <c r="N1217" t="s">
        <v>5222</v>
      </c>
      <c r="O1217" t="s">
        <v>5223</v>
      </c>
      <c r="P1217" t="s">
        <v>38</v>
      </c>
    </row>
    <row r="1218" spans="1:16" x14ac:dyDescent="0.55000000000000004">
      <c r="A1218">
        <v>492355</v>
      </c>
      <c r="B1218" t="s">
        <v>4963</v>
      </c>
      <c r="C1218">
        <v>1217</v>
      </c>
      <c r="D1218" t="s">
        <v>5224</v>
      </c>
      <c r="E1218" t="s">
        <v>5225</v>
      </c>
      <c r="F1218" t="s">
        <v>1203</v>
      </c>
      <c r="G1218" t="s">
        <v>582</v>
      </c>
      <c r="H1218" t="s">
        <v>100</v>
      </c>
      <c r="I1218" t="s">
        <v>4040</v>
      </c>
      <c r="J1218" t="s">
        <v>4041</v>
      </c>
      <c r="K1218" t="s">
        <v>584</v>
      </c>
      <c r="L1218" t="s">
        <v>100</v>
      </c>
      <c r="M1218">
        <v>27</v>
      </c>
      <c r="N1218" t="s">
        <v>5226</v>
      </c>
      <c r="O1218" t="s">
        <v>5227</v>
      </c>
      <c r="P1218" t="s">
        <v>38</v>
      </c>
    </row>
    <row r="1219" spans="1:16" x14ac:dyDescent="0.55000000000000004">
      <c r="A1219">
        <v>492355</v>
      </c>
      <c r="B1219" t="s">
        <v>4963</v>
      </c>
      <c r="C1219">
        <v>1218</v>
      </c>
      <c r="D1219" t="s">
        <v>5228</v>
      </c>
      <c r="E1219" t="s">
        <v>5229</v>
      </c>
      <c r="F1219" t="s">
        <v>3984</v>
      </c>
      <c r="G1219" t="s">
        <v>582</v>
      </c>
      <c r="H1219" t="s">
        <v>65</v>
      </c>
      <c r="I1219" t="s">
        <v>5230</v>
      </c>
      <c r="J1219" t="s">
        <v>4041</v>
      </c>
      <c r="K1219" t="s">
        <v>584</v>
      </c>
      <c r="L1219" t="s">
        <v>65</v>
      </c>
      <c r="M1219">
        <v>26</v>
      </c>
      <c r="N1219" t="s">
        <v>5231</v>
      </c>
      <c r="O1219" t="s">
        <v>1181</v>
      </c>
      <c r="P1219" t="s">
        <v>38</v>
      </c>
    </row>
    <row r="1220" spans="1:16" x14ac:dyDescent="0.55000000000000004">
      <c r="A1220">
        <v>492355</v>
      </c>
      <c r="B1220" t="s">
        <v>4963</v>
      </c>
      <c r="C1220">
        <v>1219</v>
      </c>
      <c r="D1220" t="s">
        <v>3653</v>
      </c>
      <c r="E1220" t="s">
        <v>5232</v>
      </c>
      <c r="F1220" t="s">
        <v>5233</v>
      </c>
      <c r="G1220" t="s">
        <v>582</v>
      </c>
      <c r="H1220" t="s">
        <v>100</v>
      </c>
      <c r="I1220" t="s">
        <v>4974</v>
      </c>
      <c r="J1220" t="s">
        <v>4041</v>
      </c>
      <c r="K1220" t="s">
        <v>584</v>
      </c>
      <c r="L1220" t="s">
        <v>100</v>
      </c>
      <c r="M1220">
        <v>27</v>
      </c>
      <c r="N1220" t="s">
        <v>330</v>
      </c>
      <c r="O1220" t="s">
        <v>673</v>
      </c>
      <c r="P1220" t="s">
        <v>38</v>
      </c>
    </row>
    <row r="1221" spans="1:16" x14ac:dyDescent="0.55000000000000004">
      <c r="A1221">
        <v>492355</v>
      </c>
      <c r="B1221" t="s">
        <v>4963</v>
      </c>
      <c r="C1221">
        <v>1220</v>
      </c>
      <c r="D1221" t="s">
        <v>5234</v>
      </c>
      <c r="E1221" t="s">
        <v>5235</v>
      </c>
      <c r="F1221" t="s">
        <v>5236</v>
      </c>
      <c r="G1221" t="s">
        <v>582</v>
      </c>
      <c r="H1221" t="s">
        <v>100</v>
      </c>
      <c r="I1221" t="s">
        <v>224</v>
      </c>
      <c r="J1221" t="s">
        <v>4041</v>
      </c>
      <c r="K1221" t="s">
        <v>584</v>
      </c>
      <c r="L1221" t="s">
        <v>100</v>
      </c>
      <c r="M1221">
        <v>27</v>
      </c>
      <c r="N1221" t="s">
        <v>330</v>
      </c>
      <c r="O1221" t="s">
        <v>5186</v>
      </c>
      <c r="P1221" t="s">
        <v>38</v>
      </c>
    </row>
    <row r="1222" spans="1:16" x14ac:dyDescent="0.55000000000000004">
      <c r="A1222">
        <v>492355</v>
      </c>
      <c r="B1222" t="s">
        <v>4963</v>
      </c>
      <c r="C1222">
        <v>1221</v>
      </c>
      <c r="D1222" t="s">
        <v>5237</v>
      </c>
      <c r="E1222" t="s">
        <v>5238</v>
      </c>
      <c r="F1222" t="s">
        <v>5239</v>
      </c>
      <c r="G1222" t="s">
        <v>582</v>
      </c>
      <c r="H1222" t="s">
        <v>100</v>
      </c>
      <c r="I1222" t="s">
        <v>1267</v>
      </c>
      <c r="J1222" t="s">
        <v>4041</v>
      </c>
      <c r="K1222" t="s">
        <v>584</v>
      </c>
      <c r="L1222" t="s">
        <v>100</v>
      </c>
      <c r="M1222">
        <v>27</v>
      </c>
      <c r="N1222" t="s">
        <v>5240</v>
      </c>
      <c r="O1222" t="s">
        <v>5241</v>
      </c>
      <c r="P1222" t="s">
        <v>38</v>
      </c>
    </row>
    <row r="1223" spans="1:16" x14ac:dyDescent="0.55000000000000004">
      <c r="A1223">
        <v>492355</v>
      </c>
      <c r="B1223" t="s">
        <v>4963</v>
      </c>
      <c r="C1223">
        <v>1222</v>
      </c>
      <c r="D1223" t="s">
        <v>5242</v>
      </c>
      <c r="E1223" t="s">
        <v>5243</v>
      </c>
      <c r="F1223" t="s">
        <v>5244</v>
      </c>
      <c r="G1223" t="s">
        <v>582</v>
      </c>
      <c r="H1223" t="s">
        <v>51</v>
      </c>
      <c r="I1223" t="s">
        <v>2581</v>
      </c>
      <c r="J1223" t="s">
        <v>4041</v>
      </c>
      <c r="K1223" t="s">
        <v>584</v>
      </c>
      <c r="L1223" t="s">
        <v>51</v>
      </c>
      <c r="M1223">
        <v>29</v>
      </c>
      <c r="N1223" t="s">
        <v>5245</v>
      </c>
      <c r="O1223" t="s">
        <v>1049</v>
      </c>
      <c r="P1223" t="s">
        <v>38</v>
      </c>
    </row>
    <row r="1224" spans="1:16" x14ac:dyDescent="0.55000000000000004">
      <c r="A1224">
        <v>492355</v>
      </c>
      <c r="B1224" t="s">
        <v>4963</v>
      </c>
      <c r="C1224">
        <v>1223</v>
      </c>
      <c r="D1224" t="s">
        <v>5246</v>
      </c>
      <c r="E1224" t="s">
        <v>5247</v>
      </c>
      <c r="F1224" t="s">
        <v>5217</v>
      </c>
      <c r="G1224" t="s">
        <v>582</v>
      </c>
      <c r="H1224" t="s">
        <v>100</v>
      </c>
      <c r="I1224" t="s">
        <v>4083</v>
      </c>
      <c r="J1224" t="s">
        <v>4041</v>
      </c>
      <c r="K1224" t="s">
        <v>584</v>
      </c>
      <c r="L1224" t="s">
        <v>100</v>
      </c>
      <c r="M1224">
        <v>27</v>
      </c>
      <c r="N1224" t="s">
        <v>5248</v>
      </c>
      <c r="O1224" t="s">
        <v>1564</v>
      </c>
      <c r="P1224" t="s">
        <v>38</v>
      </c>
    </row>
    <row r="1225" spans="1:16" x14ac:dyDescent="0.55000000000000004">
      <c r="A1225">
        <v>492355</v>
      </c>
      <c r="B1225" t="s">
        <v>4963</v>
      </c>
      <c r="C1225">
        <v>1224</v>
      </c>
      <c r="D1225" t="s">
        <v>5249</v>
      </c>
      <c r="E1225" t="s">
        <v>5250</v>
      </c>
      <c r="F1225" t="s">
        <v>5251</v>
      </c>
      <c r="G1225" t="s">
        <v>582</v>
      </c>
      <c r="H1225" t="s">
        <v>100</v>
      </c>
      <c r="I1225" t="s">
        <v>2117</v>
      </c>
      <c r="J1225" t="s">
        <v>4041</v>
      </c>
      <c r="K1225" t="s">
        <v>584</v>
      </c>
      <c r="L1225" t="s">
        <v>100</v>
      </c>
      <c r="M1225">
        <v>27</v>
      </c>
      <c r="N1225" t="s">
        <v>3658</v>
      </c>
      <c r="O1225" t="s">
        <v>2185</v>
      </c>
      <c r="P1225" t="s">
        <v>38</v>
      </c>
    </row>
    <row r="1226" spans="1:16" x14ac:dyDescent="0.55000000000000004">
      <c r="A1226">
        <v>492355</v>
      </c>
      <c r="B1226" t="s">
        <v>4963</v>
      </c>
      <c r="C1226">
        <v>1225</v>
      </c>
      <c r="D1226" t="s">
        <v>5252</v>
      </c>
      <c r="E1226" t="s">
        <v>5253</v>
      </c>
      <c r="F1226" t="s">
        <v>588</v>
      </c>
      <c r="G1226" t="s">
        <v>582</v>
      </c>
      <c r="H1226" t="s">
        <v>100</v>
      </c>
      <c r="I1226" t="s">
        <v>2475</v>
      </c>
      <c r="J1226" t="s">
        <v>4041</v>
      </c>
      <c r="K1226" t="s">
        <v>584</v>
      </c>
      <c r="L1226" t="s">
        <v>100</v>
      </c>
      <c r="M1226">
        <v>27</v>
      </c>
      <c r="N1226" t="s">
        <v>5254</v>
      </c>
      <c r="O1226" t="s">
        <v>897</v>
      </c>
      <c r="P1226" t="s">
        <v>38</v>
      </c>
    </row>
    <row r="1227" spans="1:16" x14ac:dyDescent="0.55000000000000004">
      <c r="A1227">
        <v>492355</v>
      </c>
      <c r="B1227" t="s">
        <v>4963</v>
      </c>
      <c r="C1227">
        <v>1226</v>
      </c>
      <c r="D1227" t="s">
        <v>5255</v>
      </c>
      <c r="E1227" t="s">
        <v>5256</v>
      </c>
      <c r="F1227" t="s">
        <v>636</v>
      </c>
      <c r="G1227" t="s">
        <v>582</v>
      </c>
      <c r="H1227" t="s">
        <v>100</v>
      </c>
      <c r="I1227" t="s">
        <v>2085</v>
      </c>
      <c r="J1227" t="s">
        <v>4041</v>
      </c>
      <c r="K1227" t="s">
        <v>584</v>
      </c>
      <c r="L1227" t="s">
        <v>100</v>
      </c>
      <c r="M1227">
        <v>27</v>
      </c>
      <c r="N1227" t="s">
        <v>3044</v>
      </c>
      <c r="O1227" t="s">
        <v>1838</v>
      </c>
      <c r="P1227" t="s">
        <v>38</v>
      </c>
    </row>
    <row r="1228" spans="1:16" x14ac:dyDescent="0.55000000000000004">
      <c r="A1228">
        <v>492355</v>
      </c>
      <c r="B1228" t="s">
        <v>4963</v>
      </c>
      <c r="C1228">
        <v>1227</v>
      </c>
      <c r="D1228" t="s">
        <v>5257</v>
      </c>
      <c r="E1228" t="s">
        <v>5258</v>
      </c>
      <c r="F1228" t="s">
        <v>5259</v>
      </c>
      <c r="G1228" t="s">
        <v>582</v>
      </c>
      <c r="H1228" t="s">
        <v>100</v>
      </c>
      <c r="I1228" t="s">
        <v>2475</v>
      </c>
      <c r="J1228" t="s">
        <v>4041</v>
      </c>
      <c r="K1228" t="s">
        <v>584</v>
      </c>
      <c r="L1228" t="s">
        <v>100</v>
      </c>
      <c r="M1228">
        <v>27</v>
      </c>
      <c r="N1228" t="s">
        <v>738</v>
      </c>
      <c r="O1228" t="s">
        <v>5260</v>
      </c>
      <c r="P1228" t="s">
        <v>38</v>
      </c>
    </row>
    <row r="1229" spans="1:16" x14ac:dyDescent="0.55000000000000004">
      <c r="A1229">
        <v>492355</v>
      </c>
      <c r="B1229" t="s">
        <v>4963</v>
      </c>
      <c r="C1229">
        <v>1228</v>
      </c>
      <c r="D1229" t="s">
        <v>5261</v>
      </c>
      <c r="E1229" t="s">
        <v>5262</v>
      </c>
      <c r="F1229" t="s">
        <v>5263</v>
      </c>
      <c r="G1229" t="s">
        <v>582</v>
      </c>
      <c r="H1229" t="s">
        <v>100</v>
      </c>
      <c r="I1229" t="s">
        <v>4083</v>
      </c>
      <c r="J1229" t="s">
        <v>4041</v>
      </c>
      <c r="K1229" t="s">
        <v>584</v>
      </c>
      <c r="L1229" t="s">
        <v>100</v>
      </c>
      <c r="M1229">
        <v>27</v>
      </c>
      <c r="N1229" t="s">
        <v>901</v>
      </c>
      <c r="O1229" t="s">
        <v>5264</v>
      </c>
      <c r="P1229" t="s">
        <v>38</v>
      </c>
    </row>
    <row r="1230" spans="1:16" x14ac:dyDescent="0.55000000000000004">
      <c r="A1230">
        <v>492355</v>
      </c>
      <c r="B1230" t="s">
        <v>4963</v>
      </c>
      <c r="C1230">
        <v>1229</v>
      </c>
      <c r="D1230" t="s">
        <v>5265</v>
      </c>
      <c r="E1230" t="s">
        <v>5266</v>
      </c>
      <c r="F1230" t="s">
        <v>5267</v>
      </c>
      <c r="G1230" t="s">
        <v>582</v>
      </c>
      <c r="H1230" t="s">
        <v>65</v>
      </c>
      <c r="I1230" t="s">
        <v>3906</v>
      </c>
      <c r="J1230" t="s">
        <v>4041</v>
      </c>
      <c r="K1230" t="s">
        <v>584</v>
      </c>
      <c r="L1230" t="s">
        <v>65</v>
      </c>
      <c r="M1230">
        <v>26</v>
      </c>
      <c r="N1230" t="s">
        <v>5268</v>
      </c>
      <c r="O1230" t="s">
        <v>2160</v>
      </c>
      <c r="P1230" t="s">
        <v>38</v>
      </c>
    </row>
    <row r="1231" spans="1:16" x14ac:dyDescent="0.55000000000000004">
      <c r="A1231">
        <v>492355</v>
      </c>
      <c r="B1231" t="s">
        <v>4963</v>
      </c>
      <c r="C1231">
        <v>1230</v>
      </c>
      <c r="D1231" t="s">
        <v>5269</v>
      </c>
      <c r="E1231" t="s">
        <v>5270</v>
      </c>
      <c r="F1231" t="s">
        <v>1663</v>
      </c>
      <c r="G1231" t="s">
        <v>582</v>
      </c>
      <c r="H1231" t="s">
        <v>100</v>
      </c>
      <c r="I1231" t="s">
        <v>2606</v>
      </c>
      <c r="J1231" t="s">
        <v>4041</v>
      </c>
      <c r="K1231" t="s">
        <v>584</v>
      </c>
      <c r="L1231" t="s">
        <v>100</v>
      </c>
      <c r="M1231">
        <v>27</v>
      </c>
      <c r="N1231" t="s">
        <v>857</v>
      </c>
      <c r="O1231" t="s">
        <v>887</v>
      </c>
      <c r="P1231" t="s">
        <v>38</v>
      </c>
    </row>
    <row r="1232" spans="1:16" x14ac:dyDescent="0.55000000000000004">
      <c r="A1232">
        <v>492355</v>
      </c>
      <c r="B1232" t="s">
        <v>4963</v>
      </c>
      <c r="C1232">
        <v>1231</v>
      </c>
      <c r="D1232" t="s">
        <v>5271</v>
      </c>
      <c r="E1232" t="s">
        <v>5272</v>
      </c>
      <c r="F1232" t="s">
        <v>5233</v>
      </c>
      <c r="G1232" t="s">
        <v>582</v>
      </c>
      <c r="H1232" t="s">
        <v>100</v>
      </c>
      <c r="I1232" t="s">
        <v>1090</v>
      </c>
      <c r="J1232" t="s">
        <v>4041</v>
      </c>
      <c r="K1232" t="s">
        <v>584</v>
      </c>
      <c r="L1232" t="s">
        <v>100</v>
      </c>
      <c r="M1232">
        <v>27</v>
      </c>
      <c r="N1232" t="s">
        <v>842</v>
      </c>
      <c r="O1232" t="s">
        <v>5273</v>
      </c>
      <c r="P1232" t="s">
        <v>38</v>
      </c>
    </row>
    <row r="1233" spans="1:16" x14ac:dyDescent="0.55000000000000004">
      <c r="A1233">
        <v>492355</v>
      </c>
      <c r="B1233" t="s">
        <v>4963</v>
      </c>
      <c r="C1233">
        <v>1232</v>
      </c>
      <c r="D1233" t="s">
        <v>5274</v>
      </c>
      <c r="E1233" t="s">
        <v>5275</v>
      </c>
      <c r="F1233" t="s">
        <v>5276</v>
      </c>
      <c r="G1233" t="s">
        <v>582</v>
      </c>
      <c r="H1233" t="s">
        <v>65</v>
      </c>
      <c r="I1233" t="s">
        <v>1043</v>
      </c>
      <c r="J1233" t="s">
        <v>4041</v>
      </c>
      <c r="K1233" t="s">
        <v>584</v>
      </c>
      <c r="L1233" t="s">
        <v>65</v>
      </c>
      <c r="M1233">
        <v>26</v>
      </c>
      <c r="N1233" t="s">
        <v>5277</v>
      </c>
      <c r="O1233" t="s">
        <v>5278</v>
      </c>
      <c r="P1233" t="s">
        <v>38</v>
      </c>
    </row>
    <row r="1234" spans="1:16" x14ac:dyDescent="0.55000000000000004">
      <c r="A1234">
        <v>492355</v>
      </c>
      <c r="B1234" t="s">
        <v>4963</v>
      </c>
      <c r="C1234">
        <v>1233</v>
      </c>
      <c r="D1234" t="s">
        <v>5279</v>
      </c>
      <c r="E1234" t="s">
        <v>5280</v>
      </c>
      <c r="F1234" t="s">
        <v>5281</v>
      </c>
      <c r="G1234" t="s">
        <v>582</v>
      </c>
      <c r="H1234" t="s">
        <v>100</v>
      </c>
      <c r="I1234" t="s">
        <v>1267</v>
      </c>
      <c r="J1234" t="s">
        <v>4041</v>
      </c>
      <c r="K1234" t="s">
        <v>584</v>
      </c>
      <c r="L1234" t="s">
        <v>100</v>
      </c>
      <c r="M1234">
        <v>27</v>
      </c>
      <c r="N1234" t="s">
        <v>4562</v>
      </c>
      <c r="O1234" t="s">
        <v>5282</v>
      </c>
      <c r="P1234" t="s">
        <v>38</v>
      </c>
    </row>
    <row r="1235" spans="1:16" x14ac:dyDescent="0.55000000000000004">
      <c r="A1235">
        <v>492355</v>
      </c>
      <c r="B1235" t="s">
        <v>4963</v>
      </c>
      <c r="C1235">
        <v>1234</v>
      </c>
      <c r="D1235" t="s">
        <v>5283</v>
      </c>
      <c r="E1235" t="s">
        <v>5284</v>
      </c>
      <c r="F1235" t="s">
        <v>5285</v>
      </c>
      <c r="G1235" t="s">
        <v>582</v>
      </c>
      <c r="H1235" t="s">
        <v>100</v>
      </c>
      <c r="I1235" t="s">
        <v>4083</v>
      </c>
      <c r="J1235" t="s">
        <v>4041</v>
      </c>
      <c r="K1235" t="s">
        <v>584</v>
      </c>
      <c r="L1235" t="s">
        <v>100</v>
      </c>
      <c r="M1235">
        <v>27</v>
      </c>
      <c r="N1235" t="s">
        <v>1250</v>
      </c>
      <c r="O1235" t="s">
        <v>5286</v>
      </c>
      <c r="P1235" t="s">
        <v>38</v>
      </c>
    </row>
    <row r="1236" spans="1:16" x14ac:dyDescent="0.55000000000000004">
      <c r="A1236">
        <v>492355</v>
      </c>
      <c r="B1236" t="s">
        <v>4963</v>
      </c>
      <c r="C1236">
        <v>1235</v>
      </c>
      <c r="D1236" t="s">
        <v>5287</v>
      </c>
      <c r="E1236" t="s">
        <v>5288</v>
      </c>
      <c r="F1236" t="s">
        <v>5289</v>
      </c>
      <c r="G1236" t="s">
        <v>582</v>
      </c>
      <c r="H1236" t="s">
        <v>100</v>
      </c>
      <c r="I1236" t="s">
        <v>145</v>
      </c>
      <c r="J1236" t="s">
        <v>4041</v>
      </c>
      <c r="K1236" t="s">
        <v>584</v>
      </c>
      <c r="L1236" t="s">
        <v>100</v>
      </c>
      <c r="M1236">
        <v>27</v>
      </c>
      <c r="N1236" t="s">
        <v>146</v>
      </c>
      <c r="O1236" t="s">
        <v>4597</v>
      </c>
      <c r="P1236" t="s">
        <v>38</v>
      </c>
    </row>
    <row r="1237" spans="1:16" x14ac:dyDescent="0.55000000000000004">
      <c r="A1237">
        <v>492355</v>
      </c>
      <c r="B1237" t="s">
        <v>4963</v>
      </c>
      <c r="C1237">
        <v>1236</v>
      </c>
      <c r="D1237" t="s">
        <v>5290</v>
      </c>
      <c r="E1237" t="s">
        <v>5291</v>
      </c>
      <c r="F1237" t="s">
        <v>5292</v>
      </c>
      <c r="G1237" t="s">
        <v>582</v>
      </c>
      <c r="H1237" t="s">
        <v>100</v>
      </c>
      <c r="I1237" t="s">
        <v>2475</v>
      </c>
      <c r="J1237" t="s">
        <v>4041</v>
      </c>
      <c r="K1237" t="s">
        <v>584</v>
      </c>
      <c r="L1237" t="s">
        <v>100</v>
      </c>
      <c r="M1237">
        <v>27</v>
      </c>
      <c r="N1237" t="s">
        <v>5293</v>
      </c>
      <c r="O1237" t="s">
        <v>745</v>
      </c>
      <c r="P1237" t="s">
        <v>38</v>
      </c>
    </row>
    <row r="1238" spans="1:16" x14ac:dyDescent="0.55000000000000004">
      <c r="A1238">
        <v>492526</v>
      </c>
      <c r="B1238" t="s">
        <v>5294</v>
      </c>
      <c r="C1238">
        <v>1237</v>
      </c>
      <c r="D1238" t="s">
        <v>5295</v>
      </c>
      <c r="E1238" t="s">
        <v>5296</v>
      </c>
      <c r="F1238" t="s">
        <v>5297</v>
      </c>
      <c r="G1238" t="s">
        <v>31</v>
      </c>
      <c r="H1238" t="s">
        <v>100</v>
      </c>
      <c r="I1238" t="s">
        <v>5298</v>
      </c>
      <c r="J1238" t="s">
        <v>5299</v>
      </c>
      <c r="K1238" t="s">
        <v>35</v>
      </c>
      <c r="L1238" t="s">
        <v>100</v>
      </c>
      <c r="M1238">
        <v>27</v>
      </c>
      <c r="N1238" t="s">
        <v>823</v>
      </c>
      <c r="O1238" t="s">
        <v>5300</v>
      </c>
      <c r="P1238" t="s">
        <v>38</v>
      </c>
    </row>
    <row r="1239" spans="1:16" x14ac:dyDescent="0.55000000000000004">
      <c r="A1239">
        <v>492526</v>
      </c>
      <c r="B1239" t="s">
        <v>5294</v>
      </c>
      <c r="C1239">
        <v>1238</v>
      </c>
      <c r="D1239" t="s">
        <v>5301</v>
      </c>
      <c r="E1239" t="s">
        <v>5302</v>
      </c>
      <c r="F1239" t="s">
        <v>3089</v>
      </c>
      <c r="G1239" t="s">
        <v>471</v>
      </c>
      <c r="H1239" t="s">
        <v>100</v>
      </c>
      <c r="I1239" t="s">
        <v>5298</v>
      </c>
      <c r="J1239" t="s">
        <v>5303</v>
      </c>
      <c r="K1239" t="s">
        <v>473</v>
      </c>
      <c r="L1239" t="s">
        <v>100</v>
      </c>
      <c r="M1239">
        <v>27</v>
      </c>
      <c r="N1239" t="s">
        <v>1269</v>
      </c>
      <c r="O1239" t="s">
        <v>4152</v>
      </c>
      <c r="P1239" t="s">
        <v>38</v>
      </c>
    </row>
    <row r="1240" spans="1:16" x14ac:dyDescent="0.55000000000000004">
      <c r="A1240">
        <v>492526</v>
      </c>
      <c r="B1240" t="s">
        <v>5294</v>
      </c>
      <c r="C1240">
        <v>1239</v>
      </c>
      <c r="D1240" t="s">
        <v>5304</v>
      </c>
      <c r="E1240" t="s">
        <v>5305</v>
      </c>
      <c r="F1240" t="s">
        <v>5306</v>
      </c>
      <c r="G1240" t="s">
        <v>582</v>
      </c>
      <c r="H1240" t="s">
        <v>100</v>
      </c>
      <c r="I1240" t="s">
        <v>5298</v>
      </c>
      <c r="J1240" t="s">
        <v>5303</v>
      </c>
      <c r="K1240" t="s">
        <v>584</v>
      </c>
      <c r="L1240" t="s">
        <v>100</v>
      </c>
      <c r="M1240">
        <v>27</v>
      </c>
      <c r="N1240" t="s">
        <v>1136</v>
      </c>
      <c r="O1240" t="s">
        <v>351</v>
      </c>
      <c r="P1240" t="s">
        <v>38</v>
      </c>
    </row>
    <row r="1241" spans="1:16" x14ac:dyDescent="0.55000000000000004">
      <c r="A1241">
        <v>492526</v>
      </c>
      <c r="B1241" t="s">
        <v>5294</v>
      </c>
      <c r="C1241">
        <v>1240</v>
      </c>
      <c r="D1241" t="s">
        <v>5307</v>
      </c>
      <c r="E1241" t="s">
        <v>5308</v>
      </c>
      <c r="F1241" t="s">
        <v>4866</v>
      </c>
      <c r="G1241" t="s">
        <v>582</v>
      </c>
      <c r="H1241" t="s">
        <v>51</v>
      </c>
      <c r="I1241" t="s">
        <v>5309</v>
      </c>
      <c r="J1241" t="s">
        <v>5299</v>
      </c>
      <c r="K1241" t="s">
        <v>584</v>
      </c>
      <c r="L1241" t="s">
        <v>51</v>
      </c>
      <c r="M1241">
        <v>29</v>
      </c>
      <c r="N1241" t="s">
        <v>3095</v>
      </c>
      <c r="O1241" t="s">
        <v>710</v>
      </c>
      <c r="P1241" t="s">
        <v>38</v>
      </c>
    </row>
    <row r="1242" spans="1:16" x14ac:dyDescent="0.55000000000000004">
      <c r="A1242">
        <v>492526</v>
      </c>
      <c r="B1242" t="s">
        <v>5294</v>
      </c>
      <c r="C1242">
        <v>1241</v>
      </c>
      <c r="D1242" t="s">
        <v>13114</v>
      </c>
      <c r="E1242" t="s">
        <v>5310</v>
      </c>
      <c r="F1242" t="s">
        <v>5311</v>
      </c>
      <c r="G1242" t="s">
        <v>582</v>
      </c>
      <c r="H1242" t="s">
        <v>51</v>
      </c>
      <c r="I1242" t="s">
        <v>3765</v>
      </c>
      <c r="J1242" t="s">
        <v>5299</v>
      </c>
      <c r="K1242" t="s">
        <v>584</v>
      </c>
      <c r="L1242" t="s">
        <v>100</v>
      </c>
      <c r="M1242">
        <v>27</v>
      </c>
      <c r="N1242" t="s">
        <v>612</v>
      </c>
      <c r="O1242" t="s">
        <v>3953</v>
      </c>
      <c r="P1242" t="s">
        <v>38</v>
      </c>
    </row>
    <row r="1243" spans="1:16" x14ac:dyDescent="0.55000000000000004">
      <c r="A1243">
        <v>492526</v>
      </c>
      <c r="B1243" t="s">
        <v>5294</v>
      </c>
      <c r="C1243">
        <v>1242</v>
      </c>
      <c r="D1243" t="s">
        <v>5312</v>
      </c>
      <c r="E1243" t="s">
        <v>5313</v>
      </c>
      <c r="F1243" t="s">
        <v>5314</v>
      </c>
      <c r="G1243" t="s">
        <v>582</v>
      </c>
      <c r="H1243" t="s">
        <v>45</v>
      </c>
      <c r="I1243" t="s">
        <v>5315</v>
      </c>
      <c r="J1243" t="s">
        <v>5299</v>
      </c>
      <c r="K1243" t="s">
        <v>584</v>
      </c>
      <c r="L1243" t="s">
        <v>100</v>
      </c>
      <c r="M1243">
        <v>27</v>
      </c>
      <c r="N1243" t="s">
        <v>445</v>
      </c>
      <c r="O1243" t="s">
        <v>750</v>
      </c>
      <c r="P1243" t="s">
        <v>38</v>
      </c>
    </row>
    <row r="1244" spans="1:16" x14ac:dyDescent="0.55000000000000004">
      <c r="A1244">
        <v>496998</v>
      </c>
      <c r="B1244" t="s">
        <v>5316</v>
      </c>
      <c r="C1244">
        <v>1243</v>
      </c>
      <c r="D1244" t="s">
        <v>5317</v>
      </c>
      <c r="E1244" t="s">
        <v>5318</v>
      </c>
      <c r="F1244" t="s">
        <v>4094</v>
      </c>
      <c r="G1244" t="s">
        <v>216</v>
      </c>
      <c r="H1244" t="s">
        <v>51</v>
      </c>
      <c r="I1244" t="s">
        <v>3735</v>
      </c>
      <c r="J1244" t="s">
        <v>5319</v>
      </c>
      <c r="K1244" t="s">
        <v>218</v>
      </c>
      <c r="L1244" t="s">
        <v>51</v>
      </c>
      <c r="M1244">
        <v>29</v>
      </c>
      <c r="N1244" t="s">
        <v>842</v>
      </c>
      <c r="O1244" t="s">
        <v>3953</v>
      </c>
      <c r="P1244" t="s">
        <v>38</v>
      </c>
    </row>
    <row r="1245" spans="1:16" x14ac:dyDescent="0.55000000000000004">
      <c r="A1245">
        <v>496998</v>
      </c>
      <c r="B1245" t="s">
        <v>5316</v>
      </c>
      <c r="C1245">
        <v>1244</v>
      </c>
      <c r="D1245" t="s">
        <v>5320</v>
      </c>
      <c r="E1245" t="s">
        <v>5321</v>
      </c>
      <c r="F1245" t="s">
        <v>5322</v>
      </c>
      <c r="G1245" t="s">
        <v>471</v>
      </c>
      <c r="H1245" t="s">
        <v>100</v>
      </c>
      <c r="I1245" t="s">
        <v>224</v>
      </c>
      <c r="J1245" t="s">
        <v>781</v>
      </c>
      <c r="K1245" t="s">
        <v>473</v>
      </c>
      <c r="L1245" t="s">
        <v>100</v>
      </c>
      <c r="M1245">
        <v>27</v>
      </c>
      <c r="N1245" t="s">
        <v>1309</v>
      </c>
      <c r="O1245" t="s">
        <v>979</v>
      </c>
      <c r="P1245" t="s">
        <v>38</v>
      </c>
    </row>
    <row r="1246" spans="1:16" x14ac:dyDescent="0.55000000000000004">
      <c r="A1246">
        <v>496998</v>
      </c>
      <c r="B1246" t="s">
        <v>5316</v>
      </c>
      <c r="C1246">
        <v>1245</v>
      </c>
      <c r="D1246" t="s">
        <v>5323</v>
      </c>
      <c r="E1246" t="s">
        <v>5324</v>
      </c>
      <c r="F1246" t="s">
        <v>885</v>
      </c>
      <c r="G1246" t="s">
        <v>216</v>
      </c>
      <c r="H1246" t="s">
        <v>51</v>
      </c>
      <c r="I1246" t="s">
        <v>3326</v>
      </c>
      <c r="J1246" t="s">
        <v>5319</v>
      </c>
      <c r="K1246" t="s">
        <v>218</v>
      </c>
      <c r="L1246" t="s">
        <v>51</v>
      </c>
      <c r="M1246">
        <v>29</v>
      </c>
      <c r="N1246" t="s">
        <v>901</v>
      </c>
      <c r="O1246" t="s">
        <v>47</v>
      </c>
      <c r="P1246" t="s">
        <v>38</v>
      </c>
    </row>
    <row r="1247" spans="1:16" x14ac:dyDescent="0.55000000000000004">
      <c r="A1247">
        <v>496998</v>
      </c>
      <c r="B1247" t="s">
        <v>5316</v>
      </c>
      <c r="C1247">
        <v>1246</v>
      </c>
      <c r="D1247" t="s">
        <v>5325</v>
      </c>
      <c r="E1247" t="s">
        <v>5326</v>
      </c>
      <c r="F1247" t="s">
        <v>1176</v>
      </c>
      <c r="G1247" t="s">
        <v>471</v>
      </c>
      <c r="H1247" t="s">
        <v>93</v>
      </c>
      <c r="I1247" t="s">
        <v>4795</v>
      </c>
      <c r="J1247" t="s">
        <v>781</v>
      </c>
      <c r="K1247" t="s">
        <v>473</v>
      </c>
      <c r="L1247" t="s">
        <v>100</v>
      </c>
      <c r="M1247">
        <v>27</v>
      </c>
      <c r="N1247" t="s">
        <v>5327</v>
      </c>
      <c r="O1247" t="s">
        <v>371</v>
      </c>
      <c r="P1247" t="s">
        <v>38</v>
      </c>
    </row>
    <row r="1248" spans="1:16" x14ac:dyDescent="0.55000000000000004">
      <c r="A1248">
        <v>496998</v>
      </c>
      <c r="B1248" t="s">
        <v>5316</v>
      </c>
      <c r="C1248">
        <v>1247</v>
      </c>
      <c r="D1248" t="s">
        <v>5328</v>
      </c>
      <c r="E1248" t="s">
        <v>5329</v>
      </c>
      <c r="F1248" t="s">
        <v>5330</v>
      </c>
      <c r="G1248" t="s">
        <v>471</v>
      </c>
      <c r="H1248" t="s">
        <v>100</v>
      </c>
      <c r="I1248" t="s">
        <v>1267</v>
      </c>
      <c r="J1248" t="s">
        <v>139</v>
      </c>
      <c r="K1248" t="s">
        <v>473</v>
      </c>
      <c r="L1248" t="s">
        <v>100</v>
      </c>
      <c r="M1248">
        <v>27</v>
      </c>
      <c r="N1248" t="s">
        <v>5331</v>
      </c>
      <c r="O1248" t="s">
        <v>325</v>
      </c>
      <c r="P1248" t="s">
        <v>38</v>
      </c>
    </row>
    <row r="1249" spans="1:16" x14ac:dyDescent="0.55000000000000004">
      <c r="A1249">
        <v>496998</v>
      </c>
      <c r="B1249" t="s">
        <v>5316</v>
      </c>
      <c r="C1249">
        <v>1248</v>
      </c>
      <c r="D1249" t="s">
        <v>5332</v>
      </c>
      <c r="E1249" t="s">
        <v>5333</v>
      </c>
      <c r="F1249" t="s">
        <v>5193</v>
      </c>
      <c r="G1249" t="s">
        <v>471</v>
      </c>
      <c r="H1249" t="s">
        <v>93</v>
      </c>
      <c r="I1249" t="s">
        <v>1339</v>
      </c>
      <c r="J1249" t="s">
        <v>715</v>
      </c>
      <c r="K1249" t="s">
        <v>473</v>
      </c>
      <c r="L1249" t="s">
        <v>93</v>
      </c>
      <c r="M1249">
        <v>28</v>
      </c>
      <c r="N1249" t="s">
        <v>5334</v>
      </c>
      <c r="O1249" t="s">
        <v>598</v>
      </c>
      <c r="P1249" t="s">
        <v>38</v>
      </c>
    </row>
    <row r="1250" spans="1:16" x14ac:dyDescent="0.55000000000000004">
      <c r="A1250">
        <v>496998</v>
      </c>
      <c r="B1250" t="s">
        <v>5316</v>
      </c>
      <c r="C1250">
        <v>1249</v>
      </c>
      <c r="D1250" t="s">
        <v>5335</v>
      </c>
      <c r="E1250" t="s">
        <v>5336</v>
      </c>
      <c r="F1250" t="s">
        <v>5337</v>
      </c>
      <c r="G1250" t="s">
        <v>471</v>
      </c>
      <c r="H1250" t="s">
        <v>100</v>
      </c>
      <c r="I1250" t="s">
        <v>2074</v>
      </c>
      <c r="J1250" t="s">
        <v>5319</v>
      </c>
      <c r="K1250" t="s">
        <v>473</v>
      </c>
      <c r="L1250" t="s">
        <v>100</v>
      </c>
      <c r="M1250">
        <v>27</v>
      </c>
      <c r="N1250" t="s">
        <v>5338</v>
      </c>
      <c r="O1250" t="s">
        <v>553</v>
      </c>
      <c r="P1250" t="s">
        <v>38</v>
      </c>
    </row>
    <row r="1251" spans="1:16" x14ac:dyDescent="0.55000000000000004">
      <c r="A1251">
        <v>496998</v>
      </c>
      <c r="B1251" t="s">
        <v>5316</v>
      </c>
      <c r="C1251">
        <v>1250</v>
      </c>
      <c r="D1251" t="s">
        <v>5339</v>
      </c>
      <c r="E1251" t="s">
        <v>5340</v>
      </c>
      <c r="F1251" t="s">
        <v>5341</v>
      </c>
      <c r="G1251" t="s">
        <v>216</v>
      </c>
      <c r="H1251" t="s">
        <v>100</v>
      </c>
      <c r="I1251" t="s">
        <v>5342</v>
      </c>
      <c r="J1251" t="s">
        <v>139</v>
      </c>
      <c r="K1251" t="s">
        <v>218</v>
      </c>
      <c r="L1251" t="s">
        <v>100</v>
      </c>
      <c r="M1251">
        <v>27</v>
      </c>
      <c r="N1251" t="s">
        <v>5343</v>
      </c>
      <c r="O1251" t="s">
        <v>5344</v>
      </c>
      <c r="P1251" t="s">
        <v>38</v>
      </c>
    </row>
    <row r="1252" spans="1:16" x14ac:dyDescent="0.55000000000000004">
      <c r="A1252">
        <v>492212</v>
      </c>
      <c r="B1252" t="s">
        <v>5088</v>
      </c>
      <c r="C1252">
        <v>1251</v>
      </c>
      <c r="D1252" t="s">
        <v>5345</v>
      </c>
      <c r="E1252" t="s">
        <v>5346</v>
      </c>
      <c r="F1252" t="s">
        <v>998</v>
      </c>
      <c r="G1252" t="s">
        <v>31</v>
      </c>
      <c r="H1252" t="s">
        <v>100</v>
      </c>
      <c r="I1252" t="s">
        <v>1053</v>
      </c>
      <c r="J1252" t="s">
        <v>5347</v>
      </c>
      <c r="K1252" t="s">
        <v>35</v>
      </c>
      <c r="L1252" t="s">
        <v>100</v>
      </c>
      <c r="M1252">
        <v>27</v>
      </c>
      <c r="N1252" t="s">
        <v>270</v>
      </c>
      <c r="O1252" t="s">
        <v>1062</v>
      </c>
      <c r="P1252" t="s">
        <v>38</v>
      </c>
    </row>
    <row r="1253" spans="1:16" x14ac:dyDescent="0.55000000000000004">
      <c r="A1253">
        <v>492212</v>
      </c>
      <c r="B1253" t="s">
        <v>5088</v>
      </c>
      <c r="C1253">
        <v>1252</v>
      </c>
      <c r="D1253" t="s">
        <v>5348</v>
      </c>
      <c r="E1253" t="s">
        <v>5349</v>
      </c>
      <c r="F1253" t="s">
        <v>1358</v>
      </c>
      <c r="G1253" t="s">
        <v>31</v>
      </c>
      <c r="H1253" t="s">
        <v>100</v>
      </c>
      <c r="I1253" t="s">
        <v>5350</v>
      </c>
      <c r="J1253" t="s">
        <v>295</v>
      </c>
      <c r="K1253" t="s">
        <v>35</v>
      </c>
      <c r="L1253" t="s">
        <v>100</v>
      </c>
      <c r="M1253">
        <v>27</v>
      </c>
      <c r="N1253" t="s">
        <v>330</v>
      </c>
      <c r="O1253" t="s">
        <v>858</v>
      </c>
      <c r="P1253" t="s">
        <v>38</v>
      </c>
    </row>
    <row r="1254" spans="1:16" x14ac:dyDescent="0.55000000000000004">
      <c r="A1254">
        <v>492212</v>
      </c>
      <c r="B1254" t="s">
        <v>5088</v>
      </c>
      <c r="C1254">
        <v>1253</v>
      </c>
      <c r="D1254" t="s">
        <v>5351</v>
      </c>
      <c r="E1254" t="s">
        <v>5352</v>
      </c>
      <c r="F1254" t="s">
        <v>5353</v>
      </c>
      <c r="G1254" t="s">
        <v>3182</v>
      </c>
      <c r="H1254" t="s">
        <v>249</v>
      </c>
      <c r="I1254" t="s">
        <v>5354</v>
      </c>
      <c r="J1254" t="s">
        <v>81</v>
      </c>
      <c r="K1254" t="s">
        <v>35</v>
      </c>
      <c r="L1254" t="s">
        <v>249</v>
      </c>
      <c r="M1254">
        <v>33</v>
      </c>
      <c r="N1254" t="s">
        <v>1474</v>
      </c>
      <c r="O1254" t="s">
        <v>47</v>
      </c>
      <c r="P1254" t="s">
        <v>38</v>
      </c>
    </row>
    <row r="1255" spans="1:16" x14ac:dyDescent="0.55000000000000004">
      <c r="A1255">
        <v>492212</v>
      </c>
      <c r="B1255" t="s">
        <v>5088</v>
      </c>
      <c r="C1255">
        <v>1254</v>
      </c>
      <c r="D1255" t="s">
        <v>5355</v>
      </c>
      <c r="E1255" t="s">
        <v>5356</v>
      </c>
      <c r="F1255" t="s">
        <v>3899</v>
      </c>
      <c r="G1255" t="s">
        <v>31</v>
      </c>
      <c r="H1255" t="s">
        <v>93</v>
      </c>
      <c r="I1255" t="s">
        <v>5357</v>
      </c>
      <c r="J1255" t="s">
        <v>5358</v>
      </c>
      <c r="K1255" t="s">
        <v>35</v>
      </c>
      <c r="L1255" t="s">
        <v>93</v>
      </c>
      <c r="M1255">
        <v>28</v>
      </c>
      <c r="N1255" t="s">
        <v>5359</v>
      </c>
      <c r="O1255" t="s">
        <v>2255</v>
      </c>
      <c r="P1255" t="s">
        <v>38</v>
      </c>
    </row>
    <row r="1256" spans="1:16" x14ac:dyDescent="0.55000000000000004">
      <c r="A1256">
        <v>492212</v>
      </c>
      <c r="B1256" t="s">
        <v>5088</v>
      </c>
      <c r="C1256">
        <v>1255</v>
      </c>
      <c r="D1256" t="s">
        <v>5360</v>
      </c>
      <c r="E1256" t="s">
        <v>5361</v>
      </c>
      <c r="F1256" t="s">
        <v>2011</v>
      </c>
      <c r="G1256" t="s">
        <v>216</v>
      </c>
      <c r="H1256" t="s">
        <v>100</v>
      </c>
      <c r="I1256" t="s">
        <v>5362</v>
      </c>
      <c r="J1256" t="s">
        <v>5347</v>
      </c>
      <c r="K1256" t="s">
        <v>218</v>
      </c>
      <c r="L1256" t="s">
        <v>100</v>
      </c>
      <c r="M1256">
        <v>27</v>
      </c>
      <c r="N1256" t="s">
        <v>5363</v>
      </c>
      <c r="O1256" t="s">
        <v>828</v>
      </c>
      <c r="P1256" t="s">
        <v>38</v>
      </c>
    </row>
    <row r="1257" spans="1:16" x14ac:dyDescent="0.55000000000000004">
      <c r="A1257">
        <v>492212</v>
      </c>
      <c r="B1257" t="s">
        <v>5088</v>
      </c>
      <c r="C1257">
        <v>1256</v>
      </c>
      <c r="D1257" t="s">
        <v>5364</v>
      </c>
      <c r="E1257" t="s">
        <v>5365</v>
      </c>
      <c r="F1257" t="s">
        <v>3503</v>
      </c>
      <c r="G1257" t="s">
        <v>216</v>
      </c>
      <c r="H1257" t="s">
        <v>93</v>
      </c>
      <c r="I1257" t="s">
        <v>1397</v>
      </c>
      <c r="J1257" t="s">
        <v>5347</v>
      </c>
      <c r="K1257" t="s">
        <v>218</v>
      </c>
      <c r="L1257" t="s">
        <v>93</v>
      </c>
      <c r="M1257">
        <v>28</v>
      </c>
      <c r="N1257" t="s">
        <v>5366</v>
      </c>
      <c r="O1257" t="s">
        <v>1346</v>
      </c>
      <c r="P1257" t="s">
        <v>38</v>
      </c>
    </row>
    <row r="1258" spans="1:16" x14ac:dyDescent="0.55000000000000004">
      <c r="A1258">
        <v>492212</v>
      </c>
      <c r="B1258" t="s">
        <v>5088</v>
      </c>
      <c r="C1258">
        <v>1257</v>
      </c>
      <c r="D1258" t="s">
        <v>5367</v>
      </c>
      <c r="E1258" t="s">
        <v>5368</v>
      </c>
      <c r="F1258" t="s">
        <v>988</v>
      </c>
      <c r="G1258" t="s">
        <v>216</v>
      </c>
      <c r="H1258" t="s">
        <v>100</v>
      </c>
      <c r="I1258" t="s">
        <v>5088</v>
      </c>
      <c r="J1258" t="s">
        <v>5347</v>
      </c>
      <c r="K1258" t="s">
        <v>218</v>
      </c>
      <c r="L1258" t="s">
        <v>100</v>
      </c>
      <c r="M1258">
        <v>27</v>
      </c>
      <c r="N1258" t="s">
        <v>3913</v>
      </c>
      <c r="O1258" t="s">
        <v>2160</v>
      </c>
      <c r="P1258" t="s">
        <v>38</v>
      </c>
    </row>
    <row r="1259" spans="1:16" x14ac:dyDescent="0.55000000000000004">
      <c r="A1259">
        <v>492212</v>
      </c>
      <c r="B1259" t="s">
        <v>5088</v>
      </c>
      <c r="C1259">
        <v>1258</v>
      </c>
      <c r="D1259" t="s">
        <v>5369</v>
      </c>
      <c r="E1259" t="s">
        <v>5370</v>
      </c>
      <c r="F1259" t="s">
        <v>5371</v>
      </c>
      <c r="G1259" t="s">
        <v>216</v>
      </c>
      <c r="H1259" t="s">
        <v>93</v>
      </c>
      <c r="I1259" t="s">
        <v>5372</v>
      </c>
      <c r="J1259" t="s">
        <v>81</v>
      </c>
      <c r="K1259" t="s">
        <v>218</v>
      </c>
      <c r="L1259" t="s">
        <v>100</v>
      </c>
      <c r="M1259">
        <v>27</v>
      </c>
      <c r="N1259" t="s">
        <v>133</v>
      </c>
      <c r="O1259" t="s">
        <v>5373</v>
      </c>
      <c r="P1259" t="s">
        <v>38</v>
      </c>
    </row>
    <row r="1260" spans="1:16" x14ac:dyDescent="0.55000000000000004">
      <c r="A1260">
        <v>492212</v>
      </c>
      <c r="B1260" t="s">
        <v>5088</v>
      </c>
      <c r="C1260">
        <v>1259</v>
      </c>
      <c r="D1260" t="s">
        <v>5374</v>
      </c>
      <c r="E1260" t="s">
        <v>5375</v>
      </c>
      <c r="F1260" t="s">
        <v>5376</v>
      </c>
      <c r="G1260" t="s">
        <v>216</v>
      </c>
      <c r="H1260" t="s">
        <v>51</v>
      </c>
      <c r="I1260" t="s">
        <v>5377</v>
      </c>
      <c r="J1260" t="s">
        <v>81</v>
      </c>
      <c r="K1260" t="s">
        <v>218</v>
      </c>
      <c r="L1260" t="s">
        <v>100</v>
      </c>
      <c r="M1260">
        <v>27</v>
      </c>
      <c r="N1260" t="s">
        <v>5378</v>
      </c>
      <c r="O1260" t="s">
        <v>76</v>
      </c>
      <c r="P1260" t="s">
        <v>38</v>
      </c>
    </row>
    <row r="1261" spans="1:16" x14ac:dyDescent="0.55000000000000004">
      <c r="A1261">
        <v>492212</v>
      </c>
      <c r="B1261" t="s">
        <v>5088</v>
      </c>
      <c r="C1261">
        <v>1260</v>
      </c>
      <c r="D1261" t="s">
        <v>5379</v>
      </c>
      <c r="E1261" t="s">
        <v>5380</v>
      </c>
      <c r="F1261" t="s">
        <v>3973</v>
      </c>
      <c r="G1261" t="s">
        <v>471</v>
      </c>
      <c r="H1261" t="s">
        <v>100</v>
      </c>
      <c r="I1261" t="s">
        <v>5016</v>
      </c>
      <c r="J1261" t="s">
        <v>81</v>
      </c>
      <c r="K1261" t="s">
        <v>473</v>
      </c>
      <c r="L1261" t="s">
        <v>100</v>
      </c>
      <c r="M1261">
        <v>27</v>
      </c>
      <c r="N1261" t="s">
        <v>1595</v>
      </c>
      <c r="O1261" t="s">
        <v>745</v>
      </c>
      <c r="P1261" t="s">
        <v>38</v>
      </c>
    </row>
    <row r="1262" spans="1:16" x14ac:dyDescent="0.55000000000000004">
      <c r="A1262">
        <v>492212</v>
      </c>
      <c r="B1262" t="s">
        <v>5088</v>
      </c>
      <c r="C1262">
        <v>1261</v>
      </c>
      <c r="D1262" t="s">
        <v>5381</v>
      </c>
      <c r="E1262" t="s">
        <v>5382</v>
      </c>
      <c r="F1262" t="s">
        <v>1161</v>
      </c>
      <c r="G1262" t="s">
        <v>471</v>
      </c>
      <c r="H1262" t="s">
        <v>100</v>
      </c>
      <c r="I1262" t="s">
        <v>1980</v>
      </c>
      <c r="J1262" t="s">
        <v>5358</v>
      </c>
      <c r="K1262" t="s">
        <v>473</v>
      </c>
      <c r="L1262" t="s">
        <v>100</v>
      </c>
      <c r="M1262">
        <v>27</v>
      </c>
      <c r="N1262" t="s">
        <v>5383</v>
      </c>
      <c r="O1262" t="s">
        <v>1924</v>
      </c>
      <c r="P1262" t="s">
        <v>38</v>
      </c>
    </row>
    <row r="1263" spans="1:16" x14ac:dyDescent="0.55000000000000004">
      <c r="A1263">
        <v>492212</v>
      </c>
      <c r="B1263" t="s">
        <v>5088</v>
      </c>
      <c r="C1263">
        <v>1262</v>
      </c>
      <c r="D1263" t="s">
        <v>5384</v>
      </c>
      <c r="E1263" t="s">
        <v>5385</v>
      </c>
      <c r="F1263" t="s">
        <v>5151</v>
      </c>
      <c r="G1263" t="s">
        <v>471</v>
      </c>
      <c r="H1263" t="s">
        <v>100</v>
      </c>
      <c r="I1263" t="s">
        <v>5016</v>
      </c>
      <c r="J1263" t="s">
        <v>5358</v>
      </c>
      <c r="K1263" t="s">
        <v>473</v>
      </c>
      <c r="L1263" t="s">
        <v>100</v>
      </c>
      <c r="M1263">
        <v>27</v>
      </c>
      <c r="N1263" t="s">
        <v>289</v>
      </c>
      <c r="O1263" t="s">
        <v>1924</v>
      </c>
      <c r="P1263" t="s">
        <v>38</v>
      </c>
    </row>
    <row r="1264" spans="1:16" x14ac:dyDescent="0.55000000000000004">
      <c r="A1264">
        <v>492212</v>
      </c>
      <c r="B1264" t="s">
        <v>5088</v>
      </c>
      <c r="C1264">
        <v>1263</v>
      </c>
      <c r="D1264" t="s">
        <v>5386</v>
      </c>
      <c r="E1264" t="s">
        <v>5387</v>
      </c>
      <c r="F1264" t="s">
        <v>5388</v>
      </c>
      <c r="G1264" t="s">
        <v>471</v>
      </c>
      <c r="H1264" t="s">
        <v>51</v>
      </c>
      <c r="I1264" t="s">
        <v>3873</v>
      </c>
      <c r="J1264" t="s">
        <v>81</v>
      </c>
      <c r="K1264" t="s">
        <v>473</v>
      </c>
      <c r="L1264" t="s">
        <v>100</v>
      </c>
      <c r="M1264">
        <v>27</v>
      </c>
      <c r="N1264" t="s">
        <v>5389</v>
      </c>
      <c r="O1264" t="s">
        <v>121</v>
      </c>
      <c r="P1264" t="s">
        <v>38</v>
      </c>
    </row>
    <row r="1265" spans="1:16" x14ac:dyDescent="0.55000000000000004">
      <c r="A1265">
        <v>492212</v>
      </c>
      <c r="B1265" t="s">
        <v>5088</v>
      </c>
      <c r="C1265">
        <v>1264</v>
      </c>
      <c r="D1265" t="s">
        <v>5390</v>
      </c>
      <c r="E1265" t="s">
        <v>5391</v>
      </c>
      <c r="F1265" t="s">
        <v>2789</v>
      </c>
      <c r="G1265" t="s">
        <v>471</v>
      </c>
      <c r="H1265" t="s">
        <v>45</v>
      </c>
      <c r="I1265" t="s">
        <v>4012</v>
      </c>
      <c r="J1265" t="s">
        <v>5358</v>
      </c>
      <c r="K1265" t="s">
        <v>473</v>
      </c>
      <c r="L1265" t="s">
        <v>100</v>
      </c>
      <c r="M1265">
        <v>27</v>
      </c>
      <c r="N1265" t="s">
        <v>5392</v>
      </c>
      <c r="O1265" t="s">
        <v>2482</v>
      </c>
      <c r="P1265" t="s">
        <v>38</v>
      </c>
    </row>
    <row r="1266" spans="1:16" x14ac:dyDescent="0.55000000000000004">
      <c r="A1266">
        <v>492212</v>
      </c>
      <c r="B1266" t="s">
        <v>5088</v>
      </c>
      <c r="C1266">
        <v>1265</v>
      </c>
      <c r="D1266" t="s">
        <v>5393</v>
      </c>
      <c r="E1266" t="s">
        <v>5394</v>
      </c>
      <c r="F1266" t="s">
        <v>4824</v>
      </c>
      <c r="G1266" t="s">
        <v>471</v>
      </c>
      <c r="H1266" t="s">
        <v>100</v>
      </c>
      <c r="I1266" t="s">
        <v>5016</v>
      </c>
      <c r="J1266" t="s">
        <v>5347</v>
      </c>
      <c r="K1266" t="s">
        <v>473</v>
      </c>
      <c r="L1266" t="s">
        <v>100</v>
      </c>
      <c r="M1266">
        <v>27</v>
      </c>
      <c r="N1266" t="s">
        <v>612</v>
      </c>
      <c r="O1266" t="s">
        <v>776</v>
      </c>
      <c r="P1266" t="s">
        <v>38</v>
      </c>
    </row>
    <row r="1267" spans="1:16" x14ac:dyDescent="0.55000000000000004">
      <c r="A1267">
        <v>500000</v>
      </c>
      <c r="B1267" t="s">
        <v>5395</v>
      </c>
      <c r="C1267">
        <v>1266</v>
      </c>
      <c r="D1267" t="s">
        <v>5396</v>
      </c>
      <c r="E1267" t="s">
        <v>5397</v>
      </c>
      <c r="F1267" t="s">
        <v>5398</v>
      </c>
      <c r="G1267" t="s">
        <v>107</v>
      </c>
      <c r="H1267" t="s">
        <v>100</v>
      </c>
      <c r="I1267" t="s">
        <v>3250</v>
      </c>
      <c r="J1267" t="s">
        <v>3337</v>
      </c>
      <c r="K1267" t="s">
        <v>110</v>
      </c>
      <c r="L1267" t="s">
        <v>100</v>
      </c>
      <c r="M1267">
        <v>27</v>
      </c>
      <c r="N1267" t="s">
        <v>3444</v>
      </c>
      <c r="O1267" t="s">
        <v>897</v>
      </c>
      <c r="P1267" t="s">
        <v>38</v>
      </c>
    </row>
    <row r="1268" spans="1:16" x14ac:dyDescent="0.55000000000000004">
      <c r="A1268">
        <v>500000</v>
      </c>
      <c r="B1268" t="s">
        <v>5395</v>
      </c>
      <c r="C1268">
        <v>1267</v>
      </c>
      <c r="D1268" t="s">
        <v>5399</v>
      </c>
      <c r="E1268" t="s">
        <v>5400</v>
      </c>
      <c r="F1268" t="s">
        <v>5401</v>
      </c>
      <c r="G1268" t="s">
        <v>3182</v>
      </c>
      <c r="H1268" t="s">
        <v>93</v>
      </c>
      <c r="I1268" t="s">
        <v>5402</v>
      </c>
      <c r="J1268" t="s">
        <v>3492</v>
      </c>
      <c r="K1268" t="s">
        <v>5403</v>
      </c>
      <c r="L1268" t="s">
        <v>100</v>
      </c>
      <c r="M1268">
        <v>27</v>
      </c>
      <c r="N1268" t="s">
        <v>1882</v>
      </c>
      <c r="O1268" t="s">
        <v>5404</v>
      </c>
      <c r="P1268" t="s">
        <v>38</v>
      </c>
    </row>
    <row r="1269" spans="1:16" x14ac:dyDescent="0.55000000000000004">
      <c r="A1269">
        <v>500000</v>
      </c>
      <c r="B1269" t="s">
        <v>5395</v>
      </c>
      <c r="C1269">
        <v>1268</v>
      </c>
      <c r="D1269" t="s">
        <v>5405</v>
      </c>
      <c r="E1269" t="s">
        <v>5406</v>
      </c>
      <c r="F1269" t="s">
        <v>5407</v>
      </c>
      <c r="G1269" t="s">
        <v>107</v>
      </c>
      <c r="H1269" t="s">
        <v>100</v>
      </c>
      <c r="I1269" t="s">
        <v>224</v>
      </c>
      <c r="J1269" t="s">
        <v>1163</v>
      </c>
      <c r="K1269" t="s">
        <v>110</v>
      </c>
      <c r="L1269" t="s">
        <v>100</v>
      </c>
      <c r="M1269">
        <v>27</v>
      </c>
      <c r="N1269" t="s">
        <v>5408</v>
      </c>
      <c r="O1269" t="s">
        <v>3404</v>
      </c>
      <c r="P1269" t="s">
        <v>38</v>
      </c>
    </row>
    <row r="1270" spans="1:16" x14ac:dyDescent="0.55000000000000004">
      <c r="A1270">
        <v>500000</v>
      </c>
      <c r="B1270" t="s">
        <v>5395</v>
      </c>
      <c r="C1270">
        <v>1269</v>
      </c>
      <c r="D1270" t="s">
        <v>5409</v>
      </c>
      <c r="E1270" t="s">
        <v>5410</v>
      </c>
      <c r="F1270" t="s">
        <v>5411</v>
      </c>
      <c r="G1270" t="s">
        <v>107</v>
      </c>
      <c r="H1270" t="s">
        <v>100</v>
      </c>
      <c r="I1270" t="s">
        <v>5412</v>
      </c>
      <c r="J1270" t="s">
        <v>3337</v>
      </c>
      <c r="K1270" t="s">
        <v>119</v>
      </c>
      <c r="L1270" t="s">
        <v>100</v>
      </c>
      <c r="M1270">
        <v>27</v>
      </c>
      <c r="N1270" t="s">
        <v>5413</v>
      </c>
      <c r="O1270" t="s">
        <v>1896</v>
      </c>
      <c r="P1270" t="s">
        <v>38</v>
      </c>
    </row>
    <row r="1271" spans="1:16" x14ac:dyDescent="0.55000000000000004">
      <c r="A1271">
        <v>500000</v>
      </c>
      <c r="B1271" t="s">
        <v>5395</v>
      </c>
      <c r="C1271">
        <v>1270</v>
      </c>
      <c r="D1271" t="s">
        <v>5414</v>
      </c>
      <c r="E1271" t="s">
        <v>5415</v>
      </c>
      <c r="F1271" t="s">
        <v>5416</v>
      </c>
      <c r="G1271" t="s">
        <v>116</v>
      </c>
      <c r="H1271" t="s">
        <v>42</v>
      </c>
      <c r="I1271" t="s">
        <v>3452</v>
      </c>
      <c r="J1271" t="s">
        <v>5417</v>
      </c>
      <c r="K1271" t="s">
        <v>3558</v>
      </c>
      <c r="L1271" t="s">
        <v>100</v>
      </c>
      <c r="M1271">
        <v>27</v>
      </c>
      <c r="N1271" t="s">
        <v>5418</v>
      </c>
      <c r="O1271" t="s">
        <v>351</v>
      </c>
      <c r="P1271" t="s">
        <v>38</v>
      </c>
    </row>
    <row r="1272" spans="1:16" x14ac:dyDescent="0.55000000000000004">
      <c r="A1272">
        <v>500000</v>
      </c>
      <c r="B1272" t="s">
        <v>5395</v>
      </c>
      <c r="C1272">
        <v>1271</v>
      </c>
      <c r="D1272" t="s">
        <v>5419</v>
      </c>
      <c r="E1272" t="s">
        <v>5420</v>
      </c>
      <c r="F1272" t="s">
        <v>5421</v>
      </c>
      <c r="G1272" t="s">
        <v>116</v>
      </c>
      <c r="H1272" t="s">
        <v>93</v>
      </c>
      <c r="I1272" t="s">
        <v>5402</v>
      </c>
      <c r="J1272" t="s">
        <v>3337</v>
      </c>
      <c r="K1272" t="s">
        <v>119</v>
      </c>
      <c r="L1272" t="s">
        <v>100</v>
      </c>
      <c r="M1272">
        <v>27</v>
      </c>
      <c r="N1272" t="s">
        <v>5422</v>
      </c>
      <c r="O1272" t="s">
        <v>2758</v>
      </c>
      <c r="P1272" t="s">
        <v>38</v>
      </c>
    </row>
    <row r="1273" spans="1:16" x14ac:dyDescent="0.55000000000000004">
      <c r="A1273">
        <v>500000</v>
      </c>
      <c r="B1273" t="s">
        <v>5395</v>
      </c>
      <c r="C1273">
        <v>1272</v>
      </c>
      <c r="D1273" t="s">
        <v>5423</v>
      </c>
      <c r="E1273" t="s">
        <v>5424</v>
      </c>
      <c r="F1273" t="s">
        <v>3309</v>
      </c>
      <c r="G1273" t="s">
        <v>116</v>
      </c>
      <c r="H1273" t="s">
        <v>100</v>
      </c>
      <c r="I1273" t="s">
        <v>5425</v>
      </c>
      <c r="J1273" t="s">
        <v>3492</v>
      </c>
      <c r="K1273" t="s">
        <v>3558</v>
      </c>
      <c r="L1273" t="s">
        <v>100</v>
      </c>
      <c r="M1273">
        <v>27</v>
      </c>
      <c r="N1273" t="s">
        <v>5426</v>
      </c>
      <c r="O1273" t="s">
        <v>745</v>
      </c>
      <c r="P1273" t="s">
        <v>38</v>
      </c>
    </row>
    <row r="1274" spans="1:16" x14ac:dyDescent="0.55000000000000004">
      <c r="A1274">
        <v>500000</v>
      </c>
      <c r="B1274" t="s">
        <v>5395</v>
      </c>
      <c r="C1274">
        <v>1273</v>
      </c>
      <c r="D1274" t="s">
        <v>5427</v>
      </c>
      <c r="E1274" t="s">
        <v>5428</v>
      </c>
      <c r="F1274" t="s">
        <v>5429</v>
      </c>
      <c r="G1274" t="s">
        <v>116</v>
      </c>
      <c r="H1274" t="s">
        <v>100</v>
      </c>
      <c r="I1274" t="s">
        <v>4459</v>
      </c>
      <c r="J1274" t="s">
        <v>3337</v>
      </c>
      <c r="K1274" t="s">
        <v>119</v>
      </c>
      <c r="L1274" t="s">
        <v>100</v>
      </c>
      <c r="M1274">
        <v>27</v>
      </c>
      <c r="N1274" t="s">
        <v>602</v>
      </c>
      <c r="O1274" t="s">
        <v>226</v>
      </c>
      <c r="P1274" t="s">
        <v>38</v>
      </c>
    </row>
    <row r="1275" spans="1:16" x14ac:dyDescent="0.55000000000000004">
      <c r="A1275">
        <v>500000</v>
      </c>
      <c r="B1275" t="s">
        <v>5395</v>
      </c>
      <c r="C1275">
        <v>1274</v>
      </c>
      <c r="D1275" t="s">
        <v>5430</v>
      </c>
      <c r="E1275" t="s">
        <v>5431</v>
      </c>
      <c r="F1275" t="s">
        <v>425</v>
      </c>
      <c r="G1275" t="s">
        <v>31</v>
      </c>
      <c r="H1275" t="s">
        <v>100</v>
      </c>
      <c r="I1275" t="s">
        <v>2360</v>
      </c>
      <c r="J1275" t="s">
        <v>5432</v>
      </c>
      <c r="K1275" t="s">
        <v>35</v>
      </c>
      <c r="L1275" t="s">
        <v>100</v>
      </c>
      <c r="M1275">
        <v>27</v>
      </c>
      <c r="N1275" t="s">
        <v>5433</v>
      </c>
      <c r="O1275" t="s">
        <v>5434</v>
      </c>
      <c r="P1275" t="s">
        <v>38</v>
      </c>
    </row>
    <row r="1276" spans="1:16" x14ac:dyDescent="0.55000000000000004">
      <c r="A1276">
        <v>500000</v>
      </c>
      <c r="B1276" t="s">
        <v>5395</v>
      </c>
      <c r="C1276">
        <v>1275</v>
      </c>
      <c r="D1276" t="s">
        <v>5435</v>
      </c>
      <c r="E1276" t="s">
        <v>5436</v>
      </c>
      <c r="F1276" t="s">
        <v>1746</v>
      </c>
      <c r="G1276" t="s">
        <v>31</v>
      </c>
      <c r="H1276" t="s">
        <v>93</v>
      </c>
      <c r="I1276" t="s">
        <v>5437</v>
      </c>
      <c r="J1276" t="s">
        <v>1163</v>
      </c>
      <c r="K1276" t="s">
        <v>35</v>
      </c>
      <c r="L1276" t="s">
        <v>93</v>
      </c>
      <c r="M1276">
        <v>28</v>
      </c>
      <c r="N1276" t="s">
        <v>5438</v>
      </c>
      <c r="O1276" t="s">
        <v>96</v>
      </c>
      <c r="P1276" t="s">
        <v>38</v>
      </c>
    </row>
    <row r="1277" spans="1:16" x14ac:dyDescent="0.55000000000000004">
      <c r="A1277">
        <v>500000</v>
      </c>
      <c r="B1277" t="s">
        <v>5395</v>
      </c>
      <c r="C1277">
        <v>1276</v>
      </c>
      <c r="D1277" t="s">
        <v>5439</v>
      </c>
      <c r="E1277" t="s">
        <v>5440</v>
      </c>
      <c r="F1277" t="s">
        <v>5441</v>
      </c>
      <c r="G1277" t="s">
        <v>116</v>
      </c>
      <c r="H1277" t="s">
        <v>93</v>
      </c>
      <c r="I1277" t="s">
        <v>1397</v>
      </c>
      <c r="J1277" t="s">
        <v>708</v>
      </c>
      <c r="K1277" t="s">
        <v>35</v>
      </c>
      <c r="L1277" t="s">
        <v>100</v>
      </c>
      <c r="M1277">
        <v>27</v>
      </c>
      <c r="N1277" t="s">
        <v>3731</v>
      </c>
      <c r="O1277" t="s">
        <v>567</v>
      </c>
      <c r="P1277" t="s">
        <v>38</v>
      </c>
    </row>
    <row r="1278" spans="1:16" x14ac:dyDescent="0.55000000000000004">
      <c r="A1278">
        <v>500000</v>
      </c>
      <c r="B1278" t="s">
        <v>5395</v>
      </c>
      <c r="C1278">
        <v>1277</v>
      </c>
      <c r="D1278" t="s">
        <v>5442</v>
      </c>
      <c r="E1278" t="s">
        <v>5443</v>
      </c>
      <c r="F1278" t="s">
        <v>5444</v>
      </c>
      <c r="G1278" t="s">
        <v>116</v>
      </c>
      <c r="H1278" t="s">
        <v>42</v>
      </c>
      <c r="I1278" t="s">
        <v>179</v>
      </c>
      <c r="J1278" t="s">
        <v>1163</v>
      </c>
      <c r="K1278" t="s">
        <v>35</v>
      </c>
      <c r="L1278" t="s">
        <v>100</v>
      </c>
      <c r="M1278">
        <v>27</v>
      </c>
      <c r="N1278" t="s">
        <v>1309</v>
      </c>
      <c r="O1278" t="s">
        <v>1346</v>
      </c>
      <c r="P1278" t="s">
        <v>38</v>
      </c>
    </row>
    <row r="1279" spans="1:16" x14ac:dyDescent="0.55000000000000004">
      <c r="A1279">
        <v>500000</v>
      </c>
      <c r="B1279" t="s">
        <v>5395</v>
      </c>
      <c r="C1279">
        <v>1278</v>
      </c>
      <c r="D1279" t="s">
        <v>5445</v>
      </c>
      <c r="E1279" t="s">
        <v>5446</v>
      </c>
      <c r="F1279" t="s">
        <v>5447</v>
      </c>
      <c r="G1279" t="s">
        <v>116</v>
      </c>
      <c r="H1279" t="s">
        <v>65</v>
      </c>
      <c r="I1279" t="s">
        <v>3480</v>
      </c>
      <c r="J1279" t="s">
        <v>1163</v>
      </c>
      <c r="K1279" t="s">
        <v>35</v>
      </c>
      <c r="L1279" t="s">
        <v>65</v>
      </c>
      <c r="M1279">
        <v>26</v>
      </c>
      <c r="N1279" t="s">
        <v>5448</v>
      </c>
      <c r="O1279" t="s">
        <v>5449</v>
      </c>
      <c r="P1279" t="s">
        <v>38</v>
      </c>
    </row>
    <row r="1280" spans="1:16" x14ac:dyDescent="0.55000000000000004">
      <c r="A1280">
        <v>500000</v>
      </c>
      <c r="B1280" t="s">
        <v>5395</v>
      </c>
      <c r="C1280">
        <v>1279</v>
      </c>
      <c r="D1280" t="s">
        <v>5450</v>
      </c>
      <c r="E1280" t="s">
        <v>5451</v>
      </c>
      <c r="F1280" t="s">
        <v>5452</v>
      </c>
      <c r="G1280" t="s">
        <v>116</v>
      </c>
      <c r="H1280" t="s">
        <v>42</v>
      </c>
      <c r="I1280" t="s">
        <v>369</v>
      </c>
      <c r="J1280" t="s">
        <v>1163</v>
      </c>
      <c r="K1280" t="s">
        <v>35</v>
      </c>
      <c r="L1280" t="s">
        <v>100</v>
      </c>
      <c r="M1280">
        <v>27</v>
      </c>
      <c r="N1280" t="s">
        <v>5453</v>
      </c>
      <c r="O1280" t="s">
        <v>3472</v>
      </c>
      <c r="P1280" t="s">
        <v>38</v>
      </c>
    </row>
    <row r="1281" spans="1:16" x14ac:dyDescent="0.55000000000000004">
      <c r="A1281">
        <v>500000</v>
      </c>
      <c r="B1281" t="s">
        <v>5395</v>
      </c>
      <c r="C1281">
        <v>1280</v>
      </c>
      <c r="D1281" t="s">
        <v>5454</v>
      </c>
      <c r="E1281" t="s">
        <v>5455</v>
      </c>
      <c r="F1281" t="s">
        <v>5456</v>
      </c>
      <c r="G1281" t="s">
        <v>116</v>
      </c>
      <c r="H1281" t="s">
        <v>100</v>
      </c>
      <c r="I1281" t="s">
        <v>1751</v>
      </c>
      <c r="J1281" t="s">
        <v>1163</v>
      </c>
      <c r="K1281" t="s">
        <v>35</v>
      </c>
      <c r="L1281" t="s">
        <v>100</v>
      </c>
      <c r="M1281">
        <v>27</v>
      </c>
      <c r="N1281" t="s">
        <v>5457</v>
      </c>
      <c r="O1281" t="s">
        <v>1062</v>
      </c>
      <c r="P1281" t="s">
        <v>38</v>
      </c>
    </row>
    <row r="1282" spans="1:16" x14ac:dyDescent="0.55000000000000004">
      <c r="A1282">
        <v>500000</v>
      </c>
      <c r="B1282" t="s">
        <v>5395</v>
      </c>
      <c r="C1282">
        <v>1281</v>
      </c>
      <c r="D1282" t="s">
        <v>5458</v>
      </c>
      <c r="E1282" t="s">
        <v>5459</v>
      </c>
      <c r="F1282" t="s">
        <v>5460</v>
      </c>
      <c r="G1282" t="s">
        <v>216</v>
      </c>
      <c r="H1282" t="s">
        <v>262</v>
      </c>
      <c r="I1282" t="s">
        <v>904</v>
      </c>
      <c r="J1282" t="s">
        <v>1163</v>
      </c>
      <c r="K1282" t="s">
        <v>218</v>
      </c>
      <c r="L1282" t="s">
        <v>100</v>
      </c>
      <c r="M1282">
        <v>27</v>
      </c>
      <c r="N1282" t="s">
        <v>199</v>
      </c>
      <c r="O1282" t="s">
        <v>567</v>
      </c>
      <c r="P1282" t="s">
        <v>38</v>
      </c>
    </row>
    <row r="1283" spans="1:16" x14ac:dyDescent="0.55000000000000004">
      <c r="A1283">
        <v>500000</v>
      </c>
      <c r="B1283" t="s">
        <v>5395</v>
      </c>
      <c r="C1283">
        <v>1282</v>
      </c>
      <c r="D1283" t="s">
        <v>5461</v>
      </c>
      <c r="E1283" t="s">
        <v>5462</v>
      </c>
      <c r="F1283" t="s">
        <v>328</v>
      </c>
      <c r="G1283" t="s">
        <v>216</v>
      </c>
      <c r="H1283" t="s">
        <v>100</v>
      </c>
      <c r="I1283" t="s">
        <v>927</v>
      </c>
      <c r="J1283" t="s">
        <v>399</v>
      </c>
      <c r="K1283" t="s">
        <v>218</v>
      </c>
      <c r="L1283" t="s">
        <v>100</v>
      </c>
      <c r="M1283">
        <v>27</v>
      </c>
      <c r="N1283" t="s">
        <v>4139</v>
      </c>
      <c r="O1283" t="s">
        <v>1500</v>
      </c>
      <c r="P1283" t="s">
        <v>38</v>
      </c>
    </row>
    <row r="1284" spans="1:16" x14ac:dyDescent="0.55000000000000004">
      <c r="A1284">
        <v>500000</v>
      </c>
      <c r="B1284" t="s">
        <v>5395</v>
      </c>
      <c r="C1284">
        <v>1283</v>
      </c>
      <c r="D1284" t="s">
        <v>5463</v>
      </c>
      <c r="E1284" t="s">
        <v>5464</v>
      </c>
      <c r="F1284" t="s">
        <v>4740</v>
      </c>
      <c r="G1284" t="s">
        <v>31</v>
      </c>
      <c r="H1284" t="s">
        <v>100</v>
      </c>
      <c r="I1284" t="s">
        <v>3067</v>
      </c>
      <c r="J1284" t="s">
        <v>81</v>
      </c>
      <c r="K1284" t="s">
        <v>218</v>
      </c>
      <c r="L1284" t="s">
        <v>100</v>
      </c>
      <c r="M1284">
        <v>27</v>
      </c>
      <c r="N1284" t="s">
        <v>1383</v>
      </c>
      <c r="O1284" t="s">
        <v>4287</v>
      </c>
      <c r="P1284" t="s">
        <v>38</v>
      </c>
    </row>
    <row r="1285" spans="1:16" x14ac:dyDescent="0.55000000000000004">
      <c r="A1285">
        <v>500000</v>
      </c>
      <c r="B1285" t="s">
        <v>5395</v>
      </c>
      <c r="C1285">
        <v>1284</v>
      </c>
      <c r="D1285" t="s">
        <v>5465</v>
      </c>
      <c r="E1285" t="s">
        <v>5466</v>
      </c>
      <c r="F1285" t="s">
        <v>5467</v>
      </c>
      <c r="G1285" t="s">
        <v>216</v>
      </c>
      <c r="H1285" t="s">
        <v>100</v>
      </c>
      <c r="I1285" t="s">
        <v>5468</v>
      </c>
      <c r="J1285" t="s">
        <v>3337</v>
      </c>
      <c r="K1285" t="s">
        <v>218</v>
      </c>
      <c r="L1285" t="s">
        <v>1229</v>
      </c>
      <c r="M1285">
        <v>30</v>
      </c>
      <c r="N1285" t="s">
        <v>5469</v>
      </c>
      <c r="O1285" t="s">
        <v>5470</v>
      </c>
      <c r="P1285" t="s">
        <v>38</v>
      </c>
    </row>
    <row r="1286" spans="1:16" x14ac:dyDescent="0.55000000000000004">
      <c r="A1286">
        <v>500000</v>
      </c>
      <c r="B1286" t="s">
        <v>5395</v>
      </c>
      <c r="C1286">
        <v>1285</v>
      </c>
      <c r="D1286" t="s">
        <v>5471</v>
      </c>
      <c r="E1286" t="s">
        <v>5472</v>
      </c>
      <c r="F1286" t="s">
        <v>5473</v>
      </c>
      <c r="G1286" t="s">
        <v>216</v>
      </c>
      <c r="H1286" t="s">
        <v>100</v>
      </c>
      <c r="I1286" t="s">
        <v>956</v>
      </c>
      <c r="J1286" t="s">
        <v>81</v>
      </c>
      <c r="K1286" t="s">
        <v>218</v>
      </c>
      <c r="L1286" t="s">
        <v>100</v>
      </c>
      <c r="M1286">
        <v>27</v>
      </c>
      <c r="N1286" t="s">
        <v>5474</v>
      </c>
      <c r="O1286" t="s">
        <v>5475</v>
      </c>
      <c r="P1286" t="s">
        <v>38</v>
      </c>
    </row>
    <row r="1287" spans="1:16" x14ac:dyDescent="0.55000000000000004">
      <c r="A1287">
        <v>500000</v>
      </c>
      <c r="B1287" t="s">
        <v>5395</v>
      </c>
      <c r="C1287">
        <v>1286</v>
      </c>
      <c r="D1287" t="s">
        <v>5476</v>
      </c>
      <c r="E1287" t="s">
        <v>5477</v>
      </c>
      <c r="F1287" t="s">
        <v>2643</v>
      </c>
      <c r="G1287" t="s">
        <v>216</v>
      </c>
      <c r="H1287" t="s">
        <v>5478</v>
      </c>
      <c r="I1287" t="s">
        <v>5479</v>
      </c>
      <c r="J1287" t="s">
        <v>1163</v>
      </c>
      <c r="K1287" t="s">
        <v>218</v>
      </c>
      <c r="L1287" t="s">
        <v>100</v>
      </c>
      <c r="M1287">
        <v>27</v>
      </c>
      <c r="N1287" t="s">
        <v>5480</v>
      </c>
      <c r="O1287" t="s">
        <v>5481</v>
      </c>
      <c r="P1287" t="s">
        <v>38</v>
      </c>
    </row>
    <row r="1288" spans="1:16" x14ac:dyDescent="0.55000000000000004">
      <c r="A1288">
        <v>500000</v>
      </c>
      <c r="B1288" t="s">
        <v>5395</v>
      </c>
      <c r="C1288">
        <v>1287</v>
      </c>
      <c r="D1288" t="s">
        <v>5482</v>
      </c>
      <c r="E1288" t="s">
        <v>5483</v>
      </c>
      <c r="F1288" t="s">
        <v>268</v>
      </c>
      <c r="G1288" t="s">
        <v>216</v>
      </c>
      <c r="H1288" t="s">
        <v>51</v>
      </c>
      <c r="I1288" t="s">
        <v>3153</v>
      </c>
      <c r="J1288" t="s">
        <v>1163</v>
      </c>
      <c r="K1288" t="s">
        <v>218</v>
      </c>
      <c r="L1288" t="s">
        <v>51</v>
      </c>
      <c r="M1288">
        <v>29</v>
      </c>
      <c r="N1288" t="s">
        <v>1673</v>
      </c>
      <c r="O1288" t="s">
        <v>5484</v>
      </c>
      <c r="P1288" t="s">
        <v>38</v>
      </c>
    </row>
    <row r="1289" spans="1:16" x14ac:dyDescent="0.55000000000000004">
      <c r="A1289">
        <v>500000</v>
      </c>
      <c r="B1289" t="s">
        <v>5395</v>
      </c>
      <c r="C1289">
        <v>1288</v>
      </c>
      <c r="D1289" t="s">
        <v>5485</v>
      </c>
      <c r="E1289" t="s">
        <v>5486</v>
      </c>
      <c r="F1289" t="s">
        <v>5487</v>
      </c>
      <c r="G1289" t="s">
        <v>216</v>
      </c>
      <c r="H1289" t="s">
        <v>100</v>
      </c>
      <c r="I1289" t="s">
        <v>4602</v>
      </c>
      <c r="J1289" t="s">
        <v>399</v>
      </c>
      <c r="K1289" t="s">
        <v>218</v>
      </c>
      <c r="L1289" t="s">
        <v>100</v>
      </c>
      <c r="M1289">
        <v>27</v>
      </c>
      <c r="N1289" t="s">
        <v>5488</v>
      </c>
      <c r="O1289" t="s">
        <v>1864</v>
      </c>
      <c r="P1289" t="s">
        <v>38</v>
      </c>
    </row>
    <row r="1290" spans="1:16" x14ac:dyDescent="0.55000000000000004">
      <c r="A1290">
        <v>500000</v>
      </c>
      <c r="B1290" t="s">
        <v>5395</v>
      </c>
      <c r="C1290">
        <v>1289</v>
      </c>
      <c r="D1290" t="s">
        <v>5489</v>
      </c>
      <c r="E1290" t="s">
        <v>4992</v>
      </c>
      <c r="F1290" t="s">
        <v>1402</v>
      </c>
      <c r="G1290" t="s">
        <v>216</v>
      </c>
      <c r="H1290" t="s">
        <v>100</v>
      </c>
      <c r="I1290" t="s">
        <v>2360</v>
      </c>
      <c r="J1290" t="s">
        <v>1163</v>
      </c>
      <c r="K1290" t="s">
        <v>218</v>
      </c>
      <c r="L1290" t="s">
        <v>100</v>
      </c>
      <c r="M1290">
        <v>27</v>
      </c>
      <c r="N1290" t="s">
        <v>3044</v>
      </c>
      <c r="O1290" t="s">
        <v>239</v>
      </c>
      <c r="P1290" t="s">
        <v>38</v>
      </c>
    </row>
    <row r="1291" spans="1:16" x14ac:dyDescent="0.55000000000000004">
      <c r="A1291">
        <v>500000</v>
      </c>
      <c r="B1291" t="s">
        <v>5395</v>
      </c>
      <c r="C1291">
        <v>1290</v>
      </c>
      <c r="D1291" t="s">
        <v>5490</v>
      </c>
      <c r="E1291" t="s">
        <v>5491</v>
      </c>
      <c r="F1291" t="s">
        <v>2663</v>
      </c>
      <c r="G1291" t="s">
        <v>216</v>
      </c>
      <c r="H1291" t="s">
        <v>100</v>
      </c>
      <c r="I1291" t="s">
        <v>4558</v>
      </c>
      <c r="J1291" t="s">
        <v>1163</v>
      </c>
      <c r="K1291" t="s">
        <v>218</v>
      </c>
      <c r="L1291" t="s">
        <v>100</v>
      </c>
      <c r="M1291">
        <v>27</v>
      </c>
      <c r="N1291" t="s">
        <v>4157</v>
      </c>
      <c r="O1291" t="s">
        <v>897</v>
      </c>
      <c r="P1291" t="s">
        <v>38</v>
      </c>
    </row>
    <row r="1292" spans="1:16" x14ac:dyDescent="0.55000000000000004">
      <c r="A1292">
        <v>500000</v>
      </c>
      <c r="B1292" t="s">
        <v>5395</v>
      </c>
      <c r="C1292">
        <v>1291</v>
      </c>
      <c r="D1292" t="s">
        <v>5492</v>
      </c>
      <c r="E1292" t="s">
        <v>5493</v>
      </c>
      <c r="F1292" t="s">
        <v>5494</v>
      </c>
      <c r="G1292" t="s">
        <v>216</v>
      </c>
      <c r="H1292" t="s">
        <v>100</v>
      </c>
      <c r="I1292" t="s">
        <v>3250</v>
      </c>
      <c r="J1292" t="s">
        <v>191</v>
      </c>
      <c r="K1292" t="s">
        <v>218</v>
      </c>
      <c r="L1292" t="s">
        <v>100</v>
      </c>
      <c r="M1292">
        <v>27</v>
      </c>
      <c r="N1292" t="s">
        <v>505</v>
      </c>
      <c r="O1292" t="s">
        <v>553</v>
      </c>
      <c r="P1292" t="s">
        <v>38</v>
      </c>
    </row>
    <row r="1293" spans="1:16" x14ac:dyDescent="0.55000000000000004">
      <c r="A1293">
        <v>500000</v>
      </c>
      <c r="B1293" t="s">
        <v>5395</v>
      </c>
      <c r="C1293">
        <v>1292</v>
      </c>
      <c r="D1293" t="s">
        <v>5495</v>
      </c>
      <c r="E1293" t="s">
        <v>5496</v>
      </c>
      <c r="F1293" t="s">
        <v>5497</v>
      </c>
      <c r="G1293" t="s">
        <v>216</v>
      </c>
      <c r="H1293" t="s">
        <v>100</v>
      </c>
      <c r="I1293" t="s">
        <v>2360</v>
      </c>
      <c r="J1293" t="s">
        <v>5432</v>
      </c>
      <c r="K1293" t="s">
        <v>218</v>
      </c>
      <c r="L1293" t="s">
        <v>100</v>
      </c>
      <c r="M1293">
        <v>27</v>
      </c>
      <c r="N1293" t="s">
        <v>842</v>
      </c>
      <c r="O1293" t="s">
        <v>61</v>
      </c>
      <c r="P1293" t="s">
        <v>38</v>
      </c>
    </row>
    <row r="1294" spans="1:16" x14ac:dyDescent="0.55000000000000004">
      <c r="A1294">
        <v>500000</v>
      </c>
      <c r="B1294" t="s">
        <v>5395</v>
      </c>
      <c r="C1294">
        <v>1293</v>
      </c>
      <c r="D1294" t="s">
        <v>5498</v>
      </c>
      <c r="E1294" t="s">
        <v>5499</v>
      </c>
      <c r="F1294" t="s">
        <v>5500</v>
      </c>
      <c r="G1294" t="s">
        <v>216</v>
      </c>
      <c r="H1294" t="s">
        <v>100</v>
      </c>
      <c r="I1294" t="s">
        <v>4531</v>
      </c>
      <c r="J1294" t="s">
        <v>1163</v>
      </c>
      <c r="K1294" t="s">
        <v>218</v>
      </c>
      <c r="L1294" t="s">
        <v>100</v>
      </c>
      <c r="M1294">
        <v>27</v>
      </c>
      <c r="N1294" t="s">
        <v>886</v>
      </c>
      <c r="O1294" t="s">
        <v>697</v>
      </c>
      <c r="P1294" t="s">
        <v>38</v>
      </c>
    </row>
    <row r="1295" spans="1:16" x14ac:dyDescent="0.55000000000000004">
      <c r="A1295">
        <v>500000</v>
      </c>
      <c r="B1295" t="s">
        <v>5395</v>
      </c>
      <c r="C1295">
        <v>1294</v>
      </c>
      <c r="D1295" t="s">
        <v>5501</v>
      </c>
      <c r="E1295" t="s">
        <v>5502</v>
      </c>
      <c r="F1295" t="s">
        <v>4065</v>
      </c>
      <c r="G1295" t="s">
        <v>216</v>
      </c>
      <c r="H1295" t="s">
        <v>100</v>
      </c>
      <c r="I1295" t="s">
        <v>5425</v>
      </c>
      <c r="J1295" t="s">
        <v>3322</v>
      </c>
      <c r="K1295" t="s">
        <v>218</v>
      </c>
      <c r="L1295" t="s">
        <v>100</v>
      </c>
      <c r="M1295">
        <v>27</v>
      </c>
      <c r="N1295" t="s">
        <v>394</v>
      </c>
      <c r="O1295" t="s">
        <v>5503</v>
      </c>
      <c r="P1295" t="s">
        <v>38</v>
      </c>
    </row>
    <row r="1296" spans="1:16" x14ac:dyDescent="0.55000000000000004">
      <c r="A1296">
        <v>500000</v>
      </c>
      <c r="B1296" t="s">
        <v>5395</v>
      </c>
      <c r="C1296">
        <v>1295</v>
      </c>
      <c r="D1296" t="s">
        <v>5504</v>
      </c>
      <c r="E1296" t="s">
        <v>5505</v>
      </c>
      <c r="F1296" t="s">
        <v>2263</v>
      </c>
      <c r="G1296" t="s">
        <v>216</v>
      </c>
      <c r="H1296" t="s">
        <v>93</v>
      </c>
      <c r="I1296" t="s">
        <v>5437</v>
      </c>
      <c r="J1296" t="s">
        <v>3337</v>
      </c>
      <c r="K1296" t="s">
        <v>218</v>
      </c>
      <c r="L1296" t="s">
        <v>93</v>
      </c>
      <c r="M1296">
        <v>28</v>
      </c>
      <c r="N1296" t="s">
        <v>82</v>
      </c>
      <c r="O1296" t="s">
        <v>3998</v>
      </c>
      <c r="P1296" t="s">
        <v>38</v>
      </c>
    </row>
    <row r="1297" spans="1:16" x14ac:dyDescent="0.55000000000000004">
      <c r="A1297">
        <v>500000</v>
      </c>
      <c r="B1297" t="s">
        <v>5395</v>
      </c>
      <c r="C1297">
        <v>1296</v>
      </c>
      <c r="D1297" t="s">
        <v>5506</v>
      </c>
      <c r="E1297" t="s">
        <v>5507</v>
      </c>
      <c r="F1297" t="s">
        <v>5115</v>
      </c>
      <c r="G1297" t="s">
        <v>216</v>
      </c>
      <c r="H1297" t="s">
        <v>51</v>
      </c>
      <c r="I1297" t="s">
        <v>3153</v>
      </c>
      <c r="J1297" t="s">
        <v>1163</v>
      </c>
      <c r="K1297" t="s">
        <v>218</v>
      </c>
      <c r="L1297" t="s">
        <v>51</v>
      </c>
      <c r="M1297">
        <v>29</v>
      </c>
      <c r="N1297" t="s">
        <v>4302</v>
      </c>
      <c r="O1297" t="s">
        <v>2577</v>
      </c>
      <c r="P1297" t="s">
        <v>38</v>
      </c>
    </row>
    <row r="1298" spans="1:16" x14ac:dyDescent="0.55000000000000004">
      <c r="A1298">
        <v>500000</v>
      </c>
      <c r="B1298" t="s">
        <v>5395</v>
      </c>
      <c r="C1298">
        <v>1297</v>
      </c>
      <c r="D1298" t="s">
        <v>5508</v>
      </c>
      <c r="E1298" t="s">
        <v>5509</v>
      </c>
      <c r="F1298" t="s">
        <v>3175</v>
      </c>
      <c r="G1298" t="s">
        <v>471</v>
      </c>
      <c r="H1298" t="s">
        <v>100</v>
      </c>
      <c r="I1298" t="s">
        <v>5510</v>
      </c>
      <c r="J1298" t="s">
        <v>1163</v>
      </c>
      <c r="K1298" t="s">
        <v>473</v>
      </c>
      <c r="L1298" t="s">
        <v>100</v>
      </c>
      <c r="M1298">
        <v>27</v>
      </c>
      <c r="N1298" t="s">
        <v>5511</v>
      </c>
      <c r="O1298" t="s">
        <v>1346</v>
      </c>
      <c r="P1298" t="s">
        <v>38</v>
      </c>
    </row>
    <row r="1299" spans="1:16" x14ac:dyDescent="0.55000000000000004">
      <c r="A1299">
        <v>500000</v>
      </c>
      <c r="B1299" t="s">
        <v>5395</v>
      </c>
      <c r="C1299">
        <v>1298</v>
      </c>
      <c r="D1299" t="s">
        <v>5512</v>
      </c>
      <c r="E1299" t="s">
        <v>5513</v>
      </c>
      <c r="F1299" t="s">
        <v>1161</v>
      </c>
      <c r="G1299" t="s">
        <v>471</v>
      </c>
      <c r="H1299" t="s">
        <v>100</v>
      </c>
      <c r="I1299" t="s">
        <v>5514</v>
      </c>
      <c r="J1299" t="s">
        <v>399</v>
      </c>
      <c r="K1299" t="s">
        <v>473</v>
      </c>
      <c r="L1299" t="s">
        <v>100</v>
      </c>
      <c r="M1299">
        <v>27</v>
      </c>
      <c r="N1299" t="s">
        <v>1023</v>
      </c>
      <c r="O1299" t="s">
        <v>121</v>
      </c>
      <c r="P1299" t="s">
        <v>38</v>
      </c>
    </row>
    <row r="1300" spans="1:16" x14ac:dyDescent="0.55000000000000004">
      <c r="A1300">
        <v>500000</v>
      </c>
      <c r="B1300" t="s">
        <v>5395</v>
      </c>
      <c r="C1300">
        <v>1299</v>
      </c>
      <c r="D1300" t="s">
        <v>5515</v>
      </c>
      <c r="E1300" t="s">
        <v>5516</v>
      </c>
      <c r="F1300" t="s">
        <v>955</v>
      </c>
      <c r="G1300" t="s">
        <v>216</v>
      </c>
      <c r="H1300" t="s">
        <v>93</v>
      </c>
      <c r="I1300" t="s">
        <v>444</v>
      </c>
      <c r="J1300" t="s">
        <v>3337</v>
      </c>
      <c r="K1300" t="s">
        <v>473</v>
      </c>
      <c r="L1300" t="s">
        <v>100</v>
      </c>
      <c r="M1300">
        <v>27</v>
      </c>
      <c r="N1300" t="s">
        <v>5517</v>
      </c>
      <c r="O1300" t="s">
        <v>2260</v>
      </c>
      <c r="P1300" t="s">
        <v>38</v>
      </c>
    </row>
    <row r="1301" spans="1:16" x14ac:dyDescent="0.55000000000000004">
      <c r="A1301">
        <v>500000</v>
      </c>
      <c r="B1301" t="s">
        <v>5395</v>
      </c>
      <c r="C1301">
        <v>1300</v>
      </c>
      <c r="D1301" t="s">
        <v>5518</v>
      </c>
      <c r="E1301" t="s">
        <v>5519</v>
      </c>
      <c r="F1301" t="s">
        <v>3475</v>
      </c>
      <c r="G1301" t="s">
        <v>471</v>
      </c>
      <c r="H1301" t="s">
        <v>100</v>
      </c>
      <c r="I1301" t="s">
        <v>449</v>
      </c>
      <c r="J1301" t="s">
        <v>81</v>
      </c>
      <c r="K1301" t="s">
        <v>473</v>
      </c>
      <c r="L1301" t="s">
        <v>100</v>
      </c>
      <c r="M1301">
        <v>27</v>
      </c>
      <c r="N1301" t="s">
        <v>3296</v>
      </c>
      <c r="O1301" t="s">
        <v>297</v>
      </c>
      <c r="P1301" t="s">
        <v>38</v>
      </c>
    </row>
    <row r="1302" spans="1:16" x14ac:dyDescent="0.55000000000000004">
      <c r="A1302">
        <v>500000</v>
      </c>
      <c r="B1302" t="s">
        <v>5395</v>
      </c>
      <c r="C1302">
        <v>1301</v>
      </c>
      <c r="D1302" t="s">
        <v>5520</v>
      </c>
      <c r="E1302" t="s">
        <v>5521</v>
      </c>
      <c r="F1302" t="s">
        <v>333</v>
      </c>
      <c r="G1302" t="s">
        <v>216</v>
      </c>
      <c r="H1302" t="s">
        <v>100</v>
      </c>
      <c r="I1302" t="s">
        <v>4558</v>
      </c>
      <c r="J1302" t="s">
        <v>81</v>
      </c>
      <c r="K1302" t="s">
        <v>473</v>
      </c>
      <c r="L1302" t="s">
        <v>100</v>
      </c>
      <c r="M1302">
        <v>27</v>
      </c>
      <c r="N1302" t="s">
        <v>5522</v>
      </c>
      <c r="O1302" t="s">
        <v>37</v>
      </c>
      <c r="P1302" t="s">
        <v>38</v>
      </c>
    </row>
    <row r="1303" spans="1:16" x14ac:dyDescent="0.55000000000000004">
      <c r="A1303">
        <v>500000</v>
      </c>
      <c r="B1303" t="s">
        <v>5395</v>
      </c>
      <c r="C1303">
        <v>1302</v>
      </c>
      <c r="D1303" t="s">
        <v>5523</v>
      </c>
      <c r="E1303" t="s">
        <v>5524</v>
      </c>
      <c r="F1303" t="s">
        <v>3785</v>
      </c>
      <c r="G1303" t="s">
        <v>216</v>
      </c>
      <c r="H1303" t="s">
        <v>72</v>
      </c>
      <c r="I1303" t="s">
        <v>3270</v>
      </c>
      <c r="J1303" t="s">
        <v>1163</v>
      </c>
      <c r="K1303" t="s">
        <v>473</v>
      </c>
      <c r="L1303" t="s">
        <v>72</v>
      </c>
      <c r="M1303">
        <v>37</v>
      </c>
      <c r="N1303" t="s">
        <v>5525</v>
      </c>
      <c r="O1303" t="s">
        <v>89</v>
      </c>
      <c r="P1303" t="s">
        <v>38</v>
      </c>
    </row>
    <row r="1304" spans="1:16" x14ac:dyDescent="0.55000000000000004">
      <c r="A1304">
        <v>500000</v>
      </c>
      <c r="B1304" t="s">
        <v>5395</v>
      </c>
      <c r="C1304">
        <v>1303</v>
      </c>
      <c r="D1304" t="s">
        <v>5526</v>
      </c>
      <c r="E1304" t="s">
        <v>5527</v>
      </c>
      <c r="F1304" t="s">
        <v>5528</v>
      </c>
      <c r="G1304" t="s">
        <v>216</v>
      </c>
      <c r="H1304" t="s">
        <v>42</v>
      </c>
      <c r="I1304" t="s">
        <v>5529</v>
      </c>
      <c r="J1304" t="s">
        <v>1163</v>
      </c>
      <c r="K1304" t="s">
        <v>473</v>
      </c>
      <c r="L1304" t="s">
        <v>100</v>
      </c>
      <c r="M1304">
        <v>27</v>
      </c>
      <c r="N1304" t="s">
        <v>5530</v>
      </c>
      <c r="O1304" t="s">
        <v>5531</v>
      </c>
      <c r="P1304" t="s">
        <v>38</v>
      </c>
    </row>
    <row r="1305" spans="1:16" x14ac:dyDescent="0.55000000000000004">
      <c r="A1305">
        <v>500000</v>
      </c>
      <c r="B1305" t="s">
        <v>5395</v>
      </c>
      <c r="C1305">
        <v>1304</v>
      </c>
      <c r="D1305" t="s">
        <v>5532</v>
      </c>
      <c r="E1305" t="s">
        <v>5533</v>
      </c>
      <c r="F1305" t="s">
        <v>1107</v>
      </c>
      <c r="G1305" t="s">
        <v>471</v>
      </c>
      <c r="H1305" t="s">
        <v>100</v>
      </c>
      <c r="I1305" t="s">
        <v>449</v>
      </c>
      <c r="J1305" t="s">
        <v>191</v>
      </c>
      <c r="K1305" t="s">
        <v>473</v>
      </c>
      <c r="L1305" t="s">
        <v>100</v>
      </c>
      <c r="M1305">
        <v>27</v>
      </c>
      <c r="N1305" t="s">
        <v>5534</v>
      </c>
      <c r="O1305" t="s">
        <v>239</v>
      </c>
      <c r="P1305" t="s">
        <v>38</v>
      </c>
    </row>
    <row r="1306" spans="1:16" x14ac:dyDescent="0.55000000000000004">
      <c r="A1306">
        <v>500000</v>
      </c>
      <c r="B1306" t="s">
        <v>5395</v>
      </c>
      <c r="C1306">
        <v>1305</v>
      </c>
      <c r="D1306" t="s">
        <v>5535</v>
      </c>
      <c r="E1306" t="s">
        <v>5536</v>
      </c>
      <c r="F1306" t="s">
        <v>5537</v>
      </c>
      <c r="G1306" t="s">
        <v>216</v>
      </c>
      <c r="H1306" t="s">
        <v>100</v>
      </c>
      <c r="I1306" t="s">
        <v>1751</v>
      </c>
      <c r="J1306" t="s">
        <v>191</v>
      </c>
      <c r="K1306" t="s">
        <v>473</v>
      </c>
      <c r="L1306" t="s">
        <v>100</v>
      </c>
      <c r="M1306">
        <v>27</v>
      </c>
      <c r="N1306" t="s">
        <v>5538</v>
      </c>
      <c r="O1306" t="s">
        <v>297</v>
      </c>
      <c r="P1306" t="s">
        <v>38</v>
      </c>
    </row>
    <row r="1307" spans="1:16" x14ac:dyDescent="0.55000000000000004">
      <c r="A1307">
        <v>500000</v>
      </c>
      <c r="B1307" t="s">
        <v>5395</v>
      </c>
      <c r="C1307">
        <v>1306</v>
      </c>
      <c r="D1307" t="s">
        <v>5539</v>
      </c>
      <c r="E1307" t="s">
        <v>5540</v>
      </c>
      <c r="F1307" t="s">
        <v>5541</v>
      </c>
      <c r="G1307" t="s">
        <v>471</v>
      </c>
      <c r="H1307" t="s">
        <v>100</v>
      </c>
      <c r="I1307" t="s">
        <v>2360</v>
      </c>
      <c r="J1307" t="s">
        <v>5432</v>
      </c>
      <c r="K1307" t="s">
        <v>473</v>
      </c>
      <c r="L1307" t="s">
        <v>100</v>
      </c>
      <c r="M1307">
        <v>27</v>
      </c>
      <c r="N1307" t="s">
        <v>709</v>
      </c>
      <c r="O1307" t="s">
        <v>663</v>
      </c>
      <c r="P1307" t="s">
        <v>38</v>
      </c>
    </row>
    <row r="1308" spans="1:16" x14ac:dyDescent="0.55000000000000004">
      <c r="A1308">
        <v>500000</v>
      </c>
      <c r="B1308" t="s">
        <v>5395</v>
      </c>
      <c r="C1308">
        <v>1307</v>
      </c>
      <c r="D1308" t="s">
        <v>5542</v>
      </c>
      <c r="E1308" t="s">
        <v>5543</v>
      </c>
      <c r="F1308" t="s">
        <v>5544</v>
      </c>
      <c r="G1308" t="s">
        <v>471</v>
      </c>
      <c r="H1308" t="s">
        <v>93</v>
      </c>
      <c r="I1308" t="s">
        <v>4404</v>
      </c>
      <c r="J1308" t="s">
        <v>1163</v>
      </c>
      <c r="K1308" t="s">
        <v>473</v>
      </c>
      <c r="L1308" t="s">
        <v>100</v>
      </c>
      <c r="M1308">
        <v>27</v>
      </c>
      <c r="N1308" t="s">
        <v>5545</v>
      </c>
      <c r="O1308" t="s">
        <v>5546</v>
      </c>
      <c r="P1308" t="s">
        <v>38</v>
      </c>
    </row>
    <row r="1309" spans="1:16" x14ac:dyDescent="0.55000000000000004">
      <c r="A1309">
        <v>500000</v>
      </c>
      <c r="B1309" t="s">
        <v>5395</v>
      </c>
      <c r="C1309">
        <v>1308</v>
      </c>
      <c r="D1309" t="s">
        <v>5547</v>
      </c>
      <c r="E1309" t="s">
        <v>5548</v>
      </c>
      <c r="F1309" t="s">
        <v>1577</v>
      </c>
      <c r="G1309" t="s">
        <v>471</v>
      </c>
      <c r="H1309" t="s">
        <v>100</v>
      </c>
      <c r="I1309" t="s">
        <v>4531</v>
      </c>
      <c r="J1309" t="s">
        <v>81</v>
      </c>
      <c r="K1309" t="s">
        <v>473</v>
      </c>
      <c r="L1309" t="s">
        <v>100</v>
      </c>
      <c r="M1309">
        <v>27</v>
      </c>
      <c r="N1309" t="s">
        <v>2408</v>
      </c>
      <c r="O1309" t="s">
        <v>3101</v>
      </c>
      <c r="P1309" t="s">
        <v>38</v>
      </c>
    </row>
    <row r="1310" spans="1:16" x14ac:dyDescent="0.55000000000000004">
      <c r="A1310">
        <v>492206</v>
      </c>
      <c r="B1310" t="s">
        <v>5549</v>
      </c>
      <c r="C1310">
        <v>1309</v>
      </c>
      <c r="D1310" t="s">
        <v>5550</v>
      </c>
      <c r="E1310" t="s">
        <v>5551</v>
      </c>
      <c r="F1310" t="s">
        <v>5148</v>
      </c>
      <c r="G1310" t="s">
        <v>471</v>
      </c>
      <c r="H1310" t="s">
        <v>65</v>
      </c>
      <c r="I1310" t="s">
        <v>2768</v>
      </c>
      <c r="J1310" t="s">
        <v>191</v>
      </c>
      <c r="K1310" t="s">
        <v>473</v>
      </c>
      <c r="L1310" t="s">
        <v>65</v>
      </c>
      <c r="M1310">
        <v>26</v>
      </c>
      <c r="N1310" t="s">
        <v>5552</v>
      </c>
      <c r="O1310" t="s">
        <v>76</v>
      </c>
      <c r="P1310" t="s">
        <v>38</v>
      </c>
    </row>
    <row r="1311" spans="1:16" x14ac:dyDescent="0.55000000000000004">
      <c r="A1311">
        <v>492227</v>
      </c>
      <c r="B1311" t="s">
        <v>2440</v>
      </c>
      <c r="C1311">
        <v>1310</v>
      </c>
      <c r="D1311" t="s">
        <v>5553</v>
      </c>
      <c r="E1311" t="s">
        <v>5554</v>
      </c>
      <c r="F1311" t="s">
        <v>1521</v>
      </c>
      <c r="G1311" t="s">
        <v>216</v>
      </c>
      <c r="H1311" t="s">
        <v>100</v>
      </c>
      <c r="I1311" t="s">
        <v>5555</v>
      </c>
      <c r="J1311" t="s">
        <v>5556</v>
      </c>
      <c r="K1311" t="s">
        <v>218</v>
      </c>
      <c r="L1311" t="s">
        <v>100</v>
      </c>
      <c r="M1311">
        <v>27</v>
      </c>
      <c r="N1311" t="s">
        <v>662</v>
      </c>
      <c r="O1311" t="s">
        <v>5557</v>
      </c>
      <c r="P1311" t="s">
        <v>38</v>
      </c>
    </row>
    <row r="1312" spans="1:16" x14ac:dyDescent="0.55000000000000004">
      <c r="A1312">
        <v>492227</v>
      </c>
      <c r="B1312" t="s">
        <v>2440</v>
      </c>
      <c r="C1312">
        <v>1311</v>
      </c>
      <c r="D1312" t="s">
        <v>5558</v>
      </c>
      <c r="E1312" t="s">
        <v>5559</v>
      </c>
      <c r="F1312" t="s">
        <v>2532</v>
      </c>
      <c r="G1312" t="s">
        <v>31</v>
      </c>
      <c r="H1312" t="s">
        <v>51</v>
      </c>
      <c r="I1312" t="s">
        <v>5560</v>
      </c>
      <c r="J1312" t="s">
        <v>5561</v>
      </c>
      <c r="K1312" t="s">
        <v>35</v>
      </c>
      <c r="L1312" t="s">
        <v>51</v>
      </c>
      <c r="M1312">
        <v>29</v>
      </c>
      <c r="N1312" t="s">
        <v>5562</v>
      </c>
      <c r="O1312" t="s">
        <v>828</v>
      </c>
      <c r="P1312" t="s">
        <v>38</v>
      </c>
    </row>
    <row r="1313" spans="1:16" x14ac:dyDescent="0.55000000000000004">
      <c r="A1313">
        <v>492227</v>
      </c>
      <c r="B1313" t="s">
        <v>2440</v>
      </c>
      <c r="C1313">
        <v>1312</v>
      </c>
      <c r="D1313" t="s">
        <v>5563</v>
      </c>
      <c r="E1313" t="s">
        <v>5564</v>
      </c>
      <c r="F1313" t="s">
        <v>2515</v>
      </c>
      <c r="G1313" t="s">
        <v>31</v>
      </c>
      <c r="H1313" t="s">
        <v>100</v>
      </c>
      <c r="I1313" t="s">
        <v>2480</v>
      </c>
      <c r="J1313" t="s">
        <v>5561</v>
      </c>
      <c r="K1313" t="s">
        <v>35</v>
      </c>
      <c r="L1313" t="s">
        <v>100</v>
      </c>
      <c r="M1313">
        <v>27</v>
      </c>
      <c r="N1313" t="s">
        <v>951</v>
      </c>
      <c r="O1313" t="s">
        <v>828</v>
      </c>
      <c r="P1313" t="s">
        <v>38</v>
      </c>
    </row>
    <row r="1314" spans="1:16" x14ac:dyDescent="0.55000000000000004">
      <c r="A1314">
        <v>492227</v>
      </c>
      <c r="B1314" t="s">
        <v>2440</v>
      </c>
      <c r="C1314">
        <v>1313</v>
      </c>
      <c r="D1314" t="s">
        <v>5565</v>
      </c>
      <c r="E1314" t="s">
        <v>5566</v>
      </c>
      <c r="F1314" t="s">
        <v>1831</v>
      </c>
      <c r="G1314" t="s">
        <v>31</v>
      </c>
      <c r="H1314" t="s">
        <v>100</v>
      </c>
      <c r="I1314" t="s">
        <v>2480</v>
      </c>
      <c r="J1314" t="s">
        <v>5556</v>
      </c>
      <c r="K1314" t="s">
        <v>35</v>
      </c>
      <c r="L1314" t="s">
        <v>100</v>
      </c>
      <c r="M1314">
        <v>27</v>
      </c>
      <c r="N1314" t="s">
        <v>5567</v>
      </c>
      <c r="O1314" t="s">
        <v>1743</v>
      </c>
      <c r="P1314" t="s">
        <v>38</v>
      </c>
    </row>
    <row r="1315" spans="1:16" x14ac:dyDescent="0.55000000000000004">
      <c r="A1315">
        <v>492227</v>
      </c>
      <c r="B1315" t="s">
        <v>2440</v>
      </c>
      <c r="C1315">
        <v>1314</v>
      </c>
      <c r="D1315" t="s">
        <v>5568</v>
      </c>
      <c r="E1315" t="s">
        <v>5569</v>
      </c>
      <c r="F1315" t="s">
        <v>2258</v>
      </c>
      <c r="G1315" t="s">
        <v>31</v>
      </c>
      <c r="H1315" t="s">
        <v>100</v>
      </c>
      <c r="I1315" t="s">
        <v>2440</v>
      </c>
      <c r="J1315" t="s">
        <v>81</v>
      </c>
      <c r="K1315" t="s">
        <v>35</v>
      </c>
      <c r="L1315" t="s">
        <v>100</v>
      </c>
      <c r="M1315">
        <v>27</v>
      </c>
      <c r="N1315" t="s">
        <v>60</v>
      </c>
      <c r="O1315" t="s">
        <v>1346</v>
      </c>
      <c r="P1315" t="s">
        <v>38</v>
      </c>
    </row>
    <row r="1316" spans="1:16" x14ac:dyDescent="0.55000000000000004">
      <c r="A1316">
        <v>492204</v>
      </c>
      <c r="B1316" t="s">
        <v>2429</v>
      </c>
      <c r="C1316">
        <v>1315</v>
      </c>
      <c r="D1316" t="s">
        <v>5570</v>
      </c>
      <c r="E1316" t="s">
        <v>5571</v>
      </c>
      <c r="F1316" t="s">
        <v>5572</v>
      </c>
      <c r="G1316" t="s">
        <v>2873</v>
      </c>
      <c r="H1316" t="s">
        <v>100</v>
      </c>
      <c r="I1316" t="s">
        <v>5573</v>
      </c>
      <c r="J1316" t="s">
        <v>191</v>
      </c>
      <c r="K1316" t="s">
        <v>35</v>
      </c>
      <c r="L1316" t="s">
        <v>100</v>
      </c>
      <c r="M1316">
        <v>27</v>
      </c>
      <c r="N1316" t="s">
        <v>5574</v>
      </c>
      <c r="O1316" t="s">
        <v>5344</v>
      </c>
      <c r="P1316" t="s">
        <v>38</v>
      </c>
    </row>
    <row r="1317" spans="1:16" x14ac:dyDescent="0.55000000000000004">
      <c r="A1317">
        <v>492204</v>
      </c>
      <c r="B1317" t="s">
        <v>2429</v>
      </c>
      <c r="C1317">
        <v>1316</v>
      </c>
      <c r="D1317" t="s">
        <v>5575</v>
      </c>
      <c r="E1317" t="s">
        <v>5576</v>
      </c>
      <c r="F1317" t="s">
        <v>5577</v>
      </c>
      <c r="G1317" t="s">
        <v>31</v>
      </c>
      <c r="H1317" t="s">
        <v>100</v>
      </c>
      <c r="I1317" t="s">
        <v>5578</v>
      </c>
      <c r="J1317" t="s">
        <v>708</v>
      </c>
      <c r="K1317" t="s">
        <v>35</v>
      </c>
      <c r="L1317" t="s">
        <v>100</v>
      </c>
      <c r="M1317">
        <v>27</v>
      </c>
      <c r="N1317" t="s">
        <v>2937</v>
      </c>
      <c r="O1317" t="s">
        <v>5579</v>
      </c>
      <c r="P1317" t="s">
        <v>38</v>
      </c>
    </row>
    <row r="1318" spans="1:16" x14ac:dyDescent="0.55000000000000004">
      <c r="A1318">
        <v>492204</v>
      </c>
      <c r="B1318" t="s">
        <v>2429</v>
      </c>
      <c r="C1318">
        <v>1317</v>
      </c>
      <c r="D1318" t="s">
        <v>5580</v>
      </c>
      <c r="E1318" t="s">
        <v>5581</v>
      </c>
      <c r="F1318" t="s">
        <v>5582</v>
      </c>
      <c r="G1318" t="s">
        <v>31</v>
      </c>
      <c r="H1318" t="s">
        <v>100</v>
      </c>
      <c r="I1318" t="s">
        <v>5583</v>
      </c>
      <c r="J1318" t="s">
        <v>81</v>
      </c>
      <c r="K1318" t="s">
        <v>35</v>
      </c>
      <c r="L1318" t="s">
        <v>100</v>
      </c>
      <c r="M1318">
        <v>27</v>
      </c>
      <c r="N1318" t="s">
        <v>445</v>
      </c>
      <c r="O1318" t="s">
        <v>2969</v>
      </c>
      <c r="P1318" t="s">
        <v>38</v>
      </c>
    </row>
    <row r="1319" spans="1:16" x14ac:dyDescent="0.55000000000000004">
      <c r="A1319">
        <v>492204</v>
      </c>
      <c r="B1319" t="s">
        <v>2429</v>
      </c>
      <c r="C1319">
        <v>1318</v>
      </c>
      <c r="D1319" t="s">
        <v>5584</v>
      </c>
      <c r="E1319" t="s">
        <v>5585</v>
      </c>
      <c r="F1319" t="s">
        <v>4492</v>
      </c>
      <c r="G1319" t="s">
        <v>31</v>
      </c>
      <c r="H1319" t="s">
        <v>100</v>
      </c>
      <c r="I1319" t="s">
        <v>4083</v>
      </c>
      <c r="J1319" t="s">
        <v>708</v>
      </c>
      <c r="K1319" t="s">
        <v>35</v>
      </c>
      <c r="L1319" t="s">
        <v>100</v>
      </c>
      <c r="M1319">
        <v>27</v>
      </c>
      <c r="N1319" t="s">
        <v>5586</v>
      </c>
      <c r="O1319" t="s">
        <v>3009</v>
      </c>
      <c r="P1319" t="s">
        <v>38</v>
      </c>
    </row>
    <row r="1320" spans="1:16" x14ac:dyDescent="0.55000000000000004">
      <c r="A1320">
        <v>492204</v>
      </c>
      <c r="B1320" t="s">
        <v>2429</v>
      </c>
      <c r="C1320">
        <v>1319</v>
      </c>
      <c r="D1320" t="s">
        <v>5587</v>
      </c>
      <c r="E1320" t="s">
        <v>5588</v>
      </c>
      <c r="F1320" t="s">
        <v>3341</v>
      </c>
      <c r="G1320" t="s">
        <v>31</v>
      </c>
      <c r="H1320" t="s">
        <v>93</v>
      </c>
      <c r="I1320" t="s">
        <v>2220</v>
      </c>
      <c r="J1320" t="s">
        <v>81</v>
      </c>
      <c r="K1320" t="s">
        <v>35</v>
      </c>
      <c r="L1320" t="s">
        <v>93</v>
      </c>
      <c r="M1320">
        <v>28</v>
      </c>
      <c r="N1320" t="s">
        <v>5589</v>
      </c>
      <c r="O1320" t="s">
        <v>739</v>
      </c>
      <c r="P1320" t="s">
        <v>38</v>
      </c>
    </row>
    <row r="1321" spans="1:16" x14ac:dyDescent="0.55000000000000004">
      <c r="A1321">
        <v>492204</v>
      </c>
      <c r="B1321" t="s">
        <v>2429</v>
      </c>
      <c r="C1321">
        <v>1320</v>
      </c>
      <c r="D1321" t="s">
        <v>5590</v>
      </c>
      <c r="E1321" t="s">
        <v>5591</v>
      </c>
      <c r="F1321" t="s">
        <v>242</v>
      </c>
      <c r="G1321" t="s">
        <v>216</v>
      </c>
      <c r="H1321" t="s">
        <v>983</v>
      </c>
      <c r="I1321" t="s">
        <v>5592</v>
      </c>
      <c r="J1321" t="s">
        <v>81</v>
      </c>
      <c r="K1321" t="s">
        <v>218</v>
      </c>
      <c r="L1321" t="s">
        <v>983</v>
      </c>
      <c r="M1321">
        <v>38</v>
      </c>
      <c r="N1321" t="s">
        <v>5593</v>
      </c>
      <c r="O1321" t="s">
        <v>3989</v>
      </c>
      <c r="P1321" t="s">
        <v>38</v>
      </c>
    </row>
    <row r="1322" spans="1:16" x14ac:dyDescent="0.55000000000000004">
      <c r="A1322">
        <v>492204</v>
      </c>
      <c r="B1322" t="s">
        <v>2429</v>
      </c>
      <c r="C1322">
        <v>1321</v>
      </c>
      <c r="D1322" t="s">
        <v>5594</v>
      </c>
      <c r="E1322" t="s">
        <v>5595</v>
      </c>
      <c r="F1322" t="s">
        <v>374</v>
      </c>
      <c r="G1322" t="s">
        <v>216</v>
      </c>
      <c r="H1322" t="s">
        <v>855</v>
      </c>
      <c r="I1322" t="s">
        <v>5596</v>
      </c>
      <c r="J1322" t="s">
        <v>191</v>
      </c>
      <c r="K1322" t="s">
        <v>218</v>
      </c>
      <c r="L1322" t="s">
        <v>855</v>
      </c>
      <c r="M1322">
        <v>39</v>
      </c>
      <c r="N1322" t="s">
        <v>251</v>
      </c>
      <c r="O1322" t="s">
        <v>971</v>
      </c>
      <c r="P1322" t="s">
        <v>38</v>
      </c>
    </row>
    <row r="1323" spans="1:16" x14ac:dyDescent="0.55000000000000004">
      <c r="A1323">
        <v>492204</v>
      </c>
      <c r="B1323" t="s">
        <v>2429</v>
      </c>
      <c r="C1323">
        <v>1322</v>
      </c>
      <c r="D1323" t="s">
        <v>5597</v>
      </c>
      <c r="E1323" t="s">
        <v>5598</v>
      </c>
      <c r="F1323" t="s">
        <v>5599</v>
      </c>
      <c r="G1323" t="s">
        <v>216</v>
      </c>
      <c r="H1323" t="s">
        <v>93</v>
      </c>
      <c r="I1323" t="s">
        <v>1397</v>
      </c>
      <c r="J1323" t="s">
        <v>708</v>
      </c>
      <c r="K1323" t="s">
        <v>218</v>
      </c>
      <c r="L1323" t="s">
        <v>93</v>
      </c>
      <c r="M1323">
        <v>28</v>
      </c>
      <c r="N1323" t="s">
        <v>5600</v>
      </c>
      <c r="O1323" t="s">
        <v>5601</v>
      </c>
      <c r="P1323" t="s">
        <v>38</v>
      </c>
    </row>
    <row r="1324" spans="1:16" x14ac:dyDescent="0.55000000000000004">
      <c r="A1324">
        <v>492204</v>
      </c>
      <c r="B1324" t="s">
        <v>2429</v>
      </c>
      <c r="C1324">
        <v>1323</v>
      </c>
      <c r="D1324" t="s">
        <v>5602</v>
      </c>
      <c r="E1324" t="s">
        <v>5603</v>
      </c>
      <c r="F1324" t="s">
        <v>5604</v>
      </c>
      <c r="G1324" t="s">
        <v>582</v>
      </c>
      <c r="H1324" t="s">
        <v>100</v>
      </c>
      <c r="I1324" t="s">
        <v>5605</v>
      </c>
      <c r="J1324" t="s">
        <v>191</v>
      </c>
      <c r="K1324" t="s">
        <v>218</v>
      </c>
      <c r="L1324" t="s">
        <v>100</v>
      </c>
      <c r="M1324">
        <v>27</v>
      </c>
      <c r="N1324" t="s">
        <v>4049</v>
      </c>
      <c r="O1324" t="s">
        <v>4890</v>
      </c>
      <c r="P1324" t="s">
        <v>38</v>
      </c>
    </row>
    <row r="1325" spans="1:16" x14ac:dyDescent="0.55000000000000004">
      <c r="A1325">
        <v>492204</v>
      </c>
      <c r="B1325" t="s">
        <v>2429</v>
      </c>
      <c r="C1325">
        <v>1324</v>
      </c>
      <c r="D1325" t="s">
        <v>5606</v>
      </c>
      <c r="E1325" t="s">
        <v>5607</v>
      </c>
      <c r="F1325" t="s">
        <v>5099</v>
      </c>
      <c r="G1325" t="s">
        <v>216</v>
      </c>
      <c r="H1325" t="s">
        <v>100</v>
      </c>
      <c r="I1325" t="s">
        <v>5608</v>
      </c>
      <c r="J1325" t="s">
        <v>81</v>
      </c>
      <c r="K1325" t="s">
        <v>218</v>
      </c>
      <c r="L1325" t="s">
        <v>100</v>
      </c>
      <c r="M1325">
        <v>27</v>
      </c>
      <c r="N1325" t="s">
        <v>146</v>
      </c>
      <c r="O1325" t="s">
        <v>5609</v>
      </c>
      <c r="P1325" t="s">
        <v>38</v>
      </c>
    </row>
    <row r="1326" spans="1:16" x14ac:dyDescent="0.55000000000000004">
      <c r="A1326">
        <v>492204</v>
      </c>
      <c r="B1326" t="s">
        <v>2429</v>
      </c>
      <c r="C1326">
        <v>1325</v>
      </c>
      <c r="D1326" t="s">
        <v>5610</v>
      </c>
      <c r="E1326" t="s">
        <v>5611</v>
      </c>
      <c r="F1326" t="s">
        <v>5612</v>
      </c>
      <c r="G1326" t="s">
        <v>216</v>
      </c>
      <c r="H1326" t="s">
        <v>100</v>
      </c>
      <c r="I1326" t="s">
        <v>3900</v>
      </c>
      <c r="J1326" t="s">
        <v>81</v>
      </c>
      <c r="K1326" t="s">
        <v>218</v>
      </c>
      <c r="L1326" t="s">
        <v>100</v>
      </c>
      <c r="M1326">
        <v>27</v>
      </c>
      <c r="N1326" t="s">
        <v>5613</v>
      </c>
      <c r="O1326" t="s">
        <v>1405</v>
      </c>
      <c r="P1326" t="s">
        <v>38</v>
      </c>
    </row>
    <row r="1327" spans="1:16" x14ac:dyDescent="0.55000000000000004">
      <c r="A1327">
        <v>492204</v>
      </c>
      <c r="B1327" t="s">
        <v>2429</v>
      </c>
      <c r="C1327">
        <v>1326</v>
      </c>
      <c r="D1327" t="s">
        <v>5614</v>
      </c>
      <c r="E1327" t="s">
        <v>5615</v>
      </c>
      <c r="F1327" t="s">
        <v>1948</v>
      </c>
      <c r="G1327" t="s">
        <v>216</v>
      </c>
      <c r="H1327" t="s">
        <v>855</v>
      </c>
      <c r="I1327" t="s">
        <v>2444</v>
      </c>
      <c r="J1327" t="s">
        <v>81</v>
      </c>
      <c r="K1327" t="s">
        <v>218</v>
      </c>
      <c r="L1327" t="s">
        <v>855</v>
      </c>
      <c r="M1327">
        <v>39</v>
      </c>
      <c r="N1327" t="s">
        <v>5616</v>
      </c>
      <c r="O1327" t="s">
        <v>226</v>
      </c>
      <c r="P1327" t="s">
        <v>38</v>
      </c>
    </row>
    <row r="1328" spans="1:16" x14ac:dyDescent="0.55000000000000004">
      <c r="A1328">
        <v>492204</v>
      </c>
      <c r="B1328" t="s">
        <v>2429</v>
      </c>
      <c r="C1328">
        <v>1327</v>
      </c>
      <c r="D1328" t="s">
        <v>5617</v>
      </c>
      <c r="E1328" t="s">
        <v>5618</v>
      </c>
      <c r="F1328" t="s">
        <v>1167</v>
      </c>
      <c r="G1328" t="s">
        <v>471</v>
      </c>
      <c r="H1328" t="s">
        <v>100</v>
      </c>
      <c r="I1328" t="s">
        <v>4083</v>
      </c>
      <c r="J1328" t="s">
        <v>81</v>
      </c>
      <c r="K1328" t="s">
        <v>473</v>
      </c>
      <c r="L1328" t="s">
        <v>100</v>
      </c>
      <c r="M1328">
        <v>27</v>
      </c>
      <c r="N1328" t="s">
        <v>5438</v>
      </c>
      <c r="O1328" t="s">
        <v>440</v>
      </c>
      <c r="P1328" t="s">
        <v>38</v>
      </c>
    </row>
    <row r="1329" spans="1:16" x14ac:dyDescent="0.55000000000000004">
      <c r="A1329">
        <v>492204</v>
      </c>
      <c r="B1329" t="s">
        <v>2429</v>
      </c>
      <c r="C1329">
        <v>1328</v>
      </c>
      <c r="D1329" t="s">
        <v>5619</v>
      </c>
      <c r="E1329" t="s">
        <v>5620</v>
      </c>
      <c r="F1329" t="s">
        <v>3660</v>
      </c>
      <c r="G1329" t="s">
        <v>471</v>
      </c>
      <c r="H1329" t="s">
        <v>100</v>
      </c>
      <c r="I1329" t="s">
        <v>5621</v>
      </c>
      <c r="J1329" t="s">
        <v>295</v>
      </c>
      <c r="K1329" t="s">
        <v>473</v>
      </c>
      <c r="L1329" t="s">
        <v>100</v>
      </c>
      <c r="M1329">
        <v>27</v>
      </c>
      <c r="N1329" t="s">
        <v>5622</v>
      </c>
      <c r="O1329" t="s">
        <v>967</v>
      </c>
      <c r="P1329" t="s">
        <v>38</v>
      </c>
    </row>
    <row r="1330" spans="1:16" x14ac:dyDescent="0.55000000000000004">
      <c r="A1330">
        <v>492204</v>
      </c>
      <c r="B1330" t="s">
        <v>2429</v>
      </c>
      <c r="C1330">
        <v>1329</v>
      </c>
      <c r="D1330" t="s">
        <v>5623</v>
      </c>
      <c r="E1330" t="s">
        <v>5624</v>
      </c>
      <c r="F1330" t="s">
        <v>3843</v>
      </c>
      <c r="G1330" t="s">
        <v>471</v>
      </c>
      <c r="H1330" t="s">
        <v>93</v>
      </c>
      <c r="I1330" t="s">
        <v>5625</v>
      </c>
      <c r="J1330" t="s">
        <v>5626</v>
      </c>
      <c r="K1330" t="s">
        <v>473</v>
      </c>
      <c r="L1330" t="s">
        <v>93</v>
      </c>
      <c r="M1330">
        <v>28</v>
      </c>
      <c r="N1330" t="s">
        <v>5627</v>
      </c>
      <c r="O1330" t="s">
        <v>1919</v>
      </c>
      <c r="P1330" t="s">
        <v>38</v>
      </c>
    </row>
    <row r="1331" spans="1:16" x14ac:dyDescent="0.55000000000000004">
      <c r="A1331">
        <v>492204</v>
      </c>
      <c r="B1331" t="s">
        <v>2429</v>
      </c>
      <c r="C1331">
        <v>1330</v>
      </c>
      <c r="D1331" t="s">
        <v>5628</v>
      </c>
      <c r="E1331" t="s">
        <v>5629</v>
      </c>
      <c r="F1331" t="s">
        <v>3966</v>
      </c>
      <c r="G1331" t="s">
        <v>471</v>
      </c>
      <c r="H1331" t="s">
        <v>100</v>
      </c>
      <c r="I1331" t="s">
        <v>5621</v>
      </c>
      <c r="J1331" t="s">
        <v>191</v>
      </c>
      <c r="K1331" t="s">
        <v>473</v>
      </c>
      <c r="L1331" t="s">
        <v>100</v>
      </c>
      <c r="M1331">
        <v>27</v>
      </c>
      <c r="N1331" t="s">
        <v>3736</v>
      </c>
      <c r="O1331" t="s">
        <v>395</v>
      </c>
      <c r="P1331" t="s">
        <v>38</v>
      </c>
    </row>
    <row r="1332" spans="1:16" x14ac:dyDescent="0.55000000000000004">
      <c r="A1332">
        <v>492204</v>
      </c>
      <c r="B1332" t="s">
        <v>2429</v>
      </c>
      <c r="C1332">
        <v>1331</v>
      </c>
      <c r="D1332" t="s">
        <v>5630</v>
      </c>
      <c r="E1332" t="s">
        <v>5631</v>
      </c>
      <c r="F1332" t="s">
        <v>5632</v>
      </c>
      <c r="G1332" t="s">
        <v>471</v>
      </c>
      <c r="H1332" t="s">
        <v>65</v>
      </c>
      <c r="I1332" t="s">
        <v>4901</v>
      </c>
      <c r="J1332" t="s">
        <v>191</v>
      </c>
      <c r="K1332" t="s">
        <v>473</v>
      </c>
      <c r="L1332" t="s">
        <v>65</v>
      </c>
      <c r="M1332">
        <v>26</v>
      </c>
      <c r="N1332" t="s">
        <v>5633</v>
      </c>
      <c r="O1332" t="s">
        <v>1896</v>
      </c>
      <c r="P1332" t="s">
        <v>38</v>
      </c>
    </row>
    <row r="1333" spans="1:16" x14ac:dyDescent="0.55000000000000004">
      <c r="A1333">
        <v>492204</v>
      </c>
      <c r="B1333" t="s">
        <v>2429</v>
      </c>
      <c r="C1333">
        <v>1332</v>
      </c>
      <c r="D1333" t="s">
        <v>5634</v>
      </c>
      <c r="E1333" t="s">
        <v>5635</v>
      </c>
      <c r="F1333" t="s">
        <v>5636</v>
      </c>
      <c r="G1333" t="s">
        <v>471</v>
      </c>
      <c r="H1333" t="s">
        <v>100</v>
      </c>
      <c r="I1333" t="s">
        <v>5637</v>
      </c>
      <c r="J1333" t="s">
        <v>81</v>
      </c>
      <c r="K1333" t="s">
        <v>473</v>
      </c>
      <c r="L1333" t="s">
        <v>100</v>
      </c>
      <c r="M1333">
        <v>27</v>
      </c>
      <c r="N1333" t="s">
        <v>1413</v>
      </c>
      <c r="O1333" t="s">
        <v>371</v>
      </c>
      <c r="P1333" t="s">
        <v>38</v>
      </c>
    </row>
    <row r="1334" spans="1:16" x14ac:dyDescent="0.55000000000000004">
      <c r="A1334">
        <v>492204</v>
      </c>
      <c r="B1334" t="s">
        <v>2429</v>
      </c>
      <c r="C1334">
        <v>1333</v>
      </c>
      <c r="D1334" t="s">
        <v>5638</v>
      </c>
      <c r="E1334" t="s">
        <v>5639</v>
      </c>
      <c r="F1334" t="s">
        <v>1140</v>
      </c>
      <c r="G1334" t="s">
        <v>471</v>
      </c>
      <c r="H1334" t="s">
        <v>100</v>
      </c>
      <c r="I1334" t="s">
        <v>4083</v>
      </c>
      <c r="J1334" t="s">
        <v>81</v>
      </c>
      <c r="K1334" t="s">
        <v>473</v>
      </c>
      <c r="L1334" t="s">
        <v>100</v>
      </c>
      <c r="M1334">
        <v>27</v>
      </c>
      <c r="N1334" t="s">
        <v>394</v>
      </c>
      <c r="O1334" t="s">
        <v>761</v>
      </c>
      <c r="P1334" t="s">
        <v>38</v>
      </c>
    </row>
    <row r="1335" spans="1:16" x14ac:dyDescent="0.55000000000000004">
      <c r="A1335">
        <v>492204</v>
      </c>
      <c r="B1335" t="s">
        <v>2429</v>
      </c>
      <c r="C1335">
        <v>1334</v>
      </c>
      <c r="D1335" t="s">
        <v>5640</v>
      </c>
      <c r="E1335" t="s">
        <v>5641</v>
      </c>
      <c r="F1335" t="s">
        <v>605</v>
      </c>
      <c r="G1335" t="s">
        <v>582</v>
      </c>
      <c r="H1335" t="s">
        <v>100</v>
      </c>
      <c r="I1335" t="s">
        <v>2432</v>
      </c>
      <c r="J1335" t="s">
        <v>81</v>
      </c>
      <c r="K1335" t="s">
        <v>584</v>
      </c>
      <c r="L1335" t="s">
        <v>100</v>
      </c>
      <c r="M1335">
        <v>27</v>
      </c>
      <c r="N1335" t="s">
        <v>5422</v>
      </c>
      <c r="O1335" t="s">
        <v>4803</v>
      </c>
      <c r="P1335" t="s">
        <v>38</v>
      </c>
    </row>
    <row r="1336" spans="1:16" x14ac:dyDescent="0.55000000000000004">
      <c r="A1336">
        <v>492204</v>
      </c>
      <c r="B1336" t="s">
        <v>2429</v>
      </c>
      <c r="C1336">
        <v>1335</v>
      </c>
      <c r="D1336" t="s">
        <v>5642</v>
      </c>
      <c r="E1336" t="s">
        <v>5643</v>
      </c>
      <c r="F1336" t="s">
        <v>5644</v>
      </c>
      <c r="G1336" t="s">
        <v>582</v>
      </c>
      <c r="H1336" t="s">
        <v>100</v>
      </c>
      <c r="I1336" t="s">
        <v>2432</v>
      </c>
      <c r="J1336" t="s">
        <v>191</v>
      </c>
      <c r="K1336" t="s">
        <v>584</v>
      </c>
      <c r="L1336" t="s">
        <v>100</v>
      </c>
      <c r="M1336">
        <v>27</v>
      </c>
      <c r="N1336" t="s">
        <v>1309</v>
      </c>
      <c r="O1336" t="s">
        <v>750</v>
      </c>
      <c r="P1336" t="s">
        <v>38</v>
      </c>
    </row>
    <row r="1337" spans="1:16" x14ac:dyDescent="0.55000000000000004">
      <c r="A1337">
        <v>492204</v>
      </c>
      <c r="B1337" t="s">
        <v>2429</v>
      </c>
      <c r="C1337">
        <v>1336</v>
      </c>
      <c r="D1337" t="s">
        <v>5645</v>
      </c>
      <c r="E1337" t="s">
        <v>5646</v>
      </c>
      <c r="F1337" t="s">
        <v>5644</v>
      </c>
      <c r="G1337" t="s">
        <v>582</v>
      </c>
      <c r="H1337" t="s">
        <v>93</v>
      </c>
      <c r="I1337" t="s">
        <v>759</v>
      </c>
      <c r="J1337" t="s">
        <v>81</v>
      </c>
      <c r="K1337" t="s">
        <v>584</v>
      </c>
      <c r="L1337" t="s">
        <v>93</v>
      </c>
      <c r="M1337">
        <v>28</v>
      </c>
      <c r="N1337" t="s">
        <v>422</v>
      </c>
      <c r="O1337" t="s">
        <v>5647</v>
      </c>
      <c r="P1337" t="s">
        <v>38</v>
      </c>
    </row>
    <row r="1338" spans="1:16" x14ac:dyDescent="0.55000000000000004">
      <c r="A1338">
        <v>492204</v>
      </c>
      <c r="B1338" t="s">
        <v>2429</v>
      </c>
      <c r="C1338">
        <v>1337</v>
      </c>
      <c r="D1338" t="s">
        <v>5648</v>
      </c>
      <c r="E1338" t="s">
        <v>5649</v>
      </c>
      <c r="F1338" t="s">
        <v>3992</v>
      </c>
      <c r="G1338" t="s">
        <v>582</v>
      </c>
      <c r="H1338" t="s">
        <v>93</v>
      </c>
      <c r="I1338" t="s">
        <v>759</v>
      </c>
      <c r="J1338" t="s">
        <v>81</v>
      </c>
      <c r="K1338" t="s">
        <v>584</v>
      </c>
      <c r="L1338" t="s">
        <v>93</v>
      </c>
      <c r="M1338">
        <v>28</v>
      </c>
      <c r="N1338" t="s">
        <v>5650</v>
      </c>
      <c r="O1338" t="s">
        <v>5651</v>
      </c>
      <c r="P1338" t="s">
        <v>38</v>
      </c>
    </row>
    <row r="1339" spans="1:16" x14ac:dyDescent="0.55000000000000004">
      <c r="A1339">
        <v>492204</v>
      </c>
      <c r="B1339" t="s">
        <v>2429</v>
      </c>
      <c r="C1339">
        <v>1338</v>
      </c>
      <c r="D1339" t="s">
        <v>5652</v>
      </c>
      <c r="E1339" t="s">
        <v>5653</v>
      </c>
      <c r="F1339" t="s">
        <v>626</v>
      </c>
      <c r="G1339" t="s">
        <v>582</v>
      </c>
      <c r="H1339" t="s">
        <v>93</v>
      </c>
      <c r="I1339" t="s">
        <v>759</v>
      </c>
      <c r="J1339" t="s">
        <v>81</v>
      </c>
      <c r="K1339" t="s">
        <v>584</v>
      </c>
      <c r="L1339" t="s">
        <v>93</v>
      </c>
      <c r="M1339">
        <v>28</v>
      </c>
      <c r="N1339" t="s">
        <v>5654</v>
      </c>
      <c r="O1339" t="s">
        <v>206</v>
      </c>
      <c r="P1339" t="s">
        <v>38</v>
      </c>
    </row>
    <row r="1340" spans="1:16" x14ac:dyDescent="0.55000000000000004">
      <c r="A1340">
        <v>492204</v>
      </c>
      <c r="B1340" t="s">
        <v>2429</v>
      </c>
      <c r="C1340">
        <v>1339</v>
      </c>
      <c r="D1340" t="s">
        <v>5655</v>
      </c>
      <c r="E1340" t="s">
        <v>5656</v>
      </c>
      <c r="F1340" t="s">
        <v>5657</v>
      </c>
      <c r="G1340" t="s">
        <v>582</v>
      </c>
      <c r="H1340" t="s">
        <v>100</v>
      </c>
      <c r="I1340" t="s">
        <v>3900</v>
      </c>
      <c r="J1340" t="s">
        <v>81</v>
      </c>
      <c r="K1340" t="s">
        <v>584</v>
      </c>
      <c r="L1340" t="s">
        <v>100</v>
      </c>
      <c r="M1340">
        <v>27</v>
      </c>
      <c r="N1340" t="s">
        <v>789</v>
      </c>
      <c r="O1340" t="s">
        <v>371</v>
      </c>
      <c r="P1340" t="s">
        <v>38</v>
      </c>
    </row>
    <row r="1341" spans="1:16" x14ac:dyDescent="0.55000000000000004">
      <c r="A1341">
        <v>492204</v>
      </c>
      <c r="B1341" t="s">
        <v>2429</v>
      </c>
      <c r="C1341">
        <v>1340</v>
      </c>
      <c r="D1341" t="s">
        <v>5658</v>
      </c>
      <c r="E1341" t="s">
        <v>5659</v>
      </c>
      <c r="F1341" t="s">
        <v>5660</v>
      </c>
      <c r="G1341" t="s">
        <v>582</v>
      </c>
      <c r="H1341" t="s">
        <v>100</v>
      </c>
      <c r="I1341" t="s">
        <v>1267</v>
      </c>
      <c r="J1341" t="s">
        <v>5626</v>
      </c>
      <c r="K1341" t="s">
        <v>584</v>
      </c>
      <c r="L1341" t="s">
        <v>100</v>
      </c>
      <c r="M1341">
        <v>27</v>
      </c>
      <c r="N1341" t="s">
        <v>3776</v>
      </c>
      <c r="O1341" t="s">
        <v>5661</v>
      </c>
      <c r="P1341" t="s">
        <v>38</v>
      </c>
    </row>
    <row r="1342" spans="1:16" x14ac:dyDescent="0.55000000000000004">
      <c r="A1342">
        <v>496999</v>
      </c>
      <c r="B1342" t="s">
        <v>5662</v>
      </c>
      <c r="C1342">
        <v>1341</v>
      </c>
      <c r="D1342" t="s">
        <v>5663</v>
      </c>
      <c r="E1342" t="s">
        <v>5664</v>
      </c>
      <c r="F1342" t="s">
        <v>5665</v>
      </c>
      <c r="G1342" t="s">
        <v>3182</v>
      </c>
      <c r="H1342" t="s">
        <v>42</v>
      </c>
      <c r="I1342" t="s">
        <v>2391</v>
      </c>
      <c r="J1342" t="s">
        <v>3492</v>
      </c>
      <c r="K1342" t="s">
        <v>5403</v>
      </c>
      <c r="L1342" t="s">
        <v>100</v>
      </c>
      <c r="M1342">
        <v>27</v>
      </c>
      <c r="N1342" t="s">
        <v>166</v>
      </c>
      <c r="O1342" t="s">
        <v>2190</v>
      </c>
      <c r="P1342" t="s">
        <v>38</v>
      </c>
    </row>
    <row r="1343" spans="1:16" x14ac:dyDescent="0.55000000000000004">
      <c r="A1343">
        <v>496999</v>
      </c>
      <c r="B1343" t="s">
        <v>5662</v>
      </c>
      <c r="C1343">
        <v>1342</v>
      </c>
      <c r="D1343" t="s">
        <v>5666</v>
      </c>
      <c r="E1343" t="s">
        <v>5667</v>
      </c>
      <c r="F1343" t="s">
        <v>5668</v>
      </c>
      <c r="G1343" t="s">
        <v>2873</v>
      </c>
      <c r="H1343" t="s">
        <v>100</v>
      </c>
      <c r="I1343" t="s">
        <v>3133</v>
      </c>
      <c r="J1343" t="s">
        <v>3492</v>
      </c>
      <c r="K1343" t="s">
        <v>5403</v>
      </c>
      <c r="L1343" t="s">
        <v>65</v>
      </c>
      <c r="M1343">
        <v>26</v>
      </c>
      <c r="N1343" t="s">
        <v>5669</v>
      </c>
      <c r="O1343" t="s">
        <v>5670</v>
      </c>
      <c r="P1343" t="s">
        <v>38</v>
      </c>
    </row>
    <row r="1344" spans="1:16" x14ac:dyDescent="0.55000000000000004">
      <c r="A1344">
        <v>496999</v>
      </c>
      <c r="B1344" t="s">
        <v>5662</v>
      </c>
      <c r="C1344">
        <v>1343</v>
      </c>
      <c r="D1344" t="s">
        <v>5671</v>
      </c>
      <c r="E1344" t="s">
        <v>5672</v>
      </c>
      <c r="F1344" t="s">
        <v>5673</v>
      </c>
      <c r="G1344" t="s">
        <v>107</v>
      </c>
      <c r="H1344" t="s">
        <v>158</v>
      </c>
      <c r="I1344" t="s">
        <v>5674</v>
      </c>
      <c r="J1344" t="s">
        <v>3492</v>
      </c>
      <c r="K1344" t="s">
        <v>3558</v>
      </c>
      <c r="L1344" t="s">
        <v>100</v>
      </c>
      <c r="M1344">
        <v>27</v>
      </c>
      <c r="N1344" t="s">
        <v>755</v>
      </c>
      <c r="O1344" t="s">
        <v>252</v>
      </c>
      <c r="P1344" t="s">
        <v>38</v>
      </c>
    </row>
    <row r="1345" spans="1:16" x14ac:dyDescent="0.55000000000000004">
      <c r="A1345">
        <v>496999</v>
      </c>
      <c r="B1345" t="s">
        <v>5662</v>
      </c>
      <c r="C1345">
        <v>1344</v>
      </c>
      <c r="D1345" t="s">
        <v>5675</v>
      </c>
      <c r="E1345" t="s">
        <v>5676</v>
      </c>
      <c r="F1345" t="s">
        <v>5677</v>
      </c>
      <c r="G1345" t="s">
        <v>5678</v>
      </c>
      <c r="H1345" t="s">
        <v>65</v>
      </c>
      <c r="I1345" t="s">
        <v>494</v>
      </c>
      <c r="J1345" t="s">
        <v>3492</v>
      </c>
      <c r="K1345" t="s">
        <v>3558</v>
      </c>
      <c r="L1345" t="s">
        <v>65</v>
      </c>
      <c r="M1345">
        <v>26</v>
      </c>
      <c r="N1345" t="s">
        <v>5679</v>
      </c>
      <c r="O1345" t="s">
        <v>5680</v>
      </c>
      <c r="P1345" t="s">
        <v>38</v>
      </c>
    </row>
    <row r="1346" spans="1:16" x14ac:dyDescent="0.55000000000000004">
      <c r="A1346">
        <v>496999</v>
      </c>
      <c r="B1346" t="s">
        <v>5662</v>
      </c>
      <c r="C1346">
        <v>1345</v>
      </c>
      <c r="D1346" t="s">
        <v>5681</v>
      </c>
      <c r="E1346" t="s">
        <v>5682</v>
      </c>
      <c r="F1346" t="s">
        <v>5683</v>
      </c>
      <c r="G1346" t="s">
        <v>2873</v>
      </c>
      <c r="H1346" t="s">
        <v>100</v>
      </c>
      <c r="I1346" t="s">
        <v>3133</v>
      </c>
      <c r="J1346" t="s">
        <v>3492</v>
      </c>
      <c r="K1346" t="s">
        <v>35</v>
      </c>
      <c r="L1346" t="s">
        <v>100</v>
      </c>
      <c r="M1346">
        <v>27</v>
      </c>
      <c r="N1346" t="s">
        <v>3993</v>
      </c>
      <c r="O1346" t="s">
        <v>5684</v>
      </c>
      <c r="P1346" t="s">
        <v>38</v>
      </c>
    </row>
    <row r="1347" spans="1:16" x14ac:dyDescent="0.55000000000000004">
      <c r="A1347">
        <v>496999</v>
      </c>
      <c r="B1347" t="s">
        <v>5662</v>
      </c>
      <c r="C1347">
        <v>1346</v>
      </c>
      <c r="D1347" t="s">
        <v>5685</v>
      </c>
      <c r="E1347" t="s">
        <v>5686</v>
      </c>
      <c r="F1347" t="s">
        <v>5687</v>
      </c>
      <c r="G1347" t="s">
        <v>2873</v>
      </c>
      <c r="H1347" t="s">
        <v>51</v>
      </c>
      <c r="I1347" t="s">
        <v>3398</v>
      </c>
      <c r="J1347" t="s">
        <v>3492</v>
      </c>
      <c r="K1347" t="s">
        <v>5403</v>
      </c>
      <c r="L1347" t="s">
        <v>100</v>
      </c>
      <c r="M1347">
        <v>27</v>
      </c>
      <c r="N1347" t="s">
        <v>5688</v>
      </c>
      <c r="O1347" t="s">
        <v>2255</v>
      </c>
      <c r="P1347" t="s">
        <v>38</v>
      </c>
    </row>
    <row r="1348" spans="1:16" x14ac:dyDescent="0.55000000000000004">
      <c r="A1348">
        <v>496999</v>
      </c>
      <c r="B1348" t="s">
        <v>5662</v>
      </c>
      <c r="C1348">
        <v>1347</v>
      </c>
      <c r="D1348" t="s">
        <v>5689</v>
      </c>
      <c r="E1348" t="s">
        <v>5690</v>
      </c>
      <c r="F1348" t="s">
        <v>5691</v>
      </c>
      <c r="G1348" t="s">
        <v>107</v>
      </c>
      <c r="H1348" t="s">
        <v>93</v>
      </c>
      <c r="I1348" t="s">
        <v>5402</v>
      </c>
      <c r="J1348" t="s">
        <v>3492</v>
      </c>
      <c r="K1348" t="s">
        <v>3558</v>
      </c>
      <c r="L1348" t="s">
        <v>100</v>
      </c>
      <c r="M1348">
        <v>27</v>
      </c>
      <c r="N1348" t="s">
        <v>244</v>
      </c>
      <c r="O1348" t="s">
        <v>828</v>
      </c>
      <c r="P1348" t="s">
        <v>38</v>
      </c>
    </row>
    <row r="1349" spans="1:16" x14ac:dyDescent="0.55000000000000004">
      <c r="A1349">
        <v>496999</v>
      </c>
      <c r="B1349" t="s">
        <v>5662</v>
      </c>
      <c r="C1349">
        <v>1348</v>
      </c>
      <c r="D1349" t="s">
        <v>5692</v>
      </c>
      <c r="E1349" t="s">
        <v>5693</v>
      </c>
      <c r="F1349" t="s">
        <v>4751</v>
      </c>
      <c r="G1349" t="s">
        <v>471</v>
      </c>
      <c r="H1349" t="s">
        <v>100</v>
      </c>
      <c r="I1349" t="s">
        <v>1117</v>
      </c>
      <c r="J1349" t="s">
        <v>3492</v>
      </c>
      <c r="K1349" t="s">
        <v>473</v>
      </c>
      <c r="L1349" t="s">
        <v>100</v>
      </c>
      <c r="M1349">
        <v>27</v>
      </c>
      <c r="N1349" t="s">
        <v>1837</v>
      </c>
      <c r="O1349" t="s">
        <v>4451</v>
      </c>
      <c r="P1349" t="s">
        <v>38</v>
      </c>
    </row>
    <row r="1350" spans="1:16" x14ac:dyDescent="0.55000000000000004">
      <c r="A1350">
        <v>496999</v>
      </c>
      <c r="B1350" t="s">
        <v>5662</v>
      </c>
      <c r="C1350">
        <v>1349</v>
      </c>
      <c r="D1350" t="s">
        <v>5694</v>
      </c>
      <c r="E1350" t="s">
        <v>5695</v>
      </c>
      <c r="F1350" t="s">
        <v>1487</v>
      </c>
      <c r="G1350" t="s">
        <v>216</v>
      </c>
      <c r="H1350" t="s">
        <v>158</v>
      </c>
      <c r="I1350" t="s">
        <v>515</v>
      </c>
      <c r="J1350" t="s">
        <v>3492</v>
      </c>
      <c r="K1350" t="s">
        <v>473</v>
      </c>
      <c r="L1350" t="s">
        <v>100</v>
      </c>
      <c r="M1350">
        <v>27</v>
      </c>
      <c r="N1350" t="s">
        <v>2427</v>
      </c>
      <c r="O1350" t="s">
        <v>297</v>
      </c>
      <c r="P1350" t="s">
        <v>38</v>
      </c>
    </row>
    <row r="1351" spans="1:16" x14ac:dyDescent="0.55000000000000004">
      <c r="A1351">
        <v>496999</v>
      </c>
      <c r="B1351" t="s">
        <v>5662</v>
      </c>
      <c r="C1351">
        <v>1350</v>
      </c>
      <c r="D1351" t="s">
        <v>5696</v>
      </c>
      <c r="E1351" t="s">
        <v>5697</v>
      </c>
      <c r="F1351" t="s">
        <v>5698</v>
      </c>
      <c r="G1351" t="s">
        <v>31</v>
      </c>
      <c r="H1351" t="s">
        <v>51</v>
      </c>
      <c r="I1351" t="s">
        <v>5699</v>
      </c>
      <c r="J1351" t="s">
        <v>204</v>
      </c>
      <c r="K1351" t="s">
        <v>35</v>
      </c>
      <c r="L1351" t="s">
        <v>100</v>
      </c>
      <c r="M1351">
        <v>27</v>
      </c>
      <c r="N1351" t="s">
        <v>5700</v>
      </c>
      <c r="O1351" t="s">
        <v>663</v>
      </c>
      <c r="P1351" t="s">
        <v>38</v>
      </c>
    </row>
    <row r="1352" spans="1:16" x14ac:dyDescent="0.55000000000000004">
      <c r="A1352">
        <v>496999</v>
      </c>
      <c r="B1352" t="s">
        <v>5662</v>
      </c>
      <c r="C1352">
        <v>1351</v>
      </c>
      <c r="D1352" t="s">
        <v>5701</v>
      </c>
      <c r="E1352" t="s">
        <v>5702</v>
      </c>
      <c r="F1352" t="s">
        <v>2571</v>
      </c>
      <c r="G1352" t="s">
        <v>216</v>
      </c>
      <c r="H1352" t="s">
        <v>93</v>
      </c>
      <c r="I1352" t="s">
        <v>5703</v>
      </c>
      <c r="J1352" t="s">
        <v>204</v>
      </c>
      <c r="K1352" t="s">
        <v>218</v>
      </c>
      <c r="L1352" t="s">
        <v>100</v>
      </c>
      <c r="M1352">
        <v>27</v>
      </c>
      <c r="N1352" t="s">
        <v>5704</v>
      </c>
      <c r="O1352" t="s">
        <v>206</v>
      </c>
      <c r="P1352" t="s">
        <v>38</v>
      </c>
    </row>
    <row r="1353" spans="1:16" x14ac:dyDescent="0.55000000000000004">
      <c r="A1353">
        <v>496999</v>
      </c>
      <c r="B1353" t="s">
        <v>5662</v>
      </c>
      <c r="C1353">
        <v>1352</v>
      </c>
      <c r="D1353" t="s">
        <v>5705</v>
      </c>
      <c r="E1353" t="s">
        <v>5706</v>
      </c>
      <c r="F1353" t="s">
        <v>5140</v>
      </c>
      <c r="G1353" t="s">
        <v>471</v>
      </c>
      <c r="H1353" t="s">
        <v>100</v>
      </c>
      <c r="I1353" t="s">
        <v>5707</v>
      </c>
      <c r="J1353" t="s">
        <v>204</v>
      </c>
      <c r="K1353" t="s">
        <v>473</v>
      </c>
      <c r="L1353" t="s">
        <v>100</v>
      </c>
      <c r="M1353">
        <v>27</v>
      </c>
      <c r="N1353" t="s">
        <v>5708</v>
      </c>
      <c r="O1353" t="s">
        <v>1500</v>
      </c>
      <c r="P1353" t="s">
        <v>38</v>
      </c>
    </row>
    <row r="1354" spans="1:16" x14ac:dyDescent="0.55000000000000004">
      <c r="A1354">
        <v>496999</v>
      </c>
      <c r="B1354" t="s">
        <v>5662</v>
      </c>
      <c r="C1354">
        <v>1353</v>
      </c>
      <c r="D1354" t="s">
        <v>5709</v>
      </c>
      <c r="E1354" t="s">
        <v>5710</v>
      </c>
      <c r="F1354" t="s">
        <v>534</v>
      </c>
      <c r="G1354" t="s">
        <v>471</v>
      </c>
      <c r="H1354" t="s">
        <v>51</v>
      </c>
      <c r="I1354" t="s">
        <v>2140</v>
      </c>
      <c r="J1354" t="s">
        <v>204</v>
      </c>
      <c r="K1354" t="s">
        <v>473</v>
      </c>
      <c r="L1354" t="s">
        <v>100</v>
      </c>
      <c r="M1354">
        <v>27</v>
      </c>
      <c r="N1354" t="s">
        <v>485</v>
      </c>
      <c r="O1354" t="s">
        <v>47</v>
      </c>
      <c r="P1354" t="s">
        <v>38</v>
      </c>
    </row>
    <row r="1355" spans="1:16" x14ac:dyDescent="0.55000000000000004">
      <c r="A1355">
        <v>490051</v>
      </c>
      <c r="B1355" t="s">
        <v>5711</v>
      </c>
      <c r="C1355">
        <v>1354</v>
      </c>
      <c r="D1355" t="s">
        <v>5712</v>
      </c>
      <c r="E1355" t="s">
        <v>5713</v>
      </c>
      <c r="F1355" t="s">
        <v>5714</v>
      </c>
      <c r="G1355" t="s">
        <v>5678</v>
      </c>
      <c r="H1355" t="s">
        <v>45</v>
      </c>
      <c r="I1355" t="s">
        <v>1249</v>
      </c>
      <c r="J1355" t="s">
        <v>5715</v>
      </c>
      <c r="K1355" t="s">
        <v>5716</v>
      </c>
      <c r="L1355" t="s">
        <v>100</v>
      </c>
      <c r="M1355">
        <v>27</v>
      </c>
      <c r="N1355" t="s">
        <v>5717</v>
      </c>
      <c r="O1355" t="s">
        <v>2060</v>
      </c>
      <c r="P1355" t="s">
        <v>38</v>
      </c>
    </row>
    <row r="1356" spans="1:16" x14ac:dyDescent="0.55000000000000004">
      <c r="A1356">
        <v>490051</v>
      </c>
      <c r="B1356" t="s">
        <v>5711</v>
      </c>
      <c r="C1356">
        <v>1355</v>
      </c>
      <c r="D1356" t="s">
        <v>5718</v>
      </c>
      <c r="E1356" t="s">
        <v>5719</v>
      </c>
      <c r="F1356" t="s">
        <v>5720</v>
      </c>
      <c r="G1356" t="s">
        <v>13115</v>
      </c>
      <c r="H1356" t="s">
        <v>65</v>
      </c>
      <c r="I1356" t="s">
        <v>494</v>
      </c>
      <c r="J1356" t="s">
        <v>3337</v>
      </c>
      <c r="K1356" t="s">
        <v>5716</v>
      </c>
      <c r="L1356" t="s">
        <v>65</v>
      </c>
      <c r="M1356">
        <v>26</v>
      </c>
      <c r="N1356" t="s">
        <v>5721</v>
      </c>
      <c r="O1356" t="s">
        <v>3600</v>
      </c>
      <c r="P1356" t="s">
        <v>38</v>
      </c>
    </row>
    <row r="1357" spans="1:16" x14ac:dyDescent="0.55000000000000004">
      <c r="A1357">
        <v>490051</v>
      </c>
      <c r="B1357" t="s">
        <v>5711</v>
      </c>
      <c r="C1357">
        <v>1356</v>
      </c>
      <c r="D1357" t="s">
        <v>5722</v>
      </c>
      <c r="E1357" t="s">
        <v>5723</v>
      </c>
      <c r="F1357" t="s">
        <v>5724</v>
      </c>
      <c r="G1357" t="s">
        <v>3182</v>
      </c>
      <c r="H1357" t="s">
        <v>100</v>
      </c>
      <c r="I1357" t="s">
        <v>4558</v>
      </c>
      <c r="J1357" t="s">
        <v>1163</v>
      </c>
      <c r="K1357" t="s">
        <v>5716</v>
      </c>
      <c r="L1357" t="s">
        <v>100</v>
      </c>
      <c r="M1357">
        <v>27</v>
      </c>
      <c r="N1357" t="s">
        <v>4711</v>
      </c>
      <c r="O1357" t="s">
        <v>76</v>
      </c>
      <c r="P1357" t="s">
        <v>38</v>
      </c>
    </row>
    <row r="1358" spans="1:16" x14ac:dyDescent="0.55000000000000004">
      <c r="A1358">
        <v>490051</v>
      </c>
      <c r="B1358" t="s">
        <v>5711</v>
      </c>
      <c r="C1358">
        <v>1357</v>
      </c>
      <c r="D1358" t="s">
        <v>5725</v>
      </c>
      <c r="E1358" t="s">
        <v>5726</v>
      </c>
      <c r="F1358" t="s">
        <v>5727</v>
      </c>
      <c r="G1358" t="s">
        <v>3182</v>
      </c>
      <c r="H1358" t="s">
        <v>1066</v>
      </c>
      <c r="I1358" t="s">
        <v>5728</v>
      </c>
      <c r="J1358" t="s">
        <v>3492</v>
      </c>
      <c r="K1358" t="s">
        <v>110</v>
      </c>
      <c r="L1358" t="s">
        <v>1066</v>
      </c>
      <c r="M1358">
        <v>46</v>
      </c>
      <c r="N1358" t="s">
        <v>4332</v>
      </c>
      <c r="O1358" t="s">
        <v>5729</v>
      </c>
      <c r="P1358" t="s">
        <v>38</v>
      </c>
    </row>
    <row r="1359" spans="1:16" x14ac:dyDescent="0.55000000000000004">
      <c r="A1359">
        <v>490051</v>
      </c>
      <c r="B1359" t="s">
        <v>5711</v>
      </c>
      <c r="C1359">
        <v>1358</v>
      </c>
      <c r="D1359" t="s">
        <v>5730</v>
      </c>
      <c r="E1359" t="s">
        <v>5731</v>
      </c>
      <c r="F1359" t="s">
        <v>5732</v>
      </c>
      <c r="G1359" t="s">
        <v>107</v>
      </c>
      <c r="H1359" t="s">
        <v>262</v>
      </c>
      <c r="I1359" t="s">
        <v>4426</v>
      </c>
      <c r="J1359" t="s">
        <v>3337</v>
      </c>
      <c r="K1359" t="s">
        <v>110</v>
      </c>
      <c r="L1359" t="s">
        <v>262</v>
      </c>
      <c r="M1359">
        <v>35</v>
      </c>
      <c r="N1359" t="s">
        <v>5733</v>
      </c>
      <c r="O1359" t="s">
        <v>897</v>
      </c>
      <c r="P1359" t="s">
        <v>38</v>
      </c>
    </row>
    <row r="1360" spans="1:16" x14ac:dyDescent="0.55000000000000004">
      <c r="A1360">
        <v>490051</v>
      </c>
      <c r="B1360" t="s">
        <v>5711</v>
      </c>
      <c r="C1360">
        <v>1359</v>
      </c>
      <c r="D1360" t="s">
        <v>5734</v>
      </c>
      <c r="E1360" t="s">
        <v>5735</v>
      </c>
      <c r="F1360" t="s">
        <v>5736</v>
      </c>
      <c r="G1360" t="s">
        <v>2873</v>
      </c>
      <c r="H1360" t="s">
        <v>262</v>
      </c>
      <c r="I1360" t="s">
        <v>5737</v>
      </c>
      <c r="J1360" t="s">
        <v>5715</v>
      </c>
      <c r="K1360" t="s">
        <v>110</v>
      </c>
      <c r="L1360" t="s">
        <v>262</v>
      </c>
      <c r="M1360">
        <v>35</v>
      </c>
      <c r="N1360" t="s">
        <v>3458</v>
      </c>
      <c r="O1360" t="s">
        <v>76</v>
      </c>
      <c r="P1360" t="s">
        <v>38</v>
      </c>
    </row>
    <row r="1361" spans="1:16" x14ac:dyDescent="0.55000000000000004">
      <c r="A1361">
        <v>490051</v>
      </c>
      <c r="B1361" t="s">
        <v>5711</v>
      </c>
      <c r="C1361">
        <v>1360</v>
      </c>
      <c r="D1361" t="s">
        <v>5738</v>
      </c>
      <c r="E1361" t="s">
        <v>5739</v>
      </c>
      <c r="F1361" t="s">
        <v>5740</v>
      </c>
      <c r="G1361" t="s">
        <v>107</v>
      </c>
      <c r="H1361" t="s">
        <v>3532</v>
      </c>
      <c r="I1361" t="s">
        <v>5741</v>
      </c>
      <c r="J1361" t="s">
        <v>1163</v>
      </c>
      <c r="K1361" t="s">
        <v>110</v>
      </c>
      <c r="L1361" t="s">
        <v>3532</v>
      </c>
      <c r="M1361">
        <v>15</v>
      </c>
      <c r="N1361" t="s">
        <v>5742</v>
      </c>
      <c r="O1361" t="s">
        <v>1119</v>
      </c>
      <c r="P1361" t="s">
        <v>38</v>
      </c>
    </row>
    <row r="1362" spans="1:16" x14ac:dyDescent="0.55000000000000004">
      <c r="A1362">
        <v>490051</v>
      </c>
      <c r="B1362" t="s">
        <v>5711</v>
      </c>
      <c r="C1362">
        <v>1361</v>
      </c>
      <c r="D1362" t="s">
        <v>5743</v>
      </c>
      <c r="E1362" t="s">
        <v>5744</v>
      </c>
      <c r="F1362" t="s">
        <v>5745</v>
      </c>
      <c r="G1362" t="s">
        <v>107</v>
      </c>
      <c r="H1362" t="s">
        <v>93</v>
      </c>
      <c r="I1362" t="s">
        <v>3587</v>
      </c>
      <c r="J1362" t="s">
        <v>1163</v>
      </c>
      <c r="K1362" t="s">
        <v>110</v>
      </c>
      <c r="L1362" t="s">
        <v>93</v>
      </c>
      <c r="M1362">
        <v>28</v>
      </c>
      <c r="N1362" t="s">
        <v>5746</v>
      </c>
      <c r="O1362" t="s">
        <v>5747</v>
      </c>
      <c r="P1362" t="s">
        <v>38</v>
      </c>
    </row>
    <row r="1363" spans="1:16" x14ac:dyDescent="0.55000000000000004">
      <c r="A1363">
        <v>490051</v>
      </c>
      <c r="B1363" t="s">
        <v>5711</v>
      </c>
      <c r="C1363">
        <v>1362</v>
      </c>
      <c r="D1363" t="s">
        <v>5748</v>
      </c>
      <c r="E1363" t="s">
        <v>5749</v>
      </c>
      <c r="F1363" t="s">
        <v>5750</v>
      </c>
      <c r="G1363" t="s">
        <v>107</v>
      </c>
      <c r="H1363" t="s">
        <v>158</v>
      </c>
      <c r="I1363" t="s">
        <v>159</v>
      </c>
      <c r="J1363" t="s">
        <v>3337</v>
      </c>
      <c r="K1363" t="s">
        <v>110</v>
      </c>
      <c r="L1363" t="s">
        <v>158</v>
      </c>
      <c r="M1363">
        <v>24</v>
      </c>
      <c r="N1363" t="s">
        <v>102</v>
      </c>
      <c r="O1363" t="s">
        <v>5751</v>
      </c>
      <c r="P1363" t="s">
        <v>38</v>
      </c>
    </row>
    <row r="1364" spans="1:16" x14ac:dyDescent="0.55000000000000004">
      <c r="A1364">
        <v>490051</v>
      </c>
      <c r="B1364" t="s">
        <v>5711</v>
      </c>
      <c r="C1364">
        <v>1363</v>
      </c>
      <c r="D1364" t="s">
        <v>5752</v>
      </c>
      <c r="E1364" t="s">
        <v>5753</v>
      </c>
      <c r="F1364" t="s">
        <v>5754</v>
      </c>
      <c r="G1364" t="s">
        <v>107</v>
      </c>
      <c r="H1364" t="s">
        <v>100</v>
      </c>
      <c r="I1364" t="s">
        <v>4531</v>
      </c>
      <c r="J1364" t="s">
        <v>1163</v>
      </c>
      <c r="K1364" t="s">
        <v>110</v>
      </c>
      <c r="L1364" t="s">
        <v>100</v>
      </c>
      <c r="M1364">
        <v>27</v>
      </c>
      <c r="N1364" t="s">
        <v>5755</v>
      </c>
      <c r="O1364" t="s">
        <v>828</v>
      </c>
      <c r="P1364" t="s">
        <v>38</v>
      </c>
    </row>
    <row r="1365" spans="1:16" x14ac:dyDescent="0.55000000000000004">
      <c r="A1365">
        <v>490051</v>
      </c>
      <c r="B1365" t="s">
        <v>5711</v>
      </c>
      <c r="C1365">
        <v>1364</v>
      </c>
      <c r="D1365" t="s">
        <v>5756</v>
      </c>
      <c r="E1365" t="s">
        <v>5757</v>
      </c>
      <c r="F1365" t="s">
        <v>5758</v>
      </c>
      <c r="G1365" t="s">
        <v>2873</v>
      </c>
      <c r="H1365" t="s">
        <v>1098</v>
      </c>
      <c r="I1365" t="s">
        <v>5759</v>
      </c>
      <c r="J1365" t="s">
        <v>5760</v>
      </c>
      <c r="K1365" t="s">
        <v>110</v>
      </c>
      <c r="L1365" t="s">
        <v>1098</v>
      </c>
      <c r="M1365">
        <v>42</v>
      </c>
      <c r="N1365" t="s">
        <v>5761</v>
      </c>
      <c r="O1365" t="s">
        <v>5762</v>
      </c>
      <c r="P1365" t="s">
        <v>38</v>
      </c>
    </row>
    <row r="1366" spans="1:16" x14ac:dyDescent="0.55000000000000004">
      <c r="A1366">
        <v>490051</v>
      </c>
      <c r="B1366" t="s">
        <v>5711</v>
      </c>
      <c r="C1366">
        <v>1365</v>
      </c>
      <c r="D1366" t="s">
        <v>5763</v>
      </c>
      <c r="E1366" t="s">
        <v>5764</v>
      </c>
      <c r="F1366" t="s">
        <v>5765</v>
      </c>
      <c r="G1366" t="s">
        <v>107</v>
      </c>
      <c r="H1366" t="s">
        <v>93</v>
      </c>
      <c r="I1366" t="s">
        <v>3587</v>
      </c>
      <c r="J1366" t="s">
        <v>3337</v>
      </c>
      <c r="K1366" t="s">
        <v>110</v>
      </c>
      <c r="L1366" t="s">
        <v>93</v>
      </c>
      <c r="M1366">
        <v>28</v>
      </c>
      <c r="N1366" t="s">
        <v>668</v>
      </c>
      <c r="O1366" t="s">
        <v>5766</v>
      </c>
      <c r="P1366" t="s">
        <v>38</v>
      </c>
    </row>
    <row r="1367" spans="1:16" x14ac:dyDescent="0.55000000000000004">
      <c r="A1367">
        <v>490051</v>
      </c>
      <c r="B1367" t="s">
        <v>5711</v>
      </c>
      <c r="C1367">
        <v>1366</v>
      </c>
      <c r="D1367" t="s">
        <v>5767</v>
      </c>
      <c r="E1367" t="s">
        <v>5768</v>
      </c>
      <c r="F1367" t="s">
        <v>5769</v>
      </c>
      <c r="G1367" t="s">
        <v>107</v>
      </c>
      <c r="H1367" t="s">
        <v>100</v>
      </c>
      <c r="I1367" t="s">
        <v>3250</v>
      </c>
      <c r="J1367" t="s">
        <v>399</v>
      </c>
      <c r="K1367" t="s">
        <v>110</v>
      </c>
      <c r="L1367" t="s">
        <v>100</v>
      </c>
      <c r="M1367">
        <v>27</v>
      </c>
      <c r="N1367" t="s">
        <v>166</v>
      </c>
      <c r="O1367" t="s">
        <v>3096</v>
      </c>
      <c r="P1367" t="s">
        <v>38</v>
      </c>
    </row>
    <row r="1368" spans="1:16" x14ac:dyDescent="0.55000000000000004">
      <c r="A1368">
        <v>490051</v>
      </c>
      <c r="B1368" t="s">
        <v>5711</v>
      </c>
      <c r="C1368">
        <v>1367</v>
      </c>
      <c r="D1368" t="s">
        <v>5770</v>
      </c>
      <c r="E1368" t="s">
        <v>5771</v>
      </c>
      <c r="F1368" t="s">
        <v>5772</v>
      </c>
      <c r="G1368" t="s">
        <v>107</v>
      </c>
      <c r="H1368" t="s">
        <v>100</v>
      </c>
      <c r="I1368" t="s">
        <v>4558</v>
      </c>
      <c r="J1368" t="s">
        <v>5760</v>
      </c>
      <c r="K1368" t="s">
        <v>110</v>
      </c>
      <c r="L1368" t="s">
        <v>100</v>
      </c>
      <c r="M1368">
        <v>27</v>
      </c>
      <c r="N1368" t="s">
        <v>5773</v>
      </c>
      <c r="O1368" t="s">
        <v>679</v>
      </c>
      <c r="P1368" t="s">
        <v>38</v>
      </c>
    </row>
    <row r="1369" spans="1:16" x14ac:dyDescent="0.55000000000000004">
      <c r="A1369">
        <v>490051</v>
      </c>
      <c r="B1369" t="s">
        <v>5711</v>
      </c>
      <c r="C1369">
        <v>1368</v>
      </c>
      <c r="D1369" t="s">
        <v>5774</v>
      </c>
      <c r="E1369" t="s">
        <v>5775</v>
      </c>
      <c r="F1369" t="s">
        <v>5776</v>
      </c>
      <c r="G1369" t="s">
        <v>2873</v>
      </c>
      <c r="H1369" t="s">
        <v>93</v>
      </c>
      <c r="I1369" t="s">
        <v>3587</v>
      </c>
      <c r="J1369" t="s">
        <v>1163</v>
      </c>
      <c r="K1369" t="s">
        <v>110</v>
      </c>
      <c r="L1369" t="s">
        <v>93</v>
      </c>
      <c r="M1369">
        <v>28</v>
      </c>
      <c r="N1369" t="s">
        <v>5777</v>
      </c>
      <c r="O1369" t="s">
        <v>239</v>
      </c>
      <c r="P1369" t="s">
        <v>38</v>
      </c>
    </row>
    <row r="1370" spans="1:16" x14ac:dyDescent="0.55000000000000004">
      <c r="A1370">
        <v>490051</v>
      </c>
      <c r="B1370" t="s">
        <v>5711</v>
      </c>
      <c r="C1370">
        <v>1369</v>
      </c>
      <c r="D1370" t="s">
        <v>5778</v>
      </c>
      <c r="E1370" t="s">
        <v>5779</v>
      </c>
      <c r="F1370" t="s">
        <v>5780</v>
      </c>
      <c r="G1370" t="s">
        <v>116</v>
      </c>
      <c r="H1370" t="s">
        <v>93</v>
      </c>
      <c r="I1370" t="s">
        <v>431</v>
      </c>
      <c r="J1370" t="s">
        <v>1163</v>
      </c>
      <c r="K1370" t="s">
        <v>119</v>
      </c>
      <c r="L1370" t="s">
        <v>93</v>
      </c>
      <c r="M1370">
        <v>28</v>
      </c>
      <c r="N1370" t="s">
        <v>1804</v>
      </c>
      <c r="O1370" t="s">
        <v>5781</v>
      </c>
      <c r="P1370" t="s">
        <v>38</v>
      </c>
    </row>
    <row r="1371" spans="1:16" x14ac:dyDescent="0.55000000000000004">
      <c r="A1371">
        <v>490051</v>
      </c>
      <c r="B1371" t="s">
        <v>5711</v>
      </c>
      <c r="C1371">
        <v>1370</v>
      </c>
      <c r="D1371" t="s">
        <v>5782</v>
      </c>
      <c r="E1371" t="s">
        <v>5783</v>
      </c>
      <c r="F1371" t="s">
        <v>5784</v>
      </c>
      <c r="G1371" t="s">
        <v>107</v>
      </c>
      <c r="H1371" t="s">
        <v>3532</v>
      </c>
      <c r="I1371" t="s">
        <v>3533</v>
      </c>
      <c r="J1371" t="s">
        <v>1163</v>
      </c>
      <c r="K1371" t="s">
        <v>119</v>
      </c>
      <c r="L1371" t="s">
        <v>100</v>
      </c>
      <c r="M1371">
        <v>27</v>
      </c>
      <c r="N1371" t="s">
        <v>330</v>
      </c>
      <c r="O1371" t="s">
        <v>2538</v>
      </c>
      <c r="P1371" t="s">
        <v>38</v>
      </c>
    </row>
    <row r="1372" spans="1:16" x14ac:dyDescent="0.55000000000000004">
      <c r="A1372">
        <v>490051</v>
      </c>
      <c r="B1372" t="s">
        <v>5711</v>
      </c>
      <c r="C1372">
        <v>1371</v>
      </c>
      <c r="D1372" t="s">
        <v>5785</v>
      </c>
      <c r="E1372" t="s">
        <v>5786</v>
      </c>
      <c r="F1372" t="s">
        <v>5787</v>
      </c>
      <c r="G1372" t="s">
        <v>107</v>
      </c>
      <c r="H1372" t="s">
        <v>100</v>
      </c>
      <c r="I1372" t="s">
        <v>3250</v>
      </c>
      <c r="J1372" t="s">
        <v>1163</v>
      </c>
      <c r="K1372" t="s">
        <v>119</v>
      </c>
      <c r="L1372" t="s">
        <v>100</v>
      </c>
      <c r="M1372">
        <v>27</v>
      </c>
      <c r="N1372" t="s">
        <v>833</v>
      </c>
      <c r="O1372" t="s">
        <v>187</v>
      </c>
      <c r="P1372" t="s">
        <v>38</v>
      </c>
    </row>
    <row r="1373" spans="1:16" x14ac:dyDescent="0.55000000000000004">
      <c r="A1373">
        <v>490051</v>
      </c>
      <c r="B1373" t="s">
        <v>5711</v>
      </c>
      <c r="C1373">
        <v>1372</v>
      </c>
      <c r="D1373" t="s">
        <v>5788</v>
      </c>
      <c r="E1373" t="s">
        <v>5789</v>
      </c>
      <c r="F1373" t="s">
        <v>5790</v>
      </c>
      <c r="G1373" t="s">
        <v>116</v>
      </c>
      <c r="H1373" t="s">
        <v>100</v>
      </c>
      <c r="I1373" t="s">
        <v>4558</v>
      </c>
      <c r="J1373" t="s">
        <v>1163</v>
      </c>
      <c r="K1373" t="s">
        <v>119</v>
      </c>
      <c r="L1373" t="s">
        <v>100</v>
      </c>
      <c r="M1373">
        <v>27</v>
      </c>
      <c r="N1373" t="s">
        <v>5791</v>
      </c>
      <c r="O1373" t="s">
        <v>1190</v>
      </c>
      <c r="P1373" t="s">
        <v>38</v>
      </c>
    </row>
    <row r="1374" spans="1:16" x14ac:dyDescent="0.55000000000000004">
      <c r="A1374">
        <v>490051</v>
      </c>
      <c r="B1374" t="s">
        <v>5711</v>
      </c>
      <c r="C1374">
        <v>1373</v>
      </c>
      <c r="D1374" t="s">
        <v>5792</v>
      </c>
      <c r="E1374" t="s">
        <v>5793</v>
      </c>
      <c r="F1374" t="s">
        <v>5794</v>
      </c>
      <c r="G1374" t="s">
        <v>2873</v>
      </c>
      <c r="H1374" t="s">
        <v>45</v>
      </c>
      <c r="I1374" t="s">
        <v>3072</v>
      </c>
      <c r="J1374" t="s">
        <v>204</v>
      </c>
      <c r="K1374" t="s">
        <v>119</v>
      </c>
      <c r="L1374" t="s">
        <v>45</v>
      </c>
      <c r="M1374">
        <v>25</v>
      </c>
      <c r="N1374" t="s">
        <v>82</v>
      </c>
      <c r="O1374" t="s">
        <v>1844</v>
      </c>
      <c r="P1374" t="s">
        <v>38</v>
      </c>
    </row>
    <row r="1375" spans="1:16" x14ac:dyDescent="0.55000000000000004">
      <c r="A1375">
        <v>490051</v>
      </c>
      <c r="B1375" t="s">
        <v>5711</v>
      </c>
      <c r="C1375">
        <v>1374</v>
      </c>
      <c r="D1375" t="s">
        <v>5795</v>
      </c>
      <c r="E1375" t="s">
        <v>5796</v>
      </c>
      <c r="F1375" t="s">
        <v>5797</v>
      </c>
      <c r="G1375" t="s">
        <v>116</v>
      </c>
      <c r="H1375" t="s">
        <v>3532</v>
      </c>
      <c r="I1375" t="s">
        <v>5798</v>
      </c>
      <c r="J1375" t="s">
        <v>1163</v>
      </c>
      <c r="K1375" t="s">
        <v>119</v>
      </c>
      <c r="L1375" t="s">
        <v>3532</v>
      </c>
      <c r="M1375">
        <v>15</v>
      </c>
      <c r="N1375" t="s">
        <v>1383</v>
      </c>
      <c r="O1375" t="s">
        <v>1591</v>
      </c>
      <c r="P1375" t="s">
        <v>38</v>
      </c>
    </row>
    <row r="1376" spans="1:16" x14ac:dyDescent="0.55000000000000004">
      <c r="A1376">
        <v>490051</v>
      </c>
      <c r="B1376" t="s">
        <v>5711</v>
      </c>
      <c r="C1376">
        <v>1375</v>
      </c>
      <c r="D1376" t="s">
        <v>5799</v>
      </c>
      <c r="E1376" t="s">
        <v>5800</v>
      </c>
      <c r="F1376" t="s">
        <v>3294</v>
      </c>
      <c r="G1376" t="s">
        <v>116</v>
      </c>
      <c r="H1376" t="s">
        <v>93</v>
      </c>
      <c r="I1376" t="s">
        <v>3085</v>
      </c>
      <c r="J1376" t="s">
        <v>1163</v>
      </c>
      <c r="K1376" t="s">
        <v>119</v>
      </c>
      <c r="L1376" t="s">
        <v>93</v>
      </c>
      <c r="M1376">
        <v>28</v>
      </c>
      <c r="N1376" t="s">
        <v>5801</v>
      </c>
      <c r="O1376" t="s">
        <v>5802</v>
      </c>
      <c r="P1376" t="s">
        <v>38</v>
      </c>
    </row>
    <row r="1377" spans="1:16" x14ac:dyDescent="0.55000000000000004">
      <c r="A1377">
        <v>490051</v>
      </c>
      <c r="B1377" t="s">
        <v>5711</v>
      </c>
      <c r="C1377">
        <v>1376</v>
      </c>
      <c r="D1377" t="s">
        <v>5803</v>
      </c>
      <c r="E1377" t="s">
        <v>5804</v>
      </c>
      <c r="F1377" t="s">
        <v>5805</v>
      </c>
      <c r="G1377" t="s">
        <v>116</v>
      </c>
      <c r="H1377" t="s">
        <v>249</v>
      </c>
      <c r="I1377" t="s">
        <v>5806</v>
      </c>
      <c r="J1377" t="s">
        <v>5760</v>
      </c>
      <c r="K1377" t="s">
        <v>119</v>
      </c>
      <c r="L1377" t="s">
        <v>249</v>
      </c>
      <c r="M1377">
        <v>33</v>
      </c>
      <c r="N1377" t="s">
        <v>5807</v>
      </c>
      <c r="O1377" t="s">
        <v>5808</v>
      </c>
      <c r="P1377" t="s">
        <v>38</v>
      </c>
    </row>
    <row r="1378" spans="1:16" x14ac:dyDescent="0.55000000000000004">
      <c r="A1378">
        <v>490051</v>
      </c>
      <c r="B1378" t="s">
        <v>5711</v>
      </c>
      <c r="C1378">
        <v>1377</v>
      </c>
      <c r="D1378" t="s">
        <v>5809</v>
      </c>
      <c r="E1378" t="s">
        <v>5810</v>
      </c>
      <c r="F1378" t="s">
        <v>5811</v>
      </c>
      <c r="G1378" t="s">
        <v>107</v>
      </c>
      <c r="H1378" t="s">
        <v>93</v>
      </c>
      <c r="I1378" t="s">
        <v>5812</v>
      </c>
      <c r="J1378" t="s">
        <v>5760</v>
      </c>
      <c r="K1378" t="s">
        <v>119</v>
      </c>
      <c r="L1378" t="s">
        <v>93</v>
      </c>
      <c r="M1378">
        <v>28</v>
      </c>
      <c r="N1378" t="s">
        <v>5813</v>
      </c>
      <c r="O1378" t="s">
        <v>319</v>
      </c>
      <c r="P1378" t="s">
        <v>38</v>
      </c>
    </row>
    <row r="1379" spans="1:16" x14ac:dyDescent="0.55000000000000004">
      <c r="A1379">
        <v>490051</v>
      </c>
      <c r="B1379" t="s">
        <v>5711</v>
      </c>
      <c r="C1379">
        <v>1378</v>
      </c>
      <c r="D1379" t="s">
        <v>5814</v>
      </c>
      <c r="E1379" t="s">
        <v>5815</v>
      </c>
      <c r="F1379" t="s">
        <v>5816</v>
      </c>
      <c r="G1379" t="s">
        <v>116</v>
      </c>
      <c r="H1379" t="s">
        <v>93</v>
      </c>
      <c r="I1379" t="s">
        <v>431</v>
      </c>
      <c r="J1379" t="s">
        <v>1163</v>
      </c>
      <c r="K1379" t="s">
        <v>119</v>
      </c>
      <c r="L1379" t="s">
        <v>93</v>
      </c>
      <c r="M1379">
        <v>28</v>
      </c>
      <c r="N1379" t="s">
        <v>270</v>
      </c>
      <c r="O1379" t="s">
        <v>5817</v>
      </c>
      <c r="P1379" t="s">
        <v>38</v>
      </c>
    </row>
    <row r="1380" spans="1:16" x14ac:dyDescent="0.55000000000000004">
      <c r="A1380">
        <v>490051</v>
      </c>
      <c r="B1380" t="s">
        <v>5711</v>
      </c>
      <c r="C1380">
        <v>1379</v>
      </c>
      <c r="D1380" t="s">
        <v>5818</v>
      </c>
      <c r="E1380" t="s">
        <v>5819</v>
      </c>
      <c r="F1380" t="s">
        <v>5820</v>
      </c>
      <c r="G1380" t="s">
        <v>116</v>
      </c>
      <c r="H1380" t="s">
        <v>404</v>
      </c>
      <c r="I1380" t="s">
        <v>5821</v>
      </c>
      <c r="J1380" t="s">
        <v>399</v>
      </c>
      <c r="K1380" t="s">
        <v>119</v>
      </c>
      <c r="L1380" t="s">
        <v>404</v>
      </c>
      <c r="M1380">
        <v>16</v>
      </c>
      <c r="N1380" t="s">
        <v>5028</v>
      </c>
      <c r="O1380" t="s">
        <v>567</v>
      </c>
      <c r="P1380" t="s">
        <v>38</v>
      </c>
    </row>
    <row r="1381" spans="1:16" x14ac:dyDescent="0.55000000000000004">
      <c r="A1381">
        <v>490051</v>
      </c>
      <c r="B1381" t="s">
        <v>5711</v>
      </c>
      <c r="C1381">
        <v>1380</v>
      </c>
      <c r="D1381" t="s">
        <v>5822</v>
      </c>
      <c r="E1381" t="s">
        <v>5823</v>
      </c>
      <c r="F1381" t="s">
        <v>5824</v>
      </c>
      <c r="G1381" t="s">
        <v>116</v>
      </c>
      <c r="H1381" t="s">
        <v>100</v>
      </c>
      <c r="I1381" t="s">
        <v>940</v>
      </c>
      <c r="J1381" t="s">
        <v>1163</v>
      </c>
      <c r="K1381" t="s">
        <v>119</v>
      </c>
      <c r="L1381" t="s">
        <v>100</v>
      </c>
      <c r="M1381">
        <v>27</v>
      </c>
      <c r="N1381" t="s">
        <v>5825</v>
      </c>
      <c r="O1381" t="s">
        <v>5579</v>
      </c>
      <c r="P1381" t="s">
        <v>38</v>
      </c>
    </row>
    <row r="1382" spans="1:16" x14ac:dyDescent="0.55000000000000004">
      <c r="A1382">
        <v>490051</v>
      </c>
      <c r="B1382" t="s">
        <v>5711</v>
      </c>
      <c r="C1382">
        <v>1381</v>
      </c>
      <c r="D1382" t="s">
        <v>5826</v>
      </c>
      <c r="E1382" t="s">
        <v>5827</v>
      </c>
      <c r="F1382" t="s">
        <v>5828</v>
      </c>
      <c r="G1382" t="s">
        <v>107</v>
      </c>
      <c r="H1382" t="s">
        <v>158</v>
      </c>
      <c r="I1382" t="s">
        <v>5829</v>
      </c>
      <c r="J1382" t="s">
        <v>1163</v>
      </c>
      <c r="K1382" t="s">
        <v>119</v>
      </c>
      <c r="L1382" t="s">
        <v>100</v>
      </c>
      <c r="M1382">
        <v>27</v>
      </c>
      <c r="N1382" t="s">
        <v>842</v>
      </c>
      <c r="O1382" t="s">
        <v>1564</v>
      </c>
      <c r="P1382" t="s">
        <v>38</v>
      </c>
    </row>
    <row r="1383" spans="1:16" x14ac:dyDescent="0.55000000000000004">
      <c r="A1383">
        <v>490051</v>
      </c>
      <c r="B1383" t="s">
        <v>5711</v>
      </c>
      <c r="C1383">
        <v>1382</v>
      </c>
      <c r="D1383" t="s">
        <v>5830</v>
      </c>
      <c r="E1383" t="s">
        <v>5831</v>
      </c>
      <c r="F1383" t="s">
        <v>106</v>
      </c>
      <c r="G1383" t="s">
        <v>107</v>
      </c>
      <c r="H1383" t="s">
        <v>45</v>
      </c>
      <c r="I1383" t="s">
        <v>3072</v>
      </c>
      <c r="J1383" t="s">
        <v>1163</v>
      </c>
      <c r="K1383" t="s">
        <v>119</v>
      </c>
      <c r="L1383" t="s">
        <v>45</v>
      </c>
      <c r="M1383">
        <v>25</v>
      </c>
      <c r="N1383" t="s">
        <v>1796</v>
      </c>
      <c r="O1383" t="s">
        <v>5808</v>
      </c>
      <c r="P1383" t="s">
        <v>38</v>
      </c>
    </row>
    <row r="1384" spans="1:16" x14ac:dyDescent="0.55000000000000004">
      <c r="A1384">
        <v>490051</v>
      </c>
      <c r="B1384" t="s">
        <v>5711</v>
      </c>
      <c r="C1384">
        <v>1383</v>
      </c>
      <c r="D1384" t="s">
        <v>5832</v>
      </c>
      <c r="E1384" t="s">
        <v>5833</v>
      </c>
      <c r="F1384" t="s">
        <v>5834</v>
      </c>
      <c r="G1384" t="s">
        <v>107</v>
      </c>
      <c r="H1384" t="s">
        <v>93</v>
      </c>
      <c r="I1384" t="s">
        <v>431</v>
      </c>
      <c r="J1384" t="s">
        <v>1163</v>
      </c>
      <c r="K1384" t="s">
        <v>119</v>
      </c>
      <c r="L1384" t="s">
        <v>93</v>
      </c>
      <c r="M1384">
        <v>28</v>
      </c>
      <c r="N1384" t="s">
        <v>590</v>
      </c>
      <c r="O1384" t="s">
        <v>4287</v>
      </c>
      <c r="P1384" t="s">
        <v>38</v>
      </c>
    </row>
    <row r="1385" spans="1:16" x14ac:dyDescent="0.55000000000000004">
      <c r="A1385">
        <v>490051</v>
      </c>
      <c r="B1385" t="s">
        <v>5711</v>
      </c>
      <c r="C1385">
        <v>1384</v>
      </c>
      <c r="D1385" t="s">
        <v>5835</v>
      </c>
      <c r="E1385" t="s">
        <v>5836</v>
      </c>
      <c r="F1385" t="s">
        <v>5837</v>
      </c>
      <c r="G1385" t="s">
        <v>3182</v>
      </c>
      <c r="H1385" t="s">
        <v>65</v>
      </c>
      <c r="I1385" t="s">
        <v>3480</v>
      </c>
      <c r="J1385" t="s">
        <v>1163</v>
      </c>
      <c r="K1385" t="s">
        <v>13116</v>
      </c>
      <c r="L1385" t="s">
        <v>65</v>
      </c>
      <c r="M1385">
        <v>26</v>
      </c>
      <c r="N1385" t="s">
        <v>5838</v>
      </c>
      <c r="O1385" t="s">
        <v>220</v>
      </c>
      <c r="P1385" t="s">
        <v>38</v>
      </c>
    </row>
    <row r="1386" spans="1:16" x14ac:dyDescent="0.55000000000000004">
      <c r="A1386">
        <v>490051</v>
      </c>
      <c r="B1386" t="s">
        <v>5711</v>
      </c>
      <c r="C1386">
        <v>1385</v>
      </c>
      <c r="D1386" t="s">
        <v>5839</v>
      </c>
      <c r="E1386" t="s">
        <v>5840</v>
      </c>
      <c r="F1386" t="s">
        <v>5841</v>
      </c>
      <c r="G1386" t="s">
        <v>116</v>
      </c>
      <c r="H1386" t="s">
        <v>100</v>
      </c>
      <c r="I1386" t="s">
        <v>940</v>
      </c>
      <c r="J1386" t="s">
        <v>1579</v>
      </c>
      <c r="K1386" t="s">
        <v>3558</v>
      </c>
      <c r="L1386" t="s">
        <v>100</v>
      </c>
      <c r="M1386">
        <v>27</v>
      </c>
      <c r="N1386" t="s">
        <v>192</v>
      </c>
      <c r="O1386" t="s">
        <v>2235</v>
      </c>
      <c r="P1386" t="s">
        <v>38</v>
      </c>
    </row>
    <row r="1387" spans="1:16" x14ac:dyDescent="0.55000000000000004">
      <c r="A1387">
        <v>490051</v>
      </c>
      <c r="B1387" t="s">
        <v>5711</v>
      </c>
      <c r="C1387">
        <v>1386</v>
      </c>
      <c r="D1387" t="s">
        <v>5842</v>
      </c>
      <c r="E1387" t="s">
        <v>5843</v>
      </c>
      <c r="F1387" t="s">
        <v>3851</v>
      </c>
      <c r="G1387" t="s">
        <v>31</v>
      </c>
      <c r="H1387" t="s">
        <v>51</v>
      </c>
      <c r="I1387" t="s">
        <v>329</v>
      </c>
      <c r="J1387" t="s">
        <v>1163</v>
      </c>
      <c r="K1387" t="s">
        <v>35</v>
      </c>
      <c r="L1387" t="s">
        <v>51</v>
      </c>
      <c r="M1387">
        <v>29</v>
      </c>
      <c r="N1387" t="s">
        <v>5844</v>
      </c>
      <c r="O1387" t="s">
        <v>76</v>
      </c>
      <c r="P1387" t="s">
        <v>38</v>
      </c>
    </row>
    <row r="1388" spans="1:16" x14ac:dyDescent="0.55000000000000004">
      <c r="A1388">
        <v>490051</v>
      </c>
      <c r="B1388" t="s">
        <v>5711</v>
      </c>
      <c r="C1388">
        <v>1387</v>
      </c>
      <c r="D1388" t="s">
        <v>5845</v>
      </c>
      <c r="E1388" t="s">
        <v>5846</v>
      </c>
      <c r="F1388" t="s">
        <v>30</v>
      </c>
      <c r="G1388" t="s">
        <v>31</v>
      </c>
      <c r="H1388" t="s">
        <v>100</v>
      </c>
      <c r="I1388" t="s">
        <v>4531</v>
      </c>
      <c r="J1388" t="s">
        <v>204</v>
      </c>
      <c r="K1388" t="s">
        <v>35</v>
      </c>
      <c r="L1388" t="s">
        <v>100</v>
      </c>
      <c r="M1388">
        <v>27</v>
      </c>
      <c r="N1388" t="s">
        <v>1214</v>
      </c>
      <c r="O1388" t="s">
        <v>3548</v>
      </c>
      <c r="P1388" t="s">
        <v>38</v>
      </c>
    </row>
    <row r="1389" spans="1:16" x14ac:dyDescent="0.55000000000000004">
      <c r="A1389">
        <v>490051</v>
      </c>
      <c r="B1389" t="s">
        <v>5711</v>
      </c>
      <c r="C1389">
        <v>1388</v>
      </c>
      <c r="D1389" t="s">
        <v>5847</v>
      </c>
      <c r="E1389" t="s">
        <v>5848</v>
      </c>
      <c r="F1389" t="s">
        <v>5849</v>
      </c>
      <c r="G1389" t="s">
        <v>116</v>
      </c>
      <c r="H1389" t="s">
        <v>72</v>
      </c>
      <c r="I1389" t="s">
        <v>1061</v>
      </c>
      <c r="J1389" t="s">
        <v>1163</v>
      </c>
      <c r="K1389" t="s">
        <v>35</v>
      </c>
      <c r="L1389" t="s">
        <v>100</v>
      </c>
      <c r="M1389">
        <v>27</v>
      </c>
      <c r="N1389" t="s">
        <v>823</v>
      </c>
      <c r="O1389" t="s">
        <v>1950</v>
      </c>
      <c r="P1389" t="s">
        <v>38</v>
      </c>
    </row>
    <row r="1390" spans="1:16" x14ac:dyDescent="0.55000000000000004">
      <c r="A1390">
        <v>490051</v>
      </c>
      <c r="B1390" t="s">
        <v>5711</v>
      </c>
      <c r="C1390">
        <v>1389</v>
      </c>
      <c r="D1390" t="s">
        <v>5850</v>
      </c>
      <c r="E1390" t="s">
        <v>5851</v>
      </c>
      <c r="F1390" t="s">
        <v>5852</v>
      </c>
      <c r="G1390" t="s">
        <v>116</v>
      </c>
      <c r="H1390" t="s">
        <v>814</v>
      </c>
      <c r="I1390" t="s">
        <v>5853</v>
      </c>
      <c r="J1390" t="s">
        <v>3337</v>
      </c>
      <c r="K1390" t="s">
        <v>35</v>
      </c>
      <c r="L1390" t="s">
        <v>814</v>
      </c>
      <c r="M1390">
        <v>44</v>
      </c>
      <c r="N1390" t="s">
        <v>5854</v>
      </c>
      <c r="O1390" t="s">
        <v>5855</v>
      </c>
      <c r="P1390" t="s">
        <v>38</v>
      </c>
    </row>
    <row r="1391" spans="1:16" x14ac:dyDescent="0.55000000000000004">
      <c r="A1391">
        <v>490051</v>
      </c>
      <c r="B1391" t="s">
        <v>5711</v>
      </c>
      <c r="C1391">
        <v>1390</v>
      </c>
      <c r="D1391" t="s">
        <v>5856</v>
      </c>
      <c r="E1391" t="s">
        <v>5857</v>
      </c>
      <c r="F1391" t="s">
        <v>5858</v>
      </c>
      <c r="G1391" t="s">
        <v>116</v>
      </c>
      <c r="H1391" t="s">
        <v>386</v>
      </c>
      <c r="I1391" t="s">
        <v>3510</v>
      </c>
      <c r="J1391" t="s">
        <v>3337</v>
      </c>
      <c r="K1391" t="s">
        <v>35</v>
      </c>
      <c r="L1391" t="s">
        <v>386</v>
      </c>
      <c r="M1391" t="s">
        <v>388</v>
      </c>
      <c r="N1391" t="s">
        <v>5859</v>
      </c>
      <c r="O1391" t="s">
        <v>1687</v>
      </c>
      <c r="P1391" t="s">
        <v>38</v>
      </c>
    </row>
    <row r="1392" spans="1:16" x14ac:dyDescent="0.55000000000000004">
      <c r="A1392">
        <v>490051</v>
      </c>
      <c r="B1392" t="s">
        <v>5711</v>
      </c>
      <c r="C1392">
        <v>1391</v>
      </c>
      <c r="D1392" t="s">
        <v>5860</v>
      </c>
      <c r="E1392" t="s">
        <v>5861</v>
      </c>
      <c r="F1392" t="s">
        <v>1371</v>
      </c>
      <c r="G1392" t="s">
        <v>31</v>
      </c>
      <c r="H1392" t="s">
        <v>51</v>
      </c>
      <c r="I1392" t="s">
        <v>1359</v>
      </c>
      <c r="J1392" t="s">
        <v>3337</v>
      </c>
      <c r="K1392" t="s">
        <v>35</v>
      </c>
      <c r="L1392" t="s">
        <v>51</v>
      </c>
      <c r="M1392">
        <v>29</v>
      </c>
      <c r="N1392" t="s">
        <v>990</v>
      </c>
      <c r="O1392" t="s">
        <v>673</v>
      </c>
      <c r="P1392" t="s">
        <v>38</v>
      </c>
    </row>
    <row r="1393" spans="1:16" x14ac:dyDescent="0.55000000000000004">
      <c r="A1393">
        <v>490051</v>
      </c>
      <c r="B1393" t="s">
        <v>5711</v>
      </c>
      <c r="C1393">
        <v>1392</v>
      </c>
      <c r="D1393" t="s">
        <v>5862</v>
      </c>
      <c r="E1393" t="s">
        <v>5863</v>
      </c>
      <c r="F1393" t="s">
        <v>4048</v>
      </c>
      <c r="G1393" t="s">
        <v>31</v>
      </c>
      <c r="H1393" t="s">
        <v>117</v>
      </c>
      <c r="I1393" t="s">
        <v>3145</v>
      </c>
      <c r="J1393" t="s">
        <v>1163</v>
      </c>
      <c r="K1393" t="s">
        <v>35</v>
      </c>
      <c r="L1393" t="s">
        <v>117</v>
      </c>
      <c r="M1393">
        <v>18</v>
      </c>
      <c r="N1393" t="s">
        <v>5864</v>
      </c>
      <c r="O1393" t="s">
        <v>1001</v>
      </c>
      <c r="P1393" t="s">
        <v>38</v>
      </c>
    </row>
    <row r="1394" spans="1:16" x14ac:dyDescent="0.55000000000000004">
      <c r="A1394">
        <v>490051</v>
      </c>
      <c r="B1394" t="s">
        <v>5711</v>
      </c>
      <c r="C1394">
        <v>1393</v>
      </c>
      <c r="D1394" t="s">
        <v>5865</v>
      </c>
      <c r="E1394" t="s">
        <v>5866</v>
      </c>
      <c r="F1394" t="s">
        <v>2173</v>
      </c>
      <c r="G1394" t="s">
        <v>116</v>
      </c>
      <c r="H1394" t="s">
        <v>100</v>
      </c>
      <c r="I1394" t="s">
        <v>224</v>
      </c>
      <c r="J1394" t="s">
        <v>1163</v>
      </c>
      <c r="K1394" t="s">
        <v>35</v>
      </c>
      <c r="L1394" t="s">
        <v>100</v>
      </c>
      <c r="M1394">
        <v>27</v>
      </c>
      <c r="N1394" t="s">
        <v>1728</v>
      </c>
      <c r="O1394" t="s">
        <v>828</v>
      </c>
      <c r="P1394" t="s">
        <v>38</v>
      </c>
    </row>
    <row r="1395" spans="1:16" x14ac:dyDescent="0.55000000000000004">
      <c r="A1395">
        <v>490051</v>
      </c>
      <c r="B1395" t="s">
        <v>5711</v>
      </c>
      <c r="C1395">
        <v>1394</v>
      </c>
      <c r="D1395" t="s">
        <v>5867</v>
      </c>
      <c r="E1395" t="s">
        <v>5868</v>
      </c>
      <c r="F1395" t="s">
        <v>5869</v>
      </c>
      <c r="G1395" t="s">
        <v>116</v>
      </c>
      <c r="H1395" t="s">
        <v>3077</v>
      </c>
      <c r="I1395" t="s">
        <v>3204</v>
      </c>
      <c r="J1395" t="s">
        <v>81</v>
      </c>
      <c r="K1395" t="s">
        <v>35</v>
      </c>
      <c r="L1395" t="s">
        <v>3077</v>
      </c>
      <c r="M1395" t="s">
        <v>3079</v>
      </c>
      <c r="N1395" t="s">
        <v>5870</v>
      </c>
      <c r="O1395" t="s">
        <v>1950</v>
      </c>
      <c r="P1395" t="s">
        <v>38</v>
      </c>
    </row>
    <row r="1396" spans="1:16" x14ac:dyDescent="0.55000000000000004">
      <c r="A1396">
        <v>490051</v>
      </c>
      <c r="B1396" t="s">
        <v>5711</v>
      </c>
      <c r="C1396">
        <v>1395</v>
      </c>
      <c r="D1396" t="s">
        <v>5871</v>
      </c>
      <c r="E1396" t="s">
        <v>5872</v>
      </c>
      <c r="F1396" t="s">
        <v>5873</v>
      </c>
      <c r="G1396" t="s">
        <v>116</v>
      </c>
      <c r="H1396" t="s">
        <v>100</v>
      </c>
      <c r="I1396" t="s">
        <v>5425</v>
      </c>
      <c r="J1396" t="s">
        <v>3337</v>
      </c>
      <c r="K1396" t="s">
        <v>35</v>
      </c>
      <c r="L1396" t="s">
        <v>100</v>
      </c>
      <c r="M1396">
        <v>27</v>
      </c>
      <c r="N1396" t="s">
        <v>1417</v>
      </c>
      <c r="O1396" t="s">
        <v>5808</v>
      </c>
      <c r="P1396" t="s">
        <v>38</v>
      </c>
    </row>
    <row r="1397" spans="1:16" x14ac:dyDescent="0.55000000000000004">
      <c r="A1397">
        <v>490051</v>
      </c>
      <c r="B1397" t="s">
        <v>5711</v>
      </c>
      <c r="C1397">
        <v>1396</v>
      </c>
      <c r="D1397" t="s">
        <v>5874</v>
      </c>
      <c r="E1397" t="s">
        <v>5875</v>
      </c>
      <c r="F1397" t="s">
        <v>5876</v>
      </c>
      <c r="G1397" t="s">
        <v>116</v>
      </c>
      <c r="H1397" t="s">
        <v>93</v>
      </c>
      <c r="I1397" t="s">
        <v>5877</v>
      </c>
      <c r="J1397" t="s">
        <v>1163</v>
      </c>
      <c r="K1397" t="s">
        <v>35</v>
      </c>
      <c r="L1397" t="s">
        <v>93</v>
      </c>
      <c r="M1397">
        <v>28</v>
      </c>
      <c r="N1397" t="s">
        <v>257</v>
      </c>
      <c r="O1397" t="s">
        <v>553</v>
      </c>
      <c r="P1397" t="s">
        <v>38</v>
      </c>
    </row>
    <row r="1398" spans="1:16" x14ac:dyDescent="0.55000000000000004">
      <c r="A1398">
        <v>490051</v>
      </c>
      <c r="B1398" t="s">
        <v>5711</v>
      </c>
      <c r="C1398">
        <v>1397</v>
      </c>
      <c r="D1398" t="s">
        <v>5878</v>
      </c>
      <c r="E1398" t="s">
        <v>5879</v>
      </c>
      <c r="F1398" t="s">
        <v>5880</v>
      </c>
      <c r="G1398" t="s">
        <v>116</v>
      </c>
      <c r="H1398" t="s">
        <v>100</v>
      </c>
      <c r="I1398" t="s">
        <v>5881</v>
      </c>
      <c r="J1398" t="s">
        <v>5760</v>
      </c>
      <c r="K1398" t="s">
        <v>35</v>
      </c>
      <c r="L1398" t="s">
        <v>100</v>
      </c>
      <c r="M1398">
        <v>27</v>
      </c>
      <c r="N1398" t="s">
        <v>5882</v>
      </c>
      <c r="O1398" t="s">
        <v>5747</v>
      </c>
      <c r="P1398" t="s">
        <v>38</v>
      </c>
    </row>
    <row r="1399" spans="1:16" x14ac:dyDescent="0.55000000000000004">
      <c r="A1399">
        <v>490051</v>
      </c>
      <c r="B1399" t="s">
        <v>5711</v>
      </c>
      <c r="C1399">
        <v>1398</v>
      </c>
      <c r="D1399" t="s">
        <v>5883</v>
      </c>
      <c r="E1399" t="s">
        <v>5884</v>
      </c>
      <c r="F1399" t="s">
        <v>5885</v>
      </c>
      <c r="G1399" t="s">
        <v>116</v>
      </c>
      <c r="H1399" t="s">
        <v>100</v>
      </c>
      <c r="I1399" t="s">
        <v>3295</v>
      </c>
      <c r="J1399" t="s">
        <v>1163</v>
      </c>
      <c r="K1399" t="s">
        <v>35</v>
      </c>
      <c r="L1399" t="s">
        <v>100</v>
      </c>
      <c r="M1399">
        <v>27</v>
      </c>
      <c r="N1399" t="s">
        <v>5886</v>
      </c>
      <c r="O1399" t="s">
        <v>76</v>
      </c>
      <c r="P1399" t="s">
        <v>38</v>
      </c>
    </row>
    <row r="1400" spans="1:16" x14ac:dyDescent="0.55000000000000004">
      <c r="A1400">
        <v>490051</v>
      </c>
      <c r="B1400" t="s">
        <v>5711</v>
      </c>
      <c r="C1400">
        <v>1399</v>
      </c>
      <c r="D1400" t="s">
        <v>5887</v>
      </c>
      <c r="E1400" t="s">
        <v>5888</v>
      </c>
      <c r="F1400" t="s">
        <v>706</v>
      </c>
      <c r="G1400" t="s">
        <v>31</v>
      </c>
      <c r="H1400" t="s">
        <v>42</v>
      </c>
      <c r="I1400" t="s">
        <v>5889</v>
      </c>
      <c r="J1400" t="s">
        <v>1579</v>
      </c>
      <c r="K1400" t="s">
        <v>35</v>
      </c>
      <c r="L1400" t="s">
        <v>100</v>
      </c>
      <c r="M1400">
        <v>27</v>
      </c>
      <c r="N1400" t="s">
        <v>3316</v>
      </c>
      <c r="O1400" t="s">
        <v>5890</v>
      </c>
      <c r="P1400" t="s">
        <v>38</v>
      </c>
    </row>
    <row r="1401" spans="1:16" x14ac:dyDescent="0.55000000000000004">
      <c r="A1401">
        <v>490051</v>
      </c>
      <c r="B1401" t="s">
        <v>5711</v>
      </c>
      <c r="C1401">
        <v>1400</v>
      </c>
      <c r="D1401" t="s">
        <v>5891</v>
      </c>
      <c r="E1401" t="s">
        <v>5892</v>
      </c>
      <c r="F1401" t="s">
        <v>1365</v>
      </c>
      <c r="G1401" t="s">
        <v>31</v>
      </c>
      <c r="H1401" t="s">
        <v>51</v>
      </c>
      <c r="I1401" t="s">
        <v>3326</v>
      </c>
      <c r="J1401" t="s">
        <v>1579</v>
      </c>
      <c r="K1401" t="s">
        <v>35</v>
      </c>
      <c r="L1401" t="s">
        <v>51</v>
      </c>
      <c r="M1401">
        <v>29</v>
      </c>
      <c r="N1401" t="s">
        <v>3352</v>
      </c>
      <c r="O1401" t="s">
        <v>161</v>
      </c>
      <c r="P1401" t="s">
        <v>38</v>
      </c>
    </row>
    <row r="1402" spans="1:16" x14ac:dyDescent="0.55000000000000004">
      <c r="A1402">
        <v>490051</v>
      </c>
      <c r="B1402" t="s">
        <v>5711</v>
      </c>
      <c r="C1402">
        <v>1401</v>
      </c>
      <c r="D1402" t="s">
        <v>5893</v>
      </c>
      <c r="E1402" t="s">
        <v>5894</v>
      </c>
      <c r="F1402" t="s">
        <v>354</v>
      </c>
      <c r="G1402" t="s">
        <v>31</v>
      </c>
      <c r="H1402" t="s">
        <v>93</v>
      </c>
      <c r="I1402" t="s">
        <v>5895</v>
      </c>
      <c r="J1402" t="s">
        <v>81</v>
      </c>
      <c r="K1402" t="s">
        <v>35</v>
      </c>
      <c r="L1402" t="s">
        <v>93</v>
      </c>
      <c r="M1402">
        <v>28</v>
      </c>
      <c r="N1402" t="s">
        <v>5896</v>
      </c>
      <c r="O1402" t="s">
        <v>1950</v>
      </c>
      <c r="P1402" t="s">
        <v>38</v>
      </c>
    </row>
    <row r="1403" spans="1:16" x14ac:dyDescent="0.55000000000000004">
      <c r="A1403">
        <v>490051</v>
      </c>
      <c r="B1403" t="s">
        <v>5711</v>
      </c>
      <c r="C1403">
        <v>1402</v>
      </c>
      <c r="D1403" t="s">
        <v>5897</v>
      </c>
      <c r="E1403" t="s">
        <v>5898</v>
      </c>
      <c r="F1403" t="s">
        <v>5899</v>
      </c>
      <c r="G1403" t="s">
        <v>31</v>
      </c>
      <c r="H1403" t="s">
        <v>334</v>
      </c>
      <c r="I1403" t="s">
        <v>335</v>
      </c>
      <c r="J1403" t="s">
        <v>81</v>
      </c>
      <c r="K1403" t="s">
        <v>35</v>
      </c>
      <c r="L1403" t="s">
        <v>100</v>
      </c>
      <c r="M1403">
        <v>27</v>
      </c>
      <c r="N1403" t="s">
        <v>1007</v>
      </c>
      <c r="O1403" t="s">
        <v>1950</v>
      </c>
      <c r="P1403" t="s">
        <v>38</v>
      </c>
    </row>
    <row r="1404" spans="1:16" x14ac:dyDescent="0.55000000000000004">
      <c r="A1404">
        <v>490051</v>
      </c>
      <c r="B1404" t="s">
        <v>5711</v>
      </c>
      <c r="C1404">
        <v>1403</v>
      </c>
      <c r="D1404" t="s">
        <v>5900</v>
      </c>
      <c r="E1404" t="s">
        <v>5901</v>
      </c>
      <c r="F1404" t="s">
        <v>184</v>
      </c>
      <c r="G1404" t="s">
        <v>31</v>
      </c>
      <c r="H1404" t="s">
        <v>404</v>
      </c>
      <c r="I1404" t="s">
        <v>3424</v>
      </c>
      <c r="J1404" t="s">
        <v>1163</v>
      </c>
      <c r="K1404" t="s">
        <v>35</v>
      </c>
      <c r="L1404" t="s">
        <v>404</v>
      </c>
      <c r="M1404">
        <v>16</v>
      </c>
      <c r="N1404" t="s">
        <v>3939</v>
      </c>
      <c r="O1404" t="s">
        <v>623</v>
      </c>
      <c r="P1404" t="s">
        <v>38</v>
      </c>
    </row>
    <row r="1405" spans="1:16" x14ac:dyDescent="0.55000000000000004">
      <c r="A1405">
        <v>490051</v>
      </c>
      <c r="B1405" t="s">
        <v>5711</v>
      </c>
      <c r="C1405">
        <v>1404</v>
      </c>
      <c r="D1405" t="s">
        <v>5902</v>
      </c>
      <c r="E1405" t="s">
        <v>5903</v>
      </c>
      <c r="F1405" t="s">
        <v>5904</v>
      </c>
      <c r="G1405" t="s">
        <v>116</v>
      </c>
      <c r="H1405" t="s">
        <v>45</v>
      </c>
      <c r="I1405" t="s">
        <v>3072</v>
      </c>
      <c r="J1405" t="s">
        <v>1579</v>
      </c>
      <c r="K1405" t="s">
        <v>35</v>
      </c>
      <c r="L1405" t="s">
        <v>45</v>
      </c>
      <c r="M1405">
        <v>25</v>
      </c>
      <c r="N1405" t="s">
        <v>1915</v>
      </c>
      <c r="O1405" t="s">
        <v>61</v>
      </c>
      <c r="P1405" t="s">
        <v>38</v>
      </c>
    </row>
    <row r="1406" spans="1:16" x14ac:dyDescent="0.55000000000000004">
      <c r="A1406">
        <v>490051</v>
      </c>
      <c r="B1406" t="s">
        <v>5711</v>
      </c>
      <c r="C1406">
        <v>1405</v>
      </c>
      <c r="D1406" t="s">
        <v>5905</v>
      </c>
      <c r="E1406" t="s">
        <v>5906</v>
      </c>
      <c r="F1406" t="s">
        <v>5907</v>
      </c>
      <c r="G1406" t="s">
        <v>31</v>
      </c>
      <c r="H1406" t="s">
        <v>100</v>
      </c>
      <c r="I1406" t="s">
        <v>940</v>
      </c>
      <c r="J1406" t="s">
        <v>5760</v>
      </c>
      <c r="K1406" t="s">
        <v>35</v>
      </c>
      <c r="L1406" t="s">
        <v>100</v>
      </c>
      <c r="M1406">
        <v>27</v>
      </c>
      <c r="N1406" t="s">
        <v>2174</v>
      </c>
      <c r="O1406" t="s">
        <v>4287</v>
      </c>
      <c r="P1406" t="s">
        <v>38</v>
      </c>
    </row>
    <row r="1407" spans="1:16" x14ac:dyDescent="0.55000000000000004">
      <c r="A1407">
        <v>490051</v>
      </c>
      <c r="B1407" t="s">
        <v>5711</v>
      </c>
      <c r="C1407">
        <v>1406</v>
      </c>
      <c r="D1407" t="s">
        <v>5908</v>
      </c>
      <c r="E1407" t="s">
        <v>5909</v>
      </c>
      <c r="F1407" t="s">
        <v>5910</v>
      </c>
      <c r="G1407" t="s">
        <v>31</v>
      </c>
      <c r="H1407" t="s">
        <v>230</v>
      </c>
      <c r="I1407" t="s">
        <v>4607</v>
      </c>
      <c r="J1407" t="s">
        <v>5760</v>
      </c>
      <c r="K1407" t="s">
        <v>35</v>
      </c>
      <c r="L1407" t="s">
        <v>230</v>
      </c>
      <c r="M1407">
        <v>34</v>
      </c>
      <c r="N1407" t="s">
        <v>5911</v>
      </c>
      <c r="O1407" t="s">
        <v>1500</v>
      </c>
      <c r="P1407" t="s">
        <v>38</v>
      </c>
    </row>
    <row r="1408" spans="1:16" x14ac:dyDescent="0.55000000000000004">
      <c r="A1408">
        <v>490051</v>
      </c>
      <c r="B1408" t="s">
        <v>5711</v>
      </c>
      <c r="C1408">
        <v>1407</v>
      </c>
      <c r="D1408" t="s">
        <v>5912</v>
      </c>
      <c r="E1408" t="s">
        <v>5913</v>
      </c>
      <c r="F1408" t="s">
        <v>1994</v>
      </c>
      <c r="G1408" t="s">
        <v>216</v>
      </c>
      <c r="H1408" t="s">
        <v>65</v>
      </c>
      <c r="I1408" t="s">
        <v>3480</v>
      </c>
      <c r="J1408" t="s">
        <v>1579</v>
      </c>
      <c r="K1408" t="s">
        <v>218</v>
      </c>
      <c r="L1408" t="s">
        <v>65</v>
      </c>
      <c r="M1408">
        <v>26</v>
      </c>
      <c r="N1408" t="s">
        <v>1585</v>
      </c>
      <c r="O1408" t="s">
        <v>480</v>
      </c>
      <c r="P1408" t="s">
        <v>38</v>
      </c>
    </row>
    <row r="1409" spans="1:16" x14ac:dyDescent="0.55000000000000004">
      <c r="A1409">
        <v>490051</v>
      </c>
      <c r="B1409" t="s">
        <v>5711</v>
      </c>
      <c r="C1409">
        <v>1408</v>
      </c>
      <c r="D1409" t="s">
        <v>5914</v>
      </c>
      <c r="E1409" t="s">
        <v>5915</v>
      </c>
      <c r="F1409" t="s">
        <v>1392</v>
      </c>
      <c r="G1409" t="s">
        <v>216</v>
      </c>
      <c r="H1409" t="s">
        <v>355</v>
      </c>
      <c r="I1409" t="s">
        <v>5916</v>
      </c>
      <c r="J1409" t="s">
        <v>1163</v>
      </c>
      <c r="K1409" t="s">
        <v>218</v>
      </c>
      <c r="L1409" t="s">
        <v>100</v>
      </c>
      <c r="M1409">
        <v>27</v>
      </c>
      <c r="N1409" t="s">
        <v>3853</v>
      </c>
      <c r="O1409" t="s">
        <v>1281</v>
      </c>
      <c r="P1409" t="s">
        <v>38</v>
      </c>
    </row>
    <row r="1410" spans="1:16" x14ac:dyDescent="0.55000000000000004">
      <c r="A1410">
        <v>490051</v>
      </c>
      <c r="B1410" t="s">
        <v>5711</v>
      </c>
      <c r="C1410">
        <v>1409</v>
      </c>
      <c r="D1410" t="s">
        <v>5917</v>
      </c>
      <c r="E1410" t="s">
        <v>5918</v>
      </c>
      <c r="F1410" t="s">
        <v>1989</v>
      </c>
      <c r="G1410" t="s">
        <v>216</v>
      </c>
      <c r="H1410" t="s">
        <v>45</v>
      </c>
      <c r="I1410" t="s">
        <v>3002</v>
      </c>
      <c r="J1410" t="s">
        <v>1163</v>
      </c>
      <c r="K1410" t="s">
        <v>218</v>
      </c>
      <c r="L1410" t="s">
        <v>45</v>
      </c>
      <c r="M1410">
        <v>25</v>
      </c>
      <c r="N1410" t="s">
        <v>5919</v>
      </c>
      <c r="O1410" t="s">
        <v>390</v>
      </c>
      <c r="P1410" t="s">
        <v>38</v>
      </c>
    </row>
    <row r="1411" spans="1:16" x14ac:dyDescent="0.55000000000000004">
      <c r="A1411">
        <v>490051</v>
      </c>
      <c r="B1411" t="s">
        <v>5711</v>
      </c>
      <c r="C1411">
        <v>1410</v>
      </c>
      <c r="D1411" t="s">
        <v>5920</v>
      </c>
      <c r="E1411" t="s">
        <v>5921</v>
      </c>
      <c r="F1411" t="s">
        <v>1441</v>
      </c>
      <c r="G1411" t="s">
        <v>216</v>
      </c>
      <c r="H1411" t="s">
        <v>117</v>
      </c>
      <c r="I1411" t="s">
        <v>3145</v>
      </c>
      <c r="J1411" t="s">
        <v>1163</v>
      </c>
      <c r="K1411" t="s">
        <v>218</v>
      </c>
      <c r="L1411" t="s">
        <v>100</v>
      </c>
      <c r="M1411">
        <v>27</v>
      </c>
      <c r="N1411" t="s">
        <v>5922</v>
      </c>
      <c r="O1411" t="s">
        <v>351</v>
      </c>
      <c r="P1411" t="s">
        <v>38</v>
      </c>
    </row>
    <row r="1412" spans="1:16" x14ac:dyDescent="0.55000000000000004">
      <c r="A1412">
        <v>490051</v>
      </c>
      <c r="B1412" t="s">
        <v>5711</v>
      </c>
      <c r="C1412">
        <v>1411</v>
      </c>
      <c r="D1412" t="s">
        <v>5923</v>
      </c>
      <c r="E1412" t="s">
        <v>5924</v>
      </c>
      <c r="F1412" t="s">
        <v>5925</v>
      </c>
      <c r="G1412" t="s">
        <v>216</v>
      </c>
      <c r="H1412" t="s">
        <v>45</v>
      </c>
      <c r="I1412" t="s">
        <v>1493</v>
      </c>
      <c r="J1412" t="s">
        <v>3337</v>
      </c>
      <c r="K1412" t="s">
        <v>218</v>
      </c>
      <c r="L1412" t="s">
        <v>45</v>
      </c>
      <c r="M1412">
        <v>25</v>
      </c>
      <c r="N1412" t="s">
        <v>1796</v>
      </c>
      <c r="O1412" t="s">
        <v>567</v>
      </c>
      <c r="P1412" t="s">
        <v>38</v>
      </c>
    </row>
    <row r="1413" spans="1:16" x14ac:dyDescent="0.55000000000000004">
      <c r="A1413">
        <v>490051</v>
      </c>
      <c r="B1413" t="s">
        <v>5711</v>
      </c>
      <c r="C1413">
        <v>1412</v>
      </c>
      <c r="D1413" t="s">
        <v>5926</v>
      </c>
      <c r="E1413" t="s">
        <v>5927</v>
      </c>
      <c r="F1413" t="s">
        <v>5928</v>
      </c>
      <c r="G1413" t="s">
        <v>31</v>
      </c>
      <c r="H1413" t="s">
        <v>804</v>
      </c>
      <c r="I1413" t="s">
        <v>5929</v>
      </c>
      <c r="J1413" t="s">
        <v>3492</v>
      </c>
      <c r="K1413" t="s">
        <v>218</v>
      </c>
      <c r="L1413" t="s">
        <v>100</v>
      </c>
      <c r="M1413">
        <v>27</v>
      </c>
      <c r="N1413" t="s">
        <v>5930</v>
      </c>
      <c r="O1413" t="s">
        <v>567</v>
      </c>
      <c r="P1413" t="s">
        <v>38</v>
      </c>
    </row>
    <row r="1414" spans="1:16" x14ac:dyDescent="0.55000000000000004">
      <c r="A1414">
        <v>490051</v>
      </c>
      <c r="B1414" t="s">
        <v>5711</v>
      </c>
      <c r="C1414">
        <v>1413</v>
      </c>
      <c r="D1414" t="s">
        <v>5931</v>
      </c>
      <c r="E1414" t="s">
        <v>5932</v>
      </c>
      <c r="F1414" t="s">
        <v>2241</v>
      </c>
      <c r="G1414" t="s">
        <v>31</v>
      </c>
      <c r="H1414" t="s">
        <v>32</v>
      </c>
      <c r="I1414" t="s">
        <v>5933</v>
      </c>
      <c r="J1414" t="s">
        <v>1579</v>
      </c>
      <c r="K1414" t="s">
        <v>218</v>
      </c>
      <c r="L1414" t="s">
        <v>32</v>
      </c>
      <c r="M1414">
        <v>21</v>
      </c>
      <c r="N1414" t="s">
        <v>5934</v>
      </c>
      <c r="O1414" t="s">
        <v>717</v>
      </c>
      <c r="P1414" t="s">
        <v>38</v>
      </c>
    </row>
    <row r="1415" spans="1:16" x14ac:dyDescent="0.55000000000000004">
      <c r="A1415">
        <v>490051</v>
      </c>
      <c r="B1415" t="s">
        <v>5711</v>
      </c>
      <c r="C1415">
        <v>1414</v>
      </c>
      <c r="D1415" t="s">
        <v>5935</v>
      </c>
      <c r="E1415" t="s">
        <v>5936</v>
      </c>
      <c r="F1415" t="s">
        <v>328</v>
      </c>
      <c r="G1415" t="s">
        <v>216</v>
      </c>
      <c r="H1415" t="s">
        <v>93</v>
      </c>
      <c r="I1415" t="s">
        <v>5937</v>
      </c>
      <c r="J1415" t="s">
        <v>5760</v>
      </c>
      <c r="K1415" t="s">
        <v>218</v>
      </c>
      <c r="L1415" t="s">
        <v>93</v>
      </c>
      <c r="M1415">
        <v>28</v>
      </c>
      <c r="N1415" t="s">
        <v>439</v>
      </c>
      <c r="O1415" t="s">
        <v>5938</v>
      </c>
      <c r="P1415" t="s">
        <v>38</v>
      </c>
    </row>
    <row r="1416" spans="1:16" x14ac:dyDescent="0.55000000000000004">
      <c r="A1416">
        <v>490051</v>
      </c>
      <c r="B1416" t="s">
        <v>5711</v>
      </c>
      <c r="C1416">
        <v>1415</v>
      </c>
      <c r="D1416" t="s">
        <v>5939</v>
      </c>
      <c r="E1416" t="s">
        <v>5940</v>
      </c>
      <c r="F1416" t="s">
        <v>3930</v>
      </c>
      <c r="G1416" t="s">
        <v>216</v>
      </c>
      <c r="H1416" t="s">
        <v>100</v>
      </c>
      <c r="I1416" t="s">
        <v>4602</v>
      </c>
      <c r="J1416" t="s">
        <v>1163</v>
      </c>
      <c r="K1416" t="s">
        <v>218</v>
      </c>
      <c r="L1416" t="s">
        <v>100</v>
      </c>
      <c r="M1416">
        <v>27</v>
      </c>
      <c r="N1416" t="s">
        <v>5941</v>
      </c>
      <c r="O1416" t="s">
        <v>5942</v>
      </c>
      <c r="P1416" t="s">
        <v>38</v>
      </c>
    </row>
    <row r="1417" spans="1:16" x14ac:dyDescent="0.55000000000000004">
      <c r="A1417">
        <v>490051</v>
      </c>
      <c r="B1417" t="s">
        <v>5711</v>
      </c>
      <c r="C1417">
        <v>1416</v>
      </c>
      <c r="D1417" t="s">
        <v>5943</v>
      </c>
      <c r="E1417" t="s">
        <v>4957</v>
      </c>
      <c r="F1417" t="s">
        <v>4961</v>
      </c>
      <c r="G1417" t="s">
        <v>216</v>
      </c>
      <c r="H1417" t="s">
        <v>42</v>
      </c>
      <c r="I1417" t="s">
        <v>5944</v>
      </c>
      <c r="J1417" t="s">
        <v>191</v>
      </c>
      <c r="K1417" t="s">
        <v>218</v>
      </c>
      <c r="L1417" t="s">
        <v>42</v>
      </c>
      <c r="M1417">
        <v>23</v>
      </c>
      <c r="N1417" t="s">
        <v>990</v>
      </c>
      <c r="O1417" t="s">
        <v>76</v>
      </c>
      <c r="P1417" t="s">
        <v>38</v>
      </c>
    </row>
    <row r="1418" spans="1:16" x14ac:dyDescent="0.55000000000000004">
      <c r="A1418">
        <v>490051</v>
      </c>
      <c r="B1418" t="s">
        <v>5711</v>
      </c>
      <c r="C1418">
        <v>1417</v>
      </c>
      <c r="D1418" t="s">
        <v>5945</v>
      </c>
      <c r="E1418" t="s">
        <v>5946</v>
      </c>
      <c r="F1418" t="s">
        <v>576</v>
      </c>
      <c r="G1418" t="s">
        <v>216</v>
      </c>
      <c r="H1418" t="s">
        <v>100</v>
      </c>
      <c r="I1418" t="s">
        <v>4459</v>
      </c>
      <c r="J1418" t="s">
        <v>399</v>
      </c>
      <c r="K1418" t="s">
        <v>218</v>
      </c>
      <c r="L1418" t="s">
        <v>100</v>
      </c>
      <c r="M1418">
        <v>27</v>
      </c>
      <c r="N1418" t="s">
        <v>990</v>
      </c>
      <c r="O1418" t="s">
        <v>271</v>
      </c>
      <c r="P1418" t="s">
        <v>38</v>
      </c>
    </row>
    <row r="1419" spans="1:16" x14ac:dyDescent="0.55000000000000004">
      <c r="A1419">
        <v>490051</v>
      </c>
      <c r="B1419" t="s">
        <v>5711</v>
      </c>
      <c r="C1419">
        <v>1418</v>
      </c>
      <c r="D1419" t="s">
        <v>5947</v>
      </c>
      <c r="E1419" t="s">
        <v>5948</v>
      </c>
      <c r="F1419" t="s">
        <v>5949</v>
      </c>
      <c r="G1419" t="s">
        <v>216</v>
      </c>
      <c r="H1419" t="s">
        <v>51</v>
      </c>
      <c r="I1419" t="s">
        <v>329</v>
      </c>
      <c r="J1419" t="s">
        <v>81</v>
      </c>
      <c r="K1419" t="s">
        <v>218</v>
      </c>
      <c r="L1419" t="s">
        <v>51</v>
      </c>
      <c r="M1419">
        <v>29</v>
      </c>
      <c r="N1419" t="s">
        <v>5950</v>
      </c>
      <c r="O1419" t="s">
        <v>220</v>
      </c>
      <c r="P1419" t="s">
        <v>38</v>
      </c>
    </row>
    <row r="1420" spans="1:16" x14ac:dyDescent="0.55000000000000004">
      <c r="A1420">
        <v>490051</v>
      </c>
      <c r="B1420" t="s">
        <v>5711</v>
      </c>
      <c r="C1420">
        <v>1419</v>
      </c>
      <c r="D1420" t="s">
        <v>5951</v>
      </c>
      <c r="E1420" t="s">
        <v>5952</v>
      </c>
      <c r="F1420" t="s">
        <v>3930</v>
      </c>
      <c r="G1420" t="s">
        <v>216</v>
      </c>
      <c r="H1420" t="s">
        <v>404</v>
      </c>
      <c r="I1420" t="s">
        <v>5953</v>
      </c>
      <c r="J1420" t="s">
        <v>191</v>
      </c>
      <c r="K1420" t="s">
        <v>218</v>
      </c>
      <c r="L1420" t="s">
        <v>100</v>
      </c>
      <c r="M1420">
        <v>27</v>
      </c>
      <c r="N1420" t="s">
        <v>5954</v>
      </c>
      <c r="O1420" t="s">
        <v>573</v>
      </c>
      <c r="P1420" t="s">
        <v>38</v>
      </c>
    </row>
    <row r="1421" spans="1:16" x14ac:dyDescent="0.55000000000000004">
      <c r="A1421">
        <v>490051</v>
      </c>
      <c r="B1421" t="s">
        <v>5711</v>
      </c>
      <c r="C1421">
        <v>1420</v>
      </c>
      <c r="D1421" t="s">
        <v>5955</v>
      </c>
      <c r="E1421" t="s">
        <v>5956</v>
      </c>
      <c r="F1421" t="s">
        <v>5957</v>
      </c>
      <c r="G1421" t="s">
        <v>216</v>
      </c>
      <c r="H1421" t="s">
        <v>100</v>
      </c>
      <c r="I1421" t="s">
        <v>5958</v>
      </c>
      <c r="J1421" t="s">
        <v>1163</v>
      </c>
      <c r="K1421" t="s">
        <v>218</v>
      </c>
      <c r="L1421" t="s">
        <v>100</v>
      </c>
      <c r="M1421">
        <v>27</v>
      </c>
      <c r="N1421" t="s">
        <v>2679</v>
      </c>
      <c r="O1421" t="s">
        <v>5959</v>
      </c>
      <c r="P1421" t="s">
        <v>38</v>
      </c>
    </row>
    <row r="1422" spans="1:16" x14ac:dyDescent="0.55000000000000004">
      <c r="A1422">
        <v>490051</v>
      </c>
      <c r="B1422" t="s">
        <v>5711</v>
      </c>
      <c r="C1422">
        <v>1421</v>
      </c>
      <c r="D1422" t="s">
        <v>5960</v>
      </c>
      <c r="E1422" t="s">
        <v>5961</v>
      </c>
      <c r="F1422" t="s">
        <v>5962</v>
      </c>
      <c r="G1422" t="s">
        <v>216</v>
      </c>
      <c r="H1422" t="s">
        <v>100</v>
      </c>
      <c r="I1422" t="s">
        <v>1751</v>
      </c>
      <c r="J1422" t="s">
        <v>1163</v>
      </c>
      <c r="K1422" t="s">
        <v>218</v>
      </c>
      <c r="L1422" t="s">
        <v>100</v>
      </c>
      <c r="M1422">
        <v>27</v>
      </c>
      <c r="N1422" t="s">
        <v>2051</v>
      </c>
      <c r="O1422" t="s">
        <v>220</v>
      </c>
      <c r="P1422" t="s">
        <v>38</v>
      </c>
    </row>
    <row r="1423" spans="1:16" x14ac:dyDescent="0.55000000000000004">
      <c r="A1423">
        <v>490051</v>
      </c>
      <c r="B1423" t="s">
        <v>5711</v>
      </c>
      <c r="C1423">
        <v>1422</v>
      </c>
      <c r="D1423" t="s">
        <v>5963</v>
      </c>
      <c r="E1423" t="s">
        <v>5964</v>
      </c>
      <c r="F1423" t="s">
        <v>939</v>
      </c>
      <c r="G1423" t="s">
        <v>216</v>
      </c>
      <c r="H1423" t="s">
        <v>42</v>
      </c>
      <c r="I1423" t="s">
        <v>5965</v>
      </c>
      <c r="J1423" t="s">
        <v>1579</v>
      </c>
      <c r="K1423" t="s">
        <v>218</v>
      </c>
      <c r="L1423" t="s">
        <v>100</v>
      </c>
      <c r="M1423">
        <v>27</v>
      </c>
      <c r="N1423" t="s">
        <v>1404</v>
      </c>
      <c r="O1423" t="s">
        <v>1838</v>
      </c>
      <c r="P1423" t="s">
        <v>38</v>
      </c>
    </row>
    <row r="1424" spans="1:16" x14ac:dyDescent="0.55000000000000004">
      <c r="A1424">
        <v>490051</v>
      </c>
      <c r="B1424" t="s">
        <v>5711</v>
      </c>
      <c r="C1424">
        <v>1423</v>
      </c>
      <c r="D1424" t="s">
        <v>5966</v>
      </c>
      <c r="E1424" t="s">
        <v>5967</v>
      </c>
      <c r="F1424" t="s">
        <v>1396</v>
      </c>
      <c r="G1424" t="s">
        <v>216</v>
      </c>
      <c r="H1424" t="s">
        <v>230</v>
      </c>
      <c r="I1424" t="s">
        <v>5968</v>
      </c>
      <c r="J1424" t="s">
        <v>1163</v>
      </c>
      <c r="K1424" t="s">
        <v>218</v>
      </c>
      <c r="L1424" t="s">
        <v>100</v>
      </c>
      <c r="M1424">
        <v>27</v>
      </c>
      <c r="N1424" t="s">
        <v>5969</v>
      </c>
      <c r="O1424" t="s">
        <v>543</v>
      </c>
      <c r="P1424" t="s">
        <v>38</v>
      </c>
    </row>
    <row r="1425" spans="1:16" x14ac:dyDescent="0.55000000000000004">
      <c r="A1425">
        <v>490051</v>
      </c>
      <c r="B1425" t="s">
        <v>5711</v>
      </c>
      <c r="C1425">
        <v>1424</v>
      </c>
      <c r="D1425" t="s">
        <v>5970</v>
      </c>
      <c r="E1425" t="s">
        <v>5971</v>
      </c>
      <c r="F1425" t="s">
        <v>4485</v>
      </c>
      <c r="G1425" t="s">
        <v>31</v>
      </c>
      <c r="H1425" t="s">
        <v>520</v>
      </c>
      <c r="I1425" t="s">
        <v>5972</v>
      </c>
      <c r="J1425" t="s">
        <v>1163</v>
      </c>
      <c r="K1425" t="s">
        <v>218</v>
      </c>
      <c r="L1425" t="s">
        <v>520</v>
      </c>
      <c r="M1425">
        <v>13</v>
      </c>
      <c r="N1425" t="s">
        <v>5973</v>
      </c>
      <c r="O1425" t="s">
        <v>638</v>
      </c>
      <c r="P1425" t="s">
        <v>38</v>
      </c>
    </row>
    <row r="1426" spans="1:16" x14ac:dyDescent="0.55000000000000004">
      <c r="A1426">
        <v>490051</v>
      </c>
      <c r="B1426" t="s">
        <v>5711</v>
      </c>
      <c r="C1426">
        <v>1425</v>
      </c>
      <c r="D1426" t="s">
        <v>5974</v>
      </c>
      <c r="E1426" t="s">
        <v>5975</v>
      </c>
      <c r="F1426" t="s">
        <v>322</v>
      </c>
      <c r="G1426" t="s">
        <v>216</v>
      </c>
      <c r="H1426" t="s">
        <v>158</v>
      </c>
      <c r="I1426" t="s">
        <v>5976</v>
      </c>
      <c r="J1426" t="s">
        <v>1163</v>
      </c>
      <c r="K1426" t="s">
        <v>218</v>
      </c>
      <c r="L1426" t="s">
        <v>158</v>
      </c>
      <c r="M1426">
        <v>24</v>
      </c>
      <c r="N1426" t="s">
        <v>522</v>
      </c>
      <c r="O1426" t="s">
        <v>3448</v>
      </c>
      <c r="P1426" t="s">
        <v>38</v>
      </c>
    </row>
    <row r="1427" spans="1:16" x14ac:dyDescent="0.55000000000000004">
      <c r="A1427">
        <v>490051</v>
      </c>
      <c r="B1427" t="s">
        <v>5711</v>
      </c>
      <c r="C1427">
        <v>1426</v>
      </c>
      <c r="D1427" t="s">
        <v>5977</v>
      </c>
      <c r="E1427" t="s">
        <v>5978</v>
      </c>
      <c r="F1427" t="s">
        <v>1468</v>
      </c>
      <c r="G1427" t="s">
        <v>216</v>
      </c>
      <c r="H1427" t="s">
        <v>3176</v>
      </c>
      <c r="I1427" t="s">
        <v>5979</v>
      </c>
      <c r="J1427" t="s">
        <v>1163</v>
      </c>
      <c r="K1427" t="s">
        <v>218</v>
      </c>
      <c r="L1427" t="s">
        <v>100</v>
      </c>
      <c r="M1427">
        <v>27</v>
      </c>
      <c r="N1427" t="s">
        <v>5980</v>
      </c>
      <c r="O1427" t="s">
        <v>61</v>
      </c>
      <c r="P1427" t="s">
        <v>38</v>
      </c>
    </row>
    <row r="1428" spans="1:16" x14ac:dyDescent="0.55000000000000004">
      <c r="A1428">
        <v>490051</v>
      </c>
      <c r="B1428" t="s">
        <v>5711</v>
      </c>
      <c r="C1428">
        <v>1427</v>
      </c>
      <c r="D1428" t="s">
        <v>5981</v>
      </c>
      <c r="E1428" t="s">
        <v>5982</v>
      </c>
      <c r="F1428" t="s">
        <v>5983</v>
      </c>
      <c r="G1428" t="s">
        <v>216</v>
      </c>
      <c r="H1428" t="s">
        <v>100</v>
      </c>
      <c r="I1428" t="s">
        <v>4602</v>
      </c>
      <c r="J1428" t="s">
        <v>5760</v>
      </c>
      <c r="K1428" t="s">
        <v>218</v>
      </c>
      <c r="L1428" t="s">
        <v>100</v>
      </c>
      <c r="M1428">
        <v>27</v>
      </c>
      <c r="N1428" t="s">
        <v>552</v>
      </c>
      <c r="O1428" t="s">
        <v>5984</v>
      </c>
      <c r="P1428" t="s">
        <v>38</v>
      </c>
    </row>
    <row r="1429" spans="1:16" x14ac:dyDescent="0.55000000000000004">
      <c r="A1429">
        <v>490051</v>
      </c>
      <c r="B1429" t="s">
        <v>5711</v>
      </c>
      <c r="C1429">
        <v>1428</v>
      </c>
      <c r="D1429" t="s">
        <v>5985</v>
      </c>
      <c r="E1429" t="s">
        <v>5986</v>
      </c>
      <c r="F1429" t="s">
        <v>2206</v>
      </c>
      <c r="G1429" t="s">
        <v>31</v>
      </c>
      <c r="H1429" t="s">
        <v>93</v>
      </c>
      <c r="I1429" t="s">
        <v>3085</v>
      </c>
      <c r="J1429" t="s">
        <v>1163</v>
      </c>
      <c r="K1429" t="s">
        <v>218</v>
      </c>
      <c r="L1429" t="s">
        <v>93</v>
      </c>
      <c r="M1429">
        <v>28</v>
      </c>
      <c r="N1429" t="s">
        <v>5987</v>
      </c>
      <c r="O1429" t="s">
        <v>5988</v>
      </c>
      <c r="P1429" t="s">
        <v>38</v>
      </c>
    </row>
    <row r="1430" spans="1:16" x14ac:dyDescent="0.55000000000000004">
      <c r="A1430">
        <v>490051</v>
      </c>
      <c r="B1430" t="s">
        <v>5711</v>
      </c>
      <c r="C1430">
        <v>1429</v>
      </c>
      <c r="D1430" t="s">
        <v>5989</v>
      </c>
      <c r="E1430" t="s">
        <v>5990</v>
      </c>
      <c r="F1430" t="s">
        <v>5991</v>
      </c>
      <c r="G1430" t="s">
        <v>216</v>
      </c>
      <c r="H1430" t="s">
        <v>520</v>
      </c>
      <c r="I1430" t="s">
        <v>3403</v>
      </c>
      <c r="J1430" t="s">
        <v>3492</v>
      </c>
      <c r="K1430" t="s">
        <v>218</v>
      </c>
      <c r="L1430" t="s">
        <v>100</v>
      </c>
      <c r="M1430">
        <v>27</v>
      </c>
      <c r="N1430" t="s">
        <v>3939</v>
      </c>
      <c r="O1430" t="s">
        <v>1507</v>
      </c>
      <c r="P1430" t="s">
        <v>38</v>
      </c>
    </row>
    <row r="1431" spans="1:16" x14ac:dyDescent="0.55000000000000004">
      <c r="A1431">
        <v>490051</v>
      </c>
      <c r="B1431" t="s">
        <v>5711</v>
      </c>
      <c r="C1431">
        <v>1430</v>
      </c>
      <c r="D1431" t="s">
        <v>5992</v>
      </c>
      <c r="E1431" t="s">
        <v>5993</v>
      </c>
      <c r="F1431" t="s">
        <v>420</v>
      </c>
      <c r="G1431" t="s">
        <v>216</v>
      </c>
      <c r="H1431" t="s">
        <v>100</v>
      </c>
      <c r="I1431" t="s">
        <v>4558</v>
      </c>
      <c r="J1431" t="s">
        <v>1163</v>
      </c>
      <c r="K1431" t="s">
        <v>218</v>
      </c>
      <c r="L1431" t="s">
        <v>100</v>
      </c>
      <c r="M1431">
        <v>27</v>
      </c>
      <c r="N1431" t="s">
        <v>5994</v>
      </c>
      <c r="O1431" t="s">
        <v>5995</v>
      </c>
      <c r="P1431" t="s">
        <v>38</v>
      </c>
    </row>
    <row r="1432" spans="1:16" x14ac:dyDescent="0.55000000000000004">
      <c r="A1432">
        <v>490051</v>
      </c>
      <c r="B1432" t="s">
        <v>5711</v>
      </c>
      <c r="C1432">
        <v>1431</v>
      </c>
      <c r="D1432" t="s">
        <v>5996</v>
      </c>
      <c r="E1432" t="s">
        <v>5997</v>
      </c>
      <c r="F1432" t="s">
        <v>5998</v>
      </c>
      <c r="G1432" t="s">
        <v>31</v>
      </c>
      <c r="H1432" t="s">
        <v>42</v>
      </c>
      <c r="I1432" t="s">
        <v>3452</v>
      </c>
      <c r="J1432" t="s">
        <v>3492</v>
      </c>
      <c r="K1432" t="s">
        <v>218</v>
      </c>
      <c r="L1432" t="s">
        <v>100</v>
      </c>
      <c r="M1432">
        <v>27</v>
      </c>
      <c r="N1432" t="s">
        <v>1465</v>
      </c>
      <c r="O1432" t="s">
        <v>5999</v>
      </c>
      <c r="P1432" t="s">
        <v>38</v>
      </c>
    </row>
    <row r="1433" spans="1:16" x14ac:dyDescent="0.55000000000000004">
      <c r="A1433">
        <v>490051</v>
      </c>
      <c r="B1433" t="s">
        <v>5711</v>
      </c>
      <c r="C1433">
        <v>1432</v>
      </c>
      <c r="D1433" t="s">
        <v>6000</v>
      </c>
      <c r="E1433" t="s">
        <v>6001</v>
      </c>
      <c r="F1433" t="s">
        <v>3407</v>
      </c>
      <c r="G1433" t="s">
        <v>216</v>
      </c>
      <c r="H1433" t="s">
        <v>93</v>
      </c>
      <c r="I1433" t="s">
        <v>94</v>
      </c>
      <c r="J1433" t="s">
        <v>1163</v>
      </c>
      <c r="K1433" t="s">
        <v>218</v>
      </c>
      <c r="L1433" t="s">
        <v>93</v>
      </c>
      <c r="M1433">
        <v>28</v>
      </c>
      <c r="N1433" t="s">
        <v>6002</v>
      </c>
      <c r="O1433" t="s">
        <v>276</v>
      </c>
      <c r="P1433" t="s">
        <v>38</v>
      </c>
    </row>
    <row r="1434" spans="1:16" x14ac:dyDescent="0.55000000000000004">
      <c r="A1434">
        <v>490051</v>
      </c>
      <c r="B1434" t="s">
        <v>5711</v>
      </c>
      <c r="C1434">
        <v>1433</v>
      </c>
      <c r="D1434" t="s">
        <v>6003</v>
      </c>
      <c r="E1434" t="s">
        <v>6004</v>
      </c>
      <c r="F1434" t="s">
        <v>2292</v>
      </c>
      <c r="G1434" t="s">
        <v>216</v>
      </c>
      <c r="H1434" t="s">
        <v>386</v>
      </c>
      <c r="I1434" t="s">
        <v>387</v>
      </c>
      <c r="J1434" t="s">
        <v>1579</v>
      </c>
      <c r="K1434" t="s">
        <v>218</v>
      </c>
      <c r="L1434" t="s">
        <v>386</v>
      </c>
      <c r="M1434" t="s">
        <v>388</v>
      </c>
      <c r="N1434" t="s">
        <v>6005</v>
      </c>
      <c r="O1434" t="s">
        <v>440</v>
      </c>
      <c r="P1434" t="s">
        <v>38</v>
      </c>
    </row>
    <row r="1435" spans="1:16" x14ac:dyDescent="0.55000000000000004">
      <c r="A1435">
        <v>490051</v>
      </c>
      <c r="B1435" t="s">
        <v>5711</v>
      </c>
      <c r="C1435">
        <v>1434</v>
      </c>
      <c r="D1435" t="s">
        <v>6006</v>
      </c>
      <c r="E1435" t="s">
        <v>6007</v>
      </c>
      <c r="F1435" t="s">
        <v>4335</v>
      </c>
      <c r="G1435" t="s">
        <v>31</v>
      </c>
      <c r="H1435" t="s">
        <v>65</v>
      </c>
      <c r="I1435" t="s">
        <v>66</v>
      </c>
      <c r="J1435" t="s">
        <v>5760</v>
      </c>
      <c r="K1435" t="s">
        <v>218</v>
      </c>
      <c r="L1435" t="s">
        <v>65</v>
      </c>
      <c r="M1435">
        <v>26</v>
      </c>
      <c r="N1435" t="s">
        <v>270</v>
      </c>
      <c r="O1435" t="s">
        <v>745</v>
      </c>
      <c r="P1435" t="s">
        <v>38</v>
      </c>
    </row>
    <row r="1436" spans="1:16" x14ac:dyDescent="0.55000000000000004">
      <c r="A1436">
        <v>490051</v>
      </c>
      <c r="B1436" t="s">
        <v>5711</v>
      </c>
      <c r="C1436">
        <v>1435</v>
      </c>
      <c r="D1436" t="s">
        <v>6008</v>
      </c>
      <c r="E1436" t="s">
        <v>6009</v>
      </c>
      <c r="F1436" t="s">
        <v>6010</v>
      </c>
      <c r="G1436" t="s">
        <v>471</v>
      </c>
      <c r="H1436" t="s">
        <v>100</v>
      </c>
      <c r="I1436" t="s">
        <v>4459</v>
      </c>
      <c r="J1436" t="s">
        <v>1163</v>
      </c>
      <c r="K1436" t="s">
        <v>473</v>
      </c>
      <c r="L1436" t="s">
        <v>100</v>
      </c>
      <c r="M1436">
        <v>27</v>
      </c>
      <c r="N1436" t="s">
        <v>6011</v>
      </c>
      <c r="O1436" t="s">
        <v>1362</v>
      </c>
      <c r="P1436" t="s">
        <v>38</v>
      </c>
    </row>
    <row r="1437" spans="1:16" x14ac:dyDescent="0.55000000000000004">
      <c r="A1437">
        <v>490051</v>
      </c>
      <c r="B1437" t="s">
        <v>5711</v>
      </c>
      <c r="C1437">
        <v>1436</v>
      </c>
      <c r="D1437" t="s">
        <v>6012</v>
      </c>
      <c r="E1437" t="s">
        <v>6013</v>
      </c>
      <c r="F1437" t="s">
        <v>6014</v>
      </c>
      <c r="G1437" t="s">
        <v>471</v>
      </c>
      <c r="H1437" t="s">
        <v>334</v>
      </c>
      <c r="I1437" t="s">
        <v>6015</v>
      </c>
      <c r="J1437" t="s">
        <v>204</v>
      </c>
      <c r="K1437" t="s">
        <v>473</v>
      </c>
      <c r="L1437" t="s">
        <v>334</v>
      </c>
      <c r="M1437">
        <v>14</v>
      </c>
      <c r="N1437" t="s">
        <v>275</v>
      </c>
      <c r="O1437" t="s">
        <v>1695</v>
      </c>
      <c r="P1437" t="s">
        <v>38</v>
      </c>
    </row>
    <row r="1438" spans="1:16" x14ac:dyDescent="0.55000000000000004">
      <c r="A1438">
        <v>490051</v>
      </c>
      <c r="B1438" t="s">
        <v>5711</v>
      </c>
      <c r="C1438">
        <v>1437</v>
      </c>
      <c r="D1438" t="s">
        <v>6016</v>
      </c>
      <c r="E1438" t="s">
        <v>6017</v>
      </c>
      <c r="F1438" t="s">
        <v>6018</v>
      </c>
      <c r="G1438" t="s">
        <v>471</v>
      </c>
      <c r="H1438" t="s">
        <v>93</v>
      </c>
      <c r="I1438" t="s">
        <v>915</v>
      </c>
      <c r="J1438" t="s">
        <v>5760</v>
      </c>
      <c r="K1438" t="s">
        <v>473</v>
      </c>
      <c r="L1438" t="s">
        <v>93</v>
      </c>
      <c r="M1438">
        <v>28</v>
      </c>
      <c r="N1438" t="s">
        <v>82</v>
      </c>
      <c r="O1438" t="s">
        <v>4213</v>
      </c>
      <c r="P1438" t="s">
        <v>38</v>
      </c>
    </row>
    <row r="1439" spans="1:16" x14ac:dyDescent="0.55000000000000004">
      <c r="A1439">
        <v>490051</v>
      </c>
      <c r="B1439" t="s">
        <v>5711</v>
      </c>
      <c r="C1439">
        <v>1438</v>
      </c>
      <c r="D1439" t="s">
        <v>6019</v>
      </c>
      <c r="E1439" t="s">
        <v>6020</v>
      </c>
      <c r="F1439" t="s">
        <v>1505</v>
      </c>
      <c r="G1439" t="s">
        <v>216</v>
      </c>
      <c r="H1439" t="s">
        <v>51</v>
      </c>
      <c r="I1439" t="s">
        <v>329</v>
      </c>
      <c r="J1439" t="s">
        <v>1163</v>
      </c>
      <c r="K1439" t="s">
        <v>473</v>
      </c>
      <c r="L1439" t="s">
        <v>51</v>
      </c>
      <c r="M1439">
        <v>29</v>
      </c>
      <c r="N1439" t="s">
        <v>6021</v>
      </c>
      <c r="O1439" t="s">
        <v>697</v>
      </c>
      <c r="P1439" t="s">
        <v>38</v>
      </c>
    </row>
    <row r="1440" spans="1:16" x14ac:dyDescent="0.55000000000000004">
      <c r="A1440">
        <v>490051</v>
      </c>
      <c r="B1440" t="s">
        <v>5711</v>
      </c>
      <c r="C1440">
        <v>1439</v>
      </c>
      <c r="D1440" t="s">
        <v>6022</v>
      </c>
      <c r="E1440" t="s">
        <v>6023</v>
      </c>
      <c r="F1440" t="s">
        <v>3687</v>
      </c>
      <c r="G1440" t="s">
        <v>471</v>
      </c>
      <c r="H1440" t="s">
        <v>100</v>
      </c>
      <c r="I1440" t="s">
        <v>6024</v>
      </c>
      <c r="J1440" t="s">
        <v>3337</v>
      </c>
      <c r="K1440" t="s">
        <v>473</v>
      </c>
      <c r="L1440" t="s">
        <v>100</v>
      </c>
      <c r="M1440">
        <v>27</v>
      </c>
      <c r="N1440" t="s">
        <v>3867</v>
      </c>
      <c r="O1440" t="s">
        <v>1950</v>
      </c>
      <c r="P1440" t="s">
        <v>38</v>
      </c>
    </row>
    <row r="1441" spans="1:16" x14ac:dyDescent="0.55000000000000004">
      <c r="A1441">
        <v>490051</v>
      </c>
      <c r="B1441" t="s">
        <v>5711</v>
      </c>
      <c r="C1441">
        <v>1440</v>
      </c>
      <c r="D1441" t="s">
        <v>6025</v>
      </c>
      <c r="E1441" t="s">
        <v>6026</v>
      </c>
      <c r="F1441" t="s">
        <v>6027</v>
      </c>
      <c r="G1441" t="s">
        <v>216</v>
      </c>
      <c r="H1441" t="s">
        <v>100</v>
      </c>
      <c r="I1441" t="s">
        <v>4558</v>
      </c>
      <c r="J1441" t="s">
        <v>1163</v>
      </c>
      <c r="K1441" t="s">
        <v>473</v>
      </c>
      <c r="L1441" t="s">
        <v>100</v>
      </c>
      <c r="M1441">
        <v>27</v>
      </c>
      <c r="N1441" t="s">
        <v>6028</v>
      </c>
      <c r="O1441" t="s">
        <v>1950</v>
      </c>
      <c r="P1441" t="s">
        <v>38</v>
      </c>
    </row>
    <row r="1442" spans="1:16" x14ac:dyDescent="0.55000000000000004">
      <c r="A1442">
        <v>490051</v>
      </c>
      <c r="B1442" t="s">
        <v>5711</v>
      </c>
      <c r="C1442">
        <v>1441</v>
      </c>
      <c r="D1442" t="s">
        <v>6029</v>
      </c>
      <c r="E1442" t="s">
        <v>6030</v>
      </c>
      <c r="F1442" t="s">
        <v>6031</v>
      </c>
      <c r="G1442" t="s">
        <v>471</v>
      </c>
      <c r="H1442" t="s">
        <v>93</v>
      </c>
      <c r="I1442" t="s">
        <v>6032</v>
      </c>
      <c r="J1442" t="s">
        <v>81</v>
      </c>
      <c r="K1442" t="s">
        <v>473</v>
      </c>
      <c r="L1442" t="s">
        <v>93</v>
      </c>
      <c r="M1442">
        <v>28</v>
      </c>
      <c r="N1442" t="s">
        <v>6033</v>
      </c>
      <c r="O1442" t="s">
        <v>553</v>
      </c>
      <c r="P1442" t="s">
        <v>38</v>
      </c>
    </row>
    <row r="1443" spans="1:16" x14ac:dyDescent="0.55000000000000004">
      <c r="A1443">
        <v>490051</v>
      </c>
      <c r="B1443" t="s">
        <v>5711</v>
      </c>
      <c r="C1443">
        <v>1442</v>
      </c>
      <c r="D1443" t="s">
        <v>6034</v>
      </c>
      <c r="E1443" t="s">
        <v>6035</v>
      </c>
      <c r="F1443" t="s">
        <v>3471</v>
      </c>
      <c r="G1443" t="s">
        <v>471</v>
      </c>
      <c r="H1443" t="s">
        <v>93</v>
      </c>
      <c r="I1443" t="s">
        <v>6032</v>
      </c>
      <c r="J1443" t="s">
        <v>5715</v>
      </c>
      <c r="K1443" t="s">
        <v>473</v>
      </c>
      <c r="L1443" t="s">
        <v>93</v>
      </c>
      <c r="M1443">
        <v>28</v>
      </c>
      <c r="N1443" t="s">
        <v>1168</v>
      </c>
      <c r="O1443" t="s">
        <v>258</v>
      </c>
      <c r="P1443" t="s">
        <v>38</v>
      </c>
    </row>
    <row r="1444" spans="1:16" x14ac:dyDescent="0.55000000000000004">
      <c r="A1444">
        <v>490051</v>
      </c>
      <c r="B1444" t="s">
        <v>5711</v>
      </c>
      <c r="C1444">
        <v>1443</v>
      </c>
      <c r="D1444" t="s">
        <v>6036</v>
      </c>
      <c r="E1444" t="s">
        <v>6037</v>
      </c>
      <c r="F1444" t="s">
        <v>3144</v>
      </c>
      <c r="G1444" t="s">
        <v>471</v>
      </c>
      <c r="H1444" t="s">
        <v>93</v>
      </c>
      <c r="I1444" t="s">
        <v>431</v>
      </c>
      <c r="J1444" t="s">
        <v>1163</v>
      </c>
      <c r="K1444" t="s">
        <v>473</v>
      </c>
      <c r="L1444" t="s">
        <v>93</v>
      </c>
      <c r="M1444">
        <v>28</v>
      </c>
      <c r="N1444" t="s">
        <v>2968</v>
      </c>
      <c r="O1444" t="s">
        <v>6038</v>
      </c>
      <c r="P1444" t="s">
        <v>38</v>
      </c>
    </row>
    <row r="1445" spans="1:16" x14ac:dyDescent="0.55000000000000004">
      <c r="A1445">
        <v>490051</v>
      </c>
      <c r="B1445" t="s">
        <v>5711</v>
      </c>
      <c r="C1445">
        <v>1444</v>
      </c>
      <c r="D1445" t="s">
        <v>6039</v>
      </c>
      <c r="E1445" t="s">
        <v>6040</v>
      </c>
      <c r="F1445" t="s">
        <v>2976</v>
      </c>
      <c r="G1445" t="s">
        <v>216</v>
      </c>
      <c r="H1445" t="s">
        <v>355</v>
      </c>
      <c r="I1445" t="s">
        <v>6041</v>
      </c>
      <c r="J1445" t="s">
        <v>1163</v>
      </c>
      <c r="K1445" t="s">
        <v>473</v>
      </c>
      <c r="L1445" t="s">
        <v>355</v>
      </c>
      <c r="M1445">
        <v>40</v>
      </c>
      <c r="N1445" t="s">
        <v>3300</v>
      </c>
      <c r="O1445" t="s">
        <v>325</v>
      </c>
      <c r="P1445" t="s">
        <v>38</v>
      </c>
    </row>
    <row r="1446" spans="1:16" x14ac:dyDescent="0.55000000000000004">
      <c r="A1446">
        <v>490051</v>
      </c>
      <c r="B1446" t="s">
        <v>5711</v>
      </c>
      <c r="C1446">
        <v>1445</v>
      </c>
      <c r="D1446" t="s">
        <v>6042</v>
      </c>
      <c r="E1446" t="s">
        <v>6043</v>
      </c>
      <c r="F1446" t="s">
        <v>3490</v>
      </c>
      <c r="G1446" t="s">
        <v>471</v>
      </c>
      <c r="H1446" t="s">
        <v>65</v>
      </c>
      <c r="I1446" t="s">
        <v>3220</v>
      </c>
      <c r="J1446" t="s">
        <v>1163</v>
      </c>
      <c r="K1446" t="s">
        <v>473</v>
      </c>
      <c r="L1446" t="s">
        <v>65</v>
      </c>
      <c r="M1446">
        <v>26</v>
      </c>
      <c r="N1446" t="s">
        <v>406</v>
      </c>
      <c r="O1446" t="s">
        <v>6044</v>
      </c>
      <c r="P1446" t="s">
        <v>38</v>
      </c>
    </row>
    <row r="1447" spans="1:16" x14ac:dyDescent="0.55000000000000004">
      <c r="A1447">
        <v>490051</v>
      </c>
      <c r="B1447" t="s">
        <v>5711</v>
      </c>
      <c r="C1447">
        <v>1446</v>
      </c>
      <c r="D1447" t="s">
        <v>6045</v>
      </c>
      <c r="E1447" t="s">
        <v>6046</v>
      </c>
      <c r="F1447" t="s">
        <v>6047</v>
      </c>
      <c r="G1447" t="s">
        <v>471</v>
      </c>
      <c r="H1447" t="s">
        <v>45</v>
      </c>
      <c r="I1447" t="s">
        <v>1493</v>
      </c>
      <c r="J1447" t="s">
        <v>1163</v>
      </c>
      <c r="K1447" t="s">
        <v>473</v>
      </c>
      <c r="L1447" t="s">
        <v>45</v>
      </c>
      <c r="M1447">
        <v>25</v>
      </c>
      <c r="N1447" t="s">
        <v>6048</v>
      </c>
      <c r="O1447" t="s">
        <v>1743</v>
      </c>
      <c r="P1447" t="s">
        <v>38</v>
      </c>
    </row>
    <row r="1448" spans="1:16" x14ac:dyDescent="0.55000000000000004">
      <c r="A1448">
        <v>490051</v>
      </c>
      <c r="B1448" t="s">
        <v>5711</v>
      </c>
      <c r="C1448">
        <v>1447</v>
      </c>
      <c r="D1448" t="s">
        <v>6049</v>
      </c>
      <c r="E1448" t="s">
        <v>6050</v>
      </c>
      <c r="F1448" t="s">
        <v>1056</v>
      </c>
      <c r="G1448" t="s">
        <v>471</v>
      </c>
      <c r="H1448" t="s">
        <v>93</v>
      </c>
      <c r="I1448" t="s">
        <v>4404</v>
      </c>
      <c r="J1448" t="s">
        <v>1163</v>
      </c>
      <c r="K1448" t="s">
        <v>473</v>
      </c>
      <c r="L1448" t="s">
        <v>93</v>
      </c>
      <c r="M1448">
        <v>28</v>
      </c>
      <c r="N1448" t="s">
        <v>2959</v>
      </c>
      <c r="O1448" t="s">
        <v>6051</v>
      </c>
      <c r="P1448" t="s">
        <v>38</v>
      </c>
    </row>
    <row r="1449" spans="1:16" x14ac:dyDescent="0.55000000000000004">
      <c r="A1449">
        <v>490051</v>
      </c>
      <c r="B1449" t="s">
        <v>5711</v>
      </c>
      <c r="C1449">
        <v>1448</v>
      </c>
      <c r="D1449" t="s">
        <v>6052</v>
      </c>
      <c r="E1449" t="s">
        <v>6053</v>
      </c>
      <c r="F1449" t="s">
        <v>3052</v>
      </c>
      <c r="G1449" t="s">
        <v>471</v>
      </c>
      <c r="H1449" t="s">
        <v>355</v>
      </c>
      <c r="I1449" t="s">
        <v>405</v>
      </c>
      <c r="J1449" t="s">
        <v>1163</v>
      </c>
      <c r="K1449" t="s">
        <v>473</v>
      </c>
      <c r="L1449" t="s">
        <v>355</v>
      </c>
      <c r="M1449">
        <v>40</v>
      </c>
      <c r="N1449" t="s">
        <v>6054</v>
      </c>
      <c r="O1449" t="s">
        <v>193</v>
      </c>
      <c r="P1449" t="s">
        <v>38</v>
      </c>
    </row>
    <row r="1450" spans="1:16" x14ac:dyDescent="0.55000000000000004">
      <c r="A1450">
        <v>490051</v>
      </c>
      <c r="B1450" t="s">
        <v>5711</v>
      </c>
      <c r="C1450">
        <v>1449</v>
      </c>
      <c r="D1450" t="s">
        <v>6055</v>
      </c>
      <c r="E1450" t="s">
        <v>6056</v>
      </c>
      <c r="F1450" t="s">
        <v>5544</v>
      </c>
      <c r="G1450" t="s">
        <v>471</v>
      </c>
      <c r="H1450" t="s">
        <v>100</v>
      </c>
      <c r="I1450" t="s">
        <v>940</v>
      </c>
      <c r="J1450" t="s">
        <v>1163</v>
      </c>
      <c r="K1450" t="s">
        <v>473</v>
      </c>
      <c r="L1450" t="s">
        <v>100</v>
      </c>
      <c r="M1450">
        <v>27</v>
      </c>
      <c r="N1450" t="s">
        <v>6057</v>
      </c>
      <c r="O1450" t="s">
        <v>2538</v>
      </c>
      <c r="P1450" t="s">
        <v>38</v>
      </c>
    </row>
    <row r="1451" spans="1:16" x14ac:dyDescent="0.55000000000000004">
      <c r="A1451">
        <v>490051</v>
      </c>
      <c r="B1451" t="s">
        <v>5711</v>
      </c>
      <c r="C1451">
        <v>1450</v>
      </c>
      <c r="D1451" t="s">
        <v>6058</v>
      </c>
      <c r="E1451" t="s">
        <v>6059</v>
      </c>
      <c r="F1451" t="s">
        <v>300</v>
      </c>
      <c r="G1451" t="s">
        <v>216</v>
      </c>
      <c r="H1451" t="s">
        <v>100</v>
      </c>
      <c r="I1451" t="s">
        <v>210</v>
      </c>
      <c r="J1451" t="s">
        <v>1579</v>
      </c>
      <c r="K1451" t="s">
        <v>473</v>
      </c>
      <c r="L1451" t="s">
        <v>100</v>
      </c>
      <c r="M1451">
        <v>27</v>
      </c>
      <c r="N1451" t="s">
        <v>6060</v>
      </c>
      <c r="O1451" t="s">
        <v>1883</v>
      </c>
      <c r="P1451" t="s">
        <v>38</v>
      </c>
    </row>
    <row r="1452" spans="1:16" x14ac:dyDescent="0.55000000000000004">
      <c r="A1452">
        <v>490051</v>
      </c>
      <c r="B1452" t="s">
        <v>5711</v>
      </c>
      <c r="C1452">
        <v>1451</v>
      </c>
      <c r="D1452" t="s">
        <v>6061</v>
      </c>
      <c r="E1452" t="s">
        <v>6062</v>
      </c>
      <c r="F1452" t="s">
        <v>6063</v>
      </c>
      <c r="G1452" t="s">
        <v>471</v>
      </c>
      <c r="H1452" t="s">
        <v>93</v>
      </c>
      <c r="I1452" t="s">
        <v>6064</v>
      </c>
      <c r="J1452" t="s">
        <v>399</v>
      </c>
      <c r="K1452" t="s">
        <v>473</v>
      </c>
      <c r="L1452" t="s">
        <v>93</v>
      </c>
      <c r="M1452">
        <v>28</v>
      </c>
      <c r="N1452" t="s">
        <v>460</v>
      </c>
      <c r="O1452" t="s">
        <v>1346</v>
      </c>
      <c r="P1452" t="s">
        <v>38</v>
      </c>
    </row>
    <row r="1453" spans="1:16" x14ac:dyDescent="0.55000000000000004">
      <c r="A1453">
        <v>490051</v>
      </c>
      <c r="B1453" t="s">
        <v>5711</v>
      </c>
      <c r="C1453">
        <v>1452</v>
      </c>
      <c r="D1453" t="s">
        <v>6065</v>
      </c>
      <c r="E1453" t="s">
        <v>6066</v>
      </c>
      <c r="F1453" t="s">
        <v>6014</v>
      </c>
      <c r="G1453" t="s">
        <v>471</v>
      </c>
      <c r="H1453" t="s">
        <v>230</v>
      </c>
      <c r="I1453" t="s">
        <v>6067</v>
      </c>
      <c r="J1453" t="s">
        <v>3492</v>
      </c>
      <c r="K1453" t="s">
        <v>473</v>
      </c>
      <c r="L1453" t="s">
        <v>230</v>
      </c>
      <c r="M1453">
        <v>34</v>
      </c>
      <c r="N1453" t="s">
        <v>289</v>
      </c>
      <c r="O1453" t="s">
        <v>887</v>
      </c>
      <c r="P1453" t="s">
        <v>38</v>
      </c>
    </row>
    <row r="1454" spans="1:16" x14ac:dyDescent="0.55000000000000004">
      <c r="A1454">
        <v>490051</v>
      </c>
      <c r="B1454" t="s">
        <v>5711</v>
      </c>
      <c r="C1454">
        <v>1453</v>
      </c>
      <c r="D1454" t="s">
        <v>6068</v>
      </c>
      <c r="E1454" t="s">
        <v>6069</v>
      </c>
      <c r="F1454" t="s">
        <v>4394</v>
      </c>
      <c r="G1454" t="s">
        <v>471</v>
      </c>
      <c r="H1454" t="s">
        <v>100</v>
      </c>
      <c r="I1454" t="s">
        <v>6070</v>
      </c>
      <c r="J1454" t="s">
        <v>1163</v>
      </c>
      <c r="K1454" t="s">
        <v>473</v>
      </c>
      <c r="L1454" t="s">
        <v>100</v>
      </c>
      <c r="M1454">
        <v>27</v>
      </c>
      <c r="N1454" t="s">
        <v>2602</v>
      </c>
      <c r="O1454" t="s">
        <v>4955</v>
      </c>
      <c r="P1454" t="s">
        <v>38</v>
      </c>
    </row>
    <row r="1455" spans="1:16" x14ac:dyDescent="0.55000000000000004">
      <c r="A1455">
        <v>490051</v>
      </c>
      <c r="B1455" t="s">
        <v>5711</v>
      </c>
      <c r="C1455">
        <v>1454</v>
      </c>
      <c r="D1455" t="s">
        <v>6071</v>
      </c>
      <c r="E1455" t="s">
        <v>6072</v>
      </c>
      <c r="F1455" t="s">
        <v>6073</v>
      </c>
      <c r="G1455" t="s">
        <v>471</v>
      </c>
      <c r="H1455" t="s">
        <v>158</v>
      </c>
      <c r="I1455" t="s">
        <v>1799</v>
      </c>
      <c r="J1455" t="s">
        <v>1163</v>
      </c>
      <c r="K1455" t="s">
        <v>473</v>
      </c>
      <c r="L1455" t="s">
        <v>158</v>
      </c>
      <c r="M1455">
        <v>24</v>
      </c>
      <c r="N1455" t="s">
        <v>6074</v>
      </c>
      <c r="O1455" t="s">
        <v>971</v>
      </c>
      <c r="P1455" t="s">
        <v>38</v>
      </c>
    </row>
    <row r="1456" spans="1:16" x14ac:dyDescent="0.55000000000000004">
      <c r="A1456">
        <v>490051</v>
      </c>
      <c r="B1456" t="s">
        <v>5711</v>
      </c>
      <c r="C1456">
        <v>1455</v>
      </c>
      <c r="D1456" t="s">
        <v>6075</v>
      </c>
      <c r="E1456" t="s">
        <v>6076</v>
      </c>
      <c r="F1456" t="s">
        <v>2789</v>
      </c>
      <c r="G1456" t="s">
        <v>471</v>
      </c>
      <c r="H1456" t="s">
        <v>3077</v>
      </c>
      <c r="I1456" t="s">
        <v>6077</v>
      </c>
      <c r="J1456" t="s">
        <v>1163</v>
      </c>
      <c r="K1456" t="s">
        <v>473</v>
      </c>
      <c r="L1456" t="s">
        <v>3077</v>
      </c>
      <c r="M1456" t="s">
        <v>3079</v>
      </c>
      <c r="N1456" t="s">
        <v>6078</v>
      </c>
      <c r="O1456" t="s">
        <v>1791</v>
      </c>
      <c r="P1456" t="s">
        <v>38</v>
      </c>
    </row>
    <row r="1457" spans="1:16" x14ac:dyDescent="0.55000000000000004">
      <c r="A1457">
        <v>490051</v>
      </c>
      <c r="B1457" t="s">
        <v>5711</v>
      </c>
      <c r="C1457">
        <v>1456</v>
      </c>
      <c r="D1457" t="s">
        <v>6079</v>
      </c>
      <c r="E1457" t="s">
        <v>6080</v>
      </c>
      <c r="F1457" t="s">
        <v>6081</v>
      </c>
      <c r="G1457" t="s">
        <v>216</v>
      </c>
      <c r="H1457" t="s">
        <v>93</v>
      </c>
      <c r="I1457" t="s">
        <v>4404</v>
      </c>
      <c r="J1457" t="s">
        <v>5715</v>
      </c>
      <c r="K1457" t="s">
        <v>473</v>
      </c>
      <c r="L1457" t="s">
        <v>93</v>
      </c>
      <c r="M1457">
        <v>28</v>
      </c>
      <c r="N1457" t="s">
        <v>6082</v>
      </c>
      <c r="O1457" t="s">
        <v>6083</v>
      </c>
      <c r="P1457" t="s">
        <v>38</v>
      </c>
    </row>
    <row r="1458" spans="1:16" x14ac:dyDescent="0.55000000000000004">
      <c r="A1458">
        <v>490051</v>
      </c>
      <c r="B1458" t="s">
        <v>5711</v>
      </c>
      <c r="C1458">
        <v>1457</v>
      </c>
      <c r="D1458" t="s">
        <v>6084</v>
      </c>
      <c r="E1458" t="s">
        <v>6085</v>
      </c>
      <c r="F1458" t="s">
        <v>872</v>
      </c>
      <c r="G1458" t="s">
        <v>216</v>
      </c>
      <c r="H1458" t="s">
        <v>595</v>
      </c>
      <c r="I1458" t="s">
        <v>6086</v>
      </c>
      <c r="J1458" t="s">
        <v>1579</v>
      </c>
      <c r="K1458" t="s">
        <v>473</v>
      </c>
      <c r="L1458" t="s">
        <v>595</v>
      </c>
      <c r="M1458">
        <v>32</v>
      </c>
      <c r="N1458" t="s">
        <v>1225</v>
      </c>
      <c r="O1458" t="s">
        <v>2255</v>
      </c>
      <c r="P1458" t="s">
        <v>38</v>
      </c>
    </row>
    <row r="1459" spans="1:16" x14ac:dyDescent="0.55000000000000004">
      <c r="A1459">
        <v>490051</v>
      </c>
      <c r="B1459" t="s">
        <v>5711</v>
      </c>
      <c r="C1459">
        <v>1458</v>
      </c>
      <c r="D1459" t="s">
        <v>6087</v>
      </c>
      <c r="E1459" t="s">
        <v>6088</v>
      </c>
      <c r="F1459" t="s">
        <v>6089</v>
      </c>
      <c r="G1459" t="s">
        <v>216</v>
      </c>
      <c r="H1459" t="s">
        <v>100</v>
      </c>
      <c r="I1459" t="s">
        <v>4531</v>
      </c>
      <c r="J1459" t="s">
        <v>1163</v>
      </c>
      <c r="K1459" t="s">
        <v>473</v>
      </c>
      <c r="L1459" t="s">
        <v>100</v>
      </c>
      <c r="M1459">
        <v>27</v>
      </c>
      <c r="N1459" t="s">
        <v>627</v>
      </c>
      <c r="O1459" t="s">
        <v>1128</v>
      </c>
      <c r="P1459" t="s">
        <v>38</v>
      </c>
    </row>
    <row r="1460" spans="1:16" x14ac:dyDescent="0.55000000000000004">
      <c r="A1460">
        <v>490051</v>
      </c>
      <c r="B1460" t="s">
        <v>5711</v>
      </c>
      <c r="C1460">
        <v>1459</v>
      </c>
      <c r="D1460" t="s">
        <v>6090</v>
      </c>
      <c r="E1460" t="s">
        <v>6091</v>
      </c>
      <c r="F1460" t="s">
        <v>6092</v>
      </c>
      <c r="G1460" t="s">
        <v>471</v>
      </c>
      <c r="H1460" t="s">
        <v>93</v>
      </c>
      <c r="I1460" t="s">
        <v>4667</v>
      </c>
      <c r="J1460" t="s">
        <v>1163</v>
      </c>
      <c r="K1460" t="s">
        <v>473</v>
      </c>
      <c r="L1460" t="s">
        <v>93</v>
      </c>
      <c r="M1460">
        <v>28</v>
      </c>
      <c r="N1460" t="s">
        <v>6093</v>
      </c>
      <c r="O1460" t="s">
        <v>828</v>
      </c>
      <c r="P1460" t="s">
        <v>38</v>
      </c>
    </row>
    <row r="1461" spans="1:16" x14ac:dyDescent="0.55000000000000004">
      <c r="A1461">
        <v>490051</v>
      </c>
      <c r="B1461" t="s">
        <v>5711</v>
      </c>
      <c r="C1461">
        <v>1460</v>
      </c>
      <c r="D1461" t="s">
        <v>6094</v>
      </c>
      <c r="E1461" t="s">
        <v>6095</v>
      </c>
      <c r="F1461" t="s">
        <v>2739</v>
      </c>
      <c r="G1461" t="s">
        <v>471</v>
      </c>
      <c r="H1461" t="s">
        <v>93</v>
      </c>
      <c r="I1461" t="s">
        <v>431</v>
      </c>
      <c r="J1461" t="s">
        <v>1163</v>
      </c>
      <c r="K1461" t="s">
        <v>473</v>
      </c>
      <c r="L1461" t="s">
        <v>100</v>
      </c>
      <c r="M1461">
        <v>27</v>
      </c>
      <c r="N1461" t="s">
        <v>1673</v>
      </c>
      <c r="O1461" t="s">
        <v>3109</v>
      </c>
      <c r="P1461" t="s">
        <v>38</v>
      </c>
    </row>
    <row r="1462" spans="1:16" x14ac:dyDescent="0.55000000000000004">
      <c r="A1462">
        <v>490051</v>
      </c>
      <c r="B1462" t="s">
        <v>5711</v>
      </c>
      <c r="C1462">
        <v>1461</v>
      </c>
      <c r="D1462" t="s">
        <v>6096</v>
      </c>
      <c r="E1462" t="s">
        <v>6097</v>
      </c>
      <c r="F1462" t="s">
        <v>4025</v>
      </c>
      <c r="G1462" t="s">
        <v>216</v>
      </c>
      <c r="H1462" t="s">
        <v>100</v>
      </c>
      <c r="I1462" t="s">
        <v>940</v>
      </c>
      <c r="J1462" t="s">
        <v>5760</v>
      </c>
      <c r="K1462" t="s">
        <v>473</v>
      </c>
      <c r="L1462" t="s">
        <v>100</v>
      </c>
      <c r="M1462">
        <v>27</v>
      </c>
      <c r="N1462" t="s">
        <v>800</v>
      </c>
      <c r="O1462" t="s">
        <v>2452</v>
      </c>
      <c r="P1462" t="s">
        <v>38</v>
      </c>
    </row>
    <row r="1463" spans="1:16" x14ac:dyDescent="0.55000000000000004">
      <c r="A1463">
        <v>490051</v>
      </c>
      <c r="B1463" t="s">
        <v>5711</v>
      </c>
      <c r="C1463">
        <v>1462</v>
      </c>
      <c r="D1463" t="s">
        <v>6098</v>
      </c>
      <c r="E1463" t="s">
        <v>6099</v>
      </c>
      <c r="F1463" t="s">
        <v>6100</v>
      </c>
      <c r="G1463" t="s">
        <v>471</v>
      </c>
      <c r="H1463" t="s">
        <v>983</v>
      </c>
      <c r="I1463" t="s">
        <v>3331</v>
      </c>
      <c r="J1463" t="s">
        <v>1163</v>
      </c>
      <c r="K1463" t="s">
        <v>473</v>
      </c>
      <c r="L1463" t="s">
        <v>983</v>
      </c>
      <c r="M1463">
        <v>38</v>
      </c>
      <c r="N1463" t="s">
        <v>3261</v>
      </c>
      <c r="O1463" t="s">
        <v>2573</v>
      </c>
      <c r="P1463" t="s">
        <v>38</v>
      </c>
    </row>
    <row r="1464" spans="1:16" x14ac:dyDescent="0.55000000000000004">
      <c r="A1464">
        <v>492220</v>
      </c>
      <c r="B1464" t="s">
        <v>6101</v>
      </c>
      <c r="C1464">
        <v>1463</v>
      </c>
      <c r="D1464" t="s">
        <v>6102</v>
      </c>
      <c r="E1464" t="s">
        <v>6103</v>
      </c>
      <c r="F1464" t="s">
        <v>5780</v>
      </c>
      <c r="G1464" t="s">
        <v>116</v>
      </c>
      <c r="H1464" t="s">
        <v>93</v>
      </c>
      <c r="I1464" t="s">
        <v>6104</v>
      </c>
      <c r="J1464" t="s">
        <v>1579</v>
      </c>
      <c r="K1464" t="s">
        <v>35</v>
      </c>
      <c r="L1464" t="s">
        <v>93</v>
      </c>
      <c r="M1464">
        <v>28</v>
      </c>
      <c r="N1464" t="s">
        <v>6105</v>
      </c>
      <c r="O1464" t="s">
        <v>440</v>
      </c>
      <c r="P1464" t="s">
        <v>38</v>
      </c>
    </row>
    <row r="1465" spans="1:16" x14ac:dyDescent="0.55000000000000004">
      <c r="A1465">
        <v>492220</v>
      </c>
      <c r="B1465" t="s">
        <v>6101</v>
      </c>
      <c r="C1465">
        <v>1464</v>
      </c>
      <c r="D1465" t="s">
        <v>6106</v>
      </c>
      <c r="E1465" t="s">
        <v>6107</v>
      </c>
      <c r="F1465" t="s">
        <v>6108</v>
      </c>
      <c r="G1465" t="s">
        <v>31</v>
      </c>
      <c r="H1465" t="s">
        <v>100</v>
      </c>
      <c r="I1465" t="s">
        <v>4944</v>
      </c>
      <c r="J1465" t="s">
        <v>6109</v>
      </c>
      <c r="K1465" t="s">
        <v>35</v>
      </c>
      <c r="L1465" t="s">
        <v>100</v>
      </c>
      <c r="M1465">
        <v>27</v>
      </c>
      <c r="N1465" t="s">
        <v>6110</v>
      </c>
      <c r="O1465" t="s">
        <v>390</v>
      </c>
      <c r="P1465" t="s">
        <v>38</v>
      </c>
    </row>
    <row r="1466" spans="1:16" x14ac:dyDescent="0.55000000000000004">
      <c r="A1466">
        <v>492220</v>
      </c>
      <c r="B1466" t="s">
        <v>6101</v>
      </c>
      <c r="C1466">
        <v>1465</v>
      </c>
      <c r="D1466" t="s">
        <v>6111</v>
      </c>
      <c r="E1466" t="s">
        <v>6112</v>
      </c>
      <c r="F1466" t="s">
        <v>6113</v>
      </c>
      <c r="G1466" t="s">
        <v>116</v>
      </c>
      <c r="H1466" t="s">
        <v>93</v>
      </c>
      <c r="I1466" t="s">
        <v>6114</v>
      </c>
      <c r="J1466" t="s">
        <v>1579</v>
      </c>
      <c r="K1466" t="s">
        <v>35</v>
      </c>
      <c r="L1466" t="s">
        <v>93</v>
      </c>
      <c r="M1466">
        <v>28</v>
      </c>
      <c r="N1466" t="s">
        <v>6115</v>
      </c>
      <c r="O1466" t="s">
        <v>3434</v>
      </c>
      <c r="P1466" t="s">
        <v>38</v>
      </c>
    </row>
    <row r="1467" spans="1:16" x14ac:dyDescent="0.55000000000000004">
      <c r="A1467">
        <v>492220</v>
      </c>
      <c r="B1467" t="s">
        <v>6101</v>
      </c>
      <c r="C1467">
        <v>1466</v>
      </c>
      <c r="D1467" t="s">
        <v>6116</v>
      </c>
      <c r="E1467" t="s">
        <v>6117</v>
      </c>
      <c r="F1467" t="s">
        <v>6118</v>
      </c>
      <c r="G1467" t="s">
        <v>216</v>
      </c>
      <c r="H1467" t="s">
        <v>51</v>
      </c>
      <c r="I1467" t="s">
        <v>6119</v>
      </c>
      <c r="J1467" t="s">
        <v>1579</v>
      </c>
      <c r="K1467" t="s">
        <v>218</v>
      </c>
      <c r="L1467" t="s">
        <v>51</v>
      </c>
      <c r="M1467">
        <v>29</v>
      </c>
      <c r="N1467" t="s">
        <v>842</v>
      </c>
      <c r="O1467" t="s">
        <v>543</v>
      </c>
      <c r="P1467" t="s">
        <v>38</v>
      </c>
    </row>
    <row r="1468" spans="1:16" x14ac:dyDescent="0.55000000000000004">
      <c r="A1468">
        <v>492220</v>
      </c>
      <c r="B1468" t="s">
        <v>6101</v>
      </c>
      <c r="C1468">
        <v>1467</v>
      </c>
      <c r="D1468" t="s">
        <v>6120</v>
      </c>
      <c r="E1468" t="s">
        <v>6121</v>
      </c>
      <c r="F1468" t="s">
        <v>5962</v>
      </c>
      <c r="G1468" t="s">
        <v>216</v>
      </c>
      <c r="H1468" t="s">
        <v>100</v>
      </c>
      <c r="I1468" t="s">
        <v>2475</v>
      </c>
      <c r="J1468" t="s">
        <v>6122</v>
      </c>
      <c r="K1468" t="s">
        <v>218</v>
      </c>
      <c r="L1468" t="s">
        <v>100</v>
      </c>
      <c r="M1468">
        <v>27</v>
      </c>
      <c r="N1468" t="s">
        <v>1915</v>
      </c>
      <c r="O1468" t="s">
        <v>1743</v>
      </c>
      <c r="P1468" t="s">
        <v>38</v>
      </c>
    </row>
    <row r="1469" spans="1:16" x14ac:dyDescent="0.55000000000000004">
      <c r="A1469">
        <v>492220</v>
      </c>
      <c r="B1469" t="s">
        <v>6101</v>
      </c>
      <c r="C1469">
        <v>1468</v>
      </c>
      <c r="D1469" t="s">
        <v>6123</v>
      </c>
      <c r="E1469" t="s">
        <v>6124</v>
      </c>
      <c r="F1469" t="s">
        <v>3397</v>
      </c>
      <c r="G1469" t="s">
        <v>216</v>
      </c>
      <c r="H1469" t="s">
        <v>100</v>
      </c>
      <c r="I1469" t="s">
        <v>145</v>
      </c>
      <c r="J1469" t="s">
        <v>1579</v>
      </c>
      <c r="K1469" t="s">
        <v>218</v>
      </c>
      <c r="L1469" t="s">
        <v>100</v>
      </c>
      <c r="M1469">
        <v>27</v>
      </c>
      <c r="N1469" t="s">
        <v>5589</v>
      </c>
      <c r="O1469" t="s">
        <v>952</v>
      </c>
      <c r="P1469" t="s">
        <v>38</v>
      </c>
    </row>
    <row r="1470" spans="1:16" x14ac:dyDescent="0.55000000000000004">
      <c r="A1470">
        <v>492220</v>
      </c>
      <c r="B1470" t="s">
        <v>6101</v>
      </c>
      <c r="C1470">
        <v>1469</v>
      </c>
      <c r="D1470" t="s">
        <v>6125</v>
      </c>
      <c r="E1470" t="s">
        <v>6126</v>
      </c>
      <c r="F1470" t="s">
        <v>1433</v>
      </c>
      <c r="G1470" t="s">
        <v>216</v>
      </c>
      <c r="H1470" t="s">
        <v>100</v>
      </c>
      <c r="I1470" t="s">
        <v>3910</v>
      </c>
      <c r="J1470" t="s">
        <v>1579</v>
      </c>
      <c r="K1470" t="s">
        <v>218</v>
      </c>
      <c r="L1470" t="s">
        <v>100</v>
      </c>
      <c r="M1470">
        <v>27</v>
      </c>
      <c r="N1470" t="s">
        <v>6127</v>
      </c>
      <c r="O1470" t="s">
        <v>6128</v>
      </c>
      <c r="P1470" t="s">
        <v>38</v>
      </c>
    </row>
    <row r="1471" spans="1:16" x14ac:dyDescent="0.55000000000000004">
      <c r="A1471">
        <v>492220</v>
      </c>
      <c r="B1471" t="s">
        <v>6101</v>
      </c>
      <c r="C1471">
        <v>1470</v>
      </c>
      <c r="D1471" t="s">
        <v>6129</v>
      </c>
      <c r="E1471" t="s">
        <v>6130</v>
      </c>
      <c r="F1471" t="s">
        <v>5388</v>
      </c>
      <c r="G1471" t="s">
        <v>471</v>
      </c>
      <c r="H1471" t="s">
        <v>100</v>
      </c>
      <c r="I1471" t="s">
        <v>1267</v>
      </c>
      <c r="J1471" t="s">
        <v>1579</v>
      </c>
      <c r="K1471" t="s">
        <v>473</v>
      </c>
      <c r="L1471" t="s">
        <v>100</v>
      </c>
      <c r="M1471">
        <v>27</v>
      </c>
      <c r="N1471" t="s">
        <v>4548</v>
      </c>
      <c r="O1471" t="s">
        <v>3820</v>
      </c>
      <c r="P1471" t="s">
        <v>38</v>
      </c>
    </row>
    <row r="1472" spans="1:16" x14ac:dyDescent="0.55000000000000004">
      <c r="A1472">
        <v>492220</v>
      </c>
      <c r="B1472" t="s">
        <v>6101</v>
      </c>
      <c r="C1472">
        <v>1471</v>
      </c>
      <c r="D1472" t="s">
        <v>6131</v>
      </c>
      <c r="E1472" t="s">
        <v>6132</v>
      </c>
      <c r="F1472" t="s">
        <v>6031</v>
      </c>
      <c r="G1472" t="s">
        <v>471</v>
      </c>
      <c r="H1472" t="s">
        <v>93</v>
      </c>
      <c r="I1472" t="s">
        <v>6133</v>
      </c>
      <c r="J1472" t="s">
        <v>6122</v>
      </c>
      <c r="K1472" t="s">
        <v>473</v>
      </c>
      <c r="L1472" t="s">
        <v>93</v>
      </c>
      <c r="M1472">
        <v>28</v>
      </c>
      <c r="N1472" t="s">
        <v>1638</v>
      </c>
      <c r="O1472" t="s">
        <v>697</v>
      </c>
      <c r="P1472" t="s">
        <v>38</v>
      </c>
    </row>
    <row r="1473" spans="1:16" x14ac:dyDescent="0.55000000000000004">
      <c r="A1473">
        <v>492220</v>
      </c>
      <c r="B1473" t="s">
        <v>6101</v>
      </c>
      <c r="C1473">
        <v>1472</v>
      </c>
      <c r="D1473" t="s">
        <v>6134</v>
      </c>
      <c r="E1473" t="s">
        <v>6135</v>
      </c>
      <c r="F1473" t="s">
        <v>2058</v>
      </c>
      <c r="G1473" t="s">
        <v>471</v>
      </c>
      <c r="H1473" t="s">
        <v>65</v>
      </c>
      <c r="I1473" t="s">
        <v>6136</v>
      </c>
      <c r="J1473" t="s">
        <v>1579</v>
      </c>
      <c r="K1473" t="s">
        <v>473</v>
      </c>
      <c r="L1473" t="s">
        <v>65</v>
      </c>
      <c r="M1473">
        <v>26</v>
      </c>
      <c r="N1473" t="s">
        <v>82</v>
      </c>
      <c r="O1473" t="s">
        <v>1838</v>
      </c>
      <c r="P1473" t="s">
        <v>38</v>
      </c>
    </row>
    <row r="1474" spans="1:16" x14ac:dyDescent="0.55000000000000004">
      <c r="A1474">
        <v>492220</v>
      </c>
      <c r="B1474" t="s">
        <v>6101</v>
      </c>
      <c r="C1474">
        <v>1473</v>
      </c>
      <c r="D1474" t="s">
        <v>6137</v>
      </c>
      <c r="E1474" t="s">
        <v>6138</v>
      </c>
      <c r="F1474" t="s">
        <v>255</v>
      </c>
      <c r="G1474" t="s">
        <v>216</v>
      </c>
      <c r="H1474" t="s">
        <v>65</v>
      </c>
      <c r="I1474" t="s">
        <v>6139</v>
      </c>
      <c r="J1474" t="s">
        <v>6140</v>
      </c>
      <c r="K1474" t="s">
        <v>473</v>
      </c>
      <c r="L1474" t="s">
        <v>65</v>
      </c>
      <c r="M1474">
        <v>26</v>
      </c>
      <c r="N1474" t="s">
        <v>5231</v>
      </c>
      <c r="O1474" t="s">
        <v>6141</v>
      </c>
      <c r="P1474" t="s">
        <v>38</v>
      </c>
    </row>
    <row r="1475" spans="1:16" x14ac:dyDescent="0.55000000000000004">
      <c r="A1475">
        <v>492220</v>
      </c>
      <c r="B1475" t="s">
        <v>6101</v>
      </c>
      <c r="C1475">
        <v>1474</v>
      </c>
      <c r="D1475" t="s">
        <v>6142</v>
      </c>
      <c r="E1475" t="s">
        <v>6143</v>
      </c>
      <c r="F1475" t="s">
        <v>6144</v>
      </c>
      <c r="G1475" t="s">
        <v>471</v>
      </c>
      <c r="H1475" t="s">
        <v>983</v>
      </c>
      <c r="I1475" t="s">
        <v>2034</v>
      </c>
      <c r="J1475" t="s">
        <v>6122</v>
      </c>
      <c r="K1475" t="s">
        <v>473</v>
      </c>
      <c r="L1475" t="s">
        <v>983</v>
      </c>
      <c r="M1475">
        <v>38</v>
      </c>
      <c r="N1475" t="s">
        <v>2365</v>
      </c>
      <c r="O1475" t="s">
        <v>1720</v>
      </c>
      <c r="P1475" t="s">
        <v>38</v>
      </c>
    </row>
    <row r="1476" spans="1:16" x14ac:dyDescent="0.55000000000000004">
      <c r="A1476">
        <v>492220</v>
      </c>
      <c r="B1476" t="s">
        <v>6101</v>
      </c>
      <c r="C1476">
        <v>1475</v>
      </c>
      <c r="D1476" t="s">
        <v>6145</v>
      </c>
      <c r="E1476" t="s">
        <v>6146</v>
      </c>
      <c r="F1476" t="s">
        <v>6147</v>
      </c>
      <c r="G1476" t="s">
        <v>471</v>
      </c>
      <c r="H1476" t="s">
        <v>100</v>
      </c>
      <c r="I1476" t="s">
        <v>5412</v>
      </c>
      <c r="J1476" t="s">
        <v>1579</v>
      </c>
      <c r="K1476" t="s">
        <v>473</v>
      </c>
      <c r="L1476" t="s">
        <v>100</v>
      </c>
      <c r="M1476">
        <v>27</v>
      </c>
      <c r="N1476" t="s">
        <v>6148</v>
      </c>
      <c r="O1476" t="s">
        <v>6149</v>
      </c>
      <c r="P1476" t="s">
        <v>38</v>
      </c>
    </row>
    <row r="1477" spans="1:16" x14ac:dyDescent="0.55000000000000004">
      <c r="A1477">
        <v>492217</v>
      </c>
      <c r="B1477" t="s">
        <v>6150</v>
      </c>
      <c r="C1477">
        <v>1476</v>
      </c>
      <c r="D1477" t="s">
        <v>6151</v>
      </c>
      <c r="E1477" t="s">
        <v>6152</v>
      </c>
      <c r="F1477" t="s">
        <v>3747</v>
      </c>
      <c r="G1477" t="s">
        <v>31</v>
      </c>
      <c r="H1477" t="s">
        <v>65</v>
      </c>
      <c r="I1477" t="s">
        <v>1995</v>
      </c>
      <c r="J1477" t="s">
        <v>4849</v>
      </c>
      <c r="K1477" t="s">
        <v>35</v>
      </c>
      <c r="L1477" t="s">
        <v>100</v>
      </c>
      <c r="M1477">
        <v>27</v>
      </c>
      <c r="N1477" t="s">
        <v>552</v>
      </c>
      <c r="O1477" t="s">
        <v>1838</v>
      </c>
      <c r="P1477" t="s">
        <v>38</v>
      </c>
    </row>
    <row r="1478" spans="1:16" x14ac:dyDescent="0.55000000000000004">
      <c r="A1478">
        <v>492217</v>
      </c>
      <c r="B1478" t="s">
        <v>6150</v>
      </c>
      <c r="C1478">
        <v>1477</v>
      </c>
      <c r="D1478" t="s">
        <v>6153</v>
      </c>
      <c r="E1478" t="s">
        <v>6154</v>
      </c>
      <c r="F1478" t="s">
        <v>4497</v>
      </c>
      <c r="G1478" t="s">
        <v>31</v>
      </c>
      <c r="H1478" t="s">
        <v>100</v>
      </c>
      <c r="I1478" t="s">
        <v>6155</v>
      </c>
      <c r="J1478" t="s">
        <v>295</v>
      </c>
      <c r="K1478" t="s">
        <v>35</v>
      </c>
      <c r="L1478" t="s">
        <v>100</v>
      </c>
      <c r="M1478">
        <v>27</v>
      </c>
      <c r="N1478" t="s">
        <v>153</v>
      </c>
      <c r="O1478" t="s">
        <v>5817</v>
      </c>
      <c r="P1478" t="s">
        <v>38</v>
      </c>
    </row>
    <row r="1479" spans="1:16" x14ac:dyDescent="0.55000000000000004">
      <c r="A1479">
        <v>492217</v>
      </c>
      <c r="B1479" t="s">
        <v>6150</v>
      </c>
      <c r="C1479">
        <v>1478</v>
      </c>
      <c r="D1479" t="s">
        <v>6156</v>
      </c>
      <c r="E1479" t="s">
        <v>6157</v>
      </c>
      <c r="F1479" t="s">
        <v>2485</v>
      </c>
      <c r="G1479" t="s">
        <v>31</v>
      </c>
      <c r="H1479" t="s">
        <v>100</v>
      </c>
      <c r="I1479" t="s">
        <v>4083</v>
      </c>
      <c r="J1479" t="s">
        <v>295</v>
      </c>
      <c r="K1479" t="s">
        <v>35</v>
      </c>
      <c r="L1479" t="s">
        <v>100</v>
      </c>
      <c r="M1479">
        <v>27</v>
      </c>
      <c r="N1479" t="s">
        <v>522</v>
      </c>
      <c r="O1479" t="s">
        <v>390</v>
      </c>
      <c r="P1479" t="s">
        <v>38</v>
      </c>
    </row>
    <row r="1480" spans="1:16" x14ac:dyDescent="0.55000000000000004">
      <c r="A1480">
        <v>492217</v>
      </c>
      <c r="B1480" t="s">
        <v>6150</v>
      </c>
      <c r="C1480">
        <v>1479</v>
      </c>
      <c r="D1480" t="s">
        <v>6158</v>
      </c>
      <c r="E1480" t="s">
        <v>6159</v>
      </c>
      <c r="F1480" t="s">
        <v>4961</v>
      </c>
      <c r="G1480" t="s">
        <v>216</v>
      </c>
      <c r="H1480" t="s">
        <v>100</v>
      </c>
      <c r="I1480" t="s">
        <v>4083</v>
      </c>
      <c r="J1480" t="s">
        <v>4849</v>
      </c>
      <c r="K1480" t="s">
        <v>218</v>
      </c>
      <c r="L1480" t="s">
        <v>100</v>
      </c>
      <c r="M1480">
        <v>27</v>
      </c>
      <c r="N1480" t="s">
        <v>6160</v>
      </c>
      <c r="O1480" t="s">
        <v>897</v>
      </c>
      <c r="P1480" t="s">
        <v>38</v>
      </c>
    </row>
    <row r="1481" spans="1:16" x14ac:dyDescent="0.55000000000000004">
      <c r="A1481">
        <v>492217</v>
      </c>
      <c r="B1481" t="s">
        <v>6150</v>
      </c>
      <c r="C1481">
        <v>1480</v>
      </c>
      <c r="D1481" t="s">
        <v>6161</v>
      </c>
      <c r="E1481" t="s">
        <v>6162</v>
      </c>
      <c r="F1481" t="s">
        <v>5612</v>
      </c>
      <c r="G1481" t="s">
        <v>216</v>
      </c>
      <c r="H1481" t="s">
        <v>100</v>
      </c>
      <c r="I1481" t="s">
        <v>145</v>
      </c>
      <c r="J1481" t="s">
        <v>715</v>
      </c>
      <c r="K1481" t="s">
        <v>218</v>
      </c>
      <c r="L1481" t="s">
        <v>100</v>
      </c>
      <c r="M1481">
        <v>27</v>
      </c>
      <c r="N1481" t="s">
        <v>4573</v>
      </c>
      <c r="O1481" t="s">
        <v>5190</v>
      </c>
      <c r="P1481" t="s">
        <v>38</v>
      </c>
    </row>
    <row r="1482" spans="1:16" x14ac:dyDescent="0.55000000000000004">
      <c r="A1482">
        <v>492217</v>
      </c>
      <c r="B1482" t="s">
        <v>6150</v>
      </c>
      <c r="C1482">
        <v>1481</v>
      </c>
      <c r="D1482" t="s">
        <v>6163</v>
      </c>
      <c r="E1482" t="s">
        <v>6164</v>
      </c>
      <c r="F1482" t="s">
        <v>1994</v>
      </c>
      <c r="G1482" t="s">
        <v>216</v>
      </c>
      <c r="H1482" t="s">
        <v>100</v>
      </c>
      <c r="I1482" t="s">
        <v>1267</v>
      </c>
      <c r="J1482" t="s">
        <v>6165</v>
      </c>
      <c r="K1482" t="s">
        <v>218</v>
      </c>
      <c r="L1482" t="s">
        <v>100</v>
      </c>
      <c r="M1482">
        <v>27</v>
      </c>
      <c r="N1482" t="s">
        <v>3061</v>
      </c>
      <c r="O1482" t="s">
        <v>4287</v>
      </c>
      <c r="P1482" t="s">
        <v>38</v>
      </c>
    </row>
    <row r="1483" spans="1:16" x14ac:dyDescent="0.55000000000000004">
      <c r="A1483">
        <v>492217</v>
      </c>
      <c r="B1483" t="s">
        <v>6150</v>
      </c>
      <c r="C1483">
        <v>1482</v>
      </c>
      <c r="D1483" t="s">
        <v>6166</v>
      </c>
      <c r="E1483" t="s">
        <v>6167</v>
      </c>
      <c r="F1483" t="s">
        <v>223</v>
      </c>
      <c r="G1483" t="s">
        <v>216</v>
      </c>
      <c r="H1483" t="s">
        <v>2563</v>
      </c>
      <c r="I1483" t="s">
        <v>4381</v>
      </c>
      <c r="J1483" t="s">
        <v>6165</v>
      </c>
      <c r="K1483" t="s">
        <v>218</v>
      </c>
      <c r="L1483" t="s">
        <v>100</v>
      </c>
      <c r="M1483">
        <v>27</v>
      </c>
      <c r="N1483" t="s">
        <v>4171</v>
      </c>
      <c r="O1483" t="s">
        <v>897</v>
      </c>
      <c r="P1483" t="s">
        <v>38</v>
      </c>
    </row>
    <row r="1484" spans="1:16" x14ac:dyDescent="0.55000000000000004">
      <c r="A1484">
        <v>492217</v>
      </c>
      <c r="B1484" t="s">
        <v>6150</v>
      </c>
      <c r="C1484">
        <v>1483</v>
      </c>
      <c r="D1484" t="s">
        <v>6168</v>
      </c>
      <c r="E1484" t="s">
        <v>6169</v>
      </c>
      <c r="F1484" t="s">
        <v>6170</v>
      </c>
      <c r="G1484" t="s">
        <v>471</v>
      </c>
      <c r="H1484" t="s">
        <v>100</v>
      </c>
      <c r="I1484" t="s">
        <v>5088</v>
      </c>
      <c r="J1484" t="s">
        <v>295</v>
      </c>
      <c r="K1484" t="s">
        <v>473</v>
      </c>
      <c r="L1484" t="s">
        <v>100</v>
      </c>
      <c r="M1484">
        <v>27</v>
      </c>
      <c r="N1484" t="s">
        <v>199</v>
      </c>
      <c r="O1484" t="s">
        <v>2577</v>
      </c>
      <c r="P1484" t="s">
        <v>38</v>
      </c>
    </row>
    <row r="1485" spans="1:16" x14ac:dyDescent="0.55000000000000004">
      <c r="A1485">
        <v>492217</v>
      </c>
      <c r="B1485" t="s">
        <v>6150</v>
      </c>
      <c r="C1485">
        <v>1484</v>
      </c>
      <c r="D1485" t="s">
        <v>6171</v>
      </c>
      <c r="E1485" t="s">
        <v>6172</v>
      </c>
      <c r="F1485" t="s">
        <v>6173</v>
      </c>
      <c r="G1485" t="s">
        <v>471</v>
      </c>
      <c r="H1485" t="s">
        <v>125</v>
      </c>
      <c r="I1485" t="s">
        <v>3035</v>
      </c>
      <c r="J1485" t="s">
        <v>715</v>
      </c>
      <c r="K1485" t="s">
        <v>473</v>
      </c>
      <c r="L1485" t="s">
        <v>100</v>
      </c>
      <c r="M1485">
        <v>27</v>
      </c>
      <c r="N1485" t="s">
        <v>6174</v>
      </c>
      <c r="O1485" t="s">
        <v>5942</v>
      </c>
      <c r="P1485" t="s">
        <v>38</v>
      </c>
    </row>
    <row r="1486" spans="1:16" x14ac:dyDescent="0.55000000000000004">
      <c r="A1486">
        <v>492217</v>
      </c>
      <c r="B1486" t="s">
        <v>6150</v>
      </c>
      <c r="C1486">
        <v>1485</v>
      </c>
      <c r="D1486" t="s">
        <v>6175</v>
      </c>
      <c r="E1486" t="s">
        <v>6176</v>
      </c>
      <c r="F1486" t="s">
        <v>3043</v>
      </c>
      <c r="G1486" t="s">
        <v>471</v>
      </c>
      <c r="H1486" t="s">
        <v>100</v>
      </c>
      <c r="I1486" t="s">
        <v>6177</v>
      </c>
      <c r="J1486" t="s">
        <v>6165</v>
      </c>
      <c r="K1486" t="s">
        <v>473</v>
      </c>
      <c r="L1486" t="s">
        <v>100</v>
      </c>
      <c r="M1486">
        <v>27</v>
      </c>
      <c r="N1486" t="s">
        <v>901</v>
      </c>
      <c r="O1486" t="s">
        <v>6178</v>
      </c>
      <c r="P1486" t="s">
        <v>38</v>
      </c>
    </row>
    <row r="1487" spans="1:16" x14ac:dyDescent="0.55000000000000004">
      <c r="A1487">
        <v>492217</v>
      </c>
      <c r="B1487" t="s">
        <v>6150</v>
      </c>
      <c r="C1487">
        <v>1486</v>
      </c>
      <c r="D1487" t="s">
        <v>6179</v>
      </c>
      <c r="E1487" t="s">
        <v>6180</v>
      </c>
      <c r="F1487" t="s">
        <v>6181</v>
      </c>
      <c r="G1487" t="s">
        <v>471</v>
      </c>
      <c r="H1487" t="s">
        <v>65</v>
      </c>
      <c r="I1487" t="s">
        <v>2747</v>
      </c>
      <c r="J1487" t="s">
        <v>81</v>
      </c>
      <c r="K1487" t="s">
        <v>473</v>
      </c>
      <c r="L1487" t="s">
        <v>100</v>
      </c>
      <c r="M1487">
        <v>27</v>
      </c>
      <c r="N1487" t="s">
        <v>1929</v>
      </c>
      <c r="O1487" t="s">
        <v>3448</v>
      </c>
      <c r="P1487" t="s">
        <v>38</v>
      </c>
    </row>
    <row r="1488" spans="1:16" x14ac:dyDescent="0.55000000000000004">
      <c r="A1488">
        <v>491023</v>
      </c>
      <c r="B1488" t="s">
        <v>6182</v>
      </c>
      <c r="C1488">
        <v>1487</v>
      </c>
      <c r="D1488" t="s">
        <v>6183</v>
      </c>
      <c r="E1488" t="s">
        <v>6184</v>
      </c>
      <c r="F1488" t="s">
        <v>6185</v>
      </c>
      <c r="G1488" t="s">
        <v>107</v>
      </c>
      <c r="H1488" t="s">
        <v>100</v>
      </c>
      <c r="I1488" t="s">
        <v>6186</v>
      </c>
      <c r="J1488" t="s">
        <v>3492</v>
      </c>
      <c r="K1488" t="s">
        <v>5403</v>
      </c>
      <c r="L1488" t="s">
        <v>51</v>
      </c>
      <c r="M1488">
        <v>29</v>
      </c>
      <c r="N1488" t="s">
        <v>6187</v>
      </c>
      <c r="O1488" t="s">
        <v>1743</v>
      </c>
      <c r="P1488" t="s">
        <v>38</v>
      </c>
    </row>
    <row r="1489" spans="1:16" x14ac:dyDescent="0.55000000000000004">
      <c r="A1489">
        <v>491023</v>
      </c>
      <c r="B1489" t="s">
        <v>6182</v>
      </c>
      <c r="C1489">
        <v>1488</v>
      </c>
      <c r="D1489" t="s">
        <v>6188</v>
      </c>
      <c r="E1489" t="s">
        <v>6189</v>
      </c>
      <c r="F1489" t="s">
        <v>6190</v>
      </c>
      <c r="G1489" t="s">
        <v>2873</v>
      </c>
      <c r="H1489" t="s">
        <v>65</v>
      </c>
      <c r="I1489" t="s">
        <v>494</v>
      </c>
      <c r="J1489" t="s">
        <v>3492</v>
      </c>
      <c r="K1489" t="s">
        <v>218</v>
      </c>
      <c r="L1489" t="s">
        <v>51</v>
      </c>
      <c r="M1489">
        <v>29</v>
      </c>
      <c r="N1489" t="s">
        <v>6191</v>
      </c>
      <c r="O1489" t="s">
        <v>6192</v>
      </c>
      <c r="P1489" t="s">
        <v>38</v>
      </c>
    </row>
    <row r="1490" spans="1:16" x14ac:dyDescent="0.55000000000000004">
      <c r="A1490">
        <v>491023</v>
      </c>
      <c r="B1490" t="s">
        <v>6182</v>
      </c>
      <c r="C1490">
        <v>1489</v>
      </c>
      <c r="D1490" t="s">
        <v>6193</v>
      </c>
      <c r="E1490" t="s">
        <v>6194</v>
      </c>
      <c r="F1490" t="s">
        <v>6195</v>
      </c>
      <c r="G1490" t="s">
        <v>116</v>
      </c>
      <c r="H1490" t="s">
        <v>100</v>
      </c>
      <c r="I1490" t="s">
        <v>224</v>
      </c>
      <c r="J1490" t="s">
        <v>3492</v>
      </c>
      <c r="K1490" t="s">
        <v>218</v>
      </c>
      <c r="L1490" t="s">
        <v>51</v>
      </c>
      <c r="M1490">
        <v>29</v>
      </c>
      <c r="N1490" t="s">
        <v>6196</v>
      </c>
      <c r="O1490" t="s">
        <v>3953</v>
      </c>
      <c r="P1490" t="s">
        <v>38</v>
      </c>
    </row>
    <row r="1491" spans="1:16" x14ac:dyDescent="0.55000000000000004">
      <c r="A1491">
        <v>491023</v>
      </c>
      <c r="B1491" t="s">
        <v>6182</v>
      </c>
      <c r="C1491">
        <v>1490</v>
      </c>
      <c r="D1491" t="s">
        <v>6197</v>
      </c>
      <c r="E1491" t="s">
        <v>6198</v>
      </c>
      <c r="F1491" t="s">
        <v>6199</v>
      </c>
      <c r="G1491" t="s">
        <v>107</v>
      </c>
      <c r="H1491" t="s">
        <v>100</v>
      </c>
      <c r="I1491" t="s">
        <v>6186</v>
      </c>
      <c r="J1491" t="s">
        <v>3492</v>
      </c>
      <c r="K1491" t="s">
        <v>35</v>
      </c>
      <c r="L1491" t="s">
        <v>51</v>
      </c>
      <c r="M1491">
        <v>29</v>
      </c>
      <c r="N1491" t="s">
        <v>2769</v>
      </c>
      <c r="O1491" t="s">
        <v>4803</v>
      </c>
      <c r="P1491" t="s">
        <v>38</v>
      </c>
    </row>
    <row r="1492" spans="1:16" x14ac:dyDescent="0.55000000000000004">
      <c r="A1492">
        <v>491023</v>
      </c>
      <c r="B1492" t="s">
        <v>6182</v>
      </c>
      <c r="C1492">
        <v>1491</v>
      </c>
      <c r="D1492" t="s">
        <v>6200</v>
      </c>
      <c r="E1492" t="s">
        <v>6201</v>
      </c>
      <c r="F1492" t="s">
        <v>6202</v>
      </c>
      <c r="G1492" t="s">
        <v>31</v>
      </c>
      <c r="H1492" t="s">
        <v>249</v>
      </c>
      <c r="I1492" t="s">
        <v>6203</v>
      </c>
      <c r="J1492" t="s">
        <v>3492</v>
      </c>
      <c r="K1492" t="s">
        <v>218</v>
      </c>
      <c r="L1492" t="s">
        <v>51</v>
      </c>
      <c r="M1492">
        <v>29</v>
      </c>
      <c r="N1492" t="s">
        <v>2920</v>
      </c>
      <c r="O1492" t="s">
        <v>1389</v>
      </c>
      <c r="P1492" t="s">
        <v>38</v>
      </c>
    </row>
    <row r="1493" spans="1:16" x14ac:dyDescent="0.55000000000000004">
      <c r="A1493">
        <v>491023</v>
      </c>
      <c r="B1493" t="s">
        <v>6182</v>
      </c>
      <c r="C1493">
        <v>1492</v>
      </c>
      <c r="D1493" t="s">
        <v>6204</v>
      </c>
      <c r="E1493" t="s">
        <v>6205</v>
      </c>
      <c r="F1493" t="s">
        <v>6206</v>
      </c>
      <c r="G1493" t="s">
        <v>107</v>
      </c>
      <c r="H1493" t="s">
        <v>6207</v>
      </c>
      <c r="I1493" t="s">
        <v>6208</v>
      </c>
      <c r="J1493" t="s">
        <v>3492</v>
      </c>
      <c r="K1493" t="s">
        <v>3558</v>
      </c>
      <c r="L1493" t="s">
        <v>51</v>
      </c>
      <c r="M1493">
        <v>29</v>
      </c>
      <c r="N1493" t="s">
        <v>2968</v>
      </c>
      <c r="O1493" t="s">
        <v>1418</v>
      </c>
      <c r="P1493" t="s">
        <v>38</v>
      </c>
    </row>
    <row r="1494" spans="1:16" x14ac:dyDescent="0.55000000000000004">
      <c r="A1494">
        <v>491023</v>
      </c>
      <c r="B1494" t="s">
        <v>6182</v>
      </c>
      <c r="C1494">
        <v>1493</v>
      </c>
      <c r="D1494" t="s">
        <v>6209</v>
      </c>
      <c r="E1494" t="s">
        <v>6210</v>
      </c>
      <c r="F1494" t="s">
        <v>6211</v>
      </c>
      <c r="G1494" t="s">
        <v>13117</v>
      </c>
      <c r="H1494" t="s">
        <v>65</v>
      </c>
      <c r="I1494" t="s">
        <v>3215</v>
      </c>
      <c r="J1494" t="s">
        <v>3492</v>
      </c>
      <c r="K1494" t="s">
        <v>3558</v>
      </c>
      <c r="L1494" t="s">
        <v>51</v>
      </c>
      <c r="M1494">
        <v>29</v>
      </c>
      <c r="N1494" t="s">
        <v>6212</v>
      </c>
      <c r="O1494" t="s">
        <v>6213</v>
      </c>
      <c r="P1494" t="s">
        <v>38</v>
      </c>
    </row>
    <row r="1495" spans="1:16" x14ac:dyDescent="0.55000000000000004">
      <c r="A1495">
        <v>491023</v>
      </c>
      <c r="B1495" t="s">
        <v>6182</v>
      </c>
      <c r="C1495">
        <v>1494</v>
      </c>
      <c r="D1495" t="s">
        <v>6214</v>
      </c>
      <c r="E1495" t="s">
        <v>6215</v>
      </c>
      <c r="F1495" t="s">
        <v>6216</v>
      </c>
      <c r="G1495" t="s">
        <v>216</v>
      </c>
      <c r="H1495" t="s">
        <v>51</v>
      </c>
      <c r="I1495" t="s">
        <v>3398</v>
      </c>
      <c r="J1495" t="s">
        <v>3492</v>
      </c>
      <c r="K1495" t="s">
        <v>218</v>
      </c>
      <c r="L1495" t="s">
        <v>51</v>
      </c>
      <c r="M1495">
        <v>29</v>
      </c>
      <c r="N1495" t="s">
        <v>2949</v>
      </c>
      <c r="O1495" t="s">
        <v>1838</v>
      </c>
      <c r="P1495" t="s">
        <v>38</v>
      </c>
    </row>
    <row r="1496" spans="1:16" x14ac:dyDescent="0.55000000000000004">
      <c r="A1496">
        <v>491023</v>
      </c>
      <c r="B1496" t="s">
        <v>6182</v>
      </c>
      <c r="C1496">
        <v>1495</v>
      </c>
      <c r="D1496" t="s">
        <v>6217</v>
      </c>
      <c r="E1496" t="s">
        <v>2792</v>
      </c>
      <c r="F1496" t="s">
        <v>2323</v>
      </c>
      <c r="G1496" t="s">
        <v>216</v>
      </c>
      <c r="H1496" t="s">
        <v>51</v>
      </c>
      <c r="I1496" t="s">
        <v>3398</v>
      </c>
      <c r="J1496" t="s">
        <v>3492</v>
      </c>
      <c r="K1496" t="s">
        <v>473</v>
      </c>
      <c r="L1496" t="s">
        <v>51</v>
      </c>
      <c r="M1496">
        <v>29</v>
      </c>
      <c r="N1496" t="s">
        <v>102</v>
      </c>
      <c r="O1496" t="s">
        <v>1190</v>
      </c>
      <c r="P1496" t="s">
        <v>38</v>
      </c>
    </row>
    <row r="1497" spans="1:16" x14ac:dyDescent="0.55000000000000004">
      <c r="A1497">
        <v>491023</v>
      </c>
      <c r="B1497" t="s">
        <v>6182</v>
      </c>
      <c r="C1497">
        <v>1496</v>
      </c>
      <c r="D1497" t="s">
        <v>6218</v>
      </c>
      <c r="E1497" t="s">
        <v>6219</v>
      </c>
      <c r="F1497" t="s">
        <v>1416</v>
      </c>
      <c r="G1497" t="s">
        <v>216</v>
      </c>
      <c r="H1497" t="s">
        <v>51</v>
      </c>
      <c r="I1497" t="s">
        <v>3398</v>
      </c>
      <c r="J1497" t="s">
        <v>3492</v>
      </c>
      <c r="K1497" t="s">
        <v>218</v>
      </c>
      <c r="L1497" t="s">
        <v>51</v>
      </c>
      <c r="M1497">
        <v>29</v>
      </c>
      <c r="N1497" t="s">
        <v>3211</v>
      </c>
      <c r="O1497" t="s">
        <v>1700</v>
      </c>
      <c r="P1497" t="s">
        <v>38</v>
      </c>
    </row>
    <row r="1498" spans="1:16" x14ac:dyDescent="0.55000000000000004">
      <c r="A1498">
        <v>491023</v>
      </c>
      <c r="B1498" t="s">
        <v>6182</v>
      </c>
      <c r="C1498">
        <v>1497</v>
      </c>
      <c r="D1498" t="s">
        <v>6220</v>
      </c>
      <c r="E1498" t="s">
        <v>6221</v>
      </c>
      <c r="F1498" t="s">
        <v>6222</v>
      </c>
      <c r="G1498" t="s">
        <v>116</v>
      </c>
      <c r="H1498" t="s">
        <v>93</v>
      </c>
      <c r="I1498" t="s">
        <v>6223</v>
      </c>
      <c r="J1498" t="s">
        <v>3492</v>
      </c>
      <c r="K1498" t="s">
        <v>473</v>
      </c>
      <c r="L1498" t="s">
        <v>51</v>
      </c>
      <c r="M1498">
        <v>29</v>
      </c>
      <c r="N1498" t="s">
        <v>2427</v>
      </c>
      <c r="O1498" t="s">
        <v>1158</v>
      </c>
      <c r="P1498" t="s">
        <v>38</v>
      </c>
    </row>
    <row r="1499" spans="1:16" x14ac:dyDescent="0.55000000000000004">
      <c r="A1499">
        <v>491023</v>
      </c>
      <c r="B1499" t="s">
        <v>6182</v>
      </c>
      <c r="C1499">
        <v>1498</v>
      </c>
      <c r="D1499" t="s">
        <v>6224</v>
      </c>
      <c r="E1499" t="s">
        <v>6225</v>
      </c>
      <c r="F1499" t="s">
        <v>6226</v>
      </c>
      <c r="G1499" t="s">
        <v>471</v>
      </c>
      <c r="H1499" t="s">
        <v>100</v>
      </c>
      <c r="I1499" t="s">
        <v>6186</v>
      </c>
      <c r="J1499" t="s">
        <v>3492</v>
      </c>
      <c r="K1499" t="s">
        <v>473</v>
      </c>
      <c r="L1499" t="s">
        <v>51</v>
      </c>
      <c r="M1499">
        <v>29</v>
      </c>
      <c r="N1499" t="s">
        <v>6227</v>
      </c>
      <c r="O1499" t="s">
        <v>6228</v>
      </c>
      <c r="P1499" t="s">
        <v>38</v>
      </c>
    </row>
    <row r="1500" spans="1:16" x14ac:dyDescent="0.55000000000000004">
      <c r="A1500">
        <v>491023</v>
      </c>
      <c r="B1500" t="s">
        <v>6182</v>
      </c>
      <c r="C1500">
        <v>1499</v>
      </c>
      <c r="D1500" t="s">
        <v>6229</v>
      </c>
      <c r="E1500" t="s">
        <v>6230</v>
      </c>
      <c r="F1500" t="s">
        <v>993</v>
      </c>
      <c r="G1500" t="s">
        <v>216</v>
      </c>
      <c r="H1500" t="s">
        <v>983</v>
      </c>
      <c r="I1500" t="s">
        <v>6231</v>
      </c>
      <c r="J1500" t="s">
        <v>3492</v>
      </c>
      <c r="K1500" t="s">
        <v>218</v>
      </c>
      <c r="L1500" t="s">
        <v>51</v>
      </c>
      <c r="M1500">
        <v>29</v>
      </c>
      <c r="N1500" t="s">
        <v>6232</v>
      </c>
      <c r="O1500" t="s">
        <v>6233</v>
      </c>
      <c r="P1500" t="s">
        <v>38</v>
      </c>
    </row>
    <row r="1501" spans="1:16" x14ac:dyDescent="0.55000000000000004">
      <c r="A1501">
        <v>492194</v>
      </c>
      <c r="B1501" t="s">
        <v>6234</v>
      </c>
      <c r="C1501">
        <v>1500</v>
      </c>
      <c r="D1501" t="s">
        <v>6235</v>
      </c>
      <c r="E1501" t="s">
        <v>6236</v>
      </c>
      <c r="F1501" t="s">
        <v>6237</v>
      </c>
      <c r="G1501" t="s">
        <v>31</v>
      </c>
      <c r="H1501" t="s">
        <v>45</v>
      </c>
      <c r="I1501" t="s">
        <v>346</v>
      </c>
      <c r="J1501" t="s">
        <v>6238</v>
      </c>
      <c r="K1501" t="s">
        <v>35</v>
      </c>
      <c r="L1501" t="s">
        <v>45</v>
      </c>
      <c r="M1501">
        <v>25</v>
      </c>
      <c r="N1501" t="s">
        <v>342</v>
      </c>
      <c r="O1501" t="s">
        <v>3548</v>
      </c>
      <c r="P1501" t="s">
        <v>38</v>
      </c>
    </row>
    <row r="1502" spans="1:16" x14ac:dyDescent="0.55000000000000004">
      <c r="A1502">
        <v>492194</v>
      </c>
      <c r="B1502" t="s">
        <v>6234</v>
      </c>
      <c r="C1502">
        <v>1501</v>
      </c>
      <c r="D1502" t="s">
        <v>6239</v>
      </c>
      <c r="E1502" t="s">
        <v>6240</v>
      </c>
      <c r="F1502" t="s">
        <v>6241</v>
      </c>
      <c r="G1502" t="s">
        <v>216</v>
      </c>
      <c r="H1502" t="s">
        <v>595</v>
      </c>
      <c r="I1502" t="s">
        <v>4565</v>
      </c>
      <c r="J1502" t="s">
        <v>399</v>
      </c>
      <c r="K1502" t="s">
        <v>218</v>
      </c>
      <c r="L1502" t="s">
        <v>595</v>
      </c>
      <c r="M1502">
        <v>32</v>
      </c>
      <c r="N1502" t="s">
        <v>6242</v>
      </c>
      <c r="O1502" t="s">
        <v>1864</v>
      </c>
      <c r="P1502" t="s">
        <v>38</v>
      </c>
    </row>
    <row r="1503" spans="1:16" x14ac:dyDescent="0.55000000000000004">
      <c r="A1503">
        <v>492194</v>
      </c>
      <c r="B1503" t="s">
        <v>6234</v>
      </c>
      <c r="C1503">
        <v>1502</v>
      </c>
      <c r="D1503" t="s">
        <v>6243</v>
      </c>
      <c r="E1503" t="s">
        <v>6244</v>
      </c>
      <c r="F1503" t="s">
        <v>2580</v>
      </c>
      <c r="G1503" t="s">
        <v>216</v>
      </c>
      <c r="H1503" t="s">
        <v>100</v>
      </c>
      <c r="I1503" t="s">
        <v>2568</v>
      </c>
      <c r="J1503" t="s">
        <v>6245</v>
      </c>
      <c r="K1503" t="s">
        <v>218</v>
      </c>
      <c r="L1503" t="s">
        <v>100</v>
      </c>
      <c r="M1503">
        <v>27</v>
      </c>
      <c r="N1503" t="s">
        <v>662</v>
      </c>
      <c r="O1503" t="s">
        <v>220</v>
      </c>
      <c r="P1503" t="s">
        <v>38</v>
      </c>
    </row>
    <row r="1504" spans="1:16" x14ac:dyDescent="0.55000000000000004">
      <c r="A1504">
        <v>492194</v>
      </c>
      <c r="B1504" t="s">
        <v>6234</v>
      </c>
      <c r="C1504">
        <v>1503</v>
      </c>
      <c r="D1504" t="s">
        <v>6246</v>
      </c>
      <c r="E1504" t="s">
        <v>6247</v>
      </c>
      <c r="F1504" t="s">
        <v>203</v>
      </c>
      <c r="G1504" t="s">
        <v>31</v>
      </c>
      <c r="H1504" t="s">
        <v>65</v>
      </c>
      <c r="I1504" t="s">
        <v>6248</v>
      </c>
      <c r="J1504" t="s">
        <v>295</v>
      </c>
      <c r="K1504" t="s">
        <v>35</v>
      </c>
      <c r="L1504" t="s">
        <v>65</v>
      </c>
      <c r="M1504">
        <v>26</v>
      </c>
      <c r="N1504" t="s">
        <v>192</v>
      </c>
      <c r="O1504" t="s">
        <v>4287</v>
      </c>
      <c r="P1504" t="s">
        <v>38</v>
      </c>
    </row>
    <row r="1505" spans="1:16" x14ac:dyDescent="0.55000000000000004">
      <c r="A1505">
        <v>492194</v>
      </c>
      <c r="B1505" t="s">
        <v>6234</v>
      </c>
      <c r="C1505">
        <v>1504</v>
      </c>
      <c r="D1505" t="s">
        <v>6249</v>
      </c>
      <c r="E1505" t="s">
        <v>6250</v>
      </c>
      <c r="F1505" t="s">
        <v>2084</v>
      </c>
      <c r="G1505" t="s">
        <v>471</v>
      </c>
      <c r="H1505" t="s">
        <v>100</v>
      </c>
      <c r="I1505" t="s">
        <v>1267</v>
      </c>
      <c r="J1505" t="s">
        <v>6251</v>
      </c>
      <c r="K1505" t="s">
        <v>473</v>
      </c>
      <c r="L1505" t="s">
        <v>65</v>
      </c>
      <c r="M1505">
        <v>26</v>
      </c>
      <c r="N1505" t="s">
        <v>6252</v>
      </c>
      <c r="O1505" t="s">
        <v>2482</v>
      </c>
      <c r="P1505" t="s">
        <v>38</v>
      </c>
    </row>
    <row r="1506" spans="1:16" x14ac:dyDescent="0.55000000000000004">
      <c r="A1506">
        <v>492194</v>
      </c>
      <c r="B1506" t="s">
        <v>6234</v>
      </c>
      <c r="C1506">
        <v>1505</v>
      </c>
      <c r="D1506" t="s">
        <v>6253</v>
      </c>
      <c r="E1506" t="s">
        <v>1921</v>
      </c>
      <c r="F1506" t="s">
        <v>2764</v>
      </c>
      <c r="G1506" t="s">
        <v>471</v>
      </c>
      <c r="H1506" t="s">
        <v>117</v>
      </c>
      <c r="I1506" t="s">
        <v>6254</v>
      </c>
      <c r="J1506" t="s">
        <v>4238</v>
      </c>
      <c r="K1506" t="s">
        <v>473</v>
      </c>
      <c r="L1506" t="s">
        <v>65</v>
      </c>
      <c r="M1506">
        <v>26</v>
      </c>
      <c r="N1506" t="s">
        <v>1923</v>
      </c>
      <c r="O1506" t="s">
        <v>1924</v>
      </c>
      <c r="P1506" t="s">
        <v>38</v>
      </c>
    </row>
    <row r="1507" spans="1:16" x14ac:dyDescent="0.55000000000000004">
      <c r="A1507">
        <v>492194</v>
      </c>
      <c r="B1507" t="s">
        <v>6234</v>
      </c>
      <c r="C1507">
        <v>1506</v>
      </c>
      <c r="D1507" t="s">
        <v>13118</v>
      </c>
      <c r="E1507" t="s">
        <v>6255</v>
      </c>
      <c r="F1507" t="s">
        <v>3468</v>
      </c>
      <c r="G1507" t="s">
        <v>471</v>
      </c>
      <c r="H1507" t="s">
        <v>100</v>
      </c>
      <c r="I1507" t="s">
        <v>6256</v>
      </c>
      <c r="J1507" t="s">
        <v>295</v>
      </c>
      <c r="K1507" t="s">
        <v>473</v>
      </c>
      <c r="L1507" t="s">
        <v>100</v>
      </c>
      <c r="M1507">
        <v>27</v>
      </c>
      <c r="N1507" t="s">
        <v>307</v>
      </c>
      <c r="O1507" t="s">
        <v>2255</v>
      </c>
      <c r="P1507" t="s">
        <v>38</v>
      </c>
    </row>
    <row r="1508" spans="1:16" x14ac:dyDescent="0.55000000000000004">
      <c r="A1508">
        <v>492194</v>
      </c>
      <c r="B1508" t="s">
        <v>6234</v>
      </c>
      <c r="C1508">
        <v>1507</v>
      </c>
      <c r="D1508" t="s">
        <v>6257</v>
      </c>
      <c r="E1508" t="s">
        <v>6258</v>
      </c>
      <c r="F1508" t="s">
        <v>4111</v>
      </c>
      <c r="G1508" t="s">
        <v>471</v>
      </c>
      <c r="H1508" t="s">
        <v>65</v>
      </c>
      <c r="I1508" t="s">
        <v>6259</v>
      </c>
      <c r="J1508" t="s">
        <v>295</v>
      </c>
      <c r="K1508" t="s">
        <v>473</v>
      </c>
      <c r="L1508" t="s">
        <v>65</v>
      </c>
      <c r="M1508">
        <v>26</v>
      </c>
      <c r="N1508" t="s">
        <v>6187</v>
      </c>
      <c r="O1508" t="s">
        <v>6260</v>
      </c>
      <c r="P1508" t="s">
        <v>38</v>
      </c>
    </row>
    <row r="1509" spans="1:16" x14ac:dyDescent="0.55000000000000004">
      <c r="A1509">
        <v>492194</v>
      </c>
      <c r="B1509" t="s">
        <v>6234</v>
      </c>
      <c r="C1509">
        <v>1508</v>
      </c>
      <c r="D1509" t="s">
        <v>6261</v>
      </c>
      <c r="E1509" t="s">
        <v>1885</v>
      </c>
      <c r="F1509" t="s">
        <v>1176</v>
      </c>
      <c r="G1509" t="s">
        <v>471</v>
      </c>
      <c r="H1509" t="s">
        <v>117</v>
      </c>
      <c r="I1509" t="s">
        <v>714</v>
      </c>
      <c r="J1509" t="s">
        <v>6262</v>
      </c>
      <c r="K1509" t="s">
        <v>473</v>
      </c>
      <c r="L1509" t="s">
        <v>65</v>
      </c>
      <c r="M1509">
        <v>26</v>
      </c>
      <c r="N1509" t="s">
        <v>612</v>
      </c>
      <c r="O1509" t="s">
        <v>258</v>
      </c>
      <c r="P1509" t="s">
        <v>38</v>
      </c>
    </row>
    <row r="1510" spans="1:16" x14ac:dyDescent="0.55000000000000004">
      <c r="A1510">
        <v>492194</v>
      </c>
      <c r="B1510" t="s">
        <v>6234</v>
      </c>
      <c r="C1510">
        <v>1509</v>
      </c>
      <c r="D1510" t="s">
        <v>6263</v>
      </c>
      <c r="E1510" t="s">
        <v>6264</v>
      </c>
      <c r="F1510" t="s">
        <v>2987</v>
      </c>
      <c r="G1510" t="s">
        <v>216</v>
      </c>
      <c r="H1510" t="s">
        <v>51</v>
      </c>
      <c r="I1510" t="s">
        <v>6265</v>
      </c>
      <c r="J1510" t="s">
        <v>6251</v>
      </c>
      <c r="K1510" t="s">
        <v>218</v>
      </c>
      <c r="L1510" t="s">
        <v>51</v>
      </c>
      <c r="M1510">
        <v>29</v>
      </c>
      <c r="N1510" t="s">
        <v>6266</v>
      </c>
      <c r="O1510" t="s">
        <v>5278</v>
      </c>
      <c r="P1510" t="s">
        <v>38</v>
      </c>
    </row>
    <row r="1511" spans="1:16" x14ac:dyDescent="0.55000000000000004">
      <c r="A1511">
        <v>490058</v>
      </c>
      <c r="B1511" t="s">
        <v>6267</v>
      </c>
      <c r="C1511">
        <v>1510</v>
      </c>
      <c r="D1511" t="s">
        <v>6268</v>
      </c>
      <c r="E1511" t="s">
        <v>6269</v>
      </c>
      <c r="F1511" t="s">
        <v>6270</v>
      </c>
      <c r="G1511" t="s">
        <v>31</v>
      </c>
      <c r="H1511" t="s">
        <v>1229</v>
      </c>
      <c r="I1511" t="s">
        <v>1043</v>
      </c>
      <c r="J1511" t="s">
        <v>781</v>
      </c>
      <c r="K1511" t="s">
        <v>35</v>
      </c>
      <c r="L1511" t="s">
        <v>1229</v>
      </c>
      <c r="M1511">
        <v>30</v>
      </c>
      <c r="N1511" t="s">
        <v>238</v>
      </c>
      <c r="O1511" t="s">
        <v>1080</v>
      </c>
      <c r="P1511" t="s">
        <v>38</v>
      </c>
    </row>
    <row r="1512" spans="1:16" x14ac:dyDescent="0.55000000000000004">
      <c r="A1512">
        <v>490058</v>
      </c>
      <c r="B1512" t="s">
        <v>6267</v>
      </c>
      <c r="C1512">
        <v>1511</v>
      </c>
      <c r="D1512" t="s">
        <v>6271</v>
      </c>
      <c r="E1512" t="s">
        <v>6272</v>
      </c>
      <c r="F1512" t="s">
        <v>6273</v>
      </c>
      <c r="G1512" t="s">
        <v>31</v>
      </c>
      <c r="H1512" t="s">
        <v>1229</v>
      </c>
      <c r="I1512" t="s">
        <v>6274</v>
      </c>
      <c r="J1512" t="s">
        <v>781</v>
      </c>
      <c r="K1512" t="s">
        <v>35</v>
      </c>
      <c r="L1512" t="s">
        <v>1229</v>
      </c>
      <c r="M1512">
        <v>30</v>
      </c>
      <c r="N1512" t="s">
        <v>6275</v>
      </c>
      <c r="O1512" t="s">
        <v>2482</v>
      </c>
      <c r="P1512" t="s">
        <v>38</v>
      </c>
    </row>
    <row r="1513" spans="1:16" x14ac:dyDescent="0.55000000000000004">
      <c r="A1513">
        <v>490058</v>
      </c>
      <c r="B1513" t="s">
        <v>6267</v>
      </c>
      <c r="C1513">
        <v>1512</v>
      </c>
      <c r="D1513" t="s">
        <v>6276</v>
      </c>
      <c r="E1513" t="s">
        <v>6277</v>
      </c>
      <c r="F1513" t="s">
        <v>79</v>
      </c>
      <c r="G1513" t="s">
        <v>31</v>
      </c>
      <c r="H1513" t="s">
        <v>1229</v>
      </c>
      <c r="I1513" t="s">
        <v>1446</v>
      </c>
      <c r="J1513" t="s">
        <v>81</v>
      </c>
      <c r="K1513" t="s">
        <v>35</v>
      </c>
      <c r="L1513" t="s">
        <v>1229</v>
      </c>
      <c r="M1513">
        <v>30</v>
      </c>
      <c r="N1513" t="s">
        <v>744</v>
      </c>
      <c r="O1513" t="s">
        <v>3069</v>
      </c>
      <c r="P1513" t="s">
        <v>38</v>
      </c>
    </row>
    <row r="1514" spans="1:16" x14ac:dyDescent="0.55000000000000004">
      <c r="A1514">
        <v>490058</v>
      </c>
      <c r="B1514" t="s">
        <v>6267</v>
      </c>
      <c r="C1514">
        <v>1513</v>
      </c>
      <c r="D1514" t="s">
        <v>6278</v>
      </c>
      <c r="E1514" t="s">
        <v>6279</v>
      </c>
      <c r="F1514" t="s">
        <v>3909</v>
      </c>
      <c r="G1514" t="s">
        <v>31</v>
      </c>
      <c r="H1514" t="s">
        <v>1229</v>
      </c>
      <c r="I1514" t="s">
        <v>1954</v>
      </c>
      <c r="J1514" t="s">
        <v>781</v>
      </c>
      <c r="K1514" t="s">
        <v>35</v>
      </c>
      <c r="L1514" t="s">
        <v>1229</v>
      </c>
      <c r="M1514">
        <v>30</v>
      </c>
      <c r="N1514" t="s">
        <v>6280</v>
      </c>
      <c r="O1514" t="s">
        <v>1128</v>
      </c>
      <c r="P1514" t="s">
        <v>38</v>
      </c>
    </row>
    <row r="1515" spans="1:16" x14ac:dyDescent="0.55000000000000004">
      <c r="A1515">
        <v>490058</v>
      </c>
      <c r="B1515" t="s">
        <v>6267</v>
      </c>
      <c r="C1515">
        <v>1514</v>
      </c>
      <c r="D1515" t="s">
        <v>6281</v>
      </c>
      <c r="E1515" t="s">
        <v>6282</v>
      </c>
      <c r="F1515" t="s">
        <v>6283</v>
      </c>
      <c r="G1515" t="s">
        <v>116</v>
      </c>
      <c r="H1515" t="s">
        <v>100</v>
      </c>
      <c r="I1515" t="s">
        <v>2360</v>
      </c>
      <c r="J1515" t="s">
        <v>781</v>
      </c>
      <c r="K1515" t="s">
        <v>35</v>
      </c>
      <c r="L1515" t="s">
        <v>1229</v>
      </c>
      <c r="M1515">
        <v>30</v>
      </c>
      <c r="N1515" t="s">
        <v>6284</v>
      </c>
      <c r="O1515" t="s">
        <v>121</v>
      </c>
      <c r="P1515" t="s">
        <v>38</v>
      </c>
    </row>
    <row r="1516" spans="1:16" x14ac:dyDescent="0.55000000000000004">
      <c r="A1516">
        <v>490058</v>
      </c>
      <c r="B1516" t="s">
        <v>6267</v>
      </c>
      <c r="C1516">
        <v>1515</v>
      </c>
      <c r="D1516" t="s">
        <v>6285</v>
      </c>
      <c r="E1516" t="s">
        <v>6286</v>
      </c>
      <c r="F1516" t="s">
        <v>6287</v>
      </c>
      <c r="G1516" t="s">
        <v>31</v>
      </c>
      <c r="H1516" t="s">
        <v>100</v>
      </c>
      <c r="I1516" t="s">
        <v>5958</v>
      </c>
      <c r="J1516" t="s">
        <v>81</v>
      </c>
      <c r="K1516" t="s">
        <v>35</v>
      </c>
      <c r="L1516" t="s">
        <v>1229</v>
      </c>
      <c r="M1516">
        <v>30</v>
      </c>
      <c r="N1516" t="s">
        <v>901</v>
      </c>
      <c r="O1516" t="s">
        <v>818</v>
      </c>
      <c r="P1516" t="s">
        <v>38</v>
      </c>
    </row>
    <row r="1517" spans="1:16" x14ac:dyDescent="0.55000000000000004">
      <c r="A1517">
        <v>490058</v>
      </c>
      <c r="B1517" t="s">
        <v>6267</v>
      </c>
      <c r="C1517">
        <v>1516</v>
      </c>
      <c r="D1517" t="s">
        <v>6288</v>
      </c>
      <c r="E1517" t="s">
        <v>6289</v>
      </c>
      <c r="F1517" t="s">
        <v>2210</v>
      </c>
      <c r="G1517" t="s">
        <v>31</v>
      </c>
      <c r="H1517" t="s">
        <v>100</v>
      </c>
      <c r="I1517" t="s">
        <v>6290</v>
      </c>
      <c r="J1517" t="s">
        <v>6291</v>
      </c>
      <c r="K1517" t="s">
        <v>35</v>
      </c>
      <c r="L1517" t="s">
        <v>1229</v>
      </c>
      <c r="M1517">
        <v>30</v>
      </c>
      <c r="N1517" t="s">
        <v>1669</v>
      </c>
      <c r="O1517" t="s">
        <v>1981</v>
      </c>
      <c r="P1517" t="s">
        <v>38</v>
      </c>
    </row>
    <row r="1518" spans="1:16" x14ac:dyDescent="0.55000000000000004">
      <c r="A1518">
        <v>490058</v>
      </c>
      <c r="B1518" t="s">
        <v>6267</v>
      </c>
      <c r="C1518">
        <v>1517</v>
      </c>
      <c r="D1518" t="s">
        <v>6292</v>
      </c>
      <c r="E1518" t="s">
        <v>6293</v>
      </c>
      <c r="F1518" t="s">
        <v>6294</v>
      </c>
      <c r="G1518" t="s">
        <v>31</v>
      </c>
      <c r="H1518" t="s">
        <v>100</v>
      </c>
      <c r="I1518" t="s">
        <v>224</v>
      </c>
      <c r="J1518" t="s">
        <v>81</v>
      </c>
      <c r="K1518" t="s">
        <v>35</v>
      </c>
      <c r="L1518" t="s">
        <v>1229</v>
      </c>
      <c r="M1518">
        <v>30</v>
      </c>
      <c r="N1518" t="s">
        <v>6295</v>
      </c>
      <c r="O1518" t="s">
        <v>5747</v>
      </c>
      <c r="P1518" t="s">
        <v>38</v>
      </c>
    </row>
    <row r="1519" spans="1:16" x14ac:dyDescent="0.55000000000000004">
      <c r="A1519">
        <v>490058</v>
      </c>
      <c r="B1519" t="s">
        <v>6267</v>
      </c>
      <c r="C1519">
        <v>1518</v>
      </c>
      <c r="D1519" t="s">
        <v>6296</v>
      </c>
      <c r="E1519" t="s">
        <v>6297</v>
      </c>
      <c r="F1519" t="s">
        <v>6298</v>
      </c>
      <c r="G1519" t="s">
        <v>116</v>
      </c>
      <c r="H1519" t="s">
        <v>100</v>
      </c>
      <c r="I1519" t="s">
        <v>4459</v>
      </c>
      <c r="J1519" t="s">
        <v>6291</v>
      </c>
      <c r="K1519" t="s">
        <v>35</v>
      </c>
      <c r="L1519" t="s">
        <v>1229</v>
      </c>
      <c r="M1519">
        <v>30</v>
      </c>
      <c r="N1519" t="s">
        <v>6299</v>
      </c>
      <c r="O1519" t="s">
        <v>2255</v>
      </c>
      <c r="P1519" t="s">
        <v>38</v>
      </c>
    </row>
    <row r="1520" spans="1:16" x14ac:dyDescent="0.55000000000000004">
      <c r="A1520">
        <v>490058</v>
      </c>
      <c r="B1520" t="s">
        <v>6267</v>
      </c>
      <c r="C1520">
        <v>1519</v>
      </c>
      <c r="D1520" t="s">
        <v>6300</v>
      </c>
      <c r="E1520" t="s">
        <v>6301</v>
      </c>
      <c r="F1520" t="s">
        <v>2485</v>
      </c>
      <c r="G1520" t="s">
        <v>31</v>
      </c>
      <c r="H1520" t="s">
        <v>65</v>
      </c>
      <c r="I1520" t="s">
        <v>2300</v>
      </c>
      <c r="J1520" t="s">
        <v>6291</v>
      </c>
      <c r="K1520" t="s">
        <v>35</v>
      </c>
      <c r="L1520" t="s">
        <v>1229</v>
      </c>
      <c r="M1520">
        <v>30</v>
      </c>
      <c r="N1520" t="s">
        <v>6302</v>
      </c>
      <c r="O1520" t="s">
        <v>1137</v>
      </c>
      <c r="P1520" t="s">
        <v>38</v>
      </c>
    </row>
    <row r="1521" spans="1:16" x14ac:dyDescent="0.55000000000000004">
      <c r="A1521">
        <v>490058</v>
      </c>
      <c r="B1521" t="s">
        <v>6267</v>
      </c>
      <c r="C1521">
        <v>1520</v>
      </c>
      <c r="D1521" t="s">
        <v>6303</v>
      </c>
      <c r="E1521" t="s">
        <v>6304</v>
      </c>
      <c r="F1521" t="s">
        <v>2479</v>
      </c>
      <c r="G1521" t="s">
        <v>31</v>
      </c>
      <c r="H1521" t="s">
        <v>100</v>
      </c>
      <c r="I1521" t="s">
        <v>4459</v>
      </c>
      <c r="J1521" t="s">
        <v>781</v>
      </c>
      <c r="K1521" t="s">
        <v>35</v>
      </c>
      <c r="L1521" t="s">
        <v>1229</v>
      </c>
      <c r="M1521">
        <v>30</v>
      </c>
      <c r="N1521" t="s">
        <v>2441</v>
      </c>
      <c r="O1521" t="s">
        <v>828</v>
      </c>
      <c r="P1521" t="s">
        <v>38</v>
      </c>
    </row>
    <row r="1522" spans="1:16" x14ac:dyDescent="0.55000000000000004">
      <c r="A1522">
        <v>490058</v>
      </c>
      <c r="B1522" t="s">
        <v>6267</v>
      </c>
      <c r="C1522">
        <v>1521</v>
      </c>
      <c r="D1522" t="s">
        <v>6305</v>
      </c>
      <c r="E1522" t="s">
        <v>6306</v>
      </c>
      <c r="F1522" t="s">
        <v>6307</v>
      </c>
      <c r="G1522" t="s">
        <v>116</v>
      </c>
      <c r="H1522" t="s">
        <v>100</v>
      </c>
      <c r="I1522" t="s">
        <v>4547</v>
      </c>
      <c r="J1522" t="s">
        <v>781</v>
      </c>
      <c r="K1522" t="s">
        <v>35</v>
      </c>
      <c r="L1522" t="s">
        <v>1229</v>
      </c>
      <c r="M1522">
        <v>30</v>
      </c>
      <c r="N1522" t="s">
        <v>244</v>
      </c>
      <c r="O1522" t="s">
        <v>6308</v>
      </c>
      <c r="P1522" t="s">
        <v>38</v>
      </c>
    </row>
    <row r="1523" spans="1:16" x14ac:dyDescent="0.55000000000000004">
      <c r="A1523">
        <v>490058</v>
      </c>
      <c r="B1523" t="s">
        <v>6267</v>
      </c>
      <c r="C1523">
        <v>1522</v>
      </c>
      <c r="D1523" t="s">
        <v>6309</v>
      </c>
      <c r="E1523" t="s">
        <v>6310</v>
      </c>
      <c r="F1523" t="s">
        <v>6311</v>
      </c>
      <c r="G1523" t="s">
        <v>31</v>
      </c>
      <c r="H1523" t="s">
        <v>100</v>
      </c>
      <c r="I1523" t="s">
        <v>5958</v>
      </c>
      <c r="J1523" t="s">
        <v>781</v>
      </c>
      <c r="K1523" t="s">
        <v>218</v>
      </c>
      <c r="L1523" t="s">
        <v>1229</v>
      </c>
      <c r="M1523">
        <v>30</v>
      </c>
      <c r="N1523" t="s">
        <v>238</v>
      </c>
      <c r="O1523" t="s">
        <v>1687</v>
      </c>
      <c r="P1523" t="s">
        <v>38</v>
      </c>
    </row>
    <row r="1524" spans="1:16" x14ac:dyDescent="0.55000000000000004">
      <c r="A1524">
        <v>490058</v>
      </c>
      <c r="B1524" t="s">
        <v>6267</v>
      </c>
      <c r="C1524">
        <v>1523</v>
      </c>
      <c r="D1524" t="s">
        <v>6312</v>
      </c>
      <c r="E1524" t="s">
        <v>6313</v>
      </c>
      <c r="F1524" t="s">
        <v>4243</v>
      </c>
      <c r="G1524" t="s">
        <v>216</v>
      </c>
      <c r="H1524" t="s">
        <v>1229</v>
      </c>
      <c r="I1524" t="s">
        <v>1954</v>
      </c>
      <c r="J1524" t="s">
        <v>781</v>
      </c>
      <c r="K1524" t="s">
        <v>218</v>
      </c>
      <c r="L1524" t="s">
        <v>1229</v>
      </c>
      <c r="M1524">
        <v>30</v>
      </c>
      <c r="N1524" t="s">
        <v>1142</v>
      </c>
      <c r="O1524" t="s">
        <v>1362</v>
      </c>
      <c r="P1524" t="s">
        <v>38</v>
      </c>
    </row>
    <row r="1525" spans="1:16" x14ac:dyDescent="0.55000000000000004">
      <c r="A1525">
        <v>490058</v>
      </c>
      <c r="B1525" t="s">
        <v>6267</v>
      </c>
      <c r="C1525">
        <v>1524</v>
      </c>
      <c r="D1525" t="s">
        <v>6314</v>
      </c>
      <c r="E1525" t="s">
        <v>6315</v>
      </c>
      <c r="F1525" t="s">
        <v>6316</v>
      </c>
      <c r="G1525" t="s">
        <v>216</v>
      </c>
      <c r="H1525" t="s">
        <v>100</v>
      </c>
      <c r="I1525" t="s">
        <v>2360</v>
      </c>
      <c r="J1525" t="s">
        <v>781</v>
      </c>
      <c r="K1525" t="s">
        <v>218</v>
      </c>
      <c r="L1525" t="s">
        <v>1229</v>
      </c>
      <c r="M1525">
        <v>30</v>
      </c>
      <c r="N1525" t="s">
        <v>6317</v>
      </c>
      <c r="O1525" t="s">
        <v>6318</v>
      </c>
      <c r="P1525" t="s">
        <v>38</v>
      </c>
    </row>
    <row r="1526" spans="1:16" x14ac:dyDescent="0.55000000000000004">
      <c r="A1526">
        <v>490058</v>
      </c>
      <c r="B1526" t="s">
        <v>6267</v>
      </c>
      <c r="C1526">
        <v>1525</v>
      </c>
      <c r="D1526" t="s">
        <v>6319</v>
      </c>
      <c r="E1526" t="s">
        <v>6320</v>
      </c>
      <c r="F1526" t="s">
        <v>6321</v>
      </c>
      <c r="G1526" t="s">
        <v>216</v>
      </c>
      <c r="H1526" t="s">
        <v>1229</v>
      </c>
      <c r="I1526" t="s">
        <v>1954</v>
      </c>
      <c r="J1526" t="s">
        <v>781</v>
      </c>
      <c r="K1526" t="s">
        <v>218</v>
      </c>
      <c r="L1526" t="s">
        <v>1229</v>
      </c>
      <c r="M1526">
        <v>30</v>
      </c>
      <c r="N1526" t="s">
        <v>6322</v>
      </c>
      <c r="O1526" t="s">
        <v>6323</v>
      </c>
      <c r="P1526" t="s">
        <v>38</v>
      </c>
    </row>
    <row r="1527" spans="1:16" x14ac:dyDescent="0.55000000000000004">
      <c r="A1527">
        <v>490058</v>
      </c>
      <c r="B1527" t="s">
        <v>6267</v>
      </c>
      <c r="C1527">
        <v>1526</v>
      </c>
      <c r="D1527" t="s">
        <v>6324</v>
      </c>
      <c r="E1527" t="s">
        <v>6325</v>
      </c>
      <c r="F1527" t="s">
        <v>2308</v>
      </c>
      <c r="G1527" t="s">
        <v>216</v>
      </c>
      <c r="H1527" t="s">
        <v>100</v>
      </c>
      <c r="I1527" t="s">
        <v>3900</v>
      </c>
      <c r="J1527" t="s">
        <v>6291</v>
      </c>
      <c r="K1527" t="s">
        <v>218</v>
      </c>
      <c r="L1527" t="s">
        <v>1229</v>
      </c>
      <c r="M1527">
        <v>30</v>
      </c>
      <c r="N1527" t="s">
        <v>4711</v>
      </c>
      <c r="O1527" t="s">
        <v>897</v>
      </c>
      <c r="P1527" t="s">
        <v>38</v>
      </c>
    </row>
    <row r="1528" spans="1:16" x14ac:dyDescent="0.55000000000000004">
      <c r="A1528">
        <v>490058</v>
      </c>
      <c r="B1528" t="s">
        <v>6267</v>
      </c>
      <c r="C1528">
        <v>1527</v>
      </c>
      <c r="D1528" t="s">
        <v>6326</v>
      </c>
      <c r="E1528" t="s">
        <v>6327</v>
      </c>
      <c r="F1528" t="s">
        <v>5910</v>
      </c>
      <c r="G1528" t="s">
        <v>31</v>
      </c>
      <c r="H1528" t="s">
        <v>100</v>
      </c>
      <c r="I1528" t="s">
        <v>956</v>
      </c>
      <c r="J1528" t="s">
        <v>6328</v>
      </c>
      <c r="K1528" t="s">
        <v>218</v>
      </c>
      <c r="L1528" t="s">
        <v>1229</v>
      </c>
      <c r="M1528">
        <v>30</v>
      </c>
      <c r="N1528" t="s">
        <v>5807</v>
      </c>
      <c r="O1528" t="s">
        <v>1844</v>
      </c>
      <c r="P1528" t="s">
        <v>38</v>
      </c>
    </row>
    <row r="1529" spans="1:16" x14ac:dyDescent="0.55000000000000004">
      <c r="A1529">
        <v>490058</v>
      </c>
      <c r="B1529" t="s">
        <v>6267</v>
      </c>
      <c r="C1529">
        <v>1528</v>
      </c>
      <c r="D1529" t="s">
        <v>6329</v>
      </c>
      <c r="E1529" t="s">
        <v>6330</v>
      </c>
      <c r="F1529" t="s">
        <v>3417</v>
      </c>
      <c r="G1529" t="s">
        <v>31</v>
      </c>
      <c r="H1529" t="s">
        <v>100</v>
      </c>
      <c r="I1529" t="s">
        <v>2360</v>
      </c>
      <c r="J1529" t="s">
        <v>81</v>
      </c>
      <c r="K1529" t="s">
        <v>218</v>
      </c>
      <c r="L1529" t="s">
        <v>1229</v>
      </c>
      <c r="M1529">
        <v>30</v>
      </c>
      <c r="N1529" t="s">
        <v>6331</v>
      </c>
      <c r="O1529" t="s">
        <v>652</v>
      </c>
      <c r="P1529" t="s">
        <v>38</v>
      </c>
    </row>
    <row r="1530" spans="1:16" x14ac:dyDescent="0.55000000000000004">
      <c r="A1530">
        <v>490058</v>
      </c>
      <c r="B1530" t="s">
        <v>6267</v>
      </c>
      <c r="C1530">
        <v>1529</v>
      </c>
      <c r="D1530" t="s">
        <v>6332</v>
      </c>
      <c r="E1530" t="s">
        <v>6333</v>
      </c>
      <c r="F1530" t="s">
        <v>4211</v>
      </c>
      <c r="G1530" t="s">
        <v>216</v>
      </c>
      <c r="H1530" t="s">
        <v>100</v>
      </c>
      <c r="I1530" t="s">
        <v>6334</v>
      </c>
      <c r="J1530" t="s">
        <v>781</v>
      </c>
      <c r="K1530" t="s">
        <v>218</v>
      </c>
      <c r="L1530" t="s">
        <v>1229</v>
      </c>
      <c r="M1530">
        <v>30</v>
      </c>
      <c r="N1530" t="s">
        <v>6335</v>
      </c>
      <c r="O1530" t="s">
        <v>6308</v>
      </c>
      <c r="P1530" t="s">
        <v>38</v>
      </c>
    </row>
    <row r="1531" spans="1:16" x14ac:dyDescent="0.55000000000000004">
      <c r="A1531">
        <v>490058</v>
      </c>
      <c r="B1531" t="s">
        <v>6267</v>
      </c>
      <c r="C1531">
        <v>1530</v>
      </c>
      <c r="D1531" t="s">
        <v>6336</v>
      </c>
      <c r="E1531" t="s">
        <v>6337</v>
      </c>
      <c r="F1531" t="s">
        <v>6338</v>
      </c>
      <c r="G1531" t="s">
        <v>216</v>
      </c>
      <c r="H1531" t="s">
        <v>45</v>
      </c>
      <c r="I1531" t="s">
        <v>3002</v>
      </c>
      <c r="J1531" t="s">
        <v>81</v>
      </c>
      <c r="K1531" t="s">
        <v>218</v>
      </c>
      <c r="L1531" t="s">
        <v>1229</v>
      </c>
      <c r="M1531">
        <v>30</v>
      </c>
      <c r="N1531" t="s">
        <v>2361</v>
      </c>
      <c r="O1531" t="s">
        <v>1896</v>
      </c>
      <c r="P1531" t="s">
        <v>38</v>
      </c>
    </row>
    <row r="1532" spans="1:16" x14ac:dyDescent="0.55000000000000004">
      <c r="A1532">
        <v>490058</v>
      </c>
      <c r="B1532" t="s">
        <v>6267</v>
      </c>
      <c r="C1532">
        <v>1531</v>
      </c>
      <c r="D1532" t="s">
        <v>6339</v>
      </c>
      <c r="E1532" t="s">
        <v>6340</v>
      </c>
      <c r="F1532" t="s">
        <v>3468</v>
      </c>
      <c r="G1532" t="s">
        <v>471</v>
      </c>
      <c r="H1532" t="s">
        <v>93</v>
      </c>
      <c r="I1532" t="s">
        <v>4759</v>
      </c>
      <c r="J1532" t="s">
        <v>6291</v>
      </c>
      <c r="K1532" t="s">
        <v>473</v>
      </c>
      <c r="L1532" t="s">
        <v>1229</v>
      </c>
      <c r="M1532">
        <v>30</v>
      </c>
      <c r="N1532" t="s">
        <v>6341</v>
      </c>
      <c r="O1532" t="s">
        <v>2700</v>
      </c>
      <c r="P1532" t="s">
        <v>38</v>
      </c>
    </row>
    <row r="1533" spans="1:16" x14ac:dyDescent="0.55000000000000004">
      <c r="A1533">
        <v>490058</v>
      </c>
      <c r="B1533" t="s">
        <v>6267</v>
      </c>
      <c r="C1533">
        <v>1532</v>
      </c>
      <c r="D1533" t="s">
        <v>6342</v>
      </c>
      <c r="E1533" t="s">
        <v>6343</v>
      </c>
      <c r="F1533" t="s">
        <v>6344</v>
      </c>
      <c r="G1533" t="s">
        <v>107</v>
      </c>
      <c r="H1533" t="s">
        <v>100</v>
      </c>
      <c r="I1533" t="s">
        <v>6345</v>
      </c>
      <c r="J1533" t="s">
        <v>6291</v>
      </c>
      <c r="K1533" t="s">
        <v>6346</v>
      </c>
      <c r="L1533" t="s">
        <v>1229</v>
      </c>
      <c r="M1533">
        <v>30</v>
      </c>
      <c r="N1533" t="s">
        <v>2906</v>
      </c>
      <c r="O1533" t="s">
        <v>1720</v>
      </c>
      <c r="P1533" t="s">
        <v>38</v>
      </c>
    </row>
    <row r="1534" spans="1:16" x14ac:dyDescent="0.55000000000000004">
      <c r="A1534">
        <v>492302</v>
      </c>
      <c r="B1534" t="s">
        <v>6347</v>
      </c>
      <c r="C1534">
        <v>1533</v>
      </c>
      <c r="D1534" t="s">
        <v>6348</v>
      </c>
      <c r="E1534" t="s">
        <v>6349</v>
      </c>
      <c r="F1534" t="s">
        <v>6350</v>
      </c>
      <c r="G1534" t="s">
        <v>31</v>
      </c>
      <c r="H1534" t="s">
        <v>100</v>
      </c>
      <c r="I1534" t="s">
        <v>4040</v>
      </c>
      <c r="J1534" t="s">
        <v>191</v>
      </c>
      <c r="K1534" t="s">
        <v>35</v>
      </c>
      <c r="L1534" t="s">
        <v>100</v>
      </c>
      <c r="M1534">
        <v>27</v>
      </c>
      <c r="N1534" t="s">
        <v>3276</v>
      </c>
      <c r="O1534" t="s">
        <v>1500</v>
      </c>
      <c r="P1534" t="s">
        <v>38</v>
      </c>
    </row>
    <row r="1535" spans="1:16" x14ac:dyDescent="0.55000000000000004">
      <c r="A1535">
        <v>492302</v>
      </c>
      <c r="B1535" t="s">
        <v>6347</v>
      </c>
      <c r="C1535">
        <v>1534</v>
      </c>
      <c r="D1535" t="s">
        <v>6351</v>
      </c>
      <c r="E1535" t="s">
        <v>6352</v>
      </c>
      <c r="F1535" t="s">
        <v>2562</v>
      </c>
      <c r="G1535" t="s">
        <v>31</v>
      </c>
      <c r="H1535" t="s">
        <v>65</v>
      </c>
      <c r="I1535" t="s">
        <v>2768</v>
      </c>
      <c r="J1535" t="s">
        <v>191</v>
      </c>
      <c r="K1535" t="s">
        <v>35</v>
      </c>
      <c r="L1535" t="s">
        <v>65</v>
      </c>
      <c r="M1535">
        <v>26</v>
      </c>
      <c r="N1535" t="s">
        <v>6353</v>
      </c>
      <c r="O1535" t="s">
        <v>161</v>
      </c>
      <c r="P1535" t="s">
        <v>38</v>
      </c>
    </row>
    <row r="1536" spans="1:16" x14ac:dyDescent="0.55000000000000004">
      <c r="A1536">
        <v>492302</v>
      </c>
      <c r="B1536" t="s">
        <v>6347</v>
      </c>
      <c r="C1536">
        <v>1535</v>
      </c>
      <c r="D1536" t="s">
        <v>6354</v>
      </c>
      <c r="E1536" t="s">
        <v>6355</v>
      </c>
      <c r="F1536" t="s">
        <v>2439</v>
      </c>
      <c r="G1536" t="s">
        <v>31</v>
      </c>
      <c r="H1536" t="s">
        <v>72</v>
      </c>
      <c r="I1536" t="s">
        <v>6356</v>
      </c>
      <c r="J1536" t="s">
        <v>81</v>
      </c>
      <c r="K1536" t="s">
        <v>35</v>
      </c>
      <c r="L1536" t="s">
        <v>72</v>
      </c>
      <c r="M1536">
        <v>37</v>
      </c>
      <c r="N1536" t="s">
        <v>238</v>
      </c>
      <c r="O1536" t="s">
        <v>6357</v>
      </c>
      <c r="P1536" t="s">
        <v>38</v>
      </c>
    </row>
    <row r="1537" spans="1:16" x14ac:dyDescent="0.55000000000000004">
      <c r="A1537">
        <v>492302</v>
      </c>
      <c r="B1537" t="s">
        <v>6347</v>
      </c>
      <c r="C1537">
        <v>1536</v>
      </c>
      <c r="D1537" t="s">
        <v>6358</v>
      </c>
      <c r="E1537" t="s">
        <v>6359</v>
      </c>
      <c r="F1537" t="s">
        <v>3373</v>
      </c>
      <c r="G1537" t="s">
        <v>31</v>
      </c>
      <c r="H1537" t="s">
        <v>100</v>
      </c>
      <c r="I1537" t="s">
        <v>922</v>
      </c>
      <c r="J1537" t="s">
        <v>295</v>
      </c>
      <c r="K1537" t="s">
        <v>35</v>
      </c>
      <c r="L1537" t="s">
        <v>100</v>
      </c>
      <c r="M1537">
        <v>27</v>
      </c>
      <c r="N1537" t="s">
        <v>3862</v>
      </c>
      <c r="O1537" t="s">
        <v>6360</v>
      </c>
      <c r="P1537" t="s">
        <v>38</v>
      </c>
    </row>
    <row r="1538" spans="1:16" x14ac:dyDescent="0.55000000000000004">
      <c r="A1538">
        <v>492302</v>
      </c>
      <c r="B1538" t="s">
        <v>6347</v>
      </c>
      <c r="C1538">
        <v>1537</v>
      </c>
      <c r="D1538" t="s">
        <v>6361</v>
      </c>
      <c r="E1538" t="s">
        <v>6362</v>
      </c>
      <c r="F1538" t="s">
        <v>6363</v>
      </c>
      <c r="G1538" t="s">
        <v>471</v>
      </c>
      <c r="H1538" t="s">
        <v>72</v>
      </c>
      <c r="I1538" t="s">
        <v>1141</v>
      </c>
      <c r="J1538" t="s">
        <v>295</v>
      </c>
      <c r="K1538" t="s">
        <v>473</v>
      </c>
      <c r="L1538" t="s">
        <v>72</v>
      </c>
      <c r="M1538">
        <v>37</v>
      </c>
      <c r="N1538" t="s">
        <v>3731</v>
      </c>
      <c r="O1538" t="s">
        <v>6364</v>
      </c>
      <c r="P1538" t="s">
        <v>38</v>
      </c>
    </row>
    <row r="1539" spans="1:16" x14ac:dyDescent="0.55000000000000004">
      <c r="A1539">
        <v>492302</v>
      </c>
      <c r="B1539" t="s">
        <v>6347</v>
      </c>
      <c r="C1539">
        <v>1538</v>
      </c>
      <c r="D1539" t="s">
        <v>6365</v>
      </c>
      <c r="E1539" t="s">
        <v>6366</v>
      </c>
      <c r="F1539" t="s">
        <v>6367</v>
      </c>
      <c r="G1539" t="s">
        <v>471</v>
      </c>
      <c r="H1539" t="s">
        <v>100</v>
      </c>
      <c r="I1539" t="s">
        <v>1090</v>
      </c>
      <c r="J1539" t="s">
        <v>81</v>
      </c>
      <c r="K1539" t="s">
        <v>473</v>
      </c>
      <c r="L1539" t="s">
        <v>100</v>
      </c>
      <c r="M1539">
        <v>27</v>
      </c>
      <c r="N1539" t="s">
        <v>330</v>
      </c>
      <c r="O1539" t="s">
        <v>4597</v>
      </c>
      <c r="P1539" t="s">
        <v>38</v>
      </c>
    </row>
    <row r="1540" spans="1:16" x14ac:dyDescent="0.55000000000000004">
      <c r="A1540">
        <v>492302</v>
      </c>
      <c r="B1540" t="s">
        <v>6347</v>
      </c>
      <c r="C1540">
        <v>1539</v>
      </c>
      <c r="D1540" t="s">
        <v>13119</v>
      </c>
      <c r="E1540" t="s">
        <v>6368</v>
      </c>
      <c r="F1540" t="s">
        <v>6369</v>
      </c>
      <c r="G1540" t="s">
        <v>31</v>
      </c>
      <c r="H1540" t="s">
        <v>72</v>
      </c>
      <c r="I1540" t="s">
        <v>5108</v>
      </c>
      <c r="J1540" t="s">
        <v>295</v>
      </c>
      <c r="K1540" t="s">
        <v>35</v>
      </c>
      <c r="L1540" t="s">
        <v>72</v>
      </c>
      <c r="M1540">
        <v>37</v>
      </c>
      <c r="N1540" t="s">
        <v>4539</v>
      </c>
      <c r="O1540" t="s">
        <v>2796</v>
      </c>
      <c r="P1540" t="s">
        <v>38</v>
      </c>
    </row>
    <row r="1541" spans="1:16" x14ac:dyDescent="0.55000000000000004">
      <c r="A1541">
        <v>492302</v>
      </c>
      <c r="B1541" t="s">
        <v>6347</v>
      </c>
      <c r="C1541">
        <v>1540</v>
      </c>
      <c r="D1541" t="s">
        <v>6370</v>
      </c>
      <c r="E1541" t="s">
        <v>6371</v>
      </c>
      <c r="F1541" t="s">
        <v>6372</v>
      </c>
      <c r="G1541" t="s">
        <v>31</v>
      </c>
      <c r="H1541" t="s">
        <v>93</v>
      </c>
      <c r="I1541" t="s">
        <v>6373</v>
      </c>
      <c r="J1541" t="s">
        <v>1579</v>
      </c>
      <c r="K1541" t="s">
        <v>35</v>
      </c>
      <c r="L1541" t="s">
        <v>93</v>
      </c>
      <c r="M1541">
        <v>28</v>
      </c>
      <c r="N1541" t="s">
        <v>6148</v>
      </c>
      <c r="O1541" t="s">
        <v>1076</v>
      </c>
      <c r="P1541" t="s">
        <v>38</v>
      </c>
    </row>
    <row r="1542" spans="1:16" x14ac:dyDescent="0.55000000000000004">
      <c r="A1542">
        <v>492302</v>
      </c>
      <c r="B1542" t="s">
        <v>6347</v>
      </c>
      <c r="C1542">
        <v>1541</v>
      </c>
      <c r="D1542" t="s">
        <v>6374</v>
      </c>
      <c r="E1542" t="s">
        <v>6375</v>
      </c>
      <c r="F1542" t="s">
        <v>6376</v>
      </c>
      <c r="G1542" t="s">
        <v>216</v>
      </c>
      <c r="H1542" t="s">
        <v>100</v>
      </c>
      <c r="I1542" t="s">
        <v>1117</v>
      </c>
      <c r="J1542" t="s">
        <v>1579</v>
      </c>
      <c r="K1542" t="s">
        <v>218</v>
      </c>
      <c r="L1542" t="s">
        <v>100</v>
      </c>
      <c r="M1542">
        <v>27</v>
      </c>
      <c r="N1542" t="s">
        <v>728</v>
      </c>
      <c r="O1542" t="s">
        <v>1001</v>
      </c>
      <c r="P1542" t="s">
        <v>38</v>
      </c>
    </row>
    <row r="1543" spans="1:16" x14ac:dyDescent="0.55000000000000004">
      <c r="A1543">
        <v>492302</v>
      </c>
      <c r="B1543" t="s">
        <v>6347</v>
      </c>
      <c r="C1543">
        <v>1542</v>
      </c>
      <c r="D1543" t="s">
        <v>6377</v>
      </c>
      <c r="E1543" t="s">
        <v>6378</v>
      </c>
      <c r="F1543" t="s">
        <v>178</v>
      </c>
      <c r="G1543" t="s">
        <v>31</v>
      </c>
      <c r="H1543" t="s">
        <v>65</v>
      </c>
      <c r="I1543" t="s">
        <v>2839</v>
      </c>
      <c r="J1543" t="s">
        <v>81</v>
      </c>
      <c r="K1543" t="s">
        <v>35</v>
      </c>
      <c r="L1543" t="s">
        <v>65</v>
      </c>
      <c r="M1543">
        <v>26</v>
      </c>
      <c r="N1543" t="s">
        <v>6379</v>
      </c>
      <c r="O1543" t="s">
        <v>1459</v>
      </c>
      <c r="P1543" t="s">
        <v>38</v>
      </c>
    </row>
    <row r="1544" spans="1:16" x14ac:dyDescent="0.55000000000000004">
      <c r="A1544">
        <v>492302</v>
      </c>
      <c r="B1544" t="s">
        <v>6347</v>
      </c>
      <c r="C1544">
        <v>1543</v>
      </c>
      <c r="D1544" t="s">
        <v>6380</v>
      </c>
      <c r="E1544" t="s">
        <v>6381</v>
      </c>
      <c r="F1544" t="s">
        <v>131</v>
      </c>
      <c r="G1544" t="s">
        <v>31</v>
      </c>
      <c r="H1544" t="s">
        <v>100</v>
      </c>
      <c r="I1544" t="s">
        <v>1267</v>
      </c>
      <c r="J1544" t="s">
        <v>191</v>
      </c>
      <c r="K1544" t="s">
        <v>35</v>
      </c>
      <c r="L1544" t="s">
        <v>100</v>
      </c>
      <c r="M1544">
        <v>27</v>
      </c>
      <c r="N1544" t="s">
        <v>6382</v>
      </c>
      <c r="O1544" t="s">
        <v>6383</v>
      </c>
      <c r="P1544" t="s">
        <v>38</v>
      </c>
    </row>
    <row r="1545" spans="1:16" x14ac:dyDescent="0.55000000000000004">
      <c r="A1545">
        <v>492302</v>
      </c>
      <c r="B1545" t="s">
        <v>6347</v>
      </c>
      <c r="C1545">
        <v>1544</v>
      </c>
      <c r="D1545" t="s">
        <v>6384</v>
      </c>
      <c r="E1545" t="s">
        <v>6385</v>
      </c>
      <c r="F1545" t="s">
        <v>6386</v>
      </c>
      <c r="G1545" t="s">
        <v>471</v>
      </c>
      <c r="H1545" t="s">
        <v>100</v>
      </c>
      <c r="I1545" t="s">
        <v>4083</v>
      </c>
      <c r="J1545" t="s">
        <v>295</v>
      </c>
      <c r="K1545" t="s">
        <v>473</v>
      </c>
      <c r="L1545" t="s">
        <v>100</v>
      </c>
      <c r="M1545">
        <v>27</v>
      </c>
      <c r="N1545" t="s">
        <v>5226</v>
      </c>
      <c r="O1545" t="s">
        <v>96</v>
      </c>
      <c r="P1545" t="s">
        <v>38</v>
      </c>
    </row>
    <row r="1546" spans="1:16" x14ac:dyDescent="0.55000000000000004">
      <c r="A1546">
        <v>492302</v>
      </c>
      <c r="B1546" t="s">
        <v>6347</v>
      </c>
      <c r="C1546">
        <v>1545</v>
      </c>
      <c r="D1546" t="s">
        <v>6387</v>
      </c>
      <c r="E1546" t="s">
        <v>6388</v>
      </c>
      <c r="F1546" t="s">
        <v>6376</v>
      </c>
      <c r="G1546" t="s">
        <v>216</v>
      </c>
      <c r="H1546" t="s">
        <v>65</v>
      </c>
      <c r="I1546" t="s">
        <v>3713</v>
      </c>
      <c r="J1546" t="s">
        <v>81</v>
      </c>
      <c r="K1546" t="s">
        <v>218</v>
      </c>
      <c r="L1546" t="s">
        <v>65</v>
      </c>
      <c r="M1546">
        <v>26</v>
      </c>
      <c r="N1546" t="s">
        <v>886</v>
      </c>
      <c r="O1546" t="s">
        <v>3880</v>
      </c>
      <c r="P1546" t="s">
        <v>38</v>
      </c>
    </row>
    <row r="1547" spans="1:16" x14ac:dyDescent="0.55000000000000004">
      <c r="A1547">
        <v>492302</v>
      </c>
      <c r="B1547" t="s">
        <v>6347</v>
      </c>
      <c r="C1547">
        <v>1546</v>
      </c>
      <c r="D1547" t="s">
        <v>6389</v>
      </c>
      <c r="E1547" t="s">
        <v>6390</v>
      </c>
      <c r="F1547" t="s">
        <v>1125</v>
      </c>
      <c r="G1547" t="s">
        <v>471</v>
      </c>
      <c r="H1547" t="s">
        <v>100</v>
      </c>
      <c r="I1547" t="s">
        <v>1090</v>
      </c>
      <c r="J1547" t="s">
        <v>1579</v>
      </c>
      <c r="K1547" t="s">
        <v>473</v>
      </c>
      <c r="L1547" t="s">
        <v>100</v>
      </c>
      <c r="M1547">
        <v>27</v>
      </c>
      <c r="N1547" t="s">
        <v>6148</v>
      </c>
      <c r="O1547" t="s">
        <v>6391</v>
      </c>
      <c r="P1547" t="s">
        <v>38</v>
      </c>
    </row>
    <row r="1548" spans="1:16" x14ac:dyDescent="0.55000000000000004">
      <c r="A1548">
        <v>492302</v>
      </c>
      <c r="B1548" t="s">
        <v>6347</v>
      </c>
      <c r="C1548">
        <v>1547</v>
      </c>
      <c r="D1548" t="s">
        <v>6392</v>
      </c>
      <c r="E1548" t="s">
        <v>6393</v>
      </c>
      <c r="F1548" t="s">
        <v>6394</v>
      </c>
      <c r="G1548" t="s">
        <v>31</v>
      </c>
      <c r="H1548" t="s">
        <v>100</v>
      </c>
      <c r="I1548" t="s">
        <v>922</v>
      </c>
      <c r="J1548" t="s">
        <v>1579</v>
      </c>
      <c r="K1548" t="s">
        <v>35</v>
      </c>
      <c r="L1548" t="s">
        <v>100</v>
      </c>
      <c r="M1548">
        <v>27</v>
      </c>
      <c r="N1548" t="s">
        <v>590</v>
      </c>
      <c r="O1548" t="s">
        <v>319</v>
      </c>
      <c r="P1548" t="s">
        <v>38</v>
      </c>
    </row>
    <row r="1549" spans="1:16" x14ac:dyDescent="0.55000000000000004">
      <c r="A1549">
        <v>492302</v>
      </c>
      <c r="B1549" t="s">
        <v>6347</v>
      </c>
      <c r="C1549">
        <v>1548</v>
      </c>
      <c r="D1549" t="s">
        <v>6395</v>
      </c>
      <c r="E1549" t="s">
        <v>6396</v>
      </c>
      <c r="F1549" t="s">
        <v>6397</v>
      </c>
      <c r="G1549" t="s">
        <v>31</v>
      </c>
      <c r="H1549" t="s">
        <v>100</v>
      </c>
      <c r="I1549" t="s">
        <v>2726</v>
      </c>
      <c r="J1549" t="s">
        <v>191</v>
      </c>
      <c r="K1549" t="s">
        <v>35</v>
      </c>
      <c r="L1549" t="s">
        <v>100</v>
      </c>
      <c r="M1549">
        <v>27</v>
      </c>
      <c r="N1549" t="s">
        <v>6398</v>
      </c>
      <c r="O1549" t="s">
        <v>325</v>
      </c>
      <c r="P1549" t="s">
        <v>38</v>
      </c>
    </row>
    <row r="1550" spans="1:16" x14ac:dyDescent="0.55000000000000004">
      <c r="A1550">
        <v>492302</v>
      </c>
      <c r="B1550" t="s">
        <v>6347</v>
      </c>
      <c r="C1550">
        <v>1549</v>
      </c>
      <c r="D1550" t="s">
        <v>6399</v>
      </c>
      <c r="E1550" t="s">
        <v>6400</v>
      </c>
      <c r="F1550" t="s">
        <v>3514</v>
      </c>
      <c r="G1550" t="s">
        <v>471</v>
      </c>
      <c r="H1550" t="s">
        <v>100</v>
      </c>
      <c r="I1550" t="s">
        <v>922</v>
      </c>
      <c r="J1550" t="s">
        <v>191</v>
      </c>
      <c r="K1550" t="s">
        <v>473</v>
      </c>
      <c r="L1550" t="s">
        <v>100</v>
      </c>
      <c r="M1550">
        <v>27</v>
      </c>
      <c r="N1550" t="s">
        <v>6401</v>
      </c>
      <c r="O1550" t="s">
        <v>613</v>
      </c>
      <c r="P1550" t="s">
        <v>38</v>
      </c>
    </row>
    <row r="1551" spans="1:16" x14ac:dyDescent="0.55000000000000004">
      <c r="A1551">
        <v>492302</v>
      </c>
      <c r="B1551" t="s">
        <v>6347</v>
      </c>
      <c r="C1551">
        <v>1550</v>
      </c>
      <c r="D1551" t="s">
        <v>6402</v>
      </c>
      <c r="E1551" t="s">
        <v>6403</v>
      </c>
      <c r="F1551" t="s">
        <v>6404</v>
      </c>
      <c r="G1551" t="s">
        <v>31</v>
      </c>
      <c r="H1551" t="s">
        <v>100</v>
      </c>
      <c r="I1551" t="s">
        <v>4083</v>
      </c>
      <c r="J1551" t="s">
        <v>295</v>
      </c>
      <c r="K1551" t="s">
        <v>35</v>
      </c>
      <c r="L1551" t="s">
        <v>100</v>
      </c>
      <c r="M1551">
        <v>27</v>
      </c>
      <c r="N1551" t="s">
        <v>6405</v>
      </c>
      <c r="O1551" t="s">
        <v>5999</v>
      </c>
      <c r="P1551" t="s">
        <v>38</v>
      </c>
    </row>
    <row r="1552" spans="1:16" x14ac:dyDescent="0.55000000000000004">
      <c r="A1552">
        <v>492302</v>
      </c>
      <c r="B1552" t="s">
        <v>6347</v>
      </c>
      <c r="C1552">
        <v>1551</v>
      </c>
      <c r="D1552" t="s">
        <v>6406</v>
      </c>
      <c r="E1552" t="s">
        <v>6407</v>
      </c>
      <c r="F1552" t="s">
        <v>3397</v>
      </c>
      <c r="G1552" t="s">
        <v>216</v>
      </c>
      <c r="H1552" t="s">
        <v>65</v>
      </c>
      <c r="I1552" t="s">
        <v>4990</v>
      </c>
      <c r="J1552" t="s">
        <v>191</v>
      </c>
      <c r="K1552" t="s">
        <v>218</v>
      </c>
      <c r="L1552" t="s">
        <v>65</v>
      </c>
      <c r="M1552">
        <v>26</v>
      </c>
      <c r="N1552" t="s">
        <v>2620</v>
      </c>
      <c r="O1552" t="s">
        <v>1774</v>
      </c>
      <c r="P1552" t="s">
        <v>38</v>
      </c>
    </row>
    <row r="1553" spans="1:16" x14ac:dyDescent="0.55000000000000004">
      <c r="A1553">
        <v>492302</v>
      </c>
      <c r="B1553" t="s">
        <v>6347</v>
      </c>
      <c r="C1553">
        <v>1552</v>
      </c>
      <c r="D1553" t="s">
        <v>6408</v>
      </c>
      <c r="E1553" t="s">
        <v>6409</v>
      </c>
      <c r="F1553" t="s">
        <v>6410</v>
      </c>
      <c r="G1553" t="s">
        <v>216</v>
      </c>
      <c r="H1553" t="s">
        <v>65</v>
      </c>
      <c r="I1553" t="s">
        <v>3713</v>
      </c>
      <c r="J1553" t="s">
        <v>1579</v>
      </c>
      <c r="K1553" t="s">
        <v>218</v>
      </c>
      <c r="L1553" t="s">
        <v>65</v>
      </c>
      <c r="M1553">
        <v>26</v>
      </c>
      <c r="N1553" t="s">
        <v>199</v>
      </c>
      <c r="O1553" t="s">
        <v>1128</v>
      </c>
      <c r="P1553" t="s">
        <v>38</v>
      </c>
    </row>
    <row r="1554" spans="1:16" x14ac:dyDescent="0.55000000000000004">
      <c r="A1554">
        <v>492302</v>
      </c>
      <c r="B1554" t="s">
        <v>6347</v>
      </c>
      <c r="C1554">
        <v>1553</v>
      </c>
      <c r="D1554" t="s">
        <v>6411</v>
      </c>
      <c r="E1554" t="s">
        <v>6412</v>
      </c>
      <c r="F1554" t="s">
        <v>2764</v>
      </c>
      <c r="G1554" t="s">
        <v>471</v>
      </c>
      <c r="H1554" t="s">
        <v>65</v>
      </c>
      <c r="I1554" t="s">
        <v>2747</v>
      </c>
      <c r="J1554" t="s">
        <v>139</v>
      </c>
      <c r="K1554" t="s">
        <v>473</v>
      </c>
      <c r="L1554" t="s">
        <v>65</v>
      </c>
      <c r="M1554">
        <v>26</v>
      </c>
      <c r="N1554" t="s">
        <v>6413</v>
      </c>
      <c r="O1554" t="s">
        <v>89</v>
      </c>
      <c r="P1554" t="s">
        <v>38</v>
      </c>
    </row>
    <row r="1555" spans="1:16" x14ac:dyDescent="0.55000000000000004">
      <c r="A1555">
        <v>492302</v>
      </c>
      <c r="B1555" t="s">
        <v>6347</v>
      </c>
      <c r="C1555">
        <v>1554</v>
      </c>
      <c r="D1555" t="s">
        <v>6414</v>
      </c>
      <c r="E1555" t="s">
        <v>6415</v>
      </c>
      <c r="F1555" t="s">
        <v>3956</v>
      </c>
      <c r="G1555" t="s">
        <v>471</v>
      </c>
      <c r="H1555" t="s">
        <v>93</v>
      </c>
      <c r="I1555" t="s">
        <v>4958</v>
      </c>
      <c r="J1555" t="s">
        <v>191</v>
      </c>
      <c r="K1555" t="s">
        <v>473</v>
      </c>
      <c r="L1555" t="s">
        <v>93</v>
      </c>
      <c r="M1555">
        <v>28</v>
      </c>
      <c r="N1555" t="s">
        <v>6416</v>
      </c>
      <c r="O1555" t="s">
        <v>4765</v>
      </c>
      <c r="P1555" t="s">
        <v>38</v>
      </c>
    </row>
    <row r="1556" spans="1:16" x14ac:dyDescent="0.55000000000000004">
      <c r="A1556">
        <v>492302</v>
      </c>
      <c r="B1556" t="s">
        <v>6347</v>
      </c>
      <c r="C1556">
        <v>1555</v>
      </c>
      <c r="D1556" t="s">
        <v>6417</v>
      </c>
      <c r="E1556" t="s">
        <v>6418</v>
      </c>
      <c r="F1556" t="s">
        <v>3412</v>
      </c>
      <c r="G1556" t="s">
        <v>216</v>
      </c>
      <c r="H1556" t="s">
        <v>100</v>
      </c>
      <c r="I1556" t="s">
        <v>1757</v>
      </c>
      <c r="J1556" t="s">
        <v>295</v>
      </c>
      <c r="K1556" t="s">
        <v>218</v>
      </c>
      <c r="L1556" t="s">
        <v>100</v>
      </c>
      <c r="M1556">
        <v>27</v>
      </c>
      <c r="N1556" t="s">
        <v>6419</v>
      </c>
      <c r="O1556" t="s">
        <v>6420</v>
      </c>
      <c r="P1556" t="s">
        <v>38</v>
      </c>
    </row>
    <row r="1557" spans="1:16" x14ac:dyDescent="0.55000000000000004">
      <c r="A1557">
        <v>492302</v>
      </c>
      <c r="B1557" t="s">
        <v>6347</v>
      </c>
      <c r="C1557">
        <v>1556</v>
      </c>
      <c r="D1557" t="s">
        <v>6421</v>
      </c>
      <c r="E1557" t="s">
        <v>6422</v>
      </c>
      <c r="F1557" t="s">
        <v>2292</v>
      </c>
      <c r="G1557" t="s">
        <v>216</v>
      </c>
      <c r="H1557" t="s">
        <v>100</v>
      </c>
      <c r="I1557" t="s">
        <v>1090</v>
      </c>
      <c r="J1557" t="s">
        <v>81</v>
      </c>
      <c r="K1557" t="s">
        <v>218</v>
      </c>
      <c r="L1557" t="s">
        <v>100</v>
      </c>
      <c r="M1557">
        <v>27</v>
      </c>
      <c r="N1557" t="s">
        <v>1601</v>
      </c>
      <c r="O1557" t="s">
        <v>1181</v>
      </c>
      <c r="P1557" t="s">
        <v>38</v>
      </c>
    </row>
    <row r="1558" spans="1:16" x14ac:dyDescent="0.55000000000000004">
      <c r="A1558">
        <v>492302</v>
      </c>
      <c r="B1558" t="s">
        <v>6347</v>
      </c>
      <c r="C1558">
        <v>1557</v>
      </c>
      <c r="D1558" t="s">
        <v>6423</v>
      </c>
      <c r="E1558" t="s">
        <v>6424</v>
      </c>
      <c r="F1558" t="s">
        <v>6425</v>
      </c>
      <c r="G1558" t="s">
        <v>471</v>
      </c>
      <c r="H1558" t="s">
        <v>100</v>
      </c>
      <c r="I1558" t="s">
        <v>6426</v>
      </c>
      <c r="J1558" t="s">
        <v>81</v>
      </c>
      <c r="K1558" t="s">
        <v>473</v>
      </c>
      <c r="L1558" t="s">
        <v>100</v>
      </c>
      <c r="M1558">
        <v>27</v>
      </c>
      <c r="N1558" t="s">
        <v>6427</v>
      </c>
      <c r="O1558" t="s">
        <v>1586</v>
      </c>
      <c r="P1558" t="s">
        <v>38</v>
      </c>
    </row>
    <row r="1559" spans="1:16" x14ac:dyDescent="0.55000000000000004">
      <c r="A1559">
        <v>492302</v>
      </c>
      <c r="B1559" t="s">
        <v>6347</v>
      </c>
      <c r="C1559">
        <v>1558</v>
      </c>
      <c r="D1559" t="s">
        <v>6428</v>
      </c>
      <c r="E1559" t="s">
        <v>6429</v>
      </c>
      <c r="F1559" t="s">
        <v>5537</v>
      </c>
      <c r="G1559" t="s">
        <v>216</v>
      </c>
      <c r="H1559" t="s">
        <v>100</v>
      </c>
      <c r="I1559" t="s">
        <v>6430</v>
      </c>
      <c r="J1559" t="s">
        <v>295</v>
      </c>
      <c r="K1559" t="s">
        <v>218</v>
      </c>
      <c r="L1559" t="s">
        <v>100</v>
      </c>
      <c r="M1559">
        <v>27</v>
      </c>
      <c r="N1559" t="s">
        <v>6431</v>
      </c>
      <c r="O1559" t="s">
        <v>496</v>
      </c>
      <c r="P1559" t="s">
        <v>38</v>
      </c>
    </row>
    <row r="1560" spans="1:16" x14ac:dyDescent="0.55000000000000004">
      <c r="A1560">
        <v>492302</v>
      </c>
      <c r="B1560" t="s">
        <v>6347</v>
      </c>
      <c r="C1560">
        <v>1559</v>
      </c>
      <c r="D1560" t="s">
        <v>6432</v>
      </c>
      <c r="E1560" t="s">
        <v>6433</v>
      </c>
      <c r="F1560" t="s">
        <v>6434</v>
      </c>
      <c r="G1560" t="s">
        <v>216</v>
      </c>
      <c r="H1560" t="s">
        <v>100</v>
      </c>
      <c r="I1560" t="s">
        <v>922</v>
      </c>
      <c r="J1560" t="s">
        <v>191</v>
      </c>
      <c r="K1560" t="s">
        <v>218</v>
      </c>
      <c r="L1560" t="s">
        <v>100</v>
      </c>
      <c r="M1560">
        <v>27</v>
      </c>
      <c r="N1560" t="s">
        <v>4087</v>
      </c>
      <c r="O1560" t="s">
        <v>1665</v>
      </c>
      <c r="P1560" t="s">
        <v>38</v>
      </c>
    </row>
    <row r="1561" spans="1:16" x14ac:dyDescent="0.55000000000000004">
      <c r="A1561">
        <v>492302</v>
      </c>
      <c r="B1561" t="s">
        <v>6347</v>
      </c>
      <c r="C1561">
        <v>1560</v>
      </c>
      <c r="D1561" t="s">
        <v>6435</v>
      </c>
      <c r="E1561" t="s">
        <v>6436</v>
      </c>
      <c r="F1561" t="s">
        <v>3132</v>
      </c>
      <c r="G1561" t="s">
        <v>471</v>
      </c>
      <c r="H1561" t="s">
        <v>100</v>
      </c>
      <c r="I1561" t="s">
        <v>6177</v>
      </c>
      <c r="J1561" t="s">
        <v>139</v>
      </c>
      <c r="K1561" t="s">
        <v>473</v>
      </c>
      <c r="L1561" t="s">
        <v>100</v>
      </c>
      <c r="M1561">
        <v>27</v>
      </c>
      <c r="N1561" t="s">
        <v>6437</v>
      </c>
      <c r="O1561" t="s">
        <v>3472</v>
      </c>
      <c r="P1561" t="s">
        <v>38</v>
      </c>
    </row>
    <row r="1562" spans="1:16" x14ac:dyDescent="0.55000000000000004">
      <c r="A1562">
        <v>492302</v>
      </c>
      <c r="B1562" t="s">
        <v>6347</v>
      </c>
      <c r="C1562">
        <v>1561</v>
      </c>
      <c r="D1562" t="s">
        <v>6438</v>
      </c>
      <c r="E1562" t="s">
        <v>6439</v>
      </c>
      <c r="F1562" t="s">
        <v>5063</v>
      </c>
      <c r="G1562" t="s">
        <v>216</v>
      </c>
      <c r="H1562" t="s">
        <v>65</v>
      </c>
      <c r="I1562" t="s">
        <v>4990</v>
      </c>
      <c r="J1562" t="s">
        <v>295</v>
      </c>
      <c r="K1562" t="s">
        <v>218</v>
      </c>
      <c r="L1562" t="s">
        <v>65</v>
      </c>
      <c r="M1562">
        <v>26</v>
      </c>
      <c r="N1562" t="s">
        <v>6440</v>
      </c>
      <c r="O1562" t="s">
        <v>1181</v>
      </c>
      <c r="P1562" t="s">
        <v>38</v>
      </c>
    </row>
    <row r="1563" spans="1:16" x14ac:dyDescent="0.55000000000000004">
      <c r="A1563">
        <v>492302</v>
      </c>
      <c r="B1563" t="s">
        <v>6347</v>
      </c>
      <c r="C1563">
        <v>1562</v>
      </c>
      <c r="D1563" t="s">
        <v>6441</v>
      </c>
      <c r="E1563" t="s">
        <v>6442</v>
      </c>
      <c r="F1563" t="s">
        <v>6443</v>
      </c>
      <c r="G1563" t="s">
        <v>471</v>
      </c>
      <c r="H1563" t="s">
        <v>100</v>
      </c>
      <c r="I1563" t="s">
        <v>145</v>
      </c>
      <c r="J1563" t="s">
        <v>191</v>
      </c>
      <c r="K1563" t="s">
        <v>473</v>
      </c>
      <c r="L1563" t="s">
        <v>100</v>
      </c>
      <c r="M1563">
        <v>27</v>
      </c>
      <c r="N1563" t="s">
        <v>4114</v>
      </c>
      <c r="O1563" t="s">
        <v>1062</v>
      </c>
      <c r="P1563" t="s">
        <v>38</v>
      </c>
    </row>
    <row r="1564" spans="1:16" x14ac:dyDescent="0.55000000000000004">
      <c r="A1564">
        <v>492302</v>
      </c>
      <c r="B1564" t="s">
        <v>6347</v>
      </c>
      <c r="C1564">
        <v>1563</v>
      </c>
      <c r="D1564" t="s">
        <v>6444</v>
      </c>
      <c r="E1564" t="s">
        <v>6445</v>
      </c>
      <c r="F1564" t="s">
        <v>4243</v>
      </c>
      <c r="G1564" t="s">
        <v>216</v>
      </c>
      <c r="H1564" t="s">
        <v>65</v>
      </c>
      <c r="I1564" t="s">
        <v>3713</v>
      </c>
      <c r="J1564" t="s">
        <v>191</v>
      </c>
      <c r="K1564" t="s">
        <v>218</v>
      </c>
      <c r="L1564" t="s">
        <v>65</v>
      </c>
      <c r="M1564">
        <v>26</v>
      </c>
      <c r="N1564" t="s">
        <v>6446</v>
      </c>
      <c r="O1564" t="s">
        <v>319</v>
      </c>
      <c r="P1564" t="s">
        <v>38</v>
      </c>
    </row>
    <row r="1565" spans="1:16" x14ac:dyDescent="0.55000000000000004">
      <c r="A1565">
        <v>492302</v>
      </c>
      <c r="B1565" t="s">
        <v>6347</v>
      </c>
      <c r="C1565">
        <v>1564</v>
      </c>
      <c r="D1565" t="s">
        <v>6447</v>
      </c>
      <c r="E1565" t="s">
        <v>6448</v>
      </c>
      <c r="F1565" t="s">
        <v>1425</v>
      </c>
      <c r="G1565" t="s">
        <v>216</v>
      </c>
      <c r="H1565" t="s">
        <v>100</v>
      </c>
      <c r="I1565" t="s">
        <v>2726</v>
      </c>
      <c r="J1565" t="s">
        <v>139</v>
      </c>
      <c r="K1565" t="s">
        <v>218</v>
      </c>
      <c r="L1565" t="s">
        <v>100</v>
      </c>
      <c r="M1565">
        <v>27</v>
      </c>
      <c r="N1565" t="s">
        <v>1796</v>
      </c>
      <c r="O1565" t="s">
        <v>440</v>
      </c>
      <c r="P1565" t="s">
        <v>38</v>
      </c>
    </row>
    <row r="1566" spans="1:16" x14ac:dyDescent="0.55000000000000004">
      <c r="A1566">
        <v>492302</v>
      </c>
      <c r="B1566" t="s">
        <v>6347</v>
      </c>
      <c r="C1566">
        <v>1565</v>
      </c>
      <c r="D1566" t="s">
        <v>6449</v>
      </c>
      <c r="E1566" t="s">
        <v>6450</v>
      </c>
      <c r="F1566" t="s">
        <v>1021</v>
      </c>
      <c r="G1566" t="s">
        <v>471</v>
      </c>
      <c r="H1566" t="s">
        <v>100</v>
      </c>
      <c r="I1566" t="s">
        <v>1757</v>
      </c>
      <c r="J1566" t="s">
        <v>81</v>
      </c>
      <c r="K1566" t="s">
        <v>473</v>
      </c>
      <c r="L1566" t="s">
        <v>100</v>
      </c>
      <c r="M1566">
        <v>27</v>
      </c>
      <c r="N1566" t="s">
        <v>270</v>
      </c>
      <c r="O1566" t="s">
        <v>206</v>
      </c>
      <c r="P1566" t="s">
        <v>38</v>
      </c>
    </row>
    <row r="1567" spans="1:16" x14ac:dyDescent="0.55000000000000004">
      <c r="A1567">
        <v>492302</v>
      </c>
      <c r="B1567" t="s">
        <v>6347</v>
      </c>
      <c r="C1567">
        <v>1566</v>
      </c>
      <c r="D1567" t="s">
        <v>6451</v>
      </c>
      <c r="E1567" t="s">
        <v>6452</v>
      </c>
      <c r="F1567" t="s">
        <v>6453</v>
      </c>
      <c r="G1567" t="s">
        <v>216</v>
      </c>
      <c r="H1567" t="s">
        <v>100</v>
      </c>
      <c r="I1567" t="s">
        <v>1090</v>
      </c>
      <c r="J1567" t="s">
        <v>139</v>
      </c>
      <c r="K1567" t="s">
        <v>218</v>
      </c>
      <c r="L1567" t="s">
        <v>100</v>
      </c>
      <c r="M1567">
        <v>27</v>
      </c>
      <c r="N1567" t="s">
        <v>6454</v>
      </c>
      <c r="O1567" t="s">
        <v>6455</v>
      </c>
      <c r="P1567" t="s">
        <v>38</v>
      </c>
    </row>
    <row r="1568" spans="1:16" x14ac:dyDescent="0.55000000000000004">
      <c r="A1568">
        <v>492302</v>
      </c>
      <c r="B1568" t="s">
        <v>6347</v>
      </c>
      <c r="C1568">
        <v>1567</v>
      </c>
      <c r="D1568" t="s">
        <v>6456</v>
      </c>
      <c r="E1568" t="s">
        <v>6457</v>
      </c>
      <c r="F1568" t="s">
        <v>3447</v>
      </c>
      <c r="G1568" t="s">
        <v>31</v>
      </c>
      <c r="H1568" t="s">
        <v>100</v>
      </c>
      <c r="I1568" t="s">
        <v>1117</v>
      </c>
      <c r="J1568" t="s">
        <v>1579</v>
      </c>
      <c r="K1568" t="s">
        <v>35</v>
      </c>
      <c r="L1568" t="s">
        <v>100</v>
      </c>
      <c r="M1568">
        <v>27</v>
      </c>
      <c r="N1568" t="s">
        <v>4441</v>
      </c>
      <c r="O1568" t="s">
        <v>6458</v>
      </c>
      <c r="P1568" t="s">
        <v>38</v>
      </c>
    </row>
    <row r="1569" spans="1:16" x14ac:dyDescent="0.55000000000000004">
      <c r="A1569">
        <v>492302</v>
      </c>
      <c r="B1569" t="s">
        <v>6347</v>
      </c>
      <c r="C1569">
        <v>1568</v>
      </c>
      <c r="D1569" t="s">
        <v>6459</v>
      </c>
      <c r="E1569" t="s">
        <v>6460</v>
      </c>
      <c r="F1569" t="s">
        <v>5027</v>
      </c>
      <c r="G1569" t="s">
        <v>31</v>
      </c>
      <c r="H1569" t="s">
        <v>100</v>
      </c>
      <c r="I1569" t="s">
        <v>145</v>
      </c>
      <c r="J1569" t="s">
        <v>191</v>
      </c>
      <c r="K1569" t="s">
        <v>218</v>
      </c>
      <c r="L1569" t="s">
        <v>100</v>
      </c>
      <c r="M1569">
        <v>27</v>
      </c>
      <c r="N1569" t="s">
        <v>4662</v>
      </c>
      <c r="O1569" t="s">
        <v>673</v>
      </c>
      <c r="P1569" t="s">
        <v>38</v>
      </c>
    </row>
    <row r="1570" spans="1:16" x14ac:dyDescent="0.55000000000000004">
      <c r="A1570">
        <v>492302</v>
      </c>
      <c r="B1570" t="s">
        <v>6347</v>
      </c>
      <c r="C1570">
        <v>1569</v>
      </c>
      <c r="D1570" t="s">
        <v>6461</v>
      </c>
      <c r="E1570" t="s">
        <v>6462</v>
      </c>
      <c r="F1570" t="s">
        <v>2864</v>
      </c>
      <c r="G1570" t="s">
        <v>471</v>
      </c>
      <c r="H1570" t="s">
        <v>1229</v>
      </c>
      <c r="I1570" t="s">
        <v>1366</v>
      </c>
      <c r="J1570" t="s">
        <v>295</v>
      </c>
      <c r="K1570" t="s">
        <v>473</v>
      </c>
      <c r="L1570" t="s">
        <v>1229</v>
      </c>
      <c r="M1570">
        <v>30</v>
      </c>
      <c r="N1570" t="s">
        <v>4157</v>
      </c>
      <c r="O1570" t="s">
        <v>2538</v>
      </c>
      <c r="P1570" t="s">
        <v>38</v>
      </c>
    </row>
    <row r="1571" spans="1:16" x14ac:dyDescent="0.55000000000000004">
      <c r="A1571">
        <v>492302</v>
      </c>
      <c r="B1571" t="s">
        <v>6347</v>
      </c>
      <c r="C1571">
        <v>1570</v>
      </c>
      <c r="D1571" t="s">
        <v>6463</v>
      </c>
      <c r="E1571" t="s">
        <v>6464</v>
      </c>
      <c r="F1571" t="s">
        <v>6465</v>
      </c>
      <c r="G1571" t="s">
        <v>31</v>
      </c>
      <c r="H1571" t="s">
        <v>45</v>
      </c>
      <c r="I1571" t="s">
        <v>3866</v>
      </c>
      <c r="J1571" t="s">
        <v>1579</v>
      </c>
      <c r="K1571" t="s">
        <v>35</v>
      </c>
      <c r="L1571" t="s">
        <v>45</v>
      </c>
      <c r="M1571">
        <v>25</v>
      </c>
      <c r="N1571" t="s">
        <v>1361</v>
      </c>
      <c r="O1571" t="s">
        <v>2190</v>
      </c>
      <c r="P1571" t="s">
        <v>38</v>
      </c>
    </row>
    <row r="1572" spans="1:16" x14ac:dyDescent="0.55000000000000004">
      <c r="A1572">
        <v>492302</v>
      </c>
      <c r="B1572" t="s">
        <v>6347</v>
      </c>
      <c r="C1572">
        <v>1571</v>
      </c>
      <c r="D1572" t="s">
        <v>6466</v>
      </c>
      <c r="E1572" t="s">
        <v>6467</v>
      </c>
      <c r="F1572" t="s">
        <v>6468</v>
      </c>
      <c r="G1572" t="s">
        <v>216</v>
      </c>
      <c r="H1572" t="s">
        <v>100</v>
      </c>
      <c r="I1572" t="s">
        <v>6430</v>
      </c>
      <c r="J1572" t="s">
        <v>295</v>
      </c>
      <c r="K1572" t="s">
        <v>218</v>
      </c>
      <c r="L1572" t="s">
        <v>100</v>
      </c>
      <c r="M1572">
        <v>27</v>
      </c>
      <c r="N1572" t="s">
        <v>6469</v>
      </c>
      <c r="O1572" t="s">
        <v>858</v>
      </c>
      <c r="P1572" t="s">
        <v>38</v>
      </c>
    </row>
    <row r="1573" spans="1:16" x14ac:dyDescent="0.55000000000000004">
      <c r="A1573">
        <v>492302</v>
      </c>
      <c r="B1573" t="s">
        <v>6347</v>
      </c>
      <c r="C1573">
        <v>1572</v>
      </c>
      <c r="D1573" t="s">
        <v>6470</v>
      </c>
      <c r="E1573" t="s">
        <v>6471</v>
      </c>
      <c r="F1573" t="s">
        <v>6472</v>
      </c>
      <c r="G1573" t="s">
        <v>471</v>
      </c>
      <c r="H1573" t="s">
        <v>100</v>
      </c>
      <c r="I1573" t="s">
        <v>4040</v>
      </c>
      <c r="J1573" t="s">
        <v>81</v>
      </c>
      <c r="K1573" t="s">
        <v>473</v>
      </c>
      <c r="L1573" t="s">
        <v>100</v>
      </c>
      <c r="M1573">
        <v>27</v>
      </c>
      <c r="N1573" t="s">
        <v>6473</v>
      </c>
      <c r="O1573" t="s">
        <v>501</v>
      </c>
      <c r="P1573" t="s">
        <v>38</v>
      </c>
    </row>
    <row r="1574" spans="1:16" x14ac:dyDescent="0.55000000000000004">
      <c r="A1574">
        <v>492302</v>
      </c>
      <c r="B1574" t="s">
        <v>6347</v>
      </c>
      <c r="C1574">
        <v>1573</v>
      </c>
      <c r="D1574" t="s">
        <v>6474</v>
      </c>
      <c r="E1574" t="s">
        <v>6475</v>
      </c>
      <c r="F1574" t="s">
        <v>3365</v>
      </c>
      <c r="G1574" t="s">
        <v>31</v>
      </c>
      <c r="H1574" t="s">
        <v>100</v>
      </c>
      <c r="I1574" t="s">
        <v>1117</v>
      </c>
      <c r="J1574" t="s">
        <v>295</v>
      </c>
      <c r="K1574" t="s">
        <v>35</v>
      </c>
      <c r="L1574" t="s">
        <v>93</v>
      </c>
      <c r="M1574">
        <v>28</v>
      </c>
      <c r="N1574" t="s">
        <v>4720</v>
      </c>
      <c r="O1574" t="s">
        <v>2329</v>
      </c>
      <c r="P1574" t="s">
        <v>38</v>
      </c>
    </row>
    <row r="1575" spans="1:16" x14ac:dyDescent="0.55000000000000004">
      <c r="A1575">
        <v>492302</v>
      </c>
      <c r="B1575" t="s">
        <v>6347</v>
      </c>
      <c r="C1575">
        <v>1574</v>
      </c>
      <c r="D1575" t="s">
        <v>6476</v>
      </c>
      <c r="E1575" t="s">
        <v>6477</v>
      </c>
      <c r="F1575" t="s">
        <v>57</v>
      </c>
      <c r="G1575" t="s">
        <v>31</v>
      </c>
      <c r="H1575" t="s">
        <v>1229</v>
      </c>
      <c r="I1575" t="s">
        <v>2050</v>
      </c>
      <c r="J1575" t="s">
        <v>81</v>
      </c>
      <c r="K1575" t="s">
        <v>35</v>
      </c>
      <c r="L1575" t="s">
        <v>1229</v>
      </c>
      <c r="M1575">
        <v>30</v>
      </c>
      <c r="N1575" t="s">
        <v>561</v>
      </c>
      <c r="O1575" t="s">
        <v>1092</v>
      </c>
      <c r="P1575" t="s">
        <v>38</v>
      </c>
    </row>
    <row r="1576" spans="1:16" x14ac:dyDescent="0.55000000000000004">
      <c r="A1576">
        <v>492302</v>
      </c>
      <c r="B1576" t="s">
        <v>6347</v>
      </c>
      <c r="C1576">
        <v>1575</v>
      </c>
      <c r="D1576" t="s">
        <v>6478</v>
      </c>
      <c r="E1576" t="s">
        <v>6479</v>
      </c>
      <c r="F1576" t="s">
        <v>1944</v>
      </c>
      <c r="G1576" t="s">
        <v>216</v>
      </c>
      <c r="H1576" t="s">
        <v>100</v>
      </c>
      <c r="I1576" t="s">
        <v>6480</v>
      </c>
      <c r="J1576" t="s">
        <v>3322</v>
      </c>
      <c r="K1576" t="s">
        <v>218</v>
      </c>
      <c r="L1576" t="s">
        <v>100</v>
      </c>
      <c r="M1576">
        <v>27</v>
      </c>
      <c r="N1576" t="s">
        <v>6481</v>
      </c>
      <c r="O1576" t="s">
        <v>161</v>
      </c>
      <c r="P1576" t="s">
        <v>38</v>
      </c>
    </row>
    <row r="1577" spans="1:16" x14ac:dyDescent="0.55000000000000004">
      <c r="A1577">
        <v>492302</v>
      </c>
      <c r="B1577" t="s">
        <v>6347</v>
      </c>
      <c r="C1577">
        <v>1576</v>
      </c>
      <c r="D1577" t="s">
        <v>6482</v>
      </c>
      <c r="E1577" t="s">
        <v>6483</v>
      </c>
      <c r="F1577" t="s">
        <v>3341</v>
      </c>
      <c r="G1577" t="s">
        <v>31</v>
      </c>
      <c r="H1577" t="s">
        <v>65</v>
      </c>
      <c r="I1577" t="s">
        <v>165</v>
      </c>
      <c r="J1577" t="s">
        <v>191</v>
      </c>
      <c r="K1577" t="s">
        <v>35</v>
      </c>
      <c r="L1577" t="s">
        <v>65</v>
      </c>
      <c r="M1577">
        <v>26</v>
      </c>
      <c r="N1577" t="s">
        <v>590</v>
      </c>
      <c r="O1577" t="s">
        <v>2758</v>
      </c>
      <c r="P1577" t="s">
        <v>38</v>
      </c>
    </row>
    <row r="1578" spans="1:16" x14ac:dyDescent="0.55000000000000004">
      <c r="A1578">
        <v>492186</v>
      </c>
      <c r="B1578" t="s">
        <v>6484</v>
      </c>
      <c r="C1578">
        <v>1577</v>
      </c>
      <c r="D1578" t="s">
        <v>6485</v>
      </c>
      <c r="E1578" t="s">
        <v>6486</v>
      </c>
      <c r="F1578" t="s">
        <v>6487</v>
      </c>
      <c r="G1578" t="s">
        <v>471</v>
      </c>
      <c r="H1578" t="s">
        <v>45</v>
      </c>
      <c r="I1578" t="s">
        <v>478</v>
      </c>
      <c r="J1578" t="s">
        <v>399</v>
      </c>
      <c r="K1578" t="s">
        <v>473</v>
      </c>
      <c r="L1578" t="s">
        <v>45</v>
      </c>
      <c r="M1578">
        <v>25</v>
      </c>
      <c r="N1578" t="s">
        <v>1949</v>
      </c>
      <c r="O1578" t="s">
        <v>2573</v>
      </c>
      <c r="P1578" t="s">
        <v>38</v>
      </c>
    </row>
    <row r="1579" spans="1:16" x14ac:dyDescent="0.55000000000000004">
      <c r="A1579">
        <v>492329</v>
      </c>
      <c r="B1579" t="s">
        <v>6488</v>
      </c>
      <c r="C1579">
        <v>1578</v>
      </c>
      <c r="D1579" t="s">
        <v>6489</v>
      </c>
      <c r="E1579" t="s">
        <v>6490</v>
      </c>
      <c r="F1579" t="s">
        <v>1867</v>
      </c>
      <c r="G1579" t="s">
        <v>31</v>
      </c>
      <c r="H1579" t="s">
        <v>65</v>
      </c>
      <c r="I1579" t="s">
        <v>1446</v>
      </c>
      <c r="J1579" t="s">
        <v>6491</v>
      </c>
      <c r="K1579" t="s">
        <v>35</v>
      </c>
      <c r="L1579" t="s">
        <v>65</v>
      </c>
      <c r="M1579">
        <v>26</v>
      </c>
      <c r="N1579" t="s">
        <v>1874</v>
      </c>
      <c r="O1579" t="s">
        <v>573</v>
      </c>
      <c r="P1579" t="s">
        <v>38</v>
      </c>
    </row>
    <row r="1580" spans="1:16" x14ac:dyDescent="0.55000000000000004">
      <c r="A1580">
        <v>492329</v>
      </c>
      <c r="B1580" t="s">
        <v>6488</v>
      </c>
      <c r="C1580">
        <v>1579</v>
      </c>
      <c r="D1580" t="s">
        <v>6492</v>
      </c>
      <c r="E1580" t="s">
        <v>6493</v>
      </c>
      <c r="F1580" t="s">
        <v>6494</v>
      </c>
      <c r="G1580" t="s">
        <v>31</v>
      </c>
      <c r="H1580" t="s">
        <v>65</v>
      </c>
      <c r="I1580" t="s">
        <v>6495</v>
      </c>
      <c r="J1580" t="s">
        <v>6491</v>
      </c>
      <c r="K1580" t="s">
        <v>35</v>
      </c>
      <c r="L1580" t="s">
        <v>65</v>
      </c>
      <c r="M1580">
        <v>26</v>
      </c>
      <c r="N1580" t="s">
        <v>842</v>
      </c>
      <c r="O1580" t="s">
        <v>828</v>
      </c>
      <c r="P1580" t="s">
        <v>38</v>
      </c>
    </row>
    <row r="1581" spans="1:16" x14ac:dyDescent="0.55000000000000004">
      <c r="A1581">
        <v>492329</v>
      </c>
      <c r="B1581" t="s">
        <v>6488</v>
      </c>
      <c r="C1581">
        <v>1580</v>
      </c>
      <c r="D1581" t="s">
        <v>6496</v>
      </c>
      <c r="E1581" t="s">
        <v>6497</v>
      </c>
      <c r="F1581" t="s">
        <v>6498</v>
      </c>
      <c r="G1581" t="s">
        <v>31</v>
      </c>
      <c r="H1581" t="s">
        <v>65</v>
      </c>
      <c r="I1581" t="s">
        <v>66</v>
      </c>
      <c r="J1581" t="s">
        <v>6491</v>
      </c>
      <c r="K1581" t="s">
        <v>35</v>
      </c>
      <c r="L1581" t="s">
        <v>65</v>
      </c>
      <c r="M1581">
        <v>26</v>
      </c>
      <c r="N1581" t="s">
        <v>6499</v>
      </c>
      <c r="O1581" t="s">
        <v>1896</v>
      </c>
      <c r="P1581" t="s">
        <v>38</v>
      </c>
    </row>
    <row r="1582" spans="1:16" x14ac:dyDescent="0.55000000000000004">
      <c r="A1582">
        <v>492329</v>
      </c>
      <c r="B1582" t="s">
        <v>6488</v>
      </c>
      <c r="C1582">
        <v>1581</v>
      </c>
      <c r="D1582" t="s">
        <v>6500</v>
      </c>
      <c r="E1582" t="s">
        <v>6501</v>
      </c>
      <c r="F1582" t="s">
        <v>6502</v>
      </c>
      <c r="G1582" t="s">
        <v>31</v>
      </c>
      <c r="H1582" t="s">
        <v>45</v>
      </c>
      <c r="I1582" t="s">
        <v>4228</v>
      </c>
      <c r="J1582" t="s">
        <v>6503</v>
      </c>
      <c r="K1582" t="s">
        <v>35</v>
      </c>
      <c r="L1582" t="s">
        <v>45</v>
      </c>
      <c r="M1582">
        <v>25</v>
      </c>
      <c r="N1582" t="s">
        <v>6504</v>
      </c>
      <c r="O1582" t="s">
        <v>239</v>
      </c>
      <c r="P1582" t="s">
        <v>38</v>
      </c>
    </row>
    <row r="1583" spans="1:16" x14ac:dyDescent="0.55000000000000004">
      <c r="A1583">
        <v>492329</v>
      </c>
      <c r="B1583" t="s">
        <v>6488</v>
      </c>
      <c r="C1583">
        <v>1582</v>
      </c>
      <c r="D1583" t="s">
        <v>6505</v>
      </c>
      <c r="E1583" t="s">
        <v>6506</v>
      </c>
      <c r="F1583" t="s">
        <v>6394</v>
      </c>
      <c r="G1583" t="s">
        <v>31</v>
      </c>
      <c r="H1583" t="s">
        <v>1066</v>
      </c>
      <c r="I1583" t="s">
        <v>6507</v>
      </c>
      <c r="J1583" t="s">
        <v>6491</v>
      </c>
      <c r="K1583" t="s">
        <v>35</v>
      </c>
      <c r="L1583" t="s">
        <v>1066</v>
      </c>
      <c r="M1583">
        <v>46</v>
      </c>
      <c r="N1583" t="s">
        <v>6508</v>
      </c>
      <c r="O1583" t="s">
        <v>6509</v>
      </c>
      <c r="P1583" t="s">
        <v>38</v>
      </c>
    </row>
    <row r="1584" spans="1:16" x14ac:dyDescent="0.55000000000000004">
      <c r="A1584">
        <v>492329</v>
      </c>
      <c r="B1584" t="s">
        <v>6488</v>
      </c>
      <c r="C1584">
        <v>1583</v>
      </c>
      <c r="D1584" t="s">
        <v>6510</v>
      </c>
      <c r="E1584" t="s">
        <v>6511</v>
      </c>
      <c r="F1584" t="s">
        <v>6512</v>
      </c>
      <c r="G1584" t="s">
        <v>31</v>
      </c>
      <c r="H1584" t="s">
        <v>65</v>
      </c>
      <c r="I1584" t="s">
        <v>1995</v>
      </c>
      <c r="J1584" t="s">
        <v>6503</v>
      </c>
      <c r="K1584" t="s">
        <v>35</v>
      </c>
      <c r="L1584" t="s">
        <v>65</v>
      </c>
      <c r="M1584">
        <v>26</v>
      </c>
      <c r="N1584" t="s">
        <v>1465</v>
      </c>
      <c r="O1584" t="s">
        <v>6513</v>
      </c>
      <c r="P1584" t="s">
        <v>38</v>
      </c>
    </row>
    <row r="1585" spans="1:16" x14ac:dyDescent="0.55000000000000004">
      <c r="A1585">
        <v>492329</v>
      </c>
      <c r="B1585" t="s">
        <v>6488</v>
      </c>
      <c r="C1585">
        <v>1584</v>
      </c>
      <c r="D1585" t="s">
        <v>6514</v>
      </c>
      <c r="E1585" t="s">
        <v>6515</v>
      </c>
      <c r="F1585" t="s">
        <v>1820</v>
      </c>
      <c r="G1585" t="s">
        <v>31</v>
      </c>
      <c r="H1585" t="s">
        <v>158</v>
      </c>
      <c r="I1585" t="s">
        <v>6516</v>
      </c>
      <c r="J1585" t="s">
        <v>6503</v>
      </c>
      <c r="K1585" t="s">
        <v>35</v>
      </c>
      <c r="L1585" t="s">
        <v>158</v>
      </c>
      <c r="M1585">
        <v>24</v>
      </c>
      <c r="N1585" t="s">
        <v>3484</v>
      </c>
      <c r="O1585" t="s">
        <v>5503</v>
      </c>
      <c r="P1585" t="s">
        <v>38</v>
      </c>
    </row>
    <row r="1586" spans="1:16" x14ac:dyDescent="0.55000000000000004">
      <c r="A1586">
        <v>492329</v>
      </c>
      <c r="B1586" t="s">
        <v>6488</v>
      </c>
      <c r="C1586">
        <v>1585</v>
      </c>
      <c r="D1586" t="s">
        <v>6517</v>
      </c>
      <c r="E1586" t="s">
        <v>6518</v>
      </c>
      <c r="F1586" t="s">
        <v>137</v>
      </c>
      <c r="G1586" t="s">
        <v>31</v>
      </c>
      <c r="H1586" t="s">
        <v>100</v>
      </c>
      <c r="I1586" t="s">
        <v>145</v>
      </c>
      <c r="J1586" t="s">
        <v>6491</v>
      </c>
      <c r="K1586" t="s">
        <v>35</v>
      </c>
      <c r="L1586" t="s">
        <v>100</v>
      </c>
      <c r="M1586">
        <v>27</v>
      </c>
      <c r="N1586" t="s">
        <v>6519</v>
      </c>
      <c r="O1586" t="s">
        <v>2446</v>
      </c>
      <c r="P1586" t="s">
        <v>38</v>
      </c>
    </row>
    <row r="1587" spans="1:16" x14ac:dyDescent="0.55000000000000004">
      <c r="A1587">
        <v>492329</v>
      </c>
      <c r="B1587" t="s">
        <v>6488</v>
      </c>
      <c r="C1587">
        <v>1586</v>
      </c>
      <c r="D1587" t="s">
        <v>6520</v>
      </c>
      <c r="E1587" t="s">
        <v>6521</v>
      </c>
      <c r="F1587" t="s">
        <v>6522</v>
      </c>
      <c r="G1587" t="s">
        <v>31</v>
      </c>
      <c r="H1587" t="s">
        <v>65</v>
      </c>
      <c r="I1587" t="s">
        <v>6523</v>
      </c>
      <c r="J1587" t="s">
        <v>6491</v>
      </c>
      <c r="K1587" t="s">
        <v>35</v>
      </c>
      <c r="L1587" t="s">
        <v>65</v>
      </c>
      <c r="M1587">
        <v>26</v>
      </c>
      <c r="N1587" t="s">
        <v>6524</v>
      </c>
      <c r="O1587" t="s">
        <v>206</v>
      </c>
      <c r="P1587" t="s">
        <v>38</v>
      </c>
    </row>
    <row r="1588" spans="1:16" x14ac:dyDescent="0.55000000000000004">
      <c r="A1588">
        <v>492329</v>
      </c>
      <c r="B1588" t="s">
        <v>6488</v>
      </c>
      <c r="C1588">
        <v>1587</v>
      </c>
      <c r="D1588" t="s">
        <v>6525</v>
      </c>
      <c r="E1588" t="s">
        <v>6526</v>
      </c>
      <c r="F1588" t="s">
        <v>2634</v>
      </c>
      <c r="G1588" t="s">
        <v>216</v>
      </c>
      <c r="H1588" t="s">
        <v>72</v>
      </c>
      <c r="I1588" t="s">
        <v>1773</v>
      </c>
      <c r="J1588" t="s">
        <v>6491</v>
      </c>
      <c r="K1588" t="s">
        <v>218</v>
      </c>
      <c r="L1588" t="s">
        <v>72</v>
      </c>
      <c r="M1588">
        <v>37</v>
      </c>
      <c r="N1588" t="s">
        <v>6527</v>
      </c>
      <c r="O1588" t="s">
        <v>2235</v>
      </c>
      <c r="P1588" t="s">
        <v>38</v>
      </c>
    </row>
    <row r="1589" spans="1:16" x14ac:dyDescent="0.55000000000000004">
      <c r="A1589">
        <v>492329</v>
      </c>
      <c r="B1589" t="s">
        <v>6488</v>
      </c>
      <c r="C1589">
        <v>1588</v>
      </c>
      <c r="D1589" t="s">
        <v>6528</v>
      </c>
      <c r="E1589" t="s">
        <v>6529</v>
      </c>
      <c r="F1589" t="s">
        <v>6530</v>
      </c>
      <c r="G1589" t="s">
        <v>216</v>
      </c>
      <c r="H1589" t="s">
        <v>45</v>
      </c>
      <c r="I1589" t="s">
        <v>1249</v>
      </c>
      <c r="J1589" t="s">
        <v>6491</v>
      </c>
      <c r="K1589" t="s">
        <v>218</v>
      </c>
      <c r="L1589" t="s">
        <v>45</v>
      </c>
      <c r="M1589">
        <v>25</v>
      </c>
      <c r="N1589" t="s">
        <v>146</v>
      </c>
      <c r="O1589" t="s">
        <v>3880</v>
      </c>
      <c r="P1589" t="s">
        <v>38</v>
      </c>
    </row>
    <row r="1590" spans="1:16" x14ac:dyDescent="0.55000000000000004">
      <c r="A1590">
        <v>492329</v>
      </c>
      <c r="B1590" t="s">
        <v>6488</v>
      </c>
      <c r="C1590">
        <v>1589</v>
      </c>
      <c r="D1590" t="s">
        <v>6531</v>
      </c>
      <c r="E1590" t="s">
        <v>6532</v>
      </c>
      <c r="F1590" t="s">
        <v>2157</v>
      </c>
      <c r="G1590" t="s">
        <v>216</v>
      </c>
      <c r="H1590" t="s">
        <v>65</v>
      </c>
      <c r="I1590" t="s">
        <v>1446</v>
      </c>
      <c r="J1590" t="s">
        <v>6491</v>
      </c>
      <c r="K1590" t="s">
        <v>218</v>
      </c>
      <c r="L1590" t="s">
        <v>65</v>
      </c>
      <c r="M1590">
        <v>26</v>
      </c>
      <c r="N1590" t="s">
        <v>6533</v>
      </c>
      <c r="O1590" t="s">
        <v>663</v>
      </c>
      <c r="P1590" t="s">
        <v>38</v>
      </c>
    </row>
    <row r="1591" spans="1:16" x14ac:dyDescent="0.55000000000000004">
      <c r="A1591">
        <v>492329</v>
      </c>
      <c r="B1591" t="s">
        <v>6488</v>
      </c>
      <c r="C1591">
        <v>1590</v>
      </c>
      <c r="D1591" t="s">
        <v>6534</v>
      </c>
      <c r="E1591" t="s">
        <v>6535</v>
      </c>
      <c r="F1591" t="s">
        <v>4922</v>
      </c>
      <c r="G1591" t="s">
        <v>216</v>
      </c>
      <c r="H1591" t="s">
        <v>65</v>
      </c>
      <c r="I1591" t="s">
        <v>4990</v>
      </c>
      <c r="J1591" t="s">
        <v>6503</v>
      </c>
      <c r="K1591" t="s">
        <v>218</v>
      </c>
      <c r="L1591" t="s">
        <v>65</v>
      </c>
      <c r="M1591">
        <v>26</v>
      </c>
      <c r="N1591" t="s">
        <v>381</v>
      </c>
      <c r="O1591" t="s">
        <v>6536</v>
      </c>
      <c r="P1591" t="s">
        <v>38</v>
      </c>
    </row>
    <row r="1592" spans="1:16" x14ac:dyDescent="0.55000000000000004">
      <c r="A1592">
        <v>492329</v>
      </c>
      <c r="B1592" t="s">
        <v>6488</v>
      </c>
      <c r="C1592">
        <v>1591</v>
      </c>
      <c r="D1592" t="s">
        <v>6537</v>
      </c>
      <c r="E1592" t="s">
        <v>6538</v>
      </c>
      <c r="F1592" t="s">
        <v>3781</v>
      </c>
      <c r="G1592" t="s">
        <v>216</v>
      </c>
      <c r="H1592" t="s">
        <v>65</v>
      </c>
      <c r="I1592" t="s">
        <v>6539</v>
      </c>
      <c r="J1592" t="s">
        <v>6503</v>
      </c>
      <c r="K1592" t="s">
        <v>218</v>
      </c>
      <c r="L1592" t="s">
        <v>65</v>
      </c>
      <c r="M1592">
        <v>26</v>
      </c>
      <c r="N1592" t="s">
        <v>522</v>
      </c>
      <c r="O1592" t="s">
        <v>2255</v>
      </c>
      <c r="P1592" t="s">
        <v>38</v>
      </c>
    </row>
    <row r="1593" spans="1:16" x14ac:dyDescent="0.55000000000000004">
      <c r="A1593">
        <v>492329</v>
      </c>
      <c r="B1593" t="s">
        <v>6488</v>
      </c>
      <c r="C1593">
        <v>1592</v>
      </c>
      <c r="D1593" t="s">
        <v>6540</v>
      </c>
      <c r="E1593" t="s">
        <v>6541</v>
      </c>
      <c r="F1593" t="s">
        <v>5497</v>
      </c>
      <c r="G1593" t="s">
        <v>216</v>
      </c>
      <c r="H1593" t="s">
        <v>93</v>
      </c>
      <c r="I1593" t="s">
        <v>6542</v>
      </c>
      <c r="J1593" t="s">
        <v>6491</v>
      </c>
      <c r="K1593" t="s">
        <v>218</v>
      </c>
      <c r="L1593" t="s">
        <v>93</v>
      </c>
      <c r="M1593">
        <v>28</v>
      </c>
      <c r="N1593" t="s">
        <v>6543</v>
      </c>
      <c r="O1593" t="s">
        <v>6544</v>
      </c>
      <c r="P1593" t="s">
        <v>38</v>
      </c>
    </row>
    <row r="1594" spans="1:16" x14ac:dyDescent="0.55000000000000004">
      <c r="A1594">
        <v>492329</v>
      </c>
      <c r="B1594" t="s">
        <v>6488</v>
      </c>
      <c r="C1594">
        <v>1593</v>
      </c>
      <c r="D1594" t="s">
        <v>6545</v>
      </c>
      <c r="E1594" t="s">
        <v>6546</v>
      </c>
      <c r="F1594" t="s">
        <v>6547</v>
      </c>
      <c r="G1594" t="s">
        <v>216</v>
      </c>
      <c r="H1594" t="s">
        <v>65</v>
      </c>
      <c r="I1594" t="s">
        <v>66</v>
      </c>
      <c r="J1594" t="s">
        <v>6491</v>
      </c>
      <c r="K1594" t="s">
        <v>218</v>
      </c>
      <c r="L1594" t="s">
        <v>65</v>
      </c>
      <c r="M1594">
        <v>26</v>
      </c>
      <c r="N1594" t="s">
        <v>4157</v>
      </c>
      <c r="O1594" t="s">
        <v>343</v>
      </c>
      <c r="P1594" t="s">
        <v>38</v>
      </c>
    </row>
    <row r="1595" spans="1:16" x14ac:dyDescent="0.55000000000000004">
      <c r="A1595">
        <v>492329</v>
      </c>
      <c r="B1595" t="s">
        <v>6488</v>
      </c>
      <c r="C1595">
        <v>1594</v>
      </c>
      <c r="D1595" t="s">
        <v>6548</v>
      </c>
      <c r="E1595" t="s">
        <v>6549</v>
      </c>
      <c r="F1595" t="s">
        <v>6550</v>
      </c>
      <c r="G1595" t="s">
        <v>216</v>
      </c>
      <c r="H1595" t="s">
        <v>65</v>
      </c>
      <c r="I1595" t="s">
        <v>243</v>
      </c>
      <c r="J1595" t="s">
        <v>6491</v>
      </c>
      <c r="K1595" t="s">
        <v>218</v>
      </c>
      <c r="L1595" t="s">
        <v>65</v>
      </c>
      <c r="M1595">
        <v>26</v>
      </c>
      <c r="N1595" t="s">
        <v>6551</v>
      </c>
      <c r="O1595" t="s">
        <v>1950</v>
      </c>
      <c r="P1595" t="s">
        <v>38</v>
      </c>
    </row>
    <row r="1596" spans="1:16" x14ac:dyDescent="0.55000000000000004">
      <c r="A1596">
        <v>492329</v>
      </c>
      <c r="B1596" t="s">
        <v>6488</v>
      </c>
      <c r="C1596">
        <v>1595</v>
      </c>
      <c r="D1596" t="s">
        <v>6552</v>
      </c>
      <c r="E1596" t="s">
        <v>6553</v>
      </c>
      <c r="F1596" t="s">
        <v>6031</v>
      </c>
      <c r="G1596" t="s">
        <v>471</v>
      </c>
      <c r="H1596" t="s">
        <v>65</v>
      </c>
      <c r="I1596" t="s">
        <v>3480</v>
      </c>
      <c r="J1596" t="s">
        <v>6491</v>
      </c>
      <c r="K1596" t="s">
        <v>473</v>
      </c>
      <c r="L1596" t="s">
        <v>65</v>
      </c>
      <c r="M1596">
        <v>26</v>
      </c>
      <c r="N1596" t="s">
        <v>6554</v>
      </c>
      <c r="O1596" t="s">
        <v>1205</v>
      </c>
      <c r="P1596" t="s">
        <v>38</v>
      </c>
    </row>
    <row r="1597" spans="1:16" x14ac:dyDescent="0.55000000000000004">
      <c r="A1597">
        <v>492329</v>
      </c>
      <c r="B1597" t="s">
        <v>6488</v>
      </c>
      <c r="C1597">
        <v>1596</v>
      </c>
      <c r="D1597" t="s">
        <v>6555</v>
      </c>
      <c r="E1597" t="s">
        <v>6556</v>
      </c>
      <c r="F1597" t="s">
        <v>1046</v>
      </c>
      <c r="G1597" t="s">
        <v>471</v>
      </c>
      <c r="H1597" t="s">
        <v>65</v>
      </c>
      <c r="I1597" t="s">
        <v>2747</v>
      </c>
      <c r="J1597" t="s">
        <v>6491</v>
      </c>
      <c r="K1597" t="s">
        <v>473</v>
      </c>
      <c r="L1597" t="s">
        <v>65</v>
      </c>
      <c r="M1597">
        <v>26</v>
      </c>
      <c r="N1597" t="s">
        <v>2051</v>
      </c>
      <c r="O1597" t="s">
        <v>6557</v>
      </c>
      <c r="P1597" t="s">
        <v>38</v>
      </c>
    </row>
    <row r="1598" spans="1:16" x14ac:dyDescent="0.55000000000000004">
      <c r="A1598">
        <v>492329</v>
      </c>
      <c r="B1598" t="s">
        <v>6488</v>
      </c>
      <c r="C1598">
        <v>1597</v>
      </c>
      <c r="D1598" t="s">
        <v>6558</v>
      </c>
      <c r="E1598" t="s">
        <v>6559</v>
      </c>
      <c r="F1598" t="s">
        <v>5189</v>
      </c>
      <c r="G1598" t="s">
        <v>471</v>
      </c>
      <c r="H1598" t="s">
        <v>1066</v>
      </c>
      <c r="I1598" t="s">
        <v>6507</v>
      </c>
      <c r="J1598" t="s">
        <v>6491</v>
      </c>
      <c r="K1598" t="s">
        <v>473</v>
      </c>
      <c r="L1598" t="s">
        <v>1066</v>
      </c>
      <c r="M1598">
        <v>46</v>
      </c>
      <c r="N1598" t="s">
        <v>6560</v>
      </c>
      <c r="O1598" t="s">
        <v>6561</v>
      </c>
      <c r="P1598" t="s">
        <v>38</v>
      </c>
    </row>
    <row r="1599" spans="1:16" x14ac:dyDescent="0.55000000000000004">
      <c r="A1599">
        <v>492329</v>
      </c>
      <c r="B1599" t="s">
        <v>6488</v>
      </c>
      <c r="C1599">
        <v>1598</v>
      </c>
      <c r="D1599" t="s">
        <v>6562</v>
      </c>
      <c r="E1599" t="s">
        <v>6563</v>
      </c>
      <c r="F1599" t="s">
        <v>2073</v>
      </c>
      <c r="G1599" t="s">
        <v>471</v>
      </c>
      <c r="H1599" t="s">
        <v>1066</v>
      </c>
      <c r="I1599" t="s">
        <v>6507</v>
      </c>
      <c r="J1599" t="s">
        <v>6491</v>
      </c>
      <c r="K1599" t="s">
        <v>473</v>
      </c>
      <c r="L1599" t="s">
        <v>1066</v>
      </c>
      <c r="M1599">
        <v>46</v>
      </c>
      <c r="N1599" t="s">
        <v>901</v>
      </c>
      <c r="O1599" t="s">
        <v>325</v>
      </c>
      <c r="P1599" t="s">
        <v>38</v>
      </c>
    </row>
    <row r="1600" spans="1:16" x14ac:dyDescent="0.55000000000000004">
      <c r="A1600">
        <v>492329</v>
      </c>
      <c r="B1600" t="s">
        <v>6488</v>
      </c>
      <c r="C1600">
        <v>1599</v>
      </c>
      <c r="D1600" t="s">
        <v>6564</v>
      </c>
      <c r="E1600" t="s">
        <v>6565</v>
      </c>
      <c r="F1600" t="s">
        <v>2125</v>
      </c>
      <c r="G1600" t="s">
        <v>471</v>
      </c>
      <c r="H1600" t="s">
        <v>65</v>
      </c>
      <c r="I1600" t="s">
        <v>4901</v>
      </c>
      <c r="J1600" t="s">
        <v>6491</v>
      </c>
      <c r="K1600" t="s">
        <v>473</v>
      </c>
      <c r="L1600" t="s">
        <v>65</v>
      </c>
      <c r="M1600">
        <v>26</v>
      </c>
      <c r="N1600" t="s">
        <v>3300</v>
      </c>
      <c r="O1600" t="s">
        <v>496</v>
      </c>
      <c r="P1600" t="s">
        <v>38</v>
      </c>
    </row>
    <row r="1601" spans="1:16" x14ac:dyDescent="0.55000000000000004">
      <c r="A1601">
        <v>492329</v>
      </c>
      <c r="B1601" t="s">
        <v>6488</v>
      </c>
      <c r="C1601">
        <v>1600</v>
      </c>
      <c r="D1601" t="s">
        <v>6566</v>
      </c>
      <c r="E1601" t="s">
        <v>6567</v>
      </c>
      <c r="F1601" t="s">
        <v>6073</v>
      </c>
      <c r="G1601" t="s">
        <v>471</v>
      </c>
      <c r="H1601" t="s">
        <v>100</v>
      </c>
      <c r="I1601" t="s">
        <v>1090</v>
      </c>
      <c r="J1601" t="s">
        <v>6491</v>
      </c>
      <c r="K1601" t="s">
        <v>473</v>
      </c>
      <c r="L1601" t="s">
        <v>100</v>
      </c>
      <c r="M1601">
        <v>27</v>
      </c>
      <c r="N1601" t="s">
        <v>2709</v>
      </c>
      <c r="O1601" t="s">
        <v>496</v>
      </c>
      <c r="P1601" t="s">
        <v>38</v>
      </c>
    </row>
    <row r="1602" spans="1:16" x14ac:dyDescent="0.55000000000000004">
      <c r="A1602">
        <v>492329</v>
      </c>
      <c r="B1602" t="s">
        <v>6488</v>
      </c>
      <c r="C1602">
        <v>1601</v>
      </c>
      <c r="D1602" t="s">
        <v>6568</v>
      </c>
      <c r="E1602" t="s">
        <v>6569</v>
      </c>
      <c r="F1602" t="s">
        <v>5202</v>
      </c>
      <c r="G1602" t="s">
        <v>471</v>
      </c>
      <c r="H1602" t="s">
        <v>65</v>
      </c>
      <c r="I1602" t="s">
        <v>2450</v>
      </c>
      <c r="J1602" t="s">
        <v>6491</v>
      </c>
      <c r="K1602" t="s">
        <v>473</v>
      </c>
      <c r="L1602" t="s">
        <v>65</v>
      </c>
      <c r="M1602">
        <v>26</v>
      </c>
      <c r="N1602" t="s">
        <v>760</v>
      </c>
      <c r="O1602" t="s">
        <v>2938</v>
      </c>
      <c r="P1602" t="s">
        <v>38</v>
      </c>
    </row>
    <row r="1603" spans="1:16" x14ac:dyDescent="0.55000000000000004">
      <c r="A1603">
        <v>492329</v>
      </c>
      <c r="B1603" t="s">
        <v>6488</v>
      </c>
      <c r="C1603">
        <v>1602</v>
      </c>
      <c r="D1603" t="s">
        <v>6570</v>
      </c>
      <c r="E1603" t="s">
        <v>6571</v>
      </c>
      <c r="F1603" t="s">
        <v>6572</v>
      </c>
      <c r="G1603" t="s">
        <v>471</v>
      </c>
      <c r="H1603" t="s">
        <v>65</v>
      </c>
      <c r="I1603" t="s">
        <v>2674</v>
      </c>
      <c r="J1603" t="s">
        <v>6491</v>
      </c>
      <c r="K1603" t="s">
        <v>473</v>
      </c>
      <c r="L1603" t="s">
        <v>65</v>
      </c>
      <c r="M1603">
        <v>26</v>
      </c>
      <c r="N1603" t="s">
        <v>901</v>
      </c>
      <c r="O1603" t="s">
        <v>6573</v>
      </c>
      <c r="P1603" t="s">
        <v>38</v>
      </c>
    </row>
    <row r="1604" spans="1:16" x14ac:dyDescent="0.55000000000000004">
      <c r="A1604">
        <v>492329</v>
      </c>
      <c r="B1604" t="s">
        <v>6488</v>
      </c>
      <c r="C1604">
        <v>1603</v>
      </c>
      <c r="D1604" t="s">
        <v>6574</v>
      </c>
      <c r="E1604" t="s">
        <v>6575</v>
      </c>
      <c r="F1604" t="s">
        <v>1075</v>
      </c>
      <c r="G1604" t="s">
        <v>471</v>
      </c>
      <c r="H1604" t="s">
        <v>65</v>
      </c>
      <c r="I1604" t="s">
        <v>2598</v>
      </c>
      <c r="J1604" t="s">
        <v>6491</v>
      </c>
      <c r="K1604" t="s">
        <v>473</v>
      </c>
      <c r="L1604" t="s">
        <v>65</v>
      </c>
      <c r="M1604">
        <v>26</v>
      </c>
      <c r="N1604" t="s">
        <v>590</v>
      </c>
      <c r="O1604" t="s">
        <v>6576</v>
      </c>
      <c r="P1604" t="s">
        <v>38</v>
      </c>
    </row>
    <row r="1605" spans="1:16" x14ac:dyDescent="0.55000000000000004">
      <c r="A1605">
        <v>492329</v>
      </c>
      <c r="B1605" t="s">
        <v>6488</v>
      </c>
      <c r="C1605">
        <v>1604</v>
      </c>
      <c r="D1605" t="s">
        <v>6577</v>
      </c>
      <c r="E1605" t="s">
        <v>6578</v>
      </c>
      <c r="F1605" t="s">
        <v>630</v>
      </c>
      <c r="G1605" t="s">
        <v>582</v>
      </c>
      <c r="H1605" t="s">
        <v>65</v>
      </c>
      <c r="I1605" t="s">
        <v>2747</v>
      </c>
      <c r="J1605" t="s">
        <v>6491</v>
      </c>
      <c r="K1605" t="s">
        <v>584</v>
      </c>
      <c r="L1605" t="s">
        <v>65</v>
      </c>
      <c r="M1605">
        <v>26</v>
      </c>
      <c r="N1605" t="s">
        <v>6579</v>
      </c>
      <c r="O1605" t="s">
        <v>6580</v>
      </c>
      <c r="P1605" t="s">
        <v>38</v>
      </c>
    </row>
    <row r="1606" spans="1:16" x14ac:dyDescent="0.55000000000000004">
      <c r="A1606">
        <v>492329</v>
      </c>
      <c r="B1606" t="s">
        <v>6488</v>
      </c>
      <c r="C1606">
        <v>1605</v>
      </c>
      <c r="D1606" t="s">
        <v>6581</v>
      </c>
      <c r="E1606" t="s">
        <v>6582</v>
      </c>
      <c r="F1606" t="s">
        <v>5276</v>
      </c>
      <c r="G1606" t="s">
        <v>582</v>
      </c>
      <c r="H1606" t="s">
        <v>65</v>
      </c>
      <c r="I1606" t="s">
        <v>2669</v>
      </c>
      <c r="J1606" t="s">
        <v>6491</v>
      </c>
      <c r="K1606" t="s">
        <v>584</v>
      </c>
      <c r="L1606" t="s">
        <v>65</v>
      </c>
      <c r="M1606">
        <v>26</v>
      </c>
      <c r="N1606" t="s">
        <v>6583</v>
      </c>
      <c r="O1606" t="s">
        <v>154</v>
      </c>
      <c r="P1606" t="s">
        <v>38</v>
      </c>
    </row>
    <row r="1607" spans="1:16" x14ac:dyDescent="0.55000000000000004">
      <c r="A1607">
        <v>492329</v>
      </c>
      <c r="B1607" t="s">
        <v>6488</v>
      </c>
      <c r="C1607">
        <v>1606</v>
      </c>
      <c r="D1607" t="s">
        <v>6584</v>
      </c>
      <c r="E1607" t="s">
        <v>6585</v>
      </c>
      <c r="F1607" t="s">
        <v>6586</v>
      </c>
      <c r="G1607" t="s">
        <v>582</v>
      </c>
      <c r="H1607" t="s">
        <v>249</v>
      </c>
      <c r="I1607" t="s">
        <v>5354</v>
      </c>
      <c r="J1607" t="s">
        <v>6491</v>
      </c>
      <c r="K1607" t="s">
        <v>584</v>
      </c>
      <c r="L1607" t="s">
        <v>249</v>
      </c>
      <c r="M1607">
        <v>33</v>
      </c>
      <c r="N1607" t="s">
        <v>347</v>
      </c>
      <c r="O1607" t="s">
        <v>6587</v>
      </c>
      <c r="P1607" t="s">
        <v>38</v>
      </c>
    </row>
    <row r="1608" spans="1:16" x14ac:dyDescent="0.55000000000000004">
      <c r="A1608">
        <v>492329</v>
      </c>
      <c r="B1608" t="s">
        <v>6488</v>
      </c>
      <c r="C1608">
        <v>1607</v>
      </c>
      <c r="D1608" t="s">
        <v>6588</v>
      </c>
      <c r="E1608" t="s">
        <v>6589</v>
      </c>
      <c r="F1608" t="s">
        <v>2422</v>
      </c>
      <c r="G1608" t="s">
        <v>582</v>
      </c>
      <c r="H1608" t="s">
        <v>93</v>
      </c>
      <c r="I1608" t="s">
        <v>288</v>
      </c>
      <c r="J1608" t="s">
        <v>6590</v>
      </c>
      <c r="K1608" t="s">
        <v>584</v>
      </c>
      <c r="L1608" t="s">
        <v>93</v>
      </c>
      <c r="M1608">
        <v>28</v>
      </c>
      <c r="N1608" t="s">
        <v>1413</v>
      </c>
      <c r="O1608" t="s">
        <v>591</v>
      </c>
      <c r="P1608" t="s">
        <v>38</v>
      </c>
    </row>
    <row r="1609" spans="1:16" x14ac:dyDescent="0.55000000000000004">
      <c r="A1609">
        <v>492329</v>
      </c>
      <c r="B1609" t="s">
        <v>6488</v>
      </c>
      <c r="C1609">
        <v>1608</v>
      </c>
      <c r="D1609" t="s">
        <v>6591</v>
      </c>
      <c r="E1609" t="s">
        <v>6592</v>
      </c>
      <c r="F1609" t="s">
        <v>6593</v>
      </c>
      <c r="G1609" t="s">
        <v>582</v>
      </c>
      <c r="H1609" t="s">
        <v>65</v>
      </c>
      <c r="I1609" t="s">
        <v>4990</v>
      </c>
      <c r="J1609" t="s">
        <v>6491</v>
      </c>
      <c r="K1609" t="s">
        <v>584</v>
      </c>
      <c r="L1609" t="s">
        <v>65</v>
      </c>
      <c r="M1609">
        <v>26</v>
      </c>
      <c r="N1609" t="s">
        <v>6594</v>
      </c>
      <c r="O1609" t="s">
        <v>6595</v>
      </c>
      <c r="P1609" t="s">
        <v>38</v>
      </c>
    </row>
    <row r="1610" spans="1:16" x14ac:dyDescent="0.55000000000000004">
      <c r="A1610">
        <v>492329</v>
      </c>
      <c r="B1610" t="s">
        <v>6488</v>
      </c>
      <c r="C1610">
        <v>1609</v>
      </c>
      <c r="D1610" t="s">
        <v>6596</v>
      </c>
      <c r="E1610" t="s">
        <v>6597</v>
      </c>
      <c r="F1610" t="s">
        <v>1680</v>
      </c>
      <c r="G1610" t="s">
        <v>582</v>
      </c>
      <c r="H1610" t="s">
        <v>65</v>
      </c>
      <c r="I1610" t="s">
        <v>589</v>
      </c>
      <c r="J1610" t="s">
        <v>6491</v>
      </c>
      <c r="K1610" t="s">
        <v>584</v>
      </c>
      <c r="L1610" t="s">
        <v>65</v>
      </c>
      <c r="M1610">
        <v>26</v>
      </c>
      <c r="N1610" t="s">
        <v>1949</v>
      </c>
      <c r="O1610" t="s">
        <v>828</v>
      </c>
      <c r="P1610" t="s">
        <v>38</v>
      </c>
    </row>
    <row r="1611" spans="1:16" x14ac:dyDescent="0.55000000000000004">
      <c r="A1611">
        <v>492329</v>
      </c>
      <c r="B1611" t="s">
        <v>6488</v>
      </c>
      <c r="C1611">
        <v>1610</v>
      </c>
      <c r="D1611" t="s">
        <v>6598</v>
      </c>
      <c r="E1611" t="s">
        <v>6599</v>
      </c>
      <c r="F1611" t="s">
        <v>6600</v>
      </c>
      <c r="G1611" t="s">
        <v>582</v>
      </c>
      <c r="H1611" t="s">
        <v>51</v>
      </c>
      <c r="I1611" t="s">
        <v>2581</v>
      </c>
      <c r="J1611" t="s">
        <v>6491</v>
      </c>
      <c r="K1611" t="s">
        <v>584</v>
      </c>
      <c r="L1611" t="s">
        <v>51</v>
      </c>
      <c r="M1611">
        <v>29</v>
      </c>
      <c r="N1611" t="s">
        <v>2000</v>
      </c>
      <c r="O1611" t="s">
        <v>598</v>
      </c>
      <c r="P1611" t="s">
        <v>38</v>
      </c>
    </row>
    <row r="1612" spans="1:16" x14ac:dyDescent="0.55000000000000004">
      <c r="A1612">
        <v>492329</v>
      </c>
      <c r="B1612" t="s">
        <v>6488</v>
      </c>
      <c r="C1612">
        <v>1611</v>
      </c>
      <c r="D1612" t="s">
        <v>6601</v>
      </c>
      <c r="E1612" t="s">
        <v>6602</v>
      </c>
      <c r="F1612" t="s">
        <v>6603</v>
      </c>
      <c r="G1612" t="s">
        <v>582</v>
      </c>
      <c r="H1612" t="s">
        <v>5478</v>
      </c>
      <c r="I1612" t="s">
        <v>6604</v>
      </c>
      <c r="J1612" t="s">
        <v>6491</v>
      </c>
      <c r="K1612" t="s">
        <v>584</v>
      </c>
      <c r="L1612" t="s">
        <v>5478</v>
      </c>
      <c r="M1612">
        <v>47</v>
      </c>
      <c r="N1612" t="s">
        <v>6605</v>
      </c>
      <c r="O1612" t="s">
        <v>6606</v>
      </c>
      <c r="P1612" t="s">
        <v>38</v>
      </c>
    </row>
    <row r="1613" spans="1:16" x14ac:dyDescent="0.55000000000000004">
      <c r="A1613">
        <v>492329</v>
      </c>
      <c r="B1613" t="s">
        <v>6488</v>
      </c>
      <c r="C1613">
        <v>1612</v>
      </c>
      <c r="D1613" t="s">
        <v>6607</v>
      </c>
      <c r="E1613" t="s">
        <v>6608</v>
      </c>
      <c r="F1613" t="s">
        <v>6609</v>
      </c>
      <c r="G1613" t="s">
        <v>582</v>
      </c>
      <c r="H1613" t="s">
        <v>804</v>
      </c>
      <c r="I1613" t="s">
        <v>6610</v>
      </c>
      <c r="J1613" t="s">
        <v>6491</v>
      </c>
      <c r="K1613" t="s">
        <v>584</v>
      </c>
      <c r="L1613" t="s">
        <v>804</v>
      </c>
      <c r="M1613">
        <v>43</v>
      </c>
      <c r="N1613" t="s">
        <v>5013</v>
      </c>
      <c r="O1613" t="s">
        <v>6611</v>
      </c>
      <c r="P1613" t="s">
        <v>38</v>
      </c>
    </row>
    <row r="1614" spans="1:16" x14ac:dyDescent="0.55000000000000004">
      <c r="A1614">
        <v>492329</v>
      </c>
      <c r="B1614" t="s">
        <v>6488</v>
      </c>
      <c r="C1614">
        <v>1613</v>
      </c>
      <c r="D1614" t="s">
        <v>6612</v>
      </c>
      <c r="E1614" t="s">
        <v>6613</v>
      </c>
      <c r="F1614" t="s">
        <v>6614</v>
      </c>
      <c r="G1614" t="s">
        <v>582</v>
      </c>
      <c r="H1614" t="s">
        <v>65</v>
      </c>
      <c r="I1614" t="s">
        <v>6615</v>
      </c>
      <c r="J1614" t="s">
        <v>6491</v>
      </c>
      <c r="K1614" t="s">
        <v>584</v>
      </c>
      <c r="L1614" t="s">
        <v>65</v>
      </c>
      <c r="M1614">
        <v>26</v>
      </c>
      <c r="N1614" t="s">
        <v>6616</v>
      </c>
      <c r="O1614" t="s">
        <v>6617</v>
      </c>
      <c r="P1614" t="s">
        <v>38</v>
      </c>
    </row>
    <row r="1615" spans="1:16" x14ac:dyDescent="0.55000000000000004">
      <c r="A1615">
        <v>492329</v>
      </c>
      <c r="B1615" t="s">
        <v>6488</v>
      </c>
      <c r="C1615">
        <v>1614</v>
      </c>
      <c r="D1615" t="s">
        <v>6618</v>
      </c>
      <c r="E1615" t="s">
        <v>6619</v>
      </c>
      <c r="F1615" t="s">
        <v>3190</v>
      </c>
      <c r="G1615" t="s">
        <v>582</v>
      </c>
      <c r="H1615" t="s">
        <v>100</v>
      </c>
      <c r="I1615" t="s">
        <v>1699</v>
      </c>
      <c r="J1615" t="s">
        <v>6491</v>
      </c>
      <c r="K1615" t="s">
        <v>584</v>
      </c>
      <c r="L1615" t="s">
        <v>100</v>
      </c>
      <c r="M1615">
        <v>27</v>
      </c>
      <c r="N1615" t="s">
        <v>2937</v>
      </c>
      <c r="O1615" t="s">
        <v>1769</v>
      </c>
      <c r="P1615" t="s">
        <v>38</v>
      </c>
    </row>
    <row r="1616" spans="1:16" x14ac:dyDescent="0.55000000000000004">
      <c r="A1616">
        <v>492329</v>
      </c>
      <c r="B1616" t="s">
        <v>6488</v>
      </c>
      <c r="C1616">
        <v>1615</v>
      </c>
      <c r="D1616" t="s">
        <v>6620</v>
      </c>
      <c r="E1616" t="s">
        <v>6621</v>
      </c>
      <c r="F1616" t="s">
        <v>5239</v>
      </c>
      <c r="G1616" t="s">
        <v>582</v>
      </c>
      <c r="H1616" t="s">
        <v>65</v>
      </c>
      <c r="I1616" t="s">
        <v>66</v>
      </c>
      <c r="J1616" t="s">
        <v>6491</v>
      </c>
      <c r="K1616" t="s">
        <v>584</v>
      </c>
      <c r="L1616" t="s">
        <v>65</v>
      </c>
      <c r="M1616">
        <v>26</v>
      </c>
      <c r="N1616" t="s">
        <v>324</v>
      </c>
      <c r="O1616" t="s">
        <v>4287</v>
      </c>
      <c r="P1616" t="s">
        <v>38</v>
      </c>
    </row>
    <row r="1617" spans="1:16" x14ac:dyDescent="0.55000000000000004">
      <c r="A1617">
        <v>492329</v>
      </c>
      <c r="B1617" t="s">
        <v>6488</v>
      </c>
      <c r="C1617">
        <v>1616</v>
      </c>
      <c r="D1617" t="s">
        <v>6622</v>
      </c>
      <c r="E1617" t="s">
        <v>6623</v>
      </c>
      <c r="F1617" t="s">
        <v>6609</v>
      </c>
      <c r="G1617" t="s">
        <v>582</v>
      </c>
      <c r="H1617" t="s">
        <v>1229</v>
      </c>
      <c r="I1617" t="s">
        <v>1366</v>
      </c>
      <c r="J1617" t="s">
        <v>6503</v>
      </c>
      <c r="K1617" t="s">
        <v>584</v>
      </c>
      <c r="L1617" t="s">
        <v>1229</v>
      </c>
      <c r="M1617">
        <v>30</v>
      </c>
      <c r="N1617" t="s">
        <v>1796</v>
      </c>
      <c r="O1617" t="s">
        <v>134</v>
      </c>
      <c r="P1617" t="s">
        <v>38</v>
      </c>
    </row>
    <row r="1618" spans="1:16" x14ac:dyDescent="0.55000000000000004">
      <c r="A1618">
        <v>492329</v>
      </c>
      <c r="B1618" t="s">
        <v>6488</v>
      </c>
      <c r="C1618">
        <v>1617</v>
      </c>
      <c r="D1618" t="s">
        <v>6624</v>
      </c>
      <c r="E1618" t="s">
        <v>6625</v>
      </c>
      <c r="F1618" t="s">
        <v>6626</v>
      </c>
      <c r="G1618" t="s">
        <v>582</v>
      </c>
      <c r="H1618" t="s">
        <v>65</v>
      </c>
      <c r="I1618" t="s">
        <v>589</v>
      </c>
      <c r="J1618" t="s">
        <v>6503</v>
      </c>
      <c r="K1618" t="s">
        <v>584</v>
      </c>
      <c r="L1618" t="s">
        <v>65</v>
      </c>
      <c r="M1618">
        <v>26</v>
      </c>
      <c r="N1618" t="s">
        <v>6499</v>
      </c>
      <c r="O1618" t="s">
        <v>1774</v>
      </c>
      <c r="P1618" t="s">
        <v>38</v>
      </c>
    </row>
    <row r="1619" spans="1:16" x14ac:dyDescent="0.55000000000000004">
      <c r="A1619">
        <v>492329</v>
      </c>
      <c r="B1619" t="s">
        <v>6488</v>
      </c>
      <c r="C1619">
        <v>1618</v>
      </c>
      <c r="D1619" t="s">
        <v>6627</v>
      </c>
      <c r="E1619" t="s">
        <v>6628</v>
      </c>
      <c r="F1619" t="s">
        <v>6629</v>
      </c>
      <c r="G1619" t="s">
        <v>582</v>
      </c>
      <c r="H1619" t="s">
        <v>100</v>
      </c>
      <c r="I1619" t="s">
        <v>1699</v>
      </c>
      <c r="J1619" t="s">
        <v>6491</v>
      </c>
      <c r="K1619" t="s">
        <v>584</v>
      </c>
      <c r="L1619" t="s">
        <v>100</v>
      </c>
      <c r="M1619">
        <v>27</v>
      </c>
      <c r="N1619" t="s">
        <v>1837</v>
      </c>
      <c r="O1619" t="s">
        <v>1896</v>
      </c>
      <c r="P1619" t="s">
        <v>38</v>
      </c>
    </row>
    <row r="1620" spans="1:16" x14ac:dyDescent="0.55000000000000004">
      <c r="A1620">
        <v>492329</v>
      </c>
      <c r="B1620" t="s">
        <v>6488</v>
      </c>
      <c r="C1620">
        <v>1619</v>
      </c>
      <c r="D1620" t="s">
        <v>6630</v>
      </c>
      <c r="E1620" t="s">
        <v>6631</v>
      </c>
      <c r="F1620" t="s">
        <v>5644</v>
      </c>
      <c r="G1620" t="s">
        <v>582</v>
      </c>
      <c r="H1620" t="s">
        <v>45</v>
      </c>
      <c r="I1620" t="s">
        <v>737</v>
      </c>
      <c r="J1620" t="s">
        <v>6491</v>
      </c>
      <c r="K1620" t="s">
        <v>584</v>
      </c>
      <c r="L1620" t="s">
        <v>45</v>
      </c>
      <c r="M1620">
        <v>25</v>
      </c>
      <c r="N1620" t="s">
        <v>6632</v>
      </c>
      <c r="O1620" t="s">
        <v>371</v>
      </c>
      <c r="P1620" t="s">
        <v>38</v>
      </c>
    </row>
    <row r="1621" spans="1:16" x14ac:dyDescent="0.55000000000000004">
      <c r="A1621">
        <v>492329</v>
      </c>
      <c r="B1621" t="s">
        <v>6488</v>
      </c>
      <c r="C1621">
        <v>1620</v>
      </c>
      <c r="D1621" t="s">
        <v>6633</v>
      </c>
      <c r="E1621" t="s">
        <v>6634</v>
      </c>
      <c r="F1621" t="s">
        <v>676</v>
      </c>
      <c r="G1621" t="s">
        <v>582</v>
      </c>
      <c r="H1621" t="s">
        <v>100</v>
      </c>
      <c r="I1621" t="s">
        <v>145</v>
      </c>
      <c r="J1621" t="s">
        <v>6491</v>
      </c>
      <c r="K1621" t="s">
        <v>584</v>
      </c>
      <c r="L1621" t="s">
        <v>100</v>
      </c>
      <c r="M1621">
        <v>27</v>
      </c>
      <c r="N1621" t="s">
        <v>505</v>
      </c>
      <c r="O1621" t="s">
        <v>6635</v>
      </c>
      <c r="P1621" t="s">
        <v>38</v>
      </c>
    </row>
    <row r="1622" spans="1:16" x14ac:dyDescent="0.55000000000000004">
      <c r="A1622">
        <v>492329</v>
      </c>
      <c r="B1622" t="s">
        <v>6488</v>
      </c>
      <c r="C1622">
        <v>1621</v>
      </c>
      <c r="D1622" t="s">
        <v>5312</v>
      </c>
      <c r="E1622" t="s">
        <v>5313</v>
      </c>
      <c r="F1622" t="s">
        <v>1539</v>
      </c>
      <c r="G1622" t="s">
        <v>471</v>
      </c>
      <c r="H1622" t="s">
        <v>65</v>
      </c>
      <c r="I1622" t="s">
        <v>4990</v>
      </c>
      <c r="J1622" t="s">
        <v>6491</v>
      </c>
      <c r="K1622" t="s">
        <v>473</v>
      </c>
      <c r="L1622" t="s">
        <v>65</v>
      </c>
      <c r="M1622">
        <v>26</v>
      </c>
      <c r="N1622" t="s">
        <v>445</v>
      </c>
      <c r="O1622" t="s">
        <v>750</v>
      </c>
      <c r="P1622" t="s">
        <v>38</v>
      </c>
    </row>
    <row r="1623" spans="1:16" x14ac:dyDescent="0.55000000000000004">
      <c r="A1623">
        <v>492329</v>
      </c>
      <c r="B1623" t="s">
        <v>6488</v>
      </c>
      <c r="C1623">
        <v>1622</v>
      </c>
      <c r="D1623" t="s">
        <v>6636</v>
      </c>
      <c r="E1623" t="s">
        <v>6637</v>
      </c>
      <c r="F1623" t="s">
        <v>1604</v>
      </c>
      <c r="G1623" t="s">
        <v>471</v>
      </c>
      <c r="H1623" t="s">
        <v>100</v>
      </c>
      <c r="I1623" t="s">
        <v>145</v>
      </c>
      <c r="J1623" t="s">
        <v>6491</v>
      </c>
      <c r="K1623" t="s">
        <v>473</v>
      </c>
      <c r="L1623" t="s">
        <v>100</v>
      </c>
      <c r="M1623">
        <v>27</v>
      </c>
      <c r="N1623" t="s">
        <v>6322</v>
      </c>
      <c r="O1623" t="s">
        <v>6617</v>
      </c>
      <c r="P1623" t="s">
        <v>38</v>
      </c>
    </row>
    <row r="1624" spans="1:16" x14ac:dyDescent="0.55000000000000004">
      <c r="A1624">
        <v>492187</v>
      </c>
      <c r="B1624" t="s">
        <v>6638</v>
      </c>
      <c r="C1624">
        <v>1623</v>
      </c>
      <c r="D1624" t="s">
        <v>6639</v>
      </c>
      <c r="E1624" t="s">
        <v>6640</v>
      </c>
      <c r="F1624" t="s">
        <v>3785</v>
      </c>
      <c r="G1624" t="s">
        <v>216</v>
      </c>
      <c r="H1624" t="s">
        <v>45</v>
      </c>
      <c r="I1624" t="s">
        <v>1249</v>
      </c>
      <c r="J1624" t="s">
        <v>1579</v>
      </c>
      <c r="K1624" t="s">
        <v>218</v>
      </c>
      <c r="L1624" t="s">
        <v>65</v>
      </c>
      <c r="M1624">
        <v>26</v>
      </c>
      <c r="N1624" t="s">
        <v>6641</v>
      </c>
      <c r="O1624" t="s">
        <v>6642</v>
      </c>
      <c r="P1624" t="s">
        <v>38</v>
      </c>
    </row>
    <row r="1625" spans="1:16" x14ac:dyDescent="0.55000000000000004">
      <c r="A1625">
        <v>492187</v>
      </c>
      <c r="B1625" t="s">
        <v>6638</v>
      </c>
      <c r="C1625">
        <v>1624</v>
      </c>
      <c r="D1625" t="s">
        <v>6643</v>
      </c>
      <c r="E1625" t="s">
        <v>6644</v>
      </c>
      <c r="F1625" t="s">
        <v>3056</v>
      </c>
      <c r="G1625" t="s">
        <v>471</v>
      </c>
      <c r="H1625" t="s">
        <v>93</v>
      </c>
      <c r="I1625" t="s">
        <v>5703</v>
      </c>
      <c r="J1625" t="s">
        <v>1579</v>
      </c>
      <c r="K1625" t="s">
        <v>473</v>
      </c>
      <c r="L1625" t="s">
        <v>93</v>
      </c>
      <c r="M1625">
        <v>28</v>
      </c>
      <c r="N1625" t="s">
        <v>495</v>
      </c>
      <c r="O1625" t="s">
        <v>6645</v>
      </c>
      <c r="P1625" t="s">
        <v>38</v>
      </c>
    </row>
    <row r="1626" spans="1:16" x14ac:dyDescent="0.55000000000000004">
      <c r="A1626">
        <v>492187</v>
      </c>
      <c r="B1626" t="s">
        <v>6638</v>
      </c>
      <c r="C1626">
        <v>1625</v>
      </c>
      <c r="D1626" t="s">
        <v>6646</v>
      </c>
      <c r="E1626" t="s">
        <v>6647</v>
      </c>
      <c r="F1626" t="s">
        <v>6648</v>
      </c>
      <c r="G1626" t="s">
        <v>471</v>
      </c>
      <c r="H1626" t="s">
        <v>1005</v>
      </c>
      <c r="I1626" t="s">
        <v>6649</v>
      </c>
      <c r="J1626" t="s">
        <v>1579</v>
      </c>
      <c r="K1626" t="s">
        <v>473</v>
      </c>
      <c r="L1626" t="s">
        <v>65</v>
      </c>
      <c r="M1626">
        <v>26</v>
      </c>
      <c r="N1626" t="s">
        <v>970</v>
      </c>
      <c r="O1626" t="s">
        <v>2400</v>
      </c>
      <c r="P1626" t="s">
        <v>38</v>
      </c>
    </row>
    <row r="1627" spans="1:16" x14ac:dyDescent="0.55000000000000004">
      <c r="A1627">
        <v>492187</v>
      </c>
      <c r="B1627" t="s">
        <v>6638</v>
      </c>
      <c r="C1627">
        <v>1626</v>
      </c>
      <c r="D1627" t="s">
        <v>6650</v>
      </c>
      <c r="E1627" t="s">
        <v>6651</v>
      </c>
      <c r="F1627" t="s">
        <v>6652</v>
      </c>
      <c r="G1627" t="s">
        <v>471</v>
      </c>
      <c r="H1627" t="s">
        <v>117</v>
      </c>
      <c r="I1627" t="s">
        <v>2635</v>
      </c>
      <c r="J1627" t="s">
        <v>1579</v>
      </c>
      <c r="K1627" t="s">
        <v>473</v>
      </c>
      <c r="L1627" t="s">
        <v>117</v>
      </c>
      <c r="M1627">
        <v>18</v>
      </c>
      <c r="N1627" t="s">
        <v>6653</v>
      </c>
      <c r="O1627" t="s">
        <v>942</v>
      </c>
      <c r="P1627" t="s">
        <v>38</v>
      </c>
    </row>
    <row r="1628" spans="1:16" x14ac:dyDescent="0.55000000000000004">
      <c r="A1628">
        <v>492187</v>
      </c>
      <c r="B1628" t="s">
        <v>6638</v>
      </c>
      <c r="C1628">
        <v>1627</v>
      </c>
      <c r="D1628" t="s">
        <v>6654</v>
      </c>
      <c r="E1628" t="s">
        <v>6655</v>
      </c>
      <c r="F1628" t="s">
        <v>268</v>
      </c>
      <c r="G1628" t="s">
        <v>216</v>
      </c>
      <c r="H1628" t="s">
        <v>814</v>
      </c>
      <c r="I1628" t="s">
        <v>5853</v>
      </c>
      <c r="J1628" t="s">
        <v>1579</v>
      </c>
      <c r="K1628" t="s">
        <v>473</v>
      </c>
      <c r="L1628" t="s">
        <v>65</v>
      </c>
      <c r="M1628">
        <v>26</v>
      </c>
      <c r="N1628" t="s">
        <v>6656</v>
      </c>
      <c r="O1628" t="s">
        <v>573</v>
      </c>
      <c r="P1628" t="s">
        <v>38</v>
      </c>
    </row>
    <row r="1629" spans="1:16" x14ac:dyDescent="0.55000000000000004">
      <c r="A1629">
        <v>492187</v>
      </c>
      <c r="B1629" t="s">
        <v>6638</v>
      </c>
      <c r="C1629">
        <v>1628</v>
      </c>
      <c r="D1629" t="s">
        <v>6657</v>
      </c>
      <c r="E1629" t="s">
        <v>6658</v>
      </c>
      <c r="F1629" t="s">
        <v>6659</v>
      </c>
      <c r="G1629" t="s">
        <v>471</v>
      </c>
      <c r="H1629" t="s">
        <v>100</v>
      </c>
      <c r="I1629" t="s">
        <v>2429</v>
      </c>
      <c r="J1629" t="s">
        <v>1579</v>
      </c>
      <c r="K1629" t="s">
        <v>473</v>
      </c>
      <c r="L1629" t="s">
        <v>100</v>
      </c>
      <c r="M1629">
        <v>27</v>
      </c>
      <c r="N1629" t="s">
        <v>394</v>
      </c>
      <c r="O1629" t="s">
        <v>2573</v>
      </c>
      <c r="P1629" t="s">
        <v>38</v>
      </c>
    </row>
    <row r="1630" spans="1:16" x14ac:dyDescent="0.55000000000000004">
      <c r="A1630">
        <v>491015</v>
      </c>
      <c r="B1630" t="s">
        <v>6660</v>
      </c>
      <c r="C1630">
        <v>1629</v>
      </c>
      <c r="D1630" t="s">
        <v>6661</v>
      </c>
      <c r="E1630" t="s">
        <v>6662</v>
      </c>
      <c r="F1630" t="s">
        <v>3392</v>
      </c>
      <c r="G1630" t="s">
        <v>216</v>
      </c>
      <c r="H1630" t="s">
        <v>65</v>
      </c>
      <c r="I1630" t="s">
        <v>6663</v>
      </c>
      <c r="J1630" t="s">
        <v>399</v>
      </c>
      <c r="K1630" t="s">
        <v>218</v>
      </c>
      <c r="L1630" t="s">
        <v>65</v>
      </c>
      <c r="M1630">
        <v>26</v>
      </c>
      <c r="N1630" t="s">
        <v>3296</v>
      </c>
      <c r="O1630" t="s">
        <v>6664</v>
      </c>
      <c r="P1630" t="s">
        <v>38</v>
      </c>
    </row>
    <row r="1631" spans="1:16" x14ac:dyDescent="0.55000000000000004">
      <c r="A1631">
        <v>491015</v>
      </c>
      <c r="B1631" t="s">
        <v>6660</v>
      </c>
      <c r="C1631">
        <v>1630</v>
      </c>
      <c r="D1631" t="s">
        <v>6665</v>
      </c>
      <c r="E1631" t="s">
        <v>6666</v>
      </c>
      <c r="F1631" t="s">
        <v>1015</v>
      </c>
      <c r="G1631" t="s">
        <v>216</v>
      </c>
      <c r="H1631" t="s">
        <v>1229</v>
      </c>
      <c r="I1631" t="s">
        <v>1446</v>
      </c>
      <c r="J1631" t="s">
        <v>1243</v>
      </c>
      <c r="K1631" t="s">
        <v>218</v>
      </c>
      <c r="L1631" t="s">
        <v>65</v>
      </c>
      <c r="M1631">
        <v>26</v>
      </c>
      <c r="N1631" t="s">
        <v>6284</v>
      </c>
      <c r="O1631" t="s">
        <v>3880</v>
      </c>
      <c r="P1631" t="s">
        <v>38</v>
      </c>
    </row>
    <row r="1632" spans="1:16" x14ac:dyDescent="0.55000000000000004">
      <c r="A1632">
        <v>491015</v>
      </c>
      <c r="B1632" t="s">
        <v>6660</v>
      </c>
      <c r="C1632">
        <v>1631</v>
      </c>
      <c r="D1632" t="s">
        <v>6667</v>
      </c>
      <c r="E1632" t="s">
        <v>6668</v>
      </c>
      <c r="F1632" t="s">
        <v>6669</v>
      </c>
      <c r="G1632" t="s">
        <v>216</v>
      </c>
      <c r="H1632" t="s">
        <v>65</v>
      </c>
      <c r="I1632" t="s">
        <v>541</v>
      </c>
      <c r="J1632" t="s">
        <v>1243</v>
      </c>
      <c r="K1632" t="s">
        <v>218</v>
      </c>
      <c r="L1632" t="s">
        <v>65</v>
      </c>
      <c r="M1632">
        <v>26</v>
      </c>
      <c r="N1632" t="s">
        <v>2035</v>
      </c>
      <c r="O1632" t="s">
        <v>906</v>
      </c>
      <c r="P1632" t="s">
        <v>38</v>
      </c>
    </row>
    <row r="1633" spans="1:16" x14ac:dyDescent="0.55000000000000004">
      <c r="A1633">
        <v>491015</v>
      </c>
      <c r="B1633" t="s">
        <v>6660</v>
      </c>
      <c r="C1633">
        <v>1632</v>
      </c>
      <c r="D1633" t="s">
        <v>6670</v>
      </c>
      <c r="E1633" t="s">
        <v>6671</v>
      </c>
      <c r="F1633" t="s">
        <v>6018</v>
      </c>
      <c r="G1633" t="s">
        <v>471</v>
      </c>
      <c r="H1633" t="s">
        <v>93</v>
      </c>
      <c r="I1633" t="s">
        <v>6672</v>
      </c>
      <c r="J1633" t="s">
        <v>1243</v>
      </c>
      <c r="K1633" t="s">
        <v>473</v>
      </c>
      <c r="L1633" t="s">
        <v>93</v>
      </c>
      <c r="M1633">
        <v>28</v>
      </c>
      <c r="N1633" t="s">
        <v>479</v>
      </c>
      <c r="O1633" t="s">
        <v>6673</v>
      </c>
      <c r="P1633" t="s">
        <v>38</v>
      </c>
    </row>
    <row r="1634" spans="1:16" x14ac:dyDescent="0.55000000000000004">
      <c r="A1634">
        <v>491015</v>
      </c>
      <c r="B1634" t="s">
        <v>6660</v>
      </c>
      <c r="C1634">
        <v>1633</v>
      </c>
      <c r="D1634" t="s">
        <v>6674</v>
      </c>
      <c r="E1634" t="s">
        <v>6675</v>
      </c>
      <c r="F1634" t="s">
        <v>1026</v>
      </c>
      <c r="G1634" t="s">
        <v>471</v>
      </c>
      <c r="H1634" t="s">
        <v>65</v>
      </c>
      <c r="I1634" t="s">
        <v>6136</v>
      </c>
      <c r="J1634" t="s">
        <v>6676</v>
      </c>
      <c r="K1634" t="s">
        <v>473</v>
      </c>
      <c r="L1634" t="s">
        <v>65</v>
      </c>
      <c r="M1634">
        <v>26</v>
      </c>
      <c r="N1634" t="s">
        <v>3044</v>
      </c>
      <c r="O1634" t="s">
        <v>6677</v>
      </c>
      <c r="P1634" t="s">
        <v>38</v>
      </c>
    </row>
    <row r="1635" spans="1:16" x14ac:dyDescent="0.55000000000000004">
      <c r="A1635">
        <v>491015</v>
      </c>
      <c r="B1635" t="s">
        <v>6660</v>
      </c>
      <c r="C1635">
        <v>1634</v>
      </c>
      <c r="D1635" t="s">
        <v>6678</v>
      </c>
      <c r="E1635" t="s">
        <v>6679</v>
      </c>
      <c r="F1635" t="s">
        <v>6680</v>
      </c>
      <c r="G1635" t="s">
        <v>471</v>
      </c>
      <c r="H1635" t="s">
        <v>65</v>
      </c>
      <c r="I1635" t="s">
        <v>6681</v>
      </c>
      <c r="J1635" t="s">
        <v>399</v>
      </c>
      <c r="K1635" t="s">
        <v>473</v>
      </c>
      <c r="L1635" t="s">
        <v>65</v>
      </c>
      <c r="M1635">
        <v>26</v>
      </c>
      <c r="N1635" t="s">
        <v>88</v>
      </c>
      <c r="O1635" t="s">
        <v>76</v>
      </c>
      <c r="P1635" t="s">
        <v>38</v>
      </c>
    </row>
    <row r="1636" spans="1:16" x14ac:dyDescent="0.55000000000000004">
      <c r="A1636">
        <v>492191</v>
      </c>
      <c r="B1636" t="s">
        <v>6682</v>
      </c>
      <c r="C1636">
        <v>1635</v>
      </c>
      <c r="D1636" t="s">
        <v>6683</v>
      </c>
      <c r="E1636" t="s">
        <v>6684</v>
      </c>
      <c r="F1636" t="s">
        <v>3157</v>
      </c>
      <c r="G1636" t="s">
        <v>471</v>
      </c>
      <c r="H1636" t="s">
        <v>45</v>
      </c>
      <c r="I1636" t="s">
        <v>380</v>
      </c>
      <c r="J1636" t="s">
        <v>204</v>
      </c>
      <c r="K1636" t="s">
        <v>473</v>
      </c>
      <c r="L1636" t="s">
        <v>65</v>
      </c>
      <c r="M1636">
        <v>26</v>
      </c>
      <c r="N1636" t="s">
        <v>3086</v>
      </c>
      <c r="O1636" t="s">
        <v>319</v>
      </c>
      <c r="P1636" t="s">
        <v>38</v>
      </c>
    </row>
    <row r="1637" spans="1:16" x14ac:dyDescent="0.55000000000000004">
      <c r="A1637">
        <v>492191</v>
      </c>
      <c r="B1637" t="s">
        <v>6682</v>
      </c>
      <c r="C1637">
        <v>1636</v>
      </c>
      <c r="D1637" t="s">
        <v>6685</v>
      </c>
      <c r="E1637" t="s">
        <v>6686</v>
      </c>
      <c r="F1637" t="s">
        <v>6687</v>
      </c>
      <c r="G1637" t="s">
        <v>471</v>
      </c>
      <c r="H1637" t="s">
        <v>108</v>
      </c>
      <c r="I1637" t="s">
        <v>6688</v>
      </c>
      <c r="J1637" t="s">
        <v>204</v>
      </c>
      <c r="K1637" t="s">
        <v>473</v>
      </c>
      <c r="L1637" t="s">
        <v>65</v>
      </c>
      <c r="M1637">
        <v>26</v>
      </c>
      <c r="N1637" t="s">
        <v>755</v>
      </c>
      <c r="O1637" t="s">
        <v>5190</v>
      </c>
      <c r="P1637" t="s">
        <v>38</v>
      </c>
    </row>
    <row r="1638" spans="1:16" x14ac:dyDescent="0.55000000000000004">
      <c r="A1638">
        <v>492191</v>
      </c>
      <c r="B1638" t="s">
        <v>6682</v>
      </c>
      <c r="C1638">
        <v>1637</v>
      </c>
      <c r="D1638" t="s">
        <v>6689</v>
      </c>
      <c r="E1638" t="s">
        <v>6690</v>
      </c>
      <c r="F1638" t="s">
        <v>6691</v>
      </c>
      <c r="G1638" t="s">
        <v>471</v>
      </c>
      <c r="H1638" t="s">
        <v>45</v>
      </c>
      <c r="I1638" t="s">
        <v>380</v>
      </c>
      <c r="J1638" t="s">
        <v>204</v>
      </c>
      <c r="K1638" t="s">
        <v>473</v>
      </c>
      <c r="L1638" t="s">
        <v>65</v>
      </c>
      <c r="M1638">
        <v>26</v>
      </c>
      <c r="N1638" t="s">
        <v>2949</v>
      </c>
      <c r="O1638" t="s">
        <v>573</v>
      </c>
      <c r="P1638" t="s">
        <v>38</v>
      </c>
    </row>
    <row r="1639" spans="1:16" x14ac:dyDescent="0.55000000000000004">
      <c r="A1639">
        <v>492191</v>
      </c>
      <c r="B1639" t="s">
        <v>6682</v>
      </c>
      <c r="C1639">
        <v>1638</v>
      </c>
      <c r="D1639" t="s">
        <v>6692</v>
      </c>
      <c r="E1639" t="s">
        <v>6693</v>
      </c>
      <c r="F1639" t="s">
        <v>6694</v>
      </c>
      <c r="G1639" t="s">
        <v>471</v>
      </c>
      <c r="H1639" t="s">
        <v>100</v>
      </c>
      <c r="I1639" t="s">
        <v>4944</v>
      </c>
      <c r="J1639" t="s">
        <v>204</v>
      </c>
      <c r="K1639" t="s">
        <v>473</v>
      </c>
      <c r="L1639" t="s">
        <v>65</v>
      </c>
      <c r="M1639">
        <v>26</v>
      </c>
      <c r="N1639" t="s">
        <v>755</v>
      </c>
      <c r="O1639" t="s">
        <v>828</v>
      </c>
      <c r="P1639" t="s">
        <v>38</v>
      </c>
    </row>
    <row r="1640" spans="1:16" x14ac:dyDescent="0.55000000000000004">
      <c r="A1640">
        <v>492191</v>
      </c>
      <c r="B1640" t="s">
        <v>6682</v>
      </c>
      <c r="C1640">
        <v>1639</v>
      </c>
      <c r="D1640" t="s">
        <v>6695</v>
      </c>
      <c r="E1640" t="s">
        <v>56</v>
      </c>
      <c r="F1640" t="s">
        <v>1167</v>
      </c>
      <c r="G1640" t="s">
        <v>471</v>
      </c>
      <c r="H1640" t="s">
        <v>51</v>
      </c>
      <c r="I1640" t="s">
        <v>52</v>
      </c>
      <c r="J1640" t="s">
        <v>204</v>
      </c>
      <c r="K1640" t="s">
        <v>473</v>
      </c>
      <c r="L1640" t="s">
        <v>65</v>
      </c>
      <c r="M1640">
        <v>26</v>
      </c>
      <c r="N1640" t="s">
        <v>60</v>
      </c>
      <c r="O1640" t="s">
        <v>61</v>
      </c>
      <c r="P1640" t="s">
        <v>38</v>
      </c>
    </row>
    <row r="1641" spans="1:16" x14ac:dyDescent="0.55000000000000004">
      <c r="A1641">
        <v>492191</v>
      </c>
      <c r="B1641" t="s">
        <v>6682</v>
      </c>
      <c r="C1641">
        <v>1640</v>
      </c>
      <c r="D1641" t="s">
        <v>6696</v>
      </c>
      <c r="E1641" t="s">
        <v>6697</v>
      </c>
      <c r="F1641" t="s">
        <v>6698</v>
      </c>
      <c r="G1641" t="s">
        <v>3182</v>
      </c>
      <c r="H1641" t="s">
        <v>45</v>
      </c>
      <c r="I1641" t="s">
        <v>1493</v>
      </c>
      <c r="J1641" t="s">
        <v>204</v>
      </c>
      <c r="K1641" t="s">
        <v>35</v>
      </c>
      <c r="L1641" t="s">
        <v>65</v>
      </c>
      <c r="M1641">
        <v>26</v>
      </c>
      <c r="N1641" t="s">
        <v>1874</v>
      </c>
      <c r="O1641" t="s">
        <v>3404</v>
      </c>
      <c r="P1641" t="s">
        <v>38</v>
      </c>
    </row>
    <row r="1642" spans="1:16" x14ac:dyDescent="0.55000000000000004">
      <c r="A1642">
        <v>492199</v>
      </c>
      <c r="B1642" t="s">
        <v>6699</v>
      </c>
      <c r="C1642">
        <v>1641</v>
      </c>
      <c r="D1642" t="s">
        <v>6700</v>
      </c>
      <c r="E1642" t="s">
        <v>5564</v>
      </c>
      <c r="F1642" t="s">
        <v>6701</v>
      </c>
      <c r="G1642" t="s">
        <v>31</v>
      </c>
      <c r="H1642" t="s">
        <v>65</v>
      </c>
      <c r="I1642" t="s">
        <v>1995</v>
      </c>
      <c r="J1642" t="s">
        <v>715</v>
      </c>
      <c r="K1642" t="s">
        <v>35</v>
      </c>
      <c r="L1642" t="s">
        <v>65</v>
      </c>
      <c r="M1642">
        <v>26</v>
      </c>
      <c r="N1642" t="s">
        <v>951</v>
      </c>
      <c r="O1642" t="s">
        <v>828</v>
      </c>
      <c r="P1642" t="s">
        <v>38</v>
      </c>
    </row>
    <row r="1643" spans="1:16" x14ac:dyDescent="0.55000000000000004">
      <c r="A1643">
        <v>492199</v>
      </c>
      <c r="B1643" t="s">
        <v>6699</v>
      </c>
      <c r="C1643">
        <v>1642</v>
      </c>
      <c r="D1643" t="s">
        <v>6702</v>
      </c>
      <c r="E1643" t="s">
        <v>6703</v>
      </c>
      <c r="F1643" t="s">
        <v>6704</v>
      </c>
      <c r="G1643" t="s">
        <v>31</v>
      </c>
      <c r="H1643" t="s">
        <v>65</v>
      </c>
      <c r="I1643" t="s">
        <v>1043</v>
      </c>
      <c r="J1643" t="s">
        <v>6705</v>
      </c>
      <c r="K1643" t="s">
        <v>35</v>
      </c>
      <c r="L1643" t="s">
        <v>65</v>
      </c>
      <c r="M1643">
        <v>26</v>
      </c>
      <c r="N1643" t="s">
        <v>6706</v>
      </c>
      <c r="O1643" t="s">
        <v>2136</v>
      </c>
      <c r="P1643" t="s">
        <v>38</v>
      </c>
    </row>
    <row r="1644" spans="1:16" x14ac:dyDescent="0.55000000000000004">
      <c r="A1644">
        <v>492199</v>
      </c>
      <c r="B1644" t="s">
        <v>6699</v>
      </c>
      <c r="C1644">
        <v>1643</v>
      </c>
      <c r="D1644" t="s">
        <v>6707</v>
      </c>
      <c r="E1644" t="s">
        <v>6708</v>
      </c>
      <c r="F1644" t="s">
        <v>2263</v>
      </c>
      <c r="G1644" t="s">
        <v>216</v>
      </c>
      <c r="H1644" t="s">
        <v>65</v>
      </c>
      <c r="I1644" t="s">
        <v>2768</v>
      </c>
      <c r="J1644" t="s">
        <v>6705</v>
      </c>
      <c r="K1644" t="s">
        <v>218</v>
      </c>
      <c r="L1644" t="s">
        <v>65</v>
      </c>
      <c r="M1644">
        <v>26</v>
      </c>
      <c r="N1644" t="s">
        <v>6709</v>
      </c>
      <c r="O1644" t="s">
        <v>2185</v>
      </c>
      <c r="P1644" t="s">
        <v>38</v>
      </c>
    </row>
    <row r="1645" spans="1:16" x14ac:dyDescent="0.55000000000000004">
      <c r="A1645">
        <v>492199</v>
      </c>
      <c r="B1645" t="s">
        <v>6699</v>
      </c>
      <c r="C1645">
        <v>1644</v>
      </c>
      <c r="D1645" t="s">
        <v>6710</v>
      </c>
      <c r="E1645" t="s">
        <v>6711</v>
      </c>
      <c r="F1645" t="s">
        <v>931</v>
      </c>
      <c r="G1645" t="s">
        <v>216</v>
      </c>
      <c r="H1645" t="s">
        <v>65</v>
      </c>
      <c r="I1645" t="s">
        <v>1995</v>
      </c>
      <c r="J1645" t="s">
        <v>781</v>
      </c>
      <c r="K1645" t="s">
        <v>218</v>
      </c>
      <c r="L1645" t="s">
        <v>65</v>
      </c>
      <c r="M1645">
        <v>26</v>
      </c>
      <c r="N1645" t="s">
        <v>1404</v>
      </c>
      <c r="O1645" t="s">
        <v>1453</v>
      </c>
      <c r="P1645" t="s">
        <v>38</v>
      </c>
    </row>
    <row r="1646" spans="1:16" x14ac:dyDescent="0.55000000000000004">
      <c r="A1646">
        <v>492199</v>
      </c>
      <c r="B1646" t="s">
        <v>6699</v>
      </c>
      <c r="C1646">
        <v>1645</v>
      </c>
      <c r="D1646" t="s">
        <v>6712</v>
      </c>
      <c r="E1646" t="s">
        <v>6713</v>
      </c>
      <c r="F1646" t="s">
        <v>6714</v>
      </c>
      <c r="G1646" t="s">
        <v>31</v>
      </c>
      <c r="H1646" t="s">
        <v>65</v>
      </c>
      <c r="I1646" t="s">
        <v>6715</v>
      </c>
      <c r="J1646" t="s">
        <v>4247</v>
      </c>
      <c r="K1646" t="s">
        <v>218</v>
      </c>
      <c r="L1646" t="s">
        <v>100</v>
      </c>
      <c r="M1646">
        <v>27</v>
      </c>
      <c r="N1646" t="s">
        <v>283</v>
      </c>
      <c r="O1646" t="s">
        <v>1896</v>
      </c>
      <c r="P1646" t="s">
        <v>38</v>
      </c>
    </row>
    <row r="1647" spans="1:16" x14ac:dyDescent="0.55000000000000004">
      <c r="A1647">
        <v>492199</v>
      </c>
      <c r="B1647" t="s">
        <v>6699</v>
      </c>
      <c r="C1647">
        <v>1646</v>
      </c>
      <c r="D1647" t="s">
        <v>6716</v>
      </c>
      <c r="E1647" t="s">
        <v>6717</v>
      </c>
      <c r="F1647" t="s">
        <v>6718</v>
      </c>
      <c r="G1647" t="s">
        <v>471</v>
      </c>
      <c r="H1647" t="s">
        <v>65</v>
      </c>
      <c r="I1647" t="s">
        <v>6719</v>
      </c>
      <c r="J1647" t="s">
        <v>6705</v>
      </c>
      <c r="K1647" t="s">
        <v>473</v>
      </c>
      <c r="L1647" t="s">
        <v>65</v>
      </c>
      <c r="M1647">
        <v>26</v>
      </c>
      <c r="N1647" t="s">
        <v>6720</v>
      </c>
      <c r="O1647" t="s">
        <v>371</v>
      </c>
      <c r="P1647" t="s">
        <v>38</v>
      </c>
    </row>
    <row r="1648" spans="1:16" x14ac:dyDescent="0.55000000000000004">
      <c r="A1648">
        <v>492199</v>
      </c>
      <c r="B1648" t="s">
        <v>6699</v>
      </c>
      <c r="C1648">
        <v>1647</v>
      </c>
      <c r="D1648" t="s">
        <v>6721</v>
      </c>
      <c r="E1648" t="s">
        <v>6722</v>
      </c>
      <c r="F1648" t="s">
        <v>5636</v>
      </c>
      <c r="G1648" t="s">
        <v>471</v>
      </c>
      <c r="H1648" t="s">
        <v>65</v>
      </c>
      <c r="I1648" t="s">
        <v>1057</v>
      </c>
      <c r="J1648" t="s">
        <v>715</v>
      </c>
      <c r="K1648" t="s">
        <v>473</v>
      </c>
      <c r="L1648" t="s">
        <v>65</v>
      </c>
      <c r="M1648">
        <v>26</v>
      </c>
      <c r="N1648" t="s">
        <v>1465</v>
      </c>
      <c r="O1648" t="s">
        <v>897</v>
      </c>
      <c r="P1648" t="s">
        <v>38</v>
      </c>
    </row>
    <row r="1649" spans="1:16" x14ac:dyDescent="0.55000000000000004">
      <c r="A1649">
        <v>492199</v>
      </c>
      <c r="B1649" t="s">
        <v>6699</v>
      </c>
      <c r="C1649">
        <v>1648</v>
      </c>
      <c r="D1649" t="s">
        <v>6723</v>
      </c>
      <c r="E1649" t="s">
        <v>6724</v>
      </c>
      <c r="F1649" t="s">
        <v>6725</v>
      </c>
      <c r="G1649" t="s">
        <v>582</v>
      </c>
      <c r="H1649" t="s">
        <v>65</v>
      </c>
      <c r="I1649" t="s">
        <v>1057</v>
      </c>
      <c r="J1649" t="s">
        <v>4247</v>
      </c>
      <c r="K1649" t="s">
        <v>584</v>
      </c>
      <c r="L1649" t="s">
        <v>65</v>
      </c>
      <c r="M1649">
        <v>26</v>
      </c>
      <c r="N1649" t="s">
        <v>672</v>
      </c>
      <c r="O1649" t="s">
        <v>1335</v>
      </c>
      <c r="P1649" t="s">
        <v>38</v>
      </c>
    </row>
    <row r="1650" spans="1:16" x14ac:dyDescent="0.55000000000000004">
      <c r="A1650">
        <v>492199</v>
      </c>
      <c r="B1650" t="s">
        <v>6699</v>
      </c>
      <c r="C1650">
        <v>1649</v>
      </c>
      <c r="D1650" t="s">
        <v>6726</v>
      </c>
      <c r="E1650" t="s">
        <v>6727</v>
      </c>
      <c r="F1650" t="s">
        <v>6728</v>
      </c>
      <c r="G1650" t="s">
        <v>582</v>
      </c>
      <c r="H1650" t="s">
        <v>65</v>
      </c>
      <c r="I1650" t="s">
        <v>1057</v>
      </c>
      <c r="J1650" t="s">
        <v>715</v>
      </c>
      <c r="K1650" t="s">
        <v>584</v>
      </c>
      <c r="L1650" t="s">
        <v>65</v>
      </c>
      <c r="M1650">
        <v>26</v>
      </c>
      <c r="N1650" t="s">
        <v>238</v>
      </c>
      <c r="O1650" t="s">
        <v>2301</v>
      </c>
      <c r="P1650" t="s">
        <v>38</v>
      </c>
    </row>
    <row r="1651" spans="1:16" x14ac:dyDescent="0.55000000000000004">
      <c r="A1651">
        <v>492199</v>
      </c>
      <c r="B1651" t="s">
        <v>6699</v>
      </c>
      <c r="C1651">
        <v>1650</v>
      </c>
      <c r="D1651" t="s">
        <v>6729</v>
      </c>
      <c r="E1651" t="s">
        <v>6730</v>
      </c>
      <c r="F1651" t="s">
        <v>5285</v>
      </c>
      <c r="G1651" t="s">
        <v>582</v>
      </c>
      <c r="H1651" t="s">
        <v>117</v>
      </c>
      <c r="I1651" t="s">
        <v>1038</v>
      </c>
      <c r="J1651" t="s">
        <v>6705</v>
      </c>
      <c r="K1651" t="s">
        <v>584</v>
      </c>
      <c r="L1651" t="s">
        <v>65</v>
      </c>
      <c r="M1651">
        <v>26</v>
      </c>
      <c r="N1651" t="s">
        <v>2516</v>
      </c>
      <c r="O1651" t="s">
        <v>2467</v>
      </c>
      <c r="P1651" t="s">
        <v>38</v>
      </c>
    </row>
    <row r="1652" spans="1:16" x14ac:dyDescent="0.55000000000000004">
      <c r="A1652">
        <v>492199</v>
      </c>
      <c r="B1652" t="s">
        <v>6699</v>
      </c>
      <c r="C1652">
        <v>1651</v>
      </c>
      <c r="D1652" t="s">
        <v>6731</v>
      </c>
      <c r="E1652" t="s">
        <v>6732</v>
      </c>
      <c r="F1652" t="s">
        <v>742</v>
      </c>
      <c r="G1652" t="s">
        <v>31</v>
      </c>
      <c r="H1652" t="s">
        <v>100</v>
      </c>
      <c r="I1652" t="s">
        <v>6290</v>
      </c>
      <c r="J1652" t="s">
        <v>6733</v>
      </c>
      <c r="K1652" t="s">
        <v>218</v>
      </c>
      <c r="L1652" t="s">
        <v>65</v>
      </c>
      <c r="M1652">
        <v>26</v>
      </c>
      <c r="N1652" t="s">
        <v>2807</v>
      </c>
      <c r="O1652" t="s">
        <v>1714</v>
      </c>
      <c r="P1652" t="s">
        <v>38</v>
      </c>
    </row>
    <row r="1653" spans="1:16" x14ac:dyDescent="0.55000000000000004">
      <c r="A1653">
        <v>492199</v>
      </c>
      <c r="B1653" t="s">
        <v>6699</v>
      </c>
      <c r="C1653">
        <v>1652</v>
      </c>
      <c r="D1653" t="s">
        <v>6734</v>
      </c>
      <c r="E1653" t="s">
        <v>6735</v>
      </c>
      <c r="F1653" t="s">
        <v>2292</v>
      </c>
      <c r="G1653" t="s">
        <v>216</v>
      </c>
      <c r="H1653" t="s">
        <v>100</v>
      </c>
      <c r="I1653" t="s">
        <v>101</v>
      </c>
      <c r="J1653" t="s">
        <v>4247</v>
      </c>
      <c r="K1653" t="s">
        <v>218</v>
      </c>
      <c r="L1653" t="s">
        <v>100</v>
      </c>
      <c r="M1653">
        <v>27</v>
      </c>
      <c r="N1653" t="s">
        <v>283</v>
      </c>
      <c r="O1653" t="s">
        <v>567</v>
      </c>
      <c r="P1653" t="s">
        <v>38</v>
      </c>
    </row>
    <row r="1654" spans="1:16" x14ac:dyDescent="0.55000000000000004">
      <c r="A1654">
        <v>492199</v>
      </c>
      <c r="B1654" t="s">
        <v>6699</v>
      </c>
      <c r="C1654">
        <v>1653</v>
      </c>
      <c r="D1654" t="s">
        <v>6736</v>
      </c>
      <c r="E1654" t="s">
        <v>6737</v>
      </c>
      <c r="F1654" t="s">
        <v>5494</v>
      </c>
      <c r="G1654" t="s">
        <v>216</v>
      </c>
      <c r="H1654" t="s">
        <v>45</v>
      </c>
      <c r="I1654" t="s">
        <v>6738</v>
      </c>
      <c r="J1654" t="s">
        <v>6733</v>
      </c>
      <c r="K1654" t="s">
        <v>218</v>
      </c>
      <c r="L1654" t="s">
        <v>45</v>
      </c>
      <c r="M1654">
        <v>25</v>
      </c>
      <c r="N1654" t="s">
        <v>4049</v>
      </c>
      <c r="O1654" t="s">
        <v>1720</v>
      </c>
      <c r="P1654" t="s">
        <v>38</v>
      </c>
    </row>
    <row r="1655" spans="1:16" x14ac:dyDescent="0.55000000000000004">
      <c r="A1655">
        <v>492199</v>
      </c>
      <c r="B1655" t="s">
        <v>6699</v>
      </c>
      <c r="C1655">
        <v>1654</v>
      </c>
      <c r="D1655" t="s">
        <v>6739</v>
      </c>
      <c r="E1655" t="s">
        <v>6740</v>
      </c>
      <c r="F1655" t="s">
        <v>6741</v>
      </c>
      <c r="G1655" t="s">
        <v>216</v>
      </c>
      <c r="H1655" t="s">
        <v>65</v>
      </c>
      <c r="I1655" t="s">
        <v>66</v>
      </c>
      <c r="J1655" t="s">
        <v>781</v>
      </c>
      <c r="K1655" t="s">
        <v>218</v>
      </c>
      <c r="L1655" t="s">
        <v>65</v>
      </c>
      <c r="M1655">
        <v>26</v>
      </c>
      <c r="N1655" t="s">
        <v>6742</v>
      </c>
      <c r="O1655" t="s">
        <v>3766</v>
      </c>
      <c r="P1655" t="s">
        <v>38</v>
      </c>
    </row>
    <row r="1656" spans="1:16" x14ac:dyDescent="0.55000000000000004">
      <c r="A1656">
        <v>492199</v>
      </c>
      <c r="B1656" t="s">
        <v>6699</v>
      </c>
      <c r="C1656">
        <v>1655</v>
      </c>
      <c r="D1656" t="s">
        <v>6743</v>
      </c>
      <c r="E1656" t="s">
        <v>6744</v>
      </c>
      <c r="F1656" t="s">
        <v>6745</v>
      </c>
      <c r="G1656" t="s">
        <v>216</v>
      </c>
      <c r="H1656" t="s">
        <v>65</v>
      </c>
      <c r="I1656" t="s">
        <v>1995</v>
      </c>
      <c r="J1656" t="s">
        <v>715</v>
      </c>
      <c r="K1656" t="s">
        <v>218</v>
      </c>
      <c r="L1656" t="s">
        <v>65</v>
      </c>
      <c r="M1656">
        <v>26</v>
      </c>
      <c r="N1656" t="s">
        <v>4302</v>
      </c>
      <c r="O1656" t="s">
        <v>828</v>
      </c>
      <c r="P1656" t="s">
        <v>38</v>
      </c>
    </row>
    <row r="1657" spans="1:16" x14ac:dyDescent="0.55000000000000004">
      <c r="A1657">
        <v>492199</v>
      </c>
      <c r="B1657" t="s">
        <v>6699</v>
      </c>
      <c r="C1657">
        <v>1656</v>
      </c>
      <c r="D1657" t="s">
        <v>6746</v>
      </c>
      <c r="E1657" t="s">
        <v>6747</v>
      </c>
      <c r="F1657" t="s">
        <v>499</v>
      </c>
      <c r="G1657" t="s">
        <v>471</v>
      </c>
      <c r="H1657" t="s">
        <v>65</v>
      </c>
      <c r="I1657" t="s">
        <v>6136</v>
      </c>
      <c r="J1657" t="s">
        <v>715</v>
      </c>
      <c r="K1657" t="s">
        <v>473</v>
      </c>
      <c r="L1657" t="s">
        <v>100</v>
      </c>
      <c r="M1657">
        <v>27</v>
      </c>
      <c r="N1657" t="s">
        <v>3493</v>
      </c>
      <c r="O1657" t="s">
        <v>161</v>
      </c>
      <c r="P1657" t="s">
        <v>38</v>
      </c>
    </row>
    <row r="1658" spans="1:16" x14ac:dyDescent="0.55000000000000004">
      <c r="A1658">
        <v>492199</v>
      </c>
      <c r="B1658" t="s">
        <v>6699</v>
      </c>
      <c r="C1658">
        <v>1657</v>
      </c>
      <c r="D1658" t="s">
        <v>6748</v>
      </c>
      <c r="E1658" t="s">
        <v>6749</v>
      </c>
      <c r="F1658" t="s">
        <v>6750</v>
      </c>
      <c r="G1658" t="s">
        <v>31</v>
      </c>
      <c r="H1658" t="s">
        <v>65</v>
      </c>
      <c r="I1658" t="s">
        <v>2625</v>
      </c>
      <c r="J1658" t="s">
        <v>6705</v>
      </c>
      <c r="K1658" t="s">
        <v>35</v>
      </c>
      <c r="L1658" t="s">
        <v>65</v>
      </c>
      <c r="M1658">
        <v>26</v>
      </c>
      <c r="N1658" t="s">
        <v>6751</v>
      </c>
      <c r="O1658" t="s">
        <v>6752</v>
      </c>
      <c r="P1658" t="s">
        <v>38</v>
      </c>
    </row>
    <row r="1659" spans="1:16" x14ac:dyDescent="0.55000000000000004">
      <c r="A1659">
        <v>490080</v>
      </c>
      <c r="B1659" t="s">
        <v>6753</v>
      </c>
      <c r="C1659">
        <v>1658</v>
      </c>
      <c r="D1659" t="s">
        <v>6754</v>
      </c>
      <c r="E1659" t="s">
        <v>6755</v>
      </c>
      <c r="F1659" t="s">
        <v>6756</v>
      </c>
      <c r="G1659" t="s">
        <v>3182</v>
      </c>
      <c r="H1659" t="s">
        <v>51</v>
      </c>
      <c r="I1659" t="s">
        <v>3398</v>
      </c>
      <c r="J1659" t="s">
        <v>3492</v>
      </c>
      <c r="K1659" t="s">
        <v>473</v>
      </c>
      <c r="L1659" t="s">
        <v>45</v>
      </c>
      <c r="M1659">
        <v>25</v>
      </c>
      <c r="N1659" t="s">
        <v>3240</v>
      </c>
      <c r="O1659" t="s">
        <v>750</v>
      </c>
      <c r="P1659" t="s">
        <v>38</v>
      </c>
    </row>
    <row r="1660" spans="1:16" x14ac:dyDescent="0.55000000000000004">
      <c r="A1660">
        <v>490080</v>
      </c>
      <c r="B1660" t="s">
        <v>6753</v>
      </c>
      <c r="C1660">
        <v>1659</v>
      </c>
      <c r="D1660" t="s">
        <v>6757</v>
      </c>
      <c r="E1660" t="s">
        <v>6758</v>
      </c>
      <c r="F1660" t="s">
        <v>6759</v>
      </c>
      <c r="G1660" t="s">
        <v>471</v>
      </c>
      <c r="H1660" t="s">
        <v>65</v>
      </c>
      <c r="I1660" t="s">
        <v>6760</v>
      </c>
      <c r="J1660" t="s">
        <v>6590</v>
      </c>
      <c r="K1660" t="s">
        <v>473</v>
      </c>
      <c r="L1660" t="s">
        <v>45</v>
      </c>
      <c r="M1660">
        <v>25</v>
      </c>
      <c r="N1660" t="s">
        <v>6761</v>
      </c>
      <c r="O1660" t="s">
        <v>1001</v>
      </c>
      <c r="P1660" t="s">
        <v>38</v>
      </c>
    </row>
    <row r="1661" spans="1:16" x14ac:dyDescent="0.55000000000000004">
      <c r="A1661">
        <v>490080</v>
      </c>
      <c r="B1661" t="s">
        <v>6753</v>
      </c>
      <c r="C1661">
        <v>1660</v>
      </c>
      <c r="D1661" t="s">
        <v>6762</v>
      </c>
      <c r="E1661" t="s">
        <v>6763</v>
      </c>
      <c r="F1661" t="s">
        <v>6764</v>
      </c>
      <c r="G1661" t="s">
        <v>31</v>
      </c>
      <c r="H1661" t="s">
        <v>65</v>
      </c>
      <c r="I1661" t="s">
        <v>165</v>
      </c>
      <c r="J1661" t="s">
        <v>3492</v>
      </c>
      <c r="K1661" t="s">
        <v>218</v>
      </c>
      <c r="L1661" t="s">
        <v>45</v>
      </c>
      <c r="M1661">
        <v>25</v>
      </c>
      <c r="N1661" t="s">
        <v>6765</v>
      </c>
      <c r="O1661" t="s">
        <v>1001</v>
      </c>
      <c r="P1661" t="s">
        <v>38</v>
      </c>
    </row>
    <row r="1662" spans="1:16" x14ac:dyDescent="0.55000000000000004">
      <c r="A1662">
        <v>490080</v>
      </c>
      <c r="B1662" t="s">
        <v>6753</v>
      </c>
      <c r="C1662">
        <v>1661</v>
      </c>
      <c r="D1662" t="s">
        <v>6766</v>
      </c>
      <c r="E1662" t="s">
        <v>6767</v>
      </c>
      <c r="F1662" t="s">
        <v>3739</v>
      </c>
      <c r="G1662" t="s">
        <v>31</v>
      </c>
      <c r="H1662" t="s">
        <v>65</v>
      </c>
      <c r="I1662" t="s">
        <v>494</v>
      </c>
      <c r="J1662" t="s">
        <v>3492</v>
      </c>
      <c r="K1662" t="s">
        <v>218</v>
      </c>
      <c r="L1662" t="s">
        <v>45</v>
      </c>
      <c r="M1662">
        <v>25</v>
      </c>
      <c r="N1662" t="s">
        <v>3044</v>
      </c>
      <c r="O1662" t="s">
        <v>1967</v>
      </c>
      <c r="P1662" t="s">
        <v>38</v>
      </c>
    </row>
    <row r="1663" spans="1:16" x14ac:dyDescent="0.55000000000000004">
      <c r="A1663">
        <v>490080</v>
      </c>
      <c r="B1663" t="s">
        <v>6753</v>
      </c>
      <c r="C1663">
        <v>1662</v>
      </c>
      <c r="D1663" t="s">
        <v>6768</v>
      </c>
      <c r="E1663" t="s">
        <v>6769</v>
      </c>
      <c r="F1663" t="s">
        <v>464</v>
      </c>
      <c r="G1663" t="s">
        <v>116</v>
      </c>
      <c r="H1663" t="s">
        <v>45</v>
      </c>
      <c r="I1663" t="s">
        <v>1493</v>
      </c>
      <c r="J1663" t="s">
        <v>3492</v>
      </c>
      <c r="K1663" t="s">
        <v>3558</v>
      </c>
      <c r="L1663" t="s">
        <v>45</v>
      </c>
      <c r="M1663">
        <v>25</v>
      </c>
      <c r="N1663" t="s">
        <v>3690</v>
      </c>
      <c r="O1663" t="s">
        <v>697</v>
      </c>
      <c r="P1663" t="s">
        <v>38</v>
      </c>
    </row>
    <row r="1664" spans="1:16" x14ac:dyDescent="0.55000000000000004">
      <c r="A1664">
        <v>490080</v>
      </c>
      <c r="B1664" t="s">
        <v>6753</v>
      </c>
      <c r="C1664">
        <v>1663</v>
      </c>
      <c r="D1664" t="s">
        <v>6770</v>
      </c>
      <c r="E1664" t="s">
        <v>6771</v>
      </c>
      <c r="F1664" t="s">
        <v>6772</v>
      </c>
      <c r="G1664" t="s">
        <v>107</v>
      </c>
      <c r="H1664" t="s">
        <v>51</v>
      </c>
      <c r="I1664" t="s">
        <v>3398</v>
      </c>
      <c r="J1664" t="s">
        <v>3492</v>
      </c>
      <c r="K1664" t="s">
        <v>3558</v>
      </c>
      <c r="L1664" t="s">
        <v>51</v>
      </c>
      <c r="M1664">
        <v>29</v>
      </c>
      <c r="N1664" t="s">
        <v>672</v>
      </c>
      <c r="O1664" t="s">
        <v>3628</v>
      </c>
      <c r="P1664" t="s">
        <v>38</v>
      </c>
    </row>
    <row r="1665" spans="1:16" x14ac:dyDescent="0.55000000000000004">
      <c r="A1665">
        <v>490991</v>
      </c>
      <c r="B1665" t="s">
        <v>6773</v>
      </c>
      <c r="C1665">
        <v>1664</v>
      </c>
      <c r="D1665" t="s">
        <v>6774</v>
      </c>
      <c r="E1665" t="s">
        <v>6775</v>
      </c>
      <c r="F1665" t="s">
        <v>6776</v>
      </c>
      <c r="G1665" t="s">
        <v>13120</v>
      </c>
      <c r="H1665" t="s">
        <v>100</v>
      </c>
      <c r="I1665" t="s">
        <v>4459</v>
      </c>
      <c r="J1665" t="s">
        <v>6777</v>
      </c>
      <c r="K1665" t="s">
        <v>218</v>
      </c>
      <c r="L1665" t="s">
        <v>100</v>
      </c>
      <c r="M1665">
        <v>27</v>
      </c>
      <c r="N1665" t="s">
        <v>2977</v>
      </c>
      <c r="O1665" t="s">
        <v>858</v>
      </c>
      <c r="P1665" t="s">
        <v>38</v>
      </c>
    </row>
    <row r="1666" spans="1:16" x14ac:dyDescent="0.55000000000000004">
      <c r="A1666">
        <v>490991</v>
      </c>
      <c r="B1666" t="s">
        <v>6773</v>
      </c>
      <c r="C1666">
        <v>1665</v>
      </c>
      <c r="D1666" t="s">
        <v>6778</v>
      </c>
      <c r="E1666" t="s">
        <v>6779</v>
      </c>
      <c r="F1666" t="s">
        <v>6780</v>
      </c>
      <c r="G1666" t="s">
        <v>13120</v>
      </c>
      <c r="H1666" t="s">
        <v>100</v>
      </c>
      <c r="I1666" t="s">
        <v>312</v>
      </c>
      <c r="J1666" t="s">
        <v>6777</v>
      </c>
      <c r="K1666" t="s">
        <v>218</v>
      </c>
      <c r="L1666" t="s">
        <v>100</v>
      </c>
      <c r="M1666">
        <v>27</v>
      </c>
      <c r="N1666" t="s">
        <v>422</v>
      </c>
      <c r="O1666" t="s">
        <v>4721</v>
      </c>
      <c r="P1666" t="s">
        <v>38</v>
      </c>
    </row>
    <row r="1667" spans="1:16" x14ac:dyDescent="0.55000000000000004">
      <c r="A1667">
        <v>490991</v>
      </c>
      <c r="B1667" t="s">
        <v>6773</v>
      </c>
      <c r="C1667">
        <v>1666</v>
      </c>
      <c r="D1667" t="s">
        <v>6781</v>
      </c>
      <c r="E1667" t="s">
        <v>6782</v>
      </c>
      <c r="F1667" t="s">
        <v>6783</v>
      </c>
      <c r="G1667" t="s">
        <v>13120</v>
      </c>
      <c r="H1667" t="s">
        <v>100</v>
      </c>
      <c r="I1667" t="s">
        <v>4547</v>
      </c>
      <c r="J1667" t="s">
        <v>6777</v>
      </c>
      <c r="K1667" t="s">
        <v>218</v>
      </c>
      <c r="L1667" t="s">
        <v>93</v>
      </c>
      <c r="M1667">
        <v>28</v>
      </c>
      <c r="N1667" t="s">
        <v>394</v>
      </c>
      <c r="O1667" t="s">
        <v>325</v>
      </c>
      <c r="P1667" t="s">
        <v>38</v>
      </c>
    </row>
    <row r="1668" spans="1:16" x14ac:dyDescent="0.55000000000000004">
      <c r="A1668">
        <v>490991</v>
      </c>
      <c r="B1668" t="s">
        <v>6773</v>
      </c>
      <c r="C1668">
        <v>1667</v>
      </c>
      <c r="D1668" t="s">
        <v>6784</v>
      </c>
      <c r="E1668" t="s">
        <v>6785</v>
      </c>
      <c r="F1668" t="s">
        <v>6786</v>
      </c>
      <c r="G1668" t="s">
        <v>13120</v>
      </c>
      <c r="H1668" t="s">
        <v>93</v>
      </c>
      <c r="I1668" t="s">
        <v>4404</v>
      </c>
      <c r="J1668" t="s">
        <v>6777</v>
      </c>
      <c r="K1668" t="s">
        <v>218</v>
      </c>
      <c r="L1668" t="s">
        <v>93</v>
      </c>
      <c r="M1668">
        <v>28</v>
      </c>
      <c r="N1668" t="s">
        <v>6787</v>
      </c>
      <c r="O1668" t="s">
        <v>6788</v>
      </c>
      <c r="P1668" t="s">
        <v>38</v>
      </c>
    </row>
    <row r="1669" spans="1:16" x14ac:dyDescent="0.55000000000000004">
      <c r="A1669">
        <v>490991</v>
      </c>
      <c r="B1669" t="s">
        <v>6773</v>
      </c>
      <c r="C1669">
        <v>1668</v>
      </c>
      <c r="D1669" t="s">
        <v>6789</v>
      </c>
      <c r="E1669" t="s">
        <v>6790</v>
      </c>
      <c r="F1669" t="s">
        <v>6791</v>
      </c>
      <c r="G1669" t="s">
        <v>13120</v>
      </c>
      <c r="H1669" t="s">
        <v>100</v>
      </c>
      <c r="I1669" t="s">
        <v>2440</v>
      </c>
      <c r="J1669" t="s">
        <v>6777</v>
      </c>
      <c r="K1669" t="s">
        <v>218</v>
      </c>
      <c r="L1669" t="s">
        <v>100</v>
      </c>
      <c r="M1669">
        <v>27</v>
      </c>
      <c r="N1669" t="s">
        <v>6792</v>
      </c>
      <c r="O1669" t="s">
        <v>543</v>
      </c>
      <c r="P1669" t="s">
        <v>38</v>
      </c>
    </row>
    <row r="1670" spans="1:16" x14ac:dyDescent="0.55000000000000004">
      <c r="A1670">
        <v>490991</v>
      </c>
      <c r="B1670" t="s">
        <v>6773</v>
      </c>
      <c r="C1670">
        <v>1669</v>
      </c>
      <c r="D1670" t="s">
        <v>6793</v>
      </c>
      <c r="E1670" t="s">
        <v>6794</v>
      </c>
      <c r="F1670" t="s">
        <v>6795</v>
      </c>
      <c r="G1670" t="s">
        <v>13115</v>
      </c>
      <c r="H1670" t="s">
        <v>100</v>
      </c>
      <c r="I1670" t="s">
        <v>4547</v>
      </c>
      <c r="J1670" t="s">
        <v>6777</v>
      </c>
      <c r="K1670" t="s">
        <v>473</v>
      </c>
      <c r="L1670" t="s">
        <v>100</v>
      </c>
      <c r="M1670">
        <v>27</v>
      </c>
      <c r="N1670" t="s">
        <v>6796</v>
      </c>
      <c r="O1670" t="s">
        <v>226</v>
      </c>
      <c r="P1670" t="s">
        <v>38</v>
      </c>
    </row>
    <row r="1671" spans="1:16" x14ac:dyDescent="0.55000000000000004">
      <c r="A1671">
        <v>490991</v>
      </c>
      <c r="B1671" t="s">
        <v>6773</v>
      </c>
      <c r="C1671">
        <v>1670</v>
      </c>
      <c r="D1671" t="s">
        <v>6797</v>
      </c>
      <c r="E1671" t="s">
        <v>6798</v>
      </c>
      <c r="F1671" t="s">
        <v>6799</v>
      </c>
      <c r="G1671" t="s">
        <v>13120</v>
      </c>
      <c r="H1671" t="s">
        <v>100</v>
      </c>
      <c r="I1671" t="s">
        <v>6800</v>
      </c>
      <c r="J1671" t="s">
        <v>6777</v>
      </c>
      <c r="K1671" t="s">
        <v>584</v>
      </c>
      <c r="L1671" t="s">
        <v>100</v>
      </c>
      <c r="M1671">
        <v>27</v>
      </c>
      <c r="N1671" t="s">
        <v>1781</v>
      </c>
      <c r="O1671" t="s">
        <v>6801</v>
      </c>
      <c r="P1671" t="s">
        <v>38</v>
      </c>
    </row>
    <row r="1672" spans="1:16" x14ac:dyDescent="0.55000000000000004">
      <c r="A1672">
        <v>490991</v>
      </c>
      <c r="B1672" t="s">
        <v>6773</v>
      </c>
      <c r="C1672">
        <v>1671</v>
      </c>
      <c r="D1672" t="s">
        <v>6802</v>
      </c>
      <c r="E1672" t="s">
        <v>6803</v>
      </c>
      <c r="F1672" t="s">
        <v>6804</v>
      </c>
      <c r="G1672" t="s">
        <v>13115</v>
      </c>
      <c r="H1672" t="s">
        <v>100</v>
      </c>
      <c r="I1672" t="s">
        <v>1279</v>
      </c>
      <c r="J1672" t="s">
        <v>6777</v>
      </c>
      <c r="K1672" t="s">
        <v>584</v>
      </c>
      <c r="L1672" t="s">
        <v>100</v>
      </c>
      <c r="M1672">
        <v>27</v>
      </c>
      <c r="N1672" t="s">
        <v>4539</v>
      </c>
      <c r="O1672" t="s">
        <v>1743</v>
      </c>
      <c r="P1672" t="s">
        <v>38</v>
      </c>
    </row>
    <row r="1673" spans="1:16" x14ac:dyDescent="0.55000000000000004">
      <c r="A1673">
        <v>490991</v>
      </c>
      <c r="B1673" t="s">
        <v>6773</v>
      </c>
      <c r="C1673">
        <v>1672</v>
      </c>
      <c r="D1673" t="s">
        <v>6805</v>
      </c>
      <c r="E1673" t="s">
        <v>6806</v>
      </c>
      <c r="F1673" t="s">
        <v>6807</v>
      </c>
      <c r="G1673" t="s">
        <v>13115</v>
      </c>
      <c r="H1673" t="s">
        <v>100</v>
      </c>
      <c r="I1673" t="s">
        <v>6808</v>
      </c>
      <c r="J1673" t="s">
        <v>6777</v>
      </c>
      <c r="K1673" t="s">
        <v>584</v>
      </c>
      <c r="L1673" t="s">
        <v>100</v>
      </c>
      <c r="M1673">
        <v>27</v>
      </c>
      <c r="N1673" t="s">
        <v>1479</v>
      </c>
      <c r="O1673" t="s">
        <v>573</v>
      </c>
      <c r="P1673" t="s">
        <v>38</v>
      </c>
    </row>
    <row r="1674" spans="1:16" x14ac:dyDescent="0.55000000000000004">
      <c r="A1674">
        <v>491054</v>
      </c>
      <c r="B1674" t="s">
        <v>6809</v>
      </c>
      <c r="C1674">
        <v>1673</v>
      </c>
      <c r="D1674" t="s">
        <v>6810</v>
      </c>
      <c r="E1674" t="s">
        <v>6811</v>
      </c>
      <c r="F1674" t="s">
        <v>6812</v>
      </c>
      <c r="G1674" t="s">
        <v>216</v>
      </c>
      <c r="H1674" t="s">
        <v>100</v>
      </c>
      <c r="I1674" t="s">
        <v>5342</v>
      </c>
      <c r="J1674" t="s">
        <v>1163</v>
      </c>
      <c r="K1674" t="s">
        <v>218</v>
      </c>
      <c r="L1674" t="s">
        <v>45</v>
      </c>
      <c r="M1674">
        <v>25</v>
      </c>
      <c r="N1674" t="s">
        <v>709</v>
      </c>
      <c r="O1674" t="s">
        <v>6813</v>
      </c>
      <c r="P1674" t="s">
        <v>38</v>
      </c>
    </row>
    <row r="1675" spans="1:16" x14ac:dyDescent="0.55000000000000004">
      <c r="A1675">
        <v>491054</v>
      </c>
      <c r="B1675" t="s">
        <v>6809</v>
      </c>
      <c r="C1675">
        <v>1674</v>
      </c>
      <c r="D1675" t="s">
        <v>6814</v>
      </c>
      <c r="E1675" t="s">
        <v>6815</v>
      </c>
      <c r="F1675" t="s">
        <v>1287</v>
      </c>
      <c r="G1675" t="s">
        <v>31</v>
      </c>
      <c r="H1675" t="s">
        <v>45</v>
      </c>
      <c r="I1675" t="s">
        <v>1795</v>
      </c>
      <c r="J1675" t="s">
        <v>6816</v>
      </c>
      <c r="K1675" t="s">
        <v>35</v>
      </c>
      <c r="L1675" t="s">
        <v>45</v>
      </c>
      <c r="M1675">
        <v>25</v>
      </c>
      <c r="N1675" t="s">
        <v>238</v>
      </c>
      <c r="O1675" t="s">
        <v>573</v>
      </c>
      <c r="P1675" t="s">
        <v>38</v>
      </c>
    </row>
    <row r="1676" spans="1:16" x14ac:dyDescent="0.55000000000000004">
      <c r="A1676">
        <v>491054</v>
      </c>
      <c r="B1676" t="s">
        <v>6809</v>
      </c>
      <c r="C1676">
        <v>1675</v>
      </c>
      <c r="D1676" t="s">
        <v>6817</v>
      </c>
      <c r="E1676" t="s">
        <v>6818</v>
      </c>
      <c r="F1676" t="s">
        <v>6468</v>
      </c>
      <c r="G1676" t="s">
        <v>216</v>
      </c>
      <c r="H1676" t="s">
        <v>93</v>
      </c>
      <c r="I1676" t="s">
        <v>1531</v>
      </c>
      <c r="J1676" t="s">
        <v>6816</v>
      </c>
      <c r="K1676" t="s">
        <v>218</v>
      </c>
      <c r="L1676" t="s">
        <v>45</v>
      </c>
      <c r="M1676">
        <v>25</v>
      </c>
      <c r="N1676" t="s">
        <v>238</v>
      </c>
      <c r="O1676" t="s">
        <v>1682</v>
      </c>
      <c r="P1676" t="s">
        <v>38</v>
      </c>
    </row>
    <row r="1677" spans="1:16" x14ac:dyDescent="0.55000000000000004">
      <c r="A1677">
        <v>491054</v>
      </c>
      <c r="B1677" t="s">
        <v>6809</v>
      </c>
      <c r="C1677">
        <v>1676</v>
      </c>
      <c r="D1677" t="s">
        <v>6819</v>
      </c>
      <c r="E1677" t="s">
        <v>6820</v>
      </c>
      <c r="F1677" t="s">
        <v>1487</v>
      </c>
      <c r="G1677" t="s">
        <v>216</v>
      </c>
      <c r="H1677" t="s">
        <v>65</v>
      </c>
      <c r="I1677" t="s">
        <v>541</v>
      </c>
      <c r="J1677" t="s">
        <v>6816</v>
      </c>
      <c r="K1677" t="s">
        <v>218</v>
      </c>
      <c r="L1677" t="s">
        <v>45</v>
      </c>
      <c r="M1677">
        <v>25</v>
      </c>
      <c r="N1677" t="s">
        <v>760</v>
      </c>
      <c r="O1677" t="s">
        <v>685</v>
      </c>
      <c r="P1677" t="s">
        <v>38</v>
      </c>
    </row>
    <row r="1678" spans="1:16" x14ac:dyDescent="0.55000000000000004">
      <c r="A1678">
        <v>491054</v>
      </c>
      <c r="B1678" t="s">
        <v>6809</v>
      </c>
      <c r="C1678">
        <v>1677</v>
      </c>
      <c r="D1678" t="s">
        <v>6821</v>
      </c>
      <c r="E1678" t="s">
        <v>6822</v>
      </c>
      <c r="F1678" t="s">
        <v>5991</v>
      </c>
      <c r="G1678" t="s">
        <v>216</v>
      </c>
      <c r="H1678" t="s">
        <v>45</v>
      </c>
      <c r="I1678" t="s">
        <v>3002</v>
      </c>
      <c r="J1678" t="s">
        <v>6816</v>
      </c>
      <c r="K1678" t="s">
        <v>473</v>
      </c>
      <c r="L1678" t="s">
        <v>45</v>
      </c>
      <c r="M1678">
        <v>25</v>
      </c>
      <c r="N1678" t="s">
        <v>2075</v>
      </c>
      <c r="O1678" t="s">
        <v>1205</v>
      </c>
      <c r="P1678" t="s">
        <v>38</v>
      </c>
    </row>
    <row r="1679" spans="1:16" x14ac:dyDescent="0.55000000000000004">
      <c r="A1679">
        <v>491054</v>
      </c>
      <c r="B1679" t="s">
        <v>6809</v>
      </c>
      <c r="C1679">
        <v>1678</v>
      </c>
      <c r="D1679" t="s">
        <v>6823</v>
      </c>
      <c r="E1679" t="s">
        <v>6824</v>
      </c>
      <c r="F1679" t="s">
        <v>1075</v>
      </c>
      <c r="G1679" t="s">
        <v>471</v>
      </c>
      <c r="H1679" t="s">
        <v>93</v>
      </c>
      <c r="I1679" t="s">
        <v>444</v>
      </c>
      <c r="J1679" t="s">
        <v>6816</v>
      </c>
      <c r="K1679" t="s">
        <v>473</v>
      </c>
      <c r="L1679" t="s">
        <v>45</v>
      </c>
      <c r="M1679">
        <v>25</v>
      </c>
      <c r="N1679" t="s">
        <v>1638</v>
      </c>
      <c r="O1679" t="s">
        <v>96</v>
      </c>
      <c r="P1679" t="s">
        <v>38</v>
      </c>
    </row>
    <row r="1680" spans="1:16" x14ac:dyDescent="0.55000000000000004">
      <c r="A1680">
        <v>490047</v>
      </c>
      <c r="B1680" t="s">
        <v>6825</v>
      </c>
      <c r="C1680">
        <v>1679</v>
      </c>
      <c r="D1680" t="s">
        <v>6826</v>
      </c>
      <c r="E1680" t="s">
        <v>6827</v>
      </c>
      <c r="F1680" t="s">
        <v>769</v>
      </c>
      <c r="G1680" t="s">
        <v>31</v>
      </c>
      <c r="H1680" t="s">
        <v>100</v>
      </c>
      <c r="I1680" t="s">
        <v>4459</v>
      </c>
      <c r="J1680" t="s">
        <v>81</v>
      </c>
      <c r="K1680" t="s">
        <v>218</v>
      </c>
      <c r="L1680" t="s">
        <v>45</v>
      </c>
      <c r="M1680">
        <v>25</v>
      </c>
      <c r="N1680" t="s">
        <v>4341</v>
      </c>
      <c r="O1680" t="s">
        <v>6828</v>
      </c>
      <c r="P1680" t="s">
        <v>38</v>
      </c>
    </row>
    <row r="1681" spans="1:16" x14ac:dyDescent="0.55000000000000004">
      <c r="A1681">
        <v>490047</v>
      </c>
      <c r="B1681" t="s">
        <v>6825</v>
      </c>
      <c r="C1681">
        <v>1680</v>
      </c>
      <c r="D1681" t="s">
        <v>6829</v>
      </c>
      <c r="E1681" t="s">
        <v>6830</v>
      </c>
      <c r="F1681" t="s">
        <v>3412</v>
      </c>
      <c r="G1681" t="s">
        <v>216</v>
      </c>
      <c r="H1681" t="s">
        <v>45</v>
      </c>
      <c r="I1681" t="s">
        <v>3002</v>
      </c>
      <c r="J1681" t="s">
        <v>781</v>
      </c>
      <c r="K1681" t="s">
        <v>473</v>
      </c>
      <c r="L1681" t="s">
        <v>45</v>
      </c>
      <c r="M1681">
        <v>25</v>
      </c>
      <c r="N1681" t="s">
        <v>1555</v>
      </c>
      <c r="O1681" t="s">
        <v>3306</v>
      </c>
      <c r="P1681" t="s">
        <v>38</v>
      </c>
    </row>
    <row r="1682" spans="1:16" x14ac:dyDescent="0.55000000000000004">
      <c r="A1682">
        <v>490047</v>
      </c>
      <c r="B1682" t="s">
        <v>6825</v>
      </c>
      <c r="C1682">
        <v>1681</v>
      </c>
      <c r="D1682" t="s">
        <v>6831</v>
      </c>
      <c r="E1682" t="s">
        <v>6832</v>
      </c>
      <c r="F1682" t="s">
        <v>6833</v>
      </c>
      <c r="G1682" t="s">
        <v>31</v>
      </c>
      <c r="H1682" t="s">
        <v>42</v>
      </c>
      <c r="I1682" t="s">
        <v>6834</v>
      </c>
      <c r="J1682" t="s">
        <v>81</v>
      </c>
      <c r="K1682" t="s">
        <v>35</v>
      </c>
      <c r="L1682" t="s">
        <v>45</v>
      </c>
      <c r="M1682">
        <v>25</v>
      </c>
      <c r="N1682" t="s">
        <v>6835</v>
      </c>
      <c r="O1682" t="s">
        <v>6836</v>
      </c>
      <c r="P1682" t="s">
        <v>38</v>
      </c>
    </row>
    <row r="1683" spans="1:16" x14ac:dyDescent="0.55000000000000004">
      <c r="A1683">
        <v>490047</v>
      </c>
      <c r="B1683" t="s">
        <v>6825</v>
      </c>
      <c r="C1683">
        <v>1682</v>
      </c>
      <c r="D1683" t="s">
        <v>6837</v>
      </c>
      <c r="E1683" t="s">
        <v>6838</v>
      </c>
      <c r="F1683" t="s">
        <v>6839</v>
      </c>
      <c r="G1683" t="s">
        <v>31</v>
      </c>
      <c r="H1683" t="s">
        <v>42</v>
      </c>
      <c r="I1683" t="s">
        <v>1146</v>
      </c>
      <c r="J1683" t="s">
        <v>6840</v>
      </c>
      <c r="K1683" t="s">
        <v>35</v>
      </c>
      <c r="L1683" t="s">
        <v>45</v>
      </c>
      <c r="M1683">
        <v>25</v>
      </c>
      <c r="N1683" t="s">
        <v>2097</v>
      </c>
      <c r="O1683" t="s">
        <v>710</v>
      </c>
      <c r="P1683" t="s">
        <v>38</v>
      </c>
    </row>
    <row r="1684" spans="1:16" x14ac:dyDescent="0.55000000000000004">
      <c r="A1684">
        <v>490047</v>
      </c>
      <c r="B1684" t="s">
        <v>6825</v>
      </c>
      <c r="C1684">
        <v>1683</v>
      </c>
      <c r="D1684" t="s">
        <v>6841</v>
      </c>
      <c r="E1684" t="s">
        <v>6842</v>
      </c>
      <c r="F1684" t="s">
        <v>6843</v>
      </c>
      <c r="G1684" t="s">
        <v>216</v>
      </c>
      <c r="H1684" t="s">
        <v>32</v>
      </c>
      <c r="I1684" t="s">
        <v>6844</v>
      </c>
      <c r="J1684" t="s">
        <v>81</v>
      </c>
      <c r="K1684" t="s">
        <v>218</v>
      </c>
      <c r="L1684" t="s">
        <v>45</v>
      </c>
      <c r="M1684">
        <v>25</v>
      </c>
      <c r="N1684" t="s">
        <v>238</v>
      </c>
      <c r="O1684" t="s">
        <v>2538</v>
      </c>
      <c r="P1684" t="s">
        <v>38</v>
      </c>
    </row>
    <row r="1685" spans="1:16" x14ac:dyDescent="0.55000000000000004">
      <c r="A1685">
        <v>490047</v>
      </c>
      <c r="B1685" t="s">
        <v>6825</v>
      </c>
      <c r="C1685">
        <v>1684</v>
      </c>
      <c r="D1685" t="s">
        <v>6845</v>
      </c>
      <c r="E1685" t="s">
        <v>6846</v>
      </c>
      <c r="F1685" t="s">
        <v>6376</v>
      </c>
      <c r="G1685" t="s">
        <v>216</v>
      </c>
      <c r="H1685" t="s">
        <v>249</v>
      </c>
      <c r="I1685" t="s">
        <v>4212</v>
      </c>
      <c r="J1685" t="s">
        <v>81</v>
      </c>
      <c r="K1685" t="s">
        <v>218</v>
      </c>
      <c r="L1685" t="s">
        <v>45</v>
      </c>
      <c r="M1685">
        <v>25</v>
      </c>
      <c r="N1685" t="s">
        <v>6847</v>
      </c>
      <c r="O1685" t="s">
        <v>6848</v>
      </c>
      <c r="P1685" t="s">
        <v>6849</v>
      </c>
    </row>
    <row r="1686" spans="1:16" x14ac:dyDescent="0.55000000000000004">
      <c r="A1686">
        <v>490047</v>
      </c>
      <c r="B1686" t="s">
        <v>6825</v>
      </c>
      <c r="C1686">
        <v>1685</v>
      </c>
      <c r="D1686" t="s">
        <v>6850</v>
      </c>
      <c r="E1686" t="s">
        <v>6851</v>
      </c>
      <c r="F1686" t="s">
        <v>1903</v>
      </c>
      <c r="G1686" t="s">
        <v>216</v>
      </c>
      <c r="H1686" t="s">
        <v>983</v>
      </c>
      <c r="I1686" t="s">
        <v>3331</v>
      </c>
      <c r="J1686" t="s">
        <v>81</v>
      </c>
      <c r="K1686" t="s">
        <v>473</v>
      </c>
      <c r="L1686" t="s">
        <v>45</v>
      </c>
      <c r="M1686">
        <v>25</v>
      </c>
      <c r="N1686" t="s">
        <v>3261</v>
      </c>
      <c r="O1686" t="s">
        <v>573</v>
      </c>
      <c r="P1686" t="s">
        <v>38</v>
      </c>
    </row>
    <row r="1687" spans="1:16" x14ac:dyDescent="0.55000000000000004">
      <c r="A1687">
        <v>490047</v>
      </c>
      <c r="B1687" t="s">
        <v>6825</v>
      </c>
      <c r="C1687">
        <v>1686</v>
      </c>
      <c r="D1687" t="s">
        <v>6852</v>
      </c>
      <c r="E1687" t="s">
        <v>6853</v>
      </c>
      <c r="F1687" t="s">
        <v>6669</v>
      </c>
      <c r="G1687" t="s">
        <v>216</v>
      </c>
      <c r="H1687" t="s">
        <v>93</v>
      </c>
      <c r="I1687" t="s">
        <v>6854</v>
      </c>
      <c r="J1687" t="s">
        <v>81</v>
      </c>
      <c r="K1687" t="s">
        <v>473</v>
      </c>
      <c r="L1687" t="s">
        <v>45</v>
      </c>
      <c r="M1687">
        <v>25</v>
      </c>
      <c r="N1687" t="s">
        <v>1269</v>
      </c>
      <c r="O1687" t="s">
        <v>1564</v>
      </c>
      <c r="P1687" t="s">
        <v>38</v>
      </c>
    </row>
    <row r="1688" spans="1:16" x14ac:dyDescent="0.55000000000000004">
      <c r="A1688">
        <v>490047</v>
      </c>
      <c r="B1688" t="s">
        <v>6825</v>
      </c>
      <c r="C1688">
        <v>1687</v>
      </c>
      <c r="D1688" t="s">
        <v>6855</v>
      </c>
      <c r="E1688" t="s">
        <v>6856</v>
      </c>
      <c r="F1688" t="s">
        <v>3518</v>
      </c>
      <c r="G1688" t="s">
        <v>471</v>
      </c>
      <c r="H1688" t="s">
        <v>65</v>
      </c>
      <c r="I1688" t="s">
        <v>6857</v>
      </c>
      <c r="J1688" t="s">
        <v>81</v>
      </c>
      <c r="K1688" t="s">
        <v>473</v>
      </c>
      <c r="L1688" t="s">
        <v>45</v>
      </c>
      <c r="M1688">
        <v>25</v>
      </c>
      <c r="N1688" t="s">
        <v>6858</v>
      </c>
      <c r="O1688" t="s">
        <v>47</v>
      </c>
      <c r="P1688" t="s">
        <v>38</v>
      </c>
    </row>
    <row r="1689" spans="1:16" x14ac:dyDescent="0.55000000000000004">
      <c r="A1689">
        <v>490047</v>
      </c>
      <c r="B1689" t="s">
        <v>6825</v>
      </c>
      <c r="C1689">
        <v>1688</v>
      </c>
      <c r="D1689" t="s">
        <v>6859</v>
      </c>
      <c r="E1689" t="s">
        <v>6860</v>
      </c>
      <c r="F1689" t="s">
        <v>6861</v>
      </c>
      <c r="G1689" t="s">
        <v>471</v>
      </c>
      <c r="H1689" t="s">
        <v>42</v>
      </c>
      <c r="I1689" t="s">
        <v>6862</v>
      </c>
      <c r="J1689" t="s">
        <v>81</v>
      </c>
      <c r="K1689" t="s">
        <v>473</v>
      </c>
      <c r="L1689" t="s">
        <v>45</v>
      </c>
      <c r="M1689">
        <v>25</v>
      </c>
      <c r="N1689" t="s">
        <v>6863</v>
      </c>
      <c r="O1689" t="s">
        <v>2573</v>
      </c>
      <c r="P1689" t="s">
        <v>38</v>
      </c>
    </row>
    <row r="1690" spans="1:16" x14ac:dyDescent="0.55000000000000004">
      <c r="A1690">
        <v>490047</v>
      </c>
      <c r="B1690" t="s">
        <v>6825</v>
      </c>
      <c r="C1690">
        <v>1689</v>
      </c>
      <c r="D1690" t="s">
        <v>6864</v>
      </c>
      <c r="E1690" t="s">
        <v>6865</v>
      </c>
      <c r="F1690" t="s">
        <v>5899</v>
      </c>
      <c r="G1690" t="s">
        <v>31</v>
      </c>
      <c r="H1690" t="s">
        <v>100</v>
      </c>
      <c r="I1690" t="s">
        <v>224</v>
      </c>
      <c r="J1690" t="s">
        <v>6840</v>
      </c>
      <c r="K1690" t="s">
        <v>35</v>
      </c>
      <c r="L1690" t="s">
        <v>45</v>
      </c>
      <c r="M1690">
        <v>25</v>
      </c>
      <c r="N1690" t="s">
        <v>823</v>
      </c>
      <c r="O1690" t="s">
        <v>5601</v>
      </c>
      <c r="P1690" t="s">
        <v>38</v>
      </c>
    </row>
    <row r="1691" spans="1:16" x14ac:dyDescent="0.55000000000000004">
      <c r="A1691">
        <v>490047</v>
      </c>
      <c r="B1691" t="s">
        <v>6825</v>
      </c>
      <c r="C1691">
        <v>1690</v>
      </c>
      <c r="D1691" t="s">
        <v>6866</v>
      </c>
      <c r="E1691" t="s">
        <v>6867</v>
      </c>
      <c r="F1691" t="s">
        <v>2258</v>
      </c>
      <c r="G1691" t="s">
        <v>31</v>
      </c>
      <c r="H1691" t="s">
        <v>45</v>
      </c>
      <c r="I1691" t="s">
        <v>6868</v>
      </c>
      <c r="J1691" t="s">
        <v>781</v>
      </c>
      <c r="K1691" t="s">
        <v>35</v>
      </c>
      <c r="L1691" t="s">
        <v>45</v>
      </c>
      <c r="M1691">
        <v>25</v>
      </c>
      <c r="N1691" t="s">
        <v>542</v>
      </c>
      <c r="O1691" t="s">
        <v>3399</v>
      </c>
      <c r="P1691" t="s">
        <v>38</v>
      </c>
    </row>
    <row r="1692" spans="1:16" x14ac:dyDescent="0.55000000000000004">
      <c r="A1692">
        <v>490047</v>
      </c>
      <c r="B1692" t="s">
        <v>6825</v>
      </c>
      <c r="C1692">
        <v>1691</v>
      </c>
      <c r="D1692" t="s">
        <v>6869</v>
      </c>
      <c r="E1692" t="s">
        <v>6870</v>
      </c>
      <c r="F1692" t="s">
        <v>6871</v>
      </c>
      <c r="G1692" t="s">
        <v>31</v>
      </c>
      <c r="H1692" t="s">
        <v>42</v>
      </c>
      <c r="I1692" t="s">
        <v>6872</v>
      </c>
      <c r="J1692" t="s">
        <v>81</v>
      </c>
      <c r="K1692" t="s">
        <v>35</v>
      </c>
      <c r="L1692" t="s">
        <v>42</v>
      </c>
      <c r="M1692">
        <v>23</v>
      </c>
      <c r="N1692" t="s">
        <v>6873</v>
      </c>
      <c r="O1692" t="s">
        <v>3880</v>
      </c>
      <c r="P1692" t="s">
        <v>38</v>
      </c>
    </row>
    <row r="1693" spans="1:16" x14ac:dyDescent="0.55000000000000004">
      <c r="A1693">
        <v>490047</v>
      </c>
      <c r="B1693" t="s">
        <v>6825</v>
      </c>
      <c r="C1693">
        <v>1692</v>
      </c>
      <c r="D1693" t="s">
        <v>6874</v>
      </c>
      <c r="E1693" t="s">
        <v>6875</v>
      </c>
      <c r="F1693" t="s">
        <v>6876</v>
      </c>
      <c r="G1693" t="s">
        <v>216</v>
      </c>
      <c r="H1693" t="s">
        <v>158</v>
      </c>
      <c r="I1693" t="s">
        <v>1850</v>
      </c>
      <c r="J1693" t="s">
        <v>81</v>
      </c>
      <c r="K1693" t="s">
        <v>218</v>
      </c>
      <c r="L1693" t="s">
        <v>45</v>
      </c>
      <c r="M1693">
        <v>25</v>
      </c>
      <c r="N1693" t="s">
        <v>6877</v>
      </c>
      <c r="O1693" t="s">
        <v>5434</v>
      </c>
      <c r="P1693" t="s">
        <v>38</v>
      </c>
    </row>
    <row r="1694" spans="1:16" x14ac:dyDescent="0.55000000000000004">
      <c r="A1694">
        <v>490047</v>
      </c>
      <c r="B1694" t="s">
        <v>6825</v>
      </c>
      <c r="C1694">
        <v>1693</v>
      </c>
      <c r="D1694" t="s">
        <v>6878</v>
      </c>
      <c r="E1694" t="s">
        <v>6879</v>
      </c>
      <c r="F1694" t="s">
        <v>6880</v>
      </c>
      <c r="G1694" t="s">
        <v>216</v>
      </c>
      <c r="H1694" t="s">
        <v>45</v>
      </c>
      <c r="I1694" t="s">
        <v>380</v>
      </c>
      <c r="J1694" t="s">
        <v>6840</v>
      </c>
      <c r="K1694" t="s">
        <v>218</v>
      </c>
      <c r="L1694" t="s">
        <v>45</v>
      </c>
      <c r="M1694">
        <v>25</v>
      </c>
      <c r="N1694" t="s">
        <v>3993</v>
      </c>
      <c r="O1694" t="s">
        <v>1896</v>
      </c>
      <c r="P1694" t="s">
        <v>38</v>
      </c>
    </row>
    <row r="1695" spans="1:16" x14ac:dyDescent="0.55000000000000004">
      <c r="A1695">
        <v>490047</v>
      </c>
      <c r="B1695" t="s">
        <v>6825</v>
      </c>
      <c r="C1695">
        <v>1694</v>
      </c>
      <c r="D1695" t="s">
        <v>6881</v>
      </c>
      <c r="E1695" t="s">
        <v>6882</v>
      </c>
      <c r="F1695" t="s">
        <v>3671</v>
      </c>
      <c r="G1695" t="s">
        <v>471</v>
      </c>
      <c r="H1695" t="s">
        <v>93</v>
      </c>
      <c r="I1695" t="s">
        <v>1790</v>
      </c>
      <c r="J1695" t="s">
        <v>781</v>
      </c>
      <c r="K1695" t="s">
        <v>473</v>
      </c>
      <c r="L1695" t="s">
        <v>93</v>
      </c>
      <c r="M1695">
        <v>28</v>
      </c>
      <c r="N1695" t="s">
        <v>244</v>
      </c>
      <c r="O1695" t="s">
        <v>1062</v>
      </c>
      <c r="P1695" t="s">
        <v>38</v>
      </c>
    </row>
    <row r="1696" spans="1:16" x14ac:dyDescent="0.55000000000000004">
      <c r="A1696">
        <v>490047</v>
      </c>
      <c r="B1696" t="s">
        <v>6825</v>
      </c>
      <c r="C1696">
        <v>1695</v>
      </c>
      <c r="D1696" t="s">
        <v>6883</v>
      </c>
      <c r="E1696" t="s">
        <v>6884</v>
      </c>
      <c r="F1696" t="s">
        <v>5541</v>
      </c>
      <c r="G1696" t="s">
        <v>471</v>
      </c>
      <c r="H1696" t="s">
        <v>100</v>
      </c>
      <c r="I1696" t="s">
        <v>4558</v>
      </c>
      <c r="J1696" t="s">
        <v>6840</v>
      </c>
      <c r="K1696" t="s">
        <v>473</v>
      </c>
      <c r="L1696" t="s">
        <v>45</v>
      </c>
      <c r="M1696">
        <v>25</v>
      </c>
      <c r="N1696" t="s">
        <v>3352</v>
      </c>
      <c r="O1696" t="s">
        <v>2060</v>
      </c>
      <c r="P1696" t="s">
        <v>38</v>
      </c>
    </row>
    <row r="1697" spans="1:16" x14ac:dyDescent="0.55000000000000004">
      <c r="A1697">
        <v>490047</v>
      </c>
      <c r="B1697" t="s">
        <v>6825</v>
      </c>
      <c r="C1697">
        <v>1696</v>
      </c>
      <c r="D1697" t="s">
        <v>6885</v>
      </c>
      <c r="E1697" t="s">
        <v>6886</v>
      </c>
      <c r="F1697" t="s">
        <v>6887</v>
      </c>
      <c r="G1697" t="s">
        <v>216</v>
      </c>
      <c r="H1697" t="s">
        <v>100</v>
      </c>
      <c r="I1697" t="s">
        <v>317</v>
      </c>
      <c r="J1697" t="s">
        <v>781</v>
      </c>
      <c r="K1697" t="s">
        <v>218</v>
      </c>
      <c r="L1697" t="s">
        <v>45</v>
      </c>
      <c r="M1697">
        <v>25</v>
      </c>
      <c r="N1697" t="s">
        <v>842</v>
      </c>
      <c r="O1697" t="s">
        <v>6888</v>
      </c>
      <c r="P1697" t="s">
        <v>38</v>
      </c>
    </row>
    <row r="1698" spans="1:16" x14ac:dyDescent="0.55000000000000004">
      <c r="A1698">
        <v>490047</v>
      </c>
      <c r="B1698" t="s">
        <v>6825</v>
      </c>
      <c r="C1698">
        <v>1697</v>
      </c>
      <c r="D1698" t="s">
        <v>6889</v>
      </c>
      <c r="E1698" t="s">
        <v>6890</v>
      </c>
      <c r="F1698" t="s">
        <v>6202</v>
      </c>
      <c r="G1698" t="s">
        <v>31</v>
      </c>
      <c r="H1698" t="s">
        <v>45</v>
      </c>
      <c r="I1698" t="s">
        <v>2664</v>
      </c>
      <c r="J1698" t="s">
        <v>781</v>
      </c>
      <c r="K1698" t="s">
        <v>35</v>
      </c>
      <c r="L1698" t="s">
        <v>45</v>
      </c>
      <c r="M1698">
        <v>25</v>
      </c>
      <c r="N1698" t="s">
        <v>6891</v>
      </c>
      <c r="O1698" t="s">
        <v>1838</v>
      </c>
      <c r="P1698" t="s">
        <v>38</v>
      </c>
    </row>
    <row r="1699" spans="1:16" x14ac:dyDescent="0.55000000000000004">
      <c r="A1699">
        <v>490047</v>
      </c>
      <c r="B1699" t="s">
        <v>6825</v>
      </c>
      <c r="C1699">
        <v>1698</v>
      </c>
      <c r="D1699" t="s">
        <v>6892</v>
      </c>
      <c r="E1699" t="s">
        <v>6893</v>
      </c>
      <c r="F1699" t="s">
        <v>1641</v>
      </c>
      <c r="G1699" t="s">
        <v>216</v>
      </c>
      <c r="H1699" t="s">
        <v>65</v>
      </c>
      <c r="I1699" t="s">
        <v>6894</v>
      </c>
      <c r="J1699" t="s">
        <v>781</v>
      </c>
      <c r="K1699" t="s">
        <v>218</v>
      </c>
      <c r="L1699" t="s">
        <v>45</v>
      </c>
      <c r="M1699">
        <v>25</v>
      </c>
      <c r="N1699" t="s">
        <v>2881</v>
      </c>
      <c r="O1699" t="s">
        <v>6895</v>
      </c>
      <c r="P1699" t="s">
        <v>38</v>
      </c>
    </row>
    <row r="1700" spans="1:16" x14ac:dyDescent="0.55000000000000004">
      <c r="A1700">
        <v>490047</v>
      </c>
      <c r="B1700" t="s">
        <v>6825</v>
      </c>
      <c r="C1700">
        <v>1699</v>
      </c>
      <c r="D1700" t="s">
        <v>6896</v>
      </c>
      <c r="E1700" t="s">
        <v>6897</v>
      </c>
      <c r="F1700" t="s">
        <v>4606</v>
      </c>
      <c r="G1700" t="s">
        <v>471</v>
      </c>
      <c r="H1700" t="s">
        <v>65</v>
      </c>
      <c r="I1700" t="s">
        <v>6898</v>
      </c>
      <c r="J1700" t="s">
        <v>781</v>
      </c>
      <c r="K1700" t="s">
        <v>473</v>
      </c>
      <c r="L1700" t="s">
        <v>65</v>
      </c>
      <c r="M1700">
        <v>26</v>
      </c>
      <c r="N1700" t="s">
        <v>6899</v>
      </c>
      <c r="O1700" t="s">
        <v>2315</v>
      </c>
      <c r="P1700" t="s">
        <v>38</v>
      </c>
    </row>
    <row r="1701" spans="1:16" x14ac:dyDescent="0.55000000000000004">
      <c r="A1701">
        <v>492216</v>
      </c>
      <c r="B1701" t="s">
        <v>6900</v>
      </c>
      <c r="C1701">
        <v>1700</v>
      </c>
      <c r="D1701" t="s">
        <v>6901</v>
      </c>
      <c r="E1701" t="s">
        <v>6902</v>
      </c>
      <c r="F1701" t="s">
        <v>6903</v>
      </c>
      <c r="G1701" t="s">
        <v>471</v>
      </c>
      <c r="H1701" t="s">
        <v>51</v>
      </c>
      <c r="I1701" t="s">
        <v>2169</v>
      </c>
      <c r="J1701" t="s">
        <v>4715</v>
      </c>
      <c r="K1701" t="s">
        <v>473</v>
      </c>
      <c r="L1701" t="s">
        <v>51</v>
      </c>
      <c r="M1701">
        <v>29</v>
      </c>
      <c r="N1701" t="s">
        <v>6904</v>
      </c>
      <c r="O1701" t="s">
        <v>325</v>
      </c>
      <c r="P1701" t="s">
        <v>38</v>
      </c>
    </row>
    <row r="1702" spans="1:16" x14ac:dyDescent="0.55000000000000004">
      <c r="A1702">
        <v>492216</v>
      </c>
      <c r="B1702" t="s">
        <v>6900</v>
      </c>
      <c r="C1702">
        <v>1701</v>
      </c>
      <c r="D1702" t="s">
        <v>6905</v>
      </c>
      <c r="E1702" t="s">
        <v>6906</v>
      </c>
      <c r="F1702" t="s">
        <v>1167</v>
      </c>
      <c r="G1702" t="s">
        <v>471</v>
      </c>
      <c r="H1702" t="s">
        <v>100</v>
      </c>
      <c r="I1702" t="s">
        <v>4119</v>
      </c>
      <c r="J1702" t="s">
        <v>399</v>
      </c>
      <c r="K1702" t="s">
        <v>473</v>
      </c>
      <c r="L1702" t="s">
        <v>100</v>
      </c>
      <c r="M1702">
        <v>27</v>
      </c>
      <c r="N1702" t="s">
        <v>3574</v>
      </c>
      <c r="O1702" t="s">
        <v>3109</v>
      </c>
      <c r="P1702" t="s">
        <v>38</v>
      </c>
    </row>
    <row r="1703" spans="1:16" x14ac:dyDescent="0.55000000000000004">
      <c r="A1703">
        <v>491016</v>
      </c>
      <c r="B1703" t="s">
        <v>6907</v>
      </c>
      <c r="C1703">
        <v>1702</v>
      </c>
      <c r="D1703" t="s">
        <v>6908</v>
      </c>
      <c r="E1703" t="s">
        <v>6909</v>
      </c>
      <c r="F1703" t="s">
        <v>6910</v>
      </c>
      <c r="G1703" t="s">
        <v>107</v>
      </c>
      <c r="H1703" t="s">
        <v>65</v>
      </c>
      <c r="I1703" t="s">
        <v>6539</v>
      </c>
      <c r="J1703" t="s">
        <v>3492</v>
      </c>
      <c r="K1703" t="s">
        <v>5403</v>
      </c>
      <c r="L1703" t="s">
        <v>65</v>
      </c>
      <c r="M1703">
        <v>26</v>
      </c>
      <c r="N1703" t="s">
        <v>6911</v>
      </c>
      <c r="O1703" t="s">
        <v>6912</v>
      </c>
      <c r="P1703" t="s">
        <v>38</v>
      </c>
    </row>
    <row r="1704" spans="1:16" x14ac:dyDescent="0.55000000000000004">
      <c r="A1704">
        <v>491016</v>
      </c>
      <c r="B1704" t="s">
        <v>6907</v>
      </c>
      <c r="C1704">
        <v>1703</v>
      </c>
      <c r="D1704" t="s">
        <v>6913</v>
      </c>
      <c r="E1704" t="s">
        <v>6914</v>
      </c>
      <c r="F1704" t="s">
        <v>6915</v>
      </c>
      <c r="G1704" t="s">
        <v>13121</v>
      </c>
      <c r="H1704" t="s">
        <v>100</v>
      </c>
      <c r="I1704" t="s">
        <v>3295</v>
      </c>
      <c r="J1704" t="s">
        <v>3492</v>
      </c>
      <c r="K1704" t="s">
        <v>5403</v>
      </c>
      <c r="L1704" t="s">
        <v>65</v>
      </c>
      <c r="M1704">
        <v>26</v>
      </c>
      <c r="N1704" t="s">
        <v>232</v>
      </c>
      <c r="O1704" t="s">
        <v>6916</v>
      </c>
      <c r="P1704" t="s">
        <v>38</v>
      </c>
    </row>
    <row r="1705" spans="1:16" x14ac:dyDescent="0.55000000000000004">
      <c r="A1705">
        <v>491016</v>
      </c>
      <c r="B1705" t="s">
        <v>6907</v>
      </c>
      <c r="C1705">
        <v>1704</v>
      </c>
      <c r="D1705" t="s">
        <v>6917</v>
      </c>
      <c r="E1705" t="s">
        <v>6918</v>
      </c>
      <c r="F1705" t="s">
        <v>6919</v>
      </c>
      <c r="G1705" t="s">
        <v>107</v>
      </c>
      <c r="H1705" t="s">
        <v>100</v>
      </c>
      <c r="I1705" t="s">
        <v>3133</v>
      </c>
      <c r="J1705" t="s">
        <v>3492</v>
      </c>
      <c r="K1705" t="s">
        <v>3558</v>
      </c>
      <c r="L1705" t="s">
        <v>65</v>
      </c>
      <c r="M1705">
        <v>26</v>
      </c>
      <c r="N1705" t="s">
        <v>2097</v>
      </c>
      <c r="O1705" t="s">
        <v>828</v>
      </c>
      <c r="P1705" t="s">
        <v>38</v>
      </c>
    </row>
    <row r="1706" spans="1:16" x14ac:dyDescent="0.55000000000000004">
      <c r="A1706">
        <v>491016</v>
      </c>
      <c r="B1706" t="s">
        <v>6907</v>
      </c>
      <c r="C1706">
        <v>1705</v>
      </c>
      <c r="D1706" t="s">
        <v>6920</v>
      </c>
      <c r="E1706" t="s">
        <v>6921</v>
      </c>
      <c r="F1706" t="s">
        <v>2962</v>
      </c>
      <c r="G1706" t="s">
        <v>116</v>
      </c>
      <c r="H1706" t="s">
        <v>51</v>
      </c>
      <c r="I1706" t="s">
        <v>3398</v>
      </c>
      <c r="J1706" t="s">
        <v>3492</v>
      </c>
      <c r="K1706" t="s">
        <v>3558</v>
      </c>
      <c r="L1706" t="s">
        <v>51</v>
      </c>
      <c r="M1706">
        <v>29</v>
      </c>
      <c r="N1706" t="s">
        <v>6922</v>
      </c>
      <c r="O1706" t="s">
        <v>161</v>
      </c>
      <c r="P1706" t="s">
        <v>38</v>
      </c>
    </row>
    <row r="1707" spans="1:16" x14ac:dyDescent="0.55000000000000004">
      <c r="A1707">
        <v>491016</v>
      </c>
      <c r="B1707" t="s">
        <v>6907</v>
      </c>
      <c r="C1707">
        <v>1706</v>
      </c>
      <c r="D1707" t="s">
        <v>6923</v>
      </c>
      <c r="E1707" t="s">
        <v>6924</v>
      </c>
      <c r="F1707" t="s">
        <v>6195</v>
      </c>
      <c r="G1707" t="s">
        <v>116</v>
      </c>
      <c r="H1707" t="s">
        <v>65</v>
      </c>
      <c r="I1707" t="s">
        <v>3480</v>
      </c>
      <c r="J1707" t="s">
        <v>3492</v>
      </c>
      <c r="K1707" t="s">
        <v>35</v>
      </c>
      <c r="L1707" t="s">
        <v>65</v>
      </c>
      <c r="M1707">
        <v>26</v>
      </c>
      <c r="N1707" t="s">
        <v>6925</v>
      </c>
      <c r="O1707" t="s">
        <v>239</v>
      </c>
      <c r="P1707" t="s">
        <v>38</v>
      </c>
    </row>
    <row r="1708" spans="1:16" x14ac:dyDescent="0.55000000000000004">
      <c r="A1708">
        <v>491016</v>
      </c>
      <c r="B1708" t="s">
        <v>6907</v>
      </c>
      <c r="C1708">
        <v>1707</v>
      </c>
      <c r="D1708" t="s">
        <v>6926</v>
      </c>
      <c r="E1708" t="s">
        <v>6927</v>
      </c>
      <c r="F1708" t="s">
        <v>6928</v>
      </c>
      <c r="G1708" t="s">
        <v>116</v>
      </c>
      <c r="H1708" t="s">
        <v>404</v>
      </c>
      <c r="I1708" t="s">
        <v>3424</v>
      </c>
      <c r="J1708" t="s">
        <v>3492</v>
      </c>
      <c r="K1708" t="s">
        <v>35</v>
      </c>
      <c r="L1708" t="s">
        <v>65</v>
      </c>
      <c r="M1708">
        <v>26</v>
      </c>
      <c r="N1708" t="s">
        <v>1413</v>
      </c>
      <c r="O1708" t="s">
        <v>4213</v>
      </c>
      <c r="P1708" t="s">
        <v>38</v>
      </c>
    </row>
    <row r="1709" spans="1:16" x14ac:dyDescent="0.55000000000000004">
      <c r="A1709">
        <v>491016</v>
      </c>
      <c r="B1709" t="s">
        <v>6907</v>
      </c>
      <c r="C1709">
        <v>1708</v>
      </c>
      <c r="D1709" t="s">
        <v>6929</v>
      </c>
      <c r="E1709" t="s">
        <v>6930</v>
      </c>
      <c r="F1709" t="s">
        <v>6931</v>
      </c>
      <c r="G1709" t="s">
        <v>31</v>
      </c>
      <c r="H1709" t="s">
        <v>65</v>
      </c>
      <c r="I1709" t="s">
        <v>3215</v>
      </c>
      <c r="J1709" t="s">
        <v>3492</v>
      </c>
      <c r="K1709" t="s">
        <v>35</v>
      </c>
      <c r="L1709" t="s">
        <v>65</v>
      </c>
      <c r="M1709">
        <v>26</v>
      </c>
      <c r="N1709" t="s">
        <v>1404</v>
      </c>
      <c r="O1709" t="s">
        <v>1181</v>
      </c>
      <c r="P1709" t="s">
        <v>38</v>
      </c>
    </row>
    <row r="1710" spans="1:16" x14ac:dyDescent="0.55000000000000004">
      <c r="A1710">
        <v>491016</v>
      </c>
      <c r="B1710" t="s">
        <v>6907</v>
      </c>
      <c r="C1710">
        <v>1709</v>
      </c>
      <c r="D1710" t="s">
        <v>6932</v>
      </c>
      <c r="E1710" t="s">
        <v>6933</v>
      </c>
      <c r="F1710" t="s">
        <v>6934</v>
      </c>
      <c r="G1710" t="s">
        <v>116</v>
      </c>
      <c r="H1710" t="s">
        <v>51</v>
      </c>
      <c r="I1710" t="s">
        <v>3398</v>
      </c>
      <c r="J1710" t="s">
        <v>3492</v>
      </c>
      <c r="K1710" t="s">
        <v>35</v>
      </c>
      <c r="L1710" t="s">
        <v>65</v>
      </c>
      <c r="M1710">
        <v>26</v>
      </c>
      <c r="N1710" t="s">
        <v>4314</v>
      </c>
      <c r="O1710" t="s">
        <v>1210</v>
      </c>
      <c r="P1710" t="s">
        <v>38</v>
      </c>
    </row>
    <row r="1711" spans="1:16" x14ac:dyDescent="0.55000000000000004">
      <c r="A1711">
        <v>491016</v>
      </c>
      <c r="B1711" t="s">
        <v>6907</v>
      </c>
      <c r="C1711">
        <v>1710</v>
      </c>
      <c r="D1711" t="s">
        <v>6935</v>
      </c>
      <c r="E1711" t="s">
        <v>6936</v>
      </c>
      <c r="F1711" t="s">
        <v>6937</v>
      </c>
      <c r="G1711" t="s">
        <v>216</v>
      </c>
      <c r="H1711" t="s">
        <v>65</v>
      </c>
      <c r="I1711" t="s">
        <v>3215</v>
      </c>
      <c r="J1711" t="s">
        <v>3492</v>
      </c>
      <c r="K1711" t="s">
        <v>218</v>
      </c>
      <c r="L1711" t="s">
        <v>65</v>
      </c>
      <c r="M1711">
        <v>26</v>
      </c>
      <c r="N1711" t="s">
        <v>2000</v>
      </c>
      <c r="O1711" t="s">
        <v>6938</v>
      </c>
      <c r="P1711" t="s">
        <v>38</v>
      </c>
    </row>
    <row r="1712" spans="1:16" x14ac:dyDescent="0.55000000000000004">
      <c r="A1712">
        <v>491016</v>
      </c>
      <c r="B1712" t="s">
        <v>6907</v>
      </c>
      <c r="C1712">
        <v>1711</v>
      </c>
      <c r="D1712" t="s">
        <v>6939</v>
      </c>
      <c r="E1712" t="s">
        <v>6940</v>
      </c>
      <c r="F1712" t="s">
        <v>4513</v>
      </c>
      <c r="G1712" t="s">
        <v>216</v>
      </c>
      <c r="H1712" t="s">
        <v>65</v>
      </c>
      <c r="I1712" t="s">
        <v>3480</v>
      </c>
      <c r="J1712" t="s">
        <v>3492</v>
      </c>
      <c r="K1712" t="s">
        <v>218</v>
      </c>
      <c r="L1712" t="s">
        <v>65</v>
      </c>
      <c r="M1712">
        <v>26</v>
      </c>
      <c r="N1712" t="s">
        <v>6941</v>
      </c>
      <c r="O1712" t="s">
        <v>6942</v>
      </c>
      <c r="P1712" t="s">
        <v>38</v>
      </c>
    </row>
    <row r="1713" spans="1:16" x14ac:dyDescent="0.55000000000000004">
      <c r="A1713">
        <v>491016</v>
      </c>
      <c r="B1713" t="s">
        <v>6907</v>
      </c>
      <c r="C1713">
        <v>1712</v>
      </c>
      <c r="D1713" t="s">
        <v>6943</v>
      </c>
      <c r="E1713" t="s">
        <v>6944</v>
      </c>
      <c r="F1713" t="s">
        <v>2789</v>
      </c>
      <c r="G1713" t="s">
        <v>471</v>
      </c>
      <c r="H1713" t="s">
        <v>65</v>
      </c>
      <c r="I1713" t="s">
        <v>494</v>
      </c>
      <c r="J1713" t="s">
        <v>3492</v>
      </c>
      <c r="K1713" t="s">
        <v>473</v>
      </c>
      <c r="L1713" t="s">
        <v>65</v>
      </c>
      <c r="M1713">
        <v>26</v>
      </c>
      <c r="N1713" t="s">
        <v>2184</v>
      </c>
      <c r="O1713" t="s">
        <v>96</v>
      </c>
      <c r="P1713" t="s">
        <v>38</v>
      </c>
    </row>
    <row r="1714" spans="1:16" x14ac:dyDescent="0.55000000000000004">
      <c r="A1714">
        <v>492201</v>
      </c>
      <c r="B1714" t="s">
        <v>6945</v>
      </c>
      <c r="C1714">
        <v>1713</v>
      </c>
      <c r="D1714" t="s">
        <v>6946</v>
      </c>
      <c r="E1714" t="s">
        <v>6947</v>
      </c>
      <c r="F1714" t="s">
        <v>3365</v>
      </c>
      <c r="G1714" t="s">
        <v>31</v>
      </c>
      <c r="H1714" t="s">
        <v>45</v>
      </c>
      <c r="I1714" t="s">
        <v>1249</v>
      </c>
      <c r="J1714" t="s">
        <v>295</v>
      </c>
      <c r="K1714" t="s">
        <v>35</v>
      </c>
      <c r="L1714" t="s">
        <v>45</v>
      </c>
      <c r="M1714">
        <v>25</v>
      </c>
      <c r="N1714" t="s">
        <v>6948</v>
      </c>
      <c r="O1714" t="s">
        <v>161</v>
      </c>
      <c r="P1714" t="s">
        <v>38</v>
      </c>
    </row>
    <row r="1715" spans="1:16" x14ac:dyDescent="0.55000000000000004">
      <c r="A1715">
        <v>492201</v>
      </c>
      <c r="B1715" t="s">
        <v>6945</v>
      </c>
      <c r="C1715">
        <v>1714</v>
      </c>
      <c r="D1715" t="s">
        <v>6949</v>
      </c>
      <c r="E1715" t="s">
        <v>6950</v>
      </c>
      <c r="F1715" t="s">
        <v>5698</v>
      </c>
      <c r="G1715" t="s">
        <v>31</v>
      </c>
      <c r="H1715" t="s">
        <v>45</v>
      </c>
      <c r="I1715" t="s">
        <v>6951</v>
      </c>
      <c r="J1715" t="s">
        <v>399</v>
      </c>
      <c r="K1715" t="s">
        <v>35</v>
      </c>
      <c r="L1715" t="s">
        <v>45</v>
      </c>
      <c r="M1715">
        <v>25</v>
      </c>
      <c r="N1715" t="s">
        <v>127</v>
      </c>
      <c r="O1715" t="s">
        <v>6952</v>
      </c>
      <c r="P1715" t="s">
        <v>38</v>
      </c>
    </row>
    <row r="1716" spans="1:16" x14ac:dyDescent="0.55000000000000004">
      <c r="A1716">
        <v>492201</v>
      </c>
      <c r="B1716" t="s">
        <v>6945</v>
      </c>
      <c r="C1716">
        <v>1715</v>
      </c>
      <c r="D1716" t="s">
        <v>6953</v>
      </c>
      <c r="E1716" t="s">
        <v>6954</v>
      </c>
      <c r="F1716" t="s">
        <v>2449</v>
      </c>
      <c r="G1716" t="s">
        <v>31</v>
      </c>
      <c r="H1716" t="s">
        <v>51</v>
      </c>
      <c r="I1716" t="s">
        <v>2169</v>
      </c>
      <c r="J1716" t="s">
        <v>191</v>
      </c>
      <c r="K1716" t="s">
        <v>35</v>
      </c>
      <c r="L1716" t="s">
        <v>51</v>
      </c>
      <c r="M1716">
        <v>29</v>
      </c>
      <c r="N1716" t="s">
        <v>6955</v>
      </c>
      <c r="O1716" t="s">
        <v>1239</v>
      </c>
      <c r="P1716" t="s">
        <v>38</v>
      </c>
    </row>
    <row r="1717" spans="1:16" x14ac:dyDescent="0.55000000000000004">
      <c r="A1717">
        <v>492201</v>
      </c>
      <c r="B1717" t="s">
        <v>6945</v>
      </c>
      <c r="C1717">
        <v>1716</v>
      </c>
      <c r="D1717" t="s">
        <v>6956</v>
      </c>
      <c r="E1717" t="s">
        <v>6957</v>
      </c>
      <c r="F1717" t="s">
        <v>4979</v>
      </c>
      <c r="G1717" t="s">
        <v>31</v>
      </c>
      <c r="H1717" t="s">
        <v>100</v>
      </c>
      <c r="I1717" t="s">
        <v>145</v>
      </c>
      <c r="J1717" t="s">
        <v>81</v>
      </c>
      <c r="K1717" t="s">
        <v>35</v>
      </c>
      <c r="L1717" t="s">
        <v>100</v>
      </c>
      <c r="M1717">
        <v>27</v>
      </c>
      <c r="N1717" t="s">
        <v>6958</v>
      </c>
      <c r="O1717" t="s">
        <v>2467</v>
      </c>
      <c r="P1717" t="s">
        <v>38</v>
      </c>
    </row>
    <row r="1718" spans="1:16" x14ac:dyDescent="0.55000000000000004">
      <c r="A1718">
        <v>492201</v>
      </c>
      <c r="B1718" t="s">
        <v>6945</v>
      </c>
      <c r="C1718">
        <v>1717</v>
      </c>
      <c r="D1718" t="s">
        <v>6959</v>
      </c>
      <c r="E1718" t="s">
        <v>6960</v>
      </c>
      <c r="F1718" t="s">
        <v>50</v>
      </c>
      <c r="G1718" t="s">
        <v>31</v>
      </c>
      <c r="H1718" t="s">
        <v>100</v>
      </c>
      <c r="I1718" t="s">
        <v>2475</v>
      </c>
      <c r="J1718" t="s">
        <v>139</v>
      </c>
      <c r="K1718" t="s">
        <v>35</v>
      </c>
      <c r="L1718" t="s">
        <v>100</v>
      </c>
      <c r="M1718">
        <v>27</v>
      </c>
      <c r="N1718" t="s">
        <v>1409</v>
      </c>
      <c r="O1718" t="s">
        <v>308</v>
      </c>
      <c r="P1718" t="s">
        <v>38</v>
      </c>
    </row>
    <row r="1719" spans="1:16" x14ac:dyDescent="0.55000000000000004">
      <c r="A1719">
        <v>492201</v>
      </c>
      <c r="B1719" t="s">
        <v>6945</v>
      </c>
      <c r="C1719">
        <v>1718</v>
      </c>
      <c r="D1719" t="s">
        <v>6961</v>
      </c>
      <c r="E1719" t="s">
        <v>6962</v>
      </c>
      <c r="F1719" t="s">
        <v>6311</v>
      </c>
      <c r="G1719" t="s">
        <v>31</v>
      </c>
      <c r="H1719" t="s">
        <v>65</v>
      </c>
      <c r="I1719" t="s">
        <v>66</v>
      </c>
      <c r="J1719" t="s">
        <v>399</v>
      </c>
      <c r="K1719" t="s">
        <v>35</v>
      </c>
      <c r="L1719" t="s">
        <v>65</v>
      </c>
      <c r="M1719">
        <v>26</v>
      </c>
      <c r="N1719" t="s">
        <v>6963</v>
      </c>
      <c r="O1719" t="s">
        <v>1001</v>
      </c>
      <c r="P1719" t="s">
        <v>38</v>
      </c>
    </row>
    <row r="1720" spans="1:16" x14ac:dyDescent="0.55000000000000004">
      <c r="A1720">
        <v>492201</v>
      </c>
      <c r="B1720" t="s">
        <v>6945</v>
      </c>
      <c r="C1720">
        <v>1719</v>
      </c>
      <c r="D1720" t="s">
        <v>6964</v>
      </c>
      <c r="E1720" t="s">
        <v>6965</v>
      </c>
      <c r="F1720" t="s">
        <v>4973</v>
      </c>
      <c r="G1720" t="s">
        <v>31</v>
      </c>
      <c r="H1720" t="s">
        <v>65</v>
      </c>
      <c r="I1720" t="s">
        <v>243</v>
      </c>
      <c r="J1720" t="s">
        <v>399</v>
      </c>
      <c r="K1720" t="s">
        <v>35</v>
      </c>
      <c r="L1720" t="s">
        <v>65</v>
      </c>
      <c r="M1720">
        <v>26</v>
      </c>
      <c r="N1720" t="s">
        <v>6966</v>
      </c>
      <c r="O1720" t="s">
        <v>76</v>
      </c>
      <c r="P1720" t="s">
        <v>38</v>
      </c>
    </row>
    <row r="1721" spans="1:16" x14ac:dyDescent="0.55000000000000004">
      <c r="A1721">
        <v>492201</v>
      </c>
      <c r="B1721" t="s">
        <v>6945</v>
      </c>
      <c r="C1721">
        <v>1720</v>
      </c>
      <c r="D1721" t="s">
        <v>6967</v>
      </c>
      <c r="E1721" t="s">
        <v>6968</v>
      </c>
      <c r="F1721" t="s">
        <v>57</v>
      </c>
      <c r="G1721" t="s">
        <v>31</v>
      </c>
      <c r="H1721" t="s">
        <v>1066</v>
      </c>
      <c r="I1721" t="s">
        <v>6507</v>
      </c>
      <c r="J1721" t="s">
        <v>3322</v>
      </c>
      <c r="K1721" t="s">
        <v>35</v>
      </c>
      <c r="L1721" t="s">
        <v>1066</v>
      </c>
      <c r="M1721">
        <v>46</v>
      </c>
      <c r="N1721" t="s">
        <v>1686</v>
      </c>
      <c r="O1721" t="s">
        <v>496</v>
      </c>
      <c r="P1721" t="s">
        <v>38</v>
      </c>
    </row>
    <row r="1722" spans="1:16" x14ac:dyDescent="0.55000000000000004">
      <c r="A1722">
        <v>492201</v>
      </c>
      <c r="B1722" t="s">
        <v>6945</v>
      </c>
      <c r="C1722">
        <v>1721</v>
      </c>
      <c r="D1722" t="s">
        <v>6969</v>
      </c>
      <c r="E1722" t="s">
        <v>6970</v>
      </c>
      <c r="F1722" t="s">
        <v>6971</v>
      </c>
      <c r="G1722" t="s">
        <v>31</v>
      </c>
      <c r="H1722" t="s">
        <v>51</v>
      </c>
      <c r="I1722" t="s">
        <v>6972</v>
      </c>
      <c r="J1722" t="s">
        <v>715</v>
      </c>
      <c r="K1722" t="s">
        <v>35</v>
      </c>
      <c r="L1722" t="s">
        <v>51</v>
      </c>
      <c r="M1722">
        <v>29</v>
      </c>
      <c r="N1722" t="s">
        <v>3276</v>
      </c>
      <c r="O1722" t="s">
        <v>6973</v>
      </c>
      <c r="P1722" t="s">
        <v>38</v>
      </c>
    </row>
    <row r="1723" spans="1:16" x14ac:dyDescent="0.55000000000000004">
      <c r="A1723">
        <v>492201</v>
      </c>
      <c r="B1723" t="s">
        <v>6945</v>
      </c>
      <c r="C1723">
        <v>1722</v>
      </c>
      <c r="D1723" t="s">
        <v>6974</v>
      </c>
      <c r="E1723" t="s">
        <v>6975</v>
      </c>
      <c r="F1723" t="s">
        <v>6976</v>
      </c>
      <c r="G1723" t="s">
        <v>31</v>
      </c>
      <c r="H1723" t="s">
        <v>65</v>
      </c>
      <c r="I1723" t="s">
        <v>1043</v>
      </c>
      <c r="J1723" t="s">
        <v>191</v>
      </c>
      <c r="K1723" t="s">
        <v>35</v>
      </c>
      <c r="L1723" t="s">
        <v>65</v>
      </c>
      <c r="M1723">
        <v>26</v>
      </c>
      <c r="N1723" t="s">
        <v>2881</v>
      </c>
      <c r="O1723" t="s">
        <v>61</v>
      </c>
      <c r="P1723" t="s">
        <v>38</v>
      </c>
    </row>
    <row r="1724" spans="1:16" x14ac:dyDescent="0.55000000000000004">
      <c r="A1724">
        <v>492201</v>
      </c>
      <c r="B1724" t="s">
        <v>6945</v>
      </c>
      <c r="C1724">
        <v>1723</v>
      </c>
      <c r="D1724" t="s">
        <v>6977</v>
      </c>
      <c r="E1724" t="s">
        <v>6978</v>
      </c>
      <c r="F1724" t="s">
        <v>6979</v>
      </c>
      <c r="G1724" t="s">
        <v>31</v>
      </c>
      <c r="H1724" t="s">
        <v>65</v>
      </c>
      <c r="I1724" t="s">
        <v>1308</v>
      </c>
      <c r="J1724" t="s">
        <v>715</v>
      </c>
      <c r="K1724" t="s">
        <v>35</v>
      </c>
      <c r="L1724" t="s">
        <v>65</v>
      </c>
      <c r="M1724">
        <v>26</v>
      </c>
      <c r="N1724" t="s">
        <v>6980</v>
      </c>
      <c r="O1724" t="s">
        <v>390</v>
      </c>
      <c r="P1724" t="s">
        <v>38</v>
      </c>
    </row>
    <row r="1725" spans="1:16" x14ac:dyDescent="0.55000000000000004">
      <c r="A1725">
        <v>492201</v>
      </c>
      <c r="B1725" t="s">
        <v>6945</v>
      </c>
      <c r="C1725">
        <v>1724</v>
      </c>
      <c r="D1725" t="s">
        <v>6981</v>
      </c>
      <c r="E1725" t="s">
        <v>6982</v>
      </c>
      <c r="F1725" t="s">
        <v>6983</v>
      </c>
      <c r="G1725" t="s">
        <v>31</v>
      </c>
      <c r="H1725" t="s">
        <v>65</v>
      </c>
      <c r="I1725" t="s">
        <v>6984</v>
      </c>
      <c r="J1725" t="s">
        <v>295</v>
      </c>
      <c r="K1725" t="s">
        <v>35</v>
      </c>
      <c r="L1725" t="s">
        <v>65</v>
      </c>
      <c r="M1725">
        <v>26</v>
      </c>
      <c r="N1725" t="s">
        <v>678</v>
      </c>
      <c r="O1725" t="s">
        <v>1110</v>
      </c>
      <c r="P1725" t="s">
        <v>38</v>
      </c>
    </row>
    <row r="1726" spans="1:16" x14ac:dyDescent="0.55000000000000004">
      <c r="A1726">
        <v>492201</v>
      </c>
      <c r="B1726" t="s">
        <v>6945</v>
      </c>
      <c r="C1726">
        <v>1725</v>
      </c>
      <c r="D1726" t="s">
        <v>6985</v>
      </c>
      <c r="E1726" t="s">
        <v>6986</v>
      </c>
      <c r="F1726" t="s">
        <v>6987</v>
      </c>
      <c r="G1726" t="s">
        <v>31</v>
      </c>
      <c r="H1726" t="s">
        <v>100</v>
      </c>
      <c r="I1726" t="s">
        <v>2475</v>
      </c>
      <c r="J1726" t="s">
        <v>2943</v>
      </c>
      <c r="K1726" t="s">
        <v>35</v>
      </c>
      <c r="L1726" t="s">
        <v>100</v>
      </c>
      <c r="M1726">
        <v>27</v>
      </c>
      <c r="N1726" t="s">
        <v>3695</v>
      </c>
      <c r="O1726" t="s">
        <v>553</v>
      </c>
      <c r="P1726" t="s">
        <v>38</v>
      </c>
    </row>
    <row r="1727" spans="1:16" x14ac:dyDescent="0.55000000000000004">
      <c r="A1727">
        <v>492201</v>
      </c>
      <c r="B1727" t="s">
        <v>6945</v>
      </c>
      <c r="C1727">
        <v>1726</v>
      </c>
      <c r="D1727" t="s">
        <v>6988</v>
      </c>
      <c r="E1727" t="s">
        <v>6989</v>
      </c>
      <c r="F1727" t="s">
        <v>6990</v>
      </c>
      <c r="G1727" t="s">
        <v>31</v>
      </c>
      <c r="H1727" t="s">
        <v>6991</v>
      </c>
      <c r="I1727" t="s">
        <v>6992</v>
      </c>
      <c r="J1727" t="s">
        <v>399</v>
      </c>
      <c r="K1727" t="s">
        <v>35</v>
      </c>
      <c r="L1727" t="s">
        <v>6991</v>
      </c>
      <c r="M1727" t="s">
        <v>6993</v>
      </c>
      <c r="N1727" t="s">
        <v>612</v>
      </c>
      <c r="O1727" t="s">
        <v>2014</v>
      </c>
      <c r="P1727" t="s">
        <v>38</v>
      </c>
    </row>
    <row r="1728" spans="1:16" x14ac:dyDescent="0.55000000000000004">
      <c r="A1728">
        <v>492201</v>
      </c>
      <c r="B1728" t="s">
        <v>6945</v>
      </c>
      <c r="C1728">
        <v>1727</v>
      </c>
      <c r="D1728" t="s">
        <v>6994</v>
      </c>
      <c r="E1728" t="s">
        <v>6995</v>
      </c>
      <c r="F1728" t="s">
        <v>6996</v>
      </c>
      <c r="G1728" t="s">
        <v>31</v>
      </c>
      <c r="H1728" t="s">
        <v>1066</v>
      </c>
      <c r="I1728" t="s">
        <v>6997</v>
      </c>
      <c r="J1728" t="s">
        <v>399</v>
      </c>
      <c r="K1728" t="s">
        <v>35</v>
      </c>
      <c r="L1728" t="s">
        <v>1066</v>
      </c>
      <c r="M1728">
        <v>46</v>
      </c>
      <c r="N1728" t="s">
        <v>6998</v>
      </c>
      <c r="O1728" t="s">
        <v>1001</v>
      </c>
      <c r="P1728" t="s">
        <v>38</v>
      </c>
    </row>
    <row r="1729" spans="1:16" x14ac:dyDescent="0.55000000000000004">
      <c r="A1729">
        <v>492201</v>
      </c>
      <c r="B1729" t="s">
        <v>6945</v>
      </c>
      <c r="C1729">
        <v>1728</v>
      </c>
      <c r="D1729" t="s">
        <v>6999</v>
      </c>
      <c r="E1729" t="s">
        <v>7000</v>
      </c>
      <c r="F1729" t="s">
        <v>706</v>
      </c>
      <c r="G1729" t="s">
        <v>31</v>
      </c>
      <c r="H1729" t="s">
        <v>100</v>
      </c>
      <c r="I1729" t="s">
        <v>1117</v>
      </c>
      <c r="J1729" t="s">
        <v>715</v>
      </c>
      <c r="K1729" t="s">
        <v>35</v>
      </c>
      <c r="L1729" t="s">
        <v>100</v>
      </c>
      <c r="M1729">
        <v>27</v>
      </c>
      <c r="N1729" t="s">
        <v>1673</v>
      </c>
      <c r="O1729" t="s">
        <v>351</v>
      </c>
      <c r="P1729" t="s">
        <v>38</v>
      </c>
    </row>
    <row r="1730" spans="1:16" x14ac:dyDescent="0.55000000000000004">
      <c r="A1730">
        <v>492201</v>
      </c>
      <c r="B1730" t="s">
        <v>6945</v>
      </c>
      <c r="C1730">
        <v>1729</v>
      </c>
      <c r="D1730" t="s">
        <v>7001</v>
      </c>
      <c r="E1730" t="s">
        <v>7002</v>
      </c>
      <c r="F1730" t="s">
        <v>529</v>
      </c>
      <c r="G1730" t="s">
        <v>216</v>
      </c>
      <c r="H1730" t="s">
        <v>65</v>
      </c>
      <c r="I1730" t="s">
        <v>2839</v>
      </c>
      <c r="J1730" t="s">
        <v>7003</v>
      </c>
      <c r="K1730" t="s">
        <v>218</v>
      </c>
      <c r="L1730" t="s">
        <v>65</v>
      </c>
      <c r="M1730">
        <v>26</v>
      </c>
      <c r="N1730" t="s">
        <v>1804</v>
      </c>
      <c r="O1730" t="s">
        <v>1034</v>
      </c>
      <c r="P1730" t="s">
        <v>38</v>
      </c>
    </row>
    <row r="1731" spans="1:16" x14ac:dyDescent="0.55000000000000004">
      <c r="A1731">
        <v>492201</v>
      </c>
      <c r="B1731" t="s">
        <v>6945</v>
      </c>
      <c r="C1731">
        <v>1730</v>
      </c>
      <c r="D1731" t="s">
        <v>7004</v>
      </c>
      <c r="E1731" t="s">
        <v>7005</v>
      </c>
      <c r="F1731" t="s">
        <v>7006</v>
      </c>
      <c r="G1731" t="s">
        <v>216</v>
      </c>
      <c r="H1731" t="s">
        <v>100</v>
      </c>
      <c r="I1731" t="s">
        <v>7007</v>
      </c>
      <c r="J1731" t="s">
        <v>295</v>
      </c>
      <c r="K1731" t="s">
        <v>218</v>
      </c>
      <c r="L1731" t="s">
        <v>100</v>
      </c>
      <c r="M1731">
        <v>27</v>
      </c>
      <c r="N1731" t="s">
        <v>7008</v>
      </c>
      <c r="O1731" t="s">
        <v>2467</v>
      </c>
      <c r="P1731" t="s">
        <v>38</v>
      </c>
    </row>
    <row r="1732" spans="1:16" x14ac:dyDescent="0.55000000000000004">
      <c r="A1732">
        <v>492201</v>
      </c>
      <c r="B1732" t="s">
        <v>6945</v>
      </c>
      <c r="C1732">
        <v>1731</v>
      </c>
      <c r="D1732" t="s">
        <v>7009</v>
      </c>
      <c r="E1732" t="s">
        <v>7010</v>
      </c>
      <c r="F1732" t="s">
        <v>6089</v>
      </c>
      <c r="G1732" t="s">
        <v>216</v>
      </c>
      <c r="H1732" t="s">
        <v>100</v>
      </c>
      <c r="I1732" t="s">
        <v>1090</v>
      </c>
      <c r="J1732" t="s">
        <v>3322</v>
      </c>
      <c r="K1732" t="s">
        <v>218</v>
      </c>
      <c r="L1732" t="s">
        <v>100</v>
      </c>
      <c r="M1732">
        <v>27</v>
      </c>
      <c r="N1732" t="s">
        <v>6706</v>
      </c>
      <c r="O1732" t="s">
        <v>6587</v>
      </c>
      <c r="P1732" t="s">
        <v>38</v>
      </c>
    </row>
    <row r="1733" spans="1:16" x14ac:dyDescent="0.55000000000000004">
      <c r="A1733">
        <v>492201</v>
      </c>
      <c r="B1733" t="s">
        <v>6945</v>
      </c>
      <c r="C1733">
        <v>1732</v>
      </c>
      <c r="D1733" t="s">
        <v>7011</v>
      </c>
      <c r="E1733" t="s">
        <v>7012</v>
      </c>
      <c r="F1733" t="s">
        <v>7013</v>
      </c>
      <c r="G1733" t="s">
        <v>216</v>
      </c>
      <c r="H1733" t="s">
        <v>45</v>
      </c>
      <c r="I1733" t="s">
        <v>3657</v>
      </c>
      <c r="J1733" t="s">
        <v>2943</v>
      </c>
      <c r="K1733" t="s">
        <v>218</v>
      </c>
      <c r="L1733" t="s">
        <v>45</v>
      </c>
      <c r="M1733">
        <v>25</v>
      </c>
      <c r="N1733" t="s">
        <v>7014</v>
      </c>
      <c r="O1733" t="s">
        <v>537</v>
      </c>
      <c r="P1733" t="s">
        <v>38</v>
      </c>
    </row>
    <row r="1734" spans="1:16" x14ac:dyDescent="0.55000000000000004">
      <c r="A1734">
        <v>492201</v>
      </c>
      <c r="B1734" t="s">
        <v>6945</v>
      </c>
      <c r="C1734">
        <v>1733</v>
      </c>
      <c r="D1734" t="s">
        <v>7015</v>
      </c>
      <c r="E1734" t="s">
        <v>7016</v>
      </c>
      <c r="F1734" t="s">
        <v>4961</v>
      </c>
      <c r="G1734" t="s">
        <v>216</v>
      </c>
      <c r="H1734" t="s">
        <v>100</v>
      </c>
      <c r="I1734" t="s">
        <v>4040</v>
      </c>
      <c r="J1734" t="s">
        <v>399</v>
      </c>
      <c r="K1734" t="s">
        <v>218</v>
      </c>
      <c r="L1734" t="s">
        <v>51</v>
      </c>
      <c r="M1734">
        <v>29</v>
      </c>
      <c r="N1734" t="s">
        <v>7017</v>
      </c>
      <c r="O1734" t="s">
        <v>697</v>
      </c>
      <c r="P1734" t="s">
        <v>38</v>
      </c>
    </row>
    <row r="1735" spans="1:16" x14ac:dyDescent="0.55000000000000004">
      <c r="A1735">
        <v>492201</v>
      </c>
      <c r="B1735" t="s">
        <v>6945</v>
      </c>
      <c r="C1735">
        <v>1734</v>
      </c>
      <c r="D1735" t="s">
        <v>7018</v>
      </c>
      <c r="E1735" t="s">
        <v>7019</v>
      </c>
      <c r="F1735" t="s">
        <v>7020</v>
      </c>
      <c r="G1735" t="s">
        <v>216</v>
      </c>
      <c r="H1735" t="s">
        <v>72</v>
      </c>
      <c r="I1735" t="s">
        <v>1238</v>
      </c>
      <c r="J1735" t="s">
        <v>295</v>
      </c>
      <c r="K1735" t="s">
        <v>218</v>
      </c>
      <c r="L1735" t="s">
        <v>72</v>
      </c>
      <c r="M1735">
        <v>37</v>
      </c>
      <c r="N1735" t="s">
        <v>7021</v>
      </c>
      <c r="O1735" t="s">
        <v>750</v>
      </c>
      <c r="P1735" t="s">
        <v>38</v>
      </c>
    </row>
    <row r="1736" spans="1:16" x14ac:dyDescent="0.55000000000000004">
      <c r="A1736">
        <v>492201</v>
      </c>
      <c r="B1736" t="s">
        <v>6945</v>
      </c>
      <c r="C1736">
        <v>1735</v>
      </c>
      <c r="D1736" t="s">
        <v>7022</v>
      </c>
      <c r="E1736" t="s">
        <v>7023</v>
      </c>
      <c r="F1736" t="s">
        <v>6081</v>
      </c>
      <c r="G1736" t="s">
        <v>216</v>
      </c>
      <c r="H1736" t="s">
        <v>65</v>
      </c>
      <c r="I1736" t="s">
        <v>7024</v>
      </c>
      <c r="J1736" t="s">
        <v>191</v>
      </c>
      <c r="K1736" t="s">
        <v>218</v>
      </c>
      <c r="L1736" t="s">
        <v>65</v>
      </c>
      <c r="M1736">
        <v>26</v>
      </c>
      <c r="N1736" t="s">
        <v>7025</v>
      </c>
      <c r="O1736" t="s">
        <v>3101</v>
      </c>
      <c r="P1736" t="s">
        <v>38</v>
      </c>
    </row>
    <row r="1737" spans="1:16" x14ac:dyDescent="0.55000000000000004">
      <c r="A1737">
        <v>492201</v>
      </c>
      <c r="B1737" t="s">
        <v>6945</v>
      </c>
      <c r="C1737">
        <v>1736</v>
      </c>
      <c r="D1737" t="s">
        <v>7026</v>
      </c>
      <c r="E1737" t="s">
        <v>6713</v>
      </c>
      <c r="F1737" t="s">
        <v>1940</v>
      </c>
      <c r="G1737" t="s">
        <v>216</v>
      </c>
      <c r="H1737" t="s">
        <v>100</v>
      </c>
      <c r="I1737" t="s">
        <v>4602</v>
      </c>
      <c r="J1737" t="s">
        <v>7003</v>
      </c>
      <c r="K1737" t="s">
        <v>218</v>
      </c>
      <c r="L1737" t="s">
        <v>100</v>
      </c>
      <c r="M1737">
        <v>27</v>
      </c>
      <c r="N1737" t="s">
        <v>283</v>
      </c>
      <c r="O1737" t="s">
        <v>1896</v>
      </c>
      <c r="P1737" t="s">
        <v>38</v>
      </c>
    </row>
    <row r="1738" spans="1:16" x14ac:dyDescent="0.55000000000000004">
      <c r="A1738">
        <v>492201</v>
      </c>
      <c r="B1738" t="s">
        <v>6945</v>
      </c>
      <c r="C1738">
        <v>1737</v>
      </c>
      <c r="D1738" t="s">
        <v>7027</v>
      </c>
      <c r="E1738" t="s">
        <v>7028</v>
      </c>
      <c r="F1738" t="s">
        <v>5079</v>
      </c>
      <c r="G1738" t="s">
        <v>216</v>
      </c>
      <c r="H1738" t="s">
        <v>125</v>
      </c>
      <c r="I1738" t="s">
        <v>7029</v>
      </c>
      <c r="J1738" t="s">
        <v>7003</v>
      </c>
      <c r="K1738" t="s">
        <v>218</v>
      </c>
      <c r="L1738" t="s">
        <v>125</v>
      </c>
      <c r="M1738">
        <v>17</v>
      </c>
      <c r="N1738" t="s">
        <v>1796</v>
      </c>
      <c r="O1738" t="s">
        <v>553</v>
      </c>
      <c r="P1738" t="s">
        <v>38</v>
      </c>
    </row>
    <row r="1739" spans="1:16" x14ac:dyDescent="0.55000000000000004">
      <c r="A1739">
        <v>492201</v>
      </c>
      <c r="B1739" t="s">
        <v>6945</v>
      </c>
      <c r="C1739">
        <v>1738</v>
      </c>
      <c r="D1739" t="s">
        <v>7030</v>
      </c>
      <c r="E1739" t="s">
        <v>7031</v>
      </c>
      <c r="F1739" t="s">
        <v>6812</v>
      </c>
      <c r="G1739" t="s">
        <v>216</v>
      </c>
      <c r="H1739" t="s">
        <v>65</v>
      </c>
      <c r="I1739" t="s">
        <v>2768</v>
      </c>
      <c r="J1739" t="s">
        <v>715</v>
      </c>
      <c r="K1739" t="s">
        <v>218</v>
      </c>
      <c r="L1739" t="s">
        <v>65</v>
      </c>
      <c r="M1739">
        <v>26</v>
      </c>
      <c r="N1739" t="s">
        <v>2977</v>
      </c>
      <c r="O1739" t="s">
        <v>1076</v>
      </c>
      <c r="P1739" t="s">
        <v>38</v>
      </c>
    </row>
    <row r="1740" spans="1:16" x14ac:dyDescent="0.55000000000000004">
      <c r="A1740">
        <v>492201</v>
      </c>
      <c r="B1740" t="s">
        <v>6945</v>
      </c>
      <c r="C1740">
        <v>1739</v>
      </c>
      <c r="D1740" t="s">
        <v>7032</v>
      </c>
      <c r="E1740" t="s">
        <v>7033</v>
      </c>
      <c r="F1740" t="s">
        <v>3839</v>
      </c>
      <c r="G1740" t="s">
        <v>471</v>
      </c>
      <c r="H1740" t="s">
        <v>100</v>
      </c>
      <c r="I1740" t="s">
        <v>1699</v>
      </c>
      <c r="J1740" t="s">
        <v>81</v>
      </c>
      <c r="K1740" t="s">
        <v>473</v>
      </c>
      <c r="L1740" t="s">
        <v>100</v>
      </c>
      <c r="M1740">
        <v>27</v>
      </c>
      <c r="N1740" t="s">
        <v>460</v>
      </c>
      <c r="O1740" t="s">
        <v>1919</v>
      </c>
      <c r="P1740" t="s">
        <v>38</v>
      </c>
    </row>
    <row r="1741" spans="1:16" x14ac:dyDescent="0.55000000000000004">
      <c r="A1741">
        <v>492201</v>
      </c>
      <c r="B1741" t="s">
        <v>6945</v>
      </c>
      <c r="C1741">
        <v>1740</v>
      </c>
      <c r="D1741" t="s">
        <v>7034</v>
      </c>
      <c r="E1741" t="s">
        <v>7035</v>
      </c>
      <c r="F1741" t="s">
        <v>2327</v>
      </c>
      <c r="G1741" t="s">
        <v>471</v>
      </c>
      <c r="H1741" t="s">
        <v>100</v>
      </c>
      <c r="I1741" t="s">
        <v>2475</v>
      </c>
      <c r="J1741" t="s">
        <v>7003</v>
      </c>
      <c r="K1741" t="s">
        <v>473</v>
      </c>
      <c r="L1741" t="s">
        <v>100</v>
      </c>
      <c r="M1741">
        <v>27</v>
      </c>
      <c r="N1741" t="s">
        <v>4049</v>
      </c>
      <c r="O1741" t="s">
        <v>2025</v>
      </c>
      <c r="P1741" t="s">
        <v>38</v>
      </c>
    </row>
    <row r="1742" spans="1:16" x14ac:dyDescent="0.55000000000000004">
      <c r="A1742">
        <v>492201</v>
      </c>
      <c r="B1742" t="s">
        <v>6945</v>
      </c>
      <c r="C1742">
        <v>1741</v>
      </c>
      <c r="D1742" t="s">
        <v>7036</v>
      </c>
      <c r="E1742" t="s">
        <v>7037</v>
      </c>
      <c r="F1742" t="s">
        <v>5189</v>
      </c>
      <c r="G1742" t="s">
        <v>471</v>
      </c>
      <c r="H1742" t="s">
        <v>100</v>
      </c>
      <c r="I1742" t="s">
        <v>145</v>
      </c>
      <c r="J1742" t="s">
        <v>295</v>
      </c>
      <c r="K1742" t="s">
        <v>473</v>
      </c>
      <c r="L1742" t="s">
        <v>100</v>
      </c>
      <c r="M1742">
        <v>27</v>
      </c>
      <c r="N1742" t="s">
        <v>7038</v>
      </c>
      <c r="O1742" t="s">
        <v>76</v>
      </c>
      <c r="P1742" t="s">
        <v>38</v>
      </c>
    </row>
    <row r="1743" spans="1:16" x14ac:dyDescent="0.55000000000000004">
      <c r="A1743">
        <v>492201</v>
      </c>
      <c r="B1743" t="s">
        <v>6945</v>
      </c>
      <c r="C1743">
        <v>1742</v>
      </c>
      <c r="D1743" t="s">
        <v>7039</v>
      </c>
      <c r="E1743" t="s">
        <v>7040</v>
      </c>
      <c r="F1743" t="s">
        <v>3461</v>
      </c>
      <c r="G1743" t="s">
        <v>471</v>
      </c>
      <c r="H1743" t="s">
        <v>45</v>
      </c>
      <c r="I1743" t="s">
        <v>1249</v>
      </c>
      <c r="J1743" t="s">
        <v>81</v>
      </c>
      <c r="K1743" t="s">
        <v>473</v>
      </c>
      <c r="L1743" t="s">
        <v>45</v>
      </c>
      <c r="M1743">
        <v>25</v>
      </c>
      <c r="N1743" t="s">
        <v>6504</v>
      </c>
      <c r="O1743" t="s">
        <v>371</v>
      </c>
      <c r="P1743" t="s">
        <v>38</v>
      </c>
    </row>
    <row r="1744" spans="1:16" x14ac:dyDescent="0.55000000000000004">
      <c r="A1744">
        <v>492201</v>
      </c>
      <c r="B1744" t="s">
        <v>6945</v>
      </c>
      <c r="C1744">
        <v>1743</v>
      </c>
      <c r="D1744" t="s">
        <v>7041</v>
      </c>
      <c r="E1744" t="s">
        <v>7042</v>
      </c>
      <c r="F1744" t="s">
        <v>1026</v>
      </c>
      <c r="G1744" t="s">
        <v>471</v>
      </c>
      <c r="H1744" t="s">
        <v>65</v>
      </c>
      <c r="I1744" t="s">
        <v>66</v>
      </c>
      <c r="J1744" t="s">
        <v>399</v>
      </c>
      <c r="K1744" t="s">
        <v>473</v>
      </c>
      <c r="L1744" t="s">
        <v>65</v>
      </c>
      <c r="M1744">
        <v>26</v>
      </c>
      <c r="N1744" t="s">
        <v>627</v>
      </c>
      <c r="O1744" t="s">
        <v>928</v>
      </c>
      <c r="P1744" t="s">
        <v>38</v>
      </c>
    </row>
    <row r="1745" spans="1:16" x14ac:dyDescent="0.55000000000000004">
      <c r="A1745">
        <v>492201</v>
      </c>
      <c r="B1745" t="s">
        <v>6945</v>
      </c>
      <c r="C1745">
        <v>1744</v>
      </c>
      <c r="D1745" t="s">
        <v>2655</v>
      </c>
      <c r="E1745" t="s">
        <v>2656</v>
      </c>
      <c r="F1745" t="s">
        <v>7043</v>
      </c>
      <c r="G1745" t="s">
        <v>471</v>
      </c>
      <c r="H1745" t="s">
        <v>93</v>
      </c>
      <c r="I1745" t="s">
        <v>759</v>
      </c>
      <c r="J1745" t="s">
        <v>715</v>
      </c>
      <c r="K1745" t="s">
        <v>473</v>
      </c>
      <c r="L1745" t="s">
        <v>93</v>
      </c>
      <c r="M1745">
        <v>28</v>
      </c>
      <c r="N1745" t="s">
        <v>901</v>
      </c>
      <c r="O1745" t="s">
        <v>54</v>
      </c>
      <c r="P1745" t="s">
        <v>38</v>
      </c>
    </row>
    <row r="1746" spans="1:16" x14ac:dyDescent="0.55000000000000004">
      <c r="A1746">
        <v>492201</v>
      </c>
      <c r="B1746" t="s">
        <v>6945</v>
      </c>
      <c r="C1746">
        <v>1745</v>
      </c>
      <c r="D1746" t="s">
        <v>7044</v>
      </c>
      <c r="E1746" t="s">
        <v>7045</v>
      </c>
      <c r="F1746" t="s">
        <v>1107</v>
      </c>
      <c r="G1746" t="s">
        <v>471</v>
      </c>
      <c r="H1746" t="s">
        <v>72</v>
      </c>
      <c r="I1746" t="s">
        <v>4340</v>
      </c>
      <c r="J1746" t="s">
        <v>399</v>
      </c>
      <c r="K1746" t="s">
        <v>473</v>
      </c>
      <c r="L1746" t="s">
        <v>72</v>
      </c>
      <c r="M1746">
        <v>37</v>
      </c>
      <c r="N1746" t="s">
        <v>5231</v>
      </c>
      <c r="O1746" t="s">
        <v>2025</v>
      </c>
      <c r="P1746" t="s">
        <v>38</v>
      </c>
    </row>
    <row r="1747" spans="1:16" x14ac:dyDescent="0.55000000000000004">
      <c r="A1747">
        <v>492201</v>
      </c>
      <c r="B1747" t="s">
        <v>6945</v>
      </c>
      <c r="C1747">
        <v>1746</v>
      </c>
      <c r="D1747" t="s">
        <v>7046</v>
      </c>
      <c r="E1747" t="s">
        <v>7047</v>
      </c>
      <c r="F1747" t="s">
        <v>5193</v>
      </c>
      <c r="G1747" t="s">
        <v>471</v>
      </c>
      <c r="H1747" t="s">
        <v>65</v>
      </c>
      <c r="I1747" t="s">
        <v>1043</v>
      </c>
      <c r="J1747" t="s">
        <v>191</v>
      </c>
      <c r="K1747" t="s">
        <v>473</v>
      </c>
      <c r="L1747" t="s">
        <v>65</v>
      </c>
      <c r="M1747">
        <v>26</v>
      </c>
      <c r="N1747" t="s">
        <v>4465</v>
      </c>
      <c r="O1747" t="s">
        <v>1896</v>
      </c>
      <c r="P1747" t="s">
        <v>38</v>
      </c>
    </row>
    <row r="1748" spans="1:16" x14ac:dyDescent="0.55000000000000004">
      <c r="A1748">
        <v>492201</v>
      </c>
      <c r="B1748" t="s">
        <v>6945</v>
      </c>
      <c r="C1748">
        <v>1747</v>
      </c>
      <c r="D1748" t="s">
        <v>7048</v>
      </c>
      <c r="E1748" t="s">
        <v>7049</v>
      </c>
      <c r="F1748" t="s">
        <v>2163</v>
      </c>
      <c r="G1748" t="s">
        <v>471</v>
      </c>
      <c r="H1748" t="s">
        <v>45</v>
      </c>
      <c r="I1748" t="s">
        <v>1249</v>
      </c>
      <c r="J1748" t="s">
        <v>399</v>
      </c>
      <c r="K1748" t="s">
        <v>473</v>
      </c>
      <c r="L1748" t="s">
        <v>45</v>
      </c>
      <c r="M1748">
        <v>25</v>
      </c>
      <c r="N1748" t="s">
        <v>7050</v>
      </c>
      <c r="O1748" t="s">
        <v>161</v>
      </c>
      <c r="P1748" t="s">
        <v>38</v>
      </c>
    </row>
    <row r="1749" spans="1:16" x14ac:dyDescent="0.55000000000000004">
      <c r="A1749">
        <v>492201</v>
      </c>
      <c r="B1749" t="s">
        <v>6945</v>
      </c>
      <c r="C1749">
        <v>1748</v>
      </c>
      <c r="D1749" t="s">
        <v>7051</v>
      </c>
      <c r="E1749" t="s">
        <v>7052</v>
      </c>
      <c r="F1749" t="s">
        <v>7053</v>
      </c>
      <c r="G1749" t="s">
        <v>471</v>
      </c>
      <c r="H1749" t="s">
        <v>100</v>
      </c>
      <c r="I1749" t="s">
        <v>2475</v>
      </c>
      <c r="J1749" t="s">
        <v>715</v>
      </c>
      <c r="K1749" t="s">
        <v>473</v>
      </c>
      <c r="L1749" t="s">
        <v>100</v>
      </c>
      <c r="M1749">
        <v>27</v>
      </c>
      <c r="N1749" t="s">
        <v>7054</v>
      </c>
      <c r="O1749" t="s">
        <v>7055</v>
      </c>
      <c r="P1749" t="s">
        <v>38</v>
      </c>
    </row>
    <row r="1750" spans="1:16" x14ac:dyDescent="0.55000000000000004">
      <c r="A1750">
        <v>492201</v>
      </c>
      <c r="B1750" t="s">
        <v>6945</v>
      </c>
      <c r="C1750">
        <v>1749</v>
      </c>
      <c r="D1750" t="s">
        <v>7056</v>
      </c>
      <c r="E1750" t="s">
        <v>7057</v>
      </c>
      <c r="F1750" t="s">
        <v>2364</v>
      </c>
      <c r="G1750" t="s">
        <v>471</v>
      </c>
      <c r="H1750" t="s">
        <v>51</v>
      </c>
      <c r="I1750" t="s">
        <v>1292</v>
      </c>
      <c r="J1750" t="s">
        <v>715</v>
      </c>
      <c r="K1750" t="s">
        <v>473</v>
      </c>
      <c r="L1750" t="s">
        <v>51</v>
      </c>
      <c r="M1750">
        <v>29</v>
      </c>
      <c r="N1750" t="s">
        <v>1023</v>
      </c>
      <c r="O1750" t="s">
        <v>523</v>
      </c>
      <c r="P1750" t="s">
        <v>38</v>
      </c>
    </row>
    <row r="1751" spans="1:16" x14ac:dyDescent="0.55000000000000004">
      <c r="A1751">
        <v>492201</v>
      </c>
      <c r="B1751" t="s">
        <v>6945</v>
      </c>
      <c r="C1751">
        <v>1750</v>
      </c>
      <c r="D1751" t="s">
        <v>7058</v>
      </c>
      <c r="E1751" t="s">
        <v>7059</v>
      </c>
      <c r="F1751" t="s">
        <v>4400</v>
      </c>
      <c r="G1751" t="s">
        <v>471</v>
      </c>
      <c r="H1751" t="s">
        <v>93</v>
      </c>
      <c r="I1751" t="s">
        <v>1397</v>
      </c>
      <c r="J1751" t="s">
        <v>295</v>
      </c>
      <c r="K1751" t="s">
        <v>473</v>
      </c>
      <c r="L1751" t="s">
        <v>93</v>
      </c>
      <c r="M1751">
        <v>28</v>
      </c>
      <c r="N1751" t="s">
        <v>590</v>
      </c>
      <c r="O1751" t="s">
        <v>258</v>
      </c>
      <c r="P1751" t="s">
        <v>38</v>
      </c>
    </row>
    <row r="1752" spans="1:16" x14ac:dyDescent="0.55000000000000004">
      <c r="A1752">
        <v>492201</v>
      </c>
      <c r="B1752" t="s">
        <v>6945</v>
      </c>
      <c r="C1752">
        <v>1751</v>
      </c>
      <c r="D1752" t="s">
        <v>7060</v>
      </c>
      <c r="E1752" t="s">
        <v>7061</v>
      </c>
      <c r="F1752" t="s">
        <v>5544</v>
      </c>
      <c r="G1752" t="s">
        <v>471</v>
      </c>
      <c r="H1752" t="s">
        <v>108</v>
      </c>
      <c r="I1752" t="s">
        <v>7062</v>
      </c>
      <c r="J1752" t="s">
        <v>754</v>
      </c>
      <c r="K1752" t="s">
        <v>473</v>
      </c>
      <c r="L1752" t="s">
        <v>65</v>
      </c>
      <c r="M1752">
        <v>26</v>
      </c>
      <c r="N1752" t="s">
        <v>7063</v>
      </c>
      <c r="O1752" t="s">
        <v>573</v>
      </c>
      <c r="P1752" t="s">
        <v>38</v>
      </c>
    </row>
    <row r="1753" spans="1:16" x14ac:dyDescent="0.55000000000000004">
      <c r="A1753">
        <v>492201</v>
      </c>
      <c r="B1753" t="s">
        <v>6945</v>
      </c>
      <c r="C1753">
        <v>1752</v>
      </c>
      <c r="D1753" t="s">
        <v>7064</v>
      </c>
      <c r="E1753" t="s">
        <v>7065</v>
      </c>
      <c r="F1753" t="s">
        <v>7066</v>
      </c>
      <c r="G1753" t="s">
        <v>471</v>
      </c>
      <c r="H1753" t="s">
        <v>262</v>
      </c>
      <c r="I1753" t="s">
        <v>7067</v>
      </c>
      <c r="J1753" t="s">
        <v>191</v>
      </c>
      <c r="K1753" t="s">
        <v>473</v>
      </c>
      <c r="L1753" t="s">
        <v>65</v>
      </c>
      <c r="M1753">
        <v>26</v>
      </c>
      <c r="N1753" t="s">
        <v>7068</v>
      </c>
      <c r="O1753" t="s">
        <v>697</v>
      </c>
      <c r="P1753" t="s">
        <v>38</v>
      </c>
    </row>
    <row r="1754" spans="1:16" x14ac:dyDescent="0.55000000000000004">
      <c r="A1754">
        <v>492201</v>
      </c>
      <c r="B1754" t="s">
        <v>6945</v>
      </c>
      <c r="C1754">
        <v>1753</v>
      </c>
      <c r="D1754" t="s">
        <v>7069</v>
      </c>
      <c r="E1754" t="s">
        <v>7070</v>
      </c>
      <c r="F1754" t="s">
        <v>4680</v>
      </c>
      <c r="G1754" t="s">
        <v>471</v>
      </c>
      <c r="H1754" t="s">
        <v>32</v>
      </c>
      <c r="I1754" t="s">
        <v>749</v>
      </c>
      <c r="J1754" t="s">
        <v>3322</v>
      </c>
      <c r="K1754" t="s">
        <v>473</v>
      </c>
      <c r="L1754" t="s">
        <v>32</v>
      </c>
      <c r="M1754">
        <v>21</v>
      </c>
      <c r="N1754" t="s">
        <v>192</v>
      </c>
      <c r="O1754" t="s">
        <v>7071</v>
      </c>
      <c r="P1754" t="s">
        <v>38</v>
      </c>
    </row>
    <row r="1755" spans="1:16" x14ac:dyDescent="0.55000000000000004">
      <c r="A1755">
        <v>492201</v>
      </c>
      <c r="B1755" t="s">
        <v>6945</v>
      </c>
      <c r="C1755">
        <v>1754</v>
      </c>
      <c r="D1755" t="s">
        <v>7072</v>
      </c>
      <c r="E1755" t="s">
        <v>7073</v>
      </c>
      <c r="F1755" t="s">
        <v>1632</v>
      </c>
      <c r="G1755" t="s">
        <v>471</v>
      </c>
      <c r="H1755" t="s">
        <v>45</v>
      </c>
      <c r="I1755" t="s">
        <v>346</v>
      </c>
      <c r="J1755" t="s">
        <v>295</v>
      </c>
      <c r="K1755" t="s">
        <v>473</v>
      </c>
      <c r="L1755" t="s">
        <v>45</v>
      </c>
      <c r="M1755">
        <v>25</v>
      </c>
      <c r="N1755" t="s">
        <v>7074</v>
      </c>
      <c r="O1755" t="s">
        <v>7075</v>
      </c>
      <c r="P1755" t="s">
        <v>38</v>
      </c>
    </row>
    <row r="1756" spans="1:16" x14ac:dyDescent="0.55000000000000004">
      <c r="A1756">
        <v>492201</v>
      </c>
      <c r="B1756" t="s">
        <v>6945</v>
      </c>
      <c r="C1756">
        <v>1755</v>
      </c>
      <c r="D1756" t="s">
        <v>7076</v>
      </c>
      <c r="E1756" t="s">
        <v>7077</v>
      </c>
      <c r="F1756" t="s">
        <v>7078</v>
      </c>
      <c r="G1756" t="s">
        <v>107</v>
      </c>
      <c r="H1756" t="s">
        <v>45</v>
      </c>
      <c r="I1756" t="s">
        <v>380</v>
      </c>
      <c r="J1756" t="s">
        <v>139</v>
      </c>
      <c r="K1756" t="s">
        <v>110</v>
      </c>
      <c r="L1756" t="s">
        <v>45</v>
      </c>
      <c r="M1756">
        <v>25</v>
      </c>
      <c r="N1756" t="s">
        <v>7079</v>
      </c>
      <c r="O1756" t="s">
        <v>3399</v>
      </c>
      <c r="P1756" t="s">
        <v>38</v>
      </c>
    </row>
    <row r="1757" spans="1:16" x14ac:dyDescent="0.55000000000000004">
      <c r="A1757">
        <v>492201</v>
      </c>
      <c r="B1757" t="s">
        <v>6945</v>
      </c>
      <c r="C1757">
        <v>1756</v>
      </c>
      <c r="D1757" t="s">
        <v>7080</v>
      </c>
      <c r="E1757" t="s">
        <v>7081</v>
      </c>
      <c r="F1757" t="s">
        <v>7082</v>
      </c>
      <c r="G1757" t="s">
        <v>216</v>
      </c>
      <c r="H1757" t="s">
        <v>100</v>
      </c>
      <c r="I1757" t="s">
        <v>2012</v>
      </c>
      <c r="J1757" t="s">
        <v>3322</v>
      </c>
      <c r="K1757" t="s">
        <v>218</v>
      </c>
      <c r="L1757" t="s">
        <v>100</v>
      </c>
      <c r="M1757">
        <v>27</v>
      </c>
      <c r="N1757" t="s">
        <v>6579</v>
      </c>
      <c r="O1757" t="s">
        <v>1210</v>
      </c>
      <c r="P1757" t="s">
        <v>38</v>
      </c>
    </row>
    <row r="1758" spans="1:16" x14ac:dyDescent="0.55000000000000004">
      <c r="A1758">
        <v>492201</v>
      </c>
      <c r="B1758" t="s">
        <v>6945</v>
      </c>
      <c r="C1758">
        <v>1757</v>
      </c>
      <c r="D1758" t="s">
        <v>7083</v>
      </c>
      <c r="E1758" t="s">
        <v>7084</v>
      </c>
      <c r="F1758" t="s">
        <v>3456</v>
      </c>
      <c r="G1758" t="s">
        <v>216</v>
      </c>
      <c r="H1758" t="s">
        <v>5478</v>
      </c>
      <c r="I1758" t="s">
        <v>7085</v>
      </c>
      <c r="J1758" t="s">
        <v>7003</v>
      </c>
      <c r="K1758" t="s">
        <v>473</v>
      </c>
      <c r="L1758" t="s">
        <v>100</v>
      </c>
      <c r="M1758">
        <v>27</v>
      </c>
      <c r="N1758" t="s">
        <v>7086</v>
      </c>
      <c r="O1758" t="s">
        <v>206</v>
      </c>
      <c r="P1758" t="s">
        <v>38</v>
      </c>
    </row>
    <row r="1759" spans="1:16" x14ac:dyDescent="0.55000000000000004">
      <c r="A1759">
        <v>492201</v>
      </c>
      <c r="B1759" t="s">
        <v>6945</v>
      </c>
      <c r="C1759">
        <v>1758</v>
      </c>
      <c r="D1759" t="s">
        <v>7087</v>
      </c>
      <c r="E1759" t="s">
        <v>7088</v>
      </c>
      <c r="F1759" t="s">
        <v>3149</v>
      </c>
      <c r="G1759" t="s">
        <v>471</v>
      </c>
      <c r="H1759" t="s">
        <v>100</v>
      </c>
      <c r="I1759" t="s">
        <v>7089</v>
      </c>
      <c r="J1759" t="s">
        <v>81</v>
      </c>
      <c r="K1759" t="s">
        <v>473</v>
      </c>
      <c r="L1759" t="s">
        <v>100</v>
      </c>
      <c r="M1759">
        <v>27</v>
      </c>
      <c r="N1759" t="s">
        <v>7090</v>
      </c>
      <c r="O1759" t="s">
        <v>61</v>
      </c>
      <c r="P1759" t="s">
        <v>38</v>
      </c>
    </row>
    <row r="1760" spans="1:16" x14ac:dyDescent="0.55000000000000004">
      <c r="A1760">
        <v>492201</v>
      </c>
      <c r="B1760" t="s">
        <v>6945</v>
      </c>
      <c r="C1760">
        <v>1759</v>
      </c>
      <c r="D1760" t="s">
        <v>7091</v>
      </c>
      <c r="E1760" t="s">
        <v>7092</v>
      </c>
      <c r="F1760" t="s">
        <v>1550</v>
      </c>
      <c r="G1760" t="s">
        <v>471</v>
      </c>
      <c r="H1760" t="s">
        <v>45</v>
      </c>
      <c r="I1760" t="s">
        <v>7093</v>
      </c>
      <c r="J1760" t="s">
        <v>715</v>
      </c>
      <c r="K1760" t="s">
        <v>473</v>
      </c>
      <c r="L1760" t="s">
        <v>45</v>
      </c>
      <c r="M1760">
        <v>25</v>
      </c>
      <c r="N1760" t="s">
        <v>7094</v>
      </c>
      <c r="O1760" t="s">
        <v>1453</v>
      </c>
      <c r="P1760" t="s">
        <v>38</v>
      </c>
    </row>
    <row r="1761" spans="1:16" x14ac:dyDescent="0.55000000000000004">
      <c r="A1761">
        <v>492201</v>
      </c>
      <c r="B1761" t="s">
        <v>6945</v>
      </c>
      <c r="C1761">
        <v>1760</v>
      </c>
      <c r="D1761" t="s">
        <v>7095</v>
      </c>
      <c r="E1761" t="s">
        <v>7096</v>
      </c>
      <c r="F1761" t="s">
        <v>671</v>
      </c>
      <c r="G1761" t="s">
        <v>582</v>
      </c>
      <c r="H1761" t="s">
        <v>45</v>
      </c>
      <c r="I1761" t="s">
        <v>737</v>
      </c>
      <c r="J1761" t="s">
        <v>754</v>
      </c>
      <c r="K1761" t="s">
        <v>584</v>
      </c>
      <c r="L1761" t="s">
        <v>45</v>
      </c>
      <c r="M1761">
        <v>25</v>
      </c>
      <c r="N1761" t="s">
        <v>2365</v>
      </c>
      <c r="O1761" t="s">
        <v>1875</v>
      </c>
      <c r="P1761" t="s">
        <v>38</v>
      </c>
    </row>
    <row r="1762" spans="1:16" x14ac:dyDescent="0.55000000000000004">
      <c r="A1762">
        <v>492201</v>
      </c>
      <c r="B1762" t="s">
        <v>6945</v>
      </c>
      <c r="C1762">
        <v>1761</v>
      </c>
      <c r="D1762" t="s">
        <v>7097</v>
      </c>
      <c r="E1762" t="s">
        <v>7098</v>
      </c>
      <c r="F1762" t="s">
        <v>601</v>
      </c>
      <c r="G1762" t="s">
        <v>582</v>
      </c>
      <c r="H1762" t="s">
        <v>45</v>
      </c>
      <c r="I1762" t="s">
        <v>2523</v>
      </c>
      <c r="J1762" t="s">
        <v>754</v>
      </c>
      <c r="K1762" t="s">
        <v>584</v>
      </c>
      <c r="L1762" t="s">
        <v>45</v>
      </c>
      <c r="M1762">
        <v>25</v>
      </c>
      <c r="N1762" t="s">
        <v>1971</v>
      </c>
      <c r="O1762" t="s">
        <v>567</v>
      </c>
      <c r="P1762" t="s">
        <v>38</v>
      </c>
    </row>
    <row r="1763" spans="1:16" x14ac:dyDescent="0.55000000000000004">
      <c r="A1763">
        <v>492201</v>
      </c>
      <c r="B1763" t="s">
        <v>6945</v>
      </c>
      <c r="C1763">
        <v>1762</v>
      </c>
      <c r="D1763" t="s">
        <v>7099</v>
      </c>
      <c r="E1763" t="s">
        <v>7100</v>
      </c>
      <c r="F1763" t="s">
        <v>7101</v>
      </c>
      <c r="G1763" t="s">
        <v>582</v>
      </c>
      <c r="H1763" t="s">
        <v>65</v>
      </c>
      <c r="I1763" t="s">
        <v>3713</v>
      </c>
      <c r="J1763" t="s">
        <v>399</v>
      </c>
      <c r="K1763" t="s">
        <v>584</v>
      </c>
      <c r="L1763" t="s">
        <v>65</v>
      </c>
      <c r="M1763">
        <v>26</v>
      </c>
      <c r="N1763" t="s">
        <v>578</v>
      </c>
      <c r="O1763" t="s">
        <v>1864</v>
      </c>
      <c r="P1763" t="s">
        <v>38</v>
      </c>
    </row>
    <row r="1764" spans="1:16" x14ac:dyDescent="0.55000000000000004">
      <c r="A1764">
        <v>492201</v>
      </c>
      <c r="B1764" t="s">
        <v>6945</v>
      </c>
      <c r="C1764">
        <v>1763</v>
      </c>
      <c r="D1764" t="s">
        <v>7102</v>
      </c>
      <c r="E1764" t="s">
        <v>7103</v>
      </c>
      <c r="F1764" t="s">
        <v>7104</v>
      </c>
      <c r="G1764" t="s">
        <v>582</v>
      </c>
      <c r="H1764" t="s">
        <v>65</v>
      </c>
      <c r="I1764" t="s">
        <v>1043</v>
      </c>
      <c r="J1764" t="s">
        <v>191</v>
      </c>
      <c r="K1764" t="s">
        <v>584</v>
      </c>
      <c r="L1764" t="s">
        <v>65</v>
      </c>
      <c r="M1764">
        <v>26</v>
      </c>
      <c r="N1764" t="s">
        <v>2881</v>
      </c>
      <c r="O1764" t="s">
        <v>2315</v>
      </c>
      <c r="P1764" t="s">
        <v>38</v>
      </c>
    </row>
    <row r="1765" spans="1:16" x14ac:dyDescent="0.55000000000000004">
      <c r="A1765">
        <v>492201</v>
      </c>
      <c r="B1765" t="s">
        <v>6945</v>
      </c>
      <c r="C1765">
        <v>1764</v>
      </c>
      <c r="D1765" t="s">
        <v>7105</v>
      </c>
      <c r="E1765" t="s">
        <v>7106</v>
      </c>
      <c r="F1765" t="s">
        <v>7107</v>
      </c>
      <c r="G1765" t="s">
        <v>582</v>
      </c>
      <c r="H1765" t="s">
        <v>100</v>
      </c>
      <c r="I1765" t="s">
        <v>7108</v>
      </c>
      <c r="J1765" t="s">
        <v>7003</v>
      </c>
      <c r="K1765" t="s">
        <v>584</v>
      </c>
      <c r="L1765" t="s">
        <v>100</v>
      </c>
      <c r="M1765">
        <v>27</v>
      </c>
      <c r="N1765" t="s">
        <v>175</v>
      </c>
      <c r="O1765" t="s">
        <v>1346</v>
      </c>
      <c r="P1765" t="s">
        <v>38</v>
      </c>
    </row>
    <row r="1766" spans="1:16" x14ac:dyDescent="0.55000000000000004">
      <c r="A1766">
        <v>492201</v>
      </c>
      <c r="B1766" t="s">
        <v>6945</v>
      </c>
      <c r="C1766">
        <v>1765</v>
      </c>
      <c r="D1766" t="s">
        <v>7109</v>
      </c>
      <c r="E1766" t="s">
        <v>7110</v>
      </c>
      <c r="F1766" t="s">
        <v>7111</v>
      </c>
      <c r="G1766" t="s">
        <v>582</v>
      </c>
      <c r="H1766" t="s">
        <v>100</v>
      </c>
      <c r="I1766" t="s">
        <v>7108</v>
      </c>
      <c r="J1766" t="s">
        <v>7003</v>
      </c>
      <c r="K1766" t="s">
        <v>584</v>
      </c>
      <c r="L1766" t="s">
        <v>100</v>
      </c>
      <c r="M1766">
        <v>27</v>
      </c>
      <c r="N1766" t="s">
        <v>6551</v>
      </c>
      <c r="O1766" t="s">
        <v>5999</v>
      </c>
      <c r="P1766" t="s">
        <v>38</v>
      </c>
    </row>
    <row r="1767" spans="1:16" x14ac:dyDescent="0.55000000000000004">
      <c r="A1767">
        <v>492201</v>
      </c>
      <c r="B1767" t="s">
        <v>6945</v>
      </c>
      <c r="C1767">
        <v>1766</v>
      </c>
      <c r="D1767" t="s">
        <v>7112</v>
      </c>
      <c r="E1767" t="s">
        <v>7113</v>
      </c>
      <c r="F1767" t="s">
        <v>7114</v>
      </c>
      <c r="G1767" t="s">
        <v>582</v>
      </c>
      <c r="H1767" t="s">
        <v>72</v>
      </c>
      <c r="I1767" t="s">
        <v>2211</v>
      </c>
      <c r="J1767" t="s">
        <v>7003</v>
      </c>
      <c r="K1767" t="s">
        <v>584</v>
      </c>
      <c r="L1767" t="s">
        <v>51</v>
      </c>
      <c r="M1767">
        <v>29</v>
      </c>
      <c r="N1767" t="s">
        <v>7115</v>
      </c>
      <c r="O1767" t="s">
        <v>154</v>
      </c>
      <c r="P1767" t="s">
        <v>38</v>
      </c>
    </row>
    <row r="1768" spans="1:16" x14ac:dyDescent="0.55000000000000004">
      <c r="A1768">
        <v>492201</v>
      </c>
      <c r="B1768" t="s">
        <v>6945</v>
      </c>
      <c r="C1768">
        <v>1767</v>
      </c>
      <c r="D1768" t="s">
        <v>7116</v>
      </c>
      <c r="E1768" t="s">
        <v>7117</v>
      </c>
      <c r="F1768" t="s">
        <v>7118</v>
      </c>
      <c r="G1768" t="s">
        <v>582</v>
      </c>
      <c r="H1768" t="s">
        <v>65</v>
      </c>
      <c r="I1768" t="s">
        <v>7119</v>
      </c>
      <c r="J1768" t="s">
        <v>3322</v>
      </c>
      <c r="K1768" t="s">
        <v>584</v>
      </c>
      <c r="L1768" t="s">
        <v>65</v>
      </c>
      <c r="M1768">
        <v>26</v>
      </c>
      <c r="N1768" t="s">
        <v>6054</v>
      </c>
      <c r="O1768" t="s">
        <v>76</v>
      </c>
      <c r="P1768" t="s">
        <v>38</v>
      </c>
    </row>
    <row r="1769" spans="1:16" x14ac:dyDescent="0.55000000000000004">
      <c r="A1769">
        <v>492201</v>
      </c>
      <c r="B1769" t="s">
        <v>6945</v>
      </c>
      <c r="C1769">
        <v>1768</v>
      </c>
      <c r="D1769" t="s">
        <v>7120</v>
      </c>
      <c r="E1769" t="s">
        <v>7121</v>
      </c>
      <c r="F1769" t="s">
        <v>645</v>
      </c>
      <c r="G1769" t="s">
        <v>582</v>
      </c>
      <c r="H1769" t="s">
        <v>100</v>
      </c>
      <c r="I1769" t="s">
        <v>145</v>
      </c>
      <c r="J1769" t="s">
        <v>399</v>
      </c>
      <c r="K1769" t="s">
        <v>584</v>
      </c>
      <c r="L1769" t="s">
        <v>100</v>
      </c>
      <c r="M1769">
        <v>27</v>
      </c>
      <c r="N1769" t="s">
        <v>7122</v>
      </c>
      <c r="O1769" t="s">
        <v>496</v>
      </c>
      <c r="P1769" t="s">
        <v>38</v>
      </c>
    </row>
    <row r="1770" spans="1:16" x14ac:dyDescent="0.55000000000000004">
      <c r="A1770">
        <v>492201</v>
      </c>
      <c r="B1770" t="s">
        <v>6945</v>
      </c>
      <c r="C1770">
        <v>1769</v>
      </c>
      <c r="D1770" t="s">
        <v>7123</v>
      </c>
      <c r="E1770" t="s">
        <v>7124</v>
      </c>
      <c r="F1770" t="s">
        <v>7125</v>
      </c>
      <c r="G1770" t="s">
        <v>582</v>
      </c>
      <c r="H1770" t="s">
        <v>32</v>
      </c>
      <c r="I1770" t="s">
        <v>749</v>
      </c>
      <c r="J1770" t="s">
        <v>715</v>
      </c>
      <c r="K1770" t="s">
        <v>584</v>
      </c>
      <c r="L1770" t="s">
        <v>32</v>
      </c>
      <c r="M1770">
        <v>21</v>
      </c>
      <c r="N1770" t="s">
        <v>7126</v>
      </c>
      <c r="O1770" t="s">
        <v>3053</v>
      </c>
      <c r="P1770" t="s">
        <v>38</v>
      </c>
    </row>
    <row r="1771" spans="1:16" x14ac:dyDescent="0.55000000000000004">
      <c r="A1771">
        <v>492201</v>
      </c>
      <c r="B1771" t="s">
        <v>6945</v>
      </c>
      <c r="C1771">
        <v>1770</v>
      </c>
      <c r="D1771" t="s">
        <v>7127</v>
      </c>
      <c r="E1771" t="s">
        <v>7128</v>
      </c>
      <c r="F1771" t="s">
        <v>1213</v>
      </c>
      <c r="G1771" t="s">
        <v>582</v>
      </c>
      <c r="H1771" t="s">
        <v>45</v>
      </c>
      <c r="I1771" t="s">
        <v>737</v>
      </c>
      <c r="J1771" t="s">
        <v>81</v>
      </c>
      <c r="K1771" t="s">
        <v>584</v>
      </c>
      <c r="L1771" t="s">
        <v>45</v>
      </c>
      <c r="M1771">
        <v>25</v>
      </c>
      <c r="N1771" t="s">
        <v>166</v>
      </c>
      <c r="O1771" t="s">
        <v>61</v>
      </c>
      <c r="P1771" t="s">
        <v>38</v>
      </c>
    </row>
    <row r="1772" spans="1:16" x14ac:dyDescent="0.55000000000000004">
      <c r="A1772">
        <v>492201</v>
      </c>
      <c r="B1772" t="s">
        <v>6945</v>
      </c>
      <c r="C1772">
        <v>1771</v>
      </c>
      <c r="D1772" t="s">
        <v>7129</v>
      </c>
      <c r="E1772" t="s">
        <v>7130</v>
      </c>
      <c r="F1772" t="s">
        <v>7131</v>
      </c>
      <c r="G1772" t="s">
        <v>582</v>
      </c>
      <c r="H1772" t="s">
        <v>100</v>
      </c>
      <c r="I1772" t="s">
        <v>101</v>
      </c>
      <c r="J1772" t="s">
        <v>754</v>
      </c>
      <c r="K1772" t="s">
        <v>584</v>
      </c>
      <c r="L1772" t="s">
        <v>100</v>
      </c>
      <c r="M1772">
        <v>27</v>
      </c>
      <c r="N1772" t="s">
        <v>7132</v>
      </c>
      <c r="O1772" t="s">
        <v>1591</v>
      </c>
      <c r="P1772" t="s">
        <v>38</v>
      </c>
    </row>
    <row r="1773" spans="1:16" x14ac:dyDescent="0.55000000000000004">
      <c r="A1773">
        <v>492201</v>
      </c>
      <c r="B1773" t="s">
        <v>6945</v>
      </c>
      <c r="C1773">
        <v>1772</v>
      </c>
      <c r="D1773" t="s">
        <v>7133</v>
      </c>
      <c r="E1773" t="s">
        <v>7134</v>
      </c>
      <c r="F1773" t="s">
        <v>7135</v>
      </c>
      <c r="G1773" t="s">
        <v>582</v>
      </c>
      <c r="H1773" t="s">
        <v>93</v>
      </c>
      <c r="I1773" t="s">
        <v>288</v>
      </c>
      <c r="J1773" t="s">
        <v>7003</v>
      </c>
      <c r="K1773" t="s">
        <v>584</v>
      </c>
      <c r="L1773" t="s">
        <v>93</v>
      </c>
      <c r="M1773">
        <v>28</v>
      </c>
      <c r="N1773" t="s">
        <v>6110</v>
      </c>
      <c r="O1773" t="s">
        <v>3277</v>
      </c>
      <c r="P1773" t="s">
        <v>38</v>
      </c>
    </row>
    <row r="1774" spans="1:16" x14ac:dyDescent="0.55000000000000004">
      <c r="A1774">
        <v>492201</v>
      </c>
      <c r="B1774" t="s">
        <v>6945</v>
      </c>
      <c r="C1774">
        <v>1773</v>
      </c>
      <c r="D1774" t="s">
        <v>7136</v>
      </c>
      <c r="E1774" t="s">
        <v>7137</v>
      </c>
      <c r="F1774" t="s">
        <v>7138</v>
      </c>
      <c r="G1774" t="s">
        <v>582</v>
      </c>
      <c r="H1774" t="s">
        <v>100</v>
      </c>
      <c r="I1774" t="s">
        <v>145</v>
      </c>
      <c r="J1774" t="s">
        <v>81</v>
      </c>
      <c r="K1774" t="s">
        <v>584</v>
      </c>
      <c r="L1774" t="s">
        <v>100</v>
      </c>
      <c r="M1774">
        <v>27</v>
      </c>
      <c r="N1774" t="s">
        <v>1340</v>
      </c>
      <c r="O1774" t="s">
        <v>567</v>
      </c>
      <c r="P1774" t="s">
        <v>38</v>
      </c>
    </row>
    <row r="1775" spans="1:16" x14ac:dyDescent="0.55000000000000004">
      <c r="A1775">
        <v>492201</v>
      </c>
      <c r="B1775" t="s">
        <v>6945</v>
      </c>
      <c r="C1775">
        <v>1774</v>
      </c>
      <c r="D1775" t="s">
        <v>7139</v>
      </c>
      <c r="E1775" t="s">
        <v>7140</v>
      </c>
      <c r="F1775" t="s">
        <v>5644</v>
      </c>
      <c r="G1775" t="s">
        <v>582</v>
      </c>
      <c r="H1775" t="s">
        <v>100</v>
      </c>
      <c r="I1775" t="s">
        <v>5088</v>
      </c>
      <c r="J1775" t="s">
        <v>399</v>
      </c>
      <c r="K1775" t="s">
        <v>584</v>
      </c>
      <c r="L1775" t="s">
        <v>100</v>
      </c>
      <c r="M1775">
        <v>27</v>
      </c>
      <c r="N1775" t="s">
        <v>7141</v>
      </c>
      <c r="O1775" t="s">
        <v>1955</v>
      </c>
      <c r="P1775" t="s">
        <v>38</v>
      </c>
    </row>
    <row r="1776" spans="1:16" x14ac:dyDescent="0.55000000000000004">
      <c r="A1776">
        <v>492189</v>
      </c>
      <c r="B1776" t="s">
        <v>7142</v>
      </c>
      <c r="C1776">
        <v>1775</v>
      </c>
      <c r="D1776" t="s">
        <v>7143</v>
      </c>
      <c r="E1776" t="s">
        <v>7144</v>
      </c>
      <c r="F1776" t="s">
        <v>7145</v>
      </c>
      <c r="G1776" t="s">
        <v>31</v>
      </c>
      <c r="H1776" t="s">
        <v>32</v>
      </c>
      <c r="I1776" t="s">
        <v>33</v>
      </c>
      <c r="J1776" t="s">
        <v>295</v>
      </c>
      <c r="K1776" t="s">
        <v>35</v>
      </c>
      <c r="L1776" t="s">
        <v>32</v>
      </c>
      <c r="M1776">
        <v>21</v>
      </c>
      <c r="N1776" t="s">
        <v>5159</v>
      </c>
      <c r="O1776" t="s">
        <v>1062</v>
      </c>
      <c r="P1776" t="s">
        <v>38</v>
      </c>
    </row>
    <row r="1777" spans="1:16" x14ac:dyDescent="0.55000000000000004">
      <c r="A1777">
        <v>492189</v>
      </c>
      <c r="B1777" t="s">
        <v>7142</v>
      </c>
      <c r="C1777">
        <v>1776</v>
      </c>
      <c r="D1777" t="s">
        <v>7146</v>
      </c>
      <c r="E1777" t="s">
        <v>7147</v>
      </c>
      <c r="F1777" t="s">
        <v>4477</v>
      </c>
      <c r="G1777" t="s">
        <v>31</v>
      </c>
      <c r="H1777" t="s">
        <v>93</v>
      </c>
      <c r="I1777" t="s">
        <v>1650</v>
      </c>
      <c r="J1777" t="s">
        <v>295</v>
      </c>
      <c r="K1777" t="s">
        <v>35</v>
      </c>
      <c r="L1777" t="s">
        <v>93</v>
      </c>
      <c r="M1777">
        <v>28</v>
      </c>
      <c r="N1777" t="s">
        <v>2644</v>
      </c>
      <c r="O1777" t="s">
        <v>906</v>
      </c>
      <c r="P1777" t="s">
        <v>38</v>
      </c>
    </row>
    <row r="1778" spans="1:16" x14ac:dyDescent="0.55000000000000004">
      <c r="A1778">
        <v>492189</v>
      </c>
      <c r="B1778" t="s">
        <v>7142</v>
      </c>
      <c r="C1778">
        <v>1777</v>
      </c>
      <c r="D1778" t="s">
        <v>7148</v>
      </c>
      <c r="E1778" t="s">
        <v>7149</v>
      </c>
      <c r="F1778" t="s">
        <v>2460</v>
      </c>
      <c r="G1778" t="s">
        <v>31</v>
      </c>
      <c r="H1778" t="s">
        <v>93</v>
      </c>
      <c r="I1778" t="s">
        <v>288</v>
      </c>
      <c r="J1778" t="s">
        <v>295</v>
      </c>
      <c r="K1778" t="s">
        <v>35</v>
      </c>
      <c r="L1778" t="s">
        <v>93</v>
      </c>
      <c r="M1778">
        <v>28</v>
      </c>
      <c r="N1778" t="s">
        <v>127</v>
      </c>
      <c r="O1778" t="s">
        <v>828</v>
      </c>
      <c r="P1778" t="s">
        <v>38</v>
      </c>
    </row>
    <row r="1779" spans="1:16" x14ac:dyDescent="0.55000000000000004">
      <c r="A1779">
        <v>492189</v>
      </c>
      <c r="B1779" t="s">
        <v>7142</v>
      </c>
      <c r="C1779">
        <v>1778</v>
      </c>
      <c r="D1779" t="s">
        <v>7150</v>
      </c>
      <c r="E1779" t="s">
        <v>7151</v>
      </c>
      <c r="F1779" t="s">
        <v>2899</v>
      </c>
      <c r="G1779" t="s">
        <v>31</v>
      </c>
      <c r="H1779" t="s">
        <v>100</v>
      </c>
      <c r="I1779" t="s">
        <v>1757</v>
      </c>
      <c r="J1779" t="s">
        <v>295</v>
      </c>
      <c r="K1779" t="s">
        <v>35</v>
      </c>
      <c r="L1779" t="s">
        <v>100</v>
      </c>
      <c r="M1779">
        <v>27</v>
      </c>
      <c r="N1779" t="s">
        <v>7152</v>
      </c>
      <c r="O1779" t="s">
        <v>7153</v>
      </c>
      <c r="P1779" t="s">
        <v>38</v>
      </c>
    </row>
    <row r="1780" spans="1:16" x14ac:dyDescent="0.55000000000000004">
      <c r="A1780">
        <v>492189</v>
      </c>
      <c r="B1780" t="s">
        <v>7142</v>
      </c>
      <c r="C1780">
        <v>1779</v>
      </c>
      <c r="D1780" t="s">
        <v>7154</v>
      </c>
      <c r="E1780" t="s">
        <v>7155</v>
      </c>
      <c r="F1780" t="s">
        <v>7156</v>
      </c>
      <c r="G1780" t="s">
        <v>31</v>
      </c>
      <c r="H1780" t="s">
        <v>45</v>
      </c>
      <c r="I1780" t="s">
        <v>4012</v>
      </c>
      <c r="J1780" t="s">
        <v>191</v>
      </c>
      <c r="K1780" t="s">
        <v>35</v>
      </c>
      <c r="L1780" t="s">
        <v>45</v>
      </c>
      <c r="M1780">
        <v>25</v>
      </c>
      <c r="N1780" t="s">
        <v>5622</v>
      </c>
      <c r="O1780" t="s">
        <v>591</v>
      </c>
      <c r="P1780" t="s">
        <v>38</v>
      </c>
    </row>
    <row r="1781" spans="1:16" x14ac:dyDescent="0.55000000000000004">
      <c r="A1781">
        <v>492189</v>
      </c>
      <c r="B1781" t="s">
        <v>7142</v>
      </c>
      <c r="C1781">
        <v>1780</v>
      </c>
      <c r="D1781" t="s">
        <v>7157</v>
      </c>
      <c r="E1781" t="s">
        <v>7158</v>
      </c>
      <c r="F1781" t="s">
        <v>2899</v>
      </c>
      <c r="G1781" t="s">
        <v>31</v>
      </c>
      <c r="H1781" t="s">
        <v>65</v>
      </c>
      <c r="I1781" t="s">
        <v>494</v>
      </c>
      <c r="J1781" t="s">
        <v>191</v>
      </c>
      <c r="K1781" t="s">
        <v>35</v>
      </c>
      <c r="L1781" t="s">
        <v>65</v>
      </c>
      <c r="M1781">
        <v>26</v>
      </c>
      <c r="N1781" t="s">
        <v>7159</v>
      </c>
      <c r="O1781" t="s">
        <v>337</v>
      </c>
      <c r="P1781" t="s">
        <v>38</v>
      </c>
    </row>
    <row r="1782" spans="1:16" x14ac:dyDescent="0.55000000000000004">
      <c r="A1782">
        <v>492189</v>
      </c>
      <c r="B1782" t="s">
        <v>7142</v>
      </c>
      <c r="C1782">
        <v>1781</v>
      </c>
      <c r="D1782" t="s">
        <v>7160</v>
      </c>
      <c r="E1782" t="s">
        <v>7161</v>
      </c>
      <c r="F1782" t="s">
        <v>3720</v>
      </c>
      <c r="G1782" t="s">
        <v>31</v>
      </c>
      <c r="H1782" t="s">
        <v>100</v>
      </c>
      <c r="I1782" t="s">
        <v>1117</v>
      </c>
      <c r="J1782" t="s">
        <v>4676</v>
      </c>
      <c r="K1782" t="s">
        <v>35</v>
      </c>
      <c r="L1782" t="s">
        <v>93</v>
      </c>
      <c r="M1782">
        <v>28</v>
      </c>
      <c r="N1782" t="s">
        <v>7162</v>
      </c>
      <c r="O1782" t="s">
        <v>161</v>
      </c>
      <c r="P1782" t="s">
        <v>38</v>
      </c>
    </row>
    <row r="1783" spans="1:16" x14ac:dyDescent="0.55000000000000004">
      <c r="A1783">
        <v>492189</v>
      </c>
      <c r="B1783" t="s">
        <v>7142</v>
      </c>
      <c r="C1783">
        <v>1782</v>
      </c>
      <c r="D1783" t="s">
        <v>7163</v>
      </c>
      <c r="E1783" t="s">
        <v>7164</v>
      </c>
      <c r="F1783" t="s">
        <v>1284</v>
      </c>
      <c r="G1783" t="s">
        <v>31</v>
      </c>
      <c r="H1783" t="s">
        <v>65</v>
      </c>
      <c r="I1783" t="s">
        <v>4901</v>
      </c>
      <c r="J1783" t="s">
        <v>4676</v>
      </c>
      <c r="K1783" t="s">
        <v>35</v>
      </c>
      <c r="L1783" t="s">
        <v>65</v>
      </c>
      <c r="M1783">
        <v>26</v>
      </c>
      <c r="N1783" t="s">
        <v>2320</v>
      </c>
      <c r="O1783" t="s">
        <v>371</v>
      </c>
      <c r="P1783" t="s">
        <v>38</v>
      </c>
    </row>
    <row r="1784" spans="1:16" x14ac:dyDescent="0.55000000000000004">
      <c r="A1784">
        <v>492189</v>
      </c>
      <c r="B1784" t="s">
        <v>7142</v>
      </c>
      <c r="C1784">
        <v>1783</v>
      </c>
      <c r="D1784" t="s">
        <v>7165</v>
      </c>
      <c r="E1784" t="s">
        <v>7166</v>
      </c>
      <c r="F1784" t="s">
        <v>840</v>
      </c>
      <c r="G1784" t="s">
        <v>31</v>
      </c>
      <c r="H1784" t="s">
        <v>65</v>
      </c>
      <c r="I1784" t="s">
        <v>66</v>
      </c>
      <c r="J1784" t="s">
        <v>4676</v>
      </c>
      <c r="K1784" t="s">
        <v>35</v>
      </c>
      <c r="L1784" t="s">
        <v>65</v>
      </c>
      <c r="M1784">
        <v>26</v>
      </c>
      <c r="N1784" t="s">
        <v>2408</v>
      </c>
      <c r="O1784" t="s">
        <v>1743</v>
      </c>
      <c r="P1784" t="s">
        <v>38</v>
      </c>
    </row>
    <row r="1785" spans="1:16" x14ac:dyDescent="0.55000000000000004">
      <c r="A1785">
        <v>492189</v>
      </c>
      <c r="B1785" t="s">
        <v>7142</v>
      </c>
      <c r="C1785">
        <v>1784</v>
      </c>
      <c r="D1785" t="s">
        <v>7167</v>
      </c>
      <c r="E1785" t="s">
        <v>7168</v>
      </c>
      <c r="F1785" t="s">
        <v>2308</v>
      </c>
      <c r="G1785" t="s">
        <v>216</v>
      </c>
      <c r="H1785" t="s">
        <v>93</v>
      </c>
      <c r="I1785" t="s">
        <v>1828</v>
      </c>
      <c r="J1785" t="s">
        <v>81</v>
      </c>
      <c r="K1785" t="s">
        <v>218</v>
      </c>
      <c r="L1785" t="s">
        <v>93</v>
      </c>
      <c r="M1785">
        <v>28</v>
      </c>
      <c r="N1785" t="s">
        <v>7169</v>
      </c>
      <c r="O1785" t="s">
        <v>61</v>
      </c>
      <c r="P1785" t="s">
        <v>38</v>
      </c>
    </row>
    <row r="1786" spans="1:16" x14ac:dyDescent="0.55000000000000004">
      <c r="A1786">
        <v>492189</v>
      </c>
      <c r="B1786" t="s">
        <v>7142</v>
      </c>
      <c r="C1786">
        <v>1785</v>
      </c>
      <c r="D1786" t="s">
        <v>7170</v>
      </c>
      <c r="E1786" t="s">
        <v>7171</v>
      </c>
      <c r="F1786" t="s">
        <v>7172</v>
      </c>
      <c r="G1786" t="s">
        <v>31</v>
      </c>
      <c r="H1786" t="s">
        <v>93</v>
      </c>
      <c r="I1786" t="s">
        <v>7173</v>
      </c>
      <c r="J1786" t="s">
        <v>81</v>
      </c>
      <c r="K1786" t="s">
        <v>218</v>
      </c>
      <c r="L1786" t="s">
        <v>93</v>
      </c>
      <c r="M1786">
        <v>28</v>
      </c>
      <c r="N1786" t="s">
        <v>394</v>
      </c>
      <c r="O1786" t="s">
        <v>76</v>
      </c>
      <c r="P1786" t="s">
        <v>38</v>
      </c>
    </row>
    <row r="1787" spans="1:16" x14ac:dyDescent="0.55000000000000004">
      <c r="A1787">
        <v>492189</v>
      </c>
      <c r="B1787" t="s">
        <v>7142</v>
      </c>
      <c r="C1787">
        <v>1786</v>
      </c>
      <c r="D1787" t="s">
        <v>7174</v>
      </c>
      <c r="E1787" t="s">
        <v>7175</v>
      </c>
      <c r="F1787" t="s">
        <v>7176</v>
      </c>
      <c r="G1787" t="s">
        <v>216</v>
      </c>
      <c r="H1787" t="s">
        <v>100</v>
      </c>
      <c r="I1787" t="s">
        <v>1218</v>
      </c>
      <c r="J1787" t="s">
        <v>295</v>
      </c>
      <c r="K1787" t="s">
        <v>218</v>
      </c>
      <c r="L1787" t="s">
        <v>100</v>
      </c>
      <c r="M1787">
        <v>27</v>
      </c>
      <c r="N1787" t="s">
        <v>7177</v>
      </c>
      <c r="O1787" t="s">
        <v>68</v>
      </c>
      <c r="P1787" t="s">
        <v>38</v>
      </c>
    </row>
    <row r="1788" spans="1:16" x14ac:dyDescent="0.55000000000000004">
      <c r="A1788">
        <v>492189</v>
      </c>
      <c r="B1788" t="s">
        <v>7142</v>
      </c>
      <c r="C1788">
        <v>1787</v>
      </c>
      <c r="D1788" t="s">
        <v>7178</v>
      </c>
      <c r="E1788" t="s">
        <v>7179</v>
      </c>
      <c r="F1788" t="s">
        <v>935</v>
      </c>
      <c r="G1788" t="s">
        <v>216</v>
      </c>
      <c r="H1788" t="s">
        <v>45</v>
      </c>
      <c r="I1788" t="s">
        <v>3657</v>
      </c>
      <c r="J1788" t="s">
        <v>295</v>
      </c>
      <c r="K1788" t="s">
        <v>218</v>
      </c>
      <c r="L1788" t="s">
        <v>45</v>
      </c>
      <c r="M1788">
        <v>25</v>
      </c>
      <c r="N1788" t="s">
        <v>7180</v>
      </c>
      <c r="O1788" t="s">
        <v>1612</v>
      </c>
      <c r="P1788" t="s">
        <v>38</v>
      </c>
    </row>
    <row r="1789" spans="1:16" x14ac:dyDescent="0.55000000000000004">
      <c r="A1789">
        <v>492189</v>
      </c>
      <c r="B1789" t="s">
        <v>7142</v>
      </c>
      <c r="C1789">
        <v>1788</v>
      </c>
      <c r="D1789" t="s">
        <v>7181</v>
      </c>
      <c r="E1789" t="s">
        <v>7182</v>
      </c>
      <c r="F1789" t="s">
        <v>4922</v>
      </c>
      <c r="G1789" t="s">
        <v>216</v>
      </c>
      <c r="H1789" t="s">
        <v>45</v>
      </c>
      <c r="I1789" t="s">
        <v>478</v>
      </c>
      <c r="J1789" t="s">
        <v>4676</v>
      </c>
      <c r="K1789" t="s">
        <v>218</v>
      </c>
      <c r="L1789" t="s">
        <v>45</v>
      </c>
      <c r="M1789">
        <v>25</v>
      </c>
      <c r="N1789" t="s">
        <v>4273</v>
      </c>
      <c r="O1789" t="s">
        <v>863</v>
      </c>
      <c r="P1789" t="s">
        <v>38</v>
      </c>
    </row>
    <row r="1790" spans="1:16" x14ac:dyDescent="0.55000000000000004">
      <c r="A1790">
        <v>492189</v>
      </c>
      <c r="B1790" t="s">
        <v>7142</v>
      </c>
      <c r="C1790">
        <v>1789</v>
      </c>
      <c r="D1790" t="s">
        <v>7183</v>
      </c>
      <c r="E1790" t="s">
        <v>7184</v>
      </c>
      <c r="F1790" t="s">
        <v>2619</v>
      </c>
      <c r="G1790" t="s">
        <v>216</v>
      </c>
      <c r="H1790" t="s">
        <v>93</v>
      </c>
      <c r="I1790" t="s">
        <v>3844</v>
      </c>
      <c r="J1790" t="s">
        <v>4676</v>
      </c>
      <c r="K1790" t="s">
        <v>218</v>
      </c>
      <c r="L1790" t="s">
        <v>93</v>
      </c>
      <c r="M1790">
        <v>28</v>
      </c>
      <c r="N1790" t="s">
        <v>3300</v>
      </c>
      <c r="O1790" t="s">
        <v>348</v>
      </c>
      <c r="P1790" t="s">
        <v>38</v>
      </c>
    </row>
    <row r="1791" spans="1:16" x14ac:dyDescent="0.55000000000000004">
      <c r="A1791">
        <v>492189</v>
      </c>
      <c r="B1791" t="s">
        <v>7142</v>
      </c>
      <c r="C1791">
        <v>1790</v>
      </c>
      <c r="D1791" t="s">
        <v>7185</v>
      </c>
      <c r="E1791" t="s">
        <v>7186</v>
      </c>
      <c r="F1791" t="s">
        <v>5957</v>
      </c>
      <c r="G1791" t="s">
        <v>216</v>
      </c>
      <c r="H1791" t="s">
        <v>100</v>
      </c>
      <c r="I1791" t="s">
        <v>1757</v>
      </c>
      <c r="J1791" t="s">
        <v>4676</v>
      </c>
      <c r="K1791" t="s">
        <v>218</v>
      </c>
      <c r="L1791" t="s">
        <v>100</v>
      </c>
      <c r="M1791">
        <v>27</v>
      </c>
      <c r="N1791" t="s">
        <v>7187</v>
      </c>
      <c r="O1791" t="s">
        <v>6051</v>
      </c>
      <c r="P1791" t="s">
        <v>38</v>
      </c>
    </row>
    <row r="1792" spans="1:16" x14ac:dyDescent="0.55000000000000004">
      <c r="A1792">
        <v>492189</v>
      </c>
      <c r="B1792" t="s">
        <v>7142</v>
      </c>
      <c r="C1792">
        <v>1791</v>
      </c>
      <c r="D1792" t="s">
        <v>7188</v>
      </c>
      <c r="E1792" t="s">
        <v>7189</v>
      </c>
      <c r="F1792" t="s">
        <v>6118</v>
      </c>
      <c r="G1792" t="s">
        <v>216</v>
      </c>
      <c r="H1792" t="s">
        <v>72</v>
      </c>
      <c r="I1792" t="s">
        <v>6356</v>
      </c>
      <c r="J1792" t="s">
        <v>3337</v>
      </c>
      <c r="K1792" t="s">
        <v>218</v>
      </c>
      <c r="L1792" t="s">
        <v>72</v>
      </c>
      <c r="M1792">
        <v>37</v>
      </c>
      <c r="N1792" t="s">
        <v>238</v>
      </c>
      <c r="O1792" t="s">
        <v>1110</v>
      </c>
      <c r="P1792" t="s">
        <v>38</v>
      </c>
    </row>
    <row r="1793" spans="1:16" x14ac:dyDescent="0.55000000000000004">
      <c r="A1793">
        <v>492189</v>
      </c>
      <c r="B1793" t="s">
        <v>7142</v>
      </c>
      <c r="C1793">
        <v>1792</v>
      </c>
      <c r="D1793" t="s">
        <v>7190</v>
      </c>
      <c r="E1793" t="s">
        <v>7191</v>
      </c>
      <c r="F1793" t="s">
        <v>7192</v>
      </c>
      <c r="G1793" t="s">
        <v>471</v>
      </c>
      <c r="H1793" t="s">
        <v>100</v>
      </c>
      <c r="I1793" t="s">
        <v>4119</v>
      </c>
      <c r="J1793" t="s">
        <v>81</v>
      </c>
      <c r="K1793" t="s">
        <v>473</v>
      </c>
      <c r="L1793" t="s">
        <v>100</v>
      </c>
      <c r="M1793">
        <v>27</v>
      </c>
      <c r="N1793" t="s">
        <v>7193</v>
      </c>
      <c r="O1793" t="s">
        <v>4213</v>
      </c>
      <c r="P1793" t="s">
        <v>38</v>
      </c>
    </row>
    <row r="1794" spans="1:16" x14ac:dyDescent="0.55000000000000004">
      <c r="A1794">
        <v>492189</v>
      </c>
      <c r="B1794" t="s">
        <v>7142</v>
      </c>
      <c r="C1794">
        <v>1793</v>
      </c>
      <c r="D1794" t="s">
        <v>7194</v>
      </c>
      <c r="E1794" t="s">
        <v>7195</v>
      </c>
      <c r="F1794" t="s">
        <v>4719</v>
      </c>
      <c r="G1794" t="s">
        <v>471</v>
      </c>
      <c r="H1794" t="s">
        <v>72</v>
      </c>
      <c r="I1794" t="s">
        <v>2080</v>
      </c>
      <c r="J1794" t="s">
        <v>81</v>
      </c>
      <c r="K1794" t="s">
        <v>473</v>
      </c>
      <c r="L1794" t="s">
        <v>72</v>
      </c>
      <c r="M1794">
        <v>37</v>
      </c>
      <c r="N1794" t="s">
        <v>1127</v>
      </c>
      <c r="O1794" t="s">
        <v>3434</v>
      </c>
      <c r="P1794" t="s">
        <v>38</v>
      </c>
    </row>
    <row r="1795" spans="1:16" x14ac:dyDescent="0.55000000000000004">
      <c r="A1795">
        <v>492189</v>
      </c>
      <c r="B1795" t="s">
        <v>7142</v>
      </c>
      <c r="C1795">
        <v>1794</v>
      </c>
      <c r="D1795" t="s">
        <v>7196</v>
      </c>
      <c r="E1795" t="s">
        <v>7197</v>
      </c>
      <c r="F1795" t="s">
        <v>3660</v>
      </c>
      <c r="G1795" t="s">
        <v>471</v>
      </c>
      <c r="H1795" t="s">
        <v>117</v>
      </c>
      <c r="I1795" t="s">
        <v>714</v>
      </c>
      <c r="J1795" t="s">
        <v>81</v>
      </c>
      <c r="K1795" t="s">
        <v>473</v>
      </c>
      <c r="L1795" t="s">
        <v>117</v>
      </c>
      <c r="M1795">
        <v>18</v>
      </c>
      <c r="N1795" t="s">
        <v>4157</v>
      </c>
      <c r="O1795" t="s">
        <v>1967</v>
      </c>
      <c r="P1795" t="s">
        <v>38</v>
      </c>
    </row>
    <row r="1796" spans="1:16" x14ac:dyDescent="0.55000000000000004">
      <c r="A1796">
        <v>492189</v>
      </c>
      <c r="B1796" t="s">
        <v>7142</v>
      </c>
      <c r="C1796">
        <v>1795</v>
      </c>
      <c r="D1796" t="s">
        <v>7198</v>
      </c>
      <c r="E1796" t="s">
        <v>7199</v>
      </c>
      <c r="F1796" t="s">
        <v>2028</v>
      </c>
      <c r="G1796" t="s">
        <v>471</v>
      </c>
      <c r="H1796" t="s">
        <v>249</v>
      </c>
      <c r="I1796" t="s">
        <v>7200</v>
      </c>
      <c r="J1796" t="s">
        <v>81</v>
      </c>
      <c r="K1796" t="s">
        <v>473</v>
      </c>
      <c r="L1796" t="s">
        <v>249</v>
      </c>
      <c r="M1796">
        <v>33</v>
      </c>
      <c r="N1796" t="s">
        <v>7201</v>
      </c>
      <c r="O1796" t="s">
        <v>2103</v>
      </c>
      <c r="P1796" t="s">
        <v>38</v>
      </c>
    </row>
    <row r="1797" spans="1:16" x14ac:dyDescent="0.55000000000000004">
      <c r="A1797">
        <v>492189</v>
      </c>
      <c r="B1797" t="s">
        <v>7142</v>
      </c>
      <c r="C1797">
        <v>1796</v>
      </c>
      <c r="D1797" t="s">
        <v>7202</v>
      </c>
      <c r="E1797" t="s">
        <v>7203</v>
      </c>
      <c r="F1797" t="s">
        <v>7204</v>
      </c>
      <c r="G1797" t="s">
        <v>471</v>
      </c>
      <c r="H1797" t="s">
        <v>72</v>
      </c>
      <c r="I1797" t="s">
        <v>2211</v>
      </c>
      <c r="J1797" t="s">
        <v>81</v>
      </c>
      <c r="K1797" t="s">
        <v>473</v>
      </c>
      <c r="L1797" t="s">
        <v>72</v>
      </c>
      <c r="M1797">
        <v>37</v>
      </c>
      <c r="N1797" t="s">
        <v>7205</v>
      </c>
      <c r="O1797" t="s">
        <v>7206</v>
      </c>
      <c r="P1797" t="s">
        <v>38</v>
      </c>
    </row>
    <row r="1798" spans="1:16" x14ac:dyDescent="0.55000000000000004">
      <c r="A1798">
        <v>492189</v>
      </c>
      <c r="B1798" t="s">
        <v>7142</v>
      </c>
      <c r="C1798">
        <v>1797</v>
      </c>
      <c r="D1798" t="s">
        <v>7207</v>
      </c>
      <c r="E1798" t="s">
        <v>7208</v>
      </c>
      <c r="F1798" t="s">
        <v>7209</v>
      </c>
      <c r="G1798" t="s">
        <v>471</v>
      </c>
      <c r="H1798" t="s">
        <v>45</v>
      </c>
      <c r="I1798" t="s">
        <v>1249</v>
      </c>
      <c r="J1798" t="s">
        <v>295</v>
      </c>
      <c r="K1798" t="s">
        <v>473</v>
      </c>
      <c r="L1798" t="s">
        <v>45</v>
      </c>
      <c r="M1798">
        <v>25</v>
      </c>
      <c r="N1798" t="s">
        <v>120</v>
      </c>
      <c r="O1798" t="s">
        <v>1950</v>
      </c>
      <c r="P1798" t="s">
        <v>38</v>
      </c>
    </row>
    <row r="1799" spans="1:16" x14ac:dyDescent="0.55000000000000004">
      <c r="A1799">
        <v>492189</v>
      </c>
      <c r="B1799" t="s">
        <v>7142</v>
      </c>
      <c r="C1799">
        <v>1798</v>
      </c>
      <c r="D1799" t="s">
        <v>7210</v>
      </c>
      <c r="E1799" t="s">
        <v>7211</v>
      </c>
      <c r="F1799" t="s">
        <v>6047</v>
      </c>
      <c r="G1799" t="s">
        <v>471</v>
      </c>
      <c r="H1799" t="s">
        <v>65</v>
      </c>
      <c r="I1799" t="s">
        <v>3713</v>
      </c>
      <c r="J1799" t="s">
        <v>295</v>
      </c>
      <c r="K1799" t="s">
        <v>473</v>
      </c>
      <c r="L1799" t="s">
        <v>65</v>
      </c>
      <c r="M1799">
        <v>26</v>
      </c>
      <c r="N1799" t="s">
        <v>330</v>
      </c>
      <c r="O1799" t="s">
        <v>7212</v>
      </c>
      <c r="P1799" t="s">
        <v>38</v>
      </c>
    </row>
    <row r="1800" spans="1:16" x14ac:dyDescent="0.55000000000000004">
      <c r="A1800">
        <v>492189</v>
      </c>
      <c r="B1800" t="s">
        <v>7142</v>
      </c>
      <c r="C1800">
        <v>1799</v>
      </c>
      <c r="D1800" t="s">
        <v>7213</v>
      </c>
      <c r="E1800" t="s">
        <v>7214</v>
      </c>
      <c r="F1800" t="s">
        <v>4098</v>
      </c>
      <c r="G1800" t="s">
        <v>471</v>
      </c>
      <c r="H1800" t="s">
        <v>65</v>
      </c>
      <c r="I1800" t="s">
        <v>589</v>
      </c>
      <c r="J1800" t="s">
        <v>295</v>
      </c>
      <c r="K1800" t="s">
        <v>473</v>
      </c>
      <c r="L1800" t="s">
        <v>65</v>
      </c>
      <c r="M1800">
        <v>26</v>
      </c>
      <c r="N1800" t="s">
        <v>7215</v>
      </c>
      <c r="O1800" t="s">
        <v>858</v>
      </c>
      <c r="P1800" t="s">
        <v>38</v>
      </c>
    </row>
    <row r="1801" spans="1:16" x14ac:dyDescent="0.55000000000000004">
      <c r="A1801">
        <v>492189</v>
      </c>
      <c r="B1801" t="s">
        <v>7142</v>
      </c>
      <c r="C1801">
        <v>1800</v>
      </c>
      <c r="D1801" t="s">
        <v>7216</v>
      </c>
      <c r="E1801" t="s">
        <v>7217</v>
      </c>
      <c r="F1801" t="s">
        <v>7218</v>
      </c>
      <c r="G1801" t="s">
        <v>471</v>
      </c>
      <c r="H1801" t="s">
        <v>93</v>
      </c>
      <c r="I1801" t="s">
        <v>915</v>
      </c>
      <c r="J1801" t="s">
        <v>295</v>
      </c>
      <c r="K1801" t="s">
        <v>473</v>
      </c>
      <c r="L1801" t="s">
        <v>93</v>
      </c>
      <c r="M1801">
        <v>28</v>
      </c>
      <c r="N1801" t="s">
        <v>1915</v>
      </c>
      <c r="O1801" t="s">
        <v>924</v>
      </c>
      <c r="P1801" t="s">
        <v>38</v>
      </c>
    </row>
    <row r="1802" spans="1:16" x14ac:dyDescent="0.55000000000000004">
      <c r="A1802">
        <v>492189</v>
      </c>
      <c r="B1802" t="s">
        <v>7142</v>
      </c>
      <c r="C1802">
        <v>1801</v>
      </c>
      <c r="D1802" t="s">
        <v>7219</v>
      </c>
      <c r="E1802" t="s">
        <v>7220</v>
      </c>
      <c r="F1802" t="s">
        <v>7221</v>
      </c>
      <c r="G1802" t="s">
        <v>471</v>
      </c>
      <c r="H1802" t="s">
        <v>100</v>
      </c>
      <c r="I1802" t="s">
        <v>3124</v>
      </c>
      <c r="J1802" t="s">
        <v>295</v>
      </c>
      <c r="K1802" t="s">
        <v>473</v>
      </c>
      <c r="L1802" t="s">
        <v>100</v>
      </c>
      <c r="M1802">
        <v>27</v>
      </c>
      <c r="N1802" t="s">
        <v>7222</v>
      </c>
      <c r="O1802" t="s">
        <v>7223</v>
      </c>
      <c r="P1802" t="s">
        <v>38</v>
      </c>
    </row>
    <row r="1803" spans="1:16" x14ac:dyDescent="0.55000000000000004">
      <c r="A1803">
        <v>492189</v>
      </c>
      <c r="B1803" t="s">
        <v>7142</v>
      </c>
      <c r="C1803">
        <v>1802</v>
      </c>
      <c r="D1803" t="s">
        <v>7224</v>
      </c>
      <c r="E1803" t="s">
        <v>7225</v>
      </c>
      <c r="F1803" t="s">
        <v>1052</v>
      </c>
      <c r="G1803" t="s">
        <v>471</v>
      </c>
      <c r="H1803" t="s">
        <v>93</v>
      </c>
      <c r="I1803" t="s">
        <v>759</v>
      </c>
      <c r="J1803" t="s">
        <v>191</v>
      </c>
      <c r="K1803" t="s">
        <v>473</v>
      </c>
      <c r="L1803" t="s">
        <v>93</v>
      </c>
      <c r="M1803">
        <v>28</v>
      </c>
      <c r="N1803" t="s">
        <v>1752</v>
      </c>
      <c r="O1803" t="s">
        <v>47</v>
      </c>
      <c r="P1803" t="s">
        <v>38</v>
      </c>
    </row>
    <row r="1804" spans="1:16" x14ac:dyDescent="0.55000000000000004">
      <c r="A1804">
        <v>492189</v>
      </c>
      <c r="B1804" t="s">
        <v>7142</v>
      </c>
      <c r="C1804">
        <v>1803</v>
      </c>
      <c r="D1804" t="s">
        <v>7226</v>
      </c>
      <c r="E1804" t="s">
        <v>7227</v>
      </c>
      <c r="F1804" t="s">
        <v>1583</v>
      </c>
      <c r="G1804" t="s">
        <v>471</v>
      </c>
      <c r="H1804" t="s">
        <v>158</v>
      </c>
      <c r="I1804" t="s">
        <v>1084</v>
      </c>
      <c r="J1804" t="s">
        <v>4676</v>
      </c>
      <c r="K1804" t="s">
        <v>473</v>
      </c>
      <c r="L1804" t="s">
        <v>158</v>
      </c>
      <c r="M1804">
        <v>24</v>
      </c>
      <c r="N1804" t="s">
        <v>7228</v>
      </c>
      <c r="O1804" t="s">
        <v>3953</v>
      </c>
      <c r="P1804" t="s">
        <v>38</v>
      </c>
    </row>
    <row r="1805" spans="1:16" x14ac:dyDescent="0.55000000000000004">
      <c r="A1805">
        <v>492189</v>
      </c>
      <c r="B1805" t="s">
        <v>7142</v>
      </c>
      <c r="C1805">
        <v>1804</v>
      </c>
      <c r="D1805" t="s">
        <v>7229</v>
      </c>
      <c r="E1805" t="s">
        <v>7230</v>
      </c>
      <c r="F1805" t="s">
        <v>7231</v>
      </c>
      <c r="G1805" t="s">
        <v>471</v>
      </c>
      <c r="H1805" t="s">
        <v>65</v>
      </c>
      <c r="I1805" t="s">
        <v>494</v>
      </c>
      <c r="J1805" t="s">
        <v>4676</v>
      </c>
      <c r="K1805" t="s">
        <v>473</v>
      </c>
      <c r="L1805" t="s">
        <v>65</v>
      </c>
      <c r="M1805">
        <v>26</v>
      </c>
      <c r="N1805" t="s">
        <v>2516</v>
      </c>
      <c r="O1805" t="s">
        <v>869</v>
      </c>
      <c r="P1805" t="s">
        <v>38</v>
      </c>
    </row>
    <row r="1806" spans="1:16" x14ac:dyDescent="0.55000000000000004">
      <c r="A1806">
        <v>492189</v>
      </c>
      <c r="B1806" t="s">
        <v>7142</v>
      </c>
      <c r="C1806">
        <v>1805</v>
      </c>
      <c r="D1806" t="s">
        <v>7232</v>
      </c>
      <c r="E1806" t="s">
        <v>7233</v>
      </c>
      <c r="F1806" t="s">
        <v>3843</v>
      </c>
      <c r="G1806" t="s">
        <v>471</v>
      </c>
      <c r="H1806" t="s">
        <v>93</v>
      </c>
      <c r="I1806" t="s">
        <v>6133</v>
      </c>
      <c r="J1806" t="s">
        <v>4676</v>
      </c>
      <c r="K1806" t="s">
        <v>473</v>
      </c>
      <c r="L1806" t="s">
        <v>93</v>
      </c>
      <c r="M1806">
        <v>28</v>
      </c>
      <c r="N1806" t="s">
        <v>394</v>
      </c>
      <c r="O1806" t="s">
        <v>7234</v>
      </c>
      <c r="P1806" t="s">
        <v>38</v>
      </c>
    </row>
    <row r="1807" spans="1:16" x14ac:dyDescent="0.55000000000000004">
      <c r="A1807">
        <v>492189</v>
      </c>
      <c r="B1807" t="s">
        <v>7142</v>
      </c>
      <c r="C1807">
        <v>1806</v>
      </c>
      <c r="D1807" t="s">
        <v>7235</v>
      </c>
      <c r="E1807" t="s">
        <v>7236</v>
      </c>
      <c r="F1807" t="s">
        <v>7237</v>
      </c>
      <c r="G1807" t="s">
        <v>582</v>
      </c>
      <c r="H1807" t="s">
        <v>45</v>
      </c>
      <c r="I1807" t="s">
        <v>2523</v>
      </c>
      <c r="J1807" t="s">
        <v>81</v>
      </c>
      <c r="K1807" t="s">
        <v>584</v>
      </c>
      <c r="L1807" t="s">
        <v>45</v>
      </c>
      <c r="M1807">
        <v>25</v>
      </c>
      <c r="N1807" t="s">
        <v>7238</v>
      </c>
      <c r="O1807" t="s">
        <v>5066</v>
      </c>
      <c r="P1807" t="s">
        <v>38</v>
      </c>
    </row>
    <row r="1808" spans="1:16" x14ac:dyDescent="0.55000000000000004">
      <c r="A1808">
        <v>492189</v>
      </c>
      <c r="B1808" t="s">
        <v>7142</v>
      </c>
      <c r="C1808">
        <v>1807</v>
      </c>
      <c r="D1808" t="s">
        <v>7239</v>
      </c>
      <c r="E1808" t="s">
        <v>7240</v>
      </c>
      <c r="F1808" t="s">
        <v>7241</v>
      </c>
      <c r="G1808" t="s">
        <v>582</v>
      </c>
      <c r="H1808" t="s">
        <v>45</v>
      </c>
      <c r="I1808" t="s">
        <v>2523</v>
      </c>
      <c r="J1808" t="s">
        <v>81</v>
      </c>
      <c r="K1808" t="s">
        <v>584</v>
      </c>
      <c r="L1808" t="s">
        <v>45</v>
      </c>
      <c r="M1808">
        <v>25</v>
      </c>
      <c r="N1808" t="s">
        <v>901</v>
      </c>
      <c r="O1808" t="s">
        <v>103</v>
      </c>
      <c r="P1808" t="s">
        <v>38</v>
      </c>
    </row>
    <row r="1809" spans="1:16" x14ac:dyDescent="0.55000000000000004">
      <c r="A1809">
        <v>492189</v>
      </c>
      <c r="B1809" t="s">
        <v>7142</v>
      </c>
      <c r="C1809">
        <v>1808</v>
      </c>
      <c r="D1809" t="s">
        <v>7242</v>
      </c>
      <c r="E1809" t="s">
        <v>7243</v>
      </c>
      <c r="F1809" t="s">
        <v>7244</v>
      </c>
      <c r="G1809" t="s">
        <v>582</v>
      </c>
      <c r="H1809" t="s">
        <v>65</v>
      </c>
      <c r="I1809" t="s">
        <v>7119</v>
      </c>
      <c r="J1809" t="s">
        <v>295</v>
      </c>
      <c r="K1809" t="s">
        <v>584</v>
      </c>
      <c r="L1809" t="s">
        <v>65</v>
      </c>
      <c r="M1809">
        <v>26</v>
      </c>
      <c r="N1809" t="s">
        <v>5474</v>
      </c>
      <c r="O1809" t="s">
        <v>750</v>
      </c>
      <c r="P1809" t="s">
        <v>38</v>
      </c>
    </row>
    <row r="1810" spans="1:16" x14ac:dyDescent="0.55000000000000004">
      <c r="A1810">
        <v>492189</v>
      </c>
      <c r="B1810" t="s">
        <v>7142</v>
      </c>
      <c r="C1810">
        <v>1809</v>
      </c>
      <c r="D1810" t="s">
        <v>7245</v>
      </c>
      <c r="E1810" t="s">
        <v>7246</v>
      </c>
      <c r="F1810" t="s">
        <v>2407</v>
      </c>
      <c r="G1810" t="s">
        <v>582</v>
      </c>
      <c r="H1810" t="s">
        <v>65</v>
      </c>
      <c r="I1810" t="s">
        <v>2547</v>
      </c>
      <c r="J1810" t="s">
        <v>295</v>
      </c>
      <c r="K1810" t="s">
        <v>584</v>
      </c>
      <c r="L1810" t="s">
        <v>65</v>
      </c>
      <c r="M1810">
        <v>26</v>
      </c>
      <c r="N1810" t="s">
        <v>1728</v>
      </c>
      <c r="O1810" t="s">
        <v>591</v>
      </c>
      <c r="P1810" t="s">
        <v>38</v>
      </c>
    </row>
    <row r="1811" spans="1:16" x14ac:dyDescent="0.55000000000000004">
      <c r="A1811">
        <v>492189</v>
      </c>
      <c r="B1811" t="s">
        <v>7142</v>
      </c>
      <c r="C1811">
        <v>1810</v>
      </c>
      <c r="D1811" t="s">
        <v>7247</v>
      </c>
      <c r="E1811" t="s">
        <v>7248</v>
      </c>
      <c r="F1811" t="s">
        <v>7249</v>
      </c>
      <c r="G1811" t="s">
        <v>582</v>
      </c>
      <c r="H1811" t="s">
        <v>51</v>
      </c>
      <c r="I1811" t="s">
        <v>5377</v>
      </c>
      <c r="J1811" t="s">
        <v>191</v>
      </c>
      <c r="K1811" t="s">
        <v>584</v>
      </c>
      <c r="L1811" t="s">
        <v>51</v>
      </c>
      <c r="M1811">
        <v>29</v>
      </c>
      <c r="N1811" t="s">
        <v>862</v>
      </c>
      <c r="O1811" t="s">
        <v>47</v>
      </c>
      <c r="P1811" t="s">
        <v>38</v>
      </c>
    </row>
    <row r="1812" spans="1:16" x14ac:dyDescent="0.55000000000000004">
      <c r="A1812">
        <v>492189</v>
      </c>
      <c r="B1812" t="s">
        <v>7142</v>
      </c>
      <c r="C1812">
        <v>1811</v>
      </c>
      <c r="D1812" t="s">
        <v>7250</v>
      </c>
      <c r="E1812" t="s">
        <v>7251</v>
      </c>
      <c r="F1812" t="s">
        <v>1693</v>
      </c>
      <c r="G1812" t="s">
        <v>582</v>
      </c>
      <c r="H1812" t="s">
        <v>158</v>
      </c>
      <c r="I1812" t="s">
        <v>1084</v>
      </c>
      <c r="J1812" t="s">
        <v>191</v>
      </c>
      <c r="K1812" t="s">
        <v>584</v>
      </c>
      <c r="L1812" t="s">
        <v>158</v>
      </c>
      <c r="M1812">
        <v>24</v>
      </c>
      <c r="N1812" t="s">
        <v>1438</v>
      </c>
      <c r="O1812" t="s">
        <v>3109</v>
      </c>
      <c r="P1812" t="s">
        <v>38</v>
      </c>
    </row>
    <row r="1813" spans="1:16" x14ac:dyDescent="0.55000000000000004">
      <c r="A1813">
        <v>492189</v>
      </c>
      <c r="B1813" t="s">
        <v>7142</v>
      </c>
      <c r="C1813">
        <v>1812</v>
      </c>
      <c r="D1813" t="s">
        <v>7252</v>
      </c>
      <c r="E1813" t="s">
        <v>7253</v>
      </c>
      <c r="F1813" t="s">
        <v>7254</v>
      </c>
      <c r="G1813" t="s">
        <v>582</v>
      </c>
      <c r="H1813" t="s">
        <v>45</v>
      </c>
      <c r="I1813" t="s">
        <v>737</v>
      </c>
      <c r="J1813" t="s">
        <v>4676</v>
      </c>
      <c r="K1813" t="s">
        <v>584</v>
      </c>
      <c r="L1813" t="s">
        <v>45</v>
      </c>
      <c r="M1813">
        <v>25</v>
      </c>
      <c r="N1813" t="s">
        <v>7255</v>
      </c>
      <c r="O1813" t="s">
        <v>239</v>
      </c>
      <c r="P1813" t="s">
        <v>38</v>
      </c>
    </row>
    <row r="1814" spans="1:16" x14ac:dyDescent="0.55000000000000004">
      <c r="A1814">
        <v>492189</v>
      </c>
      <c r="B1814" t="s">
        <v>7142</v>
      </c>
      <c r="C1814">
        <v>1813</v>
      </c>
      <c r="D1814" t="s">
        <v>7256</v>
      </c>
      <c r="E1814" t="s">
        <v>7257</v>
      </c>
      <c r="F1814" t="s">
        <v>7258</v>
      </c>
      <c r="G1814" t="s">
        <v>31</v>
      </c>
      <c r="H1814" t="s">
        <v>93</v>
      </c>
      <c r="I1814" t="s">
        <v>6542</v>
      </c>
      <c r="J1814" t="s">
        <v>295</v>
      </c>
      <c r="K1814" t="s">
        <v>35</v>
      </c>
      <c r="L1814" t="s">
        <v>93</v>
      </c>
      <c r="M1814">
        <v>28</v>
      </c>
      <c r="N1814" t="s">
        <v>394</v>
      </c>
      <c r="O1814" t="s">
        <v>3953</v>
      </c>
      <c r="P1814" t="s">
        <v>38</v>
      </c>
    </row>
    <row r="1815" spans="1:16" x14ac:dyDescent="0.55000000000000004">
      <c r="A1815">
        <v>492189</v>
      </c>
      <c r="B1815" t="s">
        <v>7142</v>
      </c>
      <c r="C1815">
        <v>1814</v>
      </c>
      <c r="D1815" t="s">
        <v>7259</v>
      </c>
      <c r="E1815" t="s">
        <v>7260</v>
      </c>
      <c r="F1815" t="s">
        <v>1808</v>
      </c>
      <c r="G1815" t="s">
        <v>31</v>
      </c>
      <c r="H1815" t="s">
        <v>65</v>
      </c>
      <c r="I1815" t="s">
        <v>1785</v>
      </c>
      <c r="J1815" t="s">
        <v>191</v>
      </c>
      <c r="K1815" t="s">
        <v>35</v>
      </c>
      <c r="L1815" t="s">
        <v>65</v>
      </c>
      <c r="M1815">
        <v>26</v>
      </c>
      <c r="N1815" t="s">
        <v>4764</v>
      </c>
      <c r="O1815" t="s">
        <v>7261</v>
      </c>
      <c r="P1815" t="s">
        <v>38</v>
      </c>
    </row>
    <row r="1816" spans="1:16" x14ac:dyDescent="0.55000000000000004">
      <c r="A1816">
        <v>492189</v>
      </c>
      <c r="B1816" t="s">
        <v>7142</v>
      </c>
      <c r="C1816">
        <v>1815</v>
      </c>
      <c r="D1816" t="s">
        <v>7262</v>
      </c>
      <c r="E1816" t="s">
        <v>7263</v>
      </c>
      <c r="F1816" t="s">
        <v>6202</v>
      </c>
      <c r="G1816" t="s">
        <v>31</v>
      </c>
      <c r="H1816" t="s">
        <v>93</v>
      </c>
      <c r="I1816" t="s">
        <v>7264</v>
      </c>
      <c r="J1816" t="s">
        <v>4676</v>
      </c>
      <c r="K1816" t="s">
        <v>35</v>
      </c>
      <c r="L1816" t="s">
        <v>93</v>
      </c>
      <c r="M1816">
        <v>28</v>
      </c>
      <c r="N1816" t="s">
        <v>7265</v>
      </c>
      <c r="O1816" t="s">
        <v>2260</v>
      </c>
      <c r="P1816" t="s">
        <v>38</v>
      </c>
    </row>
    <row r="1817" spans="1:16" x14ac:dyDescent="0.55000000000000004">
      <c r="A1817">
        <v>492189</v>
      </c>
      <c r="B1817" t="s">
        <v>7142</v>
      </c>
      <c r="C1817">
        <v>1816</v>
      </c>
      <c r="D1817" t="s">
        <v>7266</v>
      </c>
      <c r="E1817" t="s">
        <v>7267</v>
      </c>
      <c r="F1817" t="s">
        <v>753</v>
      </c>
      <c r="G1817" t="s">
        <v>31</v>
      </c>
      <c r="H1817" t="s">
        <v>100</v>
      </c>
      <c r="I1817" t="s">
        <v>1090</v>
      </c>
      <c r="J1817" t="s">
        <v>81</v>
      </c>
      <c r="K1817" t="s">
        <v>35</v>
      </c>
      <c r="L1817" t="s">
        <v>100</v>
      </c>
      <c r="M1817">
        <v>27</v>
      </c>
      <c r="N1817" t="s">
        <v>7268</v>
      </c>
      <c r="O1817" t="s">
        <v>673</v>
      </c>
      <c r="P1817" t="s">
        <v>38</v>
      </c>
    </row>
    <row r="1818" spans="1:16" x14ac:dyDescent="0.55000000000000004">
      <c r="A1818">
        <v>492189</v>
      </c>
      <c r="B1818" t="s">
        <v>7142</v>
      </c>
      <c r="C1818">
        <v>1817</v>
      </c>
      <c r="D1818" t="s">
        <v>7269</v>
      </c>
      <c r="E1818" t="s">
        <v>7270</v>
      </c>
      <c r="F1818" t="s">
        <v>2673</v>
      </c>
      <c r="G1818" t="s">
        <v>216</v>
      </c>
      <c r="H1818" t="s">
        <v>65</v>
      </c>
      <c r="I1818" t="s">
        <v>2768</v>
      </c>
      <c r="J1818" t="s">
        <v>81</v>
      </c>
      <c r="K1818" t="s">
        <v>218</v>
      </c>
      <c r="L1818" t="s">
        <v>65</v>
      </c>
      <c r="M1818">
        <v>26</v>
      </c>
      <c r="N1818" t="s">
        <v>4415</v>
      </c>
      <c r="O1818" t="s">
        <v>598</v>
      </c>
      <c r="P1818" t="s">
        <v>38</v>
      </c>
    </row>
    <row r="1819" spans="1:16" x14ac:dyDescent="0.55000000000000004">
      <c r="A1819">
        <v>492189</v>
      </c>
      <c r="B1819" t="s">
        <v>7142</v>
      </c>
      <c r="C1819">
        <v>1818</v>
      </c>
      <c r="D1819" t="s">
        <v>7271</v>
      </c>
      <c r="E1819" t="s">
        <v>7272</v>
      </c>
      <c r="F1819" t="s">
        <v>6081</v>
      </c>
      <c r="G1819" t="s">
        <v>216</v>
      </c>
      <c r="H1819" t="s">
        <v>93</v>
      </c>
      <c r="I1819" t="s">
        <v>1397</v>
      </c>
      <c r="J1819" t="s">
        <v>295</v>
      </c>
      <c r="K1819" t="s">
        <v>218</v>
      </c>
      <c r="L1819" t="s">
        <v>93</v>
      </c>
      <c r="M1819">
        <v>28</v>
      </c>
      <c r="N1819" t="s">
        <v>7273</v>
      </c>
      <c r="O1819" t="s">
        <v>371</v>
      </c>
      <c r="P1819" t="s">
        <v>38</v>
      </c>
    </row>
    <row r="1820" spans="1:16" x14ac:dyDescent="0.55000000000000004">
      <c r="A1820">
        <v>492189</v>
      </c>
      <c r="B1820" t="s">
        <v>7142</v>
      </c>
      <c r="C1820">
        <v>1819</v>
      </c>
      <c r="D1820" t="s">
        <v>7274</v>
      </c>
      <c r="E1820" t="s">
        <v>7275</v>
      </c>
      <c r="F1820" t="s">
        <v>3804</v>
      </c>
      <c r="G1820" t="s">
        <v>216</v>
      </c>
      <c r="H1820" t="s">
        <v>100</v>
      </c>
      <c r="I1820" t="s">
        <v>1053</v>
      </c>
      <c r="J1820" t="s">
        <v>191</v>
      </c>
      <c r="K1820" t="s">
        <v>218</v>
      </c>
      <c r="L1820" t="s">
        <v>100</v>
      </c>
      <c r="M1820">
        <v>27</v>
      </c>
      <c r="N1820" t="s">
        <v>7276</v>
      </c>
      <c r="O1820" t="s">
        <v>239</v>
      </c>
      <c r="P1820" t="s">
        <v>38</v>
      </c>
    </row>
    <row r="1821" spans="1:16" x14ac:dyDescent="0.55000000000000004">
      <c r="A1821">
        <v>492189</v>
      </c>
      <c r="B1821" t="s">
        <v>7142</v>
      </c>
      <c r="C1821">
        <v>1820</v>
      </c>
      <c r="D1821" t="s">
        <v>7277</v>
      </c>
      <c r="E1821" t="s">
        <v>7278</v>
      </c>
      <c r="F1821" t="s">
        <v>4211</v>
      </c>
      <c r="G1821" t="s">
        <v>216</v>
      </c>
      <c r="H1821" t="s">
        <v>45</v>
      </c>
      <c r="I1821" t="s">
        <v>1712</v>
      </c>
      <c r="J1821" t="s">
        <v>191</v>
      </c>
      <c r="K1821" t="s">
        <v>218</v>
      </c>
      <c r="L1821" t="s">
        <v>45</v>
      </c>
      <c r="M1821">
        <v>25</v>
      </c>
      <c r="N1821" t="s">
        <v>522</v>
      </c>
      <c r="O1821" t="s">
        <v>1500</v>
      </c>
      <c r="P1821" t="s">
        <v>38</v>
      </c>
    </row>
    <row r="1822" spans="1:16" x14ac:dyDescent="0.55000000000000004">
      <c r="A1822">
        <v>492189</v>
      </c>
      <c r="B1822" t="s">
        <v>7142</v>
      </c>
      <c r="C1822">
        <v>1821</v>
      </c>
      <c r="D1822" t="s">
        <v>7279</v>
      </c>
      <c r="E1822" t="s">
        <v>7280</v>
      </c>
      <c r="F1822" t="s">
        <v>3490</v>
      </c>
      <c r="G1822" t="s">
        <v>471</v>
      </c>
      <c r="H1822" t="s">
        <v>100</v>
      </c>
      <c r="I1822" t="s">
        <v>1090</v>
      </c>
      <c r="J1822" t="s">
        <v>81</v>
      </c>
      <c r="K1822" t="s">
        <v>473</v>
      </c>
      <c r="L1822" t="s">
        <v>100</v>
      </c>
      <c r="M1822">
        <v>27</v>
      </c>
      <c r="N1822" t="s">
        <v>602</v>
      </c>
      <c r="O1822" t="s">
        <v>1838</v>
      </c>
      <c r="P1822" t="s">
        <v>38</v>
      </c>
    </row>
    <row r="1823" spans="1:16" x14ac:dyDescent="0.55000000000000004">
      <c r="A1823">
        <v>492189</v>
      </c>
      <c r="B1823" t="s">
        <v>7142</v>
      </c>
      <c r="C1823">
        <v>1822</v>
      </c>
      <c r="D1823" t="s">
        <v>7281</v>
      </c>
      <c r="E1823" t="s">
        <v>7282</v>
      </c>
      <c r="F1823" t="s">
        <v>7283</v>
      </c>
      <c r="G1823" t="s">
        <v>471</v>
      </c>
      <c r="H1823" t="s">
        <v>65</v>
      </c>
      <c r="I1823" t="s">
        <v>1785</v>
      </c>
      <c r="J1823" t="s">
        <v>4676</v>
      </c>
      <c r="K1823" t="s">
        <v>473</v>
      </c>
      <c r="L1823" t="s">
        <v>65</v>
      </c>
      <c r="M1823">
        <v>26</v>
      </c>
      <c r="N1823" t="s">
        <v>7284</v>
      </c>
      <c r="O1823" t="s">
        <v>4803</v>
      </c>
      <c r="P1823" t="s">
        <v>38</v>
      </c>
    </row>
    <row r="1824" spans="1:16" x14ac:dyDescent="0.55000000000000004">
      <c r="A1824">
        <v>492189</v>
      </c>
      <c r="B1824" t="s">
        <v>7142</v>
      </c>
      <c r="C1824">
        <v>1823</v>
      </c>
      <c r="D1824" t="s">
        <v>7285</v>
      </c>
      <c r="E1824" t="s">
        <v>7286</v>
      </c>
      <c r="F1824" t="s">
        <v>1021</v>
      </c>
      <c r="G1824" t="s">
        <v>471</v>
      </c>
      <c r="H1824" t="s">
        <v>93</v>
      </c>
      <c r="I1824" t="s">
        <v>3844</v>
      </c>
      <c r="J1824" t="s">
        <v>191</v>
      </c>
      <c r="K1824" t="s">
        <v>473</v>
      </c>
      <c r="L1824" t="s">
        <v>93</v>
      </c>
      <c r="M1824">
        <v>28</v>
      </c>
      <c r="N1824" t="s">
        <v>1837</v>
      </c>
      <c r="O1824" t="s">
        <v>5855</v>
      </c>
      <c r="P1824" t="s">
        <v>38</v>
      </c>
    </row>
    <row r="1825" spans="1:16" x14ac:dyDescent="0.55000000000000004">
      <c r="A1825">
        <v>492189</v>
      </c>
      <c r="B1825" t="s">
        <v>7142</v>
      </c>
      <c r="C1825">
        <v>1824</v>
      </c>
      <c r="D1825" t="s">
        <v>7287</v>
      </c>
      <c r="E1825" t="s">
        <v>7288</v>
      </c>
      <c r="F1825" t="s">
        <v>514</v>
      </c>
      <c r="G1825" t="s">
        <v>471</v>
      </c>
      <c r="H1825" t="s">
        <v>65</v>
      </c>
      <c r="I1825" t="s">
        <v>1995</v>
      </c>
      <c r="J1825" t="s">
        <v>3337</v>
      </c>
      <c r="K1825" t="s">
        <v>473</v>
      </c>
      <c r="L1825" t="s">
        <v>65</v>
      </c>
      <c r="M1825">
        <v>26</v>
      </c>
      <c r="N1825" t="s">
        <v>7289</v>
      </c>
      <c r="O1825" t="s">
        <v>455</v>
      </c>
      <c r="P1825" t="s">
        <v>38</v>
      </c>
    </row>
    <row r="1826" spans="1:16" x14ac:dyDescent="0.55000000000000004">
      <c r="A1826">
        <v>492189</v>
      </c>
      <c r="B1826" t="s">
        <v>7142</v>
      </c>
      <c r="C1826">
        <v>1825</v>
      </c>
      <c r="D1826" t="s">
        <v>7290</v>
      </c>
      <c r="E1826" t="s">
        <v>7291</v>
      </c>
      <c r="F1826" t="s">
        <v>7292</v>
      </c>
      <c r="G1826" t="s">
        <v>582</v>
      </c>
      <c r="H1826" t="s">
        <v>1098</v>
      </c>
      <c r="I1826" t="s">
        <v>7293</v>
      </c>
      <c r="J1826" t="s">
        <v>81</v>
      </c>
      <c r="K1826" t="s">
        <v>584</v>
      </c>
      <c r="L1826" t="s">
        <v>1098</v>
      </c>
      <c r="M1826">
        <v>42</v>
      </c>
      <c r="N1826" t="s">
        <v>7294</v>
      </c>
      <c r="O1826" t="s">
        <v>1453</v>
      </c>
      <c r="P1826" t="s">
        <v>38</v>
      </c>
    </row>
    <row r="1827" spans="1:16" x14ac:dyDescent="0.55000000000000004">
      <c r="A1827">
        <v>492189</v>
      </c>
      <c r="B1827" t="s">
        <v>7142</v>
      </c>
      <c r="C1827">
        <v>1826</v>
      </c>
      <c r="D1827" t="s">
        <v>7295</v>
      </c>
      <c r="E1827" t="s">
        <v>7296</v>
      </c>
      <c r="F1827" t="s">
        <v>7297</v>
      </c>
      <c r="G1827" t="s">
        <v>582</v>
      </c>
      <c r="H1827" t="s">
        <v>65</v>
      </c>
      <c r="I1827" t="s">
        <v>589</v>
      </c>
      <c r="J1827" t="s">
        <v>191</v>
      </c>
      <c r="K1827" t="s">
        <v>584</v>
      </c>
      <c r="L1827" t="s">
        <v>65</v>
      </c>
      <c r="M1827">
        <v>26</v>
      </c>
      <c r="N1827" t="s">
        <v>590</v>
      </c>
      <c r="O1827" t="s">
        <v>271</v>
      </c>
      <c r="P1827" t="s">
        <v>38</v>
      </c>
    </row>
    <row r="1828" spans="1:16" x14ac:dyDescent="0.55000000000000004">
      <c r="A1828">
        <v>492189</v>
      </c>
      <c r="B1828" t="s">
        <v>7142</v>
      </c>
      <c r="C1828">
        <v>1827</v>
      </c>
      <c r="D1828" t="s">
        <v>7298</v>
      </c>
      <c r="E1828" t="s">
        <v>7299</v>
      </c>
      <c r="F1828" t="s">
        <v>4979</v>
      </c>
      <c r="G1828" t="s">
        <v>31</v>
      </c>
      <c r="H1828" t="s">
        <v>117</v>
      </c>
      <c r="I1828" t="s">
        <v>1038</v>
      </c>
      <c r="J1828" t="s">
        <v>81</v>
      </c>
      <c r="K1828" t="s">
        <v>35</v>
      </c>
      <c r="L1828" t="s">
        <v>117</v>
      </c>
      <c r="M1828">
        <v>18</v>
      </c>
      <c r="N1828" t="s">
        <v>7300</v>
      </c>
      <c r="O1828" t="s">
        <v>7301</v>
      </c>
      <c r="P1828" t="s">
        <v>38</v>
      </c>
    </row>
    <row r="1829" spans="1:16" x14ac:dyDescent="0.55000000000000004">
      <c r="A1829">
        <v>492189</v>
      </c>
      <c r="B1829" t="s">
        <v>7142</v>
      </c>
      <c r="C1829">
        <v>1828</v>
      </c>
      <c r="D1829" t="s">
        <v>7302</v>
      </c>
      <c r="E1829" t="s">
        <v>7303</v>
      </c>
      <c r="F1829" t="s">
        <v>57</v>
      </c>
      <c r="G1829" t="s">
        <v>31</v>
      </c>
      <c r="H1829" t="s">
        <v>51</v>
      </c>
      <c r="I1829" t="s">
        <v>3735</v>
      </c>
      <c r="J1829" t="s">
        <v>81</v>
      </c>
      <c r="K1829" t="s">
        <v>35</v>
      </c>
      <c r="L1829" t="s">
        <v>51</v>
      </c>
      <c r="M1829">
        <v>29</v>
      </c>
      <c r="N1829" t="s">
        <v>833</v>
      </c>
      <c r="O1829" t="s">
        <v>6617</v>
      </c>
      <c r="P1829" t="s">
        <v>38</v>
      </c>
    </row>
    <row r="1830" spans="1:16" x14ac:dyDescent="0.55000000000000004">
      <c r="A1830">
        <v>492189</v>
      </c>
      <c r="B1830" t="s">
        <v>7142</v>
      </c>
      <c r="C1830">
        <v>1829</v>
      </c>
      <c r="D1830" t="s">
        <v>7304</v>
      </c>
      <c r="E1830" t="s">
        <v>7305</v>
      </c>
      <c r="F1830" t="s">
        <v>137</v>
      </c>
      <c r="G1830" t="s">
        <v>31</v>
      </c>
      <c r="H1830" t="s">
        <v>93</v>
      </c>
      <c r="I1830" t="s">
        <v>1326</v>
      </c>
      <c r="J1830" t="s">
        <v>295</v>
      </c>
      <c r="K1830" t="s">
        <v>35</v>
      </c>
      <c r="L1830" t="s">
        <v>93</v>
      </c>
      <c r="M1830">
        <v>28</v>
      </c>
      <c r="N1830" t="s">
        <v>7306</v>
      </c>
      <c r="O1830" t="s">
        <v>5781</v>
      </c>
      <c r="P1830" t="s">
        <v>38</v>
      </c>
    </row>
    <row r="1831" spans="1:16" x14ac:dyDescent="0.55000000000000004">
      <c r="A1831">
        <v>492189</v>
      </c>
      <c r="B1831" t="s">
        <v>7142</v>
      </c>
      <c r="C1831">
        <v>1830</v>
      </c>
      <c r="D1831" t="s">
        <v>7307</v>
      </c>
      <c r="E1831" t="s">
        <v>7308</v>
      </c>
      <c r="F1831" t="s">
        <v>7309</v>
      </c>
      <c r="G1831" t="s">
        <v>31</v>
      </c>
      <c r="H1831" t="s">
        <v>2563</v>
      </c>
      <c r="I1831" t="s">
        <v>7310</v>
      </c>
      <c r="J1831" t="s">
        <v>191</v>
      </c>
      <c r="K1831" t="s">
        <v>35</v>
      </c>
      <c r="L1831" t="s">
        <v>2563</v>
      </c>
      <c r="M1831">
        <v>36</v>
      </c>
      <c r="N1831" t="s">
        <v>7311</v>
      </c>
      <c r="O1831" t="s">
        <v>271</v>
      </c>
      <c r="P1831" t="s">
        <v>38</v>
      </c>
    </row>
    <row r="1832" spans="1:16" x14ac:dyDescent="0.55000000000000004">
      <c r="A1832">
        <v>492189</v>
      </c>
      <c r="B1832" t="s">
        <v>7142</v>
      </c>
      <c r="C1832">
        <v>1831</v>
      </c>
      <c r="D1832" t="s">
        <v>7312</v>
      </c>
      <c r="E1832" t="s">
        <v>7313</v>
      </c>
      <c r="F1832" t="s">
        <v>2624</v>
      </c>
      <c r="G1832" t="s">
        <v>216</v>
      </c>
      <c r="H1832" t="s">
        <v>117</v>
      </c>
      <c r="I1832" t="s">
        <v>1038</v>
      </c>
      <c r="J1832" t="s">
        <v>295</v>
      </c>
      <c r="K1832" t="s">
        <v>218</v>
      </c>
      <c r="L1832" t="s">
        <v>117</v>
      </c>
      <c r="M1832">
        <v>18</v>
      </c>
      <c r="N1832" t="s">
        <v>1361</v>
      </c>
      <c r="O1832" t="s">
        <v>567</v>
      </c>
      <c r="P1832" t="s">
        <v>38</v>
      </c>
    </row>
    <row r="1833" spans="1:16" x14ac:dyDescent="0.55000000000000004">
      <c r="A1833">
        <v>492189</v>
      </c>
      <c r="B1833" t="s">
        <v>7142</v>
      </c>
      <c r="C1833">
        <v>1832</v>
      </c>
      <c r="D1833" t="s">
        <v>7314</v>
      </c>
      <c r="E1833" t="s">
        <v>7315</v>
      </c>
      <c r="F1833" t="s">
        <v>2323</v>
      </c>
      <c r="G1833" t="s">
        <v>216</v>
      </c>
      <c r="H1833" t="s">
        <v>262</v>
      </c>
      <c r="I1833" t="s">
        <v>877</v>
      </c>
      <c r="J1833" t="s">
        <v>295</v>
      </c>
      <c r="K1833" t="s">
        <v>218</v>
      </c>
      <c r="L1833" t="s">
        <v>262</v>
      </c>
      <c r="M1833">
        <v>35</v>
      </c>
      <c r="N1833" t="s">
        <v>7316</v>
      </c>
      <c r="O1833" t="s">
        <v>2577</v>
      </c>
      <c r="P1833" t="s">
        <v>38</v>
      </c>
    </row>
    <row r="1834" spans="1:16" x14ac:dyDescent="0.55000000000000004">
      <c r="A1834">
        <v>492189</v>
      </c>
      <c r="B1834" t="s">
        <v>7142</v>
      </c>
      <c r="C1834">
        <v>1833</v>
      </c>
      <c r="D1834" t="s">
        <v>7317</v>
      </c>
      <c r="E1834" t="s">
        <v>7318</v>
      </c>
      <c r="F1834" t="s">
        <v>4065</v>
      </c>
      <c r="G1834" t="s">
        <v>216</v>
      </c>
      <c r="H1834" t="s">
        <v>72</v>
      </c>
      <c r="I1834" t="s">
        <v>1238</v>
      </c>
      <c r="J1834" t="s">
        <v>191</v>
      </c>
      <c r="K1834" t="s">
        <v>218</v>
      </c>
      <c r="L1834" t="s">
        <v>72</v>
      </c>
      <c r="M1834">
        <v>37</v>
      </c>
      <c r="N1834" t="s">
        <v>251</v>
      </c>
      <c r="O1834" t="s">
        <v>37</v>
      </c>
      <c r="P1834" t="s">
        <v>38</v>
      </c>
    </row>
    <row r="1835" spans="1:16" x14ac:dyDescent="0.55000000000000004">
      <c r="A1835">
        <v>492189</v>
      </c>
      <c r="B1835" t="s">
        <v>7142</v>
      </c>
      <c r="C1835">
        <v>1834</v>
      </c>
      <c r="D1835" t="s">
        <v>7319</v>
      </c>
      <c r="E1835" t="s">
        <v>7320</v>
      </c>
      <c r="F1835" t="s">
        <v>328</v>
      </c>
      <c r="G1835" t="s">
        <v>216</v>
      </c>
      <c r="H1835" t="s">
        <v>45</v>
      </c>
      <c r="I1835" t="s">
        <v>737</v>
      </c>
      <c r="J1835" t="s">
        <v>191</v>
      </c>
      <c r="K1835" t="s">
        <v>218</v>
      </c>
      <c r="L1835" t="s">
        <v>45</v>
      </c>
      <c r="M1835">
        <v>25</v>
      </c>
      <c r="N1835" t="s">
        <v>3816</v>
      </c>
      <c r="O1835" t="s">
        <v>2467</v>
      </c>
      <c r="P1835" t="s">
        <v>38</v>
      </c>
    </row>
    <row r="1836" spans="1:16" x14ac:dyDescent="0.55000000000000004">
      <c r="A1836">
        <v>492189</v>
      </c>
      <c r="B1836" t="s">
        <v>7142</v>
      </c>
      <c r="C1836">
        <v>1835</v>
      </c>
      <c r="D1836" t="s">
        <v>7321</v>
      </c>
      <c r="E1836" t="s">
        <v>7322</v>
      </c>
      <c r="F1836" t="s">
        <v>6669</v>
      </c>
      <c r="G1836" t="s">
        <v>216</v>
      </c>
      <c r="H1836" t="s">
        <v>2563</v>
      </c>
      <c r="I1836" t="s">
        <v>7323</v>
      </c>
      <c r="J1836" t="s">
        <v>4676</v>
      </c>
      <c r="K1836" t="s">
        <v>218</v>
      </c>
      <c r="L1836" t="s">
        <v>2563</v>
      </c>
      <c r="M1836">
        <v>36</v>
      </c>
      <c r="N1836" t="s">
        <v>7324</v>
      </c>
      <c r="O1836" t="s">
        <v>47</v>
      </c>
      <c r="P1836" t="s">
        <v>38</v>
      </c>
    </row>
    <row r="1837" spans="1:16" x14ac:dyDescent="0.55000000000000004">
      <c r="A1837">
        <v>492189</v>
      </c>
      <c r="B1837" t="s">
        <v>7142</v>
      </c>
      <c r="C1837">
        <v>1836</v>
      </c>
      <c r="D1837" t="s">
        <v>7325</v>
      </c>
      <c r="E1837" t="s">
        <v>7326</v>
      </c>
      <c r="F1837" t="s">
        <v>7327</v>
      </c>
      <c r="G1837" t="s">
        <v>471</v>
      </c>
      <c r="H1837" t="s">
        <v>100</v>
      </c>
      <c r="I1837" t="s">
        <v>145</v>
      </c>
      <c r="J1837" t="s">
        <v>81</v>
      </c>
      <c r="K1837" t="s">
        <v>473</v>
      </c>
      <c r="L1837" t="s">
        <v>100</v>
      </c>
      <c r="M1837">
        <v>27</v>
      </c>
      <c r="N1837" t="s">
        <v>394</v>
      </c>
      <c r="O1837" t="s">
        <v>4597</v>
      </c>
      <c r="P1837" t="s">
        <v>38</v>
      </c>
    </row>
    <row r="1838" spans="1:16" x14ac:dyDescent="0.55000000000000004">
      <c r="A1838">
        <v>492189</v>
      </c>
      <c r="B1838" t="s">
        <v>7142</v>
      </c>
      <c r="C1838">
        <v>1837</v>
      </c>
      <c r="D1838" t="s">
        <v>7328</v>
      </c>
      <c r="E1838" t="s">
        <v>7329</v>
      </c>
      <c r="F1838" t="s">
        <v>3973</v>
      </c>
      <c r="G1838" t="s">
        <v>471</v>
      </c>
      <c r="H1838" t="s">
        <v>65</v>
      </c>
      <c r="I1838" t="s">
        <v>1057</v>
      </c>
      <c r="J1838" t="s">
        <v>295</v>
      </c>
      <c r="K1838" t="s">
        <v>473</v>
      </c>
      <c r="L1838" t="s">
        <v>65</v>
      </c>
      <c r="M1838">
        <v>26</v>
      </c>
      <c r="N1838" t="s">
        <v>7330</v>
      </c>
      <c r="O1838" t="s">
        <v>89</v>
      </c>
      <c r="P1838" t="s">
        <v>38</v>
      </c>
    </row>
    <row r="1839" spans="1:16" x14ac:dyDescent="0.55000000000000004">
      <c r="A1839">
        <v>492189</v>
      </c>
      <c r="B1839" t="s">
        <v>7142</v>
      </c>
      <c r="C1839">
        <v>1838</v>
      </c>
      <c r="D1839" t="s">
        <v>7331</v>
      </c>
      <c r="E1839" t="s">
        <v>7332</v>
      </c>
      <c r="F1839" t="s">
        <v>2045</v>
      </c>
      <c r="G1839" t="s">
        <v>471</v>
      </c>
      <c r="H1839" t="s">
        <v>93</v>
      </c>
      <c r="I1839" t="s">
        <v>7333</v>
      </c>
      <c r="J1839" t="s">
        <v>295</v>
      </c>
      <c r="K1839" t="s">
        <v>473</v>
      </c>
      <c r="L1839" t="s">
        <v>93</v>
      </c>
      <c r="M1839">
        <v>28</v>
      </c>
      <c r="N1839" t="s">
        <v>7334</v>
      </c>
      <c r="O1839" t="s">
        <v>7335</v>
      </c>
      <c r="P1839" t="s">
        <v>38</v>
      </c>
    </row>
    <row r="1840" spans="1:16" x14ac:dyDescent="0.55000000000000004">
      <c r="A1840">
        <v>492189</v>
      </c>
      <c r="B1840" t="s">
        <v>7142</v>
      </c>
      <c r="C1840">
        <v>1839</v>
      </c>
      <c r="D1840" t="s">
        <v>7336</v>
      </c>
      <c r="E1840" t="s">
        <v>7337</v>
      </c>
      <c r="F1840" t="s">
        <v>1150</v>
      </c>
      <c r="G1840" t="s">
        <v>471</v>
      </c>
      <c r="H1840" t="s">
        <v>65</v>
      </c>
      <c r="I1840" t="s">
        <v>494</v>
      </c>
      <c r="J1840" t="s">
        <v>191</v>
      </c>
      <c r="K1840" t="s">
        <v>473</v>
      </c>
      <c r="L1840" t="s">
        <v>65</v>
      </c>
      <c r="M1840">
        <v>26</v>
      </c>
      <c r="N1840" t="s">
        <v>3853</v>
      </c>
      <c r="O1840" t="s">
        <v>121</v>
      </c>
      <c r="P1840" t="s">
        <v>38</v>
      </c>
    </row>
    <row r="1841" spans="1:16" x14ac:dyDescent="0.55000000000000004">
      <c r="A1841">
        <v>492189</v>
      </c>
      <c r="B1841" t="s">
        <v>7142</v>
      </c>
      <c r="C1841">
        <v>1840</v>
      </c>
      <c r="D1841" t="s">
        <v>7338</v>
      </c>
      <c r="E1841" t="s">
        <v>7339</v>
      </c>
      <c r="F1841" t="s">
        <v>1543</v>
      </c>
      <c r="G1841" t="s">
        <v>471</v>
      </c>
      <c r="H1841" t="s">
        <v>65</v>
      </c>
      <c r="I1841" t="s">
        <v>87</v>
      </c>
      <c r="J1841" t="s">
        <v>191</v>
      </c>
      <c r="K1841" t="s">
        <v>473</v>
      </c>
      <c r="L1841" t="s">
        <v>65</v>
      </c>
      <c r="M1841">
        <v>26</v>
      </c>
      <c r="N1841" t="s">
        <v>2481</v>
      </c>
      <c r="O1841" t="s">
        <v>121</v>
      </c>
      <c r="P1841" t="s">
        <v>38</v>
      </c>
    </row>
    <row r="1842" spans="1:16" x14ac:dyDescent="0.55000000000000004">
      <c r="A1842">
        <v>492189</v>
      </c>
      <c r="B1842" t="s">
        <v>7142</v>
      </c>
      <c r="C1842">
        <v>1841</v>
      </c>
      <c r="D1842" t="s">
        <v>7340</v>
      </c>
      <c r="E1842" t="s">
        <v>7341</v>
      </c>
      <c r="F1842" t="s">
        <v>2063</v>
      </c>
      <c r="G1842" t="s">
        <v>471</v>
      </c>
      <c r="H1842" t="s">
        <v>1229</v>
      </c>
      <c r="I1842" t="s">
        <v>1366</v>
      </c>
      <c r="J1842" t="s">
        <v>191</v>
      </c>
      <c r="K1842" t="s">
        <v>473</v>
      </c>
      <c r="L1842" t="s">
        <v>1229</v>
      </c>
      <c r="M1842">
        <v>30</v>
      </c>
      <c r="N1842" t="s">
        <v>270</v>
      </c>
      <c r="O1842" t="s">
        <v>239</v>
      </c>
      <c r="P1842" t="s">
        <v>38</v>
      </c>
    </row>
    <row r="1843" spans="1:16" x14ac:dyDescent="0.55000000000000004">
      <c r="A1843">
        <v>492189</v>
      </c>
      <c r="B1843" t="s">
        <v>7142</v>
      </c>
      <c r="C1843">
        <v>1842</v>
      </c>
      <c r="D1843" t="s">
        <v>7342</v>
      </c>
      <c r="E1843" t="s">
        <v>7343</v>
      </c>
      <c r="F1843" t="s">
        <v>1539</v>
      </c>
      <c r="G1843" t="s">
        <v>471</v>
      </c>
      <c r="H1843" t="s">
        <v>51</v>
      </c>
      <c r="I1843" t="s">
        <v>2581</v>
      </c>
      <c r="J1843" t="s">
        <v>4676</v>
      </c>
      <c r="K1843" t="s">
        <v>473</v>
      </c>
      <c r="L1843" t="s">
        <v>51</v>
      </c>
      <c r="M1843">
        <v>29</v>
      </c>
      <c r="N1843" t="s">
        <v>7344</v>
      </c>
      <c r="O1843" t="s">
        <v>5475</v>
      </c>
      <c r="P1843" t="s">
        <v>38</v>
      </c>
    </row>
    <row r="1844" spans="1:16" x14ac:dyDescent="0.55000000000000004">
      <c r="A1844">
        <v>492189</v>
      </c>
      <c r="B1844" t="s">
        <v>7142</v>
      </c>
      <c r="C1844">
        <v>1843</v>
      </c>
      <c r="D1844" t="s">
        <v>7345</v>
      </c>
      <c r="E1844" t="s">
        <v>7346</v>
      </c>
      <c r="F1844" t="s">
        <v>1604</v>
      </c>
      <c r="G1844" t="s">
        <v>471</v>
      </c>
      <c r="H1844" t="s">
        <v>45</v>
      </c>
      <c r="I1844" t="s">
        <v>1712</v>
      </c>
      <c r="J1844" t="s">
        <v>4676</v>
      </c>
      <c r="K1844" t="s">
        <v>473</v>
      </c>
      <c r="L1844" t="s">
        <v>45</v>
      </c>
      <c r="M1844">
        <v>25</v>
      </c>
      <c r="N1844" t="s">
        <v>205</v>
      </c>
      <c r="O1844" t="s">
        <v>1896</v>
      </c>
      <c r="P1844" t="s">
        <v>38</v>
      </c>
    </row>
    <row r="1845" spans="1:16" x14ac:dyDescent="0.55000000000000004">
      <c r="A1845">
        <v>492189</v>
      </c>
      <c r="B1845" t="s">
        <v>7142</v>
      </c>
      <c r="C1845">
        <v>1844</v>
      </c>
      <c r="D1845" t="s">
        <v>7347</v>
      </c>
      <c r="E1845" t="s">
        <v>7348</v>
      </c>
      <c r="F1845" t="s">
        <v>2751</v>
      </c>
      <c r="G1845" t="s">
        <v>471</v>
      </c>
      <c r="H1845" t="s">
        <v>45</v>
      </c>
      <c r="I1845" t="s">
        <v>1712</v>
      </c>
      <c r="J1845" t="s">
        <v>4676</v>
      </c>
      <c r="K1845" t="s">
        <v>473</v>
      </c>
      <c r="L1845" t="s">
        <v>45</v>
      </c>
      <c r="M1845">
        <v>25</v>
      </c>
      <c r="N1845" t="s">
        <v>4049</v>
      </c>
      <c r="O1845" t="s">
        <v>440</v>
      </c>
      <c r="P1845" t="s">
        <v>38</v>
      </c>
    </row>
    <row r="1846" spans="1:16" x14ac:dyDescent="0.55000000000000004">
      <c r="A1846">
        <v>492189</v>
      </c>
      <c r="B1846" t="s">
        <v>7142</v>
      </c>
      <c r="C1846">
        <v>1845</v>
      </c>
      <c r="D1846" t="s">
        <v>7349</v>
      </c>
      <c r="E1846" t="s">
        <v>7350</v>
      </c>
      <c r="F1846" t="s">
        <v>7351</v>
      </c>
      <c r="G1846" t="s">
        <v>582</v>
      </c>
      <c r="H1846" t="s">
        <v>249</v>
      </c>
      <c r="I1846" t="s">
        <v>7352</v>
      </c>
      <c r="J1846" t="s">
        <v>295</v>
      </c>
      <c r="K1846" t="s">
        <v>584</v>
      </c>
      <c r="L1846" t="s">
        <v>249</v>
      </c>
      <c r="M1846">
        <v>33</v>
      </c>
      <c r="N1846" t="s">
        <v>7353</v>
      </c>
      <c r="O1846" t="s">
        <v>76</v>
      </c>
      <c r="P1846" t="s">
        <v>38</v>
      </c>
    </row>
    <row r="1847" spans="1:16" x14ac:dyDescent="0.55000000000000004">
      <c r="A1847">
        <v>492189</v>
      </c>
      <c r="B1847" t="s">
        <v>7142</v>
      </c>
      <c r="C1847">
        <v>1846</v>
      </c>
      <c r="D1847" t="s">
        <v>7354</v>
      </c>
      <c r="E1847" t="s">
        <v>7355</v>
      </c>
      <c r="F1847" t="s">
        <v>655</v>
      </c>
      <c r="G1847" t="s">
        <v>582</v>
      </c>
      <c r="H1847" t="s">
        <v>230</v>
      </c>
      <c r="I1847" t="s">
        <v>7356</v>
      </c>
      <c r="J1847" t="s">
        <v>191</v>
      </c>
      <c r="K1847" t="s">
        <v>584</v>
      </c>
      <c r="L1847" t="s">
        <v>230</v>
      </c>
      <c r="M1847">
        <v>34</v>
      </c>
      <c r="N1847" t="s">
        <v>1288</v>
      </c>
      <c r="O1847" t="s">
        <v>7234</v>
      </c>
      <c r="P1847" t="s">
        <v>38</v>
      </c>
    </row>
    <row r="1848" spans="1:16" x14ac:dyDescent="0.55000000000000004">
      <c r="A1848">
        <v>492189</v>
      </c>
      <c r="B1848" t="s">
        <v>7142</v>
      </c>
      <c r="C1848">
        <v>1847</v>
      </c>
      <c r="D1848" t="s">
        <v>7357</v>
      </c>
      <c r="E1848" t="s">
        <v>7358</v>
      </c>
      <c r="F1848" t="s">
        <v>7359</v>
      </c>
      <c r="G1848" t="s">
        <v>582</v>
      </c>
      <c r="H1848" t="s">
        <v>100</v>
      </c>
      <c r="I1848" t="s">
        <v>145</v>
      </c>
      <c r="J1848" t="s">
        <v>191</v>
      </c>
      <c r="K1848" t="s">
        <v>584</v>
      </c>
      <c r="L1848" t="s">
        <v>100</v>
      </c>
      <c r="M1848">
        <v>27</v>
      </c>
      <c r="N1848" t="s">
        <v>668</v>
      </c>
      <c r="O1848" t="s">
        <v>1181</v>
      </c>
      <c r="P1848" t="s">
        <v>38</v>
      </c>
    </row>
    <row r="1849" spans="1:16" x14ac:dyDescent="0.55000000000000004">
      <c r="A1849">
        <v>492189</v>
      </c>
      <c r="B1849" t="s">
        <v>7142</v>
      </c>
      <c r="C1849">
        <v>1848</v>
      </c>
      <c r="D1849" t="s">
        <v>7360</v>
      </c>
      <c r="E1849" t="s">
        <v>7361</v>
      </c>
      <c r="F1849" t="s">
        <v>7362</v>
      </c>
      <c r="G1849" t="s">
        <v>582</v>
      </c>
      <c r="H1849" t="s">
        <v>855</v>
      </c>
      <c r="I1849" t="s">
        <v>7363</v>
      </c>
      <c r="J1849" t="s">
        <v>191</v>
      </c>
      <c r="K1849" t="s">
        <v>584</v>
      </c>
      <c r="L1849" t="s">
        <v>855</v>
      </c>
      <c r="M1849">
        <v>39</v>
      </c>
      <c r="N1849" t="s">
        <v>2427</v>
      </c>
      <c r="O1849" t="s">
        <v>2136</v>
      </c>
      <c r="P1849" t="s">
        <v>38</v>
      </c>
    </row>
    <row r="1850" spans="1:16" x14ac:dyDescent="0.55000000000000004">
      <c r="A1850">
        <v>492189</v>
      </c>
      <c r="B1850" t="s">
        <v>7142</v>
      </c>
      <c r="C1850">
        <v>1849</v>
      </c>
      <c r="D1850" t="s">
        <v>7364</v>
      </c>
      <c r="E1850" t="s">
        <v>7365</v>
      </c>
      <c r="F1850" t="s">
        <v>1234</v>
      </c>
      <c r="G1850" t="s">
        <v>582</v>
      </c>
      <c r="H1850" t="s">
        <v>230</v>
      </c>
      <c r="I1850" t="s">
        <v>3090</v>
      </c>
      <c r="J1850" t="s">
        <v>295</v>
      </c>
      <c r="K1850" t="s">
        <v>584</v>
      </c>
      <c r="L1850" t="s">
        <v>230</v>
      </c>
      <c r="M1850">
        <v>34</v>
      </c>
      <c r="N1850" t="s">
        <v>7366</v>
      </c>
      <c r="O1850" t="s">
        <v>47</v>
      </c>
      <c r="P1850" t="s">
        <v>38</v>
      </c>
    </row>
    <row r="1851" spans="1:16" x14ac:dyDescent="0.55000000000000004">
      <c r="A1851">
        <v>492189</v>
      </c>
      <c r="B1851" t="s">
        <v>7142</v>
      </c>
      <c r="C1851">
        <v>1850</v>
      </c>
      <c r="D1851" t="s">
        <v>7367</v>
      </c>
      <c r="E1851" t="s">
        <v>7368</v>
      </c>
      <c r="F1851" t="s">
        <v>7369</v>
      </c>
      <c r="G1851" t="s">
        <v>582</v>
      </c>
      <c r="H1851" t="s">
        <v>93</v>
      </c>
      <c r="I1851" t="s">
        <v>2368</v>
      </c>
      <c r="J1851" t="s">
        <v>81</v>
      </c>
      <c r="K1851" t="s">
        <v>584</v>
      </c>
      <c r="L1851" t="s">
        <v>93</v>
      </c>
      <c r="M1851">
        <v>28</v>
      </c>
      <c r="N1851" t="s">
        <v>3276</v>
      </c>
      <c r="O1851" t="s">
        <v>5264</v>
      </c>
      <c r="P1851" t="s">
        <v>38</v>
      </c>
    </row>
    <row r="1852" spans="1:16" x14ac:dyDescent="0.55000000000000004">
      <c r="A1852">
        <v>492189</v>
      </c>
      <c r="B1852" t="s">
        <v>7142</v>
      </c>
      <c r="C1852">
        <v>1851</v>
      </c>
      <c r="D1852" t="s">
        <v>7370</v>
      </c>
      <c r="E1852" t="s">
        <v>7371</v>
      </c>
      <c r="F1852" t="s">
        <v>6728</v>
      </c>
      <c r="G1852" t="s">
        <v>582</v>
      </c>
      <c r="H1852" t="s">
        <v>65</v>
      </c>
      <c r="I1852" t="s">
        <v>87</v>
      </c>
      <c r="J1852" t="s">
        <v>4676</v>
      </c>
      <c r="K1852" t="s">
        <v>584</v>
      </c>
      <c r="L1852" t="s">
        <v>65</v>
      </c>
      <c r="M1852">
        <v>26</v>
      </c>
      <c r="N1852" t="s">
        <v>738</v>
      </c>
      <c r="O1852" t="s">
        <v>1205</v>
      </c>
      <c r="P1852" t="s">
        <v>38</v>
      </c>
    </row>
    <row r="1853" spans="1:16" x14ac:dyDescent="0.55000000000000004">
      <c r="A1853">
        <v>492189</v>
      </c>
      <c r="B1853" t="s">
        <v>7142</v>
      </c>
      <c r="C1853">
        <v>1852</v>
      </c>
      <c r="D1853" t="s">
        <v>7372</v>
      </c>
      <c r="E1853" t="s">
        <v>7373</v>
      </c>
      <c r="F1853" t="s">
        <v>7374</v>
      </c>
      <c r="G1853" t="s">
        <v>582</v>
      </c>
      <c r="H1853" t="s">
        <v>51</v>
      </c>
      <c r="I1853" t="s">
        <v>2581</v>
      </c>
      <c r="J1853" t="s">
        <v>81</v>
      </c>
      <c r="K1853" t="s">
        <v>584</v>
      </c>
      <c r="L1853" t="s">
        <v>51</v>
      </c>
      <c r="M1853">
        <v>29</v>
      </c>
      <c r="N1853" t="s">
        <v>3690</v>
      </c>
      <c r="O1853" t="s">
        <v>76</v>
      </c>
      <c r="P1853" t="s">
        <v>38</v>
      </c>
    </row>
    <row r="1854" spans="1:16" x14ac:dyDescent="0.55000000000000004">
      <c r="A1854">
        <v>492189</v>
      </c>
      <c r="B1854" t="s">
        <v>7142</v>
      </c>
      <c r="C1854">
        <v>1853</v>
      </c>
      <c r="D1854" t="s">
        <v>7375</v>
      </c>
      <c r="E1854" t="s">
        <v>7376</v>
      </c>
      <c r="F1854" t="s">
        <v>7377</v>
      </c>
      <c r="G1854" t="s">
        <v>582</v>
      </c>
      <c r="H1854" t="s">
        <v>93</v>
      </c>
      <c r="I1854" t="s">
        <v>484</v>
      </c>
      <c r="J1854" t="s">
        <v>295</v>
      </c>
      <c r="K1854" t="s">
        <v>584</v>
      </c>
      <c r="L1854" t="s">
        <v>93</v>
      </c>
      <c r="M1854">
        <v>28</v>
      </c>
      <c r="N1854" t="s">
        <v>479</v>
      </c>
      <c r="O1854" t="s">
        <v>1743</v>
      </c>
      <c r="P1854" t="s">
        <v>38</v>
      </c>
    </row>
    <row r="1855" spans="1:16" x14ac:dyDescent="0.55000000000000004">
      <c r="A1855">
        <v>492189</v>
      </c>
      <c r="B1855" t="s">
        <v>7142</v>
      </c>
      <c r="C1855">
        <v>1854</v>
      </c>
      <c r="D1855" t="s">
        <v>7378</v>
      </c>
      <c r="E1855" t="s">
        <v>7379</v>
      </c>
      <c r="F1855" t="s">
        <v>7104</v>
      </c>
      <c r="G1855" t="s">
        <v>582</v>
      </c>
      <c r="H1855" t="s">
        <v>855</v>
      </c>
      <c r="I1855" t="s">
        <v>7380</v>
      </c>
      <c r="J1855" t="s">
        <v>4676</v>
      </c>
      <c r="K1855" t="s">
        <v>584</v>
      </c>
      <c r="L1855" t="s">
        <v>855</v>
      </c>
      <c r="M1855">
        <v>39</v>
      </c>
      <c r="N1855" t="s">
        <v>7381</v>
      </c>
      <c r="O1855" t="s">
        <v>5808</v>
      </c>
      <c r="P1855" t="s">
        <v>38</v>
      </c>
    </row>
    <row r="1856" spans="1:16" x14ac:dyDescent="0.55000000000000004">
      <c r="A1856">
        <v>492189</v>
      </c>
      <c r="B1856" t="s">
        <v>7142</v>
      </c>
      <c r="C1856">
        <v>1855</v>
      </c>
      <c r="D1856" t="s">
        <v>7382</v>
      </c>
      <c r="E1856" t="s">
        <v>7383</v>
      </c>
      <c r="F1856" t="s">
        <v>3992</v>
      </c>
      <c r="G1856" t="s">
        <v>582</v>
      </c>
      <c r="H1856" t="s">
        <v>334</v>
      </c>
      <c r="I1856" t="s">
        <v>7384</v>
      </c>
      <c r="J1856" t="s">
        <v>191</v>
      </c>
      <c r="K1856" t="s">
        <v>584</v>
      </c>
      <c r="L1856" t="s">
        <v>334</v>
      </c>
      <c r="M1856">
        <v>14</v>
      </c>
      <c r="N1856" t="s">
        <v>7385</v>
      </c>
      <c r="O1856" t="s">
        <v>828</v>
      </c>
      <c r="P1856" t="s">
        <v>38</v>
      </c>
    </row>
    <row r="1857" spans="1:16" x14ac:dyDescent="0.55000000000000004">
      <c r="A1857">
        <v>492189</v>
      </c>
      <c r="B1857" t="s">
        <v>7142</v>
      </c>
      <c r="C1857">
        <v>1856</v>
      </c>
      <c r="D1857" t="s">
        <v>7386</v>
      </c>
      <c r="E1857" t="s">
        <v>7387</v>
      </c>
      <c r="F1857" t="s">
        <v>5644</v>
      </c>
      <c r="G1857" t="s">
        <v>582</v>
      </c>
      <c r="H1857" t="s">
        <v>249</v>
      </c>
      <c r="I1857" t="s">
        <v>250</v>
      </c>
      <c r="J1857" t="s">
        <v>191</v>
      </c>
      <c r="K1857" t="s">
        <v>584</v>
      </c>
      <c r="L1857" t="s">
        <v>249</v>
      </c>
      <c r="M1857">
        <v>33</v>
      </c>
      <c r="N1857" t="s">
        <v>760</v>
      </c>
      <c r="O1857" t="s">
        <v>1185</v>
      </c>
      <c r="P1857" t="s">
        <v>38</v>
      </c>
    </row>
    <row r="1858" spans="1:16" x14ac:dyDescent="0.55000000000000004">
      <c r="A1858">
        <v>490050</v>
      </c>
      <c r="B1858" t="s">
        <v>7388</v>
      </c>
      <c r="C1858">
        <v>1857</v>
      </c>
      <c r="D1858" t="s">
        <v>7389</v>
      </c>
      <c r="E1858" t="s">
        <v>7390</v>
      </c>
      <c r="F1858" t="s">
        <v>6273</v>
      </c>
      <c r="G1858" t="s">
        <v>31</v>
      </c>
      <c r="H1858" t="s">
        <v>65</v>
      </c>
      <c r="I1858" t="s">
        <v>7391</v>
      </c>
      <c r="J1858" t="s">
        <v>7392</v>
      </c>
      <c r="K1858" t="s">
        <v>218</v>
      </c>
      <c r="L1858" t="s">
        <v>65</v>
      </c>
      <c r="M1858">
        <v>26</v>
      </c>
      <c r="N1858" t="s">
        <v>7393</v>
      </c>
      <c r="O1858" t="s">
        <v>7394</v>
      </c>
      <c r="P1858" t="s">
        <v>38</v>
      </c>
    </row>
    <row r="1859" spans="1:16" x14ac:dyDescent="0.55000000000000004">
      <c r="A1859">
        <v>490050</v>
      </c>
      <c r="B1859" t="s">
        <v>7388</v>
      </c>
      <c r="C1859">
        <v>1858</v>
      </c>
      <c r="D1859" t="s">
        <v>7395</v>
      </c>
      <c r="E1859" t="s">
        <v>7396</v>
      </c>
      <c r="F1859" t="s">
        <v>3810</v>
      </c>
      <c r="G1859" t="s">
        <v>216</v>
      </c>
      <c r="H1859" t="s">
        <v>65</v>
      </c>
      <c r="I1859" t="s">
        <v>3215</v>
      </c>
      <c r="J1859" t="s">
        <v>7392</v>
      </c>
      <c r="K1859" t="s">
        <v>218</v>
      </c>
      <c r="L1859" t="s">
        <v>65</v>
      </c>
      <c r="M1859">
        <v>26</v>
      </c>
      <c r="N1859" t="s">
        <v>7397</v>
      </c>
      <c r="O1859" t="s">
        <v>924</v>
      </c>
      <c r="P1859" t="s">
        <v>38</v>
      </c>
    </row>
    <row r="1860" spans="1:16" x14ac:dyDescent="0.55000000000000004">
      <c r="A1860">
        <v>490050</v>
      </c>
      <c r="B1860" t="s">
        <v>7388</v>
      </c>
      <c r="C1860">
        <v>1859</v>
      </c>
      <c r="D1860" t="s">
        <v>7398</v>
      </c>
      <c r="E1860" t="s">
        <v>7399</v>
      </c>
      <c r="F1860" t="s">
        <v>3265</v>
      </c>
      <c r="G1860" t="s">
        <v>116</v>
      </c>
      <c r="H1860" t="s">
        <v>100</v>
      </c>
      <c r="I1860" t="s">
        <v>224</v>
      </c>
      <c r="J1860" t="s">
        <v>7392</v>
      </c>
      <c r="K1860" t="s">
        <v>35</v>
      </c>
      <c r="L1860" t="s">
        <v>100</v>
      </c>
      <c r="M1860">
        <v>27</v>
      </c>
      <c r="N1860" t="s">
        <v>7400</v>
      </c>
      <c r="O1860" t="s">
        <v>325</v>
      </c>
      <c r="P1860" t="s">
        <v>38</v>
      </c>
    </row>
    <row r="1861" spans="1:16" x14ac:dyDescent="0.55000000000000004">
      <c r="A1861">
        <v>490050</v>
      </c>
      <c r="B1861" t="s">
        <v>7388</v>
      </c>
      <c r="C1861">
        <v>1860</v>
      </c>
      <c r="D1861" t="s">
        <v>7401</v>
      </c>
      <c r="E1861" t="s">
        <v>7402</v>
      </c>
      <c r="F1861" t="s">
        <v>1521</v>
      </c>
      <c r="G1861" t="s">
        <v>216</v>
      </c>
      <c r="H1861" t="s">
        <v>93</v>
      </c>
      <c r="I1861" t="s">
        <v>1610</v>
      </c>
      <c r="J1861" t="s">
        <v>7392</v>
      </c>
      <c r="K1861" t="s">
        <v>218</v>
      </c>
      <c r="L1861" t="s">
        <v>65</v>
      </c>
      <c r="M1861">
        <v>26</v>
      </c>
      <c r="N1861" t="s">
        <v>7403</v>
      </c>
      <c r="O1861" t="s">
        <v>496</v>
      </c>
      <c r="P1861" t="s">
        <v>38</v>
      </c>
    </row>
    <row r="1862" spans="1:16" x14ac:dyDescent="0.55000000000000004">
      <c r="A1862">
        <v>490050</v>
      </c>
      <c r="B1862" t="s">
        <v>7388</v>
      </c>
      <c r="C1862">
        <v>1861</v>
      </c>
      <c r="D1862" t="s">
        <v>7404</v>
      </c>
      <c r="E1862" t="s">
        <v>7405</v>
      </c>
      <c r="F1862" t="s">
        <v>4477</v>
      </c>
      <c r="G1862" t="s">
        <v>31</v>
      </c>
      <c r="H1862" t="s">
        <v>386</v>
      </c>
      <c r="I1862" t="s">
        <v>387</v>
      </c>
      <c r="J1862" t="s">
        <v>7392</v>
      </c>
      <c r="K1862" t="s">
        <v>218</v>
      </c>
      <c r="L1862" t="s">
        <v>386</v>
      </c>
      <c r="M1862" t="s">
        <v>388</v>
      </c>
      <c r="N1862" t="s">
        <v>1465</v>
      </c>
      <c r="O1862" t="s">
        <v>7406</v>
      </c>
      <c r="P1862" t="s">
        <v>38</v>
      </c>
    </row>
    <row r="1863" spans="1:16" x14ac:dyDescent="0.55000000000000004">
      <c r="A1863">
        <v>490050</v>
      </c>
      <c r="B1863" t="s">
        <v>7388</v>
      </c>
      <c r="C1863">
        <v>1862</v>
      </c>
      <c r="D1863" t="s">
        <v>7407</v>
      </c>
      <c r="E1863" t="s">
        <v>7408</v>
      </c>
      <c r="F1863" t="s">
        <v>1301</v>
      </c>
      <c r="G1863" t="s">
        <v>31</v>
      </c>
      <c r="H1863" t="s">
        <v>2879</v>
      </c>
      <c r="I1863" t="s">
        <v>7409</v>
      </c>
      <c r="J1863" t="s">
        <v>7392</v>
      </c>
      <c r="K1863" t="s">
        <v>218</v>
      </c>
      <c r="L1863" t="s">
        <v>65</v>
      </c>
      <c r="M1863">
        <v>26</v>
      </c>
      <c r="N1863" t="s">
        <v>82</v>
      </c>
      <c r="O1863" t="s">
        <v>573</v>
      </c>
      <c r="P1863" t="s">
        <v>38</v>
      </c>
    </row>
    <row r="1864" spans="1:16" x14ac:dyDescent="0.55000000000000004">
      <c r="A1864">
        <v>490050</v>
      </c>
      <c r="B1864" t="s">
        <v>7388</v>
      </c>
      <c r="C1864">
        <v>1863</v>
      </c>
      <c r="D1864" t="s">
        <v>7410</v>
      </c>
      <c r="E1864" t="s">
        <v>7411</v>
      </c>
      <c r="F1864" t="s">
        <v>1516</v>
      </c>
      <c r="G1864" t="s">
        <v>216</v>
      </c>
      <c r="H1864" t="s">
        <v>51</v>
      </c>
      <c r="I1864" t="s">
        <v>329</v>
      </c>
      <c r="J1864" t="s">
        <v>7392</v>
      </c>
      <c r="K1864" t="s">
        <v>218</v>
      </c>
      <c r="L1864" t="s">
        <v>51</v>
      </c>
      <c r="M1864">
        <v>29</v>
      </c>
      <c r="N1864" t="s">
        <v>3592</v>
      </c>
      <c r="O1864" t="s">
        <v>828</v>
      </c>
      <c r="P1864" t="s">
        <v>38</v>
      </c>
    </row>
    <row r="1865" spans="1:16" x14ac:dyDescent="0.55000000000000004">
      <c r="A1865">
        <v>490050</v>
      </c>
      <c r="B1865" t="s">
        <v>7388</v>
      </c>
      <c r="C1865">
        <v>1864</v>
      </c>
      <c r="D1865" t="s">
        <v>7412</v>
      </c>
      <c r="E1865" t="s">
        <v>7413</v>
      </c>
      <c r="F1865" t="s">
        <v>5441</v>
      </c>
      <c r="G1865" t="s">
        <v>116</v>
      </c>
      <c r="H1865" t="s">
        <v>65</v>
      </c>
      <c r="I1865" t="s">
        <v>3215</v>
      </c>
      <c r="J1865" t="s">
        <v>7392</v>
      </c>
      <c r="K1865" t="s">
        <v>473</v>
      </c>
      <c r="L1865" t="s">
        <v>65</v>
      </c>
      <c r="M1865">
        <v>26</v>
      </c>
      <c r="N1865" t="s">
        <v>7414</v>
      </c>
      <c r="O1865" t="s">
        <v>121</v>
      </c>
      <c r="P1865" t="s">
        <v>38</v>
      </c>
    </row>
    <row r="1866" spans="1:16" x14ac:dyDescent="0.55000000000000004">
      <c r="A1866">
        <v>490050</v>
      </c>
      <c r="B1866" t="s">
        <v>7388</v>
      </c>
      <c r="C1866">
        <v>1865</v>
      </c>
      <c r="D1866" t="s">
        <v>7415</v>
      </c>
      <c r="E1866" t="s">
        <v>7416</v>
      </c>
      <c r="F1866" t="s">
        <v>909</v>
      </c>
      <c r="G1866" t="s">
        <v>216</v>
      </c>
      <c r="H1866" t="s">
        <v>100</v>
      </c>
      <c r="I1866" t="s">
        <v>5425</v>
      </c>
      <c r="J1866" t="s">
        <v>7392</v>
      </c>
      <c r="K1866" t="s">
        <v>218</v>
      </c>
      <c r="L1866" t="s">
        <v>100</v>
      </c>
      <c r="M1866">
        <v>27</v>
      </c>
      <c r="N1866" t="s">
        <v>522</v>
      </c>
      <c r="O1866" t="s">
        <v>1864</v>
      </c>
      <c r="P1866" t="s">
        <v>38</v>
      </c>
    </row>
    <row r="1867" spans="1:16" x14ac:dyDescent="0.55000000000000004">
      <c r="A1867">
        <v>490050</v>
      </c>
      <c r="B1867" t="s">
        <v>7388</v>
      </c>
      <c r="C1867">
        <v>1866</v>
      </c>
      <c r="D1867" t="s">
        <v>7417</v>
      </c>
      <c r="E1867" t="s">
        <v>7418</v>
      </c>
      <c r="F1867" t="s">
        <v>6887</v>
      </c>
      <c r="G1867" t="s">
        <v>216</v>
      </c>
      <c r="H1867" t="s">
        <v>72</v>
      </c>
      <c r="I1867" t="s">
        <v>3270</v>
      </c>
      <c r="J1867" t="s">
        <v>7392</v>
      </c>
      <c r="K1867" t="s">
        <v>473</v>
      </c>
      <c r="L1867" t="s">
        <v>65</v>
      </c>
      <c r="M1867">
        <v>26</v>
      </c>
      <c r="N1867" t="s">
        <v>7419</v>
      </c>
      <c r="O1867" t="s">
        <v>863</v>
      </c>
      <c r="P1867" t="s">
        <v>38</v>
      </c>
    </row>
    <row r="1868" spans="1:16" x14ac:dyDescent="0.55000000000000004">
      <c r="A1868">
        <v>490050</v>
      </c>
      <c r="B1868" t="s">
        <v>7388</v>
      </c>
      <c r="C1868">
        <v>1867</v>
      </c>
      <c r="D1868" t="s">
        <v>7420</v>
      </c>
      <c r="E1868" t="s">
        <v>7421</v>
      </c>
      <c r="F1868" t="s">
        <v>565</v>
      </c>
      <c r="G1868" t="s">
        <v>471</v>
      </c>
      <c r="H1868" t="s">
        <v>65</v>
      </c>
      <c r="I1868" t="s">
        <v>165</v>
      </c>
      <c r="J1868" t="s">
        <v>7392</v>
      </c>
      <c r="K1868" t="s">
        <v>473</v>
      </c>
      <c r="L1868" t="s">
        <v>65</v>
      </c>
      <c r="M1868">
        <v>26</v>
      </c>
      <c r="N1868" t="s">
        <v>3592</v>
      </c>
      <c r="O1868" t="s">
        <v>828</v>
      </c>
      <c r="P1868" t="s">
        <v>38</v>
      </c>
    </row>
    <row r="1869" spans="1:16" x14ac:dyDescent="0.55000000000000004">
      <c r="A1869">
        <v>490049</v>
      </c>
      <c r="B1869" t="s">
        <v>7422</v>
      </c>
      <c r="C1869">
        <v>1868</v>
      </c>
      <c r="D1869" t="s">
        <v>7423</v>
      </c>
      <c r="E1869" t="s">
        <v>7424</v>
      </c>
      <c r="F1869" t="s">
        <v>7425</v>
      </c>
      <c r="G1869" t="s">
        <v>116</v>
      </c>
      <c r="H1869" t="s">
        <v>65</v>
      </c>
      <c r="I1869" t="s">
        <v>3713</v>
      </c>
      <c r="J1869" t="s">
        <v>7426</v>
      </c>
      <c r="K1869" t="s">
        <v>119</v>
      </c>
      <c r="L1869" t="s">
        <v>65</v>
      </c>
      <c r="M1869">
        <v>26</v>
      </c>
      <c r="N1869" t="s">
        <v>2365</v>
      </c>
      <c r="O1869" t="s">
        <v>573</v>
      </c>
      <c r="P1869" t="s">
        <v>38</v>
      </c>
    </row>
    <row r="1870" spans="1:16" x14ac:dyDescent="0.55000000000000004">
      <c r="A1870">
        <v>490049</v>
      </c>
      <c r="B1870" t="s">
        <v>7422</v>
      </c>
      <c r="C1870">
        <v>1869</v>
      </c>
      <c r="D1870" t="s">
        <v>7427</v>
      </c>
      <c r="E1870" t="s">
        <v>7428</v>
      </c>
      <c r="F1870" t="s">
        <v>5577</v>
      </c>
      <c r="G1870" t="s">
        <v>31</v>
      </c>
      <c r="H1870" t="s">
        <v>72</v>
      </c>
      <c r="I1870" t="s">
        <v>2211</v>
      </c>
      <c r="J1870" t="s">
        <v>781</v>
      </c>
      <c r="K1870">
        <v>4</v>
      </c>
      <c r="L1870" t="s">
        <v>72</v>
      </c>
      <c r="M1870">
        <v>37</v>
      </c>
      <c r="N1870" t="s">
        <v>7316</v>
      </c>
      <c r="O1870" t="s">
        <v>319</v>
      </c>
      <c r="P1870" t="s">
        <v>38</v>
      </c>
    </row>
    <row r="1871" spans="1:16" x14ac:dyDescent="0.55000000000000004">
      <c r="A1871">
        <v>490049</v>
      </c>
      <c r="B1871" t="s">
        <v>7422</v>
      </c>
      <c r="C1871">
        <v>1870</v>
      </c>
      <c r="D1871" t="s">
        <v>7429</v>
      </c>
      <c r="E1871" t="s">
        <v>7430</v>
      </c>
      <c r="F1871" t="s">
        <v>178</v>
      </c>
      <c r="G1871" t="s">
        <v>31</v>
      </c>
      <c r="H1871" t="s">
        <v>65</v>
      </c>
      <c r="I1871" t="s">
        <v>3713</v>
      </c>
      <c r="J1871" t="s">
        <v>781</v>
      </c>
      <c r="K1871" t="s">
        <v>35</v>
      </c>
      <c r="L1871" t="s">
        <v>65</v>
      </c>
      <c r="M1871">
        <v>26</v>
      </c>
      <c r="N1871" t="s">
        <v>862</v>
      </c>
      <c r="O1871" t="s">
        <v>1062</v>
      </c>
      <c r="P1871" t="s">
        <v>38</v>
      </c>
    </row>
    <row r="1872" spans="1:16" x14ac:dyDescent="0.55000000000000004">
      <c r="A1872">
        <v>490049</v>
      </c>
      <c r="B1872" t="s">
        <v>7422</v>
      </c>
      <c r="C1872">
        <v>1871</v>
      </c>
      <c r="D1872" t="s">
        <v>7431</v>
      </c>
      <c r="E1872" t="s">
        <v>7432</v>
      </c>
      <c r="F1872" t="s">
        <v>7433</v>
      </c>
      <c r="G1872" t="s">
        <v>31</v>
      </c>
      <c r="H1872" t="s">
        <v>65</v>
      </c>
      <c r="I1872" t="s">
        <v>3713</v>
      </c>
      <c r="J1872" t="s">
        <v>781</v>
      </c>
      <c r="K1872" t="s">
        <v>35</v>
      </c>
      <c r="L1872" t="s">
        <v>65</v>
      </c>
      <c r="M1872">
        <v>26</v>
      </c>
      <c r="N1872" t="s">
        <v>4841</v>
      </c>
      <c r="O1872" t="s">
        <v>206</v>
      </c>
      <c r="P1872" t="s">
        <v>38</v>
      </c>
    </row>
    <row r="1873" spans="1:16" x14ac:dyDescent="0.55000000000000004">
      <c r="A1873">
        <v>490049</v>
      </c>
      <c r="B1873" t="s">
        <v>7422</v>
      </c>
      <c r="C1873">
        <v>1872</v>
      </c>
      <c r="D1873" t="s">
        <v>7434</v>
      </c>
      <c r="E1873" t="s">
        <v>7435</v>
      </c>
      <c r="F1873" t="s">
        <v>4904</v>
      </c>
      <c r="G1873" t="s">
        <v>31</v>
      </c>
      <c r="H1873" t="s">
        <v>158</v>
      </c>
      <c r="I1873" t="s">
        <v>2953</v>
      </c>
      <c r="J1873" t="s">
        <v>781</v>
      </c>
      <c r="K1873" t="s">
        <v>35</v>
      </c>
      <c r="L1873" t="s">
        <v>158</v>
      </c>
      <c r="M1873">
        <v>24</v>
      </c>
      <c r="N1873" t="s">
        <v>7436</v>
      </c>
      <c r="O1873" t="s">
        <v>4931</v>
      </c>
      <c r="P1873" t="s">
        <v>38</v>
      </c>
    </row>
    <row r="1874" spans="1:16" x14ac:dyDescent="0.55000000000000004">
      <c r="A1874">
        <v>490049</v>
      </c>
      <c r="B1874" t="s">
        <v>7422</v>
      </c>
      <c r="C1874">
        <v>1873</v>
      </c>
      <c r="D1874" t="s">
        <v>7437</v>
      </c>
      <c r="E1874" t="s">
        <v>7438</v>
      </c>
      <c r="F1874" t="s">
        <v>178</v>
      </c>
      <c r="G1874" t="s">
        <v>31</v>
      </c>
      <c r="H1874" t="s">
        <v>100</v>
      </c>
      <c r="I1874" t="s">
        <v>1442</v>
      </c>
      <c r="J1874" t="s">
        <v>781</v>
      </c>
      <c r="K1874" t="s">
        <v>35</v>
      </c>
      <c r="L1874" t="s">
        <v>100</v>
      </c>
      <c r="M1874">
        <v>27</v>
      </c>
      <c r="N1874" t="s">
        <v>7439</v>
      </c>
      <c r="O1874" t="s">
        <v>1919</v>
      </c>
      <c r="P1874" t="s">
        <v>38</v>
      </c>
    </row>
    <row r="1875" spans="1:16" x14ac:dyDescent="0.55000000000000004">
      <c r="A1875">
        <v>490049</v>
      </c>
      <c r="B1875" t="s">
        <v>7422</v>
      </c>
      <c r="C1875">
        <v>1874</v>
      </c>
      <c r="D1875" t="s">
        <v>7440</v>
      </c>
      <c r="E1875" t="s">
        <v>7441</v>
      </c>
      <c r="F1875" t="s">
        <v>7442</v>
      </c>
      <c r="G1875" t="s">
        <v>216</v>
      </c>
      <c r="H1875" t="s">
        <v>117</v>
      </c>
      <c r="I1875" t="s">
        <v>118</v>
      </c>
      <c r="J1875" t="s">
        <v>781</v>
      </c>
      <c r="K1875" t="s">
        <v>218</v>
      </c>
      <c r="L1875" t="s">
        <v>117</v>
      </c>
      <c r="M1875">
        <v>18</v>
      </c>
      <c r="N1875" t="s">
        <v>7443</v>
      </c>
      <c r="O1875" t="s">
        <v>2482</v>
      </c>
      <c r="P1875" t="s">
        <v>38</v>
      </c>
    </row>
    <row r="1876" spans="1:16" x14ac:dyDescent="0.55000000000000004">
      <c r="A1876">
        <v>490049</v>
      </c>
      <c r="B1876" t="s">
        <v>7422</v>
      </c>
      <c r="C1876">
        <v>1875</v>
      </c>
      <c r="D1876" t="s">
        <v>7444</v>
      </c>
      <c r="E1876" t="s">
        <v>7445</v>
      </c>
      <c r="F1876" t="s">
        <v>1521</v>
      </c>
      <c r="G1876" t="s">
        <v>216</v>
      </c>
      <c r="H1876" t="s">
        <v>65</v>
      </c>
      <c r="I1876" t="s">
        <v>3480</v>
      </c>
      <c r="J1876" t="s">
        <v>781</v>
      </c>
      <c r="K1876" t="s">
        <v>218</v>
      </c>
      <c r="L1876" t="s">
        <v>65</v>
      </c>
      <c r="M1876">
        <v>26</v>
      </c>
      <c r="N1876" t="s">
        <v>370</v>
      </c>
      <c r="O1876" t="s">
        <v>1500</v>
      </c>
      <c r="P1876" t="s">
        <v>38</v>
      </c>
    </row>
    <row r="1877" spans="1:16" x14ac:dyDescent="0.55000000000000004">
      <c r="A1877">
        <v>490049</v>
      </c>
      <c r="B1877" t="s">
        <v>7422</v>
      </c>
      <c r="C1877">
        <v>1876</v>
      </c>
      <c r="D1877" t="s">
        <v>7446</v>
      </c>
      <c r="E1877" t="s">
        <v>7447</v>
      </c>
      <c r="F1877" t="s">
        <v>7448</v>
      </c>
      <c r="G1877" t="s">
        <v>216</v>
      </c>
      <c r="H1877" t="s">
        <v>65</v>
      </c>
      <c r="I1877" t="s">
        <v>3480</v>
      </c>
      <c r="J1877" t="s">
        <v>781</v>
      </c>
      <c r="K1877" t="s">
        <v>218</v>
      </c>
      <c r="L1877" t="s">
        <v>65</v>
      </c>
      <c r="M1877">
        <v>26</v>
      </c>
      <c r="N1877" t="s">
        <v>2881</v>
      </c>
      <c r="O1877" t="s">
        <v>7449</v>
      </c>
      <c r="P1877" t="s">
        <v>38</v>
      </c>
    </row>
    <row r="1878" spans="1:16" x14ac:dyDescent="0.55000000000000004">
      <c r="A1878">
        <v>490049</v>
      </c>
      <c r="B1878" t="s">
        <v>7422</v>
      </c>
      <c r="C1878">
        <v>1877</v>
      </c>
      <c r="D1878" t="s">
        <v>7450</v>
      </c>
      <c r="E1878" t="s">
        <v>7451</v>
      </c>
      <c r="F1878" t="s">
        <v>6369</v>
      </c>
      <c r="G1878" t="s">
        <v>31</v>
      </c>
      <c r="H1878" t="s">
        <v>65</v>
      </c>
      <c r="I1878" t="s">
        <v>7452</v>
      </c>
      <c r="J1878" t="s">
        <v>781</v>
      </c>
      <c r="K1878" t="s">
        <v>218</v>
      </c>
      <c r="L1878" t="s">
        <v>65</v>
      </c>
      <c r="M1878">
        <v>26</v>
      </c>
      <c r="N1878" t="s">
        <v>2920</v>
      </c>
      <c r="O1878" t="s">
        <v>2094</v>
      </c>
      <c r="P1878" t="s">
        <v>38</v>
      </c>
    </row>
    <row r="1879" spans="1:16" x14ac:dyDescent="0.55000000000000004">
      <c r="A1879">
        <v>490049</v>
      </c>
      <c r="B1879" t="s">
        <v>7422</v>
      </c>
      <c r="C1879">
        <v>1878</v>
      </c>
      <c r="D1879" t="s">
        <v>7453</v>
      </c>
      <c r="E1879" t="s">
        <v>7454</v>
      </c>
      <c r="F1879" t="s">
        <v>4961</v>
      </c>
      <c r="G1879" t="s">
        <v>216</v>
      </c>
      <c r="H1879" t="s">
        <v>65</v>
      </c>
      <c r="I1879" t="s">
        <v>2547</v>
      </c>
      <c r="J1879" t="s">
        <v>781</v>
      </c>
      <c r="K1879" t="s">
        <v>218</v>
      </c>
      <c r="L1879" t="s">
        <v>65</v>
      </c>
      <c r="M1879">
        <v>26</v>
      </c>
      <c r="N1879" t="s">
        <v>7455</v>
      </c>
      <c r="O1879" t="s">
        <v>325</v>
      </c>
      <c r="P1879" t="s">
        <v>38</v>
      </c>
    </row>
    <row r="1880" spans="1:16" x14ac:dyDescent="0.55000000000000004">
      <c r="A1880">
        <v>490049</v>
      </c>
      <c r="B1880" t="s">
        <v>7422</v>
      </c>
      <c r="C1880">
        <v>1879</v>
      </c>
      <c r="D1880" t="s">
        <v>7456</v>
      </c>
      <c r="E1880" t="s">
        <v>7457</v>
      </c>
      <c r="F1880" t="s">
        <v>1079</v>
      </c>
      <c r="G1880" t="s">
        <v>471</v>
      </c>
      <c r="H1880" t="s">
        <v>72</v>
      </c>
      <c r="I1880" t="s">
        <v>1198</v>
      </c>
      <c r="J1880" t="s">
        <v>781</v>
      </c>
      <c r="K1880" t="s">
        <v>473</v>
      </c>
      <c r="L1880" t="s">
        <v>72</v>
      </c>
      <c r="M1880">
        <v>37</v>
      </c>
      <c r="N1880" t="s">
        <v>1417</v>
      </c>
      <c r="O1880" t="s">
        <v>7458</v>
      </c>
      <c r="P1880" t="s">
        <v>38</v>
      </c>
    </row>
    <row r="1881" spans="1:16" x14ac:dyDescent="0.55000000000000004">
      <c r="A1881">
        <v>490049</v>
      </c>
      <c r="B1881" t="s">
        <v>7422</v>
      </c>
      <c r="C1881">
        <v>1880</v>
      </c>
      <c r="D1881" t="s">
        <v>7459</v>
      </c>
      <c r="E1881" t="s">
        <v>7460</v>
      </c>
      <c r="F1881" t="s">
        <v>7461</v>
      </c>
      <c r="G1881" t="s">
        <v>471</v>
      </c>
      <c r="H1881" t="s">
        <v>65</v>
      </c>
      <c r="I1881" t="s">
        <v>7462</v>
      </c>
      <c r="J1881" t="s">
        <v>781</v>
      </c>
      <c r="K1881" t="s">
        <v>473</v>
      </c>
      <c r="L1881" t="s">
        <v>65</v>
      </c>
      <c r="M1881">
        <v>26</v>
      </c>
      <c r="N1881" t="s">
        <v>612</v>
      </c>
      <c r="O1881" t="s">
        <v>2621</v>
      </c>
      <c r="P1881" t="s">
        <v>38</v>
      </c>
    </row>
    <row r="1882" spans="1:16" x14ac:dyDescent="0.55000000000000004">
      <c r="A1882">
        <v>490049</v>
      </c>
      <c r="B1882" t="s">
        <v>7422</v>
      </c>
      <c r="C1882">
        <v>1881</v>
      </c>
      <c r="D1882" t="s">
        <v>7463</v>
      </c>
      <c r="E1882" t="s">
        <v>7464</v>
      </c>
      <c r="F1882" t="s">
        <v>3490</v>
      </c>
      <c r="G1882" t="s">
        <v>471</v>
      </c>
      <c r="H1882" t="s">
        <v>65</v>
      </c>
      <c r="I1882" t="s">
        <v>2300</v>
      </c>
      <c r="J1882" t="s">
        <v>781</v>
      </c>
      <c r="K1882" t="s">
        <v>473</v>
      </c>
      <c r="L1882" t="s">
        <v>65</v>
      </c>
      <c r="M1882">
        <v>26</v>
      </c>
      <c r="N1882" t="s">
        <v>990</v>
      </c>
      <c r="O1882" t="s">
        <v>226</v>
      </c>
      <c r="P1882" t="s">
        <v>38</v>
      </c>
    </row>
    <row r="1883" spans="1:16" x14ac:dyDescent="0.55000000000000004">
      <c r="A1883">
        <v>490049</v>
      </c>
      <c r="B1883" t="s">
        <v>7422</v>
      </c>
      <c r="C1883">
        <v>1882</v>
      </c>
      <c r="D1883" t="s">
        <v>7465</v>
      </c>
      <c r="E1883" t="s">
        <v>7466</v>
      </c>
      <c r="F1883" t="s">
        <v>1654</v>
      </c>
      <c r="G1883" t="s">
        <v>471</v>
      </c>
      <c r="H1883" t="s">
        <v>65</v>
      </c>
      <c r="I1883" t="s">
        <v>7462</v>
      </c>
      <c r="J1883" t="s">
        <v>781</v>
      </c>
      <c r="K1883" t="s">
        <v>473</v>
      </c>
      <c r="L1883" t="s">
        <v>65</v>
      </c>
      <c r="M1883">
        <v>26</v>
      </c>
      <c r="N1883" t="s">
        <v>445</v>
      </c>
      <c r="O1883" t="s">
        <v>1346</v>
      </c>
      <c r="P1883" t="s">
        <v>38</v>
      </c>
    </row>
    <row r="1884" spans="1:16" x14ac:dyDescent="0.55000000000000004">
      <c r="A1884">
        <v>490049</v>
      </c>
      <c r="B1884" t="s">
        <v>7422</v>
      </c>
      <c r="C1884">
        <v>1883</v>
      </c>
      <c r="D1884" t="s">
        <v>7467</v>
      </c>
      <c r="E1884" t="s">
        <v>7468</v>
      </c>
      <c r="F1884" t="s">
        <v>7469</v>
      </c>
      <c r="G1884" t="s">
        <v>582</v>
      </c>
      <c r="H1884" t="s">
        <v>65</v>
      </c>
      <c r="I1884" t="s">
        <v>2674</v>
      </c>
      <c r="J1884" t="s">
        <v>781</v>
      </c>
      <c r="K1884" t="s">
        <v>584</v>
      </c>
      <c r="L1884" t="s">
        <v>65</v>
      </c>
      <c r="M1884">
        <v>26</v>
      </c>
      <c r="N1884" t="s">
        <v>1168</v>
      </c>
      <c r="O1884" t="s">
        <v>212</v>
      </c>
      <c r="P1884" t="s">
        <v>38</v>
      </c>
    </row>
    <row r="1885" spans="1:16" x14ac:dyDescent="0.55000000000000004">
      <c r="A1885">
        <v>490049</v>
      </c>
      <c r="B1885" t="s">
        <v>7422</v>
      </c>
      <c r="C1885">
        <v>1884</v>
      </c>
      <c r="D1885" t="s">
        <v>7470</v>
      </c>
      <c r="E1885" t="s">
        <v>7471</v>
      </c>
      <c r="F1885" t="s">
        <v>7472</v>
      </c>
      <c r="G1885" t="s">
        <v>582</v>
      </c>
      <c r="H1885" t="s">
        <v>65</v>
      </c>
      <c r="I1885" t="s">
        <v>7473</v>
      </c>
      <c r="J1885" t="s">
        <v>781</v>
      </c>
      <c r="K1885" t="s">
        <v>584</v>
      </c>
      <c r="L1885" t="s">
        <v>65</v>
      </c>
      <c r="M1885">
        <v>26</v>
      </c>
      <c r="N1885" t="s">
        <v>2949</v>
      </c>
      <c r="O1885" t="s">
        <v>828</v>
      </c>
      <c r="P1885" t="s">
        <v>38</v>
      </c>
    </row>
    <row r="1886" spans="1:16" x14ac:dyDescent="0.55000000000000004">
      <c r="A1886">
        <v>492237</v>
      </c>
      <c r="B1886" t="s">
        <v>4624</v>
      </c>
      <c r="C1886">
        <v>1885</v>
      </c>
      <c r="D1886" t="s">
        <v>13122</v>
      </c>
      <c r="E1886" t="s">
        <v>7474</v>
      </c>
      <c r="F1886" t="s">
        <v>425</v>
      </c>
      <c r="G1886" t="s">
        <v>31</v>
      </c>
      <c r="H1886" t="s">
        <v>93</v>
      </c>
      <c r="I1886" t="s">
        <v>13123</v>
      </c>
      <c r="J1886" t="s">
        <v>4676</v>
      </c>
      <c r="K1886" t="s">
        <v>35</v>
      </c>
      <c r="L1886" t="s">
        <v>93</v>
      </c>
      <c r="M1886">
        <v>28</v>
      </c>
      <c r="N1886" t="s">
        <v>1681</v>
      </c>
      <c r="O1886" t="s">
        <v>7055</v>
      </c>
      <c r="P1886" t="s">
        <v>38</v>
      </c>
    </row>
    <row r="1887" spans="1:16" x14ac:dyDescent="0.55000000000000004">
      <c r="A1887">
        <v>490050</v>
      </c>
      <c r="B1887" t="s">
        <v>7388</v>
      </c>
      <c r="C1887">
        <v>1886</v>
      </c>
      <c r="D1887" t="s">
        <v>7475</v>
      </c>
      <c r="E1887" t="s">
        <v>7476</v>
      </c>
      <c r="F1887" t="s">
        <v>7477</v>
      </c>
      <c r="G1887" t="s">
        <v>107</v>
      </c>
      <c r="H1887" t="s">
        <v>45</v>
      </c>
      <c r="I1887" t="s">
        <v>1249</v>
      </c>
      <c r="J1887" t="s">
        <v>7392</v>
      </c>
      <c r="K1887" t="s">
        <v>110</v>
      </c>
      <c r="L1887" t="s">
        <v>45</v>
      </c>
      <c r="M1887">
        <v>25</v>
      </c>
      <c r="N1887" t="s">
        <v>1361</v>
      </c>
      <c r="O1887" t="s">
        <v>1791</v>
      </c>
      <c r="P1887" t="s">
        <v>38</v>
      </c>
    </row>
    <row r="1888" spans="1:16" x14ac:dyDescent="0.55000000000000004">
      <c r="A1888">
        <v>492199</v>
      </c>
      <c r="B1888" t="s">
        <v>6699</v>
      </c>
      <c r="C1888">
        <v>1887</v>
      </c>
      <c r="D1888" t="s">
        <v>7478</v>
      </c>
      <c r="E1888" t="s">
        <v>7479</v>
      </c>
      <c r="F1888" t="s">
        <v>611</v>
      </c>
      <c r="G1888" t="s">
        <v>582</v>
      </c>
      <c r="H1888" t="s">
        <v>65</v>
      </c>
      <c r="I1888" t="s">
        <v>3906</v>
      </c>
      <c r="J1888" t="s">
        <v>781</v>
      </c>
      <c r="K1888" t="s">
        <v>584</v>
      </c>
      <c r="L1888" t="s">
        <v>65</v>
      </c>
      <c r="M1888">
        <v>26</v>
      </c>
      <c r="N1888" t="s">
        <v>1555</v>
      </c>
      <c r="O1888" t="s">
        <v>4554</v>
      </c>
      <c r="P1888" t="s">
        <v>38</v>
      </c>
    </row>
    <row r="1889" spans="1:16" x14ac:dyDescent="0.55000000000000004">
      <c r="A1889">
        <v>490056</v>
      </c>
      <c r="B1889" t="s">
        <v>7480</v>
      </c>
      <c r="C1889">
        <v>1888</v>
      </c>
      <c r="D1889" t="s">
        <v>7481</v>
      </c>
      <c r="E1889" t="s">
        <v>7482</v>
      </c>
      <c r="F1889" t="s">
        <v>2571</v>
      </c>
      <c r="G1889" t="s">
        <v>216</v>
      </c>
      <c r="H1889" t="s">
        <v>45</v>
      </c>
      <c r="I1889" t="s">
        <v>346</v>
      </c>
      <c r="J1889" t="s">
        <v>781</v>
      </c>
      <c r="K1889" t="s">
        <v>218</v>
      </c>
      <c r="L1889" t="s">
        <v>51</v>
      </c>
      <c r="M1889">
        <v>29</v>
      </c>
      <c r="N1889" t="s">
        <v>7483</v>
      </c>
      <c r="O1889" t="s">
        <v>7484</v>
      </c>
      <c r="P1889" t="s">
        <v>38</v>
      </c>
    </row>
    <row r="1890" spans="1:16" x14ac:dyDescent="0.55000000000000004">
      <c r="A1890">
        <v>492237</v>
      </c>
      <c r="B1890" t="s">
        <v>4624</v>
      </c>
      <c r="C1890">
        <v>1889</v>
      </c>
      <c r="D1890" t="s">
        <v>7485</v>
      </c>
      <c r="E1890" t="s">
        <v>7486</v>
      </c>
      <c r="F1890" t="s">
        <v>7487</v>
      </c>
      <c r="G1890" t="s">
        <v>582</v>
      </c>
      <c r="H1890" t="s">
        <v>93</v>
      </c>
      <c r="I1890" t="s">
        <v>2220</v>
      </c>
      <c r="J1890" t="s">
        <v>4627</v>
      </c>
      <c r="K1890" t="s">
        <v>584</v>
      </c>
      <c r="L1890" t="s">
        <v>93</v>
      </c>
      <c r="M1890">
        <v>28</v>
      </c>
      <c r="N1890" t="s">
        <v>7488</v>
      </c>
      <c r="O1890" t="s">
        <v>1591</v>
      </c>
      <c r="P1890" t="s">
        <v>38</v>
      </c>
    </row>
    <row r="1891" spans="1:16" x14ac:dyDescent="0.55000000000000004">
      <c r="A1891">
        <v>492237</v>
      </c>
      <c r="B1891" t="s">
        <v>4624</v>
      </c>
      <c r="C1891">
        <v>1890</v>
      </c>
      <c r="D1891" t="s">
        <v>7489</v>
      </c>
      <c r="E1891" t="s">
        <v>7490</v>
      </c>
      <c r="F1891" t="s">
        <v>7491</v>
      </c>
      <c r="G1891" t="s">
        <v>582</v>
      </c>
      <c r="H1891" t="s">
        <v>93</v>
      </c>
      <c r="I1891" t="s">
        <v>484</v>
      </c>
      <c r="J1891" t="s">
        <v>81</v>
      </c>
      <c r="K1891" t="s">
        <v>584</v>
      </c>
      <c r="L1891" t="s">
        <v>93</v>
      </c>
      <c r="M1891">
        <v>28</v>
      </c>
      <c r="N1891" t="s">
        <v>7492</v>
      </c>
      <c r="O1891" t="s">
        <v>7493</v>
      </c>
      <c r="P1891" t="s">
        <v>38</v>
      </c>
    </row>
    <row r="1892" spans="1:16" x14ac:dyDescent="0.55000000000000004">
      <c r="A1892">
        <v>492237</v>
      </c>
      <c r="B1892" t="s">
        <v>4624</v>
      </c>
      <c r="C1892">
        <v>1891</v>
      </c>
      <c r="D1892" t="s">
        <v>7494</v>
      </c>
      <c r="E1892" t="s">
        <v>7495</v>
      </c>
      <c r="F1892" t="s">
        <v>7496</v>
      </c>
      <c r="G1892" t="s">
        <v>582</v>
      </c>
      <c r="H1892" t="s">
        <v>93</v>
      </c>
      <c r="I1892" t="s">
        <v>484</v>
      </c>
      <c r="J1892" t="s">
        <v>4661</v>
      </c>
      <c r="K1892" t="s">
        <v>584</v>
      </c>
      <c r="L1892" t="s">
        <v>93</v>
      </c>
      <c r="M1892">
        <v>28</v>
      </c>
      <c r="N1892" t="s">
        <v>4087</v>
      </c>
      <c r="O1892" t="s">
        <v>7497</v>
      </c>
      <c r="P1892" t="s">
        <v>38</v>
      </c>
    </row>
    <row r="1893" spans="1:16" x14ac:dyDescent="0.55000000000000004">
      <c r="A1893">
        <v>492195</v>
      </c>
      <c r="B1893" t="s">
        <v>2869</v>
      </c>
      <c r="C1893">
        <v>1892</v>
      </c>
      <c r="D1893" t="s">
        <v>7498</v>
      </c>
      <c r="E1893" t="s">
        <v>7499</v>
      </c>
      <c r="F1893">
        <v>990823</v>
      </c>
      <c r="G1893" t="s">
        <v>116</v>
      </c>
      <c r="H1893" t="s">
        <v>100</v>
      </c>
      <c r="I1893" t="s">
        <v>956</v>
      </c>
      <c r="J1893" t="s">
        <v>34</v>
      </c>
      <c r="K1893" t="s">
        <v>119</v>
      </c>
      <c r="L1893" t="s">
        <v>100</v>
      </c>
      <c r="M1893">
        <v>27</v>
      </c>
      <c r="N1893" t="s">
        <v>7500</v>
      </c>
      <c r="O1893" t="s">
        <v>3113</v>
      </c>
      <c r="P1893" t="s">
        <v>38</v>
      </c>
    </row>
    <row r="1894" spans="1:16" x14ac:dyDescent="0.55000000000000004">
      <c r="A1894">
        <v>490048</v>
      </c>
      <c r="B1894" t="s">
        <v>3192</v>
      </c>
      <c r="C1894">
        <v>1893</v>
      </c>
      <c r="D1894" t="s">
        <v>7501</v>
      </c>
      <c r="E1894" t="s">
        <v>7502</v>
      </c>
      <c r="F1894" t="s">
        <v>7503</v>
      </c>
      <c r="G1894" t="s">
        <v>116</v>
      </c>
      <c r="H1894" t="s">
        <v>93</v>
      </c>
      <c r="I1894" t="s">
        <v>1531</v>
      </c>
      <c r="J1894" t="s">
        <v>7504</v>
      </c>
      <c r="K1894" t="s">
        <v>119</v>
      </c>
      <c r="L1894" t="s">
        <v>93</v>
      </c>
      <c r="M1894">
        <v>28</v>
      </c>
      <c r="N1894" t="s">
        <v>1000</v>
      </c>
      <c r="O1894" t="s">
        <v>7505</v>
      </c>
      <c r="P1894" t="s">
        <v>38</v>
      </c>
    </row>
    <row r="1895" spans="1:16" x14ac:dyDescent="0.55000000000000004">
      <c r="A1895">
        <v>492213</v>
      </c>
      <c r="B1895" t="s">
        <v>1709</v>
      </c>
      <c r="C1895">
        <v>1894</v>
      </c>
      <c r="D1895" t="s">
        <v>7506</v>
      </c>
      <c r="E1895" t="s">
        <v>7507</v>
      </c>
      <c r="F1895" t="s">
        <v>7508</v>
      </c>
      <c r="G1895" t="s">
        <v>582</v>
      </c>
      <c r="H1895" t="s">
        <v>100</v>
      </c>
      <c r="I1895" t="s">
        <v>7509</v>
      </c>
      <c r="J1895" t="s">
        <v>1713</v>
      </c>
      <c r="K1895" t="s">
        <v>584</v>
      </c>
      <c r="L1895" t="s">
        <v>100</v>
      </c>
      <c r="M1895">
        <v>27</v>
      </c>
      <c r="N1895" t="s">
        <v>522</v>
      </c>
      <c r="O1895" t="s">
        <v>3880</v>
      </c>
      <c r="P1895" t="s">
        <v>38</v>
      </c>
    </row>
    <row r="1896" spans="1:16" x14ac:dyDescent="0.55000000000000004">
      <c r="A1896">
        <v>492522</v>
      </c>
      <c r="B1896" t="s">
        <v>2433</v>
      </c>
      <c r="C1896">
        <v>1895</v>
      </c>
      <c r="D1896" t="s">
        <v>7510</v>
      </c>
      <c r="E1896" t="s">
        <v>7511</v>
      </c>
      <c r="F1896" t="s">
        <v>6903</v>
      </c>
      <c r="G1896" t="s">
        <v>471</v>
      </c>
      <c r="H1896" t="s">
        <v>65</v>
      </c>
      <c r="I1896" t="s">
        <v>2450</v>
      </c>
      <c r="J1896" t="s">
        <v>2436</v>
      </c>
      <c r="K1896">
        <v>2</v>
      </c>
      <c r="L1896" t="s">
        <v>65</v>
      </c>
      <c r="M1896">
        <v>26</v>
      </c>
      <c r="N1896" t="s">
        <v>7512</v>
      </c>
      <c r="O1896" t="s">
        <v>6509</v>
      </c>
      <c r="P1896" t="s">
        <v>38</v>
      </c>
    </row>
    <row r="1897" spans="1:16" x14ac:dyDescent="0.55000000000000004">
      <c r="A1897">
        <v>492522</v>
      </c>
      <c r="B1897" t="s">
        <v>2433</v>
      </c>
      <c r="C1897">
        <v>1896</v>
      </c>
      <c r="D1897" t="s">
        <v>7513</v>
      </c>
      <c r="E1897" t="s">
        <v>7514</v>
      </c>
      <c r="F1897" t="s">
        <v>7515</v>
      </c>
      <c r="G1897" t="s">
        <v>582</v>
      </c>
      <c r="H1897" t="s">
        <v>65</v>
      </c>
      <c r="I1897" t="s">
        <v>2547</v>
      </c>
      <c r="J1897" t="s">
        <v>2436</v>
      </c>
      <c r="K1897">
        <v>1</v>
      </c>
      <c r="L1897" t="s">
        <v>65</v>
      </c>
      <c r="M1897">
        <v>26</v>
      </c>
      <c r="N1897" t="s">
        <v>7516</v>
      </c>
      <c r="O1897" t="s">
        <v>5278</v>
      </c>
      <c r="P1897" t="s">
        <v>38</v>
      </c>
    </row>
    <row r="1898" spans="1:16" x14ac:dyDescent="0.55000000000000004">
      <c r="A1898">
        <v>492522</v>
      </c>
      <c r="B1898" t="s">
        <v>2433</v>
      </c>
      <c r="C1898">
        <v>1897</v>
      </c>
      <c r="D1898" t="s">
        <v>7517</v>
      </c>
      <c r="E1898" t="s">
        <v>7518</v>
      </c>
      <c r="F1898" t="s">
        <v>7519</v>
      </c>
      <c r="G1898" t="s">
        <v>582</v>
      </c>
      <c r="H1898" t="s">
        <v>1229</v>
      </c>
      <c r="I1898" t="s">
        <v>2572</v>
      </c>
      <c r="J1898" t="s">
        <v>2436</v>
      </c>
      <c r="K1898">
        <v>1</v>
      </c>
      <c r="L1898" t="s">
        <v>1229</v>
      </c>
      <c r="M1898">
        <v>30</v>
      </c>
      <c r="N1898" t="s">
        <v>7520</v>
      </c>
      <c r="O1898" t="s">
        <v>7521</v>
      </c>
      <c r="P1898" t="s">
        <v>38</v>
      </c>
    </row>
    <row r="1899" spans="1:16" x14ac:dyDescent="0.55000000000000004">
      <c r="A1899">
        <v>492522</v>
      </c>
      <c r="B1899" t="s">
        <v>2433</v>
      </c>
      <c r="C1899">
        <v>1898</v>
      </c>
      <c r="D1899" t="s">
        <v>7522</v>
      </c>
      <c r="E1899" t="s">
        <v>7523</v>
      </c>
      <c r="F1899" t="s">
        <v>7524</v>
      </c>
      <c r="G1899" t="s">
        <v>582</v>
      </c>
      <c r="H1899" t="s">
        <v>100</v>
      </c>
      <c r="I1899" t="s">
        <v>7525</v>
      </c>
      <c r="J1899" t="s">
        <v>2436</v>
      </c>
      <c r="K1899">
        <v>1</v>
      </c>
      <c r="L1899" t="s">
        <v>100</v>
      </c>
      <c r="M1899">
        <v>27</v>
      </c>
      <c r="N1899" t="s">
        <v>1895</v>
      </c>
      <c r="O1899" t="s">
        <v>7526</v>
      </c>
      <c r="P1899" t="s">
        <v>38</v>
      </c>
    </row>
    <row r="1900" spans="1:16" x14ac:dyDescent="0.55000000000000004">
      <c r="A1900">
        <v>492522</v>
      </c>
      <c r="B1900" t="s">
        <v>2433</v>
      </c>
      <c r="C1900">
        <v>1899</v>
      </c>
      <c r="D1900" t="s">
        <v>7527</v>
      </c>
      <c r="E1900" t="s">
        <v>7528</v>
      </c>
      <c r="F1900" t="s">
        <v>7529</v>
      </c>
      <c r="G1900" t="s">
        <v>582</v>
      </c>
      <c r="H1900" t="s">
        <v>100</v>
      </c>
      <c r="I1900" t="s">
        <v>7108</v>
      </c>
      <c r="J1900" t="s">
        <v>2436</v>
      </c>
      <c r="K1900">
        <v>1</v>
      </c>
      <c r="L1900" t="s">
        <v>100</v>
      </c>
      <c r="M1900">
        <v>27</v>
      </c>
      <c r="N1900" t="s">
        <v>951</v>
      </c>
      <c r="O1900" t="s">
        <v>128</v>
      </c>
      <c r="P1900" t="s">
        <v>38</v>
      </c>
    </row>
    <row r="1901" spans="1:16" x14ac:dyDescent="0.55000000000000004">
      <c r="A1901">
        <v>492522</v>
      </c>
      <c r="B1901" t="s">
        <v>2433</v>
      </c>
      <c r="C1901">
        <v>1900</v>
      </c>
      <c r="D1901" t="s">
        <v>7530</v>
      </c>
      <c r="E1901" t="s">
        <v>7531</v>
      </c>
      <c r="F1901" t="s">
        <v>7532</v>
      </c>
      <c r="G1901" t="s">
        <v>582</v>
      </c>
      <c r="H1901" t="s">
        <v>65</v>
      </c>
      <c r="I1901" t="s">
        <v>7452</v>
      </c>
      <c r="J1901" t="s">
        <v>2436</v>
      </c>
      <c r="K1901">
        <v>1</v>
      </c>
      <c r="L1901" t="s">
        <v>65</v>
      </c>
      <c r="M1901">
        <v>26</v>
      </c>
      <c r="N1901" t="s">
        <v>951</v>
      </c>
      <c r="O1901" t="s">
        <v>2235</v>
      </c>
      <c r="P1901" t="s">
        <v>38</v>
      </c>
    </row>
    <row r="1902" spans="1:16" x14ac:dyDescent="0.55000000000000004">
      <c r="A1902">
        <v>492522</v>
      </c>
      <c r="B1902" t="s">
        <v>2433</v>
      </c>
      <c r="C1902">
        <v>1901</v>
      </c>
      <c r="D1902" t="s">
        <v>7533</v>
      </c>
      <c r="E1902" t="s">
        <v>7534</v>
      </c>
      <c r="F1902" t="s">
        <v>1180</v>
      </c>
      <c r="G1902" t="s">
        <v>582</v>
      </c>
      <c r="H1902" t="s">
        <v>100</v>
      </c>
      <c r="I1902" t="s">
        <v>5637</v>
      </c>
      <c r="J1902" t="s">
        <v>2436</v>
      </c>
      <c r="K1902">
        <v>1</v>
      </c>
      <c r="L1902" t="s">
        <v>100</v>
      </c>
      <c r="M1902">
        <v>27</v>
      </c>
      <c r="N1902" t="s">
        <v>547</v>
      </c>
      <c r="O1902" t="s">
        <v>828</v>
      </c>
      <c r="P1902" t="s">
        <v>38</v>
      </c>
    </row>
    <row r="1903" spans="1:16" x14ac:dyDescent="0.55000000000000004">
      <c r="A1903">
        <v>492522</v>
      </c>
      <c r="B1903" t="s">
        <v>2433</v>
      </c>
      <c r="C1903">
        <v>1902</v>
      </c>
      <c r="D1903" t="s">
        <v>7535</v>
      </c>
      <c r="E1903" t="s">
        <v>7536</v>
      </c>
      <c r="F1903" t="s">
        <v>5644</v>
      </c>
      <c r="G1903" t="s">
        <v>582</v>
      </c>
      <c r="H1903" t="s">
        <v>6207</v>
      </c>
      <c r="I1903" t="s">
        <v>7537</v>
      </c>
      <c r="J1903" t="s">
        <v>2436</v>
      </c>
      <c r="K1903">
        <v>1</v>
      </c>
      <c r="L1903" t="s">
        <v>45</v>
      </c>
      <c r="M1903">
        <v>25</v>
      </c>
      <c r="N1903" t="s">
        <v>7538</v>
      </c>
      <c r="O1903" t="s">
        <v>7539</v>
      </c>
      <c r="P1903" t="s">
        <v>38</v>
      </c>
    </row>
    <row r="1904" spans="1:16" x14ac:dyDescent="0.55000000000000004">
      <c r="A1904">
        <v>492522</v>
      </c>
      <c r="B1904" t="s">
        <v>2433</v>
      </c>
      <c r="C1904">
        <v>1903</v>
      </c>
      <c r="D1904" t="s">
        <v>7540</v>
      </c>
      <c r="E1904" t="s">
        <v>7541</v>
      </c>
      <c r="F1904" t="s">
        <v>7542</v>
      </c>
      <c r="G1904" t="s">
        <v>582</v>
      </c>
      <c r="H1904" t="s">
        <v>65</v>
      </c>
      <c r="I1904" t="s">
        <v>5230</v>
      </c>
      <c r="J1904" t="s">
        <v>2436</v>
      </c>
      <c r="K1904">
        <v>1</v>
      </c>
      <c r="L1904" t="s">
        <v>65</v>
      </c>
      <c r="M1904">
        <v>26</v>
      </c>
      <c r="N1904" t="s">
        <v>3008</v>
      </c>
      <c r="O1904" t="s">
        <v>3953</v>
      </c>
      <c r="P1904" t="s">
        <v>38</v>
      </c>
    </row>
    <row r="1905" spans="1:16" x14ac:dyDescent="0.55000000000000004">
      <c r="A1905">
        <v>492522</v>
      </c>
      <c r="B1905" t="s">
        <v>2433</v>
      </c>
      <c r="C1905">
        <v>1904</v>
      </c>
      <c r="D1905" t="s">
        <v>7543</v>
      </c>
      <c r="E1905" t="s">
        <v>7544</v>
      </c>
      <c r="F1905" t="s">
        <v>7545</v>
      </c>
      <c r="G1905" t="s">
        <v>582</v>
      </c>
      <c r="H1905" t="s">
        <v>65</v>
      </c>
      <c r="I1905" t="s">
        <v>2450</v>
      </c>
      <c r="J1905" t="s">
        <v>2436</v>
      </c>
      <c r="K1905">
        <v>1</v>
      </c>
      <c r="L1905" t="s">
        <v>65</v>
      </c>
      <c r="M1905">
        <v>26</v>
      </c>
      <c r="N1905" t="s">
        <v>7546</v>
      </c>
      <c r="O1905" t="s">
        <v>1695</v>
      </c>
      <c r="P1905" t="s">
        <v>38</v>
      </c>
    </row>
    <row r="1906" spans="1:16" x14ac:dyDescent="0.55000000000000004">
      <c r="A1906">
        <v>492522</v>
      </c>
      <c r="B1906" t="s">
        <v>2433</v>
      </c>
      <c r="C1906">
        <v>1905</v>
      </c>
      <c r="D1906" t="s">
        <v>7547</v>
      </c>
      <c r="E1906" t="s">
        <v>7548</v>
      </c>
      <c r="F1906" t="s">
        <v>7549</v>
      </c>
      <c r="G1906" t="s">
        <v>582</v>
      </c>
      <c r="H1906" t="s">
        <v>355</v>
      </c>
      <c r="I1906" t="s">
        <v>1096</v>
      </c>
      <c r="J1906" t="s">
        <v>2436</v>
      </c>
      <c r="K1906">
        <v>1</v>
      </c>
      <c r="L1906" t="s">
        <v>355</v>
      </c>
      <c r="M1906">
        <v>40</v>
      </c>
      <c r="N1906" t="s">
        <v>2616</v>
      </c>
      <c r="O1906" t="s">
        <v>5475</v>
      </c>
      <c r="P1906" t="s">
        <v>38</v>
      </c>
    </row>
    <row r="1907" spans="1:16" x14ac:dyDescent="0.55000000000000004">
      <c r="A1907">
        <v>492522</v>
      </c>
      <c r="B1907" t="s">
        <v>2433</v>
      </c>
      <c r="C1907">
        <v>1906</v>
      </c>
      <c r="D1907" t="s">
        <v>7550</v>
      </c>
      <c r="E1907" t="s">
        <v>7551</v>
      </c>
      <c r="F1907" t="s">
        <v>1668</v>
      </c>
      <c r="G1907" t="s">
        <v>582</v>
      </c>
      <c r="H1907" t="s">
        <v>93</v>
      </c>
      <c r="I1907" t="s">
        <v>484</v>
      </c>
      <c r="J1907" t="s">
        <v>2436</v>
      </c>
      <c r="K1907">
        <v>1</v>
      </c>
      <c r="L1907" t="s">
        <v>93</v>
      </c>
      <c r="M1907">
        <v>28</v>
      </c>
      <c r="N1907" t="s">
        <v>7552</v>
      </c>
      <c r="O1907" t="s">
        <v>1774</v>
      </c>
      <c r="P1907" t="s">
        <v>38</v>
      </c>
    </row>
    <row r="1908" spans="1:16" x14ac:dyDescent="0.55000000000000004">
      <c r="A1908">
        <v>492522</v>
      </c>
      <c r="B1908" t="s">
        <v>2433</v>
      </c>
      <c r="C1908">
        <v>1907</v>
      </c>
      <c r="D1908" t="s">
        <v>7553</v>
      </c>
      <c r="E1908" t="s">
        <v>7554</v>
      </c>
      <c r="F1908" t="s">
        <v>7555</v>
      </c>
      <c r="G1908" t="s">
        <v>582</v>
      </c>
      <c r="H1908" t="s">
        <v>355</v>
      </c>
      <c r="I1908" t="s">
        <v>1096</v>
      </c>
      <c r="J1908" t="s">
        <v>2436</v>
      </c>
      <c r="K1908">
        <v>1</v>
      </c>
      <c r="L1908" t="s">
        <v>65</v>
      </c>
      <c r="M1908">
        <v>26</v>
      </c>
      <c r="N1908" t="s">
        <v>3378</v>
      </c>
      <c r="O1908" t="s">
        <v>89</v>
      </c>
      <c r="P1908" t="s">
        <v>38</v>
      </c>
    </row>
    <row r="1909" spans="1:16" x14ac:dyDescent="0.55000000000000004">
      <c r="A1909">
        <v>492522</v>
      </c>
      <c r="B1909" t="s">
        <v>2433</v>
      </c>
      <c r="C1909">
        <v>1908</v>
      </c>
      <c r="D1909" t="s">
        <v>7556</v>
      </c>
      <c r="E1909" t="s">
        <v>7557</v>
      </c>
      <c r="F1909" t="s">
        <v>630</v>
      </c>
      <c r="G1909" t="s">
        <v>582</v>
      </c>
      <c r="H1909" t="s">
        <v>158</v>
      </c>
      <c r="I1909" t="s">
        <v>1084</v>
      </c>
      <c r="J1909" t="s">
        <v>2436</v>
      </c>
      <c r="K1909">
        <v>1</v>
      </c>
      <c r="L1909" t="s">
        <v>158</v>
      </c>
      <c r="M1909">
        <v>24</v>
      </c>
      <c r="N1909" t="s">
        <v>4124</v>
      </c>
      <c r="O1909" t="s">
        <v>3338</v>
      </c>
      <c r="P1909" t="s">
        <v>38</v>
      </c>
    </row>
    <row r="1910" spans="1:16" x14ac:dyDescent="0.55000000000000004">
      <c r="A1910">
        <v>492522</v>
      </c>
      <c r="B1910" t="s">
        <v>2433</v>
      </c>
      <c r="C1910">
        <v>1909</v>
      </c>
      <c r="D1910" t="s">
        <v>7558</v>
      </c>
      <c r="E1910" t="s">
        <v>7559</v>
      </c>
      <c r="F1910" t="s">
        <v>4149</v>
      </c>
      <c r="G1910" t="s">
        <v>582</v>
      </c>
      <c r="H1910" t="s">
        <v>1229</v>
      </c>
      <c r="I1910" t="s">
        <v>1366</v>
      </c>
      <c r="J1910" t="s">
        <v>2436</v>
      </c>
      <c r="K1910">
        <v>1</v>
      </c>
      <c r="L1910" t="s">
        <v>1229</v>
      </c>
      <c r="M1910">
        <v>30</v>
      </c>
      <c r="N1910" t="s">
        <v>7560</v>
      </c>
      <c r="O1910" t="s">
        <v>6645</v>
      </c>
      <c r="P1910" t="s">
        <v>38</v>
      </c>
    </row>
    <row r="1911" spans="1:16" x14ac:dyDescent="0.55000000000000004">
      <c r="A1911">
        <v>492522</v>
      </c>
      <c r="B1911" t="s">
        <v>2433</v>
      </c>
      <c r="C1911">
        <v>1910</v>
      </c>
      <c r="D1911" t="s">
        <v>7561</v>
      </c>
      <c r="E1911" t="s">
        <v>7562</v>
      </c>
      <c r="F1911" t="s">
        <v>7563</v>
      </c>
      <c r="G1911" t="s">
        <v>582</v>
      </c>
      <c r="H1911" t="s">
        <v>108</v>
      </c>
      <c r="I1911" t="s">
        <v>2227</v>
      </c>
      <c r="J1911" t="s">
        <v>2436</v>
      </c>
      <c r="K1911">
        <v>1</v>
      </c>
      <c r="L1911" t="s">
        <v>108</v>
      </c>
      <c r="M1911">
        <v>22</v>
      </c>
      <c r="N1911" t="s">
        <v>7564</v>
      </c>
      <c r="O1911" t="s">
        <v>7565</v>
      </c>
      <c r="P1911" t="s">
        <v>38</v>
      </c>
    </row>
    <row r="1912" spans="1:16" x14ac:dyDescent="0.55000000000000004">
      <c r="A1912">
        <v>492522</v>
      </c>
      <c r="B1912" t="s">
        <v>2433</v>
      </c>
      <c r="C1912">
        <v>1911</v>
      </c>
      <c r="D1912" t="s">
        <v>7566</v>
      </c>
      <c r="E1912" t="s">
        <v>7567</v>
      </c>
      <c r="F1912" t="s">
        <v>7101</v>
      </c>
      <c r="G1912" t="s">
        <v>582</v>
      </c>
      <c r="H1912" t="s">
        <v>117</v>
      </c>
      <c r="I1912" t="s">
        <v>1655</v>
      </c>
      <c r="J1912" t="s">
        <v>2436</v>
      </c>
      <c r="K1912">
        <v>1</v>
      </c>
      <c r="L1912" t="s">
        <v>117</v>
      </c>
      <c r="M1912">
        <v>18</v>
      </c>
      <c r="N1912" t="s">
        <v>7568</v>
      </c>
      <c r="O1912" t="s">
        <v>7569</v>
      </c>
      <c r="P1912" t="s">
        <v>38</v>
      </c>
    </row>
    <row r="1913" spans="1:16" x14ac:dyDescent="0.55000000000000004">
      <c r="A1913">
        <v>492522</v>
      </c>
      <c r="B1913" t="s">
        <v>2433</v>
      </c>
      <c r="C1913">
        <v>1912</v>
      </c>
      <c r="D1913" t="s">
        <v>7570</v>
      </c>
      <c r="E1913" t="s">
        <v>7571</v>
      </c>
      <c r="F1913" t="s">
        <v>7572</v>
      </c>
      <c r="G1913" t="s">
        <v>582</v>
      </c>
      <c r="H1913" t="s">
        <v>45</v>
      </c>
      <c r="I1913" t="s">
        <v>3866</v>
      </c>
      <c r="J1913" t="s">
        <v>2436</v>
      </c>
      <c r="K1913">
        <v>1</v>
      </c>
      <c r="L1913" t="s">
        <v>45</v>
      </c>
      <c r="M1913">
        <v>25</v>
      </c>
      <c r="N1913" t="s">
        <v>1309</v>
      </c>
      <c r="O1913" t="s">
        <v>7573</v>
      </c>
      <c r="P1913" t="s">
        <v>38</v>
      </c>
    </row>
    <row r="1914" spans="1:16" x14ac:dyDescent="0.55000000000000004">
      <c r="A1914">
        <v>492522</v>
      </c>
      <c r="B1914" t="s">
        <v>2433</v>
      </c>
      <c r="C1914">
        <v>1913</v>
      </c>
      <c r="D1914" t="s">
        <v>7574</v>
      </c>
      <c r="E1914" t="s">
        <v>7575</v>
      </c>
      <c r="F1914" t="s">
        <v>5267</v>
      </c>
      <c r="G1914" t="s">
        <v>582</v>
      </c>
      <c r="H1914" t="s">
        <v>65</v>
      </c>
      <c r="I1914" t="s">
        <v>7576</v>
      </c>
      <c r="J1914" t="s">
        <v>2436</v>
      </c>
      <c r="K1914">
        <v>1</v>
      </c>
      <c r="L1914" t="s">
        <v>65</v>
      </c>
      <c r="M1914">
        <v>26</v>
      </c>
      <c r="N1914" t="s">
        <v>901</v>
      </c>
      <c r="O1914" t="s">
        <v>7577</v>
      </c>
      <c r="P1914" t="s">
        <v>38</v>
      </c>
    </row>
    <row r="1915" spans="1:16" x14ac:dyDescent="0.55000000000000004">
      <c r="A1915">
        <v>492522</v>
      </c>
      <c r="B1915" t="s">
        <v>2433</v>
      </c>
      <c r="C1915">
        <v>1914</v>
      </c>
      <c r="D1915" t="s">
        <v>7578</v>
      </c>
      <c r="E1915" t="s">
        <v>7579</v>
      </c>
      <c r="F1915" t="s">
        <v>7580</v>
      </c>
      <c r="G1915" t="s">
        <v>582</v>
      </c>
      <c r="H1915" t="s">
        <v>230</v>
      </c>
      <c r="I1915" t="s">
        <v>2455</v>
      </c>
      <c r="J1915" t="s">
        <v>2436</v>
      </c>
      <c r="K1915">
        <v>1</v>
      </c>
      <c r="L1915" t="s">
        <v>230</v>
      </c>
      <c r="M1915">
        <v>34</v>
      </c>
      <c r="N1915" t="s">
        <v>678</v>
      </c>
      <c r="O1915" t="s">
        <v>733</v>
      </c>
      <c r="P1915" t="s">
        <v>38</v>
      </c>
    </row>
    <row r="1916" spans="1:16" x14ac:dyDescent="0.55000000000000004">
      <c r="A1916">
        <v>492522</v>
      </c>
      <c r="B1916" t="s">
        <v>2433</v>
      </c>
      <c r="C1916">
        <v>1915</v>
      </c>
      <c r="D1916" t="s">
        <v>7581</v>
      </c>
      <c r="E1916" t="s">
        <v>7582</v>
      </c>
      <c r="F1916" t="s">
        <v>4155</v>
      </c>
      <c r="G1916" t="s">
        <v>582</v>
      </c>
      <c r="H1916" t="s">
        <v>93</v>
      </c>
      <c r="I1916" t="s">
        <v>7583</v>
      </c>
      <c r="J1916" t="s">
        <v>2436</v>
      </c>
      <c r="K1916">
        <v>1</v>
      </c>
      <c r="L1916" t="s">
        <v>93</v>
      </c>
      <c r="M1916">
        <v>28</v>
      </c>
      <c r="N1916" t="s">
        <v>7584</v>
      </c>
      <c r="O1916" t="s">
        <v>1245</v>
      </c>
      <c r="P1916" t="s">
        <v>38</v>
      </c>
    </row>
    <row r="1917" spans="1:16" x14ac:dyDescent="0.55000000000000004">
      <c r="A1917">
        <v>492522</v>
      </c>
      <c r="B1917" t="s">
        <v>2433</v>
      </c>
      <c r="C1917">
        <v>1916</v>
      </c>
      <c r="D1917" t="s">
        <v>7585</v>
      </c>
      <c r="E1917" t="s">
        <v>7586</v>
      </c>
      <c r="F1917" t="s">
        <v>1676</v>
      </c>
      <c r="G1917" t="s">
        <v>582</v>
      </c>
      <c r="H1917" t="s">
        <v>249</v>
      </c>
      <c r="I1917" t="s">
        <v>3721</v>
      </c>
      <c r="J1917" t="s">
        <v>2436</v>
      </c>
      <c r="K1917">
        <v>1</v>
      </c>
      <c r="L1917" t="s">
        <v>45</v>
      </c>
      <c r="M1917">
        <v>25</v>
      </c>
      <c r="N1917" t="s">
        <v>7587</v>
      </c>
      <c r="O1917" t="s">
        <v>967</v>
      </c>
      <c r="P1917" t="s">
        <v>38</v>
      </c>
    </row>
    <row r="1918" spans="1:16" x14ac:dyDescent="0.55000000000000004">
      <c r="A1918">
        <v>492522</v>
      </c>
      <c r="B1918" t="s">
        <v>2433</v>
      </c>
      <c r="C1918">
        <v>1917</v>
      </c>
      <c r="D1918" t="s">
        <v>7588</v>
      </c>
      <c r="E1918" t="s">
        <v>7589</v>
      </c>
      <c r="F1918" t="s">
        <v>7590</v>
      </c>
      <c r="G1918" t="s">
        <v>582</v>
      </c>
      <c r="H1918" t="s">
        <v>32</v>
      </c>
      <c r="I1918" t="s">
        <v>2527</v>
      </c>
      <c r="J1918" t="s">
        <v>2436</v>
      </c>
      <c r="K1918">
        <v>1</v>
      </c>
      <c r="L1918" t="s">
        <v>32</v>
      </c>
      <c r="M1918">
        <v>21</v>
      </c>
      <c r="N1918" t="s">
        <v>3507</v>
      </c>
      <c r="O1918" t="s">
        <v>7591</v>
      </c>
      <c r="P1918" t="s">
        <v>38</v>
      </c>
    </row>
    <row r="1919" spans="1:16" x14ac:dyDescent="0.55000000000000004">
      <c r="A1919">
        <v>492522</v>
      </c>
      <c r="B1919" t="s">
        <v>2433</v>
      </c>
      <c r="C1919">
        <v>1918</v>
      </c>
      <c r="D1919" t="s">
        <v>7592</v>
      </c>
      <c r="E1919" t="s">
        <v>7593</v>
      </c>
      <c r="F1919" t="s">
        <v>7594</v>
      </c>
      <c r="G1919" t="s">
        <v>582</v>
      </c>
      <c r="H1919" t="s">
        <v>45</v>
      </c>
      <c r="I1919" t="s">
        <v>478</v>
      </c>
      <c r="J1919" t="s">
        <v>2436</v>
      </c>
      <c r="K1919">
        <v>1</v>
      </c>
      <c r="L1919" t="s">
        <v>45</v>
      </c>
      <c r="M1919">
        <v>25</v>
      </c>
      <c r="N1919" t="s">
        <v>1417</v>
      </c>
      <c r="O1919" t="s">
        <v>1896</v>
      </c>
      <c r="P1919" t="s">
        <v>38</v>
      </c>
    </row>
    <row r="1920" spans="1:16" x14ac:dyDescent="0.55000000000000004">
      <c r="A1920">
        <v>492522</v>
      </c>
      <c r="B1920" t="s">
        <v>2433</v>
      </c>
      <c r="C1920">
        <v>1919</v>
      </c>
      <c r="D1920" t="s">
        <v>7595</v>
      </c>
      <c r="E1920" t="s">
        <v>7596</v>
      </c>
      <c r="F1920" t="s">
        <v>7597</v>
      </c>
      <c r="G1920" t="s">
        <v>582</v>
      </c>
      <c r="H1920" t="s">
        <v>1229</v>
      </c>
      <c r="I1920" t="s">
        <v>2572</v>
      </c>
      <c r="J1920" t="s">
        <v>2436</v>
      </c>
      <c r="K1920">
        <v>1</v>
      </c>
      <c r="L1920" t="s">
        <v>1229</v>
      </c>
      <c r="M1920">
        <v>30</v>
      </c>
      <c r="N1920" t="s">
        <v>7598</v>
      </c>
      <c r="O1920" t="s">
        <v>1870</v>
      </c>
      <c r="P1920" t="s">
        <v>38</v>
      </c>
    </row>
    <row r="1921" spans="1:16" x14ac:dyDescent="0.55000000000000004">
      <c r="A1921">
        <v>492522</v>
      </c>
      <c r="B1921" t="s">
        <v>2433</v>
      </c>
      <c r="C1921">
        <v>1920</v>
      </c>
      <c r="D1921" t="s">
        <v>7599</v>
      </c>
      <c r="E1921" t="s">
        <v>7600</v>
      </c>
      <c r="F1921" t="s">
        <v>7101</v>
      </c>
      <c r="G1921" t="s">
        <v>582</v>
      </c>
      <c r="H1921" t="s">
        <v>65</v>
      </c>
      <c r="I1921" t="s">
        <v>2547</v>
      </c>
      <c r="J1921" t="s">
        <v>2436</v>
      </c>
      <c r="K1921">
        <v>1</v>
      </c>
      <c r="L1921" t="s">
        <v>65</v>
      </c>
      <c r="M1921">
        <v>26</v>
      </c>
      <c r="N1921" t="s">
        <v>3631</v>
      </c>
      <c r="O1921" t="s">
        <v>7601</v>
      </c>
      <c r="P1921" t="s">
        <v>38</v>
      </c>
    </row>
    <row r="1922" spans="1:16" x14ac:dyDescent="0.55000000000000004">
      <c r="A1922">
        <v>492522</v>
      </c>
      <c r="B1922" t="s">
        <v>2433</v>
      </c>
      <c r="C1922">
        <v>1921</v>
      </c>
      <c r="D1922" t="s">
        <v>7602</v>
      </c>
      <c r="E1922" t="s">
        <v>7603</v>
      </c>
      <c r="F1922" t="s">
        <v>641</v>
      </c>
      <c r="G1922" t="s">
        <v>582</v>
      </c>
      <c r="H1922" t="s">
        <v>1229</v>
      </c>
      <c r="I1922" t="s">
        <v>2572</v>
      </c>
      <c r="J1922" t="s">
        <v>2436</v>
      </c>
      <c r="K1922">
        <v>1</v>
      </c>
      <c r="L1922" t="s">
        <v>1229</v>
      </c>
      <c r="M1922">
        <v>30</v>
      </c>
      <c r="N1922" t="s">
        <v>7604</v>
      </c>
      <c r="O1922" t="s">
        <v>1864</v>
      </c>
      <c r="P1922" t="s">
        <v>38</v>
      </c>
    </row>
    <row r="1923" spans="1:16" x14ac:dyDescent="0.55000000000000004">
      <c r="A1923">
        <v>492522</v>
      </c>
      <c r="B1923" t="s">
        <v>2433</v>
      </c>
      <c r="C1923">
        <v>1922</v>
      </c>
      <c r="D1923" t="s">
        <v>7605</v>
      </c>
      <c r="E1923" t="s">
        <v>7606</v>
      </c>
      <c r="F1923" t="s">
        <v>7607</v>
      </c>
      <c r="G1923" t="s">
        <v>582</v>
      </c>
      <c r="H1923" t="s">
        <v>45</v>
      </c>
      <c r="I1923" t="s">
        <v>1249</v>
      </c>
      <c r="J1923" t="s">
        <v>2436</v>
      </c>
      <c r="K1923">
        <v>1</v>
      </c>
      <c r="L1923" t="s">
        <v>45</v>
      </c>
      <c r="M1923">
        <v>25</v>
      </c>
      <c r="N1923" t="s">
        <v>7483</v>
      </c>
      <c r="O1923" t="s">
        <v>1245</v>
      </c>
      <c r="P1923" t="s">
        <v>38</v>
      </c>
    </row>
    <row r="1924" spans="1:16" x14ac:dyDescent="0.55000000000000004">
      <c r="A1924">
        <v>492522</v>
      </c>
      <c r="B1924" t="s">
        <v>2433</v>
      </c>
      <c r="C1924">
        <v>1923</v>
      </c>
      <c r="D1924" t="s">
        <v>7608</v>
      </c>
      <c r="E1924" t="s">
        <v>7609</v>
      </c>
      <c r="F1924" t="s">
        <v>3157</v>
      </c>
      <c r="G1924" t="s">
        <v>471</v>
      </c>
      <c r="H1924" t="s">
        <v>65</v>
      </c>
      <c r="I1924" t="s">
        <v>7610</v>
      </c>
      <c r="J1924" t="s">
        <v>2436</v>
      </c>
      <c r="K1924">
        <v>1</v>
      </c>
      <c r="L1924" t="s">
        <v>65</v>
      </c>
      <c r="M1924">
        <v>26</v>
      </c>
      <c r="N1924" t="s">
        <v>3588</v>
      </c>
      <c r="O1924" t="s">
        <v>824</v>
      </c>
      <c r="P1924" t="s">
        <v>38</v>
      </c>
    </row>
    <row r="1925" spans="1:16" x14ac:dyDescent="0.55000000000000004">
      <c r="A1925">
        <v>492522</v>
      </c>
      <c r="B1925" t="s">
        <v>2433</v>
      </c>
      <c r="C1925">
        <v>1924</v>
      </c>
      <c r="D1925" t="s">
        <v>7611</v>
      </c>
      <c r="E1925" t="s">
        <v>7612</v>
      </c>
      <c r="F1925" t="s">
        <v>7613</v>
      </c>
      <c r="G1925" t="s">
        <v>582</v>
      </c>
      <c r="H1925" t="s">
        <v>65</v>
      </c>
      <c r="I1925" t="s">
        <v>2669</v>
      </c>
      <c r="J1925" t="s">
        <v>2436</v>
      </c>
      <c r="K1925">
        <v>1</v>
      </c>
      <c r="L1925" t="s">
        <v>45</v>
      </c>
      <c r="M1925">
        <v>25</v>
      </c>
      <c r="N1925" t="s">
        <v>3352</v>
      </c>
      <c r="O1925" t="s">
        <v>7614</v>
      </c>
      <c r="P1925" t="s">
        <v>38</v>
      </c>
    </row>
    <row r="1926" spans="1:16" x14ac:dyDescent="0.55000000000000004">
      <c r="A1926">
        <v>492522</v>
      </c>
      <c r="B1926" t="s">
        <v>2433</v>
      </c>
      <c r="C1926">
        <v>1925</v>
      </c>
      <c r="D1926" t="s">
        <v>7615</v>
      </c>
      <c r="E1926" t="s">
        <v>7616</v>
      </c>
      <c r="F1926" t="s">
        <v>3879</v>
      </c>
      <c r="G1926" t="s">
        <v>582</v>
      </c>
      <c r="H1926" t="s">
        <v>65</v>
      </c>
      <c r="I1926" t="s">
        <v>2669</v>
      </c>
      <c r="J1926" t="s">
        <v>2436</v>
      </c>
      <c r="K1926">
        <v>1</v>
      </c>
      <c r="L1926" t="s">
        <v>65</v>
      </c>
      <c r="M1926">
        <v>26</v>
      </c>
      <c r="N1926" t="s">
        <v>88</v>
      </c>
      <c r="O1926" t="s">
        <v>61</v>
      </c>
      <c r="P1926" t="s">
        <v>38</v>
      </c>
    </row>
    <row r="1927" spans="1:16" x14ac:dyDescent="0.55000000000000004">
      <c r="A1927">
        <v>492522</v>
      </c>
      <c r="B1927" t="s">
        <v>2433</v>
      </c>
      <c r="C1927">
        <v>1926</v>
      </c>
      <c r="D1927" t="s">
        <v>7617</v>
      </c>
      <c r="E1927" t="s">
        <v>7618</v>
      </c>
      <c r="F1927" t="s">
        <v>5281</v>
      </c>
      <c r="G1927" t="s">
        <v>582</v>
      </c>
      <c r="H1927" t="s">
        <v>72</v>
      </c>
      <c r="I1927" t="s">
        <v>1773</v>
      </c>
      <c r="J1927" t="s">
        <v>2436</v>
      </c>
      <c r="K1927">
        <v>1</v>
      </c>
      <c r="L1927" t="s">
        <v>72</v>
      </c>
      <c r="M1927">
        <v>37</v>
      </c>
      <c r="N1927" t="s">
        <v>7619</v>
      </c>
      <c r="O1927" t="s">
        <v>2289</v>
      </c>
      <c r="P1927" t="s">
        <v>38</v>
      </c>
    </row>
    <row r="1928" spans="1:16" x14ac:dyDescent="0.55000000000000004">
      <c r="A1928">
        <v>492522</v>
      </c>
      <c r="B1928" t="s">
        <v>2433</v>
      </c>
      <c r="C1928">
        <v>1927</v>
      </c>
      <c r="D1928" t="s">
        <v>7620</v>
      </c>
      <c r="E1928" t="s">
        <v>7621</v>
      </c>
      <c r="F1928" t="s">
        <v>7622</v>
      </c>
      <c r="G1928" t="s">
        <v>582</v>
      </c>
      <c r="H1928" t="s">
        <v>108</v>
      </c>
      <c r="I1928" t="s">
        <v>2227</v>
      </c>
      <c r="J1928" t="s">
        <v>2436</v>
      </c>
      <c r="K1928">
        <v>1</v>
      </c>
      <c r="L1928" t="s">
        <v>45</v>
      </c>
      <c r="M1928">
        <v>25</v>
      </c>
      <c r="N1928" t="s">
        <v>3913</v>
      </c>
      <c r="O1928" t="s">
        <v>7623</v>
      </c>
      <c r="P1928" t="s">
        <v>38</v>
      </c>
    </row>
    <row r="1929" spans="1:16" x14ac:dyDescent="0.55000000000000004">
      <c r="A1929">
        <v>492522</v>
      </c>
      <c r="B1929" t="s">
        <v>2433</v>
      </c>
      <c r="C1929">
        <v>1928</v>
      </c>
      <c r="D1929" t="s">
        <v>7624</v>
      </c>
      <c r="E1929" t="s">
        <v>7625</v>
      </c>
      <c r="F1929" t="s">
        <v>6593</v>
      </c>
      <c r="G1929" t="s">
        <v>582</v>
      </c>
      <c r="H1929" t="s">
        <v>362</v>
      </c>
      <c r="I1929" t="s">
        <v>2639</v>
      </c>
      <c r="J1929" t="s">
        <v>2436</v>
      </c>
      <c r="K1929">
        <v>1</v>
      </c>
      <c r="L1929" t="s">
        <v>362</v>
      </c>
      <c r="M1929">
        <v>31</v>
      </c>
      <c r="N1929" t="s">
        <v>2548</v>
      </c>
      <c r="O1929" t="s">
        <v>1967</v>
      </c>
      <c r="P1929" t="s">
        <v>38</v>
      </c>
    </row>
    <row r="1930" spans="1:16" x14ac:dyDescent="0.55000000000000004">
      <c r="A1930">
        <v>492522</v>
      </c>
      <c r="B1930" t="s">
        <v>2433</v>
      </c>
      <c r="C1930">
        <v>1929</v>
      </c>
      <c r="D1930" t="s">
        <v>7626</v>
      </c>
      <c r="E1930" t="s">
        <v>7627</v>
      </c>
      <c r="F1930" t="s">
        <v>7628</v>
      </c>
      <c r="G1930" t="s">
        <v>582</v>
      </c>
      <c r="H1930" t="s">
        <v>45</v>
      </c>
      <c r="I1930" t="s">
        <v>7629</v>
      </c>
      <c r="J1930" t="s">
        <v>2436</v>
      </c>
      <c r="K1930">
        <v>1</v>
      </c>
      <c r="L1930" t="s">
        <v>45</v>
      </c>
      <c r="M1930">
        <v>25</v>
      </c>
      <c r="N1930" t="s">
        <v>7630</v>
      </c>
      <c r="O1930" t="s">
        <v>61</v>
      </c>
      <c r="P1930" t="s">
        <v>38</v>
      </c>
    </row>
    <row r="1931" spans="1:16" x14ac:dyDescent="0.55000000000000004">
      <c r="A1931">
        <v>492522</v>
      </c>
      <c r="B1931" t="s">
        <v>2433</v>
      </c>
      <c r="C1931">
        <v>1930</v>
      </c>
      <c r="D1931" t="s">
        <v>7631</v>
      </c>
      <c r="E1931" t="s">
        <v>7632</v>
      </c>
      <c r="F1931" t="s">
        <v>2415</v>
      </c>
      <c r="G1931" t="s">
        <v>582</v>
      </c>
      <c r="H1931" t="s">
        <v>65</v>
      </c>
      <c r="I1931" t="s">
        <v>2450</v>
      </c>
      <c r="J1931" t="s">
        <v>2436</v>
      </c>
      <c r="K1931">
        <v>1</v>
      </c>
      <c r="L1931" t="s">
        <v>65</v>
      </c>
      <c r="M1931">
        <v>26</v>
      </c>
      <c r="N1931" t="s">
        <v>1638</v>
      </c>
      <c r="O1931" t="s">
        <v>154</v>
      </c>
      <c r="P1931" t="s">
        <v>38</v>
      </c>
    </row>
    <row r="1932" spans="1:16" x14ac:dyDescent="0.55000000000000004">
      <c r="A1932">
        <v>492522</v>
      </c>
      <c r="B1932" t="s">
        <v>2433</v>
      </c>
      <c r="C1932">
        <v>1931</v>
      </c>
      <c r="D1932" t="s">
        <v>7633</v>
      </c>
      <c r="E1932" t="s">
        <v>7634</v>
      </c>
      <c r="F1932" t="s">
        <v>695</v>
      </c>
      <c r="G1932" t="s">
        <v>582</v>
      </c>
      <c r="H1932" t="s">
        <v>93</v>
      </c>
      <c r="I1932" t="s">
        <v>288</v>
      </c>
      <c r="J1932" t="s">
        <v>2436</v>
      </c>
      <c r="K1932">
        <v>1</v>
      </c>
      <c r="L1932" t="s">
        <v>93</v>
      </c>
      <c r="M1932">
        <v>28</v>
      </c>
      <c r="N1932" t="s">
        <v>2906</v>
      </c>
      <c r="O1932" t="s">
        <v>7635</v>
      </c>
      <c r="P1932" t="s">
        <v>38</v>
      </c>
    </row>
    <row r="1933" spans="1:16" x14ac:dyDescent="0.55000000000000004">
      <c r="A1933">
        <v>490054</v>
      </c>
      <c r="B1933" t="s">
        <v>4446</v>
      </c>
      <c r="C1933">
        <v>1932</v>
      </c>
      <c r="D1933" t="s">
        <v>7636</v>
      </c>
      <c r="E1933" t="s">
        <v>7637</v>
      </c>
      <c r="F1933" t="s">
        <v>2751</v>
      </c>
      <c r="G1933" t="s">
        <v>471</v>
      </c>
      <c r="H1933" t="s">
        <v>93</v>
      </c>
      <c r="I1933" t="s">
        <v>6064</v>
      </c>
      <c r="J1933" t="s">
        <v>7638</v>
      </c>
      <c r="K1933" t="s">
        <v>584</v>
      </c>
      <c r="L1933" t="s">
        <v>93</v>
      </c>
      <c r="M1933">
        <v>28</v>
      </c>
      <c r="N1933" t="s">
        <v>7639</v>
      </c>
      <c r="O1933" t="s">
        <v>121</v>
      </c>
      <c r="P1933" t="s">
        <v>38</v>
      </c>
    </row>
    <row r="1934" spans="1:16" x14ac:dyDescent="0.55000000000000004">
      <c r="A1934">
        <v>490054</v>
      </c>
      <c r="B1934" t="s">
        <v>4446</v>
      </c>
      <c r="C1934">
        <v>1933</v>
      </c>
      <c r="D1934" t="s">
        <v>7640</v>
      </c>
      <c r="E1934" t="s">
        <v>7641</v>
      </c>
      <c r="F1934" t="s">
        <v>7642</v>
      </c>
      <c r="G1934" t="s">
        <v>582</v>
      </c>
      <c r="H1934" t="s">
        <v>93</v>
      </c>
      <c r="I1934" t="s">
        <v>1223</v>
      </c>
      <c r="J1934" t="s">
        <v>295</v>
      </c>
      <c r="K1934" t="s">
        <v>584</v>
      </c>
      <c r="L1934" t="s">
        <v>93</v>
      </c>
      <c r="M1934">
        <v>28</v>
      </c>
      <c r="N1934" t="s">
        <v>422</v>
      </c>
      <c r="O1934" t="s">
        <v>828</v>
      </c>
      <c r="P1934" t="s">
        <v>38</v>
      </c>
    </row>
    <row r="1935" spans="1:16" x14ac:dyDescent="0.55000000000000004">
      <c r="A1935">
        <v>492201</v>
      </c>
      <c r="B1935" t="s">
        <v>6945</v>
      </c>
      <c r="C1935">
        <v>1934</v>
      </c>
      <c r="D1935" t="s">
        <v>7643</v>
      </c>
      <c r="E1935" t="s">
        <v>7644</v>
      </c>
      <c r="F1935" t="s">
        <v>671</v>
      </c>
      <c r="G1935" t="s">
        <v>582</v>
      </c>
      <c r="H1935" t="s">
        <v>362</v>
      </c>
      <c r="I1935" t="s">
        <v>7645</v>
      </c>
      <c r="J1935" t="s">
        <v>399</v>
      </c>
      <c r="K1935" t="s">
        <v>584</v>
      </c>
      <c r="L1935" t="s">
        <v>362</v>
      </c>
      <c r="M1935">
        <v>31</v>
      </c>
      <c r="N1935" t="s">
        <v>199</v>
      </c>
      <c r="O1935" t="s">
        <v>7646</v>
      </c>
      <c r="P1935" t="s">
        <v>38</v>
      </c>
    </row>
    <row r="1936" spans="1:16" x14ac:dyDescent="0.55000000000000004">
      <c r="A1936">
        <v>492329</v>
      </c>
      <c r="B1936" t="s">
        <v>6488</v>
      </c>
      <c r="C1936">
        <v>1935</v>
      </c>
      <c r="D1936" t="s">
        <v>7647</v>
      </c>
      <c r="E1936" t="s">
        <v>7648</v>
      </c>
      <c r="F1936" t="s">
        <v>7241</v>
      </c>
      <c r="G1936" t="s">
        <v>582</v>
      </c>
      <c r="H1936" t="s">
        <v>32</v>
      </c>
      <c r="I1936" t="s">
        <v>7649</v>
      </c>
      <c r="J1936" t="s">
        <v>7650</v>
      </c>
      <c r="K1936" t="s">
        <v>584</v>
      </c>
      <c r="L1936" t="s">
        <v>32</v>
      </c>
      <c r="M1936">
        <v>21</v>
      </c>
      <c r="N1936" t="s">
        <v>901</v>
      </c>
      <c r="O1936" t="s">
        <v>7651</v>
      </c>
      <c r="P1936" t="s">
        <v>38</v>
      </c>
    </row>
    <row r="1937" spans="1:16" x14ac:dyDescent="0.55000000000000004">
      <c r="A1937">
        <v>490053</v>
      </c>
      <c r="B1937" t="s">
        <v>3549</v>
      </c>
      <c r="C1937">
        <v>1936</v>
      </c>
      <c r="D1937" t="s">
        <v>7652</v>
      </c>
      <c r="E1937" t="s">
        <v>7653</v>
      </c>
      <c r="F1937" t="s">
        <v>621</v>
      </c>
      <c r="G1937" t="s">
        <v>582</v>
      </c>
      <c r="H1937" t="s">
        <v>93</v>
      </c>
      <c r="I1937" t="s">
        <v>7654</v>
      </c>
      <c r="J1937" t="s">
        <v>781</v>
      </c>
      <c r="K1937" t="s">
        <v>584</v>
      </c>
      <c r="L1937" t="s">
        <v>93</v>
      </c>
      <c r="M1937">
        <v>28</v>
      </c>
      <c r="N1937" t="s">
        <v>7655</v>
      </c>
      <c r="O1937" t="s">
        <v>5273</v>
      </c>
      <c r="P1937" t="s">
        <v>38</v>
      </c>
    </row>
    <row r="1938" spans="1:16" x14ac:dyDescent="0.55000000000000004">
      <c r="A1938">
        <v>490053</v>
      </c>
      <c r="B1938" t="s">
        <v>3549</v>
      </c>
      <c r="C1938">
        <v>1937</v>
      </c>
      <c r="D1938" t="s">
        <v>7656</v>
      </c>
      <c r="E1938" t="s">
        <v>7657</v>
      </c>
      <c r="F1938" t="s">
        <v>7549</v>
      </c>
      <c r="G1938" t="s">
        <v>582</v>
      </c>
      <c r="H1938" t="s">
        <v>93</v>
      </c>
      <c r="I1938" t="s">
        <v>7658</v>
      </c>
      <c r="J1938" t="s">
        <v>781</v>
      </c>
      <c r="K1938" t="s">
        <v>584</v>
      </c>
      <c r="L1938" t="s">
        <v>93</v>
      </c>
      <c r="M1938">
        <v>28</v>
      </c>
      <c r="N1938" t="s">
        <v>7659</v>
      </c>
      <c r="O1938" t="s">
        <v>7660</v>
      </c>
      <c r="P1938" t="s">
        <v>38</v>
      </c>
    </row>
    <row r="1939" spans="1:16" x14ac:dyDescent="0.55000000000000004">
      <c r="A1939">
        <v>490047</v>
      </c>
      <c r="B1939" t="s">
        <v>6825</v>
      </c>
      <c r="C1939">
        <v>1938</v>
      </c>
      <c r="D1939" t="s">
        <v>7661</v>
      </c>
      <c r="E1939" t="s">
        <v>7662</v>
      </c>
      <c r="F1939" t="s">
        <v>4155</v>
      </c>
      <c r="G1939" t="s">
        <v>582</v>
      </c>
      <c r="H1939" t="s">
        <v>100</v>
      </c>
      <c r="I1939" t="s">
        <v>4040</v>
      </c>
      <c r="J1939" t="s">
        <v>81</v>
      </c>
      <c r="K1939" t="s">
        <v>584</v>
      </c>
      <c r="L1939" t="s">
        <v>45</v>
      </c>
      <c r="M1939">
        <v>25</v>
      </c>
      <c r="N1939" t="s">
        <v>7663</v>
      </c>
      <c r="O1939" t="s">
        <v>638</v>
      </c>
      <c r="P1939" t="s">
        <v>38</v>
      </c>
    </row>
    <row r="1940" spans="1:16" x14ac:dyDescent="0.55000000000000004">
      <c r="A1940">
        <v>492213</v>
      </c>
      <c r="B1940" t="s">
        <v>1709</v>
      </c>
      <c r="C1940">
        <v>1939</v>
      </c>
      <c r="D1940" t="s">
        <v>7664</v>
      </c>
      <c r="E1940" t="s">
        <v>7665</v>
      </c>
      <c r="F1940" t="s">
        <v>5120</v>
      </c>
      <c r="G1940" t="s">
        <v>216</v>
      </c>
      <c r="H1940" t="s">
        <v>100</v>
      </c>
      <c r="I1940" t="s">
        <v>7666</v>
      </c>
      <c r="J1940" t="s">
        <v>1713</v>
      </c>
      <c r="K1940" t="s">
        <v>584</v>
      </c>
      <c r="L1940" t="s">
        <v>100</v>
      </c>
      <c r="M1940">
        <v>27</v>
      </c>
      <c r="N1940" t="s">
        <v>7667</v>
      </c>
      <c r="O1940" t="s">
        <v>128</v>
      </c>
      <c r="P1940" t="s">
        <v>38</v>
      </c>
    </row>
    <row r="1941" spans="1:16" x14ac:dyDescent="0.55000000000000004">
      <c r="A1941">
        <v>492213</v>
      </c>
      <c r="B1941" t="s">
        <v>1709</v>
      </c>
      <c r="C1941">
        <v>1940</v>
      </c>
      <c r="D1941" t="s">
        <v>7668</v>
      </c>
      <c r="E1941" t="s">
        <v>7669</v>
      </c>
      <c r="F1941" t="s">
        <v>2422</v>
      </c>
      <c r="G1941" t="s">
        <v>582</v>
      </c>
      <c r="H1941" t="s">
        <v>93</v>
      </c>
      <c r="I1941" t="s">
        <v>7670</v>
      </c>
      <c r="J1941" t="s">
        <v>781</v>
      </c>
      <c r="K1941" t="s">
        <v>584</v>
      </c>
      <c r="L1941" t="s">
        <v>93</v>
      </c>
      <c r="M1941">
        <v>28</v>
      </c>
      <c r="N1941" t="s">
        <v>127</v>
      </c>
      <c r="O1941" t="s">
        <v>4287</v>
      </c>
      <c r="P1941" t="s">
        <v>38</v>
      </c>
    </row>
    <row r="1942" spans="1:16" x14ac:dyDescent="0.55000000000000004">
      <c r="A1942">
        <v>492213</v>
      </c>
      <c r="B1942" t="s">
        <v>1709</v>
      </c>
      <c r="C1942">
        <v>1941</v>
      </c>
      <c r="D1942" t="s">
        <v>7671</v>
      </c>
      <c r="E1942" t="s">
        <v>7672</v>
      </c>
      <c r="F1942" t="s">
        <v>7673</v>
      </c>
      <c r="G1942" t="s">
        <v>582</v>
      </c>
      <c r="H1942" t="s">
        <v>100</v>
      </c>
      <c r="I1942" t="s">
        <v>7509</v>
      </c>
      <c r="J1942" t="s">
        <v>1713</v>
      </c>
      <c r="K1942" t="s">
        <v>584</v>
      </c>
      <c r="L1942" t="s">
        <v>100</v>
      </c>
      <c r="M1942">
        <v>27</v>
      </c>
      <c r="N1942" t="s">
        <v>270</v>
      </c>
      <c r="O1942" t="s">
        <v>1695</v>
      </c>
      <c r="P1942" t="s">
        <v>38</v>
      </c>
    </row>
    <row r="1943" spans="1:16" x14ac:dyDescent="0.55000000000000004">
      <c r="A1943">
        <v>492213</v>
      </c>
      <c r="B1943" t="s">
        <v>1709</v>
      </c>
      <c r="C1943">
        <v>1942</v>
      </c>
      <c r="D1943" t="s">
        <v>7674</v>
      </c>
      <c r="E1943" t="s">
        <v>7675</v>
      </c>
      <c r="F1943" t="s">
        <v>3996</v>
      </c>
      <c r="G1943" t="s">
        <v>582</v>
      </c>
      <c r="H1943" t="s">
        <v>362</v>
      </c>
      <c r="I1943" t="s">
        <v>7676</v>
      </c>
      <c r="J1943" t="s">
        <v>1713</v>
      </c>
      <c r="K1943" t="s">
        <v>584</v>
      </c>
      <c r="L1943" t="s">
        <v>362</v>
      </c>
      <c r="M1943">
        <v>31</v>
      </c>
      <c r="N1943" t="s">
        <v>1214</v>
      </c>
      <c r="O1943" t="s">
        <v>96</v>
      </c>
      <c r="P1943" t="s">
        <v>38</v>
      </c>
    </row>
    <row r="1944" spans="1:16" x14ac:dyDescent="0.55000000000000004">
      <c r="A1944">
        <v>492213</v>
      </c>
      <c r="B1944" t="s">
        <v>1709</v>
      </c>
      <c r="C1944">
        <v>1943</v>
      </c>
      <c r="D1944" t="s">
        <v>7677</v>
      </c>
      <c r="E1944" t="s">
        <v>7678</v>
      </c>
      <c r="F1944" t="s">
        <v>7679</v>
      </c>
      <c r="G1944" t="s">
        <v>582</v>
      </c>
      <c r="H1944" t="s">
        <v>100</v>
      </c>
      <c r="I1944" t="s">
        <v>7509</v>
      </c>
      <c r="J1944" t="s">
        <v>1713</v>
      </c>
      <c r="K1944" t="s">
        <v>584</v>
      </c>
      <c r="L1944" t="s">
        <v>100</v>
      </c>
      <c r="M1944">
        <v>27</v>
      </c>
      <c r="N1944" t="s">
        <v>6579</v>
      </c>
      <c r="O1944" t="s">
        <v>7680</v>
      </c>
      <c r="P1944" t="s">
        <v>38</v>
      </c>
    </row>
    <row r="1945" spans="1:16" x14ac:dyDescent="0.55000000000000004">
      <c r="A1945">
        <v>492213</v>
      </c>
      <c r="B1945" t="s">
        <v>1709</v>
      </c>
      <c r="C1945">
        <v>1944</v>
      </c>
      <c r="D1945" t="s">
        <v>7681</v>
      </c>
      <c r="E1945" t="s">
        <v>7682</v>
      </c>
      <c r="F1945" t="s">
        <v>7683</v>
      </c>
      <c r="G1945" t="s">
        <v>582</v>
      </c>
      <c r="H1945" t="s">
        <v>42</v>
      </c>
      <c r="I1945" t="s">
        <v>7684</v>
      </c>
      <c r="J1945" t="s">
        <v>1713</v>
      </c>
      <c r="K1945" t="s">
        <v>584</v>
      </c>
      <c r="L1945" t="s">
        <v>42</v>
      </c>
      <c r="M1945">
        <v>23</v>
      </c>
      <c r="N1945" t="s">
        <v>82</v>
      </c>
      <c r="O1945" t="s">
        <v>697</v>
      </c>
      <c r="P1945" t="s">
        <v>38</v>
      </c>
    </row>
    <row r="1946" spans="1:16" x14ac:dyDescent="0.55000000000000004">
      <c r="A1946">
        <v>492213</v>
      </c>
      <c r="B1946" t="s">
        <v>1709</v>
      </c>
      <c r="C1946">
        <v>1945</v>
      </c>
      <c r="D1946" t="s">
        <v>7685</v>
      </c>
      <c r="E1946" t="s">
        <v>7686</v>
      </c>
      <c r="F1946" t="s">
        <v>7597</v>
      </c>
      <c r="G1946" t="s">
        <v>582</v>
      </c>
      <c r="H1946" t="s">
        <v>93</v>
      </c>
      <c r="I1946" t="s">
        <v>7687</v>
      </c>
      <c r="J1946" t="s">
        <v>1713</v>
      </c>
      <c r="K1946" t="s">
        <v>584</v>
      </c>
      <c r="L1946" t="s">
        <v>93</v>
      </c>
      <c r="M1946">
        <v>28</v>
      </c>
      <c r="N1946" t="s">
        <v>60</v>
      </c>
      <c r="O1946" t="s">
        <v>206</v>
      </c>
      <c r="P1946" t="s">
        <v>38</v>
      </c>
    </row>
    <row r="1947" spans="1:16" x14ac:dyDescent="0.55000000000000004">
      <c r="A1947">
        <v>492213</v>
      </c>
      <c r="B1947" t="s">
        <v>1709</v>
      </c>
      <c r="C1947">
        <v>1946</v>
      </c>
      <c r="D1947" t="s">
        <v>7688</v>
      </c>
      <c r="E1947" t="s">
        <v>7689</v>
      </c>
      <c r="F1947" t="s">
        <v>7690</v>
      </c>
      <c r="G1947" t="s">
        <v>582</v>
      </c>
      <c r="H1947" t="s">
        <v>100</v>
      </c>
      <c r="I1947" t="s">
        <v>7691</v>
      </c>
      <c r="J1947" t="s">
        <v>1713</v>
      </c>
      <c r="K1947" t="s">
        <v>584</v>
      </c>
      <c r="L1947" t="s">
        <v>100</v>
      </c>
      <c r="M1947">
        <v>27</v>
      </c>
      <c r="N1947" t="s">
        <v>7692</v>
      </c>
      <c r="O1947" t="s">
        <v>76</v>
      </c>
      <c r="P1947" t="s">
        <v>38</v>
      </c>
    </row>
    <row r="1948" spans="1:16" x14ac:dyDescent="0.55000000000000004">
      <c r="A1948">
        <v>492213</v>
      </c>
      <c r="B1948" t="s">
        <v>1709</v>
      </c>
      <c r="C1948">
        <v>1947</v>
      </c>
      <c r="D1948" t="s">
        <v>7693</v>
      </c>
      <c r="E1948" t="s">
        <v>7694</v>
      </c>
      <c r="F1948" t="s">
        <v>7613</v>
      </c>
      <c r="G1948" t="s">
        <v>582</v>
      </c>
      <c r="H1948" t="s">
        <v>1229</v>
      </c>
      <c r="I1948" t="s">
        <v>7695</v>
      </c>
      <c r="J1948" t="s">
        <v>1713</v>
      </c>
      <c r="K1948" t="s">
        <v>584</v>
      </c>
      <c r="L1948" t="s">
        <v>1229</v>
      </c>
      <c r="M1948">
        <v>30</v>
      </c>
      <c r="N1948" t="s">
        <v>951</v>
      </c>
      <c r="O1948" t="s">
        <v>613</v>
      </c>
      <c r="P1948" t="s">
        <v>38</v>
      </c>
    </row>
    <row r="1949" spans="1:16" x14ac:dyDescent="0.55000000000000004">
      <c r="A1949">
        <v>492213</v>
      </c>
      <c r="B1949" t="s">
        <v>1709</v>
      </c>
      <c r="C1949">
        <v>1948</v>
      </c>
      <c r="D1949" t="s">
        <v>7696</v>
      </c>
      <c r="E1949" t="s">
        <v>7697</v>
      </c>
      <c r="F1949" t="s">
        <v>5267</v>
      </c>
      <c r="G1949" t="s">
        <v>582</v>
      </c>
      <c r="H1949" t="s">
        <v>93</v>
      </c>
      <c r="I1949" t="s">
        <v>7698</v>
      </c>
      <c r="J1949" t="s">
        <v>1713</v>
      </c>
      <c r="K1949" t="s">
        <v>584</v>
      </c>
      <c r="L1949" t="s">
        <v>93</v>
      </c>
      <c r="M1949">
        <v>28</v>
      </c>
      <c r="N1949" t="s">
        <v>7699</v>
      </c>
      <c r="O1949" t="s">
        <v>7700</v>
      </c>
      <c r="P1949" t="s">
        <v>38</v>
      </c>
    </row>
    <row r="1950" spans="1:16" x14ac:dyDescent="0.55000000000000004">
      <c r="A1950">
        <v>492213</v>
      </c>
      <c r="B1950" t="s">
        <v>1709</v>
      </c>
      <c r="C1950">
        <v>1949</v>
      </c>
      <c r="D1950" t="s">
        <v>7701</v>
      </c>
      <c r="E1950" t="s">
        <v>7702</v>
      </c>
      <c r="F1950" t="s">
        <v>7703</v>
      </c>
      <c r="G1950" t="s">
        <v>582</v>
      </c>
      <c r="H1950" t="s">
        <v>2563</v>
      </c>
      <c r="I1950" t="s">
        <v>7704</v>
      </c>
      <c r="J1950" t="s">
        <v>1713</v>
      </c>
      <c r="K1950" t="s">
        <v>584</v>
      </c>
      <c r="L1950" t="s">
        <v>2563</v>
      </c>
      <c r="M1950">
        <v>36</v>
      </c>
      <c r="N1950" t="s">
        <v>7705</v>
      </c>
      <c r="O1950" t="s">
        <v>1128</v>
      </c>
      <c r="P1950" t="s">
        <v>38</v>
      </c>
    </row>
    <row r="1951" spans="1:16" x14ac:dyDescent="0.55000000000000004">
      <c r="A1951">
        <v>492213</v>
      </c>
      <c r="B1951" t="s">
        <v>1709</v>
      </c>
      <c r="C1951">
        <v>1950</v>
      </c>
      <c r="D1951" t="s">
        <v>7706</v>
      </c>
      <c r="E1951" t="s">
        <v>7707</v>
      </c>
      <c r="F1951" t="s">
        <v>7487</v>
      </c>
      <c r="G1951" t="s">
        <v>582</v>
      </c>
      <c r="H1951" t="s">
        <v>158</v>
      </c>
      <c r="I1951" t="s">
        <v>7708</v>
      </c>
      <c r="J1951" t="s">
        <v>1713</v>
      </c>
      <c r="K1951" t="s">
        <v>584</v>
      </c>
      <c r="L1951" t="s">
        <v>100</v>
      </c>
      <c r="M1951">
        <v>27</v>
      </c>
      <c r="N1951" t="s">
        <v>7709</v>
      </c>
      <c r="O1951" t="s">
        <v>1190</v>
      </c>
      <c r="P1951" t="s">
        <v>38</v>
      </c>
    </row>
    <row r="1952" spans="1:16" x14ac:dyDescent="0.55000000000000004">
      <c r="A1952">
        <v>492213</v>
      </c>
      <c r="B1952" t="s">
        <v>1709</v>
      </c>
      <c r="C1952">
        <v>1951</v>
      </c>
      <c r="D1952" t="s">
        <v>7710</v>
      </c>
      <c r="E1952" t="s">
        <v>7711</v>
      </c>
      <c r="F1952" t="s">
        <v>5244</v>
      </c>
      <c r="G1952" t="s">
        <v>582</v>
      </c>
      <c r="H1952" t="s">
        <v>32</v>
      </c>
      <c r="I1952" t="s">
        <v>7712</v>
      </c>
      <c r="J1952" t="s">
        <v>1713</v>
      </c>
      <c r="K1952" t="s">
        <v>584</v>
      </c>
      <c r="L1952" t="s">
        <v>32</v>
      </c>
      <c r="M1952">
        <v>21</v>
      </c>
      <c r="N1952" t="s">
        <v>1225</v>
      </c>
      <c r="O1952" t="s">
        <v>598</v>
      </c>
      <c r="P1952" t="s">
        <v>38</v>
      </c>
    </row>
    <row r="1953" spans="1:16" x14ac:dyDescent="0.55000000000000004">
      <c r="A1953">
        <v>492213</v>
      </c>
      <c r="B1953" t="s">
        <v>1709</v>
      </c>
      <c r="C1953">
        <v>1952</v>
      </c>
      <c r="D1953" t="s">
        <v>7713</v>
      </c>
      <c r="E1953" t="s">
        <v>7714</v>
      </c>
      <c r="F1953" t="s">
        <v>7542</v>
      </c>
      <c r="G1953" t="s">
        <v>582</v>
      </c>
      <c r="H1953" t="s">
        <v>93</v>
      </c>
      <c r="I1953" t="s">
        <v>7715</v>
      </c>
      <c r="J1953" t="s">
        <v>1713</v>
      </c>
      <c r="K1953" t="s">
        <v>584</v>
      </c>
      <c r="L1953" t="s">
        <v>93</v>
      </c>
      <c r="M1953">
        <v>28</v>
      </c>
      <c r="N1953" t="s">
        <v>2973</v>
      </c>
      <c r="O1953" t="s">
        <v>7716</v>
      </c>
      <c r="P1953" t="s">
        <v>38</v>
      </c>
    </row>
    <row r="1954" spans="1:16" x14ac:dyDescent="0.55000000000000004">
      <c r="A1954">
        <v>492213</v>
      </c>
      <c r="B1954" t="s">
        <v>1709</v>
      </c>
      <c r="C1954">
        <v>1953</v>
      </c>
      <c r="D1954" t="s">
        <v>7717</v>
      </c>
      <c r="E1954" t="s">
        <v>7718</v>
      </c>
      <c r="F1954" t="s">
        <v>7719</v>
      </c>
      <c r="G1954" t="s">
        <v>582</v>
      </c>
      <c r="H1954" t="s">
        <v>100</v>
      </c>
      <c r="I1954" t="s">
        <v>7720</v>
      </c>
      <c r="J1954" t="s">
        <v>1713</v>
      </c>
      <c r="K1954" t="s">
        <v>584</v>
      </c>
      <c r="L1954" t="s">
        <v>100</v>
      </c>
      <c r="M1954">
        <v>27</v>
      </c>
      <c r="N1954" t="s">
        <v>1804</v>
      </c>
      <c r="O1954" t="s">
        <v>61</v>
      </c>
      <c r="P1954" t="s">
        <v>38</v>
      </c>
    </row>
    <row r="1955" spans="1:16" x14ac:dyDescent="0.55000000000000004">
      <c r="A1955">
        <v>492213</v>
      </c>
      <c r="B1955" t="s">
        <v>1709</v>
      </c>
      <c r="C1955">
        <v>1954</v>
      </c>
      <c r="D1955" t="s">
        <v>7721</v>
      </c>
      <c r="E1955" t="s">
        <v>7722</v>
      </c>
      <c r="F1955" t="s">
        <v>1242</v>
      </c>
      <c r="G1955" t="s">
        <v>582</v>
      </c>
      <c r="H1955" t="s">
        <v>93</v>
      </c>
      <c r="I1955" t="s">
        <v>7723</v>
      </c>
      <c r="J1955" t="s">
        <v>1713</v>
      </c>
      <c r="K1955" t="s">
        <v>584</v>
      </c>
      <c r="L1955" t="s">
        <v>100</v>
      </c>
      <c r="M1955">
        <v>27</v>
      </c>
      <c r="N1955" t="s">
        <v>1660</v>
      </c>
      <c r="O1955" t="s">
        <v>496</v>
      </c>
      <c r="P1955" t="s">
        <v>38</v>
      </c>
    </row>
    <row r="1956" spans="1:16" x14ac:dyDescent="0.55000000000000004">
      <c r="A1956">
        <v>492213</v>
      </c>
      <c r="B1956" t="s">
        <v>1709</v>
      </c>
      <c r="C1956">
        <v>1955</v>
      </c>
      <c r="D1956" t="s">
        <v>7724</v>
      </c>
      <c r="E1956" t="s">
        <v>2112</v>
      </c>
      <c r="F1956" t="s">
        <v>5151</v>
      </c>
      <c r="G1956" t="s">
        <v>471</v>
      </c>
      <c r="H1956" t="s">
        <v>983</v>
      </c>
      <c r="I1956" t="s">
        <v>7725</v>
      </c>
      <c r="J1956" t="s">
        <v>1713</v>
      </c>
      <c r="K1956" t="s">
        <v>584</v>
      </c>
      <c r="L1956" t="s">
        <v>983</v>
      </c>
      <c r="M1956">
        <v>38</v>
      </c>
      <c r="N1956" t="s">
        <v>1017</v>
      </c>
      <c r="O1956" t="s">
        <v>239</v>
      </c>
      <c r="P1956" t="s">
        <v>38</v>
      </c>
    </row>
    <row r="1957" spans="1:16" x14ac:dyDescent="0.55000000000000004">
      <c r="A1957">
        <v>492213</v>
      </c>
      <c r="B1957" t="s">
        <v>1709</v>
      </c>
      <c r="C1957">
        <v>1956</v>
      </c>
      <c r="D1957" t="s">
        <v>7726</v>
      </c>
      <c r="E1957" t="s">
        <v>7727</v>
      </c>
      <c r="F1957" t="s">
        <v>1188</v>
      </c>
      <c r="G1957" t="s">
        <v>582</v>
      </c>
      <c r="H1957" t="s">
        <v>262</v>
      </c>
      <c r="I1957" t="s">
        <v>7728</v>
      </c>
      <c r="J1957" t="s">
        <v>1713</v>
      </c>
      <c r="K1957" t="s">
        <v>584</v>
      </c>
      <c r="L1957" t="s">
        <v>262</v>
      </c>
      <c r="M1957">
        <v>35</v>
      </c>
      <c r="N1957" t="s">
        <v>4302</v>
      </c>
      <c r="O1957" t="s">
        <v>1453</v>
      </c>
      <c r="P1957" t="s">
        <v>38</v>
      </c>
    </row>
    <row r="1958" spans="1:16" x14ac:dyDescent="0.55000000000000004">
      <c r="A1958">
        <v>492213</v>
      </c>
      <c r="B1958" t="s">
        <v>1709</v>
      </c>
      <c r="C1958">
        <v>1957</v>
      </c>
      <c r="D1958" t="s">
        <v>7729</v>
      </c>
      <c r="E1958" t="s">
        <v>7730</v>
      </c>
      <c r="F1958" t="s">
        <v>7731</v>
      </c>
      <c r="G1958" t="s">
        <v>582</v>
      </c>
      <c r="H1958" t="s">
        <v>42</v>
      </c>
      <c r="I1958" t="s">
        <v>2777</v>
      </c>
      <c r="J1958" t="s">
        <v>1713</v>
      </c>
      <c r="K1958" t="s">
        <v>584</v>
      </c>
      <c r="L1958" t="s">
        <v>42</v>
      </c>
      <c r="M1958">
        <v>23</v>
      </c>
      <c r="N1958" t="s">
        <v>2977</v>
      </c>
      <c r="O1958" t="s">
        <v>7732</v>
      </c>
      <c r="P1958" t="s">
        <v>38</v>
      </c>
    </row>
    <row r="1959" spans="1:16" x14ac:dyDescent="0.55000000000000004">
      <c r="A1959">
        <v>492213</v>
      </c>
      <c r="B1959" t="s">
        <v>1709</v>
      </c>
      <c r="C1959">
        <v>1958</v>
      </c>
      <c r="D1959" t="s">
        <v>7733</v>
      </c>
      <c r="E1959" t="s">
        <v>7734</v>
      </c>
      <c r="F1959" t="s">
        <v>7735</v>
      </c>
      <c r="G1959" t="s">
        <v>582</v>
      </c>
      <c r="H1959" t="s">
        <v>100</v>
      </c>
      <c r="I1959" t="s">
        <v>1090</v>
      </c>
      <c r="J1959" t="s">
        <v>1713</v>
      </c>
      <c r="K1959" t="s">
        <v>584</v>
      </c>
      <c r="L1959" t="s">
        <v>100</v>
      </c>
      <c r="M1959">
        <v>27</v>
      </c>
      <c r="N1959" t="s">
        <v>728</v>
      </c>
      <c r="O1959" t="s">
        <v>76</v>
      </c>
      <c r="P1959" t="s">
        <v>38</v>
      </c>
    </row>
    <row r="1960" spans="1:16" x14ac:dyDescent="0.55000000000000004">
      <c r="A1960">
        <v>492213</v>
      </c>
      <c r="B1960" t="s">
        <v>1709</v>
      </c>
      <c r="C1960">
        <v>1959</v>
      </c>
      <c r="D1960" t="s">
        <v>7736</v>
      </c>
      <c r="E1960" t="s">
        <v>7737</v>
      </c>
      <c r="F1960" t="s">
        <v>7594</v>
      </c>
      <c r="G1960" t="s">
        <v>582</v>
      </c>
      <c r="H1960" t="s">
        <v>93</v>
      </c>
      <c r="I1960" t="s">
        <v>1922</v>
      </c>
      <c r="J1960" t="s">
        <v>1713</v>
      </c>
      <c r="K1960" t="s">
        <v>584</v>
      </c>
      <c r="L1960" t="s">
        <v>93</v>
      </c>
      <c r="M1960">
        <v>28</v>
      </c>
      <c r="N1960" t="s">
        <v>901</v>
      </c>
      <c r="O1960" t="s">
        <v>440</v>
      </c>
      <c r="P1960" t="s">
        <v>38</v>
      </c>
    </row>
    <row r="1961" spans="1:16" x14ac:dyDescent="0.55000000000000004">
      <c r="A1961">
        <v>492213</v>
      </c>
      <c r="B1961" t="s">
        <v>1709</v>
      </c>
      <c r="C1961">
        <v>1960</v>
      </c>
      <c r="D1961" t="s">
        <v>7738</v>
      </c>
      <c r="E1961" t="s">
        <v>7739</v>
      </c>
      <c r="F1961" t="s">
        <v>7135</v>
      </c>
      <c r="G1961" t="s">
        <v>582</v>
      </c>
      <c r="H1961" t="s">
        <v>93</v>
      </c>
      <c r="I1961" t="s">
        <v>7740</v>
      </c>
      <c r="J1961" t="s">
        <v>1713</v>
      </c>
      <c r="K1961" t="s">
        <v>584</v>
      </c>
      <c r="L1961" t="s">
        <v>93</v>
      </c>
      <c r="M1961">
        <v>28</v>
      </c>
      <c r="N1961" t="s">
        <v>1555</v>
      </c>
      <c r="O1961" t="s">
        <v>2025</v>
      </c>
      <c r="P1961" t="s">
        <v>38</v>
      </c>
    </row>
    <row r="1962" spans="1:16" x14ac:dyDescent="0.55000000000000004">
      <c r="A1962">
        <v>492213</v>
      </c>
      <c r="B1962" t="s">
        <v>1709</v>
      </c>
      <c r="C1962">
        <v>1961</v>
      </c>
      <c r="D1962" t="s">
        <v>7741</v>
      </c>
      <c r="E1962" t="s">
        <v>7742</v>
      </c>
      <c r="F1962" t="s">
        <v>7743</v>
      </c>
      <c r="G1962" t="s">
        <v>582</v>
      </c>
      <c r="H1962" t="s">
        <v>72</v>
      </c>
      <c r="I1962" t="s">
        <v>1238</v>
      </c>
      <c r="J1962" t="s">
        <v>1713</v>
      </c>
      <c r="K1962" t="s">
        <v>584</v>
      </c>
      <c r="L1962" t="s">
        <v>72</v>
      </c>
      <c r="M1962">
        <v>37</v>
      </c>
      <c r="N1962" t="s">
        <v>7744</v>
      </c>
      <c r="O1962" t="s">
        <v>121</v>
      </c>
      <c r="P1962" t="s">
        <v>38</v>
      </c>
    </row>
    <row r="1963" spans="1:16" x14ac:dyDescent="0.55000000000000004">
      <c r="A1963">
        <v>492213</v>
      </c>
      <c r="B1963" t="s">
        <v>1709</v>
      </c>
      <c r="C1963">
        <v>1962</v>
      </c>
      <c r="D1963" t="s">
        <v>7745</v>
      </c>
      <c r="E1963" t="s">
        <v>7746</v>
      </c>
      <c r="F1963" t="s">
        <v>7747</v>
      </c>
      <c r="G1963" t="s">
        <v>582</v>
      </c>
      <c r="H1963" t="s">
        <v>100</v>
      </c>
      <c r="I1963" t="s">
        <v>7509</v>
      </c>
      <c r="J1963" t="s">
        <v>1713</v>
      </c>
      <c r="K1963" t="s">
        <v>584</v>
      </c>
      <c r="L1963" t="s">
        <v>100</v>
      </c>
      <c r="M1963">
        <v>27</v>
      </c>
      <c r="N1963" t="s">
        <v>542</v>
      </c>
      <c r="O1963" t="s">
        <v>598</v>
      </c>
      <c r="P1963" t="s">
        <v>38</v>
      </c>
    </row>
    <row r="1964" spans="1:16" x14ac:dyDescent="0.55000000000000004">
      <c r="A1964">
        <v>492213</v>
      </c>
      <c r="B1964" t="s">
        <v>1709</v>
      </c>
      <c r="C1964">
        <v>1963</v>
      </c>
      <c r="D1964" t="s">
        <v>7748</v>
      </c>
      <c r="E1964" t="s">
        <v>7749</v>
      </c>
      <c r="F1964" t="s">
        <v>7750</v>
      </c>
      <c r="G1964" t="s">
        <v>582</v>
      </c>
      <c r="H1964" t="s">
        <v>72</v>
      </c>
      <c r="I1964" t="s">
        <v>1488</v>
      </c>
      <c r="J1964" t="s">
        <v>1713</v>
      </c>
      <c r="K1964" t="s">
        <v>584</v>
      </c>
      <c r="L1964" t="s">
        <v>72</v>
      </c>
      <c r="M1964">
        <v>37</v>
      </c>
      <c r="N1964" t="s">
        <v>445</v>
      </c>
      <c r="O1964" t="s">
        <v>7751</v>
      </c>
      <c r="P1964" t="s">
        <v>38</v>
      </c>
    </row>
    <row r="1965" spans="1:16" x14ac:dyDescent="0.55000000000000004">
      <c r="A1965">
        <v>492213</v>
      </c>
      <c r="B1965" t="s">
        <v>1709</v>
      </c>
      <c r="C1965">
        <v>1964</v>
      </c>
      <c r="D1965" t="s">
        <v>7752</v>
      </c>
      <c r="E1965" t="s">
        <v>7753</v>
      </c>
      <c r="F1965" t="s">
        <v>1208</v>
      </c>
      <c r="G1965" t="s">
        <v>582</v>
      </c>
      <c r="H1965" t="s">
        <v>983</v>
      </c>
      <c r="I1965" t="s">
        <v>2034</v>
      </c>
      <c r="J1965" t="s">
        <v>1713</v>
      </c>
      <c r="K1965" t="s">
        <v>584</v>
      </c>
      <c r="L1965" t="s">
        <v>983</v>
      </c>
      <c r="M1965">
        <v>38</v>
      </c>
      <c r="N1965" t="s">
        <v>3276</v>
      </c>
      <c r="O1965" t="s">
        <v>7754</v>
      </c>
      <c r="P1965" t="s">
        <v>38</v>
      </c>
    </row>
    <row r="1966" spans="1:16" x14ac:dyDescent="0.55000000000000004">
      <c r="A1966">
        <v>492213</v>
      </c>
      <c r="B1966" t="s">
        <v>1709</v>
      </c>
      <c r="C1966">
        <v>1965</v>
      </c>
      <c r="D1966" t="s">
        <v>7755</v>
      </c>
      <c r="E1966" t="s">
        <v>7756</v>
      </c>
      <c r="F1966" t="s">
        <v>2425</v>
      </c>
      <c r="G1966" t="s">
        <v>582</v>
      </c>
      <c r="H1966" t="s">
        <v>100</v>
      </c>
      <c r="I1966" t="s">
        <v>4326</v>
      </c>
      <c r="J1966" t="s">
        <v>1713</v>
      </c>
      <c r="K1966" t="s">
        <v>584</v>
      </c>
      <c r="L1966" t="s">
        <v>100</v>
      </c>
      <c r="M1966">
        <v>27</v>
      </c>
      <c r="N1966" t="s">
        <v>270</v>
      </c>
      <c r="O1966" t="s">
        <v>193</v>
      </c>
      <c r="P1966" t="s">
        <v>38</v>
      </c>
    </row>
    <row r="1967" spans="1:16" x14ac:dyDescent="0.55000000000000004">
      <c r="A1967">
        <v>492213</v>
      </c>
      <c r="B1967" t="s">
        <v>1709</v>
      </c>
      <c r="C1967">
        <v>1966</v>
      </c>
      <c r="D1967" t="s">
        <v>7757</v>
      </c>
      <c r="E1967" t="s">
        <v>7758</v>
      </c>
      <c r="F1967" t="s">
        <v>7759</v>
      </c>
      <c r="G1967" t="s">
        <v>582</v>
      </c>
      <c r="H1967" t="s">
        <v>93</v>
      </c>
      <c r="I1967" t="s">
        <v>1790</v>
      </c>
      <c r="J1967" t="s">
        <v>1713</v>
      </c>
      <c r="K1967" t="s">
        <v>584</v>
      </c>
      <c r="L1967" t="s">
        <v>93</v>
      </c>
      <c r="M1967">
        <v>28</v>
      </c>
      <c r="N1967" t="s">
        <v>2374</v>
      </c>
      <c r="O1967" t="s">
        <v>7760</v>
      </c>
      <c r="P1967" t="s">
        <v>38</v>
      </c>
    </row>
    <row r="1968" spans="1:16" x14ac:dyDescent="0.55000000000000004">
      <c r="A1968">
        <v>492213</v>
      </c>
      <c r="B1968" t="s">
        <v>1709</v>
      </c>
      <c r="C1968">
        <v>1967</v>
      </c>
      <c r="D1968" t="s">
        <v>7761</v>
      </c>
      <c r="E1968" t="s">
        <v>7762</v>
      </c>
      <c r="F1968" t="s">
        <v>5660</v>
      </c>
      <c r="G1968" t="s">
        <v>582</v>
      </c>
      <c r="H1968" t="s">
        <v>100</v>
      </c>
      <c r="I1968" t="s">
        <v>3679</v>
      </c>
      <c r="J1968" t="s">
        <v>1713</v>
      </c>
      <c r="K1968" t="s">
        <v>584</v>
      </c>
      <c r="L1968" t="s">
        <v>100</v>
      </c>
      <c r="M1968">
        <v>27</v>
      </c>
      <c r="N1968" t="s">
        <v>7763</v>
      </c>
      <c r="O1968" t="s">
        <v>598</v>
      </c>
      <c r="P1968" t="s">
        <v>38</v>
      </c>
    </row>
    <row r="1969" spans="1:16" x14ac:dyDescent="0.55000000000000004">
      <c r="A1969">
        <v>492213</v>
      </c>
      <c r="B1969" t="s">
        <v>1709</v>
      </c>
      <c r="C1969">
        <v>1968</v>
      </c>
      <c r="D1969" t="s">
        <v>7764</v>
      </c>
      <c r="E1969" t="s">
        <v>7765</v>
      </c>
      <c r="F1969" t="s">
        <v>7766</v>
      </c>
      <c r="G1969" t="s">
        <v>582</v>
      </c>
      <c r="H1969" t="s">
        <v>72</v>
      </c>
      <c r="I1969" t="s">
        <v>7767</v>
      </c>
      <c r="J1969" t="s">
        <v>1713</v>
      </c>
      <c r="K1969" t="s">
        <v>584</v>
      </c>
      <c r="L1969" t="s">
        <v>72</v>
      </c>
      <c r="M1969">
        <v>37</v>
      </c>
      <c r="N1969" t="s">
        <v>394</v>
      </c>
      <c r="O1969" t="s">
        <v>206</v>
      </c>
      <c r="P1969" t="s">
        <v>38</v>
      </c>
    </row>
    <row r="1970" spans="1:16" x14ac:dyDescent="0.55000000000000004">
      <c r="A1970">
        <v>492213</v>
      </c>
      <c r="B1970" t="s">
        <v>1709</v>
      </c>
      <c r="C1970">
        <v>1969</v>
      </c>
      <c r="D1970" t="s">
        <v>7768</v>
      </c>
      <c r="E1970" t="s">
        <v>7769</v>
      </c>
      <c r="F1970" t="s">
        <v>6728</v>
      </c>
      <c r="G1970" t="s">
        <v>582</v>
      </c>
      <c r="H1970" t="s">
        <v>100</v>
      </c>
      <c r="I1970" t="s">
        <v>1053</v>
      </c>
      <c r="J1970" t="s">
        <v>1713</v>
      </c>
      <c r="K1970" t="s">
        <v>584</v>
      </c>
      <c r="L1970" t="s">
        <v>100</v>
      </c>
      <c r="M1970">
        <v>27</v>
      </c>
      <c r="N1970" t="s">
        <v>7770</v>
      </c>
      <c r="O1970" t="s">
        <v>1774</v>
      </c>
      <c r="P1970" t="s">
        <v>38</v>
      </c>
    </row>
    <row r="1971" spans="1:16" x14ac:dyDescent="0.55000000000000004">
      <c r="A1971">
        <v>492213</v>
      </c>
      <c r="B1971" t="s">
        <v>1709</v>
      </c>
      <c r="C1971">
        <v>1970</v>
      </c>
      <c r="D1971" t="s">
        <v>7771</v>
      </c>
      <c r="E1971" t="s">
        <v>7772</v>
      </c>
      <c r="F1971" t="s">
        <v>5644</v>
      </c>
      <c r="G1971" t="s">
        <v>582</v>
      </c>
      <c r="H1971" t="s">
        <v>100</v>
      </c>
      <c r="I1971" t="s">
        <v>7773</v>
      </c>
      <c r="J1971" t="s">
        <v>1713</v>
      </c>
      <c r="K1971" t="s">
        <v>584</v>
      </c>
      <c r="L1971" t="s">
        <v>100</v>
      </c>
      <c r="M1971">
        <v>27</v>
      </c>
      <c r="N1971" t="s">
        <v>7774</v>
      </c>
      <c r="O1971" t="s">
        <v>76</v>
      </c>
      <c r="P1971" t="s">
        <v>38</v>
      </c>
    </row>
    <row r="1972" spans="1:16" x14ac:dyDescent="0.55000000000000004">
      <c r="A1972">
        <v>492213</v>
      </c>
      <c r="B1972" t="s">
        <v>1709</v>
      </c>
      <c r="C1972">
        <v>1971</v>
      </c>
      <c r="D1972" t="s">
        <v>7775</v>
      </c>
      <c r="E1972" t="s">
        <v>7776</v>
      </c>
      <c r="F1972" t="s">
        <v>5306</v>
      </c>
      <c r="G1972" t="s">
        <v>582</v>
      </c>
      <c r="H1972" t="s">
        <v>100</v>
      </c>
      <c r="I1972" t="s">
        <v>1090</v>
      </c>
      <c r="J1972" t="s">
        <v>1713</v>
      </c>
      <c r="K1972" t="s">
        <v>584</v>
      </c>
      <c r="L1972" t="s">
        <v>100</v>
      </c>
      <c r="M1972">
        <v>27</v>
      </c>
      <c r="N1972" t="s">
        <v>6891</v>
      </c>
      <c r="O1972" t="s">
        <v>7777</v>
      </c>
      <c r="P1972" t="s">
        <v>38</v>
      </c>
    </row>
    <row r="1973" spans="1:16" x14ac:dyDescent="0.55000000000000004">
      <c r="A1973">
        <v>492213</v>
      </c>
      <c r="B1973" t="s">
        <v>1709</v>
      </c>
      <c r="C1973">
        <v>1972</v>
      </c>
      <c r="D1973" t="s">
        <v>7778</v>
      </c>
      <c r="E1973" t="s">
        <v>7779</v>
      </c>
      <c r="F1973" t="s">
        <v>7780</v>
      </c>
      <c r="G1973" t="s">
        <v>582</v>
      </c>
      <c r="H1973" t="s">
        <v>3077</v>
      </c>
      <c r="I1973" t="s">
        <v>7781</v>
      </c>
      <c r="J1973" t="s">
        <v>1713</v>
      </c>
      <c r="K1973" t="s">
        <v>584</v>
      </c>
      <c r="L1973" t="s">
        <v>3077</v>
      </c>
      <c r="M1973" t="s">
        <v>3079</v>
      </c>
      <c r="N1973" t="s">
        <v>7782</v>
      </c>
      <c r="O1973" t="s">
        <v>1896</v>
      </c>
      <c r="P1973" t="s">
        <v>38</v>
      </c>
    </row>
    <row r="1974" spans="1:16" x14ac:dyDescent="0.55000000000000004">
      <c r="A1974">
        <v>492213</v>
      </c>
      <c r="B1974" t="s">
        <v>1709</v>
      </c>
      <c r="C1974">
        <v>1973</v>
      </c>
      <c r="D1974" t="s">
        <v>7783</v>
      </c>
      <c r="E1974" t="s">
        <v>7784</v>
      </c>
      <c r="F1974" t="s">
        <v>7785</v>
      </c>
      <c r="G1974" t="s">
        <v>582</v>
      </c>
      <c r="H1974" t="s">
        <v>100</v>
      </c>
      <c r="I1974" t="s">
        <v>101</v>
      </c>
      <c r="J1974" t="s">
        <v>1713</v>
      </c>
      <c r="K1974" t="s">
        <v>584</v>
      </c>
      <c r="L1974" t="s">
        <v>100</v>
      </c>
      <c r="M1974">
        <v>27</v>
      </c>
      <c r="N1974" t="s">
        <v>7786</v>
      </c>
      <c r="O1974" t="s">
        <v>47</v>
      </c>
      <c r="P1974" t="s">
        <v>38</v>
      </c>
    </row>
    <row r="1975" spans="1:16" x14ac:dyDescent="0.55000000000000004">
      <c r="A1975">
        <v>492213</v>
      </c>
      <c r="B1975" t="s">
        <v>1709</v>
      </c>
      <c r="C1975">
        <v>1974</v>
      </c>
      <c r="D1975" t="s">
        <v>7787</v>
      </c>
      <c r="E1975" t="s">
        <v>7788</v>
      </c>
      <c r="F1975" t="s">
        <v>5289</v>
      </c>
      <c r="G1975" t="s">
        <v>582</v>
      </c>
      <c r="H1975" t="s">
        <v>158</v>
      </c>
      <c r="I1975" t="s">
        <v>7789</v>
      </c>
      <c r="J1975" t="s">
        <v>781</v>
      </c>
      <c r="K1975" t="s">
        <v>584</v>
      </c>
      <c r="L1975" t="s">
        <v>158</v>
      </c>
      <c r="M1975">
        <v>24</v>
      </c>
      <c r="N1975" t="s">
        <v>3444</v>
      </c>
      <c r="O1975" t="s">
        <v>652</v>
      </c>
      <c r="P1975" t="s">
        <v>38</v>
      </c>
    </row>
    <row r="1976" spans="1:16" x14ac:dyDescent="0.55000000000000004">
      <c r="A1976">
        <v>492213</v>
      </c>
      <c r="B1976" t="s">
        <v>1709</v>
      </c>
      <c r="C1976">
        <v>1975</v>
      </c>
      <c r="D1976" t="s">
        <v>7790</v>
      </c>
      <c r="E1976" t="s">
        <v>7791</v>
      </c>
      <c r="F1976" t="s">
        <v>6728</v>
      </c>
      <c r="G1976" t="s">
        <v>582</v>
      </c>
      <c r="H1976" t="s">
        <v>386</v>
      </c>
      <c r="I1976" t="s">
        <v>7792</v>
      </c>
      <c r="J1976" t="s">
        <v>1713</v>
      </c>
      <c r="K1976" t="s">
        <v>584</v>
      </c>
      <c r="L1976" t="s">
        <v>386</v>
      </c>
      <c r="M1976" t="s">
        <v>388</v>
      </c>
      <c r="N1976" t="s">
        <v>6543</v>
      </c>
      <c r="O1976" t="s">
        <v>7793</v>
      </c>
      <c r="P1976" t="s">
        <v>38</v>
      </c>
    </row>
    <row r="1977" spans="1:16" x14ac:dyDescent="0.55000000000000004">
      <c r="A1977">
        <v>492213</v>
      </c>
      <c r="B1977" t="s">
        <v>1709</v>
      </c>
      <c r="C1977">
        <v>1976</v>
      </c>
      <c r="D1977" t="s">
        <v>7794</v>
      </c>
      <c r="E1977" t="s">
        <v>7795</v>
      </c>
      <c r="F1977" t="s">
        <v>7796</v>
      </c>
      <c r="G1977" t="s">
        <v>582</v>
      </c>
      <c r="H1977" t="s">
        <v>32</v>
      </c>
      <c r="I1977" t="s">
        <v>33</v>
      </c>
      <c r="J1977" t="s">
        <v>1713</v>
      </c>
      <c r="K1977" t="s">
        <v>584</v>
      </c>
      <c r="L1977" t="s">
        <v>32</v>
      </c>
      <c r="M1977">
        <v>21</v>
      </c>
      <c r="N1977" t="s">
        <v>5159</v>
      </c>
      <c r="O1977" t="s">
        <v>239</v>
      </c>
      <c r="P1977" t="s">
        <v>38</v>
      </c>
    </row>
    <row r="1978" spans="1:16" x14ac:dyDescent="0.55000000000000004">
      <c r="A1978">
        <v>492213</v>
      </c>
      <c r="B1978" t="s">
        <v>1709</v>
      </c>
      <c r="C1978">
        <v>1977</v>
      </c>
      <c r="D1978" t="s">
        <v>7797</v>
      </c>
      <c r="E1978" t="s">
        <v>7798</v>
      </c>
      <c r="F1978" t="s">
        <v>7799</v>
      </c>
      <c r="G1978" t="s">
        <v>582</v>
      </c>
      <c r="H1978" t="s">
        <v>158</v>
      </c>
      <c r="I1978" t="s">
        <v>7800</v>
      </c>
      <c r="J1978" t="s">
        <v>1713</v>
      </c>
      <c r="K1978" t="s">
        <v>584</v>
      </c>
      <c r="L1978" t="s">
        <v>158</v>
      </c>
      <c r="M1978">
        <v>24</v>
      </c>
      <c r="N1978" t="s">
        <v>7801</v>
      </c>
      <c r="O1978" t="s">
        <v>7802</v>
      </c>
      <c r="P1978" t="s">
        <v>38</v>
      </c>
    </row>
    <row r="1979" spans="1:16" x14ac:dyDescent="0.55000000000000004">
      <c r="A1979">
        <v>492213</v>
      </c>
      <c r="B1979" t="s">
        <v>1709</v>
      </c>
      <c r="C1979">
        <v>1978</v>
      </c>
      <c r="D1979" t="s">
        <v>7803</v>
      </c>
      <c r="E1979" t="s">
        <v>7804</v>
      </c>
      <c r="F1979" t="s">
        <v>7805</v>
      </c>
      <c r="G1979" t="s">
        <v>582</v>
      </c>
      <c r="H1979" t="s">
        <v>51</v>
      </c>
      <c r="I1979" t="s">
        <v>1777</v>
      </c>
      <c r="J1979" t="s">
        <v>1713</v>
      </c>
      <c r="K1979" t="s">
        <v>584</v>
      </c>
      <c r="L1979" t="s">
        <v>51</v>
      </c>
      <c r="M1979">
        <v>29</v>
      </c>
      <c r="N1979" t="s">
        <v>2949</v>
      </c>
      <c r="O1979" t="s">
        <v>61</v>
      </c>
      <c r="P1979" t="s">
        <v>38</v>
      </c>
    </row>
    <row r="1980" spans="1:16" x14ac:dyDescent="0.55000000000000004">
      <c r="A1980">
        <v>492213</v>
      </c>
      <c r="B1980" t="s">
        <v>1709</v>
      </c>
      <c r="C1980">
        <v>1979</v>
      </c>
      <c r="D1980" t="s">
        <v>7806</v>
      </c>
      <c r="E1980" t="s">
        <v>7807</v>
      </c>
      <c r="F1980" t="s">
        <v>7613</v>
      </c>
      <c r="G1980" t="s">
        <v>582</v>
      </c>
      <c r="H1980" t="s">
        <v>1005</v>
      </c>
      <c r="I1980" t="s">
        <v>7808</v>
      </c>
      <c r="J1980" t="s">
        <v>1713</v>
      </c>
      <c r="K1980" t="s">
        <v>584</v>
      </c>
      <c r="L1980" t="s">
        <v>1005</v>
      </c>
      <c r="M1980">
        <v>10</v>
      </c>
      <c r="N1980" t="s">
        <v>1027</v>
      </c>
      <c r="O1980" t="s">
        <v>1500</v>
      </c>
      <c r="P1980" t="s">
        <v>38</v>
      </c>
    </row>
    <row r="1981" spans="1:16" x14ac:dyDescent="0.55000000000000004">
      <c r="A1981">
        <v>492213</v>
      </c>
      <c r="B1981" t="s">
        <v>1709</v>
      </c>
      <c r="C1981">
        <v>1980</v>
      </c>
      <c r="D1981" t="s">
        <v>7809</v>
      </c>
      <c r="E1981" t="s">
        <v>7810</v>
      </c>
      <c r="F1981" t="s">
        <v>7811</v>
      </c>
      <c r="G1981" t="s">
        <v>582</v>
      </c>
      <c r="H1981" t="s">
        <v>386</v>
      </c>
      <c r="I1981" t="s">
        <v>7792</v>
      </c>
      <c r="J1981" t="s">
        <v>1713</v>
      </c>
      <c r="K1981" t="s">
        <v>584</v>
      </c>
      <c r="L1981" t="s">
        <v>386</v>
      </c>
      <c r="M1981" t="s">
        <v>388</v>
      </c>
      <c r="N1981" t="s">
        <v>3276</v>
      </c>
      <c r="O1981" t="s">
        <v>971</v>
      </c>
      <c r="P1981" t="s">
        <v>38</v>
      </c>
    </row>
    <row r="1982" spans="1:16" x14ac:dyDescent="0.55000000000000004">
      <c r="A1982">
        <v>492249</v>
      </c>
      <c r="B1982" t="s">
        <v>3696</v>
      </c>
      <c r="C1982">
        <v>1981</v>
      </c>
      <c r="D1982" t="s">
        <v>7812</v>
      </c>
      <c r="E1982" t="s">
        <v>7813</v>
      </c>
      <c r="F1982" t="s">
        <v>7814</v>
      </c>
      <c r="G1982" t="s">
        <v>582</v>
      </c>
      <c r="H1982" t="s">
        <v>93</v>
      </c>
      <c r="I1982" t="s">
        <v>288</v>
      </c>
      <c r="J1982" t="s">
        <v>1713</v>
      </c>
      <c r="K1982" t="s">
        <v>584</v>
      </c>
      <c r="L1982" t="s">
        <v>93</v>
      </c>
      <c r="M1982">
        <v>28</v>
      </c>
      <c r="N1982" t="s">
        <v>6299</v>
      </c>
      <c r="O1982" t="s">
        <v>1950</v>
      </c>
      <c r="P1982" t="s">
        <v>38</v>
      </c>
    </row>
    <row r="1983" spans="1:16" x14ac:dyDescent="0.55000000000000004">
      <c r="A1983">
        <v>492249</v>
      </c>
      <c r="B1983" t="s">
        <v>3696</v>
      </c>
      <c r="C1983">
        <v>1982</v>
      </c>
      <c r="D1983" t="s">
        <v>7815</v>
      </c>
      <c r="E1983" t="s">
        <v>7816</v>
      </c>
      <c r="F1983" t="s">
        <v>7817</v>
      </c>
      <c r="G1983" t="s">
        <v>582</v>
      </c>
      <c r="H1983" t="s">
        <v>100</v>
      </c>
      <c r="I1983" t="s">
        <v>1267</v>
      </c>
      <c r="J1983" t="s">
        <v>1713</v>
      </c>
      <c r="K1983" t="s">
        <v>584</v>
      </c>
      <c r="L1983" t="s">
        <v>100</v>
      </c>
      <c r="M1983">
        <v>27</v>
      </c>
      <c r="N1983" t="s">
        <v>7818</v>
      </c>
      <c r="O1983" t="s">
        <v>7819</v>
      </c>
      <c r="P1983" t="s">
        <v>38</v>
      </c>
    </row>
    <row r="1984" spans="1:16" x14ac:dyDescent="0.55000000000000004">
      <c r="A1984">
        <v>492249</v>
      </c>
      <c r="B1984" t="s">
        <v>3696</v>
      </c>
      <c r="C1984">
        <v>1983</v>
      </c>
      <c r="D1984" t="s">
        <v>7820</v>
      </c>
      <c r="E1984" t="s">
        <v>7821</v>
      </c>
      <c r="F1984" t="s">
        <v>7796</v>
      </c>
      <c r="G1984" t="s">
        <v>582</v>
      </c>
      <c r="H1984" t="s">
        <v>100</v>
      </c>
      <c r="I1984" t="s">
        <v>1267</v>
      </c>
      <c r="J1984" t="s">
        <v>1713</v>
      </c>
      <c r="K1984" t="s">
        <v>584</v>
      </c>
      <c r="L1984" t="s">
        <v>100</v>
      </c>
      <c r="M1984">
        <v>27</v>
      </c>
      <c r="N1984" t="s">
        <v>547</v>
      </c>
      <c r="O1984" t="s">
        <v>1919</v>
      </c>
      <c r="P1984" t="s">
        <v>38</v>
      </c>
    </row>
    <row r="1985" spans="1:16" x14ac:dyDescent="0.55000000000000004">
      <c r="A1985">
        <v>492249</v>
      </c>
      <c r="B1985" t="s">
        <v>3696</v>
      </c>
      <c r="C1985">
        <v>1984</v>
      </c>
      <c r="D1985" t="s">
        <v>7822</v>
      </c>
      <c r="E1985" t="s">
        <v>7823</v>
      </c>
      <c r="F1985" t="s">
        <v>7824</v>
      </c>
      <c r="G1985" t="s">
        <v>582</v>
      </c>
      <c r="H1985" t="s">
        <v>100</v>
      </c>
      <c r="I1985" t="s">
        <v>1267</v>
      </c>
      <c r="J1985" t="s">
        <v>1713</v>
      </c>
      <c r="K1985" t="s">
        <v>584</v>
      </c>
      <c r="L1985" t="s">
        <v>100</v>
      </c>
      <c r="M1985">
        <v>27</v>
      </c>
      <c r="N1985" t="s">
        <v>7538</v>
      </c>
      <c r="O1985" t="s">
        <v>2255</v>
      </c>
      <c r="P1985" t="s">
        <v>38</v>
      </c>
    </row>
    <row r="1986" spans="1:16" x14ac:dyDescent="0.55000000000000004">
      <c r="A1986">
        <v>492249</v>
      </c>
      <c r="B1986" t="s">
        <v>3696</v>
      </c>
      <c r="C1986">
        <v>1985</v>
      </c>
      <c r="D1986" t="s">
        <v>7825</v>
      </c>
      <c r="E1986" t="s">
        <v>7826</v>
      </c>
      <c r="F1986" t="s">
        <v>7827</v>
      </c>
      <c r="G1986" t="s">
        <v>582</v>
      </c>
      <c r="H1986" t="s">
        <v>51</v>
      </c>
      <c r="I1986" t="s">
        <v>2169</v>
      </c>
      <c r="J1986" t="s">
        <v>1713</v>
      </c>
      <c r="K1986" t="s">
        <v>584</v>
      </c>
      <c r="L1986" t="s">
        <v>51</v>
      </c>
      <c r="M1986">
        <v>29</v>
      </c>
      <c r="N1986" t="s">
        <v>7828</v>
      </c>
      <c r="O1986" t="s">
        <v>1883</v>
      </c>
      <c r="P1986" t="s">
        <v>38</v>
      </c>
    </row>
    <row r="1987" spans="1:16" x14ac:dyDescent="0.55000000000000004">
      <c r="A1987">
        <v>492249</v>
      </c>
      <c r="B1987" t="s">
        <v>3696</v>
      </c>
      <c r="C1987">
        <v>1986</v>
      </c>
      <c r="D1987" t="s">
        <v>7829</v>
      </c>
      <c r="E1987" t="s">
        <v>7830</v>
      </c>
      <c r="F1987" t="s">
        <v>7831</v>
      </c>
      <c r="G1987" t="s">
        <v>582</v>
      </c>
      <c r="H1987" t="s">
        <v>65</v>
      </c>
      <c r="I1987" t="s">
        <v>66</v>
      </c>
      <c r="J1987" t="s">
        <v>1713</v>
      </c>
      <c r="K1987" t="s">
        <v>584</v>
      </c>
      <c r="L1987" t="s">
        <v>65</v>
      </c>
      <c r="M1987">
        <v>26</v>
      </c>
      <c r="N1987" t="s">
        <v>146</v>
      </c>
      <c r="O1987" t="s">
        <v>5190</v>
      </c>
      <c r="P1987" t="s">
        <v>38</v>
      </c>
    </row>
    <row r="1988" spans="1:16" x14ac:dyDescent="0.55000000000000004">
      <c r="A1988">
        <v>492249</v>
      </c>
      <c r="B1988" t="s">
        <v>3696</v>
      </c>
      <c r="C1988">
        <v>1987</v>
      </c>
      <c r="D1988" t="s">
        <v>7832</v>
      </c>
      <c r="E1988" t="s">
        <v>7833</v>
      </c>
      <c r="F1988" t="s">
        <v>7834</v>
      </c>
      <c r="G1988" t="s">
        <v>582</v>
      </c>
      <c r="H1988" t="s">
        <v>51</v>
      </c>
      <c r="I1988" t="s">
        <v>2169</v>
      </c>
      <c r="J1988" t="s">
        <v>1713</v>
      </c>
      <c r="K1988" t="s">
        <v>584</v>
      </c>
      <c r="L1988" t="s">
        <v>51</v>
      </c>
      <c r="M1988">
        <v>29</v>
      </c>
      <c r="N1988" t="s">
        <v>522</v>
      </c>
      <c r="O1988" t="s">
        <v>673</v>
      </c>
      <c r="P1988" t="s">
        <v>38</v>
      </c>
    </row>
    <row r="1989" spans="1:16" x14ac:dyDescent="0.55000000000000004">
      <c r="A1989">
        <v>492522</v>
      </c>
      <c r="B1989" t="s">
        <v>2433</v>
      </c>
      <c r="C1989">
        <v>1988</v>
      </c>
      <c r="D1989" t="s">
        <v>7835</v>
      </c>
      <c r="E1989" t="s">
        <v>7836</v>
      </c>
      <c r="F1989" t="s">
        <v>7837</v>
      </c>
      <c r="G1989" t="s">
        <v>582</v>
      </c>
      <c r="H1989" t="s">
        <v>65</v>
      </c>
      <c r="I1989" t="s">
        <v>1446</v>
      </c>
      <c r="J1989" t="s">
        <v>2436</v>
      </c>
      <c r="K1989" t="s">
        <v>13100</v>
      </c>
      <c r="L1989" t="s">
        <v>65</v>
      </c>
      <c r="M1989">
        <v>26</v>
      </c>
      <c r="N1989" t="s">
        <v>7838</v>
      </c>
      <c r="O1989" t="s">
        <v>5661</v>
      </c>
      <c r="P1989" t="s">
        <v>38</v>
      </c>
    </row>
    <row r="1990" spans="1:16" x14ac:dyDescent="0.55000000000000004">
      <c r="A1990">
        <v>492522</v>
      </c>
      <c r="B1990" t="s">
        <v>2433</v>
      </c>
      <c r="C1990">
        <v>1989</v>
      </c>
      <c r="D1990" t="s">
        <v>7839</v>
      </c>
      <c r="E1990" t="s">
        <v>7840</v>
      </c>
      <c r="F1990" t="s">
        <v>1693</v>
      </c>
      <c r="G1990" t="s">
        <v>582</v>
      </c>
      <c r="H1990" t="s">
        <v>65</v>
      </c>
      <c r="I1990" t="s">
        <v>1446</v>
      </c>
      <c r="J1990" t="s">
        <v>2436</v>
      </c>
      <c r="K1990" t="s">
        <v>13100</v>
      </c>
      <c r="L1990" t="s">
        <v>65</v>
      </c>
      <c r="M1990">
        <v>26</v>
      </c>
      <c r="N1990" t="s">
        <v>238</v>
      </c>
      <c r="O1990" t="s">
        <v>3953</v>
      </c>
      <c r="P1990" t="s">
        <v>38</v>
      </c>
    </row>
    <row r="1991" spans="1:16" x14ac:dyDescent="0.55000000000000004">
      <c r="A1991">
        <v>492522</v>
      </c>
      <c r="B1991" t="s">
        <v>2433</v>
      </c>
      <c r="C1991">
        <v>1990</v>
      </c>
      <c r="D1991" t="s">
        <v>7841</v>
      </c>
      <c r="E1991" t="s">
        <v>7842</v>
      </c>
      <c r="F1991" t="s">
        <v>7642</v>
      </c>
      <c r="G1991" t="s">
        <v>582</v>
      </c>
      <c r="H1991" t="s">
        <v>93</v>
      </c>
      <c r="I1991" t="s">
        <v>7843</v>
      </c>
      <c r="J1991" t="s">
        <v>2436</v>
      </c>
      <c r="K1991" t="s">
        <v>13100</v>
      </c>
      <c r="L1991" t="s">
        <v>45</v>
      </c>
      <c r="M1991">
        <v>25</v>
      </c>
      <c r="N1991" t="s">
        <v>7844</v>
      </c>
      <c r="O1991" t="s">
        <v>7845</v>
      </c>
      <c r="P1991" t="s">
        <v>38</v>
      </c>
    </row>
    <row r="1992" spans="1:16" x14ac:dyDescent="0.55000000000000004">
      <c r="A1992">
        <v>492522</v>
      </c>
      <c r="B1992" t="s">
        <v>2433</v>
      </c>
      <c r="C1992">
        <v>1991</v>
      </c>
      <c r="D1992" t="s">
        <v>7846</v>
      </c>
      <c r="E1992" t="s">
        <v>7847</v>
      </c>
      <c r="F1992" t="s">
        <v>5281</v>
      </c>
      <c r="G1992" t="s">
        <v>582</v>
      </c>
      <c r="H1992" t="s">
        <v>93</v>
      </c>
      <c r="I1992" t="s">
        <v>5357</v>
      </c>
      <c r="J1992" t="s">
        <v>2436</v>
      </c>
      <c r="K1992" t="s">
        <v>13100</v>
      </c>
      <c r="L1992" t="s">
        <v>93</v>
      </c>
      <c r="M1992">
        <v>28</v>
      </c>
      <c r="N1992" t="s">
        <v>2881</v>
      </c>
      <c r="O1992" t="s">
        <v>828</v>
      </c>
      <c r="P1992" t="s">
        <v>38</v>
      </c>
    </row>
    <row r="1993" spans="1:16" x14ac:dyDescent="0.55000000000000004">
      <c r="A1993">
        <v>492522</v>
      </c>
      <c r="B1993" t="s">
        <v>2433</v>
      </c>
      <c r="C1993">
        <v>1992</v>
      </c>
      <c r="D1993" t="s">
        <v>7848</v>
      </c>
      <c r="E1993" t="s">
        <v>7849</v>
      </c>
      <c r="F1993" t="s">
        <v>5220</v>
      </c>
      <c r="G1993" t="s">
        <v>582</v>
      </c>
      <c r="H1993" t="s">
        <v>117</v>
      </c>
      <c r="I1993" t="s">
        <v>7850</v>
      </c>
      <c r="J1993" t="s">
        <v>2436</v>
      </c>
      <c r="K1993" t="s">
        <v>13100</v>
      </c>
      <c r="L1993" t="s">
        <v>117</v>
      </c>
      <c r="M1993">
        <v>18</v>
      </c>
      <c r="N1993" t="s">
        <v>439</v>
      </c>
      <c r="O1993" t="s">
        <v>7851</v>
      </c>
      <c r="P1993" t="s">
        <v>38</v>
      </c>
    </row>
    <row r="1994" spans="1:16" x14ac:dyDescent="0.55000000000000004">
      <c r="A1994">
        <v>492522</v>
      </c>
      <c r="B1994" t="s">
        <v>2433</v>
      </c>
      <c r="C1994">
        <v>1993</v>
      </c>
      <c r="D1994" t="s">
        <v>7852</v>
      </c>
      <c r="E1994" t="s">
        <v>7853</v>
      </c>
      <c r="F1994" t="s">
        <v>7854</v>
      </c>
      <c r="G1994" t="s">
        <v>582</v>
      </c>
      <c r="H1994" t="s">
        <v>72</v>
      </c>
      <c r="I1994" t="s">
        <v>1773</v>
      </c>
      <c r="J1994" t="s">
        <v>2436</v>
      </c>
      <c r="K1994" t="s">
        <v>13100</v>
      </c>
      <c r="L1994" t="s">
        <v>72</v>
      </c>
      <c r="M1994">
        <v>37</v>
      </c>
      <c r="N1994" t="s">
        <v>6284</v>
      </c>
      <c r="O1994" t="s">
        <v>2573</v>
      </c>
      <c r="P1994" t="s">
        <v>38</v>
      </c>
    </row>
    <row r="1995" spans="1:16" x14ac:dyDescent="0.55000000000000004">
      <c r="A1995">
        <v>492522</v>
      </c>
      <c r="B1995" t="s">
        <v>2433</v>
      </c>
      <c r="C1995">
        <v>1994</v>
      </c>
      <c r="D1995" t="s">
        <v>7855</v>
      </c>
      <c r="E1995" t="s">
        <v>7856</v>
      </c>
      <c r="F1995" t="s">
        <v>7857</v>
      </c>
      <c r="G1995" t="s">
        <v>582</v>
      </c>
      <c r="H1995" t="s">
        <v>125</v>
      </c>
      <c r="I1995" t="s">
        <v>7858</v>
      </c>
      <c r="J1995" t="s">
        <v>2436</v>
      </c>
      <c r="K1995" t="s">
        <v>13100</v>
      </c>
      <c r="L1995" t="s">
        <v>45</v>
      </c>
      <c r="M1995">
        <v>25</v>
      </c>
      <c r="N1995" t="s">
        <v>7859</v>
      </c>
      <c r="O1995" t="s">
        <v>7860</v>
      </c>
      <c r="P1995" t="s">
        <v>38</v>
      </c>
    </row>
    <row r="1996" spans="1:16" x14ac:dyDescent="0.55000000000000004">
      <c r="A1996">
        <v>492522</v>
      </c>
      <c r="B1996" t="s">
        <v>2433</v>
      </c>
      <c r="C1996">
        <v>1995</v>
      </c>
      <c r="D1996" t="s">
        <v>7861</v>
      </c>
      <c r="E1996" t="s">
        <v>7862</v>
      </c>
      <c r="F1996" t="s">
        <v>5281</v>
      </c>
      <c r="G1996" t="s">
        <v>582</v>
      </c>
      <c r="H1996" t="s">
        <v>65</v>
      </c>
      <c r="I1996" t="s">
        <v>1446</v>
      </c>
      <c r="J1996" t="s">
        <v>2436</v>
      </c>
      <c r="K1996" t="s">
        <v>13100</v>
      </c>
      <c r="L1996" t="s">
        <v>65</v>
      </c>
      <c r="M1996">
        <v>26</v>
      </c>
      <c r="N1996" t="s">
        <v>7863</v>
      </c>
      <c r="O1996" t="s">
        <v>7864</v>
      </c>
      <c r="P1996" t="s">
        <v>38</v>
      </c>
    </row>
    <row r="1997" spans="1:16" x14ac:dyDescent="0.55000000000000004">
      <c r="A1997">
        <v>492522</v>
      </c>
      <c r="B1997" t="s">
        <v>2433</v>
      </c>
      <c r="C1997">
        <v>1996</v>
      </c>
      <c r="D1997" t="s">
        <v>7865</v>
      </c>
      <c r="E1997" t="s">
        <v>7866</v>
      </c>
      <c r="F1997" t="s">
        <v>7867</v>
      </c>
      <c r="G1997" t="s">
        <v>582</v>
      </c>
      <c r="H1997" t="s">
        <v>100</v>
      </c>
      <c r="I1997" t="s">
        <v>2568</v>
      </c>
      <c r="J1997" t="s">
        <v>2436</v>
      </c>
      <c r="K1997" t="s">
        <v>13100</v>
      </c>
      <c r="L1997" t="s">
        <v>100</v>
      </c>
      <c r="M1997">
        <v>27</v>
      </c>
      <c r="N1997" t="s">
        <v>6551</v>
      </c>
      <c r="O1997" t="s">
        <v>154</v>
      </c>
      <c r="P1997" t="s">
        <v>38</v>
      </c>
    </row>
    <row r="1998" spans="1:16" x14ac:dyDescent="0.55000000000000004">
      <c r="A1998">
        <v>492522</v>
      </c>
      <c r="B1998" t="s">
        <v>2433</v>
      </c>
      <c r="C1998">
        <v>1997</v>
      </c>
      <c r="D1998" t="s">
        <v>7868</v>
      </c>
      <c r="E1998" t="s">
        <v>7869</v>
      </c>
      <c r="F1998" t="s">
        <v>626</v>
      </c>
      <c r="G1998" t="s">
        <v>582</v>
      </c>
      <c r="H1998" t="s">
        <v>51</v>
      </c>
      <c r="I1998" t="s">
        <v>1813</v>
      </c>
      <c r="J1998" t="s">
        <v>2436</v>
      </c>
      <c r="K1998" t="s">
        <v>13100</v>
      </c>
      <c r="L1998" t="s">
        <v>51</v>
      </c>
      <c r="M1998">
        <v>29</v>
      </c>
      <c r="N1998" t="s">
        <v>342</v>
      </c>
      <c r="O1998" t="s">
        <v>7870</v>
      </c>
      <c r="P1998" t="s">
        <v>38</v>
      </c>
    </row>
    <row r="1999" spans="1:16" x14ac:dyDescent="0.55000000000000004">
      <c r="A1999">
        <v>492195</v>
      </c>
      <c r="B1999" t="s">
        <v>2869</v>
      </c>
      <c r="C1999">
        <v>1998</v>
      </c>
      <c r="D1999" t="s">
        <v>7871</v>
      </c>
      <c r="E1999" t="s">
        <v>7872</v>
      </c>
      <c r="F1999" t="s">
        <v>7873</v>
      </c>
      <c r="G1999" t="s">
        <v>582</v>
      </c>
      <c r="H1999" t="s">
        <v>230</v>
      </c>
      <c r="I1999" t="s">
        <v>4616</v>
      </c>
      <c r="J1999" t="s">
        <v>34</v>
      </c>
      <c r="K1999" t="s">
        <v>584</v>
      </c>
      <c r="L1999" t="s">
        <v>230</v>
      </c>
      <c r="M1999">
        <v>34</v>
      </c>
      <c r="N1999" t="s">
        <v>7874</v>
      </c>
      <c r="O1999" t="s">
        <v>3306</v>
      </c>
      <c r="P1999" t="s">
        <v>38</v>
      </c>
    </row>
    <row r="2000" spans="1:16" x14ac:dyDescent="0.55000000000000004">
      <c r="A2000">
        <v>492604</v>
      </c>
      <c r="B2000" t="s">
        <v>3896</v>
      </c>
      <c r="C2000">
        <v>1999</v>
      </c>
      <c r="D2000" t="s">
        <v>7875</v>
      </c>
      <c r="E2000" t="s">
        <v>7876</v>
      </c>
      <c r="F2000" t="s">
        <v>7877</v>
      </c>
      <c r="G2000" t="s">
        <v>582</v>
      </c>
      <c r="H2000" t="s">
        <v>93</v>
      </c>
      <c r="I2000" t="s">
        <v>2368</v>
      </c>
      <c r="J2000" t="s">
        <v>3901</v>
      </c>
      <c r="K2000" t="s">
        <v>584</v>
      </c>
      <c r="L2000" t="s">
        <v>93</v>
      </c>
      <c r="M2000">
        <v>28</v>
      </c>
      <c r="N2000" t="s">
        <v>2361</v>
      </c>
      <c r="O2000" t="s">
        <v>2853</v>
      </c>
      <c r="P2000" t="s">
        <v>38</v>
      </c>
    </row>
    <row r="2001" spans="1:16" x14ac:dyDescent="0.55000000000000004">
      <c r="A2001">
        <v>492604</v>
      </c>
      <c r="B2001" t="s">
        <v>3896</v>
      </c>
      <c r="C2001">
        <v>2000</v>
      </c>
      <c r="D2001" t="s">
        <v>7878</v>
      </c>
      <c r="E2001" t="s">
        <v>7879</v>
      </c>
      <c r="F2001" t="s">
        <v>1680</v>
      </c>
      <c r="G2001" t="s">
        <v>582</v>
      </c>
      <c r="H2001" t="s">
        <v>45</v>
      </c>
      <c r="I2001" t="s">
        <v>2523</v>
      </c>
      <c r="J2001" t="s">
        <v>3901</v>
      </c>
      <c r="K2001" t="s">
        <v>584</v>
      </c>
      <c r="L2001" t="s">
        <v>45</v>
      </c>
      <c r="M2001">
        <v>25</v>
      </c>
      <c r="N2001" t="s">
        <v>244</v>
      </c>
      <c r="O2001" t="s">
        <v>523</v>
      </c>
      <c r="P2001" t="s">
        <v>38</v>
      </c>
    </row>
    <row r="2002" spans="1:16" x14ac:dyDescent="0.55000000000000004">
      <c r="A2002">
        <v>492222</v>
      </c>
      <c r="B2002" t="s">
        <v>7880</v>
      </c>
      <c r="C2002">
        <v>2001</v>
      </c>
      <c r="D2002" t="s">
        <v>7881</v>
      </c>
      <c r="E2002" t="s">
        <v>7882</v>
      </c>
      <c r="F2002" t="s">
        <v>7883</v>
      </c>
      <c r="G2002" t="s">
        <v>216</v>
      </c>
      <c r="H2002" t="s">
        <v>100</v>
      </c>
      <c r="I2002" t="s">
        <v>4547</v>
      </c>
      <c r="J2002" t="s">
        <v>7884</v>
      </c>
      <c r="K2002" t="s">
        <v>218</v>
      </c>
      <c r="L2002" t="s">
        <v>100</v>
      </c>
      <c r="M2002">
        <v>27</v>
      </c>
      <c r="N2002" t="s">
        <v>7885</v>
      </c>
      <c r="O2002" t="s">
        <v>573</v>
      </c>
      <c r="P2002" t="s">
        <v>38</v>
      </c>
    </row>
    <row r="2003" spans="1:16" x14ac:dyDescent="0.55000000000000004">
      <c r="A2003">
        <v>492222</v>
      </c>
      <c r="B2003" t="s">
        <v>7880</v>
      </c>
      <c r="C2003">
        <v>2002</v>
      </c>
      <c r="D2003" t="s">
        <v>7886</v>
      </c>
      <c r="E2003" t="s">
        <v>7887</v>
      </c>
      <c r="F2003" t="s">
        <v>7888</v>
      </c>
      <c r="G2003" t="s">
        <v>216</v>
      </c>
      <c r="H2003" t="s">
        <v>100</v>
      </c>
      <c r="I2003" t="s">
        <v>7889</v>
      </c>
      <c r="J2003" t="s">
        <v>781</v>
      </c>
      <c r="K2003" t="s">
        <v>218</v>
      </c>
      <c r="L2003" t="s">
        <v>100</v>
      </c>
      <c r="M2003">
        <v>27</v>
      </c>
      <c r="N2003" t="s">
        <v>244</v>
      </c>
      <c r="O2003" t="s">
        <v>663</v>
      </c>
      <c r="P2003" t="s">
        <v>38</v>
      </c>
    </row>
    <row r="2004" spans="1:16" x14ac:dyDescent="0.55000000000000004">
      <c r="A2004">
        <v>492222</v>
      </c>
      <c r="B2004" t="s">
        <v>7880</v>
      </c>
      <c r="C2004">
        <v>2003</v>
      </c>
      <c r="D2004" t="s">
        <v>7890</v>
      </c>
      <c r="E2004" t="s">
        <v>7891</v>
      </c>
      <c r="F2004" t="s">
        <v>4606</v>
      </c>
      <c r="G2004" t="s">
        <v>471</v>
      </c>
      <c r="H2004" t="s">
        <v>100</v>
      </c>
      <c r="I2004" t="s">
        <v>7892</v>
      </c>
      <c r="J2004" t="s">
        <v>7884</v>
      </c>
      <c r="K2004" t="s">
        <v>473</v>
      </c>
      <c r="L2004" t="s">
        <v>100</v>
      </c>
      <c r="M2004">
        <v>27</v>
      </c>
      <c r="N2004" t="s">
        <v>5896</v>
      </c>
      <c r="O2004" t="s">
        <v>2938</v>
      </c>
      <c r="P2004" t="s">
        <v>38</v>
      </c>
    </row>
    <row r="2005" spans="1:16" x14ac:dyDescent="0.55000000000000004">
      <c r="A2005">
        <v>492222</v>
      </c>
      <c r="B2005" t="s">
        <v>7880</v>
      </c>
      <c r="C2005">
        <v>2004</v>
      </c>
      <c r="D2005" t="s">
        <v>7893</v>
      </c>
      <c r="E2005" t="s">
        <v>7894</v>
      </c>
      <c r="F2005" t="s">
        <v>7895</v>
      </c>
      <c r="G2005" t="s">
        <v>471</v>
      </c>
      <c r="H2005" t="s">
        <v>100</v>
      </c>
      <c r="I2005" t="s">
        <v>7892</v>
      </c>
      <c r="J2005" t="s">
        <v>7884</v>
      </c>
      <c r="K2005" t="s">
        <v>473</v>
      </c>
      <c r="L2005" t="s">
        <v>100</v>
      </c>
      <c r="M2005">
        <v>27</v>
      </c>
      <c r="N2005" t="s">
        <v>4005</v>
      </c>
      <c r="O2005" t="s">
        <v>1245</v>
      </c>
      <c r="P2005" t="s">
        <v>38</v>
      </c>
    </row>
    <row r="2006" spans="1:16" x14ac:dyDescent="0.55000000000000004">
      <c r="A2006">
        <v>492222</v>
      </c>
      <c r="B2006" t="s">
        <v>7880</v>
      </c>
      <c r="C2006">
        <v>2005</v>
      </c>
      <c r="D2006" t="s">
        <v>7896</v>
      </c>
      <c r="E2006" t="s">
        <v>7897</v>
      </c>
      <c r="F2006" t="s">
        <v>7898</v>
      </c>
      <c r="G2006" t="s">
        <v>216</v>
      </c>
      <c r="H2006" t="s">
        <v>100</v>
      </c>
      <c r="I2006" t="s">
        <v>7007</v>
      </c>
      <c r="J2006" t="s">
        <v>7884</v>
      </c>
      <c r="K2006" t="s">
        <v>218</v>
      </c>
      <c r="L2006" t="s">
        <v>100</v>
      </c>
      <c r="M2006">
        <v>27</v>
      </c>
      <c r="N2006" t="s">
        <v>5717</v>
      </c>
      <c r="O2006" t="s">
        <v>496</v>
      </c>
      <c r="P2006" t="s">
        <v>38</v>
      </c>
    </row>
    <row r="2007" spans="1:16" x14ac:dyDescent="0.55000000000000004">
      <c r="A2007">
        <v>492222</v>
      </c>
      <c r="B2007" t="s">
        <v>7880</v>
      </c>
      <c r="C2007">
        <v>2006</v>
      </c>
      <c r="D2007" t="s">
        <v>7899</v>
      </c>
      <c r="E2007" t="s">
        <v>7900</v>
      </c>
      <c r="F2007" t="s">
        <v>2206</v>
      </c>
      <c r="G2007" t="s">
        <v>31</v>
      </c>
      <c r="H2007" t="s">
        <v>100</v>
      </c>
      <c r="I2007" t="s">
        <v>1117</v>
      </c>
      <c r="J2007" t="s">
        <v>7884</v>
      </c>
      <c r="K2007" t="s">
        <v>35</v>
      </c>
      <c r="L2007" t="s">
        <v>100</v>
      </c>
      <c r="M2007">
        <v>27</v>
      </c>
      <c r="N2007" t="s">
        <v>7901</v>
      </c>
      <c r="O2007" t="s">
        <v>1838</v>
      </c>
      <c r="P2007" t="s">
        <v>38</v>
      </c>
    </row>
    <row r="2008" spans="1:16" x14ac:dyDescent="0.55000000000000004">
      <c r="A2008">
        <v>492222</v>
      </c>
      <c r="B2008" t="s">
        <v>7880</v>
      </c>
      <c r="C2008">
        <v>2007</v>
      </c>
      <c r="D2008" t="s">
        <v>7902</v>
      </c>
      <c r="E2008" t="s">
        <v>7903</v>
      </c>
      <c r="F2008" t="s">
        <v>556</v>
      </c>
      <c r="G2008" t="s">
        <v>216</v>
      </c>
      <c r="H2008" t="s">
        <v>100</v>
      </c>
      <c r="I2008" t="s">
        <v>7904</v>
      </c>
      <c r="J2008" t="s">
        <v>7884</v>
      </c>
      <c r="K2008" t="s">
        <v>473</v>
      </c>
      <c r="L2008" t="s">
        <v>100</v>
      </c>
      <c r="M2008">
        <v>27</v>
      </c>
      <c r="N2008" t="s">
        <v>7905</v>
      </c>
      <c r="O2008" t="s">
        <v>7906</v>
      </c>
      <c r="P2008" t="s">
        <v>38</v>
      </c>
    </row>
    <row r="2009" spans="1:16" x14ac:dyDescent="0.55000000000000004">
      <c r="A2009">
        <v>492222</v>
      </c>
      <c r="B2009" t="s">
        <v>7880</v>
      </c>
      <c r="C2009">
        <v>2008</v>
      </c>
      <c r="D2009" t="s">
        <v>7907</v>
      </c>
      <c r="E2009" t="s">
        <v>7908</v>
      </c>
      <c r="F2009" t="s">
        <v>4816</v>
      </c>
      <c r="G2009" t="s">
        <v>582</v>
      </c>
      <c r="H2009" t="s">
        <v>51</v>
      </c>
      <c r="I2009" t="s">
        <v>1813</v>
      </c>
      <c r="J2009" t="s">
        <v>295</v>
      </c>
      <c r="K2009" t="s">
        <v>584</v>
      </c>
      <c r="L2009" t="s">
        <v>51</v>
      </c>
      <c r="M2009">
        <v>29</v>
      </c>
      <c r="N2009" t="s">
        <v>1417</v>
      </c>
      <c r="O2009" t="s">
        <v>2315</v>
      </c>
      <c r="P2009" t="s">
        <v>38</v>
      </c>
    </row>
    <row r="2010" spans="1:16" x14ac:dyDescent="0.55000000000000004">
      <c r="A2010">
        <v>492222</v>
      </c>
      <c r="B2010" t="s">
        <v>7880</v>
      </c>
      <c r="C2010">
        <v>2009</v>
      </c>
      <c r="D2010" t="s">
        <v>7909</v>
      </c>
      <c r="E2010" t="s">
        <v>7910</v>
      </c>
      <c r="F2010" t="s">
        <v>7854</v>
      </c>
      <c r="G2010" t="s">
        <v>582</v>
      </c>
      <c r="H2010" t="s">
        <v>51</v>
      </c>
      <c r="I2010" t="s">
        <v>2581</v>
      </c>
      <c r="J2010" t="s">
        <v>6590</v>
      </c>
      <c r="K2010" t="s">
        <v>584</v>
      </c>
      <c r="L2010" t="s">
        <v>51</v>
      </c>
      <c r="M2010">
        <v>29</v>
      </c>
      <c r="N2010" t="s">
        <v>7911</v>
      </c>
      <c r="O2010" t="s">
        <v>2025</v>
      </c>
      <c r="P2010" t="s">
        <v>38</v>
      </c>
    </row>
    <row r="2011" spans="1:16" x14ac:dyDescent="0.55000000000000004">
      <c r="A2011">
        <v>492212</v>
      </c>
      <c r="B2011" t="s">
        <v>5088</v>
      </c>
      <c r="C2011">
        <v>2010</v>
      </c>
      <c r="D2011" t="s">
        <v>7912</v>
      </c>
      <c r="E2011" t="s">
        <v>7913</v>
      </c>
      <c r="F2011" t="s">
        <v>1702</v>
      </c>
      <c r="G2011" t="s">
        <v>582</v>
      </c>
      <c r="H2011" t="s">
        <v>51</v>
      </c>
      <c r="I2011" t="s">
        <v>2169</v>
      </c>
      <c r="J2011" t="s">
        <v>5347</v>
      </c>
      <c r="K2011" t="s">
        <v>584</v>
      </c>
      <c r="L2011" t="s">
        <v>51</v>
      </c>
      <c r="M2011">
        <v>29</v>
      </c>
      <c r="N2011" t="s">
        <v>6127</v>
      </c>
      <c r="O2011" t="s">
        <v>952</v>
      </c>
      <c r="P2011" t="s">
        <v>38</v>
      </c>
    </row>
    <row r="2012" spans="1:16" x14ac:dyDescent="0.55000000000000004">
      <c r="A2012">
        <v>492204</v>
      </c>
      <c r="B2012" t="s">
        <v>2429</v>
      </c>
      <c r="C2012">
        <v>2011</v>
      </c>
      <c r="D2012" t="s">
        <v>7914</v>
      </c>
      <c r="E2012" t="s">
        <v>7915</v>
      </c>
      <c r="F2012" t="s">
        <v>7916</v>
      </c>
      <c r="G2012" t="s">
        <v>582</v>
      </c>
      <c r="H2012" t="s">
        <v>100</v>
      </c>
      <c r="I2012" t="s">
        <v>7917</v>
      </c>
      <c r="J2012" t="s">
        <v>81</v>
      </c>
      <c r="K2012" t="s">
        <v>584</v>
      </c>
      <c r="L2012" t="s">
        <v>100</v>
      </c>
      <c r="M2012">
        <v>27</v>
      </c>
      <c r="N2012" t="s">
        <v>3740</v>
      </c>
      <c r="O2012" t="s">
        <v>440</v>
      </c>
      <c r="P2012" t="s">
        <v>38</v>
      </c>
    </row>
    <row r="2013" spans="1:16" x14ac:dyDescent="0.55000000000000004">
      <c r="A2013">
        <v>492204</v>
      </c>
      <c r="B2013" t="s">
        <v>2429</v>
      </c>
      <c r="C2013">
        <v>2012</v>
      </c>
      <c r="D2013" t="s">
        <v>7918</v>
      </c>
      <c r="E2013" t="s">
        <v>7919</v>
      </c>
      <c r="F2013" t="s">
        <v>7920</v>
      </c>
      <c r="G2013" t="s">
        <v>582</v>
      </c>
      <c r="H2013" t="s">
        <v>100</v>
      </c>
      <c r="I2013" t="s">
        <v>2432</v>
      </c>
      <c r="J2013" t="s">
        <v>191</v>
      </c>
      <c r="K2013" t="s">
        <v>584</v>
      </c>
      <c r="L2013" t="s">
        <v>100</v>
      </c>
      <c r="M2013">
        <v>27</v>
      </c>
      <c r="N2013" t="s">
        <v>7921</v>
      </c>
      <c r="O2013" t="s">
        <v>7922</v>
      </c>
      <c r="P2013" t="s">
        <v>38</v>
      </c>
    </row>
    <row r="2014" spans="1:16" x14ac:dyDescent="0.55000000000000004">
      <c r="A2014">
        <v>492204</v>
      </c>
      <c r="B2014" t="s">
        <v>2429</v>
      </c>
      <c r="C2014">
        <v>2013</v>
      </c>
      <c r="D2014" t="s">
        <v>7923</v>
      </c>
      <c r="E2014" t="s">
        <v>7924</v>
      </c>
      <c r="F2014" t="s">
        <v>5657</v>
      </c>
      <c r="G2014" t="s">
        <v>582</v>
      </c>
      <c r="H2014" t="s">
        <v>2563</v>
      </c>
      <c r="I2014" t="s">
        <v>7925</v>
      </c>
      <c r="J2014" t="s">
        <v>708</v>
      </c>
      <c r="K2014" t="s">
        <v>584</v>
      </c>
      <c r="L2014" t="s">
        <v>2563</v>
      </c>
      <c r="M2014">
        <v>36</v>
      </c>
      <c r="N2014" t="s">
        <v>4415</v>
      </c>
      <c r="O2014" t="s">
        <v>1453</v>
      </c>
      <c r="P2014" t="s">
        <v>38</v>
      </c>
    </row>
    <row r="2015" spans="1:16" x14ac:dyDescent="0.55000000000000004">
      <c r="A2015">
        <v>492204</v>
      </c>
      <c r="B2015" t="s">
        <v>2429</v>
      </c>
      <c r="C2015">
        <v>2014</v>
      </c>
      <c r="D2015" t="s">
        <v>7926</v>
      </c>
      <c r="E2015" t="s">
        <v>7927</v>
      </c>
      <c r="F2015" t="s">
        <v>7837</v>
      </c>
      <c r="G2015" t="s">
        <v>582</v>
      </c>
      <c r="H2015" t="s">
        <v>249</v>
      </c>
      <c r="I2015" t="s">
        <v>5806</v>
      </c>
      <c r="J2015" t="s">
        <v>708</v>
      </c>
      <c r="K2015" t="s">
        <v>584</v>
      </c>
      <c r="L2015" t="s">
        <v>249</v>
      </c>
      <c r="M2015">
        <v>33</v>
      </c>
      <c r="N2015" t="s">
        <v>7928</v>
      </c>
      <c r="O2015" t="s">
        <v>869</v>
      </c>
      <c r="P2015" t="s">
        <v>38</v>
      </c>
    </row>
    <row r="2016" spans="1:16" x14ac:dyDescent="0.55000000000000004">
      <c r="A2016">
        <v>500000</v>
      </c>
      <c r="B2016" t="s">
        <v>5395</v>
      </c>
      <c r="C2016">
        <v>2015</v>
      </c>
      <c r="D2016" t="s">
        <v>7929</v>
      </c>
      <c r="E2016" t="s">
        <v>7930</v>
      </c>
      <c r="F2016" t="s">
        <v>7931</v>
      </c>
      <c r="G2016" t="s">
        <v>582</v>
      </c>
      <c r="H2016" t="s">
        <v>100</v>
      </c>
      <c r="I2016" t="s">
        <v>5468</v>
      </c>
      <c r="J2016" t="s">
        <v>5417</v>
      </c>
      <c r="K2016" t="s">
        <v>584</v>
      </c>
      <c r="L2016" t="s">
        <v>100</v>
      </c>
      <c r="M2016">
        <v>27</v>
      </c>
      <c r="N2016" t="s">
        <v>823</v>
      </c>
      <c r="O2016" t="s">
        <v>1181</v>
      </c>
      <c r="P2016" t="s">
        <v>38</v>
      </c>
    </row>
    <row r="2017" spans="1:16" x14ac:dyDescent="0.55000000000000004">
      <c r="A2017">
        <v>500000</v>
      </c>
      <c r="B2017" t="s">
        <v>5395</v>
      </c>
      <c r="C2017">
        <v>2016</v>
      </c>
      <c r="D2017" t="s">
        <v>7932</v>
      </c>
      <c r="E2017" t="s">
        <v>7933</v>
      </c>
      <c r="F2017" t="s">
        <v>7934</v>
      </c>
      <c r="G2017" t="s">
        <v>582</v>
      </c>
      <c r="H2017" t="s">
        <v>72</v>
      </c>
      <c r="I2017" t="s">
        <v>7935</v>
      </c>
      <c r="J2017" t="s">
        <v>5417</v>
      </c>
      <c r="K2017" t="s">
        <v>584</v>
      </c>
      <c r="L2017" t="s">
        <v>100</v>
      </c>
      <c r="M2017">
        <v>27</v>
      </c>
      <c r="N2017" t="s">
        <v>7936</v>
      </c>
      <c r="O2017" t="s">
        <v>906</v>
      </c>
      <c r="P2017" t="s">
        <v>38</v>
      </c>
    </row>
    <row r="2018" spans="1:16" x14ac:dyDescent="0.55000000000000004">
      <c r="A2018">
        <v>500000</v>
      </c>
      <c r="B2018" t="s">
        <v>5395</v>
      </c>
      <c r="C2018">
        <v>2017</v>
      </c>
      <c r="D2018" t="s">
        <v>7937</v>
      </c>
      <c r="E2018" t="s">
        <v>7938</v>
      </c>
      <c r="F2018" t="s">
        <v>4149</v>
      </c>
      <c r="G2018" t="s">
        <v>582</v>
      </c>
      <c r="H2018" t="s">
        <v>51</v>
      </c>
      <c r="I2018" t="s">
        <v>7939</v>
      </c>
      <c r="J2018" t="s">
        <v>708</v>
      </c>
      <c r="K2018" t="s">
        <v>584</v>
      </c>
      <c r="L2018" t="s">
        <v>51</v>
      </c>
      <c r="M2018">
        <v>29</v>
      </c>
      <c r="N2018" t="s">
        <v>7215</v>
      </c>
      <c r="O2018" t="s">
        <v>7940</v>
      </c>
      <c r="P2018" t="s">
        <v>38</v>
      </c>
    </row>
    <row r="2019" spans="1:16" x14ac:dyDescent="0.55000000000000004">
      <c r="A2019">
        <v>500000</v>
      </c>
      <c r="B2019" t="s">
        <v>5395</v>
      </c>
      <c r="C2019">
        <v>2018</v>
      </c>
      <c r="D2019" t="s">
        <v>7941</v>
      </c>
      <c r="E2019" t="s">
        <v>7942</v>
      </c>
      <c r="F2019" t="s">
        <v>7943</v>
      </c>
      <c r="G2019" t="s">
        <v>582</v>
      </c>
      <c r="H2019" t="s">
        <v>72</v>
      </c>
      <c r="I2019" t="s">
        <v>3270</v>
      </c>
      <c r="J2019" t="s">
        <v>7944</v>
      </c>
      <c r="K2019" t="s">
        <v>584</v>
      </c>
      <c r="L2019" t="s">
        <v>72</v>
      </c>
      <c r="M2019">
        <v>37</v>
      </c>
      <c r="N2019" t="s">
        <v>901</v>
      </c>
      <c r="O2019" t="s">
        <v>1080</v>
      </c>
      <c r="P2019" t="s">
        <v>38</v>
      </c>
    </row>
    <row r="2020" spans="1:16" x14ac:dyDescent="0.55000000000000004">
      <c r="A2020">
        <v>500000</v>
      </c>
      <c r="B2020" t="s">
        <v>5395</v>
      </c>
      <c r="C2020">
        <v>2019</v>
      </c>
      <c r="D2020" t="s">
        <v>7945</v>
      </c>
      <c r="E2020" t="s">
        <v>7946</v>
      </c>
      <c r="F2020" t="s">
        <v>477</v>
      </c>
      <c r="G2020" t="s">
        <v>471</v>
      </c>
      <c r="H2020" t="s">
        <v>100</v>
      </c>
      <c r="I2020" t="s">
        <v>5425</v>
      </c>
      <c r="J2020" t="s">
        <v>1163</v>
      </c>
      <c r="K2020" t="s">
        <v>584</v>
      </c>
      <c r="L2020" t="s">
        <v>100</v>
      </c>
      <c r="M2020">
        <v>27</v>
      </c>
      <c r="N2020" t="s">
        <v>7947</v>
      </c>
      <c r="O2020" t="s">
        <v>154</v>
      </c>
      <c r="P2020" t="s">
        <v>38</v>
      </c>
    </row>
    <row r="2021" spans="1:16" x14ac:dyDescent="0.55000000000000004">
      <c r="A2021">
        <v>500000</v>
      </c>
      <c r="B2021" t="s">
        <v>5395</v>
      </c>
      <c r="C2021">
        <v>2020</v>
      </c>
      <c r="D2021" t="s">
        <v>7948</v>
      </c>
      <c r="E2021" t="s">
        <v>7949</v>
      </c>
      <c r="F2021" t="s">
        <v>1065</v>
      </c>
      <c r="G2021" t="s">
        <v>471</v>
      </c>
      <c r="H2021" t="s">
        <v>42</v>
      </c>
      <c r="I2021" t="s">
        <v>179</v>
      </c>
      <c r="J2021" t="s">
        <v>3337</v>
      </c>
      <c r="K2021" t="s">
        <v>584</v>
      </c>
      <c r="L2021" t="s">
        <v>100</v>
      </c>
      <c r="M2021">
        <v>27</v>
      </c>
      <c r="N2021" t="s">
        <v>2686</v>
      </c>
      <c r="O2021" t="s">
        <v>3536</v>
      </c>
      <c r="P2021" t="s">
        <v>38</v>
      </c>
    </row>
    <row r="2022" spans="1:16" x14ac:dyDescent="0.55000000000000004">
      <c r="A2022">
        <v>500000</v>
      </c>
      <c r="B2022" t="s">
        <v>5395</v>
      </c>
      <c r="C2022">
        <v>2021</v>
      </c>
      <c r="D2022" t="s">
        <v>7950</v>
      </c>
      <c r="E2022" t="s">
        <v>7951</v>
      </c>
      <c r="F2022" t="s">
        <v>7952</v>
      </c>
      <c r="G2022" t="s">
        <v>582</v>
      </c>
      <c r="H2022" t="s">
        <v>93</v>
      </c>
      <c r="I2022" t="s">
        <v>5437</v>
      </c>
      <c r="J2022" t="s">
        <v>1163</v>
      </c>
      <c r="K2022" t="s">
        <v>584</v>
      </c>
      <c r="L2022" t="s">
        <v>93</v>
      </c>
      <c r="M2022">
        <v>28</v>
      </c>
      <c r="N2022" t="s">
        <v>422</v>
      </c>
      <c r="O2022" t="s">
        <v>154</v>
      </c>
      <c r="P2022" t="s">
        <v>38</v>
      </c>
    </row>
    <row r="2023" spans="1:16" x14ac:dyDescent="0.55000000000000004">
      <c r="A2023">
        <v>500000</v>
      </c>
      <c r="B2023" t="s">
        <v>5395</v>
      </c>
      <c r="C2023">
        <v>2022</v>
      </c>
      <c r="D2023" t="s">
        <v>7953</v>
      </c>
      <c r="E2023" t="s">
        <v>7954</v>
      </c>
      <c r="F2023" t="s">
        <v>5281</v>
      </c>
      <c r="G2023" t="s">
        <v>582</v>
      </c>
      <c r="H2023" t="s">
        <v>93</v>
      </c>
      <c r="I2023" t="s">
        <v>2924</v>
      </c>
      <c r="J2023" t="s">
        <v>7944</v>
      </c>
      <c r="K2023" t="s">
        <v>584</v>
      </c>
      <c r="L2023" t="s">
        <v>93</v>
      </c>
      <c r="M2023">
        <v>28</v>
      </c>
      <c r="N2023" t="s">
        <v>1494</v>
      </c>
      <c r="O2023" t="s">
        <v>7955</v>
      </c>
      <c r="P2023" t="s">
        <v>38</v>
      </c>
    </row>
    <row r="2024" spans="1:16" x14ac:dyDescent="0.55000000000000004">
      <c r="A2024">
        <v>500000</v>
      </c>
      <c r="B2024" t="s">
        <v>5395</v>
      </c>
      <c r="C2024">
        <v>2023</v>
      </c>
      <c r="D2024" t="s">
        <v>7956</v>
      </c>
      <c r="E2024" t="s">
        <v>7957</v>
      </c>
      <c r="F2024" t="s">
        <v>7958</v>
      </c>
      <c r="G2024" t="s">
        <v>582</v>
      </c>
      <c r="H2024" t="s">
        <v>100</v>
      </c>
      <c r="I2024" t="s">
        <v>5958</v>
      </c>
      <c r="J2024" t="s">
        <v>3337</v>
      </c>
      <c r="K2024" t="s">
        <v>584</v>
      </c>
      <c r="L2024" t="s">
        <v>100</v>
      </c>
      <c r="M2024">
        <v>27</v>
      </c>
      <c r="N2024" t="s">
        <v>192</v>
      </c>
      <c r="O2024" t="s">
        <v>7959</v>
      </c>
      <c r="P2024" t="s">
        <v>38</v>
      </c>
    </row>
    <row r="2025" spans="1:16" x14ac:dyDescent="0.55000000000000004">
      <c r="A2025">
        <v>500000</v>
      </c>
      <c r="B2025" t="s">
        <v>5395</v>
      </c>
      <c r="C2025">
        <v>2024</v>
      </c>
      <c r="D2025" t="s">
        <v>7960</v>
      </c>
      <c r="E2025" t="s">
        <v>7961</v>
      </c>
      <c r="F2025" t="s">
        <v>6586</v>
      </c>
      <c r="G2025" t="s">
        <v>582</v>
      </c>
      <c r="H2025" t="s">
        <v>51</v>
      </c>
      <c r="I2025" t="s">
        <v>329</v>
      </c>
      <c r="J2025" t="s">
        <v>191</v>
      </c>
      <c r="K2025" t="s">
        <v>584</v>
      </c>
      <c r="L2025" t="s">
        <v>100</v>
      </c>
      <c r="M2025">
        <v>27</v>
      </c>
      <c r="N2025" t="s">
        <v>7962</v>
      </c>
      <c r="O2025" t="s">
        <v>371</v>
      </c>
      <c r="P2025" t="s">
        <v>38</v>
      </c>
    </row>
    <row r="2026" spans="1:16" x14ac:dyDescent="0.55000000000000004">
      <c r="A2026">
        <v>492209</v>
      </c>
      <c r="B2026" t="s">
        <v>4754</v>
      </c>
      <c r="C2026">
        <v>2025</v>
      </c>
      <c r="D2026" t="s">
        <v>7963</v>
      </c>
      <c r="E2026" t="s">
        <v>7964</v>
      </c>
      <c r="F2026" t="s">
        <v>5289</v>
      </c>
      <c r="G2026" t="s">
        <v>582</v>
      </c>
      <c r="H2026" t="s">
        <v>51</v>
      </c>
      <c r="I2026" t="s">
        <v>7965</v>
      </c>
      <c r="J2026" t="s">
        <v>4760</v>
      </c>
      <c r="K2026" t="s">
        <v>584</v>
      </c>
      <c r="L2026" t="s">
        <v>51</v>
      </c>
      <c r="M2026">
        <v>29</v>
      </c>
      <c r="N2026" t="s">
        <v>901</v>
      </c>
      <c r="O2026" t="s">
        <v>5766</v>
      </c>
      <c r="P2026" t="s">
        <v>38</v>
      </c>
    </row>
    <row r="2027" spans="1:16" x14ac:dyDescent="0.55000000000000004">
      <c r="A2027">
        <v>492209</v>
      </c>
      <c r="B2027" t="s">
        <v>4754</v>
      </c>
      <c r="C2027">
        <v>2026</v>
      </c>
      <c r="D2027" t="s">
        <v>7966</v>
      </c>
      <c r="E2027" t="s">
        <v>7967</v>
      </c>
      <c r="F2027" t="s">
        <v>3693</v>
      </c>
      <c r="G2027" t="s">
        <v>582</v>
      </c>
      <c r="H2027" t="s">
        <v>100</v>
      </c>
      <c r="I2027" t="s">
        <v>2117</v>
      </c>
      <c r="J2027" t="s">
        <v>81</v>
      </c>
      <c r="K2027" t="s">
        <v>584</v>
      </c>
      <c r="L2027" t="s">
        <v>100</v>
      </c>
      <c r="M2027">
        <v>27</v>
      </c>
      <c r="N2027" t="s">
        <v>668</v>
      </c>
      <c r="O2027" t="s">
        <v>325</v>
      </c>
      <c r="P2027" t="s">
        <v>38</v>
      </c>
    </row>
    <row r="2028" spans="1:16" x14ac:dyDescent="0.55000000000000004">
      <c r="A2028">
        <v>492209</v>
      </c>
      <c r="B2028" t="s">
        <v>4754</v>
      </c>
      <c r="C2028">
        <v>2027</v>
      </c>
      <c r="D2028" t="s">
        <v>7968</v>
      </c>
      <c r="E2028" t="s">
        <v>7969</v>
      </c>
      <c r="F2028" t="s">
        <v>7970</v>
      </c>
      <c r="G2028" t="s">
        <v>582</v>
      </c>
      <c r="H2028" t="s">
        <v>100</v>
      </c>
      <c r="I2028" t="s">
        <v>7971</v>
      </c>
      <c r="J2028" t="s">
        <v>81</v>
      </c>
      <c r="K2028" t="s">
        <v>584</v>
      </c>
      <c r="L2028" t="s">
        <v>100</v>
      </c>
      <c r="M2028">
        <v>27</v>
      </c>
      <c r="N2028" t="s">
        <v>102</v>
      </c>
      <c r="O2028" t="s">
        <v>1700</v>
      </c>
      <c r="P2028" t="s">
        <v>38</v>
      </c>
    </row>
    <row r="2029" spans="1:16" x14ac:dyDescent="0.55000000000000004">
      <c r="A2029">
        <v>492209</v>
      </c>
      <c r="B2029" t="s">
        <v>4754</v>
      </c>
      <c r="C2029">
        <v>2028</v>
      </c>
      <c r="D2029" t="s">
        <v>7972</v>
      </c>
      <c r="E2029" t="s">
        <v>7973</v>
      </c>
      <c r="F2029" t="s">
        <v>7974</v>
      </c>
      <c r="G2029" t="s">
        <v>471</v>
      </c>
      <c r="H2029" t="s">
        <v>1229</v>
      </c>
      <c r="I2029" t="s">
        <v>7975</v>
      </c>
      <c r="J2029" t="s">
        <v>4760</v>
      </c>
      <c r="K2029" t="s">
        <v>584</v>
      </c>
      <c r="L2029" t="s">
        <v>1229</v>
      </c>
      <c r="M2029">
        <v>30</v>
      </c>
      <c r="N2029" t="s">
        <v>2679</v>
      </c>
      <c r="O2029" t="s">
        <v>4181</v>
      </c>
      <c r="P2029" t="s">
        <v>38</v>
      </c>
    </row>
    <row r="2030" spans="1:16" x14ac:dyDescent="0.55000000000000004">
      <c r="A2030">
        <v>492200</v>
      </c>
      <c r="B2030" t="s">
        <v>27</v>
      </c>
      <c r="C2030">
        <v>2029</v>
      </c>
      <c r="D2030" t="s">
        <v>7976</v>
      </c>
      <c r="E2030" t="s">
        <v>7977</v>
      </c>
      <c r="F2030" t="s">
        <v>7978</v>
      </c>
      <c r="G2030" t="s">
        <v>582</v>
      </c>
      <c r="H2030" t="s">
        <v>100</v>
      </c>
      <c r="I2030" t="s">
        <v>1699</v>
      </c>
      <c r="J2030" t="s">
        <v>466</v>
      </c>
      <c r="K2030" t="s">
        <v>584</v>
      </c>
      <c r="L2030" t="s">
        <v>100</v>
      </c>
      <c r="M2030">
        <v>27</v>
      </c>
      <c r="N2030" t="s">
        <v>445</v>
      </c>
      <c r="O2030" t="s">
        <v>297</v>
      </c>
      <c r="P2030" t="s">
        <v>38</v>
      </c>
    </row>
    <row r="2031" spans="1:16" x14ac:dyDescent="0.55000000000000004">
      <c r="A2031">
        <v>492200</v>
      </c>
      <c r="B2031" t="s">
        <v>27</v>
      </c>
      <c r="C2031">
        <v>2030</v>
      </c>
      <c r="D2031" t="s">
        <v>7979</v>
      </c>
      <c r="E2031" t="s">
        <v>7980</v>
      </c>
      <c r="F2031" t="s">
        <v>7981</v>
      </c>
      <c r="G2031" t="s">
        <v>582</v>
      </c>
      <c r="H2031" t="s">
        <v>93</v>
      </c>
      <c r="I2031" t="s">
        <v>288</v>
      </c>
      <c r="J2031" t="s">
        <v>81</v>
      </c>
      <c r="K2031" t="s">
        <v>584</v>
      </c>
      <c r="L2031" t="s">
        <v>93</v>
      </c>
      <c r="M2031">
        <v>28</v>
      </c>
      <c r="N2031" t="s">
        <v>146</v>
      </c>
      <c r="O2031" t="s">
        <v>828</v>
      </c>
      <c r="P2031" t="s">
        <v>38</v>
      </c>
    </row>
    <row r="2032" spans="1:16" x14ac:dyDescent="0.55000000000000004">
      <c r="A2032">
        <v>492200</v>
      </c>
      <c r="B2032" t="s">
        <v>27</v>
      </c>
      <c r="C2032">
        <v>2031</v>
      </c>
      <c r="D2032" t="s">
        <v>7982</v>
      </c>
      <c r="E2032" t="s">
        <v>7983</v>
      </c>
      <c r="F2032" t="s">
        <v>7931</v>
      </c>
      <c r="G2032" t="s">
        <v>582</v>
      </c>
      <c r="H2032" t="s">
        <v>151</v>
      </c>
      <c r="I2032" t="s">
        <v>7984</v>
      </c>
      <c r="J2032" t="s">
        <v>661</v>
      </c>
      <c r="K2032" t="s">
        <v>584</v>
      </c>
      <c r="L2032" t="s">
        <v>151</v>
      </c>
      <c r="M2032">
        <v>12</v>
      </c>
      <c r="N2032" t="s">
        <v>7985</v>
      </c>
      <c r="O2032" t="s">
        <v>1720</v>
      </c>
      <c r="P2032" t="s">
        <v>38</v>
      </c>
    </row>
    <row r="2033" spans="1:16" x14ac:dyDescent="0.55000000000000004">
      <c r="A2033">
        <v>492200</v>
      </c>
      <c r="B2033" t="s">
        <v>27</v>
      </c>
      <c r="C2033">
        <v>2032</v>
      </c>
      <c r="D2033" t="s">
        <v>7986</v>
      </c>
      <c r="E2033" t="s">
        <v>7987</v>
      </c>
      <c r="F2033" t="s">
        <v>7988</v>
      </c>
      <c r="G2033" t="s">
        <v>582</v>
      </c>
      <c r="H2033" t="s">
        <v>249</v>
      </c>
      <c r="I2033" t="s">
        <v>3491</v>
      </c>
      <c r="J2033" t="s">
        <v>661</v>
      </c>
      <c r="K2033" t="s">
        <v>584</v>
      </c>
      <c r="L2033" t="s">
        <v>249</v>
      </c>
      <c r="M2033">
        <v>33</v>
      </c>
      <c r="N2033" t="s">
        <v>2821</v>
      </c>
      <c r="O2033" t="s">
        <v>2733</v>
      </c>
      <c r="P2033" t="s">
        <v>38</v>
      </c>
    </row>
    <row r="2034" spans="1:16" x14ac:dyDescent="0.55000000000000004">
      <c r="A2034">
        <v>492200</v>
      </c>
      <c r="B2034" t="s">
        <v>27</v>
      </c>
      <c r="C2034">
        <v>2033</v>
      </c>
      <c r="D2034" t="s">
        <v>7989</v>
      </c>
      <c r="E2034" t="s">
        <v>7990</v>
      </c>
      <c r="F2034" t="s">
        <v>7991</v>
      </c>
      <c r="G2034" t="s">
        <v>582</v>
      </c>
      <c r="H2034" t="s">
        <v>42</v>
      </c>
      <c r="I2034" t="s">
        <v>269</v>
      </c>
      <c r="J2034" t="s">
        <v>661</v>
      </c>
      <c r="K2034" t="s">
        <v>584</v>
      </c>
      <c r="L2034" t="s">
        <v>42</v>
      </c>
      <c r="M2034">
        <v>23</v>
      </c>
      <c r="N2034" t="s">
        <v>394</v>
      </c>
      <c r="O2034" t="s">
        <v>906</v>
      </c>
      <c r="P2034" t="s">
        <v>38</v>
      </c>
    </row>
    <row r="2035" spans="1:16" x14ac:dyDescent="0.55000000000000004">
      <c r="A2035">
        <v>492200</v>
      </c>
      <c r="B2035" t="s">
        <v>27</v>
      </c>
      <c r="C2035">
        <v>2034</v>
      </c>
      <c r="D2035" t="s">
        <v>7992</v>
      </c>
      <c r="E2035" t="s">
        <v>7993</v>
      </c>
      <c r="F2035" t="s">
        <v>611</v>
      </c>
      <c r="G2035" t="s">
        <v>582</v>
      </c>
      <c r="H2035" t="s">
        <v>65</v>
      </c>
      <c r="I2035" t="s">
        <v>3480</v>
      </c>
      <c r="J2035" t="s">
        <v>438</v>
      </c>
      <c r="K2035" t="s">
        <v>584</v>
      </c>
      <c r="L2035" t="s">
        <v>65</v>
      </c>
      <c r="M2035">
        <v>26</v>
      </c>
      <c r="N2035" t="s">
        <v>445</v>
      </c>
      <c r="O2035" t="s">
        <v>258</v>
      </c>
      <c r="P2035" t="s">
        <v>38</v>
      </c>
    </row>
    <row r="2036" spans="1:16" x14ac:dyDescent="0.55000000000000004">
      <c r="A2036">
        <v>492200</v>
      </c>
      <c r="B2036" t="s">
        <v>27</v>
      </c>
      <c r="C2036">
        <v>2035</v>
      </c>
      <c r="D2036" t="s">
        <v>7994</v>
      </c>
      <c r="E2036" t="s">
        <v>7995</v>
      </c>
      <c r="F2036" t="s">
        <v>1217</v>
      </c>
      <c r="G2036" t="s">
        <v>582</v>
      </c>
      <c r="H2036" t="s">
        <v>230</v>
      </c>
      <c r="I2036" t="s">
        <v>1204</v>
      </c>
      <c r="J2036" t="s">
        <v>661</v>
      </c>
      <c r="K2036" t="s">
        <v>584</v>
      </c>
      <c r="L2036" t="s">
        <v>230</v>
      </c>
      <c r="M2036">
        <v>34</v>
      </c>
      <c r="N2036" t="s">
        <v>7996</v>
      </c>
      <c r="O2036" t="s">
        <v>76</v>
      </c>
      <c r="P2036" t="s">
        <v>38</v>
      </c>
    </row>
    <row r="2037" spans="1:16" x14ac:dyDescent="0.55000000000000004">
      <c r="A2037">
        <v>492200</v>
      </c>
      <c r="B2037" t="s">
        <v>27</v>
      </c>
      <c r="C2037">
        <v>2036</v>
      </c>
      <c r="D2037" t="s">
        <v>7997</v>
      </c>
      <c r="E2037" t="s">
        <v>7998</v>
      </c>
      <c r="F2037" t="s">
        <v>4282</v>
      </c>
      <c r="G2037" t="s">
        <v>582</v>
      </c>
      <c r="H2037" t="s">
        <v>804</v>
      </c>
      <c r="I2037" t="s">
        <v>7999</v>
      </c>
      <c r="J2037" t="s">
        <v>661</v>
      </c>
      <c r="K2037" t="s">
        <v>584</v>
      </c>
      <c r="L2037" t="s">
        <v>804</v>
      </c>
      <c r="M2037">
        <v>43</v>
      </c>
      <c r="N2037" t="s">
        <v>590</v>
      </c>
      <c r="O2037" t="s">
        <v>3306</v>
      </c>
      <c r="P2037" t="s">
        <v>38</v>
      </c>
    </row>
    <row r="2038" spans="1:16" x14ac:dyDescent="0.55000000000000004">
      <c r="A2038">
        <v>492200</v>
      </c>
      <c r="B2038" t="s">
        <v>27</v>
      </c>
      <c r="C2038">
        <v>2037</v>
      </c>
      <c r="D2038" t="s">
        <v>8000</v>
      </c>
      <c r="E2038" t="s">
        <v>8001</v>
      </c>
      <c r="F2038" t="s">
        <v>8002</v>
      </c>
      <c r="G2038" t="s">
        <v>582</v>
      </c>
      <c r="H2038" t="s">
        <v>5478</v>
      </c>
      <c r="I2038" t="s">
        <v>8003</v>
      </c>
      <c r="J2038" t="s">
        <v>661</v>
      </c>
      <c r="K2038" t="s">
        <v>584</v>
      </c>
      <c r="L2038" t="s">
        <v>1098</v>
      </c>
      <c r="M2038">
        <v>42</v>
      </c>
      <c r="N2038" t="s">
        <v>1250</v>
      </c>
      <c r="O2038" t="s">
        <v>745</v>
      </c>
      <c r="P2038" t="s">
        <v>38</v>
      </c>
    </row>
    <row r="2039" spans="1:16" x14ac:dyDescent="0.55000000000000004">
      <c r="A2039">
        <v>492200</v>
      </c>
      <c r="B2039" t="s">
        <v>27</v>
      </c>
      <c r="C2039">
        <v>2038</v>
      </c>
      <c r="D2039" t="s">
        <v>8004</v>
      </c>
      <c r="E2039" t="s">
        <v>8005</v>
      </c>
      <c r="F2039" t="s">
        <v>8006</v>
      </c>
      <c r="G2039" t="s">
        <v>582</v>
      </c>
      <c r="H2039" t="s">
        <v>855</v>
      </c>
      <c r="I2039" t="s">
        <v>8007</v>
      </c>
      <c r="J2039" t="s">
        <v>661</v>
      </c>
      <c r="K2039" t="s">
        <v>584</v>
      </c>
      <c r="L2039" t="s">
        <v>855</v>
      </c>
      <c r="M2039">
        <v>39</v>
      </c>
      <c r="N2039" t="s">
        <v>8008</v>
      </c>
      <c r="O2039" t="s">
        <v>4287</v>
      </c>
      <c r="P2039" t="s">
        <v>38</v>
      </c>
    </row>
    <row r="2040" spans="1:16" x14ac:dyDescent="0.55000000000000004">
      <c r="A2040">
        <v>492200</v>
      </c>
      <c r="B2040" t="s">
        <v>27</v>
      </c>
      <c r="C2040">
        <v>2039</v>
      </c>
      <c r="D2040" t="s">
        <v>8009</v>
      </c>
      <c r="E2040" t="s">
        <v>8010</v>
      </c>
      <c r="F2040" t="s">
        <v>2045</v>
      </c>
      <c r="G2040" t="s">
        <v>471</v>
      </c>
      <c r="H2040" t="s">
        <v>100</v>
      </c>
      <c r="I2040" t="s">
        <v>2555</v>
      </c>
      <c r="J2040" t="s">
        <v>661</v>
      </c>
      <c r="K2040" t="s">
        <v>584</v>
      </c>
      <c r="L2040" t="s">
        <v>100</v>
      </c>
      <c r="M2040">
        <v>27</v>
      </c>
      <c r="N2040" t="s">
        <v>4828</v>
      </c>
      <c r="O2040" t="s">
        <v>1743</v>
      </c>
      <c r="P2040" t="s">
        <v>38</v>
      </c>
    </row>
    <row r="2041" spans="1:16" x14ac:dyDescent="0.55000000000000004">
      <c r="A2041">
        <v>492200</v>
      </c>
      <c r="B2041" t="s">
        <v>27</v>
      </c>
      <c r="C2041">
        <v>2040</v>
      </c>
      <c r="D2041" t="s">
        <v>8011</v>
      </c>
      <c r="E2041" t="s">
        <v>8012</v>
      </c>
      <c r="F2041" t="s">
        <v>4811</v>
      </c>
      <c r="G2041" t="s">
        <v>582</v>
      </c>
      <c r="H2041" t="s">
        <v>100</v>
      </c>
      <c r="I2041" t="s">
        <v>4905</v>
      </c>
      <c r="J2041" t="s">
        <v>44</v>
      </c>
      <c r="K2041" t="s">
        <v>584</v>
      </c>
      <c r="L2041" t="s">
        <v>100</v>
      </c>
      <c r="M2041">
        <v>27</v>
      </c>
      <c r="N2041" t="s">
        <v>1837</v>
      </c>
      <c r="O2041" t="s">
        <v>8013</v>
      </c>
      <c r="P2041" t="s">
        <v>38</v>
      </c>
    </row>
    <row r="2042" spans="1:16" x14ac:dyDescent="0.55000000000000004">
      <c r="A2042">
        <v>492200</v>
      </c>
      <c r="B2042" t="s">
        <v>27</v>
      </c>
      <c r="C2042">
        <v>2041</v>
      </c>
      <c r="D2042" t="s">
        <v>8014</v>
      </c>
      <c r="E2042" t="s">
        <v>8015</v>
      </c>
      <c r="F2042" t="s">
        <v>1180</v>
      </c>
      <c r="G2042" t="s">
        <v>582</v>
      </c>
      <c r="H2042" t="s">
        <v>334</v>
      </c>
      <c r="I2042" t="s">
        <v>8016</v>
      </c>
      <c r="J2042" t="s">
        <v>661</v>
      </c>
      <c r="K2042" t="s">
        <v>584</v>
      </c>
      <c r="L2042" t="s">
        <v>334</v>
      </c>
      <c r="M2042">
        <v>14</v>
      </c>
      <c r="N2042" t="s">
        <v>542</v>
      </c>
      <c r="O2042" t="s">
        <v>1838</v>
      </c>
      <c r="P2042" t="s">
        <v>38</v>
      </c>
    </row>
    <row r="2043" spans="1:16" x14ac:dyDescent="0.55000000000000004">
      <c r="A2043">
        <v>492200</v>
      </c>
      <c r="B2043" t="s">
        <v>27</v>
      </c>
      <c r="C2043">
        <v>2042</v>
      </c>
      <c r="D2043" t="s">
        <v>8017</v>
      </c>
      <c r="E2043" t="s">
        <v>8018</v>
      </c>
      <c r="F2043" t="s">
        <v>3545</v>
      </c>
      <c r="G2043" t="s">
        <v>471</v>
      </c>
      <c r="H2043" t="s">
        <v>100</v>
      </c>
      <c r="I2043" t="s">
        <v>3250</v>
      </c>
      <c r="J2043" t="s">
        <v>44</v>
      </c>
      <c r="K2043" t="s">
        <v>584</v>
      </c>
      <c r="L2043" t="s">
        <v>100</v>
      </c>
      <c r="M2043">
        <v>27</v>
      </c>
      <c r="N2043" t="s">
        <v>8019</v>
      </c>
      <c r="O2043" t="s">
        <v>1001</v>
      </c>
      <c r="P2043" t="s">
        <v>38</v>
      </c>
    </row>
    <row r="2044" spans="1:16" x14ac:dyDescent="0.55000000000000004">
      <c r="A2044">
        <v>492200</v>
      </c>
      <c r="B2044" t="s">
        <v>27</v>
      </c>
      <c r="C2044">
        <v>2043</v>
      </c>
      <c r="D2044" t="s">
        <v>8020</v>
      </c>
      <c r="E2044" t="s">
        <v>8021</v>
      </c>
      <c r="F2044" t="s">
        <v>8022</v>
      </c>
      <c r="G2044" t="s">
        <v>582</v>
      </c>
      <c r="H2044" t="s">
        <v>32</v>
      </c>
      <c r="I2044" t="s">
        <v>8023</v>
      </c>
      <c r="J2044" t="s">
        <v>81</v>
      </c>
      <c r="K2044" t="s">
        <v>584</v>
      </c>
      <c r="L2044" t="s">
        <v>32</v>
      </c>
      <c r="M2044">
        <v>21</v>
      </c>
      <c r="N2044" t="s">
        <v>3611</v>
      </c>
      <c r="O2044" t="s">
        <v>543</v>
      </c>
      <c r="P2044" t="s">
        <v>38</v>
      </c>
    </row>
    <row r="2045" spans="1:16" x14ac:dyDescent="0.55000000000000004">
      <c r="A2045">
        <v>492200</v>
      </c>
      <c r="B2045" t="s">
        <v>27</v>
      </c>
      <c r="C2045">
        <v>2044</v>
      </c>
      <c r="D2045" t="s">
        <v>8024</v>
      </c>
      <c r="E2045" t="s">
        <v>2334</v>
      </c>
      <c r="F2045" t="s">
        <v>6609</v>
      </c>
      <c r="G2045" t="s">
        <v>582</v>
      </c>
      <c r="H2045" t="s">
        <v>1229</v>
      </c>
      <c r="I2045" t="s">
        <v>2085</v>
      </c>
      <c r="J2045" t="s">
        <v>661</v>
      </c>
      <c r="K2045" t="s">
        <v>584</v>
      </c>
      <c r="L2045" t="s">
        <v>1229</v>
      </c>
      <c r="M2045">
        <v>30</v>
      </c>
      <c r="N2045" t="s">
        <v>485</v>
      </c>
      <c r="O2045" t="s">
        <v>2336</v>
      </c>
      <c r="P2045" t="s">
        <v>38</v>
      </c>
    </row>
    <row r="2046" spans="1:16" x14ac:dyDescent="0.55000000000000004">
      <c r="A2046">
        <v>492200</v>
      </c>
      <c r="B2046" t="s">
        <v>27</v>
      </c>
      <c r="C2046">
        <v>2045</v>
      </c>
      <c r="D2046" t="s">
        <v>8025</v>
      </c>
      <c r="E2046" t="s">
        <v>8026</v>
      </c>
      <c r="F2046" t="s">
        <v>1217</v>
      </c>
      <c r="G2046" t="s">
        <v>582</v>
      </c>
      <c r="H2046" t="s">
        <v>93</v>
      </c>
      <c r="I2046" t="s">
        <v>2220</v>
      </c>
      <c r="J2046" t="s">
        <v>81</v>
      </c>
      <c r="K2046" t="s">
        <v>584</v>
      </c>
      <c r="L2046" t="s">
        <v>93</v>
      </c>
      <c r="M2046">
        <v>28</v>
      </c>
      <c r="N2046" t="s">
        <v>8027</v>
      </c>
      <c r="O2046" t="s">
        <v>8028</v>
      </c>
      <c r="P2046" t="s">
        <v>38</v>
      </c>
    </row>
    <row r="2047" spans="1:16" x14ac:dyDescent="0.55000000000000004">
      <c r="A2047">
        <v>492200</v>
      </c>
      <c r="B2047" t="s">
        <v>27</v>
      </c>
      <c r="C2047">
        <v>2046</v>
      </c>
      <c r="D2047" t="s">
        <v>8029</v>
      </c>
      <c r="E2047" t="s">
        <v>8030</v>
      </c>
      <c r="F2047" t="s">
        <v>8002</v>
      </c>
      <c r="G2047" t="s">
        <v>582</v>
      </c>
      <c r="H2047" t="s">
        <v>100</v>
      </c>
      <c r="I2047" t="s">
        <v>101</v>
      </c>
      <c r="J2047" t="s">
        <v>8031</v>
      </c>
      <c r="K2047" t="s">
        <v>584</v>
      </c>
      <c r="L2047" t="s">
        <v>100</v>
      </c>
      <c r="M2047">
        <v>27</v>
      </c>
      <c r="N2047" t="s">
        <v>632</v>
      </c>
      <c r="O2047" t="s">
        <v>226</v>
      </c>
      <c r="P2047" t="s">
        <v>38</v>
      </c>
    </row>
    <row r="2048" spans="1:16" x14ac:dyDescent="0.55000000000000004">
      <c r="A2048">
        <v>492200</v>
      </c>
      <c r="B2048" t="s">
        <v>27</v>
      </c>
      <c r="C2048">
        <v>2047</v>
      </c>
      <c r="D2048" t="s">
        <v>8032</v>
      </c>
      <c r="E2048" t="s">
        <v>8033</v>
      </c>
      <c r="F2048" t="s">
        <v>7834</v>
      </c>
      <c r="G2048" t="s">
        <v>582</v>
      </c>
      <c r="H2048" t="s">
        <v>42</v>
      </c>
      <c r="I2048" t="s">
        <v>58</v>
      </c>
      <c r="J2048" t="s">
        <v>661</v>
      </c>
      <c r="K2048" t="s">
        <v>584</v>
      </c>
      <c r="L2048" t="s">
        <v>42</v>
      </c>
      <c r="M2048">
        <v>23</v>
      </c>
      <c r="N2048" t="s">
        <v>8034</v>
      </c>
      <c r="O2048" t="s">
        <v>3434</v>
      </c>
      <c r="P2048" t="s">
        <v>38</v>
      </c>
    </row>
    <row r="2049" spans="1:16" x14ac:dyDescent="0.55000000000000004">
      <c r="A2049">
        <v>492200</v>
      </c>
      <c r="B2049" t="s">
        <v>27</v>
      </c>
      <c r="C2049">
        <v>2048</v>
      </c>
      <c r="D2049" t="s">
        <v>8035</v>
      </c>
      <c r="E2049" t="s">
        <v>8036</v>
      </c>
      <c r="F2049" t="s">
        <v>7532</v>
      </c>
      <c r="G2049" t="s">
        <v>582</v>
      </c>
      <c r="H2049" t="s">
        <v>65</v>
      </c>
      <c r="I2049" t="s">
        <v>2625</v>
      </c>
      <c r="J2049" t="s">
        <v>661</v>
      </c>
      <c r="K2049" t="s">
        <v>584</v>
      </c>
      <c r="L2049" t="s">
        <v>65</v>
      </c>
      <c r="M2049">
        <v>26</v>
      </c>
      <c r="N2049" t="s">
        <v>1404</v>
      </c>
      <c r="O2049" t="s">
        <v>828</v>
      </c>
      <c r="P2049" t="s">
        <v>38</v>
      </c>
    </row>
    <row r="2050" spans="1:16" x14ac:dyDescent="0.55000000000000004">
      <c r="A2050">
        <v>492200</v>
      </c>
      <c r="B2050" t="s">
        <v>27</v>
      </c>
      <c r="C2050">
        <v>2049</v>
      </c>
      <c r="D2050" t="s">
        <v>8037</v>
      </c>
      <c r="E2050" t="s">
        <v>8038</v>
      </c>
      <c r="F2050" t="s">
        <v>8039</v>
      </c>
      <c r="G2050" t="s">
        <v>582</v>
      </c>
      <c r="H2050" t="s">
        <v>100</v>
      </c>
      <c r="I2050" t="s">
        <v>8040</v>
      </c>
      <c r="J2050" t="s">
        <v>661</v>
      </c>
      <c r="K2050" t="s">
        <v>584</v>
      </c>
      <c r="L2050" t="s">
        <v>100</v>
      </c>
      <c r="M2050">
        <v>27</v>
      </c>
      <c r="N2050" t="s">
        <v>1118</v>
      </c>
      <c r="O2050" t="s">
        <v>1896</v>
      </c>
      <c r="P2050" t="s">
        <v>38</v>
      </c>
    </row>
    <row r="2051" spans="1:16" x14ac:dyDescent="0.55000000000000004">
      <c r="A2051">
        <v>492200</v>
      </c>
      <c r="B2051" t="s">
        <v>27</v>
      </c>
      <c r="C2051">
        <v>2050</v>
      </c>
      <c r="D2051" t="s">
        <v>8041</v>
      </c>
      <c r="E2051" t="s">
        <v>8042</v>
      </c>
      <c r="F2051" t="s">
        <v>7590</v>
      </c>
      <c r="G2051" t="s">
        <v>582</v>
      </c>
      <c r="H2051" t="s">
        <v>249</v>
      </c>
      <c r="I2051" t="s">
        <v>8043</v>
      </c>
      <c r="J2051" t="s">
        <v>661</v>
      </c>
      <c r="K2051" t="s">
        <v>584</v>
      </c>
      <c r="L2051" t="s">
        <v>249</v>
      </c>
      <c r="M2051">
        <v>33</v>
      </c>
      <c r="N2051" t="s">
        <v>5469</v>
      </c>
      <c r="O2051" t="s">
        <v>8044</v>
      </c>
      <c r="P2051" t="s">
        <v>38</v>
      </c>
    </row>
    <row r="2052" spans="1:16" x14ac:dyDescent="0.55000000000000004">
      <c r="A2052">
        <v>492200</v>
      </c>
      <c r="B2052" t="s">
        <v>27</v>
      </c>
      <c r="C2052">
        <v>2051</v>
      </c>
      <c r="D2052" t="s">
        <v>8045</v>
      </c>
      <c r="E2052" t="s">
        <v>8046</v>
      </c>
      <c r="F2052" t="s">
        <v>7597</v>
      </c>
      <c r="G2052" t="s">
        <v>582</v>
      </c>
      <c r="H2052" t="s">
        <v>100</v>
      </c>
      <c r="I2052" t="s">
        <v>2254</v>
      </c>
      <c r="J2052" t="s">
        <v>81</v>
      </c>
      <c r="K2052" t="s">
        <v>584</v>
      </c>
      <c r="L2052" t="s">
        <v>100</v>
      </c>
      <c r="M2052">
        <v>27</v>
      </c>
      <c r="N2052" t="s">
        <v>6579</v>
      </c>
      <c r="O2052" t="s">
        <v>7819</v>
      </c>
      <c r="P2052" t="s">
        <v>38</v>
      </c>
    </row>
    <row r="2053" spans="1:16" x14ac:dyDescent="0.55000000000000004">
      <c r="A2053">
        <v>492302</v>
      </c>
      <c r="B2053" t="s">
        <v>6347</v>
      </c>
      <c r="C2053">
        <v>2052</v>
      </c>
      <c r="D2053" t="s">
        <v>8047</v>
      </c>
      <c r="E2053" t="s">
        <v>8048</v>
      </c>
      <c r="F2053" t="s">
        <v>3671</v>
      </c>
      <c r="G2053" t="s">
        <v>471</v>
      </c>
      <c r="H2053" t="s">
        <v>100</v>
      </c>
      <c r="I2053" t="s">
        <v>8049</v>
      </c>
      <c r="J2053" t="s">
        <v>191</v>
      </c>
      <c r="K2053" t="s">
        <v>584</v>
      </c>
      <c r="L2053" t="s">
        <v>100</v>
      </c>
      <c r="M2053">
        <v>27</v>
      </c>
      <c r="N2053" t="s">
        <v>8050</v>
      </c>
      <c r="O2053" t="s">
        <v>8051</v>
      </c>
      <c r="P2053" t="s">
        <v>38</v>
      </c>
    </row>
    <row r="2054" spans="1:16" x14ac:dyDescent="0.55000000000000004">
      <c r="A2054">
        <v>492302</v>
      </c>
      <c r="B2054" t="s">
        <v>6347</v>
      </c>
      <c r="C2054">
        <v>2053</v>
      </c>
      <c r="D2054" t="s">
        <v>8052</v>
      </c>
      <c r="E2054" t="s">
        <v>8053</v>
      </c>
      <c r="F2054" t="s">
        <v>8054</v>
      </c>
      <c r="G2054" t="s">
        <v>582</v>
      </c>
      <c r="H2054" t="s">
        <v>100</v>
      </c>
      <c r="I2054" t="s">
        <v>1090</v>
      </c>
      <c r="J2054" t="s">
        <v>81</v>
      </c>
      <c r="K2054" t="s">
        <v>584</v>
      </c>
      <c r="L2054" t="s">
        <v>100</v>
      </c>
      <c r="M2054">
        <v>27</v>
      </c>
      <c r="N2054" t="s">
        <v>8055</v>
      </c>
      <c r="O2054" t="s">
        <v>206</v>
      </c>
      <c r="P2054" t="s">
        <v>38</v>
      </c>
    </row>
    <row r="2055" spans="1:16" x14ac:dyDescent="0.55000000000000004">
      <c r="A2055">
        <v>492302</v>
      </c>
      <c r="B2055" t="s">
        <v>6347</v>
      </c>
      <c r="C2055">
        <v>2054</v>
      </c>
      <c r="D2055" t="s">
        <v>8056</v>
      </c>
      <c r="E2055" t="s">
        <v>8057</v>
      </c>
      <c r="F2055" t="s">
        <v>8058</v>
      </c>
      <c r="G2055" t="s">
        <v>582</v>
      </c>
      <c r="H2055" t="s">
        <v>100</v>
      </c>
      <c r="I2055" t="s">
        <v>1090</v>
      </c>
      <c r="J2055" t="s">
        <v>295</v>
      </c>
      <c r="K2055" t="s">
        <v>584</v>
      </c>
      <c r="L2055" t="s">
        <v>100</v>
      </c>
      <c r="M2055">
        <v>27</v>
      </c>
      <c r="N2055" t="s">
        <v>8059</v>
      </c>
      <c r="O2055" t="s">
        <v>5546</v>
      </c>
      <c r="P2055" t="s">
        <v>38</v>
      </c>
    </row>
    <row r="2056" spans="1:16" x14ac:dyDescent="0.55000000000000004">
      <c r="A2056">
        <v>492302</v>
      </c>
      <c r="B2056" t="s">
        <v>6347</v>
      </c>
      <c r="C2056">
        <v>2055</v>
      </c>
      <c r="D2056" t="s">
        <v>8060</v>
      </c>
      <c r="E2056" t="s">
        <v>8061</v>
      </c>
      <c r="F2056" t="s">
        <v>7491</v>
      </c>
      <c r="G2056" t="s">
        <v>582</v>
      </c>
      <c r="H2056" t="s">
        <v>93</v>
      </c>
      <c r="I2056" t="s">
        <v>8062</v>
      </c>
      <c r="J2056" t="s">
        <v>81</v>
      </c>
      <c r="K2056" t="s">
        <v>584</v>
      </c>
      <c r="L2056" t="s">
        <v>93</v>
      </c>
      <c r="M2056">
        <v>28</v>
      </c>
      <c r="N2056" t="s">
        <v>330</v>
      </c>
      <c r="O2056" t="s">
        <v>8063</v>
      </c>
      <c r="P2056" t="s">
        <v>38</v>
      </c>
    </row>
    <row r="2057" spans="1:16" x14ac:dyDescent="0.55000000000000004">
      <c r="A2057">
        <v>492302</v>
      </c>
      <c r="B2057" t="s">
        <v>6347</v>
      </c>
      <c r="C2057">
        <v>2056</v>
      </c>
      <c r="D2057" t="s">
        <v>8064</v>
      </c>
      <c r="E2057" t="s">
        <v>8065</v>
      </c>
      <c r="F2057" t="s">
        <v>5220</v>
      </c>
      <c r="G2057" t="s">
        <v>582</v>
      </c>
      <c r="H2057" t="s">
        <v>100</v>
      </c>
      <c r="I2057" t="s">
        <v>1718</v>
      </c>
      <c r="J2057" t="s">
        <v>191</v>
      </c>
      <c r="K2057" t="s">
        <v>584</v>
      </c>
      <c r="L2057" t="s">
        <v>100</v>
      </c>
      <c r="M2057">
        <v>27</v>
      </c>
      <c r="N2057" t="s">
        <v>2949</v>
      </c>
      <c r="O2057" t="s">
        <v>258</v>
      </c>
      <c r="P2057" t="s">
        <v>38</v>
      </c>
    </row>
    <row r="2058" spans="1:16" x14ac:dyDescent="0.55000000000000004">
      <c r="A2058">
        <v>492302</v>
      </c>
      <c r="B2058" t="s">
        <v>6347</v>
      </c>
      <c r="C2058">
        <v>2057</v>
      </c>
      <c r="D2058" t="s">
        <v>8066</v>
      </c>
      <c r="E2058" t="s">
        <v>8067</v>
      </c>
      <c r="F2058" t="s">
        <v>1237</v>
      </c>
      <c r="G2058" t="s">
        <v>582</v>
      </c>
      <c r="H2058" t="s">
        <v>100</v>
      </c>
      <c r="I2058" t="s">
        <v>145</v>
      </c>
      <c r="J2058" t="s">
        <v>191</v>
      </c>
      <c r="K2058" t="s">
        <v>584</v>
      </c>
      <c r="L2058" t="s">
        <v>100</v>
      </c>
      <c r="M2058">
        <v>27</v>
      </c>
      <c r="N2058" t="s">
        <v>60</v>
      </c>
      <c r="O2058" t="s">
        <v>141</v>
      </c>
      <c r="P2058" t="s">
        <v>38</v>
      </c>
    </row>
    <row r="2059" spans="1:16" x14ac:dyDescent="0.55000000000000004">
      <c r="A2059">
        <v>492302</v>
      </c>
      <c r="B2059" t="s">
        <v>6347</v>
      </c>
      <c r="C2059">
        <v>2058</v>
      </c>
      <c r="D2059" t="s">
        <v>8068</v>
      </c>
      <c r="E2059" t="s">
        <v>8069</v>
      </c>
      <c r="F2059" t="s">
        <v>7241</v>
      </c>
      <c r="G2059" t="s">
        <v>582</v>
      </c>
      <c r="H2059" t="s">
        <v>100</v>
      </c>
      <c r="I2059" t="s">
        <v>2606</v>
      </c>
      <c r="J2059" t="s">
        <v>295</v>
      </c>
      <c r="K2059" t="s">
        <v>584</v>
      </c>
      <c r="L2059" t="s">
        <v>93</v>
      </c>
      <c r="M2059">
        <v>28</v>
      </c>
      <c r="N2059" t="s">
        <v>8070</v>
      </c>
      <c r="O2059" t="s">
        <v>5747</v>
      </c>
      <c r="P2059" t="s">
        <v>38</v>
      </c>
    </row>
    <row r="2060" spans="1:16" x14ac:dyDescent="0.55000000000000004">
      <c r="A2060">
        <v>492302</v>
      </c>
      <c r="B2060" t="s">
        <v>6347</v>
      </c>
      <c r="C2060">
        <v>2059</v>
      </c>
      <c r="D2060" t="s">
        <v>8071</v>
      </c>
      <c r="E2060" t="s">
        <v>8072</v>
      </c>
      <c r="F2060" t="s">
        <v>5239</v>
      </c>
      <c r="G2060" t="s">
        <v>582</v>
      </c>
      <c r="H2060" t="s">
        <v>93</v>
      </c>
      <c r="I2060" t="s">
        <v>8073</v>
      </c>
      <c r="J2060" t="s">
        <v>81</v>
      </c>
      <c r="K2060" t="s">
        <v>584</v>
      </c>
      <c r="L2060" t="s">
        <v>93</v>
      </c>
      <c r="M2060">
        <v>28</v>
      </c>
      <c r="N2060" t="s">
        <v>3484</v>
      </c>
      <c r="O2060" t="s">
        <v>390</v>
      </c>
      <c r="P2060" t="s">
        <v>38</v>
      </c>
    </row>
    <row r="2061" spans="1:16" x14ac:dyDescent="0.55000000000000004">
      <c r="A2061">
        <v>492302</v>
      </c>
      <c r="B2061" t="s">
        <v>6347</v>
      </c>
      <c r="C2061">
        <v>2060</v>
      </c>
      <c r="D2061" t="s">
        <v>8074</v>
      </c>
      <c r="E2061" t="s">
        <v>8075</v>
      </c>
      <c r="F2061" t="s">
        <v>5158</v>
      </c>
      <c r="G2061" t="s">
        <v>471</v>
      </c>
      <c r="H2061" t="s">
        <v>100</v>
      </c>
      <c r="I2061" t="s">
        <v>8076</v>
      </c>
      <c r="J2061" t="s">
        <v>139</v>
      </c>
      <c r="K2061" t="s">
        <v>473</v>
      </c>
      <c r="L2061" t="s">
        <v>100</v>
      </c>
      <c r="M2061">
        <v>27</v>
      </c>
      <c r="N2061" t="s">
        <v>8077</v>
      </c>
      <c r="O2061" t="s">
        <v>863</v>
      </c>
      <c r="P2061" t="s">
        <v>38</v>
      </c>
    </row>
    <row r="2062" spans="1:16" x14ac:dyDescent="0.55000000000000004">
      <c r="A2062">
        <v>492302</v>
      </c>
      <c r="B2062" t="s">
        <v>6347</v>
      </c>
      <c r="C2062">
        <v>2061</v>
      </c>
      <c r="D2062" t="s">
        <v>8078</v>
      </c>
      <c r="E2062" t="s">
        <v>8079</v>
      </c>
      <c r="F2062" t="s">
        <v>1208</v>
      </c>
      <c r="G2062" t="s">
        <v>582</v>
      </c>
      <c r="H2062" t="s">
        <v>93</v>
      </c>
      <c r="I2062" t="s">
        <v>7333</v>
      </c>
      <c r="J2062" t="s">
        <v>295</v>
      </c>
      <c r="K2062" t="s">
        <v>584</v>
      </c>
      <c r="L2062" t="s">
        <v>93</v>
      </c>
      <c r="M2062">
        <v>28</v>
      </c>
      <c r="N2062" t="s">
        <v>8080</v>
      </c>
      <c r="O2062" t="s">
        <v>4412</v>
      </c>
      <c r="P2062" t="s">
        <v>38</v>
      </c>
    </row>
    <row r="2063" spans="1:16" x14ac:dyDescent="0.55000000000000004">
      <c r="A2063">
        <v>492302</v>
      </c>
      <c r="B2063" t="s">
        <v>6347</v>
      </c>
      <c r="C2063">
        <v>2062</v>
      </c>
      <c r="D2063" t="s">
        <v>8081</v>
      </c>
      <c r="E2063" t="s">
        <v>8082</v>
      </c>
      <c r="F2063" t="s">
        <v>8083</v>
      </c>
      <c r="G2063" t="s">
        <v>582</v>
      </c>
      <c r="H2063" t="s">
        <v>100</v>
      </c>
      <c r="I2063" t="s">
        <v>4083</v>
      </c>
      <c r="J2063" t="s">
        <v>295</v>
      </c>
      <c r="K2063" t="s">
        <v>584</v>
      </c>
      <c r="L2063" t="s">
        <v>100</v>
      </c>
      <c r="M2063">
        <v>27</v>
      </c>
      <c r="N2063" t="s">
        <v>8084</v>
      </c>
      <c r="O2063" t="s">
        <v>8085</v>
      </c>
      <c r="P2063" t="s">
        <v>38</v>
      </c>
    </row>
    <row r="2064" spans="1:16" x14ac:dyDescent="0.55000000000000004">
      <c r="A2064">
        <v>492302</v>
      </c>
      <c r="B2064" t="s">
        <v>6347</v>
      </c>
      <c r="C2064">
        <v>2063</v>
      </c>
      <c r="D2064" t="s">
        <v>13124</v>
      </c>
      <c r="E2064" t="s">
        <v>8086</v>
      </c>
      <c r="F2064" t="s">
        <v>8087</v>
      </c>
      <c r="G2064" t="s">
        <v>582</v>
      </c>
      <c r="H2064" t="s">
        <v>100</v>
      </c>
      <c r="I2064" t="s">
        <v>1218</v>
      </c>
      <c r="J2064" t="s">
        <v>295</v>
      </c>
      <c r="K2064" t="s">
        <v>584</v>
      </c>
      <c r="L2064" t="s">
        <v>100</v>
      </c>
      <c r="M2064">
        <v>27</v>
      </c>
      <c r="N2064" t="s">
        <v>8088</v>
      </c>
      <c r="O2064" t="s">
        <v>1574</v>
      </c>
      <c r="P2064" t="s">
        <v>38</v>
      </c>
    </row>
    <row r="2065" spans="1:16" x14ac:dyDescent="0.55000000000000004">
      <c r="A2065">
        <v>492302</v>
      </c>
      <c r="B2065" t="s">
        <v>6347</v>
      </c>
      <c r="C2065">
        <v>2064</v>
      </c>
      <c r="D2065" t="s">
        <v>8089</v>
      </c>
      <c r="E2065" t="s">
        <v>8090</v>
      </c>
      <c r="F2065" t="s">
        <v>1184</v>
      </c>
      <c r="G2065" t="s">
        <v>582</v>
      </c>
      <c r="H2065" t="s">
        <v>100</v>
      </c>
      <c r="I2065" t="s">
        <v>4083</v>
      </c>
      <c r="J2065" t="s">
        <v>81</v>
      </c>
      <c r="K2065" t="s">
        <v>584</v>
      </c>
      <c r="L2065" t="s">
        <v>100</v>
      </c>
      <c r="M2065">
        <v>27</v>
      </c>
      <c r="N2065" t="s">
        <v>1949</v>
      </c>
      <c r="O2065" t="s">
        <v>1896</v>
      </c>
      <c r="P2065" t="s">
        <v>38</v>
      </c>
    </row>
    <row r="2066" spans="1:16" x14ac:dyDescent="0.55000000000000004">
      <c r="A2066">
        <v>492302</v>
      </c>
      <c r="B2066" t="s">
        <v>6347</v>
      </c>
      <c r="C2066">
        <v>2065</v>
      </c>
      <c r="D2066" t="s">
        <v>8091</v>
      </c>
      <c r="E2066" t="s">
        <v>8092</v>
      </c>
      <c r="F2066" t="s">
        <v>7690</v>
      </c>
      <c r="G2066" t="s">
        <v>582</v>
      </c>
      <c r="H2066" t="s">
        <v>93</v>
      </c>
      <c r="I2066" t="s">
        <v>8093</v>
      </c>
      <c r="J2066" t="s">
        <v>81</v>
      </c>
      <c r="K2066" t="s">
        <v>584</v>
      </c>
      <c r="L2066" t="s">
        <v>93</v>
      </c>
      <c r="M2066">
        <v>28</v>
      </c>
      <c r="N2066" t="s">
        <v>2973</v>
      </c>
      <c r="O2066" t="s">
        <v>1919</v>
      </c>
      <c r="P2066" t="s">
        <v>38</v>
      </c>
    </row>
    <row r="2067" spans="1:16" x14ac:dyDescent="0.55000000000000004">
      <c r="A2067">
        <v>492302</v>
      </c>
      <c r="B2067" t="s">
        <v>6347</v>
      </c>
      <c r="C2067">
        <v>2066</v>
      </c>
      <c r="D2067" t="s">
        <v>13125</v>
      </c>
      <c r="E2067" t="s">
        <v>8094</v>
      </c>
      <c r="F2067" t="s">
        <v>7931</v>
      </c>
      <c r="G2067" t="s">
        <v>582</v>
      </c>
      <c r="H2067" t="s">
        <v>100</v>
      </c>
      <c r="I2067" t="s">
        <v>1090</v>
      </c>
      <c r="J2067" t="s">
        <v>191</v>
      </c>
      <c r="K2067" t="s">
        <v>584</v>
      </c>
      <c r="L2067" t="s">
        <v>100</v>
      </c>
      <c r="M2067">
        <v>27</v>
      </c>
      <c r="N2067" t="s">
        <v>8095</v>
      </c>
      <c r="O2067" t="s">
        <v>206</v>
      </c>
      <c r="P2067" t="s">
        <v>38</v>
      </c>
    </row>
    <row r="2068" spans="1:16" x14ac:dyDescent="0.55000000000000004">
      <c r="A2068">
        <v>492302</v>
      </c>
      <c r="B2068" t="s">
        <v>6347</v>
      </c>
      <c r="C2068">
        <v>2067</v>
      </c>
      <c r="D2068" t="s">
        <v>8096</v>
      </c>
      <c r="E2068" t="s">
        <v>8097</v>
      </c>
      <c r="F2068" t="s">
        <v>7472</v>
      </c>
      <c r="G2068" t="s">
        <v>582</v>
      </c>
      <c r="H2068" t="s">
        <v>100</v>
      </c>
      <c r="I2068" t="s">
        <v>4083</v>
      </c>
      <c r="J2068" t="s">
        <v>295</v>
      </c>
      <c r="K2068" t="s">
        <v>584</v>
      </c>
      <c r="L2068" t="s">
        <v>100</v>
      </c>
      <c r="M2068">
        <v>27</v>
      </c>
      <c r="N2068" t="s">
        <v>627</v>
      </c>
      <c r="O2068" t="s">
        <v>206</v>
      </c>
      <c r="P2068" t="s">
        <v>38</v>
      </c>
    </row>
    <row r="2069" spans="1:16" x14ac:dyDescent="0.55000000000000004">
      <c r="A2069">
        <v>492302</v>
      </c>
      <c r="B2069" t="s">
        <v>6347</v>
      </c>
      <c r="C2069">
        <v>2068</v>
      </c>
      <c r="D2069" t="s">
        <v>8098</v>
      </c>
      <c r="E2069" t="s">
        <v>8099</v>
      </c>
      <c r="F2069" t="s">
        <v>7369</v>
      </c>
      <c r="G2069" t="s">
        <v>582</v>
      </c>
      <c r="H2069" t="s">
        <v>100</v>
      </c>
      <c r="I2069" t="s">
        <v>2432</v>
      </c>
      <c r="J2069" t="s">
        <v>191</v>
      </c>
      <c r="K2069" t="s">
        <v>584</v>
      </c>
      <c r="L2069" t="s">
        <v>100</v>
      </c>
      <c r="M2069">
        <v>27</v>
      </c>
      <c r="N2069" t="s">
        <v>561</v>
      </c>
      <c r="O2069" t="s">
        <v>553</v>
      </c>
      <c r="P2069" t="s">
        <v>38</v>
      </c>
    </row>
    <row r="2070" spans="1:16" x14ac:dyDescent="0.55000000000000004">
      <c r="A2070">
        <v>492228</v>
      </c>
      <c r="B2070" t="s">
        <v>4829</v>
      </c>
      <c r="C2070">
        <v>2069</v>
      </c>
      <c r="D2070" t="s">
        <v>8100</v>
      </c>
      <c r="E2070" t="s">
        <v>8101</v>
      </c>
      <c r="F2070" t="s">
        <v>8102</v>
      </c>
      <c r="G2070" t="s">
        <v>582</v>
      </c>
      <c r="H2070" t="s">
        <v>100</v>
      </c>
      <c r="I2070" t="s">
        <v>3900</v>
      </c>
      <c r="J2070" t="s">
        <v>4849</v>
      </c>
      <c r="K2070" t="s">
        <v>584</v>
      </c>
      <c r="L2070" t="s">
        <v>100</v>
      </c>
      <c r="M2070">
        <v>27</v>
      </c>
      <c r="N2070" t="s">
        <v>2516</v>
      </c>
      <c r="O2070" t="s">
        <v>663</v>
      </c>
      <c r="P2070" t="s">
        <v>38</v>
      </c>
    </row>
    <row r="2071" spans="1:16" x14ac:dyDescent="0.55000000000000004">
      <c r="A2071">
        <v>492228</v>
      </c>
      <c r="B2071" t="s">
        <v>4829</v>
      </c>
      <c r="C2071">
        <v>2070</v>
      </c>
      <c r="D2071" t="s">
        <v>8103</v>
      </c>
      <c r="E2071" t="s">
        <v>8104</v>
      </c>
      <c r="F2071" t="s">
        <v>8105</v>
      </c>
      <c r="G2071" t="s">
        <v>582</v>
      </c>
      <c r="H2071" t="s">
        <v>100</v>
      </c>
      <c r="I2071" t="s">
        <v>2568</v>
      </c>
      <c r="J2071" t="s">
        <v>715</v>
      </c>
      <c r="K2071" t="s">
        <v>584</v>
      </c>
      <c r="L2071" t="s">
        <v>100</v>
      </c>
      <c r="M2071">
        <v>27</v>
      </c>
      <c r="N2071" t="s">
        <v>522</v>
      </c>
      <c r="O2071" t="s">
        <v>325</v>
      </c>
      <c r="P2071" t="s">
        <v>38</v>
      </c>
    </row>
    <row r="2072" spans="1:16" x14ac:dyDescent="0.55000000000000004">
      <c r="A2072">
        <v>492228</v>
      </c>
      <c r="B2072" t="s">
        <v>4829</v>
      </c>
      <c r="C2072">
        <v>2071</v>
      </c>
      <c r="D2072" t="s">
        <v>8106</v>
      </c>
      <c r="E2072" t="s">
        <v>8107</v>
      </c>
      <c r="F2072" t="s">
        <v>7297</v>
      </c>
      <c r="G2072" t="s">
        <v>582</v>
      </c>
      <c r="H2072" t="s">
        <v>100</v>
      </c>
      <c r="I2072" t="s">
        <v>8108</v>
      </c>
      <c r="J2072" t="s">
        <v>715</v>
      </c>
      <c r="K2072" t="s">
        <v>584</v>
      </c>
      <c r="L2072" t="s">
        <v>100</v>
      </c>
      <c r="M2072">
        <v>27</v>
      </c>
      <c r="N2072" t="s">
        <v>7516</v>
      </c>
      <c r="O2072" t="s">
        <v>206</v>
      </c>
      <c r="P2072" t="s">
        <v>38</v>
      </c>
    </row>
    <row r="2073" spans="1:16" x14ac:dyDescent="0.55000000000000004">
      <c r="A2073">
        <v>492228</v>
      </c>
      <c r="B2073" t="s">
        <v>4829</v>
      </c>
      <c r="C2073">
        <v>2072</v>
      </c>
      <c r="D2073" t="s">
        <v>8109</v>
      </c>
      <c r="E2073" t="s">
        <v>8110</v>
      </c>
      <c r="F2073" t="s">
        <v>8105</v>
      </c>
      <c r="G2073" t="s">
        <v>582</v>
      </c>
      <c r="H2073" t="s">
        <v>100</v>
      </c>
      <c r="I2073" t="s">
        <v>4206</v>
      </c>
      <c r="J2073" t="s">
        <v>715</v>
      </c>
      <c r="K2073" t="s">
        <v>584</v>
      </c>
      <c r="L2073" t="s">
        <v>100</v>
      </c>
      <c r="M2073">
        <v>27</v>
      </c>
      <c r="N2073" t="s">
        <v>1949</v>
      </c>
      <c r="O2073" t="s">
        <v>325</v>
      </c>
      <c r="P2073" t="s">
        <v>38</v>
      </c>
    </row>
    <row r="2074" spans="1:16" x14ac:dyDescent="0.55000000000000004">
      <c r="A2074">
        <v>492228</v>
      </c>
      <c r="B2074" t="s">
        <v>4829</v>
      </c>
      <c r="C2074">
        <v>2073</v>
      </c>
      <c r="D2074" t="s">
        <v>8111</v>
      </c>
      <c r="E2074" t="s">
        <v>8112</v>
      </c>
      <c r="F2074" t="s">
        <v>3190</v>
      </c>
      <c r="G2074" t="s">
        <v>582</v>
      </c>
      <c r="H2074" t="s">
        <v>249</v>
      </c>
      <c r="I2074" t="s">
        <v>2649</v>
      </c>
      <c r="J2074" t="s">
        <v>295</v>
      </c>
      <c r="K2074" t="s">
        <v>584</v>
      </c>
      <c r="L2074" t="s">
        <v>249</v>
      </c>
      <c r="M2074">
        <v>33</v>
      </c>
      <c r="N2074" t="s">
        <v>5854</v>
      </c>
      <c r="O2074" t="s">
        <v>1346</v>
      </c>
      <c r="P2074" t="s">
        <v>38</v>
      </c>
    </row>
    <row r="2075" spans="1:16" x14ac:dyDescent="0.55000000000000004">
      <c r="A2075">
        <v>492228</v>
      </c>
      <c r="B2075" t="s">
        <v>4829</v>
      </c>
      <c r="C2075">
        <v>2074</v>
      </c>
      <c r="D2075" t="s">
        <v>8113</v>
      </c>
      <c r="E2075" t="s">
        <v>8114</v>
      </c>
      <c r="F2075" t="s">
        <v>7824</v>
      </c>
      <c r="G2075" t="s">
        <v>582</v>
      </c>
      <c r="H2075" t="s">
        <v>100</v>
      </c>
      <c r="I2075" t="s">
        <v>8115</v>
      </c>
      <c r="J2075" t="s">
        <v>715</v>
      </c>
      <c r="K2075" t="s">
        <v>584</v>
      </c>
      <c r="L2075" t="s">
        <v>100</v>
      </c>
      <c r="M2075">
        <v>27</v>
      </c>
      <c r="N2075" t="s">
        <v>5343</v>
      </c>
      <c r="O2075" t="s">
        <v>1001</v>
      </c>
      <c r="P2075" t="s">
        <v>38</v>
      </c>
    </row>
    <row r="2076" spans="1:16" x14ac:dyDescent="0.55000000000000004">
      <c r="A2076">
        <v>492228</v>
      </c>
      <c r="B2076" t="s">
        <v>4829</v>
      </c>
      <c r="C2076">
        <v>2075</v>
      </c>
      <c r="D2076" t="s">
        <v>8116</v>
      </c>
      <c r="E2076" t="s">
        <v>8117</v>
      </c>
      <c r="F2076" t="s">
        <v>7854</v>
      </c>
      <c r="G2076" t="s">
        <v>582</v>
      </c>
      <c r="H2076" t="s">
        <v>983</v>
      </c>
      <c r="I2076" t="s">
        <v>8118</v>
      </c>
      <c r="J2076" t="s">
        <v>295</v>
      </c>
      <c r="K2076" t="s">
        <v>584</v>
      </c>
      <c r="L2076" t="s">
        <v>100</v>
      </c>
      <c r="M2076">
        <v>27</v>
      </c>
      <c r="N2076" t="s">
        <v>8119</v>
      </c>
      <c r="O2076" t="s">
        <v>573</v>
      </c>
      <c r="P2076" t="s">
        <v>38</v>
      </c>
    </row>
    <row r="2077" spans="1:16" x14ac:dyDescent="0.55000000000000004">
      <c r="A2077">
        <v>490048</v>
      </c>
      <c r="B2077" t="s">
        <v>3192</v>
      </c>
      <c r="C2077">
        <v>2076</v>
      </c>
      <c r="D2077" t="s">
        <v>8120</v>
      </c>
      <c r="E2077" t="s">
        <v>8121</v>
      </c>
      <c r="F2077" t="s">
        <v>7508</v>
      </c>
      <c r="G2077" t="s">
        <v>582</v>
      </c>
      <c r="H2077" t="s">
        <v>45</v>
      </c>
      <c r="I2077" t="s">
        <v>3526</v>
      </c>
      <c r="J2077" t="s">
        <v>3337</v>
      </c>
      <c r="K2077">
        <v>1</v>
      </c>
      <c r="L2077" t="s">
        <v>45</v>
      </c>
      <c r="M2077">
        <v>25</v>
      </c>
      <c r="N2077" t="s">
        <v>561</v>
      </c>
      <c r="O2077" t="s">
        <v>1453</v>
      </c>
      <c r="P2077" t="s">
        <v>38</v>
      </c>
    </row>
    <row r="2078" spans="1:16" x14ac:dyDescent="0.55000000000000004">
      <c r="A2078">
        <v>490048</v>
      </c>
      <c r="B2078" t="s">
        <v>3192</v>
      </c>
      <c r="C2078">
        <v>2077</v>
      </c>
      <c r="D2078" t="s">
        <v>8122</v>
      </c>
      <c r="E2078" t="s">
        <v>8123</v>
      </c>
      <c r="F2078" t="s">
        <v>7703</v>
      </c>
      <c r="G2078" t="s">
        <v>582</v>
      </c>
      <c r="H2078" t="s">
        <v>42</v>
      </c>
      <c r="I2078" t="s">
        <v>369</v>
      </c>
      <c r="J2078" t="s">
        <v>3337</v>
      </c>
      <c r="K2078">
        <v>1</v>
      </c>
      <c r="L2078" t="s">
        <v>42</v>
      </c>
      <c r="M2078">
        <v>23</v>
      </c>
      <c r="N2078" t="s">
        <v>8124</v>
      </c>
      <c r="O2078" t="s">
        <v>4287</v>
      </c>
      <c r="P2078" t="s">
        <v>38</v>
      </c>
    </row>
    <row r="2079" spans="1:16" x14ac:dyDescent="0.55000000000000004">
      <c r="A2079">
        <v>490048</v>
      </c>
      <c r="B2079" t="s">
        <v>3192</v>
      </c>
      <c r="C2079">
        <v>2078</v>
      </c>
      <c r="D2079" t="s">
        <v>8125</v>
      </c>
      <c r="E2079" t="s">
        <v>8126</v>
      </c>
      <c r="F2079" t="s">
        <v>8127</v>
      </c>
      <c r="G2079" t="s">
        <v>582</v>
      </c>
      <c r="H2079" t="s">
        <v>230</v>
      </c>
      <c r="I2079" t="s">
        <v>8128</v>
      </c>
      <c r="J2079" t="s">
        <v>3492</v>
      </c>
      <c r="K2079">
        <v>1</v>
      </c>
      <c r="L2079" t="s">
        <v>230</v>
      </c>
      <c r="M2079">
        <v>34</v>
      </c>
      <c r="N2079" t="s">
        <v>3044</v>
      </c>
      <c r="O2079" t="s">
        <v>598</v>
      </c>
      <c r="P2079" t="s">
        <v>38</v>
      </c>
    </row>
    <row r="2080" spans="1:16" x14ac:dyDescent="0.55000000000000004">
      <c r="A2080">
        <v>490048</v>
      </c>
      <c r="B2080" t="s">
        <v>3192</v>
      </c>
      <c r="C2080">
        <v>2079</v>
      </c>
      <c r="D2080" t="s">
        <v>8129</v>
      </c>
      <c r="E2080" t="s">
        <v>8130</v>
      </c>
      <c r="F2080" t="s">
        <v>2073</v>
      </c>
      <c r="G2080" t="s">
        <v>471</v>
      </c>
      <c r="H2080" t="s">
        <v>45</v>
      </c>
      <c r="I2080" t="s">
        <v>3072</v>
      </c>
      <c r="J2080" t="s">
        <v>3337</v>
      </c>
      <c r="K2080">
        <v>1</v>
      </c>
      <c r="L2080" t="s">
        <v>45</v>
      </c>
      <c r="M2080">
        <v>25</v>
      </c>
      <c r="N2080" t="s">
        <v>1796</v>
      </c>
      <c r="O2080" t="s">
        <v>8131</v>
      </c>
      <c r="P2080" t="s">
        <v>38</v>
      </c>
    </row>
    <row r="2081" spans="1:16" x14ac:dyDescent="0.55000000000000004">
      <c r="A2081">
        <v>490048</v>
      </c>
      <c r="B2081" t="s">
        <v>3192</v>
      </c>
      <c r="C2081">
        <v>2080</v>
      </c>
      <c r="D2081" t="s">
        <v>8132</v>
      </c>
      <c r="E2081" t="s">
        <v>8133</v>
      </c>
      <c r="F2081" t="s">
        <v>8134</v>
      </c>
      <c r="G2081" t="s">
        <v>582</v>
      </c>
      <c r="H2081" t="s">
        <v>42</v>
      </c>
      <c r="I2081" t="s">
        <v>1446</v>
      </c>
      <c r="J2081" t="s">
        <v>3547</v>
      </c>
      <c r="K2081">
        <v>1</v>
      </c>
      <c r="L2081" t="s">
        <v>42</v>
      </c>
      <c r="M2081">
        <v>23</v>
      </c>
      <c r="N2081" t="s">
        <v>8135</v>
      </c>
      <c r="O2081" t="s">
        <v>8136</v>
      </c>
      <c r="P2081" t="s">
        <v>38</v>
      </c>
    </row>
    <row r="2082" spans="1:16" x14ac:dyDescent="0.55000000000000004">
      <c r="A2082">
        <v>490048</v>
      </c>
      <c r="B2082" t="s">
        <v>3192</v>
      </c>
      <c r="C2082">
        <v>2081</v>
      </c>
      <c r="D2082" t="s">
        <v>8137</v>
      </c>
      <c r="E2082" t="s">
        <v>8138</v>
      </c>
      <c r="F2082" t="s">
        <v>7877</v>
      </c>
      <c r="G2082" t="s">
        <v>582</v>
      </c>
      <c r="H2082" t="s">
        <v>42</v>
      </c>
      <c r="I2082" t="s">
        <v>3716</v>
      </c>
      <c r="J2082" t="s">
        <v>1163</v>
      </c>
      <c r="K2082">
        <v>1</v>
      </c>
      <c r="L2082" t="s">
        <v>65</v>
      </c>
      <c r="M2082">
        <v>26</v>
      </c>
      <c r="N2082" t="s">
        <v>238</v>
      </c>
      <c r="O2082" t="s">
        <v>1453</v>
      </c>
      <c r="P2082" t="s">
        <v>38</v>
      </c>
    </row>
    <row r="2083" spans="1:16" x14ac:dyDescent="0.55000000000000004">
      <c r="A2083">
        <v>490048</v>
      </c>
      <c r="B2083" t="s">
        <v>3192</v>
      </c>
      <c r="C2083">
        <v>2082</v>
      </c>
      <c r="D2083" t="s">
        <v>8139</v>
      </c>
      <c r="E2083" t="s">
        <v>8140</v>
      </c>
      <c r="F2083" t="s">
        <v>7805</v>
      </c>
      <c r="G2083" t="s">
        <v>582</v>
      </c>
      <c r="H2083" t="s">
        <v>51</v>
      </c>
      <c r="I2083" t="s">
        <v>7939</v>
      </c>
      <c r="J2083" t="s">
        <v>191</v>
      </c>
      <c r="K2083">
        <v>1</v>
      </c>
      <c r="L2083" t="s">
        <v>100</v>
      </c>
      <c r="M2083">
        <v>27</v>
      </c>
      <c r="N2083" t="s">
        <v>3507</v>
      </c>
      <c r="O2083" t="s">
        <v>8141</v>
      </c>
      <c r="P2083" t="s">
        <v>38</v>
      </c>
    </row>
    <row r="2084" spans="1:16" x14ac:dyDescent="0.55000000000000004">
      <c r="A2084">
        <v>490048</v>
      </c>
      <c r="B2084" t="s">
        <v>3192</v>
      </c>
      <c r="C2084">
        <v>2083</v>
      </c>
      <c r="D2084" t="s">
        <v>8142</v>
      </c>
      <c r="E2084" t="s">
        <v>8143</v>
      </c>
      <c r="F2084" t="s">
        <v>7796</v>
      </c>
      <c r="G2084" t="s">
        <v>582</v>
      </c>
      <c r="H2084" t="s">
        <v>100</v>
      </c>
      <c r="I2084" t="s">
        <v>3250</v>
      </c>
      <c r="J2084" t="s">
        <v>204</v>
      </c>
      <c r="K2084">
        <v>1</v>
      </c>
      <c r="L2084" t="s">
        <v>100</v>
      </c>
      <c r="M2084">
        <v>27</v>
      </c>
      <c r="N2084" t="s">
        <v>901</v>
      </c>
      <c r="O2084" t="s">
        <v>1864</v>
      </c>
      <c r="P2084" t="s">
        <v>38</v>
      </c>
    </row>
    <row r="2085" spans="1:16" x14ac:dyDescent="0.55000000000000004">
      <c r="A2085">
        <v>490048</v>
      </c>
      <c r="B2085" t="s">
        <v>3192</v>
      </c>
      <c r="C2085">
        <v>2084</v>
      </c>
      <c r="D2085" t="s">
        <v>8144</v>
      </c>
      <c r="E2085" t="s">
        <v>8145</v>
      </c>
      <c r="F2085" t="s">
        <v>8146</v>
      </c>
      <c r="G2085" t="s">
        <v>471</v>
      </c>
      <c r="H2085" t="s">
        <v>3077</v>
      </c>
      <c r="I2085" t="s">
        <v>3204</v>
      </c>
      <c r="J2085" t="s">
        <v>1163</v>
      </c>
      <c r="K2085">
        <v>1</v>
      </c>
      <c r="L2085" t="s">
        <v>3077</v>
      </c>
      <c r="M2085" t="s">
        <v>3079</v>
      </c>
      <c r="N2085" t="s">
        <v>8147</v>
      </c>
      <c r="O2085" t="s">
        <v>828</v>
      </c>
      <c r="P2085" t="s">
        <v>38</v>
      </c>
    </row>
    <row r="2086" spans="1:16" x14ac:dyDescent="0.55000000000000004">
      <c r="A2086">
        <v>490048</v>
      </c>
      <c r="B2086" t="s">
        <v>3192</v>
      </c>
      <c r="C2086">
        <v>2085</v>
      </c>
      <c r="D2086" t="s">
        <v>8148</v>
      </c>
      <c r="E2086" t="s">
        <v>8149</v>
      </c>
      <c r="F2086" t="s">
        <v>5754</v>
      </c>
      <c r="G2086" t="s">
        <v>107</v>
      </c>
      <c r="H2086" t="s">
        <v>362</v>
      </c>
      <c r="I2086" t="s">
        <v>8150</v>
      </c>
      <c r="J2086" t="s">
        <v>8151</v>
      </c>
      <c r="K2086" t="s">
        <v>119</v>
      </c>
      <c r="L2086" t="s">
        <v>362</v>
      </c>
      <c r="M2086">
        <v>31</v>
      </c>
      <c r="N2086" t="s">
        <v>5207</v>
      </c>
      <c r="O2086" t="s">
        <v>8152</v>
      </c>
      <c r="P2086" t="s">
        <v>38</v>
      </c>
    </row>
    <row r="2087" spans="1:16" x14ac:dyDescent="0.55000000000000004">
      <c r="A2087">
        <v>490048</v>
      </c>
      <c r="B2087" t="s">
        <v>3192</v>
      </c>
      <c r="C2087">
        <v>2086</v>
      </c>
      <c r="D2087" t="s">
        <v>8153</v>
      </c>
      <c r="E2087" t="s">
        <v>8154</v>
      </c>
      <c r="F2087" t="s">
        <v>8155</v>
      </c>
      <c r="G2087" t="s">
        <v>107</v>
      </c>
      <c r="H2087" t="s">
        <v>65</v>
      </c>
      <c r="I2087" t="s">
        <v>3220</v>
      </c>
      <c r="J2087" t="s">
        <v>8156</v>
      </c>
      <c r="K2087" t="s">
        <v>119</v>
      </c>
      <c r="L2087" t="s">
        <v>65</v>
      </c>
      <c r="M2087">
        <v>26</v>
      </c>
      <c r="N2087" t="s">
        <v>445</v>
      </c>
      <c r="O2087" t="s">
        <v>8157</v>
      </c>
      <c r="P2087" t="s">
        <v>38</v>
      </c>
    </row>
    <row r="2088" spans="1:16" x14ac:dyDescent="0.55000000000000004">
      <c r="A2088">
        <v>492221</v>
      </c>
      <c r="B2088" t="s">
        <v>2191</v>
      </c>
      <c r="C2088">
        <v>2087</v>
      </c>
      <c r="D2088" t="s">
        <v>8158</v>
      </c>
      <c r="E2088" t="s">
        <v>8159</v>
      </c>
      <c r="F2088" t="s">
        <v>605</v>
      </c>
      <c r="G2088" t="s">
        <v>582</v>
      </c>
      <c r="H2088" t="s">
        <v>100</v>
      </c>
      <c r="I2088" t="s">
        <v>1047</v>
      </c>
      <c r="J2088" t="s">
        <v>295</v>
      </c>
      <c r="K2088" t="s">
        <v>584</v>
      </c>
      <c r="L2088" t="s">
        <v>51</v>
      </c>
      <c r="M2088">
        <v>29</v>
      </c>
      <c r="N2088" t="s">
        <v>8160</v>
      </c>
      <c r="O2088" t="s">
        <v>76</v>
      </c>
      <c r="P2088" t="s">
        <v>38</v>
      </c>
    </row>
    <row r="2089" spans="1:16" x14ac:dyDescent="0.55000000000000004">
      <c r="A2089">
        <v>492221</v>
      </c>
      <c r="B2089" t="s">
        <v>2191</v>
      </c>
      <c r="C2089">
        <v>2088</v>
      </c>
      <c r="D2089" t="s">
        <v>8161</v>
      </c>
      <c r="E2089" t="s">
        <v>8162</v>
      </c>
      <c r="F2089" t="s">
        <v>8163</v>
      </c>
      <c r="G2089" t="s">
        <v>582</v>
      </c>
      <c r="H2089" t="s">
        <v>117</v>
      </c>
      <c r="I2089" t="s">
        <v>8164</v>
      </c>
      <c r="J2089" t="s">
        <v>295</v>
      </c>
      <c r="K2089" t="s">
        <v>584</v>
      </c>
      <c r="L2089" t="s">
        <v>117</v>
      </c>
      <c r="M2089">
        <v>18</v>
      </c>
      <c r="N2089" t="s">
        <v>5469</v>
      </c>
      <c r="O2089" t="s">
        <v>8165</v>
      </c>
      <c r="P2089" t="s">
        <v>38</v>
      </c>
    </row>
    <row r="2090" spans="1:16" x14ac:dyDescent="0.55000000000000004">
      <c r="A2090">
        <v>492221</v>
      </c>
      <c r="B2090" t="s">
        <v>2191</v>
      </c>
      <c r="C2090">
        <v>2089</v>
      </c>
      <c r="D2090" t="s">
        <v>8166</v>
      </c>
      <c r="E2090" t="s">
        <v>8167</v>
      </c>
      <c r="F2090" t="s">
        <v>8168</v>
      </c>
      <c r="G2090" t="s">
        <v>582</v>
      </c>
      <c r="H2090" t="s">
        <v>100</v>
      </c>
      <c r="I2090" t="s">
        <v>1047</v>
      </c>
      <c r="J2090" t="s">
        <v>2207</v>
      </c>
      <c r="K2090" t="s">
        <v>584</v>
      </c>
      <c r="L2090" t="s">
        <v>100</v>
      </c>
      <c r="M2090">
        <v>27</v>
      </c>
      <c r="N2090" t="s">
        <v>6554</v>
      </c>
      <c r="O2090" t="s">
        <v>8169</v>
      </c>
      <c r="P2090" t="s">
        <v>38</v>
      </c>
    </row>
    <row r="2091" spans="1:16" x14ac:dyDescent="0.55000000000000004">
      <c r="A2091">
        <v>492221</v>
      </c>
      <c r="B2091" t="s">
        <v>2191</v>
      </c>
      <c r="C2091">
        <v>2090</v>
      </c>
      <c r="D2091" t="s">
        <v>8170</v>
      </c>
      <c r="E2091" t="s">
        <v>8171</v>
      </c>
      <c r="F2091" t="s">
        <v>7519</v>
      </c>
      <c r="G2091" t="s">
        <v>582</v>
      </c>
      <c r="H2091" t="s">
        <v>100</v>
      </c>
      <c r="I2091" t="s">
        <v>4944</v>
      </c>
      <c r="J2091" t="s">
        <v>295</v>
      </c>
      <c r="K2091" t="s">
        <v>584</v>
      </c>
      <c r="L2091" t="s">
        <v>100</v>
      </c>
      <c r="M2091">
        <v>27</v>
      </c>
      <c r="N2091" t="s">
        <v>2607</v>
      </c>
      <c r="O2091" t="s">
        <v>239</v>
      </c>
      <c r="P2091" t="s">
        <v>38</v>
      </c>
    </row>
    <row r="2092" spans="1:16" x14ac:dyDescent="0.55000000000000004">
      <c r="A2092">
        <v>492221</v>
      </c>
      <c r="B2092" t="s">
        <v>2191</v>
      </c>
      <c r="C2092">
        <v>2091</v>
      </c>
      <c r="D2092" t="s">
        <v>8172</v>
      </c>
      <c r="E2092" t="s">
        <v>8173</v>
      </c>
      <c r="F2092" t="s">
        <v>7135</v>
      </c>
      <c r="G2092" t="s">
        <v>582</v>
      </c>
      <c r="H2092" t="s">
        <v>1229</v>
      </c>
      <c r="I2092" t="s">
        <v>1483</v>
      </c>
      <c r="J2092" t="s">
        <v>8174</v>
      </c>
      <c r="K2092" t="s">
        <v>584</v>
      </c>
      <c r="L2092" t="s">
        <v>1229</v>
      </c>
      <c r="M2092">
        <v>30</v>
      </c>
      <c r="N2092" t="s">
        <v>8175</v>
      </c>
      <c r="O2092" t="s">
        <v>1714</v>
      </c>
      <c r="P2092" t="s">
        <v>38</v>
      </c>
    </row>
    <row r="2093" spans="1:16" x14ac:dyDescent="0.55000000000000004">
      <c r="A2093">
        <v>492199</v>
      </c>
      <c r="B2093" t="s">
        <v>6699</v>
      </c>
      <c r="C2093">
        <v>2092</v>
      </c>
      <c r="D2093" t="s">
        <v>8176</v>
      </c>
      <c r="E2093" t="s">
        <v>8177</v>
      </c>
      <c r="F2093" t="s">
        <v>8178</v>
      </c>
      <c r="G2093" t="s">
        <v>582</v>
      </c>
      <c r="H2093" t="s">
        <v>1005</v>
      </c>
      <c r="I2093" t="s">
        <v>8179</v>
      </c>
      <c r="J2093" t="s">
        <v>715</v>
      </c>
      <c r="K2093" t="s">
        <v>584</v>
      </c>
      <c r="L2093" t="s">
        <v>65</v>
      </c>
      <c r="M2093">
        <v>26</v>
      </c>
      <c r="N2093" t="s">
        <v>4314</v>
      </c>
      <c r="O2093" t="s">
        <v>206</v>
      </c>
      <c r="P2093" t="s">
        <v>38</v>
      </c>
    </row>
    <row r="2094" spans="1:16" x14ac:dyDescent="0.55000000000000004">
      <c r="A2094">
        <v>492199</v>
      </c>
      <c r="B2094" t="s">
        <v>6699</v>
      </c>
      <c r="C2094">
        <v>2093</v>
      </c>
      <c r="D2094" t="s">
        <v>8180</v>
      </c>
      <c r="E2094" t="s">
        <v>8181</v>
      </c>
      <c r="F2094" t="s">
        <v>7991</v>
      </c>
      <c r="G2094" t="s">
        <v>582</v>
      </c>
      <c r="H2094" t="s">
        <v>100</v>
      </c>
      <c r="I2094" t="s">
        <v>3900</v>
      </c>
      <c r="J2094" t="s">
        <v>781</v>
      </c>
      <c r="K2094" t="s">
        <v>584</v>
      </c>
      <c r="L2094" t="s">
        <v>100</v>
      </c>
      <c r="M2094">
        <v>27</v>
      </c>
      <c r="N2094" t="s">
        <v>8182</v>
      </c>
      <c r="O2094" t="s">
        <v>154</v>
      </c>
      <c r="P2094" t="s">
        <v>38</v>
      </c>
    </row>
    <row r="2095" spans="1:16" x14ac:dyDescent="0.55000000000000004">
      <c r="A2095">
        <v>492199</v>
      </c>
      <c r="B2095" t="s">
        <v>6699</v>
      </c>
      <c r="C2095">
        <v>2094</v>
      </c>
      <c r="D2095" t="s">
        <v>8183</v>
      </c>
      <c r="E2095" t="s">
        <v>8184</v>
      </c>
      <c r="F2095" t="s">
        <v>7607</v>
      </c>
      <c r="G2095" t="s">
        <v>582</v>
      </c>
      <c r="H2095" t="s">
        <v>65</v>
      </c>
      <c r="I2095" t="s">
        <v>8185</v>
      </c>
      <c r="J2095" t="s">
        <v>4247</v>
      </c>
      <c r="K2095" t="s">
        <v>584</v>
      </c>
      <c r="L2095" t="s">
        <v>65</v>
      </c>
      <c r="M2095">
        <v>26</v>
      </c>
      <c r="N2095" t="s">
        <v>422</v>
      </c>
      <c r="O2095" t="s">
        <v>685</v>
      </c>
      <c r="P2095" t="s">
        <v>38</v>
      </c>
    </row>
    <row r="2096" spans="1:16" x14ac:dyDescent="0.55000000000000004">
      <c r="A2096">
        <v>492199</v>
      </c>
      <c r="B2096" t="s">
        <v>6699</v>
      </c>
      <c r="C2096">
        <v>2095</v>
      </c>
      <c r="D2096" t="s">
        <v>8186</v>
      </c>
      <c r="E2096" t="s">
        <v>8187</v>
      </c>
      <c r="F2096" t="s">
        <v>7703</v>
      </c>
      <c r="G2096" t="s">
        <v>582</v>
      </c>
      <c r="H2096" t="s">
        <v>1229</v>
      </c>
      <c r="I2096" t="s">
        <v>8188</v>
      </c>
      <c r="J2096" t="s">
        <v>6705</v>
      </c>
      <c r="K2096" t="s">
        <v>584</v>
      </c>
      <c r="L2096" t="s">
        <v>1229</v>
      </c>
      <c r="M2096">
        <v>30</v>
      </c>
      <c r="N2096" t="s">
        <v>102</v>
      </c>
      <c r="O2096" t="s">
        <v>5808</v>
      </c>
      <c r="P2096" t="s">
        <v>38</v>
      </c>
    </row>
    <row r="2097" spans="1:16" x14ac:dyDescent="0.55000000000000004">
      <c r="A2097">
        <v>492199</v>
      </c>
      <c r="B2097" t="s">
        <v>6699</v>
      </c>
      <c r="C2097">
        <v>2096</v>
      </c>
      <c r="D2097" t="s">
        <v>8189</v>
      </c>
      <c r="E2097" t="s">
        <v>8190</v>
      </c>
      <c r="F2097" t="s">
        <v>2147</v>
      </c>
      <c r="G2097" t="s">
        <v>471</v>
      </c>
      <c r="H2097" t="s">
        <v>65</v>
      </c>
      <c r="I2097" t="s">
        <v>6136</v>
      </c>
      <c r="J2097" t="s">
        <v>715</v>
      </c>
      <c r="K2097" t="s">
        <v>473</v>
      </c>
      <c r="L2097" t="s">
        <v>65</v>
      </c>
      <c r="M2097">
        <v>26</v>
      </c>
      <c r="N2097" t="s">
        <v>330</v>
      </c>
      <c r="O2097" t="s">
        <v>8191</v>
      </c>
      <c r="P2097" t="s">
        <v>38</v>
      </c>
    </row>
    <row r="2098" spans="1:16" x14ac:dyDescent="0.55000000000000004">
      <c r="A2098">
        <v>492199</v>
      </c>
      <c r="B2098" t="s">
        <v>6699</v>
      </c>
      <c r="C2098">
        <v>2097</v>
      </c>
      <c r="D2098" t="s">
        <v>8192</v>
      </c>
      <c r="E2098" t="s">
        <v>8193</v>
      </c>
      <c r="F2098" t="s">
        <v>4001</v>
      </c>
      <c r="G2098" t="s">
        <v>582</v>
      </c>
      <c r="H2098" t="s">
        <v>65</v>
      </c>
      <c r="I2098" t="s">
        <v>6136</v>
      </c>
      <c r="J2098" t="s">
        <v>715</v>
      </c>
      <c r="K2098" t="s">
        <v>584</v>
      </c>
      <c r="L2098" t="s">
        <v>65</v>
      </c>
      <c r="M2098">
        <v>26</v>
      </c>
      <c r="N2098" t="s">
        <v>4711</v>
      </c>
      <c r="O2098" t="s">
        <v>47</v>
      </c>
      <c r="P2098" t="s">
        <v>38</v>
      </c>
    </row>
    <row r="2099" spans="1:16" x14ac:dyDescent="0.55000000000000004">
      <c r="A2099">
        <v>492199</v>
      </c>
      <c r="B2099" t="s">
        <v>6699</v>
      </c>
      <c r="C2099">
        <v>2098</v>
      </c>
      <c r="D2099" t="s">
        <v>8194</v>
      </c>
      <c r="E2099" t="s">
        <v>8195</v>
      </c>
      <c r="F2099" t="s">
        <v>3992</v>
      </c>
      <c r="G2099" t="s">
        <v>582</v>
      </c>
      <c r="H2099" t="s">
        <v>100</v>
      </c>
      <c r="I2099" t="s">
        <v>1267</v>
      </c>
      <c r="J2099" t="s">
        <v>715</v>
      </c>
      <c r="K2099" t="s">
        <v>584</v>
      </c>
      <c r="L2099" t="s">
        <v>100</v>
      </c>
      <c r="M2099">
        <v>27</v>
      </c>
      <c r="N2099" t="s">
        <v>146</v>
      </c>
      <c r="O2099" t="s">
        <v>3953</v>
      </c>
      <c r="P2099" t="s">
        <v>38</v>
      </c>
    </row>
    <row r="2100" spans="1:16" x14ac:dyDescent="0.55000000000000004">
      <c r="A2100">
        <v>492199</v>
      </c>
      <c r="B2100" t="s">
        <v>6699</v>
      </c>
      <c r="C2100">
        <v>2099</v>
      </c>
      <c r="D2100" t="s">
        <v>8196</v>
      </c>
      <c r="E2100" t="s">
        <v>8197</v>
      </c>
      <c r="F2100" t="s">
        <v>4866</v>
      </c>
      <c r="G2100" t="s">
        <v>582</v>
      </c>
      <c r="H2100" t="s">
        <v>45</v>
      </c>
      <c r="I2100" t="s">
        <v>3072</v>
      </c>
      <c r="J2100" t="s">
        <v>781</v>
      </c>
      <c r="K2100" t="s">
        <v>584</v>
      </c>
      <c r="L2100" t="s">
        <v>45</v>
      </c>
      <c r="M2100">
        <v>25</v>
      </c>
      <c r="N2100" t="s">
        <v>873</v>
      </c>
      <c r="O2100" t="s">
        <v>3511</v>
      </c>
      <c r="P2100" t="s">
        <v>38</v>
      </c>
    </row>
    <row r="2101" spans="1:16" x14ac:dyDescent="0.55000000000000004">
      <c r="A2101">
        <v>492199</v>
      </c>
      <c r="B2101" t="s">
        <v>6699</v>
      </c>
      <c r="C2101">
        <v>2100</v>
      </c>
      <c r="D2101" t="s">
        <v>8198</v>
      </c>
      <c r="E2101" t="s">
        <v>8199</v>
      </c>
      <c r="F2101" t="s">
        <v>7508</v>
      </c>
      <c r="G2101" t="s">
        <v>582</v>
      </c>
      <c r="H2101" t="s">
        <v>65</v>
      </c>
      <c r="I2101" t="s">
        <v>1308</v>
      </c>
      <c r="J2101" t="s">
        <v>715</v>
      </c>
      <c r="K2101" t="s">
        <v>584</v>
      </c>
      <c r="L2101" t="s">
        <v>65</v>
      </c>
      <c r="M2101">
        <v>26</v>
      </c>
      <c r="N2101" t="s">
        <v>951</v>
      </c>
      <c r="O2101" t="s">
        <v>8200</v>
      </c>
      <c r="P2101" t="s">
        <v>38</v>
      </c>
    </row>
    <row r="2102" spans="1:16" x14ac:dyDescent="0.55000000000000004">
      <c r="A2102">
        <v>490092</v>
      </c>
      <c r="B2102" t="s">
        <v>4422</v>
      </c>
      <c r="C2102">
        <v>2101</v>
      </c>
      <c r="D2102" t="s">
        <v>8201</v>
      </c>
      <c r="E2102" t="s">
        <v>8202</v>
      </c>
      <c r="F2102" t="s">
        <v>8203</v>
      </c>
      <c r="G2102" t="s">
        <v>116</v>
      </c>
      <c r="H2102" t="s">
        <v>65</v>
      </c>
      <c r="I2102" t="s">
        <v>494</v>
      </c>
      <c r="J2102" t="s">
        <v>8204</v>
      </c>
      <c r="K2102" t="s">
        <v>119</v>
      </c>
      <c r="L2102" t="s">
        <v>65</v>
      </c>
      <c r="M2102">
        <v>26</v>
      </c>
      <c r="N2102" t="s">
        <v>8205</v>
      </c>
      <c r="O2102" t="s">
        <v>1205</v>
      </c>
      <c r="P2102" t="s">
        <v>38</v>
      </c>
    </row>
    <row r="2103" spans="1:16" x14ac:dyDescent="0.55000000000000004">
      <c r="A2103">
        <v>490092</v>
      </c>
      <c r="B2103" t="s">
        <v>4422</v>
      </c>
      <c r="C2103">
        <v>2102</v>
      </c>
      <c r="D2103" t="s">
        <v>8206</v>
      </c>
      <c r="E2103" t="s">
        <v>8207</v>
      </c>
      <c r="F2103" t="s">
        <v>1228</v>
      </c>
      <c r="G2103" t="s">
        <v>582</v>
      </c>
      <c r="H2103" t="s">
        <v>93</v>
      </c>
      <c r="I2103" t="s">
        <v>560</v>
      </c>
      <c r="J2103" t="s">
        <v>4427</v>
      </c>
      <c r="K2103" t="s">
        <v>584</v>
      </c>
      <c r="L2103" t="s">
        <v>93</v>
      </c>
      <c r="M2103">
        <v>28</v>
      </c>
      <c r="N2103" t="s">
        <v>1309</v>
      </c>
      <c r="O2103" t="s">
        <v>1500</v>
      </c>
      <c r="P2103" t="s">
        <v>38</v>
      </c>
    </row>
    <row r="2104" spans="1:16" x14ac:dyDescent="0.55000000000000004">
      <c r="A2104">
        <v>490092</v>
      </c>
      <c r="B2104" t="s">
        <v>4422</v>
      </c>
      <c r="C2104">
        <v>2103</v>
      </c>
      <c r="D2104" t="s">
        <v>8208</v>
      </c>
      <c r="E2104" t="s">
        <v>8209</v>
      </c>
      <c r="F2104" t="s">
        <v>7824</v>
      </c>
      <c r="G2104" t="s">
        <v>582</v>
      </c>
      <c r="H2104" t="s">
        <v>93</v>
      </c>
      <c r="I2104" t="s">
        <v>3667</v>
      </c>
      <c r="J2104" t="s">
        <v>4427</v>
      </c>
      <c r="K2104" t="s">
        <v>584</v>
      </c>
      <c r="L2104" t="s">
        <v>93</v>
      </c>
      <c r="M2104">
        <v>28</v>
      </c>
      <c r="N2104" t="s">
        <v>8210</v>
      </c>
      <c r="O2104" t="s">
        <v>147</v>
      </c>
      <c r="P2104" t="s">
        <v>38</v>
      </c>
    </row>
    <row r="2105" spans="1:16" x14ac:dyDescent="0.55000000000000004">
      <c r="A2105">
        <v>490092</v>
      </c>
      <c r="B2105" t="s">
        <v>4422</v>
      </c>
      <c r="C2105">
        <v>2104</v>
      </c>
      <c r="D2105" t="s">
        <v>8211</v>
      </c>
      <c r="E2105" t="s">
        <v>8212</v>
      </c>
      <c r="F2105" t="s">
        <v>8213</v>
      </c>
      <c r="G2105" t="s">
        <v>582</v>
      </c>
      <c r="H2105" t="s">
        <v>814</v>
      </c>
      <c r="I2105" t="s">
        <v>8214</v>
      </c>
      <c r="J2105" t="s">
        <v>4427</v>
      </c>
      <c r="K2105" t="s">
        <v>584</v>
      </c>
      <c r="L2105" t="s">
        <v>93</v>
      </c>
      <c r="M2105">
        <v>28</v>
      </c>
      <c r="N2105" t="s">
        <v>1837</v>
      </c>
      <c r="O2105" t="s">
        <v>474</v>
      </c>
      <c r="P2105" t="s">
        <v>38</v>
      </c>
    </row>
    <row r="2106" spans="1:16" x14ac:dyDescent="0.55000000000000004">
      <c r="A2106">
        <v>490051</v>
      </c>
      <c r="B2106" t="s">
        <v>5711</v>
      </c>
      <c r="C2106">
        <v>2105</v>
      </c>
      <c r="D2106" t="s">
        <v>8215</v>
      </c>
      <c r="E2106" t="s">
        <v>8216</v>
      </c>
      <c r="F2106" t="s">
        <v>8217</v>
      </c>
      <c r="G2106" t="s">
        <v>471</v>
      </c>
      <c r="H2106" t="s">
        <v>2563</v>
      </c>
      <c r="I2106" t="s">
        <v>8218</v>
      </c>
      <c r="J2106" t="s">
        <v>81</v>
      </c>
      <c r="K2106" t="s">
        <v>473</v>
      </c>
      <c r="L2106" t="s">
        <v>2563</v>
      </c>
      <c r="M2106">
        <v>36</v>
      </c>
      <c r="N2106" t="s">
        <v>8219</v>
      </c>
      <c r="O2106" t="s">
        <v>3434</v>
      </c>
      <c r="P2106" t="s">
        <v>38</v>
      </c>
    </row>
    <row r="2107" spans="1:16" x14ac:dyDescent="0.55000000000000004">
      <c r="A2107">
        <v>490051</v>
      </c>
      <c r="B2107" t="s">
        <v>5711</v>
      </c>
      <c r="C2107">
        <v>2106</v>
      </c>
      <c r="D2107" t="s">
        <v>8220</v>
      </c>
      <c r="E2107" t="s">
        <v>8221</v>
      </c>
      <c r="F2107" t="s">
        <v>8222</v>
      </c>
      <c r="G2107" t="s">
        <v>107</v>
      </c>
      <c r="H2107" t="s">
        <v>108</v>
      </c>
      <c r="I2107" t="s">
        <v>8223</v>
      </c>
      <c r="J2107" t="s">
        <v>1163</v>
      </c>
      <c r="K2107" t="s">
        <v>110</v>
      </c>
      <c r="L2107" t="s">
        <v>100</v>
      </c>
      <c r="M2107">
        <v>27</v>
      </c>
      <c r="N2107" t="s">
        <v>3394</v>
      </c>
      <c r="O2107" t="s">
        <v>3989</v>
      </c>
      <c r="P2107" t="s">
        <v>38</v>
      </c>
    </row>
    <row r="2108" spans="1:16" x14ac:dyDescent="0.55000000000000004">
      <c r="A2108">
        <v>490051</v>
      </c>
      <c r="B2108" t="s">
        <v>5711</v>
      </c>
      <c r="C2108">
        <v>2107</v>
      </c>
      <c r="D2108" t="s">
        <v>8224</v>
      </c>
      <c r="E2108" t="s">
        <v>8225</v>
      </c>
      <c r="F2108" t="s">
        <v>8226</v>
      </c>
      <c r="G2108" t="s">
        <v>116</v>
      </c>
      <c r="H2108" t="s">
        <v>100</v>
      </c>
      <c r="I2108" t="s">
        <v>4531</v>
      </c>
      <c r="J2108" t="s">
        <v>1579</v>
      </c>
      <c r="K2108" t="s">
        <v>35</v>
      </c>
      <c r="L2108" t="s">
        <v>100</v>
      </c>
      <c r="M2108">
        <v>27</v>
      </c>
      <c r="N2108" t="s">
        <v>8227</v>
      </c>
      <c r="O2108" t="s">
        <v>390</v>
      </c>
      <c r="P2108" t="s">
        <v>38</v>
      </c>
    </row>
    <row r="2109" spans="1:16" x14ac:dyDescent="0.55000000000000004">
      <c r="A2109">
        <v>490051</v>
      </c>
      <c r="B2109" t="s">
        <v>5711</v>
      </c>
      <c r="C2109">
        <v>2108</v>
      </c>
      <c r="D2109" t="s">
        <v>8228</v>
      </c>
      <c r="E2109" t="s">
        <v>8229</v>
      </c>
      <c r="F2109" t="s">
        <v>8230</v>
      </c>
      <c r="G2109" t="s">
        <v>582</v>
      </c>
      <c r="H2109" t="s">
        <v>100</v>
      </c>
      <c r="I2109" t="s">
        <v>940</v>
      </c>
      <c r="J2109" t="s">
        <v>1163</v>
      </c>
      <c r="K2109" t="s">
        <v>584</v>
      </c>
      <c r="L2109" t="s">
        <v>100</v>
      </c>
      <c r="M2109">
        <v>27</v>
      </c>
      <c r="N2109" t="s">
        <v>192</v>
      </c>
      <c r="O2109" t="s">
        <v>258</v>
      </c>
      <c r="P2109" t="s">
        <v>38</v>
      </c>
    </row>
    <row r="2110" spans="1:16" x14ac:dyDescent="0.55000000000000004">
      <c r="A2110">
        <v>490051</v>
      </c>
      <c r="B2110" t="s">
        <v>5711</v>
      </c>
      <c r="C2110">
        <v>2109</v>
      </c>
      <c r="D2110" t="s">
        <v>8231</v>
      </c>
      <c r="E2110" t="s">
        <v>8232</v>
      </c>
      <c r="F2110" t="s">
        <v>1698</v>
      </c>
      <c r="G2110" t="s">
        <v>582</v>
      </c>
      <c r="H2110" t="s">
        <v>595</v>
      </c>
      <c r="I2110" t="s">
        <v>8233</v>
      </c>
      <c r="J2110" t="s">
        <v>191</v>
      </c>
      <c r="K2110" t="s">
        <v>584</v>
      </c>
      <c r="L2110" t="s">
        <v>595</v>
      </c>
      <c r="M2110">
        <v>32</v>
      </c>
      <c r="N2110" t="s">
        <v>2097</v>
      </c>
      <c r="O2110" t="s">
        <v>1453</v>
      </c>
      <c r="P2110" t="s">
        <v>38</v>
      </c>
    </row>
    <row r="2111" spans="1:16" x14ac:dyDescent="0.55000000000000004">
      <c r="A2111">
        <v>490051</v>
      </c>
      <c r="B2111" t="s">
        <v>5711</v>
      </c>
      <c r="C2111">
        <v>2110</v>
      </c>
      <c r="D2111" t="s">
        <v>8234</v>
      </c>
      <c r="E2111" t="s">
        <v>8235</v>
      </c>
      <c r="F2111" t="s">
        <v>8236</v>
      </c>
      <c r="G2111" t="s">
        <v>582</v>
      </c>
      <c r="H2111" t="s">
        <v>100</v>
      </c>
      <c r="I2111" t="s">
        <v>8237</v>
      </c>
      <c r="J2111" t="s">
        <v>1163</v>
      </c>
      <c r="K2111" t="s">
        <v>584</v>
      </c>
      <c r="L2111" t="s">
        <v>100</v>
      </c>
      <c r="M2111">
        <v>27</v>
      </c>
      <c r="N2111" t="s">
        <v>330</v>
      </c>
      <c r="O2111" t="s">
        <v>4287</v>
      </c>
      <c r="P2111" t="s">
        <v>38</v>
      </c>
    </row>
    <row r="2112" spans="1:16" x14ac:dyDescent="0.55000000000000004">
      <c r="A2112">
        <v>490051</v>
      </c>
      <c r="B2112" t="s">
        <v>5711</v>
      </c>
      <c r="C2112">
        <v>2111</v>
      </c>
      <c r="D2112" t="s">
        <v>8238</v>
      </c>
      <c r="E2112" t="s">
        <v>8239</v>
      </c>
      <c r="F2112" t="s">
        <v>178</v>
      </c>
      <c r="G2112" t="s">
        <v>31</v>
      </c>
      <c r="H2112" t="s">
        <v>93</v>
      </c>
      <c r="I2112" t="s">
        <v>8240</v>
      </c>
      <c r="J2112" t="s">
        <v>5760</v>
      </c>
      <c r="K2112" t="s">
        <v>218</v>
      </c>
      <c r="L2112" t="s">
        <v>93</v>
      </c>
      <c r="M2112">
        <v>28</v>
      </c>
      <c r="N2112" t="s">
        <v>347</v>
      </c>
      <c r="O2112" t="s">
        <v>8241</v>
      </c>
      <c r="P2112" t="s">
        <v>38</v>
      </c>
    </row>
    <row r="2113" spans="1:16" x14ac:dyDescent="0.55000000000000004">
      <c r="A2113">
        <v>490051</v>
      </c>
      <c r="B2113" t="s">
        <v>5711</v>
      </c>
      <c r="C2113">
        <v>2112</v>
      </c>
      <c r="D2113" t="s">
        <v>8242</v>
      </c>
      <c r="E2113" t="s">
        <v>8243</v>
      </c>
      <c r="F2113" t="s">
        <v>8105</v>
      </c>
      <c r="G2113" t="s">
        <v>582</v>
      </c>
      <c r="H2113" t="s">
        <v>100</v>
      </c>
      <c r="I2113" t="s">
        <v>1331</v>
      </c>
      <c r="J2113" t="s">
        <v>1163</v>
      </c>
      <c r="K2113" t="s">
        <v>584</v>
      </c>
      <c r="L2113" t="s">
        <v>100</v>
      </c>
      <c r="M2113">
        <v>27</v>
      </c>
      <c r="N2113" t="s">
        <v>1949</v>
      </c>
      <c r="O2113" t="s">
        <v>8244</v>
      </c>
      <c r="P2113" t="s">
        <v>38</v>
      </c>
    </row>
    <row r="2114" spans="1:16" x14ac:dyDescent="0.55000000000000004">
      <c r="A2114">
        <v>490051</v>
      </c>
      <c r="B2114" t="s">
        <v>5711</v>
      </c>
      <c r="C2114">
        <v>2113</v>
      </c>
      <c r="D2114" t="s">
        <v>8245</v>
      </c>
      <c r="E2114" t="s">
        <v>8246</v>
      </c>
      <c r="F2114" t="s">
        <v>8247</v>
      </c>
      <c r="G2114" t="s">
        <v>471</v>
      </c>
      <c r="H2114" t="s">
        <v>93</v>
      </c>
      <c r="I2114" t="s">
        <v>5877</v>
      </c>
      <c r="J2114" t="s">
        <v>1163</v>
      </c>
      <c r="K2114" t="s">
        <v>584</v>
      </c>
      <c r="L2114" t="s">
        <v>93</v>
      </c>
      <c r="M2114">
        <v>28</v>
      </c>
      <c r="N2114" t="s">
        <v>8248</v>
      </c>
      <c r="O2114" t="s">
        <v>8249</v>
      </c>
      <c r="P2114" t="s">
        <v>38</v>
      </c>
    </row>
    <row r="2115" spans="1:16" x14ac:dyDescent="0.55000000000000004">
      <c r="A2115">
        <v>490051</v>
      </c>
      <c r="B2115" t="s">
        <v>5711</v>
      </c>
      <c r="C2115">
        <v>2114</v>
      </c>
      <c r="D2115" t="s">
        <v>8250</v>
      </c>
      <c r="E2115" t="s">
        <v>8251</v>
      </c>
      <c r="F2115" t="s">
        <v>588</v>
      </c>
      <c r="G2115" t="s">
        <v>582</v>
      </c>
      <c r="H2115" t="s">
        <v>230</v>
      </c>
      <c r="I2115" t="s">
        <v>8252</v>
      </c>
      <c r="J2115" t="s">
        <v>8253</v>
      </c>
      <c r="K2115" t="s">
        <v>584</v>
      </c>
      <c r="L2115" t="s">
        <v>230</v>
      </c>
      <c r="M2115">
        <v>34</v>
      </c>
      <c r="N2115" t="s">
        <v>1151</v>
      </c>
      <c r="O2115" t="s">
        <v>1128</v>
      </c>
      <c r="P2115" t="s">
        <v>38</v>
      </c>
    </row>
    <row r="2116" spans="1:16" x14ac:dyDescent="0.55000000000000004">
      <c r="A2116">
        <v>490051</v>
      </c>
      <c r="B2116" t="s">
        <v>5711</v>
      </c>
      <c r="C2116">
        <v>2115</v>
      </c>
      <c r="D2116" t="s">
        <v>8254</v>
      </c>
      <c r="E2116" t="s">
        <v>8255</v>
      </c>
      <c r="F2116" t="s">
        <v>2129</v>
      </c>
      <c r="G2116" t="s">
        <v>471</v>
      </c>
      <c r="H2116" t="s">
        <v>334</v>
      </c>
      <c r="I2116" t="s">
        <v>8256</v>
      </c>
      <c r="J2116" t="s">
        <v>5760</v>
      </c>
      <c r="K2116" t="s">
        <v>584</v>
      </c>
      <c r="L2116" t="s">
        <v>334</v>
      </c>
      <c r="M2116">
        <v>14</v>
      </c>
      <c r="N2116" t="s">
        <v>8257</v>
      </c>
      <c r="O2116" t="s">
        <v>8258</v>
      </c>
      <c r="P2116" t="s">
        <v>38</v>
      </c>
    </row>
    <row r="2117" spans="1:16" x14ac:dyDescent="0.55000000000000004">
      <c r="A2117">
        <v>490051</v>
      </c>
      <c r="B2117" t="s">
        <v>5711</v>
      </c>
      <c r="C2117">
        <v>2116</v>
      </c>
      <c r="D2117" t="s">
        <v>8259</v>
      </c>
      <c r="E2117" t="s">
        <v>8260</v>
      </c>
      <c r="F2117" t="s">
        <v>6626</v>
      </c>
      <c r="G2117" t="s">
        <v>582</v>
      </c>
      <c r="H2117" t="s">
        <v>100</v>
      </c>
      <c r="I2117" t="s">
        <v>6186</v>
      </c>
      <c r="J2117" t="s">
        <v>191</v>
      </c>
      <c r="K2117" t="s">
        <v>584</v>
      </c>
      <c r="L2117" t="s">
        <v>100</v>
      </c>
      <c r="M2117">
        <v>27</v>
      </c>
      <c r="N2117" t="s">
        <v>627</v>
      </c>
      <c r="O2117" t="s">
        <v>501</v>
      </c>
      <c r="P2117" t="s">
        <v>38</v>
      </c>
    </row>
    <row r="2118" spans="1:16" x14ac:dyDescent="0.55000000000000004">
      <c r="A2118">
        <v>490051</v>
      </c>
      <c r="B2118" t="s">
        <v>5711</v>
      </c>
      <c r="C2118">
        <v>2117</v>
      </c>
      <c r="D2118" t="s">
        <v>8261</v>
      </c>
      <c r="E2118" t="s">
        <v>8262</v>
      </c>
      <c r="F2118" t="s">
        <v>8263</v>
      </c>
      <c r="G2118" t="s">
        <v>582</v>
      </c>
      <c r="H2118" t="s">
        <v>100</v>
      </c>
      <c r="I2118" t="s">
        <v>8264</v>
      </c>
      <c r="J2118" t="s">
        <v>191</v>
      </c>
      <c r="K2118" t="s">
        <v>584</v>
      </c>
      <c r="L2118" t="s">
        <v>100</v>
      </c>
      <c r="M2118">
        <v>27</v>
      </c>
      <c r="N2118" t="s">
        <v>7838</v>
      </c>
      <c r="O2118" t="s">
        <v>440</v>
      </c>
      <c r="P2118" t="s">
        <v>38</v>
      </c>
    </row>
    <row r="2119" spans="1:16" x14ac:dyDescent="0.55000000000000004">
      <c r="A2119">
        <v>490051</v>
      </c>
      <c r="B2119" t="s">
        <v>5711</v>
      </c>
      <c r="C2119">
        <v>2118</v>
      </c>
      <c r="D2119" t="s">
        <v>8265</v>
      </c>
      <c r="E2119" t="s">
        <v>8266</v>
      </c>
      <c r="F2119" t="s">
        <v>2364</v>
      </c>
      <c r="G2119" t="s">
        <v>471</v>
      </c>
      <c r="H2119" t="s">
        <v>65</v>
      </c>
      <c r="I2119" t="s">
        <v>3220</v>
      </c>
      <c r="J2119" t="s">
        <v>399</v>
      </c>
      <c r="K2119" t="s">
        <v>584</v>
      </c>
      <c r="L2119" t="s">
        <v>65</v>
      </c>
      <c r="M2119">
        <v>26</v>
      </c>
      <c r="N2119" t="s">
        <v>672</v>
      </c>
      <c r="O2119" t="s">
        <v>8267</v>
      </c>
      <c r="P2119" t="s">
        <v>38</v>
      </c>
    </row>
    <row r="2120" spans="1:16" x14ac:dyDescent="0.55000000000000004">
      <c r="A2120">
        <v>490047</v>
      </c>
      <c r="B2120" t="s">
        <v>6825</v>
      </c>
      <c r="C2120">
        <v>2119</v>
      </c>
      <c r="D2120" t="s">
        <v>8268</v>
      </c>
      <c r="E2120" t="s">
        <v>8269</v>
      </c>
      <c r="F2120" t="s">
        <v>688</v>
      </c>
      <c r="G2120" t="s">
        <v>582</v>
      </c>
      <c r="H2120" t="s">
        <v>45</v>
      </c>
      <c r="I2120" t="s">
        <v>2523</v>
      </c>
      <c r="J2120" t="s">
        <v>781</v>
      </c>
      <c r="K2120" t="s">
        <v>584</v>
      </c>
      <c r="L2120" t="s">
        <v>45</v>
      </c>
      <c r="M2120">
        <v>25</v>
      </c>
      <c r="N2120" t="s">
        <v>8270</v>
      </c>
      <c r="O2120" t="s">
        <v>8271</v>
      </c>
      <c r="P2120" t="s">
        <v>38</v>
      </c>
    </row>
    <row r="2121" spans="1:16" x14ac:dyDescent="0.55000000000000004">
      <c r="A2121">
        <v>490047</v>
      </c>
      <c r="B2121" t="s">
        <v>6825</v>
      </c>
      <c r="C2121">
        <v>2120</v>
      </c>
      <c r="D2121" t="s">
        <v>8272</v>
      </c>
      <c r="E2121" t="s">
        <v>8273</v>
      </c>
      <c r="F2121" t="s">
        <v>1287</v>
      </c>
      <c r="G2121" t="s">
        <v>31</v>
      </c>
      <c r="H2121" t="s">
        <v>65</v>
      </c>
      <c r="I2121" t="s">
        <v>1995</v>
      </c>
      <c r="J2121" t="s">
        <v>781</v>
      </c>
      <c r="K2121" t="s">
        <v>35</v>
      </c>
      <c r="L2121" t="s">
        <v>65</v>
      </c>
      <c r="M2121">
        <v>26</v>
      </c>
      <c r="N2121" t="s">
        <v>2069</v>
      </c>
      <c r="O2121" t="s">
        <v>897</v>
      </c>
      <c r="P2121" t="s">
        <v>38</v>
      </c>
    </row>
    <row r="2122" spans="1:16" x14ac:dyDescent="0.55000000000000004">
      <c r="A2122">
        <v>490047</v>
      </c>
      <c r="B2122" t="s">
        <v>6825</v>
      </c>
      <c r="C2122">
        <v>2121</v>
      </c>
      <c r="D2122" t="s">
        <v>8274</v>
      </c>
      <c r="E2122" t="s">
        <v>8275</v>
      </c>
      <c r="F2122" t="s">
        <v>3987</v>
      </c>
      <c r="G2122" t="s">
        <v>582</v>
      </c>
      <c r="H2122" t="s">
        <v>93</v>
      </c>
      <c r="I2122" t="s">
        <v>1790</v>
      </c>
      <c r="J2122" t="s">
        <v>6840</v>
      </c>
      <c r="K2122" t="s">
        <v>584</v>
      </c>
      <c r="L2122" t="s">
        <v>45</v>
      </c>
      <c r="M2122">
        <v>25</v>
      </c>
      <c r="N2122" t="s">
        <v>8276</v>
      </c>
      <c r="O2122" t="s">
        <v>239</v>
      </c>
      <c r="P2122" t="s">
        <v>38</v>
      </c>
    </row>
    <row r="2123" spans="1:16" x14ac:dyDescent="0.55000000000000004">
      <c r="A2123">
        <v>490047</v>
      </c>
      <c r="B2123" t="s">
        <v>6825</v>
      </c>
      <c r="C2123">
        <v>2122</v>
      </c>
      <c r="D2123" t="s">
        <v>8277</v>
      </c>
      <c r="E2123" t="s">
        <v>8278</v>
      </c>
      <c r="F2123" t="s">
        <v>7943</v>
      </c>
      <c r="G2123" t="s">
        <v>582</v>
      </c>
      <c r="H2123" t="s">
        <v>51</v>
      </c>
      <c r="I2123" t="s">
        <v>515</v>
      </c>
      <c r="J2123" t="s">
        <v>81</v>
      </c>
      <c r="K2123" t="s">
        <v>584</v>
      </c>
      <c r="L2123" t="s">
        <v>45</v>
      </c>
      <c r="M2123">
        <v>25</v>
      </c>
      <c r="N2123" t="s">
        <v>8279</v>
      </c>
      <c r="O2123" t="s">
        <v>212</v>
      </c>
      <c r="P2123" t="s">
        <v>38</v>
      </c>
    </row>
    <row r="2124" spans="1:16" x14ac:dyDescent="0.55000000000000004">
      <c r="A2124">
        <v>490047</v>
      </c>
      <c r="B2124" t="s">
        <v>6825</v>
      </c>
      <c r="C2124">
        <v>2123</v>
      </c>
      <c r="D2124" t="s">
        <v>8280</v>
      </c>
      <c r="E2124" t="s">
        <v>8281</v>
      </c>
      <c r="F2124" t="s">
        <v>2415</v>
      </c>
      <c r="G2124" t="s">
        <v>582</v>
      </c>
      <c r="H2124" t="s">
        <v>65</v>
      </c>
      <c r="I2124" t="s">
        <v>3480</v>
      </c>
      <c r="J2124" t="s">
        <v>781</v>
      </c>
      <c r="K2124" t="s">
        <v>584</v>
      </c>
      <c r="L2124" t="s">
        <v>45</v>
      </c>
      <c r="M2124">
        <v>25</v>
      </c>
      <c r="N2124" t="s">
        <v>479</v>
      </c>
      <c r="O2124" t="s">
        <v>206</v>
      </c>
      <c r="P2124" t="s">
        <v>38</v>
      </c>
    </row>
    <row r="2125" spans="1:16" x14ac:dyDescent="0.55000000000000004">
      <c r="A2125">
        <v>490047</v>
      </c>
      <c r="B2125" t="s">
        <v>6825</v>
      </c>
      <c r="C2125">
        <v>2124</v>
      </c>
      <c r="D2125" t="s">
        <v>8282</v>
      </c>
      <c r="E2125" t="s">
        <v>8283</v>
      </c>
      <c r="F2125" t="s">
        <v>5281</v>
      </c>
      <c r="G2125" t="s">
        <v>582</v>
      </c>
      <c r="H2125" t="s">
        <v>100</v>
      </c>
      <c r="I2125" t="s">
        <v>2568</v>
      </c>
      <c r="J2125" t="s">
        <v>781</v>
      </c>
      <c r="K2125" t="s">
        <v>584</v>
      </c>
      <c r="L2125" t="s">
        <v>45</v>
      </c>
      <c r="M2125">
        <v>25</v>
      </c>
      <c r="N2125" t="s">
        <v>8284</v>
      </c>
      <c r="O2125" t="s">
        <v>8285</v>
      </c>
      <c r="P2125" t="s">
        <v>38</v>
      </c>
    </row>
    <row r="2126" spans="1:16" x14ac:dyDescent="0.55000000000000004">
      <c r="A2126">
        <v>490047</v>
      </c>
      <c r="B2126" t="s">
        <v>6825</v>
      </c>
      <c r="C2126">
        <v>2125</v>
      </c>
      <c r="D2126" t="s">
        <v>8286</v>
      </c>
      <c r="E2126" t="s">
        <v>8287</v>
      </c>
      <c r="F2126" t="s">
        <v>7952</v>
      </c>
      <c r="G2126" t="s">
        <v>582</v>
      </c>
      <c r="H2126" t="s">
        <v>45</v>
      </c>
      <c r="I2126" t="s">
        <v>7093</v>
      </c>
      <c r="J2126" t="s">
        <v>781</v>
      </c>
      <c r="K2126" t="s">
        <v>584</v>
      </c>
      <c r="L2126" t="s">
        <v>45</v>
      </c>
      <c r="M2126">
        <v>25</v>
      </c>
      <c r="N2126" t="s">
        <v>8288</v>
      </c>
      <c r="O2126" t="s">
        <v>68</v>
      </c>
      <c r="P2126" t="s">
        <v>38</v>
      </c>
    </row>
    <row r="2127" spans="1:16" x14ac:dyDescent="0.55000000000000004">
      <c r="A2127">
        <v>490047</v>
      </c>
      <c r="B2127" t="s">
        <v>6825</v>
      </c>
      <c r="C2127">
        <v>2126</v>
      </c>
      <c r="D2127" t="s">
        <v>8289</v>
      </c>
      <c r="E2127" t="s">
        <v>8290</v>
      </c>
      <c r="F2127" t="s">
        <v>626</v>
      </c>
      <c r="G2127" t="s">
        <v>582</v>
      </c>
      <c r="H2127" t="s">
        <v>65</v>
      </c>
      <c r="I2127" t="s">
        <v>551</v>
      </c>
      <c r="J2127" t="s">
        <v>781</v>
      </c>
      <c r="K2127" t="s">
        <v>584</v>
      </c>
      <c r="L2127" t="s">
        <v>45</v>
      </c>
      <c r="M2127">
        <v>25</v>
      </c>
      <c r="N2127" t="s">
        <v>3300</v>
      </c>
      <c r="O2127" t="s">
        <v>1194</v>
      </c>
      <c r="P2127" t="s">
        <v>38</v>
      </c>
    </row>
    <row r="2128" spans="1:16" x14ac:dyDescent="0.55000000000000004">
      <c r="A2128">
        <v>490047</v>
      </c>
      <c r="B2128" t="s">
        <v>6825</v>
      </c>
      <c r="C2128">
        <v>2127</v>
      </c>
      <c r="D2128" t="s">
        <v>8291</v>
      </c>
      <c r="E2128" t="s">
        <v>8292</v>
      </c>
      <c r="F2128" t="s">
        <v>7532</v>
      </c>
      <c r="G2128" t="s">
        <v>582</v>
      </c>
      <c r="H2128" t="s">
        <v>45</v>
      </c>
      <c r="I2128" t="s">
        <v>4228</v>
      </c>
      <c r="J2128" t="s">
        <v>781</v>
      </c>
      <c r="K2128" t="s">
        <v>584</v>
      </c>
      <c r="L2128" t="s">
        <v>45</v>
      </c>
      <c r="M2128">
        <v>25</v>
      </c>
      <c r="N2128" t="s">
        <v>4711</v>
      </c>
      <c r="O2128" t="s">
        <v>2853</v>
      </c>
      <c r="P2128" t="s">
        <v>38</v>
      </c>
    </row>
    <row r="2129" spans="1:16" x14ac:dyDescent="0.55000000000000004">
      <c r="A2129">
        <v>490047</v>
      </c>
      <c r="B2129" t="s">
        <v>6825</v>
      </c>
      <c r="C2129">
        <v>2128</v>
      </c>
      <c r="D2129" t="s">
        <v>8293</v>
      </c>
      <c r="E2129" t="s">
        <v>8294</v>
      </c>
      <c r="F2129" t="s">
        <v>7683</v>
      </c>
      <c r="G2129" t="s">
        <v>582</v>
      </c>
      <c r="H2129" t="s">
        <v>65</v>
      </c>
      <c r="I2129" t="s">
        <v>2674</v>
      </c>
      <c r="J2129" t="s">
        <v>781</v>
      </c>
      <c r="K2129" t="s">
        <v>584</v>
      </c>
      <c r="L2129" t="s">
        <v>45</v>
      </c>
      <c r="M2129">
        <v>25</v>
      </c>
      <c r="N2129" t="s">
        <v>8295</v>
      </c>
      <c r="O2129" t="s">
        <v>897</v>
      </c>
      <c r="P2129" t="s">
        <v>38</v>
      </c>
    </row>
    <row r="2130" spans="1:16" x14ac:dyDescent="0.55000000000000004">
      <c r="A2130">
        <v>492194</v>
      </c>
      <c r="B2130" t="s">
        <v>6234</v>
      </c>
      <c r="C2130">
        <v>2129</v>
      </c>
      <c r="D2130" t="s">
        <v>8296</v>
      </c>
      <c r="E2130" t="s">
        <v>8297</v>
      </c>
      <c r="F2130" t="s">
        <v>4380</v>
      </c>
      <c r="G2130" t="s">
        <v>471</v>
      </c>
      <c r="H2130" t="s">
        <v>100</v>
      </c>
      <c r="I2130" t="s">
        <v>2254</v>
      </c>
      <c r="J2130" t="s">
        <v>1163</v>
      </c>
      <c r="K2130" t="s">
        <v>473</v>
      </c>
      <c r="L2130" t="s">
        <v>100</v>
      </c>
      <c r="M2130">
        <v>27</v>
      </c>
      <c r="N2130" t="s">
        <v>8298</v>
      </c>
      <c r="O2130" t="s">
        <v>76</v>
      </c>
      <c r="P2130" t="s">
        <v>38</v>
      </c>
    </row>
    <row r="2131" spans="1:16" x14ac:dyDescent="0.55000000000000004">
      <c r="A2131">
        <v>492194</v>
      </c>
      <c r="B2131" t="s">
        <v>6234</v>
      </c>
      <c r="C2131">
        <v>2130</v>
      </c>
      <c r="D2131" t="s">
        <v>8299</v>
      </c>
      <c r="E2131" t="s">
        <v>8300</v>
      </c>
      <c r="F2131" t="s">
        <v>5292</v>
      </c>
      <c r="G2131" t="s">
        <v>582</v>
      </c>
      <c r="H2131" t="s">
        <v>65</v>
      </c>
      <c r="I2131" t="s">
        <v>66</v>
      </c>
      <c r="J2131" t="s">
        <v>6245</v>
      </c>
      <c r="K2131" t="s">
        <v>584</v>
      </c>
      <c r="L2131" t="s">
        <v>65</v>
      </c>
      <c r="M2131">
        <v>26</v>
      </c>
      <c r="N2131" t="s">
        <v>2709</v>
      </c>
      <c r="O2131" t="s">
        <v>3536</v>
      </c>
      <c r="P2131" t="s">
        <v>38</v>
      </c>
    </row>
    <row r="2132" spans="1:16" x14ac:dyDescent="0.55000000000000004">
      <c r="A2132">
        <v>492194</v>
      </c>
      <c r="B2132" t="s">
        <v>6234</v>
      </c>
      <c r="C2132">
        <v>2131</v>
      </c>
      <c r="D2132" t="s">
        <v>8301</v>
      </c>
      <c r="E2132" t="s">
        <v>8302</v>
      </c>
      <c r="F2132" t="s">
        <v>8303</v>
      </c>
      <c r="G2132" t="s">
        <v>582</v>
      </c>
      <c r="H2132" t="s">
        <v>45</v>
      </c>
      <c r="I2132" t="s">
        <v>8304</v>
      </c>
      <c r="J2132" t="s">
        <v>1163</v>
      </c>
      <c r="K2132" t="s">
        <v>584</v>
      </c>
      <c r="L2132" t="s">
        <v>45</v>
      </c>
      <c r="M2132">
        <v>25</v>
      </c>
      <c r="N2132" t="s">
        <v>8305</v>
      </c>
      <c r="O2132" t="s">
        <v>2573</v>
      </c>
      <c r="P2132" t="s">
        <v>38</v>
      </c>
    </row>
    <row r="2133" spans="1:16" x14ac:dyDescent="0.55000000000000004">
      <c r="A2133">
        <v>492194</v>
      </c>
      <c r="B2133" t="s">
        <v>6234</v>
      </c>
      <c r="C2133">
        <v>2132</v>
      </c>
      <c r="D2133" t="s">
        <v>8306</v>
      </c>
      <c r="E2133" t="s">
        <v>8307</v>
      </c>
      <c r="F2133" t="s">
        <v>8308</v>
      </c>
      <c r="G2133" t="s">
        <v>582</v>
      </c>
      <c r="H2133" t="s">
        <v>65</v>
      </c>
      <c r="I2133" t="s">
        <v>6894</v>
      </c>
      <c r="J2133" t="s">
        <v>81</v>
      </c>
      <c r="K2133" t="s">
        <v>584</v>
      </c>
      <c r="L2133" t="s">
        <v>65</v>
      </c>
      <c r="M2133">
        <v>26</v>
      </c>
      <c r="N2133" t="s">
        <v>2122</v>
      </c>
      <c r="O2133" t="s">
        <v>2452</v>
      </c>
      <c r="P2133" t="s">
        <v>38</v>
      </c>
    </row>
    <row r="2134" spans="1:16" x14ac:dyDescent="0.55000000000000004">
      <c r="A2134">
        <v>492194</v>
      </c>
      <c r="B2134" t="s">
        <v>6234</v>
      </c>
      <c r="C2134">
        <v>2133</v>
      </c>
      <c r="D2134" t="s">
        <v>8309</v>
      </c>
      <c r="E2134" t="s">
        <v>8310</v>
      </c>
      <c r="F2134" t="s">
        <v>7988</v>
      </c>
      <c r="G2134" t="s">
        <v>582</v>
      </c>
      <c r="H2134" t="s">
        <v>65</v>
      </c>
      <c r="I2134" t="s">
        <v>4901</v>
      </c>
      <c r="J2134" t="s">
        <v>295</v>
      </c>
      <c r="K2134" t="s">
        <v>584</v>
      </c>
      <c r="L2134" t="s">
        <v>65</v>
      </c>
      <c r="M2134">
        <v>26</v>
      </c>
      <c r="N2134" t="s">
        <v>612</v>
      </c>
      <c r="O2134" t="s">
        <v>942</v>
      </c>
      <c r="P2134" t="s">
        <v>38</v>
      </c>
    </row>
    <row r="2135" spans="1:16" x14ac:dyDescent="0.55000000000000004">
      <c r="A2135">
        <v>492194</v>
      </c>
      <c r="B2135" t="s">
        <v>6234</v>
      </c>
      <c r="C2135">
        <v>2134</v>
      </c>
      <c r="D2135" t="s">
        <v>8311</v>
      </c>
      <c r="E2135" t="s">
        <v>8312</v>
      </c>
      <c r="F2135" t="s">
        <v>8002</v>
      </c>
      <c r="G2135" t="s">
        <v>582</v>
      </c>
      <c r="H2135" t="s">
        <v>65</v>
      </c>
      <c r="I2135" t="s">
        <v>2669</v>
      </c>
      <c r="J2135" t="s">
        <v>6262</v>
      </c>
      <c r="K2135" t="s">
        <v>584</v>
      </c>
      <c r="L2135" t="s">
        <v>65</v>
      </c>
      <c r="M2135">
        <v>26</v>
      </c>
      <c r="N2135" t="s">
        <v>5922</v>
      </c>
      <c r="O2135" t="s">
        <v>206</v>
      </c>
      <c r="P2135" t="s">
        <v>38</v>
      </c>
    </row>
    <row r="2136" spans="1:16" x14ac:dyDescent="0.55000000000000004">
      <c r="A2136">
        <v>492206</v>
      </c>
      <c r="B2136" t="s">
        <v>5549</v>
      </c>
      <c r="C2136">
        <v>2135</v>
      </c>
      <c r="D2136" t="s">
        <v>8313</v>
      </c>
      <c r="E2136" t="s">
        <v>8314</v>
      </c>
      <c r="F2136" t="s">
        <v>8315</v>
      </c>
      <c r="G2136" t="s">
        <v>31</v>
      </c>
      <c r="H2136" t="s">
        <v>100</v>
      </c>
      <c r="I2136" t="s">
        <v>2021</v>
      </c>
      <c r="J2136" t="s">
        <v>191</v>
      </c>
      <c r="K2136" t="s">
        <v>35</v>
      </c>
      <c r="L2136" t="s">
        <v>100</v>
      </c>
      <c r="M2136">
        <v>27</v>
      </c>
      <c r="N2136" t="s">
        <v>8316</v>
      </c>
      <c r="O2136" t="s">
        <v>161</v>
      </c>
      <c r="P2136" t="s">
        <v>38</v>
      </c>
    </row>
    <row r="2137" spans="1:16" x14ac:dyDescent="0.55000000000000004">
      <c r="A2137">
        <v>492206</v>
      </c>
      <c r="B2137" t="s">
        <v>5549</v>
      </c>
      <c r="C2137">
        <v>2136</v>
      </c>
      <c r="D2137" t="s">
        <v>8317</v>
      </c>
      <c r="E2137" t="s">
        <v>8318</v>
      </c>
      <c r="F2137" t="s">
        <v>2332</v>
      </c>
      <c r="G2137" t="s">
        <v>31</v>
      </c>
      <c r="H2137" t="s">
        <v>65</v>
      </c>
      <c r="I2137" t="s">
        <v>1995</v>
      </c>
      <c r="J2137" t="s">
        <v>191</v>
      </c>
      <c r="K2137" t="s">
        <v>35</v>
      </c>
      <c r="L2137" t="s">
        <v>65</v>
      </c>
      <c r="M2137">
        <v>26</v>
      </c>
      <c r="N2137" t="s">
        <v>8319</v>
      </c>
      <c r="O2137" t="s">
        <v>567</v>
      </c>
      <c r="P2137" t="s">
        <v>38</v>
      </c>
    </row>
    <row r="2138" spans="1:16" x14ac:dyDescent="0.55000000000000004">
      <c r="A2138">
        <v>492206</v>
      </c>
      <c r="B2138" t="s">
        <v>5549</v>
      </c>
      <c r="C2138">
        <v>2137</v>
      </c>
      <c r="D2138" t="s">
        <v>8320</v>
      </c>
      <c r="E2138" t="s">
        <v>8321</v>
      </c>
      <c r="F2138" t="s">
        <v>8322</v>
      </c>
      <c r="G2138" t="s">
        <v>31</v>
      </c>
      <c r="H2138" t="s">
        <v>5478</v>
      </c>
      <c r="I2138" t="s">
        <v>8323</v>
      </c>
      <c r="J2138" t="s">
        <v>191</v>
      </c>
      <c r="K2138" t="s">
        <v>35</v>
      </c>
      <c r="L2138" t="s">
        <v>100</v>
      </c>
      <c r="M2138">
        <v>27</v>
      </c>
      <c r="N2138" t="s">
        <v>8324</v>
      </c>
      <c r="O2138" t="s">
        <v>3989</v>
      </c>
      <c r="P2138" t="s">
        <v>38</v>
      </c>
    </row>
    <row r="2139" spans="1:16" x14ac:dyDescent="0.55000000000000004">
      <c r="A2139">
        <v>492206</v>
      </c>
      <c r="B2139" t="s">
        <v>5549</v>
      </c>
      <c r="C2139">
        <v>2138</v>
      </c>
      <c r="D2139" t="s">
        <v>8325</v>
      </c>
      <c r="E2139" t="s">
        <v>8326</v>
      </c>
      <c r="F2139" t="s">
        <v>1827</v>
      </c>
      <c r="G2139" t="s">
        <v>31</v>
      </c>
      <c r="H2139" t="s">
        <v>65</v>
      </c>
      <c r="I2139" t="s">
        <v>8327</v>
      </c>
      <c r="J2139" t="s">
        <v>81</v>
      </c>
      <c r="K2139" t="s">
        <v>35</v>
      </c>
      <c r="L2139" t="s">
        <v>65</v>
      </c>
      <c r="M2139">
        <v>26</v>
      </c>
      <c r="N2139" t="s">
        <v>8328</v>
      </c>
      <c r="O2139" t="s">
        <v>971</v>
      </c>
      <c r="P2139" t="s">
        <v>38</v>
      </c>
    </row>
    <row r="2140" spans="1:16" x14ac:dyDescent="0.55000000000000004">
      <c r="A2140">
        <v>492206</v>
      </c>
      <c r="B2140" t="s">
        <v>5549</v>
      </c>
      <c r="C2140">
        <v>2139</v>
      </c>
      <c r="D2140" t="s">
        <v>8329</v>
      </c>
      <c r="E2140" t="s">
        <v>8330</v>
      </c>
      <c r="F2140" t="s">
        <v>71</v>
      </c>
      <c r="G2140" t="s">
        <v>31</v>
      </c>
      <c r="H2140" t="s">
        <v>65</v>
      </c>
      <c r="I2140" t="s">
        <v>589</v>
      </c>
      <c r="J2140" t="s">
        <v>81</v>
      </c>
      <c r="K2140" t="s">
        <v>35</v>
      </c>
      <c r="L2140" t="s">
        <v>65</v>
      </c>
      <c r="M2140">
        <v>26</v>
      </c>
      <c r="N2140" t="s">
        <v>82</v>
      </c>
      <c r="O2140" t="s">
        <v>8331</v>
      </c>
      <c r="P2140" t="s">
        <v>38</v>
      </c>
    </row>
    <row r="2141" spans="1:16" x14ac:dyDescent="0.55000000000000004">
      <c r="A2141">
        <v>492206</v>
      </c>
      <c r="B2141" t="s">
        <v>5549</v>
      </c>
      <c r="C2141">
        <v>2140</v>
      </c>
      <c r="D2141" t="s">
        <v>8332</v>
      </c>
      <c r="E2141" t="s">
        <v>8333</v>
      </c>
      <c r="F2141" t="s">
        <v>5330</v>
      </c>
      <c r="G2141" t="s">
        <v>471</v>
      </c>
      <c r="H2141" t="s">
        <v>100</v>
      </c>
      <c r="I2141" t="s">
        <v>8334</v>
      </c>
      <c r="J2141" t="s">
        <v>191</v>
      </c>
      <c r="K2141" t="s">
        <v>473</v>
      </c>
      <c r="L2141" t="s">
        <v>100</v>
      </c>
      <c r="M2141">
        <v>27</v>
      </c>
      <c r="N2141" t="s">
        <v>8335</v>
      </c>
      <c r="O2141" t="s">
        <v>952</v>
      </c>
      <c r="P2141" t="s">
        <v>38</v>
      </c>
    </row>
    <row r="2142" spans="1:16" x14ac:dyDescent="0.55000000000000004">
      <c r="A2142">
        <v>492206</v>
      </c>
      <c r="B2142" t="s">
        <v>5549</v>
      </c>
      <c r="C2142">
        <v>2141</v>
      </c>
      <c r="D2142" t="s">
        <v>8336</v>
      </c>
      <c r="E2142" t="s">
        <v>8337</v>
      </c>
      <c r="F2142" t="s">
        <v>8338</v>
      </c>
      <c r="G2142" t="s">
        <v>582</v>
      </c>
      <c r="H2142" t="s">
        <v>100</v>
      </c>
      <c r="I2142" t="s">
        <v>8339</v>
      </c>
      <c r="J2142" t="s">
        <v>191</v>
      </c>
      <c r="K2142" t="s">
        <v>584</v>
      </c>
      <c r="L2142" t="s">
        <v>100</v>
      </c>
      <c r="M2142">
        <v>27</v>
      </c>
      <c r="N2142" t="s">
        <v>662</v>
      </c>
      <c r="O2142" t="s">
        <v>543</v>
      </c>
      <c r="P2142" t="s">
        <v>38</v>
      </c>
    </row>
    <row r="2143" spans="1:16" x14ac:dyDescent="0.55000000000000004">
      <c r="A2143">
        <v>492206</v>
      </c>
      <c r="B2143" t="s">
        <v>5549</v>
      </c>
      <c r="C2143">
        <v>2142</v>
      </c>
      <c r="D2143" t="s">
        <v>8340</v>
      </c>
      <c r="E2143" t="s">
        <v>8341</v>
      </c>
      <c r="F2143" t="s">
        <v>8342</v>
      </c>
      <c r="G2143" t="s">
        <v>582</v>
      </c>
      <c r="H2143" t="s">
        <v>100</v>
      </c>
      <c r="I2143" t="s">
        <v>956</v>
      </c>
      <c r="J2143" t="s">
        <v>754</v>
      </c>
      <c r="K2143" t="s">
        <v>584</v>
      </c>
      <c r="L2143" t="s">
        <v>100</v>
      </c>
      <c r="M2143">
        <v>27</v>
      </c>
      <c r="N2143" t="s">
        <v>3129</v>
      </c>
      <c r="O2143" t="s">
        <v>1687</v>
      </c>
      <c r="P2143" t="s">
        <v>38</v>
      </c>
    </row>
    <row r="2144" spans="1:16" x14ac:dyDescent="0.55000000000000004">
      <c r="A2144">
        <v>492201</v>
      </c>
      <c r="B2144" t="s">
        <v>6945</v>
      </c>
      <c r="C2144">
        <v>2143</v>
      </c>
      <c r="D2144" t="s">
        <v>8343</v>
      </c>
      <c r="E2144" t="s">
        <v>8344</v>
      </c>
      <c r="F2144" t="s">
        <v>8127</v>
      </c>
      <c r="G2144" t="s">
        <v>582</v>
      </c>
      <c r="H2144" t="s">
        <v>65</v>
      </c>
      <c r="I2144" t="s">
        <v>1446</v>
      </c>
      <c r="J2144" t="s">
        <v>715</v>
      </c>
      <c r="K2144" t="s">
        <v>584</v>
      </c>
      <c r="L2144" t="s">
        <v>65</v>
      </c>
      <c r="M2144">
        <v>26</v>
      </c>
      <c r="N2144" t="s">
        <v>479</v>
      </c>
      <c r="O2144" t="s">
        <v>3109</v>
      </c>
      <c r="P2144" t="s">
        <v>38</v>
      </c>
    </row>
    <row r="2145" spans="1:16" x14ac:dyDescent="0.55000000000000004">
      <c r="A2145">
        <v>492201</v>
      </c>
      <c r="B2145" t="s">
        <v>6945</v>
      </c>
      <c r="C2145">
        <v>2144</v>
      </c>
      <c r="D2145" t="s">
        <v>8345</v>
      </c>
      <c r="E2145" t="s">
        <v>8346</v>
      </c>
      <c r="F2145" t="s">
        <v>2398</v>
      </c>
      <c r="G2145" t="s">
        <v>582</v>
      </c>
      <c r="H2145" t="s">
        <v>65</v>
      </c>
      <c r="I2145" t="s">
        <v>66</v>
      </c>
      <c r="J2145" t="s">
        <v>715</v>
      </c>
      <c r="K2145" t="s">
        <v>584</v>
      </c>
      <c r="L2145" t="s">
        <v>65</v>
      </c>
      <c r="M2145">
        <v>26</v>
      </c>
      <c r="N2145" t="s">
        <v>8347</v>
      </c>
      <c r="O2145" t="s">
        <v>2573</v>
      </c>
      <c r="P2145" t="s">
        <v>38</v>
      </c>
    </row>
    <row r="2146" spans="1:16" x14ac:dyDescent="0.55000000000000004">
      <c r="A2146">
        <v>492201</v>
      </c>
      <c r="B2146" t="s">
        <v>6945</v>
      </c>
      <c r="C2146">
        <v>2145</v>
      </c>
      <c r="D2146" t="s">
        <v>8348</v>
      </c>
      <c r="E2146" t="s">
        <v>8349</v>
      </c>
      <c r="F2146" t="s">
        <v>8350</v>
      </c>
      <c r="G2146" t="s">
        <v>582</v>
      </c>
      <c r="H2146" t="s">
        <v>65</v>
      </c>
      <c r="I2146" t="s">
        <v>2747</v>
      </c>
      <c r="J2146" t="s">
        <v>715</v>
      </c>
      <c r="K2146" t="s">
        <v>584</v>
      </c>
      <c r="L2146" t="s">
        <v>65</v>
      </c>
      <c r="M2146">
        <v>26</v>
      </c>
      <c r="N2146" t="s">
        <v>8351</v>
      </c>
      <c r="O2146" t="s">
        <v>8352</v>
      </c>
      <c r="P2146" t="s">
        <v>38</v>
      </c>
    </row>
    <row r="2147" spans="1:16" x14ac:dyDescent="0.55000000000000004">
      <c r="A2147">
        <v>492201</v>
      </c>
      <c r="B2147" t="s">
        <v>6945</v>
      </c>
      <c r="C2147">
        <v>2146</v>
      </c>
      <c r="D2147" t="s">
        <v>8353</v>
      </c>
      <c r="E2147" t="s">
        <v>8354</v>
      </c>
      <c r="F2147" t="s">
        <v>8006</v>
      </c>
      <c r="G2147" t="s">
        <v>582</v>
      </c>
      <c r="H2147" t="s">
        <v>65</v>
      </c>
      <c r="I2147" t="s">
        <v>8355</v>
      </c>
      <c r="J2147" t="s">
        <v>754</v>
      </c>
      <c r="K2147" t="s">
        <v>584</v>
      </c>
      <c r="L2147" t="s">
        <v>65</v>
      </c>
      <c r="M2147">
        <v>26</v>
      </c>
      <c r="N2147" t="s">
        <v>2456</v>
      </c>
      <c r="O2147" t="s">
        <v>154</v>
      </c>
      <c r="P2147" t="s">
        <v>38</v>
      </c>
    </row>
    <row r="2148" spans="1:16" x14ac:dyDescent="0.55000000000000004">
      <c r="A2148">
        <v>492201</v>
      </c>
      <c r="B2148" t="s">
        <v>6945</v>
      </c>
      <c r="C2148">
        <v>2147</v>
      </c>
      <c r="D2148" t="s">
        <v>8356</v>
      </c>
      <c r="E2148" t="s">
        <v>8357</v>
      </c>
      <c r="F2148" t="s">
        <v>1184</v>
      </c>
      <c r="G2148" t="s">
        <v>582</v>
      </c>
      <c r="H2148" t="s">
        <v>45</v>
      </c>
      <c r="I2148" t="s">
        <v>3526</v>
      </c>
      <c r="J2148" t="s">
        <v>191</v>
      </c>
      <c r="K2148" t="s">
        <v>584</v>
      </c>
      <c r="L2148" t="s">
        <v>45</v>
      </c>
      <c r="M2148">
        <v>25</v>
      </c>
      <c r="N2148" t="s">
        <v>8358</v>
      </c>
      <c r="O2148" t="s">
        <v>1110</v>
      </c>
      <c r="P2148" t="s">
        <v>38</v>
      </c>
    </row>
    <row r="2149" spans="1:16" x14ac:dyDescent="0.55000000000000004">
      <c r="A2149">
        <v>492201</v>
      </c>
      <c r="B2149" t="s">
        <v>6945</v>
      </c>
      <c r="C2149">
        <v>2148</v>
      </c>
      <c r="D2149" t="s">
        <v>8359</v>
      </c>
      <c r="E2149" t="s">
        <v>8360</v>
      </c>
      <c r="F2149" t="s">
        <v>7580</v>
      </c>
      <c r="G2149" t="s">
        <v>582</v>
      </c>
      <c r="H2149" t="s">
        <v>117</v>
      </c>
      <c r="I2149" t="s">
        <v>714</v>
      </c>
      <c r="J2149" t="s">
        <v>81</v>
      </c>
      <c r="K2149" t="s">
        <v>584</v>
      </c>
      <c r="L2149" t="s">
        <v>117</v>
      </c>
      <c r="M2149">
        <v>18</v>
      </c>
      <c r="N2149" t="s">
        <v>590</v>
      </c>
      <c r="O2149" t="s">
        <v>2691</v>
      </c>
      <c r="P2149" t="s">
        <v>38</v>
      </c>
    </row>
    <row r="2150" spans="1:16" x14ac:dyDescent="0.55000000000000004">
      <c r="A2150">
        <v>492201</v>
      </c>
      <c r="B2150" t="s">
        <v>6945</v>
      </c>
      <c r="C2150">
        <v>2149</v>
      </c>
      <c r="D2150" t="s">
        <v>8361</v>
      </c>
      <c r="E2150" t="s">
        <v>8362</v>
      </c>
      <c r="F2150" t="s">
        <v>3190</v>
      </c>
      <c r="G2150" t="s">
        <v>582</v>
      </c>
      <c r="H2150" t="s">
        <v>45</v>
      </c>
      <c r="I2150" t="s">
        <v>1249</v>
      </c>
      <c r="J2150" t="s">
        <v>7003</v>
      </c>
      <c r="K2150" t="s">
        <v>584</v>
      </c>
      <c r="L2150" t="s">
        <v>45</v>
      </c>
      <c r="M2150">
        <v>25</v>
      </c>
      <c r="N2150" t="s">
        <v>2949</v>
      </c>
      <c r="O2150" t="s">
        <v>3073</v>
      </c>
      <c r="P2150" t="s">
        <v>38</v>
      </c>
    </row>
    <row r="2151" spans="1:16" x14ac:dyDescent="0.55000000000000004">
      <c r="A2151">
        <v>492201</v>
      </c>
      <c r="B2151" t="s">
        <v>6945</v>
      </c>
      <c r="C2151">
        <v>2150</v>
      </c>
      <c r="D2151" t="s">
        <v>8363</v>
      </c>
      <c r="E2151" t="s">
        <v>8364</v>
      </c>
      <c r="F2151" t="s">
        <v>605</v>
      </c>
      <c r="G2151" t="s">
        <v>582</v>
      </c>
      <c r="H2151" t="s">
        <v>100</v>
      </c>
      <c r="I2151" t="s">
        <v>101</v>
      </c>
      <c r="J2151" t="s">
        <v>2943</v>
      </c>
      <c r="K2151" t="s">
        <v>584</v>
      </c>
      <c r="L2151" t="s">
        <v>100</v>
      </c>
      <c r="M2151">
        <v>27</v>
      </c>
      <c r="N2151" t="s">
        <v>6583</v>
      </c>
      <c r="O2151" t="s">
        <v>5260</v>
      </c>
      <c r="P2151" t="s">
        <v>38</v>
      </c>
    </row>
    <row r="2152" spans="1:16" x14ac:dyDescent="0.55000000000000004">
      <c r="A2152">
        <v>492201</v>
      </c>
      <c r="B2152" t="s">
        <v>6945</v>
      </c>
      <c r="C2152">
        <v>2151</v>
      </c>
      <c r="D2152" t="s">
        <v>8365</v>
      </c>
      <c r="E2152" t="s">
        <v>8366</v>
      </c>
      <c r="F2152" t="s">
        <v>7750</v>
      </c>
      <c r="G2152" t="s">
        <v>582</v>
      </c>
      <c r="H2152" t="s">
        <v>93</v>
      </c>
      <c r="I2152" t="s">
        <v>1397</v>
      </c>
      <c r="J2152" t="s">
        <v>295</v>
      </c>
      <c r="K2152" t="s">
        <v>584</v>
      </c>
      <c r="L2152" t="s">
        <v>93</v>
      </c>
      <c r="M2152">
        <v>28</v>
      </c>
      <c r="N2152" t="s">
        <v>5593</v>
      </c>
      <c r="O2152" t="s">
        <v>76</v>
      </c>
      <c r="P2152" t="s">
        <v>38</v>
      </c>
    </row>
    <row r="2153" spans="1:16" x14ac:dyDescent="0.55000000000000004">
      <c r="A2153">
        <v>492201</v>
      </c>
      <c r="B2153" t="s">
        <v>6945</v>
      </c>
      <c r="C2153">
        <v>2152</v>
      </c>
      <c r="D2153" t="s">
        <v>8367</v>
      </c>
      <c r="E2153" t="s">
        <v>8368</v>
      </c>
      <c r="F2153" t="s">
        <v>8369</v>
      </c>
      <c r="G2153" t="s">
        <v>582</v>
      </c>
      <c r="H2153" t="s">
        <v>117</v>
      </c>
      <c r="I2153" t="s">
        <v>714</v>
      </c>
      <c r="J2153" t="s">
        <v>191</v>
      </c>
      <c r="K2153" t="s">
        <v>584</v>
      </c>
      <c r="L2153" t="s">
        <v>117</v>
      </c>
      <c r="M2153">
        <v>18</v>
      </c>
      <c r="N2153" t="s">
        <v>60</v>
      </c>
      <c r="O2153" t="s">
        <v>147</v>
      </c>
      <c r="P2153" t="s">
        <v>38</v>
      </c>
    </row>
    <row r="2154" spans="1:16" x14ac:dyDescent="0.55000000000000004">
      <c r="A2154">
        <v>492201</v>
      </c>
      <c r="B2154" t="s">
        <v>6945</v>
      </c>
      <c r="C2154">
        <v>2153</v>
      </c>
      <c r="D2154" t="s">
        <v>8370</v>
      </c>
      <c r="E2154" t="s">
        <v>8371</v>
      </c>
      <c r="F2154" t="s">
        <v>7580</v>
      </c>
      <c r="G2154" t="s">
        <v>582</v>
      </c>
      <c r="H2154" t="s">
        <v>65</v>
      </c>
      <c r="I2154" t="s">
        <v>8372</v>
      </c>
      <c r="J2154" t="s">
        <v>3322</v>
      </c>
      <c r="K2154" t="s">
        <v>584</v>
      </c>
      <c r="L2154" t="s">
        <v>45</v>
      </c>
      <c r="M2154">
        <v>25</v>
      </c>
      <c r="N2154" t="s">
        <v>8373</v>
      </c>
      <c r="O2154" t="s">
        <v>325</v>
      </c>
      <c r="P2154" t="s">
        <v>38</v>
      </c>
    </row>
    <row r="2155" spans="1:16" x14ac:dyDescent="0.55000000000000004">
      <c r="A2155">
        <v>492234</v>
      </c>
      <c r="B2155" t="s">
        <v>4303</v>
      </c>
      <c r="C2155">
        <v>2154</v>
      </c>
      <c r="D2155" t="s">
        <v>8374</v>
      </c>
      <c r="E2155" t="s">
        <v>8375</v>
      </c>
      <c r="F2155" t="s">
        <v>8376</v>
      </c>
      <c r="G2155" t="s">
        <v>582</v>
      </c>
      <c r="H2155" t="s">
        <v>93</v>
      </c>
      <c r="I2155" t="s">
        <v>4373</v>
      </c>
      <c r="J2155" t="s">
        <v>81</v>
      </c>
      <c r="K2155" t="s">
        <v>584</v>
      </c>
      <c r="L2155" t="s">
        <v>93</v>
      </c>
      <c r="M2155">
        <v>28</v>
      </c>
      <c r="N2155" t="s">
        <v>522</v>
      </c>
      <c r="O2155" t="s">
        <v>496</v>
      </c>
      <c r="P2155" t="s">
        <v>38</v>
      </c>
    </row>
    <row r="2156" spans="1:16" x14ac:dyDescent="0.55000000000000004">
      <c r="A2156">
        <v>492234</v>
      </c>
      <c r="B2156" t="s">
        <v>4303</v>
      </c>
      <c r="C2156">
        <v>2155</v>
      </c>
      <c r="D2156" t="s">
        <v>8377</v>
      </c>
      <c r="E2156" t="s">
        <v>8378</v>
      </c>
      <c r="F2156" t="s">
        <v>7747</v>
      </c>
      <c r="G2156" t="s">
        <v>582</v>
      </c>
      <c r="H2156" t="s">
        <v>93</v>
      </c>
      <c r="I2156" t="s">
        <v>8379</v>
      </c>
      <c r="J2156" t="s">
        <v>4323</v>
      </c>
      <c r="K2156" t="s">
        <v>584</v>
      </c>
      <c r="L2156" t="s">
        <v>93</v>
      </c>
      <c r="M2156">
        <v>28</v>
      </c>
      <c r="N2156" t="s">
        <v>622</v>
      </c>
      <c r="O2156" t="s">
        <v>239</v>
      </c>
      <c r="P2156" t="s">
        <v>38</v>
      </c>
    </row>
    <row r="2157" spans="1:16" x14ac:dyDescent="0.55000000000000004">
      <c r="A2157">
        <v>492234</v>
      </c>
      <c r="B2157" t="s">
        <v>4303</v>
      </c>
      <c r="C2157">
        <v>2156</v>
      </c>
      <c r="D2157" t="s">
        <v>8380</v>
      </c>
      <c r="E2157" t="s">
        <v>8381</v>
      </c>
      <c r="F2157" t="s">
        <v>626</v>
      </c>
      <c r="G2157" t="s">
        <v>582</v>
      </c>
      <c r="H2157" t="s">
        <v>93</v>
      </c>
      <c r="I2157" t="s">
        <v>2713</v>
      </c>
      <c r="J2157" t="s">
        <v>81</v>
      </c>
      <c r="K2157" t="s">
        <v>584</v>
      </c>
      <c r="L2157" t="s">
        <v>93</v>
      </c>
      <c r="M2157">
        <v>28</v>
      </c>
      <c r="N2157" t="s">
        <v>8382</v>
      </c>
      <c r="O2157" t="s">
        <v>2260</v>
      </c>
      <c r="P2157" t="s">
        <v>38</v>
      </c>
    </row>
    <row r="2158" spans="1:16" x14ac:dyDescent="0.55000000000000004">
      <c r="A2158">
        <v>492234</v>
      </c>
      <c r="B2158" t="s">
        <v>4303</v>
      </c>
      <c r="C2158">
        <v>2157</v>
      </c>
      <c r="D2158" t="s">
        <v>8383</v>
      </c>
      <c r="E2158" t="s">
        <v>8384</v>
      </c>
      <c r="F2158" t="s">
        <v>2425</v>
      </c>
      <c r="G2158" t="s">
        <v>582</v>
      </c>
      <c r="H2158" t="s">
        <v>100</v>
      </c>
      <c r="I2158" t="s">
        <v>1047</v>
      </c>
      <c r="J2158" t="s">
        <v>191</v>
      </c>
      <c r="K2158" t="s">
        <v>584</v>
      </c>
      <c r="L2158" t="s">
        <v>100</v>
      </c>
      <c r="M2158">
        <v>27</v>
      </c>
      <c r="N2158" t="s">
        <v>738</v>
      </c>
      <c r="O2158" t="s">
        <v>2573</v>
      </c>
      <c r="P2158" t="s">
        <v>38</v>
      </c>
    </row>
    <row r="2159" spans="1:16" x14ac:dyDescent="0.55000000000000004">
      <c r="A2159">
        <v>492234</v>
      </c>
      <c r="B2159" t="s">
        <v>4303</v>
      </c>
      <c r="C2159">
        <v>2158</v>
      </c>
      <c r="D2159" t="s">
        <v>8385</v>
      </c>
      <c r="E2159" t="s">
        <v>8386</v>
      </c>
      <c r="F2159" t="s">
        <v>8387</v>
      </c>
      <c r="G2159" t="s">
        <v>582</v>
      </c>
      <c r="H2159" t="s">
        <v>100</v>
      </c>
      <c r="I2159" t="s">
        <v>4083</v>
      </c>
      <c r="J2159" t="s">
        <v>399</v>
      </c>
      <c r="K2159" t="s">
        <v>584</v>
      </c>
      <c r="L2159" t="s">
        <v>100</v>
      </c>
      <c r="M2159">
        <v>27</v>
      </c>
      <c r="N2159" t="s">
        <v>3644</v>
      </c>
      <c r="O2159" t="s">
        <v>239</v>
      </c>
      <c r="P2159" t="s">
        <v>38</v>
      </c>
    </row>
    <row r="2160" spans="1:16" x14ac:dyDescent="0.55000000000000004">
      <c r="A2160">
        <v>492234</v>
      </c>
      <c r="B2160" t="s">
        <v>4303</v>
      </c>
      <c r="C2160">
        <v>2159</v>
      </c>
      <c r="D2160" t="s">
        <v>8388</v>
      </c>
      <c r="E2160" t="s">
        <v>8389</v>
      </c>
      <c r="F2160" t="s">
        <v>7297</v>
      </c>
      <c r="G2160" t="s">
        <v>582</v>
      </c>
      <c r="H2160" t="s">
        <v>93</v>
      </c>
      <c r="I2160" t="s">
        <v>5437</v>
      </c>
      <c r="J2160" t="s">
        <v>139</v>
      </c>
      <c r="K2160" t="s">
        <v>584</v>
      </c>
      <c r="L2160" t="s">
        <v>93</v>
      </c>
      <c r="M2160">
        <v>28</v>
      </c>
      <c r="N2160" t="s">
        <v>8390</v>
      </c>
      <c r="O2160" t="s">
        <v>8391</v>
      </c>
      <c r="P2160" t="s">
        <v>38</v>
      </c>
    </row>
    <row r="2161" spans="1:16" x14ac:dyDescent="0.55000000000000004">
      <c r="A2161">
        <v>490054</v>
      </c>
      <c r="B2161" t="s">
        <v>4446</v>
      </c>
      <c r="C2161">
        <v>2160</v>
      </c>
      <c r="D2161" t="s">
        <v>8392</v>
      </c>
      <c r="E2161" t="s">
        <v>8393</v>
      </c>
      <c r="F2161" t="s">
        <v>616</v>
      </c>
      <c r="G2161" t="s">
        <v>582</v>
      </c>
      <c r="H2161" t="s">
        <v>93</v>
      </c>
      <c r="I2161" t="s">
        <v>4232</v>
      </c>
      <c r="J2161" t="s">
        <v>295</v>
      </c>
      <c r="K2161">
        <v>1</v>
      </c>
      <c r="L2161" t="s">
        <v>93</v>
      </c>
      <c r="M2161">
        <v>28</v>
      </c>
      <c r="N2161" t="s">
        <v>1874</v>
      </c>
      <c r="O2161" t="s">
        <v>3448</v>
      </c>
      <c r="P2161" t="s">
        <v>38</v>
      </c>
    </row>
    <row r="2162" spans="1:16" x14ac:dyDescent="0.55000000000000004">
      <c r="A2162">
        <v>490054</v>
      </c>
      <c r="B2162" t="s">
        <v>4446</v>
      </c>
      <c r="C2162">
        <v>2161</v>
      </c>
      <c r="D2162" t="s">
        <v>8394</v>
      </c>
      <c r="E2162" t="s">
        <v>8395</v>
      </c>
      <c r="F2162" t="s">
        <v>1217</v>
      </c>
      <c r="G2162" t="s">
        <v>582</v>
      </c>
      <c r="H2162" t="s">
        <v>100</v>
      </c>
      <c r="I2162" t="s">
        <v>3250</v>
      </c>
      <c r="J2162" t="s">
        <v>399</v>
      </c>
      <c r="K2162">
        <v>1</v>
      </c>
      <c r="L2162" t="s">
        <v>93</v>
      </c>
      <c r="M2162">
        <v>28</v>
      </c>
      <c r="N2162" t="s">
        <v>8396</v>
      </c>
      <c r="O2162" t="s">
        <v>8397</v>
      </c>
      <c r="P2162" t="s">
        <v>38</v>
      </c>
    </row>
    <row r="2163" spans="1:16" x14ac:dyDescent="0.55000000000000004">
      <c r="A2163">
        <v>490054</v>
      </c>
      <c r="B2163" t="s">
        <v>4446</v>
      </c>
      <c r="C2163">
        <v>2162</v>
      </c>
      <c r="D2163" t="s">
        <v>8398</v>
      </c>
      <c r="E2163" t="s">
        <v>5903</v>
      </c>
      <c r="F2163" t="s">
        <v>8399</v>
      </c>
      <c r="G2163" t="s">
        <v>582</v>
      </c>
      <c r="H2163" t="s">
        <v>42</v>
      </c>
      <c r="I2163" t="s">
        <v>5944</v>
      </c>
      <c r="J2163" t="s">
        <v>7638</v>
      </c>
      <c r="K2163">
        <v>1</v>
      </c>
      <c r="L2163" t="s">
        <v>93</v>
      </c>
      <c r="M2163">
        <v>28</v>
      </c>
      <c r="N2163" t="s">
        <v>1915</v>
      </c>
      <c r="O2163" t="s">
        <v>61</v>
      </c>
      <c r="P2163" t="s">
        <v>38</v>
      </c>
    </row>
    <row r="2164" spans="1:16" x14ac:dyDescent="0.55000000000000004">
      <c r="A2164">
        <v>490054</v>
      </c>
      <c r="B2164" t="s">
        <v>4446</v>
      </c>
      <c r="C2164">
        <v>2163</v>
      </c>
      <c r="D2164" t="s">
        <v>8400</v>
      </c>
      <c r="E2164" t="s">
        <v>8401</v>
      </c>
      <c r="F2164" t="s">
        <v>4680</v>
      </c>
      <c r="G2164" t="s">
        <v>471</v>
      </c>
      <c r="H2164" t="s">
        <v>100</v>
      </c>
      <c r="I2164" t="s">
        <v>1751</v>
      </c>
      <c r="J2164" t="s">
        <v>1163</v>
      </c>
      <c r="K2164">
        <v>1</v>
      </c>
      <c r="L2164" t="s">
        <v>100</v>
      </c>
      <c r="M2164">
        <v>27</v>
      </c>
      <c r="N2164" t="s">
        <v>1404</v>
      </c>
      <c r="O2164" t="s">
        <v>1687</v>
      </c>
      <c r="P2164" t="s">
        <v>38</v>
      </c>
    </row>
    <row r="2165" spans="1:16" x14ac:dyDescent="0.55000000000000004">
      <c r="A2165">
        <v>490054</v>
      </c>
      <c r="B2165" t="s">
        <v>4446</v>
      </c>
      <c r="C2165">
        <v>2164</v>
      </c>
      <c r="D2165" t="s">
        <v>8402</v>
      </c>
      <c r="E2165" t="s">
        <v>8403</v>
      </c>
      <c r="F2165" t="s">
        <v>8404</v>
      </c>
      <c r="G2165" t="s">
        <v>582</v>
      </c>
      <c r="H2165" t="s">
        <v>249</v>
      </c>
      <c r="I2165" t="s">
        <v>8405</v>
      </c>
      <c r="J2165" t="s">
        <v>3337</v>
      </c>
      <c r="K2165">
        <v>1</v>
      </c>
      <c r="L2165" t="s">
        <v>93</v>
      </c>
      <c r="M2165">
        <v>28</v>
      </c>
      <c r="N2165" t="s">
        <v>8406</v>
      </c>
      <c r="O2165" t="s">
        <v>523</v>
      </c>
      <c r="P2165" t="s">
        <v>38</v>
      </c>
    </row>
    <row r="2166" spans="1:16" x14ac:dyDescent="0.55000000000000004">
      <c r="A2166">
        <v>490054</v>
      </c>
      <c r="B2166" t="s">
        <v>4446</v>
      </c>
      <c r="C2166">
        <v>2165</v>
      </c>
      <c r="D2166" t="s">
        <v>8407</v>
      </c>
      <c r="E2166" t="s">
        <v>8408</v>
      </c>
      <c r="F2166" t="s">
        <v>8409</v>
      </c>
      <c r="G2166" t="s">
        <v>471</v>
      </c>
      <c r="H2166" t="s">
        <v>100</v>
      </c>
      <c r="I2166" t="s">
        <v>3250</v>
      </c>
      <c r="J2166" t="s">
        <v>1163</v>
      </c>
      <c r="K2166">
        <v>2</v>
      </c>
      <c r="L2166" t="s">
        <v>100</v>
      </c>
      <c r="M2166">
        <v>27</v>
      </c>
      <c r="N2166" t="s">
        <v>8410</v>
      </c>
      <c r="O2166" t="s">
        <v>1960</v>
      </c>
      <c r="P2166" t="s">
        <v>38</v>
      </c>
    </row>
    <row r="2167" spans="1:16" x14ac:dyDescent="0.55000000000000004">
      <c r="A2167">
        <v>490054</v>
      </c>
      <c r="B2167" t="s">
        <v>4446</v>
      </c>
      <c r="C2167">
        <v>2166</v>
      </c>
      <c r="D2167" t="s">
        <v>8411</v>
      </c>
      <c r="E2167" t="s">
        <v>8412</v>
      </c>
      <c r="F2167" t="s">
        <v>2121</v>
      </c>
      <c r="G2167" t="s">
        <v>471</v>
      </c>
      <c r="H2167" t="s">
        <v>100</v>
      </c>
      <c r="I2167" t="s">
        <v>1751</v>
      </c>
      <c r="J2167" t="s">
        <v>3492</v>
      </c>
      <c r="K2167">
        <v>1</v>
      </c>
      <c r="L2167" t="s">
        <v>93</v>
      </c>
      <c r="M2167">
        <v>28</v>
      </c>
      <c r="N2167" t="s">
        <v>4016</v>
      </c>
      <c r="O2167" t="s">
        <v>89</v>
      </c>
      <c r="P2167" t="s">
        <v>38</v>
      </c>
    </row>
    <row r="2168" spans="1:16" x14ac:dyDescent="0.55000000000000004">
      <c r="A2168">
        <v>490054</v>
      </c>
      <c r="B2168" t="s">
        <v>4446</v>
      </c>
      <c r="C2168">
        <v>2167</v>
      </c>
      <c r="D2168" t="s">
        <v>8413</v>
      </c>
      <c r="E2168" t="s">
        <v>8414</v>
      </c>
      <c r="F2168" t="s">
        <v>2395</v>
      </c>
      <c r="G2168" t="s">
        <v>582</v>
      </c>
      <c r="H2168" t="s">
        <v>117</v>
      </c>
      <c r="I2168" t="s">
        <v>3145</v>
      </c>
      <c r="J2168" t="s">
        <v>191</v>
      </c>
      <c r="K2168">
        <v>1</v>
      </c>
      <c r="L2168" t="s">
        <v>117</v>
      </c>
      <c r="M2168">
        <v>18</v>
      </c>
      <c r="N2168" t="s">
        <v>1388</v>
      </c>
      <c r="O2168" t="s">
        <v>543</v>
      </c>
      <c r="P2168" t="s">
        <v>38</v>
      </c>
    </row>
    <row r="2169" spans="1:16" x14ac:dyDescent="0.55000000000000004">
      <c r="A2169">
        <v>490054</v>
      </c>
      <c r="B2169" t="s">
        <v>4446</v>
      </c>
      <c r="C2169">
        <v>2168</v>
      </c>
      <c r="D2169" t="s">
        <v>8415</v>
      </c>
      <c r="E2169" t="s">
        <v>8416</v>
      </c>
      <c r="F2169" t="s">
        <v>4294</v>
      </c>
      <c r="G2169" t="s">
        <v>582</v>
      </c>
      <c r="H2169" t="s">
        <v>51</v>
      </c>
      <c r="I2169" t="s">
        <v>8417</v>
      </c>
      <c r="J2169" t="s">
        <v>3492</v>
      </c>
      <c r="K2169">
        <v>1</v>
      </c>
      <c r="L2169" t="s">
        <v>51</v>
      </c>
      <c r="M2169">
        <v>29</v>
      </c>
      <c r="N2169" t="s">
        <v>817</v>
      </c>
      <c r="O2169" t="s">
        <v>1743</v>
      </c>
      <c r="P2169" t="s">
        <v>38</v>
      </c>
    </row>
    <row r="2170" spans="1:16" x14ac:dyDescent="0.55000000000000004">
      <c r="A2170">
        <v>490054</v>
      </c>
      <c r="B2170" t="s">
        <v>4446</v>
      </c>
      <c r="C2170">
        <v>2169</v>
      </c>
      <c r="D2170" t="s">
        <v>8418</v>
      </c>
      <c r="E2170" t="s">
        <v>8419</v>
      </c>
      <c r="F2170" t="s">
        <v>2419</v>
      </c>
      <c r="G2170" t="s">
        <v>582</v>
      </c>
      <c r="H2170" t="s">
        <v>93</v>
      </c>
      <c r="I2170" t="s">
        <v>3553</v>
      </c>
      <c r="J2170" t="s">
        <v>1163</v>
      </c>
      <c r="K2170">
        <v>1</v>
      </c>
      <c r="L2170" t="s">
        <v>93</v>
      </c>
      <c r="M2170">
        <v>28</v>
      </c>
      <c r="N2170" t="s">
        <v>2516</v>
      </c>
      <c r="O2170" t="s">
        <v>2691</v>
      </c>
      <c r="P2170" t="s">
        <v>38</v>
      </c>
    </row>
    <row r="2171" spans="1:16" x14ac:dyDescent="0.55000000000000004">
      <c r="A2171">
        <v>490054</v>
      </c>
      <c r="B2171" t="s">
        <v>4446</v>
      </c>
      <c r="C2171">
        <v>2170</v>
      </c>
      <c r="D2171" t="s">
        <v>8420</v>
      </c>
      <c r="E2171" t="s">
        <v>8421</v>
      </c>
      <c r="F2171" t="s">
        <v>8422</v>
      </c>
      <c r="G2171" t="s">
        <v>582</v>
      </c>
      <c r="H2171" t="s">
        <v>100</v>
      </c>
      <c r="I2171" t="s">
        <v>4558</v>
      </c>
      <c r="J2171" t="s">
        <v>1163</v>
      </c>
      <c r="K2171">
        <v>1</v>
      </c>
      <c r="L2171" t="s">
        <v>100</v>
      </c>
      <c r="M2171">
        <v>27</v>
      </c>
      <c r="N2171" t="s">
        <v>2968</v>
      </c>
      <c r="O2171" t="s">
        <v>573</v>
      </c>
      <c r="P2171" t="s">
        <v>38</v>
      </c>
    </row>
    <row r="2172" spans="1:16" x14ac:dyDescent="0.55000000000000004">
      <c r="A2172">
        <v>490054</v>
      </c>
      <c r="B2172" t="s">
        <v>4446</v>
      </c>
      <c r="C2172">
        <v>2171</v>
      </c>
      <c r="D2172" t="s">
        <v>8423</v>
      </c>
      <c r="E2172" t="s">
        <v>8424</v>
      </c>
      <c r="F2172" t="s">
        <v>5239</v>
      </c>
      <c r="G2172" t="s">
        <v>582</v>
      </c>
      <c r="H2172" t="s">
        <v>100</v>
      </c>
      <c r="I2172" t="s">
        <v>1053</v>
      </c>
      <c r="J2172" t="s">
        <v>8425</v>
      </c>
      <c r="K2172">
        <v>1</v>
      </c>
      <c r="L2172" t="s">
        <v>93</v>
      </c>
      <c r="M2172">
        <v>28</v>
      </c>
      <c r="N2172" t="s">
        <v>8426</v>
      </c>
      <c r="O2172" t="s">
        <v>1950</v>
      </c>
      <c r="P2172" t="s">
        <v>38</v>
      </c>
    </row>
    <row r="2173" spans="1:16" x14ac:dyDescent="0.55000000000000004">
      <c r="A2173">
        <v>490054</v>
      </c>
      <c r="B2173" t="s">
        <v>4446</v>
      </c>
      <c r="C2173">
        <v>2172</v>
      </c>
      <c r="D2173" t="s">
        <v>8427</v>
      </c>
      <c r="E2173" t="s">
        <v>8428</v>
      </c>
      <c r="F2173" t="s">
        <v>2739</v>
      </c>
      <c r="G2173" t="s">
        <v>471</v>
      </c>
      <c r="H2173" t="s">
        <v>100</v>
      </c>
      <c r="I2173" t="s">
        <v>1751</v>
      </c>
      <c r="J2173" t="s">
        <v>7638</v>
      </c>
      <c r="K2173">
        <v>1</v>
      </c>
      <c r="L2173" t="s">
        <v>93</v>
      </c>
      <c r="M2173">
        <v>28</v>
      </c>
      <c r="N2173" t="s">
        <v>8429</v>
      </c>
      <c r="O2173" t="s">
        <v>7153</v>
      </c>
      <c r="P2173" t="s">
        <v>38</v>
      </c>
    </row>
    <row r="2174" spans="1:16" x14ac:dyDescent="0.55000000000000004">
      <c r="A2174">
        <v>490054</v>
      </c>
      <c r="B2174" t="s">
        <v>4446</v>
      </c>
      <c r="C2174">
        <v>2173</v>
      </c>
      <c r="D2174" t="s">
        <v>8430</v>
      </c>
      <c r="E2174" t="s">
        <v>8431</v>
      </c>
      <c r="F2174" t="s">
        <v>8432</v>
      </c>
      <c r="G2174" t="s">
        <v>582</v>
      </c>
      <c r="H2174" t="s">
        <v>100</v>
      </c>
      <c r="I2174" t="s">
        <v>4558</v>
      </c>
      <c r="J2174" t="s">
        <v>191</v>
      </c>
      <c r="K2174">
        <v>1</v>
      </c>
      <c r="L2174" t="s">
        <v>100</v>
      </c>
      <c r="M2174">
        <v>27</v>
      </c>
      <c r="N2174" t="s">
        <v>522</v>
      </c>
      <c r="O2174" t="s">
        <v>1205</v>
      </c>
      <c r="P2174" t="s">
        <v>38</v>
      </c>
    </row>
    <row r="2175" spans="1:16" x14ac:dyDescent="0.55000000000000004">
      <c r="A2175">
        <v>492237</v>
      </c>
      <c r="B2175" t="s">
        <v>4624</v>
      </c>
      <c r="C2175">
        <v>2174</v>
      </c>
      <c r="D2175" t="s">
        <v>8433</v>
      </c>
      <c r="E2175" t="s">
        <v>8434</v>
      </c>
      <c r="F2175" t="s">
        <v>7703</v>
      </c>
      <c r="G2175" t="s">
        <v>582</v>
      </c>
      <c r="H2175" t="s">
        <v>93</v>
      </c>
      <c r="I2175" t="s">
        <v>8435</v>
      </c>
      <c r="J2175" t="s">
        <v>4676</v>
      </c>
      <c r="K2175" t="s">
        <v>584</v>
      </c>
      <c r="L2175" t="s">
        <v>93</v>
      </c>
      <c r="M2175">
        <v>28</v>
      </c>
      <c r="N2175" t="s">
        <v>8436</v>
      </c>
      <c r="O2175" t="s">
        <v>206</v>
      </c>
      <c r="P2175" t="s">
        <v>38</v>
      </c>
    </row>
    <row r="2176" spans="1:16" x14ac:dyDescent="0.55000000000000004">
      <c r="A2176">
        <v>492237</v>
      </c>
      <c r="B2176" t="s">
        <v>4624</v>
      </c>
      <c r="C2176">
        <v>2175</v>
      </c>
      <c r="D2176" t="s">
        <v>8437</v>
      </c>
      <c r="E2176" t="s">
        <v>8438</v>
      </c>
      <c r="F2176" t="s">
        <v>8439</v>
      </c>
      <c r="G2176" t="s">
        <v>582</v>
      </c>
      <c r="H2176" t="s">
        <v>93</v>
      </c>
      <c r="I2176" t="s">
        <v>882</v>
      </c>
      <c r="J2176" t="s">
        <v>8440</v>
      </c>
      <c r="K2176" t="s">
        <v>584</v>
      </c>
      <c r="L2176" t="s">
        <v>93</v>
      </c>
      <c r="M2176">
        <v>28</v>
      </c>
      <c r="N2176" t="s">
        <v>4711</v>
      </c>
      <c r="O2176" t="s">
        <v>1591</v>
      </c>
      <c r="P2176" t="s">
        <v>38</v>
      </c>
    </row>
    <row r="2177" spans="1:16" x14ac:dyDescent="0.55000000000000004">
      <c r="A2177">
        <v>492237</v>
      </c>
      <c r="B2177" t="s">
        <v>4624</v>
      </c>
      <c r="C2177">
        <v>2176</v>
      </c>
      <c r="D2177" t="s">
        <v>8441</v>
      </c>
      <c r="E2177" t="s">
        <v>8442</v>
      </c>
      <c r="F2177" t="s">
        <v>7487</v>
      </c>
      <c r="G2177" t="s">
        <v>582</v>
      </c>
      <c r="H2177" t="s">
        <v>100</v>
      </c>
      <c r="I2177" t="s">
        <v>4119</v>
      </c>
      <c r="J2177" t="s">
        <v>4676</v>
      </c>
      <c r="K2177" t="s">
        <v>584</v>
      </c>
      <c r="L2177" t="s">
        <v>93</v>
      </c>
      <c r="M2177">
        <v>28</v>
      </c>
      <c r="N2177" t="s">
        <v>7008</v>
      </c>
      <c r="O2177" t="s">
        <v>76</v>
      </c>
      <c r="P2177" t="s">
        <v>38</v>
      </c>
    </row>
    <row r="2178" spans="1:16" x14ac:dyDescent="0.55000000000000004">
      <c r="A2178">
        <v>492237</v>
      </c>
      <c r="B2178" t="s">
        <v>4624</v>
      </c>
      <c r="C2178">
        <v>2177</v>
      </c>
      <c r="D2178" t="s">
        <v>8443</v>
      </c>
      <c r="E2178" t="s">
        <v>8444</v>
      </c>
      <c r="F2178" t="s">
        <v>7952</v>
      </c>
      <c r="G2178" t="s">
        <v>582</v>
      </c>
      <c r="H2178" t="s">
        <v>93</v>
      </c>
      <c r="I2178" t="s">
        <v>8445</v>
      </c>
      <c r="J2178" t="s">
        <v>4676</v>
      </c>
      <c r="K2178" t="s">
        <v>584</v>
      </c>
      <c r="L2178" t="s">
        <v>93</v>
      </c>
      <c r="M2178">
        <v>28</v>
      </c>
      <c r="N2178" t="s">
        <v>8446</v>
      </c>
      <c r="O2178" t="s">
        <v>325</v>
      </c>
      <c r="P2178" t="s">
        <v>38</v>
      </c>
    </row>
    <row r="2179" spans="1:16" x14ac:dyDescent="0.55000000000000004">
      <c r="A2179">
        <v>492237</v>
      </c>
      <c r="B2179" t="s">
        <v>4624</v>
      </c>
      <c r="C2179">
        <v>2178</v>
      </c>
      <c r="D2179" t="s">
        <v>8447</v>
      </c>
      <c r="E2179" t="s">
        <v>8448</v>
      </c>
      <c r="F2179" t="s">
        <v>1258</v>
      </c>
      <c r="G2179" t="s">
        <v>582</v>
      </c>
      <c r="H2179" t="s">
        <v>93</v>
      </c>
      <c r="I2179" t="s">
        <v>174</v>
      </c>
      <c r="J2179" t="s">
        <v>4627</v>
      </c>
      <c r="K2179" t="s">
        <v>584</v>
      </c>
      <c r="L2179" t="s">
        <v>93</v>
      </c>
      <c r="M2179">
        <v>28</v>
      </c>
      <c r="N2179" t="s">
        <v>8449</v>
      </c>
      <c r="O2179" t="s">
        <v>276</v>
      </c>
      <c r="P2179" t="s">
        <v>38</v>
      </c>
    </row>
    <row r="2180" spans="1:16" x14ac:dyDescent="0.55000000000000004">
      <c r="A2180">
        <v>492237</v>
      </c>
      <c r="B2180" t="s">
        <v>4624</v>
      </c>
      <c r="C2180">
        <v>2179</v>
      </c>
      <c r="D2180" t="s">
        <v>8450</v>
      </c>
      <c r="E2180" t="s">
        <v>8451</v>
      </c>
      <c r="F2180" t="s">
        <v>7241</v>
      </c>
      <c r="G2180" t="s">
        <v>582</v>
      </c>
      <c r="H2180" t="s">
        <v>93</v>
      </c>
      <c r="I2180" t="s">
        <v>8452</v>
      </c>
      <c r="J2180" t="s">
        <v>81</v>
      </c>
      <c r="K2180" t="s">
        <v>584</v>
      </c>
      <c r="L2180" t="s">
        <v>93</v>
      </c>
      <c r="M2180">
        <v>28</v>
      </c>
      <c r="N2180" t="s">
        <v>2881</v>
      </c>
      <c r="O2180" t="s">
        <v>2260</v>
      </c>
      <c r="P2180" t="s">
        <v>38</v>
      </c>
    </row>
    <row r="2181" spans="1:16" x14ac:dyDescent="0.55000000000000004">
      <c r="A2181">
        <v>492237</v>
      </c>
      <c r="B2181" t="s">
        <v>4624</v>
      </c>
      <c r="C2181">
        <v>2180</v>
      </c>
      <c r="D2181" t="s">
        <v>8453</v>
      </c>
      <c r="E2181" t="s">
        <v>8454</v>
      </c>
      <c r="F2181" t="s">
        <v>8455</v>
      </c>
      <c r="G2181" t="s">
        <v>116</v>
      </c>
      <c r="H2181" t="s">
        <v>93</v>
      </c>
      <c r="I2181" t="s">
        <v>1011</v>
      </c>
      <c r="J2181" t="s">
        <v>8440</v>
      </c>
      <c r="K2181" t="s">
        <v>119</v>
      </c>
      <c r="L2181" t="s">
        <v>93</v>
      </c>
      <c r="M2181">
        <v>28</v>
      </c>
      <c r="N2181" t="s">
        <v>8456</v>
      </c>
      <c r="O2181" t="s">
        <v>325</v>
      </c>
      <c r="P2181" t="s">
        <v>38</v>
      </c>
    </row>
    <row r="2182" spans="1:16" x14ac:dyDescent="0.55000000000000004">
      <c r="A2182">
        <v>492237</v>
      </c>
      <c r="B2182" t="s">
        <v>4624</v>
      </c>
      <c r="C2182">
        <v>2181</v>
      </c>
      <c r="D2182" t="s">
        <v>8457</v>
      </c>
      <c r="E2182" t="s">
        <v>8458</v>
      </c>
      <c r="F2182" t="s">
        <v>1543</v>
      </c>
      <c r="G2182" t="s">
        <v>471</v>
      </c>
      <c r="H2182" t="s">
        <v>93</v>
      </c>
      <c r="I2182" t="s">
        <v>8459</v>
      </c>
      <c r="J2182" t="s">
        <v>4627</v>
      </c>
      <c r="K2182" t="s">
        <v>473</v>
      </c>
      <c r="L2182" t="s">
        <v>93</v>
      </c>
      <c r="M2182">
        <v>28</v>
      </c>
      <c r="N2182" t="s">
        <v>8460</v>
      </c>
      <c r="O2182" t="s">
        <v>5808</v>
      </c>
      <c r="P2182" t="s">
        <v>38</v>
      </c>
    </row>
    <row r="2183" spans="1:16" x14ac:dyDescent="0.55000000000000004">
      <c r="A2183">
        <v>492237</v>
      </c>
      <c r="B2183" t="s">
        <v>4624</v>
      </c>
      <c r="C2183">
        <v>2182</v>
      </c>
      <c r="D2183" t="s">
        <v>8461</v>
      </c>
      <c r="E2183" t="s">
        <v>8462</v>
      </c>
      <c r="F2183" t="s">
        <v>7491</v>
      </c>
      <c r="G2183" t="s">
        <v>582</v>
      </c>
      <c r="H2183" t="s">
        <v>93</v>
      </c>
      <c r="I2183" t="s">
        <v>1828</v>
      </c>
      <c r="J2183" t="s">
        <v>81</v>
      </c>
      <c r="K2183" t="s">
        <v>584</v>
      </c>
      <c r="L2183" t="s">
        <v>93</v>
      </c>
      <c r="M2183">
        <v>28</v>
      </c>
      <c r="N2183" t="s">
        <v>8463</v>
      </c>
      <c r="O2183" t="s">
        <v>76</v>
      </c>
      <c r="P2183" t="s">
        <v>38</v>
      </c>
    </row>
    <row r="2184" spans="1:16" x14ac:dyDescent="0.55000000000000004">
      <c r="A2184">
        <v>492237</v>
      </c>
      <c r="B2184" t="s">
        <v>4624</v>
      </c>
      <c r="C2184">
        <v>2183</v>
      </c>
      <c r="D2184" t="s">
        <v>8464</v>
      </c>
      <c r="E2184" t="s">
        <v>8465</v>
      </c>
      <c r="F2184" t="s">
        <v>8466</v>
      </c>
      <c r="G2184" t="s">
        <v>582</v>
      </c>
      <c r="H2184" t="s">
        <v>93</v>
      </c>
      <c r="I2184" t="s">
        <v>3963</v>
      </c>
      <c r="J2184" t="s">
        <v>4661</v>
      </c>
      <c r="K2184" t="s">
        <v>584</v>
      </c>
      <c r="L2184" t="s">
        <v>93</v>
      </c>
      <c r="M2184">
        <v>28</v>
      </c>
      <c r="N2184" t="s">
        <v>495</v>
      </c>
      <c r="O2184" t="s">
        <v>2482</v>
      </c>
      <c r="P2184" t="s">
        <v>38</v>
      </c>
    </row>
    <row r="2185" spans="1:16" x14ac:dyDescent="0.55000000000000004">
      <c r="A2185">
        <v>492237</v>
      </c>
      <c r="B2185" t="s">
        <v>4624</v>
      </c>
      <c r="C2185">
        <v>2184</v>
      </c>
      <c r="D2185" t="s">
        <v>8467</v>
      </c>
      <c r="E2185" t="s">
        <v>8468</v>
      </c>
      <c r="F2185" t="s">
        <v>1208</v>
      </c>
      <c r="G2185" t="s">
        <v>582</v>
      </c>
      <c r="H2185" t="s">
        <v>93</v>
      </c>
      <c r="I2185" t="s">
        <v>4373</v>
      </c>
      <c r="J2185" t="s">
        <v>4676</v>
      </c>
      <c r="K2185" t="s">
        <v>584</v>
      </c>
      <c r="L2185" t="s">
        <v>93</v>
      </c>
      <c r="M2185">
        <v>28</v>
      </c>
      <c r="N2185" t="s">
        <v>2097</v>
      </c>
      <c r="O2185" t="s">
        <v>89</v>
      </c>
      <c r="P2185" t="s">
        <v>38</v>
      </c>
    </row>
    <row r="2186" spans="1:16" x14ac:dyDescent="0.55000000000000004">
      <c r="A2186">
        <v>492237</v>
      </c>
      <c r="B2186" t="s">
        <v>4624</v>
      </c>
      <c r="C2186">
        <v>2185</v>
      </c>
      <c r="D2186" t="s">
        <v>8469</v>
      </c>
      <c r="E2186" t="s">
        <v>8470</v>
      </c>
      <c r="F2186" t="s">
        <v>8471</v>
      </c>
      <c r="G2186" t="s">
        <v>471</v>
      </c>
      <c r="H2186" t="s">
        <v>93</v>
      </c>
      <c r="I2186" t="s">
        <v>288</v>
      </c>
      <c r="J2186" t="s">
        <v>4652</v>
      </c>
      <c r="K2186" t="s">
        <v>473</v>
      </c>
      <c r="L2186" t="s">
        <v>93</v>
      </c>
      <c r="M2186">
        <v>28</v>
      </c>
      <c r="N2186" t="s">
        <v>1971</v>
      </c>
      <c r="O2186" t="s">
        <v>2255</v>
      </c>
      <c r="P2186" t="s">
        <v>38</v>
      </c>
    </row>
    <row r="2187" spans="1:16" x14ac:dyDescent="0.55000000000000004">
      <c r="A2187">
        <v>492237</v>
      </c>
      <c r="B2187" t="s">
        <v>4624</v>
      </c>
      <c r="C2187">
        <v>2186</v>
      </c>
      <c r="D2187" t="s">
        <v>8472</v>
      </c>
      <c r="E2187" t="s">
        <v>8473</v>
      </c>
      <c r="F2187" t="s">
        <v>2110</v>
      </c>
      <c r="G2187" t="s">
        <v>471</v>
      </c>
      <c r="H2187" t="s">
        <v>93</v>
      </c>
      <c r="I2187" t="s">
        <v>8474</v>
      </c>
      <c r="J2187" t="s">
        <v>81</v>
      </c>
      <c r="K2187" t="s">
        <v>473</v>
      </c>
      <c r="L2187" t="s">
        <v>93</v>
      </c>
      <c r="M2187">
        <v>28</v>
      </c>
      <c r="N2187" t="s">
        <v>8475</v>
      </c>
      <c r="O2187" t="s">
        <v>8476</v>
      </c>
      <c r="P2187" t="s">
        <v>38</v>
      </c>
    </row>
    <row r="2188" spans="1:16" x14ac:dyDescent="0.55000000000000004">
      <c r="A2188">
        <v>492237</v>
      </c>
      <c r="B2188" t="s">
        <v>4624</v>
      </c>
      <c r="C2188">
        <v>2187</v>
      </c>
      <c r="D2188" t="s">
        <v>8477</v>
      </c>
      <c r="E2188" t="s">
        <v>8478</v>
      </c>
      <c r="F2188" t="s">
        <v>8479</v>
      </c>
      <c r="G2188" t="s">
        <v>582</v>
      </c>
      <c r="H2188" t="s">
        <v>93</v>
      </c>
      <c r="I2188" t="s">
        <v>7715</v>
      </c>
      <c r="J2188" t="s">
        <v>81</v>
      </c>
      <c r="K2188" t="s">
        <v>584</v>
      </c>
      <c r="L2188" t="s">
        <v>93</v>
      </c>
      <c r="M2188">
        <v>28</v>
      </c>
      <c r="N2188" t="s">
        <v>8480</v>
      </c>
      <c r="O2188" t="s">
        <v>5651</v>
      </c>
      <c r="P2188" t="s">
        <v>38</v>
      </c>
    </row>
    <row r="2189" spans="1:16" x14ac:dyDescent="0.55000000000000004">
      <c r="A2189">
        <v>492237</v>
      </c>
      <c r="B2189" t="s">
        <v>4624</v>
      </c>
      <c r="C2189">
        <v>2188</v>
      </c>
      <c r="D2189" t="s">
        <v>8481</v>
      </c>
      <c r="E2189" t="s">
        <v>2514</v>
      </c>
      <c r="F2189" t="s">
        <v>1381</v>
      </c>
      <c r="G2189" t="s">
        <v>31</v>
      </c>
      <c r="H2189" t="s">
        <v>100</v>
      </c>
      <c r="I2189" t="s">
        <v>4083</v>
      </c>
      <c r="J2189" t="s">
        <v>4641</v>
      </c>
      <c r="K2189" t="s">
        <v>35</v>
      </c>
      <c r="L2189" t="s">
        <v>93</v>
      </c>
      <c r="M2189">
        <v>28</v>
      </c>
      <c r="N2189" t="s">
        <v>2516</v>
      </c>
      <c r="O2189" t="s">
        <v>76</v>
      </c>
      <c r="P2189" t="s">
        <v>38</v>
      </c>
    </row>
    <row r="2190" spans="1:16" x14ac:dyDescent="0.55000000000000004">
      <c r="A2190">
        <v>492237</v>
      </c>
      <c r="B2190" t="s">
        <v>4624</v>
      </c>
      <c r="C2190">
        <v>2189</v>
      </c>
      <c r="D2190" t="s">
        <v>8482</v>
      </c>
      <c r="E2190" t="s">
        <v>8483</v>
      </c>
      <c r="F2190" t="s">
        <v>1253</v>
      </c>
      <c r="G2190" t="s">
        <v>582</v>
      </c>
      <c r="H2190" t="s">
        <v>93</v>
      </c>
      <c r="I2190" t="s">
        <v>1011</v>
      </c>
      <c r="J2190" t="s">
        <v>4641</v>
      </c>
      <c r="K2190" t="s">
        <v>584</v>
      </c>
      <c r="L2190" t="s">
        <v>93</v>
      </c>
      <c r="M2190">
        <v>28</v>
      </c>
      <c r="N2190" t="s">
        <v>8484</v>
      </c>
      <c r="O2190" t="s">
        <v>1080</v>
      </c>
      <c r="P2190" t="s">
        <v>38</v>
      </c>
    </row>
    <row r="2191" spans="1:16" x14ac:dyDescent="0.55000000000000004">
      <c r="A2191">
        <v>492329</v>
      </c>
      <c r="B2191" t="s">
        <v>6488</v>
      </c>
      <c r="C2191">
        <v>2190</v>
      </c>
      <c r="D2191" t="s">
        <v>8485</v>
      </c>
      <c r="E2191" t="s">
        <v>8486</v>
      </c>
      <c r="F2191" t="s">
        <v>4301</v>
      </c>
      <c r="G2191" t="s">
        <v>582</v>
      </c>
      <c r="H2191" t="s">
        <v>100</v>
      </c>
      <c r="I2191" t="s">
        <v>5127</v>
      </c>
      <c r="J2191" t="s">
        <v>8487</v>
      </c>
      <c r="K2191" t="s">
        <v>584</v>
      </c>
      <c r="L2191" t="s">
        <v>100</v>
      </c>
      <c r="M2191">
        <v>27</v>
      </c>
      <c r="N2191" t="s">
        <v>4229</v>
      </c>
      <c r="O2191" t="s">
        <v>8488</v>
      </c>
      <c r="P2191" t="s">
        <v>38</v>
      </c>
    </row>
    <row r="2192" spans="1:16" x14ac:dyDescent="0.55000000000000004">
      <c r="A2192">
        <v>492329</v>
      </c>
      <c r="B2192" t="s">
        <v>6488</v>
      </c>
      <c r="C2192">
        <v>2191</v>
      </c>
      <c r="D2192" t="s">
        <v>8489</v>
      </c>
      <c r="E2192" t="s">
        <v>8490</v>
      </c>
      <c r="F2192" t="s">
        <v>8491</v>
      </c>
      <c r="G2192" t="s">
        <v>582</v>
      </c>
      <c r="H2192" t="s">
        <v>158</v>
      </c>
      <c r="I2192" t="s">
        <v>8492</v>
      </c>
      <c r="J2192" t="s">
        <v>6491</v>
      </c>
      <c r="K2192" t="s">
        <v>584</v>
      </c>
      <c r="L2192" t="s">
        <v>158</v>
      </c>
      <c r="M2192">
        <v>24</v>
      </c>
      <c r="N2192" t="s">
        <v>951</v>
      </c>
      <c r="O2192" t="s">
        <v>3463</v>
      </c>
      <c r="P2192" t="s">
        <v>38</v>
      </c>
    </row>
    <row r="2193" spans="1:16" x14ac:dyDescent="0.55000000000000004">
      <c r="A2193">
        <v>492355</v>
      </c>
      <c r="B2193" t="s">
        <v>4963</v>
      </c>
      <c r="C2193">
        <v>2192</v>
      </c>
      <c r="D2193" t="s">
        <v>8493</v>
      </c>
      <c r="E2193" t="s">
        <v>8494</v>
      </c>
      <c r="F2193" t="s">
        <v>1690</v>
      </c>
      <c r="G2193" t="s">
        <v>582</v>
      </c>
      <c r="H2193" t="s">
        <v>100</v>
      </c>
      <c r="I2193" t="s">
        <v>1090</v>
      </c>
      <c r="J2193" t="s">
        <v>5715</v>
      </c>
      <c r="K2193" t="s">
        <v>584</v>
      </c>
      <c r="L2193" t="s">
        <v>100</v>
      </c>
      <c r="M2193">
        <v>27</v>
      </c>
      <c r="N2193" t="s">
        <v>8495</v>
      </c>
      <c r="O2193" t="s">
        <v>239</v>
      </c>
      <c r="P2193" t="s">
        <v>38</v>
      </c>
    </row>
    <row r="2194" spans="1:16" x14ac:dyDescent="0.55000000000000004">
      <c r="A2194">
        <v>492355</v>
      </c>
      <c r="B2194" t="s">
        <v>4963</v>
      </c>
      <c r="C2194">
        <v>2193</v>
      </c>
      <c r="D2194" t="s">
        <v>8496</v>
      </c>
      <c r="E2194" t="s">
        <v>8497</v>
      </c>
      <c r="F2194" t="s">
        <v>4866</v>
      </c>
      <c r="G2194" t="s">
        <v>582</v>
      </c>
      <c r="H2194" t="s">
        <v>51</v>
      </c>
      <c r="I2194" t="s">
        <v>2169</v>
      </c>
      <c r="J2194" t="s">
        <v>5715</v>
      </c>
      <c r="K2194" t="s">
        <v>584</v>
      </c>
      <c r="L2194" t="s">
        <v>51</v>
      </c>
      <c r="M2194">
        <v>29</v>
      </c>
      <c r="N2194" t="s">
        <v>1949</v>
      </c>
      <c r="O2194" t="s">
        <v>1453</v>
      </c>
      <c r="P2194" t="s">
        <v>38</v>
      </c>
    </row>
    <row r="2195" spans="1:16" x14ac:dyDescent="0.55000000000000004">
      <c r="A2195">
        <v>492355</v>
      </c>
      <c r="B2195" t="s">
        <v>4963</v>
      </c>
      <c r="C2195">
        <v>2194</v>
      </c>
      <c r="D2195" t="s">
        <v>8498</v>
      </c>
      <c r="E2195" t="s">
        <v>8499</v>
      </c>
      <c r="F2195" t="s">
        <v>6609</v>
      </c>
      <c r="G2195" t="s">
        <v>582</v>
      </c>
      <c r="H2195" t="s">
        <v>100</v>
      </c>
      <c r="I2195" t="s">
        <v>1090</v>
      </c>
      <c r="J2195" t="s">
        <v>5715</v>
      </c>
      <c r="K2195" t="s">
        <v>584</v>
      </c>
      <c r="L2195" t="s">
        <v>100</v>
      </c>
      <c r="M2195">
        <v>27</v>
      </c>
      <c r="N2195" t="s">
        <v>8500</v>
      </c>
      <c r="O2195" t="s">
        <v>112</v>
      </c>
      <c r="P2195" t="s">
        <v>38</v>
      </c>
    </row>
    <row r="2196" spans="1:16" x14ac:dyDescent="0.55000000000000004">
      <c r="A2196">
        <v>492355</v>
      </c>
      <c r="B2196" t="s">
        <v>4963</v>
      </c>
      <c r="C2196">
        <v>2195</v>
      </c>
      <c r="D2196" t="s">
        <v>8501</v>
      </c>
      <c r="E2196" t="s">
        <v>8502</v>
      </c>
      <c r="F2196" t="s">
        <v>1663</v>
      </c>
      <c r="G2196" t="s">
        <v>582</v>
      </c>
      <c r="H2196" t="s">
        <v>65</v>
      </c>
      <c r="I2196" t="s">
        <v>4074</v>
      </c>
      <c r="J2196" t="s">
        <v>5715</v>
      </c>
      <c r="K2196" t="s">
        <v>584</v>
      </c>
      <c r="L2196" t="s">
        <v>65</v>
      </c>
      <c r="M2196">
        <v>26</v>
      </c>
      <c r="N2196" t="s">
        <v>8503</v>
      </c>
      <c r="O2196" t="s">
        <v>2452</v>
      </c>
      <c r="P2196" t="s">
        <v>38</v>
      </c>
    </row>
    <row r="2197" spans="1:16" x14ac:dyDescent="0.55000000000000004">
      <c r="A2197">
        <v>492355</v>
      </c>
      <c r="B2197" t="s">
        <v>4963</v>
      </c>
      <c r="C2197">
        <v>2196</v>
      </c>
      <c r="D2197" t="s">
        <v>8504</v>
      </c>
      <c r="E2197" t="s">
        <v>8505</v>
      </c>
      <c r="F2197" t="s">
        <v>7555</v>
      </c>
      <c r="G2197" t="s">
        <v>582</v>
      </c>
      <c r="H2197" t="s">
        <v>100</v>
      </c>
      <c r="I2197" t="s">
        <v>4119</v>
      </c>
      <c r="J2197" t="s">
        <v>5042</v>
      </c>
      <c r="K2197" t="s">
        <v>584</v>
      </c>
      <c r="L2197" t="s">
        <v>100</v>
      </c>
      <c r="M2197">
        <v>27</v>
      </c>
      <c r="N2197" t="s">
        <v>4930</v>
      </c>
      <c r="O2197" t="s">
        <v>2452</v>
      </c>
      <c r="P2197" t="s">
        <v>38</v>
      </c>
    </row>
    <row r="2198" spans="1:16" x14ac:dyDescent="0.55000000000000004">
      <c r="A2198">
        <v>492355</v>
      </c>
      <c r="B2198" t="s">
        <v>4963</v>
      </c>
      <c r="C2198">
        <v>2197</v>
      </c>
      <c r="D2198" t="s">
        <v>8506</v>
      </c>
      <c r="E2198" t="s">
        <v>8507</v>
      </c>
      <c r="F2198" t="s">
        <v>695</v>
      </c>
      <c r="G2198" t="s">
        <v>582</v>
      </c>
      <c r="H2198" t="s">
        <v>100</v>
      </c>
      <c r="I2198" t="s">
        <v>3700</v>
      </c>
      <c r="J2198" t="s">
        <v>5042</v>
      </c>
      <c r="K2198" t="s">
        <v>584</v>
      </c>
      <c r="L2198" t="s">
        <v>100</v>
      </c>
      <c r="M2198">
        <v>27</v>
      </c>
      <c r="N2198" t="s">
        <v>662</v>
      </c>
      <c r="O2198" t="s">
        <v>4803</v>
      </c>
      <c r="P2198" t="s">
        <v>38</v>
      </c>
    </row>
    <row r="2199" spans="1:16" x14ac:dyDescent="0.55000000000000004">
      <c r="A2199">
        <v>492355</v>
      </c>
      <c r="B2199" t="s">
        <v>4963</v>
      </c>
      <c r="C2199">
        <v>2198</v>
      </c>
      <c r="D2199" t="s">
        <v>8508</v>
      </c>
      <c r="E2199" t="s">
        <v>8509</v>
      </c>
      <c r="F2199" t="s">
        <v>7931</v>
      </c>
      <c r="G2199" t="s">
        <v>582</v>
      </c>
      <c r="H2199" t="s">
        <v>100</v>
      </c>
      <c r="I2199" t="s">
        <v>1267</v>
      </c>
      <c r="J2199" t="s">
        <v>5715</v>
      </c>
      <c r="K2199" t="s">
        <v>584</v>
      </c>
      <c r="L2199" t="s">
        <v>100</v>
      </c>
      <c r="M2199">
        <v>27</v>
      </c>
      <c r="N2199" t="s">
        <v>238</v>
      </c>
      <c r="O2199" t="s">
        <v>8510</v>
      </c>
      <c r="P2199" t="s">
        <v>38</v>
      </c>
    </row>
    <row r="2200" spans="1:16" x14ac:dyDescent="0.55000000000000004">
      <c r="A2200">
        <v>492249</v>
      </c>
      <c r="B2200" t="s">
        <v>3696</v>
      </c>
      <c r="C2200">
        <v>2199</v>
      </c>
      <c r="D2200" t="s">
        <v>8511</v>
      </c>
      <c r="E2200" t="s">
        <v>8512</v>
      </c>
      <c r="F2200" t="s">
        <v>8513</v>
      </c>
      <c r="G2200" t="s">
        <v>582</v>
      </c>
      <c r="H2200" t="s">
        <v>100</v>
      </c>
      <c r="I2200" t="s">
        <v>8514</v>
      </c>
      <c r="J2200" t="s">
        <v>1713</v>
      </c>
      <c r="K2200" t="s">
        <v>584</v>
      </c>
      <c r="L2200" t="s">
        <v>51</v>
      </c>
      <c r="M2200">
        <v>29</v>
      </c>
      <c r="N2200" t="s">
        <v>8515</v>
      </c>
      <c r="O2200" t="s">
        <v>239</v>
      </c>
      <c r="P2200" t="s">
        <v>38</v>
      </c>
    </row>
    <row r="2201" spans="1:16" x14ac:dyDescent="0.55000000000000004">
      <c r="A2201">
        <v>492249</v>
      </c>
      <c r="B2201" t="s">
        <v>3696</v>
      </c>
      <c r="C2201">
        <v>2200</v>
      </c>
      <c r="D2201" t="s">
        <v>8516</v>
      </c>
      <c r="E2201" t="s">
        <v>8517</v>
      </c>
      <c r="F2201" t="s">
        <v>7988</v>
      </c>
      <c r="G2201" t="s">
        <v>582</v>
      </c>
      <c r="H2201" t="s">
        <v>51</v>
      </c>
      <c r="I2201" t="s">
        <v>7965</v>
      </c>
      <c r="J2201" t="s">
        <v>754</v>
      </c>
      <c r="K2201" t="s">
        <v>584</v>
      </c>
      <c r="L2201" t="s">
        <v>51</v>
      </c>
      <c r="M2201">
        <v>29</v>
      </c>
      <c r="N2201" t="s">
        <v>8518</v>
      </c>
      <c r="O2201" t="s">
        <v>121</v>
      </c>
      <c r="P2201" t="s">
        <v>38</v>
      </c>
    </row>
    <row r="2202" spans="1:16" x14ac:dyDescent="0.55000000000000004">
      <c r="A2202">
        <v>492249</v>
      </c>
      <c r="B2202" t="s">
        <v>3696</v>
      </c>
      <c r="C2202">
        <v>2201</v>
      </c>
      <c r="D2202" t="s">
        <v>8519</v>
      </c>
      <c r="E2202" t="s">
        <v>8520</v>
      </c>
      <c r="F2202" t="s">
        <v>7369</v>
      </c>
      <c r="G2202" t="s">
        <v>582</v>
      </c>
      <c r="H2202" t="s">
        <v>45</v>
      </c>
      <c r="I2202" t="s">
        <v>4012</v>
      </c>
      <c r="J2202" t="s">
        <v>1713</v>
      </c>
      <c r="K2202" t="s">
        <v>584</v>
      </c>
      <c r="L2202" t="s">
        <v>45</v>
      </c>
      <c r="M2202">
        <v>25</v>
      </c>
      <c r="N2202" t="s">
        <v>445</v>
      </c>
      <c r="O2202" t="s">
        <v>1500</v>
      </c>
      <c r="P2202" t="s">
        <v>38</v>
      </c>
    </row>
    <row r="2203" spans="1:16" x14ac:dyDescent="0.55000000000000004">
      <c r="A2203">
        <v>492578</v>
      </c>
      <c r="B2203" t="s">
        <v>8521</v>
      </c>
      <c r="C2203">
        <v>2202</v>
      </c>
      <c r="D2203" t="s">
        <v>8522</v>
      </c>
      <c r="E2203" t="s">
        <v>8523</v>
      </c>
      <c r="F2203" t="s">
        <v>4937</v>
      </c>
      <c r="G2203" t="s">
        <v>471</v>
      </c>
      <c r="H2203" t="s">
        <v>93</v>
      </c>
      <c r="I2203" t="s">
        <v>484</v>
      </c>
      <c r="J2203" t="s">
        <v>6491</v>
      </c>
      <c r="K2203" t="s">
        <v>473</v>
      </c>
      <c r="L2203" t="s">
        <v>93</v>
      </c>
      <c r="M2203">
        <v>28</v>
      </c>
      <c r="N2203" t="s">
        <v>1681</v>
      </c>
      <c r="O2203" t="s">
        <v>553</v>
      </c>
      <c r="P2203" t="s">
        <v>38</v>
      </c>
    </row>
    <row r="2204" spans="1:16" x14ac:dyDescent="0.55000000000000004">
      <c r="A2204">
        <v>492578</v>
      </c>
      <c r="B2204" t="s">
        <v>8521</v>
      </c>
      <c r="C2204">
        <v>2203</v>
      </c>
      <c r="D2204" t="s">
        <v>8524</v>
      </c>
      <c r="E2204" t="s">
        <v>8525</v>
      </c>
      <c r="F2204" t="s">
        <v>6976</v>
      </c>
      <c r="G2204" t="s">
        <v>31</v>
      </c>
      <c r="H2204" t="s">
        <v>100</v>
      </c>
      <c r="I2204" t="s">
        <v>8526</v>
      </c>
      <c r="J2204" t="s">
        <v>6491</v>
      </c>
      <c r="K2204" t="s">
        <v>35</v>
      </c>
      <c r="L2204" t="s">
        <v>100</v>
      </c>
      <c r="M2204">
        <v>27</v>
      </c>
      <c r="N2204" t="s">
        <v>8527</v>
      </c>
      <c r="O2204" t="s">
        <v>1743</v>
      </c>
      <c r="P2204" t="s">
        <v>38</v>
      </c>
    </row>
    <row r="2205" spans="1:16" x14ac:dyDescent="0.55000000000000004">
      <c r="A2205">
        <v>492578</v>
      </c>
      <c r="B2205" t="s">
        <v>8521</v>
      </c>
      <c r="C2205">
        <v>2204</v>
      </c>
      <c r="D2205" t="s">
        <v>8528</v>
      </c>
      <c r="E2205" t="s">
        <v>435</v>
      </c>
      <c r="F2205" t="s">
        <v>836</v>
      </c>
      <c r="G2205" t="s">
        <v>31</v>
      </c>
      <c r="H2205" t="s">
        <v>230</v>
      </c>
      <c r="I2205" t="s">
        <v>8529</v>
      </c>
      <c r="J2205" t="s">
        <v>6491</v>
      </c>
      <c r="K2205" t="s">
        <v>35</v>
      </c>
      <c r="L2205" t="s">
        <v>100</v>
      </c>
      <c r="M2205">
        <v>27</v>
      </c>
      <c r="N2205" t="s">
        <v>439</v>
      </c>
      <c r="O2205" t="s">
        <v>440</v>
      </c>
      <c r="P2205" t="s">
        <v>38</v>
      </c>
    </row>
    <row r="2206" spans="1:16" x14ac:dyDescent="0.55000000000000004">
      <c r="A2206">
        <v>492578</v>
      </c>
      <c r="B2206" t="s">
        <v>8521</v>
      </c>
      <c r="C2206">
        <v>2205</v>
      </c>
      <c r="D2206" t="s">
        <v>8530</v>
      </c>
      <c r="E2206" t="s">
        <v>8531</v>
      </c>
      <c r="F2206" t="s">
        <v>7735</v>
      </c>
      <c r="G2206" t="s">
        <v>582</v>
      </c>
      <c r="H2206" t="s">
        <v>100</v>
      </c>
      <c r="I2206" t="s">
        <v>8532</v>
      </c>
      <c r="J2206" t="s">
        <v>8533</v>
      </c>
      <c r="K2206" t="s">
        <v>584</v>
      </c>
      <c r="L2206" t="s">
        <v>100</v>
      </c>
      <c r="M2206">
        <v>27</v>
      </c>
      <c r="N2206" t="s">
        <v>8534</v>
      </c>
      <c r="O2206" t="s">
        <v>2289</v>
      </c>
      <c r="P2206" t="s">
        <v>38</v>
      </c>
    </row>
    <row r="2207" spans="1:16" x14ac:dyDescent="0.55000000000000004">
      <c r="A2207">
        <v>492578</v>
      </c>
      <c r="B2207" t="s">
        <v>8521</v>
      </c>
      <c r="C2207">
        <v>2206</v>
      </c>
      <c r="D2207" t="s">
        <v>8535</v>
      </c>
      <c r="E2207" t="s">
        <v>8536</v>
      </c>
      <c r="F2207" t="s">
        <v>86</v>
      </c>
      <c r="G2207" t="s">
        <v>31</v>
      </c>
      <c r="H2207" t="s">
        <v>51</v>
      </c>
      <c r="I2207" t="s">
        <v>2581</v>
      </c>
      <c r="J2207" t="s">
        <v>6491</v>
      </c>
      <c r="K2207" t="s">
        <v>35</v>
      </c>
      <c r="L2207" t="s">
        <v>51</v>
      </c>
      <c r="M2207">
        <v>29</v>
      </c>
      <c r="N2207" t="s">
        <v>8537</v>
      </c>
      <c r="O2207" t="s">
        <v>212</v>
      </c>
      <c r="P2207" t="s">
        <v>38</v>
      </c>
    </row>
    <row r="2208" spans="1:16" x14ac:dyDescent="0.55000000000000004">
      <c r="A2208">
        <v>492578</v>
      </c>
      <c r="B2208" t="s">
        <v>8521</v>
      </c>
      <c r="C2208">
        <v>2207</v>
      </c>
      <c r="D2208" t="s">
        <v>8538</v>
      </c>
      <c r="E2208" t="s">
        <v>8539</v>
      </c>
      <c r="F2208" t="s">
        <v>8540</v>
      </c>
      <c r="G2208" t="s">
        <v>31</v>
      </c>
      <c r="H2208" t="s">
        <v>100</v>
      </c>
      <c r="I2208" t="s">
        <v>8541</v>
      </c>
      <c r="J2208" t="s">
        <v>6491</v>
      </c>
      <c r="K2208" t="s">
        <v>35</v>
      </c>
      <c r="L2208" t="s">
        <v>100</v>
      </c>
      <c r="M2208">
        <v>27</v>
      </c>
      <c r="N2208" t="s">
        <v>8542</v>
      </c>
      <c r="O2208" t="s">
        <v>5066</v>
      </c>
      <c r="P2208" t="s">
        <v>38</v>
      </c>
    </row>
    <row r="2209" spans="1:16" x14ac:dyDescent="0.55000000000000004">
      <c r="A2209">
        <v>492578</v>
      </c>
      <c r="B2209" t="s">
        <v>8521</v>
      </c>
      <c r="C2209">
        <v>2208</v>
      </c>
      <c r="D2209" t="s">
        <v>8543</v>
      </c>
      <c r="E2209" t="s">
        <v>8544</v>
      </c>
      <c r="F2209" t="s">
        <v>8545</v>
      </c>
      <c r="G2209" t="s">
        <v>31</v>
      </c>
      <c r="H2209" t="s">
        <v>93</v>
      </c>
      <c r="I2209" t="s">
        <v>1999</v>
      </c>
      <c r="J2209" t="s">
        <v>6491</v>
      </c>
      <c r="K2209" t="s">
        <v>35</v>
      </c>
      <c r="L2209" t="s">
        <v>93</v>
      </c>
      <c r="M2209">
        <v>28</v>
      </c>
      <c r="N2209" t="s">
        <v>823</v>
      </c>
      <c r="O2209" t="s">
        <v>8546</v>
      </c>
      <c r="P2209" t="s">
        <v>38</v>
      </c>
    </row>
    <row r="2210" spans="1:16" x14ac:dyDescent="0.55000000000000004">
      <c r="A2210">
        <v>492523</v>
      </c>
      <c r="B2210" t="s">
        <v>4867</v>
      </c>
      <c r="C2210">
        <v>2209</v>
      </c>
      <c r="D2210" t="s">
        <v>8547</v>
      </c>
      <c r="E2210" t="s">
        <v>8548</v>
      </c>
      <c r="F2210" t="s">
        <v>7508</v>
      </c>
      <c r="G2210" t="s">
        <v>582</v>
      </c>
      <c r="H2210" t="s">
        <v>100</v>
      </c>
      <c r="I2210" t="s">
        <v>5088</v>
      </c>
      <c r="J2210" t="s">
        <v>295</v>
      </c>
      <c r="K2210" t="s">
        <v>584</v>
      </c>
      <c r="L2210" t="s">
        <v>100</v>
      </c>
      <c r="M2210">
        <v>27</v>
      </c>
      <c r="N2210" t="s">
        <v>3458</v>
      </c>
      <c r="O2210" t="s">
        <v>1001</v>
      </c>
      <c r="P2210" t="s">
        <v>38</v>
      </c>
    </row>
    <row r="2211" spans="1:16" x14ac:dyDescent="0.55000000000000004">
      <c r="A2211">
        <v>492523</v>
      </c>
      <c r="B2211" t="s">
        <v>4867</v>
      </c>
      <c r="C2211">
        <v>2210</v>
      </c>
      <c r="D2211" t="s">
        <v>8549</v>
      </c>
      <c r="E2211" t="s">
        <v>8550</v>
      </c>
      <c r="F2211" t="s">
        <v>8551</v>
      </c>
      <c r="G2211" t="s">
        <v>582</v>
      </c>
      <c r="H2211" t="s">
        <v>93</v>
      </c>
      <c r="I2211" t="s">
        <v>1842</v>
      </c>
      <c r="J2211" t="s">
        <v>295</v>
      </c>
      <c r="K2211" t="s">
        <v>584</v>
      </c>
      <c r="L2211" t="s">
        <v>93</v>
      </c>
      <c r="M2211">
        <v>28</v>
      </c>
      <c r="N2211" t="s">
        <v>8552</v>
      </c>
      <c r="O2211" t="s">
        <v>2103</v>
      </c>
      <c r="P2211" t="s">
        <v>38</v>
      </c>
    </row>
    <row r="2212" spans="1:16" x14ac:dyDescent="0.55000000000000004">
      <c r="A2212">
        <v>492523</v>
      </c>
      <c r="B2212" t="s">
        <v>4867</v>
      </c>
      <c r="C2212">
        <v>2211</v>
      </c>
      <c r="D2212" t="s">
        <v>8553</v>
      </c>
      <c r="E2212" t="s">
        <v>8554</v>
      </c>
      <c r="F2212" t="s">
        <v>3987</v>
      </c>
      <c r="G2212" t="s">
        <v>582</v>
      </c>
      <c r="H2212" t="s">
        <v>100</v>
      </c>
      <c r="I2212" t="s">
        <v>2726</v>
      </c>
      <c r="J2212" t="s">
        <v>295</v>
      </c>
      <c r="K2212" t="s">
        <v>584</v>
      </c>
      <c r="L2212" t="s">
        <v>100</v>
      </c>
      <c r="M2212">
        <v>27</v>
      </c>
      <c r="N2212" t="s">
        <v>8555</v>
      </c>
      <c r="O2212" t="s">
        <v>3472</v>
      </c>
      <c r="P2212" t="s">
        <v>38</v>
      </c>
    </row>
    <row r="2213" spans="1:16" x14ac:dyDescent="0.55000000000000004">
      <c r="A2213">
        <v>492523</v>
      </c>
      <c r="B2213" t="s">
        <v>4867</v>
      </c>
      <c r="C2213">
        <v>2212</v>
      </c>
      <c r="D2213" t="s">
        <v>8556</v>
      </c>
      <c r="E2213" t="s">
        <v>8557</v>
      </c>
      <c r="F2213" t="s">
        <v>8558</v>
      </c>
      <c r="G2213" t="s">
        <v>582</v>
      </c>
      <c r="H2213" t="s">
        <v>65</v>
      </c>
      <c r="I2213" t="s">
        <v>4901</v>
      </c>
      <c r="J2213" t="s">
        <v>295</v>
      </c>
      <c r="K2213" t="s">
        <v>584</v>
      </c>
      <c r="L2213" t="s">
        <v>100</v>
      </c>
      <c r="M2213">
        <v>27</v>
      </c>
      <c r="N2213" t="s">
        <v>2548</v>
      </c>
      <c r="O2213" t="s">
        <v>1838</v>
      </c>
      <c r="P2213" t="s">
        <v>38</v>
      </c>
    </row>
    <row r="2214" spans="1:16" x14ac:dyDescent="0.55000000000000004">
      <c r="A2214">
        <v>492195</v>
      </c>
      <c r="B2214" t="s">
        <v>2869</v>
      </c>
      <c r="C2214">
        <v>2213</v>
      </c>
      <c r="D2214" t="s">
        <v>8559</v>
      </c>
      <c r="E2214" t="s">
        <v>8560</v>
      </c>
      <c r="F2214" t="s">
        <v>621</v>
      </c>
      <c r="G2214" t="s">
        <v>582</v>
      </c>
      <c r="H2214" t="s">
        <v>65</v>
      </c>
      <c r="I2214" t="s">
        <v>3007</v>
      </c>
      <c r="J2214" t="s">
        <v>34</v>
      </c>
      <c r="K2214" t="s">
        <v>584</v>
      </c>
      <c r="L2214" t="s">
        <v>45</v>
      </c>
      <c r="M2214">
        <v>25</v>
      </c>
      <c r="N2214" t="s">
        <v>4244</v>
      </c>
      <c r="O2214" t="s">
        <v>8561</v>
      </c>
      <c r="P2214" t="s">
        <v>38</v>
      </c>
    </row>
    <row r="2215" spans="1:16" x14ac:dyDescent="0.55000000000000004">
      <c r="A2215">
        <v>492195</v>
      </c>
      <c r="B2215" t="s">
        <v>2869</v>
      </c>
      <c r="C2215">
        <v>2214</v>
      </c>
      <c r="D2215" t="s">
        <v>8562</v>
      </c>
      <c r="E2215" t="s">
        <v>8563</v>
      </c>
      <c r="F2215" t="s">
        <v>7943</v>
      </c>
      <c r="G2215" t="s">
        <v>582</v>
      </c>
      <c r="H2215" t="s">
        <v>3532</v>
      </c>
      <c r="I2215" t="s">
        <v>8564</v>
      </c>
      <c r="J2215" t="s">
        <v>2891</v>
      </c>
      <c r="K2215" t="s">
        <v>584</v>
      </c>
      <c r="L2215" t="s">
        <v>3532</v>
      </c>
      <c r="M2215">
        <v>15</v>
      </c>
      <c r="N2215" t="s">
        <v>990</v>
      </c>
      <c r="O2215" t="s">
        <v>8565</v>
      </c>
      <c r="P2215" t="s">
        <v>38</v>
      </c>
    </row>
    <row r="2216" spans="1:16" x14ac:dyDescent="0.55000000000000004">
      <c r="A2216">
        <v>492195</v>
      </c>
      <c r="B2216" t="s">
        <v>2869</v>
      </c>
      <c r="C2216">
        <v>2215</v>
      </c>
      <c r="D2216" t="s">
        <v>8566</v>
      </c>
      <c r="E2216" t="s">
        <v>8567</v>
      </c>
      <c r="F2216" t="s">
        <v>2382</v>
      </c>
      <c r="G2216" t="s">
        <v>582</v>
      </c>
      <c r="H2216" t="s">
        <v>93</v>
      </c>
      <c r="I2216" t="s">
        <v>915</v>
      </c>
      <c r="J2216" t="s">
        <v>34</v>
      </c>
      <c r="K2216" t="s">
        <v>584</v>
      </c>
      <c r="L2216" t="s">
        <v>93</v>
      </c>
      <c r="M2216">
        <v>28</v>
      </c>
      <c r="N2216" t="s">
        <v>8568</v>
      </c>
      <c r="O2216" t="s">
        <v>971</v>
      </c>
      <c r="P2216" t="s">
        <v>38</v>
      </c>
    </row>
    <row r="2217" spans="1:16" x14ac:dyDescent="0.55000000000000004">
      <c r="A2217">
        <v>492195</v>
      </c>
      <c r="B2217" t="s">
        <v>2869</v>
      </c>
      <c r="C2217">
        <v>2216</v>
      </c>
      <c r="D2217" t="s">
        <v>8569</v>
      </c>
      <c r="E2217" t="s">
        <v>8570</v>
      </c>
      <c r="F2217" t="s">
        <v>8571</v>
      </c>
      <c r="G2217" t="s">
        <v>582</v>
      </c>
      <c r="H2217" t="s">
        <v>51</v>
      </c>
      <c r="I2217" t="s">
        <v>329</v>
      </c>
      <c r="J2217" t="s">
        <v>34</v>
      </c>
      <c r="K2217" t="s">
        <v>584</v>
      </c>
      <c r="L2217" t="s">
        <v>51</v>
      </c>
      <c r="M2217">
        <v>29</v>
      </c>
      <c r="N2217" t="s">
        <v>8572</v>
      </c>
      <c r="O2217" t="s">
        <v>1950</v>
      </c>
      <c r="P2217" t="s">
        <v>38</v>
      </c>
    </row>
    <row r="2218" spans="1:16" x14ac:dyDescent="0.55000000000000004">
      <c r="A2218">
        <v>492195</v>
      </c>
      <c r="B2218" t="s">
        <v>2869</v>
      </c>
      <c r="C2218">
        <v>2217</v>
      </c>
      <c r="D2218" t="s">
        <v>8573</v>
      </c>
      <c r="E2218" t="s">
        <v>8574</v>
      </c>
      <c r="F2218" t="s">
        <v>7780</v>
      </c>
      <c r="G2218" t="s">
        <v>582</v>
      </c>
      <c r="H2218" t="s">
        <v>983</v>
      </c>
      <c r="I2218" t="s">
        <v>2068</v>
      </c>
      <c r="J2218" t="s">
        <v>708</v>
      </c>
      <c r="K2218" t="s">
        <v>584</v>
      </c>
      <c r="L2218" t="s">
        <v>983</v>
      </c>
      <c r="M2218">
        <v>38</v>
      </c>
      <c r="N2218" t="s">
        <v>8575</v>
      </c>
      <c r="O2218" t="s">
        <v>8576</v>
      </c>
      <c r="P2218" t="s">
        <v>38</v>
      </c>
    </row>
    <row r="2219" spans="1:16" x14ac:dyDescent="0.55000000000000004">
      <c r="A2219">
        <v>492195</v>
      </c>
      <c r="B2219" t="s">
        <v>2869</v>
      </c>
      <c r="C2219">
        <v>2218</v>
      </c>
      <c r="D2219" t="s">
        <v>8577</v>
      </c>
      <c r="E2219" t="s">
        <v>8578</v>
      </c>
      <c r="F2219" t="s">
        <v>7515</v>
      </c>
      <c r="G2219" t="s">
        <v>582</v>
      </c>
      <c r="H2219" t="s">
        <v>100</v>
      </c>
      <c r="I2219" t="s">
        <v>1442</v>
      </c>
      <c r="J2219" t="s">
        <v>34</v>
      </c>
      <c r="K2219" t="s">
        <v>584</v>
      </c>
      <c r="L2219" t="s">
        <v>100</v>
      </c>
      <c r="M2219">
        <v>27</v>
      </c>
      <c r="N2219" t="s">
        <v>8579</v>
      </c>
      <c r="O2219" t="s">
        <v>4803</v>
      </c>
      <c r="P2219" t="s">
        <v>38</v>
      </c>
    </row>
    <row r="2220" spans="1:16" x14ac:dyDescent="0.55000000000000004">
      <c r="A2220">
        <v>492195</v>
      </c>
      <c r="B2220" t="s">
        <v>2869</v>
      </c>
      <c r="C2220">
        <v>2219</v>
      </c>
      <c r="D2220" t="s">
        <v>8580</v>
      </c>
      <c r="E2220" t="s">
        <v>8581</v>
      </c>
      <c r="F2220" t="s">
        <v>4301</v>
      </c>
      <c r="G2220" t="s">
        <v>582</v>
      </c>
      <c r="H2220" t="s">
        <v>93</v>
      </c>
      <c r="I2220" t="s">
        <v>560</v>
      </c>
      <c r="J2220" t="s">
        <v>34</v>
      </c>
      <c r="K2220" t="s">
        <v>584</v>
      </c>
      <c r="L2220" t="s">
        <v>93</v>
      </c>
      <c r="M2220">
        <v>28</v>
      </c>
      <c r="N2220" t="s">
        <v>8582</v>
      </c>
      <c r="O2220" t="s">
        <v>1720</v>
      </c>
      <c r="P2220" t="s">
        <v>38</v>
      </c>
    </row>
    <row r="2221" spans="1:16" x14ac:dyDescent="0.55000000000000004">
      <c r="A2221">
        <v>492195</v>
      </c>
      <c r="B2221" t="s">
        <v>2869</v>
      </c>
      <c r="C2221">
        <v>2220</v>
      </c>
      <c r="D2221" t="s">
        <v>8583</v>
      </c>
      <c r="E2221" t="s">
        <v>8584</v>
      </c>
      <c r="F2221" t="s">
        <v>7731</v>
      </c>
      <c r="G2221" t="s">
        <v>582</v>
      </c>
      <c r="H2221" t="s">
        <v>100</v>
      </c>
      <c r="I2221" t="s">
        <v>841</v>
      </c>
      <c r="J2221" t="s">
        <v>34</v>
      </c>
      <c r="K2221" t="s">
        <v>584</v>
      </c>
      <c r="L2221" t="s">
        <v>100</v>
      </c>
      <c r="M2221">
        <v>27</v>
      </c>
      <c r="N2221" t="s">
        <v>842</v>
      </c>
      <c r="O2221" t="s">
        <v>5579</v>
      </c>
      <c r="P2221" t="s">
        <v>38</v>
      </c>
    </row>
    <row r="2222" spans="1:16" x14ac:dyDescent="0.55000000000000004">
      <c r="A2222">
        <v>492195</v>
      </c>
      <c r="B2222" t="s">
        <v>2869</v>
      </c>
      <c r="C2222">
        <v>2221</v>
      </c>
      <c r="D2222" t="s">
        <v>8585</v>
      </c>
      <c r="E2222" t="s">
        <v>8586</v>
      </c>
      <c r="F2222" t="s">
        <v>7824</v>
      </c>
      <c r="G2222" t="s">
        <v>582</v>
      </c>
      <c r="H2222" t="s">
        <v>32</v>
      </c>
      <c r="I2222" t="s">
        <v>8587</v>
      </c>
      <c r="J2222" t="s">
        <v>81</v>
      </c>
      <c r="K2222" t="s">
        <v>584</v>
      </c>
      <c r="L2222" t="s">
        <v>32</v>
      </c>
      <c r="M2222">
        <v>21</v>
      </c>
      <c r="N2222" t="s">
        <v>3507</v>
      </c>
      <c r="O2222" t="s">
        <v>258</v>
      </c>
      <c r="P2222" t="s">
        <v>38</v>
      </c>
    </row>
    <row r="2223" spans="1:16" x14ac:dyDescent="0.55000000000000004">
      <c r="A2223">
        <v>492195</v>
      </c>
      <c r="B2223" t="s">
        <v>2869</v>
      </c>
      <c r="C2223">
        <v>2222</v>
      </c>
      <c r="D2223" t="s">
        <v>8588</v>
      </c>
      <c r="E2223" t="s">
        <v>8589</v>
      </c>
      <c r="F2223" t="s">
        <v>5306</v>
      </c>
      <c r="G2223" t="s">
        <v>582</v>
      </c>
      <c r="H2223" t="s">
        <v>100</v>
      </c>
      <c r="I2223" t="s">
        <v>770</v>
      </c>
      <c r="J2223" t="s">
        <v>399</v>
      </c>
      <c r="K2223" t="s">
        <v>584</v>
      </c>
      <c r="L2223" t="s">
        <v>100</v>
      </c>
      <c r="M2223">
        <v>27</v>
      </c>
      <c r="N2223" t="s">
        <v>1458</v>
      </c>
      <c r="O2223" t="s">
        <v>5817</v>
      </c>
      <c r="P2223" t="s">
        <v>38</v>
      </c>
    </row>
    <row r="2224" spans="1:16" x14ac:dyDescent="0.55000000000000004">
      <c r="A2224">
        <v>492195</v>
      </c>
      <c r="B2224" t="s">
        <v>2869</v>
      </c>
      <c r="C2224">
        <v>2223</v>
      </c>
      <c r="D2224" t="s">
        <v>8590</v>
      </c>
      <c r="E2224" t="s">
        <v>8591</v>
      </c>
      <c r="F2224" t="s">
        <v>5276</v>
      </c>
      <c r="G2224" t="s">
        <v>582</v>
      </c>
      <c r="H2224" t="s">
        <v>100</v>
      </c>
      <c r="I2224" t="s">
        <v>6800</v>
      </c>
      <c r="J2224" t="s">
        <v>34</v>
      </c>
      <c r="K2224" t="s">
        <v>584</v>
      </c>
      <c r="L2224" t="s">
        <v>100</v>
      </c>
      <c r="M2224">
        <v>27</v>
      </c>
      <c r="N2224" t="s">
        <v>2141</v>
      </c>
      <c r="O2224" t="s">
        <v>76</v>
      </c>
      <c r="P2224" t="s">
        <v>38</v>
      </c>
    </row>
    <row r="2225" spans="1:16" x14ac:dyDescent="0.55000000000000004">
      <c r="A2225">
        <v>491082</v>
      </c>
      <c r="B2225" t="s">
        <v>4159</v>
      </c>
      <c r="C2225">
        <v>2224</v>
      </c>
      <c r="D2225" t="s">
        <v>8592</v>
      </c>
      <c r="E2225" t="s">
        <v>8593</v>
      </c>
      <c r="F2225" t="s">
        <v>8594</v>
      </c>
      <c r="G2225" t="s">
        <v>116</v>
      </c>
      <c r="H2225" t="s">
        <v>93</v>
      </c>
      <c r="I2225" t="s">
        <v>13126</v>
      </c>
      <c r="J2225" t="s">
        <v>4180</v>
      </c>
      <c r="K2225" t="s">
        <v>35</v>
      </c>
      <c r="L2225" t="s">
        <v>93</v>
      </c>
      <c r="M2225">
        <v>28</v>
      </c>
      <c r="N2225" t="s">
        <v>8595</v>
      </c>
      <c r="O2225" t="s">
        <v>828</v>
      </c>
      <c r="P2225" t="s">
        <v>38</v>
      </c>
    </row>
    <row r="2226" spans="1:16" x14ac:dyDescent="0.55000000000000004">
      <c r="A2226">
        <v>491082</v>
      </c>
      <c r="B2226" t="s">
        <v>4159</v>
      </c>
      <c r="C2226">
        <v>2225</v>
      </c>
      <c r="D2226" t="s">
        <v>8596</v>
      </c>
      <c r="E2226" t="s">
        <v>8597</v>
      </c>
      <c r="F2226" t="s">
        <v>1131</v>
      </c>
      <c r="G2226" t="s">
        <v>471</v>
      </c>
      <c r="H2226" t="s">
        <v>93</v>
      </c>
      <c r="I2226" t="s">
        <v>780</v>
      </c>
      <c r="J2226" t="s">
        <v>4202</v>
      </c>
      <c r="K2226" t="s">
        <v>473</v>
      </c>
      <c r="L2226" t="s">
        <v>93</v>
      </c>
      <c r="M2226">
        <v>28</v>
      </c>
      <c r="N2226" t="s">
        <v>8598</v>
      </c>
      <c r="O2226" t="s">
        <v>1720</v>
      </c>
      <c r="P2226" t="s">
        <v>38</v>
      </c>
    </row>
    <row r="2227" spans="1:16" x14ac:dyDescent="0.55000000000000004">
      <c r="A2227">
        <v>491082</v>
      </c>
      <c r="B2227" t="s">
        <v>4159</v>
      </c>
      <c r="C2227">
        <v>2226</v>
      </c>
      <c r="D2227" t="s">
        <v>8599</v>
      </c>
      <c r="E2227" t="s">
        <v>8600</v>
      </c>
      <c r="F2227" t="s">
        <v>8601</v>
      </c>
      <c r="G2227" t="s">
        <v>582</v>
      </c>
      <c r="H2227" t="s">
        <v>100</v>
      </c>
      <c r="I2227" t="s">
        <v>4944</v>
      </c>
      <c r="J2227" t="s">
        <v>1163</v>
      </c>
      <c r="K2227" t="s">
        <v>584</v>
      </c>
      <c r="L2227" t="s">
        <v>93</v>
      </c>
      <c r="M2227">
        <v>28</v>
      </c>
      <c r="N2227" t="s">
        <v>6583</v>
      </c>
      <c r="O2227" t="s">
        <v>858</v>
      </c>
      <c r="P2227" t="s">
        <v>38</v>
      </c>
    </row>
    <row r="2228" spans="1:16" x14ac:dyDescent="0.55000000000000004">
      <c r="A2228">
        <v>491082</v>
      </c>
      <c r="B2228" t="s">
        <v>4159</v>
      </c>
      <c r="C2228">
        <v>2227</v>
      </c>
      <c r="D2228" t="s">
        <v>8602</v>
      </c>
      <c r="E2228" t="s">
        <v>8603</v>
      </c>
      <c r="F2228" t="s">
        <v>5311</v>
      </c>
      <c r="G2228" t="s">
        <v>582</v>
      </c>
      <c r="H2228" t="s">
        <v>93</v>
      </c>
      <c r="I2228" t="s">
        <v>8604</v>
      </c>
      <c r="J2228" t="s">
        <v>4198</v>
      </c>
      <c r="K2228" t="s">
        <v>584</v>
      </c>
      <c r="L2228" t="s">
        <v>93</v>
      </c>
      <c r="M2228">
        <v>28</v>
      </c>
      <c r="N2228" t="s">
        <v>8605</v>
      </c>
      <c r="O2228" t="s">
        <v>1791</v>
      </c>
      <c r="P2228" t="s">
        <v>38</v>
      </c>
    </row>
    <row r="2229" spans="1:16" x14ac:dyDescent="0.55000000000000004">
      <c r="A2229">
        <v>491082</v>
      </c>
      <c r="B2229" t="s">
        <v>4159</v>
      </c>
      <c r="C2229">
        <v>2228</v>
      </c>
      <c r="D2229" t="s">
        <v>8606</v>
      </c>
      <c r="E2229" t="s">
        <v>8607</v>
      </c>
      <c r="F2229" t="s">
        <v>7524</v>
      </c>
      <c r="G2229" t="s">
        <v>582</v>
      </c>
      <c r="H2229" t="s">
        <v>93</v>
      </c>
      <c r="I2229" t="s">
        <v>8608</v>
      </c>
      <c r="J2229" t="s">
        <v>1163</v>
      </c>
      <c r="K2229" t="s">
        <v>584</v>
      </c>
      <c r="L2229" t="s">
        <v>93</v>
      </c>
      <c r="M2229">
        <v>28</v>
      </c>
      <c r="N2229" t="s">
        <v>8609</v>
      </c>
      <c r="O2229" t="s">
        <v>61</v>
      </c>
      <c r="P2229" t="s">
        <v>38</v>
      </c>
    </row>
    <row r="2230" spans="1:16" x14ac:dyDescent="0.55000000000000004">
      <c r="A2230">
        <v>491082</v>
      </c>
      <c r="B2230" t="s">
        <v>4159</v>
      </c>
      <c r="C2230">
        <v>2229</v>
      </c>
      <c r="D2230" t="s">
        <v>13127</v>
      </c>
      <c r="E2230" t="s">
        <v>8610</v>
      </c>
      <c r="F2230" t="s">
        <v>3518</v>
      </c>
      <c r="G2230" t="s">
        <v>471</v>
      </c>
      <c r="H2230" t="s">
        <v>93</v>
      </c>
      <c r="I2230" t="s">
        <v>946</v>
      </c>
      <c r="J2230" t="s">
        <v>4202</v>
      </c>
      <c r="K2230" t="s">
        <v>584</v>
      </c>
      <c r="L2230" t="s">
        <v>93</v>
      </c>
      <c r="M2230">
        <v>28</v>
      </c>
      <c r="N2230" t="s">
        <v>4828</v>
      </c>
      <c r="O2230" t="s">
        <v>1720</v>
      </c>
      <c r="P2230" t="s">
        <v>38</v>
      </c>
    </row>
    <row r="2231" spans="1:16" x14ac:dyDescent="0.55000000000000004">
      <c r="A2231">
        <v>491082</v>
      </c>
      <c r="B2231" t="s">
        <v>4159</v>
      </c>
      <c r="C2231">
        <v>2230</v>
      </c>
      <c r="D2231" t="s">
        <v>8611</v>
      </c>
      <c r="E2231" t="s">
        <v>8612</v>
      </c>
      <c r="F2231" t="s">
        <v>8613</v>
      </c>
      <c r="G2231" t="s">
        <v>582</v>
      </c>
      <c r="H2231" t="s">
        <v>100</v>
      </c>
      <c r="I2231" t="s">
        <v>8040</v>
      </c>
      <c r="J2231" t="s">
        <v>1163</v>
      </c>
      <c r="K2231" t="s">
        <v>584</v>
      </c>
      <c r="L2231" t="s">
        <v>93</v>
      </c>
      <c r="M2231">
        <v>28</v>
      </c>
      <c r="N2231" t="s">
        <v>4662</v>
      </c>
      <c r="O2231" t="s">
        <v>543</v>
      </c>
      <c r="P2231" t="s">
        <v>38</v>
      </c>
    </row>
    <row r="2232" spans="1:16" x14ac:dyDescent="0.55000000000000004">
      <c r="A2232">
        <v>491082</v>
      </c>
      <c r="B2232" t="s">
        <v>4159</v>
      </c>
      <c r="C2232">
        <v>2231</v>
      </c>
      <c r="D2232" t="s">
        <v>8614</v>
      </c>
      <c r="E2232" t="s">
        <v>8615</v>
      </c>
      <c r="F2232" t="s">
        <v>8616</v>
      </c>
      <c r="G2232" t="s">
        <v>582</v>
      </c>
      <c r="H2232" t="s">
        <v>93</v>
      </c>
      <c r="I2232" t="s">
        <v>5877</v>
      </c>
      <c r="J2232" t="s">
        <v>1163</v>
      </c>
      <c r="K2232" t="s">
        <v>584</v>
      </c>
      <c r="L2232" t="s">
        <v>93</v>
      </c>
      <c r="M2232">
        <v>28</v>
      </c>
      <c r="N2232" t="s">
        <v>166</v>
      </c>
      <c r="O2232" t="s">
        <v>638</v>
      </c>
      <c r="P2232" t="s">
        <v>38</v>
      </c>
    </row>
    <row r="2233" spans="1:16" x14ac:dyDescent="0.55000000000000004">
      <c r="A2233">
        <v>491082</v>
      </c>
      <c r="B2233" t="s">
        <v>4159</v>
      </c>
      <c r="C2233">
        <v>2232</v>
      </c>
      <c r="D2233" t="s">
        <v>8617</v>
      </c>
      <c r="E2233" t="s">
        <v>8618</v>
      </c>
      <c r="F2233" t="s">
        <v>8102</v>
      </c>
      <c r="G2233" t="s">
        <v>582</v>
      </c>
      <c r="H2233" t="s">
        <v>93</v>
      </c>
      <c r="I2233" t="s">
        <v>5877</v>
      </c>
      <c r="J2233" t="s">
        <v>3337</v>
      </c>
      <c r="K2233" t="s">
        <v>584</v>
      </c>
      <c r="L2233" t="s">
        <v>93</v>
      </c>
      <c r="M2233">
        <v>28</v>
      </c>
      <c r="N2233" t="s">
        <v>590</v>
      </c>
      <c r="O2233" t="s">
        <v>8619</v>
      </c>
      <c r="P2233" t="s">
        <v>38</v>
      </c>
    </row>
    <row r="2234" spans="1:16" x14ac:dyDescent="0.55000000000000004">
      <c r="A2234">
        <v>490058</v>
      </c>
      <c r="B2234" t="s">
        <v>6267</v>
      </c>
      <c r="C2234">
        <v>2233</v>
      </c>
      <c r="D2234" t="s">
        <v>8620</v>
      </c>
      <c r="E2234" t="s">
        <v>8621</v>
      </c>
      <c r="F2234" t="s">
        <v>8622</v>
      </c>
      <c r="G2234" t="s">
        <v>582</v>
      </c>
      <c r="H2234" t="s">
        <v>93</v>
      </c>
      <c r="I2234" t="s">
        <v>484</v>
      </c>
      <c r="J2234" t="s">
        <v>81</v>
      </c>
      <c r="K2234" t="s">
        <v>584</v>
      </c>
      <c r="L2234" t="s">
        <v>1229</v>
      </c>
      <c r="M2234">
        <v>30</v>
      </c>
      <c r="N2234" t="s">
        <v>8623</v>
      </c>
      <c r="O2234" t="s">
        <v>1838</v>
      </c>
      <c r="P2234" t="s">
        <v>38</v>
      </c>
    </row>
    <row r="2235" spans="1:16" x14ac:dyDescent="0.55000000000000004">
      <c r="A2235">
        <v>490058</v>
      </c>
      <c r="B2235" t="s">
        <v>6267</v>
      </c>
      <c r="C2235">
        <v>2234</v>
      </c>
      <c r="D2235" t="s">
        <v>8624</v>
      </c>
      <c r="E2235" t="s">
        <v>8625</v>
      </c>
      <c r="F2235" t="s">
        <v>7817</v>
      </c>
      <c r="G2235" t="s">
        <v>582</v>
      </c>
      <c r="H2235" t="s">
        <v>334</v>
      </c>
      <c r="I2235" t="s">
        <v>8626</v>
      </c>
      <c r="J2235" t="s">
        <v>81</v>
      </c>
      <c r="K2235" t="s">
        <v>584</v>
      </c>
      <c r="L2235" t="s">
        <v>1229</v>
      </c>
      <c r="M2235">
        <v>30</v>
      </c>
      <c r="N2235" t="s">
        <v>192</v>
      </c>
      <c r="O2235" t="s">
        <v>8627</v>
      </c>
      <c r="P2235" t="s">
        <v>38</v>
      </c>
    </row>
    <row r="2236" spans="1:16" x14ac:dyDescent="0.55000000000000004">
      <c r="A2236">
        <v>490058</v>
      </c>
      <c r="B2236" t="s">
        <v>6267</v>
      </c>
      <c r="C2236">
        <v>2235</v>
      </c>
      <c r="D2236" t="s">
        <v>8628</v>
      </c>
      <c r="E2236" t="s">
        <v>8629</v>
      </c>
      <c r="F2236" t="s">
        <v>7524</v>
      </c>
      <c r="G2236" t="s">
        <v>582</v>
      </c>
      <c r="H2236" t="s">
        <v>1229</v>
      </c>
      <c r="I2236" t="s">
        <v>1483</v>
      </c>
      <c r="J2236" t="s">
        <v>81</v>
      </c>
      <c r="K2236" t="s">
        <v>584</v>
      </c>
      <c r="L2236" t="s">
        <v>1229</v>
      </c>
      <c r="M2236">
        <v>30</v>
      </c>
      <c r="N2236" t="s">
        <v>4157</v>
      </c>
      <c r="O2236" t="s">
        <v>1864</v>
      </c>
      <c r="P2236" t="s">
        <v>38</v>
      </c>
    </row>
    <row r="2237" spans="1:16" x14ac:dyDescent="0.55000000000000004">
      <c r="A2237">
        <v>490058</v>
      </c>
      <c r="B2237" t="s">
        <v>6267</v>
      </c>
      <c r="C2237">
        <v>2236</v>
      </c>
      <c r="D2237" t="s">
        <v>8630</v>
      </c>
      <c r="E2237" t="s">
        <v>8631</v>
      </c>
      <c r="F2237" t="s">
        <v>8632</v>
      </c>
      <c r="G2237" t="s">
        <v>582</v>
      </c>
      <c r="H2237" t="s">
        <v>100</v>
      </c>
      <c r="I2237" t="s">
        <v>2360</v>
      </c>
      <c r="J2237" t="s">
        <v>781</v>
      </c>
      <c r="K2237" t="s">
        <v>584</v>
      </c>
      <c r="L2237" t="s">
        <v>1229</v>
      </c>
      <c r="M2237">
        <v>30</v>
      </c>
      <c r="N2237" t="s">
        <v>612</v>
      </c>
      <c r="O2237" t="s">
        <v>1001</v>
      </c>
      <c r="P2237" t="s">
        <v>38</v>
      </c>
    </row>
    <row r="2238" spans="1:16" x14ac:dyDescent="0.55000000000000004">
      <c r="A2238">
        <v>490058</v>
      </c>
      <c r="B2238" t="s">
        <v>6267</v>
      </c>
      <c r="C2238">
        <v>2237</v>
      </c>
      <c r="D2238" t="s">
        <v>8633</v>
      </c>
      <c r="E2238" t="s">
        <v>8634</v>
      </c>
      <c r="F2238" t="s">
        <v>8635</v>
      </c>
      <c r="G2238" t="s">
        <v>582</v>
      </c>
      <c r="H2238" t="s">
        <v>51</v>
      </c>
      <c r="I2238" t="s">
        <v>329</v>
      </c>
      <c r="J2238" t="s">
        <v>81</v>
      </c>
      <c r="K2238" t="s">
        <v>584</v>
      </c>
      <c r="L2238" t="s">
        <v>1229</v>
      </c>
      <c r="M2238">
        <v>30</v>
      </c>
      <c r="N2238" t="s">
        <v>3947</v>
      </c>
      <c r="O2238" t="s">
        <v>3989</v>
      </c>
      <c r="P2238" t="s">
        <v>38</v>
      </c>
    </row>
    <row r="2239" spans="1:16" x14ac:dyDescent="0.55000000000000004">
      <c r="A2239">
        <v>490058</v>
      </c>
      <c r="B2239" t="s">
        <v>6267</v>
      </c>
      <c r="C2239">
        <v>2238</v>
      </c>
      <c r="D2239" t="s">
        <v>8636</v>
      </c>
      <c r="E2239" t="s">
        <v>8637</v>
      </c>
      <c r="F2239" t="s">
        <v>8168</v>
      </c>
      <c r="G2239" t="s">
        <v>582</v>
      </c>
      <c r="H2239" t="s">
        <v>1229</v>
      </c>
      <c r="I2239" t="s">
        <v>8638</v>
      </c>
      <c r="J2239" t="s">
        <v>781</v>
      </c>
      <c r="K2239" t="s">
        <v>584</v>
      </c>
      <c r="L2239" t="s">
        <v>1229</v>
      </c>
      <c r="M2239">
        <v>30</v>
      </c>
      <c r="N2239" t="s">
        <v>8639</v>
      </c>
      <c r="O2239" t="s">
        <v>226</v>
      </c>
      <c r="P2239" t="s">
        <v>38</v>
      </c>
    </row>
    <row r="2240" spans="1:16" x14ac:dyDescent="0.55000000000000004">
      <c r="A2240">
        <v>490058</v>
      </c>
      <c r="B2240" t="s">
        <v>6267</v>
      </c>
      <c r="C2240">
        <v>2239</v>
      </c>
      <c r="D2240" t="s">
        <v>8640</v>
      </c>
      <c r="E2240" t="s">
        <v>8641</v>
      </c>
      <c r="F2240" t="s">
        <v>5306</v>
      </c>
      <c r="G2240" t="s">
        <v>582</v>
      </c>
      <c r="H2240" t="s">
        <v>100</v>
      </c>
      <c r="I2240" t="s">
        <v>4944</v>
      </c>
      <c r="J2240" t="s">
        <v>6291</v>
      </c>
      <c r="K2240" t="s">
        <v>584</v>
      </c>
      <c r="L2240" t="s">
        <v>1229</v>
      </c>
      <c r="M2240">
        <v>30</v>
      </c>
      <c r="N2240" t="s">
        <v>2727</v>
      </c>
      <c r="O2240" t="s">
        <v>1205</v>
      </c>
      <c r="P2240" t="s">
        <v>38</v>
      </c>
    </row>
    <row r="2241" spans="1:16" x14ac:dyDescent="0.55000000000000004">
      <c r="A2241">
        <v>490058</v>
      </c>
      <c r="B2241" t="s">
        <v>6267</v>
      </c>
      <c r="C2241">
        <v>2240</v>
      </c>
      <c r="D2241" t="s">
        <v>8642</v>
      </c>
      <c r="E2241" t="s">
        <v>8643</v>
      </c>
      <c r="F2241" t="s">
        <v>8644</v>
      </c>
      <c r="G2241" t="s">
        <v>582</v>
      </c>
      <c r="H2241" t="s">
        <v>100</v>
      </c>
      <c r="I2241" t="s">
        <v>8645</v>
      </c>
      <c r="J2241" t="s">
        <v>781</v>
      </c>
      <c r="K2241" t="s">
        <v>584</v>
      </c>
      <c r="L2241" t="s">
        <v>1229</v>
      </c>
      <c r="M2241">
        <v>30</v>
      </c>
      <c r="N2241" t="s">
        <v>8646</v>
      </c>
      <c r="O2241" t="s">
        <v>8647</v>
      </c>
      <c r="P2241" t="s">
        <v>38</v>
      </c>
    </row>
    <row r="2242" spans="1:16" x14ac:dyDescent="0.55000000000000004">
      <c r="A2242">
        <v>490058</v>
      </c>
      <c r="B2242" t="s">
        <v>6267</v>
      </c>
      <c r="C2242">
        <v>2241</v>
      </c>
      <c r="D2242" t="s">
        <v>8648</v>
      </c>
      <c r="E2242" t="s">
        <v>8649</v>
      </c>
      <c r="F2242" t="s">
        <v>7529</v>
      </c>
      <c r="G2242" t="s">
        <v>582</v>
      </c>
      <c r="H2242" t="s">
        <v>386</v>
      </c>
      <c r="I2242" t="s">
        <v>8650</v>
      </c>
      <c r="J2242" t="s">
        <v>6328</v>
      </c>
      <c r="K2242" t="s">
        <v>584</v>
      </c>
      <c r="L2242" t="s">
        <v>1229</v>
      </c>
      <c r="M2242">
        <v>30</v>
      </c>
      <c r="N2242" t="s">
        <v>8651</v>
      </c>
      <c r="O2242" t="s">
        <v>8652</v>
      </c>
      <c r="P2242" t="s">
        <v>38</v>
      </c>
    </row>
    <row r="2243" spans="1:16" x14ac:dyDescent="0.55000000000000004">
      <c r="A2243">
        <v>490053</v>
      </c>
      <c r="B2243" t="s">
        <v>3549</v>
      </c>
      <c r="C2243">
        <v>2242</v>
      </c>
      <c r="D2243" t="s">
        <v>8653</v>
      </c>
      <c r="E2243" t="s">
        <v>8654</v>
      </c>
      <c r="F2243" t="s">
        <v>1690</v>
      </c>
      <c r="G2243" t="s">
        <v>582</v>
      </c>
      <c r="H2243" t="s">
        <v>355</v>
      </c>
      <c r="I2243" t="s">
        <v>3094</v>
      </c>
      <c r="J2243" t="s">
        <v>781</v>
      </c>
      <c r="K2243" t="s">
        <v>584</v>
      </c>
      <c r="L2243" t="s">
        <v>100</v>
      </c>
      <c r="M2243">
        <v>27</v>
      </c>
      <c r="N2243" t="s">
        <v>8655</v>
      </c>
      <c r="O2243" t="s">
        <v>226</v>
      </c>
      <c r="P2243" t="s">
        <v>38</v>
      </c>
    </row>
    <row r="2244" spans="1:16" x14ac:dyDescent="0.55000000000000004">
      <c r="A2244">
        <v>490053</v>
      </c>
      <c r="B2244" t="s">
        <v>3549</v>
      </c>
      <c r="C2244">
        <v>2243</v>
      </c>
      <c r="D2244" t="s">
        <v>8656</v>
      </c>
      <c r="E2244" t="s">
        <v>8657</v>
      </c>
      <c r="F2244" t="s">
        <v>655</v>
      </c>
      <c r="G2244" t="s">
        <v>582</v>
      </c>
      <c r="H2244" t="s">
        <v>93</v>
      </c>
      <c r="I2244" t="s">
        <v>6064</v>
      </c>
      <c r="J2244" t="s">
        <v>781</v>
      </c>
      <c r="K2244" t="s">
        <v>584</v>
      </c>
      <c r="L2244" t="s">
        <v>93</v>
      </c>
      <c r="M2244">
        <v>28</v>
      </c>
      <c r="N2244" t="s">
        <v>8658</v>
      </c>
      <c r="O2244" t="s">
        <v>147</v>
      </c>
      <c r="P2244" t="s">
        <v>38</v>
      </c>
    </row>
    <row r="2245" spans="1:16" x14ac:dyDescent="0.55000000000000004">
      <c r="A2245">
        <v>490053</v>
      </c>
      <c r="B2245" t="s">
        <v>3549</v>
      </c>
      <c r="C2245">
        <v>2244</v>
      </c>
      <c r="D2245" t="s">
        <v>8659</v>
      </c>
      <c r="E2245" t="s">
        <v>8660</v>
      </c>
      <c r="F2245" t="s">
        <v>7642</v>
      </c>
      <c r="G2245" t="s">
        <v>582</v>
      </c>
      <c r="H2245" t="s">
        <v>51</v>
      </c>
      <c r="I2245" t="s">
        <v>52</v>
      </c>
      <c r="J2245" t="s">
        <v>781</v>
      </c>
      <c r="K2245" t="s">
        <v>584</v>
      </c>
      <c r="L2245" t="s">
        <v>51</v>
      </c>
      <c r="M2245">
        <v>29</v>
      </c>
      <c r="N2245" t="s">
        <v>7828</v>
      </c>
      <c r="O2245" t="s">
        <v>8661</v>
      </c>
      <c r="P2245" t="s">
        <v>38</v>
      </c>
    </row>
    <row r="2246" spans="1:16" x14ac:dyDescent="0.55000000000000004">
      <c r="A2246">
        <v>490053</v>
      </c>
      <c r="B2246" t="s">
        <v>3549</v>
      </c>
      <c r="C2246">
        <v>2245</v>
      </c>
      <c r="D2246" t="s">
        <v>8662</v>
      </c>
      <c r="E2246" t="s">
        <v>8663</v>
      </c>
      <c r="F2246" t="s">
        <v>8664</v>
      </c>
      <c r="G2246" t="s">
        <v>582</v>
      </c>
      <c r="H2246" t="s">
        <v>6207</v>
      </c>
      <c r="I2246" t="s">
        <v>8665</v>
      </c>
      <c r="J2246" t="s">
        <v>781</v>
      </c>
      <c r="K2246" t="s">
        <v>584</v>
      </c>
      <c r="L2246" t="s">
        <v>6207</v>
      </c>
      <c r="M2246">
        <v>45</v>
      </c>
      <c r="N2246" t="s">
        <v>8666</v>
      </c>
      <c r="O2246" t="s">
        <v>2103</v>
      </c>
      <c r="P2246" t="s">
        <v>38</v>
      </c>
    </row>
    <row r="2247" spans="1:16" x14ac:dyDescent="0.55000000000000004">
      <c r="A2247">
        <v>492186</v>
      </c>
      <c r="B2247" t="s">
        <v>6484</v>
      </c>
      <c r="C2247">
        <v>2246</v>
      </c>
      <c r="D2247" t="s">
        <v>8667</v>
      </c>
      <c r="E2247" t="s">
        <v>8668</v>
      </c>
      <c r="F2247" t="s">
        <v>340</v>
      </c>
      <c r="G2247" t="s">
        <v>216</v>
      </c>
      <c r="H2247" t="s">
        <v>45</v>
      </c>
      <c r="I2247" t="s">
        <v>8669</v>
      </c>
      <c r="J2247" t="s">
        <v>399</v>
      </c>
      <c r="K2247" t="s">
        <v>218</v>
      </c>
      <c r="L2247" t="s">
        <v>45</v>
      </c>
      <c r="M2247">
        <v>25</v>
      </c>
      <c r="N2247" t="s">
        <v>8670</v>
      </c>
      <c r="O2247" t="s">
        <v>1967</v>
      </c>
      <c r="P2247" t="s">
        <v>38</v>
      </c>
    </row>
    <row r="2248" spans="1:16" x14ac:dyDescent="0.55000000000000004">
      <c r="A2248">
        <v>492218</v>
      </c>
      <c r="B2248" t="s">
        <v>1263</v>
      </c>
      <c r="C2248">
        <v>2247</v>
      </c>
      <c r="D2248" t="s">
        <v>8671</v>
      </c>
      <c r="E2248" t="s">
        <v>8672</v>
      </c>
      <c r="F2248" t="s">
        <v>8432</v>
      </c>
      <c r="G2248" t="s">
        <v>582</v>
      </c>
      <c r="H2248" t="s">
        <v>42</v>
      </c>
      <c r="I2248" t="s">
        <v>3310</v>
      </c>
      <c r="J2248" t="s">
        <v>1268</v>
      </c>
      <c r="K2248" t="s">
        <v>584</v>
      </c>
      <c r="L2248" t="s">
        <v>42</v>
      </c>
      <c r="M2248">
        <v>23</v>
      </c>
      <c r="N2248" t="s">
        <v>590</v>
      </c>
      <c r="O2248" t="s">
        <v>1181</v>
      </c>
      <c r="P2248" t="s">
        <v>38</v>
      </c>
    </row>
    <row r="2249" spans="1:16" x14ac:dyDescent="0.55000000000000004">
      <c r="A2249">
        <v>492218</v>
      </c>
      <c r="B2249" t="s">
        <v>1263</v>
      </c>
      <c r="C2249">
        <v>2248</v>
      </c>
      <c r="D2249" t="s">
        <v>8673</v>
      </c>
      <c r="E2249" t="s">
        <v>8674</v>
      </c>
      <c r="F2249" t="s">
        <v>8675</v>
      </c>
      <c r="G2249" t="s">
        <v>582</v>
      </c>
      <c r="H2249" t="s">
        <v>100</v>
      </c>
      <c r="I2249" t="s">
        <v>770</v>
      </c>
      <c r="J2249" t="s">
        <v>1268</v>
      </c>
      <c r="K2249" t="s">
        <v>584</v>
      </c>
      <c r="L2249" t="s">
        <v>100</v>
      </c>
      <c r="M2249">
        <v>27</v>
      </c>
      <c r="N2249" t="s">
        <v>5708</v>
      </c>
      <c r="O2249" t="s">
        <v>121</v>
      </c>
      <c r="P2249" t="s">
        <v>38</v>
      </c>
    </row>
    <row r="2250" spans="1:16" x14ac:dyDescent="0.55000000000000004">
      <c r="A2250">
        <v>492218</v>
      </c>
      <c r="B2250" t="s">
        <v>1263</v>
      </c>
      <c r="C2250">
        <v>2249</v>
      </c>
      <c r="D2250" t="s">
        <v>8676</v>
      </c>
      <c r="E2250" t="s">
        <v>8677</v>
      </c>
      <c r="F2250" t="s">
        <v>8678</v>
      </c>
      <c r="G2250" t="s">
        <v>582</v>
      </c>
      <c r="H2250" t="s">
        <v>100</v>
      </c>
      <c r="I2250" t="s">
        <v>8679</v>
      </c>
      <c r="J2250" t="s">
        <v>1268</v>
      </c>
      <c r="K2250" t="s">
        <v>584</v>
      </c>
      <c r="L2250" t="s">
        <v>100</v>
      </c>
      <c r="M2250">
        <v>27</v>
      </c>
      <c r="N2250" t="s">
        <v>3862</v>
      </c>
      <c r="O2250" t="s">
        <v>1838</v>
      </c>
      <c r="P2250" t="s">
        <v>38</v>
      </c>
    </row>
    <row r="2251" spans="1:16" x14ac:dyDescent="0.55000000000000004">
      <c r="A2251">
        <v>492218</v>
      </c>
      <c r="B2251" t="s">
        <v>1263</v>
      </c>
      <c r="C2251">
        <v>2250</v>
      </c>
      <c r="D2251" t="s">
        <v>8680</v>
      </c>
      <c r="E2251" t="s">
        <v>8681</v>
      </c>
      <c r="F2251" t="s">
        <v>8058</v>
      </c>
      <c r="G2251" t="s">
        <v>582</v>
      </c>
      <c r="H2251" t="s">
        <v>1229</v>
      </c>
      <c r="I2251" t="s">
        <v>1483</v>
      </c>
      <c r="J2251" t="s">
        <v>191</v>
      </c>
      <c r="K2251" t="s">
        <v>584</v>
      </c>
      <c r="L2251" t="s">
        <v>1229</v>
      </c>
      <c r="M2251">
        <v>30</v>
      </c>
      <c r="N2251" t="s">
        <v>8682</v>
      </c>
      <c r="O2251" t="s">
        <v>8683</v>
      </c>
      <c r="P2251" t="s">
        <v>38</v>
      </c>
    </row>
    <row r="2252" spans="1:16" x14ac:dyDescent="0.55000000000000004">
      <c r="A2252">
        <v>492218</v>
      </c>
      <c r="B2252" t="s">
        <v>1263</v>
      </c>
      <c r="C2252">
        <v>2251</v>
      </c>
      <c r="D2252" t="s">
        <v>8684</v>
      </c>
      <c r="E2252" t="s">
        <v>8685</v>
      </c>
      <c r="F2252" t="s">
        <v>1974</v>
      </c>
      <c r="G2252" t="s">
        <v>471</v>
      </c>
      <c r="H2252" t="s">
        <v>100</v>
      </c>
      <c r="I2252" t="s">
        <v>4944</v>
      </c>
      <c r="J2252" t="s">
        <v>1268</v>
      </c>
      <c r="K2252" t="s">
        <v>584</v>
      </c>
      <c r="L2252" t="s">
        <v>100</v>
      </c>
      <c r="M2252">
        <v>27</v>
      </c>
      <c r="N2252" t="s">
        <v>8686</v>
      </c>
      <c r="O2252" t="s">
        <v>1128</v>
      </c>
      <c r="P2252" t="s">
        <v>38</v>
      </c>
    </row>
    <row r="2253" spans="1:16" x14ac:dyDescent="0.55000000000000004">
      <c r="A2253">
        <v>492218</v>
      </c>
      <c r="B2253" t="s">
        <v>1263</v>
      </c>
      <c r="C2253">
        <v>2252</v>
      </c>
      <c r="D2253" t="s">
        <v>8687</v>
      </c>
      <c r="E2253" t="s">
        <v>8688</v>
      </c>
      <c r="F2253" t="s">
        <v>3883</v>
      </c>
      <c r="G2253" t="s">
        <v>582</v>
      </c>
      <c r="H2253" t="s">
        <v>100</v>
      </c>
      <c r="I2253" t="s">
        <v>5412</v>
      </c>
      <c r="J2253" t="s">
        <v>1268</v>
      </c>
      <c r="K2253" t="s">
        <v>584</v>
      </c>
      <c r="L2253" t="s">
        <v>100</v>
      </c>
      <c r="M2253">
        <v>27</v>
      </c>
      <c r="N2253" t="s">
        <v>8689</v>
      </c>
      <c r="O2253" t="s">
        <v>8690</v>
      </c>
      <c r="P2253" t="s">
        <v>38</v>
      </c>
    </row>
    <row r="2254" spans="1:16" x14ac:dyDescent="0.55000000000000004">
      <c r="A2254">
        <v>492218</v>
      </c>
      <c r="B2254" t="s">
        <v>1263</v>
      </c>
      <c r="C2254">
        <v>2253</v>
      </c>
      <c r="D2254" t="s">
        <v>8691</v>
      </c>
      <c r="E2254" t="s">
        <v>8692</v>
      </c>
      <c r="F2254" t="s">
        <v>5314</v>
      </c>
      <c r="G2254" t="s">
        <v>582</v>
      </c>
      <c r="H2254" t="s">
        <v>45</v>
      </c>
      <c r="I2254" t="s">
        <v>2593</v>
      </c>
      <c r="J2254" t="s">
        <v>715</v>
      </c>
      <c r="K2254" t="s">
        <v>584</v>
      </c>
      <c r="L2254" t="s">
        <v>100</v>
      </c>
      <c r="M2254">
        <v>27</v>
      </c>
      <c r="N2254" t="s">
        <v>8693</v>
      </c>
      <c r="O2254" t="s">
        <v>5661</v>
      </c>
      <c r="P2254" t="s">
        <v>38</v>
      </c>
    </row>
    <row r="2255" spans="1:16" x14ac:dyDescent="0.55000000000000004">
      <c r="A2255">
        <v>492218</v>
      </c>
      <c r="B2255" t="s">
        <v>1263</v>
      </c>
      <c r="C2255">
        <v>2254</v>
      </c>
      <c r="D2255" t="s">
        <v>8694</v>
      </c>
      <c r="E2255" t="s">
        <v>8695</v>
      </c>
      <c r="F2255" t="s">
        <v>7978</v>
      </c>
      <c r="G2255" t="s">
        <v>582</v>
      </c>
      <c r="H2255" t="s">
        <v>100</v>
      </c>
      <c r="I2255" t="s">
        <v>1267</v>
      </c>
      <c r="J2255" t="s">
        <v>1473</v>
      </c>
      <c r="K2255" t="s">
        <v>584</v>
      </c>
      <c r="L2255" t="s">
        <v>100</v>
      </c>
      <c r="M2255">
        <v>27</v>
      </c>
      <c r="N2255" t="s">
        <v>2122</v>
      </c>
      <c r="O2255" t="s">
        <v>598</v>
      </c>
      <c r="P2255" t="s">
        <v>38</v>
      </c>
    </row>
    <row r="2256" spans="1:16" x14ac:dyDescent="0.55000000000000004">
      <c r="A2256">
        <v>492218</v>
      </c>
      <c r="B2256" t="s">
        <v>1263</v>
      </c>
      <c r="C2256">
        <v>2255</v>
      </c>
      <c r="D2256" t="s">
        <v>8696</v>
      </c>
      <c r="E2256" t="s">
        <v>8697</v>
      </c>
      <c r="F2256" t="s">
        <v>8698</v>
      </c>
      <c r="G2256" t="s">
        <v>582</v>
      </c>
      <c r="H2256" t="s">
        <v>93</v>
      </c>
      <c r="I2256" t="s">
        <v>2905</v>
      </c>
      <c r="J2256" t="s">
        <v>191</v>
      </c>
      <c r="K2256" t="s">
        <v>584</v>
      </c>
      <c r="L2256" t="s">
        <v>93</v>
      </c>
      <c r="M2256">
        <v>28</v>
      </c>
      <c r="N2256" t="s">
        <v>6419</v>
      </c>
      <c r="O2256" t="s">
        <v>8699</v>
      </c>
      <c r="P2256" t="s">
        <v>38</v>
      </c>
    </row>
    <row r="2257" spans="1:16" x14ac:dyDescent="0.55000000000000004">
      <c r="A2257">
        <v>492218</v>
      </c>
      <c r="B2257" t="s">
        <v>1263</v>
      </c>
      <c r="C2257">
        <v>2256</v>
      </c>
      <c r="D2257" t="s">
        <v>8700</v>
      </c>
      <c r="E2257" t="s">
        <v>8701</v>
      </c>
      <c r="F2257" t="s">
        <v>7735</v>
      </c>
      <c r="G2257" t="s">
        <v>582</v>
      </c>
      <c r="H2257" t="s">
        <v>93</v>
      </c>
      <c r="I2257" t="s">
        <v>288</v>
      </c>
      <c r="J2257" t="s">
        <v>1344</v>
      </c>
      <c r="K2257" t="s">
        <v>584</v>
      </c>
      <c r="L2257" t="s">
        <v>93</v>
      </c>
      <c r="M2257">
        <v>28</v>
      </c>
      <c r="N2257" t="s">
        <v>8702</v>
      </c>
      <c r="O2257" t="s">
        <v>147</v>
      </c>
      <c r="P2257" t="s">
        <v>38</v>
      </c>
    </row>
    <row r="2258" spans="1:16" x14ac:dyDescent="0.55000000000000004">
      <c r="A2258">
        <v>492218</v>
      </c>
      <c r="B2258" t="s">
        <v>1263</v>
      </c>
      <c r="C2258">
        <v>2257</v>
      </c>
      <c r="D2258" t="s">
        <v>8703</v>
      </c>
      <c r="E2258" t="s">
        <v>8704</v>
      </c>
      <c r="F2258" t="s">
        <v>8705</v>
      </c>
      <c r="G2258" t="s">
        <v>582</v>
      </c>
      <c r="H2258" t="s">
        <v>100</v>
      </c>
      <c r="I2258" t="s">
        <v>1442</v>
      </c>
      <c r="J2258" t="s">
        <v>1451</v>
      </c>
      <c r="K2258" t="s">
        <v>584</v>
      </c>
      <c r="L2258" t="s">
        <v>100</v>
      </c>
      <c r="M2258">
        <v>27</v>
      </c>
      <c r="N2258" t="s">
        <v>238</v>
      </c>
      <c r="O2258" t="s">
        <v>1695</v>
      </c>
      <c r="P2258" t="s">
        <v>38</v>
      </c>
    </row>
    <row r="2259" spans="1:16" x14ac:dyDescent="0.55000000000000004">
      <c r="A2259">
        <v>492218</v>
      </c>
      <c r="B2259" t="s">
        <v>1263</v>
      </c>
      <c r="C2259">
        <v>2258</v>
      </c>
      <c r="D2259" t="s">
        <v>8706</v>
      </c>
      <c r="E2259" t="s">
        <v>8707</v>
      </c>
      <c r="F2259" t="s">
        <v>8039</v>
      </c>
      <c r="G2259" t="s">
        <v>582</v>
      </c>
      <c r="H2259" t="s">
        <v>230</v>
      </c>
      <c r="I2259" t="s">
        <v>1547</v>
      </c>
      <c r="J2259" t="s">
        <v>191</v>
      </c>
      <c r="K2259" t="s">
        <v>584</v>
      </c>
      <c r="L2259" t="s">
        <v>230</v>
      </c>
      <c r="M2259">
        <v>34</v>
      </c>
      <c r="N2259" t="s">
        <v>1681</v>
      </c>
      <c r="O2259" t="s">
        <v>271</v>
      </c>
      <c r="P2259" t="s">
        <v>38</v>
      </c>
    </row>
    <row r="2260" spans="1:16" x14ac:dyDescent="0.55000000000000004">
      <c r="A2260">
        <v>492218</v>
      </c>
      <c r="B2260" t="s">
        <v>1263</v>
      </c>
      <c r="C2260">
        <v>2259</v>
      </c>
      <c r="D2260" t="s">
        <v>8708</v>
      </c>
      <c r="E2260" t="s">
        <v>8709</v>
      </c>
      <c r="F2260" t="s">
        <v>1188</v>
      </c>
      <c r="G2260" t="s">
        <v>582</v>
      </c>
      <c r="H2260" t="s">
        <v>100</v>
      </c>
      <c r="I2260" t="s">
        <v>1331</v>
      </c>
      <c r="J2260" t="s">
        <v>708</v>
      </c>
      <c r="K2260" t="s">
        <v>584</v>
      </c>
      <c r="L2260" t="s">
        <v>100</v>
      </c>
      <c r="M2260">
        <v>27</v>
      </c>
      <c r="N2260" t="s">
        <v>8710</v>
      </c>
      <c r="O2260" t="s">
        <v>5300</v>
      </c>
      <c r="P2260" t="s">
        <v>38</v>
      </c>
    </row>
    <row r="2261" spans="1:16" x14ac:dyDescent="0.55000000000000004">
      <c r="A2261">
        <v>492218</v>
      </c>
      <c r="B2261" t="s">
        <v>1263</v>
      </c>
      <c r="C2261">
        <v>2260</v>
      </c>
      <c r="D2261" t="s">
        <v>8711</v>
      </c>
      <c r="E2261" t="s">
        <v>8712</v>
      </c>
      <c r="F2261" t="s">
        <v>1433</v>
      </c>
      <c r="G2261" t="s">
        <v>216</v>
      </c>
      <c r="H2261" t="s">
        <v>93</v>
      </c>
      <c r="I2261" t="s">
        <v>174</v>
      </c>
      <c r="J2261" t="s">
        <v>1344</v>
      </c>
      <c r="K2261" t="s">
        <v>584</v>
      </c>
      <c r="L2261" t="s">
        <v>93</v>
      </c>
      <c r="M2261">
        <v>28</v>
      </c>
      <c r="N2261" t="s">
        <v>8713</v>
      </c>
      <c r="O2261" t="s">
        <v>47</v>
      </c>
      <c r="P2261" t="s">
        <v>38</v>
      </c>
    </row>
    <row r="2262" spans="1:16" x14ac:dyDescent="0.55000000000000004">
      <c r="A2262">
        <v>492218</v>
      </c>
      <c r="B2262" t="s">
        <v>1263</v>
      </c>
      <c r="C2262">
        <v>2261</v>
      </c>
      <c r="D2262" t="s">
        <v>8714</v>
      </c>
      <c r="E2262" t="s">
        <v>8715</v>
      </c>
      <c r="F2262" t="s">
        <v>8716</v>
      </c>
      <c r="G2262" t="s">
        <v>582</v>
      </c>
      <c r="H2262" t="s">
        <v>100</v>
      </c>
      <c r="I2262" t="s">
        <v>1053</v>
      </c>
      <c r="J2262" t="s">
        <v>708</v>
      </c>
      <c r="K2262" t="s">
        <v>584</v>
      </c>
      <c r="L2262" t="s">
        <v>100</v>
      </c>
      <c r="M2262">
        <v>27</v>
      </c>
      <c r="N2262" t="s">
        <v>8717</v>
      </c>
      <c r="O2262" t="s">
        <v>906</v>
      </c>
      <c r="P2262" t="s">
        <v>38</v>
      </c>
    </row>
    <row r="2263" spans="1:16" x14ac:dyDescent="0.55000000000000004">
      <c r="A2263">
        <v>492218</v>
      </c>
      <c r="B2263" t="s">
        <v>1263</v>
      </c>
      <c r="C2263">
        <v>2262</v>
      </c>
      <c r="D2263" t="s">
        <v>8718</v>
      </c>
      <c r="E2263" t="s">
        <v>8719</v>
      </c>
      <c r="F2263" t="s">
        <v>645</v>
      </c>
      <c r="G2263" t="s">
        <v>582</v>
      </c>
      <c r="H2263" t="s">
        <v>100</v>
      </c>
      <c r="I2263" t="s">
        <v>8720</v>
      </c>
      <c r="J2263" t="s">
        <v>1344</v>
      </c>
      <c r="K2263" t="s">
        <v>584</v>
      </c>
      <c r="L2263" t="s">
        <v>100</v>
      </c>
      <c r="M2263">
        <v>27</v>
      </c>
      <c r="N2263" t="s">
        <v>2556</v>
      </c>
      <c r="O2263" t="s">
        <v>1743</v>
      </c>
      <c r="P2263" t="s">
        <v>38</v>
      </c>
    </row>
    <row r="2264" spans="1:16" x14ac:dyDescent="0.55000000000000004">
      <c r="A2264">
        <v>492218</v>
      </c>
      <c r="B2264" t="s">
        <v>1263</v>
      </c>
      <c r="C2264">
        <v>2263</v>
      </c>
      <c r="D2264" t="s">
        <v>8721</v>
      </c>
      <c r="E2264" t="s">
        <v>8722</v>
      </c>
      <c r="F2264" t="s">
        <v>8723</v>
      </c>
      <c r="G2264" t="s">
        <v>582</v>
      </c>
      <c r="H2264" t="s">
        <v>100</v>
      </c>
      <c r="I2264" t="s">
        <v>3679</v>
      </c>
      <c r="J2264" t="s">
        <v>1451</v>
      </c>
      <c r="K2264" t="s">
        <v>584</v>
      </c>
      <c r="L2264" t="s">
        <v>100</v>
      </c>
      <c r="M2264">
        <v>27</v>
      </c>
      <c r="N2264" t="s">
        <v>219</v>
      </c>
      <c r="O2264" t="s">
        <v>663</v>
      </c>
      <c r="P2264" t="s">
        <v>38</v>
      </c>
    </row>
    <row r="2265" spans="1:16" x14ac:dyDescent="0.55000000000000004">
      <c r="A2265">
        <v>492218</v>
      </c>
      <c r="B2265" t="s">
        <v>1263</v>
      </c>
      <c r="C2265">
        <v>2264</v>
      </c>
      <c r="D2265" t="s">
        <v>8724</v>
      </c>
      <c r="E2265" t="s">
        <v>8725</v>
      </c>
      <c r="F2265" t="s">
        <v>5285</v>
      </c>
      <c r="G2265" t="s">
        <v>582</v>
      </c>
      <c r="H2265" t="s">
        <v>100</v>
      </c>
      <c r="I2265" t="s">
        <v>8726</v>
      </c>
      <c r="J2265" t="s">
        <v>1268</v>
      </c>
      <c r="K2265" t="s">
        <v>584</v>
      </c>
      <c r="L2265" t="s">
        <v>100</v>
      </c>
      <c r="M2265">
        <v>27</v>
      </c>
      <c r="N2265" t="s">
        <v>522</v>
      </c>
      <c r="O2265" t="s">
        <v>3386</v>
      </c>
      <c r="P2265" t="s">
        <v>38</v>
      </c>
    </row>
    <row r="2266" spans="1:16" x14ac:dyDescent="0.55000000000000004">
      <c r="A2266">
        <v>492218</v>
      </c>
      <c r="B2266" t="s">
        <v>1263</v>
      </c>
      <c r="C2266">
        <v>2265</v>
      </c>
      <c r="D2266" t="s">
        <v>8727</v>
      </c>
      <c r="E2266" t="s">
        <v>8728</v>
      </c>
      <c r="F2266" t="s">
        <v>8729</v>
      </c>
      <c r="G2266" t="s">
        <v>582</v>
      </c>
      <c r="H2266" t="s">
        <v>100</v>
      </c>
      <c r="I2266" t="s">
        <v>1718</v>
      </c>
      <c r="J2266" t="s">
        <v>1451</v>
      </c>
      <c r="K2266" t="s">
        <v>584</v>
      </c>
      <c r="L2266" t="s">
        <v>100</v>
      </c>
      <c r="M2266">
        <v>27</v>
      </c>
      <c r="N2266" t="s">
        <v>8730</v>
      </c>
      <c r="O2266" t="s">
        <v>325</v>
      </c>
      <c r="P2266" t="s">
        <v>38</v>
      </c>
    </row>
    <row r="2267" spans="1:16" x14ac:dyDescent="0.55000000000000004">
      <c r="A2267">
        <v>492219</v>
      </c>
      <c r="B2267" t="s">
        <v>8731</v>
      </c>
      <c r="C2267">
        <v>2266</v>
      </c>
      <c r="D2267" t="s">
        <v>8732</v>
      </c>
      <c r="E2267" t="s">
        <v>8733</v>
      </c>
      <c r="F2267" t="s">
        <v>8734</v>
      </c>
      <c r="G2267" t="s">
        <v>3182</v>
      </c>
      <c r="H2267" t="s">
        <v>2563</v>
      </c>
      <c r="I2267" t="s">
        <v>8735</v>
      </c>
      <c r="J2267" t="s">
        <v>3492</v>
      </c>
      <c r="K2267" t="s">
        <v>5403</v>
      </c>
      <c r="L2267" t="s">
        <v>100</v>
      </c>
      <c r="M2267">
        <v>27</v>
      </c>
      <c r="N2267" t="s">
        <v>8736</v>
      </c>
      <c r="O2267" t="s">
        <v>598</v>
      </c>
      <c r="P2267" t="s">
        <v>38</v>
      </c>
    </row>
    <row r="2268" spans="1:16" x14ac:dyDescent="0.55000000000000004">
      <c r="A2268">
        <v>492219</v>
      </c>
      <c r="B2268" t="s">
        <v>8731</v>
      </c>
      <c r="C2268">
        <v>2267</v>
      </c>
      <c r="D2268" t="s">
        <v>8737</v>
      </c>
      <c r="E2268" t="s">
        <v>8738</v>
      </c>
      <c r="F2268" t="s">
        <v>8739</v>
      </c>
      <c r="G2268" t="s">
        <v>107</v>
      </c>
      <c r="H2268" t="s">
        <v>520</v>
      </c>
      <c r="I2268" t="s">
        <v>8740</v>
      </c>
      <c r="J2268" t="s">
        <v>3492</v>
      </c>
      <c r="K2268" t="s">
        <v>5403</v>
      </c>
      <c r="L2268" t="s">
        <v>100</v>
      </c>
      <c r="M2268">
        <v>27</v>
      </c>
      <c r="N2268" t="s">
        <v>2925</v>
      </c>
      <c r="O2268" t="s">
        <v>325</v>
      </c>
      <c r="P2268" t="s">
        <v>38</v>
      </c>
    </row>
    <row r="2269" spans="1:16" x14ac:dyDescent="0.55000000000000004">
      <c r="A2269">
        <v>492219</v>
      </c>
      <c r="B2269" t="s">
        <v>8731</v>
      </c>
      <c r="C2269">
        <v>2268</v>
      </c>
      <c r="D2269" t="s">
        <v>8741</v>
      </c>
      <c r="E2269" t="s">
        <v>8742</v>
      </c>
      <c r="F2269" t="s">
        <v>8743</v>
      </c>
      <c r="G2269" t="s">
        <v>13115</v>
      </c>
      <c r="H2269" t="s">
        <v>100</v>
      </c>
      <c r="I2269" t="s">
        <v>4531</v>
      </c>
      <c r="J2269" t="s">
        <v>3492</v>
      </c>
      <c r="K2269" t="s">
        <v>3558</v>
      </c>
      <c r="L2269" t="s">
        <v>100</v>
      </c>
      <c r="M2269">
        <v>27</v>
      </c>
      <c r="N2269" t="s">
        <v>8744</v>
      </c>
      <c r="O2269" t="s">
        <v>440</v>
      </c>
      <c r="P2269" t="s">
        <v>38</v>
      </c>
    </row>
    <row r="2270" spans="1:16" x14ac:dyDescent="0.55000000000000004">
      <c r="A2270">
        <v>492219</v>
      </c>
      <c r="B2270" t="s">
        <v>8731</v>
      </c>
      <c r="C2270">
        <v>2269</v>
      </c>
      <c r="D2270" t="s">
        <v>8745</v>
      </c>
      <c r="E2270" t="s">
        <v>8746</v>
      </c>
      <c r="F2270" t="s">
        <v>8747</v>
      </c>
      <c r="G2270" t="s">
        <v>3182</v>
      </c>
      <c r="H2270" t="s">
        <v>100</v>
      </c>
      <c r="I2270" t="s">
        <v>3250</v>
      </c>
      <c r="J2270" t="s">
        <v>3492</v>
      </c>
      <c r="K2270" t="s">
        <v>5403</v>
      </c>
      <c r="L2270" t="s">
        <v>100</v>
      </c>
      <c r="M2270">
        <v>27</v>
      </c>
      <c r="N2270" t="s">
        <v>479</v>
      </c>
      <c r="O2270" t="s">
        <v>8748</v>
      </c>
      <c r="P2270" t="s">
        <v>38</v>
      </c>
    </row>
    <row r="2271" spans="1:16" x14ac:dyDescent="0.55000000000000004">
      <c r="A2271">
        <v>492219</v>
      </c>
      <c r="B2271" t="s">
        <v>8731</v>
      </c>
      <c r="C2271">
        <v>2270</v>
      </c>
      <c r="D2271" t="s">
        <v>8749</v>
      </c>
      <c r="E2271" t="s">
        <v>8750</v>
      </c>
      <c r="F2271" t="s">
        <v>8751</v>
      </c>
      <c r="G2271" t="s">
        <v>2873</v>
      </c>
      <c r="H2271" t="s">
        <v>100</v>
      </c>
      <c r="I2271" t="s">
        <v>8752</v>
      </c>
      <c r="J2271" t="s">
        <v>3492</v>
      </c>
      <c r="K2271" t="s">
        <v>5403</v>
      </c>
      <c r="L2271" t="s">
        <v>100</v>
      </c>
      <c r="M2271">
        <v>27</v>
      </c>
      <c r="N2271" t="s">
        <v>7483</v>
      </c>
      <c r="O2271" t="s">
        <v>2255</v>
      </c>
      <c r="P2271" t="s">
        <v>38</v>
      </c>
    </row>
    <row r="2272" spans="1:16" x14ac:dyDescent="0.55000000000000004">
      <c r="A2272">
        <v>492219</v>
      </c>
      <c r="B2272" t="s">
        <v>8731</v>
      </c>
      <c r="C2272">
        <v>2271</v>
      </c>
      <c r="D2272" t="s">
        <v>8753</v>
      </c>
      <c r="E2272" t="s">
        <v>8754</v>
      </c>
      <c r="F2272" t="s">
        <v>8755</v>
      </c>
      <c r="G2272" t="s">
        <v>2873</v>
      </c>
      <c r="H2272" t="s">
        <v>45</v>
      </c>
      <c r="I2272" t="s">
        <v>1493</v>
      </c>
      <c r="J2272" t="s">
        <v>3492</v>
      </c>
      <c r="K2272" t="s">
        <v>3558</v>
      </c>
      <c r="L2272" t="s">
        <v>45</v>
      </c>
      <c r="M2272">
        <v>25</v>
      </c>
      <c r="N2272" t="s">
        <v>662</v>
      </c>
      <c r="O2272" t="s">
        <v>897</v>
      </c>
      <c r="P2272" t="s">
        <v>38</v>
      </c>
    </row>
    <row r="2273" spans="1:16" x14ac:dyDescent="0.55000000000000004">
      <c r="A2273">
        <v>492219</v>
      </c>
      <c r="B2273" t="s">
        <v>8731</v>
      </c>
      <c r="C2273">
        <v>2272</v>
      </c>
      <c r="D2273" t="s">
        <v>8756</v>
      </c>
      <c r="E2273" t="s">
        <v>8757</v>
      </c>
      <c r="F2273" t="s">
        <v>8758</v>
      </c>
      <c r="G2273" t="s">
        <v>2873</v>
      </c>
      <c r="H2273" t="s">
        <v>158</v>
      </c>
      <c r="I2273" t="s">
        <v>515</v>
      </c>
      <c r="J2273" t="s">
        <v>3492</v>
      </c>
      <c r="K2273" t="s">
        <v>3558</v>
      </c>
      <c r="L2273" t="s">
        <v>100</v>
      </c>
      <c r="M2273">
        <v>27</v>
      </c>
      <c r="N2273" t="s">
        <v>8759</v>
      </c>
      <c r="O2273" t="s">
        <v>161</v>
      </c>
      <c r="P2273" t="s">
        <v>38</v>
      </c>
    </row>
    <row r="2274" spans="1:16" x14ac:dyDescent="0.55000000000000004">
      <c r="A2274">
        <v>492219</v>
      </c>
      <c r="B2274" t="s">
        <v>8731</v>
      </c>
      <c r="C2274">
        <v>2273</v>
      </c>
      <c r="D2274" t="s">
        <v>8760</v>
      </c>
      <c r="E2274" t="s">
        <v>8761</v>
      </c>
      <c r="F2274" t="s">
        <v>8762</v>
      </c>
      <c r="G2274" t="s">
        <v>107</v>
      </c>
      <c r="H2274" t="s">
        <v>100</v>
      </c>
      <c r="I2274" t="s">
        <v>224</v>
      </c>
      <c r="J2274" t="s">
        <v>3492</v>
      </c>
      <c r="K2274" t="s">
        <v>35</v>
      </c>
      <c r="L2274" t="s">
        <v>100</v>
      </c>
      <c r="M2274">
        <v>27</v>
      </c>
      <c r="N2274" t="s">
        <v>8763</v>
      </c>
      <c r="O2274" t="s">
        <v>8764</v>
      </c>
      <c r="P2274" t="s">
        <v>38</v>
      </c>
    </row>
    <row r="2275" spans="1:16" x14ac:dyDescent="0.55000000000000004">
      <c r="A2275">
        <v>492219</v>
      </c>
      <c r="B2275" t="s">
        <v>8731</v>
      </c>
      <c r="C2275">
        <v>2274</v>
      </c>
      <c r="D2275" t="s">
        <v>8765</v>
      </c>
      <c r="E2275" t="s">
        <v>8766</v>
      </c>
      <c r="F2275" t="s">
        <v>8767</v>
      </c>
      <c r="G2275" t="s">
        <v>3182</v>
      </c>
      <c r="H2275" t="s">
        <v>117</v>
      </c>
      <c r="I2275" t="s">
        <v>714</v>
      </c>
      <c r="J2275" t="s">
        <v>3492</v>
      </c>
      <c r="K2275" t="s">
        <v>35</v>
      </c>
      <c r="L2275" t="s">
        <v>100</v>
      </c>
      <c r="M2275">
        <v>27</v>
      </c>
      <c r="N2275" t="s">
        <v>1673</v>
      </c>
      <c r="O2275" t="s">
        <v>8768</v>
      </c>
      <c r="P2275" t="s">
        <v>38</v>
      </c>
    </row>
    <row r="2276" spans="1:16" x14ac:dyDescent="0.55000000000000004">
      <c r="A2276">
        <v>492219</v>
      </c>
      <c r="B2276" t="s">
        <v>8731</v>
      </c>
      <c r="C2276">
        <v>2275</v>
      </c>
      <c r="D2276" t="s">
        <v>8769</v>
      </c>
      <c r="E2276" t="s">
        <v>8770</v>
      </c>
      <c r="F2276" t="s">
        <v>8771</v>
      </c>
      <c r="G2276" t="s">
        <v>116</v>
      </c>
      <c r="H2276" t="s">
        <v>65</v>
      </c>
      <c r="I2276" t="s">
        <v>7462</v>
      </c>
      <c r="J2276" t="s">
        <v>3492</v>
      </c>
      <c r="K2276" t="s">
        <v>35</v>
      </c>
      <c r="L2276" t="s">
        <v>65</v>
      </c>
      <c r="M2276">
        <v>26</v>
      </c>
      <c r="N2276" t="s">
        <v>2906</v>
      </c>
      <c r="O2276" t="s">
        <v>1591</v>
      </c>
      <c r="P2276" t="s">
        <v>38</v>
      </c>
    </row>
    <row r="2277" spans="1:16" x14ac:dyDescent="0.55000000000000004">
      <c r="A2277">
        <v>492219</v>
      </c>
      <c r="B2277" t="s">
        <v>8731</v>
      </c>
      <c r="C2277">
        <v>2276</v>
      </c>
      <c r="D2277" t="s">
        <v>8772</v>
      </c>
      <c r="E2277" t="s">
        <v>8773</v>
      </c>
      <c r="F2277" t="s">
        <v>8774</v>
      </c>
      <c r="G2277" t="s">
        <v>107</v>
      </c>
      <c r="H2277" t="s">
        <v>151</v>
      </c>
      <c r="I2277" t="s">
        <v>8775</v>
      </c>
      <c r="J2277" t="s">
        <v>3492</v>
      </c>
      <c r="K2277" t="s">
        <v>473</v>
      </c>
      <c r="L2277" t="s">
        <v>100</v>
      </c>
      <c r="M2277">
        <v>27</v>
      </c>
      <c r="N2277" t="s">
        <v>2069</v>
      </c>
      <c r="O2277" t="s">
        <v>543</v>
      </c>
      <c r="P2277" t="s">
        <v>38</v>
      </c>
    </row>
    <row r="2278" spans="1:16" x14ac:dyDescent="0.55000000000000004">
      <c r="A2278">
        <v>492219</v>
      </c>
      <c r="B2278" t="s">
        <v>8731</v>
      </c>
      <c r="C2278">
        <v>2277</v>
      </c>
      <c r="D2278" t="s">
        <v>8776</v>
      </c>
      <c r="E2278" t="s">
        <v>8777</v>
      </c>
      <c r="F2278" t="s">
        <v>5582</v>
      </c>
      <c r="G2278" t="s">
        <v>31</v>
      </c>
      <c r="H2278" t="s">
        <v>1229</v>
      </c>
      <c r="I2278" t="s">
        <v>1230</v>
      </c>
      <c r="J2278" t="s">
        <v>3492</v>
      </c>
      <c r="K2278" t="s">
        <v>473</v>
      </c>
      <c r="L2278" t="s">
        <v>100</v>
      </c>
      <c r="M2278">
        <v>27</v>
      </c>
      <c r="N2278" t="s">
        <v>1985</v>
      </c>
      <c r="O2278" t="s">
        <v>638</v>
      </c>
      <c r="P2278" t="s">
        <v>38</v>
      </c>
    </row>
    <row r="2279" spans="1:16" x14ac:dyDescent="0.55000000000000004">
      <c r="A2279">
        <v>492219</v>
      </c>
      <c r="B2279" t="s">
        <v>8731</v>
      </c>
      <c r="C2279">
        <v>2278</v>
      </c>
      <c r="D2279" t="s">
        <v>8778</v>
      </c>
      <c r="E2279" t="s">
        <v>8779</v>
      </c>
      <c r="F2279" t="s">
        <v>6073</v>
      </c>
      <c r="G2279" t="s">
        <v>471</v>
      </c>
      <c r="H2279" t="s">
        <v>100</v>
      </c>
      <c r="I2279" t="s">
        <v>224</v>
      </c>
      <c r="J2279" t="s">
        <v>8780</v>
      </c>
      <c r="K2279" t="s">
        <v>473</v>
      </c>
      <c r="L2279" t="s">
        <v>100</v>
      </c>
      <c r="M2279">
        <v>27</v>
      </c>
      <c r="N2279" t="s">
        <v>8781</v>
      </c>
      <c r="O2279" t="s">
        <v>2428</v>
      </c>
      <c r="P2279" t="s">
        <v>38</v>
      </c>
    </row>
    <row r="2280" spans="1:16" x14ac:dyDescent="0.55000000000000004">
      <c r="A2280">
        <v>492219</v>
      </c>
      <c r="B2280" t="s">
        <v>8731</v>
      </c>
      <c r="C2280">
        <v>2279</v>
      </c>
      <c r="D2280" t="s">
        <v>8782</v>
      </c>
      <c r="E2280" t="s">
        <v>8783</v>
      </c>
      <c r="F2280" t="s">
        <v>3047</v>
      </c>
      <c r="G2280" t="s">
        <v>471</v>
      </c>
      <c r="H2280" t="s">
        <v>100</v>
      </c>
      <c r="I2280" t="s">
        <v>8784</v>
      </c>
      <c r="J2280" t="s">
        <v>8780</v>
      </c>
      <c r="K2280" t="s">
        <v>473</v>
      </c>
      <c r="L2280" t="s">
        <v>100</v>
      </c>
      <c r="M2280">
        <v>27</v>
      </c>
      <c r="N2280" t="s">
        <v>8785</v>
      </c>
      <c r="O2280" t="s">
        <v>47</v>
      </c>
      <c r="P2280" t="s">
        <v>38</v>
      </c>
    </row>
    <row r="2281" spans="1:16" x14ac:dyDescent="0.55000000000000004">
      <c r="A2281">
        <v>492356</v>
      </c>
      <c r="B2281" t="s">
        <v>4700</v>
      </c>
      <c r="C2281">
        <v>2280</v>
      </c>
      <c r="D2281" t="s">
        <v>8786</v>
      </c>
      <c r="E2281" t="s">
        <v>8787</v>
      </c>
      <c r="F2281" t="s">
        <v>7759</v>
      </c>
      <c r="G2281" t="s">
        <v>582</v>
      </c>
      <c r="H2281" t="s">
        <v>93</v>
      </c>
      <c r="I2281" t="s">
        <v>1928</v>
      </c>
      <c r="J2281" t="s">
        <v>4715</v>
      </c>
      <c r="K2281" t="s">
        <v>584</v>
      </c>
      <c r="L2281" t="s">
        <v>93</v>
      </c>
      <c r="M2281">
        <v>28</v>
      </c>
      <c r="N2281" t="s">
        <v>8788</v>
      </c>
      <c r="O2281" t="s">
        <v>8789</v>
      </c>
      <c r="P2281" t="s">
        <v>38</v>
      </c>
    </row>
    <row r="2282" spans="1:16" x14ac:dyDescent="0.55000000000000004">
      <c r="A2282">
        <v>492356</v>
      </c>
      <c r="B2282" t="s">
        <v>4700</v>
      </c>
      <c r="C2282">
        <v>2281</v>
      </c>
      <c r="D2282" t="s">
        <v>8790</v>
      </c>
      <c r="E2282" t="s">
        <v>8791</v>
      </c>
      <c r="F2282" t="s">
        <v>695</v>
      </c>
      <c r="G2282" t="s">
        <v>582</v>
      </c>
      <c r="H2282" t="s">
        <v>93</v>
      </c>
      <c r="I2282" t="s">
        <v>288</v>
      </c>
      <c r="J2282" t="s">
        <v>81</v>
      </c>
      <c r="K2282" t="s">
        <v>584</v>
      </c>
      <c r="L2282" t="s">
        <v>93</v>
      </c>
      <c r="M2282">
        <v>28</v>
      </c>
      <c r="N2282" t="s">
        <v>8792</v>
      </c>
      <c r="O2282" t="s">
        <v>8793</v>
      </c>
      <c r="P2282" t="s">
        <v>38</v>
      </c>
    </row>
    <row r="2283" spans="1:16" x14ac:dyDescent="0.55000000000000004">
      <c r="A2283">
        <v>492356</v>
      </c>
      <c r="B2283" t="s">
        <v>4700</v>
      </c>
      <c r="C2283">
        <v>2282</v>
      </c>
      <c r="D2283" t="s">
        <v>8794</v>
      </c>
      <c r="E2283" t="s">
        <v>8795</v>
      </c>
      <c r="F2283" t="s">
        <v>8796</v>
      </c>
      <c r="G2283" t="s">
        <v>582</v>
      </c>
      <c r="H2283" t="s">
        <v>93</v>
      </c>
      <c r="I2283" t="s">
        <v>4272</v>
      </c>
      <c r="J2283" t="s">
        <v>81</v>
      </c>
      <c r="K2283" t="s">
        <v>584</v>
      </c>
      <c r="L2283" t="s">
        <v>93</v>
      </c>
      <c r="M2283">
        <v>28</v>
      </c>
      <c r="N2283" t="s">
        <v>8797</v>
      </c>
      <c r="O2283" t="s">
        <v>8285</v>
      </c>
      <c r="P2283" t="s">
        <v>38</v>
      </c>
    </row>
    <row r="2284" spans="1:16" x14ac:dyDescent="0.55000000000000004">
      <c r="A2284">
        <v>492356</v>
      </c>
      <c r="B2284" t="s">
        <v>4700</v>
      </c>
      <c r="C2284">
        <v>2283</v>
      </c>
      <c r="D2284" t="s">
        <v>8798</v>
      </c>
      <c r="E2284" t="s">
        <v>8799</v>
      </c>
      <c r="F2284" t="s">
        <v>7690</v>
      </c>
      <c r="G2284" t="s">
        <v>582</v>
      </c>
      <c r="H2284" t="s">
        <v>93</v>
      </c>
      <c r="I2284" t="s">
        <v>4645</v>
      </c>
      <c r="J2284" t="s">
        <v>4715</v>
      </c>
      <c r="K2284" t="s">
        <v>584</v>
      </c>
      <c r="L2284" t="s">
        <v>93</v>
      </c>
      <c r="M2284">
        <v>28</v>
      </c>
      <c r="N2284" t="s">
        <v>3421</v>
      </c>
      <c r="O2284" t="s">
        <v>2621</v>
      </c>
      <c r="P2284" t="s">
        <v>38</v>
      </c>
    </row>
    <row r="2285" spans="1:16" x14ac:dyDescent="0.55000000000000004">
      <c r="A2285">
        <v>492356</v>
      </c>
      <c r="B2285" t="s">
        <v>4700</v>
      </c>
      <c r="C2285">
        <v>2284</v>
      </c>
      <c r="D2285" t="s">
        <v>8800</v>
      </c>
      <c r="E2285" t="s">
        <v>8801</v>
      </c>
      <c r="F2285" t="s">
        <v>8802</v>
      </c>
      <c r="G2285" t="s">
        <v>582</v>
      </c>
      <c r="H2285" t="s">
        <v>93</v>
      </c>
      <c r="I2285" t="s">
        <v>8803</v>
      </c>
      <c r="J2285" t="s">
        <v>4715</v>
      </c>
      <c r="K2285" t="s">
        <v>584</v>
      </c>
      <c r="L2285" t="s">
        <v>93</v>
      </c>
      <c r="M2285">
        <v>28</v>
      </c>
      <c r="N2285" t="s">
        <v>8804</v>
      </c>
      <c r="O2285" t="s">
        <v>1838</v>
      </c>
      <c r="P2285" t="s">
        <v>38</v>
      </c>
    </row>
    <row r="2286" spans="1:16" x14ac:dyDescent="0.55000000000000004">
      <c r="A2286">
        <v>492356</v>
      </c>
      <c r="B2286" t="s">
        <v>4700</v>
      </c>
      <c r="C2286">
        <v>2285</v>
      </c>
      <c r="D2286" t="s">
        <v>8805</v>
      </c>
      <c r="E2286" t="s">
        <v>8806</v>
      </c>
      <c r="F2286" t="s">
        <v>8807</v>
      </c>
      <c r="G2286" t="s">
        <v>582</v>
      </c>
      <c r="H2286" t="s">
        <v>93</v>
      </c>
      <c r="I2286" t="s">
        <v>8474</v>
      </c>
      <c r="J2286" t="s">
        <v>81</v>
      </c>
      <c r="K2286" t="s">
        <v>584</v>
      </c>
      <c r="L2286" t="s">
        <v>93</v>
      </c>
      <c r="M2286">
        <v>28</v>
      </c>
      <c r="N2286" t="s">
        <v>1413</v>
      </c>
      <c r="O2286" t="s">
        <v>8808</v>
      </c>
      <c r="P2286" t="s">
        <v>38</v>
      </c>
    </row>
    <row r="2287" spans="1:16" x14ac:dyDescent="0.55000000000000004">
      <c r="A2287">
        <v>492356</v>
      </c>
      <c r="B2287" t="s">
        <v>4700</v>
      </c>
      <c r="C2287">
        <v>2286</v>
      </c>
      <c r="D2287" t="s">
        <v>8809</v>
      </c>
      <c r="E2287" t="s">
        <v>8810</v>
      </c>
      <c r="F2287" t="s">
        <v>1228</v>
      </c>
      <c r="G2287" t="s">
        <v>582</v>
      </c>
      <c r="H2287" t="s">
        <v>93</v>
      </c>
      <c r="I2287" t="s">
        <v>8811</v>
      </c>
      <c r="J2287" t="s">
        <v>3107</v>
      </c>
      <c r="K2287" t="s">
        <v>584</v>
      </c>
      <c r="L2287" t="s">
        <v>93</v>
      </c>
      <c r="M2287">
        <v>28</v>
      </c>
      <c r="N2287" t="s">
        <v>6419</v>
      </c>
      <c r="O2287" t="s">
        <v>343</v>
      </c>
      <c r="P2287" t="s">
        <v>38</v>
      </c>
    </row>
    <row r="2288" spans="1:16" x14ac:dyDescent="0.55000000000000004">
      <c r="A2288">
        <v>492205</v>
      </c>
      <c r="B2288" t="s">
        <v>4033</v>
      </c>
      <c r="C2288">
        <v>2287</v>
      </c>
      <c r="D2288" t="s">
        <v>8812</v>
      </c>
      <c r="E2288" t="s">
        <v>8813</v>
      </c>
      <c r="F2288" t="s">
        <v>2398</v>
      </c>
      <c r="G2288" t="s">
        <v>582</v>
      </c>
      <c r="H2288" t="s">
        <v>93</v>
      </c>
      <c r="I2288" t="s">
        <v>759</v>
      </c>
      <c r="J2288" t="s">
        <v>295</v>
      </c>
      <c r="K2288" t="s">
        <v>584</v>
      </c>
      <c r="L2288" t="s">
        <v>93</v>
      </c>
      <c r="M2288">
        <v>28</v>
      </c>
      <c r="N2288" t="s">
        <v>817</v>
      </c>
      <c r="O2288" t="s">
        <v>61</v>
      </c>
      <c r="P2288" t="s">
        <v>38</v>
      </c>
    </row>
    <row r="2289" spans="1:16" x14ac:dyDescent="0.55000000000000004">
      <c r="A2289">
        <v>492205</v>
      </c>
      <c r="B2289" t="s">
        <v>4033</v>
      </c>
      <c r="C2289">
        <v>2288</v>
      </c>
      <c r="D2289" t="s">
        <v>8814</v>
      </c>
      <c r="E2289" t="s">
        <v>8815</v>
      </c>
      <c r="F2289" t="s">
        <v>8058</v>
      </c>
      <c r="G2289" t="s">
        <v>582</v>
      </c>
      <c r="H2289" t="s">
        <v>93</v>
      </c>
      <c r="I2289" t="s">
        <v>1397</v>
      </c>
      <c r="J2289" t="s">
        <v>81</v>
      </c>
      <c r="K2289" t="s">
        <v>584</v>
      </c>
      <c r="L2289" t="s">
        <v>93</v>
      </c>
      <c r="M2289">
        <v>28</v>
      </c>
      <c r="N2289" t="s">
        <v>8816</v>
      </c>
      <c r="O2289" t="s">
        <v>1981</v>
      </c>
      <c r="P2289" t="s">
        <v>38</v>
      </c>
    </row>
    <row r="2290" spans="1:16" x14ac:dyDescent="0.55000000000000004">
      <c r="A2290">
        <v>492205</v>
      </c>
      <c r="B2290" t="s">
        <v>4033</v>
      </c>
      <c r="C2290">
        <v>2289</v>
      </c>
      <c r="D2290" t="s">
        <v>8817</v>
      </c>
      <c r="E2290" t="s">
        <v>8818</v>
      </c>
      <c r="F2290" t="s">
        <v>8819</v>
      </c>
      <c r="G2290" t="s">
        <v>582</v>
      </c>
      <c r="H2290" t="s">
        <v>230</v>
      </c>
      <c r="I2290" t="s">
        <v>1204</v>
      </c>
      <c r="J2290" t="s">
        <v>295</v>
      </c>
      <c r="K2290" t="s">
        <v>584</v>
      </c>
      <c r="L2290" t="s">
        <v>230</v>
      </c>
      <c r="M2290">
        <v>34</v>
      </c>
      <c r="N2290" t="s">
        <v>8820</v>
      </c>
      <c r="O2290" t="s">
        <v>8576</v>
      </c>
      <c r="P2290" t="s">
        <v>38</v>
      </c>
    </row>
    <row r="2291" spans="1:16" x14ac:dyDescent="0.55000000000000004">
      <c r="A2291">
        <v>492205</v>
      </c>
      <c r="B2291" t="s">
        <v>4033</v>
      </c>
      <c r="C2291">
        <v>2290</v>
      </c>
      <c r="D2291" t="s">
        <v>8821</v>
      </c>
      <c r="E2291" t="s">
        <v>8822</v>
      </c>
      <c r="F2291" t="s">
        <v>8054</v>
      </c>
      <c r="G2291" t="s">
        <v>582</v>
      </c>
      <c r="H2291" t="s">
        <v>93</v>
      </c>
      <c r="I2291" t="s">
        <v>2590</v>
      </c>
      <c r="J2291" t="s">
        <v>4041</v>
      </c>
      <c r="K2291" t="s">
        <v>584</v>
      </c>
      <c r="L2291" t="s">
        <v>93</v>
      </c>
      <c r="M2291">
        <v>28</v>
      </c>
      <c r="N2291" t="s">
        <v>8823</v>
      </c>
      <c r="O2291" t="s">
        <v>1950</v>
      </c>
      <c r="P2291" t="s">
        <v>38</v>
      </c>
    </row>
    <row r="2292" spans="1:16" x14ac:dyDescent="0.55000000000000004">
      <c r="A2292">
        <v>492205</v>
      </c>
      <c r="B2292" t="s">
        <v>4033</v>
      </c>
      <c r="C2292">
        <v>2291</v>
      </c>
      <c r="D2292" t="s">
        <v>8824</v>
      </c>
      <c r="E2292" t="s">
        <v>8825</v>
      </c>
      <c r="F2292" t="s">
        <v>2422</v>
      </c>
      <c r="G2292" t="s">
        <v>582</v>
      </c>
      <c r="H2292" t="s">
        <v>100</v>
      </c>
      <c r="I2292" t="s">
        <v>6345</v>
      </c>
      <c r="J2292" t="s">
        <v>81</v>
      </c>
      <c r="K2292" t="s">
        <v>584</v>
      </c>
      <c r="L2292" t="s">
        <v>100</v>
      </c>
      <c r="M2292">
        <v>27</v>
      </c>
      <c r="N2292" t="s">
        <v>6054</v>
      </c>
      <c r="O2292" t="s">
        <v>103</v>
      </c>
      <c r="P2292" t="s">
        <v>38</v>
      </c>
    </row>
    <row r="2293" spans="1:16" x14ac:dyDescent="0.55000000000000004">
      <c r="A2293">
        <v>492205</v>
      </c>
      <c r="B2293" t="s">
        <v>4033</v>
      </c>
      <c r="C2293">
        <v>2292</v>
      </c>
      <c r="D2293" t="s">
        <v>8826</v>
      </c>
      <c r="E2293" t="s">
        <v>8827</v>
      </c>
      <c r="F2293" t="s">
        <v>8439</v>
      </c>
      <c r="G2293" t="s">
        <v>582</v>
      </c>
      <c r="H2293" t="s">
        <v>100</v>
      </c>
      <c r="I2293" t="s">
        <v>6715</v>
      </c>
      <c r="J2293" t="s">
        <v>4041</v>
      </c>
      <c r="K2293" t="s">
        <v>584</v>
      </c>
      <c r="L2293" t="s">
        <v>100</v>
      </c>
      <c r="M2293">
        <v>27</v>
      </c>
      <c r="N2293" t="s">
        <v>1168</v>
      </c>
      <c r="O2293" t="s">
        <v>297</v>
      </c>
      <c r="P2293" t="s">
        <v>38</v>
      </c>
    </row>
    <row r="2294" spans="1:16" x14ac:dyDescent="0.55000000000000004">
      <c r="A2294">
        <v>492232</v>
      </c>
      <c r="B2294" t="s">
        <v>698</v>
      </c>
      <c r="C2294">
        <v>2293</v>
      </c>
      <c r="D2294" t="s">
        <v>8828</v>
      </c>
      <c r="E2294" t="s">
        <v>8829</v>
      </c>
      <c r="F2294" t="s">
        <v>1927</v>
      </c>
      <c r="G2294" t="s">
        <v>216</v>
      </c>
      <c r="H2294" t="s">
        <v>93</v>
      </c>
      <c r="I2294" t="s">
        <v>1403</v>
      </c>
      <c r="J2294" t="s">
        <v>781</v>
      </c>
      <c r="K2294" t="s">
        <v>218</v>
      </c>
      <c r="L2294" t="s">
        <v>93</v>
      </c>
      <c r="M2294">
        <v>28</v>
      </c>
      <c r="N2294" t="s">
        <v>8830</v>
      </c>
      <c r="O2294" t="s">
        <v>5282</v>
      </c>
      <c r="P2294" t="s">
        <v>38</v>
      </c>
    </row>
    <row r="2295" spans="1:16" x14ac:dyDescent="0.55000000000000004">
      <c r="A2295">
        <v>492232</v>
      </c>
      <c r="B2295" t="s">
        <v>698</v>
      </c>
      <c r="C2295">
        <v>2294</v>
      </c>
      <c r="D2295" t="s">
        <v>8831</v>
      </c>
      <c r="E2295" t="s">
        <v>8832</v>
      </c>
      <c r="F2295" t="s">
        <v>8833</v>
      </c>
      <c r="G2295" t="s">
        <v>471</v>
      </c>
      <c r="H2295" t="s">
        <v>93</v>
      </c>
      <c r="I2295" t="s">
        <v>6064</v>
      </c>
      <c r="J2295" t="s">
        <v>727</v>
      </c>
      <c r="K2295" t="s">
        <v>473</v>
      </c>
      <c r="L2295" t="s">
        <v>93</v>
      </c>
      <c r="M2295">
        <v>28</v>
      </c>
      <c r="N2295" t="s">
        <v>2441</v>
      </c>
      <c r="O2295" t="s">
        <v>1919</v>
      </c>
      <c r="P2295" t="s">
        <v>38</v>
      </c>
    </row>
    <row r="2296" spans="1:16" x14ac:dyDescent="0.55000000000000004">
      <c r="A2296">
        <v>492232</v>
      </c>
      <c r="B2296" t="s">
        <v>698</v>
      </c>
      <c r="C2296">
        <v>2295</v>
      </c>
      <c r="D2296" t="s">
        <v>8834</v>
      </c>
      <c r="E2296" t="s">
        <v>8835</v>
      </c>
      <c r="F2296" t="s">
        <v>5330</v>
      </c>
      <c r="G2296" t="s">
        <v>471</v>
      </c>
      <c r="H2296" t="s">
        <v>93</v>
      </c>
      <c r="I2296" t="s">
        <v>780</v>
      </c>
      <c r="J2296" t="s">
        <v>816</v>
      </c>
      <c r="K2296">
        <v>1</v>
      </c>
      <c r="L2296" t="s">
        <v>93</v>
      </c>
      <c r="M2296">
        <v>28</v>
      </c>
      <c r="N2296" t="s">
        <v>102</v>
      </c>
      <c r="O2296" t="s">
        <v>343</v>
      </c>
      <c r="P2296" t="s">
        <v>38</v>
      </c>
    </row>
    <row r="2297" spans="1:16" x14ac:dyDescent="0.55000000000000004">
      <c r="A2297">
        <v>492232</v>
      </c>
      <c r="B2297" t="s">
        <v>698</v>
      </c>
      <c r="C2297">
        <v>2296</v>
      </c>
      <c r="D2297" t="s">
        <v>8836</v>
      </c>
      <c r="E2297" t="s">
        <v>8837</v>
      </c>
      <c r="F2297" t="s">
        <v>655</v>
      </c>
      <c r="G2297" t="s">
        <v>582</v>
      </c>
      <c r="H2297" t="s">
        <v>65</v>
      </c>
      <c r="I2297" t="s">
        <v>1377</v>
      </c>
      <c r="J2297" t="s">
        <v>727</v>
      </c>
      <c r="K2297">
        <v>1</v>
      </c>
      <c r="L2297" t="s">
        <v>65</v>
      </c>
      <c r="M2297">
        <v>26</v>
      </c>
      <c r="N2297" t="s">
        <v>8838</v>
      </c>
      <c r="O2297" t="s">
        <v>68</v>
      </c>
      <c r="P2297" t="s">
        <v>38</v>
      </c>
    </row>
    <row r="2298" spans="1:16" x14ac:dyDescent="0.55000000000000004">
      <c r="A2298">
        <v>492232</v>
      </c>
      <c r="B2298" t="s">
        <v>698</v>
      </c>
      <c r="C2298">
        <v>2297</v>
      </c>
      <c r="D2298" t="s">
        <v>8839</v>
      </c>
      <c r="E2298" t="s">
        <v>8840</v>
      </c>
      <c r="F2298" t="s">
        <v>688</v>
      </c>
      <c r="G2298" t="s">
        <v>582</v>
      </c>
      <c r="H2298" t="s">
        <v>93</v>
      </c>
      <c r="I2298" t="s">
        <v>4373</v>
      </c>
      <c r="J2298" t="s">
        <v>1097</v>
      </c>
      <c r="K2298">
        <v>1</v>
      </c>
      <c r="L2298" t="s">
        <v>93</v>
      </c>
      <c r="M2298">
        <v>28</v>
      </c>
      <c r="N2298" t="s">
        <v>6706</v>
      </c>
      <c r="O2298" t="s">
        <v>8841</v>
      </c>
      <c r="P2298" t="s">
        <v>38</v>
      </c>
    </row>
    <row r="2299" spans="1:16" x14ac:dyDescent="0.55000000000000004">
      <c r="A2299">
        <v>492232</v>
      </c>
      <c r="B2299" t="s">
        <v>698</v>
      </c>
      <c r="C2299">
        <v>2298</v>
      </c>
      <c r="D2299" t="s">
        <v>8842</v>
      </c>
      <c r="E2299" t="s">
        <v>8843</v>
      </c>
      <c r="F2299" t="s">
        <v>8844</v>
      </c>
      <c r="G2299" t="s">
        <v>582</v>
      </c>
      <c r="H2299" t="s">
        <v>230</v>
      </c>
      <c r="I2299" t="s">
        <v>8845</v>
      </c>
      <c r="J2299" t="s">
        <v>708</v>
      </c>
      <c r="K2299">
        <v>1</v>
      </c>
      <c r="L2299" t="s">
        <v>230</v>
      </c>
      <c r="M2299">
        <v>34</v>
      </c>
      <c r="N2299" t="s">
        <v>738</v>
      </c>
      <c r="O2299" t="s">
        <v>2103</v>
      </c>
      <c r="P2299" t="s">
        <v>38</v>
      </c>
    </row>
    <row r="2300" spans="1:16" x14ac:dyDescent="0.55000000000000004">
      <c r="A2300">
        <v>492232</v>
      </c>
      <c r="B2300" t="s">
        <v>698</v>
      </c>
      <c r="C2300">
        <v>2299</v>
      </c>
      <c r="D2300" t="s">
        <v>8846</v>
      </c>
      <c r="E2300" t="s">
        <v>8847</v>
      </c>
      <c r="F2300" t="s">
        <v>8848</v>
      </c>
      <c r="G2300" t="s">
        <v>582</v>
      </c>
      <c r="H2300" t="s">
        <v>93</v>
      </c>
      <c r="I2300" t="s">
        <v>560</v>
      </c>
      <c r="J2300" t="s">
        <v>727</v>
      </c>
      <c r="K2300">
        <v>1</v>
      </c>
      <c r="L2300" t="s">
        <v>93</v>
      </c>
      <c r="M2300">
        <v>28</v>
      </c>
      <c r="N2300" t="s">
        <v>760</v>
      </c>
      <c r="O2300" t="s">
        <v>61</v>
      </c>
      <c r="P2300" t="s">
        <v>38</v>
      </c>
    </row>
    <row r="2301" spans="1:16" x14ac:dyDescent="0.55000000000000004">
      <c r="A2301">
        <v>492232</v>
      </c>
      <c r="B2301" t="s">
        <v>698</v>
      </c>
      <c r="C2301">
        <v>2300</v>
      </c>
      <c r="D2301" t="s">
        <v>8849</v>
      </c>
      <c r="E2301" t="s">
        <v>8850</v>
      </c>
      <c r="F2301" t="s">
        <v>3879</v>
      </c>
      <c r="G2301" t="s">
        <v>582</v>
      </c>
      <c r="H2301" t="s">
        <v>93</v>
      </c>
      <c r="I2301" t="s">
        <v>2590</v>
      </c>
      <c r="J2301" t="s">
        <v>191</v>
      </c>
      <c r="K2301">
        <v>1</v>
      </c>
      <c r="L2301" t="s">
        <v>93</v>
      </c>
      <c r="M2301">
        <v>28</v>
      </c>
      <c r="N2301" t="s">
        <v>8851</v>
      </c>
      <c r="O2301" t="s">
        <v>8852</v>
      </c>
      <c r="P2301" t="s">
        <v>38</v>
      </c>
    </row>
    <row r="2302" spans="1:16" x14ac:dyDescent="0.55000000000000004">
      <c r="A2302">
        <v>492232</v>
      </c>
      <c r="B2302" t="s">
        <v>698</v>
      </c>
      <c r="C2302">
        <v>2301</v>
      </c>
      <c r="D2302" t="s">
        <v>8853</v>
      </c>
      <c r="E2302" t="s">
        <v>8854</v>
      </c>
      <c r="F2302" t="s">
        <v>8213</v>
      </c>
      <c r="G2302" t="s">
        <v>582</v>
      </c>
      <c r="H2302" t="s">
        <v>983</v>
      </c>
      <c r="I2302" t="s">
        <v>8855</v>
      </c>
      <c r="J2302" t="s">
        <v>81</v>
      </c>
      <c r="K2302">
        <v>1</v>
      </c>
      <c r="L2302" t="s">
        <v>983</v>
      </c>
      <c r="M2302">
        <v>38</v>
      </c>
      <c r="N2302" t="s">
        <v>3044</v>
      </c>
      <c r="O2302" t="s">
        <v>6664</v>
      </c>
      <c r="P2302" t="s">
        <v>38</v>
      </c>
    </row>
    <row r="2303" spans="1:16" x14ac:dyDescent="0.55000000000000004">
      <c r="A2303">
        <v>492232</v>
      </c>
      <c r="B2303" t="s">
        <v>698</v>
      </c>
      <c r="C2303">
        <v>2302</v>
      </c>
      <c r="D2303" t="s">
        <v>8856</v>
      </c>
      <c r="E2303" t="s">
        <v>8857</v>
      </c>
      <c r="F2303" t="s">
        <v>2382</v>
      </c>
      <c r="G2303" t="s">
        <v>582</v>
      </c>
      <c r="H2303" t="s">
        <v>93</v>
      </c>
      <c r="I2303" t="s">
        <v>1156</v>
      </c>
      <c r="J2303" t="s">
        <v>754</v>
      </c>
      <c r="K2303">
        <v>1</v>
      </c>
      <c r="L2303" t="s">
        <v>93</v>
      </c>
      <c r="M2303">
        <v>28</v>
      </c>
      <c r="N2303" t="s">
        <v>8858</v>
      </c>
      <c r="O2303" t="s">
        <v>897</v>
      </c>
      <c r="P2303" t="s">
        <v>38</v>
      </c>
    </row>
    <row r="2304" spans="1:16" x14ac:dyDescent="0.55000000000000004">
      <c r="A2304">
        <v>492232</v>
      </c>
      <c r="B2304" t="s">
        <v>698</v>
      </c>
      <c r="C2304">
        <v>2303</v>
      </c>
      <c r="D2304" t="s">
        <v>8859</v>
      </c>
      <c r="E2304" t="s">
        <v>8860</v>
      </c>
      <c r="F2304" t="s">
        <v>8861</v>
      </c>
      <c r="G2304" t="s">
        <v>582</v>
      </c>
      <c r="H2304" t="s">
        <v>404</v>
      </c>
      <c r="I2304" t="s">
        <v>8862</v>
      </c>
      <c r="J2304" t="s">
        <v>81</v>
      </c>
      <c r="K2304">
        <v>1</v>
      </c>
      <c r="L2304" t="s">
        <v>93</v>
      </c>
      <c r="M2304">
        <v>28</v>
      </c>
      <c r="N2304" t="s">
        <v>8863</v>
      </c>
      <c r="O2304" t="s">
        <v>1687</v>
      </c>
      <c r="P2304" t="s">
        <v>38</v>
      </c>
    </row>
    <row r="2305" spans="1:16" x14ac:dyDescent="0.55000000000000004">
      <c r="A2305">
        <v>492232</v>
      </c>
      <c r="B2305" t="s">
        <v>698</v>
      </c>
      <c r="C2305">
        <v>2304</v>
      </c>
      <c r="D2305" t="s">
        <v>8864</v>
      </c>
      <c r="E2305" t="s">
        <v>8865</v>
      </c>
      <c r="F2305" t="s">
        <v>8866</v>
      </c>
      <c r="G2305" t="s">
        <v>471</v>
      </c>
      <c r="H2305" t="s">
        <v>100</v>
      </c>
      <c r="I2305" t="s">
        <v>4602</v>
      </c>
      <c r="J2305" t="s">
        <v>816</v>
      </c>
      <c r="K2305">
        <v>1</v>
      </c>
      <c r="L2305" t="s">
        <v>93</v>
      </c>
      <c r="M2305">
        <v>28</v>
      </c>
      <c r="N2305" t="s">
        <v>8867</v>
      </c>
      <c r="O2305" t="s">
        <v>3472</v>
      </c>
      <c r="P2305" t="s">
        <v>38</v>
      </c>
    </row>
    <row r="2306" spans="1:16" x14ac:dyDescent="0.55000000000000004">
      <c r="A2306">
        <v>492232</v>
      </c>
      <c r="B2306" t="s">
        <v>698</v>
      </c>
      <c r="C2306">
        <v>2305</v>
      </c>
      <c r="D2306" t="s">
        <v>8868</v>
      </c>
      <c r="E2306" t="s">
        <v>8869</v>
      </c>
      <c r="F2306" t="s">
        <v>8675</v>
      </c>
      <c r="G2306" t="s">
        <v>582</v>
      </c>
      <c r="H2306" t="s">
        <v>100</v>
      </c>
      <c r="I2306" t="s">
        <v>4791</v>
      </c>
      <c r="J2306" t="s">
        <v>399</v>
      </c>
      <c r="K2306">
        <v>1</v>
      </c>
      <c r="L2306" t="s">
        <v>93</v>
      </c>
      <c r="M2306">
        <v>28</v>
      </c>
      <c r="N2306" t="s">
        <v>5742</v>
      </c>
      <c r="O2306" t="s">
        <v>7394</v>
      </c>
      <c r="P2306" t="s">
        <v>38</v>
      </c>
    </row>
    <row r="2307" spans="1:16" x14ac:dyDescent="0.55000000000000004">
      <c r="A2307">
        <v>492232</v>
      </c>
      <c r="B2307" t="s">
        <v>698</v>
      </c>
      <c r="C2307">
        <v>2306</v>
      </c>
      <c r="D2307" t="s">
        <v>8870</v>
      </c>
      <c r="E2307" t="s">
        <v>8871</v>
      </c>
      <c r="F2307" t="s">
        <v>8601</v>
      </c>
      <c r="G2307" t="s">
        <v>582</v>
      </c>
      <c r="H2307" t="s">
        <v>304</v>
      </c>
      <c r="I2307" t="s">
        <v>8872</v>
      </c>
      <c r="J2307" t="s">
        <v>191</v>
      </c>
      <c r="K2307">
        <v>1</v>
      </c>
      <c r="L2307" t="s">
        <v>304</v>
      </c>
      <c r="M2307" t="s">
        <v>306</v>
      </c>
      <c r="N2307" t="s">
        <v>8873</v>
      </c>
      <c r="O2307" t="s">
        <v>8874</v>
      </c>
      <c r="P2307" t="s">
        <v>38</v>
      </c>
    </row>
    <row r="2308" spans="1:16" x14ac:dyDescent="0.55000000000000004">
      <c r="A2308">
        <v>490049</v>
      </c>
      <c r="B2308" t="s">
        <v>7422</v>
      </c>
      <c r="C2308">
        <v>2307</v>
      </c>
      <c r="D2308" t="s">
        <v>8875</v>
      </c>
      <c r="E2308" t="s">
        <v>8876</v>
      </c>
      <c r="F2308" t="s">
        <v>8877</v>
      </c>
      <c r="G2308" t="s">
        <v>582</v>
      </c>
      <c r="H2308" t="s">
        <v>72</v>
      </c>
      <c r="I2308" t="s">
        <v>8878</v>
      </c>
      <c r="J2308" t="s">
        <v>781</v>
      </c>
      <c r="K2308" t="s">
        <v>584</v>
      </c>
      <c r="L2308" t="s">
        <v>72</v>
      </c>
      <c r="M2308">
        <v>37</v>
      </c>
      <c r="N2308" t="s">
        <v>2548</v>
      </c>
      <c r="O2308" t="s">
        <v>8879</v>
      </c>
      <c r="P2308" t="s">
        <v>38</v>
      </c>
    </row>
    <row r="2309" spans="1:16" x14ac:dyDescent="0.55000000000000004">
      <c r="A2309">
        <v>490049</v>
      </c>
      <c r="B2309" t="s">
        <v>7422</v>
      </c>
      <c r="C2309">
        <v>2308</v>
      </c>
      <c r="D2309" t="s">
        <v>8880</v>
      </c>
      <c r="E2309" t="s">
        <v>8881</v>
      </c>
      <c r="F2309" t="s">
        <v>7297</v>
      </c>
      <c r="G2309" t="s">
        <v>582</v>
      </c>
      <c r="H2309" t="s">
        <v>65</v>
      </c>
      <c r="I2309" t="s">
        <v>2625</v>
      </c>
      <c r="J2309" t="s">
        <v>781</v>
      </c>
      <c r="K2309" t="s">
        <v>584</v>
      </c>
      <c r="L2309" t="s">
        <v>65</v>
      </c>
      <c r="M2309">
        <v>26</v>
      </c>
      <c r="N2309" t="s">
        <v>7014</v>
      </c>
      <c r="O2309" t="s">
        <v>1838</v>
      </c>
      <c r="P2309" t="s">
        <v>38</v>
      </c>
    </row>
    <row r="2310" spans="1:16" x14ac:dyDescent="0.55000000000000004">
      <c r="A2310">
        <v>490049</v>
      </c>
      <c r="B2310" t="s">
        <v>7422</v>
      </c>
      <c r="C2310">
        <v>2309</v>
      </c>
      <c r="D2310" t="s">
        <v>8882</v>
      </c>
      <c r="E2310" t="s">
        <v>8883</v>
      </c>
      <c r="F2310" t="s">
        <v>7873</v>
      </c>
      <c r="G2310" t="s">
        <v>582</v>
      </c>
      <c r="H2310" t="s">
        <v>45</v>
      </c>
      <c r="I2310" t="s">
        <v>3657</v>
      </c>
      <c r="J2310" t="s">
        <v>781</v>
      </c>
      <c r="K2310" t="s">
        <v>584</v>
      </c>
      <c r="L2310" t="s">
        <v>45</v>
      </c>
      <c r="M2310">
        <v>25</v>
      </c>
      <c r="N2310" t="s">
        <v>6911</v>
      </c>
      <c r="O2310" t="s">
        <v>750</v>
      </c>
      <c r="P2310" t="s">
        <v>38</v>
      </c>
    </row>
    <row r="2311" spans="1:16" x14ac:dyDescent="0.55000000000000004">
      <c r="A2311">
        <v>490049</v>
      </c>
      <c r="B2311" t="s">
        <v>7422</v>
      </c>
      <c r="C2311">
        <v>2310</v>
      </c>
      <c r="D2311" t="s">
        <v>8884</v>
      </c>
      <c r="E2311" t="s">
        <v>8885</v>
      </c>
      <c r="F2311" t="s">
        <v>1234</v>
      </c>
      <c r="G2311" t="s">
        <v>582</v>
      </c>
      <c r="H2311" t="s">
        <v>65</v>
      </c>
      <c r="I2311" t="s">
        <v>541</v>
      </c>
      <c r="J2311" t="s">
        <v>781</v>
      </c>
      <c r="K2311" t="s">
        <v>584</v>
      </c>
      <c r="L2311" t="s">
        <v>65</v>
      </c>
      <c r="M2311">
        <v>26</v>
      </c>
      <c r="N2311" t="s">
        <v>8886</v>
      </c>
      <c r="O2311" t="s">
        <v>8887</v>
      </c>
      <c r="P2311" t="s">
        <v>38</v>
      </c>
    </row>
    <row r="2312" spans="1:16" x14ac:dyDescent="0.55000000000000004">
      <c r="A2312">
        <v>490049</v>
      </c>
      <c r="B2312" t="s">
        <v>7422</v>
      </c>
      <c r="C2312">
        <v>2311</v>
      </c>
      <c r="D2312" t="s">
        <v>8888</v>
      </c>
      <c r="E2312" t="s">
        <v>8889</v>
      </c>
      <c r="F2312" t="s">
        <v>4149</v>
      </c>
      <c r="G2312" t="s">
        <v>582</v>
      </c>
      <c r="H2312" t="s">
        <v>93</v>
      </c>
      <c r="I2312" t="s">
        <v>946</v>
      </c>
      <c r="J2312" t="s">
        <v>781</v>
      </c>
      <c r="K2312" t="s">
        <v>584</v>
      </c>
      <c r="L2312" t="s">
        <v>65</v>
      </c>
      <c r="M2312">
        <v>26</v>
      </c>
      <c r="N2312" t="s">
        <v>6742</v>
      </c>
      <c r="O2312" t="s">
        <v>5300</v>
      </c>
      <c r="P2312" t="s">
        <v>38</v>
      </c>
    </row>
    <row r="2313" spans="1:16" x14ac:dyDescent="0.55000000000000004">
      <c r="A2313">
        <v>490049</v>
      </c>
      <c r="B2313" t="s">
        <v>7422</v>
      </c>
      <c r="C2313">
        <v>2312</v>
      </c>
      <c r="D2313" t="s">
        <v>8890</v>
      </c>
      <c r="E2313" t="s">
        <v>8891</v>
      </c>
      <c r="F2313" t="s">
        <v>8087</v>
      </c>
      <c r="G2313" t="s">
        <v>582</v>
      </c>
      <c r="H2313" t="s">
        <v>404</v>
      </c>
      <c r="I2313" t="s">
        <v>8892</v>
      </c>
      <c r="J2313" t="s">
        <v>781</v>
      </c>
      <c r="K2313" t="s">
        <v>584</v>
      </c>
      <c r="L2313" t="s">
        <v>404</v>
      </c>
      <c r="M2313">
        <v>16</v>
      </c>
      <c r="N2313" t="s">
        <v>192</v>
      </c>
      <c r="O2313" t="s">
        <v>6260</v>
      </c>
      <c r="P2313" t="s">
        <v>38</v>
      </c>
    </row>
    <row r="2314" spans="1:16" x14ac:dyDescent="0.55000000000000004">
      <c r="A2314">
        <v>490049</v>
      </c>
      <c r="B2314" t="s">
        <v>7422</v>
      </c>
      <c r="C2314">
        <v>2313</v>
      </c>
      <c r="D2314" t="s">
        <v>8893</v>
      </c>
      <c r="E2314" t="s">
        <v>8894</v>
      </c>
      <c r="F2314" t="s">
        <v>7628</v>
      </c>
      <c r="G2314" t="s">
        <v>582</v>
      </c>
      <c r="H2314" t="s">
        <v>100</v>
      </c>
      <c r="I2314" t="s">
        <v>8895</v>
      </c>
      <c r="J2314" t="s">
        <v>781</v>
      </c>
      <c r="K2314" t="s">
        <v>584</v>
      </c>
      <c r="L2314" t="s">
        <v>100</v>
      </c>
      <c r="M2314">
        <v>27</v>
      </c>
      <c r="N2314" t="s">
        <v>5378</v>
      </c>
      <c r="O2314" t="s">
        <v>89</v>
      </c>
      <c r="P2314" t="s">
        <v>38</v>
      </c>
    </row>
    <row r="2315" spans="1:16" x14ac:dyDescent="0.55000000000000004">
      <c r="A2315">
        <v>496998</v>
      </c>
      <c r="B2315" t="s">
        <v>5316</v>
      </c>
      <c r="C2315">
        <v>2314</v>
      </c>
      <c r="D2315" t="s">
        <v>8896</v>
      </c>
      <c r="E2315" t="s">
        <v>8897</v>
      </c>
      <c r="F2315" t="s">
        <v>8898</v>
      </c>
      <c r="G2315" t="s">
        <v>31</v>
      </c>
      <c r="H2315" t="s">
        <v>100</v>
      </c>
      <c r="I2315" t="s">
        <v>1718</v>
      </c>
      <c r="J2315" t="s">
        <v>6491</v>
      </c>
      <c r="K2315" t="s">
        <v>35</v>
      </c>
      <c r="L2315" t="s">
        <v>100</v>
      </c>
      <c r="M2315">
        <v>27</v>
      </c>
      <c r="N2315" t="s">
        <v>8899</v>
      </c>
      <c r="O2315" t="s">
        <v>3404</v>
      </c>
      <c r="P2315" t="s">
        <v>38</v>
      </c>
    </row>
    <row r="2316" spans="1:16" x14ac:dyDescent="0.55000000000000004">
      <c r="A2316">
        <v>496998</v>
      </c>
      <c r="B2316" t="s">
        <v>5316</v>
      </c>
      <c r="C2316">
        <v>2315</v>
      </c>
      <c r="D2316" t="s">
        <v>8900</v>
      </c>
      <c r="E2316" t="s">
        <v>8901</v>
      </c>
      <c r="F2316" t="s">
        <v>4844</v>
      </c>
      <c r="G2316" t="s">
        <v>216</v>
      </c>
      <c r="H2316" t="s">
        <v>100</v>
      </c>
      <c r="I2316" t="s">
        <v>210</v>
      </c>
      <c r="J2316" t="s">
        <v>5319</v>
      </c>
      <c r="K2316" t="s">
        <v>218</v>
      </c>
      <c r="L2316" t="s">
        <v>100</v>
      </c>
      <c r="M2316">
        <v>27</v>
      </c>
      <c r="N2316" t="s">
        <v>951</v>
      </c>
      <c r="O2316" t="s">
        <v>121</v>
      </c>
      <c r="P2316" t="s">
        <v>38</v>
      </c>
    </row>
    <row r="2317" spans="1:16" x14ac:dyDescent="0.55000000000000004">
      <c r="A2317">
        <v>496998</v>
      </c>
      <c r="B2317" t="s">
        <v>5316</v>
      </c>
      <c r="C2317">
        <v>2316</v>
      </c>
      <c r="D2317" t="s">
        <v>8902</v>
      </c>
      <c r="E2317" t="s">
        <v>8903</v>
      </c>
      <c r="F2317" t="s">
        <v>1197</v>
      </c>
      <c r="G2317" t="s">
        <v>582</v>
      </c>
      <c r="H2317" t="s">
        <v>93</v>
      </c>
      <c r="I2317" t="s">
        <v>4377</v>
      </c>
      <c r="J2317" t="s">
        <v>6491</v>
      </c>
      <c r="K2317" t="s">
        <v>584</v>
      </c>
      <c r="L2317" t="s">
        <v>93</v>
      </c>
      <c r="M2317">
        <v>28</v>
      </c>
      <c r="N2317" t="s">
        <v>8904</v>
      </c>
      <c r="O2317" t="s">
        <v>6645</v>
      </c>
      <c r="P2317" t="s">
        <v>38</v>
      </c>
    </row>
    <row r="2318" spans="1:16" x14ac:dyDescent="0.55000000000000004">
      <c r="A2318">
        <v>496998</v>
      </c>
      <c r="B2318" t="s">
        <v>5316</v>
      </c>
      <c r="C2318">
        <v>2317</v>
      </c>
      <c r="D2318" t="s">
        <v>8905</v>
      </c>
      <c r="E2318" t="s">
        <v>8906</v>
      </c>
      <c r="F2318" t="s">
        <v>2063</v>
      </c>
      <c r="G2318" t="s">
        <v>471</v>
      </c>
      <c r="H2318" t="s">
        <v>100</v>
      </c>
      <c r="I2318" t="s">
        <v>4905</v>
      </c>
      <c r="J2318" t="s">
        <v>139</v>
      </c>
      <c r="K2318" t="s">
        <v>473</v>
      </c>
      <c r="L2318" t="s">
        <v>100</v>
      </c>
      <c r="M2318">
        <v>27</v>
      </c>
      <c r="N2318" t="s">
        <v>2476</v>
      </c>
      <c r="O2318" t="s">
        <v>8907</v>
      </c>
      <c r="P2318" t="s">
        <v>38</v>
      </c>
    </row>
    <row r="2319" spans="1:16" x14ac:dyDescent="0.55000000000000004">
      <c r="A2319">
        <v>496998</v>
      </c>
      <c r="B2319" t="s">
        <v>5316</v>
      </c>
      <c r="C2319">
        <v>2318</v>
      </c>
      <c r="D2319" t="s">
        <v>8908</v>
      </c>
      <c r="E2319" t="s">
        <v>8909</v>
      </c>
      <c r="F2319" t="s">
        <v>4339</v>
      </c>
      <c r="G2319" t="s">
        <v>216</v>
      </c>
      <c r="H2319" t="s">
        <v>51</v>
      </c>
      <c r="I2319" t="s">
        <v>3857</v>
      </c>
      <c r="J2319" t="s">
        <v>139</v>
      </c>
      <c r="K2319" t="s">
        <v>584</v>
      </c>
      <c r="L2319" t="s">
        <v>51</v>
      </c>
      <c r="M2319">
        <v>29</v>
      </c>
      <c r="N2319" t="s">
        <v>817</v>
      </c>
      <c r="O2319" t="s">
        <v>4172</v>
      </c>
      <c r="P2319" t="s">
        <v>38</v>
      </c>
    </row>
    <row r="2320" spans="1:16" x14ac:dyDescent="0.55000000000000004">
      <c r="A2320">
        <v>491054</v>
      </c>
      <c r="B2320" t="s">
        <v>6809</v>
      </c>
      <c r="C2320">
        <v>2319</v>
      </c>
      <c r="D2320" t="s">
        <v>8910</v>
      </c>
      <c r="E2320" t="s">
        <v>8911</v>
      </c>
      <c r="F2320" t="s">
        <v>5158</v>
      </c>
      <c r="G2320" t="s">
        <v>471</v>
      </c>
      <c r="H2320" t="s">
        <v>108</v>
      </c>
      <c r="I2320" t="s">
        <v>8912</v>
      </c>
      <c r="J2320" t="s">
        <v>8913</v>
      </c>
      <c r="K2320" t="s">
        <v>473</v>
      </c>
      <c r="L2320" t="s">
        <v>45</v>
      </c>
      <c r="M2320">
        <v>25</v>
      </c>
      <c r="N2320" t="s">
        <v>8914</v>
      </c>
      <c r="O2320" t="s">
        <v>1245</v>
      </c>
      <c r="P2320" t="s">
        <v>38</v>
      </c>
    </row>
    <row r="2321" spans="1:16" x14ac:dyDescent="0.55000000000000004">
      <c r="A2321">
        <v>491054</v>
      </c>
      <c r="B2321" t="s">
        <v>6809</v>
      </c>
      <c r="C2321">
        <v>2320</v>
      </c>
      <c r="D2321" t="s">
        <v>8915</v>
      </c>
      <c r="E2321" t="s">
        <v>8916</v>
      </c>
      <c r="F2321" t="s">
        <v>8432</v>
      </c>
      <c r="G2321" t="s">
        <v>582</v>
      </c>
      <c r="H2321" t="s">
        <v>100</v>
      </c>
      <c r="I2321" t="s">
        <v>1757</v>
      </c>
      <c r="J2321" t="s">
        <v>1163</v>
      </c>
      <c r="K2321" t="s">
        <v>584</v>
      </c>
      <c r="L2321" t="s">
        <v>45</v>
      </c>
      <c r="M2321">
        <v>25</v>
      </c>
      <c r="N2321" t="s">
        <v>8917</v>
      </c>
      <c r="O2321" t="s">
        <v>1591</v>
      </c>
      <c r="P2321" t="s">
        <v>38</v>
      </c>
    </row>
    <row r="2322" spans="1:16" x14ac:dyDescent="0.55000000000000004">
      <c r="A2322">
        <v>490056</v>
      </c>
      <c r="B2322" t="s">
        <v>7480</v>
      </c>
      <c r="C2322">
        <v>2321</v>
      </c>
      <c r="D2322" t="s">
        <v>8918</v>
      </c>
      <c r="E2322" t="s">
        <v>8919</v>
      </c>
      <c r="F2322" t="s">
        <v>7221</v>
      </c>
      <c r="G2322" t="s">
        <v>471</v>
      </c>
      <c r="H2322" t="s">
        <v>100</v>
      </c>
      <c r="I2322" t="s">
        <v>956</v>
      </c>
      <c r="J2322" t="s">
        <v>781</v>
      </c>
      <c r="K2322" t="s">
        <v>473</v>
      </c>
      <c r="L2322" t="s">
        <v>51</v>
      </c>
      <c r="M2322">
        <v>29</v>
      </c>
      <c r="N2322" t="s">
        <v>8920</v>
      </c>
      <c r="O2322" t="s">
        <v>252</v>
      </c>
      <c r="P2322" t="s">
        <v>38</v>
      </c>
    </row>
    <row r="2323" spans="1:16" x14ac:dyDescent="0.55000000000000004">
      <c r="A2323">
        <v>490056</v>
      </c>
      <c r="B2323" t="s">
        <v>7480</v>
      </c>
      <c r="C2323">
        <v>2322</v>
      </c>
      <c r="D2323" t="s">
        <v>8921</v>
      </c>
      <c r="E2323" t="s">
        <v>8922</v>
      </c>
      <c r="F2323" t="s">
        <v>8923</v>
      </c>
      <c r="G2323" t="s">
        <v>216</v>
      </c>
      <c r="H2323" t="s">
        <v>158</v>
      </c>
      <c r="I2323" t="s">
        <v>8924</v>
      </c>
      <c r="J2323" t="s">
        <v>781</v>
      </c>
      <c r="K2323" t="s">
        <v>473</v>
      </c>
      <c r="L2323" t="s">
        <v>51</v>
      </c>
      <c r="M2323">
        <v>29</v>
      </c>
      <c r="N2323" t="s">
        <v>760</v>
      </c>
      <c r="O2323" t="s">
        <v>1362</v>
      </c>
      <c r="P2323" t="s">
        <v>38</v>
      </c>
    </row>
    <row r="2324" spans="1:16" x14ac:dyDescent="0.55000000000000004">
      <c r="A2324">
        <v>490056</v>
      </c>
      <c r="B2324" t="s">
        <v>7480</v>
      </c>
      <c r="C2324">
        <v>2323</v>
      </c>
      <c r="D2324" t="s">
        <v>8925</v>
      </c>
      <c r="E2324" t="s">
        <v>8926</v>
      </c>
      <c r="F2324" t="s">
        <v>2449</v>
      </c>
      <c r="G2324" t="s">
        <v>31</v>
      </c>
      <c r="H2324" t="s">
        <v>51</v>
      </c>
      <c r="I2324" t="s">
        <v>329</v>
      </c>
      <c r="J2324" t="s">
        <v>781</v>
      </c>
      <c r="K2324" t="s">
        <v>35</v>
      </c>
      <c r="L2324" t="s">
        <v>51</v>
      </c>
      <c r="M2324">
        <v>29</v>
      </c>
      <c r="N2324" t="s">
        <v>4570</v>
      </c>
      <c r="O2324" t="s">
        <v>61</v>
      </c>
      <c r="P2324" t="s">
        <v>38</v>
      </c>
    </row>
    <row r="2325" spans="1:16" x14ac:dyDescent="0.55000000000000004">
      <c r="A2325">
        <v>490056</v>
      </c>
      <c r="B2325" t="s">
        <v>7480</v>
      </c>
      <c r="C2325">
        <v>2324</v>
      </c>
      <c r="D2325" t="s">
        <v>8927</v>
      </c>
      <c r="E2325" t="s">
        <v>8928</v>
      </c>
      <c r="F2325" t="s">
        <v>3407</v>
      </c>
      <c r="G2325" t="s">
        <v>216</v>
      </c>
      <c r="H2325" t="s">
        <v>51</v>
      </c>
      <c r="I2325" t="s">
        <v>1359</v>
      </c>
      <c r="J2325" t="s">
        <v>781</v>
      </c>
      <c r="K2325" t="s">
        <v>218</v>
      </c>
      <c r="L2325" t="s">
        <v>51</v>
      </c>
      <c r="M2325">
        <v>29</v>
      </c>
      <c r="N2325" t="s">
        <v>8929</v>
      </c>
      <c r="O2325" t="s">
        <v>271</v>
      </c>
      <c r="P2325" t="s">
        <v>38</v>
      </c>
    </row>
    <row r="2326" spans="1:16" x14ac:dyDescent="0.55000000000000004">
      <c r="A2326">
        <v>490056</v>
      </c>
      <c r="B2326" t="s">
        <v>7480</v>
      </c>
      <c r="C2326">
        <v>2325</v>
      </c>
      <c r="D2326" t="s">
        <v>8930</v>
      </c>
      <c r="E2326" t="s">
        <v>8931</v>
      </c>
      <c r="F2326" t="s">
        <v>8308</v>
      </c>
      <c r="G2326" t="s">
        <v>582</v>
      </c>
      <c r="H2326" t="s">
        <v>51</v>
      </c>
      <c r="I2326" t="s">
        <v>52</v>
      </c>
      <c r="J2326" t="s">
        <v>781</v>
      </c>
      <c r="K2326" t="s">
        <v>584</v>
      </c>
      <c r="L2326" t="s">
        <v>51</v>
      </c>
      <c r="M2326">
        <v>29</v>
      </c>
      <c r="N2326" t="s">
        <v>192</v>
      </c>
      <c r="O2326" t="s">
        <v>440</v>
      </c>
      <c r="P2326" t="s">
        <v>38</v>
      </c>
    </row>
    <row r="2327" spans="1:16" x14ac:dyDescent="0.55000000000000004">
      <c r="A2327">
        <v>490056</v>
      </c>
      <c r="B2327" t="s">
        <v>7480</v>
      </c>
      <c r="C2327">
        <v>2326</v>
      </c>
      <c r="D2327" t="s">
        <v>8932</v>
      </c>
      <c r="E2327" t="s">
        <v>8933</v>
      </c>
      <c r="F2327" t="s">
        <v>8675</v>
      </c>
      <c r="G2327" t="s">
        <v>582</v>
      </c>
      <c r="H2327" t="s">
        <v>2563</v>
      </c>
      <c r="I2327" t="s">
        <v>4381</v>
      </c>
      <c r="J2327" t="s">
        <v>781</v>
      </c>
      <c r="K2327" t="s">
        <v>584</v>
      </c>
      <c r="L2327" t="s">
        <v>51</v>
      </c>
      <c r="M2327">
        <v>29</v>
      </c>
      <c r="N2327" t="s">
        <v>8934</v>
      </c>
      <c r="O2327" t="s">
        <v>5890</v>
      </c>
      <c r="P2327" t="s">
        <v>38</v>
      </c>
    </row>
    <row r="2328" spans="1:16" x14ac:dyDescent="0.55000000000000004">
      <c r="A2328">
        <v>490056</v>
      </c>
      <c r="B2328" t="s">
        <v>7480</v>
      </c>
      <c r="C2328">
        <v>2327</v>
      </c>
      <c r="D2328" t="s">
        <v>8935</v>
      </c>
      <c r="E2328" t="s">
        <v>8936</v>
      </c>
      <c r="F2328" t="s">
        <v>4298</v>
      </c>
      <c r="G2328" t="s">
        <v>582</v>
      </c>
      <c r="H2328" t="s">
        <v>51</v>
      </c>
      <c r="I2328" t="s">
        <v>52</v>
      </c>
      <c r="J2328" t="s">
        <v>781</v>
      </c>
      <c r="K2328" t="s">
        <v>584</v>
      </c>
      <c r="L2328" t="s">
        <v>51</v>
      </c>
      <c r="M2328">
        <v>29</v>
      </c>
      <c r="N2328" t="s">
        <v>8937</v>
      </c>
      <c r="O2328" t="s">
        <v>3511</v>
      </c>
      <c r="P2328" t="s">
        <v>38</v>
      </c>
    </row>
    <row r="2329" spans="1:16" x14ac:dyDescent="0.55000000000000004">
      <c r="A2329">
        <v>490056</v>
      </c>
      <c r="B2329" t="s">
        <v>7480</v>
      </c>
      <c r="C2329">
        <v>2328</v>
      </c>
      <c r="D2329" t="s">
        <v>8938</v>
      </c>
      <c r="E2329" t="s">
        <v>8939</v>
      </c>
      <c r="F2329" t="s">
        <v>7204</v>
      </c>
      <c r="G2329" t="s">
        <v>471</v>
      </c>
      <c r="H2329" t="s">
        <v>93</v>
      </c>
      <c r="I2329" t="s">
        <v>7654</v>
      </c>
      <c r="J2329" t="s">
        <v>781</v>
      </c>
      <c r="K2329" t="s">
        <v>473</v>
      </c>
      <c r="L2329" t="s">
        <v>51</v>
      </c>
      <c r="M2329">
        <v>29</v>
      </c>
      <c r="N2329" t="s">
        <v>2441</v>
      </c>
      <c r="O2329" t="s">
        <v>7153</v>
      </c>
      <c r="P2329" t="s">
        <v>38</v>
      </c>
    </row>
    <row r="2330" spans="1:16" x14ac:dyDescent="0.55000000000000004">
      <c r="A2330">
        <v>490056</v>
      </c>
      <c r="B2330" t="s">
        <v>7480</v>
      </c>
      <c r="C2330">
        <v>2329</v>
      </c>
      <c r="D2330" t="s">
        <v>8940</v>
      </c>
      <c r="E2330" t="s">
        <v>7278</v>
      </c>
      <c r="F2330" t="s">
        <v>8941</v>
      </c>
      <c r="G2330" t="s">
        <v>582</v>
      </c>
      <c r="H2330" t="s">
        <v>100</v>
      </c>
      <c r="I2330" t="s">
        <v>3250</v>
      </c>
      <c r="J2330" t="s">
        <v>781</v>
      </c>
      <c r="K2330" t="s">
        <v>584</v>
      </c>
      <c r="L2330" t="s">
        <v>100</v>
      </c>
      <c r="M2330">
        <v>27</v>
      </c>
      <c r="N2330" t="s">
        <v>522</v>
      </c>
      <c r="O2330" t="s">
        <v>1500</v>
      </c>
      <c r="P2330" t="s">
        <v>38</v>
      </c>
    </row>
    <row r="2331" spans="1:16" x14ac:dyDescent="0.55000000000000004">
      <c r="A2331">
        <v>490056</v>
      </c>
      <c r="B2331" t="s">
        <v>7480</v>
      </c>
      <c r="C2331">
        <v>2330</v>
      </c>
      <c r="D2331" t="s">
        <v>8942</v>
      </c>
      <c r="E2331" t="s">
        <v>8943</v>
      </c>
      <c r="F2331" t="s">
        <v>8404</v>
      </c>
      <c r="G2331" t="s">
        <v>582</v>
      </c>
      <c r="H2331" t="s">
        <v>93</v>
      </c>
      <c r="I2331" t="s">
        <v>5812</v>
      </c>
      <c r="J2331" t="s">
        <v>781</v>
      </c>
      <c r="K2331" t="s">
        <v>584</v>
      </c>
      <c r="L2331" t="s">
        <v>93</v>
      </c>
      <c r="M2331">
        <v>28</v>
      </c>
      <c r="N2331" t="s">
        <v>3581</v>
      </c>
      <c r="O2331" t="s">
        <v>807</v>
      </c>
      <c r="P2331" t="s">
        <v>38</v>
      </c>
    </row>
    <row r="2332" spans="1:16" x14ac:dyDescent="0.55000000000000004">
      <c r="A2332">
        <v>490056</v>
      </c>
      <c r="B2332" t="s">
        <v>7480</v>
      </c>
      <c r="C2332">
        <v>2331</v>
      </c>
      <c r="D2332" t="s">
        <v>8944</v>
      </c>
      <c r="E2332" t="s">
        <v>8945</v>
      </c>
      <c r="F2332" t="s">
        <v>8946</v>
      </c>
      <c r="G2332" t="s">
        <v>582</v>
      </c>
      <c r="H2332" t="s">
        <v>100</v>
      </c>
      <c r="I2332" t="s">
        <v>8784</v>
      </c>
      <c r="J2332" t="s">
        <v>781</v>
      </c>
      <c r="K2332" t="s">
        <v>584</v>
      </c>
      <c r="L2332" t="s">
        <v>51</v>
      </c>
      <c r="M2332">
        <v>29</v>
      </c>
      <c r="N2332" t="s">
        <v>8947</v>
      </c>
      <c r="O2332" t="s">
        <v>1924</v>
      </c>
      <c r="P2332" t="s">
        <v>38</v>
      </c>
    </row>
    <row r="2333" spans="1:16" x14ac:dyDescent="0.55000000000000004">
      <c r="A2333">
        <v>490056</v>
      </c>
      <c r="B2333" t="s">
        <v>7480</v>
      </c>
      <c r="C2333">
        <v>2332</v>
      </c>
      <c r="D2333" t="s">
        <v>8948</v>
      </c>
      <c r="E2333" t="s">
        <v>8949</v>
      </c>
      <c r="F2333" t="s">
        <v>2755</v>
      </c>
      <c r="G2333" t="s">
        <v>471</v>
      </c>
      <c r="H2333" t="s">
        <v>100</v>
      </c>
      <c r="I2333" t="s">
        <v>8784</v>
      </c>
      <c r="J2333" t="s">
        <v>781</v>
      </c>
      <c r="K2333" t="s">
        <v>584</v>
      </c>
      <c r="L2333" t="s">
        <v>51</v>
      </c>
      <c r="M2333">
        <v>29</v>
      </c>
      <c r="N2333" t="s">
        <v>7025</v>
      </c>
      <c r="O2333" t="s">
        <v>371</v>
      </c>
      <c r="P2333" t="s">
        <v>38</v>
      </c>
    </row>
    <row r="2334" spans="1:16" x14ac:dyDescent="0.55000000000000004">
      <c r="A2334">
        <v>490056</v>
      </c>
      <c r="B2334" t="s">
        <v>7480</v>
      </c>
      <c r="C2334">
        <v>2333</v>
      </c>
      <c r="D2334" t="s">
        <v>8950</v>
      </c>
      <c r="E2334" t="s">
        <v>8951</v>
      </c>
      <c r="F2334" t="s">
        <v>8952</v>
      </c>
      <c r="G2334" t="s">
        <v>471</v>
      </c>
      <c r="H2334" t="s">
        <v>100</v>
      </c>
      <c r="I2334" t="s">
        <v>8752</v>
      </c>
      <c r="J2334" t="s">
        <v>781</v>
      </c>
      <c r="K2334" t="s">
        <v>473</v>
      </c>
      <c r="L2334" t="s">
        <v>51</v>
      </c>
      <c r="M2334">
        <v>29</v>
      </c>
      <c r="N2334" t="s">
        <v>8953</v>
      </c>
      <c r="O2334" t="s">
        <v>1001</v>
      </c>
      <c r="P2334" t="s">
        <v>38</v>
      </c>
    </row>
    <row r="2335" spans="1:16" x14ac:dyDescent="0.55000000000000004">
      <c r="A2335">
        <v>492217</v>
      </c>
      <c r="B2335" t="s">
        <v>6150</v>
      </c>
      <c r="C2335">
        <v>2334</v>
      </c>
      <c r="D2335" t="s">
        <v>8954</v>
      </c>
      <c r="E2335" t="s">
        <v>8955</v>
      </c>
      <c r="F2335" t="s">
        <v>8956</v>
      </c>
      <c r="G2335" t="s">
        <v>582</v>
      </c>
      <c r="H2335" t="s">
        <v>100</v>
      </c>
      <c r="I2335" t="s">
        <v>1267</v>
      </c>
      <c r="J2335" t="s">
        <v>4652</v>
      </c>
      <c r="K2335" t="s">
        <v>584</v>
      </c>
      <c r="L2335" t="s">
        <v>100</v>
      </c>
      <c r="M2335">
        <v>27</v>
      </c>
      <c r="N2335" t="s">
        <v>8957</v>
      </c>
      <c r="O2335" t="s">
        <v>8958</v>
      </c>
      <c r="P2335" t="s">
        <v>38</v>
      </c>
    </row>
    <row r="2336" spans="1:16" x14ac:dyDescent="0.55000000000000004">
      <c r="A2336">
        <v>492217</v>
      </c>
      <c r="B2336" t="s">
        <v>6150</v>
      </c>
      <c r="C2336">
        <v>2335</v>
      </c>
      <c r="D2336" t="s">
        <v>8959</v>
      </c>
      <c r="E2336" t="s">
        <v>8960</v>
      </c>
      <c r="F2336" t="s">
        <v>1698</v>
      </c>
      <c r="G2336" t="s">
        <v>582</v>
      </c>
      <c r="H2336" t="s">
        <v>93</v>
      </c>
      <c r="I2336" t="s">
        <v>6133</v>
      </c>
      <c r="J2336" t="s">
        <v>715</v>
      </c>
      <c r="K2336" t="s">
        <v>584</v>
      </c>
      <c r="L2336" t="s">
        <v>100</v>
      </c>
      <c r="M2336">
        <v>27</v>
      </c>
      <c r="N2336" t="s">
        <v>901</v>
      </c>
      <c r="O2336" t="s">
        <v>1245</v>
      </c>
      <c r="P2336" t="s">
        <v>38</v>
      </c>
    </row>
    <row r="2337" spans="1:16" x14ac:dyDescent="0.55000000000000004">
      <c r="A2337">
        <v>492189</v>
      </c>
      <c r="B2337" t="s">
        <v>7142</v>
      </c>
      <c r="C2337">
        <v>2336</v>
      </c>
      <c r="D2337" t="s">
        <v>8961</v>
      </c>
      <c r="E2337" t="s">
        <v>8962</v>
      </c>
      <c r="F2337" t="s">
        <v>5251</v>
      </c>
      <c r="G2337" t="s">
        <v>582</v>
      </c>
      <c r="H2337" t="s">
        <v>249</v>
      </c>
      <c r="I2337" t="s">
        <v>8963</v>
      </c>
      <c r="J2337" t="s">
        <v>81</v>
      </c>
      <c r="K2337" t="s">
        <v>584</v>
      </c>
      <c r="L2337" t="s">
        <v>249</v>
      </c>
      <c r="M2337">
        <v>33</v>
      </c>
      <c r="N2337" t="s">
        <v>8964</v>
      </c>
      <c r="O2337" t="s">
        <v>8965</v>
      </c>
      <c r="P2337" t="s">
        <v>38</v>
      </c>
    </row>
    <row r="2338" spans="1:16" x14ac:dyDescent="0.55000000000000004">
      <c r="A2338">
        <v>492189</v>
      </c>
      <c r="B2338" t="s">
        <v>7142</v>
      </c>
      <c r="C2338">
        <v>2337</v>
      </c>
      <c r="D2338" t="s">
        <v>8966</v>
      </c>
      <c r="E2338" t="s">
        <v>8967</v>
      </c>
      <c r="F2338" t="s">
        <v>3879</v>
      </c>
      <c r="G2338" t="s">
        <v>582</v>
      </c>
      <c r="H2338" t="s">
        <v>2563</v>
      </c>
      <c r="I2338" t="s">
        <v>3523</v>
      </c>
      <c r="J2338" t="s">
        <v>191</v>
      </c>
      <c r="K2338" t="s">
        <v>584</v>
      </c>
      <c r="L2338" t="s">
        <v>2563</v>
      </c>
      <c r="M2338">
        <v>36</v>
      </c>
      <c r="N2338" t="s">
        <v>3137</v>
      </c>
      <c r="O2338" t="s">
        <v>1110</v>
      </c>
      <c r="P2338" t="s">
        <v>38</v>
      </c>
    </row>
    <row r="2339" spans="1:16" x14ac:dyDescent="0.55000000000000004">
      <c r="A2339">
        <v>492189</v>
      </c>
      <c r="B2339" t="s">
        <v>7142</v>
      </c>
      <c r="C2339">
        <v>2338</v>
      </c>
      <c r="D2339" t="s">
        <v>8968</v>
      </c>
      <c r="E2339" t="s">
        <v>8969</v>
      </c>
      <c r="F2339" t="s">
        <v>7877</v>
      </c>
      <c r="G2339" t="s">
        <v>582</v>
      </c>
      <c r="H2339" t="s">
        <v>65</v>
      </c>
      <c r="I2339" t="s">
        <v>66</v>
      </c>
      <c r="J2339" t="s">
        <v>4676</v>
      </c>
      <c r="K2339" t="s">
        <v>584</v>
      </c>
      <c r="L2339" t="s">
        <v>65</v>
      </c>
      <c r="M2339">
        <v>26</v>
      </c>
      <c r="N2339" t="s">
        <v>2141</v>
      </c>
      <c r="O2339" t="s">
        <v>8970</v>
      </c>
      <c r="P2339" t="s">
        <v>38</v>
      </c>
    </row>
    <row r="2340" spans="1:16" x14ac:dyDescent="0.55000000000000004">
      <c r="A2340">
        <v>492189</v>
      </c>
      <c r="B2340" t="s">
        <v>7142</v>
      </c>
      <c r="C2340">
        <v>2339</v>
      </c>
      <c r="D2340" t="s">
        <v>8971</v>
      </c>
      <c r="E2340" t="s">
        <v>8972</v>
      </c>
      <c r="F2340" t="s">
        <v>2395</v>
      </c>
      <c r="G2340" t="s">
        <v>582</v>
      </c>
      <c r="H2340" t="s">
        <v>1229</v>
      </c>
      <c r="I2340" t="s">
        <v>1483</v>
      </c>
      <c r="J2340" t="s">
        <v>4676</v>
      </c>
      <c r="K2340" t="s">
        <v>584</v>
      </c>
      <c r="L2340" t="s">
        <v>1229</v>
      </c>
      <c r="M2340">
        <v>30</v>
      </c>
      <c r="N2340" t="s">
        <v>3048</v>
      </c>
      <c r="O2340" t="s">
        <v>8973</v>
      </c>
      <c r="P2340" t="s">
        <v>38</v>
      </c>
    </row>
    <row r="2341" spans="1:16" x14ac:dyDescent="0.55000000000000004">
      <c r="A2341">
        <v>492208</v>
      </c>
      <c r="B2341" t="s">
        <v>4918</v>
      </c>
      <c r="C2341">
        <v>2340</v>
      </c>
      <c r="D2341" t="s">
        <v>8974</v>
      </c>
      <c r="E2341" t="s">
        <v>8975</v>
      </c>
      <c r="F2341" t="s">
        <v>64</v>
      </c>
      <c r="G2341" t="s">
        <v>31</v>
      </c>
      <c r="H2341" t="s">
        <v>93</v>
      </c>
      <c r="I2341" t="s">
        <v>2272</v>
      </c>
      <c r="J2341" t="s">
        <v>1163</v>
      </c>
      <c r="K2341" t="s">
        <v>35</v>
      </c>
      <c r="L2341" t="s">
        <v>93</v>
      </c>
      <c r="M2341">
        <v>28</v>
      </c>
      <c r="N2341" t="s">
        <v>3611</v>
      </c>
      <c r="O2341" t="s">
        <v>967</v>
      </c>
      <c r="P2341" t="s">
        <v>38</v>
      </c>
    </row>
    <row r="2342" spans="1:16" x14ac:dyDescent="0.55000000000000004">
      <c r="A2342">
        <v>492208</v>
      </c>
      <c r="B2342" t="s">
        <v>4918</v>
      </c>
      <c r="C2342">
        <v>2341</v>
      </c>
      <c r="D2342" t="s">
        <v>8976</v>
      </c>
      <c r="E2342" t="s">
        <v>8977</v>
      </c>
      <c r="F2342" t="s">
        <v>8978</v>
      </c>
      <c r="G2342" t="s">
        <v>582</v>
      </c>
      <c r="H2342" t="s">
        <v>93</v>
      </c>
      <c r="I2342" t="s">
        <v>6373</v>
      </c>
      <c r="J2342" t="s">
        <v>1163</v>
      </c>
      <c r="K2342" t="s">
        <v>584</v>
      </c>
      <c r="L2342" t="s">
        <v>93</v>
      </c>
      <c r="M2342">
        <v>28</v>
      </c>
      <c r="N2342" t="s">
        <v>2174</v>
      </c>
      <c r="O2342" t="s">
        <v>3448</v>
      </c>
      <c r="P2342" t="s">
        <v>38</v>
      </c>
    </row>
    <row r="2343" spans="1:16" x14ac:dyDescent="0.55000000000000004">
      <c r="A2343">
        <v>492200</v>
      </c>
      <c r="B2343" t="s">
        <v>27</v>
      </c>
      <c r="C2343">
        <v>2342</v>
      </c>
      <c r="D2343" t="s">
        <v>8979</v>
      </c>
      <c r="E2343" t="s">
        <v>8980</v>
      </c>
      <c r="F2343" t="s">
        <v>5251</v>
      </c>
      <c r="G2343" t="s">
        <v>582</v>
      </c>
      <c r="H2343" t="s">
        <v>45</v>
      </c>
      <c r="I2343" t="s">
        <v>737</v>
      </c>
      <c r="J2343" t="s">
        <v>81</v>
      </c>
      <c r="K2343" t="s">
        <v>584</v>
      </c>
      <c r="L2343" t="s">
        <v>45</v>
      </c>
      <c r="M2343">
        <v>25</v>
      </c>
      <c r="N2343" t="s">
        <v>2973</v>
      </c>
      <c r="O2343" t="s">
        <v>2060</v>
      </c>
      <c r="P2343" t="s">
        <v>38</v>
      </c>
    </row>
    <row r="2344" spans="1:16" x14ac:dyDescent="0.55000000000000004">
      <c r="A2344">
        <v>492413</v>
      </c>
      <c r="B2344" t="s">
        <v>4234</v>
      </c>
      <c r="C2344">
        <v>2343</v>
      </c>
      <c r="D2344" t="s">
        <v>8981</v>
      </c>
      <c r="E2344" t="s">
        <v>8982</v>
      </c>
      <c r="F2344" t="s">
        <v>2411</v>
      </c>
      <c r="G2344" t="s">
        <v>582</v>
      </c>
      <c r="H2344" t="s">
        <v>93</v>
      </c>
      <c r="I2344" t="s">
        <v>8983</v>
      </c>
      <c r="J2344" t="s">
        <v>4238</v>
      </c>
      <c r="K2344" t="s">
        <v>584</v>
      </c>
      <c r="L2344" t="s">
        <v>93</v>
      </c>
      <c r="M2344">
        <v>28</v>
      </c>
      <c r="N2344" t="s">
        <v>951</v>
      </c>
      <c r="O2344" t="s">
        <v>76</v>
      </c>
      <c r="P2344" t="s">
        <v>38</v>
      </c>
    </row>
    <row r="2345" spans="1:16" x14ac:dyDescent="0.55000000000000004">
      <c r="A2345">
        <v>492186</v>
      </c>
      <c r="B2345" t="s">
        <v>6484</v>
      </c>
      <c r="C2345">
        <v>2344</v>
      </c>
      <c r="D2345" t="s">
        <v>8984</v>
      </c>
      <c r="E2345" t="s">
        <v>8985</v>
      </c>
      <c r="F2345" t="s">
        <v>649</v>
      </c>
      <c r="G2345" t="s">
        <v>582</v>
      </c>
      <c r="H2345" t="s">
        <v>45</v>
      </c>
      <c r="I2345" t="s">
        <v>8669</v>
      </c>
      <c r="J2345" t="s">
        <v>715</v>
      </c>
      <c r="K2345" t="s">
        <v>584</v>
      </c>
      <c r="L2345" t="s">
        <v>45</v>
      </c>
      <c r="M2345">
        <v>25</v>
      </c>
      <c r="N2345" t="s">
        <v>8986</v>
      </c>
      <c r="O2345" t="s">
        <v>76</v>
      </c>
      <c r="P2345" t="s">
        <v>38</v>
      </c>
    </row>
    <row r="2346" spans="1:16" x14ac:dyDescent="0.55000000000000004">
      <c r="A2346">
        <v>490047</v>
      </c>
      <c r="B2346" t="s">
        <v>6825</v>
      </c>
      <c r="C2346">
        <v>2345</v>
      </c>
      <c r="D2346" t="s">
        <v>8987</v>
      </c>
      <c r="E2346" t="s">
        <v>8988</v>
      </c>
      <c r="F2346" t="s">
        <v>695</v>
      </c>
      <c r="G2346" t="s">
        <v>582</v>
      </c>
      <c r="H2346" t="s">
        <v>65</v>
      </c>
      <c r="I2346" t="s">
        <v>3713</v>
      </c>
      <c r="J2346" t="s">
        <v>81</v>
      </c>
      <c r="K2346" t="s">
        <v>584</v>
      </c>
      <c r="L2346" t="s">
        <v>45</v>
      </c>
      <c r="M2346">
        <v>25</v>
      </c>
      <c r="N2346" t="s">
        <v>4813</v>
      </c>
      <c r="O2346" t="s">
        <v>325</v>
      </c>
      <c r="P2346" t="s">
        <v>38</v>
      </c>
    </row>
    <row r="2347" spans="1:16" x14ac:dyDescent="0.55000000000000004">
      <c r="A2347">
        <v>490047</v>
      </c>
      <c r="B2347" t="s">
        <v>6825</v>
      </c>
      <c r="C2347">
        <v>2346</v>
      </c>
      <c r="D2347" t="s">
        <v>8989</v>
      </c>
      <c r="E2347" t="s">
        <v>8990</v>
      </c>
      <c r="F2347" t="s">
        <v>7796</v>
      </c>
      <c r="G2347" t="s">
        <v>582</v>
      </c>
      <c r="H2347" t="s">
        <v>1066</v>
      </c>
      <c r="I2347" t="s">
        <v>8991</v>
      </c>
      <c r="J2347" t="s">
        <v>6840</v>
      </c>
      <c r="K2347" t="s">
        <v>584</v>
      </c>
      <c r="L2347" t="s">
        <v>45</v>
      </c>
      <c r="M2347">
        <v>25</v>
      </c>
      <c r="N2347" t="s">
        <v>1804</v>
      </c>
      <c r="O2347" t="s">
        <v>1896</v>
      </c>
      <c r="P2347" t="s">
        <v>38</v>
      </c>
    </row>
    <row r="2348" spans="1:16" x14ac:dyDescent="0.55000000000000004">
      <c r="A2348">
        <v>490047</v>
      </c>
      <c r="B2348" t="s">
        <v>6825</v>
      </c>
      <c r="C2348">
        <v>2347</v>
      </c>
      <c r="D2348" t="s">
        <v>8992</v>
      </c>
      <c r="E2348" t="s">
        <v>8993</v>
      </c>
      <c r="F2348" t="s">
        <v>6010</v>
      </c>
      <c r="G2348" t="s">
        <v>471</v>
      </c>
      <c r="H2348" t="s">
        <v>6207</v>
      </c>
      <c r="I2348" t="s">
        <v>8665</v>
      </c>
      <c r="J2348" t="s">
        <v>6840</v>
      </c>
      <c r="K2348" t="s">
        <v>584</v>
      </c>
      <c r="L2348" t="s">
        <v>45</v>
      </c>
      <c r="M2348">
        <v>25</v>
      </c>
      <c r="N2348" t="s">
        <v>8994</v>
      </c>
      <c r="O2348" t="s">
        <v>258</v>
      </c>
      <c r="P2348" t="s">
        <v>38</v>
      </c>
    </row>
    <row r="2349" spans="1:16" x14ac:dyDescent="0.55000000000000004">
      <c r="A2349">
        <v>490047</v>
      </c>
      <c r="B2349" t="s">
        <v>6825</v>
      </c>
      <c r="C2349">
        <v>2348</v>
      </c>
      <c r="D2349" t="s">
        <v>8995</v>
      </c>
      <c r="E2349" t="s">
        <v>8996</v>
      </c>
      <c r="F2349" t="s">
        <v>8997</v>
      </c>
      <c r="G2349" t="s">
        <v>471</v>
      </c>
      <c r="H2349" t="s">
        <v>249</v>
      </c>
      <c r="I2349" t="s">
        <v>8998</v>
      </c>
      <c r="J2349" t="s">
        <v>81</v>
      </c>
      <c r="K2349" t="s">
        <v>584</v>
      </c>
      <c r="L2349" t="s">
        <v>45</v>
      </c>
      <c r="M2349">
        <v>25</v>
      </c>
      <c r="N2349" t="s">
        <v>5363</v>
      </c>
      <c r="O2349" t="s">
        <v>906</v>
      </c>
      <c r="P2349" t="s">
        <v>38</v>
      </c>
    </row>
    <row r="2350" spans="1:16" x14ac:dyDescent="0.55000000000000004">
      <c r="A2350">
        <v>490047</v>
      </c>
      <c r="B2350" t="s">
        <v>6825</v>
      </c>
      <c r="C2350">
        <v>2349</v>
      </c>
      <c r="D2350" t="s">
        <v>8999</v>
      </c>
      <c r="E2350" t="s">
        <v>9000</v>
      </c>
      <c r="F2350" t="s">
        <v>630</v>
      </c>
      <c r="G2350" t="s">
        <v>582</v>
      </c>
      <c r="H2350" t="s">
        <v>93</v>
      </c>
      <c r="I2350" t="s">
        <v>1326</v>
      </c>
      <c r="J2350" t="s">
        <v>781</v>
      </c>
      <c r="K2350" t="s">
        <v>584</v>
      </c>
      <c r="L2350" t="s">
        <v>45</v>
      </c>
      <c r="M2350">
        <v>25</v>
      </c>
      <c r="N2350" t="s">
        <v>4056</v>
      </c>
      <c r="O2350" t="s">
        <v>1210</v>
      </c>
      <c r="P2350" t="s">
        <v>38</v>
      </c>
    </row>
    <row r="2351" spans="1:16" x14ac:dyDescent="0.55000000000000004">
      <c r="A2351">
        <v>490050</v>
      </c>
      <c r="B2351" t="s">
        <v>7388</v>
      </c>
      <c r="C2351">
        <v>2350</v>
      </c>
      <c r="D2351" t="s">
        <v>9001</v>
      </c>
      <c r="E2351" t="s">
        <v>9002</v>
      </c>
      <c r="F2351" t="s">
        <v>4799</v>
      </c>
      <c r="G2351" t="s">
        <v>582</v>
      </c>
      <c r="H2351" t="s">
        <v>65</v>
      </c>
      <c r="I2351" t="s">
        <v>7119</v>
      </c>
      <c r="J2351" t="s">
        <v>7392</v>
      </c>
      <c r="K2351" t="s">
        <v>584</v>
      </c>
      <c r="L2351" t="s">
        <v>65</v>
      </c>
      <c r="M2351">
        <v>26</v>
      </c>
      <c r="N2351" t="s">
        <v>2881</v>
      </c>
      <c r="O2351" t="s">
        <v>942</v>
      </c>
      <c r="P2351" t="s">
        <v>38</v>
      </c>
    </row>
    <row r="2352" spans="1:16" x14ac:dyDescent="0.55000000000000004">
      <c r="A2352">
        <v>490050</v>
      </c>
      <c r="B2352" t="s">
        <v>7388</v>
      </c>
      <c r="C2352">
        <v>2351</v>
      </c>
      <c r="D2352" t="s">
        <v>9003</v>
      </c>
      <c r="E2352" t="s">
        <v>9004</v>
      </c>
      <c r="F2352" t="s">
        <v>1021</v>
      </c>
      <c r="G2352" t="s">
        <v>471</v>
      </c>
      <c r="H2352" t="s">
        <v>93</v>
      </c>
      <c r="I2352" t="s">
        <v>5895</v>
      </c>
      <c r="J2352" t="s">
        <v>7392</v>
      </c>
      <c r="K2352" t="s">
        <v>584</v>
      </c>
      <c r="L2352" t="s">
        <v>65</v>
      </c>
      <c r="M2352">
        <v>26</v>
      </c>
      <c r="N2352" t="s">
        <v>4258</v>
      </c>
      <c r="O2352" t="s">
        <v>3434</v>
      </c>
      <c r="P2352" t="s">
        <v>38</v>
      </c>
    </row>
    <row r="2353" spans="1:16" x14ac:dyDescent="0.55000000000000004">
      <c r="A2353">
        <v>490050</v>
      </c>
      <c r="B2353" t="s">
        <v>7388</v>
      </c>
      <c r="C2353">
        <v>2352</v>
      </c>
      <c r="D2353" t="s">
        <v>9005</v>
      </c>
      <c r="E2353" t="s">
        <v>9006</v>
      </c>
      <c r="F2353" t="s">
        <v>3132</v>
      </c>
      <c r="G2353" t="s">
        <v>471</v>
      </c>
      <c r="H2353" t="s">
        <v>42</v>
      </c>
      <c r="I2353" t="s">
        <v>9007</v>
      </c>
      <c r="J2353" t="s">
        <v>7392</v>
      </c>
      <c r="K2353" t="s">
        <v>584</v>
      </c>
      <c r="L2353" t="s">
        <v>65</v>
      </c>
      <c r="M2353">
        <v>26</v>
      </c>
      <c r="N2353" t="s">
        <v>542</v>
      </c>
      <c r="O2353" t="s">
        <v>5278</v>
      </c>
      <c r="P2353" t="s">
        <v>38</v>
      </c>
    </row>
    <row r="2354" spans="1:16" x14ac:dyDescent="0.55000000000000004">
      <c r="A2354">
        <v>490050</v>
      </c>
      <c r="B2354" t="s">
        <v>7388</v>
      </c>
      <c r="C2354">
        <v>2353</v>
      </c>
      <c r="D2354" t="s">
        <v>9008</v>
      </c>
      <c r="E2354" t="s">
        <v>9009</v>
      </c>
      <c r="F2354" t="s">
        <v>5220</v>
      </c>
      <c r="G2354" t="s">
        <v>582</v>
      </c>
      <c r="H2354" t="s">
        <v>65</v>
      </c>
      <c r="I2354" t="s">
        <v>551</v>
      </c>
      <c r="J2354" t="s">
        <v>7392</v>
      </c>
      <c r="K2354" t="s">
        <v>584</v>
      </c>
      <c r="L2354" t="s">
        <v>65</v>
      </c>
      <c r="M2354">
        <v>26</v>
      </c>
      <c r="N2354" t="s">
        <v>8319</v>
      </c>
      <c r="O2354" t="s">
        <v>598</v>
      </c>
      <c r="P2354" t="s">
        <v>38</v>
      </c>
    </row>
    <row r="2355" spans="1:16" x14ac:dyDescent="0.55000000000000004">
      <c r="A2355">
        <v>490050</v>
      </c>
      <c r="B2355" t="s">
        <v>7388</v>
      </c>
      <c r="C2355">
        <v>2354</v>
      </c>
      <c r="D2355" t="s">
        <v>9010</v>
      </c>
      <c r="E2355" t="s">
        <v>9011</v>
      </c>
      <c r="F2355" t="s">
        <v>8466</v>
      </c>
      <c r="G2355" t="s">
        <v>582</v>
      </c>
      <c r="H2355" t="s">
        <v>51</v>
      </c>
      <c r="I2355" t="s">
        <v>3153</v>
      </c>
      <c r="J2355" t="s">
        <v>7392</v>
      </c>
      <c r="K2355" t="s">
        <v>584</v>
      </c>
      <c r="L2355" t="s">
        <v>51</v>
      </c>
      <c r="M2355">
        <v>29</v>
      </c>
      <c r="N2355" t="s">
        <v>9012</v>
      </c>
      <c r="O2355" t="s">
        <v>206</v>
      </c>
      <c r="P2355" t="s">
        <v>38</v>
      </c>
    </row>
    <row r="2356" spans="1:16" x14ac:dyDescent="0.55000000000000004">
      <c r="A2356">
        <v>490051</v>
      </c>
      <c r="B2356" t="s">
        <v>5711</v>
      </c>
      <c r="C2356">
        <v>2355</v>
      </c>
      <c r="D2356" t="s">
        <v>9013</v>
      </c>
      <c r="E2356" t="s">
        <v>9014</v>
      </c>
      <c r="F2356" t="s">
        <v>4380</v>
      </c>
      <c r="G2356" t="s">
        <v>471</v>
      </c>
      <c r="H2356" t="s">
        <v>3244</v>
      </c>
      <c r="I2356" t="s">
        <v>3245</v>
      </c>
      <c r="J2356" t="s">
        <v>1163</v>
      </c>
      <c r="K2356" t="s">
        <v>584</v>
      </c>
      <c r="L2356" t="s">
        <v>3244</v>
      </c>
      <c r="M2356" t="s">
        <v>3246</v>
      </c>
      <c r="N2356" t="s">
        <v>9015</v>
      </c>
      <c r="O2356" t="s">
        <v>9016</v>
      </c>
      <c r="P2356" t="s">
        <v>38</v>
      </c>
    </row>
    <row r="2357" spans="1:16" x14ac:dyDescent="0.55000000000000004">
      <c r="A2357">
        <v>490051</v>
      </c>
      <c r="B2357" t="s">
        <v>5711</v>
      </c>
      <c r="C2357">
        <v>2356</v>
      </c>
      <c r="D2357" t="s">
        <v>9017</v>
      </c>
      <c r="E2357" t="s">
        <v>9018</v>
      </c>
      <c r="F2357" t="s">
        <v>5158</v>
      </c>
      <c r="G2357" t="s">
        <v>471</v>
      </c>
      <c r="H2357" t="s">
        <v>45</v>
      </c>
      <c r="I2357" t="s">
        <v>3072</v>
      </c>
      <c r="J2357" t="s">
        <v>5760</v>
      </c>
      <c r="K2357" t="s">
        <v>473</v>
      </c>
      <c r="L2357" t="s">
        <v>100</v>
      </c>
      <c r="M2357">
        <v>27</v>
      </c>
      <c r="N2357" t="s">
        <v>4049</v>
      </c>
      <c r="O2357" t="s">
        <v>1838</v>
      </c>
      <c r="P2357" t="s">
        <v>38</v>
      </c>
    </row>
    <row r="2358" spans="1:16" x14ac:dyDescent="0.55000000000000004">
      <c r="A2358">
        <v>490051</v>
      </c>
      <c r="B2358" t="s">
        <v>5711</v>
      </c>
      <c r="C2358">
        <v>2357</v>
      </c>
      <c r="D2358" t="s">
        <v>9019</v>
      </c>
      <c r="E2358" t="s">
        <v>9020</v>
      </c>
      <c r="F2358" t="s">
        <v>9021</v>
      </c>
      <c r="G2358" t="s">
        <v>582</v>
      </c>
      <c r="H2358" t="s">
        <v>72</v>
      </c>
      <c r="I2358" t="s">
        <v>9022</v>
      </c>
      <c r="J2358" t="s">
        <v>81</v>
      </c>
      <c r="K2358" t="s">
        <v>584</v>
      </c>
      <c r="L2358" t="s">
        <v>72</v>
      </c>
      <c r="M2358">
        <v>37</v>
      </c>
      <c r="N2358" t="s">
        <v>9023</v>
      </c>
      <c r="O2358" t="s">
        <v>76</v>
      </c>
      <c r="P2358" t="s">
        <v>38</v>
      </c>
    </row>
    <row r="2359" spans="1:16" x14ac:dyDescent="0.55000000000000004">
      <c r="A2359">
        <v>490051</v>
      </c>
      <c r="B2359" t="s">
        <v>5711</v>
      </c>
      <c r="C2359">
        <v>2358</v>
      </c>
      <c r="D2359" t="s">
        <v>9024</v>
      </c>
      <c r="E2359" t="s">
        <v>9025</v>
      </c>
      <c r="F2359" t="s">
        <v>2129</v>
      </c>
      <c r="G2359" t="s">
        <v>471</v>
      </c>
      <c r="H2359" t="s">
        <v>100</v>
      </c>
      <c r="I2359" t="s">
        <v>449</v>
      </c>
      <c r="J2359" t="s">
        <v>3337</v>
      </c>
      <c r="K2359" t="s">
        <v>584</v>
      </c>
      <c r="L2359" t="s">
        <v>100</v>
      </c>
      <c r="M2359">
        <v>27</v>
      </c>
      <c r="N2359" t="s">
        <v>6419</v>
      </c>
      <c r="O2359" t="s">
        <v>1001</v>
      </c>
      <c r="P2359" t="s">
        <v>38</v>
      </c>
    </row>
    <row r="2360" spans="1:16" x14ac:dyDescent="0.55000000000000004">
      <c r="A2360">
        <v>490051</v>
      </c>
      <c r="B2360" t="s">
        <v>5711</v>
      </c>
      <c r="C2360">
        <v>2359</v>
      </c>
      <c r="D2360" t="s">
        <v>9026</v>
      </c>
      <c r="E2360" t="s">
        <v>9027</v>
      </c>
      <c r="F2360" t="s">
        <v>2033</v>
      </c>
      <c r="G2360" t="s">
        <v>471</v>
      </c>
      <c r="H2360" t="s">
        <v>72</v>
      </c>
      <c r="I2360" t="s">
        <v>3270</v>
      </c>
      <c r="J2360" t="s">
        <v>3337</v>
      </c>
      <c r="K2360" t="s">
        <v>584</v>
      </c>
      <c r="L2360" t="s">
        <v>72</v>
      </c>
      <c r="M2360">
        <v>37</v>
      </c>
      <c r="N2360" t="s">
        <v>244</v>
      </c>
      <c r="O2360" t="s">
        <v>858</v>
      </c>
      <c r="P2360" t="s">
        <v>38</v>
      </c>
    </row>
    <row r="2361" spans="1:16" x14ac:dyDescent="0.55000000000000004">
      <c r="A2361">
        <v>490051</v>
      </c>
      <c r="B2361" t="s">
        <v>5711</v>
      </c>
      <c r="C2361">
        <v>2360</v>
      </c>
      <c r="D2361" t="s">
        <v>9028</v>
      </c>
      <c r="E2361" t="s">
        <v>9029</v>
      </c>
      <c r="F2361" t="s">
        <v>8601</v>
      </c>
      <c r="G2361" t="s">
        <v>582</v>
      </c>
      <c r="H2361" t="s">
        <v>814</v>
      </c>
      <c r="I2361" t="s">
        <v>9030</v>
      </c>
      <c r="J2361" t="s">
        <v>1163</v>
      </c>
      <c r="K2361" t="s">
        <v>584</v>
      </c>
      <c r="L2361" t="s">
        <v>100</v>
      </c>
      <c r="M2361">
        <v>27</v>
      </c>
      <c r="N2361" t="s">
        <v>9031</v>
      </c>
      <c r="O2361" t="s">
        <v>161</v>
      </c>
      <c r="P2361" t="s">
        <v>38</v>
      </c>
    </row>
    <row r="2362" spans="1:16" x14ac:dyDescent="0.55000000000000004">
      <c r="A2362">
        <v>490051</v>
      </c>
      <c r="B2362" t="s">
        <v>5711</v>
      </c>
      <c r="C2362">
        <v>2361</v>
      </c>
      <c r="D2362" t="s">
        <v>9032</v>
      </c>
      <c r="E2362" t="s">
        <v>9033</v>
      </c>
      <c r="F2362" t="s">
        <v>8127</v>
      </c>
      <c r="G2362" t="s">
        <v>582</v>
      </c>
      <c r="H2362" t="s">
        <v>100</v>
      </c>
      <c r="I2362" t="s">
        <v>940</v>
      </c>
      <c r="J2362" t="s">
        <v>1163</v>
      </c>
      <c r="K2362" t="s">
        <v>584</v>
      </c>
      <c r="L2362" t="s">
        <v>100</v>
      </c>
      <c r="M2362">
        <v>27</v>
      </c>
      <c r="N2362" t="s">
        <v>1677</v>
      </c>
      <c r="O2362" t="s">
        <v>906</v>
      </c>
      <c r="P2362" t="s">
        <v>38</v>
      </c>
    </row>
    <row r="2363" spans="1:16" x14ac:dyDescent="0.55000000000000004">
      <c r="A2363">
        <v>490051</v>
      </c>
      <c r="B2363" t="s">
        <v>5711</v>
      </c>
      <c r="C2363">
        <v>2362</v>
      </c>
      <c r="D2363" t="s">
        <v>9034</v>
      </c>
      <c r="E2363" t="s">
        <v>9035</v>
      </c>
      <c r="F2363" t="s">
        <v>6931</v>
      </c>
      <c r="G2363" t="s">
        <v>31</v>
      </c>
      <c r="H2363" t="s">
        <v>100</v>
      </c>
      <c r="I2363" t="s">
        <v>1047</v>
      </c>
      <c r="J2363" t="s">
        <v>1579</v>
      </c>
      <c r="K2363" t="s">
        <v>473</v>
      </c>
      <c r="L2363" t="s">
        <v>100</v>
      </c>
      <c r="M2363">
        <v>27</v>
      </c>
      <c r="N2363" t="s">
        <v>817</v>
      </c>
      <c r="O2363" t="s">
        <v>1049</v>
      </c>
      <c r="P2363" t="s">
        <v>38</v>
      </c>
    </row>
    <row r="2364" spans="1:16" x14ac:dyDescent="0.55000000000000004">
      <c r="A2364">
        <v>492195</v>
      </c>
      <c r="B2364" t="s">
        <v>2869</v>
      </c>
      <c r="C2364">
        <v>2363</v>
      </c>
      <c r="D2364" t="s">
        <v>9036</v>
      </c>
      <c r="E2364" t="s">
        <v>9037</v>
      </c>
      <c r="F2364" t="s">
        <v>4294</v>
      </c>
      <c r="G2364" t="s">
        <v>582</v>
      </c>
      <c r="H2364" t="s">
        <v>93</v>
      </c>
      <c r="I2364" t="s">
        <v>4404</v>
      </c>
      <c r="J2364" t="s">
        <v>9038</v>
      </c>
      <c r="K2364" t="s">
        <v>584</v>
      </c>
      <c r="L2364" t="s">
        <v>93</v>
      </c>
      <c r="M2364">
        <v>28</v>
      </c>
      <c r="N2364" t="s">
        <v>857</v>
      </c>
      <c r="O2364" t="s">
        <v>761</v>
      </c>
      <c r="P2364" t="s">
        <v>38</v>
      </c>
    </row>
    <row r="2365" spans="1:16" x14ac:dyDescent="0.55000000000000004">
      <c r="A2365">
        <v>492195</v>
      </c>
      <c r="B2365" t="s">
        <v>2869</v>
      </c>
      <c r="C2365">
        <v>2364</v>
      </c>
      <c r="D2365" t="s">
        <v>9039</v>
      </c>
      <c r="E2365" t="s">
        <v>9040</v>
      </c>
      <c r="F2365" t="s">
        <v>7817</v>
      </c>
      <c r="G2365" t="s">
        <v>582</v>
      </c>
      <c r="H2365" t="s">
        <v>93</v>
      </c>
      <c r="I2365" t="s">
        <v>915</v>
      </c>
      <c r="J2365" t="s">
        <v>6251</v>
      </c>
      <c r="K2365" t="s">
        <v>584</v>
      </c>
      <c r="L2365" t="s">
        <v>93</v>
      </c>
      <c r="M2365">
        <v>28</v>
      </c>
      <c r="N2365" t="s">
        <v>9041</v>
      </c>
      <c r="O2365" t="s">
        <v>76</v>
      </c>
      <c r="P2365" t="s">
        <v>38</v>
      </c>
    </row>
    <row r="2366" spans="1:16" x14ac:dyDescent="0.55000000000000004">
      <c r="A2366">
        <v>492219</v>
      </c>
      <c r="B2366" t="s">
        <v>8731</v>
      </c>
      <c r="C2366">
        <v>2365</v>
      </c>
      <c r="D2366" t="s">
        <v>9042</v>
      </c>
      <c r="E2366" t="s">
        <v>9043</v>
      </c>
      <c r="F2366" t="s">
        <v>3663</v>
      </c>
      <c r="G2366" t="s">
        <v>471</v>
      </c>
      <c r="H2366" t="s">
        <v>100</v>
      </c>
      <c r="I2366" t="s">
        <v>210</v>
      </c>
      <c r="J2366" t="s">
        <v>3492</v>
      </c>
      <c r="K2366" t="s">
        <v>584</v>
      </c>
      <c r="L2366" t="s">
        <v>100</v>
      </c>
      <c r="M2366">
        <v>27</v>
      </c>
      <c r="N2366" t="s">
        <v>2537</v>
      </c>
      <c r="O2366" t="s">
        <v>1128</v>
      </c>
      <c r="P2366" t="s">
        <v>38</v>
      </c>
    </row>
    <row r="2367" spans="1:16" x14ac:dyDescent="0.55000000000000004">
      <c r="A2367">
        <v>492219</v>
      </c>
      <c r="B2367" t="s">
        <v>8731</v>
      </c>
      <c r="C2367">
        <v>2366</v>
      </c>
      <c r="D2367" t="s">
        <v>9044</v>
      </c>
      <c r="E2367" t="s">
        <v>9045</v>
      </c>
      <c r="F2367" t="s">
        <v>6687</v>
      </c>
      <c r="G2367" t="s">
        <v>471</v>
      </c>
      <c r="H2367" t="s">
        <v>93</v>
      </c>
      <c r="I2367" t="s">
        <v>9046</v>
      </c>
      <c r="J2367" t="s">
        <v>3492</v>
      </c>
      <c r="K2367" t="s">
        <v>584</v>
      </c>
      <c r="L2367" t="s">
        <v>100</v>
      </c>
      <c r="M2367">
        <v>27</v>
      </c>
      <c r="N2367" t="s">
        <v>6706</v>
      </c>
      <c r="O2367" t="s">
        <v>433</v>
      </c>
      <c r="P2367" t="s">
        <v>38</v>
      </c>
    </row>
    <row r="2368" spans="1:16" x14ac:dyDescent="0.55000000000000004">
      <c r="A2368">
        <v>492219</v>
      </c>
      <c r="B2368" t="s">
        <v>8731</v>
      </c>
      <c r="C2368">
        <v>2367</v>
      </c>
      <c r="D2368" t="s">
        <v>9047</v>
      </c>
      <c r="E2368" t="s">
        <v>9048</v>
      </c>
      <c r="F2368" t="s">
        <v>1248</v>
      </c>
      <c r="G2368" t="s">
        <v>582</v>
      </c>
      <c r="H2368" t="s">
        <v>100</v>
      </c>
      <c r="I2368" t="s">
        <v>4326</v>
      </c>
      <c r="J2368" t="s">
        <v>8780</v>
      </c>
      <c r="K2368" t="s">
        <v>584</v>
      </c>
      <c r="L2368" t="s">
        <v>100</v>
      </c>
      <c r="M2368">
        <v>27</v>
      </c>
      <c r="N2368" t="s">
        <v>7546</v>
      </c>
      <c r="O2368" t="s">
        <v>9049</v>
      </c>
      <c r="P2368" t="s">
        <v>38</v>
      </c>
    </row>
    <row r="2369" spans="1:16" x14ac:dyDescent="0.55000000000000004">
      <c r="A2369">
        <v>492219</v>
      </c>
      <c r="B2369" t="s">
        <v>8731</v>
      </c>
      <c r="C2369">
        <v>2368</v>
      </c>
      <c r="D2369" t="s">
        <v>9050</v>
      </c>
      <c r="E2369" t="s">
        <v>9051</v>
      </c>
      <c r="F2369" t="s">
        <v>8946</v>
      </c>
      <c r="G2369" t="s">
        <v>582</v>
      </c>
      <c r="H2369" t="s">
        <v>100</v>
      </c>
      <c r="I2369" t="s">
        <v>9052</v>
      </c>
      <c r="J2369" t="s">
        <v>8780</v>
      </c>
      <c r="K2369" t="s">
        <v>584</v>
      </c>
      <c r="L2369" t="s">
        <v>100</v>
      </c>
      <c r="M2369">
        <v>27</v>
      </c>
      <c r="N2369" t="s">
        <v>102</v>
      </c>
      <c r="O2369" t="s">
        <v>206</v>
      </c>
      <c r="P2369" t="s">
        <v>38</v>
      </c>
    </row>
    <row r="2370" spans="1:16" x14ac:dyDescent="0.55000000000000004">
      <c r="A2370">
        <v>492219</v>
      </c>
      <c r="B2370" t="s">
        <v>8731</v>
      </c>
      <c r="C2370">
        <v>2369</v>
      </c>
      <c r="D2370" t="s">
        <v>9053</v>
      </c>
      <c r="E2370" t="s">
        <v>9054</v>
      </c>
      <c r="F2370" t="s">
        <v>1680</v>
      </c>
      <c r="G2370" t="s">
        <v>582</v>
      </c>
      <c r="H2370" t="s">
        <v>93</v>
      </c>
      <c r="I2370" t="s">
        <v>9055</v>
      </c>
      <c r="J2370" t="s">
        <v>8780</v>
      </c>
      <c r="K2370" t="s">
        <v>584</v>
      </c>
      <c r="L2370" t="s">
        <v>100</v>
      </c>
      <c r="M2370">
        <v>27</v>
      </c>
      <c r="N2370" t="s">
        <v>9056</v>
      </c>
      <c r="O2370" t="s">
        <v>1239</v>
      </c>
      <c r="P2370" t="s">
        <v>38</v>
      </c>
    </row>
    <row r="2371" spans="1:16" x14ac:dyDescent="0.55000000000000004">
      <c r="A2371">
        <v>492220</v>
      </c>
      <c r="B2371" t="s">
        <v>6101</v>
      </c>
      <c r="C2371">
        <v>2370</v>
      </c>
      <c r="D2371" t="s">
        <v>9057</v>
      </c>
      <c r="E2371" t="s">
        <v>9058</v>
      </c>
      <c r="F2371" t="s">
        <v>7628</v>
      </c>
      <c r="G2371" t="s">
        <v>582</v>
      </c>
      <c r="H2371" t="s">
        <v>1098</v>
      </c>
      <c r="I2371" t="s">
        <v>9059</v>
      </c>
      <c r="J2371" t="s">
        <v>1579</v>
      </c>
      <c r="K2371" t="s">
        <v>584</v>
      </c>
      <c r="L2371" t="s">
        <v>100</v>
      </c>
      <c r="M2371">
        <v>27</v>
      </c>
      <c r="N2371" t="s">
        <v>9060</v>
      </c>
      <c r="O2371" t="s">
        <v>9061</v>
      </c>
      <c r="P2371" t="s">
        <v>38</v>
      </c>
    </row>
    <row r="2372" spans="1:16" x14ac:dyDescent="0.55000000000000004">
      <c r="A2372">
        <v>492220</v>
      </c>
      <c r="B2372" t="s">
        <v>6101</v>
      </c>
      <c r="C2372">
        <v>2371</v>
      </c>
      <c r="D2372" t="s">
        <v>9062</v>
      </c>
      <c r="E2372" t="s">
        <v>9063</v>
      </c>
      <c r="F2372" t="s">
        <v>4811</v>
      </c>
      <c r="G2372" t="s">
        <v>582</v>
      </c>
      <c r="H2372" t="s">
        <v>983</v>
      </c>
      <c r="I2372" t="s">
        <v>2034</v>
      </c>
      <c r="J2372" t="s">
        <v>6140</v>
      </c>
      <c r="K2372" t="s">
        <v>584</v>
      </c>
      <c r="L2372" t="s">
        <v>100</v>
      </c>
      <c r="M2372">
        <v>27</v>
      </c>
      <c r="N2372" t="s">
        <v>8575</v>
      </c>
      <c r="O2372" t="s">
        <v>9064</v>
      </c>
      <c r="P2372" t="s">
        <v>38</v>
      </c>
    </row>
    <row r="2373" spans="1:16" x14ac:dyDescent="0.55000000000000004">
      <c r="A2373">
        <v>492220</v>
      </c>
      <c r="B2373" t="s">
        <v>6101</v>
      </c>
      <c r="C2373">
        <v>2372</v>
      </c>
      <c r="D2373" t="s">
        <v>9065</v>
      </c>
      <c r="E2373" t="s">
        <v>9066</v>
      </c>
      <c r="F2373" t="s">
        <v>3973</v>
      </c>
      <c r="G2373" t="s">
        <v>471</v>
      </c>
      <c r="H2373" t="s">
        <v>1229</v>
      </c>
      <c r="I2373" t="s">
        <v>1855</v>
      </c>
      <c r="J2373" t="s">
        <v>1579</v>
      </c>
      <c r="K2373" t="s">
        <v>584</v>
      </c>
      <c r="L2373" t="s">
        <v>1229</v>
      </c>
      <c r="M2373">
        <v>30</v>
      </c>
      <c r="N2373" t="s">
        <v>857</v>
      </c>
      <c r="O2373" t="s">
        <v>1896</v>
      </c>
      <c r="P2373" t="s">
        <v>38</v>
      </c>
    </row>
    <row r="2374" spans="1:16" x14ac:dyDescent="0.55000000000000004">
      <c r="A2374">
        <v>492220</v>
      </c>
      <c r="B2374" t="s">
        <v>6101</v>
      </c>
      <c r="C2374">
        <v>2373</v>
      </c>
      <c r="D2374" t="s">
        <v>9067</v>
      </c>
      <c r="E2374" t="s">
        <v>9068</v>
      </c>
      <c r="F2374" t="s">
        <v>9069</v>
      </c>
      <c r="G2374" t="s">
        <v>582</v>
      </c>
      <c r="H2374" t="s">
        <v>100</v>
      </c>
      <c r="I2374" t="s">
        <v>2012</v>
      </c>
      <c r="J2374" t="s">
        <v>1579</v>
      </c>
      <c r="K2374" t="s">
        <v>584</v>
      </c>
      <c r="L2374" t="s">
        <v>100</v>
      </c>
      <c r="M2374">
        <v>27</v>
      </c>
      <c r="N2374" t="s">
        <v>9070</v>
      </c>
      <c r="O2374" t="s">
        <v>61</v>
      </c>
      <c r="P2374" t="s">
        <v>38</v>
      </c>
    </row>
    <row r="2375" spans="1:16" x14ac:dyDescent="0.55000000000000004">
      <c r="A2375">
        <v>492220</v>
      </c>
      <c r="B2375" t="s">
        <v>6101</v>
      </c>
      <c r="C2375">
        <v>2374</v>
      </c>
      <c r="D2375" t="s">
        <v>9071</v>
      </c>
      <c r="E2375" t="s">
        <v>9072</v>
      </c>
      <c r="F2375" t="s">
        <v>9073</v>
      </c>
      <c r="G2375" t="s">
        <v>582</v>
      </c>
      <c r="H2375" t="s">
        <v>100</v>
      </c>
      <c r="I2375" t="s">
        <v>8679</v>
      </c>
      <c r="J2375" t="s">
        <v>1579</v>
      </c>
      <c r="K2375" t="s">
        <v>584</v>
      </c>
      <c r="L2375" t="s">
        <v>100</v>
      </c>
      <c r="M2375">
        <v>27</v>
      </c>
      <c r="N2375" t="s">
        <v>7008</v>
      </c>
      <c r="O2375" t="s">
        <v>9074</v>
      </c>
      <c r="P2375" t="s">
        <v>38</v>
      </c>
    </row>
    <row r="2376" spans="1:16" x14ac:dyDescent="0.55000000000000004">
      <c r="A2376">
        <v>492220</v>
      </c>
      <c r="B2376" t="s">
        <v>6101</v>
      </c>
      <c r="C2376">
        <v>2375</v>
      </c>
      <c r="D2376" t="s">
        <v>9075</v>
      </c>
      <c r="E2376" t="s">
        <v>9076</v>
      </c>
      <c r="F2376" t="s">
        <v>7241</v>
      </c>
      <c r="G2376" t="s">
        <v>582</v>
      </c>
      <c r="H2376" t="s">
        <v>93</v>
      </c>
      <c r="I2376" t="s">
        <v>4958</v>
      </c>
      <c r="J2376" t="s">
        <v>6122</v>
      </c>
      <c r="K2376" t="s">
        <v>584</v>
      </c>
      <c r="L2376" t="s">
        <v>93</v>
      </c>
      <c r="M2376">
        <v>28</v>
      </c>
      <c r="N2376" t="s">
        <v>6110</v>
      </c>
      <c r="O2376" t="s">
        <v>1687</v>
      </c>
      <c r="P2376" t="s">
        <v>38</v>
      </c>
    </row>
    <row r="2377" spans="1:16" x14ac:dyDescent="0.55000000000000004">
      <c r="A2377">
        <v>492220</v>
      </c>
      <c r="B2377" t="s">
        <v>6101</v>
      </c>
      <c r="C2377">
        <v>2376</v>
      </c>
      <c r="D2377" t="s">
        <v>9077</v>
      </c>
      <c r="E2377" t="s">
        <v>9078</v>
      </c>
      <c r="F2377" t="s">
        <v>9079</v>
      </c>
      <c r="G2377" t="s">
        <v>582</v>
      </c>
      <c r="H2377" t="s">
        <v>72</v>
      </c>
      <c r="I2377" t="s">
        <v>9080</v>
      </c>
      <c r="J2377" t="s">
        <v>6122</v>
      </c>
      <c r="K2377" t="s">
        <v>584</v>
      </c>
      <c r="L2377" t="s">
        <v>93</v>
      </c>
      <c r="M2377">
        <v>28</v>
      </c>
      <c r="N2377" t="s">
        <v>9081</v>
      </c>
      <c r="O2377" t="s">
        <v>121</v>
      </c>
      <c r="P2377" t="s">
        <v>38</v>
      </c>
    </row>
    <row r="2378" spans="1:16" x14ac:dyDescent="0.55000000000000004">
      <c r="A2378">
        <v>492220</v>
      </c>
      <c r="B2378" t="s">
        <v>6101</v>
      </c>
      <c r="C2378">
        <v>2377</v>
      </c>
      <c r="D2378" t="s">
        <v>9082</v>
      </c>
      <c r="E2378" t="s">
        <v>9083</v>
      </c>
      <c r="F2378" t="s">
        <v>9084</v>
      </c>
      <c r="G2378" t="s">
        <v>582</v>
      </c>
      <c r="H2378" t="s">
        <v>93</v>
      </c>
      <c r="I2378" t="s">
        <v>7658</v>
      </c>
      <c r="J2378" t="s">
        <v>1579</v>
      </c>
      <c r="K2378" t="s">
        <v>584</v>
      </c>
      <c r="L2378" t="s">
        <v>93</v>
      </c>
      <c r="M2378">
        <v>28</v>
      </c>
      <c r="N2378" t="s">
        <v>8759</v>
      </c>
      <c r="O2378" t="s">
        <v>9085</v>
      </c>
      <c r="P2378" t="s">
        <v>38</v>
      </c>
    </row>
    <row r="2379" spans="1:16" x14ac:dyDescent="0.55000000000000004">
      <c r="A2379">
        <v>492220</v>
      </c>
      <c r="B2379" t="s">
        <v>6101</v>
      </c>
      <c r="C2379">
        <v>2378</v>
      </c>
      <c r="D2379" t="s">
        <v>9086</v>
      </c>
      <c r="E2379" t="s">
        <v>9087</v>
      </c>
      <c r="F2379" t="s">
        <v>7673</v>
      </c>
      <c r="G2379" t="s">
        <v>582</v>
      </c>
      <c r="H2379" t="s">
        <v>65</v>
      </c>
      <c r="I2379" t="s">
        <v>7610</v>
      </c>
      <c r="J2379" t="s">
        <v>6140</v>
      </c>
      <c r="K2379" t="s">
        <v>584</v>
      </c>
      <c r="L2379" t="s">
        <v>65</v>
      </c>
      <c r="M2379">
        <v>26</v>
      </c>
      <c r="N2379" t="s">
        <v>9056</v>
      </c>
      <c r="O2379" t="s">
        <v>1695</v>
      </c>
      <c r="P2379" t="s">
        <v>38</v>
      </c>
    </row>
    <row r="2380" spans="1:16" x14ac:dyDescent="0.55000000000000004">
      <c r="A2380">
        <v>492221</v>
      </c>
      <c r="B2380" t="s">
        <v>2191</v>
      </c>
      <c r="C2380">
        <v>2379</v>
      </c>
      <c r="D2380" t="s">
        <v>9088</v>
      </c>
      <c r="E2380" t="s">
        <v>9089</v>
      </c>
      <c r="F2380" t="s">
        <v>9090</v>
      </c>
      <c r="G2380" t="s">
        <v>582</v>
      </c>
      <c r="H2380" t="s">
        <v>100</v>
      </c>
      <c r="I2380" t="s">
        <v>1047</v>
      </c>
      <c r="J2380" t="s">
        <v>81</v>
      </c>
      <c r="K2380" t="s">
        <v>584</v>
      </c>
      <c r="L2380" t="s">
        <v>100</v>
      </c>
      <c r="M2380">
        <v>27</v>
      </c>
      <c r="N2380" t="s">
        <v>6963</v>
      </c>
      <c r="O2380" t="s">
        <v>9091</v>
      </c>
      <c r="P2380" t="s">
        <v>38</v>
      </c>
    </row>
    <row r="2381" spans="1:16" x14ac:dyDescent="0.55000000000000004">
      <c r="A2381">
        <v>492221</v>
      </c>
      <c r="B2381" t="s">
        <v>2191</v>
      </c>
      <c r="C2381">
        <v>2380</v>
      </c>
      <c r="D2381" t="s">
        <v>9092</v>
      </c>
      <c r="E2381" t="s">
        <v>9093</v>
      </c>
      <c r="F2381" t="s">
        <v>3886</v>
      </c>
      <c r="G2381" t="s">
        <v>582</v>
      </c>
      <c r="H2381" t="s">
        <v>158</v>
      </c>
      <c r="I2381" t="s">
        <v>1084</v>
      </c>
      <c r="J2381" t="s">
        <v>81</v>
      </c>
      <c r="K2381" t="s">
        <v>584</v>
      </c>
      <c r="L2381" t="s">
        <v>158</v>
      </c>
      <c r="M2381">
        <v>24</v>
      </c>
      <c r="N2381" t="s">
        <v>1895</v>
      </c>
      <c r="O2381" t="s">
        <v>1838</v>
      </c>
      <c r="P2381" t="s">
        <v>38</v>
      </c>
    </row>
    <row r="2382" spans="1:16" x14ac:dyDescent="0.55000000000000004">
      <c r="A2382">
        <v>492221</v>
      </c>
      <c r="B2382" t="s">
        <v>2191</v>
      </c>
      <c r="C2382">
        <v>2381</v>
      </c>
      <c r="D2382" t="s">
        <v>9094</v>
      </c>
      <c r="E2382" t="s">
        <v>9095</v>
      </c>
      <c r="F2382" t="s">
        <v>7532</v>
      </c>
      <c r="G2382" t="s">
        <v>582</v>
      </c>
      <c r="H2382" t="s">
        <v>100</v>
      </c>
      <c r="I2382" t="s">
        <v>1047</v>
      </c>
      <c r="J2382" t="s">
        <v>1097</v>
      </c>
      <c r="K2382" t="s">
        <v>584</v>
      </c>
      <c r="L2382" t="s">
        <v>100</v>
      </c>
      <c r="M2382">
        <v>27</v>
      </c>
      <c r="N2382" t="s">
        <v>4302</v>
      </c>
      <c r="O2382" t="s">
        <v>1967</v>
      </c>
      <c r="P2382" t="s">
        <v>38</v>
      </c>
    </row>
    <row r="2383" spans="1:16" x14ac:dyDescent="0.55000000000000004">
      <c r="A2383">
        <v>492221</v>
      </c>
      <c r="B2383" t="s">
        <v>2191</v>
      </c>
      <c r="C2383">
        <v>2382</v>
      </c>
      <c r="D2383" t="s">
        <v>9096</v>
      </c>
      <c r="E2383" t="s">
        <v>9097</v>
      </c>
      <c r="F2383" t="s">
        <v>8978</v>
      </c>
      <c r="G2383" t="s">
        <v>582</v>
      </c>
      <c r="H2383" t="s">
        <v>42</v>
      </c>
      <c r="I2383" t="s">
        <v>1146</v>
      </c>
      <c r="J2383" t="s">
        <v>139</v>
      </c>
      <c r="K2383" t="s">
        <v>584</v>
      </c>
      <c r="L2383" t="s">
        <v>42</v>
      </c>
      <c r="M2383">
        <v>23</v>
      </c>
      <c r="N2383" t="s">
        <v>3211</v>
      </c>
      <c r="O2383" t="s">
        <v>4803</v>
      </c>
      <c r="P2383" t="s">
        <v>38</v>
      </c>
    </row>
    <row r="2384" spans="1:16" x14ac:dyDescent="0.55000000000000004">
      <c r="A2384">
        <v>491082</v>
      </c>
      <c r="B2384" t="s">
        <v>4159</v>
      </c>
      <c r="C2384">
        <v>2383</v>
      </c>
      <c r="D2384" t="s">
        <v>9098</v>
      </c>
      <c r="E2384" t="s">
        <v>9099</v>
      </c>
      <c r="F2384" t="s">
        <v>7827</v>
      </c>
      <c r="G2384" t="s">
        <v>582</v>
      </c>
      <c r="H2384" t="s">
        <v>93</v>
      </c>
      <c r="I2384" t="s">
        <v>5877</v>
      </c>
      <c r="J2384" t="s">
        <v>1163</v>
      </c>
      <c r="K2384" t="s">
        <v>584</v>
      </c>
      <c r="L2384" t="s">
        <v>93</v>
      </c>
      <c r="M2384">
        <v>28</v>
      </c>
      <c r="N2384" t="s">
        <v>901</v>
      </c>
      <c r="O2384" t="s">
        <v>863</v>
      </c>
      <c r="P2384" t="s">
        <v>38</v>
      </c>
    </row>
    <row r="2385" spans="1:16" x14ac:dyDescent="0.55000000000000004">
      <c r="A2385">
        <v>491082</v>
      </c>
      <c r="B2385" t="s">
        <v>4159</v>
      </c>
      <c r="C2385">
        <v>2384</v>
      </c>
      <c r="D2385" t="s">
        <v>9100</v>
      </c>
      <c r="E2385" t="s">
        <v>9101</v>
      </c>
      <c r="F2385" t="s">
        <v>9102</v>
      </c>
      <c r="G2385" t="s">
        <v>471</v>
      </c>
      <c r="H2385" t="s">
        <v>100</v>
      </c>
      <c r="I2385" t="s">
        <v>4558</v>
      </c>
      <c r="J2385" t="s">
        <v>1163</v>
      </c>
      <c r="K2385" t="s">
        <v>584</v>
      </c>
      <c r="L2385" t="s">
        <v>93</v>
      </c>
      <c r="M2385">
        <v>28</v>
      </c>
      <c r="N2385" t="s">
        <v>1168</v>
      </c>
      <c r="O2385" t="s">
        <v>2160</v>
      </c>
      <c r="P2385" t="s">
        <v>38</v>
      </c>
    </row>
    <row r="2386" spans="1:16" x14ac:dyDescent="0.55000000000000004">
      <c r="A2386">
        <v>491082</v>
      </c>
      <c r="B2386" t="s">
        <v>4159</v>
      </c>
      <c r="C2386">
        <v>2385</v>
      </c>
      <c r="D2386" t="s">
        <v>9103</v>
      </c>
      <c r="E2386" t="s">
        <v>9104</v>
      </c>
      <c r="F2386" t="s">
        <v>8848</v>
      </c>
      <c r="G2386" t="s">
        <v>582</v>
      </c>
      <c r="H2386" t="s">
        <v>93</v>
      </c>
      <c r="I2386" t="s">
        <v>4759</v>
      </c>
      <c r="J2386" t="s">
        <v>1163</v>
      </c>
      <c r="K2386" t="s">
        <v>584</v>
      </c>
      <c r="L2386" t="s">
        <v>93</v>
      </c>
      <c r="M2386">
        <v>28</v>
      </c>
      <c r="N2386" t="s">
        <v>1781</v>
      </c>
      <c r="O2386" t="s">
        <v>265</v>
      </c>
      <c r="P2386" t="s">
        <v>38</v>
      </c>
    </row>
    <row r="2387" spans="1:16" x14ac:dyDescent="0.55000000000000004">
      <c r="A2387">
        <v>491082</v>
      </c>
      <c r="B2387" t="s">
        <v>4159</v>
      </c>
      <c r="C2387">
        <v>2386</v>
      </c>
      <c r="D2387" t="s">
        <v>9105</v>
      </c>
      <c r="E2387" t="s">
        <v>9106</v>
      </c>
      <c r="F2387" t="s">
        <v>7053</v>
      </c>
      <c r="G2387" t="s">
        <v>471</v>
      </c>
      <c r="H2387" t="s">
        <v>72</v>
      </c>
      <c r="I2387" t="s">
        <v>7935</v>
      </c>
      <c r="J2387" t="s">
        <v>4198</v>
      </c>
      <c r="K2387" t="s">
        <v>584</v>
      </c>
      <c r="L2387" t="s">
        <v>93</v>
      </c>
      <c r="M2387">
        <v>28</v>
      </c>
      <c r="N2387" t="s">
        <v>342</v>
      </c>
      <c r="O2387" t="s">
        <v>828</v>
      </c>
      <c r="P2387" t="s">
        <v>38</v>
      </c>
    </row>
    <row r="2388" spans="1:16" x14ac:dyDescent="0.55000000000000004">
      <c r="A2388">
        <v>490047</v>
      </c>
      <c r="B2388" t="s">
        <v>6825</v>
      </c>
      <c r="C2388">
        <v>2387</v>
      </c>
      <c r="D2388" t="s">
        <v>9107</v>
      </c>
      <c r="E2388" t="s">
        <v>9108</v>
      </c>
      <c r="F2388" t="s">
        <v>1789</v>
      </c>
      <c r="G2388" t="s">
        <v>31</v>
      </c>
      <c r="H2388" t="s">
        <v>65</v>
      </c>
      <c r="I2388" t="s">
        <v>1995</v>
      </c>
      <c r="J2388" t="s">
        <v>781</v>
      </c>
      <c r="K2388" t="s">
        <v>35</v>
      </c>
      <c r="L2388" t="s">
        <v>65</v>
      </c>
      <c r="M2388">
        <v>26</v>
      </c>
      <c r="N2388" t="s">
        <v>5152</v>
      </c>
      <c r="O2388" t="s">
        <v>206</v>
      </c>
      <c r="P2388" t="s">
        <v>38</v>
      </c>
    </row>
    <row r="2389" spans="1:16" x14ac:dyDescent="0.55000000000000004">
      <c r="A2389">
        <v>491054</v>
      </c>
      <c r="B2389" t="s">
        <v>6809</v>
      </c>
      <c r="C2389">
        <v>2388</v>
      </c>
      <c r="D2389" t="s">
        <v>9109</v>
      </c>
      <c r="E2389" t="s">
        <v>9110</v>
      </c>
      <c r="F2389" t="s">
        <v>7690</v>
      </c>
      <c r="G2389" t="s">
        <v>582</v>
      </c>
      <c r="H2389" t="s">
        <v>45</v>
      </c>
      <c r="I2389" t="s">
        <v>4228</v>
      </c>
      <c r="J2389" t="s">
        <v>6816</v>
      </c>
      <c r="K2389" t="s">
        <v>584</v>
      </c>
      <c r="L2389" t="s">
        <v>45</v>
      </c>
      <c r="M2389">
        <v>25</v>
      </c>
      <c r="N2389" t="s">
        <v>2374</v>
      </c>
      <c r="O2389" t="s">
        <v>239</v>
      </c>
      <c r="P2389" t="s">
        <v>38</v>
      </c>
    </row>
    <row r="2390" spans="1:16" x14ac:dyDescent="0.55000000000000004">
      <c r="A2390">
        <v>491054</v>
      </c>
      <c r="B2390" t="s">
        <v>6809</v>
      </c>
      <c r="C2390">
        <v>2389</v>
      </c>
      <c r="D2390" t="s">
        <v>9111</v>
      </c>
      <c r="E2390" t="s">
        <v>9112</v>
      </c>
      <c r="F2390" t="s">
        <v>7107</v>
      </c>
      <c r="G2390" t="s">
        <v>582</v>
      </c>
      <c r="H2390" t="s">
        <v>45</v>
      </c>
      <c r="I2390" t="s">
        <v>8669</v>
      </c>
      <c r="J2390" t="s">
        <v>1163</v>
      </c>
      <c r="K2390" t="s">
        <v>584</v>
      </c>
      <c r="L2390" t="s">
        <v>45</v>
      </c>
      <c r="M2390">
        <v>25</v>
      </c>
      <c r="N2390" t="s">
        <v>9113</v>
      </c>
      <c r="O2390" t="s">
        <v>1210</v>
      </c>
      <c r="P2390" t="s">
        <v>38</v>
      </c>
    </row>
    <row r="2391" spans="1:16" x14ac:dyDescent="0.55000000000000004">
      <c r="A2391">
        <v>491054</v>
      </c>
      <c r="B2391" t="s">
        <v>6809</v>
      </c>
      <c r="C2391">
        <v>2390</v>
      </c>
      <c r="D2391" t="s">
        <v>9114</v>
      </c>
      <c r="E2391" t="s">
        <v>9115</v>
      </c>
      <c r="F2391" t="s">
        <v>7532</v>
      </c>
      <c r="G2391" t="s">
        <v>582</v>
      </c>
      <c r="H2391" t="s">
        <v>45</v>
      </c>
      <c r="I2391" t="s">
        <v>3657</v>
      </c>
      <c r="J2391" t="s">
        <v>1163</v>
      </c>
      <c r="K2391" t="s">
        <v>584</v>
      </c>
      <c r="L2391" t="s">
        <v>45</v>
      </c>
      <c r="M2391">
        <v>25</v>
      </c>
      <c r="N2391" t="s">
        <v>9116</v>
      </c>
      <c r="O2391" t="s">
        <v>897</v>
      </c>
      <c r="P2391" t="s">
        <v>38</v>
      </c>
    </row>
    <row r="2392" spans="1:16" x14ac:dyDescent="0.55000000000000004">
      <c r="A2392">
        <v>491054</v>
      </c>
      <c r="B2392" t="s">
        <v>6809</v>
      </c>
      <c r="C2392">
        <v>2391</v>
      </c>
      <c r="D2392" t="s">
        <v>9117</v>
      </c>
      <c r="E2392" t="s">
        <v>9118</v>
      </c>
      <c r="F2392" t="s">
        <v>9119</v>
      </c>
      <c r="G2392" t="s">
        <v>582</v>
      </c>
      <c r="H2392" t="s">
        <v>100</v>
      </c>
      <c r="I2392" t="s">
        <v>1318</v>
      </c>
      <c r="J2392" t="s">
        <v>1163</v>
      </c>
      <c r="K2392" t="s">
        <v>584</v>
      </c>
      <c r="L2392" t="s">
        <v>45</v>
      </c>
      <c r="M2392">
        <v>25</v>
      </c>
      <c r="N2392" t="s">
        <v>400</v>
      </c>
      <c r="O2392" t="s">
        <v>1453</v>
      </c>
      <c r="P2392" t="s">
        <v>38</v>
      </c>
    </row>
    <row r="2393" spans="1:16" x14ac:dyDescent="0.55000000000000004">
      <c r="A2393">
        <v>491054</v>
      </c>
      <c r="B2393" t="s">
        <v>6809</v>
      </c>
      <c r="C2393">
        <v>2392</v>
      </c>
      <c r="D2393" t="s">
        <v>9120</v>
      </c>
      <c r="E2393" t="s">
        <v>9121</v>
      </c>
      <c r="F2393" t="s">
        <v>8861</v>
      </c>
      <c r="G2393" t="s">
        <v>582</v>
      </c>
      <c r="H2393" t="s">
        <v>100</v>
      </c>
      <c r="I2393" t="s">
        <v>6024</v>
      </c>
      <c r="J2393" t="s">
        <v>6816</v>
      </c>
      <c r="K2393" t="s">
        <v>584</v>
      </c>
      <c r="L2393" t="s">
        <v>45</v>
      </c>
      <c r="M2393">
        <v>25</v>
      </c>
      <c r="N2393" t="s">
        <v>1250</v>
      </c>
      <c r="O2393" t="s">
        <v>258</v>
      </c>
      <c r="P2393" t="s">
        <v>38</v>
      </c>
    </row>
    <row r="2394" spans="1:16" x14ac:dyDescent="0.55000000000000004">
      <c r="A2394">
        <v>491054</v>
      </c>
      <c r="B2394" t="s">
        <v>6809</v>
      </c>
      <c r="C2394">
        <v>2393</v>
      </c>
      <c r="D2394" t="s">
        <v>9122</v>
      </c>
      <c r="E2394" t="s">
        <v>9123</v>
      </c>
      <c r="F2394" t="s">
        <v>4008</v>
      </c>
      <c r="G2394" t="s">
        <v>31</v>
      </c>
      <c r="H2394" t="s">
        <v>42</v>
      </c>
      <c r="I2394" t="s">
        <v>9124</v>
      </c>
      <c r="J2394" t="s">
        <v>1163</v>
      </c>
      <c r="K2394" t="s">
        <v>35</v>
      </c>
      <c r="L2394" t="s">
        <v>45</v>
      </c>
      <c r="M2394">
        <v>25</v>
      </c>
      <c r="N2394" t="s">
        <v>9125</v>
      </c>
      <c r="O2394" t="s">
        <v>440</v>
      </c>
      <c r="P2394" t="s">
        <v>38</v>
      </c>
    </row>
    <row r="2395" spans="1:16" x14ac:dyDescent="0.55000000000000004">
      <c r="A2395">
        <v>500000</v>
      </c>
      <c r="B2395" t="s">
        <v>5395</v>
      </c>
      <c r="C2395">
        <v>2394</v>
      </c>
      <c r="D2395" t="s">
        <v>9126</v>
      </c>
      <c r="E2395" t="s">
        <v>9127</v>
      </c>
      <c r="F2395" t="s">
        <v>8491</v>
      </c>
      <c r="G2395" t="s">
        <v>582</v>
      </c>
      <c r="H2395" t="s">
        <v>100</v>
      </c>
      <c r="I2395" t="s">
        <v>1751</v>
      </c>
      <c r="J2395" t="s">
        <v>9128</v>
      </c>
      <c r="K2395" t="s">
        <v>584</v>
      </c>
      <c r="L2395" t="s">
        <v>100</v>
      </c>
      <c r="M2395">
        <v>27</v>
      </c>
      <c r="N2395" t="s">
        <v>9129</v>
      </c>
      <c r="O2395" t="s">
        <v>4597</v>
      </c>
      <c r="P2395" t="s">
        <v>38</v>
      </c>
    </row>
    <row r="2396" spans="1:16" x14ac:dyDescent="0.55000000000000004">
      <c r="A2396">
        <v>500000</v>
      </c>
      <c r="B2396" t="s">
        <v>5395</v>
      </c>
      <c r="C2396">
        <v>2395</v>
      </c>
      <c r="D2396" t="s">
        <v>9130</v>
      </c>
      <c r="E2396" t="s">
        <v>9131</v>
      </c>
      <c r="F2396" t="s">
        <v>8946</v>
      </c>
      <c r="G2396" t="s">
        <v>582</v>
      </c>
      <c r="H2396" t="s">
        <v>100</v>
      </c>
      <c r="I2396" t="s">
        <v>3250</v>
      </c>
      <c r="J2396" t="s">
        <v>1163</v>
      </c>
      <c r="K2396" t="s">
        <v>584</v>
      </c>
      <c r="L2396" t="s">
        <v>100</v>
      </c>
      <c r="M2396">
        <v>27</v>
      </c>
      <c r="N2396" t="s">
        <v>696</v>
      </c>
      <c r="O2396" t="s">
        <v>9132</v>
      </c>
      <c r="P2396" t="s">
        <v>38</v>
      </c>
    </row>
    <row r="2397" spans="1:16" x14ac:dyDescent="0.55000000000000004">
      <c r="A2397">
        <v>500000</v>
      </c>
      <c r="B2397" t="s">
        <v>5395</v>
      </c>
      <c r="C2397">
        <v>2396</v>
      </c>
      <c r="D2397" t="s">
        <v>9133</v>
      </c>
      <c r="E2397" t="s">
        <v>9134</v>
      </c>
      <c r="F2397" t="s">
        <v>7515</v>
      </c>
      <c r="G2397" t="s">
        <v>582</v>
      </c>
      <c r="H2397" t="s">
        <v>42</v>
      </c>
      <c r="I2397" t="s">
        <v>3140</v>
      </c>
      <c r="J2397" t="s">
        <v>1163</v>
      </c>
      <c r="K2397" t="s">
        <v>584</v>
      </c>
      <c r="L2397" t="s">
        <v>100</v>
      </c>
      <c r="M2397">
        <v>27</v>
      </c>
      <c r="N2397" t="s">
        <v>5457</v>
      </c>
      <c r="O2397" t="s">
        <v>567</v>
      </c>
      <c r="P2397" t="s">
        <v>38</v>
      </c>
    </row>
    <row r="2398" spans="1:16" x14ac:dyDescent="0.55000000000000004">
      <c r="A2398">
        <v>500000</v>
      </c>
      <c r="B2398" t="s">
        <v>5395</v>
      </c>
      <c r="C2398">
        <v>2397</v>
      </c>
      <c r="D2398" t="s">
        <v>9135</v>
      </c>
      <c r="E2398" t="s">
        <v>9136</v>
      </c>
      <c r="F2398" t="s">
        <v>8083</v>
      </c>
      <c r="G2398" t="s">
        <v>582</v>
      </c>
      <c r="H2398" t="s">
        <v>230</v>
      </c>
      <c r="I2398" t="s">
        <v>4607</v>
      </c>
      <c r="J2398" t="s">
        <v>1163</v>
      </c>
      <c r="K2398" t="s">
        <v>584</v>
      </c>
      <c r="L2398" t="s">
        <v>100</v>
      </c>
      <c r="M2398">
        <v>27</v>
      </c>
      <c r="N2398" t="s">
        <v>566</v>
      </c>
      <c r="O2398" t="s">
        <v>245</v>
      </c>
      <c r="P2398" t="s">
        <v>38</v>
      </c>
    </row>
    <row r="2399" spans="1:16" x14ac:dyDescent="0.55000000000000004">
      <c r="A2399">
        <v>500000</v>
      </c>
      <c r="B2399" t="s">
        <v>5395</v>
      </c>
      <c r="C2399">
        <v>2398</v>
      </c>
      <c r="D2399" t="s">
        <v>9137</v>
      </c>
      <c r="E2399" t="s">
        <v>9138</v>
      </c>
      <c r="F2399" t="s">
        <v>2153</v>
      </c>
      <c r="G2399" t="s">
        <v>471</v>
      </c>
      <c r="H2399" t="s">
        <v>100</v>
      </c>
      <c r="I2399" t="s">
        <v>6186</v>
      </c>
      <c r="J2399" t="s">
        <v>3337</v>
      </c>
      <c r="K2399" t="s">
        <v>584</v>
      </c>
      <c r="L2399" t="s">
        <v>100</v>
      </c>
      <c r="M2399">
        <v>27</v>
      </c>
      <c r="N2399" t="s">
        <v>6413</v>
      </c>
      <c r="O2399" t="s">
        <v>5373</v>
      </c>
      <c r="P2399" t="s">
        <v>38</v>
      </c>
    </row>
    <row r="2400" spans="1:16" x14ac:dyDescent="0.55000000000000004">
      <c r="A2400">
        <v>492186</v>
      </c>
      <c r="B2400" t="s">
        <v>6484</v>
      </c>
      <c r="C2400">
        <v>2399</v>
      </c>
      <c r="D2400" t="s">
        <v>9139</v>
      </c>
      <c r="E2400" t="s">
        <v>9140</v>
      </c>
      <c r="F2400" t="s">
        <v>1122</v>
      </c>
      <c r="G2400" t="s">
        <v>471</v>
      </c>
      <c r="H2400" t="s">
        <v>100</v>
      </c>
      <c r="I2400" t="s">
        <v>1909</v>
      </c>
      <c r="J2400" t="s">
        <v>399</v>
      </c>
      <c r="K2400" t="s">
        <v>473</v>
      </c>
      <c r="L2400" t="s">
        <v>100</v>
      </c>
      <c r="M2400">
        <v>27</v>
      </c>
      <c r="N2400" t="s">
        <v>7801</v>
      </c>
      <c r="O2400" t="s">
        <v>9141</v>
      </c>
      <c r="P2400" t="s">
        <v>38</v>
      </c>
    </row>
    <row r="2401" spans="1:16" x14ac:dyDescent="0.55000000000000004">
      <c r="A2401">
        <v>496999</v>
      </c>
      <c r="B2401" t="s">
        <v>5662</v>
      </c>
      <c r="C2401">
        <v>2400</v>
      </c>
      <c r="D2401" t="s">
        <v>9142</v>
      </c>
      <c r="E2401" t="s">
        <v>9143</v>
      </c>
      <c r="F2401" t="s">
        <v>9144</v>
      </c>
      <c r="G2401" t="s">
        <v>116</v>
      </c>
      <c r="H2401" t="s">
        <v>42</v>
      </c>
      <c r="I2401" t="s">
        <v>1146</v>
      </c>
      <c r="J2401" t="s">
        <v>3492</v>
      </c>
      <c r="K2401" t="s">
        <v>218</v>
      </c>
      <c r="L2401" t="s">
        <v>100</v>
      </c>
      <c r="M2401">
        <v>27</v>
      </c>
      <c r="N2401" t="s">
        <v>9145</v>
      </c>
      <c r="O2401" t="s">
        <v>265</v>
      </c>
      <c r="P2401" t="s">
        <v>38</v>
      </c>
    </row>
    <row r="2402" spans="1:16" x14ac:dyDescent="0.55000000000000004">
      <c r="A2402">
        <v>496999</v>
      </c>
      <c r="B2402" t="s">
        <v>5662</v>
      </c>
      <c r="C2402">
        <v>2401</v>
      </c>
      <c r="D2402" t="s">
        <v>9146</v>
      </c>
      <c r="E2402" t="s">
        <v>9147</v>
      </c>
      <c r="F2402" t="s">
        <v>649</v>
      </c>
      <c r="G2402" t="s">
        <v>582</v>
      </c>
      <c r="H2402" t="s">
        <v>65</v>
      </c>
      <c r="I2402" t="s">
        <v>3007</v>
      </c>
      <c r="J2402" t="s">
        <v>3492</v>
      </c>
      <c r="K2402" t="s">
        <v>584</v>
      </c>
      <c r="L2402" t="s">
        <v>100</v>
      </c>
      <c r="M2402">
        <v>27</v>
      </c>
      <c r="N2402" t="s">
        <v>5773</v>
      </c>
      <c r="O2402" t="s">
        <v>869</v>
      </c>
      <c r="P2402" t="s">
        <v>38</v>
      </c>
    </row>
    <row r="2403" spans="1:16" x14ac:dyDescent="0.55000000000000004">
      <c r="A2403">
        <v>496999</v>
      </c>
      <c r="B2403" t="s">
        <v>5662</v>
      </c>
      <c r="C2403">
        <v>2402</v>
      </c>
      <c r="D2403" t="s">
        <v>9148</v>
      </c>
      <c r="E2403" t="s">
        <v>9149</v>
      </c>
      <c r="F2403" t="s">
        <v>6144</v>
      </c>
      <c r="G2403" t="s">
        <v>471</v>
      </c>
      <c r="H2403" t="s">
        <v>65</v>
      </c>
      <c r="I2403" t="s">
        <v>3220</v>
      </c>
      <c r="J2403" t="s">
        <v>3492</v>
      </c>
      <c r="K2403" t="s">
        <v>584</v>
      </c>
      <c r="L2403" t="s">
        <v>65</v>
      </c>
      <c r="M2403">
        <v>26</v>
      </c>
      <c r="N2403" t="s">
        <v>6419</v>
      </c>
      <c r="O2403" t="s">
        <v>9150</v>
      </c>
      <c r="P2403" t="s">
        <v>38</v>
      </c>
    </row>
    <row r="2404" spans="1:16" x14ac:dyDescent="0.55000000000000004">
      <c r="A2404">
        <v>492195</v>
      </c>
      <c r="B2404" t="s">
        <v>2869</v>
      </c>
      <c r="C2404">
        <v>2403</v>
      </c>
      <c r="D2404" t="s">
        <v>9151</v>
      </c>
      <c r="E2404" t="s">
        <v>9152</v>
      </c>
      <c r="F2404" t="s">
        <v>4279</v>
      </c>
      <c r="G2404" t="s">
        <v>471</v>
      </c>
      <c r="H2404" t="s">
        <v>93</v>
      </c>
      <c r="I2404" t="s">
        <v>444</v>
      </c>
      <c r="J2404" t="s">
        <v>9153</v>
      </c>
      <c r="K2404" t="s">
        <v>584</v>
      </c>
      <c r="L2404" t="s">
        <v>93</v>
      </c>
      <c r="M2404">
        <v>28</v>
      </c>
      <c r="N2404" t="s">
        <v>9154</v>
      </c>
      <c r="O2404" t="s">
        <v>1844</v>
      </c>
      <c r="P2404" t="s">
        <v>38</v>
      </c>
    </row>
    <row r="2405" spans="1:16" x14ac:dyDescent="0.55000000000000004">
      <c r="A2405">
        <v>492218</v>
      </c>
      <c r="B2405" t="s">
        <v>1263</v>
      </c>
      <c r="C2405">
        <v>2404</v>
      </c>
      <c r="D2405" t="s">
        <v>9155</v>
      </c>
      <c r="E2405" t="s">
        <v>9156</v>
      </c>
      <c r="F2405" t="s">
        <v>7934</v>
      </c>
      <c r="G2405" t="s">
        <v>582</v>
      </c>
      <c r="H2405" t="s">
        <v>93</v>
      </c>
      <c r="I2405" t="s">
        <v>4373</v>
      </c>
      <c r="J2405" t="s">
        <v>1268</v>
      </c>
      <c r="K2405" t="s">
        <v>584</v>
      </c>
      <c r="L2405" t="s">
        <v>93</v>
      </c>
      <c r="M2405">
        <v>28</v>
      </c>
      <c r="N2405" t="s">
        <v>9157</v>
      </c>
      <c r="O2405" t="s">
        <v>319</v>
      </c>
      <c r="P2405" t="s">
        <v>38</v>
      </c>
    </row>
    <row r="2406" spans="1:16" x14ac:dyDescent="0.55000000000000004">
      <c r="A2406">
        <v>492218</v>
      </c>
      <c r="B2406" t="s">
        <v>1263</v>
      </c>
      <c r="C2406">
        <v>2405</v>
      </c>
      <c r="D2406" t="s">
        <v>9158</v>
      </c>
      <c r="E2406" t="s">
        <v>9159</v>
      </c>
      <c r="F2406" t="s">
        <v>7524</v>
      </c>
      <c r="G2406" t="s">
        <v>582</v>
      </c>
      <c r="H2406" t="s">
        <v>93</v>
      </c>
      <c r="I2406" t="s">
        <v>4373</v>
      </c>
      <c r="J2406" t="s">
        <v>1295</v>
      </c>
      <c r="K2406" t="s">
        <v>584</v>
      </c>
      <c r="L2406" t="s">
        <v>93</v>
      </c>
      <c r="M2406">
        <v>28</v>
      </c>
      <c r="N2406" t="s">
        <v>9160</v>
      </c>
      <c r="O2406" t="s">
        <v>61</v>
      </c>
      <c r="P2406" t="s">
        <v>38</v>
      </c>
    </row>
    <row r="2407" spans="1:16" x14ac:dyDescent="0.55000000000000004">
      <c r="A2407">
        <v>492218</v>
      </c>
      <c r="B2407" t="s">
        <v>1263</v>
      </c>
      <c r="C2407">
        <v>2406</v>
      </c>
      <c r="D2407" t="s">
        <v>9161</v>
      </c>
      <c r="E2407" t="s">
        <v>9162</v>
      </c>
      <c r="F2407" t="s">
        <v>2100</v>
      </c>
      <c r="G2407" t="s">
        <v>471</v>
      </c>
      <c r="H2407" t="s">
        <v>100</v>
      </c>
      <c r="I2407" t="s">
        <v>6345</v>
      </c>
      <c r="J2407" t="s">
        <v>81</v>
      </c>
      <c r="K2407" t="s">
        <v>473</v>
      </c>
      <c r="L2407" t="s">
        <v>100</v>
      </c>
      <c r="M2407">
        <v>27</v>
      </c>
      <c r="N2407" t="s">
        <v>2977</v>
      </c>
      <c r="O2407" t="s">
        <v>9163</v>
      </c>
      <c r="P2407" t="s">
        <v>38</v>
      </c>
    </row>
    <row r="2408" spans="1:16" x14ac:dyDescent="0.55000000000000004">
      <c r="A2408">
        <v>492218</v>
      </c>
      <c r="B2408" t="s">
        <v>1263</v>
      </c>
      <c r="C2408">
        <v>2407</v>
      </c>
      <c r="D2408" t="s">
        <v>9164</v>
      </c>
      <c r="E2408" t="s">
        <v>9165</v>
      </c>
      <c r="F2408" t="s">
        <v>6600</v>
      </c>
      <c r="G2408" t="s">
        <v>582</v>
      </c>
      <c r="H2408" t="s">
        <v>51</v>
      </c>
      <c r="I2408" t="s">
        <v>1387</v>
      </c>
      <c r="J2408" t="s">
        <v>1268</v>
      </c>
      <c r="K2408" t="s">
        <v>584</v>
      </c>
      <c r="L2408" t="s">
        <v>51</v>
      </c>
      <c r="M2408">
        <v>29</v>
      </c>
      <c r="N2408" t="s">
        <v>330</v>
      </c>
      <c r="O2408" t="s">
        <v>9166</v>
      </c>
      <c r="P2408" t="s">
        <v>38</v>
      </c>
    </row>
    <row r="2409" spans="1:16" x14ac:dyDescent="0.55000000000000004">
      <c r="A2409">
        <v>492217</v>
      </c>
      <c r="B2409" t="s">
        <v>6150</v>
      </c>
      <c r="C2409">
        <v>2408</v>
      </c>
      <c r="D2409" t="s">
        <v>9167</v>
      </c>
      <c r="E2409" t="s">
        <v>9168</v>
      </c>
      <c r="F2409" t="s">
        <v>5233</v>
      </c>
      <c r="G2409" t="s">
        <v>582</v>
      </c>
      <c r="H2409" t="s">
        <v>93</v>
      </c>
      <c r="I2409" t="s">
        <v>9169</v>
      </c>
      <c r="J2409" t="s">
        <v>295</v>
      </c>
      <c r="K2409" t="s">
        <v>584</v>
      </c>
      <c r="L2409" t="s">
        <v>100</v>
      </c>
      <c r="M2409">
        <v>27</v>
      </c>
      <c r="N2409" t="s">
        <v>205</v>
      </c>
      <c r="O2409" t="s">
        <v>750</v>
      </c>
      <c r="P2409" t="s">
        <v>38</v>
      </c>
    </row>
    <row r="2410" spans="1:16" x14ac:dyDescent="0.55000000000000004">
      <c r="A2410">
        <v>492217</v>
      </c>
      <c r="B2410" t="s">
        <v>6150</v>
      </c>
      <c r="C2410">
        <v>2409</v>
      </c>
      <c r="D2410" t="s">
        <v>9170</v>
      </c>
      <c r="E2410" t="s">
        <v>9171</v>
      </c>
      <c r="F2410" t="s">
        <v>9172</v>
      </c>
      <c r="G2410" t="s">
        <v>582</v>
      </c>
      <c r="H2410" t="s">
        <v>100</v>
      </c>
      <c r="I2410" t="s">
        <v>9173</v>
      </c>
      <c r="J2410" t="s">
        <v>6165</v>
      </c>
      <c r="K2410" t="s">
        <v>584</v>
      </c>
      <c r="L2410" t="s">
        <v>100</v>
      </c>
      <c r="M2410">
        <v>27</v>
      </c>
      <c r="N2410" t="s">
        <v>9174</v>
      </c>
      <c r="O2410" t="s">
        <v>952</v>
      </c>
      <c r="P2410" t="s">
        <v>38</v>
      </c>
    </row>
    <row r="2411" spans="1:16" x14ac:dyDescent="0.55000000000000004">
      <c r="A2411">
        <v>492217</v>
      </c>
      <c r="B2411" t="s">
        <v>6150</v>
      </c>
      <c r="C2411">
        <v>2410</v>
      </c>
      <c r="D2411" t="s">
        <v>9175</v>
      </c>
      <c r="E2411" t="s">
        <v>9176</v>
      </c>
      <c r="F2411" t="s">
        <v>5285</v>
      </c>
      <c r="G2411" t="s">
        <v>582</v>
      </c>
      <c r="H2411" t="s">
        <v>93</v>
      </c>
      <c r="I2411" t="s">
        <v>9169</v>
      </c>
      <c r="J2411" t="s">
        <v>81</v>
      </c>
      <c r="K2411" t="s">
        <v>584</v>
      </c>
      <c r="L2411" t="s">
        <v>100</v>
      </c>
      <c r="M2411">
        <v>27</v>
      </c>
      <c r="N2411" t="s">
        <v>3240</v>
      </c>
      <c r="O2411" t="s">
        <v>3989</v>
      </c>
      <c r="P2411" t="s">
        <v>38</v>
      </c>
    </row>
    <row r="2412" spans="1:16" x14ac:dyDescent="0.55000000000000004">
      <c r="A2412">
        <v>492217</v>
      </c>
      <c r="B2412" t="s">
        <v>6150</v>
      </c>
      <c r="C2412">
        <v>2411</v>
      </c>
      <c r="D2412" t="s">
        <v>9177</v>
      </c>
      <c r="E2412" t="s">
        <v>9178</v>
      </c>
      <c r="F2412" t="s">
        <v>611</v>
      </c>
      <c r="G2412" t="s">
        <v>582</v>
      </c>
      <c r="H2412" t="s">
        <v>100</v>
      </c>
      <c r="I2412" t="s">
        <v>145</v>
      </c>
      <c r="J2412" t="s">
        <v>715</v>
      </c>
      <c r="K2412" t="s">
        <v>584</v>
      </c>
      <c r="L2412" t="s">
        <v>100</v>
      </c>
      <c r="M2412">
        <v>27</v>
      </c>
      <c r="N2412" t="s">
        <v>522</v>
      </c>
      <c r="O2412" t="s">
        <v>887</v>
      </c>
      <c r="P2412" t="s">
        <v>38</v>
      </c>
    </row>
    <row r="2413" spans="1:16" x14ac:dyDescent="0.55000000000000004">
      <c r="A2413">
        <v>490053</v>
      </c>
      <c r="B2413" t="s">
        <v>3549</v>
      </c>
      <c r="C2413">
        <v>2412</v>
      </c>
      <c r="D2413" t="s">
        <v>9179</v>
      </c>
      <c r="E2413" t="s">
        <v>9180</v>
      </c>
      <c r="F2413" t="s">
        <v>7750</v>
      </c>
      <c r="G2413" t="s">
        <v>582</v>
      </c>
      <c r="H2413" t="s">
        <v>51</v>
      </c>
      <c r="I2413" t="s">
        <v>52</v>
      </c>
      <c r="J2413" t="s">
        <v>781</v>
      </c>
      <c r="K2413" t="s">
        <v>584</v>
      </c>
      <c r="L2413" t="s">
        <v>51</v>
      </c>
      <c r="M2413">
        <v>29</v>
      </c>
      <c r="N2413" t="s">
        <v>3064</v>
      </c>
      <c r="O2413" t="s">
        <v>239</v>
      </c>
      <c r="P2413" t="s">
        <v>38</v>
      </c>
    </row>
    <row r="2414" spans="1:16" x14ac:dyDescent="0.55000000000000004">
      <c r="A2414">
        <v>492216</v>
      </c>
      <c r="B2414" t="s">
        <v>6900</v>
      </c>
      <c r="C2414">
        <v>2413</v>
      </c>
      <c r="D2414" t="s">
        <v>9181</v>
      </c>
      <c r="E2414" t="s">
        <v>9182</v>
      </c>
      <c r="F2414" t="s">
        <v>7943</v>
      </c>
      <c r="G2414" t="s">
        <v>582</v>
      </c>
      <c r="H2414" t="s">
        <v>108</v>
      </c>
      <c r="I2414" t="s">
        <v>9183</v>
      </c>
      <c r="J2414" t="s">
        <v>781</v>
      </c>
      <c r="K2414" t="s">
        <v>584</v>
      </c>
      <c r="L2414" t="s">
        <v>108</v>
      </c>
      <c r="M2414">
        <v>22</v>
      </c>
      <c r="N2414" t="s">
        <v>9184</v>
      </c>
      <c r="O2414" t="s">
        <v>3536</v>
      </c>
      <c r="P2414" t="s">
        <v>38</v>
      </c>
    </row>
    <row r="2415" spans="1:16" x14ac:dyDescent="0.55000000000000004">
      <c r="A2415">
        <v>492216</v>
      </c>
      <c r="B2415" t="s">
        <v>6900</v>
      </c>
      <c r="C2415">
        <v>2414</v>
      </c>
      <c r="D2415" t="s">
        <v>9185</v>
      </c>
      <c r="E2415" t="s">
        <v>9186</v>
      </c>
      <c r="F2415" t="s">
        <v>1527</v>
      </c>
      <c r="G2415" t="s">
        <v>471</v>
      </c>
      <c r="H2415" t="s">
        <v>100</v>
      </c>
      <c r="I2415" t="s">
        <v>8526</v>
      </c>
      <c r="J2415" t="s">
        <v>4715</v>
      </c>
      <c r="K2415" t="s">
        <v>473</v>
      </c>
      <c r="L2415" t="s">
        <v>100</v>
      </c>
      <c r="M2415">
        <v>27</v>
      </c>
      <c r="N2415" t="s">
        <v>166</v>
      </c>
      <c r="O2415" t="s">
        <v>567</v>
      </c>
      <c r="P2415" t="s">
        <v>38</v>
      </c>
    </row>
    <row r="2416" spans="1:16" x14ac:dyDescent="0.55000000000000004">
      <c r="A2416">
        <v>492205</v>
      </c>
      <c r="B2416" t="s">
        <v>4033</v>
      </c>
      <c r="C2416">
        <v>2415</v>
      </c>
      <c r="D2416" t="s">
        <v>9187</v>
      </c>
      <c r="E2416" t="s">
        <v>9188</v>
      </c>
      <c r="F2416" t="s">
        <v>7524</v>
      </c>
      <c r="G2416" t="s">
        <v>582</v>
      </c>
      <c r="H2416" t="s">
        <v>100</v>
      </c>
      <c r="I2416" t="s">
        <v>9189</v>
      </c>
      <c r="J2416" t="s">
        <v>81</v>
      </c>
      <c r="K2416" t="s">
        <v>584</v>
      </c>
      <c r="L2416" t="s">
        <v>100</v>
      </c>
      <c r="M2416">
        <v>27</v>
      </c>
      <c r="N2416" t="s">
        <v>522</v>
      </c>
      <c r="O2416" t="s">
        <v>76</v>
      </c>
      <c r="P2416" t="s">
        <v>38</v>
      </c>
    </row>
    <row r="2417" spans="1:16" x14ac:dyDescent="0.55000000000000004">
      <c r="A2417">
        <v>492205</v>
      </c>
      <c r="B2417" t="s">
        <v>4033</v>
      </c>
      <c r="C2417">
        <v>2416</v>
      </c>
      <c r="D2417" t="s">
        <v>9190</v>
      </c>
      <c r="E2417" t="s">
        <v>9191</v>
      </c>
      <c r="F2417" t="s">
        <v>2390</v>
      </c>
      <c r="G2417" t="s">
        <v>582</v>
      </c>
      <c r="H2417" t="s">
        <v>100</v>
      </c>
      <c r="I2417" t="s">
        <v>9192</v>
      </c>
      <c r="J2417" t="s">
        <v>5715</v>
      </c>
      <c r="K2417" t="s">
        <v>584</v>
      </c>
      <c r="L2417" t="s">
        <v>100</v>
      </c>
      <c r="M2417">
        <v>27</v>
      </c>
      <c r="N2417" t="s">
        <v>9193</v>
      </c>
      <c r="O2417" t="s">
        <v>1896</v>
      </c>
      <c r="P2417" t="s">
        <v>38</v>
      </c>
    </row>
    <row r="2418" spans="1:16" x14ac:dyDescent="0.55000000000000004">
      <c r="A2418">
        <v>491023</v>
      </c>
      <c r="B2418" t="s">
        <v>6182</v>
      </c>
      <c r="C2418">
        <v>2417</v>
      </c>
      <c r="D2418" t="s">
        <v>9194</v>
      </c>
      <c r="E2418" t="s">
        <v>9195</v>
      </c>
      <c r="F2418" t="s">
        <v>287</v>
      </c>
      <c r="G2418" t="s">
        <v>216</v>
      </c>
      <c r="H2418" t="s">
        <v>93</v>
      </c>
      <c r="I2418" t="s">
        <v>8240</v>
      </c>
      <c r="J2418" t="s">
        <v>3492</v>
      </c>
      <c r="K2418" t="s">
        <v>473</v>
      </c>
      <c r="L2418" t="s">
        <v>51</v>
      </c>
      <c r="M2418">
        <v>29</v>
      </c>
      <c r="N2418" t="s">
        <v>9196</v>
      </c>
      <c r="O2418" t="s">
        <v>1875</v>
      </c>
      <c r="P2418" t="s">
        <v>38</v>
      </c>
    </row>
    <row r="2419" spans="1:16" x14ac:dyDescent="0.55000000000000004">
      <c r="A2419">
        <v>492355</v>
      </c>
      <c r="B2419" t="s">
        <v>4963</v>
      </c>
      <c r="C2419">
        <v>2418</v>
      </c>
      <c r="D2419" t="s">
        <v>9197</v>
      </c>
      <c r="E2419" t="s">
        <v>9198</v>
      </c>
      <c r="F2419" t="s">
        <v>8350</v>
      </c>
      <c r="G2419" t="s">
        <v>582</v>
      </c>
      <c r="H2419" t="s">
        <v>65</v>
      </c>
      <c r="I2419" t="s">
        <v>4990</v>
      </c>
      <c r="J2419" t="s">
        <v>4041</v>
      </c>
      <c r="K2419" t="s">
        <v>584</v>
      </c>
      <c r="L2419" t="s">
        <v>65</v>
      </c>
      <c r="M2419">
        <v>26</v>
      </c>
      <c r="N2419" t="s">
        <v>2920</v>
      </c>
      <c r="O2419" t="s">
        <v>573</v>
      </c>
      <c r="P2419" t="s">
        <v>38</v>
      </c>
    </row>
    <row r="2420" spans="1:16" x14ac:dyDescent="0.55000000000000004">
      <c r="A2420">
        <v>492227</v>
      </c>
      <c r="B2420" t="s">
        <v>2440</v>
      </c>
      <c r="C2420">
        <v>2419</v>
      </c>
      <c r="D2420" t="s">
        <v>9199</v>
      </c>
      <c r="E2420" t="s">
        <v>9200</v>
      </c>
      <c r="F2420" t="s">
        <v>2386</v>
      </c>
      <c r="G2420" t="s">
        <v>582</v>
      </c>
      <c r="H2420" t="s">
        <v>230</v>
      </c>
      <c r="I2420" t="s">
        <v>231</v>
      </c>
      <c r="J2420" t="s">
        <v>5561</v>
      </c>
      <c r="K2420" t="s">
        <v>584</v>
      </c>
      <c r="L2420" t="s">
        <v>100</v>
      </c>
      <c r="M2420">
        <v>27</v>
      </c>
      <c r="N2420" t="s">
        <v>9201</v>
      </c>
      <c r="O2420" t="s">
        <v>9202</v>
      </c>
      <c r="P2420" t="s">
        <v>38</v>
      </c>
    </row>
    <row r="2421" spans="1:16" x14ac:dyDescent="0.55000000000000004">
      <c r="A2421">
        <v>492227</v>
      </c>
      <c r="B2421" t="s">
        <v>2440</v>
      </c>
      <c r="C2421">
        <v>2420</v>
      </c>
      <c r="D2421" t="s">
        <v>9203</v>
      </c>
      <c r="E2421" t="s">
        <v>9204</v>
      </c>
      <c r="F2421" t="s">
        <v>3471</v>
      </c>
      <c r="G2421" t="s">
        <v>471</v>
      </c>
      <c r="H2421" t="s">
        <v>100</v>
      </c>
      <c r="I2421" t="s">
        <v>9205</v>
      </c>
      <c r="J2421" t="s">
        <v>81</v>
      </c>
      <c r="K2421" t="s">
        <v>584</v>
      </c>
      <c r="L2421" t="s">
        <v>100</v>
      </c>
      <c r="M2421">
        <v>27</v>
      </c>
      <c r="N2421" t="s">
        <v>5474</v>
      </c>
      <c r="O2421" t="s">
        <v>9206</v>
      </c>
      <c r="P2421" t="s">
        <v>38</v>
      </c>
    </row>
    <row r="2422" spans="1:16" x14ac:dyDescent="0.55000000000000004">
      <c r="A2422">
        <v>490048</v>
      </c>
      <c r="B2422" t="s">
        <v>3192</v>
      </c>
      <c r="C2422">
        <v>2421</v>
      </c>
      <c r="D2422" t="s">
        <v>9207</v>
      </c>
      <c r="E2422" t="s">
        <v>9208</v>
      </c>
      <c r="F2422" t="s">
        <v>1253</v>
      </c>
      <c r="G2422" t="s">
        <v>582</v>
      </c>
      <c r="H2422" t="s">
        <v>230</v>
      </c>
      <c r="I2422" t="s">
        <v>9209</v>
      </c>
      <c r="J2422" t="s">
        <v>3337</v>
      </c>
      <c r="K2422">
        <v>1</v>
      </c>
      <c r="L2422" t="s">
        <v>230</v>
      </c>
      <c r="M2422">
        <v>34</v>
      </c>
      <c r="N2422" t="s">
        <v>2911</v>
      </c>
      <c r="O2422" t="s">
        <v>5434</v>
      </c>
      <c r="P2422" t="s">
        <v>38</v>
      </c>
    </row>
    <row r="2423" spans="1:16" x14ac:dyDescent="0.55000000000000004">
      <c r="A2423">
        <v>490048</v>
      </c>
      <c r="B2423" t="s">
        <v>3192</v>
      </c>
      <c r="C2423">
        <v>2422</v>
      </c>
      <c r="D2423" t="s">
        <v>9210</v>
      </c>
      <c r="E2423" t="s">
        <v>9211</v>
      </c>
      <c r="F2423" t="s">
        <v>5289</v>
      </c>
      <c r="G2423" t="s">
        <v>582</v>
      </c>
      <c r="H2423" t="s">
        <v>355</v>
      </c>
      <c r="I2423" t="s">
        <v>9212</v>
      </c>
      <c r="J2423" t="s">
        <v>1163</v>
      </c>
      <c r="K2423">
        <v>1</v>
      </c>
      <c r="L2423" t="s">
        <v>355</v>
      </c>
      <c r="M2423">
        <v>40</v>
      </c>
      <c r="N2423" t="s">
        <v>9213</v>
      </c>
      <c r="O2423" t="s">
        <v>2060</v>
      </c>
      <c r="P2423" t="s">
        <v>38</v>
      </c>
    </row>
    <row r="2424" spans="1:16" x14ac:dyDescent="0.55000000000000004">
      <c r="A2424">
        <v>490048</v>
      </c>
      <c r="B2424" t="s">
        <v>3192</v>
      </c>
      <c r="C2424">
        <v>2423</v>
      </c>
      <c r="D2424" t="s">
        <v>9214</v>
      </c>
      <c r="E2424" t="s">
        <v>9215</v>
      </c>
      <c r="F2424" t="s">
        <v>4799</v>
      </c>
      <c r="G2424" t="s">
        <v>582</v>
      </c>
      <c r="H2424" t="s">
        <v>93</v>
      </c>
      <c r="I2424" t="s">
        <v>2905</v>
      </c>
      <c r="J2424" t="s">
        <v>1163</v>
      </c>
      <c r="K2424">
        <v>1</v>
      </c>
      <c r="L2424" t="s">
        <v>93</v>
      </c>
      <c r="M2424">
        <v>28</v>
      </c>
      <c r="N2424" t="s">
        <v>450</v>
      </c>
      <c r="O2424" t="s">
        <v>4890</v>
      </c>
      <c r="P2424" t="s">
        <v>38</v>
      </c>
    </row>
    <row r="2425" spans="1:16" x14ac:dyDescent="0.55000000000000004">
      <c r="A2425">
        <v>490048</v>
      </c>
      <c r="B2425" t="s">
        <v>3192</v>
      </c>
      <c r="C2425">
        <v>2424</v>
      </c>
      <c r="D2425" t="s">
        <v>9216</v>
      </c>
      <c r="E2425" t="s">
        <v>9217</v>
      </c>
      <c r="F2425" t="s">
        <v>1527</v>
      </c>
      <c r="G2425" t="s">
        <v>471</v>
      </c>
      <c r="H2425" t="s">
        <v>814</v>
      </c>
      <c r="I2425" t="s">
        <v>9218</v>
      </c>
      <c r="J2425" t="s">
        <v>3547</v>
      </c>
      <c r="K2425">
        <v>1</v>
      </c>
      <c r="L2425" t="s">
        <v>65</v>
      </c>
      <c r="M2425">
        <v>26</v>
      </c>
      <c r="N2425" t="s">
        <v>9219</v>
      </c>
      <c r="O2425" t="s">
        <v>858</v>
      </c>
      <c r="P2425" t="s">
        <v>38</v>
      </c>
    </row>
    <row r="2426" spans="1:16" x14ac:dyDescent="0.55000000000000004">
      <c r="A2426">
        <v>490048</v>
      </c>
      <c r="B2426" t="s">
        <v>3192</v>
      </c>
      <c r="C2426">
        <v>2425</v>
      </c>
      <c r="D2426" t="s">
        <v>9220</v>
      </c>
      <c r="E2426" t="s">
        <v>9221</v>
      </c>
      <c r="F2426" t="s">
        <v>519</v>
      </c>
      <c r="G2426" t="s">
        <v>471</v>
      </c>
      <c r="H2426" t="s">
        <v>100</v>
      </c>
      <c r="I2426" t="s">
        <v>1751</v>
      </c>
      <c r="J2426" t="s">
        <v>1163</v>
      </c>
      <c r="K2426">
        <v>1</v>
      </c>
      <c r="L2426" t="s">
        <v>100</v>
      </c>
      <c r="M2426">
        <v>27</v>
      </c>
      <c r="N2426" t="s">
        <v>672</v>
      </c>
      <c r="O2426" t="s">
        <v>440</v>
      </c>
      <c r="P2426" t="s">
        <v>38</v>
      </c>
    </row>
    <row r="2427" spans="1:16" x14ac:dyDescent="0.55000000000000004">
      <c r="A2427">
        <v>490048</v>
      </c>
      <c r="B2427" t="s">
        <v>3192</v>
      </c>
      <c r="C2427">
        <v>2426</v>
      </c>
      <c r="D2427" t="s">
        <v>9222</v>
      </c>
      <c r="E2427" t="s">
        <v>9223</v>
      </c>
      <c r="F2427" t="s">
        <v>7628</v>
      </c>
      <c r="G2427" t="s">
        <v>582</v>
      </c>
      <c r="H2427" t="s">
        <v>65</v>
      </c>
      <c r="I2427" t="s">
        <v>3220</v>
      </c>
      <c r="J2427" t="s">
        <v>3492</v>
      </c>
      <c r="K2427">
        <v>1</v>
      </c>
      <c r="L2427" t="s">
        <v>65</v>
      </c>
      <c r="M2427">
        <v>26</v>
      </c>
      <c r="N2427" t="s">
        <v>3507</v>
      </c>
      <c r="O2427" t="s">
        <v>9224</v>
      </c>
      <c r="P2427" t="s">
        <v>38</v>
      </c>
    </row>
    <row r="2428" spans="1:16" x14ac:dyDescent="0.55000000000000004">
      <c r="A2428">
        <v>490048</v>
      </c>
      <c r="B2428" t="s">
        <v>3192</v>
      </c>
      <c r="C2428">
        <v>2427</v>
      </c>
      <c r="D2428" t="s">
        <v>9225</v>
      </c>
      <c r="E2428" t="s">
        <v>9226</v>
      </c>
      <c r="F2428" t="s">
        <v>7817</v>
      </c>
      <c r="G2428" t="s">
        <v>582</v>
      </c>
      <c r="H2428" t="s">
        <v>65</v>
      </c>
      <c r="I2428" t="s">
        <v>3215</v>
      </c>
      <c r="J2428" t="s">
        <v>1163</v>
      </c>
      <c r="K2428">
        <v>1</v>
      </c>
      <c r="L2428" t="s">
        <v>65</v>
      </c>
      <c r="M2428">
        <v>26</v>
      </c>
      <c r="N2428" t="s">
        <v>9227</v>
      </c>
      <c r="O2428" t="s">
        <v>679</v>
      </c>
      <c r="P2428" t="s">
        <v>38</v>
      </c>
    </row>
    <row r="2429" spans="1:16" x14ac:dyDescent="0.55000000000000004">
      <c r="A2429">
        <v>490048</v>
      </c>
      <c r="B2429" t="s">
        <v>3192</v>
      </c>
      <c r="C2429">
        <v>2428</v>
      </c>
      <c r="D2429" t="s">
        <v>9228</v>
      </c>
      <c r="E2429" t="s">
        <v>9229</v>
      </c>
      <c r="F2429" t="s">
        <v>9230</v>
      </c>
      <c r="G2429" t="s">
        <v>471</v>
      </c>
      <c r="H2429" t="s">
        <v>93</v>
      </c>
      <c r="I2429" t="s">
        <v>8240</v>
      </c>
      <c r="J2429" t="s">
        <v>1163</v>
      </c>
      <c r="K2429">
        <v>1</v>
      </c>
      <c r="L2429" t="s">
        <v>93</v>
      </c>
      <c r="M2429">
        <v>28</v>
      </c>
      <c r="N2429" t="s">
        <v>817</v>
      </c>
      <c r="O2429" t="s">
        <v>1239</v>
      </c>
      <c r="P2429" t="s">
        <v>38</v>
      </c>
    </row>
    <row r="2430" spans="1:16" x14ac:dyDescent="0.55000000000000004">
      <c r="A2430">
        <v>490048</v>
      </c>
      <c r="B2430" t="s">
        <v>3192</v>
      </c>
      <c r="C2430">
        <v>2429</v>
      </c>
      <c r="D2430" t="s">
        <v>9231</v>
      </c>
      <c r="E2430" t="s">
        <v>9232</v>
      </c>
      <c r="F2430" t="s">
        <v>1702</v>
      </c>
      <c r="G2430" t="s">
        <v>582</v>
      </c>
      <c r="H2430" t="s">
        <v>100</v>
      </c>
      <c r="I2430" t="s">
        <v>8752</v>
      </c>
      <c r="J2430" t="s">
        <v>399</v>
      </c>
      <c r="K2430">
        <v>1</v>
      </c>
      <c r="L2430" t="s">
        <v>65</v>
      </c>
      <c r="M2430">
        <v>26</v>
      </c>
      <c r="N2430" t="s">
        <v>2245</v>
      </c>
      <c r="O2430" t="s">
        <v>8748</v>
      </c>
      <c r="P2430" t="s">
        <v>38</v>
      </c>
    </row>
    <row r="2431" spans="1:16" x14ac:dyDescent="0.55000000000000004">
      <c r="A2431">
        <v>490048</v>
      </c>
      <c r="B2431" t="s">
        <v>3192</v>
      </c>
      <c r="C2431">
        <v>2430</v>
      </c>
      <c r="D2431" t="s">
        <v>538</v>
      </c>
      <c r="E2431" t="s">
        <v>539</v>
      </c>
      <c r="F2431" t="s">
        <v>1676</v>
      </c>
      <c r="G2431" t="s">
        <v>582</v>
      </c>
      <c r="H2431" t="s">
        <v>334</v>
      </c>
      <c r="I2431" t="s">
        <v>9233</v>
      </c>
      <c r="J2431" t="s">
        <v>81</v>
      </c>
      <c r="K2431">
        <v>1</v>
      </c>
      <c r="L2431" t="s">
        <v>65</v>
      </c>
      <c r="M2431">
        <v>26</v>
      </c>
      <c r="N2431" t="s">
        <v>542</v>
      </c>
      <c r="O2431" t="s">
        <v>543</v>
      </c>
      <c r="P2431" t="s">
        <v>38</v>
      </c>
    </row>
    <row r="2432" spans="1:16" x14ac:dyDescent="0.55000000000000004">
      <c r="A2432">
        <v>490048</v>
      </c>
      <c r="B2432" t="s">
        <v>3192</v>
      </c>
      <c r="C2432">
        <v>2431</v>
      </c>
      <c r="D2432" t="s">
        <v>9234</v>
      </c>
      <c r="E2432" t="s">
        <v>9235</v>
      </c>
      <c r="F2432" t="s">
        <v>8616</v>
      </c>
      <c r="G2432" t="s">
        <v>582</v>
      </c>
      <c r="H2432" t="s">
        <v>100</v>
      </c>
      <c r="I2432" t="s">
        <v>3250</v>
      </c>
      <c r="J2432" t="s">
        <v>1163</v>
      </c>
      <c r="K2432">
        <v>1</v>
      </c>
      <c r="L2432" t="s">
        <v>100</v>
      </c>
      <c r="M2432">
        <v>27</v>
      </c>
      <c r="N2432" t="s">
        <v>9236</v>
      </c>
      <c r="O2432" t="s">
        <v>2921</v>
      </c>
      <c r="P2432" t="s">
        <v>38</v>
      </c>
    </row>
    <row r="2433" spans="1:16" x14ac:dyDescent="0.55000000000000004">
      <c r="A2433">
        <v>490048</v>
      </c>
      <c r="B2433" t="s">
        <v>3192</v>
      </c>
      <c r="C2433">
        <v>2432</v>
      </c>
      <c r="D2433" t="s">
        <v>9237</v>
      </c>
      <c r="E2433" t="s">
        <v>9238</v>
      </c>
      <c r="F2433" t="s">
        <v>4592</v>
      </c>
      <c r="G2433" t="s">
        <v>471</v>
      </c>
      <c r="H2433" t="s">
        <v>32</v>
      </c>
      <c r="I2433" t="s">
        <v>2900</v>
      </c>
      <c r="J2433" t="s">
        <v>3337</v>
      </c>
      <c r="K2433">
        <v>1</v>
      </c>
      <c r="L2433" t="s">
        <v>65</v>
      </c>
      <c r="M2433">
        <v>26</v>
      </c>
      <c r="N2433" t="s">
        <v>3957</v>
      </c>
      <c r="O2433" t="s">
        <v>1210</v>
      </c>
      <c r="P2433" t="s">
        <v>38</v>
      </c>
    </row>
    <row r="2434" spans="1:16" x14ac:dyDescent="0.55000000000000004">
      <c r="A2434">
        <v>490048</v>
      </c>
      <c r="B2434" t="s">
        <v>3192</v>
      </c>
      <c r="C2434">
        <v>2433</v>
      </c>
      <c r="D2434" t="s">
        <v>9239</v>
      </c>
      <c r="E2434" t="s">
        <v>9240</v>
      </c>
      <c r="F2434" t="s">
        <v>6812</v>
      </c>
      <c r="G2434" t="s">
        <v>216</v>
      </c>
      <c r="H2434" t="s">
        <v>51</v>
      </c>
      <c r="I2434" t="s">
        <v>329</v>
      </c>
      <c r="J2434" t="s">
        <v>3322</v>
      </c>
      <c r="K2434" t="s">
        <v>473</v>
      </c>
      <c r="L2434" t="s">
        <v>51</v>
      </c>
      <c r="M2434">
        <v>29</v>
      </c>
      <c r="N2434" t="s">
        <v>9241</v>
      </c>
      <c r="O2434" t="s">
        <v>9242</v>
      </c>
      <c r="P2434" t="s">
        <v>38</v>
      </c>
    </row>
    <row r="2435" spans="1:16" x14ac:dyDescent="0.55000000000000004">
      <c r="A2435">
        <v>496999</v>
      </c>
      <c r="B2435" t="s">
        <v>5662</v>
      </c>
      <c r="C2435">
        <v>2434</v>
      </c>
      <c r="D2435" t="s">
        <v>9243</v>
      </c>
      <c r="E2435" t="s">
        <v>9244</v>
      </c>
      <c r="F2435" t="s">
        <v>5063</v>
      </c>
      <c r="G2435" t="s">
        <v>216</v>
      </c>
      <c r="H2435" t="s">
        <v>100</v>
      </c>
      <c r="I2435" t="s">
        <v>9245</v>
      </c>
      <c r="J2435" t="s">
        <v>204</v>
      </c>
      <c r="K2435" t="s">
        <v>473</v>
      </c>
      <c r="L2435" t="s">
        <v>100</v>
      </c>
      <c r="M2435">
        <v>27</v>
      </c>
      <c r="N2435" t="s">
        <v>755</v>
      </c>
      <c r="O2435" t="s">
        <v>9246</v>
      </c>
      <c r="P2435" t="s">
        <v>38</v>
      </c>
    </row>
    <row r="2436" spans="1:16" x14ac:dyDescent="0.55000000000000004">
      <c r="A2436">
        <v>496999</v>
      </c>
      <c r="B2436" t="s">
        <v>5662</v>
      </c>
      <c r="C2436">
        <v>2435</v>
      </c>
      <c r="D2436" t="s">
        <v>9247</v>
      </c>
      <c r="E2436" t="s">
        <v>9248</v>
      </c>
      <c r="F2436" t="s">
        <v>3886</v>
      </c>
      <c r="G2436" t="s">
        <v>582</v>
      </c>
      <c r="H2436" t="s">
        <v>100</v>
      </c>
      <c r="I2436" t="s">
        <v>312</v>
      </c>
      <c r="J2436" t="s">
        <v>204</v>
      </c>
      <c r="K2436" t="s">
        <v>584</v>
      </c>
      <c r="L2436" t="s">
        <v>100</v>
      </c>
      <c r="M2436">
        <v>27</v>
      </c>
      <c r="N2436" t="s">
        <v>9249</v>
      </c>
      <c r="O2436" t="s">
        <v>206</v>
      </c>
      <c r="P2436" t="s">
        <v>38</v>
      </c>
    </row>
    <row r="2437" spans="1:16" x14ac:dyDescent="0.55000000000000004">
      <c r="A2437">
        <v>496999</v>
      </c>
      <c r="B2437" t="s">
        <v>5662</v>
      </c>
      <c r="C2437">
        <v>2436</v>
      </c>
      <c r="D2437" t="s">
        <v>9250</v>
      </c>
      <c r="E2437" t="s">
        <v>9251</v>
      </c>
      <c r="F2437" t="s">
        <v>559</v>
      </c>
      <c r="G2437" t="s">
        <v>471</v>
      </c>
      <c r="H2437" t="s">
        <v>93</v>
      </c>
      <c r="I2437" t="s">
        <v>2924</v>
      </c>
      <c r="J2437" t="s">
        <v>204</v>
      </c>
      <c r="K2437" t="s">
        <v>473</v>
      </c>
      <c r="L2437" t="s">
        <v>100</v>
      </c>
      <c r="M2437">
        <v>27</v>
      </c>
      <c r="N2437" t="s">
        <v>9252</v>
      </c>
      <c r="O2437" t="s">
        <v>4691</v>
      </c>
      <c r="P2437" t="s">
        <v>38</v>
      </c>
    </row>
    <row r="2438" spans="1:16" x14ac:dyDescent="0.55000000000000004">
      <c r="A2438">
        <v>496999</v>
      </c>
      <c r="B2438" t="s">
        <v>5662</v>
      </c>
      <c r="C2438">
        <v>2437</v>
      </c>
      <c r="D2438" t="s">
        <v>9253</v>
      </c>
      <c r="E2438" t="s">
        <v>9254</v>
      </c>
      <c r="F2438" t="s">
        <v>6100</v>
      </c>
      <c r="G2438" t="s">
        <v>471</v>
      </c>
      <c r="H2438" t="s">
        <v>855</v>
      </c>
      <c r="I2438" t="s">
        <v>9255</v>
      </c>
      <c r="J2438" t="s">
        <v>204</v>
      </c>
      <c r="K2438" t="s">
        <v>584</v>
      </c>
      <c r="L2438" t="s">
        <v>100</v>
      </c>
      <c r="M2438">
        <v>27</v>
      </c>
      <c r="N2438" t="s">
        <v>1269</v>
      </c>
      <c r="O2438" t="s">
        <v>1665</v>
      </c>
      <c r="P2438" t="s">
        <v>38</v>
      </c>
    </row>
    <row r="2439" spans="1:16" x14ac:dyDescent="0.55000000000000004">
      <c r="A2439">
        <v>496999</v>
      </c>
      <c r="B2439" t="s">
        <v>5662</v>
      </c>
      <c r="C2439">
        <v>2438</v>
      </c>
      <c r="D2439" t="s">
        <v>9256</v>
      </c>
      <c r="E2439" t="s">
        <v>9257</v>
      </c>
      <c r="F2439" t="s">
        <v>6144</v>
      </c>
      <c r="G2439" t="s">
        <v>471</v>
      </c>
      <c r="H2439" t="s">
        <v>65</v>
      </c>
      <c r="I2439" t="s">
        <v>165</v>
      </c>
      <c r="J2439" t="s">
        <v>204</v>
      </c>
      <c r="K2439" t="s">
        <v>584</v>
      </c>
      <c r="L2439" t="s">
        <v>100</v>
      </c>
      <c r="M2439">
        <v>27</v>
      </c>
      <c r="N2439" t="s">
        <v>9258</v>
      </c>
      <c r="O2439" t="s">
        <v>239</v>
      </c>
      <c r="P2439" t="s">
        <v>38</v>
      </c>
    </row>
    <row r="2440" spans="1:16" x14ac:dyDescent="0.55000000000000004">
      <c r="A2440">
        <v>496999</v>
      </c>
      <c r="B2440" t="s">
        <v>5662</v>
      </c>
      <c r="C2440">
        <v>2439</v>
      </c>
      <c r="D2440" t="s">
        <v>9259</v>
      </c>
      <c r="E2440" t="s">
        <v>9260</v>
      </c>
      <c r="F2440" t="s">
        <v>9261</v>
      </c>
      <c r="G2440" t="s">
        <v>582</v>
      </c>
      <c r="H2440" t="s">
        <v>100</v>
      </c>
      <c r="I2440" t="s">
        <v>1117</v>
      </c>
      <c r="J2440" t="s">
        <v>204</v>
      </c>
      <c r="K2440" t="s">
        <v>584</v>
      </c>
      <c r="L2440" t="s">
        <v>100</v>
      </c>
      <c r="M2440">
        <v>27</v>
      </c>
      <c r="N2440" t="s">
        <v>9262</v>
      </c>
      <c r="O2440" t="s">
        <v>3404</v>
      </c>
      <c r="P2440" t="s">
        <v>38</v>
      </c>
    </row>
    <row r="2441" spans="1:16" x14ac:dyDescent="0.55000000000000004">
      <c r="A2441">
        <v>496999</v>
      </c>
      <c r="B2441" t="s">
        <v>5662</v>
      </c>
      <c r="C2441">
        <v>2440</v>
      </c>
      <c r="D2441" t="s">
        <v>9263</v>
      </c>
      <c r="E2441" t="s">
        <v>9264</v>
      </c>
      <c r="F2441" t="s">
        <v>7107</v>
      </c>
      <c r="G2441" t="s">
        <v>582</v>
      </c>
      <c r="H2441" t="s">
        <v>45</v>
      </c>
      <c r="I2441" t="s">
        <v>1493</v>
      </c>
      <c r="J2441" t="s">
        <v>204</v>
      </c>
      <c r="K2441" t="s">
        <v>584</v>
      </c>
      <c r="L2441" t="s">
        <v>100</v>
      </c>
      <c r="M2441">
        <v>27</v>
      </c>
      <c r="N2441" t="s">
        <v>9265</v>
      </c>
      <c r="O2441" t="s">
        <v>1001</v>
      </c>
      <c r="P2441" t="s">
        <v>38</v>
      </c>
    </row>
    <row r="2442" spans="1:16" x14ac:dyDescent="0.55000000000000004">
      <c r="A2442">
        <v>492240</v>
      </c>
      <c r="B2442" t="s">
        <v>9266</v>
      </c>
      <c r="C2442">
        <v>2441</v>
      </c>
      <c r="D2442" t="s">
        <v>9267</v>
      </c>
      <c r="E2442" t="s">
        <v>7942</v>
      </c>
      <c r="F2442" t="s">
        <v>5500</v>
      </c>
      <c r="G2442" t="s">
        <v>216</v>
      </c>
      <c r="H2442" t="s">
        <v>93</v>
      </c>
      <c r="I2442" t="s">
        <v>4759</v>
      </c>
      <c r="J2442" t="s">
        <v>204</v>
      </c>
      <c r="K2442">
        <v>3</v>
      </c>
      <c r="L2442" t="s">
        <v>93</v>
      </c>
      <c r="M2442">
        <v>28</v>
      </c>
      <c r="N2442" t="s">
        <v>901</v>
      </c>
      <c r="O2442" t="s">
        <v>1080</v>
      </c>
      <c r="P2442" t="s">
        <v>38</v>
      </c>
    </row>
    <row r="2443" spans="1:16" x14ac:dyDescent="0.55000000000000004">
      <c r="A2443">
        <v>492240</v>
      </c>
      <c r="B2443" t="s">
        <v>9266</v>
      </c>
      <c r="C2443">
        <v>2442</v>
      </c>
      <c r="D2443" t="s">
        <v>9268</v>
      </c>
      <c r="E2443" t="s">
        <v>9269</v>
      </c>
      <c r="F2443" t="s">
        <v>9270</v>
      </c>
      <c r="G2443" t="s">
        <v>582</v>
      </c>
      <c r="H2443" t="s">
        <v>100</v>
      </c>
      <c r="I2443" t="s">
        <v>4905</v>
      </c>
      <c r="J2443" t="s">
        <v>204</v>
      </c>
      <c r="K2443">
        <v>1</v>
      </c>
      <c r="L2443" t="s">
        <v>93</v>
      </c>
      <c r="M2443">
        <v>28</v>
      </c>
      <c r="N2443" t="s">
        <v>9271</v>
      </c>
      <c r="O2443" t="s">
        <v>1169</v>
      </c>
      <c r="P2443" t="s">
        <v>38</v>
      </c>
    </row>
    <row r="2444" spans="1:16" x14ac:dyDescent="0.55000000000000004">
      <c r="A2444">
        <v>492232</v>
      </c>
      <c r="B2444" t="s">
        <v>698</v>
      </c>
      <c r="C2444">
        <v>2443</v>
      </c>
      <c r="D2444" t="s">
        <v>9272</v>
      </c>
      <c r="E2444" t="s">
        <v>9273</v>
      </c>
      <c r="F2444" t="s">
        <v>3883</v>
      </c>
      <c r="G2444" t="s">
        <v>582</v>
      </c>
      <c r="H2444" t="s">
        <v>2158</v>
      </c>
      <c r="I2444" t="s">
        <v>9274</v>
      </c>
      <c r="J2444" t="s">
        <v>727</v>
      </c>
      <c r="K2444" t="s">
        <v>584</v>
      </c>
      <c r="L2444" t="s">
        <v>2158</v>
      </c>
      <c r="M2444">
        <v>41</v>
      </c>
      <c r="N2444" t="s">
        <v>1250</v>
      </c>
      <c r="O2444" t="s">
        <v>5223</v>
      </c>
      <c r="P2444" t="s">
        <v>38</v>
      </c>
    </row>
    <row r="2445" spans="1:16" x14ac:dyDescent="0.55000000000000004">
      <c r="A2445">
        <v>492232</v>
      </c>
      <c r="B2445" t="s">
        <v>698</v>
      </c>
      <c r="C2445">
        <v>2444</v>
      </c>
      <c r="D2445" t="s">
        <v>9275</v>
      </c>
      <c r="E2445" t="s">
        <v>9276</v>
      </c>
      <c r="F2445" t="s">
        <v>7491</v>
      </c>
      <c r="G2445" t="s">
        <v>582</v>
      </c>
      <c r="H2445" t="s">
        <v>45</v>
      </c>
      <c r="I2445" t="s">
        <v>380</v>
      </c>
      <c r="J2445" t="s">
        <v>9277</v>
      </c>
      <c r="K2445" t="s">
        <v>584</v>
      </c>
      <c r="L2445" t="s">
        <v>45</v>
      </c>
      <c r="M2445">
        <v>25</v>
      </c>
      <c r="N2445" t="s">
        <v>3044</v>
      </c>
      <c r="O2445" t="s">
        <v>9278</v>
      </c>
      <c r="P2445" t="s">
        <v>38</v>
      </c>
    </row>
    <row r="2446" spans="1:16" x14ac:dyDescent="0.55000000000000004">
      <c r="A2446">
        <v>492201</v>
      </c>
      <c r="B2446" t="s">
        <v>6945</v>
      </c>
      <c r="C2446">
        <v>2445</v>
      </c>
      <c r="D2446" t="s">
        <v>9279</v>
      </c>
      <c r="E2446" t="s">
        <v>9280</v>
      </c>
      <c r="F2446" t="s">
        <v>8308</v>
      </c>
      <c r="G2446" t="s">
        <v>582</v>
      </c>
      <c r="H2446" t="s">
        <v>32</v>
      </c>
      <c r="I2446" t="s">
        <v>9281</v>
      </c>
      <c r="J2446" t="s">
        <v>7003</v>
      </c>
      <c r="K2446" t="s">
        <v>584</v>
      </c>
      <c r="L2446" t="s">
        <v>32</v>
      </c>
      <c r="M2446">
        <v>21</v>
      </c>
      <c r="N2446" t="s">
        <v>505</v>
      </c>
      <c r="O2446" t="s">
        <v>3015</v>
      </c>
      <c r="P2446" t="s">
        <v>38</v>
      </c>
    </row>
    <row r="2447" spans="1:16" x14ac:dyDescent="0.55000000000000004">
      <c r="A2447">
        <v>492201</v>
      </c>
      <c r="B2447" t="s">
        <v>6945</v>
      </c>
      <c r="C2447">
        <v>2446</v>
      </c>
      <c r="D2447" t="s">
        <v>9282</v>
      </c>
      <c r="E2447" t="s">
        <v>9283</v>
      </c>
      <c r="F2447" t="s">
        <v>1222</v>
      </c>
      <c r="G2447" t="s">
        <v>582</v>
      </c>
      <c r="H2447" t="s">
        <v>65</v>
      </c>
      <c r="I2447" t="s">
        <v>2547</v>
      </c>
      <c r="J2447" t="s">
        <v>715</v>
      </c>
      <c r="K2447" t="s">
        <v>584</v>
      </c>
      <c r="L2447" t="s">
        <v>65</v>
      </c>
      <c r="M2447">
        <v>26</v>
      </c>
      <c r="N2447" t="s">
        <v>7483</v>
      </c>
      <c r="O2447" t="s">
        <v>9284</v>
      </c>
      <c r="P2447" t="s">
        <v>38</v>
      </c>
    </row>
    <row r="2448" spans="1:16" x14ac:dyDescent="0.55000000000000004">
      <c r="A2448">
        <v>499999</v>
      </c>
      <c r="B2448" t="s">
        <v>9285</v>
      </c>
      <c r="C2448">
        <v>2447</v>
      </c>
      <c r="D2448" t="s">
        <v>9286</v>
      </c>
      <c r="E2448" t="s">
        <v>9287</v>
      </c>
      <c r="F2448" t="s">
        <v>6014</v>
      </c>
      <c r="G2448" t="s">
        <v>471</v>
      </c>
      <c r="H2448" t="s">
        <v>100</v>
      </c>
      <c r="I2448" t="s">
        <v>4326</v>
      </c>
      <c r="J2448" t="s">
        <v>9288</v>
      </c>
      <c r="K2448" t="s">
        <v>473</v>
      </c>
      <c r="L2448" t="s">
        <v>100</v>
      </c>
      <c r="M2448">
        <v>27</v>
      </c>
      <c r="N2448" t="s">
        <v>9289</v>
      </c>
      <c r="O2448" t="s">
        <v>679</v>
      </c>
      <c r="P2448" t="s">
        <v>38</v>
      </c>
    </row>
    <row r="2449" spans="1:16" x14ac:dyDescent="0.55000000000000004">
      <c r="A2449">
        <v>499999</v>
      </c>
      <c r="B2449" t="s">
        <v>9285</v>
      </c>
      <c r="C2449">
        <v>2448</v>
      </c>
      <c r="D2449" t="s">
        <v>9290</v>
      </c>
      <c r="E2449" t="s">
        <v>9291</v>
      </c>
      <c r="F2449" t="s">
        <v>4853</v>
      </c>
      <c r="G2449" t="s">
        <v>471</v>
      </c>
      <c r="H2449" t="s">
        <v>93</v>
      </c>
      <c r="I2449" t="s">
        <v>2713</v>
      </c>
      <c r="J2449" t="s">
        <v>9288</v>
      </c>
      <c r="K2449" t="s">
        <v>473</v>
      </c>
      <c r="L2449" t="s">
        <v>100</v>
      </c>
      <c r="M2449">
        <v>27</v>
      </c>
      <c r="N2449" t="s">
        <v>9292</v>
      </c>
      <c r="O2449" t="s">
        <v>501</v>
      </c>
      <c r="P2449" t="s">
        <v>38</v>
      </c>
    </row>
    <row r="2450" spans="1:16" x14ac:dyDescent="0.55000000000000004">
      <c r="A2450">
        <v>490047</v>
      </c>
      <c r="B2450" t="s">
        <v>6825</v>
      </c>
      <c r="C2450">
        <v>2449</v>
      </c>
      <c r="D2450" t="s">
        <v>9293</v>
      </c>
      <c r="E2450" t="s">
        <v>2866</v>
      </c>
      <c r="F2450" t="s">
        <v>9294</v>
      </c>
      <c r="G2450" t="s">
        <v>582</v>
      </c>
      <c r="H2450" t="s">
        <v>65</v>
      </c>
      <c r="I2450" t="s">
        <v>7119</v>
      </c>
      <c r="J2450" t="s">
        <v>81</v>
      </c>
      <c r="K2450" t="s">
        <v>584</v>
      </c>
      <c r="L2450" t="s">
        <v>45</v>
      </c>
      <c r="M2450">
        <v>25</v>
      </c>
      <c r="N2450" t="s">
        <v>146</v>
      </c>
      <c r="O2450" t="s">
        <v>76</v>
      </c>
      <c r="P2450" t="s">
        <v>38</v>
      </c>
    </row>
    <row r="2451" spans="1:16" x14ac:dyDescent="0.55000000000000004">
      <c r="A2451">
        <v>490047</v>
      </c>
      <c r="B2451" t="s">
        <v>6825</v>
      </c>
      <c r="C2451">
        <v>2450</v>
      </c>
      <c r="D2451" t="s">
        <v>9295</v>
      </c>
      <c r="E2451" t="s">
        <v>9296</v>
      </c>
      <c r="F2451" t="s">
        <v>7491</v>
      </c>
      <c r="G2451" t="s">
        <v>582</v>
      </c>
      <c r="H2451" t="s">
        <v>65</v>
      </c>
      <c r="I2451" t="s">
        <v>66</v>
      </c>
      <c r="J2451" t="s">
        <v>81</v>
      </c>
      <c r="K2451" t="s">
        <v>584</v>
      </c>
      <c r="L2451" t="s">
        <v>45</v>
      </c>
      <c r="M2451">
        <v>25</v>
      </c>
      <c r="N2451" t="s">
        <v>901</v>
      </c>
      <c r="O2451" t="s">
        <v>9297</v>
      </c>
      <c r="P2451" t="s">
        <v>38</v>
      </c>
    </row>
    <row r="2452" spans="1:16" x14ac:dyDescent="0.55000000000000004">
      <c r="A2452">
        <v>490047</v>
      </c>
      <c r="B2452" t="s">
        <v>6825</v>
      </c>
      <c r="C2452">
        <v>2451</v>
      </c>
      <c r="D2452" t="s">
        <v>9298</v>
      </c>
      <c r="E2452" t="s">
        <v>9299</v>
      </c>
      <c r="F2452" t="s">
        <v>8479</v>
      </c>
      <c r="G2452" t="s">
        <v>582</v>
      </c>
      <c r="H2452" t="s">
        <v>93</v>
      </c>
      <c r="I2452" t="s">
        <v>1339</v>
      </c>
      <c r="J2452" t="s">
        <v>81</v>
      </c>
      <c r="K2452" t="s">
        <v>584</v>
      </c>
      <c r="L2452" t="s">
        <v>45</v>
      </c>
      <c r="M2452">
        <v>25</v>
      </c>
      <c r="N2452" t="s">
        <v>3731</v>
      </c>
      <c r="O2452" t="s">
        <v>573</v>
      </c>
      <c r="P2452" t="s">
        <v>38</v>
      </c>
    </row>
    <row r="2453" spans="1:16" x14ac:dyDescent="0.55000000000000004">
      <c r="A2453">
        <v>492213</v>
      </c>
      <c r="B2453" t="s">
        <v>1709</v>
      </c>
      <c r="C2453">
        <v>2452</v>
      </c>
      <c r="D2453" t="s">
        <v>9300</v>
      </c>
      <c r="E2453" t="s">
        <v>9301</v>
      </c>
      <c r="F2453" t="s">
        <v>7374</v>
      </c>
      <c r="G2453" t="s">
        <v>582</v>
      </c>
      <c r="H2453" t="s">
        <v>100</v>
      </c>
      <c r="I2453" t="s">
        <v>5412</v>
      </c>
      <c r="J2453" t="s">
        <v>1713</v>
      </c>
      <c r="K2453" t="s">
        <v>584</v>
      </c>
      <c r="L2453" t="s">
        <v>100</v>
      </c>
      <c r="M2453">
        <v>27</v>
      </c>
      <c r="N2453" t="s">
        <v>9302</v>
      </c>
      <c r="O2453" t="s">
        <v>96</v>
      </c>
      <c r="P2453" t="s">
        <v>38</v>
      </c>
    </row>
    <row r="2454" spans="1:16" x14ac:dyDescent="0.55000000000000004">
      <c r="A2454">
        <v>492213</v>
      </c>
      <c r="B2454" t="s">
        <v>1709</v>
      </c>
      <c r="C2454">
        <v>2453</v>
      </c>
      <c r="D2454" t="s">
        <v>9303</v>
      </c>
      <c r="E2454" t="s">
        <v>9304</v>
      </c>
      <c r="F2454" t="s">
        <v>4853</v>
      </c>
      <c r="G2454" t="s">
        <v>471</v>
      </c>
      <c r="H2454" t="s">
        <v>93</v>
      </c>
      <c r="I2454" t="s">
        <v>8435</v>
      </c>
      <c r="J2454" t="s">
        <v>1713</v>
      </c>
      <c r="K2454" t="s">
        <v>584</v>
      </c>
      <c r="L2454" t="s">
        <v>93</v>
      </c>
      <c r="M2454">
        <v>28</v>
      </c>
      <c r="N2454" t="s">
        <v>9305</v>
      </c>
      <c r="O2454" t="s">
        <v>121</v>
      </c>
      <c r="P2454" t="s">
        <v>38</v>
      </c>
    </row>
    <row r="2455" spans="1:16" x14ac:dyDescent="0.55000000000000004">
      <c r="A2455">
        <v>492213</v>
      </c>
      <c r="B2455" t="s">
        <v>1709</v>
      </c>
      <c r="C2455">
        <v>2454</v>
      </c>
      <c r="D2455" t="s">
        <v>9306</v>
      </c>
      <c r="E2455" t="s">
        <v>9307</v>
      </c>
      <c r="F2455" t="s">
        <v>6170</v>
      </c>
      <c r="G2455" t="s">
        <v>471</v>
      </c>
      <c r="H2455" t="s">
        <v>93</v>
      </c>
      <c r="I2455" t="s">
        <v>1958</v>
      </c>
      <c r="J2455" t="s">
        <v>1713</v>
      </c>
      <c r="K2455" t="s">
        <v>584</v>
      </c>
      <c r="L2455" t="s">
        <v>93</v>
      </c>
      <c r="M2455">
        <v>28</v>
      </c>
      <c r="N2455" t="s">
        <v>9308</v>
      </c>
      <c r="O2455" t="s">
        <v>226</v>
      </c>
      <c r="P2455" t="s">
        <v>38</v>
      </c>
    </row>
    <row r="2456" spans="1:16" x14ac:dyDescent="0.55000000000000004">
      <c r="A2456">
        <v>492213</v>
      </c>
      <c r="B2456" t="s">
        <v>1709</v>
      </c>
      <c r="C2456">
        <v>2455</v>
      </c>
      <c r="D2456" t="s">
        <v>9309</v>
      </c>
      <c r="E2456" t="s">
        <v>9310</v>
      </c>
      <c r="F2456" t="s">
        <v>9311</v>
      </c>
      <c r="G2456" t="s">
        <v>582</v>
      </c>
      <c r="H2456" t="s">
        <v>100</v>
      </c>
      <c r="I2456" t="s">
        <v>1605</v>
      </c>
      <c r="J2456" t="s">
        <v>1713</v>
      </c>
      <c r="K2456" t="s">
        <v>584</v>
      </c>
      <c r="L2456" t="s">
        <v>100</v>
      </c>
      <c r="M2456">
        <v>27</v>
      </c>
      <c r="N2456" t="s">
        <v>7068</v>
      </c>
      <c r="O2456" t="s">
        <v>9312</v>
      </c>
      <c r="P2456" t="s">
        <v>38</v>
      </c>
    </row>
    <row r="2457" spans="1:16" x14ac:dyDescent="0.55000000000000004">
      <c r="A2457">
        <v>492213</v>
      </c>
      <c r="B2457" t="s">
        <v>1709</v>
      </c>
      <c r="C2457">
        <v>2456</v>
      </c>
      <c r="D2457" t="s">
        <v>9313</v>
      </c>
      <c r="E2457" t="s">
        <v>9314</v>
      </c>
      <c r="F2457" t="s">
        <v>173</v>
      </c>
      <c r="G2457" t="s">
        <v>31</v>
      </c>
      <c r="H2457" t="s">
        <v>158</v>
      </c>
      <c r="I2457" t="s">
        <v>5877</v>
      </c>
      <c r="J2457" t="s">
        <v>1713</v>
      </c>
      <c r="K2457" t="s">
        <v>35</v>
      </c>
      <c r="L2457" t="s">
        <v>158</v>
      </c>
      <c r="M2457">
        <v>24</v>
      </c>
      <c r="N2457" t="s">
        <v>9315</v>
      </c>
      <c r="O2457" t="s">
        <v>1720</v>
      </c>
      <c r="P2457" t="s">
        <v>38</v>
      </c>
    </row>
    <row r="2458" spans="1:16" x14ac:dyDescent="0.55000000000000004">
      <c r="A2458">
        <v>492213</v>
      </c>
      <c r="B2458" t="s">
        <v>1709</v>
      </c>
      <c r="C2458">
        <v>2457</v>
      </c>
      <c r="D2458" t="s">
        <v>9316</v>
      </c>
      <c r="E2458" t="s">
        <v>9317</v>
      </c>
      <c r="F2458" t="s">
        <v>6311</v>
      </c>
      <c r="G2458" t="s">
        <v>31</v>
      </c>
      <c r="H2458" t="s">
        <v>100</v>
      </c>
      <c r="I2458" t="s">
        <v>1090</v>
      </c>
      <c r="J2458" t="s">
        <v>1713</v>
      </c>
      <c r="K2458" t="s">
        <v>35</v>
      </c>
      <c r="L2458" t="s">
        <v>100</v>
      </c>
      <c r="M2458">
        <v>27</v>
      </c>
      <c r="N2458" t="s">
        <v>3816</v>
      </c>
      <c r="O2458" t="s">
        <v>9318</v>
      </c>
      <c r="P2458" t="s">
        <v>38</v>
      </c>
    </row>
    <row r="2459" spans="1:16" x14ac:dyDescent="0.55000000000000004">
      <c r="A2459">
        <v>492213</v>
      </c>
      <c r="B2459" t="s">
        <v>1709</v>
      </c>
      <c r="C2459">
        <v>2458</v>
      </c>
      <c r="D2459" t="s">
        <v>9319</v>
      </c>
      <c r="E2459" t="s">
        <v>9320</v>
      </c>
      <c r="F2459" t="s">
        <v>8058</v>
      </c>
      <c r="G2459" t="s">
        <v>582</v>
      </c>
      <c r="H2459" t="s">
        <v>93</v>
      </c>
      <c r="I2459" t="s">
        <v>9321</v>
      </c>
      <c r="J2459" t="s">
        <v>1713</v>
      </c>
      <c r="K2459" t="s">
        <v>584</v>
      </c>
      <c r="L2459" t="s">
        <v>93</v>
      </c>
      <c r="M2459">
        <v>28</v>
      </c>
      <c r="N2459" t="s">
        <v>9322</v>
      </c>
      <c r="O2459" t="s">
        <v>212</v>
      </c>
      <c r="P2459" t="s">
        <v>38</v>
      </c>
    </row>
    <row r="2460" spans="1:16" x14ac:dyDescent="0.55000000000000004">
      <c r="A2460">
        <v>492249</v>
      </c>
      <c r="B2460" t="s">
        <v>3696</v>
      </c>
      <c r="C2460">
        <v>2459</v>
      </c>
      <c r="D2460" t="s">
        <v>9323</v>
      </c>
      <c r="E2460" t="s">
        <v>9324</v>
      </c>
      <c r="F2460" t="s">
        <v>5276</v>
      </c>
      <c r="G2460" t="s">
        <v>582</v>
      </c>
      <c r="H2460" t="s">
        <v>158</v>
      </c>
      <c r="I2460" t="s">
        <v>9325</v>
      </c>
      <c r="J2460" t="s">
        <v>399</v>
      </c>
      <c r="K2460" t="s">
        <v>584</v>
      </c>
      <c r="L2460" t="s">
        <v>51</v>
      </c>
      <c r="M2460">
        <v>29</v>
      </c>
      <c r="N2460" t="s">
        <v>9326</v>
      </c>
      <c r="O2460" t="s">
        <v>3953</v>
      </c>
      <c r="P2460" t="s">
        <v>38</v>
      </c>
    </row>
    <row r="2461" spans="1:16" x14ac:dyDescent="0.55000000000000004">
      <c r="A2461">
        <v>492216</v>
      </c>
      <c r="B2461" t="s">
        <v>6900</v>
      </c>
      <c r="C2461">
        <v>2460</v>
      </c>
      <c r="D2461" t="s">
        <v>9327</v>
      </c>
      <c r="E2461" t="s">
        <v>9328</v>
      </c>
      <c r="F2461" t="s">
        <v>6472</v>
      </c>
      <c r="G2461" t="s">
        <v>471</v>
      </c>
      <c r="H2461" t="s">
        <v>100</v>
      </c>
      <c r="I2461" t="s">
        <v>9329</v>
      </c>
      <c r="J2461" t="s">
        <v>4715</v>
      </c>
      <c r="K2461" t="s">
        <v>473</v>
      </c>
      <c r="L2461" t="s">
        <v>100</v>
      </c>
      <c r="M2461">
        <v>27</v>
      </c>
      <c r="N2461" t="s">
        <v>7538</v>
      </c>
      <c r="O2461" t="s">
        <v>9330</v>
      </c>
      <c r="P2461" t="s">
        <v>38</v>
      </c>
    </row>
    <row r="2462" spans="1:16" x14ac:dyDescent="0.55000000000000004">
      <c r="A2462">
        <v>492221</v>
      </c>
      <c r="B2462" t="s">
        <v>2191</v>
      </c>
      <c r="C2462">
        <v>2461</v>
      </c>
      <c r="D2462" t="s">
        <v>9331</v>
      </c>
      <c r="E2462" t="s">
        <v>9332</v>
      </c>
      <c r="F2462" t="s">
        <v>7817</v>
      </c>
      <c r="G2462" t="s">
        <v>582</v>
      </c>
      <c r="H2462" t="s">
        <v>93</v>
      </c>
      <c r="I2462" t="s">
        <v>9333</v>
      </c>
      <c r="J2462" t="s">
        <v>9334</v>
      </c>
      <c r="K2462" t="s">
        <v>584</v>
      </c>
      <c r="L2462" t="s">
        <v>93</v>
      </c>
      <c r="M2462">
        <v>28</v>
      </c>
      <c r="N2462" t="s">
        <v>127</v>
      </c>
      <c r="O2462" t="s">
        <v>239</v>
      </c>
      <c r="P2462" t="s">
        <v>38</v>
      </c>
    </row>
    <row r="2463" spans="1:16" x14ac:dyDescent="0.55000000000000004">
      <c r="A2463">
        <v>492189</v>
      </c>
      <c r="B2463" t="s">
        <v>7142</v>
      </c>
      <c r="C2463">
        <v>2462</v>
      </c>
      <c r="D2463" t="s">
        <v>9335</v>
      </c>
      <c r="E2463" t="s">
        <v>9336</v>
      </c>
      <c r="F2463" t="s">
        <v>7006</v>
      </c>
      <c r="G2463" t="s">
        <v>216</v>
      </c>
      <c r="H2463" t="s">
        <v>65</v>
      </c>
      <c r="I2463" t="s">
        <v>2669</v>
      </c>
      <c r="J2463" t="s">
        <v>81</v>
      </c>
      <c r="K2463" t="s">
        <v>584</v>
      </c>
      <c r="L2463" t="s">
        <v>45</v>
      </c>
      <c r="M2463">
        <v>25</v>
      </c>
      <c r="N2463" t="s">
        <v>9337</v>
      </c>
      <c r="O2463" t="s">
        <v>897</v>
      </c>
      <c r="P2463" t="s">
        <v>38</v>
      </c>
    </row>
    <row r="2464" spans="1:16" x14ac:dyDescent="0.55000000000000004">
      <c r="A2464">
        <v>492189</v>
      </c>
      <c r="B2464" t="s">
        <v>7142</v>
      </c>
      <c r="C2464">
        <v>2463</v>
      </c>
      <c r="D2464" t="s">
        <v>9338</v>
      </c>
      <c r="E2464" t="s">
        <v>9339</v>
      </c>
      <c r="F2464" t="s">
        <v>8006</v>
      </c>
      <c r="G2464" t="s">
        <v>582</v>
      </c>
      <c r="H2464" t="s">
        <v>51</v>
      </c>
      <c r="I2464" t="s">
        <v>3805</v>
      </c>
      <c r="J2464" t="s">
        <v>9340</v>
      </c>
      <c r="K2464" t="s">
        <v>584</v>
      </c>
      <c r="L2464" t="s">
        <v>51</v>
      </c>
      <c r="M2464">
        <v>29</v>
      </c>
      <c r="N2464" t="s">
        <v>1023</v>
      </c>
      <c r="O2464" t="s">
        <v>206</v>
      </c>
      <c r="P2464" t="s">
        <v>38</v>
      </c>
    </row>
    <row r="2465" spans="1:16" x14ac:dyDescent="0.55000000000000004">
      <c r="A2465">
        <v>492189</v>
      </c>
      <c r="B2465" t="s">
        <v>7142</v>
      </c>
      <c r="C2465">
        <v>2464</v>
      </c>
      <c r="D2465" t="s">
        <v>9341</v>
      </c>
      <c r="E2465" t="s">
        <v>9342</v>
      </c>
      <c r="F2465" t="s">
        <v>1698</v>
      </c>
      <c r="G2465" t="s">
        <v>582</v>
      </c>
      <c r="H2465" t="s">
        <v>262</v>
      </c>
      <c r="I2465" t="s">
        <v>9343</v>
      </c>
      <c r="J2465" t="s">
        <v>1579</v>
      </c>
      <c r="K2465" t="s">
        <v>584</v>
      </c>
      <c r="L2465" t="s">
        <v>262</v>
      </c>
      <c r="M2465">
        <v>35</v>
      </c>
      <c r="N2465" t="s">
        <v>522</v>
      </c>
      <c r="O2465" t="s">
        <v>897</v>
      </c>
      <c r="P2465" t="s">
        <v>38</v>
      </c>
    </row>
    <row r="2466" spans="1:16" x14ac:dyDescent="0.55000000000000004">
      <c r="A2466">
        <v>490051</v>
      </c>
      <c r="B2466" t="s">
        <v>5711</v>
      </c>
      <c r="C2466">
        <v>2465</v>
      </c>
      <c r="D2466" t="s">
        <v>9344</v>
      </c>
      <c r="E2466" t="s">
        <v>9345</v>
      </c>
      <c r="F2466" t="s">
        <v>7204</v>
      </c>
      <c r="G2466" t="s">
        <v>471</v>
      </c>
      <c r="H2466" t="s">
        <v>355</v>
      </c>
      <c r="I2466" t="s">
        <v>9346</v>
      </c>
      <c r="J2466" t="s">
        <v>204</v>
      </c>
      <c r="K2466" t="s">
        <v>584</v>
      </c>
      <c r="L2466" t="s">
        <v>100</v>
      </c>
      <c r="M2466">
        <v>27</v>
      </c>
      <c r="N2466" t="s">
        <v>9347</v>
      </c>
      <c r="O2466" t="s">
        <v>750</v>
      </c>
      <c r="P2466" t="s">
        <v>38</v>
      </c>
    </row>
    <row r="2467" spans="1:16" x14ac:dyDescent="0.55000000000000004">
      <c r="A2467">
        <v>490051</v>
      </c>
      <c r="B2467" t="s">
        <v>5711</v>
      </c>
      <c r="C2467">
        <v>2466</v>
      </c>
      <c r="D2467" t="s">
        <v>9348</v>
      </c>
      <c r="E2467" t="s">
        <v>9349</v>
      </c>
      <c r="F2467" t="s">
        <v>9350</v>
      </c>
      <c r="G2467" t="s">
        <v>582</v>
      </c>
      <c r="H2467" t="s">
        <v>2563</v>
      </c>
      <c r="I2467" t="s">
        <v>9351</v>
      </c>
      <c r="J2467" t="s">
        <v>1163</v>
      </c>
      <c r="K2467" t="s">
        <v>584</v>
      </c>
      <c r="L2467" t="s">
        <v>100</v>
      </c>
      <c r="M2467">
        <v>27</v>
      </c>
      <c r="N2467" t="s">
        <v>9352</v>
      </c>
      <c r="O2467" t="s">
        <v>1738</v>
      </c>
      <c r="P2467" t="s">
        <v>38</v>
      </c>
    </row>
    <row r="2468" spans="1:16" x14ac:dyDescent="0.55000000000000004">
      <c r="A2468">
        <v>490051</v>
      </c>
      <c r="B2468" t="s">
        <v>5711</v>
      </c>
      <c r="C2468">
        <v>2467</v>
      </c>
      <c r="D2468" t="s">
        <v>9353</v>
      </c>
      <c r="E2468" t="s">
        <v>9354</v>
      </c>
      <c r="F2468" t="s">
        <v>7750</v>
      </c>
      <c r="G2468" t="s">
        <v>582</v>
      </c>
      <c r="H2468" t="s">
        <v>51</v>
      </c>
      <c r="I2468" t="s">
        <v>329</v>
      </c>
      <c r="J2468" t="s">
        <v>1579</v>
      </c>
      <c r="K2468" t="s">
        <v>584</v>
      </c>
      <c r="L2468" t="s">
        <v>51</v>
      </c>
      <c r="M2468">
        <v>29</v>
      </c>
      <c r="N2468" t="s">
        <v>3044</v>
      </c>
      <c r="O2468" t="s">
        <v>1612</v>
      </c>
      <c r="P2468" t="s">
        <v>38</v>
      </c>
    </row>
    <row r="2469" spans="1:16" x14ac:dyDescent="0.55000000000000004">
      <c r="A2469">
        <v>490051</v>
      </c>
      <c r="B2469" t="s">
        <v>5711</v>
      </c>
      <c r="C2469">
        <v>2468</v>
      </c>
      <c r="D2469" t="s">
        <v>9355</v>
      </c>
      <c r="E2469" t="s">
        <v>9356</v>
      </c>
      <c r="F2469" t="s">
        <v>5233</v>
      </c>
      <c r="G2469" t="s">
        <v>582</v>
      </c>
      <c r="H2469" t="s">
        <v>93</v>
      </c>
      <c r="I2469" t="s">
        <v>9357</v>
      </c>
      <c r="J2469" t="s">
        <v>1163</v>
      </c>
      <c r="K2469" t="s">
        <v>584</v>
      </c>
      <c r="L2469" t="s">
        <v>93</v>
      </c>
      <c r="M2469">
        <v>28</v>
      </c>
      <c r="N2469" t="s">
        <v>7215</v>
      </c>
      <c r="O2469" t="s">
        <v>523</v>
      </c>
      <c r="P2469" t="s">
        <v>38</v>
      </c>
    </row>
    <row r="2470" spans="1:16" x14ac:dyDescent="0.55000000000000004">
      <c r="A2470">
        <v>490051</v>
      </c>
      <c r="B2470" t="s">
        <v>5711</v>
      </c>
      <c r="C2470">
        <v>2469</v>
      </c>
      <c r="D2470" t="s">
        <v>9358</v>
      </c>
      <c r="E2470" t="s">
        <v>9359</v>
      </c>
      <c r="F2470" t="s">
        <v>8387</v>
      </c>
      <c r="G2470" t="s">
        <v>582</v>
      </c>
      <c r="H2470" t="s">
        <v>100</v>
      </c>
      <c r="I2470" t="s">
        <v>8752</v>
      </c>
      <c r="J2470" t="s">
        <v>191</v>
      </c>
      <c r="K2470" t="s">
        <v>584</v>
      </c>
      <c r="L2470" t="s">
        <v>100</v>
      </c>
      <c r="M2470">
        <v>27</v>
      </c>
      <c r="N2470" t="s">
        <v>9360</v>
      </c>
      <c r="O2470" t="s">
        <v>1774</v>
      </c>
      <c r="P2470" t="s">
        <v>38</v>
      </c>
    </row>
    <row r="2471" spans="1:16" x14ac:dyDescent="0.55000000000000004">
      <c r="A2471">
        <v>490051</v>
      </c>
      <c r="B2471" t="s">
        <v>5711</v>
      </c>
      <c r="C2471">
        <v>2470</v>
      </c>
      <c r="D2471" t="s">
        <v>9361</v>
      </c>
      <c r="E2471" t="s">
        <v>9362</v>
      </c>
      <c r="F2471" t="s">
        <v>7834</v>
      </c>
      <c r="G2471" t="s">
        <v>582</v>
      </c>
      <c r="H2471" t="s">
        <v>93</v>
      </c>
      <c r="I2471" t="s">
        <v>3085</v>
      </c>
      <c r="J2471" t="s">
        <v>1163</v>
      </c>
      <c r="K2471" t="s">
        <v>584</v>
      </c>
      <c r="L2471" t="s">
        <v>93</v>
      </c>
      <c r="M2471">
        <v>28</v>
      </c>
      <c r="N2471" t="s">
        <v>9363</v>
      </c>
      <c r="O2471" t="s">
        <v>3200</v>
      </c>
      <c r="P2471" t="s">
        <v>38</v>
      </c>
    </row>
    <row r="2472" spans="1:16" x14ac:dyDescent="0.55000000000000004">
      <c r="A2472">
        <v>490051</v>
      </c>
      <c r="B2472" t="s">
        <v>5711</v>
      </c>
      <c r="C2472">
        <v>2471</v>
      </c>
      <c r="D2472" t="s">
        <v>9364</v>
      </c>
      <c r="E2472" t="s">
        <v>9365</v>
      </c>
      <c r="F2472" t="s">
        <v>3320</v>
      </c>
      <c r="G2472" t="s">
        <v>116</v>
      </c>
      <c r="H2472" t="s">
        <v>93</v>
      </c>
      <c r="I2472" t="s">
        <v>5877</v>
      </c>
      <c r="J2472" t="s">
        <v>1579</v>
      </c>
      <c r="K2472" t="s">
        <v>35</v>
      </c>
      <c r="L2472" t="s">
        <v>93</v>
      </c>
      <c r="M2472">
        <v>28</v>
      </c>
      <c r="N2472" t="s">
        <v>9366</v>
      </c>
      <c r="O2472" t="s">
        <v>9367</v>
      </c>
      <c r="P2472" t="s">
        <v>38</v>
      </c>
    </row>
    <row r="2473" spans="1:16" x14ac:dyDescent="0.55000000000000004">
      <c r="A2473">
        <v>490051</v>
      </c>
      <c r="B2473" t="s">
        <v>5711</v>
      </c>
      <c r="C2473">
        <v>2472</v>
      </c>
      <c r="D2473" t="s">
        <v>9368</v>
      </c>
      <c r="E2473" t="s">
        <v>9369</v>
      </c>
      <c r="F2473" t="s">
        <v>9370</v>
      </c>
      <c r="G2473" t="s">
        <v>107</v>
      </c>
      <c r="H2473" t="s">
        <v>65</v>
      </c>
      <c r="I2473" t="s">
        <v>3220</v>
      </c>
      <c r="J2473" t="s">
        <v>1163</v>
      </c>
      <c r="K2473" t="s">
        <v>110</v>
      </c>
      <c r="L2473" t="s">
        <v>65</v>
      </c>
      <c r="M2473">
        <v>26</v>
      </c>
      <c r="N2473" t="s">
        <v>1796</v>
      </c>
      <c r="O2473" t="s">
        <v>9371</v>
      </c>
      <c r="P2473" t="s">
        <v>38</v>
      </c>
    </row>
    <row r="2474" spans="1:16" x14ac:dyDescent="0.55000000000000004">
      <c r="A2474">
        <v>492234</v>
      </c>
      <c r="B2474" t="s">
        <v>4303</v>
      </c>
      <c r="C2474">
        <v>2473</v>
      </c>
      <c r="D2474" t="s">
        <v>9372</v>
      </c>
      <c r="E2474" t="s">
        <v>9373</v>
      </c>
      <c r="F2474" t="s">
        <v>8466</v>
      </c>
      <c r="G2474" t="s">
        <v>582</v>
      </c>
      <c r="H2474" t="s">
        <v>2563</v>
      </c>
      <c r="I2474" t="s">
        <v>7323</v>
      </c>
      <c r="J2474" t="s">
        <v>191</v>
      </c>
      <c r="K2474" t="s">
        <v>584</v>
      </c>
      <c r="L2474" t="s">
        <v>93</v>
      </c>
      <c r="M2474">
        <v>28</v>
      </c>
      <c r="N2474" t="s">
        <v>9374</v>
      </c>
      <c r="O2474" t="s">
        <v>9375</v>
      </c>
      <c r="P2474" t="s">
        <v>38</v>
      </c>
    </row>
    <row r="2475" spans="1:16" x14ac:dyDescent="0.55000000000000004">
      <c r="A2475">
        <v>492237</v>
      </c>
      <c r="B2475" t="s">
        <v>4624</v>
      </c>
      <c r="C2475">
        <v>2474</v>
      </c>
      <c r="D2475" t="s">
        <v>9376</v>
      </c>
      <c r="E2475" t="s">
        <v>9377</v>
      </c>
      <c r="F2475" t="s">
        <v>2403</v>
      </c>
      <c r="G2475" t="s">
        <v>582</v>
      </c>
      <c r="H2475" t="s">
        <v>93</v>
      </c>
      <c r="I2475" t="s">
        <v>1842</v>
      </c>
      <c r="J2475" t="s">
        <v>4641</v>
      </c>
      <c r="K2475" t="s">
        <v>584</v>
      </c>
      <c r="L2475" t="s">
        <v>93</v>
      </c>
      <c r="M2475">
        <v>28</v>
      </c>
      <c r="N2475" t="s">
        <v>6440</v>
      </c>
      <c r="O2475" t="s">
        <v>1281</v>
      </c>
      <c r="P2475" t="s">
        <v>38</v>
      </c>
    </row>
    <row r="2476" spans="1:16" x14ac:dyDescent="0.55000000000000004">
      <c r="A2476">
        <v>492237</v>
      </c>
      <c r="B2476" t="s">
        <v>4624</v>
      </c>
      <c r="C2476">
        <v>2475</v>
      </c>
      <c r="D2476" t="s">
        <v>9378</v>
      </c>
      <c r="E2476" t="s">
        <v>9379</v>
      </c>
      <c r="F2476" t="s">
        <v>8796</v>
      </c>
      <c r="G2476" t="s">
        <v>582</v>
      </c>
      <c r="H2476" t="s">
        <v>93</v>
      </c>
      <c r="I2476" t="s">
        <v>288</v>
      </c>
      <c r="J2476" t="s">
        <v>4641</v>
      </c>
      <c r="K2476" t="s">
        <v>584</v>
      </c>
      <c r="L2476" t="s">
        <v>93</v>
      </c>
      <c r="M2476">
        <v>28</v>
      </c>
      <c r="N2476" t="s">
        <v>9380</v>
      </c>
      <c r="O2476" t="s">
        <v>1430</v>
      </c>
      <c r="P2476" t="s">
        <v>38</v>
      </c>
    </row>
    <row r="2477" spans="1:16" x14ac:dyDescent="0.55000000000000004">
      <c r="A2477">
        <v>492213</v>
      </c>
      <c r="B2477" t="s">
        <v>1709</v>
      </c>
      <c r="C2477">
        <v>2476</v>
      </c>
      <c r="D2477" t="s">
        <v>9381</v>
      </c>
      <c r="E2477" t="s">
        <v>9382</v>
      </c>
      <c r="F2477" t="s">
        <v>9383</v>
      </c>
      <c r="G2477" t="s">
        <v>582</v>
      </c>
      <c r="H2477" t="s">
        <v>100</v>
      </c>
      <c r="I2477" t="s">
        <v>1605</v>
      </c>
      <c r="J2477" t="s">
        <v>781</v>
      </c>
      <c r="K2477" t="s">
        <v>584</v>
      </c>
      <c r="L2477" t="s">
        <v>100</v>
      </c>
      <c r="M2477">
        <v>27</v>
      </c>
      <c r="N2477" t="s">
        <v>9384</v>
      </c>
      <c r="O2477" t="s">
        <v>9385</v>
      </c>
      <c r="P2477" t="s">
        <v>38</v>
      </c>
    </row>
    <row r="2478" spans="1:16" x14ac:dyDescent="0.55000000000000004">
      <c r="A2478">
        <v>492191</v>
      </c>
      <c r="B2478" t="s">
        <v>6682</v>
      </c>
      <c r="C2478">
        <v>2477</v>
      </c>
      <c r="D2478" t="s">
        <v>9386</v>
      </c>
      <c r="E2478" t="s">
        <v>9387</v>
      </c>
      <c r="F2478" t="s">
        <v>7759</v>
      </c>
      <c r="G2478" t="s">
        <v>582</v>
      </c>
      <c r="H2478" t="s">
        <v>108</v>
      </c>
      <c r="I2478" t="s">
        <v>8223</v>
      </c>
      <c r="J2478" t="s">
        <v>204</v>
      </c>
      <c r="K2478" t="s">
        <v>584</v>
      </c>
      <c r="L2478" t="s">
        <v>65</v>
      </c>
      <c r="M2478">
        <v>26</v>
      </c>
      <c r="N2478" t="s">
        <v>2714</v>
      </c>
      <c r="O2478" t="s">
        <v>89</v>
      </c>
      <c r="P2478" t="s">
        <v>38</v>
      </c>
    </row>
    <row r="2479" spans="1:16" x14ac:dyDescent="0.55000000000000004">
      <c r="A2479">
        <v>492191</v>
      </c>
      <c r="B2479" t="s">
        <v>6682</v>
      </c>
      <c r="C2479">
        <v>2478</v>
      </c>
      <c r="D2479" t="s">
        <v>9388</v>
      </c>
      <c r="E2479" t="s">
        <v>9389</v>
      </c>
      <c r="F2479" t="s">
        <v>2163</v>
      </c>
      <c r="G2479" t="s">
        <v>471</v>
      </c>
      <c r="H2479" t="s">
        <v>65</v>
      </c>
      <c r="I2479" t="s">
        <v>1377</v>
      </c>
      <c r="J2479" t="s">
        <v>204</v>
      </c>
      <c r="K2479" t="s">
        <v>584</v>
      </c>
      <c r="L2479" t="s">
        <v>65</v>
      </c>
      <c r="M2479">
        <v>26</v>
      </c>
      <c r="N2479" t="s">
        <v>9390</v>
      </c>
      <c r="O2479" t="s">
        <v>942</v>
      </c>
      <c r="P2479" t="s">
        <v>38</v>
      </c>
    </row>
    <row r="2480" spans="1:16" x14ac:dyDescent="0.55000000000000004">
      <c r="A2480">
        <v>492523</v>
      </c>
      <c r="B2480" t="s">
        <v>4867</v>
      </c>
      <c r="C2480">
        <v>2479</v>
      </c>
      <c r="D2480" t="s">
        <v>9391</v>
      </c>
      <c r="E2480" t="s">
        <v>9392</v>
      </c>
      <c r="F2480" t="s">
        <v>8551</v>
      </c>
      <c r="G2480" t="s">
        <v>582</v>
      </c>
      <c r="H2480" t="s">
        <v>2563</v>
      </c>
      <c r="I2480" t="s">
        <v>9393</v>
      </c>
      <c r="J2480" t="s">
        <v>781</v>
      </c>
      <c r="K2480" t="s">
        <v>584</v>
      </c>
      <c r="L2480" t="s">
        <v>2563</v>
      </c>
      <c r="M2480">
        <v>36</v>
      </c>
      <c r="N2480" t="s">
        <v>336</v>
      </c>
      <c r="O2480" t="s">
        <v>1687</v>
      </c>
      <c r="P2480" t="s">
        <v>38</v>
      </c>
    </row>
    <row r="2481" spans="1:16" x14ac:dyDescent="0.55000000000000004">
      <c r="A2481">
        <v>492523</v>
      </c>
      <c r="B2481" t="s">
        <v>4867</v>
      </c>
      <c r="C2481">
        <v>2480</v>
      </c>
      <c r="D2481" t="s">
        <v>9394</v>
      </c>
      <c r="E2481" t="s">
        <v>9395</v>
      </c>
      <c r="F2481" t="s">
        <v>9396</v>
      </c>
      <c r="G2481" t="s">
        <v>582</v>
      </c>
      <c r="H2481" t="s">
        <v>855</v>
      </c>
      <c r="I2481" t="s">
        <v>5203</v>
      </c>
      <c r="J2481" t="s">
        <v>295</v>
      </c>
      <c r="K2481" t="s">
        <v>584</v>
      </c>
      <c r="L2481" t="s">
        <v>100</v>
      </c>
      <c r="M2481">
        <v>27</v>
      </c>
      <c r="N2481" t="s">
        <v>3853</v>
      </c>
      <c r="O2481" t="s">
        <v>1864</v>
      </c>
      <c r="P2481" t="s">
        <v>38</v>
      </c>
    </row>
    <row r="2482" spans="1:16" x14ac:dyDescent="0.55000000000000004">
      <c r="A2482">
        <v>496999</v>
      </c>
      <c r="B2482" t="s">
        <v>5662</v>
      </c>
      <c r="C2482">
        <v>2481</v>
      </c>
      <c r="D2482" t="s">
        <v>9397</v>
      </c>
      <c r="E2482" t="s">
        <v>9398</v>
      </c>
      <c r="F2482" t="s">
        <v>3545</v>
      </c>
      <c r="G2482" t="s">
        <v>471</v>
      </c>
      <c r="H2482" t="s">
        <v>1229</v>
      </c>
      <c r="I2482" t="s">
        <v>9399</v>
      </c>
      <c r="J2482" t="s">
        <v>204</v>
      </c>
      <c r="K2482" t="s">
        <v>473</v>
      </c>
      <c r="L2482" t="s">
        <v>100</v>
      </c>
      <c r="M2482">
        <v>27</v>
      </c>
      <c r="N2482" t="s">
        <v>4042</v>
      </c>
      <c r="O2482" t="s">
        <v>1169</v>
      </c>
      <c r="P2482" t="s">
        <v>38</v>
      </c>
    </row>
    <row r="2483" spans="1:16" x14ac:dyDescent="0.55000000000000004">
      <c r="A2483">
        <v>492208</v>
      </c>
      <c r="B2483" t="s">
        <v>4918</v>
      </c>
      <c r="C2483">
        <v>2482</v>
      </c>
      <c r="D2483" t="s">
        <v>9400</v>
      </c>
      <c r="E2483" t="s">
        <v>9401</v>
      </c>
      <c r="F2483" t="s">
        <v>2054</v>
      </c>
      <c r="G2483" t="s">
        <v>471</v>
      </c>
      <c r="H2483" t="s">
        <v>100</v>
      </c>
      <c r="I2483" t="s">
        <v>5221</v>
      </c>
      <c r="J2483" t="s">
        <v>1163</v>
      </c>
      <c r="K2483" t="s">
        <v>473</v>
      </c>
      <c r="L2483" t="s">
        <v>100</v>
      </c>
      <c r="M2483">
        <v>27</v>
      </c>
      <c r="N2483" t="s">
        <v>901</v>
      </c>
      <c r="O2483" t="s">
        <v>343</v>
      </c>
      <c r="P2483" t="s">
        <v>38</v>
      </c>
    </row>
    <row r="2484" spans="1:16" x14ac:dyDescent="0.55000000000000004">
      <c r="A2484">
        <v>492208</v>
      </c>
      <c r="B2484" t="s">
        <v>4918</v>
      </c>
      <c r="C2484">
        <v>2483</v>
      </c>
      <c r="D2484" t="s">
        <v>9402</v>
      </c>
      <c r="E2484" t="s">
        <v>9403</v>
      </c>
      <c r="F2484" t="s">
        <v>7327</v>
      </c>
      <c r="G2484" t="s">
        <v>471</v>
      </c>
      <c r="H2484" t="s">
        <v>100</v>
      </c>
      <c r="I2484" t="s">
        <v>4040</v>
      </c>
      <c r="J2484" t="s">
        <v>1163</v>
      </c>
      <c r="K2484" t="s">
        <v>473</v>
      </c>
      <c r="L2484" t="s">
        <v>100</v>
      </c>
      <c r="M2484">
        <v>27</v>
      </c>
      <c r="N2484" t="s">
        <v>901</v>
      </c>
      <c r="O2484" t="s">
        <v>807</v>
      </c>
      <c r="P2484" t="s">
        <v>38</v>
      </c>
    </row>
    <row r="2485" spans="1:16" x14ac:dyDescent="0.55000000000000004">
      <c r="A2485">
        <v>492208</v>
      </c>
      <c r="B2485" t="s">
        <v>4918</v>
      </c>
      <c r="C2485">
        <v>2484</v>
      </c>
      <c r="D2485" t="s">
        <v>9404</v>
      </c>
      <c r="E2485" t="s">
        <v>9405</v>
      </c>
      <c r="F2485" t="s">
        <v>9406</v>
      </c>
      <c r="G2485" t="s">
        <v>582</v>
      </c>
      <c r="H2485" t="s">
        <v>93</v>
      </c>
      <c r="I2485" t="s">
        <v>1958</v>
      </c>
      <c r="J2485" t="s">
        <v>1163</v>
      </c>
      <c r="K2485" t="s">
        <v>584</v>
      </c>
      <c r="L2485" t="s">
        <v>93</v>
      </c>
      <c r="M2485">
        <v>28</v>
      </c>
      <c r="N2485" t="s">
        <v>9407</v>
      </c>
      <c r="O2485" t="s">
        <v>9408</v>
      </c>
      <c r="P2485" t="s">
        <v>38</v>
      </c>
    </row>
    <row r="2486" spans="1:16" x14ac:dyDescent="0.55000000000000004">
      <c r="A2486">
        <v>492208</v>
      </c>
      <c r="B2486" t="s">
        <v>4918</v>
      </c>
      <c r="C2486">
        <v>2485</v>
      </c>
      <c r="D2486" t="s">
        <v>9409</v>
      </c>
      <c r="E2486" t="s">
        <v>9410</v>
      </c>
      <c r="F2486" t="s">
        <v>7107</v>
      </c>
      <c r="G2486" t="s">
        <v>582</v>
      </c>
      <c r="H2486" t="s">
        <v>100</v>
      </c>
      <c r="I2486" t="s">
        <v>2012</v>
      </c>
      <c r="J2486" t="s">
        <v>9411</v>
      </c>
      <c r="K2486" t="s">
        <v>584</v>
      </c>
      <c r="L2486" t="s">
        <v>100</v>
      </c>
      <c r="M2486">
        <v>27</v>
      </c>
      <c r="N2486" t="s">
        <v>1874</v>
      </c>
      <c r="O2486" t="s">
        <v>9412</v>
      </c>
      <c r="P2486" t="s">
        <v>38</v>
      </c>
    </row>
    <row r="2487" spans="1:16" x14ac:dyDescent="0.55000000000000004">
      <c r="A2487">
        <v>492493</v>
      </c>
      <c r="B2487" t="s">
        <v>9413</v>
      </c>
      <c r="C2487">
        <v>2486</v>
      </c>
      <c r="D2487" t="s">
        <v>9414</v>
      </c>
      <c r="E2487" t="s">
        <v>9415</v>
      </c>
      <c r="F2487" t="s">
        <v>196</v>
      </c>
      <c r="G2487" t="s">
        <v>31</v>
      </c>
      <c r="H2487" t="s">
        <v>93</v>
      </c>
      <c r="I2487" t="s">
        <v>484</v>
      </c>
      <c r="J2487" t="s">
        <v>5715</v>
      </c>
      <c r="K2487" t="s">
        <v>35</v>
      </c>
      <c r="L2487" t="s">
        <v>93</v>
      </c>
      <c r="M2487">
        <v>28</v>
      </c>
      <c r="N2487" t="s">
        <v>9416</v>
      </c>
      <c r="O2487" t="s">
        <v>1239</v>
      </c>
      <c r="P2487" t="s">
        <v>38</v>
      </c>
    </row>
    <row r="2488" spans="1:16" x14ac:dyDescent="0.55000000000000004">
      <c r="A2488">
        <v>492493</v>
      </c>
      <c r="B2488" t="s">
        <v>9413</v>
      </c>
      <c r="C2488">
        <v>2487</v>
      </c>
      <c r="D2488" t="s">
        <v>9417</v>
      </c>
      <c r="E2488" t="s">
        <v>9418</v>
      </c>
      <c r="F2488" t="s">
        <v>6586</v>
      </c>
      <c r="G2488" t="s">
        <v>582</v>
      </c>
      <c r="H2488" t="s">
        <v>100</v>
      </c>
      <c r="I2488" t="s">
        <v>9419</v>
      </c>
      <c r="J2488" t="s">
        <v>5715</v>
      </c>
      <c r="K2488" t="s">
        <v>584</v>
      </c>
      <c r="L2488" t="s">
        <v>100</v>
      </c>
      <c r="M2488">
        <v>27</v>
      </c>
      <c r="N2488" t="s">
        <v>8124</v>
      </c>
      <c r="O2488" t="s">
        <v>76</v>
      </c>
      <c r="P2488" t="s">
        <v>38</v>
      </c>
    </row>
    <row r="2489" spans="1:16" x14ac:dyDescent="0.55000000000000004">
      <c r="A2489">
        <v>492493</v>
      </c>
      <c r="B2489" t="s">
        <v>9413</v>
      </c>
      <c r="C2489">
        <v>2488</v>
      </c>
      <c r="D2489" t="s">
        <v>9420</v>
      </c>
      <c r="E2489" t="s">
        <v>9421</v>
      </c>
      <c r="F2489" t="s">
        <v>5660</v>
      </c>
      <c r="G2489" t="s">
        <v>582</v>
      </c>
      <c r="H2489" t="s">
        <v>100</v>
      </c>
      <c r="I2489" t="s">
        <v>9422</v>
      </c>
      <c r="J2489" t="s">
        <v>6491</v>
      </c>
      <c r="K2489" t="s">
        <v>584</v>
      </c>
      <c r="L2489" t="s">
        <v>100</v>
      </c>
      <c r="M2489">
        <v>27</v>
      </c>
      <c r="N2489" t="s">
        <v>1426</v>
      </c>
      <c r="O2489" t="s">
        <v>9423</v>
      </c>
      <c r="P2489" t="s">
        <v>38</v>
      </c>
    </row>
    <row r="2490" spans="1:16" x14ac:dyDescent="0.55000000000000004">
      <c r="A2490">
        <v>492250</v>
      </c>
      <c r="B2490" t="s">
        <v>9424</v>
      </c>
      <c r="C2490">
        <v>2489</v>
      </c>
      <c r="D2490" t="s">
        <v>9425</v>
      </c>
      <c r="E2490" t="s">
        <v>9426</v>
      </c>
      <c r="F2490" t="s">
        <v>9427</v>
      </c>
      <c r="G2490" t="s">
        <v>471</v>
      </c>
      <c r="H2490" t="s">
        <v>262</v>
      </c>
      <c r="I2490" t="s">
        <v>9428</v>
      </c>
      <c r="J2490" t="s">
        <v>399</v>
      </c>
      <c r="K2490" t="s">
        <v>473</v>
      </c>
      <c r="L2490" t="s">
        <v>51</v>
      </c>
      <c r="M2490">
        <v>29</v>
      </c>
      <c r="N2490" t="s">
        <v>9429</v>
      </c>
      <c r="O2490" t="s">
        <v>1838</v>
      </c>
      <c r="P2490" t="s">
        <v>38</v>
      </c>
    </row>
    <row r="2491" spans="1:16" x14ac:dyDescent="0.55000000000000004">
      <c r="A2491">
        <v>492250</v>
      </c>
      <c r="B2491" t="s">
        <v>9424</v>
      </c>
      <c r="C2491">
        <v>2490</v>
      </c>
      <c r="D2491" t="s">
        <v>9430</v>
      </c>
      <c r="E2491" t="s">
        <v>9431</v>
      </c>
      <c r="F2491" t="s">
        <v>1150</v>
      </c>
      <c r="G2491" t="s">
        <v>471</v>
      </c>
      <c r="H2491" t="s">
        <v>262</v>
      </c>
      <c r="I2491" t="s">
        <v>7067</v>
      </c>
      <c r="J2491" t="s">
        <v>399</v>
      </c>
      <c r="K2491" t="s">
        <v>473</v>
      </c>
      <c r="L2491" t="s">
        <v>51</v>
      </c>
      <c r="M2491">
        <v>29</v>
      </c>
      <c r="N2491" t="s">
        <v>1863</v>
      </c>
      <c r="O2491" t="s">
        <v>2573</v>
      </c>
      <c r="P2491" t="s">
        <v>38</v>
      </c>
    </row>
    <row r="2492" spans="1:16" x14ac:dyDescent="0.55000000000000004">
      <c r="A2492">
        <v>492250</v>
      </c>
      <c r="B2492" t="s">
        <v>9424</v>
      </c>
      <c r="C2492">
        <v>2491</v>
      </c>
      <c r="D2492" t="s">
        <v>9432</v>
      </c>
      <c r="E2492" t="s">
        <v>9433</v>
      </c>
      <c r="F2492" t="s">
        <v>2802</v>
      </c>
      <c r="G2492" t="s">
        <v>471</v>
      </c>
      <c r="H2492" t="s">
        <v>42</v>
      </c>
      <c r="I2492" t="s">
        <v>9434</v>
      </c>
      <c r="J2492" t="s">
        <v>399</v>
      </c>
      <c r="K2492" t="s">
        <v>473</v>
      </c>
      <c r="L2492" t="s">
        <v>51</v>
      </c>
      <c r="M2492">
        <v>29</v>
      </c>
      <c r="N2492" t="s">
        <v>5700</v>
      </c>
      <c r="O2492" t="s">
        <v>9435</v>
      </c>
      <c r="P2492" t="s">
        <v>38</v>
      </c>
    </row>
    <row r="2493" spans="1:16" x14ac:dyDescent="0.55000000000000004">
      <c r="A2493">
        <v>492250</v>
      </c>
      <c r="B2493" t="s">
        <v>9424</v>
      </c>
      <c r="C2493">
        <v>2492</v>
      </c>
      <c r="D2493" t="s">
        <v>9436</v>
      </c>
      <c r="E2493" t="s">
        <v>9437</v>
      </c>
      <c r="F2493" t="s">
        <v>5244</v>
      </c>
      <c r="G2493" t="s">
        <v>582</v>
      </c>
      <c r="H2493" t="s">
        <v>3077</v>
      </c>
      <c r="I2493" t="s">
        <v>9438</v>
      </c>
      <c r="J2493" t="s">
        <v>399</v>
      </c>
      <c r="K2493" t="s">
        <v>584</v>
      </c>
      <c r="L2493" t="s">
        <v>51</v>
      </c>
      <c r="M2493">
        <v>29</v>
      </c>
      <c r="N2493" t="s">
        <v>9439</v>
      </c>
      <c r="O2493" t="s">
        <v>5661</v>
      </c>
      <c r="P2493" t="s">
        <v>38</v>
      </c>
    </row>
    <row r="2494" spans="1:16" x14ac:dyDescent="0.55000000000000004">
      <c r="A2494">
        <v>490056</v>
      </c>
      <c r="B2494" t="s">
        <v>7480</v>
      </c>
      <c r="C2494">
        <v>2493</v>
      </c>
      <c r="D2494" t="s">
        <v>9440</v>
      </c>
      <c r="E2494" t="s">
        <v>9441</v>
      </c>
      <c r="F2494" t="s">
        <v>3980</v>
      </c>
      <c r="G2494" t="s">
        <v>471</v>
      </c>
      <c r="H2494" t="s">
        <v>100</v>
      </c>
      <c r="I2494" t="s">
        <v>1442</v>
      </c>
      <c r="J2494" t="s">
        <v>781</v>
      </c>
      <c r="K2494" t="s">
        <v>473</v>
      </c>
      <c r="L2494" t="s">
        <v>51</v>
      </c>
      <c r="M2494">
        <v>29</v>
      </c>
      <c r="N2494" t="s">
        <v>2920</v>
      </c>
      <c r="O2494" t="s">
        <v>154</v>
      </c>
      <c r="P2494" t="s">
        <v>38</v>
      </c>
    </row>
    <row r="2495" spans="1:16" x14ac:dyDescent="0.55000000000000004">
      <c r="A2495">
        <v>492578</v>
      </c>
      <c r="B2495" t="s">
        <v>8521</v>
      </c>
      <c r="C2495">
        <v>2494</v>
      </c>
      <c r="D2495" t="s">
        <v>9442</v>
      </c>
      <c r="E2495" t="s">
        <v>9443</v>
      </c>
      <c r="F2495" t="s">
        <v>448</v>
      </c>
      <c r="G2495" t="s">
        <v>31</v>
      </c>
      <c r="H2495" t="s">
        <v>93</v>
      </c>
      <c r="I2495" t="s">
        <v>9444</v>
      </c>
      <c r="J2495" t="s">
        <v>6491</v>
      </c>
      <c r="K2495" t="s">
        <v>35</v>
      </c>
      <c r="L2495" t="s">
        <v>93</v>
      </c>
      <c r="M2495">
        <v>28</v>
      </c>
      <c r="N2495" t="s">
        <v>439</v>
      </c>
      <c r="O2495" t="s">
        <v>2452</v>
      </c>
      <c r="P2495" t="s">
        <v>38</v>
      </c>
    </row>
    <row r="2496" spans="1:16" x14ac:dyDescent="0.55000000000000004">
      <c r="A2496">
        <v>492578</v>
      </c>
      <c r="B2496" t="s">
        <v>8521</v>
      </c>
      <c r="C2496">
        <v>2495</v>
      </c>
      <c r="D2496" t="s">
        <v>9445</v>
      </c>
      <c r="E2496" t="s">
        <v>9446</v>
      </c>
      <c r="F2496" t="s">
        <v>9447</v>
      </c>
      <c r="G2496" t="s">
        <v>582</v>
      </c>
      <c r="H2496" t="s">
        <v>100</v>
      </c>
      <c r="I2496" t="s">
        <v>2475</v>
      </c>
      <c r="J2496" t="s">
        <v>8533</v>
      </c>
      <c r="K2496" t="s">
        <v>584</v>
      </c>
      <c r="L2496" t="s">
        <v>100</v>
      </c>
      <c r="M2496">
        <v>27</v>
      </c>
      <c r="N2496" t="s">
        <v>951</v>
      </c>
      <c r="O2496" t="s">
        <v>1896</v>
      </c>
      <c r="P2496" t="s">
        <v>38</v>
      </c>
    </row>
    <row r="2497" spans="1:16" x14ac:dyDescent="0.55000000000000004">
      <c r="A2497">
        <v>492578</v>
      </c>
      <c r="B2497" t="s">
        <v>8521</v>
      </c>
      <c r="C2497">
        <v>2496</v>
      </c>
      <c r="D2497" t="s">
        <v>9448</v>
      </c>
      <c r="E2497" t="s">
        <v>9449</v>
      </c>
      <c r="F2497" t="s">
        <v>4767</v>
      </c>
      <c r="G2497" t="s">
        <v>31</v>
      </c>
      <c r="H2497" t="s">
        <v>100</v>
      </c>
      <c r="I2497" t="s">
        <v>8526</v>
      </c>
      <c r="J2497" t="s">
        <v>6491</v>
      </c>
      <c r="K2497" t="s">
        <v>35</v>
      </c>
      <c r="L2497" t="s">
        <v>100</v>
      </c>
      <c r="M2497">
        <v>27</v>
      </c>
      <c r="N2497" t="s">
        <v>4244</v>
      </c>
      <c r="O2497" t="s">
        <v>7819</v>
      </c>
      <c r="P2497" t="s">
        <v>38</v>
      </c>
    </row>
    <row r="2498" spans="1:16" x14ac:dyDescent="0.55000000000000004">
      <c r="A2498">
        <v>492212</v>
      </c>
      <c r="B2498" t="s">
        <v>5088</v>
      </c>
      <c r="C2498">
        <v>2497</v>
      </c>
      <c r="D2498" t="s">
        <v>9450</v>
      </c>
      <c r="E2498" t="s">
        <v>9451</v>
      </c>
      <c r="F2498" t="s">
        <v>7854</v>
      </c>
      <c r="G2498" t="s">
        <v>582</v>
      </c>
      <c r="H2498" t="s">
        <v>100</v>
      </c>
      <c r="I2498" t="s">
        <v>5016</v>
      </c>
      <c r="J2498" t="s">
        <v>5347</v>
      </c>
      <c r="K2498" t="s">
        <v>584</v>
      </c>
      <c r="L2498" t="s">
        <v>100</v>
      </c>
      <c r="M2498">
        <v>27</v>
      </c>
      <c r="N2498" t="s">
        <v>1863</v>
      </c>
      <c r="O2498" t="s">
        <v>76</v>
      </c>
      <c r="P2498" t="s">
        <v>38</v>
      </c>
    </row>
    <row r="2499" spans="1:16" x14ac:dyDescent="0.55000000000000004">
      <c r="A2499">
        <v>492212</v>
      </c>
      <c r="B2499" t="s">
        <v>5088</v>
      </c>
      <c r="C2499">
        <v>2498</v>
      </c>
      <c r="D2499" t="s">
        <v>9452</v>
      </c>
      <c r="E2499" t="s">
        <v>9453</v>
      </c>
      <c r="F2499" t="s">
        <v>6586</v>
      </c>
      <c r="G2499" t="s">
        <v>582</v>
      </c>
      <c r="H2499" t="s">
        <v>51</v>
      </c>
      <c r="I2499" t="s">
        <v>7965</v>
      </c>
      <c r="J2499" t="s">
        <v>81</v>
      </c>
      <c r="K2499" t="s">
        <v>584</v>
      </c>
      <c r="L2499" t="s">
        <v>100</v>
      </c>
      <c r="M2499">
        <v>27</v>
      </c>
      <c r="N2499" t="s">
        <v>9454</v>
      </c>
      <c r="O2499" t="s">
        <v>971</v>
      </c>
      <c r="P2499" t="s">
        <v>38</v>
      </c>
    </row>
    <row r="2500" spans="1:16" x14ac:dyDescent="0.55000000000000004">
      <c r="A2500">
        <v>492212</v>
      </c>
      <c r="B2500" t="s">
        <v>5088</v>
      </c>
      <c r="C2500">
        <v>2499</v>
      </c>
      <c r="D2500" t="s">
        <v>9455</v>
      </c>
      <c r="E2500" t="s">
        <v>9456</v>
      </c>
      <c r="F2500" t="s">
        <v>8551</v>
      </c>
      <c r="G2500" t="s">
        <v>582</v>
      </c>
      <c r="H2500" t="s">
        <v>100</v>
      </c>
      <c r="I2500" t="s">
        <v>5016</v>
      </c>
      <c r="J2500" t="s">
        <v>5347</v>
      </c>
      <c r="K2500" t="s">
        <v>584</v>
      </c>
      <c r="L2500" t="s">
        <v>100</v>
      </c>
      <c r="M2500">
        <v>27</v>
      </c>
      <c r="N2500" t="s">
        <v>4548</v>
      </c>
      <c r="O2500" t="s">
        <v>76</v>
      </c>
      <c r="P2500" t="s">
        <v>38</v>
      </c>
    </row>
    <row r="2501" spans="1:16" x14ac:dyDescent="0.55000000000000004">
      <c r="A2501">
        <v>492212</v>
      </c>
      <c r="B2501" t="s">
        <v>5088</v>
      </c>
      <c r="C2501">
        <v>2500</v>
      </c>
      <c r="D2501" t="s">
        <v>9457</v>
      </c>
      <c r="E2501" t="s">
        <v>9458</v>
      </c>
      <c r="F2501" t="s">
        <v>9261</v>
      </c>
      <c r="G2501" t="s">
        <v>582</v>
      </c>
      <c r="H2501" t="s">
        <v>1229</v>
      </c>
      <c r="I2501" t="s">
        <v>9459</v>
      </c>
      <c r="J2501" t="s">
        <v>81</v>
      </c>
      <c r="K2501" t="s">
        <v>584</v>
      </c>
      <c r="L2501" t="s">
        <v>100</v>
      </c>
      <c r="M2501">
        <v>27</v>
      </c>
      <c r="N2501" t="s">
        <v>936</v>
      </c>
      <c r="O2501" t="s">
        <v>1687</v>
      </c>
      <c r="P2501" t="s">
        <v>38</v>
      </c>
    </row>
    <row r="2502" spans="1:16" x14ac:dyDescent="0.55000000000000004">
      <c r="A2502">
        <v>492209</v>
      </c>
      <c r="B2502" t="s">
        <v>4754</v>
      </c>
      <c r="C2502">
        <v>2501</v>
      </c>
      <c r="D2502" t="s">
        <v>9460</v>
      </c>
      <c r="E2502" t="s">
        <v>9461</v>
      </c>
      <c r="F2502" t="s">
        <v>9462</v>
      </c>
      <c r="G2502" t="s">
        <v>582</v>
      </c>
      <c r="H2502" t="s">
        <v>51</v>
      </c>
      <c r="I2502" t="s">
        <v>9463</v>
      </c>
      <c r="J2502" t="s">
        <v>81</v>
      </c>
      <c r="K2502" t="s">
        <v>584</v>
      </c>
      <c r="L2502" t="s">
        <v>51</v>
      </c>
      <c r="M2502">
        <v>29</v>
      </c>
      <c r="N2502" t="s">
        <v>9464</v>
      </c>
      <c r="O2502" t="s">
        <v>573</v>
      </c>
      <c r="P2502" t="s">
        <v>38</v>
      </c>
    </row>
    <row r="2503" spans="1:16" x14ac:dyDescent="0.55000000000000004">
      <c r="A2503">
        <v>492209</v>
      </c>
      <c r="B2503" t="s">
        <v>4754</v>
      </c>
      <c r="C2503">
        <v>2502</v>
      </c>
      <c r="D2503" t="s">
        <v>9465</v>
      </c>
      <c r="E2503" t="s">
        <v>9466</v>
      </c>
      <c r="F2503" t="s">
        <v>4979</v>
      </c>
      <c r="G2503" t="s">
        <v>31</v>
      </c>
      <c r="H2503" t="s">
        <v>45</v>
      </c>
      <c r="I2503" t="s">
        <v>737</v>
      </c>
      <c r="J2503" t="s">
        <v>1163</v>
      </c>
      <c r="K2503" t="s">
        <v>584</v>
      </c>
      <c r="L2503" t="s">
        <v>45</v>
      </c>
      <c r="M2503">
        <v>25</v>
      </c>
      <c r="N2503" t="s">
        <v>3129</v>
      </c>
      <c r="O2503" t="s">
        <v>9467</v>
      </c>
      <c r="P2503" t="s">
        <v>38</v>
      </c>
    </row>
    <row r="2504" spans="1:16" x14ac:dyDescent="0.55000000000000004">
      <c r="A2504">
        <v>492195</v>
      </c>
      <c r="B2504" t="s">
        <v>2869</v>
      </c>
      <c r="C2504">
        <v>2503</v>
      </c>
      <c r="D2504" t="s">
        <v>9468</v>
      </c>
      <c r="E2504" t="s">
        <v>9469</v>
      </c>
      <c r="F2504" t="s">
        <v>641</v>
      </c>
      <c r="G2504" t="s">
        <v>582</v>
      </c>
      <c r="H2504" t="s">
        <v>42</v>
      </c>
      <c r="I2504" t="s">
        <v>1146</v>
      </c>
      <c r="J2504" t="s">
        <v>715</v>
      </c>
      <c r="K2504" t="s">
        <v>584</v>
      </c>
      <c r="L2504" t="s">
        <v>42</v>
      </c>
      <c r="M2504">
        <v>23</v>
      </c>
      <c r="N2504" t="s">
        <v>8579</v>
      </c>
      <c r="O2504" t="s">
        <v>1205</v>
      </c>
      <c r="P2504" t="s">
        <v>38</v>
      </c>
    </row>
    <row r="2505" spans="1:16" x14ac:dyDescent="0.55000000000000004">
      <c r="A2505">
        <v>492218</v>
      </c>
      <c r="B2505" t="s">
        <v>1263</v>
      </c>
      <c r="C2505">
        <v>2504</v>
      </c>
      <c r="D2505" t="s">
        <v>9470</v>
      </c>
      <c r="E2505" t="s">
        <v>9471</v>
      </c>
      <c r="F2505" t="s">
        <v>4001</v>
      </c>
      <c r="G2505" t="s">
        <v>582</v>
      </c>
      <c r="H2505" t="s">
        <v>100</v>
      </c>
      <c r="I2505" t="s">
        <v>922</v>
      </c>
      <c r="J2505" t="s">
        <v>1268</v>
      </c>
      <c r="K2505" t="s">
        <v>584</v>
      </c>
      <c r="L2505" t="s">
        <v>100</v>
      </c>
      <c r="M2505">
        <v>27</v>
      </c>
      <c r="N2505" t="s">
        <v>9472</v>
      </c>
      <c r="O2505" t="s">
        <v>985</v>
      </c>
      <c r="P2505" t="s">
        <v>38</v>
      </c>
    </row>
    <row r="2506" spans="1:16" x14ac:dyDescent="0.55000000000000004">
      <c r="A2506">
        <v>492205</v>
      </c>
      <c r="B2506" t="s">
        <v>4033</v>
      </c>
      <c r="C2506">
        <v>2505</v>
      </c>
      <c r="D2506" t="s">
        <v>9473</v>
      </c>
      <c r="E2506" t="s">
        <v>9474</v>
      </c>
      <c r="F2506" t="s">
        <v>691</v>
      </c>
      <c r="G2506" t="s">
        <v>582</v>
      </c>
      <c r="H2506" t="s">
        <v>100</v>
      </c>
      <c r="I2506" t="s">
        <v>6800</v>
      </c>
      <c r="J2506" t="s">
        <v>4041</v>
      </c>
      <c r="K2506" t="s">
        <v>584</v>
      </c>
      <c r="L2506" t="s">
        <v>100</v>
      </c>
      <c r="M2506">
        <v>27</v>
      </c>
      <c r="N2506" t="s">
        <v>6187</v>
      </c>
      <c r="O2506" t="s">
        <v>1453</v>
      </c>
      <c r="P2506" t="s">
        <v>38</v>
      </c>
    </row>
    <row r="2507" spans="1:16" x14ac:dyDescent="0.55000000000000004">
      <c r="A2507">
        <v>492205</v>
      </c>
      <c r="B2507" t="s">
        <v>4033</v>
      </c>
      <c r="C2507">
        <v>2506</v>
      </c>
      <c r="D2507" t="s">
        <v>9475</v>
      </c>
      <c r="E2507" t="s">
        <v>9476</v>
      </c>
      <c r="F2507" t="s">
        <v>9477</v>
      </c>
      <c r="G2507" t="s">
        <v>582</v>
      </c>
      <c r="H2507" t="s">
        <v>100</v>
      </c>
      <c r="I2507" t="s">
        <v>9478</v>
      </c>
      <c r="J2507" t="s">
        <v>4041</v>
      </c>
      <c r="K2507" t="s">
        <v>584</v>
      </c>
      <c r="L2507" t="s">
        <v>100</v>
      </c>
      <c r="M2507">
        <v>27</v>
      </c>
      <c r="N2507" t="s">
        <v>760</v>
      </c>
      <c r="O2507" t="s">
        <v>1080</v>
      </c>
      <c r="P2507" t="s">
        <v>38</v>
      </c>
    </row>
    <row r="2508" spans="1:16" x14ac:dyDescent="0.55000000000000004">
      <c r="A2508">
        <v>491015</v>
      </c>
      <c r="B2508" t="s">
        <v>6660</v>
      </c>
      <c r="C2508">
        <v>2507</v>
      </c>
      <c r="D2508" t="s">
        <v>9479</v>
      </c>
      <c r="E2508" t="s">
        <v>9480</v>
      </c>
      <c r="F2508" t="s">
        <v>9481</v>
      </c>
      <c r="G2508" t="s">
        <v>582</v>
      </c>
      <c r="H2508" t="s">
        <v>2563</v>
      </c>
      <c r="I2508" t="s">
        <v>9482</v>
      </c>
      <c r="J2508" t="s">
        <v>1243</v>
      </c>
      <c r="K2508" t="s">
        <v>584</v>
      </c>
      <c r="L2508" t="s">
        <v>65</v>
      </c>
      <c r="M2508">
        <v>26</v>
      </c>
      <c r="N2508" t="s">
        <v>9483</v>
      </c>
      <c r="O2508" t="s">
        <v>9484</v>
      </c>
      <c r="P2508" t="s">
        <v>38</v>
      </c>
    </row>
    <row r="2509" spans="1:16" x14ac:dyDescent="0.55000000000000004">
      <c r="A2509">
        <v>491015</v>
      </c>
      <c r="B2509" t="s">
        <v>6660</v>
      </c>
      <c r="C2509">
        <v>2508</v>
      </c>
      <c r="D2509" t="s">
        <v>9485</v>
      </c>
      <c r="E2509" t="s">
        <v>9486</v>
      </c>
      <c r="F2509" t="s">
        <v>7524</v>
      </c>
      <c r="G2509" t="s">
        <v>582</v>
      </c>
      <c r="H2509" t="s">
        <v>65</v>
      </c>
      <c r="I2509" t="s">
        <v>9487</v>
      </c>
      <c r="J2509" t="s">
        <v>1243</v>
      </c>
      <c r="K2509" t="s">
        <v>584</v>
      </c>
      <c r="L2509" t="s">
        <v>65</v>
      </c>
      <c r="M2509">
        <v>26</v>
      </c>
      <c r="N2509" t="s">
        <v>2543</v>
      </c>
      <c r="O2509" t="s">
        <v>9488</v>
      </c>
      <c r="P2509" t="s">
        <v>38</v>
      </c>
    </row>
    <row r="2510" spans="1:16" x14ac:dyDescent="0.55000000000000004">
      <c r="A2510">
        <v>490058</v>
      </c>
      <c r="B2510" t="s">
        <v>6267</v>
      </c>
      <c r="C2510">
        <v>2509</v>
      </c>
      <c r="D2510" t="s">
        <v>9489</v>
      </c>
      <c r="E2510" t="s">
        <v>9490</v>
      </c>
      <c r="F2510" t="s">
        <v>2318</v>
      </c>
      <c r="G2510" t="s">
        <v>471</v>
      </c>
      <c r="H2510" t="s">
        <v>100</v>
      </c>
      <c r="I2510" t="s">
        <v>956</v>
      </c>
      <c r="J2510" t="s">
        <v>6291</v>
      </c>
      <c r="K2510" t="s">
        <v>584</v>
      </c>
      <c r="L2510" t="s">
        <v>1229</v>
      </c>
      <c r="M2510">
        <v>30</v>
      </c>
      <c r="N2510" t="s">
        <v>9491</v>
      </c>
      <c r="O2510" t="s">
        <v>496</v>
      </c>
      <c r="P2510" t="s">
        <v>38</v>
      </c>
    </row>
    <row r="2511" spans="1:16" x14ac:dyDescent="0.55000000000000004">
      <c r="A2511">
        <v>492187</v>
      </c>
      <c r="B2511" t="s">
        <v>6638</v>
      </c>
      <c r="C2511">
        <v>2510</v>
      </c>
      <c r="D2511" t="s">
        <v>9492</v>
      </c>
      <c r="E2511" t="s">
        <v>9493</v>
      </c>
      <c r="F2511" t="s">
        <v>9494</v>
      </c>
      <c r="G2511" t="s">
        <v>471</v>
      </c>
      <c r="H2511" t="s">
        <v>100</v>
      </c>
      <c r="I2511" t="s">
        <v>1478</v>
      </c>
      <c r="J2511" t="s">
        <v>1579</v>
      </c>
      <c r="K2511" t="s">
        <v>473</v>
      </c>
      <c r="L2511" t="s">
        <v>100</v>
      </c>
      <c r="M2511">
        <v>27</v>
      </c>
      <c r="N2511" t="s">
        <v>7546</v>
      </c>
      <c r="O2511" t="s">
        <v>1743</v>
      </c>
      <c r="P2511" t="s">
        <v>38</v>
      </c>
    </row>
    <row r="2512" spans="1:16" x14ac:dyDescent="0.55000000000000004">
      <c r="A2512">
        <v>492187</v>
      </c>
      <c r="B2512" t="s">
        <v>6638</v>
      </c>
      <c r="C2512">
        <v>2511</v>
      </c>
      <c r="D2512" t="s">
        <v>9495</v>
      </c>
      <c r="E2512" t="s">
        <v>9496</v>
      </c>
      <c r="F2512" t="s">
        <v>645</v>
      </c>
      <c r="G2512" t="s">
        <v>582</v>
      </c>
      <c r="H2512" t="s">
        <v>355</v>
      </c>
      <c r="I2512" t="s">
        <v>9497</v>
      </c>
      <c r="J2512" t="s">
        <v>9498</v>
      </c>
      <c r="K2512" t="s">
        <v>584</v>
      </c>
      <c r="L2512" t="s">
        <v>65</v>
      </c>
      <c r="M2512">
        <v>26</v>
      </c>
      <c r="N2512" t="s">
        <v>2786</v>
      </c>
      <c r="O2512" t="s">
        <v>9499</v>
      </c>
      <c r="P2512" t="s">
        <v>38</v>
      </c>
    </row>
    <row r="2513" spans="1:16" x14ac:dyDescent="0.55000000000000004">
      <c r="A2513">
        <v>492187</v>
      </c>
      <c r="B2513" t="s">
        <v>6638</v>
      </c>
      <c r="C2513">
        <v>2512</v>
      </c>
      <c r="D2513" t="s">
        <v>9500</v>
      </c>
      <c r="E2513" t="s">
        <v>9501</v>
      </c>
      <c r="F2513" t="s">
        <v>9502</v>
      </c>
      <c r="G2513" t="s">
        <v>582</v>
      </c>
      <c r="H2513" t="s">
        <v>51</v>
      </c>
      <c r="I2513" t="s">
        <v>4998</v>
      </c>
      <c r="J2513" t="s">
        <v>1579</v>
      </c>
      <c r="K2513" t="s">
        <v>584</v>
      </c>
      <c r="L2513" t="s">
        <v>65</v>
      </c>
      <c r="M2513">
        <v>26</v>
      </c>
      <c r="N2513" t="s">
        <v>8480</v>
      </c>
      <c r="O2513" t="s">
        <v>5661</v>
      </c>
      <c r="P2513" t="s">
        <v>38</v>
      </c>
    </row>
    <row r="2514" spans="1:16" x14ac:dyDescent="0.55000000000000004">
      <c r="A2514">
        <v>492187</v>
      </c>
      <c r="B2514" t="s">
        <v>6638</v>
      </c>
      <c r="C2514">
        <v>2513</v>
      </c>
      <c r="D2514" t="s">
        <v>9503</v>
      </c>
      <c r="E2514" t="s">
        <v>9504</v>
      </c>
      <c r="F2514" t="s">
        <v>676</v>
      </c>
      <c r="G2514" t="s">
        <v>582</v>
      </c>
      <c r="H2514" t="s">
        <v>51</v>
      </c>
      <c r="I2514" t="s">
        <v>3735</v>
      </c>
      <c r="J2514" t="s">
        <v>1579</v>
      </c>
      <c r="K2514" t="s">
        <v>584</v>
      </c>
      <c r="L2514" t="s">
        <v>51</v>
      </c>
      <c r="M2514">
        <v>29</v>
      </c>
      <c r="N2514" t="s">
        <v>936</v>
      </c>
      <c r="O2514" t="s">
        <v>1774</v>
      </c>
      <c r="P2514" t="s">
        <v>38</v>
      </c>
    </row>
    <row r="2515" spans="1:16" x14ac:dyDescent="0.55000000000000004">
      <c r="A2515">
        <v>492187</v>
      </c>
      <c r="B2515" t="s">
        <v>6638</v>
      </c>
      <c r="C2515">
        <v>2514</v>
      </c>
      <c r="D2515" t="s">
        <v>9505</v>
      </c>
      <c r="E2515" t="s">
        <v>9506</v>
      </c>
      <c r="F2515" t="s">
        <v>9270</v>
      </c>
      <c r="G2515" t="s">
        <v>582</v>
      </c>
      <c r="H2515" t="s">
        <v>230</v>
      </c>
      <c r="I2515" t="s">
        <v>9507</v>
      </c>
      <c r="J2515" t="s">
        <v>1579</v>
      </c>
      <c r="K2515" t="s">
        <v>584</v>
      </c>
      <c r="L2515" t="s">
        <v>65</v>
      </c>
      <c r="M2515">
        <v>26</v>
      </c>
      <c r="N2515" t="s">
        <v>2548</v>
      </c>
      <c r="O2515" t="s">
        <v>325</v>
      </c>
      <c r="P2515" t="s">
        <v>38</v>
      </c>
    </row>
    <row r="2516" spans="1:16" x14ac:dyDescent="0.55000000000000004">
      <c r="A2516">
        <v>492187</v>
      </c>
      <c r="B2516" t="s">
        <v>6638</v>
      </c>
      <c r="C2516">
        <v>2515</v>
      </c>
      <c r="D2516" t="s">
        <v>9508</v>
      </c>
      <c r="E2516" t="s">
        <v>9509</v>
      </c>
      <c r="F2516" t="s">
        <v>9510</v>
      </c>
      <c r="G2516" t="s">
        <v>582</v>
      </c>
      <c r="H2516" t="s">
        <v>117</v>
      </c>
      <c r="I2516" t="s">
        <v>9511</v>
      </c>
      <c r="J2516" t="s">
        <v>1579</v>
      </c>
      <c r="K2516" t="s">
        <v>584</v>
      </c>
      <c r="L2516" t="s">
        <v>117</v>
      </c>
      <c r="M2516">
        <v>18</v>
      </c>
      <c r="N2516" t="s">
        <v>9512</v>
      </c>
      <c r="O2516" t="s">
        <v>1205</v>
      </c>
      <c r="P2516" t="s">
        <v>38</v>
      </c>
    </row>
    <row r="2517" spans="1:16" x14ac:dyDescent="0.55000000000000004">
      <c r="A2517">
        <v>492187</v>
      </c>
      <c r="B2517" t="s">
        <v>6638</v>
      </c>
      <c r="C2517">
        <v>2516</v>
      </c>
      <c r="D2517" t="s">
        <v>9513</v>
      </c>
      <c r="E2517" t="s">
        <v>9514</v>
      </c>
      <c r="F2517" t="s">
        <v>7958</v>
      </c>
      <c r="G2517" t="s">
        <v>582</v>
      </c>
      <c r="H2517" t="s">
        <v>2563</v>
      </c>
      <c r="I2517" t="s">
        <v>3523</v>
      </c>
      <c r="J2517" t="s">
        <v>1579</v>
      </c>
      <c r="K2517" t="s">
        <v>584</v>
      </c>
      <c r="L2517" t="s">
        <v>65</v>
      </c>
      <c r="M2517">
        <v>26</v>
      </c>
      <c r="N2517" t="s">
        <v>5755</v>
      </c>
      <c r="O2517" t="s">
        <v>6912</v>
      </c>
      <c r="P2517" t="s">
        <v>38</v>
      </c>
    </row>
    <row r="2518" spans="1:16" x14ac:dyDescent="0.55000000000000004">
      <c r="A2518">
        <v>490048</v>
      </c>
      <c r="B2518" t="s">
        <v>3192</v>
      </c>
      <c r="C2518">
        <v>2517</v>
      </c>
      <c r="D2518" t="s">
        <v>9515</v>
      </c>
      <c r="E2518" t="s">
        <v>9516</v>
      </c>
      <c r="F2518" t="s">
        <v>3190</v>
      </c>
      <c r="G2518" t="s">
        <v>582</v>
      </c>
      <c r="H2518" t="s">
        <v>51</v>
      </c>
      <c r="I2518" t="s">
        <v>3398</v>
      </c>
      <c r="J2518" t="s">
        <v>81</v>
      </c>
      <c r="K2518">
        <v>1</v>
      </c>
      <c r="L2518" t="s">
        <v>51</v>
      </c>
      <c r="M2518">
        <v>29</v>
      </c>
      <c r="N2518" t="s">
        <v>4049</v>
      </c>
      <c r="O2518" t="s">
        <v>2573</v>
      </c>
      <c r="P2518" t="s">
        <v>38</v>
      </c>
    </row>
    <row r="2519" spans="1:16" x14ac:dyDescent="0.55000000000000004">
      <c r="A2519">
        <v>492199</v>
      </c>
      <c r="B2519" t="s">
        <v>6699</v>
      </c>
      <c r="C2519">
        <v>2518</v>
      </c>
      <c r="D2519" t="s">
        <v>9517</v>
      </c>
      <c r="E2519" t="s">
        <v>9518</v>
      </c>
      <c r="F2519" t="s">
        <v>6725</v>
      </c>
      <c r="G2519">
        <v>18</v>
      </c>
      <c r="H2519" t="s">
        <v>45</v>
      </c>
      <c r="I2519" t="s">
        <v>380</v>
      </c>
      <c r="J2519" t="s">
        <v>781</v>
      </c>
      <c r="K2519" t="s">
        <v>584</v>
      </c>
      <c r="L2519" t="s">
        <v>45</v>
      </c>
      <c r="M2519">
        <v>25</v>
      </c>
      <c r="N2519" t="s">
        <v>3710</v>
      </c>
      <c r="O2519" t="s">
        <v>9519</v>
      </c>
      <c r="P2519" t="s">
        <v>38</v>
      </c>
    </row>
    <row r="2520" spans="1:16" x14ac:dyDescent="0.55000000000000004">
      <c r="A2520">
        <v>492201</v>
      </c>
      <c r="B2520" t="s">
        <v>6945</v>
      </c>
      <c r="C2520">
        <v>2519</v>
      </c>
      <c r="D2520" t="s">
        <v>9520</v>
      </c>
      <c r="E2520" t="s">
        <v>9521</v>
      </c>
      <c r="F2520" t="s">
        <v>666</v>
      </c>
      <c r="G2520">
        <v>18</v>
      </c>
      <c r="H2520" t="s">
        <v>65</v>
      </c>
      <c r="I2520" t="s">
        <v>9522</v>
      </c>
      <c r="J2520" t="s">
        <v>81</v>
      </c>
      <c r="K2520" t="s">
        <v>584</v>
      </c>
      <c r="L2520" t="s">
        <v>65</v>
      </c>
      <c r="M2520">
        <v>26</v>
      </c>
      <c r="N2520" t="s">
        <v>4662</v>
      </c>
      <c r="O2520" t="s">
        <v>3732</v>
      </c>
      <c r="P2520" t="s">
        <v>38</v>
      </c>
    </row>
    <row r="2521" spans="1:16" x14ac:dyDescent="0.55000000000000004">
      <c r="A2521">
        <v>492213</v>
      </c>
      <c r="B2521" t="s">
        <v>1709</v>
      </c>
      <c r="C2521">
        <v>2520</v>
      </c>
      <c r="D2521" t="s">
        <v>13128</v>
      </c>
      <c r="E2521" t="s">
        <v>13129</v>
      </c>
      <c r="F2521" t="s">
        <v>3883</v>
      </c>
      <c r="G2521">
        <v>18</v>
      </c>
      <c r="H2521" t="s">
        <v>93</v>
      </c>
      <c r="I2521" t="s">
        <v>13130</v>
      </c>
      <c r="J2521" t="s">
        <v>1713</v>
      </c>
      <c r="K2521" t="s">
        <v>584</v>
      </c>
      <c r="L2521" t="s">
        <v>93</v>
      </c>
      <c r="M2521">
        <v>28</v>
      </c>
      <c r="N2521" t="s">
        <v>13131</v>
      </c>
      <c r="O2521" t="s">
        <v>13132</v>
      </c>
      <c r="P2521" t="s">
        <v>38</v>
      </c>
    </row>
    <row r="2522" spans="1:16" x14ac:dyDescent="0.55000000000000004">
      <c r="A2522">
        <v>500001</v>
      </c>
      <c r="B2522" t="s">
        <v>13133</v>
      </c>
      <c r="C2522">
        <v>2521</v>
      </c>
      <c r="D2522" t="s">
        <v>13134</v>
      </c>
      <c r="E2522" t="s">
        <v>13135</v>
      </c>
      <c r="F2522" t="s">
        <v>1358</v>
      </c>
      <c r="G2522">
        <v>21</v>
      </c>
      <c r="H2522" t="s">
        <v>93</v>
      </c>
      <c r="I2522" t="s">
        <v>13136</v>
      </c>
      <c r="J2522" t="s">
        <v>4715</v>
      </c>
      <c r="K2522" t="s">
        <v>35</v>
      </c>
      <c r="L2522" t="s">
        <v>93</v>
      </c>
      <c r="M2522">
        <v>28</v>
      </c>
      <c r="N2522" t="s">
        <v>13137</v>
      </c>
      <c r="O2522" t="s">
        <v>5984</v>
      </c>
      <c r="P2522" t="s">
        <v>38</v>
      </c>
    </row>
    <row r="2523" spans="1:16" x14ac:dyDescent="0.55000000000000004">
      <c r="A2523">
        <v>500001</v>
      </c>
      <c r="B2523" t="s">
        <v>13133</v>
      </c>
      <c r="C2523">
        <v>2522</v>
      </c>
      <c r="D2523" t="s">
        <v>13138</v>
      </c>
      <c r="E2523" t="s">
        <v>13139</v>
      </c>
      <c r="F2523" t="s">
        <v>13140</v>
      </c>
      <c r="G2523">
        <v>21</v>
      </c>
      <c r="H2523" t="s">
        <v>93</v>
      </c>
      <c r="I2523" t="s">
        <v>13141</v>
      </c>
      <c r="J2523" t="s">
        <v>4715</v>
      </c>
      <c r="K2523" t="s">
        <v>35</v>
      </c>
      <c r="L2523" t="s">
        <v>93</v>
      </c>
      <c r="M2523">
        <v>28</v>
      </c>
      <c r="N2523" t="s">
        <v>4087</v>
      </c>
      <c r="O2523" t="s">
        <v>3434</v>
      </c>
      <c r="P2523" t="s">
        <v>38</v>
      </c>
    </row>
    <row r="2524" spans="1:16" x14ac:dyDescent="0.55000000000000004">
      <c r="A2524">
        <v>500001</v>
      </c>
      <c r="B2524" t="s">
        <v>13133</v>
      </c>
      <c r="C2524">
        <v>2523</v>
      </c>
      <c r="D2524" t="s">
        <v>13142</v>
      </c>
      <c r="E2524" t="s">
        <v>13143</v>
      </c>
      <c r="F2524" t="s">
        <v>2279</v>
      </c>
      <c r="G2524">
        <v>20</v>
      </c>
      <c r="H2524" t="s">
        <v>249</v>
      </c>
      <c r="I2524" t="s">
        <v>13144</v>
      </c>
      <c r="J2524" t="s">
        <v>4715</v>
      </c>
      <c r="K2524" t="s">
        <v>218</v>
      </c>
      <c r="L2524" t="s">
        <v>93</v>
      </c>
      <c r="M2524">
        <v>28</v>
      </c>
      <c r="N2524" t="s">
        <v>1949</v>
      </c>
      <c r="O2524" t="s">
        <v>89</v>
      </c>
      <c r="P2524" t="s">
        <v>38</v>
      </c>
    </row>
    <row r="2525" spans="1:16" x14ac:dyDescent="0.55000000000000004">
      <c r="A2525">
        <v>500001</v>
      </c>
      <c r="B2525" t="s">
        <v>13133</v>
      </c>
      <c r="C2525">
        <v>2524</v>
      </c>
      <c r="D2525" t="s">
        <v>13145</v>
      </c>
      <c r="E2525" t="s">
        <v>13146</v>
      </c>
      <c r="F2525" t="s">
        <v>13147</v>
      </c>
      <c r="G2525">
        <v>18</v>
      </c>
      <c r="H2525" t="s">
        <v>93</v>
      </c>
      <c r="I2525" t="s">
        <v>4640</v>
      </c>
      <c r="J2525" t="s">
        <v>4715</v>
      </c>
      <c r="K2525" t="s">
        <v>584</v>
      </c>
      <c r="L2525" t="s">
        <v>93</v>
      </c>
      <c r="M2525">
        <v>28</v>
      </c>
      <c r="N2525" t="s">
        <v>13148</v>
      </c>
      <c r="O2525" t="s">
        <v>13149</v>
      </c>
      <c r="P2525" t="s">
        <v>38</v>
      </c>
    </row>
    <row r="2526" spans="1:16" x14ac:dyDescent="0.55000000000000004">
      <c r="A2526">
        <v>492195</v>
      </c>
      <c r="B2526" t="s">
        <v>2869</v>
      </c>
      <c r="C2526">
        <v>2525</v>
      </c>
      <c r="D2526" t="s">
        <v>13150</v>
      </c>
      <c r="E2526" t="s">
        <v>13151</v>
      </c>
      <c r="F2526" t="s">
        <v>7785</v>
      </c>
      <c r="G2526">
        <v>18</v>
      </c>
      <c r="H2526" t="s">
        <v>100</v>
      </c>
      <c r="I2526" t="s">
        <v>101</v>
      </c>
      <c r="J2526" t="s">
        <v>3162</v>
      </c>
      <c r="K2526" t="s">
        <v>584</v>
      </c>
      <c r="L2526" t="s">
        <v>100</v>
      </c>
      <c r="M2526">
        <v>27</v>
      </c>
      <c r="N2526" t="s">
        <v>13152</v>
      </c>
      <c r="O2526" t="s">
        <v>4328</v>
      </c>
      <c r="P2526" t="s">
        <v>38</v>
      </c>
    </row>
    <row r="2527" spans="1:16" x14ac:dyDescent="0.55000000000000004">
      <c r="A2527">
        <v>492204</v>
      </c>
      <c r="B2527" t="s">
        <v>2429</v>
      </c>
      <c r="C2527">
        <v>2526</v>
      </c>
      <c r="D2527" t="s">
        <v>13153</v>
      </c>
      <c r="E2527" t="s">
        <v>13154</v>
      </c>
      <c r="F2527" t="s">
        <v>2407</v>
      </c>
      <c r="G2527">
        <v>18</v>
      </c>
      <c r="H2527" t="s">
        <v>45</v>
      </c>
      <c r="I2527" t="s">
        <v>8669</v>
      </c>
      <c r="J2527" t="s">
        <v>5626</v>
      </c>
      <c r="K2527" t="s">
        <v>584</v>
      </c>
      <c r="L2527" t="s">
        <v>45</v>
      </c>
      <c r="M2527">
        <v>25</v>
      </c>
      <c r="N2527" t="s">
        <v>13155</v>
      </c>
      <c r="O2527" t="s">
        <v>258</v>
      </c>
      <c r="P2527" t="s">
        <v>38</v>
      </c>
    </row>
  </sheetData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A6F45-A44B-4A1D-BE62-9D0AEA6D481A}">
  <sheetPr>
    <tabColor theme="9" tint="0.79998168889431442"/>
  </sheetPr>
  <dimension ref="A1:P1067"/>
  <sheetViews>
    <sheetView workbookViewId="0"/>
  </sheetViews>
  <sheetFormatPr defaultRowHeight="18" x14ac:dyDescent="0.55000000000000004"/>
  <sheetData>
    <row r="1" spans="1:16" x14ac:dyDescent="0.55000000000000004">
      <c r="A1" t="s">
        <v>11</v>
      </c>
      <c r="B1" t="s">
        <v>12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  <c r="M1" t="s">
        <v>23</v>
      </c>
      <c r="N1" t="s">
        <v>24</v>
      </c>
      <c r="O1" t="s">
        <v>25</v>
      </c>
      <c r="P1" t="s">
        <v>26</v>
      </c>
    </row>
    <row r="2" spans="1:16" x14ac:dyDescent="0.55000000000000004">
      <c r="A2">
        <v>492244</v>
      </c>
      <c r="B2" t="s">
        <v>9547</v>
      </c>
      <c r="C2">
        <v>1</v>
      </c>
      <c r="D2" t="s">
        <v>9548</v>
      </c>
      <c r="E2" t="s">
        <v>9549</v>
      </c>
      <c r="F2" t="s">
        <v>86</v>
      </c>
      <c r="G2" t="s">
        <v>31</v>
      </c>
      <c r="H2" t="s">
        <v>100</v>
      </c>
      <c r="I2" t="s">
        <v>2074</v>
      </c>
      <c r="J2" t="s">
        <v>1268</v>
      </c>
      <c r="K2" t="s">
        <v>35</v>
      </c>
      <c r="L2" t="s">
        <v>100</v>
      </c>
      <c r="M2">
        <v>27</v>
      </c>
      <c r="N2" t="s">
        <v>199</v>
      </c>
      <c r="O2" t="s">
        <v>9550</v>
      </c>
      <c r="P2" t="s">
        <v>38</v>
      </c>
    </row>
    <row r="3" spans="1:16" x14ac:dyDescent="0.55000000000000004">
      <c r="A3">
        <v>492244</v>
      </c>
      <c r="B3" t="s">
        <v>9547</v>
      </c>
      <c r="C3">
        <v>2</v>
      </c>
      <c r="D3" t="s">
        <v>9551</v>
      </c>
      <c r="E3" t="s">
        <v>9552</v>
      </c>
      <c r="F3" t="s">
        <v>4335</v>
      </c>
      <c r="G3" t="s">
        <v>31</v>
      </c>
      <c r="H3" t="s">
        <v>93</v>
      </c>
      <c r="I3" t="s">
        <v>1397</v>
      </c>
      <c r="J3" t="s">
        <v>1268</v>
      </c>
      <c r="K3" t="s">
        <v>35</v>
      </c>
      <c r="L3" t="s">
        <v>93</v>
      </c>
      <c r="M3">
        <v>28</v>
      </c>
      <c r="N3" t="s">
        <v>6093</v>
      </c>
      <c r="O3" t="s">
        <v>9553</v>
      </c>
      <c r="P3" t="s">
        <v>38</v>
      </c>
    </row>
    <row r="4" spans="1:16" x14ac:dyDescent="0.55000000000000004">
      <c r="A4">
        <v>492244</v>
      </c>
      <c r="B4" t="s">
        <v>9547</v>
      </c>
      <c r="C4">
        <v>3</v>
      </c>
      <c r="D4" t="s">
        <v>9554</v>
      </c>
      <c r="E4" t="s">
        <v>9555</v>
      </c>
      <c r="F4" t="s">
        <v>4986</v>
      </c>
      <c r="G4" t="s">
        <v>31</v>
      </c>
      <c r="H4" t="s">
        <v>65</v>
      </c>
      <c r="I4" t="s">
        <v>8355</v>
      </c>
      <c r="J4" t="s">
        <v>1268</v>
      </c>
      <c r="K4" t="s">
        <v>35</v>
      </c>
      <c r="L4" t="s">
        <v>65</v>
      </c>
      <c r="M4">
        <v>26</v>
      </c>
      <c r="N4" t="s">
        <v>612</v>
      </c>
      <c r="O4" t="s">
        <v>9556</v>
      </c>
      <c r="P4" t="s">
        <v>38</v>
      </c>
    </row>
    <row r="5" spans="1:16" x14ac:dyDescent="0.55000000000000004">
      <c r="A5">
        <v>492244</v>
      </c>
      <c r="B5" t="s">
        <v>9547</v>
      </c>
      <c r="C5">
        <v>4</v>
      </c>
      <c r="D5" t="s">
        <v>9557</v>
      </c>
      <c r="E5" t="s">
        <v>9558</v>
      </c>
      <c r="F5" t="s">
        <v>448</v>
      </c>
      <c r="G5" t="s">
        <v>31</v>
      </c>
      <c r="H5" t="s">
        <v>100</v>
      </c>
      <c r="I5" t="s">
        <v>9559</v>
      </c>
      <c r="J5" t="s">
        <v>9288</v>
      </c>
      <c r="K5" t="s">
        <v>35</v>
      </c>
      <c r="L5" t="s">
        <v>93</v>
      </c>
      <c r="M5">
        <v>28</v>
      </c>
      <c r="N5" t="s">
        <v>9560</v>
      </c>
      <c r="O5" t="s">
        <v>9561</v>
      </c>
      <c r="P5" t="s">
        <v>38</v>
      </c>
    </row>
    <row r="6" spans="1:16" x14ac:dyDescent="0.55000000000000004">
      <c r="A6">
        <v>492244</v>
      </c>
      <c r="B6" t="s">
        <v>9547</v>
      </c>
      <c r="C6">
        <v>5</v>
      </c>
      <c r="D6" t="s">
        <v>9562</v>
      </c>
      <c r="E6" t="s">
        <v>9563</v>
      </c>
      <c r="F6" t="s">
        <v>1376</v>
      </c>
      <c r="G6" t="s">
        <v>31</v>
      </c>
      <c r="H6" t="s">
        <v>65</v>
      </c>
      <c r="I6" t="s">
        <v>1995</v>
      </c>
      <c r="J6" t="s">
        <v>1268</v>
      </c>
      <c r="K6" t="s">
        <v>35</v>
      </c>
      <c r="L6" t="s">
        <v>65</v>
      </c>
      <c r="M6">
        <v>26</v>
      </c>
      <c r="N6" t="s">
        <v>9564</v>
      </c>
      <c r="O6" t="s">
        <v>1335</v>
      </c>
      <c r="P6" t="s">
        <v>38</v>
      </c>
    </row>
    <row r="7" spans="1:16" x14ac:dyDescent="0.55000000000000004">
      <c r="A7">
        <v>492244</v>
      </c>
      <c r="B7" t="s">
        <v>9547</v>
      </c>
      <c r="C7">
        <v>6</v>
      </c>
      <c r="D7" t="s">
        <v>9565</v>
      </c>
      <c r="E7" t="s">
        <v>9566</v>
      </c>
      <c r="F7" t="s">
        <v>9567</v>
      </c>
      <c r="G7" t="s">
        <v>31</v>
      </c>
      <c r="H7" t="s">
        <v>100</v>
      </c>
      <c r="I7" t="s">
        <v>145</v>
      </c>
      <c r="J7" t="s">
        <v>1268</v>
      </c>
      <c r="K7" t="s">
        <v>35</v>
      </c>
      <c r="L7" t="s">
        <v>93</v>
      </c>
      <c r="M7">
        <v>28</v>
      </c>
      <c r="N7" t="s">
        <v>9568</v>
      </c>
      <c r="O7" t="s">
        <v>9569</v>
      </c>
      <c r="P7" t="s">
        <v>38</v>
      </c>
    </row>
    <row r="8" spans="1:16" x14ac:dyDescent="0.55000000000000004">
      <c r="A8">
        <v>492244</v>
      </c>
      <c r="B8" t="s">
        <v>9547</v>
      </c>
      <c r="C8">
        <v>7</v>
      </c>
      <c r="D8" t="s">
        <v>9570</v>
      </c>
      <c r="E8" t="s">
        <v>9571</v>
      </c>
      <c r="F8" t="s">
        <v>6714</v>
      </c>
      <c r="G8" t="s">
        <v>31</v>
      </c>
      <c r="H8" t="s">
        <v>93</v>
      </c>
      <c r="I8" t="s">
        <v>9572</v>
      </c>
      <c r="J8" t="s">
        <v>9288</v>
      </c>
      <c r="K8" t="s">
        <v>35</v>
      </c>
      <c r="L8" t="s">
        <v>262</v>
      </c>
      <c r="M8">
        <v>35</v>
      </c>
      <c r="N8" t="s">
        <v>837</v>
      </c>
      <c r="O8" t="s">
        <v>134</v>
      </c>
      <c r="P8" t="s">
        <v>38</v>
      </c>
    </row>
    <row r="9" spans="1:16" x14ac:dyDescent="0.55000000000000004">
      <c r="A9">
        <v>492244</v>
      </c>
      <c r="B9" t="s">
        <v>9547</v>
      </c>
      <c r="C9">
        <v>8</v>
      </c>
      <c r="D9" t="s">
        <v>9573</v>
      </c>
      <c r="E9" t="s">
        <v>9574</v>
      </c>
      <c r="F9" t="s">
        <v>6714</v>
      </c>
      <c r="G9" t="s">
        <v>31</v>
      </c>
      <c r="H9" t="s">
        <v>93</v>
      </c>
      <c r="I9" t="s">
        <v>9572</v>
      </c>
      <c r="J9" t="s">
        <v>9288</v>
      </c>
      <c r="K9" t="s">
        <v>35</v>
      </c>
      <c r="L9" t="s">
        <v>262</v>
      </c>
      <c r="M9">
        <v>35</v>
      </c>
      <c r="N9" t="s">
        <v>837</v>
      </c>
      <c r="O9" t="s">
        <v>9575</v>
      </c>
      <c r="P9" t="s">
        <v>38</v>
      </c>
    </row>
    <row r="10" spans="1:16" x14ac:dyDescent="0.55000000000000004">
      <c r="A10">
        <v>492244</v>
      </c>
      <c r="B10" t="s">
        <v>9547</v>
      </c>
      <c r="C10">
        <v>9</v>
      </c>
      <c r="D10" t="s">
        <v>9576</v>
      </c>
      <c r="E10" t="s">
        <v>9577</v>
      </c>
      <c r="F10" t="s">
        <v>86</v>
      </c>
      <c r="G10" t="s">
        <v>31</v>
      </c>
      <c r="H10" t="s">
        <v>93</v>
      </c>
      <c r="I10" t="s">
        <v>1828</v>
      </c>
      <c r="J10" t="s">
        <v>1268</v>
      </c>
      <c r="K10" t="s">
        <v>35</v>
      </c>
      <c r="L10" t="s">
        <v>93</v>
      </c>
      <c r="M10">
        <v>28</v>
      </c>
      <c r="N10" t="s">
        <v>8744</v>
      </c>
      <c r="O10" t="s">
        <v>9578</v>
      </c>
      <c r="P10" t="s">
        <v>38</v>
      </c>
    </row>
    <row r="11" spans="1:16" x14ac:dyDescent="0.55000000000000004">
      <c r="A11">
        <v>492244</v>
      </c>
      <c r="B11" t="s">
        <v>9547</v>
      </c>
      <c r="C11">
        <v>10</v>
      </c>
      <c r="D11" t="s">
        <v>9579</v>
      </c>
      <c r="E11" t="s">
        <v>9580</v>
      </c>
      <c r="F11" t="s">
        <v>5928</v>
      </c>
      <c r="G11" t="s">
        <v>31</v>
      </c>
      <c r="H11" t="s">
        <v>100</v>
      </c>
      <c r="I11" t="s">
        <v>1117</v>
      </c>
      <c r="J11" t="s">
        <v>9288</v>
      </c>
      <c r="K11" t="s">
        <v>35</v>
      </c>
      <c r="L11" t="s">
        <v>93</v>
      </c>
      <c r="M11">
        <v>28</v>
      </c>
      <c r="N11" t="s">
        <v>205</v>
      </c>
      <c r="O11" t="s">
        <v>9581</v>
      </c>
      <c r="P11" t="s">
        <v>38</v>
      </c>
    </row>
    <row r="12" spans="1:16" x14ac:dyDescent="0.55000000000000004">
      <c r="A12">
        <v>492244</v>
      </c>
      <c r="B12" t="s">
        <v>9547</v>
      </c>
      <c r="C12">
        <v>11</v>
      </c>
      <c r="D12" t="s">
        <v>9582</v>
      </c>
      <c r="E12" t="s">
        <v>9583</v>
      </c>
      <c r="F12" t="s">
        <v>9584</v>
      </c>
      <c r="G12" t="s">
        <v>31</v>
      </c>
      <c r="H12" t="s">
        <v>93</v>
      </c>
      <c r="I12" t="s">
        <v>9585</v>
      </c>
      <c r="J12" t="s">
        <v>1268</v>
      </c>
      <c r="K12" t="s">
        <v>35</v>
      </c>
      <c r="L12" t="s">
        <v>93</v>
      </c>
      <c r="M12">
        <v>28</v>
      </c>
      <c r="N12" t="s">
        <v>102</v>
      </c>
      <c r="O12" t="s">
        <v>9586</v>
      </c>
      <c r="P12" t="s">
        <v>38</v>
      </c>
    </row>
    <row r="13" spans="1:16" x14ac:dyDescent="0.55000000000000004">
      <c r="A13">
        <v>492244</v>
      </c>
      <c r="B13" t="s">
        <v>9547</v>
      </c>
      <c r="C13">
        <v>12</v>
      </c>
      <c r="D13" t="s">
        <v>9587</v>
      </c>
      <c r="E13" t="s">
        <v>9588</v>
      </c>
      <c r="F13" t="s">
        <v>4201</v>
      </c>
      <c r="G13" t="s">
        <v>31</v>
      </c>
      <c r="H13" t="s">
        <v>100</v>
      </c>
      <c r="I13" t="s">
        <v>1699</v>
      </c>
      <c r="J13" t="s">
        <v>1268</v>
      </c>
      <c r="K13" t="s">
        <v>35</v>
      </c>
      <c r="L13" t="s">
        <v>100</v>
      </c>
      <c r="M13">
        <v>27</v>
      </c>
      <c r="N13" t="s">
        <v>1673</v>
      </c>
      <c r="O13" t="s">
        <v>9589</v>
      </c>
      <c r="P13" t="s">
        <v>38</v>
      </c>
    </row>
    <row r="14" spans="1:16" x14ac:dyDescent="0.55000000000000004">
      <c r="A14">
        <v>492244</v>
      </c>
      <c r="B14" t="s">
        <v>9547</v>
      </c>
      <c r="C14">
        <v>13</v>
      </c>
      <c r="D14" t="s">
        <v>9590</v>
      </c>
      <c r="E14" t="s">
        <v>9591</v>
      </c>
      <c r="F14" t="s">
        <v>9592</v>
      </c>
      <c r="G14" t="s">
        <v>31</v>
      </c>
      <c r="H14" t="s">
        <v>100</v>
      </c>
      <c r="I14" t="s">
        <v>1267</v>
      </c>
      <c r="J14" t="s">
        <v>9288</v>
      </c>
      <c r="K14" t="s">
        <v>35</v>
      </c>
      <c r="L14" t="s">
        <v>100</v>
      </c>
      <c r="M14">
        <v>27</v>
      </c>
      <c r="N14" t="s">
        <v>8305</v>
      </c>
      <c r="O14" t="s">
        <v>9593</v>
      </c>
      <c r="P14" t="s">
        <v>38</v>
      </c>
    </row>
    <row r="15" spans="1:16" x14ac:dyDescent="0.55000000000000004">
      <c r="A15">
        <v>492244</v>
      </c>
      <c r="B15" t="s">
        <v>9547</v>
      </c>
      <c r="C15">
        <v>14</v>
      </c>
      <c r="D15" t="s">
        <v>9594</v>
      </c>
      <c r="E15" t="s">
        <v>9595</v>
      </c>
      <c r="F15" t="s">
        <v>6311</v>
      </c>
      <c r="G15" t="s">
        <v>31</v>
      </c>
      <c r="H15" t="s">
        <v>100</v>
      </c>
      <c r="I15" t="s">
        <v>2726</v>
      </c>
      <c r="J15" t="s">
        <v>1268</v>
      </c>
      <c r="K15" t="s">
        <v>35</v>
      </c>
      <c r="L15" t="s">
        <v>100</v>
      </c>
      <c r="M15">
        <v>27</v>
      </c>
      <c r="N15" t="s">
        <v>3044</v>
      </c>
      <c r="O15" t="s">
        <v>9596</v>
      </c>
      <c r="P15" t="s">
        <v>38</v>
      </c>
    </row>
    <row r="16" spans="1:16" x14ac:dyDescent="0.55000000000000004">
      <c r="A16">
        <v>492244</v>
      </c>
      <c r="B16" t="s">
        <v>9547</v>
      </c>
      <c r="C16">
        <v>15</v>
      </c>
      <c r="D16" t="s">
        <v>9597</v>
      </c>
      <c r="E16" t="s">
        <v>9598</v>
      </c>
      <c r="F16" t="s">
        <v>5001</v>
      </c>
      <c r="G16" t="s">
        <v>31</v>
      </c>
      <c r="H16" t="s">
        <v>2158</v>
      </c>
      <c r="I16" t="s">
        <v>2159</v>
      </c>
      <c r="J16" t="s">
        <v>1268</v>
      </c>
      <c r="K16" t="s">
        <v>35</v>
      </c>
      <c r="L16" t="s">
        <v>93</v>
      </c>
      <c r="M16">
        <v>28</v>
      </c>
      <c r="N16" t="s">
        <v>738</v>
      </c>
      <c r="O16" t="s">
        <v>9599</v>
      </c>
      <c r="P16" t="s">
        <v>38</v>
      </c>
    </row>
    <row r="17" spans="1:16" x14ac:dyDescent="0.55000000000000004">
      <c r="A17">
        <v>492244</v>
      </c>
      <c r="B17" t="s">
        <v>9547</v>
      </c>
      <c r="C17">
        <v>16</v>
      </c>
      <c r="D17" t="s">
        <v>9600</v>
      </c>
      <c r="E17" t="s">
        <v>9601</v>
      </c>
      <c r="F17" t="s">
        <v>5045</v>
      </c>
      <c r="G17" t="s">
        <v>31</v>
      </c>
      <c r="H17" t="s">
        <v>100</v>
      </c>
      <c r="I17" t="s">
        <v>1267</v>
      </c>
      <c r="J17" t="s">
        <v>1268</v>
      </c>
      <c r="K17" t="s">
        <v>35</v>
      </c>
      <c r="L17" t="s">
        <v>100</v>
      </c>
      <c r="M17">
        <v>27</v>
      </c>
      <c r="N17" t="s">
        <v>3993</v>
      </c>
      <c r="O17" t="s">
        <v>7484</v>
      </c>
      <c r="P17" t="s">
        <v>38</v>
      </c>
    </row>
    <row r="18" spans="1:16" x14ac:dyDescent="0.55000000000000004">
      <c r="A18">
        <v>492244</v>
      </c>
      <c r="B18" t="s">
        <v>9547</v>
      </c>
      <c r="C18">
        <v>17</v>
      </c>
      <c r="D18" t="s">
        <v>9602</v>
      </c>
      <c r="E18" t="s">
        <v>9603</v>
      </c>
      <c r="F18" t="s">
        <v>4015</v>
      </c>
      <c r="G18" t="s">
        <v>31</v>
      </c>
      <c r="H18" t="s">
        <v>983</v>
      </c>
      <c r="I18" t="s">
        <v>9604</v>
      </c>
      <c r="J18" t="s">
        <v>1268</v>
      </c>
      <c r="K18" t="s">
        <v>35</v>
      </c>
      <c r="L18" t="s">
        <v>983</v>
      </c>
      <c r="M18">
        <v>38</v>
      </c>
      <c r="N18" t="s">
        <v>9605</v>
      </c>
      <c r="O18" t="s">
        <v>8565</v>
      </c>
      <c r="P18" t="s">
        <v>38</v>
      </c>
    </row>
    <row r="19" spans="1:16" x14ac:dyDescent="0.55000000000000004">
      <c r="A19">
        <v>492244</v>
      </c>
      <c r="B19" t="s">
        <v>9547</v>
      </c>
      <c r="C19">
        <v>18</v>
      </c>
      <c r="D19" t="s">
        <v>9606</v>
      </c>
      <c r="E19" t="s">
        <v>9607</v>
      </c>
      <c r="F19" t="s">
        <v>2515</v>
      </c>
      <c r="G19" t="s">
        <v>31</v>
      </c>
      <c r="H19" t="s">
        <v>93</v>
      </c>
      <c r="I19" t="s">
        <v>774</v>
      </c>
      <c r="J19" t="s">
        <v>9288</v>
      </c>
      <c r="K19" t="s">
        <v>35</v>
      </c>
      <c r="L19" t="s">
        <v>93</v>
      </c>
      <c r="M19">
        <v>28</v>
      </c>
      <c r="N19" t="s">
        <v>9608</v>
      </c>
      <c r="O19" t="s">
        <v>9609</v>
      </c>
      <c r="P19" t="s">
        <v>38</v>
      </c>
    </row>
    <row r="20" spans="1:16" x14ac:dyDescent="0.55000000000000004">
      <c r="A20">
        <v>492244</v>
      </c>
      <c r="B20" t="s">
        <v>9547</v>
      </c>
      <c r="C20">
        <v>19</v>
      </c>
      <c r="D20" t="s">
        <v>9610</v>
      </c>
      <c r="E20" t="s">
        <v>9611</v>
      </c>
      <c r="F20" t="s">
        <v>368</v>
      </c>
      <c r="G20" t="s">
        <v>31</v>
      </c>
      <c r="H20" t="s">
        <v>100</v>
      </c>
      <c r="I20" t="s">
        <v>145</v>
      </c>
      <c r="J20" t="s">
        <v>1268</v>
      </c>
      <c r="K20" t="s">
        <v>35</v>
      </c>
      <c r="L20" t="s">
        <v>100</v>
      </c>
      <c r="M20">
        <v>27</v>
      </c>
      <c r="N20" t="s">
        <v>1949</v>
      </c>
      <c r="O20" t="s">
        <v>9612</v>
      </c>
      <c r="P20" t="s">
        <v>38</v>
      </c>
    </row>
    <row r="21" spans="1:16" x14ac:dyDescent="0.55000000000000004">
      <c r="A21">
        <v>492244</v>
      </c>
      <c r="B21" t="s">
        <v>9547</v>
      </c>
      <c r="C21">
        <v>20</v>
      </c>
      <c r="D21" t="s">
        <v>9613</v>
      </c>
      <c r="E21" t="s">
        <v>9614</v>
      </c>
      <c r="F21" t="s">
        <v>9615</v>
      </c>
      <c r="G21" t="s">
        <v>31</v>
      </c>
      <c r="H21" t="s">
        <v>93</v>
      </c>
      <c r="I21" t="s">
        <v>6373</v>
      </c>
      <c r="J21" t="s">
        <v>1268</v>
      </c>
      <c r="K21" t="s">
        <v>35</v>
      </c>
      <c r="L21" t="s">
        <v>93</v>
      </c>
      <c r="M21">
        <v>28</v>
      </c>
      <c r="N21" t="s">
        <v>3939</v>
      </c>
      <c r="O21" t="s">
        <v>9616</v>
      </c>
      <c r="P21" t="s">
        <v>38</v>
      </c>
    </row>
    <row r="22" spans="1:16" x14ac:dyDescent="0.55000000000000004">
      <c r="A22">
        <v>492244</v>
      </c>
      <c r="B22" t="s">
        <v>9547</v>
      </c>
      <c r="C22">
        <v>21</v>
      </c>
      <c r="D22" t="s">
        <v>9617</v>
      </c>
      <c r="E22" t="s">
        <v>9618</v>
      </c>
      <c r="F22" t="s">
        <v>3373</v>
      </c>
      <c r="G22" t="s">
        <v>31</v>
      </c>
      <c r="H22" t="s">
        <v>100</v>
      </c>
      <c r="I22" t="s">
        <v>1757</v>
      </c>
      <c r="J22" t="s">
        <v>1268</v>
      </c>
      <c r="K22" t="s">
        <v>35</v>
      </c>
      <c r="L22" t="s">
        <v>100</v>
      </c>
      <c r="M22">
        <v>27</v>
      </c>
      <c r="N22" t="s">
        <v>2328</v>
      </c>
      <c r="O22" t="s">
        <v>9619</v>
      </c>
      <c r="P22" t="s">
        <v>38</v>
      </c>
    </row>
    <row r="23" spans="1:16" x14ac:dyDescent="0.55000000000000004">
      <c r="A23">
        <v>492244</v>
      </c>
      <c r="B23" t="s">
        <v>9547</v>
      </c>
      <c r="C23">
        <v>22</v>
      </c>
      <c r="D23" t="s">
        <v>9620</v>
      </c>
      <c r="E23" t="s">
        <v>9621</v>
      </c>
      <c r="F23" t="s">
        <v>190</v>
      </c>
      <c r="G23" t="s">
        <v>31</v>
      </c>
      <c r="H23" t="s">
        <v>262</v>
      </c>
      <c r="I23" t="s">
        <v>9622</v>
      </c>
      <c r="J23" t="s">
        <v>9288</v>
      </c>
      <c r="K23" t="s">
        <v>35</v>
      </c>
      <c r="L23" t="s">
        <v>262</v>
      </c>
      <c r="M23">
        <v>35</v>
      </c>
      <c r="N23" t="s">
        <v>9623</v>
      </c>
      <c r="O23" t="s">
        <v>6813</v>
      </c>
      <c r="P23" t="s">
        <v>38</v>
      </c>
    </row>
    <row r="24" spans="1:16" x14ac:dyDescent="0.55000000000000004">
      <c r="A24">
        <v>492244</v>
      </c>
      <c r="B24" t="s">
        <v>9547</v>
      </c>
      <c r="C24">
        <v>23</v>
      </c>
      <c r="D24" t="s">
        <v>9624</v>
      </c>
      <c r="E24" t="s">
        <v>9625</v>
      </c>
      <c r="F24" t="s">
        <v>1831</v>
      </c>
      <c r="G24" t="s">
        <v>31</v>
      </c>
      <c r="H24" t="s">
        <v>65</v>
      </c>
      <c r="I24" t="s">
        <v>7452</v>
      </c>
      <c r="J24" t="s">
        <v>1268</v>
      </c>
      <c r="K24" t="s">
        <v>35</v>
      </c>
      <c r="L24" t="s">
        <v>65</v>
      </c>
      <c r="M24">
        <v>26</v>
      </c>
      <c r="N24" t="s">
        <v>2920</v>
      </c>
      <c r="O24" t="s">
        <v>9626</v>
      </c>
      <c r="P24" t="s">
        <v>38</v>
      </c>
    </row>
    <row r="25" spans="1:16" x14ac:dyDescent="0.55000000000000004">
      <c r="A25">
        <v>492244</v>
      </c>
      <c r="B25" t="s">
        <v>9547</v>
      </c>
      <c r="C25">
        <v>24</v>
      </c>
      <c r="D25" t="s">
        <v>9627</v>
      </c>
      <c r="E25" t="s">
        <v>9628</v>
      </c>
      <c r="F25" t="s">
        <v>2896</v>
      </c>
      <c r="G25" t="s">
        <v>31</v>
      </c>
      <c r="H25" t="s">
        <v>65</v>
      </c>
      <c r="I25" t="s">
        <v>8355</v>
      </c>
      <c r="J25" t="s">
        <v>1268</v>
      </c>
      <c r="K25" t="s">
        <v>35</v>
      </c>
      <c r="L25" t="s">
        <v>45</v>
      </c>
      <c r="M25">
        <v>25</v>
      </c>
      <c r="N25" t="s">
        <v>9629</v>
      </c>
      <c r="O25" t="s">
        <v>9330</v>
      </c>
      <c r="P25" t="s">
        <v>38</v>
      </c>
    </row>
    <row r="26" spans="1:16" x14ac:dyDescent="0.55000000000000004">
      <c r="A26">
        <v>492244</v>
      </c>
      <c r="B26" t="s">
        <v>9547</v>
      </c>
      <c r="C26">
        <v>25</v>
      </c>
      <c r="D26" t="s">
        <v>9630</v>
      </c>
      <c r="E26" t="s">
        <v>9631</v>
      </c>
      <c r="F26" t="s">
        <v>9632</v>
      </c>
      <c r="G26" t="s">
        <v>31</v>
      </c>
      <c r="H26" t="s">
        <v>100</v>
      </c>
      <c r="I26" t="s">
        <v>1117</v>
      </c>
      <c r="J26" t="s">
        <v>9288</v>
      </c>
      <c r="K26" t="s">
        <v>35</v>
      </c>
      <c r="L26" t="s">
        <v>93</v>
      </c>
      <c r="M26">
        <v>28</v>
      </c>
      <c r="N26" t="s">
        <v>3695</v>
      </c>
      <c r="O26" t="s">
        <v>9085</v>
      </c>
      <c r="P26" t="s">
        <v>38</v>
      </c>
    </row>
    <row r="27" spans="1:16" x14ac:dyDescent="0.55000000000000004">
      <c r="A27">
        <v>492244</v>
      </c>
      <c r="B27" t="s">
        <v>9547</v>
      </c>
      <c r="C27">
        <v>26</v>
      </c>
      <c r="D27" t="s">
        <v>9633</v>
      </c>
      <c r="E27" t="s">
        <v>9634</v>
      </c>
      <c r="F27" t="s">
        <v>3447</v>
      </c>
      <c r="G27" t="s">
        <v>31</v>
      </c>
      <c r="H27" t="s">
        <v>100</v>
      </c>
      <c r="I27" t="s">
        <v>4381</v>
      </c>
      <c r="J27" t="s">
        <v>1268</v>
      </c>
      <c r="K27" t="s">
        <v>35</v>
      </c>
      <c r="L27" t="s">
        <v>100</v>
      </c>
      <c r="M27">
        <v>27</v>
      </c>
      <c r="N27" t="s">
        <v>422</v>
      </c>
      <c r="O27" t="s">
        <v>9635</v>
      </c>
      <c r="P27" t="s">
        <v>38</v>
      </c>
    </row>
    <row r="28" spans="1:16" x14ac:dyDescent="0.55000000000000004">
      <c r="A28">
        <v>492244</v>
      </c>
      <c r="B28" t="s">
        <v>9547</v>
      </c>
      <c r="C28">
        <v>27</v>
      </c>
      <c r="D28" t="s">
        <v>9636</v>
      </c>
      <c r="E28" t="s">
        <v>9637</v>
      </c>
      <c r="F28" t="s">
        <v>9638</v>
      </c>
      <c r="G28" t="s">
        <v>31</v>
      </c>
      <c r="H28" t="s">
        <v>100</v>
      </c>
      <c r="I28" t="s">
        <v>1267</v>
      </c>
      <c r="J28" t="s">
        <v>1268</v>
      </c>
      <c r="K28" t="s">
        <v>35</v>
      </c>
      <c r="L28" t="s">
        <v>93</v>
      </c>
      <c r="M28">
        <v>28</v>
      </c>
      <c r="N28" t="s">
        <v>9639</v>
      </c>
      <c r="O28" t="s">
        <v>9635</v>
      </c>
      <c r="P28" t="s">
        <v>38</v>
      </c>
    </row>
    <row r="29" spans="1:16" x14ac:dyDescent="0.55000000000000004">
      <c r="A29">
        <v>492244</v>
      </c>
      <c r="B29" t="s">
        <v>9547</v>
      </c>
      <c r="C29">
        <v>28</v>
      </c>
      <c r="D29" t="s">
        <v>9640</v>
      </c>
      <c r="E29" t="s">
        <v>9641</v>
      </c>
      <c r="F29" t="s">
        <v>2460</v>
      </c>
      <c r="G29" t="s">
        <v>31</v>
      </c>
      <c r="H29" t="s">
        <v>93</v>
      </c>
      <c r="I29" t="s">
        <v>6373</v>
      </c>
      <c r="J29" t="s">
        <v>1268</v>
      </c>
      <c r="K29" t="s">
        <v>35</v>
      </c>
      <c r="L29" t="s">
        <v>93</v>
      </c>
      <c r="M29">
        <v>28</v>
      </c>
      <c r="N29" t="s">
        <v>9642</v>
      </c>
      <c r="O29" t="s">
        <v>9643</v>
      </c>
      <c r="P29" t="s">
        <v>38</v>
      </c>
    </row>
    <row r="30" spans="1:16" x14ac:dyDescent="0.55000000000000004">
      <c r="A30">
        <v>492244</v>
      </c>
      <c r="B30" t="s">
        <v>9547</v>
      </c>
      <c r="C30">
        <v>29</v>
      </c>
      <c r="D30" t="s">
        <v>9644</v>
      </c>
      <c r="E30" t="s">
        <v>9645</v>
      </c>
      <c r="F30" t="s">
        <v>8540</v>
      </c>
      <c r="G30" t="s">
        <v>31</v>
      </c>
      <c r="H30" t="s">
        <v>93</v>
      </c>
      <c r="I30" t="s">
        <v>9585</v>
      </c>
      <c r="J30" t="s">
        <v>1268</v>
      </c>
      <c r="K30" t="s">
        <v>35</v>
      </c>
      <c r="L30" t="s">
        <v>93</v>
      </c>
      <c r="M30">
        <v>28</v>
      </c>
      <c r="N30" t="s">
        <v>146</v>
      </c>
      <c r="O30" t="s">
        <v>9646</v>
      </c>
      <c r="P30" t="s">
        <v>38</v>
      </c>
    </row>
    <row r="31" spans="1:16" x14ac:dyDescent="0.55000000000000004">
      <c r="A31">
        <v>492244</v>
      </c>
      <c r="B31" t="s">
        <v>9547</v>
      </c>
      <c r="C31">
        <v>30</v>
      </c>
      <c r="D31" t="s">
        <v>9647</v>
      </c>
      <c r="E31" t="s">
        <v>9648</v>
      </c>
      <c r="F31" t="s">
        <v>6287</v>
      </c>
      <c r="G31" t="s">
        <v>31</v>
      </c>
      <c r="H31" t="s">
        <v>100</v>
      </c>
      <c r="I31" t="s">
        <v>1053</v>
      </c>
      <c r="J31" t="s">
        <v>9288</v>
      </c>
      <c r="K31" t="s">
        <v>35</v>
      </c>
      <c r="L31" t="s">
        <v>100</v>
      </c>
      <c r="M31">
        <v>27</v>
      </c>
      <c r="N31" t="s">
        <v>82</v>
      </c>
      <c r="O31" t="s">
        <v>9649</v>
      </c>
      <c r="P31" t="s">
        <v>38</v>
      </c>
    </row>
    <row r="32" spans="1:16" x14ac:dyDescent="0.55000000000000004">
      <c r="A32">
        <v>492244</v>
      </c>
      <c r="B32" t="s">
        <v>9547</v>
      </c>
      <c r="C32">
        <v>31</v>
      </c>
      <c r="D32" t="s">
        <v>9650</v>
      </c>
      <c r="E32" t="s">
        <v>9651</v>
      </c>
      <c r="F32" t="s">
        <v>3407</v>
      </c>
      <c r="G32" t="s">
        <v>216</v>
      </c>
      <c r="H32" t="s">
        <v>65</v>
      </c>
      <c r="I32" t="s">
        <v>1446</v>
      </c>
      <c r="J32" t="s">
        <v>1268</v>
      </c>
      <c r="K32" t="s">
        <v>218</v>
      </c>
      <c r="L32" t="s">
        <v>65</v>
      </c>
      <c r="M32">
        <v>26</v>
      </c>
      <c r="N32" t="s">
        <v>9652</v>
      </c>
      <c r="O32" t="s">
        <v>9653</v>
      </c>
      <c r="P32" t="s">
        <v>38</v>
      </c>
    </row>
    <row r="33" spans="1:16" x14ac:dyDescent="0.55000000000000004">
      <c r="A33">
        <v>492244</v>
      </c>
      <c r="B33" t="s">
        <v>9547</v>
      </c>
      <c r="C33">
        <v>32</v>
      </c>
      <c r="D33" t="s">
        <v>9654</v>
      </c>
      <c r="E33" t="s">
        <v>9655</v>
      </c>
      <c r="F33" t="s">
        <v>9656</v>
      </c>
      <c r="G33" t="s">
        <v>216</v>
      </c>
      <c r="H33" t="s">
        <v>93</v>
      </c>
      <c r="I33" t="s">
        <v>1828</v>
      </c>
      <c r="J33" t="s">
        <v>1268</v>
      </c>
      <c r="K33" t="s">
        <v>218</v>
      </c>
      <c r="L33" t="s">
        <v>93</v>
      </c>
      <c r="M33">
        <v>28</v>
      </c>
      <c r="N33" t="s">
        <v>684</v>
      </c>
      <c r="O33" t="s">
        <v>9609</v>
      </c>
      <c r="P33" t="s">
        <v>38</v>
      </c>
    </row>
    <row r="34" spans="1:16" x14ac:dyDescent="0.55000000000000004">
      <c r="A34">
        <v>492244</v>
      </c>
      <c r="B34" t="s">
        <v>9547</v>
      </c>
      <c r="C34">
        <v>33</v>
      </c>
      <c r="D34" t="s">
        <v>9657</v>
      </c>
      <c r="E34" t="s">
        <v>9658</v>
      </c>
      <c r="F34" t="s">
        <v>4065</v>
      </c>
      <c r="G34" t="s">
        <v>216</v>
      </c>
      <c r="H34" t="s">
        <v>65</v>
      </c>
      <c r="I34" t="s">
        <v>2839</v>
      </c>
      <c r="J34" t="s">
        <v>1268</v>
      </c>
      <c r="K34" t="s">
        <v>218</v>
      </c>
      <c r="L34" t="s">
        <v>45</v>
      </c>
      <c r="M34">
        <v>25</v>
      </c>
      <c r="N34" t="s">
        <v>330</v>
      </c>
      <c r="O34" t="s">
        <v>9659</v>
      </c>
      <c r="P34" t="s">
        <v>38</v>
      </c>
    </row>
    <row r="35" spans="1:16" x14ac:dyDescent="0.55000000000000004">
      <c r="A35">
        <v>492244</v>
      </c>
      <c r="B35" t="s">
        <v>9547</v>
      </c>
      <c r="C35">
        <v>34</v>
      </c>
      <c r="D35" t="s">
        <v>9660</v>
      </c>
      <c r="E35" t="s">
        <v>9661</v>
      </c>
      <c r="F35" t="s">
        <v>2673</v>
      </c>
      <c r="G35" t="s">
        <v>216</v>
      </c>
      <c r="H35" t="s">
        <v>65</v>
      </c>
      <c r="I35" t="s">
        <v>1995</v>
      </c>
      <c r="J35" t="s">
        <v>1268</v>
      </c>
      <c r="K35" t="s">
        <v>218</v>
      </c>
      <c r="L35" t="s">
        <v>65</v>
      </c>
      <c r="M35">
        <v>26</v>
      </c>
      <c r="N35" t="s">
        <v>330</v>
      </c>
      <c r="O35" t="s">
        <v>9662</v>
      </c>
      <c r="P35" t="s">
        <v>38</v>
      </c>
    </row>
    <row r="36" spans="1:16" x14ac:dyDescent="0.55000000000000004">
      <c r="A36">
        <v>492244</v>
      </c>
      <c r="B36" t="s">
        <v>9547</v>
      </c>
      <c r="C36">
        <v>35</v>
      </c>
      <c r="D36" t="s">
        <v>9663</v>
      </c>
      <c r="E36" t="s">
        <v>9580</v>
      </c>
      <c r="F36" t="s">
        <v>4961</v>
      </c>
      <c r="G36" t="s">
        <v>216</v>
      </c>
      <c r="H36" t="s">
        <v>100</v>
      </c>
      <c r="I36" t="s">
        <v>7108</v>
      </c>
      <c r="J36" t="s">
        <v>1268</v>
      </c>
      <c r="K36" t="s">
        <v>218</v>
      </c>
      <c r="L36" t="s">
        <v>100</v>
      </c>
      <c r="M36">
        <v>27</v>
      </c>
      <c r="N36" t="s">
        <v>205</v>
      </c>
      <c r="O36" t="s">
        <v>9581</v>
      </c>
      <c r="P36" t="s">
        <v>38</v>
      </c>
    </row>
    <row r="37" spans="1:16" x14ac:dyDescent="0.55000000000000004">
      <c r="A37">
        <v>492244</v>
      </c>
      <c r="B37" t="s">
        <v>9547</v>
      </c>
      <c r="C37">
        <v>36</v>
      </c>
      <c r="D37" t="s">
        <v>9664</v>
      </c>
      <c r="E37" t="s">
        <v>9665</v>
      </c>
      <c r="F37" t="s">
        <v>9666</v>
      </c>
      <c r="G37" t="s">
        <v>216</v>
      </c>
      <c r="H37" t="s">
        <v>65</v>
      </c>
      <c r="I37" t="s">
        <v>8355</v>
      </c>
      <c r="J37" t="s">
        <v>1268</v>
      </c>
      <c r="K37" t="s">
        <v>218</v>
      </c>
      <c r="L37" t="s">
        <v>65</v>
      </c>
      <c r="M37">
        <v>26</v>
      </c>
      <c r="N37" t="s">
        <v>4711</v>
      </c>
      <c r="O37" t="s">
        <v>9667</v>
      </c>
      <c r="P37" t="s">
        <v>38</v>
      </c>
    </row>
    <row r="38" spans="1:16" x14ac:dyDescent="0.55000000000000004">
      <c r="A38">
        <v>492244</v>
      </c>
      <c r="B38" t="s">
        <v>9547</v>
      </c>
      <c r="C38">
        <v>37</v>
      </c>
      <c r="D38" t="s">
        <v>9668</v>
      </c>
      <c r="E38" t="s">
        <v>9669</v>
      </c>
      <c r="F38" t="s">
        <v>4079</v>
      </c>
      <c r="G38" t="s">
        <v>216</v>
      </c>
      <c r="H38" t="s">
        <v>100</v>
      </c>
      <c r="I38" t="s">
        <v>2117</v>
      </c>
      <c r="J38" t="s">
        <v>1268</v>
      </c>
      <c r="K38" t="s">
        <v>218</v>
      </c>
      <c r="L38" t="s">
        <v>100</v>
      </c>
      <c r="M38">
        <v>27</v>
      </c>
      <c r="N38" t="s">
        <v>1269</v>
      </c>
      <c r="O38" t="s">
        <v>9670</v>
      </c>
      <c r="P38" t="s">
        <v>38</v>
      </c>
    </row>
    <row r="39" spans="1:16" x14ac:dyDescent="0.55000000000000004">
      <c r="A39">
        <v>492244</v>
      </c>
      <c r="B39" t="s">
        <v>9547</v>
      </c>
      <c r="C39">
        <v>38</v>
      </c>
      <c r="D39" t="s">
        <v>9671</v>
      </c>
      <c r="E39" t="s">
        <v>9672</v>
      </c>
      <c r="F39" t="s">
        <v>9673</v>
      </c>
      <c r="G39" t="s">
        <v>216</v>
      </c>
      <c r="H39" t="s">
        <v>65</v>
      </c>
      <c r="I39" t="s">
        <v>1995</v>
      </c>
      <c r="J39" t="s">
        <v>1268</v>
      </c>
      <c r="K39" t="s">
        <v>218</v>
      </c>
      <c r="L39" t="s">
        <v>65</v>
      </c>
      <c r="M39">
        <v>26</v>
      </c>
      <c r="N39" t="s">
        <v>3603</v>
      </c>
      <c r="O39" t="s">
        <v>4397</v>
      </c>
      <c r="P39" t="s">
        <v>38</v>
      </c>
    </row>
    <row r="40" spans="1:16" x14ac:dyDescent="0.55000000000000004">
      <c r="A40">
        <v>492244</v>
      </c>
      <c r="B40" t="s">
        <v>9547</v>
      </c>
      <c r="C40">
        <v>39</v>
      </c>
      <c r="D40" t="s">
        <v>9674</v>
      </c>
      <c r="E40" t="s">
        <v>9675</v>
      </c>
      <c r="F40" t="s">
        <v>2580</v>
      </c>
      <c r="G40" t="s">
        <v>216</v>
      </c>
      <c r="H40" t="s">
        <v>983</v>
      </c>
      <c r="I40" t="s">
        <v>984</v>
      </c>
      <c r="J40" t="s">
        <v>9288</v>
      </c>
      <c r="K40" t="s">
        <v>218</v>
      </c>
      <c r="L40" t="s">
        <v>93</v>
      </c>
      <c r="M40">
        <v>28</v>
      </c>
      <c r="N40" t="s">
        <v>5525</v>
      </c>
      <c r="O40" t="s">
        <v>4397</v>
      </c>
      <c r="P40" t="s">
        <v>38</v>
      </c>
    </row>
    <row r="41" spans="1:16" x14ac:dyDescent="0.55000000000000004">
      <c r="A41">
        <v>492244</v>
      </c>
      <c r="B41" t="s">
        <v>9547</v>
      </c>
      <c r="C41">
        <v>40</v>
      </c>
      <c r="D41" t="s">
        <v>9676</v>
      </c>
      <c r="E41" t="s">
        <v>9677</v>
      </c>
      <c r="F41" t="s">
        <v>2987</v>
      </c>
      <c r="G41" t="s">
        <v>216</v>
      </c>
      <c r="H41" t="s">
        <v>93</v>
      </c>
      <c r="I41" t="s">
        <v>6373</v>
      </c>
      <c r="J41" t="s">
        <v>1268</v>
      </c>
      <c r="K41" t="s">
        <v>218</v>
      </c>
      <c r="L41" t="s">
        <v>93</v>
      </c>
      <c r="M41">
        <v>28</v>
      </c>
      <c r="N41" t="s">
        <v>4016</v>
      </c>
      <c r="O41" t="s">
        <v>9678</v>
      </c>
      <c r="P41" t="s">
        <v>38</v>
      </c>
    </row>
    <row r="42" spans="1:16" x14ac:dyDescent="0.55000000000000004">
      <c r="A42">
        <v>492244</v>
      </c>
      <c r="B42" t="s">
        <v>9547</v>
      </c>
      <c r="C42">
        <v>41</v>
      </c>
      <c r="D42" t="s">
        <v>9679</v>
      </c>
      <c r="E42" t="s">
        <v>9680</v>
      </c>
      <c r="F42" t="s">
        <v>3930</v>
      </c>
      <c r="G42" t="s">
        <v>216</v>
      </c>
      <c r="H42" t="s">
        <v>45</v>
      </c>
      <c r="I42" t="s">
        <v>8669</v>
      </c>
      <c r="J42" t="s">
        <v>1268</v>
      </c>
      <c r="K42" t="s">
        <v>218</v>
      </c>
      <c r="L42" t="s">
        <v>45</v>
      </c>
      <c r="M42">
        <v>25</v>
      </c>
      <c r="N42" t="s">
        <v>6579</v>
      </c>
      <c r="O42" t="s">
        <v>9330</v>
      </c>
      <c r="P42" t="s">
        <v>38</v>
      </c>
    </row>
    <row r="43" spans="1:16" x14ac:dyDescent="0.55000000000000004">
      <c r="A43">
        <v>492244</v>
      </c>
      <c r="B43" t="s">
        <v>9547</v>
      </c>
      <c r="C43">
        <v>42</v>
      </c>
      <c r="D43" t="s">
        <v>9681</v>
      </c>
      <c r="E43" t="s">
        <v>9682</v>
      </c>
      <c r="F43" t="s">
        <v>5099</v>
      </c>
      <c r="G43" t="s">
        <v>216</v>
      </c>
      <c r="H43" t="s">
        <v>983</v>
      </c>
      <c r="I43" t="s">
        <v>9683</v>
      </c>
      <c r="J43" t="s">
        <v>1268</v>
      </c>
      <c r="K43" t="s">
        <v>218</v>
      </c>
      <c r="L43" t="s">
        <v>983</v>
      </c>
      <c r="M43">
        <v>38</v>
      </c>
      <c r="N43" t="s">
        <v>2141</v>
      </c>
      <c r="O43" t="s">
        <v>663</v>
      </c>
      <c r="P43" t="s">
        <v>38</v>
      </c>
    </row>
    <row r="44" spans="1:16" x14ac:dyDescent="0.55000000000000004">
      <c r="A44">
        <v>492244</v>
      </c>
      <c r="B44" t="s">
        <v>9547</v>
      </c>
      <c r="C44">
        <v>43</v>
      </c>
      <c r="D44" t="s">
        <v>9684</v>
      </c>
      <c r="E44" t="s">
        <v>9685</v>
      </c>
      <c r="F44" t="s">
        <v>529</v>
      </c>
      <c r="G44" t="s">
        <v>216</v>
      </c>
      <c r="H44" t="s">
        <v>2563</v>
      </c>
      <c r="I44" t="s">
        <v>2564</v>
      </c>
      <c r="J44" t="s">
        <v>1268</v>
      </c>
      <c r="K44" t="s">
        <v>218</v>
      </c>
      <c r="L44" t="s">
        <v>2563</v>
      </c>
      <c r="M44">
        <v>36</v>
      </c>
      <c r="N44" t="s">
        <v>422</v>
      </c>
      <c r="O44" t="s">
        <v>9686</v>
      </c>
      <c r="P44" t="s">
        <v>38</v>
      </c>
    </row>
    <row r="45" spans="1:16" x14ac:dyDescent="0.55000000000000004">
      <c r="A45">
        <v>492244</v>
      </c>
      <c r="B45" t="s">
        <v>9547</v>
      </c>
      <c r="C45">
        <v>44</v>
      </c>
      <c r="D45" t="s">
        <v>9687</v>
      </c>
      <c r="E45" t="s">
        <v>9688</v>
      </c>
      <c r="F45" t="s">
        <v>1998</v>
      </c>
      <c r="G45" t="s">
        <v>216</v>
      </c>
      <c r="H45" t="s">
        <v>51</v>
      </c>
      <c r="I45" t="s">
        <v>2169</v>
      </c>
      <c r="J45" t="s">
        <v>1268</v>
      </c>
      <c r="K45" t="s">
        <v>218</v>
      </c>
      <c r="L45" t="s">
        <v>51</v>
      </c>
      <c r="M45">
        <v>29</v>
      </c>
      <c r="N45" t="s">
        <v>1882</v>
      </c>
      <c r="O45" t="s">
        <v>9689</v>
      </c>
      <c r="P45" t="s">
        <v>38</v>
      </c>
    </row>
    <row r="46" spans="1:16" x14ac:dyDescent="0.55000000000000004">
      <c r="A46">
        <v>492244</v>
      </c>
      <c r="B46" t="s">
        <v>9547</v>
      </c>
      <c r="C46">
        <v>45</v>
      </c>
      <c r="D46" t="s">
        <v>9690</v>
      </c>
      <c r="E46" t="s">
        <v>9691</v>
      </c>
      <c r="F46" t="s">
        <v>5467</v>
      </c>
      <c r="G46" t="s">
        <v>216</v>
      </c>
      <c r="H46" t="s">
        <v>93</v>
      </c>
      <c r="I46" t="s">
        <v>6373</v>
      </c>
      <c r="J46" t="s">
        <v>1268</v>
      </c>
      <c r="K46" t="s">
        <v>218</v>
      </c>
      <c r="L46" t="s">
        <v>93</v>
      </c>
      <c r="M46">
        <v>28</v>
      </c>
      <c r="N46" t="s">
        <v>2944</v>
      </c>
      <c r="O46" t="s">
        <v>9692</v>
      </c>
      <c r="P46" t="s">
        <v>38</v>
      </c>
    </row>
    <row r="47" spans="1:16" x14ac:dyDescent="0.55000000000000004">
      <c r="A47">
        <v>492244</v>
      </c>
      <c r="B47" t="s">
        <v>9547</v>
      </c>
      <c r="C47">
        <v>46</v>
      </c>
      <c r="D47" t="s">
        <v>9693</v>
      </c>
      <c r="E47" t="s">
        <v>9694</v>
      </c>
      <c r="F47" t="s">
        <v>9695</v>
      </c>
      <c r="G47" t="s">
        <v>216</v>
      </c>
      <c r="H47" t="s">
        <v>983</v>
      </c>
      <c r="I47" t="s">
        <v>2527</v>
      </c>
      <c r="J47" t="s">
        <v>1268</v>
      </c>
      <c r="K47" t="s">
        <v>218</v>
      </c>
      <c r="L47" t="s">
        <v>983</v>
      </c>
      <c r="M47">
        <v>38</v>
      </c>
      <c r="N47" t="s">
        <v>9696</v>
      </c>
      <c r="O47" t="s">
        <v>9649</v>
      </c>
      <c r="P47" t="s">
        <v>38</v>
      </c>
    </row>
    <row r="48" spans="1:16" x14ac:dyDescent="0.55000000000000004">
      <c r="A48">
        <v>492244</v>
      </c>
      <c r="B48" t="s">
        <v>9547</v>
      </c>
      <c r="C48">
        <v>47</v>
      </c>
      <c r="D48" t="s">
        <v>9697</v>
      </c>
      <c r="E48" t="s">
        <v>9698</v>
      </c>
      <c r="F48" t="s">
        <v>9699</v>
      </c>
      <c r="G48" t="s">
        <v>216</v>
      </c>
      <c r="H48" t="s">
        <v>334</v>
      </c>
      <c r="I48" t="s">
        <v>9700</v>
      </c>
      <c r="J48" t="s">
        <v>1268</v>
      </c>
      <c r="K48" t="s">
        <v>218</v>
      </c>
      <c r="L48" t="s">
        <v>93</v>
      </c>
      <c r="M48">
        <v>28</v>
      </c>
      <c r="N48" t="s">
        <v>1250</v>
      </c>
      <c r="O48" t="s">
        <v>9609</v>
      </c>
      <c r="P48" t="s">
        <v>38</v>
      </c>
    </row>
    <row r="49" spans="1:16" x14ac:dyDescent="0.55000000000000004">
      <c r="A49">
        <v>492244</v>
      </c>
      <c r="B49" t="s">
        <v>9547</v>
      </c>
      <c r="C49">
        <v>48</v>
      </c>
      <c r="D49" t="s">
        <v>9701</v>
      </c>
      <c r="E49" t="s">
        <v>9702</v>
      </c>
      <c r="F49" t="s">
        <v>8866</v>
      </c>
      <c r="G49" t="s">
        <v>471</v>
      </c>
      <c r="H49" t="s">
        <v>65</v>
      </c>
      <c r="I49" t="s">
        <v>8355</v>
      </c>
      <c r="J49" t="s">
        <v>1268</v>
      </c>
      <c r="K49" t="s">
        <v>473</v>
      </c>
      <c r="L49" t="s">
        <v>45</v>
      </c>
      <c r="M49">
        <v>25</v>
      </c>
      <c r="N49" t="s">
        <v>1555</v>
      </c>
      <c r="O49" t="s">
        <v>9703</v>
      </c>
      <c r="P49" t="s">
        <v>38</v>
      </c>
    </row>
    <row r="50" spans="1:16" x14ac:dyDescent="0.55000000000000004">
      <c r="A50">
        <v>492244</v>
      </c>
      <c r="B50" t="s">
        <v>9547</v>
      </c>
      <c r="C50">
        <v>49</v>
      </c>
      <c r="D50" t="s">
        <v>9704</v>
      </c>
      <c r="E50" t="s">
        <v>9705</v>
      </c>
      <c r="F50" t="s">
        <v>9706</v>
      </c>
      <c r="G50" t="s">
        <v>471</v>
      </c>
      <c r="H50" t="s">
        <v>100</v>
      </c>
      <c r="I50" t="s">
        <v>1267</v>
      </c>
      <c r="J50" t="s">
        <v>1268</v>
      </c>
      <c r="K50" t="s">
        <v>473</v>
      </c>
      <c r="L50" t="s">
        <v>100</v>
      </c>
      <c r="M50">
        <v>27</v>
      </c>
      <c r="N50" t="s">
        <v>612</v>
      </c>
      <c r="O50" t="s">
        <v>9707</v>
      </c>
      <c r="P50" t="s">
        <v>38</v>
      </c>
    </row>
    <row r="51" spans="1:16" x14ac:dyDescent="0.55000000000000004">
      <c r="A51">
        <v>492244</v>
      </c>
      <c r="B51" t="s">
        <v>9547</v>
      </c>
      <c r="C51">
        <v>50</v>
      </c>
      <c r="D51" t="s">
        <v>9708</v>
      </c>
      <c r="E51" t="s">
        <v>9709</v>
      </c>
      <c r="F51" t="s">
        <v>1140</v>
      </c>
      <c r="G51" t="s">
        <v>471</v>
      </c>
      <c r="H51" t="s">
        <v>93</v>
      </c>
      <c r="I51" t="s">
        <v>759</v>
      </c>
      <c r="J51" t="s">
        <v>1268</v>
      </c>
      <c r="K51" t="s">
        <v>473</v>
      </c>
      <c r="L51" t="s">
        <v>93</v>
      </c>
      <c r="M51">
        <v>28</v>
      </c>
      <c r="N51" t="s">
        <v>9710</v>
      </c>
      <c r="O51" t="s">
        <v>9711</v>
      </c>
      <c r="P51" t="s">
        <v>38</v>
      </c>
    </row>
    <row r="52" spans="1:16" x14ac:dyDescent="0.55000000000000004">
      <c r="A52">
        <v>492244</v>
      </c>
      <c r="B52" t="s">
        <v>9547</v>
      </c>
      <c r="C52">
        <v>51</v>
      </c>
      <c r="D52" t="s">
        <v>9712</v>
      </c>
      <c r="E52" t="s">
        <v>9713</v>
      </c>
      <c r="F52" t="s">
        <v>6680</v>
      </c>
      <c r="G52" t="s">
        <v>471</v>
      </c>
      <c r="H52" t="s">
        <v>983</v>
      </c>
      <c r="I52" t="s">
        <v>984</v>
      </c>
      <c r="J52" t="s">
        <v>9288</v>
      </c>
      <c r="K52" t="s">
        <v>473</v>
      </c>
      <c r="L52" t="s">
        <v>983</v>
      </c>
      <c r="M52">
        <v>38</v>
      </c>
      <c r="N52" t="s">
        <v>3221</v>
      </c>
      <c r="O52" t="s">
        <v>9714</v>
      </c>
      <c r="P52" t="s">
        <v>38</v>
      </c>
    </row>
    <row r="53" spans="1:16" x14ac:dyDescent="0.55000000000000004">
      <c r="A53">
        <v>492244</v>
      </c>
      <c r="B53" t="s">
        <v>9547</v>
      </c>
      <c r="C53">
        <v>52</v>
      </c>
      <c r="D53" t="s">
        <v>9715</v>
      </c>
      <c r="E53" t="s">
        <v>9716</v>
      </c>
      <c r="F53" t="s">
        <v>8217</v>
      </c>
      <c r="G53" t="s">
        <v>471</v>
      </c>
      <c r="H53" t="s">
        <v>65</v>
      </c>
      <c r="I53" t="s">
        <v>9717</v>
      </c>
      <c r="J53" t="s">
        <v>9288</v>
      </c>
      <c r="K53" t="s">
        <v>473</v>
      </c>
      <c r="L53" t="s">
        <v>93</v>
      </c>
      <c r="M53">
        <v>28</v>
      </c>
      <c r="N53" t="s">
        <v>1809</v>
      </c>
      <c r="O53" t="s">
        <v>9718</v>
      </c>
      <c r="P53" t="s">
        <v>38</v>
      </c>
    </row>
    <row r="54" spans="1:16" x14ac:dyDescent="0.55000000000000004">
      <c r="A54">
        <v>492244</v>
      </c>
      <c r="B54" t="s">
        <v>9547</v>
      </c>
      <c r="C54">
        <v>53</v>
      </c>
      <c r="D54" t="s">
        <v>9719</v>
      </c>
      <c r="E54" t="s">
        <v>9720</v>
      </c>
      <c r="F54" t="s">
        <v>1539</v>
      </c>
      <c r="G54" t="s">
        <v>471</v>
      </c>
      <c r="H54" t="s">
        <v>65</v>
      </c>
      <c r="I54" t="s">
        <v>5230</v>
      </c>
      <c r="J54" t="s">
        <v>1268</v>
      </c>
      <c r="K54" t="s">
        <v>473</v>
      </c>
      <c r="L54" t="s">
        <v>65</v>
      </c>
      <c r="M54">
        <v>26</v>
      </c>
      <c r="N54" t="s">
        <v>7038</v>
      </c>
      <c r="O54" t="s">
        <v>9721</v>
      </c>
      <c r="P54" t="s">
        <v>38</v>
      </c>
    </row>
    <row r="55" spans="1:16" x14ac:dyDescent="0.55000000000000004">
      <c r="A55">
        <v>492244</v>
      </c>
      <c r="B55" t="s">
        <v>9547</v>
      </c>
      <c r="C55">
        <v>54</v>
      </c>
      <c r="D55" t="s">
        <v>9722</v>
      </c>
      <c r="E55" t="s">
        <v>9723</v>
      </c>
      <c r="F55" t="s">
        <v>2063</v>
      </c>
      <c r="G55" t="s">
        <v>471</v>
      </c>
      <c r="H55" t="s">
        <v>520</v>
      </c>
      <c r="I55" t="s">
        <v>9724</v>
      </c>
      <c r="J55" t="s">
        <v>1268</v>
      </c>
      <c r="K55" t="s">
        <v>473</v>
      </c>
      <c r="L55" t="s">
        <v>93</v>
      </c>
      <c r="M55">
        <v>28</v>
      </c>
      <c r="N55" t="s">
        <v>4662</v>
      </c>
      <c r="O55" t="s">
        <v>9646</v>
      </c>
      <c r="P55" t="s">
        <v>38</v>
      </c>
    </row>
    <row r="56" spans="1:16" x14ac:dyDescent="0.55000000000000004">
      <c r="A56">
        <v>492244</v>
      </c>
      <c r="B56" t="s">
        <v>9547</v>
      </c>
      <c r="C56">
        <v>55</v>
      </c>
      <c r="D56" t="s">
        <v>9725</v>
      </c>
      <c r="E56" t="s">
        <v>9726</v>
      </c>
      <c r="F56" t="s">
        <v>9727</v>
      </c>
      <c r="G56" t="s">
        <v>471</v>
      </c>
      <c r="H56" t="s">
        <v>65</v>
      </c>
      <c r="I56" t="s">
        <v>1995</v>
      </c>
      <c r="J56" t="s">
        <v>1268</v>
      </c>
      <c r="K56" t="s">
        <v>473</v>
      </c>
      <c r="L56" t="s">
        <v>65</v>
      </c>
      <c r="M56">
        <v>26</v>
      </c>
      <c r="N56" t="s">
        <v>9728</v>
      </c>
      <c r="O56" t="s">
        <v>9729</v>
      </c>
      <c r="P56" t="s">
        <v>38</v>
      </c>
    </row>
    <row r="57" spans="1:16" x14ac:dyDescent="0.55000000000000004">
      <c r="A57">
        <v>492244</v>
      </c>
      <c r="B57" t="s">
        <v>9547</v>
      </c>
      <c r="C57">
        <v>56</v>
      </c>
      <c r="D57" t="s">
        <v>9730</v>
      </c>
      <c r="E57" t="s">
        <v>9731</v>
      </c>
      <c r="F57" t="s">
        <v>9732</v>
      </c>
      <c r="G57" t="s">
        <v>471</v>
      </c>
      <c r="H57" t="s">
        <v>65</v>
      </c>
      <c r="I57" t="s">
        <v>9717</v>
      </c>
      <c r="J57" t="s">
        <v>9288</v>
      </c>
      <c r="K57" t="s">
        <v>473</v>
      </c>
      <c r="L57" t="s">
        <v>65</v>
      </c>
      <c r="M57">
        <v>26</v>
      </c>
      <c r="N57" t="s">
        <v>6382</v>
      </c>
      <c r="O57" t="s">
        <v>9733</v>
      </c>
      <c r="P57" t="s">
        <v>38</v>
      </c>
    </row>
    <row r="58" spans="1:16" x14ac:dyDescent="0.55000000000000004">
      <c r="A58">
        <v>492244</v>
      </c>
      <c r="B58" t="s">
        <v>9547</v>
      </c>
      <c r="C58">
        <v>57</v>
      </c>
      <c r="D58" t="s">
        <v>9734</v>
      </c>
      <c r="E58" t="s">
        <v>9735</v>
      </c>
      <c r="F58" t="s">
        <v>2038</v>
      </c>
      <c r="G58" t="s">
        <v>471</v>
      </c>
      <c r="H58" t="s">
        <v>1229</v>
      </c>
      <c r="I58" t="s">
        <v>9736</v>
      </c>
      <c r="J58" t="s">
        <v>9288</v>
      </c>
      <c r="K58" t="s">
        <v>473</v>
      </c>
      <c r="L58" t="s">
        <v>1229</v>
      </c>
      <c r="M58">
        <v>30</v>
      </c>
      <c r="N58" t="s">
        <v>9737</v>
      </c>
      <c r="O58" t="s">
        <v>9738</v>
      </c>
      <c r="P58" t="s">
        <v>38</v>
      </c>
    </row>
    <row r="59" spans="1:16" x14ac:dyDescent="0.55000000000000004">
      <c r="A59">
        <v>492244</v>
      </c>
      <c r="B59" t="s">
        <v>9547</v>
      </c>
      <c r="C59">
        <v>58</v>
      </c>
      <c r="D59" t="s">
        <v>9739</v>
      </c>
      <c r="E59" t="s">
        <v>9740</v>
      </c>
      <c r="F59" t="s">
        <v>6691</v>
      </c>
      <c r="G59" t="s">
        <v>471</v>
      </c>
      <c r="H59" t="s">
        <v>1229</v>
      </c>
      <c r="I59" t="s">
        <v>1366</v>
      </c>
      <c r="J59" t="s">
        <v>1268</v>
      </c>
      <c r="K59" t="s">
        <v>473</v>
      </c>
      <c r="L59" t="s">
        <v>1229</v>
      </c>
      <c r="M59">
        <v>30</v>
      </c>
      <c r="N59" t="s">
        <v>9741</v>
      </c>
      <c r="O59" t="s">
        <v>9742</v>
      </c>
      <c r="P59" t="s">
        <v>38</v>
      </c>
    </row>
    <row r="60" spans="1:16" x14ac:dyDescent="0.55000000000000004">
      <c r="A60">
        <v>492244</v>
      </c>
      <c r="B60" t="s">
        <v>9547</v>
      </c>
      <c r="C60">
        <v>59</v>
      </c>
      <c r="D60" t="s">
        <v>9743</v>
      </c>
      <c r="E60" t="s">
        <v>9744</v>
      </c>
      <c r="F60" t="s">
        <v>2864</v>
      </c>
      <c r="G60" t="s">
        <v>471</v>
      </c>
      <c r="H60" t="s">
        <v>1229</v>
      </c>
      <c r="I60" t="s">
        <v>1366</v>
      </c>
      <c r="J60" t="s">
        <v>1268</v>
      </c>
      <c r="K60" t="s">
        <v>473</v>
      </c>
      <c r="L60" t="s">
        <v>1229</v>
      </c>
      <c r="M60">
        <v>30</v>
      </c>
      <c r="N60" t="s">
        <v>1837</v>
      </c>
      <c r="O60" t="s">
        <v>9745</v>
      </c>
      <c r="P60" t="s">
        <v>38</v>
      </c>
    </row>
    <row r="61" spans="1:16" x14ac:dyDescent="0.55000000000000004">
      <c r="A61">
        <v>492244</v>
      </c>
      <c r="B61" t="s">
        <v>9547</v>
      </c>
      <c r="C61">
        <v>60</v>
      </c>
      <c r="D61" t="s">
        <v>9746</v>
      </c>
      <c r="E61" t="s">
        <v>9747</v>
      </c>
      <c r="F61" t="s">
        <v>1075</v>
      </c>
      <c r="G61" t="s">
        <v>471</v>
      </c>
      <c r="H61" t="s">
        <v>65</v>
      </c>
      <c r="I61" t="s">
        <v>9717</v>
      </c>
      <c r="J61" t="s">
        <v>9288</v>
      </c>
      <c r="K61" t="s">
        <v>473</v>
      </c>
      <c r="L61" t="s">
        <v>65</v>
      </c>
      <c r="M61">
        <v>26</v>
      </c>
      <c r="N61" t="s">
        <v>270</v>
      </c>
      <c r="O61" t="s">
        <v>9748</v>
      </c>
      <c r="P61" t="s">
        <v>38</v>
      </c>
    </row>
    <row r="62" spans="1:16" x14ac:dyDescent="0.55000000000000004">
      <c r="A62">
        <v>492244</v>
      </c>
      <c r="B62" t="s">
        <v>9547</v>
      </c>
      <c r="C62">
        <v>61</v>
      </c>
      <c r="D62" t="s">
        <v>9749</v>
      </c>
      <c r="E62" t="s">
        <v>9750</v>
      </c>
      <c r="F62" t="s">
        <v>3682</v>
      </c>
      <c r="G62" t="s">
        <v>471</v>
      </c>
      <c r="H62" t="s">
        <v>100</v>
      </c>
      <c r="I62" t="s">
        <v>9751</v>
      </c>
      <c r="J62" t="s">
        <v>9288</v>
      </c>
      <c r="K62" t="s">
        <v>473</v>
      </c>
      <c r="L62" t="s">
        <v>100</v>
      </c>
      <c r="M62">
        <v>27</v>
      </c>
      <c r="N62" t="s">
        <v>9464</v>
      </c>
      <c r="O62" t="s">
        <v>2356</v>
      </c>
      <c r="P62" t="s">
        <v>38</v>
      </c>
    </row>
    <row r="63" spans="1:16" x14ac:dyDescent="0.55000000000000004">
      <c r="A63">
        <v>492244</v>
      </c>
      <c r="B63" t="s">
        <v>9547</v>
      </c>
      <c r="C63">
        <v>62</v>
      </c>
      <c r="D63" t="s">
        <v>9752</v>
      </c>
      <c r="E63" t="s">
        <v>9753</v>
      </c>
      <c r="F63" t="s">
        <v>5197</v>
      </c>
      <c r="G63" t="s">
        <v>471</v>
      </c>
      <c r="H63" t="s">
        <v>262</v>
      </c>
      <c r="I63" t="s">
        <v>3480</v>
      </c>
      <c r="J63" t="s">
        <v>1268</v>
      </c>
      <c r="K63" t="s">
        <v>473</v>
      </c>
      <c r="L63" t="s">
        <v>262</v>
      </c>
      <c r="M63">
        <v>35</v>
      </c>
      <c r="N63" t="s">
        <v>9754</v>
      </c>
      <c r="O63" t="s">
        <v>7700</v>
      </c>
      <c r="P63" t="s">
        <v>38</v>
      </c>
    </row>
    <row r="64" spans="1:16" x14ac:dyDescent="0.55000000000000004">
      <c r="A64">
        <v>492244</v>
      </c>
      <c r="B64" t="s">
        <v>9547</v>
      </c>
      <c r="C64">
        <v>63</v>
      </c>
      <c r="D64" t="s">
        <v>9755</v>
      </c>
      <c r="E64" t="s">
        <v>9756</v>
      </c>
      <c r="F64" t="s">
        <v>9757</v>
      </c>
      <c r="G64" t="s">
        <v>471</v>
      </c>
      <c r="H64" t="s">
        <v>100</v>
      </c>
      <c r="I64" t="s">
        <v>1117</v>
      </c>
      <c r="J64" t="s">
        <v>9288</v>
      </c>
      <c r="K64" t="s">
        <v>473</v>
      </c>
      <c r="L64" t="s">
        <v>100</v>
      </c>
      <c r="M64">
        <v>27</v>
      </c>
      <c r="N64" t="s">
        <v>3695</v>
      </c>
      <c r="O64" t="s">
        <v>2356</v>
      </c>
      <c r="P64" t="s">
        <v>38</v>
      </c>
    </row>
    <row r="65" spans="1:16" x14ac:dyDescent="0.55000000000000004">
      <c r="A65">
        <v>492244</v>
      </c>
      <c r="B65" t="s">
        <v>9547</v>
      </c>
      <c r="C65">
        <v>64</v>
      </c>
      <c r="D65" t="s">
        <v>9758</v>
      </c>
      <c r="E65" t="s">
        <v>9759</v>
      </c>
      <c r="F65" t="s">
        <v>9760</v>
      </c>
      <c r="G65" t="s">
        <v>471</v>
      </c>
      <c r="H65" t="s">
        <v>93</v>
      </c>
      <c r="I65" t="s">
        <v>774</v>
      </c>
      <c r="J65" t="s">
        <v>1268</v>
      </c>
      <c r="K65" t="s">
        <v>473</v>
      </c>
      <c r="L65" t="s">
        <v>93</v>
      </c>
      <c r="M65">
        <v>28</v>
      </c>
      <c r="N65" t="s">
        <v>9761</v>
      </c>
      <c r="O65" t="s">
        <v>9762</v>
      </c>
      <c r="P65" t="s">
        <v>38</v>
      </c>
    </row>
    <row r="66" spans="1:16" x14ac:dyDescent="0.55000000000000004">
      <c r="A66">
        <v>492244</v>
      </c>
      <c r="B66" t="s">
        <v>9547</v>
      </c>
      <c r="C66">
        <v>65</v>
      </c>
      <c r="D66" t="s">
        <v>9763</v>
      </c>
      <c r="E66" t="s">
        <v>9764</v>
      </c>
      <c r="F66" t="s">
        <v>5158</v>
      </c>
      <c r="G66" t="s">
        <v>471</v>
      </c>
      <c r="H66" t="s">
        <v>93</v>
      </c>
      <c r="I66" t="s">
        <v>9585</v>
      </c>
      <c r="J66" t="s">
        <v>1268</v>
      </c>
      <c r="K66" t="s">
        <v>473</v>
      </c>
      <c r="L66" t="s">
        <v>93</v>
      </c>
      <c r="M66">
        <v>28</v>
      </c>
      <c r="N66" t="s">
        <v>9765</v>
      </c>
      <c r="O66" t="s">
        <v>9766</v>
      </c>
      <c r="P66" t="s">
        <v>38</v>
      </c>
    </row>
    <row r="67" spans="1:16" x14ac:dyDescent="0.55000000000000004">
      <c r="A67">
        <v>492244</v>
      </c>
      <c r="B67" t="s">
        <v>9547</v>
      </c>
      <c r="C67">
        <v>66</v>
      </c>
      <c r="D67" t="s">
        <v>9767</v>
      </c>
      <c r="E67" t="s">
        <v>9768</v>
      </c>
      <c r="F67" t="s">
        <v>4746</v>
      </c>
      <c r="G67" t="s">
        <v>471</v>
      </c>
      <c r="H67" t="s">
        <v>100</v>
      </c>
      <c r="I67" t="s">
        <v>9769</v>
      </c>
      <c r="J67" t="s">
        <v>1268</v>
      </c>
      <c r="K67" t="s">
        <v>473</v>
      </c>
      <c r="L67" t="s">
        <v>93</v>
      </c>
      <c r="M67">
        <v>28</v>
      </c>
      <c r="N67" t="s">
        <v>9770</v>
      </c>
      <c r="O67" t="s">
        <v>9649</v>
      </c>
      <c r="P67" t="s">
        <v>38</v>
      </c>
    </row>
    <row r="68" spans="1:16" x14ac:dyDescent="0.55000000000000004">
      <c r="A68">
        <v>492244</v>
      </c>
      <c r="B68" t="s">
        <v>9547</v>
      </c>
      <c r="C68">
        <v>67</v>
      </c>
      <c r="D68" t="s">
        <v>9771</v>
      </c>
      <c r="E68" t="s">
        <v>9772</v>
      </c>
      <c r="F68" t="s">
        <v>493</v>
      </c>
      <c r="G68" t="s">
        <v>471</v>
      </c>
      <c r="H68" t="s">
        <v>100</v>
      </c>
      <c r="I68" t="s">
        <v>1117</v>
      </c>
      <c r="J68" t="s">
        <v>9288</v>
      </c>
      <c r="K68" t="s">
        <v>473</v>
      </c>
      <c r="L68" t="s">
        <v>100</v>
      </c>
      <c r="M68">
        <v>27</v>
      </c>
      <c r="N68" t="s">
        <v>1882</v>
      </c>
      <c r="O68" t="s">
        <v>1405</v>
      </c>
      <c r="P68" t="s">
        <v>38</v>
      </c>
    </row>
    <row r="69" spans="1:16" x14ac:dyDescent="0.55000000000000004">
      <c r="A69">
        <v>492244</v>
      </c>
      <c r="B69" t="s">
        <v>9547</v>
      </c>
      <c r="C69">
        <v>68</v>
      </c>
      <c r="D69" t="s">
        <v>9773</v>
      </c>
      <c r="E69" t="s">
        <v>9774</v>
      </c>
      <c r="F69" t="s">
        <v>1131</v>
      </c>
      <c r="G69" t="s">
        <v>471</v>
      </c>
      <c r="H69" t="s">
        <v>93</v>
      </c>
      <c r="I69" t="s">
        <v>1828</v>
      </c>
      <c r="J69" t="s">
        <v>1268</v>
      </c>
      <c r="K69" t="s">
        <v>473</v>
      </c>
      <c r="L69" t="s">
        <v>93</v>
      </c>
      <c r="M69">
        <v>28</v>
      </c>
      <c r="N69" t="s">
        <v>9775</v>
      </c>
      <c r="O69" t="s">
        <v>9649</v>
      </c>
      <c r="P69" t="s">
        <v>38</v>
      </c>
    </row>
    <row r="70" spans="1:16" x14ac:dyDescent="0.55000000000000004">
      <c r="A70">
        <v>492244</v>
      </c>
      <c r="B70" t="s">
        <v>9547</v>
      </c>
      <c r="C70">
        <v>69</v>
      </c>
      <c r="D70" t="s">
        <v>9776</v>
      </c>
      <c r="E70" t="s">
        <v>9777</v>
      </c>
      <c r="F70" t="s">
        <v>2802</v>
      </c>
      <c r="G70" t="s">
        <v>471</v>
      </c>
      <c r="H70" t="s">
        <v>65</v>
      </c>
      <c r="I70" t="s">
        <v>9778</v>
      </c>
      <c r="J70" t="s">
        <v>1268</v>
      </c>
      <c r="K70" t="s">
        <v>473</v>
      </c>
      <c r="L70" t="s">
        <v>65</v>
      </c>
      <c r="M70">
        <v>26</v>
      </c>
      <c r="N70" t="s">
        <v>2977</v>
      </c>
      <c r="O70" t="s">
        <v>9779</v>
      </c>
      <c r="P70" t="s">
        <v>38</v>
      </c>
    </row>
    <row r="71" spans="1:16" x14ac:dyDescent="0.55000000000000004">
      <c r="A71">
        <v>492244</v>
      </c>
      <c r="B71" t="s">
        <v>9547</v>
      </c>
      <c r="C71">
        <v>70</v>
      </c>
      <c r="D71" t="s">
        <v>9780</v>
      </c>
      <c r="E71" t="s">
        <v>9781</v>
      </c>
      <c r="F71" t="s">
        <v>9782</v>
      </c>
      <c r="G71" t="s">
        <v>471</v>
      </c>
      <c r="H71" t="s">
        <v>2563</v>
      </c>
      <c r="I71" t="s">
        <v>9783</v>
      </c>
      <c r="J71" t="s">
        <v>9288</v>
      </c>
      <c r="K71" t="s">
        <v>473</v>
      </c>
      <c r="L71" t="s">
        <v>93</v>
      </c>
      <c r="M71">
        <v>28</v>
      </c>
      <c r="N71" t="s">
        <v>9784</v>
      </c>
      <c r="O71" t="s">
        <v>9785</v>
      </c>
      <c r="P71" t="s">
        <v>38</v>
      </c>
    </row>
    <row r="72" spans="1:16" x14ac:dyDescent="0.55000000000000004">
      <c r="A72">
        <v>492244</v>
      </c>
      <c r="B72" t="s">
        <v>9547</v>
      </c>
      <c r="C72">
        <v>71</v>
      </c>
      <c r="D72" t="s">
        <v>9786</v>
      </c>
      <c r="E72" t="s">
        <v>9787</v>
      </c>
      <c r="F72" t="s">
        <v>9788</v>
      </c>
      <c r="G72" t="s">
        <v>471</v>
      </c>
      <c r="H72" t="s">
        <v>983</v>
      </c>
      <c r="I72" t="s">
        <v>2527</v>
      </c>
      <c r="J72" t="s">
        <v>9288</v>
      </c>
      <c r="K72" t="s">
        <v>473</v>
      </c>
      <c r="L72" t="s">
        <v>983</v>
      </c>
      <c r="M72">
        <v>38</v>
      </c>
      <c r="N72" t="s">
        <v>522</v>
      </c>
      <c r="O72" t="s">
        <v>9330</v>
      </c>
      <c r="P72" t="s">
        <v>38</v>
      </c>
    </row>
    <row r="73" spans="1:16" x14ac:dyDescent="0.55000000000000004">
      <c r="A73">
        <v>492244</v>
      </c>
      <c r="B73" t="s">
        <v>9547</v>
      </c>
      <c r="C73">
        <v>72</v>
      </c>
      <c r="D73" t="s">
        <v>9789</v>
      </c>
      <c r="E73" t="s">
        <v>9790</v>
      </c>
      <c r="F73" t="s">
        <v>9791</v>
      </c>
      <c r="G73" t="s">
        <v>471</v>
      </c>
      <c r="H73" t="s">
        <v>100</v>
      </c>
      <c r="I73" t="s">
        <v>145</v>
      </c>
      <c r="J73" t="s">
        <v>1268</v>
      </c>
      <c r="K73" t="s">
        <v>473</v>
      </c>
      <c r="L73" t="s">
        <v>100</v>
      </c>
      <c r="M73">
        <v>27</v>
      </c>
      <c r="N73" t="s">
        <v>590</v>
      </c>
      <c r="O73" t="s">
        <v>9792</v>
      </c>
      <c r="P73" t="s">
        <v>38</v>
      </c>
    </row>
    <row r="74" spans="1:16" x14ac:dyDescent="0.55000000000000004">
      <c r="A74">
        <v>492244</v>
      </c>
      <c r="B74" t="s">
        <v>9547</v>
      </c>
      <c r="C74">
        <v>73</v>
      </c>
      <c r="D74" t="s">
        <v>9793</v>
      </c>
      <c r="E74" t="s">
        <v>9794</v>
      </c>
      <c r="F74" t="s">
        <v>5494</v>
      </c>
      <c r="G74" t="s">
        <v>216</v>
      </c>
      <c r="H74" t="s">
        <v>93</v>
      </c>
      <c r="I74" t="s">
        <v>9795</v>
      </c>
      <c r="J74" t="s">
        <v>9288</v>
      </c>
      <c r="K74" t="s">
        <v>218</v>
      </c>
      <c r="L74" t="s">
        <v>93</v>
      </c>
      <c r="M74">
        <v>28</v>
      </c>
      <c r="N74" t="s">
        <v>4042</v>
      </c>
      <c r="O74" t="s">
        <v>9796</v>
      </c>
      <c r="P74" t="s">
        <v>38</v>
      </c>
    </row>
    <row r="75" spans="1:16" x14ac:dyDescent="0.55000000000000004">
      <c r="A75">
        <v>492244</v>
      </c>
      <c r="B75" t="s">
        <v>9547</v>
      </c>
      <c r="C75">
        <v>74</v>
      </c>
      <c r="D75" t="s">
        <v>9797</v>
      </c>
      <c r="E75" t="s">
        <v>9798</v>
      </c>
      <c r="F75" t="s">
        <v>9799</v>
      </c>
      <c r="G75" t="s">
        <v>582</v>
      </c>
      <c r="H75" t="s">
        <v>983</v>
      </c>
      <c r="I75" t="s">
        <v>2527</v>
      </c>
      <c r="J75" t="s">
        <v>1268</v>
      </c>
      <c r="K75" t="s">
        <v>584</v>
      </c>
      <c r="L75" t="s">
        <v>983</v>
      </c>
      <c r="M75">
        <v>38</v>
      </c>
      <c r="N75" t="s">
        <v>9800</v>
      </c>
      <c r="O75" t="s">
        <v>9670</v>
      </c>
      <c r="P75" t="s">
        <v>38</v>
      </c>
    </row>
    <row r="76" spans="1:16" x14ac:dyDescent="0.55000000000000004">
      <c r="A76">
        <v>492244</v>
      </c>
      <c r="B76" t="s">
        <v>9547</v>
      </c>
      <c r="C76">
        <v>75</v>
      </c>
      <c r="D76" t="s">
        <v>9801</v>
      </c>
      <c r="E76" t="s">
        <v>9802</v>
      </c>
      <c r="F76" t="s">
        <v>4149</v>
      </c>
      <c r="G76" t="s">
        <v>582</v>
      </c>
      <c r="H76" t="s">
        <v>45</v>
      </c>
      <c r="I76" t="s">
        <v>5315</v>
      </c>
      <c r="J76" t="s">
        <v>1268</v>
      </c>
      <c r="K76" t="s">
        <v>584</v>
      </c>
      <c r="L76" t="s">
        <v>45</v>
      </c>
      <c r="M76">
        <v>25</v>
      </c>
      <c r="N76" t="s">
        <v>4764</v>
      </c>
      <c r="O76" t="s">
        <v>9803</v>
      </c>
      <c r="P76" t="s">
        <v>38</v>
      </c>
    </row>
    <row r="77" spans="1:16" x14ac:dyDescent="0.55000000000000004">
      <c r="A77">
        <v>492244</v>
      </c>
      <c r="B77" t="s">
        <v>9547</v>
      </c>
      <c r="C77">
        <v>76</v>
      </c>
      <c r="D77" t="s">
        <v>9804</v>
      </c>
      <c r="E77" t="s">
        <v>9805</v>
      </c>
      <c r="F77" t="s">
        <v>7297</v>
      </c>
      <c r="G77" t="s">
        <v>582</v>
      </c>
      <c r="H77" t="s">
        <v>93</v>
      </c>
      <c r="I77" t="s">
        <v>774</v>
      </c>
      <c r="J77" t="s">
        <v>1268</v>
      </c>
      <c r="K77" t="s">
        <v>584</v>
      </c>
      <c r="L77" t="s">
        <v>93</v>
      </c>
      <c r="M77">
        <v>28</v>
      </c>
      <c r="N77" t="s">
        <v>995</v>
      </c>
      <c r="O77" t="s">
        <v>9806</v>
      </c>
      <c r="P77" t="s">
        <v>38</v>
      </c>
    </row>
    <row r="78" spans="1:16" x14ac:dyDescent="0.55000000000000004">
      <c r="A78">
        <v>492244</v>
      </c>
      <c r="B78" t="s">
        <v>9547</v>
      </c>
      <c r="C78">
        <v>77</v>
      </c>
      <c r="D78" t="s">
        <v>9807</v>
      </c>
      <c r="E78" t="s">
        <v>9808</v>
      </c>
      <c r="F78" t="s">
        <v>588</v>
      </c>
      <c r="G78" t="s">
        <v>582</v>
      </c>
      <c r="H78" t="s">
        <v>983</v>
      </c>
      <c r="I78" t="s">
        <v>9604</v>
      </c>
      <c r="J78" t="s">
        <v>1268</v>
      </c>
      <c r="K78" t="s">
        <v>584</v>
      </c>
      <c r="L78" t="s">
        <v>93</v>
      </c>
      <c r="M78">
        <v>28</v>
      </c>
      <c r="N78" t="s">
        <v>9809</v>
      </c>
      <c r="O78" t="s">
        <v>9810</v>
      </c>
      <c r="P78" t="s">
        <v>38</v>
      </c>
    </row>
    <row r="79" spans="1:16" x14ac:dyDescent="0.55000000000000004">
      <c r="A79">
        <v>492244</v>
      </c>
      <c r="B79" t="s">
        <v>9547</v>
      </c>
      <c r="C79">
        <v>78</v>
      </c>
      <c r="D79" t="s">
        <v>9811</v>
      </c>
      <c r="E79" t="s">
        <v>9812</v>
      </c>
      <c r="F79" t="s">
        <v>2460</v>
      </c>
      <c r="G79" t="s">
        <v>31</v>
      </c>
      <c r="H79" t="s">
        <v>93</v>
      </c>
      <c r="I79" t="s">
        <v>94</v>
      </c>
      <c r="J79" t="s">
        <v>8174</v>
      </c>
      <c r="K79" t="s">
        <v>584</v>
      </c>
      <c r="L79" t="s">
        <v>93</v>
      </c>
      <c r="M79">
        <v>28</v>
      </c>
      <c r="N79" t="s">
        <v>1651</v>
      </c>
      <c r="O79" t="s">
        <v>9813</v>
      </c>
      <c r="P79" t="s">
        <v>38</v>
      </c>
    </row>
    <row r="80" spans="1:16" x14ac:dyDescent="0.55000000000000004">
      <c r="A80">
        <v>492244</v>
      </c>
      <c r="B80" t="s">
        <v>9547</v>
      </c>
      <c r="C80">
        <v>79</v>
      </c>
      <c r="D80" t="s">
        <v>9814</v>
      </c>
      <c r="E80" t="s">
        <v>9815</v>
      </c>
      <c r="F80" t="s">
        <v>9816</v>
      </c>
      <c r="G80" t="s">
        <v>582</v>
      </c>
      <c r="H80" t="s">
        <v>983</v>
      </c>
      <c r="I80" t="s">
        <v>9604</v>
      </c>
      <c r="J80" t="s">
        <v>1268</v>
      </c>
      <c r="K80" t="s">
        <v>584</v>
      </c>
      <c r="L80" t="s">
        <v>983</v>
      </c>
      <c r="M80">
        <v>38</v>
      </c>
      <c r="N80" t="s">
        <v>289</v>
      </c>
      <c r="O80" t="s">
        <v>9817</v>
      </c>
      <c r="P80" t="s">
        <v>38</v>
      </c>
    </row>
    <row r="81" spans="1:16" x14ac:dyDescent="0.55000000000000004">
      <c r="A81">
        <v>492244</v>
      </c>
      <c r="B81" t="s">
        <v>9547</v>
      </c>
      <c r="C81">
        <v>80</v>
      </c>
      <c r="D81" t="s">
        <v>9818</v>
      </c>
      <c r="E81" t="s">
        <v>9819</v>
      </c>
      <c r="F81" t="s">
        <v>636</v>
      </c>
      <c r="G81" t="s">
        <v>582</v>
      </c>
      <c r="H81" t="s">
        <v>100</v>
      </c>
      <c r="I81" t="s">
        <v>145</v>
      </c>
      <c r="J81" t="s">
        <v>1268</v>
      </c>
      <c r="K81" t="s">
        <v>584</v>
      </c>
      <c r="L81" t="s">
        <v>100</v>
      </c>
      <c r="M81">
        <v>27</v>
      </c>
      <c r="N81" t="s">
        <v>9820</v>
      </c>
      <c r="O81" t="s">
        <v>9692</v>
      </c>
      <c r="P81" t="s">
        <v>38</v>
      </c>
    </row>
    <row r="82" spans="1:16" x14ac:dyDescent="0.55000000000000004">
      <c r="A82">
        <v>492244</v>
      </c>
      <c r="B82" t="s">
        <v>9547</v>
      </c>
      <c r="C82">
        <v>81</v>
      </c>
      <c r="D82" t="s">
        <v>9821</v>
      </c>
      <c r="E82" t="s">
        <v>9822</v>
      </c>
      <c r="F82" t="s">
        <v>9823</v>
      </c>
      <c r="G82" t="s">
        <v>582</v>
      </c>
      <c r="H82" t="s">
        <v>65</v>
      </c>
      <c r="I82" t="s">
        <v>8355</v>
      </c>
      <c r="J82" t="s">
        <v>1268</v>
      </c>
      <c r="K82" t="s">
        <v>584</v>
      </c>
      <c r="L82" t="s">
        <v>45</v>
      </c>
      <c r="M82">
        <v>25</v>
      </c>
      <c r="N82" t="s">
        <v>7324</v>
      </c>
      <c r="O82" t="s">
        <v>9824</v>
      </c>
      <c r="P82" t="s">
        <v>38</v>
      </c>
    </row>
    <row r="83" spans="1:16" x14ac:dyDescent="0.55000000000000004">
      <c r="A83">
        <v>492244</v>
      </c>
      <c r="B83" t="s">
        <v>9547</v>
      </c>
      <c r="C83">
        <v>82</v>
      </c>
      <c r="D83" t="s">
        <v>9825</v>
      </c>
      <c r="E83" t="s">
        <v>9826</v>
      </c>
      <c r="F83" t="s">
        <v>7594</v>
      </c>
      <c r="G83" t="s">
        <v>582</v>
      </c>
      <c r="H83" t="s">
        <v>1066</v>
      </c>
      <c r="I83" t="s">
        <v>9827</v>
      </c>
      <c r="J83" t="s">
        <v>1268</v>
      </c>
      <c r="K83" t="s">
        <v>584</v>
      </c>
      <c r="L83" t="s">
        <v>1066</v>
      </c>
      <c r="M83">
        <v>46</v>
      </c>
      <c r="N83" t="s">
        <v>9828</v>
      </c>
      <c r="O83" t="s">
        <v>9692</v>
      </c>
      <c r="P83" t="s">
        <v>38</v>
      </c>
    </row>
    <row r="84" spans="1:16" x14ac:dyDescent="0.55000000000000004">
      <c r="A84">
        <v>492244</v>
      </c>
      <c r="B84" t="s">
        <v>9547</v>
      </c>
      <c r="C84">
        <v>83</v>
      </c>
      <c r="D84" t="s">
        <v>9829</v>
      </c>
      <c r="E84" t="s">
        <v>9830</v>
      </c>
      <c r="F84" t="s">
        <v>1203</v>
      </c>
      <c r="G84" t="s">
        <v>582</v>
      </c>
      <c r="H84" t="s">
        <v>983</v>
      </c>
      <c r="I84" t="s">
        <v>9683</v>
      </c>
      <c r="J84" t="s">
        <v>1268</v>
      </c>
      <c r="K84" t="s">
        <v>584</v>
      </c>
      <c r="L84" t="s">
        <v>983</v>
      </c>
      <c r="M84">
        <v>38</v>
      </c>
      <c r="N84" t="s">
        <v>439</v>
      </c>
      <c r="O84" t="s">
        <v>9831</v>
      </c>
      <c r="P84" t="s">
        <v>38</v>
      </c>
    </row>
    <row r="85" spans="1:16" x14ac:dyDescent="0.55000000000000004">
      <c r="A85">
        <v>492244</v>
      </c>
      <c r="B85" t="s">
        <v>9547</v>
      </c>
      <c r="C85">
        <v>84</v>
      </c>
      <c r="D85" t="s">
        <v>9832</v>
      </c>
      <c r="E85" t="s">
        <v>9833</v>
      </c>
      <c r="F85" t="s">
        <v>7827</v>
      </c>
      <c r="G85" t="s">
        <v>582</v>
      </c>
      <c r="H85" t="s">
        <v>65</v>
      </c>
      <c r="I85" t="s">
        <v>8355</v>
      </c>
      <c r="J85" t="s">
        <v>1268</v>
      </c>
      <c r="K85" t="s">
        <v>584</v>
      </c>
      <c r="L85" t="s">
        <v>65</v>
      </c>
      <c r="M85">
        <v>26</v>
      </c>
      <c r="N85" t="s">
        <v>9834</v>
      </c>
      <c r="O85" t="s">
        <v>9835</v>
      </c>
      <c r="P85" t="s">
        <v>38</v>
      </c>
    </row>
    <row r="86" spans="1:16" x14ac:dyDescent="0.55000000000000004">
      <c r="A86">
        <v>492244</v>
      </c>
      <c r="B86" t="s">
        <v>9547</v>
      </c>
      <c r="C86">
        <v>85</v>
      </c>
      <c r="D86" t="s">
        <v>9836</v>
      </c>
      <c r="E86" t="s">
        <v>9837</v>
      </c>
      <c r="F86" t="s">
        <v>8308</v>
      </c>
      <c r="G86" t="s">
        <v>582</v>
      </c>
      <c r="H86" t="s">
        <v>65</v>
      </c>
      <c r="I86" t="s">
        <v>3713</v>
      </c>
      <c r="J86" t="s">
        <v>1268</v>
      </c>
      <c r="K86" t="s">
        <v>584</v>
      </c>
      <c r="L86" t="s">
        <v>65</v>
      </c>
      <c r="M86">
        <v>26</v>
      </c>
      <c r="N86" t="s">
        <v>7885</v>
      </c>
      <c r="O86" t="s">
        <v>6557</v>
      </c>
      <c r="P86" t="s">
        <v>38</v>
      </c>
    </row>
    <row r="87" spans="1:16" x14ac:dyDescent="0.55000000000000004">
      <c r="A87">
        <v>492244</v>
      </c>
      <c r="B87" t="s">
        <v>9547</v>
      </c>
      <c r="C87">
        <v>86</v>
      </c>
      <c r="D87" t="s">
        <v>9838</v>
      </c>
      <c r="E87" t="s">
        <v>9839</v>
      </c>
      <c r="F87" t="s">
        <v>5244</v>
      </c>
      <c r="G87" t="s">
        <v>582</v>
      </c>
      <c r="H87" t="s">
        <v>65</v>
      </c>
      <c r="I87" t="s">
        <v>2598</v>
      </c>
      <c r="J87" t="s">
        <v>1268</v>
      </c>
      <c r="K87" t="s">
        <v>584</v>
      </c>
      <c r="L87" t="s">
        <v>65</v>
      </c>
      <c r="M87">
        <v>26</v>
      </c>
      <c r="N87" t="s">
        <v>9840</v>
      </c>
      <c r="O87" t="s">
        <v>1612</v>
      </c>
      <c r="P87" t="s">
        <v>38</v>
      </c>
    </row>
    <row r="88" spans="1:16" x14ac:dyDescent="0.55000000000000004">
      <c r="A88">
        <v>492244</v>
      </c>
      <c r="B88" t="s">
        <v>9547</v>
      </c>
      <c r="C88">
        <v>87</v>
      </c>
      <c r="D88" t="s">
        <v>9841</v>
      </c>
      <c r="E88" t="s">
        <v>9842</v>
      </c>
      <c r="F88" t="s">
        <v>7811</v>
      </c>
      <c r="G88" t="s">
        <v>582</v>
      </c>
      <c r="H88" t="s">
        <v>65</v>
      </c>
      <c r="I88" t="s">
        <v>5230</v>
      </c>
      <c r="J88" t="s">
        <v>1268</v>
      </c>
      <c r="K88" t="s">
        <v>584</v>
      </c>
      <c r="L88" t="s">
        <v>65</v>
      </c>
      <c r="M88">
        <v>26</v>
      </c>
      <c r="N88" t="s">
        <v>9843</v>
      </c>
      <c r="O88" t="s">
        <v>9678</v>
      </c>
      <c r="P88" t="s">
        <v>38</v>
      </c>
    </row>
    <row r="89" spans="1:16" x14ac:dyDescent="0.55000000000000004">
      <c r="A89">
        <v>492244</v>
      </c>
      <c r="B89" t="s">
        <v>9547</v>
      </c>
      <c r="C89">
        <v>88</v>
      </c>
      <c r="D89" t="s">
        <v>9844</v>
      </c>
      <c r="E89" t="s">
        <v>9845</v>
      </c>
      <c r="F89" t="s">
        <v>671</v>
      </c>
      <c r="G89" t="s">
        <v>582</v>
      </c>
      <c r="H89" t="s">
        <v>65</v>
      </c>
      <c r="I89" t="s">
        <v>3713</v>
      </c>
      <c r="J89" t="s">
        <v>1268</v>
      </c>
      <c r="K89" t="s">
        <v>584</v>
      </c>
      <c r="L89" t="s">
        <v>65</v>
      </c>
      <c r="M89">
        <v>26</v>
      </c>
      <c r="N89" t="s">
        <v>3736</v>
      </c>
      <c r="O89" t="s">
        <v>9846</v>
      </c>
      <c r="P89" t="s">
        <v>38</v>
      </c>
    </row>
    <row r="90" spans="1:16" x14ac:dyDescent="0.55000000000000004">
      <c r="A90">
        <v>492244</v>
      </c>
      <c r="B90" t="s">
        <v>9547</v>
      </c>
      <c r="C90">
        <v>89</v>
      </c>
      <c r="D90" t="s">
        <v>9847</v>
      </c>
      <c r="E90" t="s">
        <v>9848</v>
      </c>
      <c r="F90" t="s">
        <v>6614</v>
      </c>
      <c r="G90" t="s">
        <v>582</v>
      </c>
      <c r="H90" t="s">
        <v>72</v>
      </c>
      <c r="I90" t="s">
        <v>2211</v>
      </c>
      <c r="J90" t="s">
        <v>1268</v>
      </c>
      <c r="K90" t="s">
        <v>584</v>
      </c>
      <c r="L90" t="s">
        <v>93</v>
      </c>
      <c r="M90">
        <v>28</v>
      </c>
      <c r="N90" t="s">
        <v>6653</v>
      </c>
      <c r="O90" t="s">
        <v>9849</v>
      </c>
      <c r="P90" t="s">
        <v>38</v>
      </c>
    </row>
    <row r="91" spans="1:16" x14ac:dyDescent="0.55000000000000004">
      <c r="A91">
        <v>492244</v>
      </c>
      <c r="B91" t="s">
        <v>9547</v>
      </c>
      <c r="C91">
        <v>90</v>
      </c>
      <c r="D91" t="s">
        <v>9850</v>
      </c>
      <c r="E91" t="s">
        <v>9851</v>
      </c>
      <c r="F91" t="s">
        <v>7572</v>
      </c>
      <c r="G91" t="s">
        <v>582</v>
      </c>
      <c r="H91" t="s">
        <v>262</v>
      </c>
      <c r="I91" t="s">
        <v>3480</v>
      </c>
      <c r="J91" t="s">
        <v>1268</v>
      </c>
      <c r="K91" t="s">
        <v>584</v>
      </c>
      <c r="L91" t="s">
        <v>262</v>
      </c>
      <c r="M91">
        <v>35</v>
      </c>
      <c r="N91" t="s">
        <v>4157</v>
      </c>
      <c r="O91" t="s">
        <v>9852</v>
      </c>
      <c r="P91" t="s">
        <v>38</v>
      </c>
    </row>
    <row r="92" spans="1:16" x14ac:dyDescent="0.55000000000000004">
      <c r="A92">
        <v>492244</v>
      </c>
      <c r="B92" t="s">
        <v>9547</v>
      </c>
      <c r="C92">
        <v>91</v>
      </c>
      <c r="D92" t="s">
        <v>9853</v>
      </c>
      <c r="E92" t="s">
        <v>9854</v>
      </c>
      <c r="F92" t="s">
        <v>9855</v>
      </c>
      <c r="G92" t="s">
        <v>582</v>
      </c>
      <c r="H92" t="s">
        <v>100</v>
      </c>
      <c r="I92" t="s">
        <v>1053</v>
      </c>
      <c r="J92" t="s">
        <v>1268</v>
      </c>
      <c r="K92" t="s">
        <v>584</v>
      </c>
      <c r="L92" t="s">
        <v>100</v>
      </c>
      <c r="M92">
        <v>27</v>
      </c>
      <c r="N92" t="s">
        <v>9856</v>
      </c>
      <c r="O92" t="s">
        <v>5661</v>
      </c>
      <c r="P92" t="s">
        <v>38</v>
      </c>
    </row>
    <row r="93" spans="1:16" x14ac:dyDescent="0.55000000000000004">
      <c r="A93">
        <v>492244</v>
      </c>
      <c r="B93" t="s">
        <v>9547</v>
      </c>
      <c r="C93">
        <v>92</v>
      </c>
      <c r="D93" t="s">
        <v>9857</v>
      </c>
      <c r="E93" t="s">
        <v>9858</v>
      </c>
      <c r="F93" t="s">
        <v>7811</v>
      </c>
      <c r="G93" t="s">
        <v>582</v>
      </c>
      <c r="H93" t="s">
        <v>93</v>
      </c>
      <c r="I93" t="s">
        <v>9585</v>
      </c>
      <c r="J93" t="s">
        <v>1268</v>
      </c>
      <c r="K93" t="s">
        <v>584</v>
      </c>
      <c r="L93" t="s">
        <v>93</v>
      </c>
      <c r="M93">
        <v>28</v>
      </c>
      <c r="N93" t="s">
        <v>9859</v>
      </c>
      <c r="O93" t="s">
        <v>9860</v>
      </c>
      <c r="P93" t="s">
        <v>38</v>
      </c>
    </row>
    <row r="94" spans="1:16" x14ac:dyDescent="0.55000000000000004">
      <c r="A94">
        <v>492244</v>
      </c>
      <c r="B94" t="s">
        <v>9547</v>
      </c>
      <c r="C94">
        <v>93</v>
      </c>
      <c r="D94" t="s">
        <v>9861</v>
      </c>
      <c r="E94" t="s">
        <v>9862</v>
      </c>
      <c r="F94" t="s">
        <v>7981</v>
      </c>
      <c r="G94" t="s">
        <v>582</v>
      </c>
      <c r="H94" t="s">
        <v>93</v>
      </c>
      <c r="I94" t="s">
        <v>9585</v>
      </c>
      <c r="J94" t="s">
        <v>1268</v>
      </c>
      <c r="K94" t="s">
        <v>584</v>
      </c>
      <c r="L94" t="s">
        <v>93</v>
      </c>
      <c r="M94">
        <v>28</v>
      </c>
      <c r="N94" t="s">
        <v>3603</v>
      </c>
      <c r="O94" t="s">
        <v>276</v>
      </c>
      <c r="P94" t="s">
        <v>38</v>
      </c>
    </row>
    <row r="95" spans="1:16" x14ac:dyDescent="0.55000000000000004">
      <c r="A95">
        <v>492244</v>
      </c>
      <c r="B95" t="s">
        <v>9547</v>
      </c>
      <c r="C95">
        <v>94</v>
      </c>
      <c r="D95" t="s">
        <v>9863</v>
      </c>
      <c r="E95" t="s">
        <v>9864</v>
      </c>
      <c r="F95" t="s">
        <v>9865</v>
      </c>
      <c r="G95" t="s">
        <v>582</v>
      </c>
      <c r="H95" t="s">
        <v>983</v>
      </c>
      <c r="I95" t="s">
        <v>2527</v>
      </c>
      <c r="J95" t="s">
        <v>9288</v>
      </c>
      <c r="K95" t="s">
        <v>584</v>
      </c>
      <c r="L95" t="s">
        <v>93</v>
      </c>
      <c r="M95">
        <v>28</v>
      </c>
      <c r="N95" t="s">
        <v>270</v>
      </c>
      <c r="O95" t="s">
        <v>9866</v>
      </c>
      <c r="P95" t="s">
        <v>38</v>
      </c>
    </row>
    <row r="96" spans="1:16" x14ac:dyDescent="0.55000000000000004">
      <c r="A96">
        <v>492244</v>
      </c>
      <c r="B96" t="s">
        <v>9547</v>
      </c>
      <c r="C96">
        <v>95</v>
      </c>
      <c r="D96" t="s">
        <v>9867</v>
      </c>
      <c r="E96" t="s">
        <v>9868</v>
      </c>
      <c r="F96" t="s">
        <v>7524</v>
      </c>
      <c r="G96" t="s">
        <v>582</v>
      </c>
      <c r="H96" t="s">
        <v>93</v>
      </c>
      <c r="I96" t="s">
        <v>6373</v>
      </c>
      <c r="J96" t="s">
        <v>1268</v>
      </c>
      <c r="K96" t="s">
        <v>584</v>
      </c>
      <c r="L96" t="s">
        <v>93</v>
      </c>
      <c r="M96">
        <v>28</v>
      </c>
      <c r="N96" t="s">
        <v>9869</v>
      </c>
      <c r="O96" t="s">
        <v>9616</v>
      </c>
      <c r="P96" t="s">
        <v>38</v>
      </c>
    </row>
    <row r="97" spans="1:16" x14ac:dyDescent="0.55000000000000004">
      <c r="A97">
        <v>492244</v>
      </c>
      <c r="B97" t="s">
        <v>9547</v>
      </c>
      <c r="C97">
        <v>96</v>
      </c>
      <c r="D97" t="s">
        <v>9870</v>
      </c>
      <c r="E97" t="s">
        <v>9871</v>
      </c>
      <c r="F97" t="s">
        <v>7542</v>
      </c>
      <c r="G97" t="s">
        <v>582</v>
      </c>
      <c r="H97" t="s">
        <v>93</v>
      </c>
      <c r="I97" t="s">
        <v>1498</v>
      </c>
      <c r="J97" t="s">
        <v>1268</v>
      </c>
      <c r="K97" t="s">
        <v>584</v>
      </c>
      <c r="L97" t="s">
        <v>93</v>
      </c>
      <c r="M97">
        <v>28</v>
      </c>
      <c r="N97" t="s">
        <v>3631</v>
      </c>
      <c r="O97" t="s">
        <v>9616</v>
      </c>
      <c r="P97" t="s">
        <v>38</v>
      </c>
    </row>
    <row r="98" spans="1:16" x14ac:dyDescent="0.55000000000000004">
      <c r="A98">
        <v>492244</v>
      </c>
      <c r="B98" t="s">
        <v>9547</v>
      </c>
      <c r="C98">
        <v>97</v>
      </c>
      <c r="D98" t="s">
        <v>9872</v>
      </c>
      <c r="E98" t="s">
        <v>9873</v>
      </c>
      <c r="F98" t="s">
        <v>5239</v>
      </c>
      <c r="G98" t="s">
        <v>582</v>
      </c>
      <c r="H98" t="s">
        <v>93</v>
      </c>
      <c r="I98" t="s">
        <v>9874</v>
      </c>
      <c r="J98" t="s">
        <v>1268</v>
      </c>
      <c r="K98" t="s">
        <v>584</v>
      </c>
      <c r="L98" t="s">
        <v>93</v>
      </c>
      <c r="M98">
        <v>28</v>
      </c>
      <c r="N98" t="s">
        <v>422</v>
      </c>
      <c r="O98" t="s">
        <v>9875</v>
      </c>
      <c r="P98" t="s">
        <v>38</v>
      </c>
    </row>
    <row r="99" spans="1:16" x14ac:dyDescent="0.55000000000000004">
      <c r="A99">
        <v>492244</v>
      </c>
      <c r="B99" t="s">
        <v>9547</v>
      </c>
      <c r="C99">
        <v>98</v>
      </c>
      <c r="D99" t="s">
        <v>9876</v>
      </c>
      <c r="E99" t="s">
        <v>9877</v>
      </c>
      <c r="F99" t="s">
        <v>8796</v>
      </c>
      <c r="G99" t="s">
        <v>582</v>
      </c>
      <c r="H99" t="s">
        <v>93</v>
      </c>
      <c r="I99" t="s">
        <v>4733</v>
      </c>
      <c r="J99" t="s">
        <v>1268</v>
      </c>
      <c r="K99" t="s">
        <v>584</v>
      </c>
      <c r="L99" t="s">
        <v>93</v>
      </c>
      <c r="M99">
        <v>28</v>
      </c>
      <c r="N99" t="s">
        <v>755</v>
      </c>
      <c r="O99" t="s">
        <v>9635</v>
      </c>
      <c r="P99" t="s">
        <v>38</v>
      </c>
    </row>
    <row r="100" spans="1:16" x14ac:dyDescent="0.55000000000000004">
      <c r="A100">
        <v>492244</v>
      </c>
      <c r="B100" t="s">
        <v>9547</v>
      </c>
      <c r="C100">
        <v>99</v>
      </c>
      <c r="D100" t="s">
        <v>9878</v>
      </c>
      <c r="E100" t="s">
        <v>9879</v>
      </c>
      <c r="F100" t="s">
        <v>2422</v>
      </c>
      <c r="G100" t="s">
        <v>582</v>
      </c>
      <c r="H100" t="s">
        <v>93</v>
      </c>
      <c r="I100" t="s">
        <v>774</v>
      </c>
      <c r="J100" t="s">
        <v>9288</v>
      </c>
      <c r="K100" t="s">
        <v>584</v>
      </c>
      <c r="L100" t="s">
        <v>93</v>
      </c>
      <c r="M100">
        <v>28</v>
      </c>
      <c r="N100" t="s">
        <v>755</v>
      </c>
      <c r="O100" t="s">
        <v>9880</v>
      </c>
      <c r="P100" t="s">
        <v>38</v>
      </c>
    </row>
    <row r="101" spans="1:16" x14ac:dyDescent="0.55000000000000004">
      <c r="A101">
        <v>492244</v>
      </c>
      <c r="B101" t="s">
        <v>9547</v>
      </c>
      <c r="C101">
        <v>100</v>
      </c>
      <c r="D101" t="s">
        <v>9881</v>
      </c>
      <c r="E101" t="s">
        <v>9882</v>
      </c>
      <c r="F101" t="s">
        <v>1680</v>
      </c>
      <c r="G101" t="s">
        <v>582</v>
      </c>
      <c r="H101" t="s">
        <v>1229</v>
      </c>
      <c r="I101" t="s">
        <v>1366</v>
      </c>
      <c r="J101" t="s">
        <v>1268</v>
      </c>
      <c r="K101" t="s">
        <v>584</v>
      </c>
      <c r="L101" t="s">
        <v>1229</v>
      </c>
      <c r="M101">
        <v>30</v>
      </c>
      <c r="N101" t="s">
        <v>522</v>
      </c>
      <c r="O101" t="s">
        <v>9883</v>
      </c>
      <c r="P101" t="s">
        <v>38</v>
      </c>
    </row>
    <row r="102" spans="1:16" x14ac:dyDescent="0.55000000000000004">
      <c r="A102">
        <v>492200</v>
      </c>
      <c r="B102" t="s">
        <v>27</v>
      </c>
      <c r="C102">
        <v>101</v>
      </c>
      <c r="D102" t="s">
        <v>9884</v>
      </c>
      <c r="E102" t="s">
        <v>9885</v>
      </c>
      <c r="F102" t="s">
        <v>9886</v>
      </c>
      <c r="G102" t="s">
        <v>31</v>
      </c>
      <c r="H102" t="s">
        <v>65</v>
      </c>
      <c r="I102" t="s">
        <v>8355</v>
      </c>
      <c r="J102" t="s">
        <v>34</v>
      </c>
      <c r="K102" t="s">
        <v>35</v>
      </c>
      <c r="L102" t="s">
        <v>45</v>
      </c>
      <c r="M102">
        <v>25</v>
      </c>
      <c r="N102" t="s">
        <v>7238</v>
      </c>
      <c r="O102" t="s">
        <v>9887</v>
      </c>
      <c r="P102" t="s">
        <v>38</v>
      </c>
    </row>
    <row r="103" spans="1:16" x14ac:dyDescent="0.55000000000000004">
      <c r="A103">
        <v>492200</v>
      </c>
      <c r="B103" t="s">
        <v>27</v>
      </c>
      <c r="C103">
        <v>102</v>
      </c>
      <c r="D103" t="s">
        <v>9888</v>
      </c>
      <c r="E103" t="s">
        <v>9889</v>
      </c>
      <c r="F103" t="s">
        <v>9890</v>
      </c>
      <c r="G103" t="s">
        <v>31</v>
      </c>
      <c r="H103" t="s">
        <v>65</v>
      </c>
      <c r="I103" t="s">
        <v>9891</v>
      </c>
      <c r="J103" t="s">
        <v>139</v>
      </c>
      <c r="K103" t="s">
        <v>35</v>
      </c>
      <c r="L103" t="s">
        <v>65</v>
      </c>
      <c r="M103">
        <v>26</v>
      </c>
      <c r="N103" t="s">
        <v>662</v>
      </c>
      <c r="O103" t="s">
        <v>76</v>
      </c>
      <c r="P103" t="s">
        <v>38</v>
      </c>
    </row>
    <row r="104" spans="1:16" x14ac:dyDescent="0.55000000000000004">
      <c r="A104">
        <v>492200</v>
      </c>
      <c r="B104" t="s">
        <v>27</v>
      </c>
      <c r="C104">
        <v>103</v>
      </c>
      <c r="D104" t="s">
        <v>9892</v>
      </c>
      <c r="E104" t="s">
        <v>9893</v>
      </c>
      <c r="F104" t="s">
        <v>4986</v>
      </c>
      <c r="G104" t="s">
        <v>31</v>
      </c>
      <c r="H104" t="s">
        <v>386</v>
      </c>
      <c r="I104" t="s">
        <v>387</v>
      </c>
      <c r="J104" t="s">
        <v>34</v>
      </c>
      <c r="K104" t="s">
        <v>35</v>
      </c>
      <c r="L104" t="s">
        <v>386</v>
      </c>
      <c r="M104" t="s">
        <v>388</v>
      </c>
      <c r="N104" t="s">
        <v>7397</v>
      </c>
      <c r="O104" t="s">
        <v>9894</v>
      </c>
      <c r="P104" t="s">
        <v>38</v>
      </c>
    </row>
    <row r="105" spans="1:16" x14ac:dyDescent="0.55000000000000004">
      <c r="A105">
        <v>492200</v>
      </c>
      <c r="B105" t="s">
        <v>27</v>
      </c>
      <c r="C105">
        <v>104</v>
      </c>
      <c r="D105" t="s">
        <v>9895</v>
      </c>
      <c r="E105" t="s">
        <v>9896</v>
      </c>
      <c r="F105" t="s">
        <v>706</v>
      </c>
      <c r="G105" t="s">
        <v>31</v>
      </c>
      <c r="H105" t="s">
        <v>100</v>
      </c>
      <c r="I105" t="s">
        <v>1047</v>
      </c>
      <c r="J105" t="s">
        <v>34</v>
      </c>
      <c r="K105" t="s">
        <v>35</v>
      </c>
      <c r="L105" t="s">
        <v>100</v>
      </c>
      <c r="M105">
        <v>27</v>
      </c>
      <c r="N105" t="s">
        <v>4411</v>
      </c>
      <c r="O105" t="s">
        <v>9897</v>
      </c>
      <c r="P105" t="s">
        <v>38</v>
      </c>
    </row>
    <row r="106" spans="1:16" x14ac:dyDescent="0.55000000000000004">
      <c r="A106">
        <v>492200</v>
      </c>
      <c r="B106" t="s">
        <v>27</v>
      </c>
      <c r="C106">
        <v>105</v>
      </c>
      <c r="D106" t="s">
        <v>9898</v>
      </c>
      <c r="E106" t="s">
        <v>9899</v>
      </c>
      <c r="F106" t="s">
        <v>3447</v>
      </c>
      <c r="G106" t="s">
        <v>31</v>
      </c>
      <c r="H106" t="s">
        <v>404</v>
      </c>
      <c r="I106" t="s">
        <v>606</v>
      </c>
      <c r="J106" t="s">
        <v>295</v>
      </c>
      <c r="K106" t="s">
        <v>35</v>
      </c>
      <c r="L106" t="s">
        <v>404</v>
      </c>
      <c r="M106">
        <v>16</v>
      </c>
      <c r="N106" t="s">
        <v>9900</v>
      </c>
      <c r="O106" t="s">
        <v>6557</v>
      </c>
      <c r="P106" t="s">
        <v>38</v>
      </c>
    </row>
    <row r="107" spans="1:16" x14ac:dyDescent="0.55000000000000004">
      <c r="A107">
        <v>492200</v>
      </c>
      <c r="B107" t="s">
        <v>27</v>
      </c>
      <c r="C107">
        <v>106</v>
      </c>
      <c r="D107" t="s">
        <v>9901</v>
      </c>
      <c r="E107" t="s">
        <v>9902</v>
      </c>
      <c r="F107" t="s">
        <v>1349</v>
      </c>
      <c r="G107" t="s">
        <v>31</v>
      </c>
      <c r="H107" t="s">
        <v>100</v>
      </c>
      <c r="I107" t="s">
        <v>4558</v>
      </c>
      <c r="J107" t="s">
        <v>34</v>
      </c>
      <c r="K107" t="s">
        <v>35</v>
      </c>
      <c r="L107" t="s">
        <v>100</v>
      </c>
      <c r="M107">
        <v>27</v>
      </c>
      <c r="N107" t="s">
        <v>9903</v>
      </c>
      <c r="O107" t="s">
        <v>9904</v>
      </c>
      <c r="P107" t="s">
        <v>38</v>
      </c>
    </row>
    <row r="108" spans="1:16" x14ac:dyDescent="0.55000000000000004">
      <c r="A108">
        <v>492200</v>
      </c>
      <c r="B108" t="s">
        <v>27</v>
      </c>
      <c r="C108">
        <v>107</v>
      </c>
      <c r="D108" t="s">
        <v>9905</v>
      </c>
      <c r="E108" t="s">
        <v>9906</v>
      </c>
      <c r="F108" t="s">
        <v>5698</v>
      </c>
      <c r="G108" t="s">
        <v>31</v>
      </c>
      <c r="H108" t="s">
        <v>117</v>
      </c>
      <c r="I108" t="s">
        <v>743</v>
      </c>
      <c r="J108" t="s">
        <v>34</v>
      </c>
      <c r="K108" t="s">
        <v>35</v>
      </c>
      <c r="L108" t="s">
        <v>117</v>
      </c>
      <c r="M108">
        <v>18</v>
      </c>
      <c r="N108" t="s">
        <v>9907</v>
      </c>
      <c r="O108" t="s">
        <v>9678</v>
      </c>
      <c r="P108" t="s">
        <v>38</v>
      </c>
    </row>
    <row r="109" spans="1:16" x14ac:dyDescent="0.55000000000000004">
      <c r="A109">
        <v>492200</v>
      </c>
      <c r="B109" t="s">
        <v>27</v>
      </c>
      <c r="C109">
        <v>108</v>
      </c>
      <c r="D109" t="s">
        <v>9908</v>
      </c>
      <c r="E109" t="s">
        <v>9909</v>
      </c>
      <c r="F109" t="s">
        <v>6369</v>
      </c>
      <c r="G109" t="s">
        <v>31</v>
      </c>
      <c r="H109" t="s">
        <v>100</v>
      </c>
      <c r="I109" t="s">
        <v>9910</v>
      </c>
      <c r="J109" t="s">
        <v>59</v>
      </c>
      <c r="K109" t="s">
        <v>35</v>
      </c>
      <c r="L109" t="s">
        <v>100</v>
      </c>
      <c r="M109">
        <v>27</v>
      </c>
      <c r="N109" t="s">
        <v>5013</v>
      </c>
      <c r="O109" t="s">
        <v>9911</v>
      </c>
      <c r="P109" t="s">
        <v>38</v>
      </c>
    </row>
    <row r="110" spans="1:16" x14ac:dyDescent="0.55000000000000004">
      <c r="A110">
        <v>492200</v>
      </c>
      <c r="B110" t="s">
        <v>27</v>
      </c>
      <c r="C110">
        <v>109</v>
      </c>
      <c r="D110" t="s">
        <v>9912</v>
      </c>
      <c r="E110" t="s">
        <v>9913</v>
      </c>
      <c r="F110" t="s">
        <v>2474</v>
      </c>
      <c r="G110" t="s">
        <v>31</v>
      </c>
      <c r="H110" t="s">
        <v>100</v>
      </c>
      <c r="I110" t="s">
        <v>1699</v>
      </c>
      <c r="J110" t="s">
        <v>34</v>
      </c>
      <c r="K110" t="s">
        <v>35</v>
      </c>
      <c r="L110" t="s">
        <v>100</v>
      </c>
      <c r="M110">
        <v>27</v>
      </c>
      <c r="N110" t="s">
        <v>2949</v>
      </c>
      <c r="O110" t="s">
        <v>9914</v>
      </c>
      <c r="P110" t="s">
        <v>38</v>
      </c>
    </row>
    <row r="111" spans="1:16" x14ac:dyDescent="0.55000000000000004">
      <c r="A111">
        <v>492200</v>
      </c>
      <c r="B111" t="s">
        <v>27</v>
      </c>
      <c r="C111">
        <v>110</v>
      </c>
      <c r="D111" t="s">
        <v>9915</v>
      </c>
      <c r="E111" t="s">
        <v>9916</v>
      </c>
      <c r="F111" t="s">
        <v>9917</v>
      </c>
      <c r="G111" t="s">
        <v>31</v>
      </c>
      <c r="H111" t="s">
        <v>65</v>
      </c>
      <c r="I111" t="s">
        <v>132</v>
      </c>
      <c r="J111" t="s">
        <v>81</v>
      </c>
      <c r="K111" t="s">
        <v>35</v>
      </c>
      <c r="L111" t="s">
        <v>65</v>
      </c>
      <c r="M111">
        <v>26</v>
      </c>
      <c r="N111" t="s">
        <v>1434</v>
      </c>
      <c r="O111" t="s">
        <v>9918</v>
      </c>
      <c r="P111" t="s">
        <v>38</v>
      </c>
    </row>
    <row r="112" spans="1:16" x14ac:dyDescent="0.55000000000000004">
      <c r="A112">
        <v>492200</v>
      </c>
      <c r="B112" t="s">
        <v>27</v>
      </c>
      <c r="C112">
        <v>111</v>
      </c>
      <c r="D112" t="s">
        <v>9919</v>
      </c>
      <c r="E112" t="s">
        <v>9920</v>
      </c>
      <c r="F112" t="s">
        <v>2219</v>
      </c>
      <c r="G112" t="s">
        <v>31</v>
      </c>
      <c r="H112" t="s">
        <v>93</v>
      </c>
      <c r="I112" t="s">
        <v>560</v>
      </c>
      <c r="J112" t="s">
        <v>34</v>
      </c>
      <c r="K112" t="s">
        <v>35</v>
      </c>
      <c r="L112" t="s">
        <v>93</v>
      </c>
      <c r="M112">
        <v>28</v>
      </c>
      <c r="N112" t="s">
        <v>786</v>
      </c>
      <c r="O112" t="s">
        <v>9921</v>
      </c>
      <c r="P112" t="s">
        <v>38</v>
      </c>
    </row>
    <row r="113" spans="1:16" x14ac:dyDescent="0.55000000000000004">
      <c r="A113">
        <v>492200</v>
      </c>
      <c r="B113" t="s">
        <v>27</v>
      </c>
      <c r="C113">
        <v>112</v>
      </c>
      <c r="D113" t="s">
        <v>9922</v>
      </c>
      <c r="E113" t="s">
        <v>9923</v>
      </c>
      <c r="F113" t="s">
        <v>9924</v>
      </c>
      <c r="G113" t="s">
        <v>31</v>
      </c>
      <c r="H113" t="s">
        <v>355</v>
      </c>
      <c r="I113" t="s">
        <v>9346</v>
      </c>
      <c r="J113" t="s">
        <v>34</v>
      </c>
      <c r="K113" t="s">
        <v>35</v>
      </c>
      <c r="L113" t="s">
        <v>45</v>
      </c>
      <c r="M113">
        <v>25</v>
      </c>
      <c r="N113" t="s">
        <v>394</v>
      </c>
      <c r="O113" t="s">
        <v>9925</v>
      </c>
      <c r="P113" t="s">
        <v>38</v>
      </c>
    </row>
    <row r="114" spans="1:16" x14ac:dyDescent="0.55000000000000004">
      <c r="A114">
        <v>492200</v>
      </c>
      <c r="B114" t="s">
        <v>27</v>
      </c>
      <c r="C114">
        <v>113</v>
      </c>
      <c r="D114" t="s">
        <v>9926</v>
      </c>
      <c r="E114" t="s">
        <v>9927</v>
      </c>
      <c r="F114" t="s">
        <v>9584</v>
      </c>
      <c r="G114" t="s">
        <v>31</v>
      </c>
      <c r="H114" t="s">
        <v>2879</v>
      </c>
      <c r="I114" t="s">
        <v>9928</v>
      </c>
      <c r="J114" t="s">
        <v>81</v>
      </c>
      <c r="K114" t="s">
        <v>35</v>
      </c>
      <c r="L114" t="s">
        <v>2879</v>
      </c>
      <c r="M114">
        <v>20</v>
      </c>
      <c r="N114" t="s">
        <v>9929</v>
      </c>
      <c r="O114" t="s">
        <v>4397</v>
      </c>
      <c r="P114" t="s">
        <v>38</v>
      </c>
    </row>
    <row r="115" spans="1:16" x14ac:dyDescent="0.55000000000000004">
      <c r="A115">
        <v>492200</v>
      </c>
      <c r="B115" t="s">
        <v>27</v>
      </c>
      <c r="C115">
        <v>114</v>
      </c>
      <c r="D115" t="s">
        <v>9930</v>
      </c>
      <c r="E115" t="s">
        <v>9931</v>
      </c>
      <c r="F115" t="s">
        <v>1371</v>
      </c>
      <c r="G115" t="s">
        <v>31</v>
      </c>
      <c r="H115" t="s">
        <v>45</v>
      </c>
      <c r="I115" t="s">
        <v>737</v>
      </c>
      <c r="J115" t="s">
        <v>34</v>
      </c>
      <c r="K115" t="s">
        <v>35</v>
      </c>
      <c r="L115" t="s">
        <v>45</v>
      </c>
      <c r="M115">
        <v>25</v>
      </c>
      <c r="N115" t="s">
        <v>9932</v>
      </c>
      <c r="O115" t="s">
        <v>9933</v>
      </c>
      <c r="P115" t="s">
        <v>38</v>
      </c>
    </row>
    <row r="116" spans="1:16" x14ac:dyDescent="0.55000000000000004">
      <c r="A116">
        <v>492200</v>
      </c>
      <c r="B116" t="s">
        <v>27</v>
      </c>
      <c r="C116">
        <v>115</v>
      </c>
      <c r="D116" t="s">
        <v>9934</v>
      </c>
      <c r="E116" t="s">
        <v>9935</v>
      </c>
      <c r="F116" t="s">
        <v>2958</v>
      </c>
      <c r="G116" t="s">
        <v>31</v>
      </c>
      <c r="H116" t="s">
        <v>230</v>
      </c>
      <c r="I116" t="s">
        <v>5968</v>
      </c>
      <c r="J116" t="s">
        <v>59</v>
      </c>
      <c r="K116" t="s">
        <v>35</v>
      </c>
      <c r="L116" t="s">
        <v>230</v>
      </c>
      <c r="M116">
        <v>34</v>
      </c>
      <c r="N116" t="s">
        <v>3305</v>
      </c>
      <c r="O116" t="s">
        <v>9646</v>
      </c>
      <c r="P116" t="s">
        <v>38</v>
      </c>
    </row>
    <row r="117" spans="1:16" x14ac:dyDescent="0.55000000000000004">
      <c r="A117">
        <v>492200</v>
      </c>
      <c r="B117" t="s">
        <v>27</v>
      </c>
      <c r="C117">
        <v>116</v>
      </c>
      <c r="D117" t="s">
        <v>9936</v>
      </c>
      <c r="E117" t="s">
        <v>9937</v>
      </c>
      <c r="F117" t="s">
        <v>6880</v>
      </c>
      <c r="G117" t="s">
        <v>216</v>
      </c>
      <c r="H117" t="s">
        <v>100</v>
      </c>
      <c r="I117" t="s">
        <v>145</v>
      </c>
      <c r="J117" t="s">
        <v>81</v>
      </c>
      <c r="K117" t="s">
        <v>218</v>
      </c>
      <c r="L117" t="s">
        <v>100</v>
      </c>
      <c r="M117">
        <v>27</v>
      </c>
      <c r="N117" t="s">
        <v>6583</v>
      </c>
      <c r="O117" t="s">
        <v>9938</v>
      </c>
      <c r="P117" t="s">
        <v>38</v>
      </c>
    </row>
    <row r="118" spans="1:16" x14ac:dyDescent="0.55000000000000004">
      <c r="A118">
        <v>492200</v>
      </c>
      <c r="B118" t="s">
        <v>27</v>
      </c>
      <c r="C118">
        <v>117</v>
      </c>
      <c r="D118" t="s">
        <v>9939</v>
      </c>
      <c r="E118" t="s">
        <v>9940</v>
      </c>
      <c r="F118" t="s">
        <v>3412</v>
      </c>
      <c r="G118" t="s">
        <v>216</v>
      </c>
      <c r="H118" t="s">
        <v>72</v>
      </c>
      <c r="I118" t="s">
        <v>2211</v>
      </c>
      <c r="J118" t="s">
        <v>34</v>
      </c>
      <c r="K118" t="s">
        <v>218</v>
      </c>
      <c r="L118" t="s">
        <v>72</v>
      </c>
      <c r="M118">
        <v>37</v>
      </c>
      <c r="N118" t="s">
        <v>500</v>
      </c>
      <c r="O118" t="s">
        <v>9941</v>
      </c>
      <c r="P118" t="s">
        <v>38</v>
      </c>
    </row>
    <row r="119" spans="1:16" x14ac:dyDescent="0.55000000000000004">
      <c r="A119">
        <v>492200</v>
      </c>
      <c r="B119" t="s">
        <v>27</v>
      </c>
      <c r="C119">
        <v>118</v>
      </c>
      <c r="D119" t="s">
        <v>9942</v>
      </c>
      <c r="E119" t="s">
        <v>9943</v>
      </c>
      <c r="F119" t="s">
        <v>9944</v>
      </c>
      <c r="G119" t="s">
        <v>216</v>
      </c>
      <c r="H119" t="s">
        <v>93</v>
      </c>
      <c r="I119" t="s">
        <v>9874</v>
      </c>
      <c r="J119" t="s">
        <v>59</v>
      </c>
      <c r="K119" t="s">
        <v>218</v>
      </c>
      <c r="L119" t="s">
        <v>93</v>
      </c>
      <c r="M119">
        <v>28</v>
      </c>
      <c r="N119" t="s">
        <v>1164</v>
      </c>
      <c r="O119" t="s">
        <v>9945</v>
      </c>
      <c r="P119" t="s">
        <v>38</v>
      </c>
    </row>
    <row r="120" spans="1:16" x14ac:dyDescent="0.55000000000000004">
      <c r="A120">
        <v>492200</v>
      </c>
      <c r="B120" t="s">
        <v>27</v>
      </c>
      <c r="C120">
        <v>119</v>
      </c>
      <c r="D120" t="s">
        <v>9946</v>
      </c>
      <c r="E120" t="s">
        <v>9947</v>
      </c>
      <c r="F120" t="s">
        <v>361</v>
      </c>
      <c r="G120" t="s">
        <v>216</v>
      </c>
      <c r="H120" t="s">
        <v>117</v>
      </c>
      <c r="I120" t="s">
        <v>743</v>
      </c>
      <c r="J120" t="s">
        <v>81</v>
      </c>
      <c r="K120" t="s">
        <v>218</v>
      </c>
      <c r="L120" t="s">
        <v>117</v>
      </c>
      <c r="M120">
        <v>18</v>
      </c>
      <c r="N120" t="s">
        <v>1728</v>
      </c>
      <c r="O120" t="s">
        <v>9948</v>
      </c>
      <c r="P120" t="s">
        <v>38</v>
      </c>
    </row>
    <row r="121" spans="1:16" x14ac:dyDescent="0.55000000000000004">
      <c r="A121">
        <v>492200</v>
      </c>
      <c r="B121" t="s">
        <v>27</v>
      </c>
      <c r="C121">
        <v>120</v>
      </c>
      <c r="D121" t="s">
        <v>9949</v>
      </c>
      <c r="E121" t="s">
        <v>9950</v>
      </c>
      <c r="F121" t="s">
        <v>3503</v>
      </c>
      <c r="G121" t="s">
        <v>216</v>
      </c>
      <c r="H121" t="s">
        <v>45</v>
      </c>
      <c r="I121" t="s">
        <v>346</v>
      </c>
      <c r="J121" t="s">
        <v>59</v>
      </c>
      <c r="K121" t="s">
        <v>218</v>
      </c>
      <c r="L121" t="s">
        <v>45</v>
      </c>
      <c r="M121">
        <v>25</v>
      </c>
      <c r="N121" t="s">
        <v>479</v>
      </c>
      <c r="O121" t="s">
        <v>9951</v>
      </c>
      <c r="P121" t="s">
        <v>38</v>
      </c>
    </row>
    <row r="122" spans="1:16" x14ac:dyDescent="0.55000000000000004">
      <c r="A122">
        <v>492200</v>
      </c>
      <c r="B122" t="s">
        <v>27</v>
      </c>
      <c r="C122">
        <v>121</v>
      </c>
      <c r="D122" t="s">
        <v>9952</v>
      </c>
      <c r="E122" t="s">
        <v>9953</v>
      </c>
      <c r="F122" t="s">
        <v>556</v>
      </c>
      <c r="G122" t="s">
        <v>216</v>
      </c>
      <c r="H122" t="s">
        <v>249</v>
      </c>
      <c r="I122" t="s">
        <v>3389</v>
      </c>
      <c r="J122" t="s">
        <v>204</v>
      </c>
      <c r="K122" t="s">
        <v>218</v>
      </c>
      <c r="L122" t="s">
        <v>249</v>
      </c>
      <c r="M122">
        <v>33</v>
      </c>
      <c r="N122" t="s">
        <v>60</v>
      </c>
      <c r="O122" t="s">
        <v>9762</v>
      </c>
      <c r="P122" t="s">
        <v>38</v>
      </c>
    </row>
    <row r="123" spans="1:16" x14ac:dyDescent="0.55000000000000004">
      <c r="A123">
        <v>492200</v>
      </c>
      <c r="B123" t="s">
        <v>27</v>
      </c>
      <c r="C123">
        <v>122</v>
      </c>
      <c r="D123" t="s">
        <v>9954</v>
      </c>
      <c r="E123" t="s">
        <v>9955</v>
      </c>
      <c r="F123" t="s">
        <v>3412</v>
      </c>
      <c r="G123" t="s">
        <v>216</v>
      </c>
      <c r="H123" t="s">
        <v>65</v>
      </c>
      <c r="I123" t="s">
        <v>3713</v>
      </c>
      <c r="J123" t="s">
        <v>59</v>
      </c>
      <c r="K123" t="s">
        <v>218</v>
      </c>
      <c r="L123" t="s">
        <v>65</v>
      </c>
      <c r="M123">
        <v>26</v>
      </c>
      <c r="N123" t="s">
        <v>60</v>
      </c>
      <c r="O123" t="s">
        <v>9956</v>
      </c>
      <c r="P123" t="s">
        <v>38</v>
      </c>
    </row>
    <row r="124" spans="1:16" x14ac:dyDescent="0.55000000000000004">
      <c r="A124">
        <v>492200</v>
      </c>
      <c r="B124" t="s">
        <v>27</v>
      </c>
      <c r="C124">
        <v>123</v>
      </c>
      <c r="D124" t="s">
        <v>9957</v>
      </c>
      <c r="E124" t="s">
        <v>9958</v>
      </c>
      <c r="F124" t="s">
        <v>9959</v>
      </c>
      <c r="G124" t="s">
        <v>216</v>
      </c>
      <c r="H124" t="s">
        <v>45</v>
      </c>
      <c r="I124" t="s">
        <v>341</v>
      </c>
      <c r="J124" t="s">
        <v>34</v>
      </c>
      <c r="K124" t="s">
        <v>218</v>
      </c>
      <c r="L124" t="s">
        <v>45</v>
      </c>
      <c r="M124">
        <v>25</v>
      </c>
      <c r="N124" t="s">
        <v>3816</v>
      </c>
      <c r="O124" t="s">
        <v>9960</v>
      </c>
      <c r="P124" t="s">
        <v>38</v>
      </c>
    </row>
    <row r="125" spans="1:16" x14ac:dyDescent="0.55000000000000004">
      <c r="A125">
        <v>492200</v>
      </c>
      <c r="B125" t="s">
        <v>27</v>
      </c>
      <c r="C125">
        <v>124</v>
      </c>
      <c r="D125" t="s">
        <v>9961</v>
      </c>
      <c r="E125" t="s">
        <v>9962</v>
      </c>
      <c r="F125" t="s">
        <v>379</v>
      </c>
      <c r="G125" t="s">
        <v>216</v>
      </c>
      <c r="H125" t="s">
        <v>65</v>
      </c>
      <c r="I125" t="s">
        <v>7462</v>
      </c>
      <c r="J125" t="s">
        <v>34</v>
      </c>
      <c r="K125" t="s">
        <v>218</v>
      </c>
      <c r="L125" t="s">
        <v>65</v>
      </c>
      <c r="M125">
        <v>26</v>
      </c>
      <c r="N125" t="s">
        <v>1638</v>
      </c>
      <c r="O125" t="s">
        <v>9963</v>
      </c>
      <c r="P125" t="s">
        <v>38</v>
      </c>
    </row>
    <row r="126" spans="1:16" x14ac:dyDescent="0.55000000000000004">
      <c r="A126">
        <v>492200</v>
      </c>
      <c r="B126" t="s">
        <v>27</v>
      </c>
      <c r="C126">
        <v>125</v>
      </c>
      <c r="D126" t="s">
        <v>9964</v>
      </c>
      <c r="E126" t="s">
        <v>9965</v>
      </c>
      <c r="F126" t="s">
        <v>6550</v>
      </c>
      <c r="G126" t="s">
        <v>216</v>
      </c>
      <c r="H126" t="s">
        <v>197</v>
      </c>
      <c r="I126" t="s">
        <v>198</v>
      </c>
      <c r="J126" t="s">
        <v>59</v>
      </c>
      <c r="K126" t="s">
        <v>218</v>
      </c>
      <c r="L126" t="s">
        <v>197</v>
      </c>
      <c r="M126">
        <v>19</v>
      </c>
      <c r="N126" t="s">
        <v>238</v>
      </c>
      <c r="O126" t="s">
        <v>9692</v>
      </c>
      <c r="P126" t="s">
        <v>38</v>
      </c>
    </row>
    <row r="127" spans="1:16" x14ac:dyDescent="0.55000000000000004">
      <c r="A127">
        <v>492200</v>
      </c>
      <c r="B127" t="s">
        <v>27</v>
      </c>
      <c r="C127">
        <v>126</v>
      </c>
      <c r="D127" t="s">
        <v>9966</v>
      </c>
      <c r="E127" t="s">
        <v>9967</v>
      </c>
      <c r="F127" t="s">
        <v>9968</v>
      </c>
      <c r="G127" t="s">
        <v>216</v>
      </c>
      <c r="H127" t="s">
        <v>65</v>
      </c>
      <c r="I127" t="s">
        <v>9891</v>
      </c>
      <c r="J127" t="s">
        <v>34</v>
      </c>
      <c r="K127" t="s">
        <v>218</v>
      </c>
      <c r="L127" t="s">
        <v>65</v>
      </c>
      <c r="M127">
        <v>26</v>
      </c>
      <c r="N127" t="s">
        <v>9969</v>
      </c>
      <c r="O127" t="s">
        <v>9970</v>
      </c>
      <c r="P127" t="s">
        <v>38</v>
      </c>
    </row>
    <row r="128" spans="1:16" x14ac:dyDescent="0.55000000000000004">
      <c r="A128">
        <v>492200</v>
      </c>
      <c r="B128" t="s">
        <v>27</v>
      </c>
      <c r="C128">
        <v>127</v>
      </c>
      <c r="D128" t="s">
        <v>9971</v>
      </c>
      <c r="E128" t="s">
        <v>9972</v>
      </c>
      <c r="F128" t="s">
        <v>5341</v>
      </c>
      <c r="G128" t="s">
        <v>216</v>
      </c>
      <c r="H128" t="s">
        <v>93</v>
      </c>
      <c r="I128" t="s">
        <v>94</v>
      </c>
      <c r="J128" t="s">
        <v>34</v>
      </c>
      <c r="K128" t="s">
        <v>218</v>
      </c>
      <c r="L128" t="s">
        <v>93</v>
      </c>
      <c r="M128">
        <v>28</v>
      </c>
      <c r="N128" t="s">
        <v>439</v>
      </c>
      <c r="O128" t="s">
        <v>9714</v>
      </c>
      <c r="P128" t="s">
        <v>38</v>
      </c>
    </row>
    <row r="129" spans="1:16" x14ac:dyDescent="0.55000000000000004">
      <c r="A129">
        <v>492200</v>
      </c>
      <c r="B129" t="s">
        <v>27</v>
      </c>
      <c r="C129">
        <v>128</v>
      </c>
      <c r="D129" t="s">
        <v>9973</v>
      </c>
      <c r="E129" t="s">
        <v>9974</v>
      </c>
      <c r="F129" t="s">
        <v>1521</v>
      </c>
      <c r="G129" t="s">
        <v>216</v>
      </c>
      <c r="H129" t="s">
        <v>65</v>
      </c>
      <c r="I129" t="s">
        <v>9891</v>
      </c>
      <c r="J129" t="s">
        <v>59</v>
      </c>
      <c r="K129" t="s">
        <v>218</v>
      </c>
      <c r="L129" t="s">
        <v>65</v>
      </c>
      <c r="M129">
        <v>26</v>
      </c>
      <c r="N129" t="s">
        <v>1800</v>
      </c>
      <c r="O129" t="s">
        <v>9975</v>
      </c>
      <c r="P129" t="s">
        <v>38</v>
      </c>
    </row>
    <row r="130" spans="1:16" x14ac:dyDescent="0.55000000000000004">
      <c r="A130">
        <v>492200</v>
      </c>
      <c r="B130" t="s">
        <v>27</v>
      </c>
      <c r="C130">
        <v>129</v>
      </c>
      <c r="D130" t="s">
        <v>9976</v>
      </c>
      <c r="E130" t="s">
        <v>9977</v>
      </c>
      <c r="F130" t="s">
        <v>6550</v>
      </c>
      <c r="G130" t="s">
        <v>216</v>
      </c>
      <c r="H130" t="s">
        <v>983</v>
      </c>
      <c r="I130" t="s">
        <v>8855</v>
      </c>
      <c r="J130" t="s">
        <v>34</v>
      </c>
      <c r="K130" t="s">
        <v>218</v>
      </c>
      <c r="L130" t="s">
        <v>983</v>
      </c>
      <c r="M130">
        <v>38</v>
      </c>
      <c r="N130" t="s">
        <v>5791</v>
      </c>
      <c r="O130" t="s">
        <v>9742</v>
      </c>
      <c r="P130" t="s">
        <v>38</v>
      </c>
    </row>
    <row r="131" spans="1:16" x14ac:dyDescent="0.55000000000000004">
      <c r="A131">
        <v>492200</v>
      </c>
      <c r="B131" t="s">
        <v>27</v>
      </c>
      <c r="C131">
        <v>130</v>
      </c>
      <c r="D131" t="s">
        <v>9978</v>
      </c>
      <c r="E131" t="s">
        <v>9979</v>
      </c>
      <c r="F131" t="s">
        <v>2125</v>
      </c>
      <c r="G131" t="s">
        <v>471</v>
      </c>
      <c r="H131" t="s">
        <v>100</v>
      </c>
      <c r="I131" t="s">
        <v>1699</v>
      </c>
      <c r="J131" t="s">
        <v>59</v>
      </c>
      <c r="K131" t="s">
        <v>473</v>
      </c>
      <c r="L131" t="s">
        <v>100</v>
      </c>
      <c r="M131">
        <v>27</v>
      </c>
      <c r="N131" t="s">
        <v>9980</v>
      </c>
      <c r="O131" t="s">
        <v>9981</v>
      </c>
      <c r="P131" t="s">
        <v>38</v>
      </c>
    </row>
    <row r="132" spans="1:16" x14ac:dyDescent="0.55000000000000004">
      <c r="A132">
        <v>492200</v>
      </c>
      <c r="B132" t="s">
        <v>27</v>
      </c>
      <c r="C132">
        <v>131</v>
      </c>
      <c r="D132" t="s">
        <v>9982</v>
      </c>
      <c r="E132" t="s">
        <v>9983</v>
      </c>
      <c r="F132" t="s">
        <v>9102</v>
      </c>
      <c r="G132" t="s">
        <v>471</v>
      </c>
      <c r="H132" t="s">
        <v>814</v>
      </c>
      <c r="I132" t="s">
        <v>822</v>
      </c>
      <c r="J132" t="s">
        <v>59</v>
      </c>
      <c r="K132" t="s">
        <v>473</v>
      </c>
      <c r="L132" t="s">
        <v>814</v>
      </c>
      <c r="M132">
        <v>44</v>
      </c>
      <c r="N132" t="s">
        <v>9984</v>
      </c>
      <c r="O132" t="s">
        <v>9330</v>
      </c>
      <c r="P132" t="s">
        <v>38</v>
      </c>
    </row>
    <row r="133" spans="1:16" x14ac:dyDescent="0.55000000000000004">
      <c r="A133">
        <v>492200</v>
      </c>
      <c r="B133" t="s">
        <v>27</v>
      </c>
      <c r="C133">
        <v>132</v>
      </c>
      <c r="D133" t="s">
        <v>9985</v>
      </c>
      <c r="E133" t="s">
        <v>9986</v>
      </c>
      <c r="F133" t="s">
        <v>2739</v>
      </c>
      <c r="G133" t="s">
        <v>471</v>
      </c>
      <c r="H133" t="s">
        <v>100</v>
      </c>
      <c r="I133" t="s">
        <v>1090</v>
      </c>
      <c r="J133" t="s">
        <v>34</v>
      </c>
      <c r="K133" t="s">
        <v>473</v>
      </c>
      <c r="L133" t="s">
        <v>100</v>
      </c>
      <c r="M133">
        <v>27</v>
      </c>
      <c r="N133" t="s">
        <v>1915</v>
      </c>
      <c r="O133" t="s">
        <v>9987</v>
      </c>
      <c r="P133" t="s">
        <v>38</v>
      </c>
    </row>
    <row r="134" spans="1:16" x14ac:dyDescent="0.55000000000000004">
      <c r="A134">
        <v>492200</v>
      </c>
      <c r="B134" t="s">
        <v>27</v>
      </c>
      <c r="C134">
        <v>133</v>
      </c>
      <c r="D134" t="s">
        <v>9988</v>
      </c>
      <c r="E134" t="s">
        <v>9989</v>
      </c>
      <c r="F134" t="s">
        <v>9990</v>
      </c>
      <c r="G134" t="s">
        <v>471</v>
      </c>
      <c r="H134" t="s">
        <v>108</v>
      </c>
      <c r="I134" t="s">
        <v>9991</v>
      </c>
      <c r="J134" t="s">
        <v>59</v>
      </c>
      <c r="K134" t="s">
        <v>473</v>
      </c>
      <c r="L134" t="s">
        <v>108</v>
      </c>
      <c r="M134">
        <v>22</v>
      </c>
      <c r="N134" t="s">
        <v>9992</v>
      </c>
      <c r="O134" t="s">
        <v>9852</v>
      </c>
      <c r="P134" t="s">
        <v>38</v>
      </c>
    </row>
    <row r="135" spans="1:16" x14ac:dyDescent="0.55000000000000004">
      <c r="A135">
        <v>492200</v>
      </c>
      <c r="B135" t="s">
        <v>27</v>
      </c>
      <c r="C135">
        <v>134</v>
      </c>
      <c r="D135" t="s">
        <v>9993</v>
      </c>
      <c r="E135" t="s">
        <v>9994</v>
      </c>
      <c r="F135" t="s">
        <v>3642</v>
      </c>
      <c r="G135" t="s">
        <v>471</v>
      </c>
      <c r="H135" t="s">
        <v>93</v>
      </c>
      <c r="I135" t="s">
        <v>3831</v>
      </c>
      <c r="J135" t="s">
        <v>34</v>
      </c>
      <c r="K135" t="s">
        <v>473</v>
      </c>
      <c r="L135" t="s">
        <v>93</v>
      </c>
      <c r="M135">
        <v>28</v>
      </c>
      <c r="N135" t="s">
        <v>522</v>
      </c>
      <c r="O135" t="s">
        <v>9995</v>
      </c>
      <c r="P135" t="s">
        <v>38</v>
      </c>
    </row>
    <row r="136" spans="1:16" x14ac:dyDescent="0.55000000000000004">
      <c r="A136">
        <v>492200</v>
      </c>
      <c r="B136" t="s">
        <v>27</v>
      </c>
      <c r="C136">
        <v>135</v>
      </c>
      <c r="D136" t="s">
        <v>9996</v>
      </c>
      <c r="E136" t="s">
        <v>9997</v>
      </c>
      <c r="F136" t="s">
        <v>9998</v>
      </c>
      <c r="G136" t="s">
        <v>471</v>
      </c>
      <c r="H136" t="s">
        <v>65</v>
      </c>
      <c r="I136" t="s">
        <v>8355</v>
      </c>
      <c r="J136" t="s">
        <v>34</v>
      </c>
      <c r="K136" t="s">
        <v>473</v>
      </c>
      <c r="L136" t="s">
        <v>45</v>
      </c>
      <c r="M136">
        <v>25</v>
      </c>
      <c r="N136" t="s">
        <v>522</v>
      </c>
      <c r="O136" t="s">
        <v>9578</v>
      </c>
      <c r="P136" t="s">
        <v>38</v>
      </c>
    </row>
    <row r="137" spans="1:16" x14ac:dyDescent="0.55000000000000004">
      <c r="A137">
        <v>492200</v>
      </c>
      <c r="B137" t="s">
        <v>27</v>
      </c>
      <c r="C137">
        <v>136</v>
      </c>
      <c r="D137" t="s">
        <v>9999</v>
      </c>
      <c r="E137" t="s">
        <v>10000</v>
      </c>
      <c r="F137" t="s">
        <v>6680</v>
      </c>
      <c r="G137" t="s">
        <v>471</v>
      </c>
      <c r="H137" t="s">
        <v>10001</v>
      </c>
      <c r="I137" t="s">
        <v>10002</v>
      </c>
      <c r="J137" t="s">
        <v>59</v>
      </c>
      <c r="K137" t="s">
        <v>473</v>
      </c>
      <c r="L137" t="s">
        <v>10001</v>
      </c>
      <c r="M137" t="s">
        <v>10003</v>
      </c>
      <c r="N137" t="s">
        <v>10004</v>
      </c>
      <c r="O137" t="s">
        <v>1916</v>
      </c>
      <c r="P137" t="s">
        <v>38</v>
      </c>
    </row>
    <row r="138" spans="1:16" x14ac:dyDescent="0.55000000000000004">
      <c r="A138">
        <v>492200</v>
      </c>
      <c r="B138" t="s">
        <v>27</v>
      </c>
      <c r="C138">
        <v>137</v>
      </c>
      <c r="D138" t="s">
        <v>10005</v>
      </c>
      <c r="E138" t="s">
        <v>10006</v>
      </c>
      <c r="F138" t="s">
        <v>10007</v>
      </c>
      <c r="G138" t="s">
        <v>471</v>
      </c>
      <c r="H138" t="s">
        <v>520</v>
      </c>
      <c r="I138" t="s">
        <v>10008</v>
      </c>
      <c r="J138" t="s">
        <v>81</v>
      </c>
      <c r="K138" t="s">
        <v>473</v>
      </c>
      <c r="L138" t="s">
        <v>520</v>
      </c>
      <c r="M138">
        <v>13</v>
      </c>
      <c r="N138" t="s">
        <v>275</v>
      </c>
      <c r="O138" t="s">
        <v>10009</v>
      </c>
      <c r="P138" t="s">
        <v>38</v>
      </c>
    </row>
    <row r="139" spans="1:16" x14ac:dyDescent="0.55000000000000004">
      <c r="A139">
        <v>492200</v>
      </c>
      <c r="B139" t="s">
        <v>27</v>
      </c>
      <c r="C139">
        <v>138</v>
      </c>
      <c r="D139" t="s">
        <v>10010</v>
      </c>
      <c r="E139" t="s">
        <v>10011</v>
      </c>
      <c r="F139" t="s">
        <v>8952</v>
      </c>
      <c r="G139" t="s">
        <v>471</v>
      </c>
      <c r="H139" t="s">
        <v>65</v>
      </c>
      <c r="I139" t="s">
        <v>9891</v>
      </c>
      <c r="J139" t="s">
        <v>34</v>
      </c>
      <c r="K139" t="s">
        <v>473</v>
      </c>
      <c r="L139" t="s">
        <v>65</v>
      </c>
      <c r="M139">
        <v>26</v>
      </c>
      <c r="N139" t="s">
        <v>10012</v>
      </c>
      <c r="O139" t="s">
        <v>9659</v>
      </c>
      <c r="P139" t="s">
        <v>38</v>
      </c>
    </row>
    <row r="140" spans="1:16" x14ac:dyDescent="0.55000000000000004">
      <c r="A140">
        <v>492200</v>
      </c>
      <c r="B140" t="s">
        <v>27</v>
      </c>
      <c r="C140">
        <v>139</v>
      </c>
      <c r="D140" t="s">
        <v>10013</v>
      </c>
      <c r="E140" t="s">
        <v>10014</v>
      </c>
      <c r="F140" t="s">
        <v>1562</v>
      </c>
      <c r="G140" t="s">
        <v>471</v>
      </c>
      <c r="H140" t="s">
        <v>230</v>
      </c>
      <c r="I140" t="s">
        <v>10015</v>
      </c>
      <c r="J140" t="s">
        <v>59</v>
      </c>
      <c r="K140" t="s">
        <v>473</v>
      </c>
      <c r="L140" t="s">
        <v>230</v>
      </c>
      <c r="M140">
        <v>34</v>
      </c>
      <c r="N140" t="s">
        <v>10016</v>
      </c>
      <c r="O140" t="s">
        <v>10017</v>
      </c>
      <c r="P140" t="s">
        <v>38</v>
      </c>
    </row>
    <row r="141" spans="1:16" x14ac:dyDescent="0.55000000000000004">
      <c r="A141">
        <v>492200</v>
      </c>
      <c r="B141" t="s">
        <v>27</v>
      </c>
      <c r="C141">
        <v>140</v>
      </c>
      <c r="D141" t="s">
        <v>10018</v>
      </c>
      <c r="E141" t="s">
        <v>10019</v>
      </c>
      <c r="F141" t="s">
        <v>546</v>
      </c>
      <c r="G141" t="s">
        <v>471</v>
      </c>
      <c r="H141" t="s">
        <v>65</v>
      </c>
      <c r="I141" t="s">
        <v>9891</v>
      </c>
      <c r="J141" t="s">
        <v>81</v>
      </c>
      <c r="K141" t="s">
        <v>473</v>
      </c>
      <c r="L141" t="s">
        <v>65</v>
      </c>
      <c r="M141">
        <v>26</v>
      </c>
      <c r="N141" t="s">
        <v>10020</v>
      </c>
      <c r="O141" t="s">
        <v>8249</v>
      </c>
      <c r="P141" t="s">
        <v>38</v>
      </c>
    </row>
    <row r="142" spans="1:16" x14ac:dyDescent="0.55000000000000004">
      <c r="A142">
        <v>492200</v>
      </c>
      <c r="B142" t="s">
        <v>27</v>
      </c>
      <c r="C142">
        <v>141</v>
      </c>
      <c r="D142" t="s">
        <v>10021</v>
      </c>
      <c r="E142" t="s">
        <v>10022</v>
      </c>
      <c r="F142" t="s">
        <v>519</v>
      </c>
      <c r="G142" t="s">
        <v>471</v>
      </c>
      <c r="H142" t="s">
        <v>280</v>
      </c>
      <c r="I142" t="s">
        <v>10023</v>
      </c>
      <c r="J142" t="s">
        <v>34</v>
      </c>
      <c r="K142" t="s">
        <v>473</v>
      </c>
      <c r="L142" t="s">
        <v>45</v>
      </c>
      <c r="M142">
        <v>25</v>
      </c>
      <c r="N142" t="s">
        <v>678</v>
      </c>
      <c r="O142" t="s">
        <v>9553</v>
      </c>
      <c r="P142" t="s">
        <v>38</v>
      </c>
    </row>
    <row r="143" spans="1:16" x14ac:dyDescent="0.55000000000000004">
      <c r="A143">
        <v>492200</v>
      </c>
      <c r="B143" t="s">
        <v>27</v>
      </c>
      <c r="C143">
        <v>142</v>
      </c>
      <c r="D143" t="s">
        <v>10024</v>
      </c>
      <c r="E143" t="s">
        <v>10025</v>
      </c>
      <c r="F143" t="s">
        <v>4816</v>
      </c>
      <c r="G143" t="s">
        <v>582</v>
      </c>
      <c r="H143" t="s">
        <v>100</v>
      </c>
      <c r="I143" t="s">
        <v>9910</v>
      </c>
      <c r="J143" t="s">
        <v>59</v>
      </c>
      <c r="K143" t="s">
        <v>584</v>
      </c>
      <c r="L143" t="s">
        <v>100</v>
      </c>
      <c r="M143">
        <v>27</v>
      </c>
      <c r="N143" t="s">
        <v>3902</v>
      </c>
      <c r="O143" t="s">
        <v>10026</v>
      </c>
      <c r="P143" t="s">
        <v>38</v>
      </c>
    </row>
    <row r="144" spans="1:16" x14ac:dyDescent="0.55000000000000004">
      <c r="A144">
        <v>492200</v>
      </c>
      <c r="B144" t="s">
        <v>27</v>
      </c>
      <c r="C144">
        <v>143</v>
      </c>
      <c r="D144" t="s">
        <v>10027</v>
      </c>
      <c r="E144" t="s">
        <v>10028</v>
      </c>
      <c r="F144" t="s">
        <v>611</v>
      </c>
      <c r="G144" t="s">
        <v>582</v>
      </c>
      <c r="H144" t="s">
        <v>93</v>
      </c>
      <c r="I144" t="s">
        <v>288</v>
      </c>
      <c r="J144" t="s">
        <v>59</v>
      </c>
      <c r="K144" t="s">
        <v>584</v>
      </c>
      <c r="L144" t="s">
        <v>93</v>
      </c>
      <c r="M144">
        <v>28</v>
      </c>
      <c r="N144" t="s">
        <v>738</v>
      </c>
      <c r="O144" t="s">
        <v>10029</v>
      </c>
      <c r="P144" t="s">
        <v>38</v>
      </c>
    </row>
    <row r="145" spans="1:16" x14ac:dyDescent="0.55000000000000004">
      <c r="A145">
        <v>492200</v>
      </c>
      <c r="B145" t="s">
        <v>27</v>
      </c>
      <c r="C145">
        <v>144</v>
      </c>
      <c r="D145" t="s">
        <v>10030</v>
      </c>
      <c r="E145" t="s">
        <v>10031</v>
      </c>
      <c r="F145" t="s">
        <v>8039</v>
      </c>
      <c r="G145" t="s">
        <v>582</v>
      </c>
      <c r="H145" t="s">
        <v>65</v>
      </c>
      <c r="I145" t="s">
        <v>132</v>
      </c>
      <c r="J145" t="s">
        <v>34</v>
      </c>
      <c r="K145" t="s">
        <v>584</v>
      </c>
      <c r="L145" t="s">
        <v>65</v>
      </c>
      <c r="M145">
        <v>26</v>
      </c>
      <c r="N145" t="s">
        <v>10032</v>
      </c>
      <c r="O145" t="s">
        <v>10033</v>
      </c>
      <c r="P145" t="s">
        <v>38</v>
      </c>
    </row>
    <row r="146" spans="1:16" x14ac:dyDescent="0.55000000000000004">
      <c r="A146">
        <v>492200</v>
      </c>
      <c r="B146" t="s">
        <v>27</v>
      </c>
      <c r="C146">
        <v>145</v>
      </c>
      <c r="D146" t="s">
        <v>10034</v>
      </c>
      <c r="E146" t="s">
        <v>10035</v>
      </c>
      <c r="F146" t="s">
        <v>7101</v>
      </c>
      <c r="G146" t="s">
        <v>582</v>
      </c>
      <c r="H146" t="s">
        <v>230</v>
      </c>
      <c r="I146" t="s">
        <v>1204</v>
      </c>
      <c r="J146" t="s">
        <v>34</v>
      </c>
      <c r="K146" t="s">
        <v>584</v>
      </c>
      <c r="L146" t="s">
        <v>230</v>
      </c>
      <c r="M146">
        <v>34</v>
      </c>
      <c r="N146" t="s">
        <v>10036</v>
      </c>
      <c r="O146" t="s">
        <v>10037</v>
      </c>
      <c r="P146" t="s">
        <v>38</v>
      </c>
    </row>
    <row r="147" spans="1:16" x14ac:dyDescent="0.55000000000000004">
      <c r="A147">
        <v>492200</v>
      </c>
      <c r="B147" t="s">
        <v>27</v>
      </c>
      <c r="C147">
        <v>146</v>
      </c>
      <c r="D147" t="s">
        <v>10038</v>
      </c>
      <c r="E147" t="s">
        <v>10039</v>
      </c>
      <c r="F147" t="s">
        <v>9069</v>
      </c>
      <c r="G147" t="s">
        <v>582</v>
      </c>
      <c r="H147" t="s">
        <v>65</v>
      </c>
      <c r="I147" t="s">
        <v>589</v>
      </c>
      <c r="J147" t="s">
        <v>59</v>
      </c>
      <c r="K147" t="s">
        <v>584</v>
      </c>
      <c r="L147" t="s">
        <v>100</v>
      </c>
      <c r="M147">
        <v>27</v>
      </c>
      <c r="N147" t="s">
        <v>10040</v>
      </c>
      <c r="O147" t="s">
        <v>10041</v>
      </c>
      <c r="P147" t="s">
        <v>3571</v>
      </c>
    </row>
    <row r="148" spans="1:16" x14ac:dyDescent="0.55000000000000004">
      <c r="A148">
        <v>492200</v>
      </c>
      <c r="B148" t="s">
        <v>27</v>
      </c>
      <c r="C148">
        <v>147</v>
      </c>
      <c r="D148" t="s">
        <v>10042</v>
      </c>
      <c r="E148" t="s">
        <v>10043</v>
      </c>
      <c r="F148" t="s">
        <v>8877</v>
      </c>
      <c r="G148" t="s">
        <v>582</v>
      </c>
      <c r="H148" t="s">
        <v>304</v>
      </c>
      <c r="I148" t="s">
        <v>10044</v>
      </c>
      <c r="J148" t="s">
        <v>34</v>
      </c>
      <c r="K148" t="s">
        <v>584</v>
      </c>
      <c r="L148" t="s">
        <v>304</v>
      </c>
      <c r="M148" t="s">
        <v>306</v>
      </c>
      <c r="N148" t="s">
        <v>10045</v>
      </c>
      <c r="O148" t="s">
        <v>9553</v>
      </c>
      <c r="P148" t="s">
        <v>38</v>
      </c>
    </row>
    <row r="149" spans="1:16" x14ac:dyDescent="0.55000000000000004">
      <c r="A149">
        <v>492200</v>
      </c>
      <c r="B149" t="s">
        <v>27</v>
      </c>
      <c r="C149">
        <v>148</v>
      </c>
      <c r="D149" t="s">
        <v>10046</v>
      </c>
      <c r="E149" t="s">
        <v>10047</v>
      </c>
      <c r="F149" t="s">
        <v>2403</v>
      </c>
      <c r="G149" t="s">
        <v>582</v>
      </c>
      <c r="H149" t="s">
        <v>362</v>
      </c>
      <c r="I149" t="s">
        <v>363</v>
      </c>
      <c r="J149" t="s">
        <v>34</v>
      </c>
      <c r="K149" t="s">
        <v>584</v>
      </c>
      <c r="L149" t="s">
        <v>362</v>
      </c>
      <c r="M149">
        <v>31</v>
      </c>
      <c r="N149" t="s">
        <v>10048</v>
      </c>
      <c r="O149" t="s">
        <v>10049</v>
      </c>
      <c r="P149" t="s">
        <v>38</v>
      </c>
    </row>
    <row r="150" spans="1:16" x14ac:dyDescent="0.55000000000000004">
      <c r="A150">
        <v>492200</v>
      </c>
      <c r="B150" t="s">
        <v>27</v>
      </c>
      <c r="C150">
        <v>149</v>
      </c>
      <c r="D150" t="s">
        <v>10050</v>
      </c>
      <c r="E150" t="s">
        <v>10051</v>
      </c>
      <c r="F150" t="s">
        <v>8303</v>
      </c>
      <c r="G150" t="s">
        <v>582</v>
      </c>
      <c r="H150" t="s">
        <v>2158</v>
      </c>
      <c r="I150" t="s">
        <v>2159</v>
      </c>
      <c r="J150" t="s">
        <v>34</v>
      </c>
      <c r="K150" t="s">
        <v>584</v>
      </c>
      <c r="L150" t="s">
        <v>2158</v>
      </c>
      <c r="M150">
        <v>41</v>
      </c>
      <c r="N150" t="s">
        <v>10052</v>
      </c>
      <c r="O150" t="s">
        <v>10053</v>
      </c>
      <c r="P150" t="s">
        <v>38</v>
      </c>
    </row>
    <row r="151" spans="1:16" x14ac:dyDescent="0.55000000000000004">
      <c r="A151">
        <v>492200</v>
      </c>
      <c r="B151" t="s">
        <v>27</v>
      </c>
      <c r="C151">
        <v>150</v>
      </c>
      <c r="D151" t="s">
        <v>10054</v>
      </c>
      <c r="E151" t="s">
        <v>10055</v>
      </c>
      <c r="F151" t="s">
        <v>9079</v>
      </c>
      <c r="G151" t="s">
        <v>582</v>
      </c>
      <c r="H151" t="s">
        <v>65</v>
      </c>
      <c r="I151" t="s">
        <v>9891</v>
      </c>
      <c r="J151" t="s">
        <v>59</v>
      </c>
      <c r="K151" t="s">
        <v>584</v>
      </c>
      <c r="L151" t="s">
        <v>65</v>
      </c>
      <c r="M151">
        <v>26</v>
      </c>
      <c r="N151" t="s">
        <v>10020</v>
      </c>
      <c r="O151" t="s">
        <v>4287</v>
      </c>
      <c r="P151" t="s">
        <v>38</v>
      </c>
    </row>
    <row r="152" spans="1:16" x14ac:dyDescent="0.55000000000000004">
      <c r="A152">
        <v>492200</v>
      </c>
      <c r="B152" t="s">
        <v>27</v>
      </c>
      <c r="C152">
        <v>151</v>
      </c>
      <c r="D152" t="s">
        <v>10056</v>
      </c>
      <c r="E152" t="s">
        <v>10057</v>
      </c>
      <c r="F152" t="s">
        <v>1698</v>
      </c>
      <c r="G152" t="s">
        <v>582</v>
      </c>
      <c r="H152" t="s">
        <v>249</v>
      </c>
      <c r="I152" t="s">
        <v>7352</v>
      </c>
      <c r="J152" t="s">
        <v>34</v>
      </c>
      <c r="K152" t="s">
        <v>584</v>
      </c>
      <c r="L152" t="s">
        <v>249</v>
      </c>
      <c r="M152">
        <v>33</v>
      </c>
      <c r="N152" t="s">
        <v>622</v>
      </c>
      <c r="O152" t="s">
        <v>1034</v>
      </c>
      <c r="P152" t="s">
        <v>38</v>
      </c>
    </row>
    <row r="153" spans="1:16" x14ac:dyDescent="0.55000000000000004">
      <c r="A153">
        <v>492200</v>
      </c>
      <c r="B153" t="s">
        <v>27</v>
      </c>
      <c r="C153">
        <v>152</v>
      </c>
      <c r="D153" t="s">
        <v>10058</v>
      </c>
      <c r="E153" t="s">
        <v>10059</v>
      </c>
      <c r="F153" t="s">
        <v>594</v>
      </c>
      <c r="G153" t="s">
        <v>582</v>
      </c>
      <c r="H153" t="s">
        <v>355</v>
      </c>
      <c r="I153" t="s">
        <v>10060</v>
      </c>
      <c r="J153" t="s">
        <v>59</v>
      </c>
      <c r="K153" t="s">
        <v>584</v>
      </c>
      <c r="L153" t="s">
        <v>355</v>
      </c>
      <c r="M153">
        <v>40</v>
      </c>
      <c r="N153" t="s">
        <v>10061</v>
      </c>
      <c r="O153" t="s">
        <v>9894</v>
      </c>
      <c r="P153" t="s">
        <v>38</v>
      </c>
    </row>
    <row r="154" spans="1:16" x14ac:dyDescent="0.55000000000000004">
      <c r="A154">
        <v>492200</v>
      </c>
      <c r="B154" t="s">
        <v>27</v>
      </c>
      <c r="C154">
        <v>153</v>
      </c>
      <c r="D154" t="s">
        <v>10062</v>
      </c>
      <c r="E154" t="s">
        <v>10063</v>
      </c>
      <c r="F154" t="s">
        <v>7780</v>
      </c>
      <c r="G154" t="s">
        <v>582</v>
      </c>
      <c r="H154" t="s">
        <v>520</v>
      </c>
      <c r="I154" t="s">
        <v>10008</v>
      </c>
      <c r="J154" t="s">
        <v>81</v>
      </c>
      <c r="K154" t="s">
        <v>584</v>
      </c>
      <c r="L154" t="s">
        <v>520</v>
      </c>
      <c r="M154">
        <v>13</v>
      </c>
      <c r="N154" t="s">
        <v>10064</v>
      </c>
      <c r="O154" t="s">
        <v>10065</v>
      </c>
      <c r="P154" t="s">
        <v>38</v>
      </c>
    </row>
    <row r="155" spans="1:16" x14ac:dyDescent="0.55000000000000004">
      <c r="A155">
        <v>492200</v>
      </c>
      <c r="B155" t="s">
        <v>27</v>
      </c>
      <c r="C155">
        <v>154</v>
      </c>
      <c r="D155" t="s">
        <v>10066</v>
      </c>
      <c r="E155" t="s">
        <v>10067</v>
      </c>
      <c r="F155" t="s">
        <v>4866</v>
      </c>
      <c r="G155" t="s">
        <v>582</v>
      </c>
      <c r="H155" t="s">
        <v>2879</v>
      </c>
      <c r="I155" t="s">
        <v>9928</v>
      </c>
      <c r="J155" t="s">
        <v>34</v>
      </c>
      <c r="K155" t="s">
        <v>584</v>
      </c>
      <c r="L155" t="s">
        <v>2879</v>
      </c>
      <c r="M155">
        <v>20</v>
      </c>
      <c r="N155" t="s">
        <v>3418</v>
      </c>
      <c r="O155" t="s">
        <v>10068</v>
      </c>
      <c r="P155" t="s">
        <v>38</v>
      </c>
    </row>
    <row r="156" spans="1:16" x14ac:dyDescent="0.55000000000000004">
      <c r="A156">
        <v>492213</v>
      </c>
      <c r="B156" t="s">
        <v>1709</v>
      </c>
      <c r="C156">
        <v>155</v>
      </c>
      <c r="D156" t="s">
        <v>10069</v>
      </c>
      <c r="E156" t="s">
        <v>10070</v>
      </c>
      <c r="F156" t="s">
        <v>4973</v>
      </c>
      <c r="G156" t="s">
        <v>31</v>
      </c>
      <c r="H156" t="s">
        <v>65</v>
      </c>
      <c r="I156" t="s">
        <v>2839</v>
      </c>
      <c r="J156" t="s">
        <v>1713</v>
      </c>
      <c r="K156" t="s">
        <v>35</v>
      </c>
      <c r="L156" t="s">
        <v>65</v>
      </c>
      <c r="M156">
        <v>26</v>
      </c>
      <c r="N156" t="s">
        <v>755</v>
      </c>
      <c r="O156" t="s">
        <v>9703</v>
      </c>
      <c r="P156" t="s">
        <v>38</v>
      </c>
    </row>
    <row r="157" spans="1:16" x14ac:dyDescent="0.55000000000000004">
      <c r="A157">
        <v>492213</v>
      </c>
      <c r="B157" t="s">
        <v>1709</v>
      </c>
      <c r="C157">
        <v>156</v>
      </c>
      <c r="D157" t="s">
        <v>10071</v>
      </c>
      <c r="E157" t="s">
        <v>10072</v>
      </c>
      <c r="F157" t="s">
        <v>10073</v>
      </c>
      <c r="G157" t="s">
        <v>31</v>
      </c>
      <c r="H157" t="s">
        <v>100</v>
      </c>
      <c r="I157" t="s">
        <v>10074</v>
      </c>
      <c r="J157" t="s">
        <v>1713</v>
      </c>
      <c r="K157" t="s">
        <v>35</v>
      </c>
      <c r="L157" t="s">
        <v>100</v>
      </c>
      <c r="M157">
        <v>27</v>
      </c>
      <c r="N157" t="s">
        <v>2906</v>
      </c>
      <c r="O157" t="s">
        <v>10075</v>
      </c>
      <c r="P157" t="s">
        <v>38</v>
      </c>
    </row>
    <row r="158" spans="1:16" x14ac:dyDescent="0.55000000000000004">
      <c r="A158">
        <v>492213</v>
      </c>
      <c r="B158" t="s">
        <v>1709</v>
      </c>
      <c r="C158">
        <v>157</v>
      </c>
      <c r="D158" t="s">
        <v>10076</v>
      </c>
      <c r="E158" t="s">
        <v>10077</v>
      </c>
      <c r="F158" t="s">
        <v>5577</v>
      </c>
      <c r="G158" t="s">
        <v>31</v>
      </c>
      <c r="H158" t="s">
        <v>983</v>
      </c>
      <c r="I158" t="s">
        <v>10078</v>
      </c>
      <c r="J158" t="s">
        <v>1713</v>
      </c>
      <c r="K158" t="s">
        <v>35</v>
      </c>
      <c r="L158" t="s">
        <v>983</v>
      </c>
      <c r="M158">
        <v>38</v>
      </c>
      <c r="N158" t="s">
        <v>1068</v>
      </c>
      <c r="O158" t="s">
        <v>10079</v>
      </c>
      <c r="P158" t="s">
        <v>38</v>
      </c>
    </row>
    <row r="159" spans="1:16" x14ac:dyDescent="0.55000000000000004">
      <c r="A159">
        <v>492213</v>
      </c>
      <c r="B159" t="s">
        <v>1709</v>
      </c>
      <c r="C159">
        <v>158</v>
      </c>
      <c r="D159" t="s">
        <v>10080</v>
      </c>
      <c r="E159" t="s">
        <v>10081</v>
      </c>
      <c r="F159" t="s">
        <v>831</v>
      </c>
      <c r="G159" t="s">
        <v>31</v>
      </c>
      <c r="H159" t="s">
        <v>100</v>
      </c>
      <c r="I159" t="s">
        <v>9910</v>
      </c>
      <c r="J159" t="s">
        <v>1713</v>
      </c>
      <c r="K159" t="s">
        <v>35</v>
      </c>
      <c r="L159" t="s">
        <v>100</v>
      </c>
      <c r="M159">
        <v>27</v>
      </c>
      <c r="N159" t="s">
        <v>192</v>
      </c>
      <c r="O159" t="s">
        <v>7700</v>
      </c>
      <c r="P159" t="s">
        <v>38</v>
      </c>
    </row>
    <row r="160" spans="1:16" x14ac:dyDescent="0.55000000000000004">
      <c r="A160">
        <v>492213</v>
      </c>
      <c r="B160" t="s">
        <v>1709</v>
      </c>
      <c r="C160">
        <v>159</v>
      </c>
      <c r="D160" t="s">
        <v>10082</v>
      </c>
      <c r="E160" t="s">
        <v>8806</v>
      </c>
      <c r="F160" t="s">
        <v>2233</v>
      </c>
      <c r="G160" t="s">
        <v>31</v>
      </c>
      <c r="H160" t="s">
        <v>262</v>
      </c>
      <c r="I160" t="s">
        <v>3183</v>
      </c>
      <c r="J160" t="s">
        <v>781</v>
      </c>
      <c r="K160" t="s">
        <v>35</v>
      </c>
      <c r="L160" t="s">
        <v>262</v>
      </c>
      <c r="M160">
        <v>35</v>
      </c>
      <c r="N160" t="s">
        <v>1681</v>
      </c>
      <c r="O160" t="s">
        <v>8808</v>
      </c>
      <c r="P160" t="s">
        <v>38</v>
      </c>
    </row>
    <row r="161" spans="1:16" x14ac:dyDescent="0.55000000000000004">
      <c r="A161">
        <v>492213</v>
      </c>
      <c r="B161" t="s">
        <v>1709</v>
      </c>
      <c r="C161">
        <v>160</v>
      </c>
      <c r="D161" t="s">
        <v>10083</v>
      </c>
      <c r="E161" t="s">
        <v>10084</v>
      </c>
      <c r="F161" t="s">
        <v>6979</v>
      </c>
      <c r="G161" t="s">
        <v>31</v>
      </c>
      <c r="H161" t="s">
        <v>100</v>
      </c>
      <c r="I161" t="s">
        <v>922</v>
      </c>
      <c r="J161" t="s">
        <v>1713</v>
      </c>
      <c r="K161" t="s">
        <v>35</v>
      </c>
      <c r="L161" t="s">
        <v>100</v>
      </c>
      <c r="M161">
        <v>27</v>
      </c>
      <c r="N161" t="s">
        <v>1837</v>
      </c>
      <c r="O161" t="s">
        <v>10085</v>
      </c>
      <c r="P161" t="s">
        <v>38</v>
      </c>
    </row>
    <row r="162" spans="1:16" x14ac:dyDescent="0.55000000000000004">
      <c r="A162">
        <v>492213</v>
      </c>
      <c r="B162" t="s">
        <v>1709</v>
      </c>
      <c r="C162">
        <v>161</v>
      </c>
      <c r="D162" t="s">
        <v>10086</v>
      </c>
      <c r="E162" t="s">
        <v>10087</v>
      </c>
      <c r="F162" t="s">
        <v>144</v>
      </c>
      <c r="G162" t="s">
        <v>31</v>
      </c>
      <c r="H162" t="s">
        <v>158</v>
      </c>
      <c r="I162" t="s">
        <v>1767</v>
      </c>
      <c r="J162" t="s">
        <v>1713</v>
      </c>
      <c r="K162" t="s">
        <v>35</v>
      </c>
      <c r="L162" t="s">
        <v>158</v>
      </c>
      <c r="M162">
        <v>24</v>
      </c>
      <c r="N162" t="s">
        <v>1269</v>
      </c>
      <c r="O162" t="s">
        <v>6752</v>
      </c>
      <c r="P162" t="s">
        <v>38</v>
      </c>
    </row>
    <row r="163" spans="1:16" x14ac:dyDescent="0.55000000000000004">
      <c r="A163">
        <v>492213</v>
      </c>
      <c r="B163" t="s">
        <v>1709</v>
      </c>
      <c r="C163">
        <v>162</v>
      </c>
      <c r="D163" t="s">
        <v>10088</v>
      </c>
      <c r="E163" t="s">
        <v>10089</v>
      </c>
      <c r="F163" t="s">
        <v>10090</v>
      </c>
      <c r="G163" t="s">
        <v>31</v>
      </c>
      <c r="H163" t="s">
        <v>983</v>
      </c>
      <c r="I163" t="s">
        <v>9604</v>
      </c>
      <c r="J163" t="s">
        <v>1713</v>
      </c>
      <c r="K163" t="s">
        <v>35</v>
      </c>
      <c r="L163" t="s">
        <v>983</v>
      </c>
      <c r="M163">
        <v>38</v>
      </c>
      <c r="N163" t="s">
        <v>590</v>
      </c>
      <c r="O163" t="s">
        <v>10091</v>
      </c>
      <c r="P163" t="s">
        <v>38</v>
      </c>
    </row>
    <row r="164" spans="1:16" x14ac:dyDescent="0.55000000000000004">
      <c r="A164">
        <v>492213</v>
      </c>
      <c r="B164" t="s">
        <v>1709</v>
      </c>
      <c r="C164">
        <v>163</v>
      </c>
      <c r="D164" t="s">
        <v>10092</v>
      </c>
      <c r="E164" t="s">
        <v>10093</v>
      </c>
      <c r="F164" t="s">
        <v>10094</v>
      </c>
      <c r="G164" t="s">
        <v>31</v>
      </c>
      <c r="H164" t="s">
        <v>230</v>
      </c>
      <c r="I164" t="s">
        <v>10095</v>
      </c>
      <c r="J164" t="s">
        <v>1713</v>
      </c>
      <c r="K164" t="s">
        <v>35</v>
      </c>
      <c r="L164" t="s">
        <v>230</v>
      </c>
      <c r="M164">
        <v>34</v>
      </c>
      <c r="N164" t="s">
        <v>10096</v>
      </c>
      <c r="O164" t="s">
        <v>1916</v>
      </c>
      <c r="P164" t="s">
        <v>38</v>
      </c>
    </row>
    <row r="165" spans="1:16" x14ac:dyDescent="0.55000000000000004">
      <c r="A165">
        <v>492213</v>
      </c>
      <c r="B165" t="s">
        <v>1709</v>
      </c>
      <c r="C165">
        <v>164</v>
      </c>
      <c r="D165" t="s">
        <v>10097</v>
      </c>
      <c r="E165" t="s">
        <v>10098</v>
      </c>
      <c r="F165" t="s">
        <v>10099</v>
      </c>
      <c r="G165" t="s">
        <v>31</v>
      </c>
      <c r="H165" t="s">
        <v>362</v>
      </c>
      <c r="I165" t="s">
        <v>660</v>
      </c>
      <c r="J165" t="s">
        <v>1713</v>
      </c>
      <c r="K165" t="s">
        <v>35</v>
      </c>
      <c r="L165" t="s">
        <v>362</v>
      </c>
      <c r="M165">
        <v>31</v>
      </c>
      <c r="N165" t="s">
        <v>439</v>
      </c>
      <c r="O165" t="s">
        <v>10100</v>
      </c>
      <c r="P165" t="s">
        <v>38</v>
      </c>
    </row>
    <row r="166" spans="1:16" x14ac:dyDescent="0.55000000000000004">
      <c r="A166">
        <v>492213</v>
      </c>
      <c r="B166" t="s">
        <v>1709</v>
      </c>
      <c r="C166">
        <v>165</v>
      </c>
      <c r="D166" t="s">
        <v>10101</v>
      </c>
      <c r="E166" t="s">
        <v>10102</v>
      </c>
      <c r="F166" t="s">
        <v>10103</v>
      </c>
      <c r="G166" t="s">
        <v>31</v>
      </c>
      <c r="H166" t="s">
        <v>32</v>
      </c>
      <c r="I166" t="s">
        <v>1990</v>
      </c>
      <c r="J166" t="s">
        <v>1713</v>
      </c>
      <c r="K166" t="s">
        <v>35</v>
      </c>
      <c r="L166" t="s">
        <v>32</v>
      </c>
      <c r="M166">
        <v>21</v>
      </c>
      <c r="N166" t="s">
        <v>10104</v>
      </c>
      <c r="O166" t="s">
        <v>10105</v>
      </c>
      <c r="P166" t="s">
        <v>38</v>
      </c>
    </row>
    <row r="167" spans="1:16" x14ac:dyDescent="0.55000000000000004">
      <c r="A167">
        <v>492213</v>
      </c>
      <c r="B167" t="s">
        <v>1709</v>
      </c>
      <c r="C167">
        <v>166</v>
      </c>
      <c r="D167" t="s">
        <v>10106</v>
      </c>
      <c r="E167" t="s">
        <v>10107</v>
      </c>
      <c r="F167" t="s">
        <v>742</v>
      </c>
      <c r="G167" t="s">
        <v>31</v>
      </c>
      <c r="H167" t="s">
        <v>100</v>
      </c>
      <c r="I167" t="s">
        <v>1762</v>
      </c>
      <c r="J167" t="s">
        <v>1713</v>
      </c>
      <c r="K167" t="s">
        <v>35</v>
      </c>
      <c r="L167" t="s">
        <v>100</v>
      </c>
      <c r="M167">
        <v>27</v>
      </c>
      <c r="N167" t="s">
        <v>10108</v>
      </c>
      <c r="O167" t="s">
        <v>7484</v>
      </c>
      <c r="P167" t="s">
        <v>38</v>
      </c>
    </row>
    <row r="168" spans="1:16" x14ac:dyDescent="0.55000000000000004">
      <c r="A168">
        <v>492213</v>
      </c>
      <c r="B168" t="s">
        <v>1709</v>
      </c>
      <c r="C168">
        <v>167</v>
      </c>
      <c r="D168" t="s">
        <v>10109</v>
      </c>
      <c r="E168" t="s">
        <v>10110</v>
      </c>
      <c r="F168" t="s">
        <v>6750</v>
      </c>
      <c r="G168" t="s">
        <v>31</v>
      </c>
      <c r="H168" t="s">
        <v>100</v>
      </c>
      <c r="I168" t="s">
        <v>1117</v>
      </c>
      <c r="J168" t="s">
        <v>1713</v>
      </c>
      <c r="K168" t="s">
        <v>35</v>
      </c>
      <c r="L168" t="s">
        <v>100</v>
      </c>
      <c r="M168">
        <v>27</v>
      </c>
      <c r="N168" t="s">
        <v>760</v>
      </c>
      <c r="O168" t="s">
        <v>9578</v>
      </c>
      <c r="P168" t="s">
        <v>38</v>
      </c>
    </row>
    <row r="169" spans="1:16" x14ac:dyDescent="0.55000000000000004">
      <c r="A169">
        <v>492213</v>
      </c>
      <c r="B169" t="s">
        <v>1709</v>
      </c>
      <c r="C169">
        <v>168</v>
      </c>
      <c r="D169" t="s">
        <v>10111</v>
      </c>
      <c r="E169" t="s">
        <v>10112</v>
      </c>
      <c r="F169" t="s">
        <v>1497</v>
      </c>
      <c r="G169" t="s">
        <v>216</v>
      </c>
      <c r="H169" t="s">
        <v>100</v>
      </c>
      <c r="I169" t="s">
        <v>1762</v>
      </c>
      <c r="J169" t="s">
        <v>1713</v>
      </c>
      <c r="K169" t="s">
        <v>218</v>
      </c>
      <c r="L169" t="s">
        <v>100</v>
      </c>
      <c r="M169">
        <v>27</v>
      </c>
      <c r="N169" t="s">
        <v>8410</v>
      </c>
      <c r="O169" t="s">
        <v>10113</v>
      </c>
      <c r="P169" t="s">
        <v>38</v>
      </c>
    </row>
    <row r="170" spans="1:16" x14ac:dyDescent="0.55000000000000004">
      <c r="A170">
        <v>492213</v>
      </c>
      <c r="B170" t="s">
        <v>1709</v>
      </c>
      <c r="C170">
        <v>169</v>
      </c>
      <c r="D170" t="s">
        <v>10114</v>
      </c>
      <c r="E170" t="s">
        <v>10115</v>
      </c>
      <c r="F170" t="s">
        <v>1766</v>
      </c>
      <c r="G170" t="s">
        <v>31</v>
      </c>
      <c r="H170" t="s">
        <v>93</v>
      </c>
      <c r="I170" t="s">
        <v>10116</v>
      </c>
      <c r="J170" t="s">
        <v>1713</v>
      </c>
      <c r="K170" t="s">
        <v>218</v>
      </c>
      <c r="L170" t="s">
        <v>93</v>
      </c>
      <c r="M170">
        <v>28</v>
      </c>
      <c r="N170" t="s">
        <v>7538</v>
      </c>
      <c r="O170" t="s">
        <v>9948</v>
      </c>
      <c r="P170" t="s">
        <v>38</v>
      </c>
    </row>
    <row r="171" spans="1:16" x14ac:dyDescent="0.55000000000000004">
      <c r="A171">
        <v>492213</v>
      </c>
      <c r="B171" t="s">
        <v>1709</v>
      </c>
      <c r="C171">
        <v>170</v>
      </c>
      <c r="D171" t="s">
        <v>10117</v>
      </c>
      <c r="E171" t="s">
        <v>10118</v>
      </c>
      <c r="F171" t="s">
        <v>3018</v>
      </c>
      <c r="G171" t="s">
        <v>216</v>
      </c>
      <c r="H171" t="s">
        <v>983</v>
      </c>
      <c r="I171" t="s">
        <v>10078</v>
      </c>
      <c r="J171" t="s">
        <v>1713</v>
      </c>
      <c r="K171" t="s">
        <v>218</v>
      </c>
      <c r="L171" t="s">
        <v>983</v>
      </c>
      <c r="M171">
        <v>38</v>
      </c>
      <c r="N171" t="s">
        <v>10119</v>
      </c>
      <c r="O171" t="s">
        <v>9550</v>
      </c>
      <c r="P171" t="s">
        <v>38</v>
      </c>
    </row>
    <row r="172" spans="1:16" x14ac:dyDescent="0.55000000000000004">
      <c r="A172">
        <v>492213</v>
      </c>
      <c r="B172" t="s">
        <v>1709</v>
      </c>
      <c r="C172">
        <v>171</v>
      </c>
      <c r="D172" t="s">
        <v>10120</v>
      </c>
      <c r="E172" t="s">
        <v>10121</v>
      </c>
      <c r="F172" t="s">
        <v>3942</v>
      </c>
      <c r="G172" t="s">
        <v>216</v>
      </c>
      <c r="H172" t="s">
        <v>100</v>
      </c>
      <c r="I172" t="s">
        <v>1762</v>
      </c>
      <c r="J172" t="s">
        <v>1713</v>
      </c>
      <c r="K172" t="s">
        <v>218</v>
      </c>
      <c r="L172" t="s">
        <v>100</v>
      </c>
      <c r="M172">
        <v>27</v>
      </c>
      <c r="N172" t="s">
        <v>2548</v>
      </c>
      <c r="O172" t="s">
        <v>10122</v>
      </c>
      <c r="P172" t="s">
        <v>38</v>
      </c>
    </row>
    <row r="173" spans="1:16" x14ac:dyDescent="0.55000000000000004">
      <c r="A173">
        <v>492213</v>
      </c>
      <c r="B173" t="s">
        <v>1709</v>
      </c>
      <c r="C173">
        <v>172</v>
      </c>
      <c r="D173" t="s">
        <v>10123</v>
      </c>
      <c r="E173" t="s">
        <v>10124</v>
      </c>
      <c r="F173" t="s">
        <v>223</v>
      </c>
      <c r="G173" t="s">
        <v>216</v>
      </c>
      <c r="H173" t="s">
        <v>100</v>
      </c>
      <c r="I173" t="s">
        <v>1762</v>
      </c>
      <c r="J173" t="s">
        <v>1713</v>
      </c>
      <c r="K173" t="s">
        <v>218</v>
      </c>
      <c r="L173" t="s">
        <v>100</v>
      </c>
      <c r="M173">
        <v>27</v>
      </c>
      <c r="N173" t="s">
        <v>146</v>
      </c>
      <c r="O173" t="s">
        <v>10125</v>
      </c>
      <c r="P173" t="s">
        <v>38</v>
      </c>
    </row>
    <row r="174" spans="1:16" x14ac:dyDescent="0.55000000000000004">
      <c r="A174">
        <v>492213</v>
      </c>
      <c r="B174" t="s">
        <v>1709</v>
      </c>
      <c r="C174">
        <v>173</v>
      </c>
      <c r="D174" t="s">
        <v>10126</v>
      </c>
      <c r="E174" t="s">
        <v>10127</v>
      </c>
      <c r="F174" t="s">
        <v>7898</v>
      </c>
      <c r="G174" t="s">
        <v>216</v>
      </c>
      <c r="H174" t="s">
        <v>100</v>
      </c>
      <c r="I174" t="s">
        <v>1249</v>
      </c>
      <c r="J174" t="s">
        <v>1713</v>
      </c>
      <c r="K174" t="s">
        <v>218</v>
      </c>
      <c r="L174" t="s">
        <v>45</v>
      </c>
      <c r="M174">
        <v>25</v>
      </c>
      <c r="N174" t="s">
        <v>5159</v>
      </c>
      <c r="O174" t="s">
        <v>2185</v>
      </c>
      <c r="P174" t="s">
        <v>38</v>
      </c>
    </row>
    <row r="175" spans="1:16" x14ac:dyDescent="0.55000000000000004">
      <c r="A175">
        <v>492213</v>
      </c>
      <c r="B175" t="s">
        <v>1709</v>
      </c>
      <c r="C175">
        <v>174</v>
      </c>
      <c r="D175" t="s">
        <v>10128</v>
      </c>
      <c r="E175" t="s">
        <v>10129</v>
      </c>
      <c r="F175" t="s">
        <v>10130</v>
      </c>
      <c r="G175" t="s">
        <v>216</v>
      </c>
      <c r="H175" t="s">
        <v>100</v>
      </c>
      <c r="I175" t="s">
        <v>2169</v>
      </c>
      <c r="J175" t="s">
        <v>1713</v>
      </c>
      <c r="K175" t="s">
        <v>218</v>
      </c>
      <c r="L175" t="s">
        <v>51</v>
      </c>
      <c r="M175">
        <v>29</v>
      </c>
      <c r="N175" t="s">
        <v>795</v>
      </c>
      <c r="O175" t="s">
        <v>9738</v>
      </c>
      <c r="P175" t="s">
        <v>38</v>
      </c>
    </row>
    <row r="176" spans="1:16" x14ac:dyDescent="0.55000000000000004">
      <c r="A176">
        <v>492213</v>
      </c>
      <c r="B176" t="s">
        <v>1709</v>
      </c>
      <c r="C176">
        <v>175</v>
      </c>
      <c r="D176" t="s">
        <v>10131</v>
      </c>
      <c r="E176" t="s">
        <v>10132</v>
      </c>
      <c r="F176" t="s">
        <v>4065</v>
      </c>
      <c r="G176" t="s">
        <v>216</v>
      </c>
      <c r="H176" t="s">
        <v>100</v>
      </c>
      <c r="I176" t="s">
        <v>1762</v>
      </c>
      <c r="J176" t="s">
        <v>1713</v>
      </c>
      <c r="K176" t="s">
        <v>218</v>
      </c>
      <c r="L176" t="s">
        <v>100</v>
      </c>
      <c r="M176">
        <v>27</v>
      </c>
      <c r="N176" t="s">
        <v>1340</v>
      </c>
      <c r="O176" t="s">
        <v>10133</v>
      </c>
      <c r="P176" t="s">
        <v>38</v>
      </c>
    </row>
    <row r="177" spans="1:16" x14ac:dyDescent="0.55000000000000004">
      <c r="A177">
        <v>492213</v>
      </c>
      <c r="B177" t="s">
        <v>1709</v>
      </c>
      <c r="C177">
        <v>176</v>
      </c>
      <c r="D177" t="s">
        <v>10134</v>
      </c>
      <c r="E177" t="s">
        <v>10135</v>
      </c>
      <c r="F177" t="s">
        <v>6376</v>
      </c>
      <c r="G177" t="s">
        <v>216</v>
      </c>
      <c r="H177" t="s">
        <v>100</v>
      </c>
      <c r="I177" t="s">
        <v>489</v>
      </c>
      <c r="J177" t="s">
        <v>781</v>
      </c>
      <c r="K177" t="s">
        <v>218</v>
      </c>
      <c r="L177" t="s">
        <v>51</v>
      </c>
      <c r="M177">
        <v>29</v>
      </c>
      <c r="N177" t="s">
        <v>140</v>
      </c>
      <c r="O177" t="s">
        <v>9678</v>
      </c>
      <c r="P177" t="s">
        <v>38</v>
      </c>
    </row>
    <row r="178" spans="1:16" x14ac:dyDescent="0.55000000000000004">
      <c r="A178">
        <v>492213</v>
      </c>
      <c r="B178" t="s">
        <v>1709</v>
      </c>
      <c r="C178">
        <v>177</v>
      </c>
      <c r="D178" t="s">
        <v>10136</v>
      </c>
      <c r="E178" t="s">
        <v>10137</v>
      </c>
      <c r="F178" t="s">
        <v>9959</v>
      </c>
      <c r="G178" t="s">
        <v>216</v>
      </c>
      <c r="H178" t="s">
        <v>100</v>
      </c>
      <c r="I178" t="s">
        <v>1762</v>
      </c>
      <c r="J178" t="s">
        <v>1713</v>
      </c>
      <c r="K178" t="s">
        <v>218</v>
      </c>
      <c r="L178" t="s">
        <v>100</v>
      </c>
      <c r="M178">
        <v>27</v>
      </c>
      <c r="N178" t="s">
        <v>2650</v>
      </c>
      <c r="O178" t="s">
        <v>10138</v>
      </c>
      <c r="P178" t="s">
        <v>38</v>
      </c>
    </row>
    <row r="179" spans="1:16" x14ac:dyDescent="0.55000000000000004">
      <c r="A179">
        <v>492213</v>
      </c>
      <c r="B179" t="s">
        <v>1709</v>
      </c>
      <c r="C179">
        <v>178</v>
      </c>
      <c r="D179" t="s">
        <v>10139</v>
      </c>
      <c r="E179" t="s">
        <v>10140</v>
      </c>
      <c r="F179" t="s">
        <v>5599</v>
      </c>
      <c r="G179" t="s">
        <v>216</v>
      </c>
      <c r="H179" t="s">
        <v>100</v>
      </c>
      <c r="I179" t="s">
        <v>5350</v>
      </c>
      <c r="J179" t="s">
        <v>1713</v>
      </c>
      <c r="K179" t="s">
        <v>218</v>
      </c>
      <c r="L179" t="s">
        <v>100</v>
      </c>
      <c r="M179">
        <v>27</v>
      </c>
      <c r="N179" t="s">
        <v>8686</v>
      </c>
      <c r="O179" t="s">
        <v>9894</v>
      </c>
      <c r="P179" t="s">
        <v>38</v>
      </c>
    </row>
    <row r="180" spans="1:16" x14ac:dyDescent="0.55000000000000004">
      <c r="A180">
        <v>492213</v>
      </c>
      <c r="B180" t="s">
        <v>1709</v>
      </c>
      <c r="C180">
        <v>179</v>
      </c>
      <c r="D180" t="s">
        <v>10141</v>
      </c>
      <c r="E180" t="s">
        <v>10142</v>
      </c>
      <c r="F180" t="s">
        <v>10143</v>
      </c>
      <c r="G180" t="s">
        <v>216</v>
      </c>
      <c r="H180" t="s">
        <v>100</v>
      </c>
      <c r="I180" t="s">
        <v>5350</v>
      </c>
      <c r="J180" t="s">
        <v>1713</v>
      </c>
      <c r="K180" t="s">
        <v>218</v>
      </c>
      <c r="L180" t="s">
        <v>100</v>
      </c>
      <c r="M180">
        <v>27</v>
      </c>
      <c r="N180" t="s">
        <v>522</v>
      </c>
      <c r="O180" t="s">
        <v>10144</v>
      </c>
      <c r="P180" t="s">
        <v>38</v>
      </c>
    </row>
    <row r="181" spans="1:16" x14ac:dyDescent="0.55000000000000004">
      <c r="A181">
        <v>492213</v>
      </c>
      <c r="B181" t="s">
        <v>1709</v>
      </c>
      <c r="C181">
        <v>180</v>
      </c>
      <c r="D181" t="s">
        <v>10145</v>
      </c>
      <c r="E181" t="s">
        <v>10146</v>
      </c>
      <c r="F181" t="s">
        <v>5473</v>
      </c>
      <c r="G181" t="s">
        <v>216</v>
      </c>
      <c r="H181" t="s">
        <v>100</v>
      </c>
      <c r="I181" t="s">
        <v>3667</v>
      </c>
      <c r="J181" t="s">
        <v>1713</v>
      </c>
      <c r="K181" t="s">
        <v>218</v>
      </c>
      <c r="L181" t="s">
        <v>93</v>
      </c>
      <c r="M181">
        <v>28</v>
      </c>
      <c r="N181" t="s">
        <v>1915</v>
      </c>
      <c r="O181" t="s">
        <v>10147</v>
      </c>
      <c r="P181" t="s">
        <v>38</v>
      </c>
    </row>
    <row r="182" spans="1:16" x14ac:dyDescent="0.55000000000000004">
      <c r="A182">
        <v>492213</v>
      </c>
      <c r="B182" t="s">
        <v>1709</v>
      </c>
      <c r="C182">
        <v>181</v>
      </c>
      <c r="D182" t="s">
        <v>10148</v>
      </c>
      <c r="E182" t="s">
        <v>10149</v>
      </c>
      <c r="F182" t="s">
        <v>4937</v>
      </c>
      <c r="G182" t="s">
        <v>471</v>
      </c>
      <c r="H182" t="s">
        <v>100</v>
      </c>
      <c r="I182" t="s">
        <v>145</v>
      </c>
      <c r="J182" t="s">
        <v>1713</v>
      </c>
      <c r="K182" t="s">
        <v>473</v>
      </c>
      <c r="L182" t="s">
        <v>100</v>
      </c>
      <c r="M182">
        <v>27</v>
      </c>
      <c r="N182" t="s">
        <v>10150</v>
      </c>
      <c r="O182" t="s">
        <v>10151</v>
      </c>
      <c r="P182" t="s">
        <v>38</v>
      </c>
    </row>
    <row r="183" spans="1:16" x14ac:dyDescent="0.55000000000000004">
      <c r="A183">
        <v>492213</v>
      </c>
      <c r="B183" t="s">
        <v>1709</v>
      </c>
      <c r="C183">
        <v>182</v>
      </c>
      <c r="D183" t="s">
        <v>10152</v>
      </c>
      <c r="E183" t="s">
        <v>10153</v>
      </c>
      <c r="F183" t="s">
        <v>2125</v>
      </c>
      <c r="G183" t="s">
        <v>471</v>
      </c>
      <c r="H183" t="s">
        <v>100</v>
      </c>
      <c r="I183" t="s">
        <v>1605</v>
      </c>
      <c r="J183" t="s">
        <v>1713</v>
      </c>
      <c r="K183" t="s">
        <v>473</v>
      </c>
      <c r="L183" t="s">
        <v>1229</v>
      </c>
      <c r="M183">
        <v>30</v>
      </c>
      <c r="N183" t="s">
        <v>8147</v>
      </c>
      <c r="O183" t="s">
        <v>1916</v>
      </c>
      <c r="P183" t="s">
        <v>38</v>
      </c>
    </row>
    <row r="184" spans="1:16" x14ac:dyDescent="0.55000000000000004">
      <c r="A184">
        <v>492213</v>
      </c>
      <c r="B184" t="s">
        <v>1709</v>
      </c>
      <c r="C184">
        <v>183</v>
      </c>
      <c r="D184" t="s">
        <v>10154</v>
      </c>
      <c r="E184" t="s">
        <v>10155</v>
      </c>
      <c r="F184" t="s">
        <v>2785</v>
      </c>
      <c r="G184" t="s">
        <v>471</v>
      </c>
      <c r="H184" t="s">
        <v>100</v>
      </c>
      <c r="I184" t="s">
        <v>4752</v>
      </c>
      <c r="J184" t="s">
        <v>1713</v>
      </c>
      <c r="K184" t="s">
        <v>473</v>
      </c>
      <c r="L184" t="s">
        <v>108</v>
      </c>
      <c r="M184">
        <v>22</v>
      </c>
      <c r="N184" t="s">
        <v>166</v>
      </c>
      <c r="O184" t="s">
        <v>10156</v>
      </c>
      <c r="P184" t="s">
        <v>38</v>
      </c>
    </row>
    <row r="185" spans="1:16" x14ac:dyDescent="0.55000000000000004">
      <c r="A185">
        <v>492213</v>
      </c>
      <c r="B185" t="s">
        <v>1709</v>
      </c>
      <c r="C185">
        <v>184</v>
      </c>
      <c r="D185" t="s">
        <v>10157</v>
      </c>
      <c r="E185" t="s">
        <v>10158</v>
      </c>
      <c r="F185" t="s">
        <v>483</v>
      </c>
      <c r="G185" t="s">
        <v>471</v>
      </c>
      <c r="H185" t="s">
        <v>100</v>
      </c>
      <c r="I185" t="s">
        <v>9736</v>
      </c>
      <c r="J185" t="s">
        <v>1713</v>
      </c>
      <c r="K185" t="s">
        <v>473</v>
      </c>
      <c r="L185" t="s">
        <v>1229</v>
      </c>
      <c r="M185">
        <v>30</v>
      </c>
      <c r="N185" t="s">
        <v>10159</v>
      </c>
      <c r="O185" t="s">
        <v>4397</v>
      </c>
      <c r="P185" t="s">
        <v>38</v>
      </c>
    </row>
    <row r="186" spans="1:16" x14ac:dyDescent="0.55000000000000004">
      <c r="A186">
        <v>492213</v>
      </c>
      <c r="B186" t="s">
        <v>1709</v>
      </c>
      <c r="C186">
        <v>185</v>
      </c>
      <c r="D186" t="s">
        <v>10160</v>
      </c>
      <c r="E186" t="s">
        <v>10161</v>
      </c>
      <c r="F186" t="s">
        <v>10162</v>
      </c>
      <c r="G186" t="s">
        <v>471</v>
      </c>
      <c r="H186" t="s">
        <v>100</v>
      </c>
      <c r="I186" t="s">
        <v>1605</v>
      </c>
      <c r="J186" t="s">
        <v>1713</v>
      </c>
      <c r="K186" t="s">
        <v>473</v>
      </c>
      <c r="L186" t="s">
        <v>100</v>
      </c>
      <c r="M186">
        <v>27</v>
      </c>
      <c r="N186" t="s">
        <v>1723</v>
      </c>
      <c r="O186" t="s">
        <v>10163</v>
      </c>
      <c r="P186" t="s">
        <v>38</v>
      </c>
    </row>
    <row r="187" spans="1:16" x14ac:dyDescent="0.55000000000000004">
      <c r="A187">
        <v>492213</v>
      </c>
      <c r="B187" t="s">
        <v>1709</v>
      </c>
      <c r="C187">
        <v>186</v>
      </c>
      <c r="D187" t="s">
        <v>10164</v>
      </c>
      <c r="E187" t="s">
        <v>10165</v>
      </c>
      <c r="F187" t="s">
        <v>10166</v>
      </c>
      <c r="G187" t="s">
        <v>471</v>
      </c>
      <c r="H187" t="s">
        <v>100</v>
      </c>
      <c r="I187" t="s">
        <v>1053</v>
      </c>
      <c r="J187" t="s">
        <v>1713</v>
      </c>
      <c r="K187" t="s">
        <v>473</v>
      </c>
      <c r="L187" t="s">
        <v>100</v>
      </c>
      <c r="M187">
        <v>27</v>
      </c>
      <c r="N187" t="s">
        <v>10167</v>
      </c>
      <c r="O187" t="s">
        <v>6557</v>
      </c>
      <c r="P187" t="s">
        <v>38</v>
      </c>
    </row>
    <row r="188" spans="1:16" x14ac:dyDescent="0.55000000000000004">
      <c r="A188">
        <v>492213</v>
      </c>
      <c r="B188" t="s">
        <v>1709</v>
      </c>
      <c r="C188">
        <v>187</v>
      </c>
      <c r="D188" t="s">
        <v>10168</v>
      </c>
      <c r="E188" t="s">
        <v>10169</v>
      </c>
      <c r="F188" t="s">
        <v>477</v>
      </c>
      <c r="G188" t="s">
        <v>471</v>
      </c>
      <c r="H188" t="s">
        <v>100</v>
      </c>
      <c r="I188" t="s">
        <v>1605</v>
      </c>
      <c r="J188" t="s">
        <v>1713</v>
      </c>
      <c r="K188" t="s">
        <v>473</v>
      </c>
      <c r="L188" t="s">
        <v>100</v>
      </c>
      <c r="M188">
        <v>27</v>
      </c>
      <c r="N188" t="s">
        <v>10170</v>
      </c>
      <c r="O188" t="s">
        <v>10171</v>
      </c>
      <c r="P188" t="s">
        <v>38</v>
      </c>
    </row>
    <row r="189" spans="1:16" x14ac:dyDescent="0.55000000000000004">
      <c r="A189">
        <v>492213</v>
      </c>
      <c r="B189" t="s">
        <v>1709</v>
      </c>
      <c r="C189">
        <v>188</v>
      </c>
      <c r="D189" t="s">
        <v>10172</v>
      </c>
      <c r="E189" t="s">
        <v>10173</v>
      </c>
      <c r="F189" t="s">
        <v>3522</v>
      </c>
      <c r="G189" t="s">
        <v>471</v>
      </c>
      <c r="H189" t="s">
        <v>100</v>
      </c>
      <c r="I189" t="s">
        <v>2625</v>
      </c>
      <c r="J189" t="s">
        <v>1713</v>
      </c>
      <c r="K189" t="s">
        <v>473</v>
      </c>
      <c r="L189" t="s">
        <v>65</v>
      </c>
      <c r="M189">
        <v>26</v>
      </c>
      <c r="N189" t="s">
        <v>1890</v>
      </c>
      <c r="O189" t="s">
        <v>9649</v>
      </c>
      <c r="P189" t="s">
        <v>38</v>
      </c>
    </row>
    <row r="190" spans="1:16" x14ac:dyDescent="0.55000000000000004">
      <c r="A190">
        <v>492213</v>
      </c>
      <c r="B190" t="s">
        <v>1709</v>
      </c>
      <c r="C190">
        <v>189</v>
      </c>
      <c r="D190" t="s">
        <v>10174</v>
      </c>
      <c r="E190" t="s">
        <v>10175</v>
      </c>
      <c r="F190" t="s">
        <v>4719</v>
      </c>
      <c r="G190" t="s">
        <v>471</v>
      </c>
      <c r="H190" t="s">
        <v>100</v>
      </c>
      <c r="I190" t="s">
        <v>10176</v>
      </c>
      <c r="J190" t="s">
        <v>1713</v>
      </c>
      <c r="K190" t="s">
        <v>473</v>
      </c>
      <c r="L190" t="s">
        <v>100</v>
      </c>
      <c r="M190">
        <v>27</v>
      </c>
      <c r="N190" t="s">
        <v>10177</v>
      </c>
      <c r="O190" t="s">
        <v>9569</v>
      </c>
      <c r="P190" t="s">
        <v>38</v>
      </c>
    </row>
    <row r="191" spans="1:16" x14ac:dyDescent="0.55000000000000004">
      <c r="A191">
        <v>492213</v>
      </c>
      <c r="B191" t="s">
        <v>1709</v>
      </c>
      <c r="C191">
        <v>190</v>
      </c>
      <c r="D191" t="s">
        <v>10178</v>
      </c>
      <c r="E191" t="s">
        <v>10179</v>
      </c>
      <c r="F191" t="s">
        <v>10162</v>
      </c>
      <c r="G191" t="s">
        <v>471</v>
      </c>
      <c r="H191" t="s">
        <v>100</v>
      </c>
      <c r="I191" t="s">
        <v>1605</v>
      </c>
      <c r="J191" t="s">
        <v>1713</v>
      </c>
      <c r="K191" t="s">
        <v>473</v>
      </c>
      <c r="L191" t="s">
        <v>100</v>
      </c>
      <c r="M191">
        <v>27</v>
      </c>
      <c r="N191" t="s">
        <v>1723</v>
      </c>
      <c r="O191" t="s">
        <v>9550</v>
      </c>
      <c r="P191" t="s">
        <v>38</v>
      </c>
    </row>
    <row r="192" spans="1:16" x14ac:dyDescent="0.55000000000000004">
      <c r="A192">
        <v>492213</v>
      </c>
      <c r="B192" t="s">
        <v>1709</v>
      </c>
      <c r="C192">
        <v>191</v>
      </c>
      <c r="D192" t="s">
        <v>10180</v>
      </c>
      <c r="E192" t="s">
        <v>10181</v>
      </c>
      <c r="F192" t="s">
        <v>10182</v>
      </c>
      <c r="G192" t="s">
        <v>471</v>
      </c>
      <c r="H192" t="s">
        <v>100</v>
      </c>
      <c r="I192" t="s">
        <v>1767</v>
      </c>
      <c r="J192" t="s">
        <v>1713</v>
      </c>
      <c r="K192" t="s">
        <v>473</v>
      </c>
      <c r="L192" t="s">
        <v>158</v>
      </c>
      <c r="M192">
        <v>24</v>
      </c>
      <c r="N192" t="s">
        <v>5613</v>
      </c>
      <c r="O192" t="s">
        <v>10183</v>
      </c>
      <c r="P192" t="s">
        <v>38</v>
      </c>
    </row>
    <row r="193" spans="1:16" x14ac:dyDescent="0.55000000000000004">
      <c r="A193">
        <v>492213</v>
      </c>
      <c r="B193" t="s">
        <v>1709</v>
      </c>
      <c r="C193">
        <v>192</v>
      </c>
      <c r="D193" t="s">
        <v>10184</v>
      </c>
      <c r="E193" t="s">
        <v>10185</v>
      </c>
      <c r="F193" t="s">
        <v>5322</v>
      </c>
      <c r="G193" t="s">
        <v>471</v>
      </c>
      <c r="H193" t="s">
        <v>100</v>
      </c>
      <c r="I193" t="s">
        <v>1605</v>
      </c>
      <c r="J193" t="s">
        <v>1713</v>
      </c>
      <c r="K193" t="s">
        <v>473</v>
      </c>
      <c r="L193" t="s">
        <v>100</v>
      </c>
      <c r="M193">
        <v>27</v>
      </c>
      <c r="N193" t="s">
        <v>1985</v>
      </c>
      <c r="O193" t="s">
        <v>10186</v>
      </c>
      <c r="P193" t="s">
        <v>38</v>
      </c>
    </row>
    <row r="194" spans="1:16" x14ac:dyDescent="0.55000000000000004">
      <c r="A194">
        <v>492213</v>
      </c>
      <c r="B194" t="s">
        <v>1709</v>
      </c>
      <c r="C194">
        <v>193</v>
      </c>
      <c r="D194" t="s">
        <v>10187</v>
      </c>
      <c r="E194" t="s">
        <v>10188</v>
      </c>
      <c r="F194" t="s">
        <v>8146</v>
      </c>
      <c r="G194" t="s">
        <v>471</v>
      </c>
      <c r="H194" t="s">
        <v>100</v>
      </c>
      <c r="I194" t="s">
        <v>1605</v>
      </c>
      <c r="J194" t="s">
        <v>1713</v>
      </c>
      <c r="K194" t="s">
        <v>473</v>
      </c>
      <c r="L194" t="s">
        <v>100</v>
      </c>
      <c r="M194">
        <v>27</v>
      </c>
      <c r="N194" t="s">
        <v>936</v>
      </c>
      <c r="O194" t="s">
        <v>9649</v>
      </c>
      <c r="P194" t="s">
        <v>38</v>
      </c>
    </row>
    <row r="195" spans="1:16" x14ac:dyDescent="0.55000000000000004">
      <c r="A195">
        <v>492213</v>
      </c>
      <c r="B195" t="s">
        <v>1709</v>
      </c>
      <c r="C195">
        <v>194</v>
      </c>
      <c r="D195" t="s">
        <v>10189</v>
      </c>
      <c r="E195" t="s">
        <v>10190</v>
      </c>
      <c r="F195" t="s">
        <v>2153</v>
      </c>
      <c r="G195" t="s">
        <v>471</v>
      </c>
      <c r="H195" t="s">
        <v>100</v>
      </c>
      <c r="I195" t="s">
        <v>10191</v>
      </c>
      <c r="J195" t="s">
        <v>1713</v>
      </c>
      <c r="K195" t="s">
        <v>473</v>
      </c>
      <c r="L195" t="s">
        <v>804</v>
      </c>
      <c r="M195">
        <v>43</v>
      </c>
      <c r="N195" t="s">
        <v>10192</v>
      </c>
      <c r="O195" t="s">
        <v>6557</v>
      </c>
      <c r="P195" t="s">
        <v>38</v>
      </c>
    </row>
    <row r="196" spans="1:16" x14ac:dyDescent="0.55000000000000004">
      <c r="A196">
        <v>492213</v>
      </c>
      <c r="B196" t="s">
        <v>1709</v>
      </c>
      <c r="C196">
        <v>195</v>
      </c>
      <c r="D196" t="s">
        <v>10193</v>
      </c>
      <c r="E196" t="s">
        <v>10194</v>
      </c>
      <c r="F196" t="s">
        <v>4694</v>
      </c>
      <c r="G196" t="s">
        <v>471</v>
      </c>
      <c r="H196" t="s">
        <v>100</v>
      </c>
      <c r="I196" t="s">
        <v>6715</v>
      </c>
      <c r="J196" t="s">
        <v>1713</v>
      </c>
      <c r="K196" t="s">
        <v>473</v>
      </c>
      <c r="L196" t="s">
        <v>100</v>
      </c>
      <c r="M196">
        <v>27</v>
      </c>
      <c r="N196" t="s">
        <v>10016</v>
      </c>
      <c r="O196" t="s">
        <v>10195</v>
      </c>
      <c r="P196" t="s">
        <v>38</v>
      </c>
    </row>
    <row r="197" spans="1:16" x14ac:dyDescent="0.55000000000000004">
      <c r="A197">
        <v>492213</v>
      </c>
      <c r="B197" t="s">
        <v>1709</v>
      </c>
      <c r="C197">
        <v>196</v>
      </c>
      <c r="D197" t="s">
        <v>10196</v>
      </c>
      <c r="E197" t="s">
        <v>10197</v>
      </c>
      <c r="F197" t="s">
        <v>2092</v>
      </c>
      <c r="G197" t="s">
        <v>471</v>
      </c>
      <c r="H197" t="s">
        <v>100</v>
      </c>
      <c r="I197" t="s">
        <v>1249</v>
      </c>
      <c r="J197" t="s">
        <v>1713</v>
      </c>
      <c r="K197" t="s">
        <v>473</v>
      </c>
      <c r="L197" t="s">
        <v>45</v>
      </c>
      <c r="M197">
        <v>25</v>
      </c>
      <c r="N197" t="s">
        <v>10198</v>
      </c>
      <c r="O197" t="s">
        <v>9649</v>
      </c>
      <c r="P197" t="s">
        <v>38</v>
      </c>
    </row>
    <row r="198" spans="1:16" x14ac:dyDescent="0.55000000000000004">
      <c r="A198">
        <v>492213</v>
      </c>
      <c r="B198" t="s">
        <v>1709</v>
      </c>
      <c r="C198">
        <v>197</v>
      </c>
      <c r="D198" t="s">
        <v>10199</v>
      </c>
      <c r="E198" t="s">
        <v>10200</v>
      </c>
      <c r="F198" t="s">
        <v>2814</v>
      </c>
      <c r="G198" t="s">
        <v>471</v>
      </c>
      <c r="H198" t="s">
        <v>100</v>
      </c>
      <c r="I198" t="s">
        <v>1366</v>
      </c>
      <c r="J198" t="s">
        <v>1713</v>
      </c>
      <c r="K198" t="s">
        <v>473</v>
      </c>
      <c r="L198" t="s">
        <v>1229</v>
      </c>
      <c r="M198">
        <v>30</v>
      </c>
      <c r="N198" t="s">
        <v>10201</v>
      </c>
      <c r="O198" t="s">
        <v>9918</v>
      </c>
      <c r="P198" t="s">
        <v>38</v>
      </c>
    </row>
    <row r="199" spans="1:16" x14ac:dyDescent="0.55000000000000004">
      <c r="A199">
        <v>492213</v>
      </c>
      <c r="B199" t="s">
        <v>1709</v>
      </c>
      <c r="C199">
        <v>198</v>
      </c>
      <c r="D199" t="s">
        <v>10202</v>
      </c>
      <c r="E199" t="s">
        <v>10203</v>
      </c>
      <c r="F199" t="s">
        <v>3076</v>
      </c>
      <c r="G199" t="s">
        <v>471</v>
      </c>
      <c r="H199" t="s">
        <v>100</v>
      </c>
      <c r="I199" t="s">
        <v>10204</v>
      </c>
      <c r="J199" t="s">
        <v>1713</v>
      </c>
      <c r="K199" t="s">
        <v>473</v>
      </c>
      <c r="L199" t="s">
        <v>355</v>
      </c>
      <c r="M199">
        <v>40</v>
      </c>
      <c r="N199" t="s">
        <v>10205</v>
      </c>
      <c r="O199" t="s">
        <v>9813</v>
      </c>
      <c r="P199" t="s">
        <v>38</v>
      </c>
    </row>
    <row r="200" spans="1:16" x14ac:dyDescent="0.55000000000000004">
      <c r="A200">
        <v>492213</v>
      </c>
      <c r="B200" t="s">
        <v>1709</v>
      </c>
      <c r="C200">
        <v>199</v>
      </c>
      <c r="D200" t="s">
        <v>10206</v>
      </c>
      <c r="E200" t="s">
        <v>10207</v>
      </c>
      <c r="F200" t="s">
        <v>10208</v>
      </c>
      <c r="G200" t="s">
        <v>216</v>
      </c>
      <c r="H200" t="s">
        <v>100</v>
      </c>
      <c r="I200" t="s">
        <v>2933</v>
      </c>
      <c r="J200" t="s">
        <v>1713</v>
      </c>
      <c r="K200" t="s">
        <v>473</v>
      </c>
      <c r="L200" t="s">
        <v>32</v>
      </c>
      <c r="M200">
        <v>21</v>
      </c>
      <c r="N200" t="s">
        <v>5109</v>
      </c>
      <c r="O200" t="s">
        <v>10209</v>
      </c>
      <c r="P200" t="s">
        <v>38</v>
      </c>
    </row>
    <row r="201" spans="1:16" x14ac:dyDescent="0.55000000000000004">
      <c r="A201">
        <v>492213</v>
      </c>
      <c r="B201" t="s">
        <v>1709</v>
      </c>
      <c r="C201">
        <v>200</v>
      </c>
      <c r="D201" t="s">
        <v>10210</v>
      </c>
      <c r="E201" t="s">
        <v>10211</v>
      </c>
      <c r="F201" t="s">
        <v>3545</v>
      </c>
      <c r="G201" t="s">
        <v>471</v>
      </c>
      <c r="H201" t="s">
        <v>100</v>
      </c>
      <c r="I201" t="s">
        <v>73</v>
      </c>
      <c r="J201" t="s">
        <v>781</v>
      </c>
      <c r="K201" t="s">
        <v>473</v>
      </c>
      <c r="L201" t="s">
        <v>72</v>
      </c>
      <c r="M201">
        <v>37</v>
      </c>
      <c r="N201" t="s">
        <v>238</v>
      </c>
      <c r="O201" t="s">
        <v>9635</v>
      </c>
      <c r="P201" t="s">
        <v>38</v>
      </c>
    </row>
    <row r="202" spans="1:16" x14ac:dyDescent="0.55000000000000004">
      <c r="A202">
        <v>492213</v>
      </c>
      <c r="B202" t="s">
        <v>1709</v>
      </c>
      <c r="C202">
        <v>201</v>
      </c>
      <c r="D202" t="s">
        <v>10212</v>
      </c>
      <c r="E202" t="s">
        <v>10213</v>
      </c>
      <c r="F202" t="s">
        <v>10214</v>
      </c>
      <c r="G202" t="s">
        <v>471</v>
      </c>
      <c r="H202" t="s">
        <v>100</v>
      </c>
      <c r="I202" t="s">
        <v>138</v>
      </c>
      <c r="J202" t="s">
        <v>1713</v>
      </c>
      <c r="K202" t="s">
        <v>473</v>
      </c>
      <c r="L202" t="s">
        <v>100</v>
      </c>
      <c r="M202">
        <v>27</v>
      </c>
      <c r="N202" t="s">
        <v>951</v>
      </c>
      <c r="O202" t="s">
        <v>9963</v>
      </c>
      <c r="P202" t="s">
        <v>38</v>
      </c>
    </row>
    <row r="203" spans="1:16" x14ac:dyDescent="0.55000000000000004">
      <c r="A203">
        <v>492213</v>
      </c>
      <c r="B203" t="s">
        <v>1709</v>
      </c>
      <c r="C203">
        <v>202</v>
      </c>
      <c r="D203" t="s">
        <v>10215</v>
      </c>
      <c r="E203" t="s">
        <v>10216</v>
      </c>
      <c r="F203" t="s">
        <v>546</v>
      </c>
      <c r="G203" t="s">
        <v>471</v>
      </c>
      <c r="H203" t="s">
        <v>100</v>
      </c>
      <c r="I203" t="s">
        <v>1999</v>
      </c>
      <c r="J203" t="s">
        <v>1713</v>
      </c>
      <c r="K203" t="s">
        <v>473</v>
      </c>
      <c r="L203" t="s">
        <v>93</v>
      </c>
      <c r="M203">
        <v>28</v>
      </c>
      <c r="N203" t="s">
        <v>4764</v>
      </c>
      <c r="O203" t="s">
        <v>10217</v>
      </c>
      <c r="P203" t="s">
        <v>38</v>
      </c>
    </row>
    <row r="204" spans="1:16" x14ac:dyDescent="0.55000000000000004">
      <c r="A204">
        <v>492213</v>
      </c>
      <c r="B204" t="s">
        <v>1709</v>
      </c>
      <c r="C204">
        <v>203</v>
      </c>
      <c r="D204" t="s">
        <v>10218</v>
      </c>
      <c r="E204" t="s">
        <v>10219</v>
      </c>
      <c r="F204" t="s">
        <v>565</v>
      </c>
      <c r="G204" t="s">
        <v>471</v>
      </c>
      <c r="H204" t="s">
        <v>100</v>
      </c>
      <c r="I204" t="s">
        <v>10220</v>
      </c>
      <c r="J204" t="s">
        <v>1713</v>
      </c>
      <c r="K204" t="s">
        <v>473</v>
      </c>
      <c r="L204" t="s">
        <v>42</v>
      </c>
      <c r="M204">
        <v>23</v>
      </c>
      <c r="N204" t="s">
        <v>127</v>
      </c>
      <c r="O204" t="s">
        <v>10221</v>
      </c>
      <c r="P204" t="s">
        <v>38</v>
      </c>
    </row>
    <row r="205" spans="1:16" x14ac:dyDescent="0.55000000000000004">
      <c r="A205">
        <v>492213</v>
      </c>
      <c r="B205" t="s">
        <v>1709</v>
      </c>
      <c r="C205">
        <v>204</v>
      </c>
      <c r="D205" t="s">
        <v>10222</v>
      </c>
      <c r="E205" t="s">
        <v>10223</v>
      </c>
      <c r="F205" t="s">
        <v>1539</v>
      </c>
      <c r="G205" t="s">
        <v>471</v>
      </c>
      <c r="H205" t="s">
        <v>100</v>
      </c>
      <c r="I205" t="s">
        <v>4119</v>
      </c>
      <c r="J205" t="s">
        <v>781</v>
      </c>
      <c r="K205" t="s">
        <v>473</v>
      </c>
      <c r="L205" t="s">
        <v>100</v>
      </c>
      <c r="M205">
        <v>27</v>
      </c>
      <c r="N205" t="s">
        <v>6583</v>
      </c>
      <c r="O205" t="s">
        <v>10224</v>
      </c>
      <c r="P205" t="s">
        <v>38</v>
      </c>
    </row>
    <row r="206" spans="1:16" x14ac:dyDescent="0.55000000000000004">
      <c r="A206">
        <v>492246</v>
      </c>
      <c r="B206" t="s">
        <v>10225</v>
      </c>
      <c r="C206">
        <v>205</v>
      </c>
      <c r="D206" t="s">
        <v>10226</v>
      </c>
      <c r="E206" t="s">
        <v>10227</v>
      </c>
      <c r="F206" t="s">
        <v>4481</v>
      </c>
      <c r="G206" t="s">
        <v>116</v>
      </c>
      <c r="H206" t="s">
        <v>93</v>
      </c>
      <c r="I206" t="s">
        <v>780</v>
      </c>
      <c r="J206" t="s">
        <v>10228</v>
      </c>
      <c r="K206" t="s">
        <v>119</v>
      </c>
      <c r="L206" t="s">
        <v>93</v>
      </c>
      <c r="M206">
        <v>28</v>
      </c>
      <c r="N206" t="s">
        <v>1555</v>
      </c>
      <c r="O206" t="s">
        <v>10229</v>
      </c>
      <c r="P206" t="s">
        <v>38</v>
      </c>
    </row>
    <row r="207" spans="1:16" x14ac:dyDescent="0.55000000000000004">
      <c r="A207">
        <v>492246</v>
      </c>
      <c r="B207" t="s">
        <v>10225</v>
      </c>
      <c r="C207">
        <v>206</v>
      </c>
      <c r="D207" t="s">
        <v>10230</v>
      </c>
      <c r="E207" t="s">
        <v>10231</v>
      </c>
      <c r="F207" t="s">
        <v>10232</v>
      </c>
      <c r="G207" t="s">
        <v>116</v>
      </c>
      <c r="H207" t="s">
        <v>72</v>
      </c>
      <c r="I207" t="s">
        <v>8878</v>
      </c>
      <c r="J207" t="s">
        <v>10228</v>
      </c>
      <c r="K207" t="s">
        <v>119</v>
      </c>
      <c r="L207" t="s">
        <v>72</v>
      </c>
      <c r="M207">
        <v>37</v>
      </c>
      <c r="N207" t="s">
        <v>102</v>
      </c>
      <c r="O207" t="s">
        <v>9330</v>
      </c>
      <c r="P207" t="s">
        <v>38</v>
      </c>
    </row>
    <row r="208" spans="1:16" x14ac:dyDescent="0.55000000000000004">
      <c r="A208">
        <v>492246</v>
      </c>
      <c r="B208" t="s">
        <v>10225</v>
      </c>
      <c r="C208">
        <v>207</v>
      </c>
      <c r="D208" t="s">
        <v>10233</v>
      </c>
      <c r="E208" t="s">
        <v>10234</v>
      </c>
      <c r="F208" t="s">
        <v>2474</v>
      </c>
      <c r="G208" t="s">
        <v>31</v>
      </c>
      <c r="H208" t="s">
        <v>855</v>
      </c>
      <c r="I208" t="s">
        <v>2444</v>
      </c>
      <c r="J208" t="s">
        <v>10228</v>
      </c>
      <c r="K208" t="s">
        <v>35</v>
      </c>
      <c r="L208" t="s">
        <v>855</v>
      </c>
      <c r="M208">
        <v>39</v>
      </c>
      <c r="N208" t="s">
        <v>10235</v>
      </c>
      <c r="O208" t="s">
        <v>9948</v>
      </c>
      <c r="P208" t="s">
        <v>38</v>
      </c>
    </row>
    <row r="209" spans="1:16" x14ac:dyDescent="0.55000000000000004">
      <c r="A209">
        <v>492246</v>
      </c>
      <c r="B209" t="s">
        <v>10225</v>
      </c>
      <c r="C209">
        <v>208</v>
      </c>
      <c r="D209" t="s">
        <v>10236</v>
      </c>
      <c r="E209" t="s">
        <v>10237</v>
      </c>
      <c r="F209" t="s">
        <v>6839</v>
      </c>
      <c r="G209" t="s">
        <v>31</v>
      </c>
      <c r="H209" t="s">
        <v>93</v>
      </c>
      <c r="I209" t="s">
        <v>5703</v>
      </c>
      <c r="J209" t="s">
        <v>10228</v>
      </c>
      <c r="K209" t="s">
        <v>35</v>
      </c>
      <c r="L209" t="s">
        <v>93</v>
      </c>
      <c r="M209">
        <v>28</v>
      </c>
      <c r="N209" t="s">
        <v>10238</v>
      </c>
      <c r="O209" t="s">
        <v>9553</v>
      </c>
      <c r="P209" t="s">
        <v>38</v>
      </c>
    </row>
    <row r="210" spans="1:16" x14ac:dyDescent="0.55000000000000004">
      <c r="A210">
        <v>492246</v>
      </c>
      <c r="B210" t="s">
        <v>10225</v>
      </c>
      <c r="C210">
        <v>209</v>
      </c>
      <c r="D210" t="s">
        <v>10239</v>
      </c>
      <c r="E210" t="s">
        <v>10240</v>
      </c>
      <c r="F210" t="s">
        <v>184</v>
      </c>
      <c r="G210" t="s">
        <v>31</v>
      </c>
      <c r="H210" t="s">
        <v>72</v>
      </c>
      <c r="I210" t="s">
        <v>1198</v>
      </c>
      <c r="J210" t="s">
        <v>10228</v>
      </c>
      <c r="K210" t="s">
        <v>35</v>
      </c>
      <c r="L210" t="s">
        <v>72</v>
      </c>
      <c r="M210">
        <v>37</v>
      </c>
      <c r="N210" t="s">
        <v>3044</v>
      </c>
      <c r="O210" t="s">
        <v>1916</v>
      </c>
      <c r="P210" t="s">
        <v>38</v>
      </c>
    </row>
    <row r="211" spans="1:16" x14ac:dyDescent="0.55000000000000004">
      <c r="A211">
        <v>492246</v>
      </c>
      <c r="B211" t="s">
        <v>10225</v>
      </c>
      <c r="C211">
        <v>210</v>
      </c>
      <c r="D211" t="s">
        <v>10241</v>
      </c>
      <c r="E211" t="s">
        <v>10242</v>
      </c>
      <c r="F211" t="s">
        <v>1736</v>
      </c>
      <c r="G211" t="s">
        <v>31</v>
      </c>
      <c r="H211" t="s">
        <v>93</v>
      </c>
      <c r="I211" t="s">
        <v>10243</v>
      </c>
      <c r="J211" t="s">
        <v>10228</v>
      </c>
      <c r="K211" t="s">
        <v>35</v>
      </c>
      <c r="L211" t="s">
        <v>93</v>
      </c>
      <c r="M211">
        <v>28</v>
      </c>
      <c r="N211" t="s">
        <v>901</v>
      </c>
      <c r="O211" t="s">
        <v>10244</v>
      </c>
      <c r="P211" t="s">
        <v>38</v>
      </c>
    </row>
    <row r="212" spans="1:16" x14ac:dyDescent="0.55000000000000004">
      <c r="A212">
        <v>492246</v>
      </c>
      <c r="B212" t="s">
        <v>10225</v>
      </c>
      <c r="C212">
        <v>211</v>
      </c>
      <c r="D212" t="s">
        <v>10245</v>
      </c>
      <c r="E212" t="s">
        <v>10246</v>
      </c>
      <c r="F212" t="s">
        <v>4794</v>
      </c>
      <c r="G212" t="s">
        <v>31</v>
      </c>
      <c r="H212" t="s">
        <v>65</v>
      </c>
      <c r="I212" t="s">
        <v>3480</v>
      </c>
      <c r="J212" t="s">
        <v>10228</v>
      </c>
      <c r="K212" t="s">
        <v>35</v>
      </c>
      <c r="L212" t="s">
        <v>65</v>
      </c>
      <c r="M212">
        <v>26</v>
      </c>
      <c r="N212" t="s">
        <v>10247</v>
      </c>
      <c r="O212" t="s">
        <v>10248</v>
      </c>
      <c r="P212" t="s">
        <v>38</v>
      </c>
    </row>
    <row r="213" spans="1:16" x14ac:dyDescent="0.55000000000000004">
      <c r="A213">
        <v>492246</v>
      </c>
      <c r="B213" t="s">
        <v>10225</v>
      </c>
      <c r="C213">
        <v>212</v>
      </c>
      <c r="D213" t="s">
        <v>10249</v>
      </c>
      <c r="E213" t="s">
        <v>10250</v>
      </c>
      <c r="F213" t="s">
        <v>6971</v>
      </c>
      <c r="G213" t="s">
        <v>31</v>
      </c>
      <c r="H213" t="s">
        <v>100</v>
      </c>
      <c r="I213" t="s">
        <v>4459</v>
      </c>
      <c r="J213" t="s">
        <v>10228</v>
      </c>
      <c r="K213" t="s">
        <v>35</v>
      </c>
      <c r="L213" t="s">
        <v>93</v>
      </c>
      <c r="M213">
        <v>28</v>
      </c>
      <c r="N213" t="s">
        <v>3615</v>
      </c>
      <c r="O213" t="s">
        <v>9330</v>
      </c>
      <c r="P213" t="s">
        <v>38</v>
      </c>
    </row>
    <row r="214" spans="1:16" x14ac:dyDescent="0.55000000000000004">
      <c r="A214">
        <v>492246</v>
      </c>
      <c r="B214" t="s">
        <v>10225</v>
      </c>
      <c r="C214">
        <v>213</v>
      </c>
      <c r="D214" t="s">
        <v>10251</v>
      </c>
      <c r="E214" t="s">
        <v>10252</v>
      </c>
      <c r="F214" t="s">
        <v>1353</v>
      </c>
      <c r="G214" t="s">
        <v>31</v>
      </c>
      <c r="H214" t="s">
        <v>93</v>
      </c>
      <c r="I214" t="s">
        <v>1032</v>
      </c>
      <c r="J214" t="s">
        <v>10228</v>
      </c>
      <c r="K214" t="s">
        <v>35</v>
      </c>
      <c r="L214" t="s">
        <v>93</v>
      </c>
      <c r="M214">
        <v>28</v>
      </c>
      <c r="N214" t="s">
        <v>1915</v>
      </c>
      <c r="O214" t="s">
        <v>9975</v>
      </c>
      <c r="P214" t="s">
        <v>38</v>
      </c>
    </row>
    <row r="215" spans="1:16" x14ac:dyDescent="0.55000000000000004">
      <c r="A215">
        <v>492246</v>
      </c>
      <c r="B215" t="s">
        <v>10225</v>
      </c>
      <c r="C215">
        <v>214</v>
      </c>
      <c r="D215" t="s">
        <v>10253</v>
      </c>
      <c r="E215" t="s">
        <v>10254</v>
      </c>
      <c r="F215" t="s">
        <v>6931</v>
      </c>
      <c r="G215" t="s">
        <v>31</v>
      </c>
      <c r="H215" t="s">
        <v>2563</v>
      </c>
      <c r="I215" t="s">
        <v>7323</v>
      </c>
      <c r="J215" t="s">
        <v>10228</v>
      </c>
      <c r="K215" t="s">
        <v>35</v>
      </c>
      <c r="L215" t="s">
        <v>2563</v>
      </c>
      <c r="M215">
        <v>36</v>
      </c>
      <c r="N215" t="s">
        <v>7205</v>
      </c>
      <c r="O215" t="s">
        <v>10255</v>
      </c>
      <c r="P215" t="s">
        <v>38</v>
      </c>
    </row>
    <row r="216" spans="1:16" x14ac:dyDescent="0.55000000000000004">
      <c r="A216">
        <v>492246</v>
      </c>
      <c r="B216" t="s">
        <v>10225</v>
      </c>
      <c r="C216">
        <v>215</v>
      </c>
      <c r="D216" t="s">
        <v>10256</v>
      </c>
      <c r="E216" t="s">
        <v>10257</v>
      </c>
      <c r="F216" t="s">
        <v>2896</v>
      </c>
      <c r="G216" t="s">
        <v>31</v>
      </c>
      <c r="H216" t="s">
        <v>100</v>
      </c>
      <c r="I216" t="s">
        <v>1117</v>
      </c>
      <c r="J216" t="s">
        <v>10228</v>
      </c>
      <c r="K216" t="s">
        <v>35</v>
      </c>
      <c r="L216" t="s">
        <v>100</v>
      </c>
      <c r="M216">
        <v>27</v>
      </c>
      <c r="N216" t="s">
        <v>10258</v>
      </c>
      <c r="O216" t="s">
        <v>10259</v>
      </c>
      <c r="P216" t="s">
        <v>38</v>
      </c>
    </row>
    <row r="217" spans="1:16" x14ac:dyDescent="0.55000000000000004">
      <c r="A217">
        <v>492246</v>
      </c>
      <c r="B217" t="s">
        <v>10225</v>
      </c>
      <c r="C217">
        <v>216</v>
      </c>
      <c r="D217" t="s">
        <v>10260</v>
      </c>
      <c r="E217" t="s">
        <v>10261</v>
      </c>
      <c r="F217" t="s">
        <v>10262</v>
      </c>
      <c r="G217" t="s">
        <v>31</v>
      </c>
      <c r="H217" t="s">
        <v>100</v>
      </c>
      <c r="I217" t="s">
        <v>1090</v>
      </c>
      <c r="J217" t="s">
        <v>10228</v>
      </c>
      <c r="K217" t="s">
        <v>35</v>
      </c>
      <c r="L217" t="s">
        <v>100</v>
      </c>
      <c r="M217">
        <v>27</v>
      </c>
      <c r="N217" t="s">
        <v>10263</v>
      </c>
      <c r="O217" t="s">
        <v>10264</v>
      </c>
      <c r="P217" t="s">
        <v>38</v>
      </c>
    </row>
    <row r="218" spans="1:16" x14ac:dyDescent="0.55000000000000004">
      <c r="A218">
        <v>492246</v>
      </c>
      <c r="B218" t="s">
        <v>10225</v>
      </c>
      <c r="C218">
        <v>217</v>
      </c>
      <c r="D218" t="s">
        <v>10265</v>
      </c>
      <c r="E218" t="s">
        <v>10266</v>
      </c>
      <c r="F218" t="s">
        <v>10267</v>
      </c>
      <c r="G218" t="s">
        <v>31</v>
      </c>
      <c r="H218" t="s">
        <v>93</v>
      </c>
      <c r="I218" t="s">
        <v>10268</v>
      </c>
      <c r="J218" t="s">
        <v>10228</v>
      </c>
      <c r="K218" t="s">
        <v>35</v>
      </c>
      <c r="L218" t="s">
        <v>93</v>
      </c>
      <c r="M218">
        <v>28</v>
      </c>
      <c r="N218" t="s">
        <v>10269</v>
      </c>
      <c r="O218" t="s">
        <v>9711</v>
      </c>
      <c r="P218" t="s">
        <v>38</v>
      </c>
    </row>
    <row r="219" spans="1:16" x14ac:dyDescent="0.55000000000000004">
      <c r="A219">
        <v>492246</v>
      </c>
      <c r="B219" t="s">
        <v>10225</v>
      </c>
      <c r="C219">
        <v>218</v>
      </c>
      <c r="D219" t="s">
        <v>10270</v>
      </c>
      <c r="E219" t="s">
        <v>10271</v>
      </c>
      <c r="F219" t="s">
        <v>10272</v>
      </c>
      <c r="G219" t="s">
        <v>31</v>
      </c>
      <c r="H219" t="s">
        <v>93</v>
      </c>
      <c r="I219" t="s">
        <v>9874</v>
      </c>
      <c r="J219" t="s">
        <v>10228</v>
      </c>
      <c r="K219" t="s">
        <v>35</v>
      </c>
      <c r="L219" t="s">
        <v>93</v>
      </c>
      <c r="M219">
        <v>28</v>
      </c>
      <c r="N219" t="s">
        <v>4258</v>
      </c>
      <c r="O219" t="s">
        <v>828</v>
      </c>
      <c r="P219" t="s">
        <v>38</v>
      </c>
    </row>
    <row r="220" spans="1:16" x14ac:dyDescent="0.55000000000000004">
      <c r="A220">
        <v>492246</v>
      </c>
      <c r="B220" t="s">
        <v>10225</v>
      </c>
      <c r="C220">
        <v>219</v>
      </c>
      <c r="D220" t="s">
        <v>10273</v>
      </c>
      <c r="E220" t="s">
        <v>10274</v>
      </c>
      <c r="F220" t="s">
        <v>9699</v>
      </c>
      <c r="G220" t="s">
        <v>216</v>
      </c>
      <c r="H220" t="s">
        <v>93</v>
      </c>
      <c r="I220" t="s">
        <v>174</v>
      </c>
      <c r="J220" t="s">
        <v>6251</v>
      </c>
      <c r="K220" t="s">
        <v>218</v>
      </c>
      <c r="L220" t="s">
        <v>93</v>
      </c>
      <c r="M220">
        <v>28</v>
      </c>
      <c r="N220" t="s">
        <v>10275</v>
      </c>
      <c r="O220" t="s">
        <v>10276</v>
      </c>
      <c r="P220" t="s">
        <v>38</v>
      </c>
    </row>
    <row r="221" spans="1:16" x14ac:dyDescent="0.55000000000000004">
      <c r="A221">
        <v>492246</v>
      </c>
      <c r="B221" t="s">
        <v>10225</v>
      </c>
      <c r="C221">
        <v>220</v>
      </c>
      <c r="D221" t="s">
        <v>10277</v>
      </c>
      <c r="E221" t="s">
        <v>10278</v>
      </c>
      <c r="F221" t="s">
        <v>6530</v>
      </c>
      <c r="G221" t="s">
        <v>216</v>
      </c>
      <c r="H221" t="s">
        <v>100</v>
      </c>
      <c r="I221" t="s">
        <v>10279</v>
      </c>
      <c r="J221" t="s">
        <v>6590</v>
      </c>
      <c r="K221" t="s">
        <v>218</v>
      </c>
      <c r="L221" t="s">
        <v>93</v>
      </c>
      <c r="M221">
        <v>28</v>
      </c>
      <c r="N221" t="s">
        <v>10280</v>
      </c>
      <c r="O221" t="s">
        <v>10281</v>
      </c>
      <c r="P221" t="s">
        <v>38</v>
      </c>
    </row>
    <row r="222" spans="1:16" x14ac:dyDescent="0.55000000000000004">
      <c r="A222">
        <v>492246</v>
      </c>
      <c r="B222" t="s">
        <v>10225</v>
      </c>
      <c r="C222">
        <v>221</v>
      </c>
      <c r="D222" t="s">
        <v>10282</v>
      </c>
      <c r="E222" t="s">
        <v>10283</v>
      </c>
      <c r="F222" t="s">
        <v>3926</v>
      </c>
      <c r="G222" t="s">
        <v>216</v>
      </c>
      <c r="H222" t="s">
        <v>93</v>
      </c>
      <c r="I222" t="s">
        <v>10284</v>
      </c>
      <c r="J222" t="s">
        <v>10228</v>
      </c>
      <c r="K222" t="s">
        <v>218</v>
      </c>
      <c r="L222" t="s">
        <v>93</v>
      </c>
      <c r="M222">
        <v>28</v>
      </c>
      <c r="N222" t="s">
        <v>612</v>
      </c>
      <c r="O222" t="s">
        <v>9785</v>
      </c>
      <c r="P222" t="s">
        <v>38</v>
      </c>
    </row>
    <row r="223" spans="1:16" x14ac:dyDescent="0.55000000000000004">
      <c r="A223">
        <v>492246</v>
      </c>
      <c r="B223" t="s">
        <v>10225</v>
      </c>
      <c r="C223">
        <v>222</v>
      </c>
      <c r="D223" t="s">
        <v>10285</v>
      </c>
      <c r="E223" t="s">
        <v>10286</v>
      </c>
      <c r="F223" t="s">
        <v>3810</v>
      </c>
      <c r="G223" t="s">
        <v>216</v>
      </c>
      <c r="H223" t="s">
        <v>100</v>
      </c>
      <c r="I223" t="s">
        <v>1699</v>
      </c>
      <c r="J223" t="s">
        <v>10228</v>
      </c>
      <c r="K223" t="s">
        <v>218</v>
      </c>
      <c r="L223" t="s">
        <v>100</v>
      </c>
      <c r="M223">
        <v>27</v>
      </c>
      <c r="N223" t="s">
        <v>597</v>
      </c>
      <c r="O223" t="s">
        <v>8565</v>
      </c>
      <c r="P223" t="s">
        <v>38</v>
      </c>
    </row>
    <row r="224" spans="1:16" x14ac:dyDescent="0.55000000000000004">
      <c r="A224">
        <v>492246</v>
      </c>
      <c r="B224" t="s">
        <v>10225</v>
      </c>
      <c r="C224">
        <v>223</v>
      </c>
      <c r="D224" t="s">
        <v>10287</v>
      </c>
      <c r="E224" t="s">
        <v>10288</v>
      </c>
      <c r="F224" t="s">
        <v>10289</v>
      </c>
      <c r="G224" t="s">
        <v>216</v>
      </c>
      <c r="H224" t="s">
        <v>108</v>
      </c>
      <c r="I224" t="s">
        <v>10290</v>
      </c>
      <c r="J224" t="s">
        <v>6251</v>
      </c>
      <c r="K224" t="s">
        <v>218</v>
      </c>
      <c r="L224" t="s">
        <v>108</v>
      </c>
      <c r="M224">
        <v>22</v>
      </c>
      <c r="N224" t="s">
        <v>995</v>
      </c>
      <c r="O224" t="s">
        <v>10291</v>
      </c>
      <c r="P224" t="s">
        <v>38</v>
      </c>
    </row>
    <row r="225" spans="1:16" x14ac:dyDescent="0.55000000000000004">
      <c r="A225">
        <v>492246</v>
      </c>
      <c r="B225" t="s">
        <v>10225</v>
      </c>
      <c r="C225">
        <v>224</v>
      </c>
      <c r="D225" t="s">
        <v>10292</v>
      </c>
      <c r="E225" t="s">
        <v>10293</v>
      </c>
      <c r="F225" t="s">
        <v>3942</v>
      </c>
      <c r="G225" t="s">
        <v>216</v>
      </c>
      <c r="H225" t="s">
        <v>65</v>
      </c>
      <c r="I225" t="s">
        <v>66</v>
      </c>
      <c r="J225" t="s">
        <v>10228</v>
      </c>
      <c r="K225" t="s">
        <v>218</v>
      </c>
      <c r="L225" t="s">
        <v>65</v>
      </c>
      <c r="M225">
        <v>26</v>
      </c>
      <c r="N225" t="s">
        <v>10294</v>
      </c>
      <c r="O225" t="s">
        <v>10295</v>
      </c>
      <c r="P225" t="s">
        <v>38</v>
      </c>
    </row>
    <row r="226" spans="1:16" x14ac:dyDescent="0.55000000000000004">
      <c r="A226">
        <v>492246</v>
      </c>
      <c r="B226" t="s">
        <v>10225</v>
      </c>
      <c r="C226">
        <v>225</v>
      </c>
      <c r="D226" t="s">
        <v>10296</v>
      </c>
      <c r="E226" t="s">
        <v>10297</v>
      </c>
      <c r="F226" t="s">
        <v>2987</v>
      </c>
      <c r="G226" t="s">
        <v>216</v>
      </c>
      <c r="H226" t="s">
        <v>93</v>
      </c>
      <c r="I226" t="s">
        <v>10243</v>
      </c>
      <c r="J226" t="s">
        <v>10228</v>
      </c>
      <c r="K226" t="s">
        <v>218</v>
      </c>
      <c r="L226" t="s">
        <v>93</v>
      </c>
      <c r="M226">
        <v>28</v>
      </c>
      <c r="N226" t="s">
        <v>2126</v>
      </c>
      <c r="O226" t="s">
        <v>9785</v>
      </c>
      <c r="P226" t="s">
        <v>38</v>
      </c>
    </row>
    <row r="227" spans="1:16" x14ac:dyDescent="0.55000000000000004">
      <c r="A227">
        <v>492246</v>
      </c>
      <c r="B227" t="s">
        <v>10225</v>
      </c>
      <c r="C227">
        <v>226</v>
      </c>
      <c r="D227" t="s">
        <v>10298</v>
      </c>
      <c r="E227" t="s">
        <v>10299</v>
      </c>
      <c r="F227" t="s">
        <v>9656</v>
      </c>
      <c r="G227" t="s">
        <v>216</v>
      </c>
      <c r="H227" t="s">
        <v>93</v>
      </c>
      <c r="I227" t="s">
        <v>946</v>
      </c>
      <c r="J227" t="s">
        <v>10228</v>
      </c>
      <c r="K227" t="s">
        <v>218</v>
      </c>
      <c r="L227" t="s">
        <v>93</v>
      </c>
      <c r="M227">
        <v>28</v>
      </c>
      <c r="N227" t="s">
        <v>3776</v>
      </c>
      <c r="O227" t="s">
        <v>10300</v>
      </c>
      <c r="P227" t="s">
        <v>38</v>
      </c>
    </row>
    <row r="228" spans="1:16" x14ac:dyDescent="0.55000000000000004">
      <c r="A228">
        <v>492246</v>
      </c>
      <c r="B228" t="s">
        <v>10225</v>
      </c>
      <c r="C228">
        <v>227</v>
      </c>
      <c r="D228" t="s">
        <v>10301</v>
      </c>
      <c r="E228" t="s">
        <v>10302</v>
      </c>
      <c r="F228" t="s">
        <v>10289</v>
      </c>
      <c r="G228" t="s">
        <v>216</v>
      </c>
      <c r="H228" t="s">
        <v>93</v>
      </c>
      <c r="I228" t="s">
        <v>1397</v>
      </c>
      <c r="J228" t="s">
        <v>10228</v>
      </c>
      <c r="K228" t="s">
        <v>218</v>
      </c>
      <c r="L228" t="s">
        <v>93</v>
      </c>
      <c r="M228">
        <v>28</v>
      </c>
      <c r="N228" t="s">
        <v>1837</v>
      </c>
      <c r="O228" t="s">
        <v>10303</v>
      </c>
      <c r="P228" t="s">
        <v>38</v>
      </c>
    </row>
    <row r="229" spans="1:16" x14ac:dyDescent="0.55000000000000004">
      <c r="A229">
        <v>492246</v>
      </c>
      <c r="B229" t="s">
        <v>10225</v>
      </c>
      <c r="C229">
        <v>228</v>
      </c>
      <c r="D229" t="s">
        <v>10304</v>
      </c>
      <c r="E229" t="s">
        <v>10305</v>
      </c>
      <c r="F229" t="s">
        <v>1456</v>
      </c>
      <c r="G229" t="s">
        <v>216</v>
      </c>
      <c r="H229" t="s">
        <v>93</v>
      </c>
      <c r="I229" t="s">
        <v>6104</v>
      </c>
      <c r="J229" t="s">
        <v>10228</v>
      </c>
      <c r="K229" t="s">
        <v>218</v>
      </c>
      <c r="L229" t="s">
        <v>93</v>
      </c>
      <c r="M229">
        <v>28</v>
      </c>
      <c r="N229" t="s">
        <v>10306</v>
      </c>
      <c r="O229" t="s">
        <v>4287</v>
      </c>
      <c r="P229" t="s">
        <v>38</v>
      </c>
    </row>
    <row r="230" spans="1:16" x14ac:dyDescent="0.55000000000000004">
      <c r="A230">
        <v>492246</v>
      </c>
      <c r="B230" t="s">
        <v>10225</v>
      </c>
      <c r="C230">
        <v>229</v>
      </c>
      <c r="D230" t="s">
        <v>10307</v>
      </c>
      <c r="E230" t="s">
        <v>10308</v>
      </c>
      <c r="F230" t="s">
        <v>7888</v>
      </c>
      <c r="G230" t="s">
        <v>216</v>
      </c>
      <c r="H230" t="s">
        <v>93</v>
      </c>
      <c r="I230" t="s">
        <v>6373</v>
      </c>
      <c r="J230" t="s">
        <v>10228</v>
      </c>
      <c r="K230" t="s">
        <v>218</v>
      </c>
      <c r="L230" t="s">
        <v>93</v>
      </c>
      <c r="M230">
        <v>28</v>
      </c>
      <c r="N230" t="s">
        <v>6543</v>
      </c>
      <c r="O230" t="s">
        <v>9569</v>
      </c>
      <c r="P230" t="s">
        <v>38</v>
      </c>
    </row>
    <row r="231" spans="1:16" x14ac:dyDescent="0.55000000000000004">
      <c r="A231">
        <v>492246</v>
      </c>
      <c r="B231" t="s">
        <v>10225</v>
      </c>
      <c r="C231">
        <v>230</v>
      </c>
      <c r="D231" t="s">
        <v>10309</v>
      </c>
      <c r="E231" t="s">
        <v>10310</v>
      </c>
      <c r="F231" t="s">
        <v>5371</v>
      </c>
      <c r="G231" t="s">
        <v>216</v>
      </c>
      <c r="H231" t="s">
        <v>100</v>
      </c>
      <c r="I231" t="s">
        <v>10311</v>
      </c>
      <c r="J231" t="s">
        <v>10228</v>
      </c>
      <c r="K231" t="s">
        <v>218</v>
      </c>
      <c r="L231" t="s">
        <v>51</v>
      </c>
      <c r="M231">
        <v>29</v>
      </c>
      <c r="N231" t="s">
        <v>10312</v>
      </c>
      <c r="O231" t="s">
        <v>9662</v>
      </c>
      <c r="P231" t="s">
        <v>38</v>
      </c>
    </row>
    <row r="232" spans="1:16" x14ac:dyDescent="0.55000000000000004">
      <c r="A232">
        <v>492246</v>
      </c>
      <c r="B232" t="s">
        <v>10225</v>
      </c>
      <c r="C232">
        <v>231</v>
      </c>
      <c r="D232" t="s">
        <v>10313</v>
      </c>
      <c r="E232" t="s">
        <v>10314</v>
      </c>
      <c r="F232" t="s">
        <v>926</v>
      </c>
      <c r="G232" t="s">
        <v>216</v>
      </c>
      <c r="H232" t="s">
        <v>93</v>
      </c>
      <c r="I232" t="s">
        <v>946</v>
      </c>
      <c r="J232" t="s">
        <v>10228</v>
      </c>
      <c r="K232" t="s">
        <v>218</v>
      </c>
      <c r="L232" t="s">
        <v>93</v>
      </c>
      <c r="M232">
        <v>28</v>
      </c>
      <c r="N232" t="s">
        <v>10315</v>
      </c>
      <c r="O232" t="s">
        <v>8808</v>
      </c>
      <c r="P232" t="s">
        <v>38</v>
      </c>
    </row>
    <row r="233" spans="1:16" x14ac:dyDescent="0.55000000000000004">
      <c r="A233">
        <v>492246</v>
      </c>
      <c r="B233" t="s">
        <v>10225</v>
      </c>
      <c r="C233">
        <v>232</v>
      </c>
      <c r="D233" t="s">
        <v>10316</v>
      </c>
      <c r="E233" t="s">
        <v>9787</v>
      </c>
      <c r="F233" t="s">
        <v>5063</v>
      </c>
      <c r="G233" t="s">
        <v>216</v>
      </c>
      <c r="H233" t="s">
        <v>93</v>
      </c>
      <c r="I233" t="s">
        <v>10243</v>
      </c>
      <c r="J233" t="s">
        <v>10228</v>
      </c>
      <c r="K233" t="s">
        <v>218</v>
      </c>
      <c r="L233" t="s">
        <v>93</v>
      </c>
      <c r="M233">
        <v>28</v>
      </c>
      <c r="N233" t="s">
        <v>522</v>
      </c>
      <c r="O233" t="s">
        <v>9330</v>
      </c>
      <c r="P233" t="s">
        <v>38</v>
      </c>
    </row>
    <row r="234" spans="1:16" x14ac:dyDescent="0.55000000000000004">
      <c r="A234">
        <v>492246</v>
      </c>
      <c r="B234" t="s">
        <v>10225</v>
      </c>
      <c r="C234">
        <v>233</v>
      </c>
      <c r="D234" t="s">
        <v>10317</v>
      </c>
      <c r="E234" t="s">
        <v>10318</v>
      </c>
      <c r="F234" t="s">
        <v>10319</v>
      </c>
      <c r="G234" t="s">
        <v>216</v>
      </c>
      <c r="H234" t="s">
        <v>72</v>
      </c>
      <c r="I234" t="s">
        <v>1061</v>
      </c>
      <c r="J234" t="s">
        <v>10228</v>
      </c>
      <c r="K234" t="s">
        <v>218</v>
      </c>
      <c r="L234" t="s">
        <v>72</v>
      </c>
      <c r="M234">
        <v>37</v>
      </c>
      <c r="N234" t="s">
        <v>192</v>
      </c>
      <c r="O234" t="s">
        <v>10320</v>
      </c>
      <c r="P234" t="s">
        <v>38</v>
      </c>
    </row>
    <row r="235" spans="1:16" x14ac:dyDescent="0.55000000000000004">
      <c r="A235">
        <v>492246</v>
      </c>
      <c r="B235" t="s">
        <v>10225</v>
      </c>
      <c r="C235">
        <v>234</v>
      </c>
      <c r="D235" t="s">
        <v>10321</v>
      </c>
      <c r="E235" t="s">
        <v>10322</v>
      </c>
      <c r="F235" t="s">
        <v>7020</v>
      </c>
      <c r="G235" t="s">
        <v>216</v>
      </c>
      <c r="H235" t="s">
        <v>93</v>
      </c>
      <c r="I235" t="s">
        <v>4667</v>
      </c>
      <c r="J235" t="s">
        <v>10228</v>
      </c>
      <c r="K235" t="s">
        <v>218</v>
      </c>
      <c r="L235" t="s">
        <v>93</v>
      </c>
      <c r="M235">
        <v>28</v>
      </c>
      <c r="N235" t="s">
        <v>10323</v>
      </c>
      <c r="O235" t="s">
        <v>10105</v>
      </c>
      <c r="P235" t="s">
        <v>38</v>
      </c>
    </row>
    <row r="236" spans="1:16" x14ac:dyDescent="0.55000000000000004">
      <c r="A236">
        <v>492246</v>
      </c>
      <c r="B236" t="s">
        <v>10225</v>
      </c>
      <c r="C236">
        <v>235</v>
      </c>
      <c r="D236" t="s">
        <v>10324</v>
      </c>
      <c r="E236" t="s">
        <v>10325</v>
      </c>
      <c r="F236" t="s">
        <v>398</v>
      </c>
      <c r="G236" t="s">
        <v>216</v>
      </c>
      <c r="H236" t="s">
        <v>230</v>
      </c>
      <c r="I236" t="s">
        <v>10326</v>
      </c>
      <c r="J236" t="s">
        <v>10228</v>
      </c>
      <c r="K236" t="s">
        <v>218</v>
      </c>
      <c r="L236" t="s">
        <v>230</v>
      </c>
      <c r="M236">
        <v>34</v>
      </c>
      <c r="N236" t="s">
        <v>590</v>
      </c>
      <c r="O236" t="s">
        <v>10327</v>
      </c>
      <c r="P236" t="s">
        <v>38</v>
      </c>
    </row>
    <row r="237" spans="1:16" x14ac:dyDescent="0.55000000000000004">
      <c r="A237">
        <v>492246</v>
      </c>
      <c r="B237" t="s">
        <v>10225</v>
      </c>
      <c r="C237">
        <v>236</v>
      </c>
      <c r="D237" t="s">
        <v>10328</v>
      </c>
      <c r="E237" t="s">
        <v>10329</v>
      </c>
      <c r="F237" t="s">
        <v>4497</v>
      </c>
      <c r="G237" t="s">
        <v>31</v>
      </c>
      <c r="H237" t="s">
        <v>93</v>
      </c>
      <c r="I237" t="s">
        <v>4307</v>
      </c>
      <c r="J237" t="s">
        <v>10330</v>
      </c>
      <c r="K237" t="s">
        <v>35</v>
      </c>
      <c r="L237" t="s">
        <v>93</v>
      </c>
      <c r="M237">
        <v>28</v>
      </c>
      <c r="N237" t="s">
        <v>1458</v>
      </c>
      <c r="O237" t="s">
        <v>9995</v>
      </c>
      <c r="P237" t="s">
        <v>38</v>
      </c>
    </row>
    <row r="238" spans="1:16" x14ac:dyDescent="0.55000000000000004">
      <c r="A238">
        <v>492246</v>
      </c>
      <c r="B238" t="s">
        <v>10225</v>
      </c>
      <c r="C238">
        <v>237</v>
      </c>
      <c r="D238" t="s">
        <v>10331</v>
      </c>
      <c r="E238" t="s">
        <v>10332</v>
      </c>
      <c r="F238" t="s">
        <v>9760</v>
      </c>
      <c r="G238" t="s">
        <v>471</v>
      </c>
      <c r="H238" t="s">
        <v>93</v>
      </c>
      <c r="I238" t="s">
        <v>10243</v>
      </c>
      <c r="J238" t="s">
        <v>10228</v>
      </c>
      <c r="K238" t="s">
        <v>473</v>
      </c>
      <c r="L238" t="s">
        <v>93</v>
      </c>
      <c r="M238">
        <v>28</v>
      </c>
      <c r="N238" t="s">
        <v>10333</v>
      </c>
      <c r="O238" t="s">
        <v>10334</v>
      </c>
      <c r="P238" t="s">
        <v>38</v>
      </c>
    </row>
    <row r="239" spans="1:16" x14ac:dyDescent="0.55000000000000004">
      <c r="A239">
        <v>492246</v>
      </c>
      <c r="B239" t="s">
        <v>10225</v>
      </c>
      <c r="C239">
        <v>238</v>
      </c>
      <c r="D239" t="s">
        <v>10335</v>
      </c>
      <c r="E239" t="s">
        <v>10336</v>
      </c>
      <c r="F239" t="s">
        <v>1122</v>
      </c>
      <c r="G239" t="s">
        <v>471</v>
      </c>
      <c r="H239" t="s">
        <v>1229</v>
      </c>
      <c r="I239" t="s">
        <v>5362</v>
      </c>
      <c r="J239" t="s">
        <v>10228</v>
      </c>
      <c r="K239" t="s">
        <v>473</v>
      </c>
      <c r="L239" t="s">
        <v>1229</v>
      </c>
      <c r="M239">
        <v>30</v>
      </c>
      <c r="N239" t="s">
        <v>10337</v>
      </c>
      <c r="O239" t="s">
        <v>10338</v>
      </c>
      <c r="P239" t="s">
        <v>38</v>
      </c>
    </row>
    <row r="240" spans="1:16" x14ac:dyDescent="0.55000000000000004">
      <c r="A240">
        <v>492246</v>
      </c>
      <c r="B240" t="s">
        <v>10225</v>
      </c>
      <c r="C240">
        <v>239</v>
      </c>
      <c r="D240" t="s">
        <v>10339</v>
      </c>
      <c r="E240" t="s">
        <v>10340</v>
      </c>
      <c r="F240" t="s">
        <v>9990</v>
      </c>
      <c r="G240" t="s">
        <v>471</v>
      </c>
      <c r="H240" t="s">
        <v>93</v>
      </c>
      <c r="I240" t="s">
        <v>10341</v>
      </c>
      <c r="J240" t="s">
        <v>10228</v>
      </c>
      <c r="K240" t="s">
        <v>473</v>
      </c>
      <c r="L240" t="s">
        <v>93</v>
      </c>
      <c r="M240">
        <v>28</v>
      </c>
      <c r="N240" t="s">
        <v>2097</v>
      </c>
      <c r="O240" t="s">
        <v>10281</v>
      </c>
      <c r="P240" t="s">
        <v>38</v>
      </c>
    </row>
    <row r="241" spans="1:16" x14ac:dyDescent="0.55000000000000004">
      <c r="A241">
        <v>492246</v>
      </c>
      <c r="B241" t="s">
        <v>10225</v>
      </c>
      <c r="C241">
        <v>240</v>
      </c>
      <c r="D241" t="s">
        <v>10342</v>
      </c>
      <c r="E241" t="s">
        <v>10343</v>
      </c>
      <c r="F241" t="s">
        <v>3980</v>
      </c>
      <c r="G241" t="s">
        <v>471</v>
      </c>
      <c r="H241" t="s">
        <v>93</v>
      </c>
      <c r="I241" t="s">
        <v>1922</v>
      </c>
      <c r="J241" t="s">
        <v>10228</v>
      </c>
      <c r="K241" t="s">
        <v>473</v>
      </c>
      <c r="L241" t="s">
        <v>93</v>
      </c>
      <c r="M241">
        <v>28</v>
      </c>
      <c r="N241" t="s">
        <v>7025</v>
      </c>
      <c r="O241" t="s">
        <v>9635</v>
      </c>
      <c r="P241" t="s">
        <v>38</v>
      </c>
    </row>
    <row r="242" spans="1:16" x14ac:dyDescent="0.55000000000000004">
      <c r="A242">
        <v>492246</v>
      </c>
      <c r="B242" t="s">
        <v>10225</v>
      </c>
      <c r="C242">
        <v>241</v>
      </c>
      <c r="D242" t="s">
        <v>10344</v>
      </c>
      <c r="E242" t="s">
        <v>10345</v>
      </c>
      <c r="F242" t="s">
        <v>7221</v>
      </c>
      <c r="G242" t="s">
        <v>471</v>
      </c>
      <c r="H242" t="s">
        <v>100</v>
      </c>
      <c r="I242" t="s">
        <v>7089</v>
      </c>
      <c r="J242" t="s">
        <v>10228</v>
      </c>
      <c r="K242" t="s">
        <v>473</v>
      </c>
      <c r="L242" t="s">
        <v>100</v>
      </c>
      <c r="M242">
        <v>27</v>
      </c>
      <c r="N242" t="s">
        <v>10346</v>
      </c>
      <c r="O242" t="s">
        <v>10347</v>
      </c>
      <c r="P242" t="s">
        <v>38</v>
      </c>
    </row>
    <row r="243" spans="1:16" x14ac:dyDescent="0.55000000000000004">
      <c r="A243">
        <v>492246</v>
      </c>
      <c r="B243" t="s">
        <v>10225</v>
      </c>
      <c r="C243">
        <v>242</v>
      </c>
      <c r="D243" t="s">
        <v>10348</v>
      </c>
      <c r="E243" t="s">
        <v>10349</v>
      </c>
      <c r="F243" t="s">
        <v>3660</v>
      </c>
      <c r="G243" t="s">
        <v>471</v>
      </c>
      <c r="H243" t="s">
        <v>93</v>
      </c>
      <c r="I243" t="s">
        <v>174</v>
      </c>
      <c r="J243" t="s">
        <v>6251</v>
      </c>
      <c r="K243" t="s">
        <v>473</v>
      </c>
      <c r="L243" t="s">
        <v>93</v>
      </c>
      <c r="M243">
        <v>28</v>
      </c>
      <c r="N243" t="s">
        <v>10350</v>
      </c>
      <c r="O243" t="s">
        <v>9718</v>
      </c>
      <c r="P243" t="s">
        <v>38</v>
      </c>
    </row>
    <row r="244" spans="1:16" x14ac:dyDescent="0.55000000000000004">
      <c r="A244">
        <v>492246</v>
      </c>
      <c r="B244" t="s">
        <v>10225</v>
      </c>
      <c r="C244">
        <v>243</v>
      </c>
      <c r="D244" t="s">
        <v>10351</v>
      </c>
      <c r="E244" t="s">
        <v>10352</v>
      </c>
      <c r="F244" t="s">
        <v>7703</v>
      </c>
      <c r="G244" t="s">
        <v>582</v>
      </c>
      <c r="H244" t="s">
        <v>100</v>
      </c>
      <c r="I244" t="s">
        <v>1267</v>
      </c>
      <c r="J244" t="s">
        <v>10228</v>
      </c>
      <c r="K244" t="s">
        <v>584</v>
      </c>
      <c r="L244" t="s">
        <v>100</v>
      </c>
      <c r="M244">
        <v>27</v>
      </c>
      <c r="N244" t="s">
        <v>1383</v>
      </c>
      <c r="O244" t="s">
        <v>9678</v>
      </c>
      <c r="P244" t="s">
        <v>38</v>
      </c>
    </row>
    <row r="245" spans="1:16" x14ac:dyDescent="0.55000000000000004">
      <c r="A245">
        <v>492246</v>
      </c>
      <c r="B245" t="s">
        <v>10225</v>
      </c>
      <c r="C245">
        <v>244</v>
      </c>
      <c r="D245" t="s">
        <v>10353</v>
      </c>
      <c r="E245" t="s">
        <v>10354</v>
      </c>
      <c r="F245" t="s">
        <v>10355</v>
      </c>
      <c r="G245" t="s">
        <v>582</v>
      </c>
      <c r="H245" t="s">
        <v>983</v>
      </c>
      <c r="I245" t="s">
        <v>2527</v>
      </c>
      <c r="J245" t="s">
        <v>10228</v>
      </c>
      <c r="K245" t="s">
        <v>584</v>
      </c>
      <c r="L245" t="s">
        <v>983</v>
      </c>
      <c r="M245">
        <v>38</v>
      </c>
      <c r="N245" t="s">
        <v>744</v>
      </c>
      <c r="O245" t="s">
        <v>10356</v>
      </c>
      <c r="P245" t="s">
        <v>38</v>
      </c>
    </row>
    <row r="246" spans="1:16" x14ac:dyDescent="0.55000000000000004">
      <c r="A246">
        <v>492246</v>
      </c>
      <c r="B246" t="s">
        <v>10225</v>
      </c>
      <c r="C246">
        <v>245</v>
      </c>
      <c r="D246" t="s">
        <v>10357</v>
      </c>
      <c r="E246" t="s">
        <v>10358</v>
      </c>
      <c r="F246" t="s">
        <v>7487</v>
      </c>
      <c r="G246" t="s">
        <v>582</v>
      </c>
      <c r="H246" t="s">
        <v>100</v>
      </c>
      <c r="I246" t="s">
        <v>2568</v>
      </c>
      <c r="J246" t="s">
        <v>10228</v>
      </c>
      <c r="K246" t="s">
        <v>584</v>
      </c>
      <c r="L246" t="s">
        <v>100</v>
      </c>
      <c r="M246">
        <v>27</v>
      </c>
      <c r="N246" t="s">
        <v>10359</v>
      </c>
      <c r="O246" t="s">
        <v>10360</v>
      </c>
      <c r="P246" t="s">
        <v>38</v>
      </c>
    </row>
    <row r="247" spans="1:16" x14ac:dyDescent="0.55000000000000004">
      <c r="A247">
        <v>492246</v>
      </c>
      <c r="B247" t="s">
        <v>10225</v>
      </c>
      <c r="C247">
        <v>246</v>
      </c>
      <c r="D247" t="s">
        <v>10361</v>
      </c>
      <c r="E247" t="s">
        <v>10362</v>
      </c>
      <c r="F247" t="s">
        <v>7642</v>
      </c>
      <c r="G247" t="s">
        <v>582</v>
      </c>
      <c r="H247" t="s">
        <v>93</v>
      </c>
      <c r="I247" t="s">
        <v>288</v>
      </c>
      <c r="J247" t="s">
        <v>10228</v>
      </c>
      <c r="K247" t="s">
        <v>584</v>
      </c>
      <c r="L247" t="s">
        <v>93</v>
      </c>
      <c r="M247">
        <v>28</v>
      </c>
      <c r="N247" t="s">
        <v>4049</v>
      </c>
      <c r="O247" t="s">
        <v>10363</v>
      </c>
      <c r="P247" t="s">
        <v>38</v>
      </c>
    </row>
    <row r="248" spans="1:16" x14ac:dyDescent="0.55000000000000004">
      <c r="A248">
        <v>492246</v>
      </c>
      <c r="B248" t="s">
        <v>10225</v>
      </c>
      <c r="C248">
        <v>247</v>
      </c>
      <c r="D248" t="s">
        <v>10364</v>
      </c>
      <c r="E248" t="s">
        <v>10365</v>
      </c>
      <c r="F248" t="s">
        <v>8807</v>
      </c>
      <c r="G248" t="s">
        <v>582</v>
      </c>
      <c r="H248" t="s">
        <v>51</v>
      </c>
      <c r="I248" t="s">
        <v>2169</v>
      </c>
      <c r="J248" t="s">
        <v>10228</v>
      </c>
      <c r="K248" t="s">
        <v>584</v>
      </c>
      <c r="L248" t="s">
        <v>51</v>
      </c>
      <c r="M248">
        <v>29</v>
      </c>
      <c r="N248" t="s">
        <v>3300</v>
      </c>
      <c r="O248" t="s">
        <v>1034</v>
      </c>
      <c r="P248" t="s">
        <v>38</v>
      </c>
    </row>
    <row r="249" spans="1:16" x14ac:dyDescent="0.55000000000000004">
      <c r="A249">
        <v>492246</v>
      </c>
      <c r="B249" t="s">
        <v>10225</v>
      </c>
      <c r="C249">
        <v>248</v>
      </c>
      <c r="D249" t="s">
        <v>10366</v>
      </c>
      <c r="E249" t="s">
        <v>10367</v>
      </c>
      <c r="F249" t="s">
        <v>6609</v>
      </c>
      <c r="G249" t="s">
        <v>582</v>
      </c>
      <c r="H249" t="s">
        <v>2563</v>
      </c>
      <c r="I249" t="s">
        <v>4381</v>
      </c>
      <c r="J249" t="s">
        <v>10228</v>
      </c>
      <c r="K249" t="s">
        <v>584</v>
      </c>
      <c r="L249" t="s">
        <v>2563</v>
      </c>
      <c r="M249">
        <v>36</v>
      </c>
      <c r="N249" t="s">
        <v>6579</v>
      </c>
      <c r="O249" t="s">
        <v>3029</v>
      </c>
      <c r="P249" t="s">
        <v>38</v>
      </c>
    </row>
    <row r="250" spans="1:16" x14ac:dyDescent="0.55000000000000004">
      <c r="A250">
        <v>492246</v>
      </c>
      <c r="B250" t="s">
        <v>10225</v>
      </c>
      <c r="C250">
        <v>249</v>
      </c>
      <c r="D250" t="s">
        <v>10368</v>
      </c>
      <c r="E250" t="s">
        <v>10369</v>
      </c>
      <c r="F250" t="s">
        <v>1690</v>
      </c>
      <c r="G250" t="s">
        <v>582</v>
      </c>
      <c r="H250" t="s">
        <v>100</v>
      </c>
      <c r="I250" t="s">
        <v>1762</v>
      </c>
      <c r="J250" t="s">
        <v>10228</v>
      </c>
      <c r="K250" t="s">
        <v>584</v>
      </c>
      <c r="L250" t="s">
        <v>100</v>
      </c>
      <c r="M250">
        <v>27</v>
      </c>
      <c r="N250" t="s">
        <v>10370</v>
      </c>
      <c r="O250" t="s">
        <v>10371</v>
      </c>
      <c r="P250" t="s">
        <v>38</v>
      </c>
    </row>
    <row r="251" spans="1:16" x14ac:dyDescent="0.55000000000000004">
      <c r="A251">
        <v>492246</v>
      </c>
      <c r="B251" t="s">
        <v>10225</v>
      </c>
      <c r="C251">
        <v>250</v>
      </c>
      <c r="D251" t="s">
        <v>10372</v>
      </c>
      <c r="E251" t="s">
        <v>10373</v>
      </c>
      <c r="F251" t="s">
        <v>10374</v>
      </c>
      <c r="G251" t="s">
        <v>582</v>
      </c>
      <c r="H251" t="s">
        <v>93</v>
      </c>
      <c r="I251" t="s">
        <v>9874</v>
      </c>
      <c r="J251" t="s">
        <v>10228</v>
      </c>
      <c r="K251" t="s">
        <v>584</v>
      </c>
      <c r="L251" t="s">
        <v>93</v>
      </c>
      <c r="M251">
        <v>28</v>
      </c>
      <c r="N251" t="s">
        <v>692</v>
      </c>
      <c r="O251" t="s">
        <v>9803</v>
      </c>
      <c r="P251" t="s">
        <v>38</v>
      </c>
    </row>
    <row r="252" spans="1:16" x14ac:dyDescent="0.55000000000000004">
      <c r="A252">
        <v>492246</v>
      </c>
      <c r="B252" t="s">
        <v>10225</v>
      </c>
      <c r="C252">
        <v>251</v>
      </c>
      <c r="D252" t="s">
        <v>10375</v>
      </c>
      <c r="E252" t="s">
        <v>10376</v>
      </c>
      <c r="F252" t="s">
        <v>7118</v>
      </c>
      <c r="G252" t="s">
        <v>582</v>
      </c>
      <c r="H252" t="s">
        <v>93</v>
      </c>
      <c r="I252" t="s">
        <v>9585</v>
      </c>
      <c r="J252" t="s">
        <v>10228</v>
      </c>
      <c r="K252" t="s">
        <v>584</v>
      </c>
      <c r="L252" t="s">
        <v>93</v>
      </c>
      <c r="M252">
        <v>28</v>
      </c>
      <c r="N252" t="s">
        <v>590</v>
      </c>
      <c r="O252" t="s">
        <v>10377</v>
      </c>
      <c r="P252" t="s">
        <v>38</v>
      </c>
    </row>
    <row r="253" spans="1:16" x14ac:dyDescent="0.55000000000000004">
      <c r="A253">
        <v>492526</v>
      </c>
      <c r="B253" t="s">
        <v>5294</v>
      </c>
      <c r="C253">
        <v>252</v>
      </c>
      <c r="D253" t="s">
        <v>10378</v>
      </c>
      <c r="E253" t="s">
        <v>10379</v>
      </c>
      <c r="F253" t="s">
        <v>9924</v>
      </c>
      <c r="G253" t="s">
        <v>31</v>
      </c>
      <c r="H253" t="s">
        <v>100</v>
      </c>
      <c r="I253" t="s">
        <v>9910</v>
      </c>
      <c r="J253" t="s">
        <v>5299</v>
      </c>
      <c r="K253" t="s">
        <v>35</v>
      </c>
      <c r="L253" t="s">
        <v>100</v>
      </c>
      <c r="M253">
        <v>27</v>
      </c>
      <c r="N253" t="s">
        <v>1985</v>
      </c>
      <c r="O253" t="s">
        <v>10380</v>
      </c>
      <c r="P253" t="s">
        <v>38</v>
      </c>
    </row>
    <row r="254" spans="1:16" x14ac:dyDescent="0.55000000000000004">
      <c r="A254">
        <v>492526</v>
      </c>
      <c r="B254" t="s">
        <v>5294</v>
      </c>
      <c r="C254">
        <v>253</v>
      </c>
      <c r="D254" t="s">
        <v>10381</v>
      </c>
      <c r="E254" t="s">
        <v>10382</v>
      </c>
      <c r="F254" t="s">
        <v>1376</v>
      </c>
      <c r="G254" t="s">
        <v>31</v>
      </c>
      <c r="H254" t="s">
        <v>100</v>
      </c>
      <c r="I254" t="s">
        <v>9910</v>
      </c>
      <c r="J254" t="s">
        <v>5299</v>
      </c>
      <c r="K254" t="s">
        <v>35</v>
      </c>
      <c r="L254" t="s">
        <v>100</v>
      </c>
      <c r="M254">
        <v>27</v>
      </c>
      <c r="N254" t="s">
        <v>10383</v>
      </c>
      <c r="O254" t="s">
        <v>10384</v>
      </c>
      <c r="P254" t="s">
        <v>38</v>
      </c>
    </row>
    <row r="255" spans="1:16" x14ac:dyDescent="0.55000000000000004">
      <c r="A255">
        <v>492526</v>
      </c>
      <c r="B255" t="s">
        <v>5294</v>
      </c>
      <c r="C255">
        <v>254</v>
      </c>
      <c r="D255" t="s">
        <v>10385</v>
      </c>
      <c r="E255" t="s">
        <v>10386</v>
      </c>
      <c r="F255" t="s">
        <v>10387</v>
      </c>
      <c r="G255" t="s">
        <v>31</v>
      </c>
      <c r="H255" t="s">
        <v>100</v>
      </c>
      <c r="I255" t="s">
        <v>9910</v>
      </c>
      <c r="J255" t="s">
        <v>5299</v>
      </c>
      <c r="K255" t="s">
        <v>35</v>
      </c>
      <c r="L255" t="s">
        <v>51</v>
      </c>
      <c r="M255">
        <v>29</v>
      </c>
      <c r="N255" t="s">
        <v>10388</v>
      </c>
      <c r="O255" t="s">
        <v>9963</v>
      </c>
      <c r="P255" t="s">
        <v>38</v>
      </c>
    </row>
    <row r="256" spans="1:16" x14ac:dyDescent="0.55000000000000004">
      <c r="A256">
        <v>492526</v>
      </c>
      <c r="B256" t="s">
        <v>5294</v>
      </c>
      <c r="C256">
        <v>255</v>
      </c>
      <c r="D256" t="s">
        <v>10389</v>
      </c>
      <c r="E256" t="s">
        <v>10390</v>
      </c>
      <c r="F256" t="s">
        <v>3412</v>
      </c>
      <c r="G256" t="s">
        <v>216</v>
      </c>
      <c r="H256" t="s">
        <v>100</v>
      </c>
      <c r="I256" t="s">
        <v>9910</v>
      </c>
      <c r="J256" t="s">
        <v>5299</v>
      </c>
      <c r="K256" t="s">
        <v>218</v>
      </c>
      <c r="L256" t="s">
        <v>100</v>
      </c>
      <c r="M256">
        <v>27</v>
      </c>
      <c r="N256" t="s">
        <v>10391</v>
      </c>
      <c r="O256" t="s">
        <v>9852</v>
      </c>
      <c r="P256" t="s">
        <v>38</v>
      </c>
    </row>
    <row r="257" spans="1:16" x14ac:dyDescent="0.55000000000000004">
      <c r="A257">
        <v>492526</v>
      </c>
      <c r="B257" t="s">
        <v>5294</v>
      </c>
      <c r="C257">
        <v>256</v>
      </c>
      <c r="D257" t="s">
        <v>10392</v>
      </c>
      <c r="E257" t="s">
        <v>10393</v>
      </c>
      <c r="F257" t="s">
        <v>10394</v>
      </c>
      <c r="G257" t="s">
        <v>216</v>
      </c>
      <c r="H257" t="s">
        <v>100</v>
      </c>
      <c r="I257" t="s">
        <v>9910</v>
      </c>
      <c r="J257" t="s">
        <v>5299</v>
      </c>
      <c r="K257" t="s">
        <v>218</v>
      </c>
      <c r="L257" t="s">
        <v>100</v>
      </c>
      <c r="M257">
        <v>27</v>
      </c>
      <c r="N257" t="s">
        <v>2427</v>
      </c>
      <c r="O257" t="s">
        <v>1916</v>
      </c>
      <c r="P257" t="s">
        <v>38</v>
      </c>
    </row>
    <row r="258" spans="1:16" x14ac:dyDescent="0.55000000000000004">
      <c r="A258">
        <v>492526</v>
      </c>
      <c r="B258" t="s">
        <v>5294</v>
      </c>
      <c r="C258">
        <v>257</v>
      </c>
      <c r="D258" t="s">
        <v>10395</v>
      </c>
      <c r="E258" t="s">
        <v>10396</v>
      </c>
      <c r="F258" t="s">
        <v>7888</v>
      </c>
      <c r="G258" t="s">
        <v>216</v>
      </c>
      <c r="H258" t="s">
        <v>1229</v>
      </c>
      <c r="I258" t="s">
        <v>1366</v>
      </c>
      <c r="J258" t="s">
        <v>5299</v>
      </c>
      <c r="K258" t="s">
        <v>218</v>
      </c>
      <c r="L258" t="s">
        <v>100</v>
      </c>
      <c r="M258">
        <v>27</v>
      </c>
      <c r="N258" t="s">
        <v>10397</v>
      </c>
      <c r="O258" t="s">
        <v>10398</v>
      </c>
      <c r="P258" t="s">
        <v>38</v>
      </c>
    </row>
    <row r="259" spans="1:16" x14ac:dyDescent="0.55000000000000004">
      <c r="A259">
        <v>492526</v>
      </c>
      <c r="B259" t="s">
        <v>5294</v>
      </c>
      <c r="C259">
        <v>258</v>
      </c>
      <c r="D259" t="s">
        <v>10399</v>
      </c>
      <c r="E259" t="s">
        <v>10400</v>
      </c>
      <c r="F259" t="s">
        <v>10394</v>
      </c>
      <c r="G259" t="s">
        <v>216</v>
      </c>
      <c r="H259" t="s">
        <v>100</v>
      </c>
      <c r="I259" t="s">
        <v>1090</v>
      </c>
      <c r="J259" t="s">
        <v>5299</v>
      </c>
      <c r="K259" t="s">
        <v>218</v>
      </c>
      <c r="L259" t="s">
        <v>100</v>
      </c>
      <c r="M259">
        <v>27</v>
      </c>
      <c r="N259" t="s">
        <v>10401</v>
      </c>
      <c r="O259" t="s">
        <v>10402</v>
      </c>
      <c r="P259" t="s">
        <v>38</v>
      </c>
    </row>
    <row r="260" spans="1:16" x14ac:dyDescent="0.55000000000000004">
      <c r="A260">
        <v>492526</v>
      </c>
      <c r="B260" t="s">
        <v>5294</v>
      </c>
      <c r="C260">
        <v>259</v>
      </c>
      <c r="D260" t="s">
        <v>10403</v>
      </c>
      <c r="E260" t="s">
        <v>10404</v>
      </c>
      <c r="F260" t="s">
        <v>6669</v>
      </c>
      <c r="G260" t="s">
        <v>216</v>
      </c>
      <c r="H260" t="s">
        <v>158</v>
      </c>
      <c r="I260" t="s">
        <v>2234</v>
      </c>
      <c r="J260" t="s">
        <v>10405</v>
      </c>
      <c r="K260" t="s">
        <v>584</v>
      </c>
      <c r="L260" t="s">
        <v>100</v>
      </c>
      <c r="M260">
        <v>27</v>
      </c>
      <c r="N260" t="s">
        <v>3993</v>
      </c>
      <c r="O260" t="s">
        <v>10406</v>
      </c>
      <c r="P260" t="s">
        <v>38</v>
      </c>
    </row>
    <row r="261" spans="1:16" x14ac:dyDescent="0.55000000000000004">
      <c r="A261">
        <v>492526</v>
      </c>
      <c r="B261" t="s">
        <v>5294</v>
      </c>
      <c r="C261">
        <v>260</v>
      </c>
      <c r="D261" t="s">
        <v>10407</v>
      </c>
      <c r="E261" t="s">
        <v>10408</v>
      </c>
      <c r="F261" t="s">
        <v>10409</v>
      </c>
      <c r="G261" t="s">
        <v>116</v>
      </c>
      <c r="H261" t="s">
        <v>158</v>
      </c>
      <c r="I261" t="s">
        <v>2234</v>
      </c>
      <c r="J261" t="s">
        <v>10410</v>
      </c>
      <c r="K261" t="s">
        <v>473</v>
      </c>
      <c r="L261" t="s">
        <v>158</v>
      </c>
      <c r="M261">
        <v>24</v>
      </c>
      <c r="N261" t="s">
        <v>3993</v>
      </c>
      <c r="O261" t="s">
        <v>9718</v>
      </c>
      <c r="P261" t="s">
        <v>38</v>
      </c>
    </row>
    <row r="262" spans="1:16" x14ac:dyDescent="0.55000000000000004">
      <c r="A262">
        <v>492526</v>
      </c>
      <c r="B262" t="s">
        <v>5294</v>
      </c>
      <c r="C262">
        <v>261</v>
      </c>
      <c r="D262" t="s">
        <v>10411</v>
      </c>
      <c r="E262" t="s">
        <v>10412</v>
      </c>
      <c r="F262" t="s">
        <v>10413</v>
      </c>
      <c r="G262" t="s">
        <v>471</v>
      </c>
      <c r="H262" t="s">
        <v>2158</v>
      </c>
      <c r="I262" t="s">
        <v>10414</v>
      </c>
      <c r="J262" t="s">
        <v>10410</v>
      </c>
      <c r="K262" t="s">
        <v>473</v>
      </c>
      <c r="L262" t="s">
        <v>100</v>
      </c>
      <c r="M262">
        <v>27</v>
      </c>
      <c r="N262" t="s">
        <v>10415</v>
      </c>
      <c r="O262" t="s">
        <v>9897</v>
      </c>
      <c r="P262" t="s">
        <v>38</v>
      </c>
    </row>
    <row r="263" spans="1:16" x14ac:dyDescent="0.55000000000000004">
      <c r="A263">
        <v>492526</v>
      </c>
      <c r="B263" t="s">
        <v>5294</v>
      </c>
      <c r="C263">
        <v>262</v>
      </c>
      <c r="D263" t="s">
        <v>10416</v>
      </c>
      <c r="E263" t="s">
        <v>10417</v>
      </c>
      <c r="F263" t="s">
        <v>7327</v>
      </c>
      <c r="G263" t="s">
        <v>471</v>
      </c>
      <c r="H263" t="s">
        <v>100</v>
      </c>
      <c r="I263" t="s">
        <v>5362</v>
      </c>
      <c r="J263" t="s">
        <v>5299</v>
      </c>
      <c r="K263" t="s">
        <v>473</v>
      </c>
      <c r="L263" t="s">
        <v>100</v>
      </c>
      <c r="M263">
        <v>27</v>
      </c>
      <c r="N263" t="s">
        <v>3913</v>
      </c>
      <c r="O263" t="s">
        <v>10418</v>
      </c>
      <c r="P263" t="s">
        <v>38</v>
      </c>
    </row>
    <row r="264" spans="1:16" x14ac:dyDescent="0.55000000000000004">
      <c r="A264">
        <v>492526</v>
      </c>
      <c r="B264" t="s">
        <v>5294</v>
      </c>
      <c r="C264">
        <v>263</v>
      </c>
      <c r="D264" t="s">
        <v>10419</v>
      </c>
      <c r="E264" t="s">
        <v>10420</v>
      </c>
      <c r="F264" t="s">
        <v>6425</v>
      </c>
      <c r="G264" t="s">
        <v>471</v>
      </c>
      <c r="H264" t="s">
        <v>100</v>
      </c>
      <c r="I264" t="s">
        <v>9910</v>
      </c>
      <c r="J264" t="s">
        <v>5299</v>
      </c>
      <c r="K264" t="s">
        <v>473</v>
      </c>
      <c r="L264" t="s">
        <v>51</v>
      </c>
      <c r="M264">
        <v>29</v>
      </c>
      <c r="N264" t="s">
        <v>6579</v>
      </c>
      <c r="O264" t="s">
        <v>10421</v>
      </c>
      <c r="P264" t="s">
        <v>38</v>
      </c>
    </row>
    <row r="265" spans="1:16" x14ac:dyDescent="0.55000000000000004">
      <c r="A265">
        <v>492526</v>
      </c>
      <c r="B265" t="s">
        <v>5294</v>
      </c>
      <c r="C265">
        <v>264</v>
      </c>
      <c r="D265" t="s">
        <v>10422</v>
      </c>
      <c r="E265" t="s">
        <v>10423</v>
      </c>
      <c r="F265" t="s">
        <v>7053</v>
      </c>
      <c r="G265" t="s">
        <v>471</v>
      </c>
      <c r="H265" t="s">
        <v>100</v>
      </c>
      <c r="I265" t="s">
        <v>9910</v>
      </c>
      <c r="J265" t="s">
        <v>10424</v>
      </c>
      <c r="K265" t="s">
        <v>473</v>
      </c>
      <c r="L265" t="s">
        <v>100</v>
      </c>
      <c r="M265">
        <v>27</v>
      </c>
      <c r="N265" t="s">
        <v>4314</v>
      </c>
      <c r="O265" t="s">
        <v>9918</v>
      </c>
      <c r="P265" t="s">
        <v>38</v>
      </c>
    </row>
    <row r="266" spans="1:16" x14ac:dyDescent="0.55000000000000004">
      <c r="A266">
        <v>492526</v>
      </c>
      <c r="B266" t="s">
        <v>5294</v>
      </c>
      <c r="C266">
        <v>265</v>
      </c>
      <c r="D266" t="s">
        <v>10425</v>
      </c>
      <c r="E266" t="s">
        <v>10426</v>
      </c>
      <c r="F266" t="s">
        <v>550</v>
      </c>
      <c r="G266" t="s">
        <v>471</v>
      </c>
      <c r="H266" t="s">
        <v>100</v>
      </c>
      <c r="I266" t="s">
        <v>9910</v>
      </c>
      <c r="J266" t="s">
        <v>5299</v>
      </c>
      <c r="K266" t="s">
        <v>473</v>
      </c>
      <c r="L266" t="s">
        <v>100</v>
      </c>
      <c r="M266">
        <v>27</v>
      </c>
      <c r="N266" t="s">
        <v>9363</v>
      </c>
      <c r="O266" t="s">
        <v>9670</v>
      </c>
      <c r="P266" t="s">
        <v>38</v>
      </c>
    </row>
    <row r="267" spans="1:16" x14ac:dyDescent="0.55000000000000004">
      <c r="A267">
        <v>492526</v>
      </c>
      <c r="B267" t="s">
        <v>5294</v>
      </c>
      <c r="C267">
        <v>266</v>
      </c>
      <c r="D267" t="s">
        <v>10427</v>
      </c>
      <c r="E267" t="s">
        <v>10428</v>
      </c>
      <c r="F267" t="s">
        <v>9706</v>
      </c>
      <c r="G267" t="s">
        <v>471</v>
      </c>
      <c r="H267" t="s">
        <v>100</v>
      </c>
      <c r="I267" t="s">
        <v>9910</v>
      </c>
      <c r="J267" t="s">
        <v>10424</v>
      </c>
      <c r="K267" t="s">
        <v>473</v>
      </c>
      <c r="L267" t="s">
        <v>100</v>
      </c>
      <c r="M267">
        <v>27</v>
      </c>
      <c r="N267" t="s">
        <v>270</v>
      </c>
      <c r="O267" t="s">
        <v>276</v>
      </c>
      <c r="P267" t="s">
        <v>38</v>
      </c>
    </row>
    <row r="268" spans="1:16" x14ac:dyDescent="0.55000000000000004">
      <c r="A268">
        <v>492526</v>
      </c>
      <c r="B268" t="s">
        <v>5294</v>
      </c>
      <c r="C268">
        <v>267</v>
      </c>
      <c r="D268" t="s">
        <v>10429</v>
      </c>
      <c r="E268" t="s">
        <v>10430</v>
      </c>
      <c r="F268" t="s">
        <v>6031</v>
      </c>
      <c r="G268" t="s">
        <v>471</v>
      </c>
      <c r="H268" t="s">
        <v>1098</v>
      </c>
      <c r="I268" t="s">
        <v>10431</v>
      </c>
      <c r="J268" t="s">
        <v>10410</v>
      </c>
      <c r="K268" t="s">
        <v>473</v>
      </c>
      <c r="L268" t="s">
        <v>100</v>
      </c>
      <c r="M268">
        <v>27</v>
      </c>
      <c r="N268" t="s">
        <v>857</v>
      </c>
      <c r="O268" t="s">
        <v>10259</v>
      </c>
      <c r="P268" t="s">
        <v>38</v>
      </c>
    </row>
    <row r="269" spans="1:16" x14ac:dyDescent="0.55000000000000004">
      <c r="A269">
        <v>492526</v>
      </c>
      <c r="B269" t="s">
        <v>5294</v>
      </c>
      <c r="C269">
        <v>268</v>
      </c>
      <c r="D269" t="s">
        <v>10432</v>
      </c>
      <c r="E269" t="s">
        <v>10433</v>
      </c>
      <c r="F269" t="s">
        <v>7931</v>
      </c>
      <c r="G269" t="s">
        <v>582</v>
      </c>
      <c r="H269" t="s">
        <v>100</v>
      </c>
      <c r="I269" t="s">
        <v>9910</v>
      </c>
      <c r="J269" t="s">
        <v>5299</v>
      </c>
      <c r="K269" t="s">
        <v>584</v>
      </c>
      <c r="L269" t="s">
        <v>100</v>
      </c>
      <c r="M269">
        <v>27</v>
      </c>
      <c r="N269" t="s">
        <v>2773</v>
      </c>
      <c r="O269" t="s">
        <v>1916</v>
      </c>
      <c r="P269" t="s">
        <v>38</v>
      </c>
    </row>
    <row r="270" spans="1:16" x14ac:dyDescent="0.55000000000000004">
      <c r="A270">
        <v>492526</v>
      </c>
      <c r="B270" t="s">
        <v>5294</v>
      </c>
      <c r="C270">
        <v>269</v>
      </c>
      <c r="D270" t="s">
        <v>10434</v>
      </c>
      <c r="E270" t="s">
        <v>10435</v>
      </c>
      <c r="F270" t="s">
        <v>7805</v>
      </c>
      <c r="G270" t="s">
        <v>582</v>
      </c>
      <c r="H270" t="s">
        <v>100</v>
      </c>
      <c r="I270" t="s">
        <v>10436</v>
      </c>
      <c r="J270" t="s">
        <v>5299</v>
      </c>
      <c r="K270" t="s">
        <v>584</v>
      </c>
      <c r="L270" t="s">
        <v>100</v>
      </c>
      <c r="M270">
        <v>27</v>
      </c>
      <c r="N270" t="s">
        <v>1214</v>
      </c>
      <c r="O270" t="s">
        <v>10186</v>
      </c>
      <c r="P270" t="s">
        <v>38</v>
      </c>
    </row>
    <row r="271" spans="1:16" x14ac:dyDescent="0.55000000000000004">
      <c r="A271">
        <v>492526</v>
      </c>
      <c r="B271" t="s">
        <v>5294</v>
      </c>
      <c r="C271">
        <v>270</v>
      </c>
      <c r="D271" t="s">
        <v>10437</v>
      </c>
      <c r="E271" t="s">
        <v>10438</v>
      </c>
      <c r="F271" t="s">
        <v>7628</v>
      </c>
      <c r="G271" t="s">
        <v>582</v>
      </c>
      <c r="H271" t="s">
        <v>125</v>
      </c>
      <c r="I271" t="s">
        <v>10439</v>
      </c>
      <c r="J271" t="s">
        <v>5299</v>
      </c>
      <c r="K271" t="s">
        <v>584</v>
      </c>
      <c r="L271" t="s">
        <v>125</v>
      </c>
      <c r="M271">
        <v>17</v>
      </c>
      <c r="N271" t="s">
        <v>9907</v>
      </c>
      <c r="O271" t="s">
        <v>10440</v>
      </c>
      <c r="P271" t="s">
        <v>38</v>
      </c>
    </row>
    <row r="272" spans="1:16" x14ac:dyDescent="0.55000000000000004">
      <c r="A272">
        <v>492526</v>
      </c>
      <c r="B272" t="s">
        <v>5294</v>
      </c>
      <c r="C272">
        <v>271</v>
      </c>
      <c r="D272" t="s">
        <v>10441</v>
      </c>
      <c r="E272" t="s">
        <v>10442</v>
      </c>
      <c r="F272" t="s">
        <v>2390</v>
      </c>
      <c r="G272" t="s">
        <v>582</v>
      </c>
      <c r="H272" t="s">
        <v>108</v>
      </c>
      <c r="I272" t="s">
        <v>10443</v>
      </c>
      <c r="J272" t="s">
        <v>5299</v>
      </c>
      <c r="K272" t="s">
        <v>584</v>
      </c>
      <c r="L272" t="s">
        <v>108</v>
      </c>
      <c r="M272">
        <v>22</v>
      </c>
      <c r="N272" t="s">
        <v>10333</v>
      </c>
      <c r="O272" t="s">
        <v>10444</v>
      </c>
      <c r="P272" t="s">
        <v>38</v>
      </c>
    </row>
    <row r="273" spans="1:16" x14ac:dyDescent="0.55000000000000004">
      <c r="A273">
        <v>492526</v>
      </c>
      <c r="B273" t="s">
        <v>5294</v>
      </c>
      <c r="C273">
        <v>272</v>
      </c>
      <c r="D273" t="s">
        <v>10445</v>
      </c>
      <c r="E273" t="s">
        <v>10446</v>
      </c>
      <c r="F273" t="s">
        <v>10447</v>
      </c>
      <c r="G273" t="s">
        <v>582</v>
      </c>
      <c r="H273" t="s">
        <v>362</v>
      </c>
      <c r="I273" t="s">
        <v>3523</v>
      </c>
      <c r="J273" t="s">
        <v>5299</v>
      </c>
      <c r="K273" t="s">
        <v>584</v>
      </c>
      <c r="L273" t="s">
        <v>362</v>
      </c>
      <c r="M273">
        <v>31</v>
      </c>
      <c r="N273" t="s">
        <v>10448</v>
      </c>
      <c r="O273" t="s">
        <v>9659</v>
      </c>
      <c r="P273" t="s">
        <v>38</v>
      </c>
    </row>
    <row r="274" spans="1:16" x14ac:dyDescent="0.55000000000000004">
      <c r="A274">
        <v>492526</v>
      </c>
      <c r="B274" t="s">
        <v>5294</v>
      </c>
      <c r="C274">
        <v>273</v>
      </c>
      <c r="D274" t="s">
        <v>10449</v>
      </c>
      <c r="E274" t="s">
        <v>10450</v>
      </c>
      <c r="F274" t="s">
        <v>6593</v>
      </c>
      <c r="G274" t="s">
        <v>582</v>
      </c>
      <c r="H274" t="s">
        <v>158</v>
      </c>
      <c r="I274" t="s">
        <v>10451</v>
      </c>
      <c r="J274" t="s">
        <v>5299</v>
      </c>
      <c r="K274" t="s">
        <v>584</v>
      </c>
      <c r="L274" t="s">
        <v>100</v>
      </c>
      <c r="M274">
        <v>27</v>
      </c>
      <c r="N274" t="s">
        <v>10452</v>
      </c>
      <c r="O274" t="s">
        <v>6557</v>
      </c>
      <c r="P274" t="s">
        <v>38</v>
      </c>
    </row>
    <row r="275" spans="1:16" x14ac:dyDescent="0.55000000000000004">
      <c r="A275">
        <v>492522</v>
      </c>
      <c r="B275" t="s">
        <v>2433</v>
      </c>
      <c r="C275">
        <v>274</v>
      </c>
      <c r="D275" t="s">
        <v>10453</v>
      </c>
      <c r="E275" t="s">
        <v>10454</v>
      </c>
      <c r="F275" t="s">
        <v>5027</v>
      </c>
      <c r="G275" t="s">
        <v>31</v>
      </c>
      <c r="H275" t="s">
        <v>108</v>
      </c>
      <c r="I275" t="s">
        <v>10455</v>
      </c>
      <c r="J275" t="s">
        <v>2436</v>
      </c>
      <c r="K275">
        <v>4</v>
      </c>
      <c r="L275" t="s">
        <v>45</v>
      </c>
      <c r="M275">
        <v>25</v>
      </c>
      <c r="N275" t="s">
        <v>10456</v>
      </c>
      <c r="O275" t="s">
        <v>9085</v>
      </c>
      <c r="P275" t="s">
        <v>38</v>
      </c>
    </row>
    <row r="276" spans="1:16" x14ac:dyDescent="0.55000000000000004">
      <c r="A276">
        <v>492522</v>
      </c>
      <c r="B276" t="s">
        <v>2433</v>
      </c>
      <c r="C276">
        <v>275</v>
      </c>
      <c r="D276" t="s">
        <v>10457</v>
      </c>
      <c r="E276" t="s">
        <v>10458</v>
      </c>
      <c r="F276" t="s">
        <v>144</v>
      </c>
      <c r="G276" t="s">
        <v>31</v>
      </c>
      <c r="H276" t="s">
        <v>158</v>
      </c>
      <c r="I276" t="s">
        <v>1084</v>
      </c>
      <c r="J276" t="s">
        <v>2436</v>
      </c>
      <c r="K276">
        <v>4</v>
      </c>
      <c r="L276" t="s">
        <v>45</v>
      </c>
      <c r="M276">
        <v>25</v>
      </c>
      <c r="N276" t="s">
        <v>400</v>
      </c>
      <c r="O276" t="s">
        <v>10459</v>
      </c>
      <c r="P276" t="s">
        <v>38</v>
      </c>
    </row>
    <row r="277" spans="1:16" x14ac:dyDescent="0.55000000000000004">
      <c r="A277">
        <v>492522</v>
      </c>
      <c r="B277" t="s">
        <v>2433</v>
      </c>
      <c r="C277">
        <v>276</v>
      </c>
      <c r="D277" t="s">
        <v>10460</v>
      </c>
      <c r="E277" t="s">
        <v>10461</v>
      </c>
      <c r="F277" t="s">
        <v>10462</v>
      </c>
      <c r="G277" t="s">
        <v>31</v>
      </c>
      <c r="H277" t="s">
        <v>65</v>
      </c>
      <c r="I277" t="s">
        <v>2598</v>
      </c>
      <c r="J277" t="s">
        <v>2436</v>
      </c>
      <c r="K277">
        <v>4</v>
      </c>
      <c r="L277" t="s">
        <v>65</v>
      </c>
      <c r="M277">
        <v>26</v>
      </c>
      <c r="N277" t="s">
        <v>10463</v>
      </c>
      <c r="O277" t="s">
        <v>10464</v>
      </c>
      <c r="P277" t="s">
        <v>38</v>
      </c>
    </row>
    <row r="278" spans="1:16" x14ac:dyDescent="0.55000000000000004">
      <c r="A278">
        <v>492522</v>
      </c>
      <c r="B278" t="s">
        <v>2433</v>
      </c>
      <c r="C278">
        <v>277</v>
      </c>
      <c r="D278" t="s">
        <v>10465</v>
      </c>
      <c r="E278" t="s">
        <v>10466</v>
      </c>
      <c r="F278" t="s">
        <v>57</v>
      </c>
      <c r="G278" t="s">
        <v>31</v>
      </c>
      <c r="H278" t="s">
        <v>65</v>
      </c>
      <c r="I278" t="s">
        <v>6894</v>
      </c>
      <c r="J278" t="s">
        <v>2436</v>
      </c>
      <c r="K278">
        <v>4</v>
      </c>
      <c r="L278" t="s">
        <v>45</v>
      </c>
      <c r="M278">
        <v>25</v>
      </c>
      <c r="N278" t="s">
        <v>4314</v>
      </c>
      <c r="O278" t="s">
        <v>10467</v>
      </c>
      <c r="P278" t="s">
        <v>38</v>
      </c>
    </row>
    <row r="279" spans="1:16" x14ac:dyDescent="0.55000000000000004">
      <c r="A279">
        <v>492522</v>
      </c>
      <c r="B279" t="s">
        <v>2433</v>
      </c>
      <c r="C279">
        <v>278</v>
      </c>
      <c r="D279" t="s">
        <v>10468</v>
      </c>
      <c r="E279" t="s">
        <v>10469</v>
      </c>
      <c r="F279" t="s">
        <v>3027</v>
      </c>
      <c r="G279" t="s">
        <v>31</v>
      </c>
      <c r="H279" t="s">
        <v>65</v>
      </c>
      <c r="I279" t="s">
        <v>1785</v>
      </c>
      <c r="J279" t="s">
        <v>2436</v>
      </c>
      <c r="K279">
        <v>4</v>
      </c>
      <c r="L279" t="s">
        <v>65</v>
      </c>
      <c r="M279">
        <v>26</v>
      </c>
      <c r="N279" t="s">
        <v>522</v>
      </c>
      <c r="O279" t="s">
        <v>10470</v>
      </c>
      <c r="P279" t="s">
        <v>38</v>
      </c>
    </row>
    <row r="280" spans="1:16" x14ac:dyDescent="0.55000000000000004">
      <c r="A280">
        <v>492522</v>
      </c>
      <c r="B280" t="s">
        <v>2433</v>
      </c>
      <c r="C280">
        <v>279</v>
      </c>
      <c r="D280" t="s">
        <v>10471</v>
      </c>
      <c r="E280" t="s">
        <v>10472</v>
      </c>
      <c r="F280" t="s">
        <v>2712</v>
      </c>
      <c r="G280" t="s">
        <v>216</v>
      </c>
      <c r="H280" t="s">
        <v>65</v>
      </c>
      <c r="I280" t="s">
        <v>589</v>
      </c>
      <c r="J280" t="s">
        <v>2436</v>
      </c>
      <c r="K280">
        <v>3</v>
      </c>
      <c r="L280" t="s">
        <v>65</v>
      </c>
      <c r="M280">
        <v>26</v>
      </c>
      <c r="N280" t="s">
        <v>10473</v>
      </c>
      <c r="O280" t="s">
        <v>10440</v>
      </c>
      <c r="P280" t="s">
        <v>38</v>
      </c>
    </row>
    <row r="281" spans="1:16" x14ac:dyDescent="0.55000000000000004">
      <c r="A281">
        <v>492522</v>
      </c>
      <c r="B281" t="s">
        <v>2433</v>
      </c>
      <c r="C281">
        <v>280</v>
      </c>
      <c r="D281" t="s">
        <v>10474</v>
      </c>
      <c r="E281" t="s">
        <v>10475</v>
      </c>
      <c r="F281" t="s">
        <v>4431</v>
      </c>
      <c r="G281" t="s">
        <v>216</v>
      </c>
      <c r="H281" t="s">
        <v>362</v>
      </c>
      <c r="I281" t="s">
        <v>363</v>
      </c>
      <c r="J281" t="s">
        <v>2436</v>
      </c>
      <c r="K281">
        <v>3</v>
      </c>
      <c r="L281" t="s">
        <v>362</v>
      </c>
      <c r="M281">
        <v>31</v>
      </c>
      <c r="N281" t="s">
        <v>10476</v>
      </c>
      <c r="O281" t="s">
        <v>10477</v>
      </c>
      <c r="P281" t="s">
        <v>38</v>
      </c>
    </row>
    <row r="282" spans="1:16" x14ac:dyDescent="0.55000000000000004">
      <c r="A282">
        <v>492522</v>
      </c>
      <c r="B282" t="s">
        <v>2433</v>
      </c>
      <c r="C282">
        <v>281</v>
      </c>
      <c r="D282" t="s">
        <v>10478</v>
      </c>
      <c r="E282" t="s">
        <v>10479</v>
      </c>
      <c r="F282" t="s">
        <v>1953</v>
      </c>
      <c r="G282" t="s">
        <v>216</v>
      </c>
      <c r="H282" t="s">
        <v>158</v>
      </c>
      <c r="I282" t="s">
        <v>1767</v>
      </c>
      <c r="J282" t="s">
        <v>2436</v>
      </c>
      <c r="K282">
        <v>3</v>
      </c>
      <c r="L282" t="s">
        <v>158</v>
      </c>
      <c r="M282">
        <v>24</v>
      </c>
      <c r="N282" t="s">
        <v>3008</v>
      </c>
      <c r="O282" t="s">
        <v>9918</v>
      </c>
      <c r="P282" t="s">
        <v>38</v>
      </c>
    </row>
    <row r="283" spans="1:16" x14ac:dyDescent="0.55000000000000004">
      <c r="A283">
        <v>492522</v>
      </c>
      <c r="B283" t="s">
        <v>2433</v>
      </c>
      <c r="C283">
        <v>282</v>
      </c>
      <c r="D283" t="s">
        <v>10480</v>
      </c>
      <c r="E283" t="s">
        <v>10481</v>
      </c>
      <c r="F283" t="s">
        <v>261</v>
      </c>
      <c r="G283" t="s">
        <v>216</v>
      </c>
      <c r="H283" t="s">
        <v>100</v>
      </c>
      <c r="I283" t="s">
        <v>145</v>
      </c>
      <c r="J283" t="s">
        <v>2436</v>
      </c>
      <c r="K283">
        <v>3</v>
      </c>
      <c r="L283" t="s">
        <v>100</v>
      </c>
      <c r="M283">
        <v>27</v>
      </c>
      <c r="N283" t="s">
        <v>668</v>
      </c>
      <c r="O283" t="s">
        <v>10144</v>
      </c>
      <c r="P283" t="s">
        <v>38</v>
      </c>
    </row>
    <row r="284" spans="1:16" x14ac:dyDescent="0.55000000000000004">
      <c r="A284">
        <v>492522</v>
      </c>
      <c r="B284" t="s">
        <v>2433</v>
      </c>
      <c r="C284">
        <v>283</v>
      </c>
      <c r="D284" t="s">
        <v>10482</v>
      </c>
      <c r="E284" t="s">
        <v>10483</v>
      </c>
      <c r="F284" t="s">
        <v>3607</v>
      </c>
      <c r="G284" t="s">
        <v>216</v>
      </c>
      <c r="H284" t="s">
        <v>45</v>
      </c>
      <c r="I284" t="s">
        <v>5315</v>
      </c>
      <c r="J284" t="s">
        <v>2436</v>
      </c>
      <c r="K284">
        <v>3</v>
      </c>
      <c r="L284" t="s">
        <v>45</v>
      </c>
      <c r="M284">
        <v>25</v>
      </c>
      <c r="N284" t="s">
        <v>10484</v>
      </c>
      <c r="O284" t="s">
        <v>10485</v>
      </c>
      <c r="P284" t="s">
        <v>38</v>
      </c>
    </row>
    <row r="285" spans="1:16" x14ac:dyDescent="0.55000000000000004">
      <c r="A285">
        <v>492522</v>
      </c>
      <c r="B285" t="s">
        <v>2433</v>
      </c>
      <c r="C285">
        <v>284</v>
      </c>
      <c r="D285" t="s">
        <v>10486</v>
      </c>
      <c r="E285" t="s">
        <v>10487</v>
      </c>
      <c r="F285" t="s">
        <v>4513</v>
      </c>
      <c r="G285" t="s">
        <v>216</v>
      </c>
      <c r="H285" t="s">
        <v>65</v>
      </c>
      <c r="I285" t="s">
        <v>6136</v>
      </c>
      <c r="J285" t="s">
        <v>2436</v>
      </c>
      <c r="K285">
        <v>3</v>
      </c>
      <c r="L285" t="s">
        <v>45</v>
      </c>
      <c r="M285">
        <v>25</v>
      </c>
      <c r="N285" t="s">
        <v>9305</v>
      </c>
      <c r="O285" t="s">
        <v>10488</v>
      </c>
      <c r="P285" t="s">
        <v>38</v>
      </c>
    </row>
    <row r="286" spans="1:16" x14ac:dyDescent="0.55000000000000004">
      <c r="A286">
        <v>492522</v>
      </c>
      <c r="B286" t="s">
        <v>2433</v>
      </c>
      <c r="C286">
        <v>285</v>
      </c>
      <c r="D286" t="s">
        <v>10489</v>
      </c>
      <c r="E286" t="s">
        <v>10490</v>
      </c>
      <c r="F286" t="s">
        <v>1641</v>
      </c>
      <c r="G286" t="s">
        <v>216</v>
      </c>
      <c r="H286" t="s">
        <v>32</v>
      </c>
      <c r="I286" t="s">
        <v>10491</v>
      </c>
      <c r="J286" t="s">
        <v>2436</v>
      </c>
      <c r="K286">
        <v>3</v>
      </c>
      <c r="L286" t="s">
        <v>32</v>
      </c>
      <c r="M286">
        <v>21</v>
      </c>
      <c r="N286" t="s">
        <v>10492</v>
      </c>
      <c r="O286" t="s">
        <v>10493</v>
      </c>
      <c r="P286" t="s">
        <v>38</v>
      </c>
    </row>
    <row r="287" spans="1:16" x14ac:dyDescent="0.55000000000000004">
      <c r="A287">
        <v>492522</v>
      </c>
      <c r="B287" t="s">
        <v>2433</v>
      </c>
      <c r="C287">
        <v>286</v>
      </c>
      <c r="D287" t="s">
        <v>10494</v>
      </c>
      <c r="E287" t="s">
        <v>10495</v>
      </c>
      <c r="F287" t="s">
        <v>1004</v>
      </c>
      <c r="G287" t="s">
        <v>216</v>
      </c>
      <c r="H287" t="s">
        <v>51</v>
      </c>
      <c r="I287" t="s">
        <v>3735</v>
      </c>
      <c r="J287" t="s">
        <v>2436</v>
      </c>
      <c r="K287">
        <v>3</v>
      </c>
      <c r="L287" t="s">
        <v>51</v>
      </c>
      <c r="M287">
        <v>29</v>
      </c>
      <c r="N287" t="s">
        <v>146</v>
      </c>
      <c r="O287" t="s">
        <v>10496</v>
      </c>
      <c r="P287" t="s">
        <v>38</v>
      </c>
    </row>
    <row r="288" spans="1:16" x14ac:dyDescent="0.55000000000000004">
      <c r="A288">
        <v>492522</v>
      </c>
      <c r="B288" t="s">
        <v>2433</v>
      </c>
      <c r="C288">
        <v>287</v>
      </c>
      <c r="D288" t="s">
        <v>10497</v>
      </c>
      <c r="E288" t="s">
        <v>10498</v>
      </c>
      <c r="F288" t="s">
        <v>5632</v>
      </c>
      <c r="G288" t="s">
        <v>471</v>
      </c>
      <c r="H288" t="s">
        <v>100</v>
      </c>
      <c r="I288" t="s">
        <v>10499</v>
      </c>
      <c r="J288" t="s">
        <v>2436</v>
      </c>
      <c r="K288">
        <v>2</v>
      </c>
      <c r="L288" t="s">
        <v>100</v>
      </c>
      <c r="M288">
        <v>27</v>
      </c>
      <c r="N288" t="s">
        <v>10500</v>
      </c>
      <c r="O288" t="s">
        <v>10501</v>
      </c>
      <c r="P288" t="s">
        <v>38</v>
      </c>
    </row>
    <row r="289" spans="1:16" x14ac:dyDescent="0.55000000000000004">
      <c r="A289">
        <v>492522</v>
      </c>
      <c r="B289" t="s">
        <v>2433</v>
      </c>
      <c r="C289">
        <v>288</v>
      </c>
      <c r="D289" t="s">
        <v>10502</v>
      </c>
      <c r="E289" t="s">
        <v>10503</v>
      </c>
      <c r="F289" t="s">
        <v>2833</v>
      </c>
      <c r="G289" t="s">
        <v>471</v>
      </c>
      <c r="H289" t="s">
        <v>100</v>
      </c>
      <c r="I289" t="s">
        <v>10504</v>
      </c>
      <c r="J289" t="s">
        <v>2436</v>
      </c>
      <c r="K289">
        <v>2</v>
      </c>
      <c r="L289" t="s">
        <v>100</v>
      </c>
      <c r="M289">
        <v>27</v>
      </c>
      <c r="N289" t="s">
        <v>8713</v>
      </c>
      <c r="O289" t="s">
        <v>10505</v>
      </c>
      <c r="P289" t="s">
        <v>38</v>
      </c>
    </row>
    <row r="290" spans="1:16" x14ac:dyDescent="0.55000000000000004">
      <c r="A290">
        <v>492522</v>
      </c>
      <c r="B290" t="s">
        <v>2433</v>
      </c>
      <c r="C290">
        <v>289</v>
      </c>
      <c r="D290" t="s">
        <v>10506</v>
      </c>
      <c r="E290" t="s">
        <v>10507</v>
      </c>
      <c r="F290" t="s">
        <v>3675</v>
      </c>
      <c r="G290" t="s">
        <v>471</v>
      </c>
      <c r="H290" t="s">
        <v>100</v>
      </c>
      <c r="I290" t="s">
        <v>10499</v>
      </c>
      <c r="J290" t="s">
        <v>2436</v>
      </c>
      <c r="K290">
        <v>2</v>
      </c>
      <c r="L290" t="s">
        <v>45</v>
      </c>
      <c r="M290">
        <v>25</v>
      </c>
      <c r="N290" t="s">
        <v>1017</v>
      </c>
      <c r="O290" t="s">
        <v>9738</v>
      </c>
      <c r="P290" t="s">
        <v>38</v>
      </c>
    </row>
    <row r="291" spans="1:16" x14ac:dyDescent="0.55000000000000004">
      <c r="A291">
        <v>492195</v>
      </c>
      <c r="B291" t="s">
        <v>2869</v>
      </c>
      <c r="C291">
        <v>290</v>
      </c>
      <c r="D291" t="s">
        <v>10508</v>
      </c>
      <c r="E291" t="s">
        <v>10509</v>
      </c>
      <c r="F291" t="s">
        <v>1376</v>
      </c>
      <c r="G291" t="s">
        <v>31</v>
      </c>
      <c r="H291" t="s">
        <v>125</v>
      </c>
      <c r="I291" t="s">
        <v>3035</v>
      </c>
      <c r="J291" t="s">
        <v>34</v>
      </c>
      <c r="K291" t="s">
        <v>35</v>
      </c>
      <c r="L291" t="s">
        <v>125</v>
      </c>
      <c r="M291">
        <v>17</v>
      </c>
      <c r="N291" t="s">
        <v>10510</v>
      </c>
      <c r="O291" t="s">
        <v>4397</v>
      </c>
      <c r="P291" t="s">
        <v>38</v>
      </c>
    </row>
    <row r="292" spans="1:16" x14ac:dyDescent="0.55000000000000004">
      <c r="A292">
        <v>492195</v>
      </c>
      <c r="B292" t="s">
        <v>2869</v>
      </c>
      <c r="C292">
        <v>291</v>
      </c>
      <c r="D292" t="s">
        <v>10511</v>
      </c>
      <c r="E292" t="s">
        <v>10512</v>
      </c>
      <c r="F292" t="s">
        <v>1766</v>
      </c>
      <c r="G292" t="s">
        <v>31</v>
      </c>
      <c r="H292" t="s">
        <v>93</v>
      </c>
      <c r="I292" t="s">
        <v>1397</v>
      </c>
      <c r="J292" t="s">
        <v>708</v>
      </c>
      <c r="K292" t="s">
        <v>35</v>
      </c>
      <c r="L292" t="s">
        <v>93</v>
      </c>
      <c r="M292">
        <v>28</v>
      </c>
      <c r="N292" t="s">
        <v>10513</v>
      </c>
      <c r="O292" t="s">
        <v>10514</v>
      </c>
      <c r="P292" t="s">
        <v>38</v>
      </c>
    </row>
    <row r="293" spans="1:16" x14ac:dyDescent="0.55000000000000004">
      <c r="A293">
        <v>492195</v>
      </c>
      <c r="B293" t="s">
        <v>2869</v>
      </c>
      <c r="C293">
        <v>292</v>
      </c>
      <c r="D293" t="s">
        <v>10515</v>
      </c>
      <c r="E293" t="s">
        <v>10516</v>
      </c>
      <c r="F293" t="s">
        <v>9890</v>
      </c>
      <c r="G293" t="s">
        <v>31</v>
      </c>
      <c r="H293" t="s">
        <v>983</v>
      </c>
      <c r="I293" t="s">
        <v>3342</v>
      </c>
      <c r="J293" t="s">
        <v>34</v>
      </c>
      <c r="K293" t="s">
        <v>35</v>
      </c>
      <c r="L293" t="s">
        <v>983</v>
      </c>
      <c r="M293">
        <v>38</v>
      </c>
      <c r="N293" t="s">
        <v>479</v>
      </c>
      <c r="O293" t="s">
        <v>10517</v>
      </c>
      <c r="P293" t="s">
        <v>38</v>
      </c>
    </row>
    <row r="294" spans="1:16" x14ac:dyDescent="0.55000000000000004">
      <c r="A294">
        <v>492195</v>
      </c>
      <c r="B294" t="s">
        <v>2869</v>
      </c>
      <c r="C294">
        <v>293</v>
      </c>
      <c r="D294" t="s">
        <v>10518</v>
      </c>
      <c r="E294" t="s">
        <v>10519</v>
      </c>
      <c r="F294" t="s">
        <v>1358</v>
      </c>
      <c r="G294" t="s">
        <v>31</v>
      </c>
      <c r="H294" t="s">
        <v>45</v>
      </c>
      <c r="I294" t="s">
        <v>5315</v>
      </c>
      <c r="J294" t="s">
        <v>34</v>
      </c>
      <c r="K294" t="s">
        <v>35</v>
      </c>
      <c r="L294" t="s">
        <v>45</v>
      </c>
      <c r="M294">
        <v>25</v>
      </c>
      <c r="N294" t="s">
        <v>10520</v>
      </c>
      <c r="O294" t="s">
        <v>9085</v>
      </c>
      <c r="P294" t="s">
        <v>38</v>
      </c>
    </row>
    <row r="295" spans="1:16" x14ac:dyDescent="0.55000000000000004">
      <c r="A295">
        <v>492195</v>
      </c>
      <c r="B295" t="s">
        <v>2869</v>
      </c>
      <c r="C295">
        <v>294</v>
      </c>
      <c r="D295" t="s">
        <v>10521</v>
      </c>
      <c r="E295" t="s">
        <v>10522</v>
      </c>
      <c r="F295" t="s">
        <v>10523</v>
      </c>
      <c r="G295" t="s">
        <v>31</v>
      </c>
      <c r="H295" t="s">
        <v>65</v>
      </c>
      <c r="I295" t="s">
        <v>3007</v>
      </c>
      <c r="J295" t="s">
        <v>34</v>
      </c>
      <c r="K295" t="s">
        <v>35</v>
      </c>
      <c r="L295" t="s">
        <v>65</v>
      </c>
      <c r="M295">
        <v>26</v>
      </c>
      <c r="N295" t="s">
        <v>10524</v>
      </c>
      <c r="O295" t="s">
        <v>10525</v>
      </c>
      <c r="P295" t="s">
        <v>38</v>
      </c>
    </row>
    <row r="296" spans="1:16" x14ac:dyDescent="0.55000000000000004">
      <c r="A296">
        <v>492195</v>
      </c>
      <c r="B296" t="s">
        <v>2869</v>
      </c>
      <c r="C296">
        <v>295</v>
      </c>
      <c r="D296" t="s">
        <v>10526</v>
      </c>
      <c r="E296" t="s">
        <v>10527</v>
      </c>
      <c r="F296" t="s">
        <v>2439</v>
      </c>
      <c r="G296" t="s">
        <v>31</v>
      </c>
      <c r="H296" t="s">
        <v>100</v>
      </c>
      <c r="I296" t="s">
        <v>2942</v>
      </c>
      <c r="J296" t="s">
        <v>34</v>
      </c>
      <c r="K296" t="s">
        <v>35</v>
      </c>
      <c r="L296" t="s">
        <v>100</v>
      </c>
      <c r="M296">
        <v>27</v>
      </c>
      <c r="N296" t="s">
        <v>3867</v>
      </c>
      <c r="O296" t="s">
        <v>9956</v>
      </c>
      <c r="P296" t="s">
        <v>38</v>
      </c>
    </row>
    <row r="297" spans="1:16" x14ac:dyDescent="0.55000000000000004">
      <c r="A297">
        <v>492195</v>
      </c>
      <c r="B297" t="s">
        <v>2869</v>
      </c>
      <c r="C297">
        <v>296</v>
      </c>
      <c r="D297" t="s">
        <v>10528</v>
      </c>
      <c r="E297" t="s">
        <v>10529</v>
      </c>
      <c r="F297" t="s">
        <v>5429</v>
      </c>
      <c r="G297" t="s">
        <v>116</v>
      </c>
      <c r="H297" t="s">
        <v>334</v>
      </c>
      <c r="I297" t="s">
        <v>9233</v>
      </c>
      <c r="J297" t="s">
        <v>34</v>
      </c>
      <c r="K297" t="s">
        <v>35</v>
      </c>
      <c r="L297" t="s">
        <v>334</v>
      </c>
      <c r="M297">
        <v>14</v>
      </c>
      <c r="N297" t="s">
        <v>10530</v>
      </c>
      <c r="O297" t="s">
        <v>10229</v>
      </c>
      <c r="P297" t="s">
        <v>38</v>
      </c>
    </row>
    <row r="298" spans="1:16" x14ac:dyDescent="0.55000000000000004">
      <c r="A298">
        <v>492195</v>
      </c>
      <c r="B298" t="s">
        <v>2869</v>
      </c>
      <c r="C298">
        <v>297</v>
      </c>
      <c r="D298" t="s">
        <v>10531</v>
      </c>
      <c r="E298" t="s">
        <v>10532</v>
      </c>
      <c r="F298" t="s">
        <v>279</v>
      </c>
      <c r="G298" t="s">
        <v>216</v>
      </c>
      <c r="H298" t="s">
        <v>100</v>
      </c>
      <c r="I298" t="s">
        <v>4459</v>
      </c>
      <c r="J298" t="s">
        <v>34</v>
      </c>
      <c r="K298" t="s">
        <v>218</v>
      </c>
      <c r="L298" t="s">
        <v>100</v>
      </c>
      <c r="M298">
        <v>27</v>
      </c>
      <c r="N298" t="s">
        <v>10533</v>
      </c>
      <c r="O298" t="s">
        <v>10113</v>
      </c>
      <c r="P298" t="s">
        <v>38</v>
      </c>
    </row>
    <row r="299" spans="1:16" x14ac:dyDescent="0.55000000000000004">
      <c r="A299">
        <v>492195</v>
      </c>
      <c r="B299" t="s">
        <v>2869</v>
      </c>
      <c r="C299">
        <v>298</v>
      </c>
      <c r="D299" t="s">
        <v>10534</v>
      </c>
      <c r="E299" t="s">
        <v>10535</v>
      </c>
      <c r="F299" t="s">
        <v>4243</v>
      </c>
      <c r="G299" t="s">
        <v>216</v>
      </c>
      <c r="H299" t="s">
        <v>45</v>
      </c>
      <c r="I299" t="s">
        <v>478</v>
      </c>
      <c r="J299" t="s">
        <v>708</v>
      </c>
      <c r="K299" t="s">
        <v>218</v>
      </c>
      <c r="L299" t="s">
        <v>45</v>
      </c>
      <c r="M299">
        <v>25</v>
      </c>
      <c r="N299" t="s">
        <v>7859</v>
      </c>
      <c r="O299" t="s">
        <v>7484</v>
      </c>
      <c r="P299" t="s">
        <v>38</v>
      </c>
    </row>
    <row r="300" spans="1:16" x14ac:dyDescent="0.55000000000000004">
      <c r="A300">
        <v>492195</v>
      </c>
      <c r="B300" t="s">
        <v>2869</v>
      </c>
      <c r="C300">
        <v>299</v>
      </c>
      <c r="D300" t="s">
        <v>10536</v>
      </c>
      <c r="E300" t="s">
        <v>10537</v>
      </c>
      <c r="F300" t="s">
        <v>1441</v>
      </c>
      <c r="G300" t="s">
        <v>216</v>
      </c>
      <c r="H300" t="s">
        <v>51</v>
      </c>
      <c r="I300" t="s">
        <v>2169</v>
      </c>
      <c r="J300" t="s">
        <v>708</v>
      </c>
      <c r="K300" t="s">
        <v>218</v>
      </c>
      <c r="L300" t="s">
        <v>51</v>
      </c>
      <c r="M300">
        <v>29</v>
      </c>
      <c r="N300" t="s">
        <v>10538</v>
      </c>
      <c r="O300" t="s">
        <v>10539</v>
      </c>
      <c r="P300" t="s">
        <v>38</v>
      </c>
    </row>
    <row r="301" spans="1:16" x14ac:dyDescent="0.55000000000000004">
      <c r="A301">
        <v>492195</v>
      </c>
      <c r="B301" t="s">
        <v>2869</v>
      </c>
      <c r="C301">
        <v>300</v>
      </c>
      <c r="D301" t="s">
        <v>10540</v>
      </c>
      <c r="E301" t="s">
        <v>10541</v>
      </c>
      <c r="F301" t="s">
        <v>6843</v>
      </c>
      <c r="G301" t="s">
        <v>216</v>
      </c>
      <c r="H301" t="s">
        <v>1098</v>
      </c>
      <c r="I301" t="s">
        <v>2890</v>
      </c>
      <c r="J301" t="s">
        <v>2891</v>
      </c>
      <c r="K301" t="s">
        <v>218</v>
      </c>
      <c r="L301" t="s">
        <v>1098</v>
      </c>
      <c r="M301">
        <v>42</v>
      </c>
      <c r="N301" t="s">
        <v>6877</v>
      </c>
      <c r="O301" t="s">
        <v>10542</v>
      </c>
      <c r="P301" t="s">
        <v>38</v>
      </c>
    </row>
    <row r="302" spans="1:16" x14ac:dyDescent="0.55000000000000004">
      <c r="A302">
        <v>492195</v>
      </c>
      <c r="B302" t="s">
        <v>2869</v>
      </c>
      <c r="C302">
        <v>301</v>
      </c>
      <c r="D302" t="s">
        <v>10543</v>
      </c>
      <c r="E302" t="s">
        <v>10544</v>
      </c>
      <c r="F302" t="s">
        <v>3810</v>
      </c>
      <c r="G302" t="s">
        <v>216</v>
      </c>
      <c r="H302" t="s">
        <v>42</v>
      </c>
      <c r="I302" t="s">
        <v>10545</v>
      </c>
      <c r="J302" t="s">
        <v>34</v>
      </c>
      <c r="K302" t="s">
        <v>218</v>
      </c>
      <c r="L302" t="s">
        <v>42</v>
      </c>
      <c r="M302">
        <v>23</v>
      </c>
      <c r="N302" t="s">
        <v>2042</v>
      </c>
      <c r="O302" t="s">
        <v>10217</v>
      </c>
      <c r="P302" t="s">
        <v>38</v>
      </c>
    </row>
    <row r="303" spans="1:16" x14ac:dyDescent="0.55000000000000004">
      <c r="A303">
        <v>492195</v>
      </c>
      <c r="B303" t="s">
        <v>2869</v>
      </c>
      <c r="C303">
        <v>302</v>
      </c>
      <c r="D303" t="s">
        <v>10546</v>
      </c>
      <c r="E303" t="s">
        <v>10547</v>
      </c>
      <c r="F303" t="s">
        <v>6321</v>
      </c>
      <c r="G303" t="s">
        <v>216</v>
      </c>
      <c r="H303" t="s">
        <v>65</v>
      </c>
      <c r="I303" t="s">
        <v>3007</v>
      </c>
      <c r="J303" t="s">
        <v>10548</v>
      </c>
      <c r="K303" t="s">
        <v>218</v>
      </c>
      <c r="L303" t="s">
        <v>65</v>
      </c>
      <c r="M303">
        <v>26</v>
      </c>
      <c r="N303" t="s">
        <v>547</v>
      </c>
      <c r="O303" t="s">
        <v>6557</v>
      </c>
      <c r="P303" t="s">
        <v>38</v>
      </c>
    </row>
    <row r="304" spans="1:16" x14ac:dyDescent="0.55000000000000004">
      <c r="A304">
        <v>492195</v>
      </c>
      <c r="B304" t="s">
        <v>2869</v>
      </c>
      <c r="C304">
        <v>303</v>
      </c>
      <c r="D304" t="s">
        <v>10549</v>
      </c>
      <c r="E304" t="s">
        <v>10550</v>
      </c>
      <c r="F304" t="s">
        <v>5079</v>
      </c>
      <c r="G304" t="s">
        <v>216</v>
      </c>
      <c r="H304" t="s">
        <v>65</v>
      </c>
      <c r="I304" t="s">
        <v>3007</v>
      </c>
      <c r="J304" t="s">
        <v>4652</v>
      </c>
      <c r="K304" t="s">
        <v>218</v>
      </c>
      <c r="L304" t="s">
        <v>65</v>
      </c>
      <c r="M304">
        <v>26</v>
      </c>
      <c r="N304" t="s">
        <v>10551</v>
      </c>
      <c r="O304" t="s">
        <v>10552</v>
      </c>
      <c r="P304" t="s">
        <v>38</v>
      </c>
    </row>
    <row r="305" spans="1:16" x14ac:dyDescent="0.55000000000000004">
      <c r="A305">
        <v>492195</v>
      </c>
      <c r="B305" t="s">
        <v>2869</v>
      </c>
      <c r="C305">
        <v>304</v>
      </c>
      <c r="D305" t="s">
        <v>10553</v>
      </c>
      <c r="E305" t="s">
        <v>10554</v>
      </c>
      <c r="F305" t="s">
        <v>3160</v>
      </c>
      <c r="G305" t="s">
        <v>216</v>
      </c>
      <c r="H305" t="s">
        <v>1229</v>
      </c>
      <c r="I305" t="s">
        <v>3019</v>
      </c>
      <c r="J305" t="s">
        <v>708</v>
      </c>
      <c r="K305" t="s">
        <v>218</v>
      </c>
      <c r="L305" t="s">
        <v>1229</v>
      </c>
      <c r="M305">
        <v>30</v>
      </c>
      <c r="N305" t="s">
        <v>857</v>
      </c>
      <c r="O305" t="s">
        <v>9711</v>
      </c>
      <c r="P305" t="s">
        <v>38</v>
      </c>
    </row>
    <row r="306" spans="1:16" x14ac:dyDescent="0.55000000000000004">
      <c r="A306">
        <v>492195</v>
      </c>
      <c r="B306" t="s">
        <v>2869</v>
      </c>
      <c r="C306">
        <v>305</v>
      </c>
      <c r="D306" t="s">
        <v>10555</v>
      </c>
      <c r="E306" t="s">
        <v>10556</v>
      </c>
      <c r="F306" t="s">
        <v>3930</v>
      </c>
      <c r="G306" t="s">
        <v>216</v>
      </c>
      <c r="H306" t="s">
        <v>93</v>
      </c>
      <c r="I306" t="s">
        <v>444</v>
      </c>
      <c r="J306" t="s">
        <v>708</v>
      </c>
      <c r="K306" t="s">
        <v>218</v>
      </c>
      <c r="L306" t="s">
        <v>93</v>
      </c>
      <c r="M306">
        <v>28</v>
      </c>
      <c r="N306" t="s">
        <v>3044</v>
      </c>
      <c r="O306" t="s">
        <v>10105</v>
      </c>
      <c r="P306" t="s">
        <v>38</v>
      </c>
    </row>
    <row r="307" spans="1:16" x14ac:dyDescent="0.55000000000000004">
      <c r="A307">
        <v>492195</v>
      </c>
      <c r="B307" t="s">
        <v>2869</v>
      </c>
      <c r="C307">
        <v>306</v>
      </c>
      <c r="D307" t="s">
        <v>10557</v>
      </c>
      <c r="E307" t="s">
        <v>10558</v>
      </c>
      <c r="F307" t="s">
        <v>7883</v>
      </c>
      <c r="G307" t="s">
        <v>216</v>
      </c>
      <c r="H307" t="s">
        <v>100</v>
      </c>
      <c r="I307" t="s">
        <v>1751</v>
      </c>
      <c r="J307" t="s">
        <v>81</v>
      </c>
      <c r="K307" t="s">
        <v>218</v>
      </c>
      <c r="L307" t="s">
        <v>100</v>
      </c>
      <c r="M307">
        <v>27</v>
      </c>
      <c r="N307" t="s">
        <v>357</v>
      </c>
      <c r="O307" t="s">
        <v>276</v>
      </c>
      <c r="P307" t="s">
        <v>38</v>
      </c>
    </row>
    <row r="308" spans="1:16" x14ac:dyDescent="0.55000000000000004">
      <c r="A308">
        <v>492195</v>
      </c>
      <c r="B308" t="s">
        <v>2869</v>
      </c>
      <c r="C308">
        <v>307</v>
      </c>
      <c r="D308" t="s">
        <v>10559</v>
      </c>
      <c r="E308" t="s">
        <v>10560</v>
      </c>
      <c r="F308" t="s">
        <v>3793</v>
      </c>
      <c r="G308" t="s">
        <v>216</v>
      </c>
      <c r="H308" t="s">
        <v>230</v>
      </c>
      <c r="I308" t="s">
        <v>10015</v>
      </c>
      <c r="J308" t="s">
        <v>139</v>
      </c>
      <c r="K308" t="s">
        <v>218</v>
      </c>
      <c r="L308" t="s">
        <v>230</v>
      </c>
      <c r="M308">
        <v>34</v>
      </c>
      <c r="N308" t="s">
        <v>1350</v>
      </c>
      <c r="O308" t="s">
        <v>1405</v>
      </c>
      <c r="P308" t="s">
        <v>38</v>
      </c>
    </row>
    <row r="309" spans="1:16" x14ac:dyDescent="0.55000000000000004">
      <c r="A309">
        <v>492195</v>
      </c>
      <c r="B309" t="s">
        <v>2869</v>
      </c>
      <c r="C309">
        <v>308</v>
      </c>
      <c r="D309" t="s">
        <v>10561</v>
      </c>
      <c r="E309" t="s">
        <v>10562</v>
      </c>
      <c r="F309" t="s">
        <v>1056</v>
      </c>
      <c r="G309" t="s">
        <v>471</v>
      </c>
      <c r="H309" t="s">
        <v>65</v>
      </c>
      <c r="I309" t="s">
        <v>10563</v>
      </c>
      <c r="J309" t="s">
        <v>34</v>
      </c>
      <c r="K309" t="s">
        <v>473</v>
      </c>
      <c r="L309" t="s">
        <v>65</v>
      </c>
      <c r="M309">
        <v>26</v>
      </c>
      <c r="N309" t="s">
        <v>10564</v>
      </c>
      <c r="O309" t="s">
        <v>9596</v>
      </c>
      <c r="P309" t="s">
        <v>38</v>
      </c>
    </row>
    <row r="310" spans="1:16" x14ac:dyDescent="0.55000000000000004">
      <c r="A310">
        <v>492195</v>
      </c>
      <c r="B310" t="s">
        <v>2869</v>
      </c>
      <c r="C310">
        <v>309</v>
      </c>
      <c r="D310" t="s">
        <v>10565</v>
      </c>
      <c r="E310" t="s">
        <v>10566</v>
      </c>
      <c r="F310" t="s">
        <v>10567</v>
      </c>
      <c r="G310" t="s">
        <v>471</v>
      </c>
      <c r="H310" t="s">
        <v>72</v>
      </c>
      <c r="I310" t="s">
        <v>3270</v>
      </c>
      <c r="J310" t="s">
        <v>34</v>
      </c>
      <c r="K310" t="s">
        <v>473</v>
      </c>
      <c r="L310" t="s">
        <v>72</v>
      </c>
      <c r="M310">
        <v>37</v>
      </c>
      <c r="N310" t="s">
        <v>9129</v>
      </c>
      <c r="O310" t="s">
        <v>1870</v>
      </c>
      <c r="P310" t="s">
        <v>38</v>
      </c>
    </row>
    <row r="311" spans="1:16" x14ac:dyDescent="0.55000000000000004">
      <c r="A311">
        <v>492195</v>
      </c>
      <c r="B311" t="s">
        <v>2869</v>
      </c>
      <c r="C311">
        <v>310</v>
      </c>
      <c r="D311" t="s">
        <v>10568</v>
      </c>
      <c r="E311" t="s">
        <v>10569</v>
      </c>
      <c r="F311" t="s">
        <v>1122</v>
      </c>
      <c r="G311" t="s">
        <v>471</v>
      </c>
      <c r="H311" t="s">
        <v>42</v>
      </c>
      <c r="I311" t="s">
        <v>10570</v>
      </c>
      <c r="J311" t="s">
        <v>715</v>
      </c>
      <c r="K311" t="s">
        <v>473</v>
      </c>
      <c r="L311" t="s">
        <v>42</v>
      </c>
      <c r="M311">
        <v>23</v>
      </c>
      <c r="N311" t="s">
        <v>3507</v>
      </c>
      <c r="O311" t="s">
        <v>10571</v>
      </c>
      <c r="P311" t="s">
        <v>38</v>
      </c>
    </row>
    <row r="312" spans="1:16" x14ac:dyDescent="0.55000000000000004">
      <c r="A312">
        <v>492195</v>
      </c>
      <c r="B312" t="s">
        <v>2869</v>
      </c>
      <c r="C312">
        <v>311</v>
      </c>
      <c r="D312" t="s">
        <v>10572</v>
      </c>
      <c r="E312" t="s">
        <v>10573</v>
      </c>
      <c r="F312" t="s">
        <v>4746</v>
      </c>
      <c r="G312" t="s">
        <v>471</v>
      </c>
      <c r="H312" t="s">
        <v>93</v>
      </c>
      <c r="I312" t="s">
        <v>444</v>
      </c>
      <c r="J312" t="s">
        <v>34</v>
      </c>
      <c r="K312" t="s">
        <v>473</v>
      </c>
      <c r="L312" t="s">
        <v>93</v>
      </c>
      <c r="M312">
        <v>28</v>
      </c>
      <c r="N312" t="s">
        <v>2273</v>
      </c>
      <c r="O312" t="s">
        <v>10574</v>
      </c>
      <c r="P312" t="s">
        <v>38</v>
      </c>
    </row>
    <row r="313" spans="1:16" x14ac:dyDescent="0.55000000000000004">
      <c r="A313">
        <v>492195</v>
      </c>
      <c r="B313" t="s">
        <v>2869</v>
      </c>
      <c r="C313">
        <v>312</v>
      </c>
      <c r="D313" t="s">
        <v>10575</v>
      </c>
      <c r="E313" t="s">
        <v>10576</v>
      </c>
      <c r="F313" t="s">
        <v>5140</v>
      </c>
      <c r="G313" t="s">
        <v>471</v>
      </c>
      <c r="H313" t="s">
        <v>100</v>
      </c>
      <c r="I313" t="s">
        <v>1751</v>
      </c>
      <c r="J313" t="s">
        <v>708</v>
      </c>
      <c r="K313" t="s">
        <v>473</v>
      </c>
      <c r="L313" t="s">
        <v>100</v>
      </c>
      <c r="M313">
        <v>27</v>
      </c>
      <c r="N313" t="s">
        <v>10577</v>
      </c>
      <c r="O313" t="s">
        <v>9085</v>
      </c>
      <c r="P313" t="s">
        <v>38</v>
      </c>
    </row>
    <row r="314" spans="1:16" x14ac:dyDescent="0.55000000000000004">
      <c r="A314">
        <v>492195</v>
      </c>
      <c r="B314" t="s">
        <v>2869</v>
      </c>
      <c r="C314">
        <v>313</v>
      </c>
      <c r="D314" t="s">
        <v>10578</v>
      </c>
      <c r="E314" t="s">
        <v>10579</v>
      </c>
      <c r="F314" t="s">
        <v>2177</v>
      </c>
      <c r="G314" t="s">
        <v>471</v>
      </c>
      <c r="H314" t="s">
        <v>520</v>
      </c>
      <c r="I314" t="s">
        <v>10580</v>
      </c>
      <c r="J314" t="s">
        <v>34</v>
      </c>
      <c r="K314" t="s">
        <v>473</v>
      </c>
      <c r="L314" t="s">
        <v>520</v>
      </c>
      <c r="M314">
        <v>13</v>
      </c>
      <c r="N314" t="s">
        <v>10581</v>
      </c>
      <c r="O314" t="s">
        <v>9550</v>
      </c>
      <c r="P314" t="s">
        <v>38</v>
      </c>
    </row>
    <row r="315" spans="1:16" x14ac:dyDescent="0.55000000000000004">
      <c r="A315">
        <v>492195</v>
      </c>
      <c r="B315" t="s">
        <v>2869</v>
      </c>
      <c r="C315">
        <v>314</v>
      </c>
      <c r="D315" t="s">
        <v>10582</v>
      </c>
      <c r="E315" t="s">
        <v>10583</v>
      </c>
      <c r="F315" t="s">
        <v>2422</v>
      </c>
      <c r="G315" t="s">
        <v>582</v>
      </c>
      <c r="H315" t="s">
        <v>386</v>
      </c>
      <c r="I315" t="s">
        <v>4704</v>
      </c>
      <c r="J315" t="s">
        <v>191</v>
      </c>
      <c r="K315" t="s">
        <v>584</v>
      </c>
      <c r="L315" t="s">
        <v>386</v>
      </c>
      <c r="M315" t="s">
        <v>388</v>
      </c>
      <c r="N315" t="s">
        <v>10584</v>
      </c>
      <c r="O315" t="s">
        <v>10585</v>
      </c>
      <c r="P315" t="s">
        <v>38</v>
      </c>
    </row>
    <row r="316" spans="1:16" x14ac:dyDescent="0.55000000000000004">
      <c r="A316">
        <v>492195</v>
      </c>
      <c r="B316" t="s">
        <v>2869</v>
      </c>
      <c r="C316">
        <v>315</v>
      </c>
      <c r="D316" t="s">
        <v>10586</v>
      </c>
      <c r="E316" t="s">
        <v>10587</v>
      </c>
      <c r="F316" t="s">
        <v>7244</v>
      </c>
      <c r="G316" t="s">
        <v>582</v>
      </c>
      <c r="H316" t="s">
        <v>100</v>
      </c>
      <c r="I316" t="s">
        <v>1751</v>
      </c>
      <c r="J316" t="s">
        <v>708</v>
      </c>
      <c r="K316" t="s">
        <v>584</v>
      </c>
      <c r="L316" t="s">
        <v>100</v>
      </c>
      <c r="M316">
        <v>27</v>
      </c>
      <c r="N316" t="s">
        <v>289</v>
      </c>
      <c r="O316" t="s">
        <v>10588</v>
      </c>
      <c r="P316" t="s">
        <v>38</v>
      </c>
    </row>
    <row r="317" spans="1:16" x14ac:dyDescent="0.55000000000000004">
      <c r="A317">
        <v>490048</v>
      </c>
      <c r="B317" t="s">
        <v>3192</v>
      </c>
      <c r="C317">
        <v>316</v>
      </c>
      <c r="D317" t="s">
        <v>10589</v>
      </c>
      <c r="E317" t="s">
        <v>10590</v>
      </c>
      <c r="F317" t="s">
        <v>10591</v>
      </c>
      <c r="G317" t="s">
        <v>3182</v>
      </c>
      <c r="H317" t="s">
        <v>304</v>
      </c>
      <c r="I317" t="s">
        <v>10592</v>
      </c>
      <c r="J317" t="s">
        <v>10593</v>
      </c>
      <c r="K317" t="s">
        <v>3198</v>
      </c>
      <c r="L317" t="s">
        <v>65</v>
      </c>
      <c r="M317">
        <v>26</v>
      </c>
      <c r="N317" t="s">
        <v>10594</v>
      </c>
      <c r="O317" t="s">
        <v>9803</v>
      </c>
      <c r="P317" t="s">
        <v>38</v>
      </c>
    </row>
    <row r="318" spans="1:16" x14ac:dyDescent="0.55000000000000004">
      <c r="A318">
        <v>490048</v>
      </c>
      <c r="B318" t="s">
        <v>3192</v>
      </c>
      <c r="C318">
        <v>317</v>
      </c>
      <c r="D318" t="s">
        <v>10595</v>
      </c>
      <c r="E318" t="s">
        <v>10596</v>
      </c>
      <c r="F318" t="s">
        <v>10597</v>
      </c>
      <c r="G318" t="s">
        <v>107</v>
      </c>
      <c r="H318" t="s">
        <v>100</v>
      </c>
      <c r="I318" t="s">
        <v>5468</v>
      </c>
      <c r="J318" t="s">
        <v>3216</v>
      </c>
      <c r="K318" t="s">
        <v>110</v>
      </c>
      <c r="L318" t="s">
        <v>100</v>
      </c>
      <c r="M318">
        <v>27</v>
      </c>
      <c r="N318" t="s">
        <v>1837</v>
      </c>
      <c r="O318" t="s">
        <v>663</v>
      </c>
      <c r="P318" t="s">
        <v>38</v>
      </c>
    </row>
    <row r="319" spans="1:16" x14ac:dyDescent="0.55000000000000004">
      <c r="A319">
        <v>490048</v>
      </c>
      <c r="B319" t="s">
        <v>3192</v>
      </c>
      <c r="C319">
        <v>318</v>
      </c>
      <c r="D319" t="s">
        <v>10598</v>
      </c>
      <c r="E319" t="s">
        <v>10599</v>
      </c>
      <c r="F319" t="s">
        <v>10600</v>
      </c>
      <c r="G319" t="s">
        <v>107</v>
      </c>
      <c r="H319" t="s">
        <v>100</v>
      </c>
      <c r="I319" t="s">
        <v>940</v>
      </c>
      <c r="J319" t="s">
        <v>3216</v>
      </c>
      <c r="K319" t="s">
        <v>119</v>
      </c>
      <c r="L319" t="s">
        <v>100</v>
      </c>
      <c r="M319">
        <v>27</v>
      </c>
      <c r="N319" t="s">
        <v>1309</v>
      </c>
      <c r="O319" t="s">
        <v>10079</v>
      </c>
      <c r="P319" t="s">
        <v>38</v>
      </c>
    </row>
    <row r="320" spans="1:16" x14ac:dyDescent="0.55000000000000004">
      <c r="A320">
        <v>490048</v>
      </c>
      <c r="B320" t="s">
        <v>3192</v>
      </c>
      <c r="C320">
        <v>319</v>
      </c>
      <c r="D320" t="s">
        <v>10601</v>
      </c>
      <c r="E320" t="s">
        <v>10602</v>
      </c>
      <c r="F320" t="s">
        <v>190</v>
      </c>
      <c r="G320" t="s">
        <v>31</v>
      </c>
      <c r="H320" t="s">
        <v>65</v>
      </c>
      <c r="I320" t="s">
        <v>7473</v>
      </c>
      <c r="J320" t="s">
        <v>3492</v>
      </c>
      <c r="K320" t="s">
        <v>35</v>
      </c>
      <c r="L320" t="s">
        <v>65</v>
      </c>
      <c r="M320">
        <v>26</v>
      </c>
      <c r="N320" t="s">
        <v>4711</v>
      </c>
      <c r="O320" t="s">
        <v>4328</v>
      </c>
      <c r="P320" t="s">
        <v>38</v>
      </c>
    </row>
    <row r="321" spans="1:16" x14ac:dyDescent="0.55000000000000004">
      <c r="A321">
        <v>490048</v>
      </c>
      <c r="B321" t="s">
        <v>3192</v>
      </c>
      <c r="C321">
        <v>320</v>
      </c>
      <c r="D321" t="s">
        <v>10603</v>
      </c>
      <c r="E321" t="s">
        <v>10604</v>
      </c>
      <c r="F321" t="s">
        <v>10605</v>
      </c>
      <c r="G321" t="s">
        <v>31</v>
      </c>
      <c r="H321" t="s">
        <v>100</v>
      </c>
      <c r="I321" t="s">
        <v>940</v>
      </c>
      <c r="J321" t="s">
        <v>3492</v>
      </c>
      <c r="K321" t="s">
        <v>35</v>
      </c>
      <c r="L321" t="s">
        <v>65</v>
      </c>
      <c r="M321">
        <v>26</v>
      </c>
      <c r="N321" t="s">
        <v>422</v>
      </c>
      <c r="O321" t="s">
        <v>10029</v>
      </c>
      <c r="P321" t="s">
        <v>38</v>
      </c>
    </row>
    <row r="322" spans="1:16" x14ac:dyDescent="0.55000000000000004">
      <c r="A322">
        <v>490048</v>
      </c>
      <c r="B322" t="s">
        <v>3192</v>
      </c>
      <c r="C322">
        <v>321</v>
      </c>
      <c r="D322" t="s">
        <v>10606</v>
      </c>
      <c r="E322" t="s">
        <v>10607</v>
      </c>
      <c r="F322" t="s">
        <v>10608</v>
      </c>
      <c r="G322" t="s">
        <v>216</v>
      </c>
      <c r="H322" t="s">
        <v>93</v>
      </c>
      <c r="I322" t="s">
        <v>1177</v>
      </c>
      <c r="J322" t="s">
        <v>3492</v>
      </c>
      <c r="K322" t="s">
        <v>218</v>
      </c>
      <c r="L322" t="s">
        <v>93</v>
      </c>
      <c r="M322">
        <v>28</v>
      </c>
      <c r="N322" t="s">
        <v>2944</v>
      </c>
      <c r="O322" t="s">
        <v>9995</v>
      </c>
      <c r="P322" t="s">
        <v>38</v>
      </c>
    </row>
    <row r="323" spans="1:16" x14ac:dyDescent="0.55000000000000004">
      <c r="A323">
        <v>490048</v>
      </c>
      <c r="B323" t="s">
        <v>3192</v>
      </c>
      <c r="C323">
        <v>322</v>
      </c>
      <c r="D323" t="s">
        <v>10609</v>
      </c>
      <c r="E323" t="s">
        <v>10610</v>
      </c>
      <c r="F323" t="s">
        <v>333</v>
      </c>
      <c r="G323" t="s">
        <v>216</v>
      </c>
      <c r="H323" t="s">
        <v>93</v>
      </c>
      <c r="I323" t="s">
        <v>94</v>
      </c>
      <c r="J323" t="s">
        <v>3492</v>
      </c>
      <c r="K323" t="s">
        <v>218</v>
      </c>
      <c r="L323" t="s">
        <v>93</v>
      </c>
      <c r="M323">
        <v>28</v>
      </c>
      <c r="N323" t="s">
        <v>10611</v>
      </c>
      <c r="O323" t="s">
        <v>9581</v>
      </c>
      <c r="P323" t="s">
        <v>38</v>
      </c>
    </row>
    <row r="324" spans="1:16" x14ac:dyDescent="0.55000000000000004">
      <c r="A324">
        <v>490048</v>
      </c>
      <c r="B324" t="s">
        <v>3192</v>
      </c>
      <c r="C324">
        <v>323</v>
      </c>
      <c r="D324" t="s">
        <v>10612</v>
      </c>
      <c r="E324" t="s">
        <v>10613</v>
      </c>
      <c r="F324" t="s">
        <v>300</v>
      </c>
      <c r="G324" t="s">
        <v>216</v>
      </c>
      <c r="H324" t="s">
        <v>93</v>
      </c>
      <c r="I324" t="s">
        <v>5895</v>
      </c>
      <c r="J324" t="s">
        <v>399</v>
      </c>
      <c r="K324" t="s">
        <v>218</v>
      </c>
      <c r="L324" t="s">
        <v>93</v>
      </c>
      <c r="M324">
        <v>28</v>
      </c>
      <c r="N324" t="s">
        <v>10614</v>
      </c>
      <c r="O324" t="s">
        <v>663</v>
      </c>
      <c r="P324" t="s">
        <v>38</v>
      </c>
    </row>
    <row r="325" spans="1:16" x14ac:dyDescent="0.55000000000000004">
      <c r="A325">
        <v>490048</v>
      </c>
      <c r="B325" t="s">
        <v>3192</v>
      </c>
      <c r="C325">
        <v>324</v>
      </c>
      <c r="D325" t="s">
        <v>10615</v>
      </c>
      <c r="E325" t="s">
        <v>10616</v>
      </c>
      <c r="F325" t="s">
        <v>5087</v>
      </c>
      <c r="G325" t="s">
        <v>216</v>
      </c>
      <c r="H325" t="s">
        <v>3532</v>
      </c>
      <c r="I325" t="s">
        <v>3533</v>
      </c>
      <c r="J325" t="s">
        <v>3547</v>
      </c>
      <c r="K325" t="s">
        <v>473</v>
      </c>
      <c r="L325" t="s">
        <v>65</v>
      </c>
      <c r="M325">
        <v>26</v>
      </c>
      <c r="N325" t="s">
        <v>10617</v>
      </c>
      <c r="O325" t="s">
        <v>9569</v>
      </c>
      <c r="P325" t="s">
        <v>38</v>
      </c>
    </row>
    <row r="326" spans="1:16" x14ac:dyDescent="0.55000000000000004">
      <c r="A326">
        <v>490048</v>
      </c>
      <c r="B326" t="s">
        <v>3192</v>
      </c>
      <c r="C326">
        <v>325</v>
      </c>
      <c r="D326" t="s">
        <v>10618</v>
      </c>
      <c r="E326" t="s">
        <v>10619</v>
      </c>
      <c r="F326" t="s">
        <v>10620</v>
      </c>
      <c r="G326" t="s">
        <v>471</v>
      </c>
      <c r="H326" t="s">
        <v>355</v>
      </c>
      <c r="I326" t="s">
        <v>10621</v>
      </c>
      <c r="J326" t="s">
        <v>399</v>
      </c>
      <c r="K326" t="s">
        <v>473</v>
      </c>
      <c r="L326" t="s">
        <v>65</v>
      </c>
      <c r="M326">
        <v>26</v>
      </c>
      <c r="N326" t="s">
        <v>1027</v>
      </c>
      <c r="O326" t="s">
        <v>9866</v>
      </c>
      <c r="P326" t="s">
        <v>38</v>
      </c>
    </row>
    <row r="327" spans="1:16" x14ac:dyDescent="0.55000000000000004">
      <c r="A327">
        <v>490048</v>
      </c>
      <c r="B327" t="s">
        <v>3192</v>
      </c>
      <c r="C327">
        <v>326</v>
      </c>
      <c r="D327" t="s">
        <v>10622</v>
      </c>
      <c r="E327" t="s">
        <v>10623</v>
      </c>
      <c r="F327" t="s">
        <v>3642</v>
      </c>
      <c r="G327" t="s">
        <v>471</v>
      </c>
      <c r="H327" t="s">
        <v>32</v>
      </c>
      <c r="I327" t="s">
        <v>10624</v>
      </c>
      <c r="J327" t="s">
        <v>1163</v>
      </c>
      <c r="K327" t="s">
        <v>473</v>
      </c>
      <c r="L327" t="s">
        <v>32</v>
      </c>
      <c r="M327">
        <v>21</v>
      </c>
      <c r="N327" t="s">
        <v>10625</v>
      </c>
      <c r="O327" t="s">
        <v>10144</v>
      </c>
      <c r="P327" t="s">
        <v>38</v>
      </c>
    </row>
    <row r="328" spans="1:16" x14ac:dyDescent="0.55000000000000004">
      <c r="A328">
        <v>490048</v>
      </c>
      <c r="B328" t="s">
        <v>3192</v>
      </c>
      <c r="C328">
        <v>327</v>
      </c>
      <c r="D328" t="s">
        <v>10626</v>
      </c>
      <c r="E328" t="s">
        <v>10627</v>
      </c>
      <c r="F328" t="s">
        <v>10628</v>
      </c>
      <c r="G328" t="s">
        <v>216</v>
      </c>
      <c r="H328" t="s">
        <v>2879</v>
      </c>
      <c r="I328" t="s">
        <v>10629</v>
      </c>
      <c r="J328" t="s">
        <v>10630</v>
      </c>
      <c r="K328" t="s">
        <v>218</v>
      </c>
      <c r="L328" t="s">
        <v>2879</v>
      </c>
      <c r="M328">
        <v>20</v>
      </c>
      <c r="N328" t="s">
        <v>10631</v>
      </c>
      <c r="O328" t="s">
        <v>10632</v>
      </c>
      <c r="P328" t="s">
        <v>38</v>
      </c>
    </row>
    <row r="329" spans="1:16" x14ac:dyDescent="0.55000000000000004">
      <c r="A329">
        <v>490053</v>
      </c>
      <c r="B329" t="s">
        <v>3549</v>
      </c>
      <c r="C329">
        <v>328</v>
      </c>
      <c r="D329" t="s">
        <v>10633</v>
      </c>
      <c r="E329" t="s">
        <v>10634</v>
      </c>
      <c r="F329" t="s">
        <v>10635</v>
      </c>
      <c r="G329" t="s">
        <v>116</v>
      </c>
      <c r="H329" t="s">
        <v>93</v>
      </c>
      <c r="I329" t="s">
        <v>4695</v>
      </c>
      <c r="J329" t="s">
        <v>781</v>
      </c>
      <c r="K329" t="s">
        <v>119</v>
      </c>
      <c r="L329" t="s">
        <v>93</v>
      </c>
      <c r="M329">
        <v>28</v>
      </c>
      <c r="N329" t="s">
        <v>10636</v>
      </c>
      <c r="O329" t="s">
        <v>10637</v>
      </c>
      <c r="P329" t="s">
        <v>38</v>
      </c>
    </row>
    <row r="330" spans="1:16" x14ac:dyDescent="0.55000000000000004">
      <c r="A330">
        <v>490053</v>
      </c>
      <c r="B330" t="s">
        <v>3549</v>
      </c>
      <c r="C330">
        <v>329</v>
      </c>
      <c r="D330" t="s">
        <v>10638</v>
      </c>
      <c r="E330" t="s">
        <v>10639</v>
      </c>
      <c r="F330" t="s">
        <v>5899</v>
      </c>
      <c r="G330" t="s">
        <v>31</v>
      </c>
      <c r="H330" t="s">
        <v>100</v>
      </c>
      <c r="I330" t="s">
        <v>1751</v>
      </c>
      <c r="J330" t="s">
        <v>781</v>
      </c>
      <c r="K330" t="s">
        <v>35</v>
      </c>
      <c r="L330" t="s">
        <v>100</v>
      </c>
      <c r="M330">
        <v>27</v>
      </c>
      <c r="N330" t="s">
        <v>205</v>
      </c>
      <c r="O330" t="s">
        <v>9599</v>
      </c>
      <c r="P330" t="s">
        <v>38</v>
      </c>
    </row>
    <row r="331" spans="1:16" x14ac:dyDescent="0.55000000000000004">
      <c r="A331">
        <v>490053</v>
      </c>
      <c r="B331" t="s">
        <v>3549</v>
      </c>
      <c r="C331">
        <v>330</v>
      </c>
      <c r="D331" t="s">
        <v>10640</v>
      </c>
      <c r="E331" t="s">
        <v>10641</v>
      </c>
      <c r="F331" t="s">
        <v>10099</v>
      </c>
      <c r="G331" t="s">
        <v>31</v>
      </c>
      <c r="H331" t="s">
        <v>983</v>
      </c>
      <c r="I331" t="s">
        <v>10078</v>
      </c>
      <c r="J331" t="s">
        <v>781</v>
      </c>
      <c r="K331" t="s">
        <v>35</v>
      </c>
      <c r="L331" t="s">
        <v>983</v>
      </c>
      <c r="M331">
        <v>38</v>
      </c>
      <c r="N331" t="s">
        <v>5813</v>
      </c>
      <c r="O331" t="s">
        <v>10642</v>
      </c>
      <c r="P331" t="s">
        <v>38</v>
      </c>
    </row>
    <row r="332" spans="1:16" x14ac:dyDescent="0.55000000000000004">
      <c r="A332">
        <v>490053</v>
      </c>
      <c r="B332" t="s">
        <v>3549</v>
      </c>
      <c r="C332">
        <v>331</v>
      </c>
      <c r="D332" t="s">
        <v>10643</v>
      </c>
      <c r="E332" t="s">
        <v>10644</v>
      </c>
      <c r="F332" t="s">
        <v>10645</v>
      </c>
      <c r="G332" t="s">
        <v>116</v>
      </c>
      <c r="H332" t="s">
        <v>72</v>
      </c>
      <c r="I332" t="s">
        <v>2080</v>
      </c>
      <c r="J332" t="s">
        <v>781</v>
      </c>
      <c r="K332" t="s">
        <v>35</v>
      </c>
      <c r="L332" t="s">
        <v>72</v>
      </c>
      <c r="M332">
        <v>37</v>
      </c>
      <c r="N332" t="s">
        <v>3993</v>
      </c>
      <c r="O332" t="s">
        <v>10079</v>
      </c>
      <c r="P332" t="s">
        <v>38</v>
      </c>
    </row>
    <row r="333" spans="1:16" x14ac:dyDescent="0.55000000000000004">
      <c r="A333">
        <v>490053</v>
      </c>
      <c r="B333" t="s">
        <v>3549</v>
      </c>
      <c r="C333">
        <v>332</v>
      </c>
      <c r="D333" t="s">
        <v>10646</v>
      </c>
      <c r="E333" t="s">
        <v>10647</v>
      </c>
      <c r="F333" t="s">
        <v>9638</v>
      </c>
      <c r="G333" t="s">
        <v>31</v>
      </c>
      <c r="H333" t="s">
        <v>51</v>
      </c>
      <c r="I333" t="s">
        <v>2140</v>
      </c>
      <c r="J333" t="s">
        <v>781</v>
      </c>
      <c r="K333" t="s">
        <v>35</v>
      </c>
      <c r="L333" t="s">
        <v>51</v>
      </c>
      <c r="M333">
        <v>29</v>
      </c>
      <c r="N333" t="s">
        <v>4690</v>
      </c>
      <c r="O333" t="s">
        <v>9593</v>
      </c>
      <c r="P333" t="s">
        <v>38</v>
      </c>
    </row>
    <row r="334" spans="1:16" x14ac:dyDescent="0.55000000000000004">
      <c r="A334">
        <v>490053</v>
      </c>
      <c r="B334" t="s">
        <v>3549</v>
      </c>
      <c r="C334">
        <v>333</v>
      </c>
      <c r="D334" t="s">
        <v>10648</v>
      </c>
      <c r="E334" t="s">
        <v>10649</v>
      </c>
      <c r="F334" t="s">
        <v>3027</v>
      </c>
      <c r="G334" t="s">
        <v>31</v>
      </c>
      <c r="H334" t="s">
        <v>45</v>
      </c>
      <c r="I334" t="s">
        <v>1493</v>
      </c>
      <c r="J334" t="s">
        <v>781</v>
      </c>
      <c r="K334" t="s">
        <v>35</v>
      </c>
      <c r="L334" t="s">
        <v>45</v>
      </c>
      <c r="M334">
        <v>25</v>
      </c>
      <c r="N334" t="s">
        <v>7859</v>
      </c>
      <c r="O334" t="s">
        <v>10338</v>
      </c>
      <c r="P334" t="s">
        <v>38</v>
      </c>
    </row>
    <row r="335" spans="1:16" x14ac:dyDescent="0.55000000000000004">
      <c r="A335">
        <v>490053</v>
      </c>
      <c r="B335" t="s">
        <v>3549</v>
      </c>
      <c r="C335">
        <v>334</v>
      </c>
      <c r="D335" t="s">
        <v>10650</v>
      </c>
      <c r="E335" t="s">
        <v>10651</v>
      </c>
      <c r="F335" t="s">
        <v>1812</v>
      </c>
      <c r="G335" t="s">
        <v>31</v>
      </c>
      <c r="H335" t="s">
        <v>100</v>
      </c>
      <c r="I335" t="s">
        <v>956</v>
      </c>
      <c r="J335" t="s">
        <v>781</v>
      </c>
      <c r="K335" t="s">
        <v>35</v>
      </c>
      <c r="L335" t="s">
        <v>100</v>
      </c>
      <c r="M335">
        <v>27</v>
      </c>
      <c r="N335" t="s">
        <v>755</v>
      </c>
      <c r="O335" t="s">
        <v>10652</v>
      </c>
      <c r="P335" t="s">
        <v>38</v>
      </c>
    </row>
    <row r="336" spans="1:16" x14ac:dyDescent="0.55000000000000004">
      <c r="A336">
        <v>490053</v>
      </c>
      <c r="B336" t="s">
        <v>3549</v>
      </c>
      <c r="C336">
        <v>335</v>
      </c>
      <c r="D336" t="s">
        <v>10653</v>
      </c>
      <c r="E336" t="s">
        <v>10654</v>
      </c>
      <c r="F336" t="s">
        <v>4979</v>
      </c>
      <c r="G336" t="s">
        <v>31</v>
      </c>
      <c r="H336" t="s">
        <v>100</v>
      </c>
      <c r="I336" t="s">
        <v>9910</v>
      </c>
      <c r="J336" t="s">
        <v>781</v>
      </c>
      <c r="K336" t="s">
        <v>35</v>
      </c>
      <c r="L336" t="s">
        <v>100</v>
      </c>
      <c r="M336">
        <v>27</v>
      </c>
      <c r="N336" t="s">
        <v>10655</v>
      </c>
      <c r="O336" t="s">
        <v>9635</v>
      </c>
      <c r="P336" t="s">
        <v>38</v>
      </c>
    </row>
    <row r="337" spans="1:16" x14ac:dyDescent="0.55000000000000004">
      <c r="A337">
        <v>490053</v>
      </c>
      <c r="B337" t="s">
        <v>3549</v>
      </c>
      <c r="C337">
        <v>336</v>
      </c>
      <c r="D337" t="s">
        <v>10656</v>
      </c>
      <c r="E337" t="s">
        <v>10657</v>
      </c>
      <c r="F337" t="s">
        <v>3018</v>
      </c>
      <c r="G337" t="s">
        <v>216</v>
      </c>
      <c r="H337" t="s">
        <v>51</v>
      </c>
      <c r="I337" t="s">
        <v>3153</v>
      </c>
      <c r="J337" t="s">
        <v>781</v>
      </c>
      <c r="K337" t="s">
        <v>218</v>
      </c>
      <c r="L337" t="s">
        <v>51</v>
      </c>
      <c r="M337">
        <v>29</v>
      </c>
      <c r="N337" t="s">
        <v>7782</v>
      </c>
      <c r="O337" t="s">
        <v>10658</v>
      </c>
      <c r="P337" t="s">
        <v>38</v>
      </c>
    </row>
    <row r="338" spans="1:16" x14ac:dyDescent="0.55000000000000004">
      <c r="A338">
        <v>490053</v>
      </c>
      <c r="B338" t="s">
        <v>3549</v>
      </c>
      <c r="C338">
        <v>337</v>
      </c>
      <c r="D338" t="s">
        <v>10659</v>
      </c>
      <c r="E338" t="s">
        <v>10660</v>
      </c>
      <c r="F338" t="s">
        <v>10289</v>
      </c>
      <c r="G338" t="s">
        <v>216</v>
      </c>
      <c r="H338" t="s">
        <v>100</v>
      </c>
      <c r="I338" t="s">
        <v>3595</v>
      </c>
      <c r="J338" t="s">
        <v>781</v>
      </c>
      <c r="K338" t="s">
        <v>218</v>
      </c>
      <c r="L338" t="s">
        <v>100</v>
      </c>
      <c r="M338">
        <v>27</v>
      </c>
      <c r="N338" t="s">
        <v>744</v>
      </c>
      <c r="O338" t="s">
        <v>10195</v>
      </c>
      <c r="P338" t="s">
        <v>38</v>
      </c>
    </row>
    <row r="339" spans="1:16" x14ac:dyDescent="0.55000000000000004">
      <c r="A339">
        <v>490053</v>
      </c>
      <c r="B339" t="s">
        <v>3549</v>
      </c>
      <c r="C339">
        <v>338</v>
      </c>
      <c r="D339" t="s">
        <v>10661</v>
      </c>
      <c r="E339" t="s">
        <v>10662</v>
      </c>
      <c r="F339" t="s">
        <v>1456</v>
      </c>
      <c r="G339" t="s">
        <v>216</v>
      </c>
      <c r="H339" t="s">
        <v>100</v>
      </c>
      <c r="I339" t="s">
        <v>4459</v>
      </c>
      <c r="J339" t="s">
        <v>781</v>
      </c>
      <c r="K339" t="s">
        <v>218</v>
      </c>
      <c r="L339" t="s">
        <v>100</v>
      </c>
      <c r="M339">
        <v>27</v>
      </c>
      <c r="N339" t="s">
        <v>10663</v>
      </c>
      <c r="O339" t="s">
        <v>10664</v>
      </c>
      <c r="P339" t="s">
        <v>38</v>
      </c>
    </row>
    <row r="340" spans="1:16" x14ac:dyDescent="0.55000000000000004">
      <c r="A340">
        <v>490053</v>
      </c>
      <c r="B340" t="s">
        <v>3549</v>
      </c>
      <c r="C340">
        <v>339</v>
      </c>
      <c r="D340" t="s">
        <v>10665</v>
      </c>
      <c r="E340" t="s">
        <v>10666</v>
      </c>
      <c r="F340" t="s">
        <v>3781</v>
      </c>
      <c r="G340" t="s">
        <v>216</v>
      </c>
      <c r="H340" t="s">
        <v>93</v>
      </c>
      <c r="I340" t="s">
        <v>94</v>
      </c>
      <c r="J340" t="s">
        <v>781</v>
      </c>
      <c r="K340" t="s">
        <v>218</v>
      </c>
      <c r="L340" t="s">
        <v>93</v>
      </c>
      <c r="M340">
        <v>28</v>
      </c>
      <c r="N340" t="s">
        <v>270</v>
      </c>
      <c r="O340" t="s">
        <v>8808</v>
      </c>
      <c r="P340" t="s">
        <v>38</v>
      </c>
    </row>
    <row r="341" spans="1:16" x14ac:dyDescent="0.55000000000000004">
      <c r="A341">
        <v>490053</v>
      </c>
      <c r="B341" t="s">
        <v>3549</v>
      </c>
      <c r="C341">
        <v>340</v>
      </c>
      <c r="D341" t="s">
        <v>10667</v>
      </c>
      <c r="E341" t="s">
        <v>10668</v>
      </c>
      <c r="F341" t="s">
        <v>10130</v>
      </c>
      <c r="G341" t="s">
        <v>216</v>
      </c>
      <c r="H341" t="s">
        <v>100</v>
      </c>
      <c r="I341" t="s">
        <v>6334</v>
      </c>
      <c r="J341" t="s">
        <v>781</v>
      </c>
      <c r="K341" t="s">
        <v>218</v>
      </c>
      <c r="L341" t="s">
        <v>100</v>
      </c>
      <c r="M341">
        <v>27</v>
      </c>
      <c r="N341" t="s">
        <v>82</v>
      </c>
      <c r="O341" t="s">
        <v>10669</v>
      </c>
      <c r="P341" t="s">
        <v>38</v>
      </c>
    </row>
    <row r="342" spans="1:16" x14ac:dyDescent="0.55000000000000004">
      <c r="A342">
        <v>490053</v>
      </c>
      <c r="B342" t="s">
        <v>3549</v>
      </c>
      <c r="C342">
        <v>341</v>
      </c>
      <c r="D342" t="s">
        <v>10670</v>
      </c>
      <c r="E342" t="s">
        <v>10671</v>
      </c>
      <c r="F342" t="s">
        <v>322</v>
      </c>
      <c r="G342" t="s">
        <v>216</v>
      </c>
      <c r="H342" t="s">
        <v>100</v>
      </c>
      <c r="I342" t="s">
        <v>956</v>
      </c>
      <c r="J342" t="s">
        <v>781</v>
      </c>
      <c r="K342" t="s">
        <v>218</v>
      </c>
      <c r="L342" t="s">
        <v>100</v>
      </c>
      <c r="M342">
        <v>27</v>
      </c>
      <c r="N342" t="s">
        <v>192</v>
      </c>
      <c r="O342" t="s">
        <v>10672</v>
      </c>
      <c r="P342" t="s">
        <v>38</v>
      </c>
    </row>
    <row r="343" spans="1:16" x14ac:dyDescent="0.55000000000000004">
      <c r="A343">
        <v>490053</v>
      </c>
      <c r="B343" t="s">
        <v>3549</v>
      </c>
      <c r="C343">
        <v>342</v>
      </c>
      <c r="D343" t="s">
        <v>10673</v>
      </c>
      <c r="E343" t="s">
        <v>10674</v>
      </c>
      <c r="F343" t="s">
        <v>7231</v>
      </c>
      <c r="G343" t="s">
        <v>471</v>
      </c>
      <c r="H343" t="s">
        <v>983</v>
      </c>
      <c r="I343" t="s">
        <v>3331</v>
      </c>
      <c r="J343" t="s">
        <v>781</v>
      </c>
      <c r="K343" t="s">
        <v>473</v>
      </c>
      <c r="L343" t="s">
        <v>100</v>
      </c>
      <c r="M343">
        <v>27</v>
      </c>
      <c r="N343" t="s">
        <v>1804</v>
      </c>
      <c r="O343" t="s">
        <v>9678</v>
      </c>
      <c r="P343" t="s">
        <v>38</v>
      </c>
    </row>
    <row r="344" spans="1:16" x14ac:dyDescent="0.55000000000000004">
      <c r="A344">
        <v>490053</v>
      </c>
      <c r="B344" t="s">
        <v>3549</v>
      </c>
      <c r="C344">
        <v>343</v>
      </c>
      <c r="D344" t="s">
        <v>10675</v>
      </c>
      <c r="E344" t="s">
        <v>10676</v>
      </c>
      <c r="F344" t="s">
        <v>1558</v>
      </c>
      <c r="G344" t="s">
        <v>471</v>
      </c>
      <c r="H344" t="s">
        <v>355</v>
      </c>
      <c r="I344" t="s">
        <v>3683</v>
      </c>
      <c r="J344" t="s">
        <v>781</v>
      </c>
      <c r="K344" t="s">
        <v>473</v>
      </c>
      <c r="L344" t="s">
        <v>100</v>
      </c>
      <c r="M344">
        <v>27</v>
      </c>
      <c r="N344" t="s">
        <v>4124</v>
      </c>
      <c r="O344" t="s">
        <v>9792</v>
      </c>
      <c r="P344" t="s">
        <v>38</v>
      </c>
    </row>
    <row r="345" spans="1:16" x14ac:dyDescent="0.55000000000000004">
      <c r="A345">
        <v>490053</v>
      </c>
      <c r="B345" t="s">
        <v>3549</v>
      </c>
      <c r="C345">
        <v>344</v>
      </c>
      <c r="D345" t="s">
        <v>10677</v>
      </c>
      <c r="E345" t="s">
        <v>10678</v>
      </c>
      <c r="F345" t="s">
        <v>1554</v>
      </c>
      <c r="G345" t="s">
        <v>471</v>
      </c>
      <c r="H345" t="s">
        <v>249</v>
      </c>
      <c r="I345" t="s">
        <v>10679</v>
      </c>
      <c r="J345" t="s">
        <v>781</v>
      </c>
      <c r="K345" t="s">
        <v>473</v>
      </c>
      <c r="L345" t="s">
        <v>249</v>
      </c>
      <c r="M345">
        <v>33</v>
      </c>
      <c r="N345" t="s">
        <v>1340</v>
      </c>
      <c r="O345" t="s">
        <v>10680</v>
      </c>
      <c r="P345" t="s">
        <v>38</v>
      </c>
    </row>
    <row r="346" spans="1:16" x14ac:dyDescent="0.55000000000000004">
      <c r="A346">
        <v>490053</v>
      </c>
      <c r="B346" t="s">
        <v>3549</v>
      </c>
      <c r="C346">
        <v>345</v>
      </c>
      <c r="D346" t="s">
        <v>10681</v>
      </c>
      <c r="E346" t="s">
        <v>10682</v>
      </c>
      <c r="F346" t="s">
        <v>10683</v>
      </c>
      <c r="G346" t="s">
        <v>471</v>
      </c>
      <c r="H346" t="s">
        <v>100</v>
      </c>
      <c r="I346" t="s">
        <v>3250</v>
      </c>
      <c r="J346" t="s">
        <v>781</v>
      </c>
      <c r="K346" t="s">
        <v>473</v>
      </c>
      <c r="L346" t="s">
        <v>100</v>
      </c>
      <c r="M346">
        <v>27</v>
      </c>
      <c r="N346" t="s">
        <v>936</v>
      </c>
      <c r="O346" t="s">
        <v>10079</v>
      </c>
      <c r="P346" t="s">
        <v>38</v>
      </c>
    </row>
    <row r="347" spans="1:16" x14ac:dyDescent="0.55000000000000004">
      <c r="A347">
        <v>490053</v>
      </c>
      <c r="B347" t="s">
        <v>3549</v>
      </c>
      <c r="C347">
        <v>346</v>
      </c>
      <c r="D347" t="s">
        <v>10684</v>
      </c>
      <c r="E347" t="s">
        <v>10685</v>
      </c>
      <c r="F347" t="s">
        <v>7590</v>
      </c>
      <c r="G347" t="s">
        <v>582</v>
      </c>
      <c r="H347" t="s">
        <v>93</v>
      </c>
      <c r="I347" t="s">
        <v>946</v>
      </c>
      <c r="J347" t="s">
        <v>781</v>
      </c>
      <c r="K347" t="s">
        <v>584</v>
      </c>
      <c r="L347" t="s">
        <v>93</v>
      </c>
      <c r="M347">
        <v>28</v>
      </c>
      <c r="N347" t="s">
        <v>199</v>
      </c>
      <c r="O347" t="s">
        <v>6557</v>
      </c>
      <c r="P347" t="s">
        <v>38</v>
      </c>
    </row>
    <row r="348" spans="1:16" x14ac:dyDescent="0.55000000000000004">
      <c r="A348">
        <v>490053</v>
      </c>
      <c r="B348" t="s">
        <v>3549</v>
      </c>
      <c r="C348">
        <v>347</v>
      </c>
      <c r="D348" t="s">
        <v>10686</v>
      </c>
      <c r="E348" t="s">
        <v>10687</v>
      </c>
      <c r="F348" t="s">
        <v>688</v>
      </c>
      <c r="G348" t="s">
        <v>582</v>
      </c>
      <c r="H348" t="s">
        <v>983</v>
      </c>
      <c r="I348" t="s">
        <v>10078</v>
      </c>
      <c r="J348" t="s">
        <v>781</v>
      </c>
      <c r="K348" t="s">
        <v>584</v>
      </c>
      <c r="L348" t="s">
        <v>983</v>
      </c>
      <c r="M348">
        <v>38</v>
      </c>
      <c r="N348" t="s">
        <v>8373</v>
      </c>
      <c r="O348" t="s">
        <v>10688</v>
      </c>
      <c r="P348" t="s">
        <v>38</v>
      </c>
    </row>
    <row r="349" spans="1:16" x14ac:dyDescent="0.55000000000000004">
      <c r="A349">
        <v>490053</v>
      </c>
      <c r="B349" t="s">
        <v>3549</v>
      </c>
      <c r="C349">
        <v>348</v>
      </c>
      <c r="D349" t="s">
        <v>10689</v>
      </c>
      <c r="E349" t="s">
        <v>10690</v>
      </c>
      <c r="F349" t="s">
        <v>5220</v>
      </c>
      <c r="G349" t="s">
        <v>582</v>
      </c>
      <c r="H349" t="s">
        <v>100</v>
      </c>
      <c r="I349" t="s">
        <v>3433</v>
      </c>
      <c r="J349" t="s">
        <v>781</v>
      </c>
      <c r="K349" t="s">
        <v>584</v>
      </c>
      <c r="L349" t="s">
        <v>100</v>
      </c>
      <c r="M349">
        <v>27</v>
      </c>
      <c r="N349" t="s">
        <v>1136</v>
      </c>
      <c r="O349" t="s">
        <v>9711</v>
      </c>
      <c r="P349" t="s">
        <v>38</v>
      </c>
    </row>
    <row r="350" spans="1:16" x14ac:dyDescent="0.55000000000000004">
      <c r="A350">
        <v>492249</v>
      </c>
      <c r="B350" t="s">
        <v>3696</v>
      </c>
      <c r="C350">
        <v>349</v>
      </c>
      <c r="D350" t="s">
        <v>10691</v>
      </c>
      <c r="E350" t="s">
        <v>10692</v>
      </c>
      <c r="F350" t="s">
        <v>2485</v>
      </c>
      <c r="G350" t="s">
        <v>31</v>
      </c>
      <c r="H350" t="s">
        <v>100</v>
      </c>
      <c r="I350" t="s">
        <v>2568</v>
      </c>
      <c r="J350" t="s">
        <v>1713</v>
      </c>
      <c r="K350" t="s">
        <v>35</v>
      </c>
      <c r="L350" t="s">
        <v>51</v>
      </c>
      <c r="M350">
        <v>29</v>
      </c>
      <c r="N350" t="s">
        <v>755</v>
      </c>
      <c r="O350" t="s">
        <v>10693</v>
      </c>
      <c r="P350" t="s">
        <v>38</v>
      </c>
    </row>
    <row r="351" spans="1:16" x14ac:dyDescent="0.55000000000000004">
      <c r="A351">
        <v>492249</v>
      </c>
      <c r="B351" t="s">
        <v>3696</v>
      </c>
      <c r="C351">
        <v>350</v>
      </c>
      <c r="D351" t="s">
        <v>10694</v>
      </c>
      <c r="E351" t="s">
        <v>10695</v>
      </c>
      <c r="F351" t="s">
        <v>3341</v>
      </c>
      <c r="G351" t="s">
        <v>31</v>
      </c>
      <c r="H351" t="s">
        <v>100</v>
      </c>
      <c r="I351" t="s">
        <v>2568</v>
      </c>
      <c r="J351" t="s">
        <v>1713</v>
      </c>
      <c r="K351" t="s">
        <v>35</v>
      </c>
      <c r="L351" t="s">
        <v>51</v>
      </c>
      <c r="M351">
        <v>29</v>
      </c>
      <c r="N351" t="s">
        <v>10696</v>
      </c>
      <c r="O351" t="s">
        <v>9085</v>
      </c>
      <c r="P351" t="s">
        <v>38</v>
      </c>
    </row>
    <row r="352" spans="1:16" x14ac:dyDescent="0.55000000000000004">
      <c r="A352">
        <v>492249</v>
      </c>
      <c r="B352" t="s">
        <v>3696</v>
      </c>
      <c r="C352">
        <v>351</v>
      </c>
      <c r="D352" t="s">
        <v>10697</v>
      </c>
      <c r="E352" t="s">
        <v>10698</v>
      </c>
      <c r="F352" t="s">
        <v>2210</v>
      </c>
      <c r="G352" t="s">
        <v>31</v>
      </c>
      <c r="H352" t="s">
        <v>100</v>
      </c>
      <c r="I352" t="s">
        <v>2254</v>
      </c>
      <c r="J352" t="s">
        <v>1713</v>
      </c>
      <c r="K352" t="s">
        <v>35</v>
      </c>
      <c r="L352" t="s">
        <v>51</v>
      </c>
      <c r="M352">
        <v>29</v>
      </c>
      <c r="N352" t="s">
        <v>2906</v>
      </c>
      <c r="O352" t="s">
        <v>9599</v>
      </c>
      <c r="P352" t="s">
        <v>38</v>
      </c>
    </row>
    <row r="353" spans="1:16" x14ac:dyDescent="0.55000000000000004">
      <c r="A353">
        <v>492249</v>
      </c>
      <c r="B353" t="s">
        <v>3696</v>
      </c>
      <c r="C353">
        <v>352</v>
      </c>
      <c r="D353" t="s">
        <v>10699</v>
      </c>
      <c r="E353" t="s">
        <v>10700</v>
      </c>
      <c r="F353" t="s">
        <v>3815</v>
      </c>
      <c r="G353" t="s">
        <v>216</v>
      </c>
      <c r="H353" t="s">
        <v>93</v>
      </c>
      <c r="I353" t="s">
        <v>1397</v>
      </c>
      <c r="J353" t="s">
        <v>1713</v>
      </c>
      <c r="K353" t="s">
        <v>218</v>
      </c>
      <c r="L353" t="s">
        <v>51</v>
      </c>
      <c r="M353">
        <v>29</v>
      </c>
      <c r="N353" t="s">
        <v>8347</v>
      </c>
      <c r="O353" t="s">
        <v>10327</v>
      </c>
      <c r="P353" t="s">
        <v>38</v>
      </c>
    </row>
    <row r="354" spans="1:16" x14ac:dyDescent="0.55000000000000004">
      <c r="A354">
        <v>492249</v>
      </c>
      <c r="B354" t="s">
        <v>3696</v>
      </c>
      <c r="C354">
        <v>353</v>
      </c>
      <c r="D354" t="s">
        <v>10701</v>
      </c>
      <c r="E354" t="s">
        <v>10702</v>
      </c>
      <c r="F354" t="s">
        <v>4065</v>
      </c>
      <c r="G354" t="s">
        <v>216</v>
      </c>
      <c r="H354" t="s">
        <v>51</v>
      </c>
      <c r="I354" t="s">
        <v>3786</v>
      </c>
      <c r="J354" t="s">
        <v>1713</v>
      </c>
      <c r="K354" t="s">
        <v>218</v>
      </c>
      <c r="L354" t="s">
        <v>51</v>
      </c>
      <c r="M354">
        <v>29</v>
      </c>
      <c r="N354" t="s">
        <v>10703</v>
      </c>
      <c r="O354" t="s">
        <v>1185</v>
      </c>
      <c r="P354" t="s">
        <v>38</v>
      </c>
    </row>
    <row r="355" spans="1:16" x14ac:dyDescent="0.55000000000000004">
      <c r="A355">
        <v>492249</v>
      </c>
      <c r="B355" t="s">
        <v>3696</v>
      </c>
      <c r="C355">
        <v>354</v>
      </c>
      <c r="D355" t="s">
        <v>10704</v>
      </c>
      <c r="E355" t="s">
        <v>10705</v>
      </c>
      <c r="F355" t="s">
        <v>6338</v>
      </c>
      <c r="G355" t="s">
        <v>216</v>
      </c>
      <c r="H355" t="s">
        <v>100</v>
      </c>
      <c r="I355" t="s">
        <v>1090</v>
      </c>
      <c r="J355" t="s">
        <v>1713</v>
      </c>
      <c r="K355" t="s">
        <v>218</v>
      </c>
      <c r="L355" t="s">
        <v>100</v>
      </c>
      <c r="M355">
        <v>27</v>
      </c>
      <c r="N355" t="s">
        <v>8257</v>
      </c>
      <c r="O355" t="s">
        <v>10706</v>
      </c>
      <c r="P355" t="s">
        <v>38</v>
      </c>
    </row>
    <row r="356" spans="1:16" x14ac:dyDescent="0.55000000000000004">
      <c r="A356">
        <v>492249</v>
      </c>
      <c r="B356" t="s">
        <v>3696</v>
      </c>
      <c r="C356">
        <v>355</v>
      </c>
      <c r="D356" t="s">
        <v>10707</v>
      </c>
      <c r="E356" t="s">
        <v>10708</v>
      </c>
      <c r="F356" t="s">
        <v>248</v>
      </c>
      <c r="G356" t="s">
        <v>216</v>
      </c>
      <c r="H356" t="s">
        <v>65</v>
      </c>
      <c r="I356" t="s">
        <v>3713</v>
      </c>
      <c r="J356" t="s">
        <v>1713</v>
      </c>
      <c r="K356" t="s">
        <v>218</v>
      </c>
      <c r="L356" t="s">
        <v>65</v>
      </c>
      <c r="M356">
        <v>26</v>
      </c>
      <c r="N356" t="s">
        <v>192</v>
      </c>
      <c r="O356" t="s">
        <v>6557</v>
      </c>
      <c r="P356" t="s">
        <v>38</v>
      </c>
    </row>
    <row r="357" spans="1:16" x14ac:dyDescent="0.55000000000000004">
      <c r="A357">
        <v>492249</v>
      </c>
      <c r="B357" t="s">
        <v>3696</v>
      </c>
      <c r="C357">
        <v>356</v>
      </c>
      <c r="D357" t="s">
        <v>10709</v>
      </c>
      <c r="E357" t="s">
        <v>10710</v>
      </c>
      <c r="F357" t="s">
        <v>2764</v>
      </c>
      <c r="G357" t="s">
        <v>471</v>
      </c>
      <c r="H357" t="s">
        <v>125</v>
      </c>
      <c r="I357" t="s">
        <v>510</v>
      </c>
      <c r="J357" t="s">
        <v>1713</v>
      </c>
      <c r="K357" t="s">
        <v>473</v>
      </c>
      <c r="L357" t="s">
        <v>51</v>
      </c>
      <c r="M357">
        <v>29</v>
      </c>
      <c r="N357" t="s">
        <v>2489</v>
      </c>
      <c r="O357" t="s">
        <v>10711</v>
      </c>
      <c r="P357" t="s">
        <v>38</v>
      </c>
    </row>
    <row r="358" spans="1:16" x14ac:dyDescent="0.55000000000000004">
      <c r="A358">
        <v>492249</v>
      </c>
      <c r="B358" t="s">
        <v>3696</v>
      </c>
      <c r="C358">
        <v>357</v>
      </c>
      <c r="D358" t="s">
        <v>10712</v>
      </c>
      <c r="E358" t="s">
        <v>10713</v>
      </c>
      <c r="F358" t="s">
        <v>3522</v>
      </c>
      <c r="G358" t="s">
        <v>471</v>
      </c>
      <c r="H358" t="s">
        <v>158</v>
      </c>
      <c r="I358" t="s">
        <v>10714</v>
      </c>
      <c r="J358" t="s">
        <v>1713</v>
      </c>
      <c r="K358" t="s">
        <v>473</v>
      </c>
      <c r="L358" t="s">
        <v>158</v>
      </c>
      <c r="M358">
        <v>24</v>
      </c>
      <c r="N358" t="s">
        <v>7546</v>
      </c>
      <c r="O358" t="s">
        <v>10229</v>
      </c>
      <c r="P358" t="s">
        <v>38</v>
      </c>
    </row>
    <row r="359" spans="1:16" x14ac:dyDescent="0.55000000000000004">
      <c r="A359">
        <v>492249</v>
      </c>
      <c r="B359" t="s">
        <v>3696</v>
      </c>
      <c r="C359">
        <v>358</v>
      </c>
      <c r="D359" t="s">
        <v>10715</v>
      </c>
      <c r="E359" t="s">
        <v>10716</v>
      </c>
      <c r="F359" t="s">
        <v>3675</v>
      </c>
      <c r="G359" t="s">
        <v>471</v>
      </c>
      <c r="H359" t="s">
        <v>100</v>
      </c>
      <c r="I359" t="s">
        <v>2568</v>
      </c>
      <c r="J359" t="s">
        <v>1713</v>
      </c>
      <c r="K359" t="s">
        <v>473</v>
      </c>
      <c r="L359" t="s">
        <v>51</v>
      </c>
      <c r="M359">
        <v>29</v>
      </c>
      <c r="N359" t="s">
        <v>6110</v>
      </c>
      <c r="O359" t="s">
        <v>9085</v>
      </c>
      <c r="P359" t="s">
        <v>38</v>
      </c>
    </row>
    <row r="360" spans="1:16" x14ac:dyDescent="0.55000000000000004">
      <c r="A360">
        <v>492249</v>
      </c>
      <c r="B360" t="s">
        <v>3696</v>
      </c>
      <c r="C360">
        <v>359</v>
      </c>
      <c r="D360" t="s">
        <v>10717</v>
      </c>
      <c r="E360" t="s">
        <v>10718</v>
      </c>
      <c r="F360" t="s">
        <v>9760</v>
      </c>
      <c r="G360" t="s">
        <v>471</v>
      </c>
      <c r="H360" t="s">
        <v>100</v>
      </c>
      <c r="I360" t="s">
        <v>2568</v>
      </c>
      <c r="J360" t="s">
        <v>1713</v>
      </c>
      <c r="K360" t="s">
        <v>473</v>
      </c>
      <c r="L360" t="s">
        <v>51</v>
      </c>
      <c r="M360">
        <v>29</v>
      </c>
      <c r="N360" t="s">
        <v>1361</v>
      </c>
      <c r="O360" t="s">
        <v>10248</v>
      </c>
      <c r="P360" t="s">
        <v>38</v>
      </c>
    </row>
    <row r="361" spans="1:16" x14ac:dyDescent="0.55000000000000004">
      <c r="A361">
        <v>492249</v>
      </c>
      <c r="B361" t="s">
        <v>3696</v>
      </c>
      <c r="C361">
        <v>360</v>
      </c>
      <c r="D361" t="s">
        <v>10719</v>
      </c>
      <c r="E361" t="s">
        <v>10720</v>
      </c>
      <c r="F361" t="s">
        <v>10721</v>
      </c>
      <c r="G361" t="s">
        <v>471</v>
      </c>
      <c r="H361" t="s">
        <v>100</v>
      </c>
      <c r="I361" t="s">
        <v>145</v>
      </c>
      <c r="J361" t="s">
        <v>1713</v>
      </c>
      <c r="K361" t="s">
        <v>473</v>
      </c>
      <c r="L361" t="s">
        <v>51</v>
      </c>
      <c r="M361">
        <v>29</v>
      </c>
      <c r="N361" t="s">
        <v>10722</v>
      </c>
      <c r="O361" t="s">
        <v>10723</v>
      </c>
      <c r="P361" t="s">
        <v>38</v>
      </c>
    </row>
    <row r="362" spans="1:16" x14ac:dyDescent="0.55000000000000004">
      <c r="A362">
        <v>492249</v>
      </c>
      <c r="B362" t="s">
        <v>3696</v>
      </c>
      <c r="C362">
        <v>361</v>
      </c>
      <c r="D362" t="s">
        <v>10724</v>
      </c>
      <c r="E362" t="s">
        <v>10725</v>
      </c>
      <c r="F362" t="s">
        <v>10726</v>
      </c>
      <c r="G362" t="s">
        <v>582</v>
      </c>
      <c r="H362" t="s">
        <v>51</v>
      </c>
      <c r="I362" t="s">
        <v>2169</v>
      </c>
      <c r="J362" t="s">
        <v>754</v>
      </c>
      <c r="K362" t="s">
        <v>584</v>
      </c>
      <c r="L362" t="s">
        <v>51</v>
      </c>
      <c r="M362">
        <v>29</v>
      </c>
      <c r="N362" t="s">
        <v>10727</v>
      </c>
      <c r="O362" t="s">
        <v>134</v>
      </c>
      <c r="P362" t="s">
        <v>38</v>
      </c>
    </row>
    <row r="363" spans="1:16" x14ac:dyDescent="0.55000000000000004">
      <c r="A363">
        <v>492249</v>
      </c>
      <c r="B363" t="s">
        <v>3696</v>
      </c>
      <c r="C363">
        <v>362</v>
      </c>
      <c r="D363" t="s">
        <v>10728</v>
      </c>
      <c r="E363" t="s">
        <v>10729</v>
      </c>
      <c r="F363" t="s">
        <v>5314</v>
      </c>
      <c r="G363" t="s">
        <v>582</v>
      </c>
      <c r="H363" t="s">
        <v>51</v>
      </c>
      <c r="I363" t="s">
        <v>2169</v>
      </c>
      <c r="J363" t="s">
        <v>754</v>
      </c>
      <c r="K363" t="s">
        <v>584</v>
      </c>
      <c r="L363" t="s">
        <v>51</v>
      </c>
      <c r="M363">
        <v>29</v>
      </c>
      <c r="N363" t="s">
        <v>10730</v>
      </c>
      <c r="O363" t="s">
        <v>10731</v>
      </c>
      <c r="P363" t="s">
        <v>38</v>
      </c>
    </row>
    <row r="364" spans="1:16" x14ac:dyDescent="0.55000000000000004">
      <c r="A364">
        <v>492249</v>
      </c>
      <c r="B364" t="s">
        <v>3696</v>
      </c>
      <c r="C364">
        <v>363</v>
      </c>
      <c r="D364" t="s">
        <v>10732</v>
      </c>
      <c r="E364" t="s">
        <v>10733</v>
      </c>
      <c r="F364" t="s">
        <v>1213</v>
      </c>
      <c r="G364" t="s">
        <v>582</v>
      </c>
      <c r="H364" t="s">
        <v>125</v>
      </c>
      <c r="I364" t="s">
        <v>10734</v>
      </c>
      <c r="J364" t="s">
        <v>1713</v>
      </c>
      <c r="K364" t="s">
        <v>584</v>
      </c>
      <c r="L364" t="s">
        <v>125</v>
      </c>
      <c r="M364">
        <v>17</v>
      </c>
      <c r="N364" t="s">
        <v>10735</v>
      </c>
      <c r="O364" t="s">
        <v>10736</v>
      </c>
      <c r="P364" t="s">
        <v>38</v>
      </c>
    </row>
    <row r="365" spans="1:16" x14ac:dyDescent="0.55000000000000004">
      <c r="A365">
        <v>492249</v>
      </c>
      <c r="B365" t="s">
        <v>3696</v>
      </c>
      <c r="C365">
        <v>364</v>
      </c>
      <c r="D365" t="s">
        <v>10737</v>
      </c>
      <c r="E365" t="s">
        <v>10738</v>
      </c>
      <c r="F365" t="s">
        <v>8404</v>
      </c>
      <c r="G365" t="s">
        <v>582</v>
      </c>
      <c r="H365" t="s">
        <v>93</v>
      </c>
      <c r="I365" t="s">
        <v>288</v>
      </c>
      <c r="J365" t="s">
        <v>1713</v>
      </c>
      <c r="K365" t="s">
        <v>584</v>
      </c>
      <c r="L365" t="s">
        <v>93</v>
      </c>
      <c r="M365">
        <v>28</v>
      </c>
      <c r="N365" t="s">
        <v>3581</v>
      </c>
      <c r="O365" t="s">
        <v>9085</v>
      </c>
      <c r="P365" t="s">
        <v>38</v>
      </c>
    </row>
    <row r="366" spans="1:16" x14ac:dyDescent="0.55000000000000004">
      <c r="A366">
        <v>492249</v>
      </c>
      <c r="B366" t="s">
        <v>3696</v>
      </c>
      <c r="C366">
        <v>365</v>
      </c>
      <c r="D366" t="s">
        <v>10739</v>
      </c>
      <c r="E366" t="s">
        <v>10740</v>
      </c>
      <c r="F366" t="s">
        <v>7515</v>
      </c>
      <c r="G366" t="s">
        <v>582</v>
      </c>
      <c r="H366" t="s">
        <v>93</v>
      </c>
      <c r="I366" t="s">
        <v>7264</v>
      </c>
      <c r="J366" t="s">
        <v>1713</v>
      </c>
      <c r="K366" t="s">
        <v>584</v>
      </c>
      <c r="L366" t="s">
        <v>93</v>
      </c>
      <c r="M366">
        <v>28</v>
      </c>
      <c r="N366" t="s">
        <v>901</v>
      </c>
      <c r="O366" t="s">
        <v>9813</v>
      </c>
      <c r="P366" t="s">
        <v>38</v>
      </c>
    </row>
    <row r="367" spans="1:16" x14ac:dyDescent="0.55000000000000004">
      <c r="A367">
        <v>492249</v>
      </c>
      <c r="B367" t="s">
        <v>3696</v>
      </c>
      <c r="C367">
        <v>366</v>
      </c>
      <c r="D367" t="s">
        <v>10741</v>
      </c>
      <c r="E367" t="s">
        <v>10742</v>
      </c>
      <c r="F367" t="s">
        <v>7750</v>
      </c>
      <c r="G367" t="s">
        <v>582</v>
      </c>
      <c r="H367" t="s">
        <v>51</v>
      </c>
      <c r="I367" t="s">
        <v>3735</v>
      </c>
      <c r="J367" t="s">
        <v>1713</v>
      </c>
      <c r="K367" t="s">
        <v>584</v>
      </c>
      <c r="L367" t="s">
        <v>51</v>
      </c>
      <c r="M367">
        <v>29</v>
      </c>
      <c r="N367" t="s">
        <v>357</v>
      </c>
      <c r="O367" t="s">
        <v>1916</v>
      </c>
      <c r="P367" t="s">
        <v>38</v>
      </c>
    </row>
    <row r="368" spans="1:16" x14ac:dyDescent="0.55000000000000004">
      <c r="A368">
        <v>492604</v>
      </c>
      <c r="B368" t="s">
        <v>3896</v>
      </c>
      <c r="C368">
        <v>367</v>
      </c>
      <c r="D368" t="s">
        <v>10743</v>
      </c>
      <c r="E368" t="s">
        <v>10744</v>
      </c>
      <c r="F368" t="s">
        <v>3144</v>
      </c>
      <c r="G368" t="s">
        <v>471</v>
      </c>
      <c r="H368" t="s">
        <v>51</v>
      </c>
      <c r="I368" t="s">
        <v>2581</v>
      </c>
      <c r="J368" t="s">
        <v>3901</v>
      </c>
      <c r="K368" t="s">
        <v>473</v>
      </c>
      <c r="L368" t="s">
        <v>51</v>
      </c>
      <c r="M368">
        <v>29</v>
      </c>
      <c r="N368" t="s">
        <v>4662</v>
      </c>
      <c r="O368" t="s">
        <v>9831</v>
      </c>
      <c r="P368" t="s">
        <v>38</v>
      </c>
    </row>
    <row r="369" spans="1:16" x14ac:dyDescent="0.55000000000000004">
      <c r="A369">
        <v>492604</v>
      </c>
      <c r="B369" t="s">
        <v>3896</v>
      </c>
      <c r="C369">
        <v>368</v>
      </c>
      <c r="D369" t="s">
        <v>10745</v>
      </c>
      <c r="E369" t="s">
        <v>10746</v>
      </c>
      <c r="F369" t="s">
        <v>9782</v>
      </c>
      <c r="G369" t="s">
        <v>471</v>
      </c>
      <c r="H369" t="s">
        <v>45</v>
      </c>
      <c r="I369" t="s">
        <v>1712</v>
      </c>
      <c r="J369" t="s">
        <v>3901</v>
      </c>
      <c r="K369" t="s">
        <v>473</v>
      </c>
      <c r="L369" t="s">
        <v>45</v>
      </c>
      <c r="M369">
        <v>25</v>
      </c>
      <c r="N369" t="s">
        <v>60</v>
      </c>
      <c r="O369" t="s">
        <v>9609</v>
      </c>
      <c r="P369" t="s">
        <v>38</v>
      </c>
    </row>
    <row r="370" spans="1:16" x14ac:dyDescent="0.55000000000000004">
      <c r="A370">
        <v>492604</v>
      </c>
      <c r="B370" t="s">
        <v>3896</v>
      </c>
      <c r="C370">
        <v>369</v>
      </c>
      <c r="D370" t="s">
        <v>10747</v>
      </c>
      <c r="E370" t="s">
        <v>10748</v>
      </c>
      <c r="F370" t="s">
        <v>5297</v>
      </c>
      <c r="G370" t="s">
        <v>31</v>
      </c>
      <c r="H370" t="s">
        <v>45</v>
      </c>
      <c r="I370" t="s">
        <v>478</v>
      </c>
      <c r="J370" t="s">
        <v>3901</v>
      </c>
      <c r="K370" t="s">
        <v>35</v>
      </c>
      <c r="L370" t="s">
        <v>45</v>
      </c>
      <c r="M370">
        <v>25</v>
      </c>
      <c r="N370" t="s">
        <v>3458</v>
      </c>
      <c r="O370" t="s">
        <v>9963</v>
      </c>
      <c r="P370" t="s">
        <v>38</v>
      </c>
    </row>
    <row r="371" spans="1:16" x14ac:dyDescent="0.55000000000000004">
      <c r="A371">
        <v>492604</v>
      </c>
      <c r="B371" t="s">
        <v>3896</v>
      </c>
      <c r="C371">
        <v>370</v>
      </c>
      <c r="D371" t="s">
        <v>10749</v>
      </c>
      <c r="E371" t="s">
        <v>10750</v>
      </c>
      <c r="F371" t="s">
        <v>173</v>
      </c>
      <c r="G371" t="s">
        <v>31</v>
      </c>
      <c r="H371" t="s">
        <v>45</v>
      </c>
      <c r="I371" t="s">
        <v>1712</v>
      </c>
      <c r="J371" t="s">
        <v>3901</v>
      </c>
      <c r="K371" t="s">
        <v>35</v>
      </c>
      <c r="L371" t="s">
        <v>45</v>
      </c>
      <c r="M371">
        <v>25</v>
      </c>
      <c r="N371" t="s">
        <v>2122</v>
      </c>
      <c r="O371" t="s">
        <v>10751</v>
      </c>
      <c r="P371" t="s">
        <v>38</v>
      </c>
    </row>
    <row r="372" spans="1:16" x14ac:dyDescent="0.55000000000000004">
      <c r="A372">
        <v>492205</v>
      </c>
      <c r="B372" t="s">
        <v>4033</v>
      </c>
      <c r="C372">
        <v>371</v>
      </c>
      <c r="D372" t="s">
        <v>10752</v>
      </c>
      <c r="E372" t="s">
        <v>10753</v>
      </c>
      <c r="F372" t="s">
        <v>10754</v>
      </c>
      <c r="G372" t="s">
        <v>216</v>
      </c>
      <c r="H372" t="s">
        <v>100</v>
      </c>
      <c r="I372" t="s">
        <v>1117</v>
      </c>
      <c r="J372" t="s">
        <v>295</v>
      </c>
      <c r="K372" t="s">
        <v>218</v>
      </c>
      <c r="L372" t="s">
        <v>100</v>
      </c>
      <c r="M372">
        <v>27</v>
      </c>
      <c r="N372" t="s">
        <v>2328</v>
      </c>
      <c r="O372" t="s">
        <v>10755</v>
      </c>
      <c r="P372" t="s">
        <v>38</v>
      </c>
    </row>
    <row r="373" spans="1:16" x14ac:dyDescent="0.55000000000000004">
      <c r="A373">
        <v>492205</v>
      </c>
      <c r="B373" t="s">
        <v>4033</v>
      </c>
      <c r="C373">
        <v>372</v>
      </c>
      <c r="D373" t="s">
        <v>10756</v>
      </c>
      <c r="E373" t="s">
        <v>10757</v>
      </c>
      <c r="F373" t="s">
        <v>10758</v>
      </c>
      <c r="G373" t="s">
        <v>471</v>
      </c>
      <c r="H373" t="s">
        <v>100</v>
      </c>
      <c r="I373" t="s">
        <v>145</v>
      </c>
      <c r="J373" t="s">
        <v>295</v>
      </c>
      <c r="K373" t="s">
        <v>473</v>
      </c>
      <c r="L373" t="s">
        <v>100</v>
      </c>
      <c r="M373">
        <v>27</v>
      </c>
      <c r="N373" t="s">
        <v>597</v>
      </c>
      <c r="O373" t="s">
        <v>4397</v>
      </c>
      <c r="P373" t="s">
        <v>38</v>
      </c>
    </row>
    <row r="374" spans="1:16" x14ac:dyDescent="0.55000000000000004">
      <c r="A374">
        <v>492205</v>
      </c>
      <c r="B374" t="s">
        <v>4033</v>
      </c>
      <c r="C374">
        <v>373</v>
      </c>
      <c r="D374" t="s">
        <v>10759</v>
      </c>
      <c r="E374" t="s">
        <v>10760</v>
      </c>
      <c r="F374" t="s">
        <v>5657</v>
      </c>
      <c r="G374" t="s">
        <v>582</v>
      </c>
      <c r="H374" t="s">
        <v>100</v>
      </c>
      <c r="I374" t="s">
        <v>5088</v>
      </c>
      <c r="J374" t="s">
        <v>4041</v>
      </c>
      <c r="K374" t="s">
        <v>584</v>
      </c>
      <c r="L374" t="s">
        <v>100</v>
      </c>
      <c r="M374">
        <v>27</v>
      </c>
      <c r="N374" t="s">
        <v>4494</v>
      </c>
      <c r="O374" t="s">
        <v>9553</v>
      </c>
      <c r="P374" t="s">
        <v>38</v>
      </c>
    </row>
    <row r="375" spans="1:16" x14ac:dyDescent="0.55000000000000004">
      <c r="A375">
        <v>491082</v>
      </c>
      <c r="B375" t="s">
        <v>4159</v>
      </c>
      <c r="C375">
        <v>374</v>
      </c>
      <c r="D375" t="s">
        <v>10761</v>
      </c>
      <c r="E375" t="s">
        <v>10762</v>
      </c>
      <c r="F375" t="s">
        <v>10763</v>
      </c>
      <c r="G375" t="s">
        <v>107</v>
      </c>
      <c r="H375" t="s">
        <v>249</v>
      </c>
      <c r="I375" t="s">
        <v>10764</v>
      </c>
      <c r="J375" t="s">
        <v>3337</v>
      </c>
      <c r="K375" t="s">
        <v>119</v>
      </c>
      <c r="L375" t="s">
        <v>249</v>
      </c>
      <c r="M375">
        <v>33</v>
      </c>
      <c r="N375" t="s">
        <v>760</v>
      </c>
      <c r="O375" t="s">
        <v>10765</v>
      </c>
      <c r="P375" t="s">
        <v>38</v>
      </c>
    </row>
    <row r="376" spans="1:16" x14ac:dyDescent="0.55000000000000004">
      <c r="A376">
        <v>491082</v>
      </c>
      <c r="B376" t="s">
        <v>4159</v>
      </c>
      <c r="C376">
        <v>375</v>
      </c>
      <c r="D376" t="s">
        <v>10766</v>
      </c>
      <c r="E376" t="s">
        <v>10767</v>
      </c>
      <c r="F376" t="s">
        <v>1741</v>
      </c>
      <c r="G376" t="s">
        <v>31</v>
      </c>
      <c r="H376" t="s">
        <v>51</v>
      </c>
      <c r="I376" t="s">
        <v>329</v>
      </c>
      <c r="J376" t="s">
        <v>3337</v>
      </c>
      <c r="K376" t="s">
        <v>35</v>
      </c>
      <c r="L376" t="s">
        <v>93</v>
      </c>
      <c r="M376">
        <v>28</v>
      </c>
      <c r="N376" t="s">
        <v>127</v>
      </c>
      <c r="O376" t="s">
        <v>10768</v>
      </c>
      <c r="P376" t="s">
        <v>38</v>
      </c>
    </row>
    <row r="377" spans="1:16" x14ac:dyDescent="0.55000000000000004">
      <c r="A377">
        <v>491082</v>
      </c>
      <c r="B377" t="s">
        <v>4159</v>
      </c>
      <c r="C377">
        <v>376</v>
      </c>
      <c r="D377" t="s">
        <v>10769</v>
      </c>
      <c r="E377" t="s">
        <v>10770</v>
      </c>
      <c r="F377" t="s">
        <v>5456</v>
      </c>
      <c r="G377" t="s">
        <v>116</v>
      </c>
      <c r="H377" t="s">
        <v>93</v>
      </c>
      <c r="I377" t="s">
        <v>8435</v>
      </c>
      <c r="J377" t="s">
        <v>1163</v>
      </c>
      <c r="K377" t="s">
        <v>35</v>
      </c>
      <c r="L377" t="s">
        <v>93</v>
      </c>
      <c r="M377">
        <v>28</v>
      </c>
      <c r="N377" t="s">
        <v>4573</v>
      </c>
      <c r="O377" t="s">
        <v>10771</v>
      </c>
      <c r="P377" t="s">
        <v>38</v>
      </c>
    </row>
    <row r="378" spans="1:16" x14ac:dyDescent="0.55000000000000004">
      <c r="A378">
        <v>491082</v>
      </c>
      <c r="B378" t="s">
        <v>4159</v>
      </c>
      <c r="C378">
        <v>377</v>
      </c>
      <c r="D378" t="s">
        <v>10772</v>
      </c>
      <c r="E378" t="s">
        <v>10773</v>
      </c>
      <c r="F378" t="s">
        <v>6745</v>
      </c>
      <c r="G378" t="s">
        <v>216</v>
      </c>
      <c r="H378" t="s">
        <v>93</v>
      </c>
      <c r="I378" t="s">
        <v>4404</v>
      </c>
      <c r="J378" t="s">
        <v>4198</v>
      </c>
      <c r="K378" t="s">
        <v>218</v>
      </c>
      <c r="L378" t="s">
        <v>93</v>
      </c>
      <c r="M378">
        <v>28</v>
      </c>
      <c r="N378" t="s">
        <v>990</v>
      </c>
      <c r="O378" t="s">
        <v>9766</v>
      </c>
      <c r="P378" t="s">
        <v>38</v>
      </c>
    </row>
    <row r="379" spans="1:16" x14ac:dyDescent="0.55000000000000004">
      <c r="A379">
        <v>491082</v>
      </c>
      <c r="B379" t="s">
        <v>4159</v>
      </c>
      <c r="C379">
        <v>378</v>
      </c>
      <c r="D379" t="s">
        <v>10774</v>
      </c>
      <c r="E379" t="s">
        <v>10775</v>
      </c>
      <c r="F379" t="s">
        <v>5107</v>
      </c>
      <c r="G379" t="s">
        <v>216</v>
      </c>
      <c r="H379" t="s">
        <v>100</v>
      </c>
      <c r="I379" t="s">
        <v>1331</v>
      </c>
      <c r="J379" t="s">
        <v>4202</v>
      </c>
      <c r="K379" t="s">
        <v>218</v>
      </c>
      <c r="L379" t="s">
        <v>93</v>
      </c>
      <c r="M379">
        <v>28</v>
      </c>
      <c r="N379" t="s">
        <v>10776</v>
      </c>
      <c r="O379" t="s">
        <v>10777</v>
      </c>
      <c r="P379" t="s">
        <v>38</v>
      </c>
    </row>
    <row r="380" spans="1:16" x14ac:dyDescent="0.55000000000000004">
      <c r="A380">
        <v>491082</v>
      </c>
      <c r="B380" t="s">
        <v>4159</v>
      </c>
      <c r="C380">
        <v>379</v>
      </c>
      <c r="D380" t="s">
        <v>10778</v>
      </c>
      <c r="E380" t="s">
        <v>10779</v>
      </c>
      <c r="F380" t="s">
        <v>2654</v>
      </c>
      <c r="G380" t="s">
        <v>216</v>
      </c>
      <c r="H380" t="s">
        <v>93</v>
      </c>
      <c r="I380" t="s">
        <v>3563</v>
      </c>
      <c r="J380" t="s">
        <v>4198</v>
      </c>
      <c r="K380" t="s">
        <v>218</v>
      </c>
      <c r="L380" t="s">
        <v>93</v>
      </c>
      <c r="M380">
        <v>28</v>
      </c>
      <c r="N380" t="s">
        <v>10780</v>
      </c>
      <c r="O380" t="s">
        <v>10781</v>
      </c>
      <c r="P380" t="s">
        <v>38</v>
      </c>
    </row>
    <row r="381" spans="1:16" x14ac:dyDescent="0.55000000000000004">
      <c r="A381">
        <v>491082</v>
      </c>
      <c r="B381" t="s">
        <v>4159</v>
      </c>
      <c r="C381">
        <v>380</v>
      </c>
      <c r="D381" t="s">
        <v>10782</v>
      </c>
      <c r="E381" t="s">
        <v>10783</v>
      </c>
      <c r="F381" t="s">
        <v>379</v>
      </c>
      <c r="G381" t="s">
        <v>216</v>
      </c>
      <c r="H381" t="s">
        <v>100</v>
      </c>
      <c r="I381" t="s">
        <v>940</v>
      </c>
      <c r="J381" t="s">
        <v>4180</v>
      </c>
      <c r="K381" t="s">
        <v>473</v>
      </c>
      <c r="L381" t="s">
        <v>93</v>
      </c>
      <c r="M381">
        <v>28</v>
      </c>
      <c r="N381" t="s">
        <v>186</v>
      </c>
      <c r="O381" t="s">
        <v>10784</v>
      </c>
      <c r="P381" t="s">
        <v>38</v>
      </c>
    </row>
    <row r="382" spans="1:16" x14ac:dyDescent="0.55000000000000004">
      <c r="A382">
        <v>491082</v>
      </c>
      <c r="B382" t="s">
        <v>4159</v>
      </c>
      <c r="C382">
        <v>381</v>
      </c>
      <c r="D382" t="s">
        <v>10785</v>
      </c>
      <c r="E382" t="s">
        <v>10786</v>
      </c>
      <c r="F382" t="s">
        <v>2276</v>
      </c>
      <c r="G382" t="s">
        <v>216</v>
      </c>
      <c r="H382" t="s">
        <v>93</v>
      </c>
      <c r="I382" t="s">
        <v>3085</v>
      </c>
      <c r="J382" t="s">
        <v>4198</v>
      </c>
      <c r="K382" t="s">
        <v>473</v>
      </c>
      <c r="L382" t="s">
        <v>93</v>
      </c>
      <c r="M382">
        <v>28</v>
      </c>
      <c r="N382" t="s">
        <v>2051</v>
      </c>
      <c r="O382" t="s">
        <v>9330</v>
      </c>
      <c r="P382" t="s">
        <v>38</v>
      </c>
    </row>
    <row r="383" spans="1:16" x14ac:dyDescent="0.55000000000000004">
      <c r="A383">
        <v>491082</v>
      </c>
      <c r="B383" t="s">
        <v>4159</v>
      </c>
      <c r="C383">
        <v>382</v>
      </c>
      <c r="D383" t="s">
        <v>10787</v>
      </c>
      <c r="E383" t="s">
        <v>10788</v>
      </c>
      <c r="F383" t="s">
        <v>9102</v>
      </c>
      <c r="G383" t="s">
        <v>471</v>
      </c>
      <c r="H383" t="s">
        <v>32</v>
      </c>
      <c r="I383" t="s">
        <v>10789</v>
      </c>
      <c r="J383" t="s">
        <v>4198</v>
      </c>
      <c r="K383" t="s">
        <v>473</v>
      </c>
      <c r="L383" t="s">
        <v>93</v>
      </c>
      <c r="M383">
        <v>28</v>
      </c>
      <c r="N383" t="s">
        <v>2977</v>
      </c>
      <c r="O383" t="s">
        <v>10091</v>
      </c>
      <c r="P383" t="s">
        <v>38</v>
      </c>
    </row>
    <row r="384" spans="1:16" x14ac:dyDescent="0.55000000000000004">
      <c r="A384">
        <v>492413</v>
      </c>
      <c r="B384" t="s">
        <v>4234</v>
      </c>
      <c r="C384">
        <v>383</v>
      </c>
      <c r="D384" t="s">
        <v>10790</v>
      </c>
      <c r="E384" t="s">
        <v>10791</v>
      </c>
      <c r="F384" t="s">
        <v>9632</v>
      </c>
      <c r="G384" t="s">
        <v>31</v>
      </c>
      <c r="H384" t="s">
        <v>93</v>
      </c>
      <c r="I384" t="s">
        <v>4667</v>
      </c>
      <c r="J384" t="s">
        <v>4238</v>
      </c>
      <c r="K384" t="s">
        <v>35</v>
      </c>
      <c r="L384" t="s">
        <v>93</v>
      </c>
      <c r="M384">
        <v>28</v>
      </c>
      <c r="N384" t="s">
        <v>542</v>
      </c>
      <c r="O384" t="s">
        <v>10792</v>
      </c>
      <c r="P384" t="s">
        <v>38</v>
      </c>
    </row>
    <row r="385" spans="1:16" x14ac:dyDescent="0.55000000000000004">
      <c r="A385">
        <v>492413</v>
      </c>
      <c r="B385" t="s">
        <v>4234</v>
      </c>
      <c r="C385">
        <v>384</v>
      </c>
      <c r="D385" t="s">
        <v>10793</v>
      </c>
      <c r="E385" t="s">
        <v>10794</v>
      </c>
      <c r="F385" t="s">
        <v>6081</v>
      </c>
      <c r="G385" t="s">
        <v>216</v>
      </c>
      <c r="H385" t="s">
        <v>93</v>
      </c>
      <c r="I385" t="s">
        <v>94</v>
      </c>
      <c r="J385" t="s">
        <v>4238</v>
      </c>
      <c r="K385" t="s">
        <v>218</v>
      </c>
      <c r="L385" t="s">
        <v>93</v>
      </c>
      <c r="M385">
        <v>28</v>
      </c>
      <c r="N385" t="s">
        <v>1941</v>
      </c>
      <c r="O385" t="s">
        <v>10327</v>
      </c>
      <c r="P385" t="s">
        <v>38</v>
      </c>
    </row>
    <row r="386" spans="1:16" x14ac:dyDescent="0.55000000000000004">
      <c r="A386">
        <v>492413</v>
      </c>
      <c r="B386" t="s">
        <v>4234</v>
      </c>
      <c r="C386">
        <v>385</v>
      </c>
      <c r="D386" t="s">
        <v>10795</v>
      </c>
      <c r="E386" t="s">
        <v>10796</v>
      </c>
      <c r="F386" t="s">
        <v>3471</v>
      </c>
      <c r="G386" t="s">
        <v>471</v>
      </c>
      <c r="H386" t="s">
        <v>93</v>
      </c>
      <c r="I386" t="s">
        <v>3963</v>
      </c>
      <c r="J386" t="s">
        <v>4238</v>
      </c>
      <c r="K386" t="s">
        <v>473</v>
      </c>
      <c r="L386" t="s">
        <v>93</v>
      </c>
      <c r="M386">
        <v>28</v>
      </c>
      <c r="N386" t="s">
        <v>3129</v>
      </c>
      <c r="O386" t="s">
        <v>10133</v>
      </c>
      <c r="P386" t="s">
        <v>38</v>
      </c>
    </row>
    <row r="387" spans="1:16" x14ac:dyDescent="0.55000000000000004">
      <c r="A387">
        <v>492413</v>
      </c>
      <c r="B387" t="s">
        <v>4234</v>
      </c>
      <c r="C387">
        <v>386</v>
      </c>
      <c r="D387" t="s">
        <v>10797</v>
      </c>
      <c r="E387" t="s">
        <v>10798</v>
      </c>
      <c r="F387" t="s">
        <v>559</v>
      </c>
      <c r="G387" t="s">
        <v>471</v>
      </c>
      <c r="H387" t="s">
        <v>93</v>
      </c>
      <c r="I387" t="s">
        <v>1397</v>
      </c>
      <c r="J387" t="s">
        <v>4238</v>
      </c>
      <c r="K387" t="s">
        <v>473</v>
      </c>
      <c r="L387" t="s">
        <v>93</v>
      </c>
      <c r="M387">
        <v>28</v>
      </c>
      <c r="N387" t="s">
        <v>5366</v>
      </c>
      <c r="O387" t="s">
        <v>10799</v>
      </c>
      <c r="P387" t="s">
        <v>38</v>
      </c>
    </row>
    <row r="388" spans="1:16" x14ac:dyDescent="0.55000000000000004">
      <c r="A388">
        <v>492413</v>
      </c>
      <c r="B388" t="s">
        <v>4234</v>
      </c>
      <c r="C388">
        <v>387</v>
      </c>
      <c r="D388" t="s">
        <v>10800</v>
      </c>
      <c r="E388" t="s">
        <v>10801</v>
      </c>
      <c r="F388" t="s">
        <v>1042</v>
      </c>
      <c r="G388" t="s">
        <v>471</v>
      </c>
      <c r="H388" t="s">
        <v>93</v>
      </c>
      <c r="I388" t="s">
        <v>94</v>
      </c>
      <c r="J388" t="s">
        <v>10802</v>
      </c>
      <c r="K388" t="s">
        <v>473</v>
      </c>
      <c r="L388" t="s">
        <v>93</v>
      </c>
      <c r="M388">
        <v>28</v>
      </c>
      <c r="N388" t="s">
        <v>10016</v>
      </c>
      <c r="O388" t="s">
        <v>9742</v>
      </c>
      <c r="P388" t="s">
        <v>38</v>
      </c>
    </row>
    <row r="389" spans="1:16" x14ac:dyDescent="0.55000000000000004">
      <c r="A389">
        <v>492413</v>
      </c>
      <c r="B389" t="s">
        <v>4234</v>
      </c>
      <c r="C389">
        <v>388</v>
      </c>
      <c r="D389" t="s">
        <v>10803</v>
      </c>
      <c r="E389" t="s">
        <v>10804</v>
      </c>
      <c r="F389" t="s">
        <v>6593</v>
      </c>
      <c r="G389" t="s">
        <v>582</v>
      </c>
      <c r="H389" t="s">
        <v>93</v>
      </c>
      <c r="I389" t="s">
        <v>1922</v>
      </c>
      <c r="J389" t="s">
        <v>4238</v>
      </c>
      <c r="K389" t="s">
        <v>584</v>
      </c>
      <c r="L389" t="s">
        <v>93</v>
      </c>
      <c r="M389">
        <v>28</v>
      </c>
      <c r="N389" t="s">
        <v>10805</v>
      </c>
      <c r="O389" t="s">
        <v>10806</v>
      </c>
      <c r="P389" t="s">
        <v>38</v>
      </c>
    </row>
    <row r="390" spans="1:16" x14ac:dyDescent="0.55000000000000004">
      <c r="A390">
        <v>492237</v>
      </c>
      <c r="B390" t="s">
        <v>4624</v>
      </c>
      <c r="C390">
        <v>389</v>
      </c>
      <c r="D390" t="s">
        <v>10807</v>
      </c>
      <c r="E390" t="s">
        <v>10808</v>
      </c>
      <c r="F390" t="s">
        <v>2889</v>
      </c>
      <c r="G390" t="s">
        <v>31</v>
      </c>
      <c r="H390" t="s">
        <v>93</v>
      </c>
      <c r="I390" t="s">
        <v>10809</v>
      </c>
      <c r="J390" t="s">
        <v>4627</v>
      </c>
      <c r="K390" t="s">
        <v>35</v>
      </c>
      <c r="L390" t="s">
        <v>93</v>
      </c>
      <c r="M390">
        <v>28</v>
      </c>
      <c r="N390" t="s">
        <v>10810</v>
      </c>
      <c r="O390" t="s">
        <v>9918</v>
      </c>
      <c r="P390" t="s">
        <v>38</v>
      </c>
    </row>
    <row r="391" spans="1:16" x14ac:dyDescent="0.55000000000000004">
      <c r="A391">
        <v>492237</v>
      </c>
      <c r="B391" t="s">
        <v>4624</v>
      </c>
      <c r="C391">
        <v>390</v>
      </c>
      <c r="D391" t="s">
        <v>10811</v>
      </c>
      <c r="E391" t="s">
        <v>10812</v>
      </c>
      <c r="F391" t="s">
        <v>5928</v>
      </c>
      <c r="G391" t="s">
        <v>31</v>
      </c>
      <c r="H391" t="s">
        <v>100</v>
      </c>
      <c r="I391" t="s">
        <v>1117</v>
      </c>
      <c r="J391" t="s">
        <v>4627</v>
      </c>
      <c r="K391" t="s">
        <v>35</v>
      </c>
      <c r="L391" t="s">
        <v>93</v>
      </c>
      <c r="M391">
        <v>28</v>
      </c>
      <c r="N391" t="s">
        <v>1949</v>
      </c>
      <c r="O391" t="s">
        <v>9970</v>
      </c>
      <c r="P391" t="s">
        <v>38</v>
      </c>
    </row>
    <row r="392" spans="1:16" x14ac:dyDescent="0.55000000000000004">
      <c r="A392">
        <v>492237</v>
      </c>
      <c r="B392" t="s">
        <v>4624</v>
      </c>
      <c r="C392">
        <v>391</v>
      </c>
      <c r="D392" t="s">
        <v>10813</v>
      </c>
      <c r="E392" t="s">
        <v>10814</v>
      </c>
      <c r="F392" t="s">
        <v>1172</v>
      </c>
      <c r="G392" t="s">
        <v>31</v>
      </c>
      <c r="H392" t="s">
        <v>93</v>
      </c>
      <c r="I392" t="s">
        <v>94</v>
      </c>
      <c r="J392" t="s">
        <v>4627</v>
      </c>
      <c r="K392" t="s">
        <v>35</v>
      </c>
      <c r="L392" t="s">
        <v>93</v>
      </c>
      <c r="M392">
        <v>28</v>
      </c>
      <c r="N392" t="s">
        <v>10815</v>
      </c>
      <c r="O392" t="s">
        <v>10816</v>
      </c>
      <c r="P392" t="s">
        <v>38</v>
      </c>
    </row>
    <row r="393" spans="1:16" x14ac:dyDescent="0.55000000000000004">
      <c r="A393">
        <v>492237</v>
      </c>
      <c r="B393" t="s">
        <v>4624</v>
      </c>
      <c r="C393">
        <v>392</v>
      </c>
      <c r="D393" t="s">
        <v>10817</v>
      </c>
      <c r="E393" t="s">
        <v>10818</v>
      </c>
      <c r="F393" t="s">
        <v>173</v>
      </c>
      <c r="G393" t="s">
        <v>31</v>
      </c>
      <c r="H393" t="s">
        <v>355</v>
      </c>
      <c r="I393" t="s">
        <v>10060</v>
      </c>
      <c r="J393" t="s">
        <v>4627</v>
      </c>
      <c r="K393" t="s">
        <v>35</v>
      </c>
      <c r="L393" t="s">
        <v>93</v>
      </c>
      <c r="M393">
        <v>28</v>
      </c>
      <c r="N393" t="s">
        <v>6419</v>
      </c>
      <c r="O393" t="s">
        <v>4397</v>
      </c>
      <c r="P393" t="s">
        <v>38</v>
      </c>
    </row>
    <row r="394" spans="1:16" x14ac:dyDescent="0.55000000000000004">
      <c r="A394">
        <v>492237</v>
      </c>
      <c r="B394" t="s">
        <v>4624</v>
      </c>
      <c r="C394">
        <v>393</v>
      </c>
      <c r="D394" t="s">
        <v>10819</v>
      </c>
      <c r="E394" t="s">
        <v>10820</v>
      </c>
      <c r="F394" t="s">
        <v>5107</v>
      </c>
      <c r="G394" t="s">
        <v>216</v>
      </c>
      <c r="H394" t="s">
        <v>65</v>
      </c>
      <c r="I394" t="s">
        <v>1043</v>
      </c>
      <c r="J394" t="s">
        <v>4627</v>
      </c>
      <c r="K394" t="s">
        <v>218</v>
      </c>
      <c r="L394" t="s">
        <v>93</v>
      </c>
      <c r="M394">
        <v>28</v>
      </c>
      <c r="N394" t="s">
        <v>10821</v>
      </c>
      <c r="O394" t="s">
        <v>10822</v>
      </c>
      <c r="P394" t="s">
        <v>38</v>
      </c>
    </row>
    <row r="395" spans="1:16" x14ac:dyDescent="0.55000000000000004">
      <c r="A395">
        <v>492237</v>
      </c>
      <c r="B395" t="s">
        <v>4624</v>
      </c>
      <c r="C395">
        <v>394</v>
      </c>
      <c r="D395" t="s">
        <v>10823</v>
      </c>
      <c r="E395" t="s">
        <v>10824</v>
      </c>
      <c r="F395" t="s">
        <v>3428</v>
      </c>
      <c r="G395" t="s">
        <v>216</v>
      </c>
      <c r="H395" t="s">
        <v>355</v>
      </c>
      <c r="I395" t="s">
        <v>10825</v>
      </c>
      <c r="J395" t="s">
        <v>4627</v>
      </c>
      <c r="K395" t="s">
        <v>218</v>
      </c>
      <c r="L395" t="s">
        <v>93</v>
      </c>
      <c r="M395">
        <v>28</v>
      </c>
      <c r="N395" t="s">
        <v>10826</v>
      </c>
      <c r="O395" t="s">
        <v>1185</v>
      </c>
      <c r="P395" t="s">
        <v>38</v>
      </c>
    </row>
    <row r="396" spans="1:16" x14ac:dyDescent="0.55000000000000004">
      <c r="A396">
        <v>492237</v>
      </c>
      <c r="B396" t="s">
        <v>4624</v>
      </c>
      <c r="C396">
        <v>395</v>
      </c>
      <c r="D396" t="s">
        <v>10827</v>
      </c>
      <c r="E396" t="s">
        <v>10828</v>
      </c>
      <c r="F396" t="s">
        <v>4243</v>
      </c>
      <c r="G396" t="s">
        <v>216</v>
      </c>
      <c r="H396" t="s">
        <v>32</v>
      </c>
      <c r="I396" t="s">
        <v>2933</v>
      </c>
      <c r="J396" t="s">
        <v>4627</v>
      </c>
      <c r="K396" t="s">
        <v>218</v>
      </c>
      <c r="L396" t="s">
        <v>32</v>
      </c>
      <c r="M396">
        <v>21</v>
      </c>
      <c r="N396" t="s">
        <v>10829</v>
      </c>
      <c r="O396" t="s">
        <v>9596</v>
      </c>
      <c r="P396" t="s">
        <v>38</v>
      </c>
    </row>
    <row r="397" spans="1:16" x14ac:dyDescent="0.55000000000000004">
      <c r="A397">
        <v>492237</v>
      </c>
      <c r="B397" t="s">
        <v>4624</v>
      </c>
      <c r="C397">
        <v>396</v>
      </c>
      <c r="D397" t="s">
        <v>10830</v>
      </c>
      <c r="E397" t="s">
        <v>10831</v>
      </c>
      <c r="F397" t="s">
        <v>10832</v>
      </c>
      <c r="G397" t="s">
        <v>216</v>
      </c>
      <c r="H397" t="s">
        <v>151</v>
      </c>
      <c r="I397" t="s">
        <v>10833</v>
      </c>
      <c r="J397" t="s">
        <v>4652</v>
      </c>
      <c r="K397" t="s">
        <v>218</v>
      </c>
      <c r="L397" t="s">
        <v>93</v>
      </c>
      <c r="M397">
        <v>28</v>
      </c>
      <c r="N397" t="s">
        <v>4087</v>
      </c>
      <c r="O397" t="s">
        <v>9635</v>
      </c>
      <c r="P397" t="s">
        <v>38</v>
      </c>
    </row>
    <row r="398" spans="1:16" x14ac:dyDescent="0.55000000000000004">
      <c r="A398">
        <v>492237</v>
      </c>
      <c r="B398" t="s">
        <v>4624</v>
      </c>
      <c r="C398">
        <v>397</v>
      </c>
      <c r="D398" t="s">
        <v>10834</v>
      </c>
      <c r="E398" t="s">
        <v>10835</v>
      </c>
      <c r="F398" t="s">
        <v>1932</v>
      </c>
      <c r="G398" t="s">
        <v>216</v>
      </c>
      <c r="H398" t="s">
        <v>72</v>
      </c>
      <c r="I398" t="s">
        <v>1198</v>
      </c>
      <c r="J398" t="s">
        <v>4627</v>
      </c>
      <c r="K398" t="s">
        <v>218</v>
      </c>
      <c r="L398" t="s">
        <v>72</v>
      </c>
      <c r="M398">
        <v>37</v>
      </c>
      <c r="N398" t="s">
        <v>755</v>
      </c>
      <c r="O398" t="s">
        <v>10836</v>
      </c>
      <c r="P398" t="s">
        <v>38</v>
      </c>
    </row>
    <row r="399" spans="1:16" x14ac:dyDescent="0.55000000000000004">
      <c r="A399">
        <v>492237</v>
      </c>
      <c r="B399" t="s">
        <v>4624</v>
      </c>
      <c r="C399">
        <v>398</v>
      </c>
      <c r="D399" t="s">
        <v>10837</v>
      </c>
      <c r="E399" t="s">
        <v>10838</v>
      </c>
      <c r="F399" t="s">
        <v>9666</v>
      </c>
      <c r="G399" t="s">
        <v>216</v>
      </c>
      <c r="H399" t="s">
        <v>117</v>
      </c>
      <c r="I399" t="s">
        <v>10839</v>
      </c>
      <c r="J399" t="s">
        <v>4627</v>
      </c>
      <c r="K399" t="s">
        <v>218</v>
      </c>
      <c r="L399" t="s">
        <v>93</v>
      </c>
      <c r="M399">
        <v>28</v>
      </c>
      <c r="N399" t="s">
        <v>82</v>
      </c>
      <c r="O399" t="s">
        <v>10840</v>
      </c>
      <c r="P399" t="s">
        <v>38</v>
      </c>
    </row>
    <row r="400" spans="1:16" x14ac:dyDescent="0.55000000000000004">
      <c r="A400">
        <v>492237</v>
      </c>
      <c r="B400" t="s">
        <v>4624</v>
      </c>
      <c r="C400">
        <v>399</v>
      </c>
      <c r="D400" t="s">
        <v>10841</v>
      </c>
      <c r="E400" t="s">
        <v>10842</v>
      </c>
      <c r="F400" t="s">
        <v>10843</v>
      </c>
      <c r="G400" t="s">
        <v>216</v>
      </c>
      <c r="H400" t="s">
        <v>1066</v>
      </c>
      <c r="I400" t="s">
        <v>10844</v>
      </c>
      <c r="J400" t="s">
        <v>4627</v>
      </c>
      <c r="K400" t="s">
        <v>218</v>
      </c>
      <c r="L400" t="s">
        <v>93</v>
      </c>
      <c r="M400">
        <v>28</v>
      </c>
      <c r="N400" t="s">
        <v>10845</v>
      </c>
      <c r="O400" t="s">
        <v>7484</v>
      </c>
      <c r="P400" t="s">
        <v>38</v>
      </c>
    </row>
    <row r="401" spans="1:16" x14ac:dyDescent="0.55000000000000004">
      <c r="A401">
        <v>492237</v>
      </c>
      <c r="B401" t="s">
        <v>4624</v>
      </c>
      <c r="C401">
        <v>400</v>
      </c>
      <c r="D401" t="s">
        <v>10846</v>
      </c>
      <c r="E401" t="s">
        <v>10847</v>
      </c>
      <c r="F401" t="s">
        <v>1637</v>
      </c>
      <c r="G401" t="s">
        <v>471</v>
      </c>
      <c r="H401" t="s">
        <v>93</v>
      </c>
      <c r="I401" t="s">
        <v>8379</v>
      </c>
      <c r="J401" t="s">
        <v>4627</v>
      </c>
      <c r="K401" t="s">
        <v>473</v>
      </c>
      <c r="L401" t="s">
        <v>93</v>
      </c>
      <c r="M401">
        <v>28</v>
      </c>
      <c r="N401" t="s">
        <v>10848</v>
      </c>
      <c r="O401" t="s">
        <v>9806</v>
      </c>
      <c r="P401" t="s">
        <v>38</v>
      </c>
    </row>
    <row r="402" spans="1:16" x14ac:dyDescent="0.55000000000000004">
      <c r="A402">
        <v>492237</v>
      </c>
      <c r="B402" t="s">
        <v>4624</v>
      </c>
      <c r="C402">
        <v>401</v>
      </c>
      <c r="D402" t="s">
        <v>10849</v>
      </c>
      <c r="E402" t="s">
        <v>10850</v>
      </c>
      <c r="F402" t="s">
        <v>3642</v>
      </c>
      <c r="G402" t="s">
        <v>471</v>
      </c>
      <c r="H402" t="s">
        <v>65</v>
      </c>
      <c r="I402" t="s">
        <v>9778</v>
      </c>
      <c r="J402" t="s">
        <v>4627</v>
      </c>
      <c r="K402" t="s">
        <v>473</v>
      </c>
      <c r="L402" t="s">
        <v>93</v>
      </c>
      <c r="M402">
        <v>28</v>
      </c>
      <c r="N402" t="s">
        <v>10851</v>
      </c>
      <c r="O402" t="s">
        <v>10852</v>
      </c>
      <c r="P402" t="s">
        <v>38</v>
      </c>
    </row>
    <row r="403" spans="1:16" x14ac:dyDescent="0.55000000000000004">
      <c r="A403">
        <v>492237</v>
      </c>
      <c r="B403" t="s">
        <v>4624</v>
      </c>
      <c r="C403">
        <v>402</v>
      </c>
      <c r="D403" t="s">
        <v>10853</v>
      </c>
      <c r="E403" t="s">
        <v>10854</v>
      </c>
      <c r="F403" t="s">
        <v>5322</v>
      </c>
      <c r="G403" t="s">
        <v>471</v>
      </c>
      <c r="H403" t="s">
        <v>32</v>
      </c>
      <c r="I403" t="s">
        <v>10855</v>
      </c>
      <c r="J403" t="s">
        <v>4627</v>
      </c>
      <c r="K403" t="s">
        <v>473</v>
      </c>
      <c r="L403" t="s">
        <v>32</v>
      </c>
      <c r="M403">
        <v>21</v>
      </c>
      <c r="N403" t="s">
        <v>2365</v>
      </c>
      <c r="O403" t="s">
        <v>10856</v>
      </c>
      <c r="P403" t="s">
        <v>38</v>
      </c>
    </row>
    <row r="404" spans="1:16" x14ac:dyDescent="0.55000000000000004">
      <c r="A404">
        <v>492237</v>
      </c>
      <c r="B404" t="s">
        <v>4624</v>
      </c>
      <c r="C404">
        <v>403</v>
      </c>
      <c r="D404" t="s">
        <v>10857</v>
      </c>
      <c r="E404" t="s">
        <v>10858</v>
      </c>
      <c r="F404" t="s">
        <v>504</v>
      </c>
      <c r="G404" t="s">
        <v>471</v>
      </c>
      <c r="H404" t="s">
        <v>100</v>
      </c>
      <c r="I404" t="s">
        <v>1117</v>
      </c>
      <c r="J404" t="s">
        <v>4627</v>
      </c>
      <c r="K404" t="s">
        <v>473</v>
      </c>
      <c r="L404" t="s">
        <v>93</v>
      </c>
      <c r="M404">
        <v>28</v>
      </c>
      <c r="N404" t="s">
        <v>755</v>
      </c>
      <c r="O404" t="s">
        <v>5661</v>
      </c>
      <c r="P404" t="s">
        <v>38</v>
      </c>
    </row>
    <row r="405" spans="1:16" x14ac:dyDescent="0.55000000000000004">
      <c r="A405">
        <v>492237</v>
      </c>
      <c r="B405" t="s">
        <v>4624</v>
      </c>
      <c r="C405">
        <v>404</v>
      </c>
      <c r="D405" t="s">
        <v>10859</v>
      </c>
      <c r="E405" t="s">
        <v>10860</v>
      </c>
      <c r="F405" t="s">
        <v>4648</v>
      </c>
      <c r="G405" t="s">
        <v>471</v>
      </c>
      <c r="H405" t="s">
        <v>93</v>
      </c>
      <c r="I405" t="s">
        <v>2220</v>
      </c>
      <c r="J405" t="s">
        <v>4627</v>
      </c>
      <c r="K405" t="s">
        <v>473</v>
      </c>
      <c r="L405" t="s">
        <v>93</v>
      </c>
      <c r="M405">
        <v>28</v>
      </c>
      <c r="N405" t="s">
        <v>2857</v>
      </c>
      <c r="O405" t="s">
        <v>10320</v>
      </c>
      <c r="P405" t="s">
        <v>38</v>
      </c>
    </row>
    <row r="406" spans="1:16" x14ac:dyDescent="0.55000000000000004">
      <c r="A406">
        <v>492237</v>
      </c>
      <c r="B406" t="s">
        <v>4624</v>
      </c>
      <c r="C406">
        <v>405</v>
      </c>
      <c r="D406" t="s">
        <v>10861</v>
      </c>
      <c r="E406" t="s">
        <v>10862</v>
      </c>
      <c r="F406" t="s">
        <v>10863</v>
      </c>
      <c r="G406" t="s">
        <v>582</v>
      </c>
      <c r="H406" t="s">
        <v>93</v>
      </c>
      <c r="I406" t="s">
        <v>4747</v>
      </c>
      <c r="J406" t="s">
        <v>4627</v>
      </c>
      <c r="K406" t="s">
        <v>584</v>
      </c>
      <c r="L406" t="s">
        <v>93</v>
      </c>
      <c r="M406">
        <v>28</v>
      </c>
      <c r="N406" t="s">
        <v>703</v>
      </c>
      <c r="O406" t="s">
        <v>9670</v>
      </c>
      <c r="P406" t="s">
        <v>38</v>
      </c>
    </row>
    <row r="407" spans="1:16" x14ac:dyDescent="0.55000000000000004">
      <c r="A407">
        <v>492237</v>
      </c>
      <c r="B407" t="s">
        <v>4624</v>
      </c>
      <c r="C407">
        <v>406</v>
      </c>
      <c r="D407" t="s">
        <v>10864</v>
      </c>
      <c r="E407" t="s">
        <v>10865</v>
      </c>
      <c r="F407" t="s">
        <v>7114</v>
      </c>
      <c r="G407" t="s">
        <v>582</v>
      </c>
      <c r="H407" t="s">
        <v>93</v>
      </c>
      <c r="I407" t="s">
        <v>1397</v>
      </c>
      <c r="J407" t="s">
        <v>4627</v>
      </c>
      <c r="K407" t="s">
        <v>584</v>
      </c>
      <c r="L407" t="s">
        <v>93</v>
      </c>
      <c r="M407">
        <v>28</v>
      </c>
      <c r="N407" t="s">
        <v>6187</v>
      </c>
      <c r="O407" t="s">
        <v>10866</v>
      </c>
      <c r="P407" t="s">
        <v>38</v>
      </c>
    </row>
    <row r="408" spans="1:16" x14ac:dyDescent="0.55000000000000004">
      <c r="A408">
        <v>492237</v>
      </c>
      <c r="B408" t="s">
        <v>4624</v>
      </c>
      <c r="C408">
        <v>407</v>
      </c>
      <c r="D408" t="s">
        <v>10867</v>
      </c>
      <c r="E408" t="s">
        <v>10868</v>
      </c>
      <c r="F408" t="s">
        <v>9477</v>
      </c>
      <c r="G408" t="s">
        <v>582</v>
      </c>
      <c r="H408" t="s">
        <v>100</v>
      </c>
      <c r="I408" t="s">
        <v>2568</v>
      </c>
      <c r="J408" t="s">
        <v>4627</v>
      </c>
      <c r="K408" t="s">
        <v>584</v>
      </c>
      <c r="L408" t="s">
        <v>93</v>
      </c>
      <c r="M408">
        <v>28</v>
      </c>
      <c r="N408" t="s">
        <v>7366</v>
      </c>
      <c r="O408" t="s">
        <v>10338</v>
      </c>
      <c r="P408" t="s">
        <v>38</v>
      </c>
    </row>
    <row r="409" spans="1:16" x14ac:dyDescent="0.55000000000000004">
      <c r="A409">
        <v>492237</v>
      </c>
      <c r="B409" t="s">
        <v>4624</v>
      </c>
      <c r="C409">
        <v>408</v>
      </c>
      <c r="D409" t="s">
        <v>10869</v>
      </c>
      <c r="E409" t="s">
        <v>10870</v>
      </c>
      <c r="F409" t="s">
        <v>7867</v>
      </c>
      <c r="G409" t="s">
        <v>582</v>
      </c>
      <c r="H409" t="s">
        <v>93</v>
      </c>
      <c r="I409" t="s">
        <v>8379</v>
      </c>
      <c r="J409" t="s">
        <v>8440</v>
      </c>
      <c r="K409" t="s">
        <v>584</v>
      </c>
      <c r="L409" t="s">
        <v>93</v>
      </c>
      <c r="M409">
        <v>28</v>
      </c>
      <c r="N409" t="s">
        <v>990</v>
      </c>
      <c r="O409" t="s">
        <v>9586</v>
      </c>
      <c r="P409" t="s">
        <v>38</v>
      </c>
    </row>
    <row r="410" spans="1:16" x14ac:dyDescent="0.55000000000000004">
      <c r="A410">
        <v>492237</v>
      </c>
      <c r="B410" t="s">
        <v>4624</v>
      </c>
      <c r="C410">
        <v>409</v>
      </c>
      <c r="D410" t="s">
        <v>10871</v>
      </c>
      <c r="E410" t="s">
        <v>10872</v>
      </c>
      <c r="F410" t="s">
        <v>8675</v>
      </c>
      <c r="G410" t="s">
        <v>582</v>
      </c>
      <c r="H410" t="s">
        <v>45</v>
      </c>
      <c r="I410" t="s">
        <v>737</v>
      </c>
      <c r="J410" t="s">
        <v>4627</v>
      </c>
      <c r="K410" t="s">
        <v>584</v>
      </c>
      <c r="L410" t="s">
        <v>93</v>
      </c>
      <c r="M410">
        <v>28</v>
      </c>
      <c r="N410" t="s">
        <v>10873</v>
      </c>
      <c r="O410" t="s">
        <v>10091</v>
      </c>
      <c r="P410" t="s">
        <v>38</v>
      </c>
    </row>
    <row r="411" spans="1:16" x14ac:dyDescent="0.55000000000000004">
      <c r="A411">
        <v>492237</v>
      </c>
      <c r="B411" t="s">
        <v>4624</v>
      </c>
      <c r="C411">
        <v>410</v>
      </c>
      <c r="D411" t="s">
        <v>13156</v>
      </c>
      <c r="E411" t="s">
        <v>10874</v>
      </c>
      <c r="F411" t="s">
        <v>649</v>
      </c>
      <c r="G411" t="s">
        <v>582</v>
      </c>
      <c r="H411" t="s">
        <v>93</v>
      </c>
      <c r="I411" t="s">
        <v>1011</v>
      </c>
      <c r="J411" t="s">
        <v>4627</v>
      </c>
      <c r="K411" t="s">
        <v>584</v>
      </c>
      <c r="L411" t="s">
        <v>93</v>
      </c>
      <c r="M411">
        <v>28</v>
      </c>
      <c r="N411" t="s">
        <v>10875</v>
      </c>
      <c r="O411" t="s">
        <v>9578</v>
      </c>
      <c r="P411" t="s">
        <v>38</v>
      </c>
    </row>
    <row r="412" spans="1:16" x14ac:dyDescent="0.55000000000000004">
      <c r="A412">
        <v>492237</v>
      </c>
      <c r="B412" t="s">
        <v>4624</v>
      </c>
      <c r="C412">
        <v>411</v>
      </c>
      <c r="D412" t="s">
        <v>10876</v>
      </c>
      <c r="E412" t="s">
        <v>10877</v>
      </c>
      <c r="F412" t="s">
        <v>10878</v>
      </c>
      <c r="G412" t="s">
        <v>582</v>
      </c>
      <c r="H412" t="s">
        <v>804</v>
      </c>
      <c r="I412" t="s">
        <v>10879</v>
      </c>
      <c r="J412" t="s">
        <v>4627</v>
      </c>
      <c r="K412" t="s">
        <v>584</v>
      </c>
      <c r="L412" t="s">
        <v>93</v>
      </c>
      <c r="M412">
        <v>28</v>
      </c>
      <c r="N412" t="s">
        <v>82</v>
      </c>
      <c r="O412" t="s">
        <v>10880</v>
      </c>
      <c r="P412" t="s">
        <v>38</v>
      </c>
    </row>
    <row r="413" spans="1:16" x14ac:dyDescent="0.55000000000000004">
      <c r="A413">
        <v>492218</v>
      </c>
      <c r="B413" t="s">
        <v>1263</v>
      </c>
      <c r="C413">
        <v>412</v>
      </c>
      <c r="D413" t="s">
        <v>10881</v>
      </c>
      <c r="E413" t="s">
        <v>10882</v>
      </c>
      <c r="F413" t="s">
        <v>9886</v>
      </c>
      <c r="G413" t="s">
        <v>31</v>
      </c>
      <c r="H413" t="s">
        <v>262</v>
      </c>
      <c r="I413" t="s">
        <v>3480</v>
      </c>
      <c r="J413" t="s">
        <v>708</v>
      </c>
      <c r="K413" t="s">
        <v>35</v>
      </c>
      <c r="L413" t="s">
        <v>262</v>
      </c>
      <c r="M413">
        <v>35</v>
      </c>
      <c r="N413" t="s">
        <v>10883</v>
      </c>
      <c r="O413" t="s">
        <v>10217</v>
      </c>
      <c r="P413" t="s">
        <v>38</v>
      </c>
    </row>
    <row r="414" spans="1:16" x14ac:dyDescent="0.55000000000000004">
      <c r="A414">
        <v>492218</v>
      </c>
      <c r="B414" t="s">
        <v>1263</v>
      </c>
      <c r="C414">
        <v>413</v>
      </c>
      <c r="D414" t="s">
        <v>10884</v>
      </c>
      <c r="E414" t="s">
        <v>10885</v>
      </c>
      <c r="F414" t="s">
        <v>10886</v>
      </c>
      <c r="G414" t="s">
        <v>31</v>
      </c>
      <c r="H414" t="s">
        <v>983</v>
      </c>
      <c r="I414" t="s">
        <v>2034</v>
      </c>
      <c r="J414" t="s">
        <v>1268</v>
      </c>
      <c r="K414" t="s">
        <v>35</v>
      </c>
      <c r="L414" t="s">
        <v>983</v>
      </c>
      <c r="M414">
        <v>38</v>
      </c>
      <c r="N414" t="s">
        <v>10887</v>
      </c>
      <c r="O414" t="s">
        <v>10888</v>
      </c>
      <c r="P414" t="s">
        <v>38</v>
      </c>
    </row>
    <row r="415" spans="1:16" x14ac:dyDescent="0.55000000000000004">
      <c r="A415">
        <v>492218</v>
      </c>
      <c r="B415" t="s">
        <v>1263</v>
      </c>
      <c r="C415">
        <v>414</v>
      </c>
      <c r="D415" t="s">
        <v>10889</v>
      </c>
      <c r="E415" t="s">
        <v>10890</v>
      </c>
      <c r="F415" t="s">
        <v>10891</v>
      </c>
      <c r="G415" t="s">
        <v>31</v>
      </c>
      <c r="H415" t="s">
        <v>100</v>
      </c>
      <c r="I415" t="s">
        <v>1053</v>
      </c>
      <c r="J415" t="s">
        <v>1268</v>
      </c>
      <c r="K415" t="s">
        <v>35</v>
      </c>
      <c r="L415" t="s">
        <v>100</v>
      </c>
      <c r="M415">
        <v>27</v>
      </c>
      <c r="N415" t="s">
        <v>10892</v>
      </c>
      <c r="O415" t="s">
        <v>10091</v>
      </c>
      <c r="P415" t="s">
        <v>38</v>
      </c>
    </row>
    <row r="416" spans="1:16" x14ac:dyDescent="0.55000000000000004">
      <c r="A416">
        <v>492218</v>
      </c>
      <c r="B416" t="s">
        <v>1263</v>
      </c>
      <c r="C416">
        <v>415</v>
      </c>
      <c r="D416" t="s">
        <v>10893</v>
      </c>
      <c r="E416" t="s">
        <v>10894</v>
      </c>
      <c r="F416" t="s">
        <v>10895</v>
      </c>
      <c r="G416" t="s">
        <v>31</v>
      </c>
      <c r="H416" t="s">
        <v>65</v>
      </c>
      <c r="I416" t="s">
        <v>9778</v>
      </c>
      <c r="J416" t="s">
        <v>1268</v>
      </c>
      <c r="K416" t="s">
        <v>35</v>
      </c>
      <c r="L416" t="s">
        <v>65</v>
      </c>
      <c r="M416">
        <v>26</v>
      </c>
      <c r="N416" t="s">
        <v>668</v>
      </c>
      <c r="O416" t="s">
        <v>10418</v>
      </c>
      <c r="P416" t="s">
        <v>38</v>
      </c>
    </row>
    <row r="417" spans="1:16" x14ac:dyDescent="0.55000000000000004">
      <c r="A417">
        <v>492218</v>
      </c>
      <c r="B417" t="s">
        <v>1263</v>
      </c>
      <c r="C417">
        <v>416</v>
      </c>
      <c r="D417" t="s">
        <v>10896</v>
      </c>
      <c r="E417" t="s">
        <v>10897</v>
      </c>
      <c r="F417" t="s">
        <v>2474</v>
      </c>
      <c r="G417" t="s">
        <v>31</v>
      </c>
      <c r="H417" t="s">
        <v>65</v>
      </c>
      <c r="I417" t="s">
        <v>2669</v>
      </c>
      <c r="J417" t="s">
        <v>1473</v>
      </c>
      <c r="K417" t="s">
        <v>35</v>
      </c>
      <c r="L417" t="s">
        <v>65</v>
      </c>
      <c r="M417">
        <v>26</v>
      </c>
      <c r="N417" t="s">
        <v>7205</v>
      </c>
      <c r="O417" t="s">
        <v>9670</v>
      </c>
      <c r="P417" t="s">
        <v>38</v>
      </c>
    </row>
    <row r="418" spans="1:16" x14ac:dyDescent="0.55000000000000004">
      <c r="A418">
        <v>492218</v>
      </c>
      <c r="B418" t="s">
        <v>1263</v>
      </c>
      <c r="C418">
        <v>417</v>
      </c>
      <c r="D418" t="s">
        <v>10898</v>
      </c>
      <c r="E418" t="s">
        <v>10899</v>
      </c>
      <c r="F418" t="s">
        <v>10900</v>
      </c>
      <c r="G418" t="s">
        <v>31</v>
      </c>
      <c r="H418" t="s">
        <v>100</v>
      </c>
      <c r="I418" t="s">
        <v>4547</v>
      </c>
      <c r="J418" t="s">
        <v>1268</v>
      </c>
      <c r="K418" t="s">
        <v>35</v>
      </c>
      <c r="L418" t="s">
        <v>100</v>
      </c>
      <c r="M418">
        <v>27</v>
      </c>
      <c r="N418" t="s">
        <v>2686</v>
      </c>
      <c r="O418" t="s">
        <v>10901</v>
      </c>
      <c r="P418" t="s">
        <v>38</v>
      </c>
    </row>
    <row r="419" spans="1:16" x14ac:dyDescent="0.55000000000000004">
      <c r="A419">
        <v>492218</v>
      </c>
      <c r="B419" t="s">
        <v>1263</v>
      </c>
      <c r="C419">
        <v>418</v>
      </c>
      <c r="D419" t="s">
        <v>10902</v>
      </c>
      <c r="E419" t="s">
        <v>10903</v>
      </c>
      <c r="F419" t="s">
        <v>10904</v>
      </c>
      <c r="G419" t="s">
        <v>31</v>
      </c>
      <c r="H419" t="s">
        <v>100</v>
      </c>
      <c r="I419" t="s">
        <v>7889</v>
      </c>
      <c r="J419" t="s">
        <v>708</v>
      </c>
      <c r="K419" t="s">
        <v>35</v>
      </c>
      <c r="L419" t="s">
        <v>100</v>
      </c>
      <c r="M419">
        <v>27</v>
      </c>
      <c r="N419" t="s">
        <v>199</v>
      </c>
      <c r="O419" t="s">
        <v>9616</v>
      </c>
      <c r="P419" t="s">
        <v>38</v>
      </c>
    </row>
    <row r="420" spans="1:16" x14ac:dyDescent="0.55000000000000004">
      <c r="A420">
        <v>492218</v>
      </c>
      <c r="B420" t="s">
        <v>1263</v>
      </c>
      <c r="C420">
        <v>419</v>
      </c>
      <c r="D420" t="s">
        <v>10905</v>
      </c>
      <c r="E420" t="s">
        <v>10906</v>
      </c>
      <c r="F420" t="s">
        <v>8540</v>
      </c>
      <c r="G420" t="s">
        <v>31</v>
      </c>
      <c r="H420" t="s">
        <v>100</v>
      </c>
      <c r="I420" t="s">
        <v>4905</v>
      </c>
      <c r="J420" t="s">
        <v>399</v>
      </c>
      <c r="K420" t="s">
        <v>35</v>
      </c>
      <c r="L420" t="s">
        <v>100</v>
      </c>
      <c r="M420">
        <v>27</v>
      </c>
      <c r="N420" t="s">
        <v>10907</v>
      </c>
      <c r="O420" t="s">
        <v>10079</v>
      </c>
      <c r="P420" t="s">
        <v>38</v>
      </c>
    </row>
    <row r="421" spans="1:16" x14ac:dyDescent="0.55000000000000004">
      <c r="A421">
        <v>492218</v>
      </c>
      <c r="B421" t="s">
        <v>1263</v>
      </c>
      <c r="C421">
        <v>420</v>
      </c>
      <c r="D421" t="s">
        <v>10908</v>
      </c>
      <c r="E421" t="s">
        <v>10909</v>
      </c>
      <c r="F421" t="s">
        <v>10910</v>
      </c>
      <c r="G421" t="s">
        <v>31</v>
      </c>
      <c r="H421" t="s">
        <v>100</v>
      </c>
      <c r="I421" t="s">
        <v>6136</v>
      </c>
      <c r="J421" t="s">
        <v>399</v>
      </c>
      <c r="K421" t="s">
        <v>35</v>
      </c>
      <c r="L421" t="s">
        <v>100</v>
      </c>
      <c r="M421">
        <v>27</v>
      </c>
      <c r="N421" t="s">
        <v>1512</v>
      </c>
      <c r="O421" t="s">
        <v>10079</v>
      </c>
      <c r="P421" t="s">
        <v>38</v>
      </c>
    </row>
    <row r="422" spans="1:16" x14ac:dyDescent="0.55000000000000004">
      <c r="A422">
        <v>492218</v>
      </c>
      <c r="B422" t="s">
        <v>1263</v>
      </c>
      <c r="C422">
        <v>421</v>
      </c>
      <c r="D422" t="s">
        <v>10911</v>
      </c>
      <c r="E422" t="s">
        <v>10912</v>
      </c>
      <c r="F422" t="s">
        <v>866</v>
      </c>
      <c r="G422" t="s">
        <v>216</v>
      </c>
      <c r="H422" t="s">
        <v>1098</v>
      </c>
      <c r="I422" t="s">
        <v>3610</v>
      </c>
      <c r="J422" t="s">
        <v>191</v>
      </c>
      <c r="K422" t="s">
        <v>218</v>
      </c>
      <c r="L422" t="s">
        <v>1098</v>
      </c>
      <c r="M422">
        <v>42</v>
      </c>
      <c r="N422" t="s">
        <v>3394</v>
      </c>
      <c r="O422" t="s">
        <v>663</v>
      </c>
      <c r="P422" t="s">
        <v>38</v>
      </c>
    </row>
    <row r="423" spans="1:16" x14ac:dyDescent="0.55000000000000004">
      <c r="A423">
        <v>492218</v>
      </c>
      <c r="B423" t="s">
        <v>1263</v>
      </c>
      <c r="C423">
        <v>422</v>
      </c>
      <c r="D423" t="s">
        <v>10913</v>
      </c>
      <c r="E423" t="s">
        <v>10914</v>
      </c>
      <c r="F423" t="s">
        <v>1516</v>
      </c>
      <c r="G423" t="s">
        <v>216</v>
      </c>
      <c r="H423" t="s">
        <v>72</v>
      </c>
      <c r="I423" t="s">
        <v>10915</v>
      </c>
      <c r="J423" t="s">
        <v>715</v>
      </c>
      <c r="K423" t="s">
        <v>218</v>
      </c>
      <c r="L423" t="s">
        <v>72</v>
      </c>
      <c r="M423">
        <v>37</v>
      </c>
      <c r="N423" t="s">
        <v>4219</v>
      </c>
      <c r="O423" t="s">
        <v>10327</v>
      </c>
      <c r="P423" t="s">
        <v>38</v>
      </c>
    </row>
    <row r="424" spans="1:16" x14ac:dyDescent="0.55000000000000004">
      <c r="A424">
        <v>492218</v>
      </c>
      <c r="B424" t="s">
        <v>1263</v>
      </c>
      <c r="C424">
        <v>423</v>
      </c>
      <c r="D424" t="s">
        <v>10916</v>
      </c>
      <c r="E424" t="s">
        <v>10917</v>
      </c>
      <c r="F424" t="s">
        <v>10319</v>
      </c>
      <c r="G424" t="s">
        <v>216</v>
      </c>
      <c r="H424" t="s">
        <v>151</v>
      </c>
      <c r="I424" t="s">
        <v>10918</v>
      </c>
      <c r="J424" t="s">
        <v>399</v>
      </c>
      <c r="K424" t="s">
        <v>218</v>
      </c>
      <c r="L424" t="s">
        <v>151</v>
      </c>
      <c r="M424">
        <v>12</v>
      </c>
      <c r="N424" t="s">
        <v>3574</v>
      </c>
      <c r="O424" t="s">
        <v>8565</v>
      </c>
      <c r="P424" t="s">
        <v>38</v>
      </c>
    </row>
    <row r="425" spans="1:16" x14ac:dyDescent="0.55000000000000004">
      <c r="A425">
        <v>492218</v>
      </c>
      <c r="B425" t="s">
        <v>1263</v>
      </c>
      <c r="C425">
        <v>424</v>
      </c>
      <c r="D425" t="s">
        <v>10919</v>
      </c>
      <c r="E425" t="s">
        <v>10920</v>
      </c>
      <c r="F425" t="s">
        <v>2276</v>
      </c>
      <c r="G425" t="s">
        <v>216</v>
      </c>
      <c r="H425" t="s">
        <v>983</v>
      </c>
      <c r="I425" t="s">
        <v>2034</v>
      </c>
      <c r="J425" t="s">
        <v>1268</v>
      </c>
      <c r="K425" t="s">
        <v>218</v>
      </c>
      <c r="L425" t="s">
        <v>983</v>
      </c>
      <c r="M425">
        <v>38</v>
      </c>
      <c r="N425" t="s">
        <v>4662</v>
      </c>
      <c r="O425" t="s">
        <v>10921</v>
      </c>
      <c r="P425" t="s">
        <v>38</v>
      </c>
    </row>
    <row r="426" spans="1:16" x14ac:dyDescent="0.55000000000000004">
      <c r="A426">
        <v>492218</v>
      </c>
      <c r="B426" t="s">
        <v>1263</v>
      </c>
      <c r="C426">
        <v>425</v>
      </c>
      <c r="D426" t="s">
        <v>10922</v>
      </c>
      <c r="E426" t="s">
        <v>10923</v>
      </c>
      <c r="F426" t="s">
        <v>3934</v>
      </c>
      <c r="G426" t="s">
        <v>216</v>
      </c>
      <c r="H426" t="s">
        <v>100</v>
      </c>
      <c r="I426" t="s">
        <v>1053</v>
      </c>
      <c r="J426" t="s">
        <v>399</v>
      </c>
      <c r="K426" t="s">
        <v>218</v>
      </c>
      <c r="L426" t="s">
        <v>100</v>
      </c>
      <c r="M426">
        <v>27</v>
      </c>
      <c r="N426" t="s">
        <v>3731</v>
      </c>
      <c r="O426" t="s">
        <v>10229</v>
      </c>
      <c r="P426" t="s">
        <v>38</v>
      </c>
    </row>
    <row r="427" spans="1:16" x14ac:dyDescent="0.55000000000000004">
      <c r="A427">
        <v>492218</v>
      </c>
      <c r="B427" t="s">
        <v>1263</v>
      </c>
      <c r="C427">
        <v>426</v>
      </c>
      <c r="D427" t="s">
        <v>10924</v>
      </c>
      <c r="E427" t="s">
        <v>10925</v>
      </c>
      <c r="F427" t="s">
        <v>5962</v>
      </c>
      <c r="G427" t="s">
        <v>216</v>
      </c>
      <c r="H427" t="s">
        <v>93</v>
      </c>
      <c r="I427" t="s">
        <v>3563</v>
      </c>
      <c r="J427" t="s">
        <v>708</v>
      </c>
      <c r="K427" t="s">
        <v>218</v>
      </c>
      <c r="L427" t="s">
        <v>93</v>
      </c>
      <c r="M427">
        <v>28</v>
      </c>
      <c r="N427" t="s">
        <v>2075</v>
      </c>
      <c r="O427" t="s">
        <v>10217</v>
      </c>
      <c r="P427" t="s">
        <v>38</v>
      </c>
    </row>
    <row r="428" spans="1:16" x14ac:dyDescent="0.55000000000000004">
      <c r="A428">
        <v>492218</v>
      </c>
      <c r="B428" t="s">
        <v>1263</v>
      </c>
      <c r="C428">
        <v>427</v>
      </c>
      <c r="D428" t="s">
        <v>10926</v>
      </c>
      <c r="E428" t="s">
        <v>10927</v>
      </c>
      <c r="F428" t="s">
        <v>3934</v>
      </c>
      <c r="G428" t="s">
        <v>216</v>
      </c>
      <c r="H428" t="s">
        <v>100</v>
      </c>
      <c r="I428" t="s">
        <v>10928</v>
      </c>
      <c r="J428" t="s">
        <v>1473</v>
      </c>
      <c r="K428" t="s">
        <v>218</v>
      </c>
      <c r="L428" t="s">
        <v>100</v>
      </c>
      <c r="M428">
        <v>27</v>
      </c>
      <c r="N428" t="s">
        <v>10929</v>
      </c>
      <c r="O428" t="s">
        <v>10041</v>
      </c>
      <c r="P428" t="s">
        <v>38</v>
      </c>
    </row>
    <row r="429" spans="1:16" x14ac:dyDescent="0.55000000000000004">
      <c r="A429">
        <v>492218</v>
      </c>
      <c r="B429" t="s">
        <v>1263</v>
      </c>
      <c r="C429">
        <v>428</v>
      </c>
      <c r="D429" t="s">
        <v>10930</v>
      </c>
      <c r="E429" t="s">
        <v>10931</v>
      </c>
      <c r="F429" t="s">
        <v>393</v>
      </c>
      <c r="G429" t="s">
        <v>216</v>
      </c>
      <c r="H429" t="s">
        <v>51</v>
      </c>
      <c r="I429" t="s">
        <v>2581</v>
      </c>
      <c r="J429" t="s">
        <v>1268</v>
      </c>
      <c r="K429" t="s">
        <v>218</v>
      </c>
      <c r="L429" t="s">
        <v>51</v>
      </c>
      <c r="M429">
        <v>29</v>
      </c>
      <c r="N429" t="s">
        <v>10932</v>
      </c>
      <c r="O429" t="s">
        <v>6813</v>
      </c>
      <c r="P429" t="s">
        <v>38</v>
      </c>
    </row>
    <row r="430" spans="1:16" x14ac:dyDescent="0.55000000000000004">
      <c r="A430">
        <v>492218</v>
      </c>
      <c r="B430" t="s">
        <v>1263</v>
      </c>
      <c r="C430">
        <v>429</v>
      </c>
      <c r="D430" t="s">
        <v>10933</v>
      </c>
      <c r="E430" t="s">
        <v>10934</v>
      </c>
      <c r="F430" t="s">
        <v>2660</v>
      </c>
      <c r="G430" t="s">
        <v>216</v>
      </c>
      <c r="H430" t="s">
        <v>100</v>
      </c>
      <c r="I430" t="s">
        <v>770</v>
      </c>
      <c r="J430" t="s">
        <v>399</v>
      </c>
      <c r="K430" t="s">
        <v>218</v>
      </c>
      <c r="L430" t="s">
        <v>100</v>
      </c>
      <c r="M430">
        <v>27</v>
      </c>
      <c r="N430" t="s">
        <v>10935</v>
      </c>
      <c r="O430" t="s">
        <v>10936</v>
      </c>
      <c r="P430" t="s">
        <v>38</v>
      </c>
    </row>
    <row r="431" spans="1:16" x14ac:dyDescent="0.55000000000000004">
      <c r="A431">
        <v>492218</v>
      </c>
      <c r="B431" t="s">
        <v>1263</v>
      </c>
      <c r="C431">
        <v>430</v>
      </c>
      <c r="D431" t="s">
        <v>10937</v>
      </c>
      <c r="E431" t="s">
        <v>10938</v>
      </c>
      <c r="F431" t="s">
        <v>10394</v>
      </c>
      <c r="G431" t="s">
        <v>216</v>
      </c>
      <c r="H431" t="s">
        <v>100</v>
      </c>
      <c r="I431" t="s">
        <v>5412</v>
      </c>
      <c r="J431" t="s">
        <v>1268</v>
      </c>
      <c r="K431" t="s">
        <v>218</v>
      </c>
      <c r="L431" t="s">
        <v>100</v>
      </c>
      <c r="M431">
        <v>27</v>
      </c>
      <c r="N431" t="s">
        <v>10939</v>
      </c>
      <c r="O431" t="s">
        <v>9733</v>
      </c>
      <c r="P431" t="s">
        <v>38</v>
      </c>
    </row>
    <row r="432" spans="1:16" x14ac:dyDescent="0.55000000000000004">
      <c r="A432">
        <v>492218</v>
      </c>
      <c r="B432" t="s">
        <v>1263</v>
      </c>
      <c r="C432">
        <v>431</v>
      </c>
      <c r="D432" t="s">
        <v>10940</v>
      </c>
      <c r="E432" t="s">
        <v>10941</v>
      </c>
      <c r="F432" t="s">
        <v>2685</v>
      </c>
      <c r="G432" t="s">
        <v>216</v>
      </c>
      <c r="H432" t="s">
        <v>93</v>
      </c>
      <c r="I432" t="s">
        <v>10942</v>
      </c>
      <c r="J432" t="s">
        <v>1268</v>
      </c>
      <c r="K432" t="s">
        <v>218</v>
      </c>
      <c r="L432" t="s">
        <v>93</v>
      </c>
      <c r="M432">
        <v>28</v>
      </c>
      <c r="N432" t="s">
        <v>10943</v>
      </c>
      <c r="O432" t="s">
        <v>10944</v>
      </c>
      <c r="P432" t="s">
        <v>38</v>
      </c>
    </row>
    <row r="433" spans="1:16" x14ac:dyDescent="0.55000000000000004">
      <c r="A433">
        <v>492218</v>
      </c>
      <c r="B433" t="s">
        <v>1263</v>
      </c>
      <c r="C433">
        <v>432</v>
      </c>
      <c r="D433" t="s">
        <v>10945</v>
      </c>
      <c r="E433" t="s">
        <v>10946</v>
      </c>
      <c r="F433" t="s">
        <v>10947</v>
      </c>
      <c r="G433" t="s">
        <v>216</v>
      </c>
      <c r="H433" t="s">
        <v>100</v>
      </c>
      <c r="I433" t="s">
        <v>10948</v>
      </c>
      <c r="J433" t="s">
        <v>1268</v>
      </c>
      <c r="K433" t="s">
        <v>218</v>
      </c>
      <c r="L433" t="s">
        <v>100</v>
      </c>
      <c r="M433">
        <v>27</v>
      </c>
      <c r="N433" t="s">
        <v>10949</v>
      </c>
      <c r="O433" t="s">
        <v>9948</v>
      </c>
      <c r="P433" t="s">
        <v>38</v>
      </c>
    </row>
    <row r="434" spans="1:16" x14ac:dyDescent="0.55000000000000004">
      <c r="A434">
        <v>492218</v>
      </c>
      <c r="B434" t="s">
        <v>1263</v>
      </c>
      <c r="C434">
        <v>433</v>
      </c>
      <c r="D434" t="s">
        <v>10950</v>
      </c>
      <c r="E434" t="s">
        <v>10951</v>
      </c>
      <c r="F434" t="s">
        <v>1065</v>
      </c>
      <c r="G434" t="s">
        <v>471</v>
      </c>
      <c r="H434" t="s">
        <v>262</v>
      </c>
      <c r="I434" t="s">
        <v>10952</v>
      </c>
      <c r="J434" t="s">
        <v>399</v>
      </c>
      <c r="K434" t="s">
        <v>473</v>
      </c>
      <c r="L434" t="s">
        <v>262</v>
      </c>
      <c r="M434">
        <v>35</v>
      </c>
      <c r="N434" t="s">
        <v>10953</v>
      </c>
      <c r="O434" t="s">
        <v>1245</v>
      </c>
      <c r="P434" t="s">
        <v>38</v>
      </c>
    </row>
    <row r="435" spans="1:16" x14ac:dyDescent="0.55000000000000004">
      <c r="A435">
        <v>492218</v>
      </c>
      <c r="B435" t="s">
        <v>1263</v>
      </c>
      <c r="C435">
        <v>434</v>
      </c>
      <c r="D435" t="s">
        <v>10954</v>
      </c>
      <c r="E435" t="s">
        <v>10955</v>
      </c>
      <c r="F435" t="s">
        <v>4694</v>
      </c>
      <c r="G435" t="s">
        <v>471</v>
      </c>
      <c r="H435" t="s">
        <v>100</v>
      </c>
      <c r="I435" t="s">
        <v>1605</v>
      </c>
      <c r="J435" t="s">
        <v>191</v>
      </c>
      <c r="K435" t="s">
        <v>473</v>
      </c>
      <c r="L435" t="s">
        <v>100</v>
      </c>
      <c r="M435">
        <v>27</v>
      </c>
      <c r="N435" t="s">
        <v>10956</v>
      </c>
      <c r="O435" t="s">
        <v>10957</v>
      </c>
      <c r="P435" t="s">
        <v>38</v>
      </c>
    </row>
    <row r="436" spans="1:16" x14ac:dyDescent="0.55000000000000004">
      <c r="A436">
        <v>492218</v>
      </c>
      <c r="B436" t="s">
        <v>1263</v>
      </c>
      <c r="C436">
        <v>435</v>
      </c>
      <c r="D436" t="s">
        <v>10958</v>
      </c>
      <c r="E436" t="s">
        <v>10959</v>
      </c>
      <c r="F436" t="s">
        <v>10960</v>
      </c>
      <c r="G436" t="s">
        <v>471</v>
      </c>
      <c r="H436" t="s">
        <v>100</v>
      </c>
      <c r="I436" t="s">
        <v>9769</v>
      </c>
      <c r="J436" t="s">
        <v>708</v>
      </c>
      <c r="K436" t="s">
        <v>473</v>
      </c>
      <c r="L436" t="s">
        <v>100</v>
      </c>
      <c r="M436">
        <v>27</v>
      </c>
      <c r="N436" t="s">
        <v>3776</v>
      </c>
      <c r="O436" t="s">
        <v>10525</v>
      </c>
      <c r="P436" t="s">
        <v>38</v>
      </c>
    </row>
    <row r="437" spans="1:16" x14ac:dyDescent="0.55000000000000004">
      <c r="A437">
        <v>492218</v>
      </c>
      <c r="B437" t="s">
        <v>1263</v>
      </c>
      <c r="C437">
        <v>436</v>
      </c>
      <c r="D437" t="s">
        <v>10961</v>
      </c>
      <c r="E437" t="s">
        <v>10962</v>
      </c>
      <c r="F437" t="s">
        <v>3043</v>
      </c>
      <c r="G437" t="s">
        <v>471</v>
      </c>
      <c r="H437" t="s">
        <v>100</v>
      </c>
      <c r="I437" t="s">
        <v>1053</v>
      </c>
      <c r="J437" t="s">
        <v>715</v>
      </c>
      <c r="K437" t="s">
        <v>473</v>
      </c>
      <c r="L437" t="s">
        <v>100</v>
      </c>
      <c r="M437">
        <v>27</v>
      </c>
      <c r="N437" t="s">
        <v>251</v>
      </c>
      <c r="O437" t="s">
        <v>9609</v>
      </c>
      <c r="P437" t="s">
        <v>38</v>
      </c>
    </row>
    <row r="438" spans="1:16" x14ac:dyDescent="0.55000000000000004">
      <c r="A438">
        <v>492218</v>
      </c>
      <c r="B438" t="s">
        <v>1263</v>
      </c>
      <c r="C438">
        <v>437</v>
      </c>
      <c r="D438" t="s">
        <v>10963</v>
      </c>
      <c r="E438" t="s">
        <v>10964</v>
      </c>
      <c r="F438" t="s">
        <v>2113</v>
      </c>
      <c r="G438" t="s">
        <v>471</v>
      </c>
      <c r="H438" t="s">
        <v>65</v>
      </c>
      <c r="I438" t="s">
        <v>8355</v>
      </c>
      <c r="J438" t="s">
        <v>191</v>
      </c>
      <c r="K438" t="s">
        <v>473</v>
      </c>
      <c r="L438" t="s">
        <v>65</v>
      </c>
      <c r="M438">
        <v>26</v>
      </c>
      <c r="N438" t="s">
        <v>612</v>
      </c>
      <c r="O438" t="s">
        <v>154</v>
      </c>
      <c r="P438" t="s">
        <v>38</v>
      </c>
    </row>
    <row r="439" spans="1:16" x14ac:dyDescent="0.55000000000000004">
      <c r="A439">
        <v>492218</v>
      </c>
      <c r="B439" t="s">
        <v>1263</v>
      </c>
      <c r="C439">
        <v>438</v>
      </c>
      <c r="D439" t="s">
        <v>10965</v>
      </c>
      <c r="E439" t="s">
        <v>10966</v>
      </c>
      <c r="F439" t="s">
        <v>3545</v>
      </c>
      <c r="G439" t="s">
        <v>471</v>
      </c>
      <c r="H439" t="s">
        <v>100</v>
      </c>
      <c r="I439" t="s">
        <v>10967</v>
      </c>
      <c r="J439" t="s">
        <v>1360</v>
      </c>
      <c r="K439" t="s">
        <v>473</v>
      </c>
      <c r="L439" t="s">
        <v>100</v>
      </c>
      <c r="M439">
        <v>27</v>
      </c>
      <c r="N439" t="s">
        <v>1728</v>
      </c>
      <c r="O439" t="s">
        <v>10968</v>
      </c>
      <c r="P439" t="s">
        <v>38</v>
      </c>
    </row>
    <row r="440" spans="1:16" x14ac:dyDescent="0.55000000000000004">
      <c r="A440">
        <v>492218</v>
      </c>
      <c r="B440" t="s">
        <v>1263</v>
      </c>
      <c r="C440">
        <v>439</v>
      </c>
      <c r="D440" t="s">
        <v>10969</v>
      </c>
      <c r="E440" t="s">
        <v>10970</v>
      </c>
      <c r="F440" t="s">
        <v>2864</v>
      </c>
      <c r="G440" t="s">
        <v>471</v>
      </c>
      <c r="H440" t="s">
        <v>230</v>
      </c>
      <c r="I440" t="s">
        <v>10971</v>
      </c>
      <c r="J440" t="s">
        <v>1268</v>
      </c>
      <c r="K440" t="s">
        <v>473</v>
      </c>
      <c r="L440" t="s">
        <v>230</v>
      </c>
      <c r="M440">
        <v>34</v>
      </c>
      <c r="N440" t="s">
        <v>10972</v>
      </c>
      <c r="O440" t="s">
        <v>9866</v>
      </c>
      <c r="P440" t="s">
        <v>38</v>
      </c>
    </row>
    <row r="441" spans="1:16" x14ac:dyDescent="0.55000000000000004">
      <c r="A441">
        <v>492218</v>
      </c>
      <c r="B441" t="s">
        <v>1263</v>
      </c>
      <c r="C441">
        <v>440</v>
      </c>
      <c r="D441" t="s">
        <v>10973</v>
      </c>
      <c r="E441" t="s">
        <v>10974</v>
      </c>
      <c r="F441" t="s">
        <v>691</v>
      </c>
      <c r="G441" t="s">
        <v>582</v>
      </c>
      <c r="H441" t="s">
        <v>230</v>
      </c>
      <c r="I441" t="s">
        <v>10975</v>
      </c>
      <c r="J441" t="s">
        <v>715</v>
      </c>
      <c r="K441" t="s">
        <v>584</v>
      </c>
      <c r="L441" t="s">
        <v>230</v>
      </c>
      <c r="M441">
        <v>34</v>
      </c>
      <c r="N441" t="s">
        <v>795</v>
      </c>
      <c r="O441" t="s">
        <v>10976</v>
      </c>
      <c r="P441" t="s">
        <v>38</v>
      </c>
    </row>
    <row r="442" spans="1:16" x14ac:dyDescent="0.55000000000000004">
      <c r="A442">
        <v>492218</v>
      </c>
      <c r="B442" t="s">
        <v>1263</v>
      </c>
      <c r="C442">
        <v>441</v>
      </c>
      <c r="D442" t="s">
        <v>13157</v>
      </c>
      <c r="E442" t="s">
        <v>10977</v>
      </c>
      <c r="F442" t="s">
        <v>2390</v>
      </c>
      <c r="G442" t="s">
        <v>582</v>
      </c>
      <c r="H442" t="s">
        <v>51</v>
      </c>
      <c r="I442" t="s">
        <v>1292</v>
      </c>
      <c r="J442" t="s">
        <v>708</v>
      </c>
      <c r="K442" t="s">
        <v>584</v>
      </c>
      <c r="L442" t="s">
        <v>51</v>
      </c>
      <c r="M442">
        <v>29</v>
      </c>
      <c r="N442" t="s">
        <v>10978</v>
      </c>
      <c r="O442" t="s">
        <v>10248</v>
      </c>
      <c r="P442" t="s">
        <v>38</v>
      </c>
    </row>
    <row r="443" spans="1:16" x14ac:dyDescent="0.55000000000000004">
      <c r="A443">
        <v>492218</v>
      </c>
      <c r="B443" t="s">
        <v>1263</v>
      </c>
      <c r="C443">
        <v>442</v>
      </c>
      <c r="D443" t="s">
        <v>10979</v>
      </c>
      <c r="E443" t="s">
        <v>10980</v>
      </c>
      <c r="F443" t="s">
        <v>8723</v>
      </c>
      <c r="G443" t="s">
        <v>582</v>
      </c>
      <c r="H443" t="s">
        <v>93</v>
      </c>
      <c r="I443" t="s">
        <v>10243</v>
      </c>
      <c r="J443" t="s">
        <v>1268</v>
      </c>
      <c r="K443" t="s">
        <v>584</v>
      </c>
      <c r="L443" t="s">
        <v>93</v>
      </c>
      <c r="M443">
        <v>28</v>
      </c>
      <c r="N443" t="s">
        <v>4244</v>
      </c>
      <c r="O443" t="s">
        <v>10981</v>
      </c>
      <c r="P443" t="s">
        <v>38</v>
      </c>
    </row>
    <row r="444" spans="1:16" x14ac:dyDescent="0.55000000000000004">
      <c r="A444">
        <v>492218</v>
      </c>
      <c r="B444" t="s">
        <v>1263</v>
      </c>
      <c r="C444">
        <v>443</v>
      </c>
      <c r="D444" t="s">
        <v>10982</v>
      </c>
      <c r="E444" t="s">
        <v>10983</v>
      </c>
      <c r="F444" t="s">
        <v>8376</v>
      </c>
      <c r="G444" t="s">
        <v>582</v>
      </c>
      <c r="H444" t="s">
        <v>65</v>
      </c>
      <c r="I444" t="s">
        <v>3713</v>
      </c>
      <c r="J444" t="s">
        <v>81</v>
      </c>
      <c r="K444" t="s">
        <v>584</v>
      </c>
      <c r="L444" t="s">
        <v>65</v>
      </c>
      <c r="M444">
        <v>26</v>
      </c>
      <c r="N444" t="s">
        <v>2973</v>
      </c>
      <c r="O444" t="s">
        <v>10144</v>
      </c>
      <c r="P444" t="s">
        <v>38</v>
      </c>
    </row>
    <row r="445" spans="1:16" x14ac:dyDescent="0.55000000000000004">
      <c r="A445">
        <v>492218</v>
      </c>
      <c r="B445" t="s">
        <v>1263</v>
      </c>
      <c r="C445">
        <v>444</v>
      </c>
      <c r="D445" t="s">
        <v>10984</v>
      </c>
      <c r="E445" t="s">
        <v>10985</v>
      </c>
      <c r="F445" t="s">
        <v>10986</v>
      </c>
      <c r="G445" t="s">
        <v>582</v>
      </c>
      <c r="H445" t="s">
        <v>93</v>
      </c>
      <c r="I445" t="s">
        <v>3831</v>
      </c>
      <c r="J445" t="s">
        <v>1344</v>
      </c>
      <c r="K445" t="s">
        <v>584</v>
      </c>
      <c r="L445" t="s">
        <v>93</v>
      </c>
      <c r="M445">
        <v>28</v>
      </c>
      <c r="N445" t="s">
        <v>10987</v>
      </c>
      <c r="O445" t="s">
        <v>9711</v>
      </c>
      <c r="P445" t="s">
        <v>38</v>
      </c>
    </row>
    <row r="446" spans="1:16" x14ac:dyDescent="0.55000000000000004">
      <c r="A446">
        <v>492218</v>
      </c>
      <c r="B446" t="s">
        <v>1263</v>
      </c>
      <c r="C446">
        <v>445</v>
      </c>
      <c r="D446" t="s">
        <v>10988</v>
      </c>
      <c r="E446" t="s">
        <v>10989</v>
      </c>
      <c r="F446" t="s">
        <v>10628</v>
      </c>
      <c r="G446" t="s">
        <v>216</v>
      </c>
      <c r="H446" t="s">
        <v>93</v>
      </c>
      <c r="I446" t="s">
        <v>10990</v>
      </c>
      <c r="J446" t="s">
        <v>708</v>
      </c>
      <c r="K446" t="s">
        <v>218</v>
      </c>
      <c r="L446" t="s">
        <v>93</v>
      </c>
      <c r="M446">
        <v>28</v>
      </c>
      <c r="N446" t="s">
        <v>10991</v>
      </c>
      <c r="O446" t="s">
        <v>663</v>
      </c>
      <c r="P446" t="s">
        <v>38</v>
      </c>
    </row>
    <row r="447" spans="1:16" x14ac:dyDescent="0.55000000000000004">
      <c r="A447">
        <v>492430</v>
      </c>
      <c r="B447" t="s">
        <v>4240</v>
      </c>
      <c r="C447">
        <v>446</v>
      </c>
      <c r="D447" t="s">
        <v>10992</v>
      </c>
      <c r="E447" t="s">
        <v>10993</v>
      </c>
      <c r="F447" t="s">
        <v>8540</v>
      </c>
      <c r="G447" t="s">
        <v>31</v>
      </c>
      <c r="H447" t="s">
        <v>93</v>
      </c>
      <c r="I447" t="s">
        <v>9874</v>
      </c>
      <c r="J447" t="s">
        <v>781</v>
      </c>
      <c r="K447" t="s">
        <v>35</v>
      </c>
      <c r="L447" t="s">
        <v>93</v>
      </c>
      <c r="M447">
        <v>28</v>
      </c>
      <c r="N447" t="s">
        <v>10994</v>
      </c>
      <c r="O447" t="s">
        <v>7700</v>
      </c>
      <c r="P447" t="s">
        <v>38</v>
      </c>
    </row>
    <row r="448" spans="1:16" x14ac:dyDescent="0.55000000000000004">
      <c r="A448">
        <v>492430</v>
      </c>
      <c r="B448" t="s">
        <v>4240</v>
      </c>
      <c r="C448">
        <v>447</v>
      </c>
      <c r="D448" t="s">
        <v>10995</v>
      </c>
      <c r="E448" t="s">
        <v>10996</v>
      </c>
      <c r="F448" t="s">
        <v>10997</v>
      </c>
      <c r="G448" t="s">
        <v>216</v>
      </c>
      <c r="H448" t="s">
        <v>93</v>
      </c>
      <c r="I448" t="s">
        <v>1397</v>
      </c>
      <c r="J448" t="s">
        <v>781</v>
      </c>
      <c r="K448" t="s">
        <v>218</v>
      </c>
      <c r="L448" t="s">
        <v>93</v>
      </c>
      <c r="M448">
        <v>28</v>
      </c>
      <c r="N448" t="s">
        <v>10998</v>
      </c>
      <c r="O448" t="s">
        <v>9578</v>
      </c>
      <c r="P448" t="s">
        <v>38</v>
      </c>
    </row>
    <row r="449" spans="1:16" x14ac:dyDescent="0.55000000000000004">
      <c r="A449">
        <v>492430</v>
      </c>
      <c r="B449" t="s">
        <v>4240</v>
      </c>
      <c r="C449">
        <v>448</v>
      </c>
      <c r="D449" t="s">
        <v>10999</v>
      </c>
      <c r="E449" t="s">
        <v>11000</v>
      </c>
      <c r="F449" t="s">
        <v>6410</v>
      </c>
      <c r="G449" t="s">
        <v>216</v>
      </c>
      <c r="H449" t="s">
        <v>93</v>
      </c>
      <c r="I449" t="s">
        <v>9874</v>
      </c>
      <c r="J449" t="s">
        <v>781</v>
      </c>
      <c r="K449" t="s">
        <v>218</v>
      </c>
      <c r="L449" t="s">
        <v>93</v>
      </c>
      <c r="M449">
        <v>28</v>
      </c>
      <c r="N449" t="s">
        <v>6419</v>
      </c>
      <c r="O449" t="s">
        <v>1916</v>
      </c>
      <c r="P449" t="s">
        <v>38</v>
      </c>
    </row>
    <row r="450" spans="1:16" x14ac:dyDescent="0.55000000000000004">
      <c r="A450">
        <v>492430</v>
      </c>
      <c r="B450" t="s">
        <v>4240</v>
      </c>
      <c r="C450">
        <v>449</v>
      </c>
      <c r="D450" t="s">
        <v>11001</v>
      </c>
      <c r="E450" t="s">
        <v>11002</v>
      </c>
      <c r="F450" t="s">
        <v>1554</v>
      </c>
      <c r="G450" t="s">
        <v>471</v>
      </c>
      <c r="H450" t="s">
        <v>249</v>
      </c>
      <c r="I450" t="s">
        <v>5354</v>
      </c>
      <c r="J450" t="s">
        <v>781</v>
      </c>
      <c r="K450" t="s">
        <v>473</v>
      </c>
      <c r="L450" t="s">
        <v>249</v>
      </c>
      <c r="M450">
        <v>33</v>
      </c>
      <c r="N450" t="s">
        <v>612</v>
      </c>
      <c r="O450" t="s">
        <v>6557</v>
      </c>
      <c r="P450" t="s">
        <v>38</v>
      </c>
    </row>
    <row r="451" spans="1:16" x14ac:dyDescent="0.55000000000000004">
      <c r="A451">
        <v>492430</v>
      </c>
      <c r="B451" t="s">
        <v>4240</v>
      </c>
      <c r="C451">
        <v>450</v>
      </c>
      <c r="D451" t="s">
        <v>11003</v>
      </c>
      <c r="E451" t="s">
        <v>11004</v>
      </c>
      <c r="F451" t="s">
        <v>1052</v>
      </c>
      <c r="G451" t="s">
        <v>471</v>
      </c>
      <c r="H451" t="s">
        <v>108</v>
      </c>
      <c r="I451" t="s">
        <v>11005</v>
      </c>
      <c r="J451" t="s">
        <v>4247</v>
      </c>
      <c r="K451" t="s">
        <v>473</v>
      </c>
      <c r="L451" t="s">
        <v>108</v>
      </c>
      <c r="M451">
        <v>22</v>
      </c>
      <c r="N451" t="s">
        <v>11006</v>
      </c>
      <c r="O451" t="s">
        <v>9721</v>
      </c>
      <c r="P451" t="s">
        <v>38</v>
      </c>
    </row>
    <row r="452" spans="1:16" x14ac:dyDescent="0.55000000000000004">
      <c r="A452">
        <v>492430</v>
      </c>
      <c r="B452" t="s">
        <v>4240</v>
      </c>
      <c r="C452">
        <v>451</v>
      </c>
      <c r="D452" t="s">
        <v>11007</v>
      </c>
      <c r="E452" t="s">
        <v>11008</v>
      </c>
      <c r="F452" t="s">
        <v>3860</v>
      </c>
      <c r="G452" t="s">
        <v>471</v>
      </c>
      <c r="H452" t="s">
        <v>100</v>
      </c>
      <c r="I452" t="s">
        <v>1090</v>
      </c>
      <c r="J452" t="s">
        <v>4247</v>
      </c>
      <c r="K452" t="s">
        <v>473</v>
      </c>
      <c r="L452" t="s">
        <v>100</v>
      </c>
      <c r="M452">
        <v>27</v>
      </c>
      <c r="N452" t="s">
        <v>11009</v>
      </c>
      <c r="O452" t="s">
        <v>663</v>
      </c>
      <c r="P452" t="s">
        <v>38</v>
      </c>
    </row>
    <row r="453" spans="1:16" x14ac:dyDescent="0.55000000000000004">
      <c r="A453">
        <v>492430</v>
      </c>
      <c r="B453" t="s">
        <v>4240</v>
      </c>
      <c r="C453">
        <v>452</v>
      </c>
      <c r="D453" t="s">
        <v>11010</v>
      </c>
      <c r="E453" t="s">
        <v>11011</v>
      </c>
      <c r="F453" t="s">
        <v>5544</v>
      </c>
      <c r="G453" t="s">
        <v>471</v>
      </c>
      <c r="H453" t="s">
        <v>32</v>
      </c>
      <c r="I453" t="s">
        <v>1990</v>
      </c>
      <c r="J453" t="s">
        <v>781</v>
      </c>
      <c r="K453" t="s">
        <v>473</v>
      </c>
      <c r="L453" t="s">
        <v>32</v>
      </c>
      <c r="M453">
        <v>21</v>
      </c>
      <c r="N453" t="s">
        <v>11012</v>
      </c>
      <c r="O453" t="s">
        <v>11013</v>
      </c>
      <c r="P453" t="s">
        <v>38</v>
      </c>
    </row>
    <row r="454" spans="1:16" x14ac:dyDescent="0.55000000000000004">
      <c r="A454">
        <v>492430</v>
      </c>
      <c r="B454" t="s">
        <v>4240</v>
      </c>
      <c r="C454">
        <v>453</v>
      </c>
      <c r="D454" t="s">
        <v>11014</v>
      </c>
      <c r="E454" t="s">
        <v>11015</v>
      </c>
      <c r="F454" t="s">
        <v>7895</v>
      </c>
      <c r="G454" t="s">
        <v>471</v>
      </c>
      <c r="H454" t="s">
        <v>249</v>
      </c>
      <c r="I454" t="s">
        <v>5806</v>
      </c>
      <c r="J454" t="s">
        <v>781</v>
      </c>
      <c r="K454" t="s">
        <v>473</v>
      </c>
      <c r="L454" t="s">
        <v>249</v>
      </c>
      <c r="M454">
        <v>33</v>
      </c>
      <c r="N454" t="s">
        <v>2954</v>
      </c>
      <c r="O454" t="s">
        <v>11016</v>
      </c>
      <c r="P454" t="s">
        <v>38</v>
      </c>
    </row>
    <row r="455" spans="1:16" x14ac:dyDescent="0.55000000000000004">
      <c r="A455">
        <v>492430</v>
      </c>
      <c r="B455" t="s">
        <v>4240</v>
      </c>
      <c r="C455">
        <v>454</v>
      </c>
      <c r="D455" t="s">
        <v>11017</v>
      </c>
      <c r="E455" t="s">
        <v>11018</v>
      </c>
      <c r="F455" t="s">
        <v>1145</v>
      </c>
      <c r="G455" t="s">
        <v>471</v>
      </c>
      <c r="H455" t="s">
        <v>100</v>
      </c>
      <c r="I455" t="s">
        <v>1090</v>
      </c>
      <c r="J455" t="s">
        <v>4247</v>
      </c>
      <c r="K455" t="s">
        <v>473</v>
      </c>
      <c r="L455" t="s">
        <v>100</v>
      </c>
      <c r="M455">
        <v>27</v>
      </c>
      <c r="N455" t="s">
        <v>11019</v>
      </c>
      <c r="O455" t="s">
        <v>11020</v>
      </c>
      <c r="P455" t="s">
        <v>38</v>
      </c>
    </row>
    <row r="456" spans="1:16" x14ac:dyDescent="0.55000000000000004">
      <c r="A456">
        <v>492430</v>
      </c>
      <c r="B456" t="s">
        <v>4240</v>
      </c>
      <c r="C456">
        <v>455</v>
      </c>
      <c r="D456" t="s">
        <v>11021</v>
      </c>
      <c r="E456" t="s">
        <v>11022</v>
      </c>
      <c r="F456" t="s">
        <v>5632</v>
      </c>
      <c r="G456" t="s">
        <v>471</v>
      </c>
      <c r="H456" t="s">
        <v>93</v>
      </c>
      <c r="I456" t="s">
        <v>1397</v>
      </c>
      <c r="J456" t="s">
        <v>781</v>
      </c>
      <c r="K456" t="s">
        <v>473</v>
      </c>
      <c r="L456" t="s">
        <v>93</v>
      </c>
      <c r="M456">
        <v>28</v>
      </c>
      <c r="N456" t="s">
        <v>11023</v>
      </c>
      <c r="O456" t="s">
        <v>11024</v>
      </c>
      <c r="P456" t="s">
        <v>38</v>
      </c>
    </row>
    <row r="457" spans="1:16" x14ac:dyDescent="0.55000000000000004">
      <c r="A457">
        <v>492430</v>
      </c>
      <c r="B457" t="s">
        <v>4240</v>
      </c>
      <c r="C457">
        <v>456</v>
      </c>
      <c r="D457" t="s">
        <v>11025</v>
      </c>
      <c r="E457" t="s">
        <v>11026</v>
      </c>
      <c r="F457" t="s">
        <v>10620</v>
      </c>
      <c r="G457" t="s">
        <v>471</v>
      </c>
      <c r="H457" t="s">
        <v>3244</v>
      </c>
      <c r="I457" t="s">
        <v>11027</v>
      </c>
      <c r="J457" t="s">
        <v>781</v>
      </c>
      <c r="K457" t="s">
        <v>473</v>
      </c>
      <c r="L457" t="s">
        <v>3244</v>
      </c>
      <c r="M457" t="s">
        <v>3246</v>
      </c>
      <c r="N457" t="s">
        <v>590</v>
      </c>
      <c r="O457" t="s">
        <v>10525</v>
      </c>
      <c r="P457" t="s">
        <v>38</v>
      </c>
    </row>
    <row r="458" spans="1:16" x14ac:dyDescent="0.55000000000000004">
      <c r="A458">
        <v>492430</v>
      </c>
      <c r="B458" t="s">
        <v>4240</v>
      </c>
      <c r="C458">
        <v>457</v>
      </c>
      <c r="D458" t="s">
        <v>11028</v>
      </c>
      <c r="E458" t="s">
        <v>11029</v>
      </c>
      <c r="F458" t="s">
        <v>8844</v>
      </c>
      <c r="G458" t="s">
        <v>582</v>
      </c>
      <c r="H458" t="s">
        <v>93</v>
      </c>
      <c r="I458" t="s">
        <v>10809</v>
      </c>
      <c r="J458" t="s">
        <v>4247</v>
      </c>
      <c r="K458" t="s">
        <v>584</v>
      </c>
      <c r="L458" t="s">
        <v>93</v>
      </c>
      <c r="M458">
        <v>28</v>
      </c>
      <c r="N458" t="s">
        <v>1616</v>
      </c>
      <c r="O458" t="s">
        <v>8808</v>
      </c>
      <c r="P458" t="s">
        <v>38</v>
      </c>
    </row>
    <row r="459" spans="1:16" x14ac:dyDescent="0.55000000000000004">
      <c r="A459">
        <v>492430</v>
      </c>
      <c r="B459" t="s">
        <v>4240</v>
      </c>
      <c r="C459">
        <v>458</v>
      </c>
      <c r="D459" t="s">
        <v>11030</v>
      </c>
      <c r="E459" t="s">
        <v>11031</v>
      </c>
      <c r="F459" t="s">
        <v>4001</v>
      </c>
      <c r="G459" t="s">
        <v>582</v>
      </c>
      <c r="H459" t="s">
        <v>249</v>
      </c>
      <c r="I459" t="s">
        <v>250</v>
      </c>
      <c r="J459" t="s">
        <v>4247</v>
      </c>
      <c r="K459" t="s">
        <v>584</v>
      </c>
      <c r="L459" t="s">
        <v>249</v>
      </c>
      <c r="M459">
        <v>33</v>
      </c>
      <c r="N459" t="s">
        <v>8396</v>
      </c>
      <c r="O459" t="s">
        <v>11032</v>
      </c>
      <c r="P459" t="s">
        <v>38</v>
      </c>
    </row>
    <row r="460" spans="1:16" x14ac:dyDescent="0.55000000000000004">
      <c r="A460">
        <v>492234</v>
      </c>
      <c r="B460" t="s">
        <v>4303</v>
      </c>
      <c r="C460">
        <v>459</v>
      </c>
      <c r="D460" t="s">
        <v>11033</v>
      </c>
      <c r="E460" t="s">
        <v>11034</v>
      </c>
      <c r="F460" t="s">
        <v>11035</v>
      </c>
      <c r="G460" t="s">
        <v>471</v>
      </c>
      <c r="H460" t="s">
        <v>93</v>
      </c>
      <c r="I460" t="s">
        <v>754</v>
      </c>
      <c r="J460" t="s">
        <v>399</v>
      </c>
      <c r="K460" t="s">
        <v>473</v>
      </c>
      <c r="L460" t="s">
        <v>93</v>
      </c>
      <c r="M460">
        <v>28</v>
      </c>
      <c r="N460" t="s">
        <v>11036</v>
      </c>
      <c r="O460" t="s">
        <v>11037</v>
      </c>
      <c r="P460" t="s">
        <v>38</v>
      </c>
    </row>
    <row r="461" spans="1:16" x14ac:dyDescent="0.55000000000000004">
      <c r="A461">
        <v>492190</v>
      </c>
      <c r="B461" t="s">
        <v>11038</v>
      </c>
      <c r="C461">
        <v>460</v>
      </c>
      <c r="D461" t="s">
        <v>11039</v>
      </c>
      <c r="E461" t="s">
        <v>11040</v>
      </c>
      <c r="F461" t="s">
        <v>2485</v>
      </c>
      <c r="G461" t="s">
        <v>31</v>
      </c>
      <c r="H461" t="s">
        <v>42</v>
      </c>
      <c r="I461" t="s">
        <v>3310</v>
      </c>
      <c r="J461" t="s">
        <v>11041</v>
      </c>
      <c r="K461">
        <v>4</v>
      </c>
      <c r="L461" t="s">
        <v>42</v>
      </c>
      <c r="M461">
        <v>23</v>
      </c>
      <c r="N461" t="s">
        <v>3276</v>
      </c>
      <c r="O461" t="s">
        <v>11042</v>
      </c>
      <c r="P461" t="s">
        <v>38</v>
      </c>
    </row>
    <row r="462" spans="1:16" x14ac:dyDescent="0.55000000000000004">
      <c r="A462">
        <v>492190</v>
      </c>
      <c r="B462" t="s">
        <v>11038</v>
      </c>
      <c r="C462">
        <v>461</v>
      </c>
      <c r="D462" t="s">
        <v>11043</v>
      </c>
      <c r="E462" t="s">
        <v>11044</v>
      </c>
      <c r="F462" t="s">
        <v>448</v>
      </c>
      <c r="G462" t="s">
        <v>31</v>
      </c>
      <c r="H462" t="s">
        <v>42</v>
      </c>
      <c r="I462" t="s">
        <v>1102</v>
      </c>
      <c r="J462" t="s">
        <v>11041</v>
      </c>
      <c r="K462">
        <v>4</v>
      </c>
      <c r="L462" t="s">
        <v>42</v>
      </c>
      <c r="M462">
        <v>23</v>
      </c>
      <c r="N462" t="s">
        <v>1837</v>
      </c>
      <c r="O462" t="s">
        <v>9866</v>
      </c>
      <c r="P462" t="s">
        <v>38</v>
      </c>
    </row>
    <row r="463" spans="1:16" x14ac:dyDescent="0.55000000000000004">
      <c r="A463">
        <v>492190</v>
      </c>
      <c r="B463" t="s">
        <v>11038</v>
      </c>
      <c r="C463">
        <v>462</v>
      </c>
      <c r="D463" t="s">
        <v>11045</v>
      </c>
      <c r="E463" t="s">
        <v>11046</v>
      </c>
      <c r="F463" t="s">
        <v>328</v>
      </c>
      <c r="G463" t="s">
        <v>216</v>
      </c>
      <c r="H463" t="s">
        <v>65</v>
      </c>
      <c r="I463" t="s">
        <v>7452</v>
      </c>
      <c r="J463" t="s">
        <v>6238</v>
      </c>
      <c r="K463" t="s">
        <v>218</v>
      </c>
      <c r="L463" t="s">
        <v>65</v>
      </c>
      <c r="M463">
        <v>26</v>
      </c>
      <c r="N463" t="s">
        <v>11047</v>
      </c>
      <c r="O463" t="s">
        <v>11048</v>
      </c>
      <c r="P463" t="s">
        <v>38</v>
      </c>
    </row>
    <row r="464" spans="1:16" x14ac:dyDescent="0.55000000000000004">
      <c r="A464">
        <v>492190</v>
      </c>
      <c r="B464" t="s">
        <v>11038</v>
      </c>
      <c r="C464">
        <v>463</v>
      </c>
      <c r="D464" t="s">
        <v>11049</v>
      </c>
      <c r="E464" t="s">
        <v>11050</v>
      </c>
      <c r="F464" t="s">
        <v>2067</v>
      </c>
      <c r="G464" t="s">
        <v>471</v>
      </c>
      <c r="H464" t="s">
        <v>65</v>
      </c>
      <c r="I464" t="s">
        <v>11051</v>
      </c>
      <c r="J464" t="s">
        <v>6238</v>
      </c>
      <c r="K464">
        <v>2</v>
      </c>
      <c r="L464" t="s">
        <v>65</v>
      </c>
      <c r="M464">
        <v>26</v>
      </c>
      <c r="N464" t="s">
        <v>11052</v>
      </c>
      <c r="O464" t="s">
        <v>10327</v>
      </c>
      <c r="P464" t="s">
        <v>38</v>
      </c>
    </row>
    <row r="465" spans="1:16" x14ac:dyDescent="0.55000000000000004">
      <c r="A465">
        <v>492190</v>
      </c>
      <c r="B465" t="s">
        <v>11038</v>
      </c>
      <c r="C465">
        <v>464</v>
      </c>
      <c r="D465" t="s">
        <v>11053</v>
      </c>
      <c r="E465" t="s">
        <v>11054</v>
      </c>
      <c r="F465" t="s">
        <v>11055</v>
      </c>
      <c r="G465" t="s">
        <v>471</v>
      </c>
      <c r="H465" t="s">
        <v>65</v>
      </c>
      <c r="I465" t="s">
        <v>87</v>
      </c>
      <c r="J465" t="s">
        <v>4676</v>
      </c>
      <c r="K465">
        <v>2</v>
      </c>
      <c r="L465" t="s">
        <v>65</v>
      </c>
      <c r="M465">
        <v>26</v>
      </c>
      <c r="N465" t="s">
        <v>11056</v>
      </c>
      <c r="O465" t="s">
        <v>9745</v>
      </c>
      <c r="P465" t="s">
        <v>38</v>
      </c>
    </row>
    <row r="466" spans="1:16" x14ac:dyDescent="0.55000000000000004">
      <c r="A466">
        <v>490092</v>
      </c>
      <c r="B466" t="s">
        <v>4422</v>
      </c>
      <c r="C466">
        <v>465</v>
      </c>
      <c r="D466" t="s">
        <v>11057</v>
      </c>
      <c r="E466" t="s">
        <v>11058</v>
      </c>
      <c r="F466" t="s">
        <v>4979</v>
      </c>
      <c r="G466" t="s">
        <v>31</v>
      </c>
      <c r="H466" t="s">
        <v>93</v>
      </c>
      <c r="I466" t="s">
        <v>444</v>
      </c>
      <c r="J466" t="s">
        <v>4427</v>
      </c>
      <c r="K466" t="s">
        <v>35</v>
      </c>
      <c r="L466" t="s">
        <v>93</v>
      </c>
      <c r="M466">
        <v>28</v>
      </c>
      <c r="N466" t="s">
        <v>11059</v>
      </c>
      <c r="O466" t="s">
        <v>8808</v>
      </c>
      <c r="P466" t="s">
        <v>38</v>
      </c>
    </row>
    <row r="467" spans="1:16" x14ac:dyDescent="0.55000000000000004">
      <c r="A467">
        <v>490092</v>
      </c>
      <c r="B467" t="s">
        <v>4422</v>
      </c>
      <c r="C467">
        <v>466</v>
      </c>
      <c r="D467" t="s">
        <v>11060</v>
      </c>
      <c r="E467" t="s">
        <v>11061</v>
      </c>
      <c r="F467" t="s">
        <v>5925</v>
      </c>
      <c r="G467" t="s">
        <v>216</v>
      </c>
      <c r="H467" t="s">
        <v>1229</v>
      </c>
      <c r="I467" t="s">
        <v>8188</v>
      </c>
      <c r="J467" t="s">
        <v>4427</v>
      </c>
      <c r="K467" t="s">
        <v>218</v>
      </c>
      <c r="L467" t="s">
        <v>93</v>
      </c>
      <c r="M467">
        <v>28</v>
      </c>
      <c r="N467" t="s">
        <v>11062</v>
      </c>
      <c r="O467" t="s">
        <v>7700</v>
      </c>
      <c r="P467" t="s">
        <v>38</v>
      </c>
    </row>
    <row r="468" spans="1:16" x14ac:dyDescent="0.55000000000000004">
      <c r="A468">
        <v>490092</v>
      </c>
      <c r="B468" t="s">
        <v>4422</v>
      </c>
      <c r="C468">
        <v>467</v>
      </c>
      <c r="D468" t="s">
        <v>11063</v>
      </c>
      <c r="E468" t="s">
        <v>11064</v>
      </c>
      <c r="F468" t="s">
        <v>11065</v>
      </c>
      <c r="G468" t="s">
        <v>471</v>
      </c>
      <c r="H468" t="s">
        <v>230</v>
      </c>
      <c r="I468" t="s">
        <v>11066</v>
      </c>
      <c r="J468" t="s">
        <v>4427</v>
      </c>
      <c r="K468" t="s">
        <v>473</v>
      </c>
      <c r="L468" t="s">
        <v>230</v>
      </c>
      <c r="M468">
        <v>34</v>
      </c>
      <c r="N468" t="s">
        <v>11067</v>
      </c>
      <c r="O468" t="s">
        <v>4397</v>
      </c>
      <c r="P468" t="s">
        <v>38</v>
      </c>
    </row>
    <row r="469" spans="1:16" x14ac:dyDescent="0.55000000000000004">
      <c r="A469">
        <v>490054</v>
      </c>
      <c r="B469" t="s">
        <v>4446</v>
      </c>
      <c r="C469">
        <v>468</v>
      </c>
      <c r="D469" t="s">
        <v>11068</v>
      </c>
      <c r="E469" t="s">
        <v>11069</v>
      </c>
      <c r="F469" t="s">
        <v>11070</v>
      </c>
      <c r="G469" t="s">
        <v>107</v>
      </c>
      <c r="H469" t="s">
        <v>93</v>
      </c>
      <c r="I469" t="s">
        <v>1177</v>
      </c>
      <c r="J469" t="s">
        <v>3337</v>
      </c>
      <c r="K469" t="s">
        <v>110</v>
      </c>
      <c r="L469" t="s">
        <v>93</v>
      </c>
      <c r="M469">
        <v>28</v>
      </c>
      <c r="N469" t="s">
        <v>1837</v>
      </c>
      <c r="O469" t="s">
        <v>11071</v>
      </c>
      <c r="P469" t="s">
        <v>38</v>
      </c>
    </row>
    <row r="470" spans="1:16" x14ac:dyDescent="0.55000000000000004">
      <c r="A470">
        <v>490054</v>
      </c>
      <c r="B470" t="s">
        <v>4446</v>
      </c>
      <c r="C470">
        <v>469</v>
      </c>
      <c r="D470" t="s">
        <v>11072</v>
      </c>
      <c r="E470" t="s">
        <v>11073</v>
      </c>
      <c r="F470" t="s">
        <v>6494</v>
      </c>
      <c r="G470" t="s">
        <v>31</v>
      </c>
      <c r="H470" t="s">
        <v>100</v>
      </c>
      <c r="I470" t="s">
        <v>11074</v>
      </c>
      <c r="J470" t="s">
        <v>4450</v>
      </c>
      <c r="K470" t="s">
        <v>35</v>
      </c>
      <c r="L470" t="s">
        <v>93</v>
      </c>
      <c r="M470">
        <v>28</v>
      </c>
      <c r="N470" t="s">
        <v>842</v>
      </c>
      <c r="O470" t="s">
        <v>10440</v>
      </c>
      <c r="P470" t="s">
        <v>38</v>
      </c>
    </row>
    <row r="471" spans="1:16" x14ac:dyDescent="0.55000000000000004">
      <c r="A471">
        <v>490054</v>
      </c>
      <c r="B471" t="s">
        <v>4446</v>
      </c>
      <c r="C471">
        <v>470</v>
      </c>
      <c r="D471" t="s">
        <v>11075</v>
      </c>
      <c r="E471" t="s">
        <v>11076</v>
      </c>
      <c r="F471" t="s">
        <v>11077</v>
      </c>
      <c r="G471" t="s">
        <v>31</v>
      </c>
      <c r="H471" t="s">
        <v>100</v>
      </c>
      <c r="I471" t="s">
        <v>3250</v>
      </c>
      <c r="J471" t="s">
        <v>3492</v>
      </c>
      <c r="K471" t="s">
        <v>218</v>
      </c>
      <c r="L471" t="s">
        <v>100</v>
      </c>
      <c r="M471">
        <v>27</v>
      </c>
      <c r="N471" t="s">
        <v>394</v>
      </c>
      <c r="O471" t="s">
        <v>11078</v>
      </c>
      <c r="P471" t="s">
        <v>38</v>
      </c>
    </row>
    <row r="472" spans="1:16" x14ac:dyDescent="0.55000000000000004">
      <c r="A472">
        <v>490054</v>
      </c>
      <c r="B472" t="s">
        <v>4446</v>
      </c>
      <c r="C472">
        <v>471</v>
      </c>
      <c r="D472" t="s">
        <v>11079</v>
      </c>
      <c r="E472" t="s">
        <v>11080</v>
      </c>
      <c r="F472" t="s">
        <v>3771</v>
      </c>
      <c r="G472" t="s">
        <v>216</v>
      </c>
      <c r="H472" t="s">
        <v>1229</v>
      </c>
      <c r="I472" t="s">
        <v>5362</v>
      </c>
      <c r="J472" t="s">
        <v>81</v>
      </c>
      <c r="K472" t="s">
        <v>218</v>
      </c>
      <c r="L472" t="s">
        <v>1229</v>
      </c>
      <c r="M472">
        <v>30</v>
      </c>
      <c r="N472" t="s">
        <v>11081</v>
      </c>
      <c r="O472" t="s">
        <v>4328</v>
      </c>
      <c r="P472" t="s">
        <v>38</v>
      </c>
    </row>
    <row r="473" spans="1:16" x14ac:dyDescent="0.55000000000000004">
      <c r="A473">
        <v>490054</v>
      </c>
      <c r="B473" t="s">
        <v>4446</v>
      </c>
      <c r="C473">
        <v>472</v>
      </c>
      <c r="D473" t="s">
        <v>11082</v>
      </c>
      <c r="E473" t="s">
        <v>11083</v>
      </c>
      <c r="F473" t="s">
        <v>1065</v>
      </c>
      <c r="G473" t="s">
        <v>471</v>
      </c>
      <c r="H473" t="s">
        <v>355</v>
      </c>
      <c r="I473" t="s">
        <v>9212</v>
      </c>
      <c r="J473" t="s">
        <v>4450</v>
      </c>
      <c r="K473" t="s">
        <v>473</v>
      </c>
      <c r="L473" t="s">
        <v>355</v>
      </c>
      <c r="M473">
        <v>40</v>
      </c>
      <c r="N473" t="s">
        <v>238</v>
      </c>
      <c r="O473" t="s">
        <v>10079</v>
      </c>
      <c r="P473" t="s">
        <v>38</v>
      </c>
    </row>
    <row r="474" spans="1:16" x14ac:dyDescent="0.55000000000000004">
      <c r="A474">
        <v>490054</v>
      </c>
      <c r="B474" t="s">
        <v>4446</v>
      </c>
      <c r="C474">
        <v>473</v>
      </c>
      <c r="D474" t="s">
        <v>11084</v>
      </c>
      <c r="E474" t="s">
        <v>11085</v>
      </c>
      <c r="F474" t="s">
        <v>6216</v>
      </c>
      <c r="G474" t="s">
        <v>216</v>
      </c>
      <c r="H474" t="s">
        <v>32</v>
      </c>
      <c r="I474" t="s">
        <v>10624</v>
      </c>
      <c r="J474" t="s">
        <v>4589</v>
      </c>
      <c r="K474" t="s">
        <v>473</v>
      </c>
      <c r="L474" t="s">
        <v>93</v>
      </c>
      <c r="M474">
        <v>28</v>
      </c>
      <c r="N474" t="s">
        <v>11086</v>
      </c>
      <c r="O474" t="s">
        <v>10781</v>
      </c>
      <c r="P474" t="s">
        <v>38</v>
      </c>
    </row>
    <row r="475" spans="1:16" x14ac:dyDescent="0.55000000000000004">
      <c r="A475">
        <v>490054</v>
      </c>
      <c r="B475" t="s">
        <v>4446</v>
      </c>
      <c r="C475">
        <v>474</v>
      </c>
      <c r="D475" t="s">
        <v>11087</v>
      </c>
      <c r="E475" t="s">
        <v>11088</v>
      </c>
      <c r="F475" t="s">
        <v>7327</v>
      </c>
      <c r="G475" t="s">
        <v>471</v>
      </c>
      <c r="H475" t="s">
        <v>93</v>
      </c>
      <c r="I475" t="s">
        <v>431</v>
      </c>
      <c r="J475" t="s">
        <v>4589</v>
      </c>
      <c r="K475" t="s">
        <v>473</v>
      </c>
      <c r="L475" t="s">
        <v>93</v>
      </c>
      <c r="M475">
        <v>28</v>
      </c>
      <c r="N475" t="s">
        <v>394</v>
      </c>
      <c r="O475" t="s">
        <v>10768</v>
      </c>
      <c r="P475" t="s">
        <v>38</v>
      </c>
    </row>
    <row r="476" spans="1:16" x14ac:dyDescent="0.55000000000000004">
      <c r="A476">
        <v>490054</v>
      </c>
      <c r="B476" t="s">
        <v>4446</v>
      </c>
      <c r="C476">
        <v>475</v>
      </c>
      <c r="D476" t="s">
        <v>11089</v>
      </c>
      <c r="E476" t="s">
        <v>11090</v>
      </c>
      <c r="F476" t="s">
        <v>11091</v>
      </c>
      <c r="G476" t="s">
        <v>471</v>
      </c>
      <c r="H476" t="s">
        <v>65</v>
      </c>
      <c r="I476" t="s">
        <v>2674</v>
      </c>
      <c r="J476" t="s">
        <v>1163</v>
      </c>
      <c r="K476" t="s">
        <v>473</v>
      </c>
      <c r="L476" t="s">
        <v>93</v>
      </c>
      <c r="M476">
        <v>28</v>
      </c>
      <c r="N476" t="s">
        <v>11092</v>
      </c>
      <c r="O476" t="s">
        <v>2356</v>
      </c>
      <c r="P476" t="s">
        <v>38</v>
      </c>
    </row>
    <row r="477" spans="1:16" x14ac:dyDescent="0.55000000000000004">
      <c r="A477">
        <v>492234</v>
      </c>
      <c r="B477" t="s">
        <v>4303</v>
      </c>
      <c r="C477">
        <v>476</v>
      </c>
      <c r="D477" t="s">
        <v>11093</v>
      </c>
      <c r="E477" t="s">
        <v>11094</v>
      </c>
      <c r="F477" t="s">
        <v>11095</v>
      </c>
      <c r="G477" t="s">
        <v>31</v>
      </c>
      <c r="H477" t="s">
        <v>362</v>
      </c>
      <c r="I477" t="s">
        <v>363</v>
      </c>
      <c r="J477" t="s">
        <v>295</v>
      </c>
      <c r="K477" t="s">
        <v>35</v>
      </c>
      <c r="L477" t="s">
        <v>362</v>
      </c>
      <c r="M477">
        <v>31</v>
      </c>
      <c r="N477" t="s">
        <v>11096</v>
      </c>
      <c r="O477" t="s">
        <v>10338</v>
      </c>
      <c r="P477" t="s">
        <v>38</v>
      </c>
    </row>
    <row r="478" spans="1:16" x14ac:dyDescent="0.55000000000000004">
      <c r="A478">
        <v>492234</v>
      </c>
      <c r="B478" t="s">
        <v>4303</v>
      </c>
      <c r="C478">
        <v>477</v>
      </c>
      <c r="D478" t="s">
        <v>11097</v>
      </c>
      <c r="E478" t="s">
        <v>11098</v>
      </c>
      <c r="F478" t="s">
        <v>1358</v>
      </c>
      <c r="G478" t="s">
        <v>31</v>
      </c>
      <c r="H478" t="s">
        <v>42</v>
      </c>
      <c r="I478" t="s">
        <v>11099</v>
      </c>
      <c r="J478" t="s">
        <v>399</v>
      </c>
      <c r="K478" t="s">
        <v>35</v>
      </c>
      <c r="L478" t="s">
        <v>42</v>
      </c>
      <c r="M478">
        <v>23</v>
      </c>
      <c r="N478" t="s">
        <v>11100</v>
      </c>
      <c r="O478" t="s">
        <v>9914</v>
      </c>
      <c r="P478" t="s">
        <v>38</v>
      </c>
    </row>
    <row r="479" spans="1:16" x14ac:dyDescent="0.55000000000000004">
      <c r="A479">
        <v>492234</v>
      </c>
      <c r="B479" t="s">
        <v>4303</v>
      </c>
      <c r="C479">
        <v>478</v>
      </c>
      <c r="D479" t="s">
        <v>11101</v>
      </c>
      <c r="E479" t="s">
        <v>11102</v>
      </c>
      <c r="F479" t="s">
        <v>6502</v>
      </c>
      <c r="G479" t="s">
        <v>31</v>
      </c>
      <c r="H479" t="s">
        <v>45</v>
      </c>
      <c r="I479" t="s">
        <v>5315</v>
      </c>
      <c r="J479" t="s">
        <v>295</v>
      </c>
      <c r="K479" t="s">
        <v>35</v>
      </c>
      <c r="L479" t="s">
        <v>45</v>
      </c>
      <c r="M479">
        <v>25</v>
      </c>
      <c r="N479" t="s">
        <v>6499</v>
      </c>
      <c r="O479" t="s">
        <v>11103</v>
      </c>
      <c r="P479" t="s">
        <v>38</v>
      </c>
    </row>
    <row r="480" spans="1:16" x14ac:dyDescent="0.55000000000000004">
      <c r="A480">
        <v>492234</v>
      </c>
      <c r="B480" t="s">
        <v>4303</v>
      </c>
      <c r="C480">
        <v>479</v>
      </c>
      <c r="D480" t="s">
        <v>11104</v>
      </c>
      <c r="E480" t="s">
        <v>11105</v>
      </c>
      <c r="F480" t="s">
        <v>4504</v>
      </c>
      <c r="G480" t="s">
        <v>31</v>
      </c>
      <c r="H480" t="s">
        <v>100</v>
      </c>
      <c r="I480" t="s">
        <v>7089</v>
      </c>
      <c r="J480" t="s">
        <v>295</v>
      </c>
      <c r="K480" t="s">
        <v>35</v>
      </c>
      <c r="L480" t="s">
        <v>100</v>
      </c>
      <c r="M480">
        <v>27</v>
      </c>
      <c r="N480" t="s">
        <v>7385</v>
      </c>
      <c r="O480" t="s">
        <v>10091</v>
      </c>
      <c r="P480" t="s">
        <v>38</v>
      </c>
    </row>
    <row r="481" spans="1:16" x14ac:dyDescent="0.55000000000000004">
      <c r="A481">
        <v>492234</v>
      </c>
      <c r="B481" t="s">
        <v>4303</v>
      </c>
      <c r="C481">
        <v>480</v>
      </c>
      <c r="D481" t="s">
        <v>11106</v>
      </c>
      <c r="E481" t="s">
        <v>11107</v>
      </c>
      <c r="F481" t="s">
        <v>10886</v>
      </c>
      <c r="G481" t="s">
        <v>31</v>
      </c>
      <c r="H481" t="s">
        <v>100</v>
      </c>
      <c r="I481" t="s">
        <v>1117</v>
      </c>
      <c r="J481" t="s">
        <v>295</v>
      </c>
      <c r="K481" t="s">
        <v>35</v>
      </c>
      <c r="L481" t="s">
        <v>100</v>
      </c>
      <c r="M481">
        <v>27</v>
      </c>
      <c r="N481" t="s">
        <v>11108</v>
      </c>
      <c r="O481" t="s">
        <v>7700</v>
      </c>
      <c r="P481" t="s">
        <v>38</v>
      </c>
    </row>
    <row r="482" spans="1:16" x14ac:dyDescent="0.55000000000000004">
      <c r="A482">
        <v>492234</v>
      </c>
      <c r="B482" t="s">
        <v>4303</v>
      </c>
      <c r="C482">
        <v>481</v>
      </c>
      <c r="D482" t="s">
        <v>11109</v>
      </c>
      <c r="E482" t="s">
        <v>11110</v>
      </c>
      <c r="F482" t="s">
        <v>3365</v>
      </c>
      <c r="G482" t="s">
        <v>31</v>
      </c>
      <c r="H482" t="s">
        <v>93</v>
      </c>
      <c r="I482" t="s">
        <v>1397</v>
      </c>
      <c r="J482" t="s">
        <v>295</v>
      </c>
      <c r="K482" t="s">
        <v>35</v>
      </c>
      <c r="L482" t="s">
        <v>93</v>
      </c>
      <c r="M482">
        <v>28</v>
      </c>
      <c r="N482" t="s">
        <v>2328</v>
      </c>
      <c r="O482" t="s">
        <v>10017</v>
      </c>
      <c r="P482" t="s">
        <v>38</v>
      </c>
    </row>
    <row r="483" spans="1:16" x14ac:dyDescent="0.55000000000000004">
      <c r="A483">
        <v>492234</v>
      </c>
      <c r="B483" t="s">
        <v>4303</v>
      </c>
      <c r="C483">
        <v>482</v>
      </c>
      <c r="D483" t="s">
        <v>11111</v>
      </c>
      <c r="E483" t="s">
        <v>11112</v>
      </c>
      <c r="F483" t="s">
        <v>144</v>
      </c>
      <c r="G483" t="s">
        <v>31</v>
      </c>
      <c r="H483" t="s">
        <v>362</v>
      </c>
      <c r="I483" t="s">
        <v>660</v>
      </c>
      <c r="J483" t="s">
        <v>81</v>
      </c>
      <c r="K483" t="s">
        <v>35</v>
      </c>
      <c r="L483" t="s">
        <v>362</v>
      </c>
      <c r="M483">
        <v>31</v>
      </c>
      <c r="N483" t="s">
        <v>11113</v>
      </c>
      <c r="O483" t="s">
        <v>9918</v>
      </c>
      <c r="P483" t="s">
        <v>38</v>
      </c>
    </row>
    <row r="484" spans="1:16" x14ac:dyDescent="0.55000000000000004">
      <c r="A484">
        <v>492234</v>
      </c>
      <c r="B484" t="s">
        <v>4303</v>
      </c>
      <c r="C484">
        <v>483</v>
      </c>
      <c r="D484" t="s">
        <v>11114</v>
      </c>
      <c r="E484" t="s">
        <v>11115</v>
      </c>
      <c r="F484" t="s">
        <v>5582</v>
      </c>
      <c r="G484" t="s">
        <v>31</v>
      </c>
      <c r="H484" t="s">
        <v>983</v>
      </c>
      <c r="I484" t="s">
        <v>11116</v>
      </c>
      <c r="J484" t="s">
        <v>399</v>
      </c>
      <c r="K484" t="s">
        <v>35</v>
      </c>
      <c r="L484" t="s">
        <v>983</v>
      </c>
      <c r="M484">
        <v>38</v>
      </c>
      <c r="N484" t="s">
        <v>522</v>
      </c>
      <c r="O484" t="s">
        <v>11117</v>
      </c>
      <c r="P484" t="s">
        <v>38</v>
      </c>
    </row>
    <row r="485" spans="1:16" x14ac:dyDescent="0.55000000000000004">
      <c r="A485">
        <v>492234</v>
      </c>
      <c r="B485" t="s">
        <v>4303</v>
      </c>
      <c r="C485">
        <v>484</v>
      </c>
      <c r="D485" t="s">
        <v>11118</v>
      </c>
      <c r="E485" t="s">
        <v>11119</v>
      </c>
      <c r="F485" t="s">
        <v>1416</v>
      </c>
      <c r="G485" t="s">
        <v>216</v>
      </c>
      <c r="H485" t="s">
        <v>93</v>
      </c>
      <c r="I485" t="s">
        <v>94</v>
      </c>
      <c r="J485" t="s">
        <v>295</v>
      </c>
      <c r="K485" t="s">
        <v>218</v>
      </c>
      <c r="L485" t="s">
        <v>93</v>
      </c>
      <c r="M485">
        <v>28</v>
      </c>
      <c r="N485" t="s">
        <v>11120</v>
      </c>
      <c r="O485" t="s">
        <v>9963</v>
      </c>
      <c r="P485" t="s">
        <v>38</v>
      </c>
    </row>
    <row r="486" spans="1:16" x14ac:dyDescent="0.55000000000000004">
      <c r="A486">
        <v>492234</v>
      </c>
      <c r="B486" t="s">
        <v>4303</v>
      </c>
      <c r="C486">
        <v>485</v>
      </c>
      <c r="D486" t="s">
        <v>11121</v>
      </c>
      <c r="E486" t="s">
        <v>11122</v>
      </c>
      <c r="F486" t="s">
        <v>6812</v>
      </c>
      <c r="G486" t="s">
        <v>216</v>
      </c>
      <c r="H486" t="s">
        <v>42</v>
      </c>
      <c r="I486" t="s">
        <v>11123</v>
      </c>
      <c r="J486" t="s">
        <v>295</v>
      </c>
      <c r="K486" t="s">
        <v>218</v>
      </c>
      <c r="L486" t="s">
        <v>32</v>
      </c>
      <c r="M486">
        <v>21</v>
      </c>
      <c r="N486" t="s">
        <v>11124</v>
      </c>
      <c r="O486" t="s">
        <v>10017</v>
      </c>
      <c r="P486" t="s">
        <v>38</v>
      </c>
    </row>
    <row r="487" spans="1:16" x14ac:dyDescent="0.55000000000000004">
      <c r="A487">
        <v>492234</v>
      </c>
      <c r="B487" t="s">
        <v>4303</v>
      </c>
      <c r="C487">
        <v>486</v>
      </c>
      <c r="D487" t="s">
        <v>11125</v>
      </c>
      <c r="E487" t="s">
        <v>11126</v>
      </c>
      <c r="F487" t="s">
        <v>3781</v>
      </c>
      <c r="G487" t="s">
        <v>216</v>
      </c>
      <c r="H487" t="s">
        <v>65</v>
      </c>
      <c r="I487" t="s">
        <v>8355</v>
      </c>
      <c r="J487" t="s">
        <v>295</v>
      </c>
      <c r="K487" t="s">
        <v>218</v>
      </c>
      <c r="L487" t="s">
        <v>45</v>
      </c>
      <c r="M487">
        <v>25</v>
      </c>
      <c r="N487" t="s">
        <v>11127</v>
      </c>
      <c r="O487" t="s">
        <v>2577</v>
      </c>
      <c r="P487" t="s">
        <v>38</v>
      </c>
    </row>
    <row r="488" spans="1:16" x14ac:dyDescent="0.55000000000000004">
      <c r="A488">
        <v>492234</v>
      </c>
      <c r="B488" t="s">
        <v>4303</v>
      </c>
      <c r="C488">
        <v>487</v>
      </c>
      <c r="D488" t="s">
        <v>11128</v>
      </c>
      <c r="E488" t="s">
        <v>11129</v>
      </c>
      <c r="F488" t="s">
        <v>9656</v>
      </c>
      <c r="G488" t="s">
        <v>216</v>
      </c>
      <c r="H488" t="s">
        <v>983</v>
      </c>
      <c r="I488" t="s">
        <v>984</v>
      </c>
      <c r="J488" t="s">
        <v>295</v>
      </c>
      <c r="K488" t="s">
        <v>218</v>
      </c>
      <c r="L488" t="s">
        <v>983</v>
      </c>
      <c r="M488">
        <v>38</v>
      </c>
      <c r="N488" t="s">
        <v>11130</v>
      </c>
      <c r="O488" t="s">
        <v>9981</v>
      </c>
      <c r="P488" t="s">
        <v>38</v>
      </c>
    </row>
    <row r="489" spans="1:16" x14ac:dyDescent="0.55000000000000004">
      <c r="A489">
        <v>492234</v>
      </c>
      <c r="B489" t="s">
        <v>4303</v>
      </c>
      <c r="C489">
        <v>488</v>
      </c>
      <c r="D489" t="s">
        <v>11131</v>
      </c>
      <c r="E489" t="s">
        <v>11132</v>
      </c>
      <c r="F489" t="s">
        <v>7013</v>
      </c>
      <c r="G489" t="s">
        <v>216</v>
      </c>
      <c r="H489" t="s">
        <v>100</v>
      </c>
      <c r="I489" t="s">
        <v>9910</v>
      </c>
      <c r="J489" t="s">
        <v>399</v>
      </c>
      <c r="K489" t="s">
        <v>218</v>
      </c>
      <c r="L489" t="s">
        <v>100</v>
      </c>
      <c r="M489">
        <v>27</v>
      </c>
      <c r="N489" t="s">
        <v>11133</v>
      </c>
      <c r="O489" t="s">
        <v>9963</v>
      </c>
      <c r="P489" t="s">
        <v>38</v>
      </c>
    </row>
    <row r="490" spans="1:16" x14ac:dyDescent="0.55000000000000004">
      <c r="A490">
        <v>492234</v>
      </c>
      <c r="B490" t="s">
        <v>4303</v>
      </c>
      <c r="C490">
        <v>489</v>
      </c>
      <c r="D490" t="s">
        <v>11134</v>
      </c>
      <c r="E490" t="s">
        <v>11135</v>
      </c>
      <c r="F490" t="s">
        <v>2614</v>
      </c>
      <c r="G490" t="s">
        <v>216</v>
      </c>
      <c r="H490" t="s">
        <v>93</v>
      </c>
      <c r="I490" t="s">
        <v>1498</v>
      </c>
      <c r="J490" t="s">
        <v>81</v>
      </c>
      <c r="K490" t="s">
        <v>218</v>
      </c>
      <c r="L490" t="s">
        <v>93</v>
      </c>
      <c r="M490">
        <v>28</v>
      </c>
      <c r="N490" t="s">
        <v>11136</v>
      </c>
      <c r="O490" t="s">
        <v>9803</v>
      </c>
      <c r="P490" t="s">
        <v>38</v>
      </c>
    </row>
    <row r="491" spans="1:16" x14ac:dyDescent="0.55000000000000004">
      <c r="A491">
        <v>492234</v>
      </c>
      <c r="B491" t="s">
        <v>4303</v>
      </c>
      <c r="C491">
        <v>490</v>
      </c>
      <c r="D491" t="s">
        <v>11137</v>
      </c>
      <c r="E491" t="s">
        <v>11138</v>
      </c>
      <c r="F491" t="s">
        <v>895</v>
      </c>
      <c r="G491" t="s">
        <v>216</v>
      </c>
      <c r="H491" t="s">
        <v>230</v>
      </c>
      <c r="I491" t="s">
        <v>1204</v>
      </c>
      <c r="J491" t="s">
        <v>295</v>
      </c>
      <c r="K491" t="s">
        <v>218</v>
      </c>
      <c r="L491" t="s">
        <v>230</v>
      </c>
      <c r="M491">
        <v>34</v>
      </c>
      <c r="N491" t="s">
        <v>11139</v>
      </c>
      <c r="O491" t="s">
        <v>10944</v>
      </c>
      <c r="P491" t="s">
        <v>38</v>
      </c>
    </row>
    <row r="492" spans="1:16" x14ac:dyDescent="0.55000000000000004">
      <c r="A492">
        <v>492234</v>
      </c>
      <c r="B492" t="s">
        <v>4303</v>
      </c>
      <c r="C492">
        <v>491</v>
      </c>
      <c r="D492" t="s">
        <v>11140</v>
      </c>
      <c r="E492" t="s">
        <v>10070</v>
      </c>
      <c r="F492" t="s">
        <v>11141</v>
      </c>
      <c r="G492" t="s">
        <v>216</v>
      </c>
      <c r="H492" t="s">
        <v>1229</v>
      </c>
      <c r="I492" t="s">
        <v>1366</v>
      </c>
      <c r="J492" t="s">
        <v>399</v>
      </c>
      <c r="K492" t="s">
        <v>218</v>
      </c>
      <c r="L492" t="s">
        <v>1229</v>
      </c>
      <c r="M492">
        <v>30</v>
      </c>
      <c r="N492" t="s">
        <v>755</v>
      </c>
      <c r="O492" t="s">
        <v>9703</v>
      </c>
      <c r="P492" t="s">
        <v>38</v>
      </c>
    </row>
    <row r="493" spans="1:16" x14ac:dyDescent="0.55000000000000004">
      <c r="A493">
        <v>492234</v>
      </c>
      <c r="B493" t="s">
        <v>4303</v>
      </c>
      <c r="C493">
        <v>492</v>
      </c>
      <c r="D493" t="s">
        <v>11142</v>
      </c>
      <c r="E493" t="s">
        <v>11143</v>
      </c>
      <c r="F493" t="s">
        <v>5991</v>
      </c>
      <c r="G493" t="s">
        <v>216</v>
      </c>
      <c r="H493" t="s">
        <v>100</v>
      </c>
      <c r="I493" t="s">
        <v>145</v>
      </c>
      <c r="J493" t="s">
        <v>295</v>
      </c>
      <c r="K493" t="s">
        <v>218</v>
      </c>
      <c r="L493" t="s">
        <v>100</v>
      </c>
      <c r="M493">
        <v>27</v>
      </c>
      <c r="N493" t="s">
        <v>522</v>
      </c>
      <c r="O493" t="s">
        <v>11144</v>
      </c>
      <c r="P493" t="s">
        <v>38</v>
      </c>
    </row>
    <row r="494" spans="1:16" x14ac:dyDescent="0.55000000000000004">
      <c r="A494">
        <v>492234</v>
      </c>
      <c r="B494" t="s">
        <v>4303</v>
      </c>
      <c r="C494">
        <v>493</v>
      </c>
      <c r="D494" t="s">
        <v>11145</v>
      </c>
      <c r="E494" t="s">
        <v>11146</v>
      </c>
      <c r="F494" t="s">
        <v>559</v>
      </c>
      <c r="G494" t="s">
        <v>471</v>
      </c>
      <c r="H494" t="s">
        <v>983</v>
      </c>
      <c r="I494" t="s">
        <v>11116</v>
      </c>
      <c r="J494" t="s">
        <v>295</v>
      </c>
      <c r="K494" t="s">
        <v>473</v>
      </c>
      <c r="L494" t="s">
        <v>983</v>
      </c>
      <c r="M494">
        <v>38</v>
      </c>
      <c r="N494" t="s">
        <v>4577</v>
      </c>
      <c r="O494" t="s">
        <v>1916</v>
      </c>
      <c r="P494" t="s">
        <v>38</v>
      </c>
    </row>
    <row r="495" spans="1:16" x14ac:dyDescent="0.55000000000000004">
      <c r="A495">
        <v>492234</v>
      </c>
      <c r="B495" t="s">
        <v>4303</v>
      </c>
      <c r="C495">
        <v>494</v>
      </c>
      <c r="D495" t="s">
        <v>11147</v>
      </c>
      <c r="E495" t="s">
        <v>11148</v>
      </c>
      <c r="F495" t="s">
        <v>3973</v>
      </c>
      <c r="G495" t="s">
        <v>471</v>
      </c>
      <c r="H495" t="s">
        <v>100</v>
      </c>
      <c r="I495" t="s">
        <v>145</v>
      </c>
      <c r="J495" t="s">
        <v>295</v>
      </c>
      <c r="K495" t="s">
        <v>473</v>
      </c>
      <c r="L495" t="s">
        <v>100</v>
      </c>
      <c r="M495">
        <v>27</v>
      </c>
      <c r="N495" t="s">
        <v>7838</v>
      </c>
      <c r="O495" t="s">
        <v>11149</v>
      </c>
      <c r="P495" t="s">
        <v>38</v>
      </c>
    </row>
    <row r="496" spans="1:16" x14ac:dyDescent="0.55000000000000004">
      <c r="A496">
        <v>492234</v>
      </c>
      <c r="B496" t="s">
        <v>4303</v>
      </c>
      <c r="C496">
        <v>495</v>
      </c>
      <c r="D496" t="s">
        <v>11150</v>
      </c>
      <c r="E496" t="s">
        <v>11151</v>
      </c>
      <c r="F496" t="s">
        <v>1562</v>
      </c>
      <c r="G496" t="s">
        <v>471</v>
      </c>
      <c r="H496" t="s">
        <v>93</v>
      </c>
      <c r="I496" t="s">
        <v>1397</v>
      </c>
      <c r="J496" t="s">
        <v>295</v>
      </c>
      <c r="K496" t="s">
        <v>473</v>
      </c>
      <c r="L496" t="s">
        <v>93</v>
      </c>
      <c r="M496">
        <v>28</v>
      </c>
      <c r="N496" t="s">
        <v>10636</v>
      </c>
      <c r="O496" t="s">
        <v>10467</v>
      </c>
      <c r="P496" t="s">
        <v>38</v>
      </c>
    </row>
    <row r="497" spans="1:16" x14ac:dyDescent="0.55000000000000004">
      <c r="A497">
        <v>492234</v>
      </c>
      <c r="B497" t="s">
        <v>4303</v>
      </c>
      <c r="C497">
        <v>496</v>
      </c>
      <c r="D497" t="s">
        <v>11152</v>
      </c>
      <c r="E497" t="s">
        <v>11153</v>
      </c>
      <c r="F497" t="s">
        <v>5193</v>
      </c>
      <c r="G497" t="s">
        <v>471</v>
      </c>
      <c r="H497" t="s">
        <v>362</v>
      </c>
      <c r="I497" t="s">
        <v>2195</v>
      </c>
      <c r="J497" t="s">
        <v>399</v>
      </c>
      <c r="K497" t="s">
        <v>473</v>
      </c>
      <c r="L497" t="s">
        <v>362</v>
      </c>
      <c r="M497">
        <v>31</v>
      </c>
      <c r="N497" t="s">
        <v>10636</v>
      </c>
      <c r="O497" t="s">
        <v>9711</v>
      </c>
      <c r="P497" t="s">
        <v>38</v>
      </c>
    </row>
    <row r="498" spans="1:16" x14ac:dyDescent="0.55000000000000004">
      <c r="A498">
        <v>492234</v>
      </c>
      <c r="B498" t="s">
        <v>4303</v>
      </c>
      <c r="C498">
        <v>497</v>
      </c>
      <c r="D498" t="s">
        <v>11154</v>
      </c>
      <c r="E498" t="s">
        <v>11155</v>
      </c>
      <c r="F498" t="s">
        <v>5170</v>
      </c>
      <c r="G498" t="s">
        <v>471</v>
      </c>
      <c r="H498" t="s">
        <v>117</v>
      </c>
      <c r="I498" t="s">
        <v>11156</v>
      </c>
      <c r="J498" t="s">
        <v>399</v>
      </c>
      <c r="K498" t="s">
        <v>473</v>
      </c>
      <c r="L498" t="s">
        <v>117</v>
      </c>
      <c r="M498">
        <v>18</v>
      </c>
      <c r="N498" t="s">
        <v>5159</v>
      </c>
      <c r="O498" t="s">
        <v>9914</v>
      </c>
      <c r="P498" t="s">
        <v>38</v>
      </c>
    </row>
    <row r="499" spans="1:16" x14ac:dyDescent="0.55000000000000004">
      <c r="A499">
        <v>492234</v>
      </c>
      <c r="B499" t="s">
        <v>4303</v>
      </c>
      <c r="C499">
        <v>498</v>
      </c>
      <c r="D499" t="s">
        <v>11157</v>
      </c>
      <c r="E499" t="s">
        <v>11158</v>
      </c>
      <c r="F499" t="s">
        <v>2199</v>
      </c>
      <c r="G499" t="s">
        <v>471</v>
      </c>
      <c r="H499" t="s">
        <v>100</v>
      </c>
      <c r="I499" t="s">
        <v>145</v>
      </c>
      <c r="J499" t="s">
        <v>295</v>
      </c>
      <c r="K499" t="s">
        <v>473</v>
      </c>
      <c r="L499" t="s">
        <v>100</v>
      </c>
      <c r="M499">
        <v>27</v>
      </c>
      <c r="N499" t="s">
        <v>11159</v>
      </c>
      <c r="O499" t="s">
        <v>6557</v>
      </c>
      <c r="P499" t="s">
        <v>38</v>
      </c>
    </row>
    <row r="500" spans="1:16" x14ac:dyDescent="0.55000000000000004">
      <c r="A500">
        <v>492234</v>
      </c>
      <c r="B500" t="s">
        <v>4303</v>
      </c>
      <c r="C500">
        <v>499</v>
      </c>
      <c r="D500" t="s">
        <v>11160</v>
      </c>
      <c r="E500" t="s">
        <v>11161</v>
      </c>
      <c r="F500" t="s">
        <v>5170</v>
      </c>
      <c r="G500" t="s">
        <v>471</v>
      </c>
      <c r="H500" t="s">
        <v>100</v>
      </c>
      <c r="I500" t="s">
        <v>1218</v>
      </c>
      <c r="J500" t="s">
        <v>295</v>
      </c>
      <c r="K500" t="s">
        <v>473</v>
      </c>
      <c r="L500" t="s">
        <v>100</v>
      </c>
      <c r="M500">
        <v>27</v>
      </c>
      <c r="N500" t="s">
        <v>936</v>
      </c>
      <c r="O500" t="s">
        <v>11032</v>
      </c>
      <c r="P500" t="s">
        <v>38</v>
      </c>
    </row>
    <row r="501" spans="1:16" x14ac:dyDescent="0.55000000000000004">
      <c r="A501">
        <v>492234</v>
      </c>
      <c r="B501" t="s">
        <v>4303</v>
      </c>
      <c r="C501">
        <v>500</v>
      </c>
      <c r="D501" t="s">
        <v>11162</v>
      </c>
      <c r="E501" t="s">
        <v>11163</v>
      </c>
      <c r="F501" t="s">
        <v>2411</v>
      </c>
      <c r="G501" t="s">
        <v>582</v>
      </c>
      <c r="H501" t="s">
        <v>1066</v>
      </c>
      <c r="I501" t="s">
        <v>11164</v>
      </c>
      <c r="J501" t="s">
        <v>295</v>
      </c>
      <c r="K501" t="s">
        <v>584</v>
      </c>
      <c r="L501" t="s">
        <v>1066</v>
      </c>
      <c r="M501">
        <v>46</v>
      </c>
      <c r="N501" t="s">
        <v>1142</v>
      </c>
      <c r="O501" t="s">
        <v>9659</v>
      </c>
      <c r="P501" t="s">
        <v>38</v>
      </c>
    </row>
    <row r="502" spans="1:16" x14ac:dyDescent="0.55000000000000004">
      <c r="A502">
        <v>492234</v>
      </c>
      <c r="B502" t="s">
        <v>4303</v>
      </c>
      <c r="C502">
        <v>501</v>
      </c>
      <c r="D502" t="s">
        <v>11165</v>
      </c>
      <c r="E502" t="s">
        <v>11166</v>
      </c>
      <c r="F502" t="s">
        <v>11167</v>
      </c>
      <c r="G502" t="s">
        <v>582</v>
      </c>
      <c r="H502" t="s">
        <v>386</v>
      </c>
      <c r="I502" t="s">
        <v>11168</v>
      </c>
      <c r="J502" t="s">
        <v>399</v>
      </c>
      <c r="K502" t="s">
        <v>584</v>
      </c>
      <c r="L502" t="s">
        <v>386</v>
      </c>
      <c r="M502" t="s">
        <v>388</v>
      </c>
      <c r="N502" t="s">
        <v>817</v>
      </c>
      <c r="O502" t="s">
        <v>9692</v>
      </c>
      <c r="P502" t="s">
        <v>38</v>
      </c>
    </row>
    <row r="503" spans="1:16" x14ac:dyDescent="0.55000000000000004">
      <c r="A503">
        <v>492234</v>
      </c>
      <c r="B503" t="s">
        <v>4303</v>
      </c>
      <c r="C503">
        <v>502</v>
      </c>
      <c r="D503" t="s">
        <v>11169</v>
      </c>
      <c r="E503" t="s">
        <v>11170</v>
      </c>
      <c r="F503" t="s">
        <v>9021</v>
      </c>
      <c r="G503" t="s">
        <v>582</v>
      </c>
      <c r="H503" t="s">
        <v>65</v>
      </c>
      <c r="I503" t="s">
        <v>11171</v>
      </c>
      <c r="J503" t="s">
        <v>295</v>
      </c>
      <c r="K503" t="s">
        <v>584</v>
      </c>
      <c r="L503" t="s">
        <v>65</v>
      </c>
      <c r="M503">
        <v>26</v>
      </c>
      <c r="N503" t="s">
        <v>11172</v>
      </c>
      <c r="O503" t="s">
        <v>9785</v>
      </c>
      <c r="P503" t="s">
        <v>38</v>
      </c>
    </row>
    <row r="504" spans="1:16" x14ac:dyDescent="0.55000000000000004">
      <c r="A504">
        <v>492234</v>
      </c>
      <c r="B504" t="s">
        <v>4303</v>
      </c>
      <c r="C504">
        <v>503</v>
      </c>
      <c r="D504" t="s">
        <v>11173</v>
      </c>
      <c r="E504" t="s">
        <v>11174</v>
      </c>
      <c r="F504" t="s">
        <v>7811</v>
      </c>
      <c r="G504" t="s">
        <v>582</v>
      </c>
      <c r="H504" t="s">
        <v>3176</v>
      </c>
      <c r="I504" t="s">
        <v>11175</v>
      </c>
      <c r="J504" t="s">
        <v>399</v>
      </c>
      <c r="K504" t="s">
        <v>584</v>
      </c>
      <c r="L504" t="s">
        <v>1005</v>
      </c>
      <c r="M504">
        <v>10</v>
      </c>
      <c r="N504" t="s">
        <v>3086</v>
      </c>
      <c r="O504" t="s">
        <v>1916</v>
      </c>
      <c r="P504" t="s">
        <v>38</v>
      </c>
    </row>
    <row r="505" spans="1:16" x14ac:dyDescent="0.55000000000000004">
      <c r="A505">
        <v>492234</v>
      </c>
      <c r="B505" t="s">
        <v>4303</v>
      </c>
      <c r="C505">
        <v>504</v>
      </c>
      <c r="D505" t="s">
        <v>11176</v>
      </c>
      <c r="E505" t="s">
        <v>11177</v>
      </c>
      <c r="F505" t="s">
        <v>9462</v>
      </c>
      <c r="G505" t="s">
        <v>582</v>
      </c>
      <c r="H505" t="s">
        <v>45</v>
      </c>
      <c r="I505" t="s">
        <v>478</v>
      </c>
      <c r="J505" t="s">
        <v>295</v>
      </c>
      <c r="K505" t="s">
        <v>584</v>
      </c>
      <c r="L505" t="s">
        <v>45</v>
      </c>
      <c r="M505">
        <v>25</v>
      </c>
      <c r="N505" t="s">
        <v>5922</v>
      </c>
      <c r="O505" t="s">
        <v>9692</v>
      </c>
      <c r="P505" t="s">
        <v>38</v>
      </c>
    </row>
    <row r="506" spans="1:16" x14ac:dyDescent="0.55000000000000004">
      <c r="A506">
        <v>492234</v>
      </c>
      <c r="B506" t="s">
        <v>4303</v>
      </c>
      <c r="C506">
        <v>505</v>
      </c>
      <c r="D506" t="s">
        <v>11178</v>
      </c>
      <c r="E506" t="s">
        <v>11179</v>
      </c>
      <c r="F506" t="s">
        <v>8213</v>
      </c>
      <c r="G506" t="s">
        <v>582</v>
      </c>
      <c r="H506" t="s">
        <v>93</v>
      </c>
      <c r="I506" t="s">
        <v>11180</v>
      </c>
      <c r="J506" t="s">
        <v>4323</v>
      </c>
      <c r="K506" t="s">
        <v>584</v>
      </c>
      <c r="L506" t="s">
        <v>93</v>
      </c>
      <c r="M506">
        <v>28</v>
      </c>
      <c r="N506" t="s">
        <v>1017</v>
      </c>
      <c r="O506" t="s">
        <v>7484</v>
      </c>
      <c r="P506" t="s">
        <v>38</v>
      </c>
    </row>
    <row r="507" spans="1:16" x14ac:dyDescent="0.55000000000000004">
      <c r="A507">
        <v>492234</v>
      </c>
      <c r="B507" t="s">
        <v>4303</v>
      </c>
      <c r="C507">
        <v>506</v>
      </c>
      <c r="D507" t="s">
        <v>11181</v>
      </c>
      <c r="E507" t="s">
        <v>11182</v>
      </c>
      <c r="F507" t="s">
        <v>7114</v>
      </c>
      <c r="G507" t="s">
        <v>582</v>
      </c>
      <c r="H507" t="s">
        <v>100</v>
      </c>
      <c r="I507" t="s">
        <v>1090</v>
      </c>
      <c r="J507" t="s">
        <v>295</v>
      </c>
      <c r="K507" t="s">
        <v>584</v>
      </c>
      <c r="L507" t="s">
        <v>100</v>
      </c>
      <c r="M507">
        <v>27</v>
      </c>
      <c r="N507" t="s">
        <v>400</v>
      </c>
      <c r="O507" t="s">
        <v>9894</v>
      </c>
      <c r="P507" t="s">
        <v>38</v>
      </c>
    </row>
    <row r="508" spans="1:16" x14ac:dyDescent="0.55000000000000004">
      <c r="A508">
        <v>492234</v>
      </c>
      <c r="B508" t="s">
        <v>4303</v>
      </c>
      <c r="C508">
        <v>507</v>
      </c>
      <c r="D508" t="s">
        <v>11183</v>
      </c>
      <c r="E508" t="s">
        <v>11184</v>
      </c>
      <c r="F508" t="s">
        <v>7594</v>
      </c>
      <c r="G508" t="s">
        <v>582</v>
      </c>
      <c r="H508" t="s">
        <v>100</v>
      </c>
      <c r="I508" t="s">
        <v>1699</v>
      </c>
      <c r="J508" t="s">
        <v>295</v>
      </c>
      <c r="K508" t="s">
        <v>584</v>
      </c>
      <c r="L508" t="s">
        <v>100</v>
      </c>
      <c r="M508">
        <v>27</v>
      </c>
      <c r="N508" t="s">
        <v>4494</v>
      </c>
      <c r="O508" t="s">
        <v>10091</v>
      </c>
      <c r="P508" t="s">
        <v>38</v>
      </c>
    </row>
    <row r="509" spans="1:16" x14ac:dyDescent="0.55000000000000004">
      <c r="A509">
        <v>492247</v>
      </c>
      <c r="B509" t="s">
        <v>4729</v>
      </c>
      <c r="C509">
        <v>508</v>
      </c>
      <c r="D509" t="s">
        <v>11185</v>
      </c>
      <c r="E509" t="s">
        <v>11186</v>
      </c>
      <c r="F509" t="s">
        <v>2129</v>
      </c>
      <c r="G509" t="s">
        <v>471</v>
      </c>
      <c r="H509" t="s">
        <v>93</v>
      </c>
      <c r="I509" t="s">
        <v>9585</v>
      </c>
      <c r="J509" t="s">
        <v>81</v>
      </c>
      <c r="K509" t="s">
        <v>473</v>
      </c>
      <c r="L509" t="s">
        <v>93</v>
      </c>
      <c r="M509">
        <v>28</v>
      </c>
      <c r="N509" t="s">
        <v>270</v>
      </c>
      <c r="O509" t="s">
        <v>4328</v>
      </c>
      <c r="P509" t="s">
        <v>38</v>
      </c>
    </row>
    <row r="510" spans="1:16" x14ac:dyDescent="0.55000000000000004">
      <c r="A510">
        <v>492221</v>
      </c>
      <c r="B510" t="s">
        <v>2191</v>
      </c>
      <c r="C510">
        <v>509</v>
      </c>
      <c r="D510" t="s">
        <v>11187</v>
      </c>
      <c r="E510" t="s">
        <v>11188</v>
      </c>
      <c r="F510" t="s">
        <v>7209</v>
      </c>
      <c r="G510" t="s">
        <v>471</v>
      </c>
      <c r="H510" t="s">
        <v>100</v>
      </c>
      <c r="I510" t="s">
        <v>1117</v>
      </c>
      <c r="J510" t="s">
        <v>295</v>
      </c>
      <c r="K510" t="s">
        <v>473</v>
      </c>
      <c r="L510" t="s">
        <v>100</v>
      </c>
      <c r="M510">
        <v>27</v>
      </c>
      <c r="N510" t="s">
        <v>1555</v>
      </c>
      <c r="O510" t="s">
        <v>10144</v>
      </c>
      <c r="P510" t="s">
        <v>38</v>
      </c>
    </row>
    <row r="511" spans="1:16" x14ac:dyDescent="0.55000000000000004">
      <c r="A511">
        <v>492221</v>
      </c>
      <c r="B511" t="s">
        <v>2191</v>
      </c>
      <c r="C511">
        <v>510</v>
      </c>
      <c r="D511" t="s">
        <v>11189</v>
      </c>
      <c r="E511" t="s">
        <v>11190</v>
      </c>
      <c r="F511" t="s">
        <v>2932</v>
      </c>
      <c r="G511" t="s">
        <v>31</v>
      </c>
      <c r="H511" t="s">
        <v>100</v>
      </c>
      <c r="I511" t="s">
        <v>956</v>
      </c>
      <c r="J511" t="s">
        <v>1097</v>
      </c>
      <c r="K511" t="s">
        <v>35</v>
      </c>
      <c r="L511" t="s">
        <v>100</v>
      </c>
      <c r="M511">
        <v>27</v>
      </c>
      <c r="N511" t="s">
        <v>2937</v>
      </c>
      <c r="O511" t="s">
        <v>7484</v>
      </c>
      <c r="P511" t="s">
        <v>38</v>
      </c>
    </row>
    <row r="512" spans="1:16" x14ac:dyDescent="0.55000000000000004">
      <c r="A512">
        <v>492221</v>
      </c>
      <c r="B512" t="s">
        <v>2191</v>
      </c>
      <c r="C512">
        <v>511</v>
      </c>
      <c r="D512" t="s">
        <v>11191</v>
      </c>
      <c r="E512" t="s">
        <v>11192</v>
      </c>
      <c r="F512" t="s">
        <v>1343</v>
      </c>
      <c r="G512" t="s">
        <v>31</v>
      </c>
      <c r="H512" t="s">
        <v>93</v>
      </c>
      <c r="I512" t="s">
        <v>11193</v>
      </c>
      <c r="J512" t="s">
        <v>295</v>
      </c>
      <c r="K512" t="s">
        <v>35</v>
      </c>
      <c r="L512" t="s">
        <v>93</v>
      </c>
      <c r="M512">
        <v>28</v>
      </c>
      <c r="N512" t="s">
        <v>11194</v>
      </c>
      <c r="O512" t="s">
        <v>10113</v>
      </c>
      <c r="P512" t="s">
        <v>38</v>
      </c>
    </row>
    <row r="513" spans="1:16" x14ac:dyDescent="0.55000000000000004">
      <c r="A513">
        <v>492221</v>
      </c>
      <c r="B513" t="s">
        <v>2191</v>
      </c>
      <c r="C513">
        <v>512</v>
      </c>
      <c r="D513" t="s">
        <v>11195</v>
      </c>
      <c r="E513" t="s">
        <v>11196</v>
      </c>
      <c r="F513" t="s">
        <v>1371</v>
      </c>
      <c r="G513" t="s">
        <v>31</v>
      </c>
      <c r="H513" t="s">
        <v>93</v>
      </c>
      <c r="I513" t="s">
        <v>94</v>
      </c>
      <c r="J513" t="s">
        <v>754</v>
      </c>
      <c r="K513" t="s">
        <v>35</v>
      </c>
      <c r="L513" t="s">
        <v>93</v>
      </c>
      <c r="M513">
        <v>28</v>
      </c>
      <c r="N513" t="s">
        <v>2075</v>
      </c>
      <c r="O513" t="s">
        <v>10658</v>
      </c>
      <c r="P513" t="s">
        <v>38</v>
      </c>
    </row>
    <row r="514" spans="1:16" x14ac:dyDescent="0.55000000000000004">
      <c r="A514">
        <v>492221</v>
      </c>
      <c r="B514" t="s">
        <v>2191</v>
      </c>
      <c r="C514">
        <v>513</v>
      </c>
      <c r="D514" t="s">
        <v>11197</v>
      </c>
      <c r="E514" t="s">
        <v>11198</v>
      </c>
      <c r="F514" t="s">
        <v>5957</v>
      </c>
      <c r="G514" t="s">
        <v>216</v>
      </c>
      <c r="H514" t="s">
        <v>100</v>
      </c>
      <c r="I514" t="s">
        <v>11199</v>
      </c>
      <c r="J514" t="s">
        <v>2207</v>
      </c>
      <c r="K514" t="s">
        <v>218</v>
      </c>
      <c r="L514" t="s">
        <v>100</v>
      </c>
      <c r="M514">
        <v>27</v>
      </c>
      <c r="N514" t="s">
        <v>11194</v>
      </c>
      <c r="O514" t="s">
        <v>9970</v>
      </c>
      <c r="P514" t="s">
        <v>38</v>
      </c>
    </row>
    <row r="515" spans="1:16" x14ac:dyDescent="0.55000000000000004">
      <c r="A515">
        <v>492221</v>
      </c>
      <c r="B515" t="s">
        <v>2191</v>
      </c>
      <c r="C515">
        <v>514</v>
      </c>
      <c r="D515" t="s">
        <v>11200</v>
      </c>
      <c r="E515" t="s">
        <v>11201</v>
      </c>
      <c r="F515" t="s">
        <v>5178</v>
      </c>
      <c r="G515" t="s">
        <v>471</v>
      </c>
      <c r="H515" t="s">
        <v>100</v>
      </c>
      <c r="I515" t="s">
        <v>1047</v>
      </c>
      <c r="J515" t="s">
        <v>2207</v>
      </c>
      <c r="K515" t="s">
        <v>473</v>
      </c>
      <c r="L515" t="s">
        <v>100</v>
      </c>
      <c r="M515">
        <v>27</v>
      </c>
      <c r="N515" t="s">
        <v>270</v>
      </c>
      <c r="O515" t="s">
        <v>7700</v>
      </c>
      <c r="P515" t="s">
        <v>38</v>
      </c>
    </row>
    <row r="516" spans="1:16" x14ac:dyDescent="0.55000000000000004">
      <c r="A516">
        <v>492221</v>
      </c>
      <c r="B516" t="s">
        <v>2191</v>
      </c>
      <c r="C516">
        <v>515</v>
      </c>
      <c r="D516" t="s">
        <v>11202</v>
      </c>
      <c r="E516" t="s">
        <v>11203</v>
      </c>
      <c r="F516" t="s">
        <v>534</v>
      </c>
      <c r="G516" t="s">
        <v>471</v>
      </c>
      <c r="H516" t="s">
        <v>93</v>
      </c>
      <c r="I516" t="s">
        <v>4307</v>
      </c>
      <c r="J516" t="s">
        <v>295</v>
      </c>
      <c r="K516" t="s">
        <v>473</v>
      </c>
      <c r="L516" t="s">
        <v>93</v>
      </c>
      <c r="M516">
        <v>28</v>
      </c>
      <c r="N516" t="s">
        <v>755</v>
      </c>
      <c r="O516" t="s">
        <v>9904</v>
      </c>
      <c r="P516" t="s">
        <v>38</v>
      </c>
    </row>
    <row r="517" spans="1:16" x14ac:dyDescent="0.55000000000000004">
      <c r="A517">
        <v>492221</v>
      </c>
      <c r="B517" t="s">
        <v>2191</v>
      </c>
      <c r="C517">
        <v>516</v>
      </c>
      <c r="D517" t="s">
        <v>11204</v>
      </c>
      <c r="E517" t="s">
        <v>11205</v>
      </c>
      <c r="F517" t="s">
        <v>1558</v>
      </c>
      <c r="G517" t="s">
        <v>471</v>
      </c>
      <c r="H517" t="s">
        <v>100</v>
      </c>
      <c r="I517" t="s">
        <v>1047</v>
      </c>
      <c r="J517" t="s">
        <v>81</v>
      </c>
      <c r="K517" t="s">
        <v>473</v>
      </c>
      <c r="L517" t="s">
        <v>100</v>
      </c>
      <c r="M517">
        <v>27</v>
      </c>
      <c r="N517" t="s">
        <v>3276</v>
      </c>
      <c r="O517" t="s">
        <v>11206</v>
      </c>
      <c r="P517" t="s">
        <v>38</v>
      </c>
    </row>
    <row r="518" spans="1:16" x14ac:dyDescent="0.55000000000000004">
      <c r="A518">
        <v>492221</v>
      </c>
      <c r="B518" t="s">
        <v>2191</v>
      </c>
      <c r="C518">
        <v>517</v>
      </c>
      <c r="D518" t="s">
        <v>11207</v>
      </c>
      <c r="E518" t="s">
        <v>11208</v>
      </c>
      <c r="F518" t="s">
        <v>5841</v>
      </c>
      <c r="G518" t="s">
        <v>116</v>
      </c>
      <c r="H518" t="s">
        <v>100</v>
      </c>
      <c r="I518" t="s">
        <v>11209</v>
      </c>
      <c r="J518" t="s">
        <v>3322</v>
      </c>
      <c r="K518" t="s">
        <v>35</v>
      </c>
      <c r="L518" t="s">
        <v>100</v>
      </c>
      <c r="M518">
        <v>27</v>
      </c>
      <c r="N518" t="s">
        <v>11210</v>
      </c>
      <c r="O518" t="s">
        <v>11211</v>
      </c>
      <c r="P518" t="s">
        <v>38</v>
      </c>
    </row>
    <row r="519" spans="1:16" x14ac:dyDescent="0.55000000000000004">
      <c r="A519">
        <v>492209</v>
      </c>
      <c r="B519" t="s">
        <v>4754</v>
      </c>
      <c r="C519">
        <v>518</v>
      </c>
      <c r="D519" t="s">
        <v>11212</v>
      </c>
      <c r="E519" t="s">
        <v>11213</v>
      </c>
      <c r="F519" t="s">
        <v>1554</v>
      </c>
      <c r="G519" t="s">
        <v>471</v>
      </c>
      <c r="H519" t="s">
        <v>100</v>
      </c>
      <c r="I519" t="s">
        <v>9910</v>
      </c>
      <c r="J519" t="s">
        <v>4820</v>
      </c>
      <c r="K519" t="s">
        <v>473</v>
      </c>
      <c r="L519" t="s">
        <v>100</v>
      </c>
      <c r="M519">
        <v>27</v>
      </c>
      <c r="N519" t="s">
        <v>6419</v>
      </c>
      <c r="O519" t="s">
        <v>9586</v>
      </c>
      <c r="P519" t="s">
        <v>38</v>
      </c>
    </row>
    <row r="520" spans="1:16" x14ac:dyDescent="0.55000000000000004">
      <c r="A520">
        <v>492209</v>
      </c>
      <c r="B520" t="s">
        <v>4754</v>
      </c>
      <c r="C520">
        <v>519</v>
      </c>
      <c r="D520" t="s">
        <v>11214</v>
      </c>
      <c r="E520" t="s">
        <v>11215</v>
      </c>
      <c r="F520" t="s">
        <v>1672</v>
      </c>
      <c r="G520" t="s">
        <v>582</v>
      </c>
      <c r="H520" t="s">
        <v>100</v>
      </c>
      <c r="I520" t="s">
        <v>5088</v>
      </c>
      <c r="J520" t="s">
        <v>4760</v>
      </c>
      <c r="K520" t="s">
        <v>584</v>
      </c>
      <c r="L520" t="s">
        <v>100</v>
      </c>
      <c r="M520">
        <v>27</v>
      </c>
      <c r="N520" t="s">
        <v>5525</v>
      </c>
      <c r="O520" t="s">
        <v>11216</v>
      </c>
      <c r="P520" t="s">
        <v>38</v>
      </c>
    </row>
    <row r="521" spans="1:16" x14ac:dyDescent="0.55000000000000004">
      <c r="A521">
        <v>492228</v>
      </c>
      <c r="B521" t="s">
        <v>4829</v>
      </c>
      <c r="C521">
        <v>520</v>
      </c>
      <c r="D521" t="s">
        <v>11217</v>
      </c>
      <c r="E521" t="s">
        <v>11218</v>
      </c>
      <c r="F521" t="s">
        <v>11219</v>
      </c>
      <c r="G521" t="s">
        <v>216</v>
      </c>
      <c r="H521" t="s">
        <v>1229</v>
      </c>
      <c r="I521" t="s">
        <v>1366</v>
      </c>
      <c r="J521" t="s">
        <v>81</v>
      </c>
      <c r="K521" t="s">
        <v>473</v>
      </c>
      <c r="L521" t="s">
        <v>1229</v>
      </c>
      <c r="M521">
        <v>30</v>
      </c>
      <c r="N521" t="s">
        <v>11220</v>
      </c>
      <c r="O521" t="s">
        <v>4287</v>
      </c>
      <c r="P521" t="s">
        <v>38</v>
      </c>
    </row>
    <row r="522" spans="1:16" x14ac:dyDescent="0.55000000000000004">
      <c r="A522">
        <v>492523</v>
      </c>
      <c r="B522" t="s">
        <v>4867</v>
      </c>
      <c r="C522">
        <v>521</v>
      </c>
      <c r="D522" t="s">
        <v>11221</v>
      </c>
      <c r="E522" t="s">
        <v>11222</v>
      </c>
      <c r="F522" t="s">
        <v>7066</v>
      </c>
      <c r="G522" t="s">
        <v>471</v>
      </c>
      <c r="H522" t="s">
        <v>386</v>
      </c>
      <c r="I522" t="s">
        <v>11223</v>
      </c>
      <c r="J522" t="s">
        <v>295</v>
      </c>
      <c r="K522" t="s">
        <v>473</v>
      </c>
      <c r="L522" t="s">
        <v>386</v>
      </c>
      <c r="M522" t="s">
        <v>388</v>
      </c>
      <c r="N522" t="s">
        <v>11224</v>
      </c>
      <c r="O522" t="s">
        <v>11225</v>
      </c>
      <c r="P522" t="s">
        <v>11226</v>
      </c>
    </row>
    <row r="523" spans="1:16" x14ac:dyDescent="0.55000000000000004">
      <c r="A523">
        <v>492523</v>
      </c>
      <c r="B523" t="s">
        <v>4867</v>
      </c>
      <c r="C523">
        <v>522</v>
      </c>
      <c r="D523" t="s">
        <v>11227</v>
      </c>
      <c r="E523" t="s">
        <v>11228</v>
      </c>
      <c r="F523" t="s">
        <v>2422</v>
      </c>
      <c r="G523" t="s">
        <v>582</v>
      </c>
      <c r="H523" t="s">
        <v>32</v>
      </c>
      <c r="I523" t="s">
        <v>2527</v>
      </c>
      <c r="J523" t="s">
        <v>295</v>
      </c>
      <c r="K523" t="s">
        <v>584</v>
      </c>
      <c r="L523" t="s">
        <v>32</v>
      </c>
      <c r="M523">
        <v>21</v>
      </c>
      <c r="N523" t="s">
        <v>3913</v>
      </c>
      <c r="O523" t="s">
        <v>9733</v>
      </c>
      <c r="P523" t="s">
        <v>38</v>
      </c>
    </row>
    <row r="524" spans="1:16" x14ac:dyDescent="0.55000000000000004">
      <c r="A524">
        <v>492523</v>
      </c>
      <c r="B524" t="s">
        <v>4867</v>
      </c>
      <c r="C524">
        <v>523</v>
      </c>
      <c r="D524" t="s">
        <v>11229</v>
      </c>
      <c r="E524" t="s">
        <v>11230</v>
      </c>
      <c r="F524" t="s">
        <v>2398</v>
      </c>
      <c r="G524" t="s">
        <v>582</v>
      </c>
      <c r="H524" t="s">
        <v>230</v>
      </c>
      <c r="I524" t="s">
        <v>11231</v>
      </c>
      <c r="J524" t="s">
        <v>295</v>
      </c>
      <c r="K524" t="s">
        <v>584</v>
      </c>
      <c r="L524" t="s">
        <v>230</v>
      </c>
      <c r="M524">
        <v>34</v>
      </c>
      <c r="N524" t="s">
        <v>3823</v>
      </c>
      <c r="O524" t="s">
        <v>11232</v>
      </c>
      <c r="P524" t="s">
        <v>38</v>
      </c>
    </row>
    <row r="525" spans="1:16" x14ac:dyDescent="0.55000000000000004">
      <c r="A525">
        <v>492523</v>
      </c>
      <c r="B525" t="s">
        <v>4867</v>
      </c>
      <c r="C525">
        <v>524</v>
      </c>
      <c r="D525" t="s">
        <v>11233</v>
      </c>
      <c r="E525" t="s">
        <v>11234</v>
      </c>
      <c r="F525" t="s">
        <v>8439</v>
      </c>
      <c r="G525" t="s">
        <v>582</v>
      </c>
      <c r="H525" t="s">
        <v>65</v>
      </c>
      <c r="I525" t="s">
        <v>11235</v>
      </c>
      <c r="J525" t="s">
        <v>295</v>
      </c>
      <c r="K525" t="s">
        <v>584</v>
      </c>
      <c r="L525" t="s">
        <v>65</v>
      </c>
      <c r="M525">
        <v>26</v>
      </c>
      <c r="N525" t="s">
        <v>1923</v>
      </c>
      <c r="O525" t="s">
        <v>11236</v>
      </c>
      <c r="P525" t="s">
        <v>38</v>
      </c>
    </row>
    <row r="526" spans="1:16" x14ac:dyDescent="0.55000000000000004">
      <c r="A526">
        <v>492523</v>
      </c>
      <c r="B526" t="s">
        <v>4867</v>
      </c>
      <c r="C526">
        <v>525</v>
      </c>
      <c r="D526" t="s">
        <v>11237</v>
      </c>
      <c r="E526" t="s">
        <v>11238</v>
      </c>
      <c r="F526" t="s">
        <v>7834</v>
      </c>
      <c r="G526" t="s">
        <v>582</v>
      </c>
      <c r="H526" t="s">
        <v>108</v>
      </c>
      <c r="I526" t="s">
        <v>11239</v>
      </c>
      <c r="J526" t="s">
        <v>295</v>
      </c>
      <c r="K526" t="s">
        <v>584</v>
      </c>
      <c r="L526" t="s">
        <v>108</v>
      </c>
      <c r="M526">
        <v>22</v>
      </c>
      <c r="N526" t="s">
        <v>1863</v>
      </c>
      <c r="O526" t="s">
        <v>1185</v>
      </c>
      <c r="P526" t="s">
        <v>38</v>
      </c>
    </row>
    <row r="527" spans="1:16" x14ac:dyDescent="0.55000000000000004">
      <c r="A527">
        <v>492523</v>
      </c>
      <c r="B527" t="s">
        <v>4867</v>
      </c>
      <c r="C527">
        <v>526</v>
      </c>
      <c r="D527" t="s">
        <v>11240</v>
      </c>
      <c r="E527" t="s">
        <v>11241</v>
      </c>
      <c r="F527" t="s">
        <v>1228</v>
      </c>
      <c r="G527" t="s">
        <v>582</v>
      </c>
      <c r="H527" t="s">
        <v>100</v>
      </c>
      <c r="I527" t="s">
        <v>10499</v>
      </c>
      <c r="J527" t="s">
        <v>295</v>
      </c>
      <c r="K527" t="s">
        <v>584</v>
      </c>
      <c r="L527" t="s">
        <v>100</v>
      </c>
      <c r="M527">
        <v>27</v>
      </c>
      <c r="N527" t="s">
        <v>3044</v>
      </c>
      <c r="O527" t="s">
        <v>9649</v>
      </c>
      <c r="P527" t="s">
        <v>38</v>
      </c>
    </row>
    <row r="528" spans="1:16" x14ac:dyDescent="0.55000000000000004">
      <c r="A528">
        <v>492523</v>
      </c>
      <c r="B528" t="s">
        <v>4867</v>
      </c>
      <c r="C528">
        <v>527</v>
      </c>
      <c r="D528" t="s">
        <v>11242</v>
      </c>
      <c r="E528" t="s">
        <v>11243</v>
      </c>
      <c r="F528" t="s">
        <v>2419</v>
      </c>
      <c r="G528" t="s">
        <v>582</v>
      </c>
      <c r="H528" t="s">
        <v>100</v>
      </c>
      <c r="I528" t="s">
        <v>1090</v>
      </c>
      <c r="J528" t="s">
        <v>781</v>
      </c>
      <c r="K528" t="s">
        <v>584</v>
      </c>
      <c r="L528" t="s">
        <v>100</v>
      </c>
      <c r="M528">
        <v>27</v>
      </c>
      <c r="N528" t="s">
        <v>153</v>
      </c>
      <c r="O528" t="s">
        <v>10574</v>
      </c>
      <c r="P528" t="s">
        <v>38</v>
      </c>
    </row>
    <row r="529" spans="1:16" x14ac:dyDescent="0.55000000000000004">
      <c r="A529">
        <v>492523</v>
      </c>
      <c r="B529" t="s">
        <v>4867</v>
      </c>
      <c r="C529">
        <v>528</v>
      </c>
      <c r="D529" t="s">
        <v>11244</v>
      </c>
      <c r="E529" t="s">
        <v>11245</v>
      </c>
      <c r="F529" t="s">
        <v>4279</v>
      </c>
      <c r="G529" t="s">
        <v>471</v>
      </c>
      <c r="H529" t="s">
        <v>72</v>
      </c>
      <c r="I529" t="s">
        <v>11246</v>
      </c>
      <c r="J529" t="s">
        <v>295</v>
      </c>
      <c r="K529" t="s">
        <v>473</v>
      </c>
      <c r="L529" t="s">
        <v>72</v>
      </c>
      <c r="M529">
        <v>37</v>
      </c>
      <c r="N529" t="s">
        <v>11247</v>
      </c>
      <c r="O529" t="s">
        <v>1405</v>
      </c>
      <c r="P529" t="s">
        <v>38</v>
      </c>
    </row>
    <row r="530" spans="1:16" x14ac:dyDescent="0.55000000000000004">
      <c r="A530">
        <v>492523</v>
      </c>
      <c r="B530" t="s">
        <v>4867</v>
      </c>
      <c r="C530">
        <v>529</v>
      </c>
      <c r="D530" t="s">
        <v>11248</v>
      </c>
      <c r="E530" t="s">
        <v>11249</v>
      </c>
      <c r="F530" t="s">
        <v>11250</v>
      </c>
      <c r="G530" t="s">
        <v>582</v>
      </c>
      <c r="H530" t="s">
        <v>304</v>
      </c>
      <c r="I530" t="s">
        <v>8872</v>
      </c>
      <c r="J530" t="s">
        <v>295</v>
      </c>
      <c r="K530" t="s">
        <v>584</v>
      </c>
      <c r="L530" t="s">
        <v>304</v>
      </c>
      <c r="M530" t="s">
        <v>306</v>
      </c>
      <c r="N530" t="s">
        <v>11251</v>
      </c>
      <c r="O530" t="s">
        <v>8565</v>
      </c>
      <c r="P530" t="s">
        <v>38</v>
      </c>
    </row>
    <row r="531" spans="1:16" x14ac:dyDescent="0.55000000000000004">
      <c r="A531">
        <v>492523</v>
      </c>
      <c r="B531" t="s">
        <v>4867</v>
      </c>
      <c r="C531">
        <v>530</v>
      </c>
      <c r="D531" t="s">
        <v>11252</v>
      </c>
      <c r="E531" t="s">
        <v>11253</v>
      </c>
      <c r="F531" t="s">
        <v>11254</v>
      </c>
      <c r="G531" t="s">
        <v>471</v>
      </c>
      <c r="H531" t="s">
        <v>100</v>
      </c>
      <c r="I531" t="s">
        <v>10499</v>
      </c>
      <c r="J531" t="s">
        <v>11255</v>
      </c>
      <c r="K531" t="s">
        <v>473</v>
      </c>
      <c r="L531" t="s">
        <v>100</v>
      </c>
      <c r="M531">
        <v>27</v>
      </c>
      <c r="N531" t="s">
        <v>9980</v>
      </c>
      <c r="O531" t="s">
        <v>11256</v>
      </c>
      <c r="P531" t="s">
        <v>38</v>
      </c>
    </row>
    <row r="532" spans="1:16" x14ac:dyDescent="0.55000000000000004">
      <c r="A532">
        <v>492208</v>
      </c>
      <c r="B532" t="s">
        <v>4918</v>
      </c>
      <c r="C532">
        <v>531</v>
      </c>
      <c r="D532" t="s">
        <v>11257</v>
      </c>
      <c r="E532" t="s">
        <v>11258</v>
      </c>
      <c r="F532" t="s">
        <v>1145</v>
      </c>
      <c r="G532" t="s">
        <v>471</v>
      </c>
      <c r="H532" t="s">
        <v>93</v>
      </c>
      <c r="I532" t="s">
        <v>5812</v>
      </c>
      <c r="J532" t="s">
        <v>1163</v>
      </c>
      <c r="K532" t="s">
        <v>473</v>
      </c>
      <c r="L532" t="s">
        <v>93</v>
      </c>
      <c r="M532">
        <v>28</v>
      </c>
      <c r="N532" t="s">
        <v>11259</v>
      </c>
      <c r="O532" t="s">
        <v>10291</v>
      </c>
      <c r="P532" t="s">
        <v>38</v>
      </c>
    </row>
    <row r="533" spans="1:16" x14ac:dyDescent="0.55000000000000004">
      <c r="A533">
        <v>492208</v>
      </c>
      <c r="B533" t="s">
        <v>4918</v>
      </c>
      <c r="C533">
        <v>532</v>
      </c>
      <c r="D533" t="s">
        <v>11260</v>
      </c>
      <c r="E533" t="s">
        <v>11261</v>
      </c>
      <c r="F533" t="s">
        <v>11262</v>
      </c>
      <c r="G533" t="s">
        <v>31</v>
      </c>
      <c r="H533" t="s">
        <v>93</v>
      </c>
      <c r="I533" t="s">
        <v>11263</v>
      </c>
      <c r="J533" t="s">
        <v>1163</v>
      </c>
      <c r="K533" t="s">
        <v>218</v>
      </c>
      <c r="L533" t="s">
        <v>93</v>
      </c>
      <c r="M533">
        <v>28</v>
      </c>
      <c r="N533" t="s">
        <v>11264</v>
      </c>
      <c r="O533" t="s">
        <v>10711</v>
      </c>
      <c r="P533" t="s">
        <v>38</v>
      </c>
    </row>
    <row r="534" spans="1:16" x14ac:dyDescent="0.55000000000000004">
      <c r="A534">
        <v>492355</v>
      </c>
      <c r="B534" t="s">
        <v>4963</v>
      </c>
      <c r="C534">
        <v>533</v>
      </c>
      <c r="D534" t="s">
        <v>11265</v>
      </c>
      <c r="E534" t="s">
        <v>11266</v>
      </c>
      <c r="F534" t="s">
        <v>9567</v>
      </c>
      <c r="G534" t="s">
        <v>31</v>
      </c>
      <c r="H534" t="s">
        <v>51</v>
      </c>
      <c r="I534" t="s">
        <v>4998</v>
      </c>
      <c r="J534" t="s">
        <v>4041</v>
      </c>
      <c r="K534" t="s">
        <v>35</v>
      </c>
      <c r="L534" t="s">
        <v>51</v>
      </c>
      <c r="M534">
        <v>29</v>
      </c>
      <c r="N534" t="s">
        <v>2122</v>
      </c>
      <c r="O534" t="s">
        <v>11267</v>
      </c>
      <c r="P534" t="s">
        <v>38</v>
      </c>
    </row>
    <row r="535" spans="1:16" x14ac:dyDescent="0.55000000000000004">
      <c r="A535">
        <v>492355</v>
      </c>
      <c r="B535" t="s">
        <v>4963</v>
      </c>
      <c r="C535">
        <v>534</v>
      </c>
      <c r="D535" t="s">
        <v>11268</v>
      </c>
      <c r="E535" t="s">
        <v>11269</v>
      </c>
      <c r="F535" t="s">
        <v>2914</v>
      </c>
      <c r="G535" t="s">
        <v>31</v>
      </c>
      <c r="H535" t="s">
        <v>51</v>
      </c>
      <c r="I535" t="s">
        <v>2169</v>
      </c>
      <c r="J535" t="s">
        <v>4041</v>
      </c>
      <c r="K535" t="s">
        <v>35</v>
      </c>
      <c r="L535" t="s">
        <v>51</v>
      </c>
      <c r="M535">
        <v>29</v>
      </c>
      <c r="N535" t="s">
        <v>6033</v>
      </c>
      <c r="O535" t="s">
        <v>9866</v>
      </c>
      <c r="P535" t="s">
        <v>38</v>
      </c>
    </row>
    <row r="536" spans="1:16" x14ac:dyDescent="0.55000000000000004">
      <c r="A536">
        <v>492355</v>
      </c>
      <c r="B536" t="s">
        <v>4963</v>
      </c>
      <c r="C536">
        <v>535</v>
      </c>
      <c r="D536" t="s">
        <v>11270</v>
      </c>
      <c r="E536" t="s">
        <v>11271</v>
      </c>
      <c r="F536" t="s">
        <v>2896</v>
      </c>
      <c r="G536" t="s">
        <v>31</v>
      </c>
      <c r="H536" t="s">
        <v>100</v>
      </c>
      <c r="I536" t="s">
        <v>1090</v>
      </c>
      <c r="J536" t="s">
        <v>4849</v>
      </c>
      <c r="K536" t="s">
        <v>35</v>
      </c>
      <c r="L536" t="s">
        <v>100</v>
      </c>
      <c r="M536">
        <v>27</v>
      </c>
      <c r="N536" t="s">
        <v>2769</v>
      </c>
      <c r="O536" t="s">
        <v>10065</v>
      </c>
      <c r="P536" t="s">
        <v>38</v>
      </c>
    </row>
    <row r="537" spans="1:16" x14ac:dyDescent="0.55000000000000004">
      <c r="A537">
        <v>492355</v>
      </c>
      <c r="B537" t="s">
        <v>4963</v>
      </c>
      <c r="C537">
        <v>536</v>
      </c>
      <c r="D537" t="s">
        <v>11272</v>
      </c>
      <c r="E537" t="s">
        <v>11273</v>
      </c>
      <c r="F537" t="s">
        <v>448</v>
      </c>
      <c r="G537" t="s">
        <v>31</v>
      </c>
      <c r="H537" t="s">
        <v>108</v>
      </c>
      <c r="I537" t="s">
        <v>11274</v>
      </c>
      <c r="J537" t="s">
        <v>4849</v>
      </c>
      <c r="K537" t="s">
        <v>35</v>
      </c>
      <c r="L537" t="s">
        <v>108</v>
      </c>
      <c r="M537">
        <v>22</v>
      </c>
      <c r="N537" t="s">
        <v>901</v>
      </c>
      <c r="O537" t="s">
        <v>9762</v>
      </c>
      <c r="P537" t="s">
        <v>38</v>
      </c>
    </row>
    <row r="538" spans="1:16" x14ac:dyDescent="0.55000000000000004">
      <c r="A538">
        <v>492355</v>
      </c>
      <c r="B538" t="s">
        <v>4963</v>
      </c>
      <c r="C538">
        <v>537</v>
      </c>
      <c r="D538" t="s">
        <v>11275</v>
      </c>
      <c r="E538" t="s">
        <v>11276</v>
      </c>
      <c r="F538" t="s">
        <v>11277</v>
      </c>
      <c r="G538" t="s">
        <v>31</v>
      </c>
      <c r="H538" t="s">
        <v>100</v>
      </c>
      <c r="I538" t="s">
        <v>9910</v>
      </c>
      <c r="J538" t="s">
        <v>4041</v>
      </c>
      <c r="K538" t="s">
        <v>35</v>
      </c>
      <c r="L538" t="s">
        <v>100</v>
      </c>
      <c r="M538">
        <v>27</v>
      </c>
      <c r="N538" t="s">
        <v>11278</v>
      </c>
      <c r="O538" t="s">
        <v>9894</v>
      </c>
      <c r="P538" t="s">
        <v>38</v>
      </c>
    </row>
    <row r="539" spans="1:16" x14ac:dyDescent="0.55000000000000004">
      <c r="A539">
        <v>492355</v>
      </c>
      <c r="B539" t="s">
        <v>4963</v>
      </c>
      <c r="C539">
        <v>538</v>
      </c>
      <c r="D539" t="s">
        <v>11279</v>
      </c>
      <c r="E539" t="s">
        <v>11280</v>
      </c>
      <c r="F539" t="s">
        <v>11281</v>
      </c>
      <c r="G539" t="s">
        <v>31</v>
      </c>
      <c r="H539" t="s">
        <v>100</v>
      </c>
      <c r="I539" t="s">
        <v>5046</v>
      </c>
      <c r="J539" t="s">
        <v>4041</v>
      </c>
      <c r="K539" t="s">
        <v>35</v>
      </c>
      <c r="L539" t="s">
        <v>100</v>
      </c>
      <c r="M539">
        <v>27</v>
      </c>
      <c r="N539" t="s">
        <v>127</v>
      </c>
      <c r="O539" t="s">
        <v>11282</v>
      </c>
      <c r="P539" t="s">
        <v>38</v>
      </c>
    </row>
    <row r="540" spans="1:16" x14ac:dyDescent="0.55000000000000004">
      <c r="A540">
        <v>492355</v>
      </c>
      <c r="B540" t="s">
        <v>4963</v>
      </c>
      <c r="C540">
        <v>539</v>
      </c>
      <c r="D540" t="s">
        <v>11283</v>
      </c>
      <c r="E540" t="s">
        <v>11284</v>
      </c>
      <c r="F540" t="s">
        <v>1353</v>
      </c>
      <c r="G540" t="s">
        <v>31</v>
      </c>
      <c r="H540" t="s">
        <v>51</v>
      </c>
      <c r="I540" t="s">
        <v>2581</v>
      </c>
      <c r="J540" t="s">
        <v>4041</v>
      </c>
      <c r="K540" t="s">
        <v>35</v>
      </c>
      <c r="L540" t="s">
        <v>51</v>
      </c>
      <c r="M540">
        <v>29</v>
      </c>
      <c r="N540" t="s">
        <v>6963</v>
      </c>
      <c r="O540" t="s">
        <v>11285</v>
      </c>
      <c r="P540" t="s">
        <v>38</v>
      </c>
    </row>
    <row r="541" spans="1:16" x14ac:dyDescent="0.55000000000000004">
      <c r="A541">
        <v>492355</v>
      </c>
      <c r="B541" t="s">
        <v>4963</v>
      </c>
      <c r="C541">
        <v>540</v>
      </c>
      <c r="D541" t="s">
        <v>11286</v>
      </c>
      <c r="E541" t="s">
        <v>11287</v>
      </c>
      <c r="F541" t="s">
        <v>4060</v>
      </c>
      <c r="G541" t="s">
        <v>31</v>
      </c>
      <c r="H541" t="s">
        <v>51</v>
      </c>
      <c r="I541" t="s">
        <v>1813</v>
      </c>
      <c r="J541" t="s">
        <v>4041</v>
      </c>
      <c r="K541" t="s">
        <v>35</v>
      </c>
      <c r="L541" t="s">
        <v>51</v>
      </c>
      <c r="M541">
        <v>29</v>
      </c>
      <c r="N541" t="s">
        <v>192</v>
      </c>
      <c r="O541" t="s">
        <v>9635</v>
      </c>
      <c r="P541" t="s">
        <v>38</v>
      </c>
    </row>
    <row r="542" spans="1:16" x14ac:dyDescent="0.55000000000000004">
      <c r="A542">
        <v>492355</v>
      </c>
      <c r="B542" t="s">
        <v>4963</v>
      </c>
      <c r="C542">
        <v>541</v>
      </c>
      <c r="D542" t="s">
        <v>11288</v>
      </c>
      <c r="E542" t="s">
        <v>11289</v>
      </c>
      <c r="F542" t="s">
        <v>3930</v>
      </c>
      <c r="G542" t="s">
        <v>216</v>
      </c>
      <c r="H542" t="s">
        <v>100</v>
      </c>
      <c r="I542" t="s">
        <v>1267</v>
      </c>
      <c r="J542" t="s">
        <v>4041</v>
      </c>
      <c r="K542" t="s">
        <v>218</v>
      </c>
      <c r="L542" t="s">
        <v>100</v>
      </c>
      <c r="M542">
        <v>27</v>
      </c>
      <c r="N542" t="s">
        <v>11290</v>
      </c>
      <c r="O542" t="s">
        <v>11291</v>
      </c>
      <c r="P542" t="s">
        <v>38</v>
      </c>
    </row>
    <row r="543" spans="1:16" x14ac:dyDescent="0.55000000000000004">
      <c r="A543">
        <v>492355</v>
      </c>
      <c r="B543" t="s">
        <v>4963</v>
      </c>
      <c r="C543">
        <v>542</v>
      </c>
      <c r="D543" t="s">
        <v>11292</v>
      </c>
      <c r="E543" t="s">
        <v>11293</v>
      </c>
      <c r="F543" t="s">
        <v>11294</v>
      </c>
      <c r="G543" t="s">
        <v>216</v>
      </c>
      <c r="H543" t="s">
        <v>100</v>
      </c>
      <c r="I543" t="s">
        <v>138</v>
      </c>
      <c r="J543" t="s">
        <v>4041</v>
      </c>
      <c r="K543" t="s">
        <v>218</v>
      </c>
      <c r="L543" t="s">
        <v>100</v>
      </c>
      <c r="M543">
        <v>27</v>
      </c>
      <c r="N543" t="s">
        <v>6057</v>
      </c>
      <c r="O543" t="s">
        <v>10467</v>
      </c>
      <c r="P543" t="s">
        <v>38</v>
      </c>
    </row>
    <row r="544" spans="1:16" x14ac:dyDescent="0.55000000000000004">
      <c r="A544">
        <v>492355</v>
      </c>
      <c r="B544" t="s">
        <v>4963</v>
      </c>
      <c r="C544">
        <v>543</v>
      </c>
      <c r="D544" t="s">
        <v>11295</v>
      </c>
      <c r="E544" t="s">
        <v>11296</v>
      </c>
      <c r="F544" t="s">
        <v>11297</v>
      </c>
      <c r="G544" t="s">
        <v>216</v>
      </c>
      <c r="H544" t="s">
        <v>100</v>
      </c>
      <c r="I544" t="s">
        <v>2568</v>
      </c>
      <c r="J544" t="s">
        <v>4041</v>
      </c>
      <c r="K544" t="s">
        <v>218</v>
      </c>
      <c r="L544" t="s">
        <v>100</v>
      </c>
      <c r="M544">
        <v>27</v>
      </c>
      <c r="N544" t="s">
        <v>11298</v>
      </c>
      <c r="O544" t="s">
        <v>11299</v>
      </c>
      <c r="P544" t="s">
        <v>38</v>
      </c>
    </row>
    <row r="545" spans="1:16" x14ac:dyDescent="0.55000000000000004">
      <c r="A545">
        <v>492355</v>
      </c>
      <c r="B545" t="s">
        <v>4963</v>
      </c>
      <c r="C545">
        <v>544</v>
      </c>
      <c r="D545" t="s">
        <v>11300</v>
      </c>
      <c r="E545" t="s">
        <v>11301</v>
      </c>
      <c r="F545" t="s">
        <v>436</v>
      </c>
      <c r="G545" t="s">
        <v>216</v>
      </c>
      <c r="H545" t="s">
        <v>100</v>
      </c>
      <c r="I545" t="s">
        <v>5088</v>
      </c>
      <c r="J545" t="s">
        <v>4041</v>
      </c>
      <c r="K545" t="s">
        <v>218</v>
      </c>
      <c r="L545" t="s">
        <v>100</v>
      </c>
      <c r="M545">
        <v>27</v>
      </c>
      <c r="N545" t="s">
        <v>842</v>
      </c>
      <c r="O545" t="s">
        <v>10418</v>
      </c>
      <c r="P545" t="s">
        <v>38</v>
      </c>
    </row>
    <row r="546" spans="1:16" x14ac:dyDescent="0.55000000000000004">
      <c r="A546">
        <v>492355</v>
      </c>
      <c r="B546" t="s">
        <v>4963</v>
      </c>
      <c r="C546">
        <v>545</v>
      </c>
      <c r="D546" t="s">
        <v>11302</v>
      </c>
      <c r="E546" t="s">
        <v>11303</v>
      </c>
      <c r="F546" t="s">
        <v>5055</v>
      </c>
      <c r="G546" t="s">
        <v>216</v>
      </c>
      <c r="H546" t="s">
        <v>100</v>
      </c>
      <c r="I546" t="s">
        <v>5088</v>
      </c>
      <c r="J546" t="s">
        <v>4041</v>
      </c>
      <c r="K546" t="s">
        <v>218</v>
      </c>
      <c r="L546" t="s">
        <v>100</v>
      </c>
      <c r="M546">
        <v>27</v>
      </c>
      <c r="N546" t="s">
        <v>11304</v>
      </c>
      <c r="O546" t="s">
        <v>9963</v>
      </c>
      <c r="P546" t="s">
        <v>38</v>
      </c>
    </row>
    <row r="547" spans="1:16" x14ac:dyDescent="0.55000000000000004">
      <c r="A547">
        <v>492355</v>
      </c>
      <c r="B547" t="s">
        <v>4963</v>
      </c>
      <c r="C547">
        <v>546</v>
      </c>
      <c r="D547" t="s">
        <v>11305</v>
      </c>
      <c r="E547" t="s">
        <v>11306</v>
      </c>
      <c r="F547" t="s">
        <v>458</v>
      </c>
      <c r="G547" t="s">
        <v>216</v>
      </c>
      <c r="H547" t="s">
        <v>72</v>
      </c>
      <c r="I547" t="s">
        <v>2211</v>
      </c>
      <c r="J547" t="s">
        <v>4041</v>
      </c>
      <c r="K547" t="s">
        <v>218</v>
      </c>
      <c r="L547" t="s">
        <v>72</v>
      </c>
      <c r="M547">
        <v>37</v>
      </c>
      <c r="N547" t="s">
        <v>11307</v>
      </c>
      <c r="O547" t="s">
        <v>9599</v>
      </c>
      <c r="P547" t="s">
        <v>38</v>
      </c>
    </row>
    <row r="548" spans="1:16" x14ac:dyDescent="0.55000000000000004">
      <c r="A548">
        <v>492355</v>
      </c>
      <c r="B548" t="s">
        <v>4963</v>
      </c>
      <c r="C548">
        <v>547</v>
      </c>
      <c r="D548" t="s">
        <v>11308</v>
      </c>
      <c r="E548" t="s">
        <v>11309</v>
      </c>
      <c r="F548" t="s">
        <v>11310</v>
      </c>
      <c r="G548" t="s">
        <v>471</v>
      </c>
      <c r="H548" t="s">
        <v>100</v>
      </c>
      <c r="I548" t="s">
        <v>3433</v>
      </c>
      <c r="J548" t="s">
        <v>8174</v>
      </c>
      <c r="K548" t="s">
        <v>473</v>
      </c>
      <c r="L548" t="s">
        <v>100</v>
      </c>
      <c r="M548">
        <v>27</v>
      </c>
      <c r="N548" t="s">
        <v>6742</v>
      </c>
      <c r="O548" t="s">
        <v>10105</v>
      </c>
      <c r="P548" t="s">
        <v>38</v>
      </c>
    </row>
    <row r="549" spans="1:16" x14ac:dyDescent="0.55000000000000004">
      <c r="A549">
        <v>492355</v>
      </c>
      <c r="B549" t="s">
        <v>4963</v>
      </c>
      <c r="C549">
        <v>548</v>
      </c>
      <c r="D549" t="s">
        <v>11311</v>
      </c>
      <c r="E549" t="s">
        <v>11312</v>
      </c>
      <c r="F549" t="s">
        <v>2342</v>
      </c>
      <c r="G549" t="s">
        <v>471</v>
      </c>
      <c r="H549" t="s">
        <v>100</v>
      </c>
      <c r="I549" t="s">
        <v>11313</v>
      </c>
      <c r="J549" t="s">
        <v>4041</v>
      </c>
      <c r="K549" t="s">
        <v>473</v>
      </c>
      <c r="L549" t="s">
        <v>100</v>
      </c>
      <c r="M549">
        <v>27</v>
      </c>
      <c r="N549" t="s">
        <v>1309</v>
      </c>
      <c r="O549" t="s">
        <v>6557</v>
      </c>
      <c r="P549" t="s">
        <v>38</v>
      </c>
    </row>
    <row r="550" spans="1:16" x14ac:dyDescent="0.55000000000000004">
      <c r="A550">
        <v>492355</v>
      </c>
      <c r="B550" t="s">
        <v>4963</v>
      </c>
      <c r="C550">
        <v>549</v>
      </c>
      <c r="D550" t="s">
        <v>11314</v>
      </c>
      <c r="E550" t="s">
        <v>11315</v>
      </c>
      <c r="F550" t="s">
        <v>10413</v>
      </c>
      <c r="G550" t="s">
        <v>471</v>
      </c>
      <c r="H550" t="s">
        <v>100</v>
      </c>
      <c r="I550" t="s">
        <v>1605</v>
      </c>
      <c r="J550" t="s">
        <v>4041</v>
      </c>
      <c r="K550" t="s">
        <v>473</v>
      </c>
      <c r="L550" t="s">
        <v>100</v>
      </c>
      <c r="M550">
        <v>27</v>
      </c>
      <c r="N550" t="s">
        <v>11316</v>
      </c>
      <c r="O550" t="s">
        <v>10079</v>
      </c>
      <c r="P550" t="s">
        <v>38</v>
      </c>
    </row>
    <row r="551" spans="1:16" x14ac:dyDescent="0.55000000000000004">
      <c r="A551">
        <v>492355</v>
      </c>
      <c r="B551" t="s">
        <v>4963</v>
      </c>
      <c r="C551">
        <v>550</v>
      </c>
      <c r="D551" t="s">
        <v>11317</v>
      </c>
      <c r="E551" t="s">
        <v>11318</v>
      </c>
      <c r="F551" t="s">
        <v>6316</v>
      </c>
      <c r="G551" t="s">
        <v>216</v>
      </c>
      <c r="H551" t="s">
        <v>100</v>
      </c>
      <c r="I551" t="s">
        <v>2606</v>
      </c>
      <c r="J551" t="s">
        <v>4041</v>
      </c>
      <c r="K551" t="s">
        <v>473</v>
      </c>
      <c r="L551" t="s">
        <v>100</v>
      </c>
      <c r="M551">
        <v>27</v>
      </c>
      <c r="N551" t="s">
        <v>127</v>
      </c>
      <c r="O551" t="s">
        <v>11319</v>
      </c>
      <c r="P551" t="s">
        <v>38</v>
      </c>
    </row>
    <row r="552" spans="1:16" x14ac:dyDescent="0.55000000000000004">
      <c r="A552">
        <v>492355</v>
      </c>
      <c r="B552" t="s">
        <v>4963</v>
      </c>
      <c r="C552">
        <v>551</v>
      </c>
      <c r="D552" t="s">
        <v>11320</v>
      </c>
      <c r="E552" t="s">
        <v>11321</v>
      </c>
      <c r="F552" t="s">
        <v>6425</v>
      </c>
      <c r="G552" t="s">
        <v>471</v>
      </c>
      <c r="H552" t="s">
        <v>93</v>
      </c>
      <c r="I552" t="s">
        <v>6373</v>
      </c>
      <c r="J552" t="s">
        <v>4849</v>
      </c>
      <c r="K552" t="s">
        <v>473</v>
      </c>
      <c r="L552" t="s">
        <v>93</v>
      </c>
      <c r="M552">
        <v>28</v>
      </c>
      <c r="N552" t="s">
        <v>11322</v>
      </c>
      <c r="O552" t="s">
        <v>11323</v>
      </c>
      <c r="P552" t="s">
        <v>38</v>
      </c>
    </row>
    <row r="553" spans="1:16" x14ac:dyDescent="0.55000000000000004">
      <c r="A553">
        <v>492355</v>
      </c>
      <c r="B553" t="s">
        <v>4963</v>
      </c>
      <c r="C553">
        <v>552</v>
      </c>
      <c r="D553" t="s">
        <v>11324</v>
      </c>
      <c r="E553" t="s">
        <v>11325</v>
      </c>
      <c r="F553" t="s">
        <v>1253</v>
      </c>
      <c r="G553" t="s">
        <v>582</v>
      </c>
      <c r="H553" t="s">
        <v>2879</v>
      </c>
      <c r="I553" t="s">
        <v>11326</v>
      </c>
      <c r="J553" t="s">
        <v>4041</v>
      </c>
      <c r="K553" t="s">
        <v>584</v>
      </c>
      <c r="L553" t="s">
        <v>2879</v>
      </c>
      <c r="M553">
        <v>20</v>
      </c>
      <c r="N553" t="s">
        <v>439</v>
      </c>
      <c r="O553" t="s">
        <v>11327</v>
      </c>
      <c r="P553" t="s">
        <v>38</v>
      </c>
    </row>
    <row r="554" spans="1:16" x14ac:dyDescent="0.55000000000000004">
      <c r="A554">
        <v>492355</v>
      </c>
      <c r="B554" t="s">
        <v>4963</v>
      </c>
      <c r="C554">
        <v>553</v>
      </c>
      <c r="D554" t="s">
        <v>11328</v>
      </c>
      <c r="E554" t="s">
        <v>11329</v>
      </c>
      <c r="F554" t="s">
        <v>7351</v>
      </c>
      <c r="G554" t="s">
        <v>582</v>
      </c>
      <c r="H554" t="s">
        <v>32</v>
      </c>
      <c r="I554" t="s">
        <v>11330</v>
      </c>
      <c r="J554" t="s">
        <v>4041</v>
      </c>
      <c r="K554" t="s">
        <v>584</v>
      </c>
      <c r="L554" t="s">
        <v>100</v>
      </c>
      <c r="M554">
        <v>27</v>
      </c>
      <c r="N554" t="s">
        <v>6706</v>
      </c>
      <c r="O554" t="s">
        <v>11331</v>
      </c>
      <c r="P554" t="s">
        <v>38</v>
      </c>
    </row>
    <row r="555" spans="1:16" x14ac:dyDescent="0.55000000000000004">
      <c r="A555">
        <v>492355</v>
      </c>
      <c r="B555" t="s">
        <v>4963</v>
      </c>
      <c r="C555">
        <v>554</v>
      </c>
      <c r="D555" t="s">
        <v>11332</v>
      </c>
      <c r="E555" t="s">
        <v>11333</v>
      </c>
      <c r="F555" t="s">
        <v>5251</v>
      </c>
      <c r="G555" t="s">
        <v>582</v>
      </c>
      <c r="H555" t="s">
        <v>100</v>
      </c>
      <c r="I555" t="s">
        <v>2475</v>
      </c>
      <c r="J555" t="s">
        <v>8174</v>
      </c>
      <c r="K555" t="s">
        <v>584</v>
      </c>
      <c r="L555" t="s">
        <v>100</v>
      </c>
      <c r="M555">
        <v>27</v>
      </c>
      <c r="N555" t="s">
        <v>11334</v>
      </c>
      <c r="O555" t="s">
        <v>7700</v>
      </c>
      <c r="P555" t="s">
        <v>38</v>
      </c>
    </row>
    <row r="556" spans="1:16" x14ac:dyDescent="0.55000000000000004">
      <c r="A556">
        <v>496998</v>
      </c>
      <c r="B556" t="s">
        <v>5316</v>
      </c>
      <c r="C556">
        <v>555</v>
      </c>
      <c r="D556" t="s">
        <v>11335</v>
      </c>
      <c r="E556" t="s">
        <v>11336</v>
      </c>
      <c r="F556" t="s">
        <v>2833</v>
      </c>
      <c r="G556" t="s">
        <v>471</v>
      </c>
      <c r="H556" t="s">
        <v>100</v>
      </c>
      <c r="I556" t="s">
        <v>5342</v>
      </c>
      <c r="J556" t="s">
        <v>781</v>
      </c>
      <c r="K556" t="s">
        <v>473</v>
      </c>
      <c r="L556" t="s">
        <v>100</v>
      </c>
      <c r="M556">
        <v>27</v>
      </c>
      <c r="N556" t="s">
        <v>11337</v>
      </c>
      <c r="O556" t="s">
        <v>11338</v>
      </c>
      <c r="P556" t="s">
        <v>38</v>
      </c>
    </row>
    <row r="557" spans="1:16" x14ac:dyDescent="0.55000000000000004">
      <c r="A557">
        <v>496998</v>
      </c>
      <c r="B557" t="s">
        <v>5316</v>
      </c>
      <c r="C557">
        <v>556</v>
      </c>
      <c r="D557" t="s">
        <v>11339</v>
      </c>
      <c r="E557" t="s">
        <v>11340</v>
      </c>
      <c r="F557" t="s">
        <v>1433</v>
      </c>
      <c r="G557" t="s">
        <v>216</v>
      </c>
      <c r="H557" t="s">
        <v>51</v>
      </c>
      <c r="I557" t="s">
        <v>11341</v>
      </c>
      <c r="J557" t="s">
        <v>139</v>
      </c>
      <c r="K557" t="s">
        <v>473</v>
      </c>
      <c r="L557" t="s">
        <v>100</v>
      </c>
      <c r="M557">
        <v>27</v>
      </c>
      <c r="N557" t="s">
        <v>11342</v>
      </c>
      <c r="O557" t="s">
        <v>10029</v>
      </c>
      <c r="P557" t="s">
        <v>38</v>
      </c>
    </row>
    <row r="558" spans="1:16" x14ac:dyDescent="0.55000000000000004">
      <c r="A558">
        <v>496998</v>
      </c>
      <c r="B558" t="s">
        <v>5316</v>
      </c>
      <c r="C558">
        <v>557</v>
      </c>
      <c r="D558" t="s">
        <v>11343</v>
      </c>
      <c r="E558" t="s">
        <v>11344</v>
      </c>
      <c r="F558" t="s">
        <v>1135</v>
      </c>
      <c r="G558" t="s">
        <v>471</v>
      </c>
      <c r="H558" t="s">
        <v>100</v>
      </c>
      <c r="I558" t="s">
        <v>1117</v>
      </c>
      <c r="J558" t="s">
        <v>5319</v>
      </c>
      <c r="K558" t="s">
        <v>473</v>
      </c>
      <c r="L558" t="s">
        <v>100</v>
      </c>
      <c r="M558">
        <v>27</v>
      </c>
      <c r="N558" t="s">
        <v>60</v>
      </c>
      <c r="O558" t="s">
        <v>11345</v>
      </c>
      <c r="P558" t="s">
        <v>38</v>
      </c>
    </row>
    <row r="559" spans="1:16" x14ac:dyDescent="0.55000000000000004">
      <c r="A559" t="s">
        <v>11346</v>
      </c>
      <c r="B559" t="s">
        <v>5395</v>
      </c>
      <c r="C559">
        <v>558</v>
      </c>
      <c r="D559" t="s">
        <v>11347</v>
      </c>
      <c r="E559" t="s">
        <v>11348</v>
      </c>
      <c r="F559" t="s">
        <v>4306</v>
      </c>
      <c r="G559" t="s">
        <v>116</v>
      </c>
      <c r="H559" t="s">
        <v>93</v>
      </c>
      <c r="I559" t="s">
        <v>5877</v>
      </c>
      <c r="J559" t="s">
        <v>10630</v>
      </c>
      <c r="K559" t="s">
        <v>35</v>
      </c>
      <c r="L559" t="s">
        <v>93</v>
      </c>
      <c r="M559">
        <v>28</v>
      </c>
      <c r="N559" t="s">
        <v>11349</v>
      </c>
      <c r="O559" t="s">
        <v>10792</v>
      </c>
      <c r="P559" t="s">
        <v>38</v>
      </c>
    </row>
    <row r="560" spans="1:16" x14ac:dyDescent="0.55000000000000004">
      <c r="A560" t="s">
        <v>11346</v>
      </c>
      <c r="B560" t="s">
        <v>5395</v>
      </c>
      <c r="C560">
        <v>559</v>
      </c>
      <c r="D560" t="s">
        <v>11350</v>
      </c>
      <c r="E560" t="s">
        <v>11351</v>
      </c>
      <c r="F560" t="s">
        <v>11352</v>
      </c>
      <c r="G560" t="s">
        <v>31</v>
      </c>
      <c r="H560" t="s">
        <v>100</v>
      </c>
      <c r="I560" t="s">
        <v>4531</v>
      </c>
      <c r="J560" t="s">
        <v>191</v>
      </c>
      <c r="K560" t="s">
        <v>35</v>
      </c>
      <c r="L560" t="s">
        <v>100</v>
      </c>
      <c r="M560">
        <v>27</v>
      </c>
      <c r="N560" t="s">
        <v>5896</v>
      </c>
      <c r="O560" t="s">
        <v>11353</v>
      </c>
      <c r="P560" t="s">
        <v>38</v>
      </c>
    </row>
    <row r="561" spans="1:16" x14ac:dyDescent="0.55000000000000004">
      <c r="A561" t="s">
        <v>11346</v>
      </c>
      <c r="B561" t="s">
        <v>5395</v>
      </c>
      <c r="C561">
        <v>560</v>
      </c>
      <c r="D561" t="s">
        <v>11354</v>
      </c>
      <c r="E561" t="s">
        <v>11355</v>
      </c>
      <c r="F561" t="s">
        <v>1492</v>
      </c>
      <c r="G561" t="s">
        <v>116</v>
      </c>
      <c r="H561" t="s">
        <v>100</v>
      </c>
      <c r="I561" t="s">
        <v>11356</v>
      </c>
      <c r="J561" t="s">
        <v>81</v>
      </c>
      <c r="K561" t="s">
        <v>35</v>
      </c>
      <c r="L561" t="s">
        <v>100</v>
      </c>
      <c r="M561">
        <v>27</v>
      </c>
      <c r="N561" t="s">
        <v>1426</v>
      </c>
      <c r="O561" t="s">
        <v>9646</v>
      </c>
      <c r="P561" t="s">
        <v>38</v>
      </c>
    </row>
    <row r="562" spans="1:16" x14ac:dyDescent="0.55000000000000004">
      <c r="A562" t="s">
        <v>11346</v>
      </c>
      <c r="B562" t="s">
        <v>5395</v>
      </c>
      <c r="C562">
        <v>561</v>
      </c>
      <c r="D562" t="s">
        <v>11357</v>
      </c>
      <c r="E562" t="s">
        <v>11358</v>
      </c>
      <c r="F562" t="s">
        <v>11359</v>
      </c>
      <c r="G562" t="s">
        <v>116</v>
      </c>
      <c r="H562" t="s">
        <v>93</v>
      </c>
      <c r="I562" t="s">
        <v>5437</v>
      </c>
      <c r="J562" t="s">
        <v>5432</v>
      </c>
      <c r="K562" t="s">
        <v>35</v>
      </c>
      <c r="L562" t="s">
        <v>100</v>
      </c>
      <c r="M562">
        <v>27</v>
      </c>
      <c r="N562" t="s">
        <v>11360</v>
      </c>
      <c r="O562" t="s">
        <v>9619</v>
      </c>
      <c r="P562" t="s">
        <v>38</v>
      </c>
    </row>
    <row r="563" spans="1:16" x14ac:dyDescent="0.55000000000000004">
      <c r="A563" t="s">
        <v>11346</v>
      </c>
      <c r="B563" t="s">
        <v>5395</v>
      </c>
      <c r="C563">
        <v>562</v>
      </c>
      <c r="D563" t="s">
        <v>11361</v>
      </c>
      <c r="E563" t="s">
        <v>11362</v>
      </c>
      <c r="F563" t="s">
        <v>4732</v>
      </c>
      <c r="G563" t="s">
        <v>216</v>
      </c>
      <c r="H563" t="s">
        <v>100</v>
      </c>
      <c r="I563" t="s">
        <v>770</v>
      </c>
      <c r="J563" t="s">
        <v>81</v>
      </c>
      <c r="K563" t="s">
        <v>218</v>
      </c>
      <c r="L563" t="s">
        <v>100</v>
      </c>
      <c r="M563">
        <v>27</v>
      </c>
      <c r="N563" t="s">
        <v>2977</v>
      </c>
      <c r="O563" t="s">
        <v>2185</v>
      </c>
      <c r="P563" t="s">
        <v>38</v>
      </c>
    </row>
    <row r="564" spans="1:16" x14ac:dyDescent="0.55000000000000004">
      <c r="A564">
        <v>492207</v>
      </c>
      <c r="B564" t="s">
        <v>11363</v>
      </c>
      <c r="C564">
        <v>563</v>
      </c>
      <c r="D564" t="s">
        <v>11364</v>
      </c>
      <c r="E564" t="s">
        <v>11365</v>
      </c>
      <c r="F564" t="s">
        <v>831</v>
      </c>
      <c r="G564" t="s">
        <v>31</v>
      </c>
      <c r="H564" t="s">
        <v>197</v>
      </c>
      <c r="I564" t="s">
        <v>198</v>
      </c>
      <c r="J564" t="s">
        <v>4878</v>
      </c>
      <c r="K564" t="s">
        <v>35</v>
      </c>
      <c r="L564" t="s">
        <v>197</v>
      </c>
      <c r="M564">
        <v>19</v>
      </c>
      <c r="N564" t="s">
        <v>1874</v>
      </c>
      <c r="O564" t="s">
        <v>11366</v>
      </c>
      <c r="P564" t="s">
        <v>38</v>
      </c>
    </row>
    <row r="565" spans="1:16" x14ac:dyDescent="0.55000000000000004">
      <c r="A565">
        <v>492207</v>
      </c>
      <c r="B565" t="s">
        <v>11363</v>
      </c>
      <c r="C565">
        <v>564</v>
      </c>
      <c r="D565" t="s">
        <v>11367</v>
      </c>
      <c r="E565" t="s">
        <v>11368</v>
      </c>
      <c r="F565" t="s">
        <v>831</v>
      </c>
      <c r="G565" t="s">
        <v>31</v>
      </c>
      <c r="H565" t="s">
        <v>355</v>
      </c>
      <c r="I565" t="s">
        <v>10060</v>
      </c>
      <c r="J565" t="s">
        <v>4878</v>
      </c>
      <c r="K565" t="s">
        <v>35</v>
      </c>
      <c r="L565" t="s">
        <v>100</v>
      </c>
      <c r="M565">
        <v>27</v>
      </c>
      <c r="N565" t="s">
        <v>11369</v>
      </c>
      <c r="O565" t="s">
        <v>10100</v>
      </c>
      <c r="P565" t="s">
        <v>38</v>
      </c>
    </row>
    <row r="566" spans="1:16" x14ac:dyDescent="0.55000000000000004">
      <c r="A566">
        <v>492207</v>
      </c>
      <c r="B566" t="s">
        <v>11363</v>
      </c>
      <c r="C566">
        <v>565</v>
      </c>
      <c r="D566" t="s">
        <v>11370</v>
      </c>
      <c r="E566" t="s">
        <v>11371</v>
      </c>
      <c r="F566" t="s">
        <v>6876</v>
      </c>
      <c r="G566" t="s">
        <v>216</v>
      </c>
      <c r="H566" t="s">
        <v>72</v>
      </c>
      <c r="I566" t="s">
        <v>4340</v>
      </c>
      <c r="J566" t="s">
        <v>4878</v>
      </c>
      <c r="K566" t="s">
        <v>218</v>
      </c>
      <c r="L566" t="s">
        <v>72</v>
      </c>
      <c r="M566">
        <v>37</v>
      </c>
      <c r="N566" t="s">
        <v>6174</v>
      </c>
      <c r="O566" t="s">
        <v>11372</v>
      </c>
      <c r="P566" t="s">
        <v>38</v>
      </c>
    </row>
    <row r="567" spans="1:16" x14ac:dyDescent="0.55000000000000004">
      <c r="A567">
        <v>492207</v>
      </c>
      <c r="B567" t="s">
        <v>11363</v>
      </c>
      <c r="C567">
        <v>566</v>
      </c>
      <c r="D567" t="s">
        <v>11373</v>
      </c>
      <c r="E567" t="s">
        <v>11374</v>
      </c>
      <c r="F567" t="s">
        <v>1881</v>
      </c>
      <c r="G567" t="s">
        <v>216</v>
      </c>
      <c r="H567" t="s">
        <v>125</v>
      </c>
      <c r="I567" t="s">
        <v>11375</v>
      </c>
      <c r="J567" t="s">
        <v>4878</v>
      </c>
      <c r="K567" t="s">
        <v>218</v>
      </c>
      <c r="L567" t="s">
        <v>100</v>
      </c>
      <c r="M567">
        <v>27</v>
      </c>
      <c r="N567" t="s">
        <v>82</v>
      </c>
      <c r="O567" t="s">
        <v>8565</v>
      </c>
      <c r="P567" t="s">
        <v>38</v>
      </c>
    </row>
    <row r="568" spans="1:16" x14ac:dyDescent="0.55000000000000004">
      <c r="A568">
        <v>492207</v>
      </c>
      <c r="B568" t="s">
        <v>11363</v>
      </c>
      <c r="C568">
        <v>567</v>
      </c>
      <c r="D568" t="s">
        <v>11376</v>
      </c>
      <c r="E568" t="s">
        <v>11377</v>
      </c>
      <c r="F568" t="s">
        <v>2605</v>
      </c>
      <c r="G568" t="s">
        <v>216</v>
      </c>
      <c r="H568" t="s">
        <v>1229</v>
      </c>
      <c r="I568" t="s">
        <v>1366</v>
      </c>
      <c r="J568" t="s">
        <v>4878</v>
      </c>
      <c r="K568" t="s">
        <v>218</v>
      </c>
      <c r="L568" t="s">
        <v>1229</v>
      </c>
      <c r="M568">
        <v>30</v>
      </c>
      <c r="N568" t="s">
        <v>3276</v>
      </c>
      <c r="O568" t="s">
        <v>10968</v>
      </c>
      <c r="P568" t="s">
        <v>38</v>
      </c>
    </row>
    <row r="569" spans="1:16" x14ac:dyDescent="0.55000000000000004">
      <c r="A569">
        <v>492207</v>
      </c>
      <c r="B569" t="s">
        <v>11363</v>
      </c>
      <c r="C569">
        <v>568</v>
      </c>
      <c r="D569" t="s">
        <v>11378</v>
      </c>
      <c r="E569" t="s">
        <v>11379</v>
      </c>
      <c r="F569" t="s">
        <v>10754</v>
      </c>
      <c r="G569" t="s">
        <v>216</v>
      </c>
      <c r="H569" t="s">
        <v>45</v>
      </c>
      <c r="I569" t="s">
        <v>737</v>
      </c>
      <c r="J569" t="s">
        <v>4878</v>
      </c>
      <c r="K569" t="s">
        <v>218</v>
      </c>
      <c r="L569" t="s">
        <v>45</v>
      </c>
      <c r="M569">
        <v>25</v>
      </c>
      <c r="N569" t="s">
        <v>696</v>
      </c>
      <c r="O569" t="s">
        <v>2185</v>
      </c>
      <c r="P569" t="s">
        <v>38</v>
      </c>
    </row>
    <row r="570" spans="1:16" x14ac:dyDescent="0.55000000000000004">
      <c r="A570">
        <v>492207</v>
      </c>
      <c r="B570" t="s">
        <v>11363</v>
      </c>
      <c r="C570">
        <v>569</v>
      </c>
      <c r="D570" t="s">
        <v>11380</v>
      </c>
      <c r="E570" t="s">
        <v>11381</v>
      </c>
      <c r="F570" t="s">
        <v>2657</v>
      </c>
      <c r="G570" t="s">
        <v>216</v>
      </c>
      <c r="H570" t="s">
        <v>355</v>
      </c>
      <c r="I570" t="s">
        <v>11382</v>
      </c>
      <c r="J570" t="s">
        <v>4878</v>
      </c>
      <c r="K570" t="s">
        <v>218</v>
      </c>
      <c r="L570" t="s">
        <v>100</v>
      </c>
      <c r="M570">
        <v>27</v>
      </c>
      <c r="N570" t="s">
        <v>7844</v>
      </c>
      <c r="O570" t="s">
        <v>11383</v>
      </c>
      <c r="P570" t="s">
        <v>38</v>
      </c>
    </row>
    <row r="571" spans="1:16" x14ac:dyDescent="0.55000000000000004">
      <c r="A571">
        <v>492207</v>
      </c>
      <c r="B571" t="s">
        <v>11363</v>
      </c>
      <c r="C571">
        <v>570</v>
      </c>
      <c r="D571" t="s">
        <v>11384</v>
      </c>
      <c r="E571" t="s">
        <v>11385</v>
      </c>
      <c r="F571" t="s">
        <v>3926</v>
      </c>
      <c r="G571" t="s">
        <v>216</v>
      </c>
      <c r="H571" t="s">
        <v>93</v>
      </c>
      <c r="I571" t="s">
        <v>3997</v>
      </c>
      <c r="J571" t="s">
        <v>4878</v>
      </c>
      <c r="K571" t="s">
        <v>218</v>
      </c>
      <c r="L571" t="s">
        <v>93</v>
      </c>
      <c r="M571">
        <v>28</v>
      </c>
      <c r="N571" t="s">
        <v>11386</v>
      </c>
      <c r="O571" t="s">
        <v>663</v>
      </c>
      <c r="P571" t="s">
        <v>38</v>
      </c>
    </row>
    <row r="572" spans="1:16" x14ac:dyDescent="0.55000000000000004">
      <c r="A572">
        <v>492207</v>
      </c>
      <c r="B572" t="s">
        <v>11363</v>
      </c>
      <c r="C572">
        <v>571</v>
      </c>
      <c r="D572" t="s">
        <v>11387</v>
      </c>
      <c r="E572" t="s">
        <v>11388</v>
      </c>
      <c r="F572" t="s">
        <v>3052</v>
      </c>
      <c r="G572" t="s">
        <v>471</v>
      </c>
      <c r="H572" t="s">
        <v>1098</v>
      </c>
      <c r="I572" t="s">
        <v>3610</v>
      </c>
      <c r="J572" t="s">
        <v>4878</v>
      </c>
      <c r="K572" t="s">
        <v>473</v>
      </c>
      <c r="L572" t="s">
        <v>100</v>
      </c>
      <c r="M572">
        <v>27</v>
      </c>
      <c r="N572" t="s">
        <v>146</v>
      </c>
      <c r="O572" t="s">
        <v>11389</v>
      </c>
      <c r="P572" t="s">
        <v>38</v>
      </c>
    </row>
    <row r="573" spans="1:16" x14ac:dyDescent="0.55000000000000004">
      <c r="A573">
        <v>492207</v>
      </c>
      <c r="B573" t="s">
        <v>11363</v>
      </c>
      <c r="C573">
        <v>572</v>
      </c>
      <c r="D573" t="s">
        <v>11390</v>
      </c>
      <c r="E573" t="s">
        <v>11391</v>
      </c>
      <c r="F573" t="s">
        <v>1145</v>
      </c>
      <c r="G573" t="s">
        <v>471</v>
      </c>
      <c r="H573" t="s">
        <v>108</v>
      </c>
      <c r="I573" t="s">
        <v>11392</v>
      </c>
      <c r="J573" t="s">
        <v>4878</v>
      </c>
      <c r="K573" t="s">
        <v>473</v>
      </c>
      <c r="L573" t="s">
        <v>100</v>
      </c>
      <c r="M573">
        <v>27</v>
      </c>
      <c r="N573" t="s">
        <v>11393</v>
      </c>
      <c r="O573" t="s">
        <v>9785</v>
      </c>
      <c r="P573" t="s">
        <v>38</v>
      </c>
    </row>
    <row r="574" spans="1:16" x14ac:dyDescent="0.55000000000000004">
      <c r="A574">
        <v>492207</v>
      </c>
      <c r="B574" t="s">
        <v>11363</v>
      </c>
      <c r="C574">
        <v>573</v>
      </c>
      <c r="D574" t="s">
        <v>11394</v>
      </c>
      <c r="E574" t="s">
        <v>11395</v>
      </c>
      <c r="F574" t="s">
        <v>11396</v>
      </c>
      <c r="G574" t="s">
        <v>471</v>
      </c>
      <c r="H574" t="s">
        <v>93</v>
      </c>
      <c r="I574" t="s">
        <v>1397</v>
      </c>
      <c r="J574" t="s">
        <v>4878</v>
      </c>
      <c r="K574" t="s">
        <v>473</v>
      </c>
      <c r="L574" t="s">
        <v>93</v>
      </c>
      <c r="M574">
        <v>28</v>
      </c>
      <c r="N574" t="s">
        <v>1023</v>
      </c>
      <c r="O574" t="s">
        <v>10836</v>
      </c>
      <c r="P574" t="s">
        <v>38</v>
      </c>
    </row>
    <row r="575" spans="1:16" x14ac:dyDescent="0.55000000000000004">
      <c r="A575">
        <v>492207</v>
      </c>
      <c r="B575" t="s">
        <v>11363</v>
      </c>
      <c r="C575">
        <v>574</v>
      </c>
      <c r="D575" t="s">
        <v>11397</v>
      </c>
      <c r="E575" t="s">
        <v>11398</v>
      </c>
      <c r="F575" t="s">
        <v>9760</v>
      </c>
      <c r="G575" t="s">
        <v>471</v>
      </c>
      <c r="H575" t="s">
        <v>1098</v>
      </c>
      <c r="I575" t="s">
        <v>11399</v>
      </c>
      <c r="J575" t="s">
        <v>4878</v>
      </c>
      <c r="K575" t="s">
        <v>473</v>
      </c>
      <c r="L575" t="s">
        <v>100</v>
      </c>
      <c r="M575">
        <v>27</v>
      </c>
      <c r="N575" t="s">
        <v>11400</v>
      </c>
      <c r="O575" t="s">
        <v>10259</v>
      </c>
      <c r="P575" t="s">
        <v>38</v>
      </c>
    </row>
    <row r="576" spans="1:16" x14ac:dyDescent="0.55000000000000004">
      <c r="A576">
        <v>492207</v>
      </c>
      <c r="B576" t="s">
        <v>11363</v>
      </c>
      <c r="C576">
        <v>575</v>
      </c>
      <c r="D576" t="s">
        <v>11401</v>
      </c>
      <c r="E576" t="s">
        <v>11402</v>
      </c>
      <c r="F576" t="s">
        <v>9494</v>
      </c>
      <c r="G576" t="s">
        <v>471</v>
      </c>
      <c r="H576" t="s">
        <v>1229</v>
      </c>
      <c r="I576" t="s">
        <v>1366</v>
      </c>
      <c r="J576" t="s">
        <v>4878</v>
      </c>
      <c r="K576" t="s">
        <v>473</v>
      </c>
      <c r="L576" t="s">
        <v>1229</v>
      </c>
      <c r="M576">
        <v>30</v>
      </c>
      <c r="N576" t="s">
        <v>4042</v>
      </c>
      <c r="O576" t="s">
        <v>10017</v>
      </c>
      <c r="P576" t="s">
        <v>38</v>
      </c>
    </row>
    <row r="577" spans="1:16" x14ac:dyDescent="0.55000000000000004">
      <c r="A577">
        <v>492207</v>
      </c>
      <c r="B577" t="s">
        <v>11363</v>
      </c>
      <c r="C577">
        <v>576</v>
      </c>
      <c r="D577" t="s">
        <v>11403</v>
      </c>
      <c r="E577" t="s">
        <v>11404</v>
      </c>
      <c r="F577" t="s">
        <v>1572</v>
      </c>
      <c r="G577" t="s">
        <v>471</v>
      </c>
      <c r="H577" t="s">
        <v>386</v>
      </c>
      <c r="I577" t="s">
        <v>11405</v>
      </c>
      <c r="J577" t="s">
        <v>4878</v>
      </c>
      <c r="K577" t="s">
        <v>473</v>
      </c>
      <c r="L577" t="s">
        <v>100</v>
      </c>
      <c r="M577">
        <v>27</v>
      </c>
      <c r="N577" t="s">
        <v>275</v>
      </c>
      <c r="O577" t="s">
        <v>10183</v>
      </c>
      <c r="P577" t="s">
        <v>38</v>
      </c>
    </row>
    <row r="578" spans="1:16" x14ac:dyDescent="0.55000000000000004">
      <c r="A578">
        <v>492207</v>
      </c>
      <c r="B578" t="s">
        <v>11363</v>
      </c>
      <c r="C578">
        <v>577</v>
      </c>
      <c r="D578" t="s">
        <v>11406</v>
      </c>
      <c r="E578" t="s">
        <v>11407</v>
      </c>
      <c r="F578" t="s">
        <v>5636</v>
      </c>
      <c r="G578" t="s">
        <v>471</v>
      </c>
      <c r="H578" t="s">
        <v>355</v>
      </c>
      <c r="I578" t="s">
        <v>10060</v>
      </c>
      <c r="J578" t="s">
        <v>4878</v>
      </c>
      <c r="K578" t="s">
        <v>473</v>
      </c>
      <c r="L578" t="s">
        <v>100</v>
      </c>
      <c r="M578">
        <v>27</v>
      </c>
      <c r="N578" t="s">
        <v>357</v>
      </c>
      <c r="O578" t="s">
        <v>9596</v>
      </c>
      <c r="P578" t="s">
        <v>38</v>
      </c>
    </row>
    <row r="579" spans="1:16" x14ac:dyDescent="0.55000000000000004">
      <c r="A579">
        <v>492207</v>
      </c>
      <c r="B579" t="s">
        <v>11363</v>
      </c>
      <c r="C579">
        <v>578</v>
      </c>
      <c r="D579" t="s">
        <v>11408</v>
      </c>
      <c r="E579" t="s">
        <v>11409</v>
      </c>
      <c r="F579" t="s">
        <v>7532</v>
      </c>
      <c r="G579" t="s">
        <v>582</v>
      </c>
      <c r="H579" t="s">
        <v>249</v>
      </c>
      <c r="I579" t="s">
        <v>7352</v>
      </c>
      <c r="J579" t="s">
        <v>4878</v>
      </c>
      <c r="K579" t="s">
        <v>584</v>
      </c>
      <c r="L579" t="s">
        <v>100</v>
      </c>
      <c r="M579">
        <v>27</v>
      </c>
      <c r="N579" t="s">
        <v>11410</v>
      </c>
      <c r="O579" t="s">
        <v>9779</v>
      </c>
      <c r="P579" t="s">
        <v>38</v>
      </c>
    </row>
    <row r="580" spans="1:16" x14ac:dyDescent="0.55000000000000004">
      <c r="A580">
        <v>492207</v>
      </c>
      <c r="B580" t="s">
        <v>11363</v>
      </c>
      <c r="C580">
        <v>579</v>
      </c>
      <c r="D580" t="s">
        <v>11411</v>
      </c>
      <c r="E580" t="s">
        <v>11412</v>
      </c>
      <c r="F580" t="s">
        <v>1690</v>
      </c>
      <c r="G580" t="s">
        <v>582</v>
      </c>
      <c r="H580" t="s">
        <v>42</v>
      </c>
      <c r="I580" t="s">
        <v>11413</v>
      </c>
      <c r="J580" t="s">
        <v>4878</v>
      </c>
      <c r="K580" t="s">
        <v>584</v>
      </c>
      <c r="L580" t="s">
        <v>100</v>
      </c>
      <c r="M580">
        <v>27</v>
      </c>
      <c r="N580" t="s">
        <v>11414</v>
      </c>
      <c r="O580" t="s">
        <v>10122</v>
      </c>
      <c r="P580" t="s">
        <v>38</v>
      </c>
    </row>
    <row r="581" spans="1:16" x14ac:dyDescent="0.55000000000000004">
      <c r="A581">
        <v>492207</v>
      </c>
      <c r="B581" t="s">
        <v>11363</v>
      </c>
      <c r="C581">
        <v>580</v>
      </c>
      <c r="D581" t="s">
        <v>11415</v>
      </c>
      <c r="E581" t="s">
        <v>11416</v>
      </c>
      <c r="F581" t="s">
        <v>7970</v>
      </c>
      <c r="G581" t="s">
        <v>582</v>
      </c>
      <c r="H581" t="s">
        <v>108</v>
      </c>
      <c r="I581" t="s">
        <v>11392</v>
      </c>
      <c r="J581" t="s">
        <v>4878</v>
      </c>
      <c r="K581" t="s">
        <v>584</v>
      </c>
      <c r="L581" t="s">
        <v>100</v>
      </c>
      <c r="M581">
        <v>27</v>
      </c>
      <c r="N581" t="s">
        <v>7786</v>
      </c>
      <c r="O581" t="s">
        <v>10571</v>
      </c>
      <c r="P581" t="s">
        <v>38</v>
      </c>
    </row>
    <row r="582" spans="1:16" x14ac:dyDescent="0.55000000000000004">
      <c r="A582">
        <v>492207</v>
      </c>
      <c r="B582" t="s">
        <v>11363</v>
      </c>
      <c r="C582">
        <v>581</v>
      </c>
      <c r="D582" t="s">
        <v>11417</v>
      </c>
      <c r="E582" t="s">
        <v>11418</v>
      </c>
      <c r="F582" t="s">
        <v>7107</v>
      </c>
      <c r="G582" t="s">
        <v>582</v>
      </c>
      <c r="H582" t="s">
        <v>151</v>
      </c>
      <c r="I582" t="s">
        <v>11419</v>
      </c>
      <c r="J582" t="s">
        <v>4878</v>
      </c>
      <c r="K582" t="s">
        <v>584</v>
      </c>
      <c r="L582" t="s">
        <v>100</v>
      </c>
      <c r="M582">
        <v>27</v>
      </c>
      <c r="N582" t="s">
        <v>8124</v>
      </c>
      <c r="O582" t="s">
        <v>9586</v>
      </c>
      <c r="P582" t="s">
        <v>38</v>
      </c>
    </row>
    <row r="583" spans="1:16" x14ac:dyDescent="0.55000000000000004">
      <c r="A583">
        <v>492204</v>
      </c>
      <c r="B583" t="s">
        <v>2429</v>
      </c>
      <c r="C583">
        <v>582</v>
      </c>
      <c r="D583" t="s">
        <v>11420</v>
      </c>
      <c r="E583" t="s">
        <v>11421</v>
      </c>
      <c r="F583" t="s">
        <v>3891</v>
      </c>
      <c r="G583" t="s">
        <v>31</v>
      </c>
      <c r="H583" t="s">
        <v>93</v>
      </c>
      <c r="I583" t="s">
        <v>3997</v>
      </c>
      <c r="J583" t="s">
        <v>81</v>
      </c>
      <c r="K583" t="s">
        <v>35</v>
      </c>
      <c r="L583" t="s">
        <v>93</v>
      </c>
      <c r="M583">
        <v>28</v>
      </c>
      <c r="N583" t="s">
        <v>817</v>
      </c>
      <c r="O583" t="s">
        <v>1185</v>
      </c>
      <c r="P583" t="s">
        <v>38</v>
      </c>
    </row>
    <row r="584" spans="1:16" x14ac:dyDescent="0.55000000000000004">
      <c r="A584">
        <v>492204</v>
      </c>
      <c r="B584" t="s">
        <v>2429</v>
      </c>
      <c r="C584">
        <v>583</v>
      </c>
      <c r="D584" t="s">
        <v>11422</v>
      </c>
      <c r="E584" t="s">
        <v>11423</v>
      </c>
      <c r="F584" t="s">
        <v>11424</v>
      </c>
      <c r="G584" t="s">
        <v>31</v>
      </c>
      <c r="H584" t="s">
        <v>100</v>
      </c>
      <c r="I584" t="s">
        <v>2432</v>
      </c>
      <c r="J584" t="s">
        <v>708</v>
      </c>
      <c r="K584" t="s">
        <v>35</v>
      </c>
      <c r="L584" t="s">
        <v>100</v>
      </c>
      <c r="M584">
        <v>27</v>
      </c>
      <c r="N584" t="s">
        <v>3276</v>
      </c>
      <c r="O584" t="s">
        <v>8565</v>
      </c>
      <c r="P584" t="s">
        <v>38</v>
      </c>
    </row>
    <row r="585" spans="1:16" x14ac:dyDescent="0.55000000000000004">
      <c r="A585">
        <v>492204</v>
      </c>
      <c r="B585" t="s">
        <v>2429</v>
      </c>
      <c r="C585">
        <v>584</v>
      </c>
      <c r="D585" t="s">
        <v>11425</v>
      </c>
      <c r="E585" t="s">
        <v>11426</v>
      </c>
      <c r="F585" t="s">
        <v>11427</v>
      </c>
      <c r="G585" t="s">
        <v>31</v>
      </c>
      <c r="H585" t="s">
        <v>6207</v>
      </c>
      <c r="I585" t="s">
        <v>11428</v>
      </c>
      <c r="J585" t="s">
        <v>81</v>
      </c>
      <c r="K585" t="s">
        <v>35</v>
      </c>
      <c r="L585" t="s">
        <v>6207</v>
      </c>
      <c r="M585">
        <v>45</v>
      </c>
      <c r="N585" t="s">
        <v>3048</v>
      </c>
      <c r="O585" t="s">
        <v>2185</v>
      </c>
      <c r="P585" t="s">
        <v>38</v>
      </c>
    </row>
    <row r="586" spans="1:16" x14ac:dyDescent="0.55000000000000004">
      <c r="A586">
        <v>492204</v>
      </c>
      <c r="B586" t="s">
        <v>2429</v>
      </c>
      <c r="C586">
        <v>585</v>
      </c>
      <c r="D586" t="s">
        <v>11429</v>
      </c>
      <c r="E586" t="s">
        <v>11430</v>
      </c>
      <c r="F586" t="s">
        <v>11431</v>
      </c>
      <c r="G586" t="s">
        <v>31</v>
      </c>
      <c r="H586" t="s">
        <v>108</v>
      </c>
      <c r="I586" t="s">
        <v>11432</v>
      </c>
      <c r="J586" t="s">
        <v>708</v>
      </c>
      <c r="K586" t="s">
        <v>35</v>
      </c>
      <c r="L586" t="s">
        <v>108</v>
      </c>
      <c r="M586">
        <v>22</v>
      </c>
      <c r="N586" t="s">
        <v>11433</v>
      </c>
      <c r="O586" t="s">
        <v>10440</v>
      </c>
      <c r="P586" t="s">
        <v>38</v>
      </c>
    </row>
    <row r="587" spans="1:16" x14ac:dyDescent="0.55000000000000004">
      <c r="A587">
        <v>492204</v>
      </c>
      <c r="B587" t="s">
        <v>2429</v>
      </c>
      <c r="C587">
        <v>586</v>
      </c>
      <c r="D587" t="s">
        <v>11434</v>
      </c>
      <c r="E587" t="s">
        <v>11435</v>
      </c>
      <c r="F587" t="s">
        <v>11436</v>
      </c>
      <c r="G587" t="s">
        <v>216</v>
      </c>
      <c r="H587" t="s">
        <v>1229</v>
      </c>
      <c r="I587" t="s">
        <v>1366</v>
      </c>
      <c r="J587" t="s">
        <v>81</v>
      </c>
      <c r="K587" t="s">
        <v>218</v>
      </c>
      <c r="L587" t="s">
        <v>1229</v>
      </c>
      <c r="M587">
        <v>30</v>
      </c>
      <c r="N587" t="s">
        <v>11437</v>
      </c>
      <c r="O587" t="s">
        <v>11438</v>
      </c>
      <c r="P587" t="s">
        <v>38</v>
      </c>
    </row>
    <row r="588" spans="1:16" x14ac:dyDescent="0.55000000000000004">
      <c r="A588">
        <v>492204</v>
      </c>
      <c r="B588" t="s">
        <v>2429</v>
      </c>
      <c r="C588">
        <v>587</v>
      </c>
      <c r="D588" t="s">
        <v>11439</v>
      </c>
      <c r="E588" t="s">
        <v>11440</v>
      </c>
      <c r="F588" t="s">
        <v>2634</v>
      </c>
      <c r="G588" t="s">
        <v>216</v>
      </c>
      <c r="H588" t="s">
        <v>100</v>
      </c>
      <c r="I588" t="s">
        <v>9769</v>
      </c>
      <c r="J588" t="s">
        <v>708</v>
      </c>
      <c r="K588" t="s">
        <v>218</v>
      </c>
      <c r="L588" t="s">
        <v>100</v>
      </c>
      <c r="M588">
        <v>27</v>
      </c>
      <c r="N588" t="s">
        <v>990</v>
      </c>
      <c r="O588" t="s">
        <v>2577</v>
      </c>
      <c r="P588" t="s">
        <v>38</v>
      </c>
    </row>
    <row r="589" spans="1:16" x14ac:dyDescent="0.55000000000000004">
      <c r="A589">
        <v>492204</v>
      </c>
      <c r="B589" t="s">
        <v>2429</v>
      </c>
      <c r="C589">
        <v>588</v>
      </c>
      <c r="D589" t="s">
        <v>11441</v>
      </c>
      <c r="E589" t="s">
        <v>11442</v>
      </c>
      <c r="F589" t="s">
        <v>1462</v>
      </c>
      <c r="G589" t="s">
        <v>216</v>
      </c>
      <c r="H589" t="s">
        <v>108</v>
      </c>
      <c r="I589" t="s">
        <v>11443</v>
      </c>
      <c r="J589" t="s">
        <v>81</v>
      </c>
      <c r="K589" t="s">
        <v>218</v>
      </c>
      <c r="L589" t="s">
        <v>108</v>
      </c>
      <c r="M589">
        <v>22</v>
      </c>
      <c r="N589" t="s">
        <v>901</v>
      </c>
      <c r="O589" t="s">
        <v>11444</v>
      </c>
      <c r="P589" t="s">
        <v>38</v>
      </c>
    </row>
    <row r="590" spans="1:16" x14ac:dyDescent="0.55000000000000004">
      <c r="A590">
        <v>492204</v>
      </c>
      <c r="B590" t="s">
        <v>2429</v>
      </c>
      <c r="C590">
        <v>589</v>
      </c>
      <c r="D590" t="s">
        <v>11445</v>
      </c>
      <c r="E590" t="s">
        <v>11446</v>
      </c>
      <c r="F590" t="s">
        <v>2571</v>
      </c>
      <c r="G590" t="s">
        <v>216</v>
      </c>
      <c r="H590" t="s">
        <v>355</v>
      </c>
      <c r="I590" t="s">
        <v>11447</v>
      </c>
      <c r="J590" t="s">
        <v>81</v>
      </c>
      <c r="K590" t="s">
        <v>218</v>
      </c>
      <c r="L590" t="s">
        <v>355</v>
      </c>
      <c r="M590">
        <v>40</v>
      </c>
      <c r="N590" t="s">
        <v>347</v>
      </c>
      <c r="O590" t="s">
        <v>10217</v>
      </c>
      <c r="P590" t="s">
        <v>38</v>
      </c>
    </row>
    <row r="591" spans="1:16" x14ac:dyDescent="0.55000000000000004">
      <c r="A591">
        <v>492204</v>
      </c>
      <c r="B591" t="s">
        <v>2429</v>
      </c>
      <c r="C591">
        <v>590</v>
      </c>
      <c r="D591" t="s">
        <v>13158</v>
      </c>
      <c r="E591" t="s">
        <v>11448</v>
      </c>
      <c r="F591" t="s">
        <v>2576</v>
      </c>
      <c r="G591" t="s">
        <v>216</v>
      </c>
      <c r="H591" t="s">
        <v>45</v>
      </c>
      <c r="I591" t="s">
        <v>1712</v>
      </c>
      <c r="J591" t="s">
        <v>81</v>
      </c>
      <c r="K591" t="s">
        <v>218</v>
      </c>
      <c r="L591" t="s">
        <v>45</v>
      </c>
      <c r="M591">
        <v>25</v>
      </c>
      <c r="N591" t="s">
        <v>342</v>
      </c>
      <c r="O591" t="s">
        <v>10079</v>
      </c>
      <c r="P591" t="s">
        <v>38</v>
      </c>
    </row>
    <row r="592" spans="1:16" x14ac:dyDescent="0.55000000000000004">
      <c r="A592">
        <v>492204</v>
      </c>
      <c r="B592" t="s">
        <v>2429</v>
      </c>
      <c r="C592">
        <v>591</v>
      </c>
      <c r="D592" t="s">
        <v>11449</v>
      </c>
      <c r="E592" t="s">
        <v>11450</v>
      </c>
      <c r="F592" t="s">
        <v>11451</v>
      </c>
      <c r="G592" t="s">
        <v>216</v>
      </c>
      <c r="H592" t="s">
        <v>197</v>
      </c>
      <c r="I592" t="s">
        <v>198</v>
      </c>
      <c r="J592" t="s">
        <v>81</v>
      </c>
      <c r="K592" t="s">
        <v>218</v>
      </c>
      <c r="L592" t="s">
        <v>197</v>
      </c>
      <c r="M592">
        <v>19</v>
      </c>
      <c r="N592" t="s">
        <v>11452</v>
      </c>
      <c r="O592" t="s">
        <v>2577</v>
      </c>
      <c r="P592" t="s">
        <v>38</v>
      </c>
    </row>
    <row r="593" spans="1:16" x14ac:dyDescent="0.55000000000000004">
      <c r="A593">
        <v>492204</v>
      </c>
      <c r="B593" t="s">
        <v>2429</v>
      </c>
      <c r="C593">
        <v>592</v>
      </c>
      <c r="D593" t="s">
        <v>13159</v>
      </c>
      <c r="E593" t="s">
        <v>11453</v>
      </c>
      <c r="F593" t="s">
        <v>3152</v>
      </c>
      <c r="G593" t="s">
        <v>471</v>
      </c>
      <c r="H593" t="s">
        <v>355</v>
      </c>
      <c r="I593" t="s">
        <v>10825</v>
      </c>
      <c r="J593" t="s">
        <v>81</v>
      </c>
      <c r="K593" t="s">
        <v>473</v>
      </c>
      <c r="L593" t="s">
        <v>93</v>
      </c>
      <c r="M593">
        <v>28</v>
      </c>
      <c r="N593" t="s">
        <v>11454</v>
      </c>
      <c r="O593" t="s">
        <v>11338</v>
      </c>
      <c r="P593" t="s">
        <v>38</v>
      </c>
    </row>
    <row r="594" spans="1:16" x14ac:dyDescent="0.55000000000000004">
      <c r="A594">
        <v>492204</v>
      </c>
      <c r="B594" t="s">
        <v>2429</v>
      </c>
      <c r="C594">
        <v>593</v>
      </c>
      <c r="D594" t="s">
        <v>11455</v>
      </c>
      <c r="E594" t="s">
        <v>11456</v>
      </c>
      <c r="F594" t="s">
        <v>1052</v>
      </c>
      <c r="G594" t="s">
        <v>471</v>
      </c>
      <c r="H594" t="s">
        <v>100</v>
      </c>
      <c r="I594" t="s">
        <v>9769</v>
      </c>
      <c r="J594" t="s">
        <v>81</v>
      </c>
      <c r="K594" t="s">
        <v>473</v>
      </c>
      <c r="L594" t="s">
        <v>65</v>
      </c>
      <c r="M594">
        <v>26</v>
      </c>
      <c r="N594" t="s">
        <v>439</v>
      </c>
      <c r="O594" t="s">
        <v>11457</v>
      </c>
      <c r="P594" t="s">
        <v>38</v>
      </c>
    </row>
    <row r="595" spans="1:16" x14ac:dyDescent="0.55000000000000004">
      <c r="A595">
        <v>492204</v>
      </c>
      <c r="B595" t="s">
        <v>2429</v>
      </c>
      <c r="C595">
        <v>594</v>
      </c>
      <c r="D595" t="s">
        <v>11458</v>
      </c>
      <c r="E595" t="s">
        <v>11459</v>
      </c>
      <c r="F595" t="s">
        <v>5322</v>
      </c>
      <c r="G595" t="s">
        <v>471</v>
      </c>
      <c r="H595" t="s">
        <v>108</v>
      </c>
      <c r="I595" t="s">
        <v>11432</v>
      </c>
      <c r="J595" t="s">
        <v>191</v>
      </c>
      <c r="K595" t="s">
        <v>473</v>
      </c>
      <c r="L595" t="s">
        <v>108</v>
      </c>
      <c r="M595">
        <v>22</v>
      </c>
      <c r="N595" t="s">
        <v>3276</v>
      </c>
      <c r="O595" t="s">
        <v>11285</v>
      </c>
      <c r="P595" t="s">
        <v>38</v>
      </c>
    </row>
    <row r="596" spans="1:16" x14ac:dyDescent="0.55000000000000004">
      <c r="A596">
        <v>492204</v>
      </c>
      <c r="B596" t="s">
        <v>2429</v>
      </c>
      <c r="C596">
        <v>595</v>
      </c>
      <c r="D596" t="s">
        <v>13160</v>
      </c>
      <c r="E596" t="s">
        <v>11460</v>
      </c>
      <c r="F596" t="s">
        <v>6687</v>
      </c>
      <c r="G596" t="s">
        <v>471</v>
      </c>
      <c r="H596" t="s">
        <v>108</v>
      </c>
      <c r="I596" t="s">
        <v>11461</v>
      </c>
      <c r="J596" t="s">
        <v>81</v>
      </c>
      <c r="K596" t="s">
        <v>473</v>
      </c>
      <c r="L596" t="s">
        <v>108</v>
      </c>
      <c r="M596">
        <v>22</v>
      </c>
      <c r="N596" t="s">
        <v>7985</v>
      </c>
      <c r="O596" t="s">
        <v>11462</v>
      </c>
      <c r="P596" t="s">
        <v>38</v>
      </c>
    </row>
    <row r="597" spans="1:16" x14ac:dyDescent="0.55000000000000004">
      <c r="A597">
        <v>492204</v>
      </c>
      <c r="B597" t="s">
        <v>2429</v>
      </c>
      <c r="C597">
        <v>596</v>
      </c>
      <c r="D597" t="s">
        <v>11463</v>
      </c>
      <c r="E597" t="s">
        <v>11464</v>
      </c>
      <c r="F597" t="s">
        <v>7590</v>
      </c>
      <c r="G597" t="s">
        <v>582</v>
      </c>
      <c r="H597" t="s">
        <v>100</v>
      </c>
      <c r="I597" t="s">
        <v>9769</v>
      </c>
      <c r="J597" t="s">
        <v>81</v>
      </c>
      <c r="K597" t="s">
        <v>584</v>
      </c>
      <c r="L597" t="s">
        <v>65</v>
      </c>
      <c r="M597">
        <v>26</v>
      </c>
      <c r="N597" t="s">
        <v>11465</v>
      </c>
      <c r="O597" t="s">
        <v>11466</v>
      </c>
      <c r="P597" t="s">
        <v>38</v>
      </c>
    </row>
    <row r="598" spans="1:16" x14ac:dyDescent="0.55000000000000004">
      <c r="A598">
        <v>492204</v>
      </c>
      <c r="B598" t="s">
        <v>2429</v>
      </c>
      <c r="C598">
        <v>597</v>
      </c>
      <c r="D598" t="s">
        <v>11467</v>
      </c>
      <c r="E598" t="s">
        <v>11468</v>
      </c>
      <c r="F598" t="s">
        <v>621</v>
      </c>
      <c r="G598" t="s">
        <v>582</v>
      </c>
      <c r="H598" t="s">
        <v>11469</v>
      </c>
      <c r="I598" t="s">
        <v>11470</v>
      </c>
      <c r="J598" t="s">
        <v>81</v>
      </c>
      <c r="K598" t="s">
        <v>584</v>
      </c>
      <c r="L598" t="s">
        <v>11469</v>
      </c>
      <c r="M598" t="s">
        <v>11471</v>
      </c>
      <c r="N598" t="s">
        <v>1882</v>
      </c>
      <c r="O598" t="s">
        <v>10248</v>
      </c>
      <c r="P598" t="s">
        <v>38</v>
      </c>
    </row>
    <row r="599" spans="1:16" x14ac:dyDescent="0.55000000000000004">
      <c r="A599">
        <v>492204</v>
      </c>
      <c r="B599" t="s">
        <v>2429</v>
      </c>
      <c r="C599">
        <v>598</v>
      </c>
      <c r="D599" t="s">
        <v>11472</v>
      </c>
      <c r="E599" t="s">
        <v>11473</v>
      </c>
      <c r="F599" t="s">
        <v>8723</v>
      </c>
      <c r="G599" t="s">
        <v>582</v>
      </c>
      <c r="H599" t="s">
        <v>804</v>
      </c>
      <c r="I599" t="s">
        <v>11474</v>
      </c>
      <c r="J599" t="s">
        <v>81</v>
      </c>
      <c r="K599" t="s">
        <v>584</v>
      </c>
      <c r="L599" t="s">
        <v>804</v>
      </c>
      <c r="M599">
        <v>43</v>
      </c>
      <c r="N599" t="s">
        <v>146</v>
      </c>
      <c r="O599" t="s">
        <v>9553</v>
      </c>
      <c r="P599" t="s">
        <v>38</v>
      </c>
    </row>
    <row r="600" spans="1:16" x14ac:dyDescent="0.55000000000000004">
      <c r="A600">
        <v>492509</v>
      </c>
      <c r="B600" t="s">
        <v>11475</v>
      </c>
      <c r="C600">
        <v>599</v>
      </c>
      <c r="D600" t="s">
        <v>11476</v>
      </c>
      <c r="E600" t="s">
        <v>11477</v>
      </c>
      <c r="F600" t="s">
        <v>1772</v>
      </c>
      <c r="G600" t="s">
        <v>31</v>
      </c>
      <c r="H600" t="s">
        <v>100</v>
      </c>
      <c r="I600" t="s">
        <v>11478</v>
      </c>
      <c r="J600" t="s">
        <v>11479</v>
      </c>
      <c r="K600" t="s">
        <v>35</v>
      </c>
      <c r="L600" t="s">
        <v>100</v>
      </c>
      <c r="M600">
        <v>27</v>
      </c>
      <c r="N600" t="s">
        <v>789</v>
      </c>
      <c r="O600" t="s">
        <v>11480</v>
      </c>
      <c r="P600" t="s">
        <v>38</v>
      </c>
    </row>
    <row r="601" spans="1:16" x14ac:dyDescent="0.55000000000000004">
      <c r="A601">
        <v>492509</v>
      </c>
      <c r="B601" t="s">
        <v>11475</v>
      </c>
      <c r="C601">
        <v>600</v>
      </c>
      <c r="D601" t="s">
        <v>11481</v>
      </c>
      <c r="E601" t="s">
        <v>11482</v>
      </c>
      <c r="F601" t="s">
        <v>1376</v>
      </c>
      <c r="G601" t="s">
        <v>31</v>
      </c>
      <c r="H601" t="s">
        <v>230</v>
      </c>
      <c r="I601" t="s">
        <v>11483</v>
      </c>
      <c r="J601" t="s">
        <v>11479</v>
      </c>
      <c r="K601" t="s">
        <v>35</v>
      </c>
      <c r="L601" t="s">
        <v>230</v>
      </c>
      <c r="M601">
        <v>34</v>
      </c>
      <c r="N601" t="s">
        <v>1941</v>
      </c>
      <c r="O601" t="s">
        <v>9742</v>
      </c>
      <c r="P601" t="s">
        <v>38</v>
      </c>
    </row>
    <row r="602" spans="1:16" x14ac:dyDescent="0.55000000000000004">
      <c r="A602">
        <v>492509</v>
      </c>
      <c r="B602" t="s">
        <v>11475</v>
      </c>
      <c r="C602">
        <v>601</v>
      </c>
      <c r="D602" t="s">
        <v>11484</v>
      </c>
      <c r="E602" t="s">
        <v>11485</v>
      </c>
      <c r="F602" t="s">
        <v>1376</v>
      </c>
      <c r="G602" t="s">
        <v>31</v>
      </c>
      <c r="H602" t="s">
        <v>230</v>
      </c>
      <c r="I602" t="s">
        <v>11486</v>
      </c>
      <c r="J602" t="s">
        <v>11479</v>
      </c>
      <c r="K602" t="s">
        <v>35</v>
      </c>
      <c r="L602" t="s">
        <v>230</v>
      </c>
      <c r="M602">
        <v>34</v>
      </c>
      <c r="N602" t="s">
        <v>1941</v>
      </c>
      <c r="O602" t="s">
        <v>11487</v>
      </c>
      <c r="P602" t="s">
        <v>38</v>
      </c>
    </row>
    <row r="603" spans="1:16" x14ac:dyDescent="0.55000000000000004">
      <c r="A603">
        <v>492509</v>
      </c>
      <c r="B603" t="s">
        <v>11475</v>
      </c>
      <c r="C603">
        <v>602</v>
      </c>
      <c r="D603" t="s">
        <v>11488</v>
      </c>
      <c r="E603" t="s">
        <v>11489</v>
      </c>
      <c r="F603" t="s">
        <v>10910</v>
      </c>
      <c r="G603" t="s">
        <v>31</v>
      </c>
      <c r="H603" t="s">
        <v>3532</v>
      </c>
      <c r="I603" t="s">
        <v>11490</v>
      </c>
      <c r="J603" t="s">
        <v>11479</v>
      </c>
      <c r="K603" t="s">
        <v>35</v>
      </c>
      <c r="L603" t="s">
        <v>100</v>
      </c>
      <c r="M603">
        <v>27</v>
      </c>
      <c r="N603" t="s">
        <v>11491</v>
      </c>
      <c r="O603" t="s">
        <v>9085</v>
      </c>
      <c r="P603" t="s">
        <v>38</v>
      </c>
    </row>
    <row r="604" spans="1:16" x14ac:dyDescent="0.55000000000000004">
      <c r="A604">
        <v>492509</v>
      </c>
      <c r="B604" t="s">
        <v>11475</v>
      </c>
      <c r="C604">
        <v>603</v>
      </c>
      <c r="D604" t="s">
        <v>11492</v>
      </c>
      <c r="E604" t="s">
        <v>11493</v>
      </c>
      <c r="F604" t="s">
        <v>861</v>
      </c>
      <c r="G604" t="s">
        <v>216</v>
      </c>
      <c r="H604" t="s">
        <v>362</v>
      </c>
      <c r="I604" t="s">
        <v>11494</v>
      </c>
      <c r="J604" t="s">
        <v>11479</v>
      </c>
      <c r="K604" t="s">
        <v>218</v>
      </c>
      <c r="L604" t="s">
        <v>362</v>
      </c>
      <c r="M604">
        <v>31</v>
      </c>
      <c r="N604" t="s">
        <v>11495</v>
      </c>
      <c r="O604" t="s">
        <v>11032</v>
      </c>
      <c r="P604" t="s">
        <v>38</v>
      </c>
    </row>
    <row r="605" spans="1:16" x14ac:dyDescent="0.55000000000000004">
      <c r="A605">
        <v>492509</v>
      </c>
      <c r="B605" t="s">
        <v>11475</v>
      </c>
      <c r="C605">
        <v>604</v>
      </c>
      <c r="D605" t="s">
        <v>11496</v>
      </c>
      <c r="E605" t="s">
        <v>11497</v>
      </c>
      <c r="F605" t="s">
        <v>7209</v>
      </c>
      <c r="G605" t="s">
        <v>471</v>
      </c>
      <c r="H605" t="s">
        <v>100</v>
      </c>
      <c r="I605" t="s">
        <v>1117</v>
      </c>
      <c r="J605" t="s">
        <v>11479</v>
      </c>
      <c r="K605" t="s">
        <v>473</v>
      </c>
      <c r="L605" t="s">
        <v>100</v>
      </c>
      <c r="M605">
        <v>27</v>
      </c>
      <c r="N605" t="s">
        <v>1555</v>
      </c>
      <c r="O605" t="s">
        <v>11498</v>
      </c>
      <c r="P605" t="s">
        <v>38</v>
      </c>
    </row>
    <row r="606" spans="1:16" x14ac:dyDescent="0.55000000000000004">
      <c r="A606">
        <v>492509</v>
      </c>
      <c r="B606" t="s">
        <v>11475</v>
      </c>
      <c r="C606">
        <v>605</v>
      </c>
      <c r="D606" t="s">
        <v>11499</v>
      </c>
      <c r="E606" t="s">
        <v>11500</v>
      </c>
      <c r="F606" t="s">
        <v>11501</v>
      </c>
      <c r="G606" t="s">
        <v>471</v>
      </c>
      <c r="H606" t="s">
        <v>100</v>
      </c>
      <c r="I606" t="s">
        <v>5350</v>
      </c>
      <c r="J606" t="s">
        <v>4676</v>
      </c>
      <c r="K606" t="s">
        <v>473</v>
      </c>
      <c r="L606" t="s">
        <v>100</v>
      </c>
      <c r="M606">
        <v>27</v>
      </c>
      <c r="N606" t="s">
        <v>795</v>
      </c>
      <c r="O606" t="s">
        <v>10259</v>
      </c>
      <c r="P606" t="s">
        <v>38</v>
      </c>
    </row>
    <row r="607" spans="1:16" x14ac:dyDescent="0.55000000000000004">
      <c r="A607">
        <v>492509</v>
      </c>
      <c r="B607" t="s">
        <v>11475</v>
      </c>
      <c r="C607">
        <v>606</v>
      </c>
      <c r="D607" t="s">
        <v>11502</v>
      </c>
      <c r="E607" t="s">
        <v>11503</v>
      </c>
      <c r="F607" t="s">
        <v>5140</v>
      </c>
      <c r="G607" t="s">
        <v>471</v>
      </c>
      <c r="H607" t="s">
        <v>100</v>
      </c>
      <c r="I607" t="s">
        <v>9205</v>
      </c>
      <c r="J607" t="s">
        <v>11479</v>
      </c>
      <c r="K607" t="s">
        <v>473</v>
      </c>
      <c r="L607" t="s">
        <v>100</v>
      </c>
      <c r="M607">
        <v>27</v>
      </c>
      <c r="N607" t="s">
        <v>11504</v>
      </c>
      <c r="O607" t="s">
        <v>11505</v>
      </c>
      <c r="P607" t="s">
        <v>38</v>
      </c>
    </row>
    <row r="608" spans="1:16" x14ac:dyDescent="0.55000000000000004">
      <c r="A608">
        <v>492509</v>
      </c>
      <c r="B608" t="s">
        <v>11475</v>
      </c>
      <c r="C608">
        <v>607</v>
      </c>
      <c r="D608" t="s">
        <v>11506</v>
      </c>
      <c r="E608" t="s">
        <v>11507</v>
      </c>
      <c r="F608" t="s">
        <v>1572</v>
      </c>
      <c r="G608" t="s">
        <v>471</v>
      </c>
      <c r="H608" t="s">
        <v>100</v>
      </c>
      <c r="I608" t="s">
        <v>10967</v>
      </c>
      <c r="J608" t="s">
        <v>11479</v>
      </c>
      <c r="K608" t="s">
        <v>473</v>
      </c>
      <c r="L608" t="s">
        <v>100</v>
      </c>
      <c r="M608">
        <v>27</v>
      </c>
      <c r="N608" t="s">
        <v>2051</v>
      </c>
      <c r="O608" t="s">
        <v>9649</v>
      </c>
      <c r="P608" t="s">
        <v>38</v>
      </c>
    </row>
    <row r="609" spans="1:16" x14ac:dyDescent="0.55000000000000004">
      <c r="A609">
        <v>492509</v>
      </c>
      <c r="B609" t="s">
        <v>11475</v>
      </c>
      <c r="C609">
        <v>608</v>
      </c>
      <c r="D609" t="s">
        <v>11508</v>
      </c>
      <c r="E609" t="s">
        <v>11509</v>
      </c>
      <c r="F609" t="s">
        <v>2419</v>
      </c>
      <c r="G609" t="s">
        <v>582</v>
      </c>
      <c r="H609" t="s">
        <v>100</v>
      </c>
      <c r="I609" t="s">
        <v>11510</v>
      </c>
      <c r="J609" t="s">
        <v>11479</v>
      </c>
      <c r="K609" t="s">
        <v>584</v>
      </c>
      <c r="L609" t="s">
        <v>100</v>
      </c>
      <c r="M609">
        <v>27</v>
      </c>
      <c r="N609" t="s">
        <v>11511</v>
      </c>
      <c r="O609" t="s">
        <v>2103</v>
      </c>
      <c r="P609" t="s">
        <v>38</v>
      </c>
    </row>
    <row r="610" spans="1:16" x14ac:dyDescent="0.55000000000000004">
      <c r="A610">
        <v>492509</v>
      </c>
      <c r="B610" t="s">
        <v>11475</v>
      </c>
      <c r="C610">
        <v>609</v>
      </c>
      <c r="D610" t="s">
        <v>11512</v>
      </c>
      <c r="E610" t="s">
        <v>11513</v>
      </c>
      <c r="F610" t="s">
        <v>7237</v>
      </c>
      <c r="G610" t="s">
        <v>582</v>
      </c>
      <c r="H610" t="s">
        <v>100</v>
      </c>
      <c r="I610" t="s">
        <v>11514</v>
      </c>
      <c r="J610" t="s">
        <v>11479</v>
      </c>
      <c r="K610" t="s">
        <v>584</v>
      </c>
      <c r="L610" t="s">
        <v>100</v>
      </c>
      <c r="M610">
        <v>27</v>
      </c>
      <c r="N610" t="s">
        <v>289</v>
      </c>
      <c r="O610" t="s">
        <v>76</v>
      </c>
      <c r="P610" t="s">
        <v>38</v>
      </c>
    </row>
    <row r="611" spans="1:16" x14ac:dyDescent="0.55000000000000004">
      <c r="A611">
        <v>492509</v>
      </c>
      <c r="B611" t="s">
        <v>11475</v>
      </c>
      <c r="C611">
        <v>610</v>
      </c>
      <c r="D611" t="s">
        <v>11515</v>
      </c>
      <c r="E611" t="s">
        <v>11516</v>
      </c>
      <c r="F611" t="s">
        <v>11517</v>
      </c>
      <c r="G611" t="s">
        <v>582</v>
      </c>
      <c r="H611" t="s">
        <v>51</v>
      </c>
      <c r="I611" t="s">
        <v>2581</v>
      </c>
      <c r="J611" t="s">
        <v>11479</v>
      </c>
      <c r="K611" t="s">
        <v>584</v>
      </c>
      <c r="L611" t="s">
        <v>100</v>
      </c>
      <c r="M611">
        <v>27</v>
      </c>
      <c r="N611" t="s">
        <v>330</v>
      </c>
      <c r="O611" t="s">
        <v>1916</v>
      </c>
      <c r="P611" t="s">
        <v>38</v>
      </c>
    </row>
    <row r="612" spans="1:16" x14ac:dyDescent="0.55000000000000004">
      <c r="A612">
        <v>496999</v>
      </c>
      <c r="B612" t="s">
        <v>5662</v>
      </c>
      <c r="C612">
        <v>611</v>
      </c>
      <c r="D612" t="s">
        <v>11518</v>
      </c>
      <c r="E612" t="s">
        <v>11519</v>
      </c>
      <c r="F612" t="s">
        <v>11520</v>
      </c>
      <c r="G612" t="s">
        <v>3182</v>
      </c>
      <c r="H612" t="s">
        <v>93</v>
      </c>
      <c r="I612" t="s">
        <v>11521</v>
      </c>
      <c r="J612" t="s">
        <v>3492</v>
      </c>
      <c r="K612" t="s">
        <v>5403</v>
      </c>
      <c r="L612" t="s">
        <v>100</v>
      </c>
      <c r="M612">
        <v>27</v>
      </c>
      <c r="N612" t="s">
        <v>11522</v>
      </c>
      <c r="O612" t="s">
        <v>11523</v>
      </c>
      <c r="P612" t="s">
        <v>38</v>
      </c>
    </row>
    <row r="613" spans="1:16" x14ac:dyDescent="0.55000000000000004">
      <c r="A613">
        <v>496999</v>
      </c>
      <c r="B613" t="s">
        <v>5662</v>
      </c>
      <c r="C613">
        <v>612</v>
      </c>
      <c r="D613" t="s">
        <v>11524</v>
      </c>
      <c r="E613" t="s">
        <v>11525</v>
      </c>
      <c r="F613" t="s">
        <v>11526</v>
      </c>
      <c r="G613" t="s">
        <v>116</v>
      </c>
      <c r="H613" t="s">
        <v>93</v>
      </c>
      <c r="I613" t="s">
        <v>11527</v>
      </c>
      <c r="J613" t="s">
        <v>3492</v>
      </c>
      <c r="K613" t="s">
        <v>218</v>
      </c>
      <c r="L613" t="s">
        <v>100</v>
      </c>
      <c r="M613">
        <v>27</v>
      </c>
      <c r="N613" t="s">
        <v>11528</v>
      </c>
      <c r="O613" t="s">
        <v>9860</v>
      </c>
      <c r="P613" t="s">
        <v>38</v>
      </c>
    </row>
    <row r="614" spans="1:16" x14ac:dyDescent="0.55000000000000004">
      <c r="A614">
        <v>496999</v>
      </c>
      <c r="B614" t="s">
        <v>5662</v>
      </c>
      <c r="C614">
        <v>613</v>
      </c>
      <c r="D614" t="s">
        <v>11529</v>
      </c>
      <c r="E614" t="s">
        <v>11530</v>
      </c>
      <c r="F614" t="s">
        <v>4243</v>
      </c>
      <c r="G614" t="s">
        <v>216</v>
      </c>
      <c r="H614" t="s">
        <v>100</v>
      </c>
      <c r="I614" t="s">
        <v>927</v>
      </c>
      <c r="J614" t="s">
        <v>11531</v>
      </c>
      <c r="K614" t="s">
        <v>218</v>
      </c>
      <c r="L614" t="s">
        <v>100</v>
      </c>
      <c r="M614">
        <v>27</v>
      </c>
      <c r="N614" t="s">
        <v>11247</v>
      </c>
      <c r="O614" t="s">
        <v>3029</v>
      </c>
      <c r="P614" t="s">
        <v>38</v>
      </c>
    </row>
    <row r="615" spans="1:16" x14ac:dyDescent="0.55000000000000004">
      <c r="A615">
        <v>496999</v>
      </c>
      <c r="B615" t="s">
        <v>5662</v>
      </c>
      <c r="C615">
        <v>614</v>
      </c>
      <c r="D615" t="s">
        <v>11532</v>
      </c>
      <c r="E615" t="s">
        <v>11533</v>
      </c>
      <c r="F615" t="s">
        <v>2323</v>
      </c>
      <c r="G615" t="s">
        <v>216</v>
      </c>
      <c r="H615" t="s">
        <v>100</v>
      </c>
      <c r="I615" t="s">
        <v>927</v>
      </c>
      <c r="J615" t="s">
        <v>11531</v>
      </c>
      <c r="K615" t="s">
        <v>218</v>
      </c>
      <c r="L615" t="s">
        <v>100</v>
      </c>
      <c r="M615">
        <v>27</v>
      </c>
      <c r="N615" t="s">
        <v>3507</v>
      </c>
      <c r="O615" t="s">
        <v>7484</v>
      </c>
      <c r="P615" t="s">
        <v>38</v>
      </c>
    </row>
    <row r="616" spans="1:16" x14ac:dyDescent="0.55000000000000004">
      <c r="A616">
        <v>496999</v>
      </c>
      <c r="B616" t="s">
        <v>5662</v>
      </c>
      <c r="C616">
        <v>615</v>
      </c>
      <c r="D616" t="s">
        <v>11534</v>
      </c>
      <c r="E616" t="s">
        <v>11535</v>
      </c>
      <c r="F616" t="s">
        <v>11536</v>
      </c>
      <c r="G616" t="s">
        <v>107</v>
      </c>
      <c r="H616" t="s">
        <v>45</v>
      </c>
      <c r="I616" t="s">
        <v>3002</v>
      </c>
      <c r="J616" t="s">
        <v>204</v>
      </c>
      <c r="K616" t="s">
        <v>5403</v>
      </c>
      <c r="L616" t="s">
        <v>100</v>
      </c>
      <c r="M616">
        <v>27</v>
      </c>
      <c r="N616" t="s">
        <v>5474</v>
      </c>
      <c r="O616" t="s">
        <v>9745</v>
      </c>
      <c r="P616" t="s">
        <v>38</v>
      </c>
    </row>
    <row r="617" spans="1:16" x14ac:dyDescent="0.55000000000000004">
      <c r="A617">
        <v>496999</v>
      </c>
      <c r="B617" t="s">
        <v>5662</v>
      </c>
      <c r="C617">
        <v>616</v>
      </c>
      <c r="D617" t="s">
        <v>11537</v>
      </c>
      <c r="E617" t="s">
        <v>11538</v>
      </c>
      <c r="F617" t="s">
        <v>2194</v>
      </c>
      <c r="G617" t="s">
        <v>216</v>
      </c>
      <c r="H617" t="s">
        <v>1229</v>
      </c>
      <c r="I617" t="s">
        <v>1446</v>
      </c>
      <c r="J617" t="s">
        <v>204</v>
      </c>
      <c r="K617" t="s">
        <v>218</v>
      </c>
      <c r="L617" t="s">
        <v>100</v>
      </c>
      <c r="M617">
        <v>27</v>
      </c>
      <c r="N617" t="s">
        <v>2427</v>
      </c>
      <c r="O617" t="s">
        <v>11539</v>
      </c>
      <c r="P617" t="s">
        <v>38</v>
      </c>
    </row>
    <row r="618" spans="1:16" x14ac:dyDescent="0.55000000000000004">
      <c r="A618">
        <v>496999</v>
      </c>
      <c r="B618" t="s">
        <v>5662</v>
      </c>
      <c r="C618">
        <v>617</v>
      </c>
      <c r="D618" t="s">
        <v>11540</v>
      </c>
      <c r="E618" t="s">
        <v>11541</v>
      </c>
      <c r="F618" t="s">
        <v>2643</v>
      </c>
      <c r="G618" t="s">
        <v>216</v>
      </c>
      <c r="H618" t="s">
        <v>65</v>
      </c>
      <c r="I618" t="s">
        <v>6857</v>
      </c>
      <c r="J618" t="s">
        <v>204</v>
      </c>
      <c r="K618" t="s">
        <v>218</v>
      </c>
      <c r="L618" t="s">
        <v>100</v>
      </c>
      <c r="M618">
        <v>27</v>
      </c>
      <c r="N618" t="s">
        <v>133</v>
      </c>
      <c r="O618" t="s">
        <v>11319</v>
      </c>
      <c r="P618" t="s">
        <v>38</v>
      </c>
    </row>
    <row r="619" spans="1:16" x14ac:dyDescent="0.55000000000000004">
      <c r="A619">
        <v>496999</v>
      </c>
      <c r="B619" t="s">
        <v>5662</v>
      </c>
      <c r="C619">
        <v>618</v>
      </c>
      <c r="D619" t="s">
        <v>11542</v>
      </c>
      <c r="E619" t="s">
        <v>11543</v>
      </c>
      <c r="F619" t="s">
        <v>4853</v>
      </c>
      <c r="G619" t="s">
        <v>471</v>
      </c>
      <c r="H619" t="s">
        <v>93</v>
      </c>
      <c r="I619" t="s">
        <v>5437</v>
      </c>
      <c r="J619" t="s">
        <v>204</v>
      </c>
      <c r="K619" t="s">
        <v>473</v>
      </c>
      <c r="L619" t="s">
        <v>100</v>
      </c>
      <c r="M619">
        <v>27</v>
      </c>
      <c r="N619" t="s">
        <v>11544</v>
      </c>
      <c r="O619" t="s">
        <v>6557</v>
      </c>
      <c r="P619" t="s">
        <v>38</v>
      </c>
    </row>
    <row r="620" spans="1:16" x14ac:dyDescent="0.55000000000000004">
      <c r="A620">
        <v>496999</v>
      </c>
      <c r="B620" t="s">
        <v>5662</v>
      </c>
      <c r="C620">
        <v>619</v>
      </c>
      <c r="D620" t="s">
        <v>11545</v>
      </c>
      <c r="E620" t="s">
        <v>11546</v>
      </c>
      <c r="F620" t="s">
        <v>5193</v>
      </c>
      <c r="G620" t="s">
        <v>471</v>
      </c>
      <c r="H620" t="s">
        <v>1229</v>
      </c>
      <c r="I620" t="s">
        <v>1446</v>
      </c>
      <c r="J620" t="s">
        <v>204</v>
      </c>
      <c r="K620" t="s">
        <v>473</v>
      </c>
      <c r="L620" t="s">
        <v>100</v>
      </c>
      <c r="M620">
        <v>27</v>
      </c>
      <c r="N620" t="s">
        <v>411</v>
      </c>
      <c r="O620" t="s">
        <v>10079</v>
      </c>
      <c r="P620" t="s">
        <v>38</v>
      </c>
    </row>
    <row r="621" spans="1:16" x14ac:dyDescent="0.55000000000000004">
      <c r="A621">
        <v>490051</v>
      </c>
      <c r="B621" t="s">
        <v>5711</v>
      </c>
      <c r="C621">
        <v>620</v>
      </c>
      <c r="D621" t="s">
        <v>11547</v>
      </c>
      <c r="E621" t="s">
        <v>11548</v>
      </c>
      <c r="F621" t="s">
        <v>5673</v>
      </c>
      <c r="G621" t="s">
        <v>107</v>
      </c>
      <c r="H621" t="s">
        <v>93</v>
      </c>
      <c r="I621" t="s">
        <v>1403</v>
      </c>
      <c r="J621" t="s">
        <v>1579</v>
      </c>
      <c r="K621" t="s">
        <v>119</v>
      </c>
      <c r="L621" t="s">
        <v>93</v>
      </c>
      <c r="M621">
        <v>28</v>
      </c>
      <c r="N621" t="s">
        <v>10991</v>
      </c>
      <c r="O621" t="s">
        <v>9646</v>
      </c>
      <c r="P621" t="s">
        <v>38</v>
      </c>
    </row>
    <row r="622" spans="1:16" x14ac:dyDescent="0.55000000000000004">
      <c r="A622">
        <v>490051</v>
      </c>
      <c r="B622" t="s">
        <v>5711</v>
      </c>
      <c r="C622">
        <v>621</v>
      </c>
      <c r="D622" t="s">
        <v>11549</v>
      </c>
      <c r="E622" t="s">
        <v>11550</v>
      </c>
      <c r="F622" t="s">
        <v>2884</v>
      </c>
      <c r="G622" t="s">
        <v>107</v>
      </c>
      <c r="H622" t="s">
        <v>93</v>
      </c>
      <c r="I622" t="s">
        <v>5877</v>
      </c>
      <c r="J622" t="s">
        <v>1163</v>
      </c>
      <c r="K622" t="s">
        <v>119</v>
      </c>
      <c r="L622" t="s">
        <v>100</v>
      </c>
      <c r="M622">
        <v>27</v>
      </c>
      <c r="N622" t="s">
        <v>901</v>
      </c>
      <c r="O622" t="s">
        <v>9887</v>
      </c>
      <c r="P622" t="s">
        <v>38</v>
      </c>
    </row>
    <row r="623" spans="1:16" x14ac:dyDescent="0.55000000000000004">
      <c r="A623">
        <v>490051</v>
      </c>
      <c r="B623" t="s">
        <v>5711</v>
      </c>
      <c r="C623">
        <v>622</v>
      </c>
      <c r="D623" t="s">
        <v>11551</v>
      </c>
      <c r="E623" t="s">
        <v>11552</v>
      </c>
      <c r="F623" t="s">
        <v>11553</v>
      </c>
      <c r="G623" t="s">
        <v>116</v>
      </c>
      <c r="H623" t="s">
        <v>65</v>
      </c>
      <c r="I623" t="s">
        <v>3480</v>
      </c>
      <c r="J623" t="s">
        <v>3492</v>
      </c>
      <c r="K623" t="s">
        <v>35</v>
      </c>
      <c r="L623" t="s">
        <v>65</v>
      </c>
      <c r="M623">
        <v>26</v>
      </c>
      <c r="N623" t="s">
        <v>6904</v>
      </c>
      <c r="O623" t="s">
        <v>9649</v>
      </c>
      <c r="P623" t="s">
        <v>38</v>
      </c>
    </row>
    <row r="624" spans="1:16" x14ac:dyDescent="0.55000000000000004">
      <c r="A624">
        <v>490051</v>
      </c>
      <c r="B624" t="s">
        <v>5711</v>
      </c>
      <c r="C624">
        <v>623</v>
      </c>
      <c r="D624" t="s">
        <v>11554</v>
      </c>
      <c r="E624" t="s">
        <v>11555</v>
      </c>
      <c r="F624" t="s">
        <v>11556</v>
      </c>
      <c r="G624" t="s">
        <v>116</v>
      </c>
      <c r="H624" t="s">
        <v>42</v>
      </c>
      <c r="I624" t="s">
        <v>369</v>
      </c>
      <c r="J624" t="s">
        <v>81</v>
      </c>
      <c r="K624" t="s">
        <v>35</v>
      </c>
      <c r="L624" t="s">
        <v>100</v>
      </c>
      <c r="M624">
        <v>27</v>
      </c>
      <c r="N624" t="s">
        <v>2097</v>
      </c>
      <c r="O624" t="s">
        <v>7484</v>
      </c>
      <c r="P624" t="s">
        <v>38</v>
      </c>
    </row>
    <row r="625" spans="1:16" x14ac:dyDescent="0.55000000000000004">
      <c r="A625">
        <v>490051</v>
      </c>
      <c r="B625" t="s">
        <v>5711</v>
      </c>
      <c r="C625">
        <v>624</v>
      </c>
      <c r="D625" t="s">
        <v>11557</v>
      </c>
      <c r="E625" t="s">
        <v>11558</v>
      </c>
      <c r="F625" t="s">
        <v>5869</v>
      </c>
      <c r="G625" t="s">
        <v>116</v>
      </c>
      <c r="H625" t="s">
        <v>72</v>
      </c>
      <c r="I625" t="s">
        <v>3270</v>
      </c>
      <c r="J625" t="s">
        <v>1579</v>
      </c>
      <c r="K625" t="s">
        <v>35</v>
      </c>
      <c r="L625" t="s">
        <v>72</v>
      </c>
      <c r="M625">
        <v>37</v>
      </c>
      <c r="N625" t="s">
        <v>8084</v>
      </c>
      <c r="O625" t="s">
        <v>9619</v>
      </c>
      <c r="P625" t="s">
        <v>38</v>
      </c>
    </row>
    <row r="626" spans="1:16" x14ac:dyDescent="0.55000000000000004">
      <c r="A626">
        <v>490051</v>
      </c>
      <c r="B626" t="s">
        <v>5711</v>
      </c>
      <c r="C626">
        <v>625</v>
      </c>
      <c r="D626" t="s">
        <v>11559</v>
      </c>
      <c r="E626" t="s">
        <v>11560</v>
      </c>
      <c r="F626" t="s">
        <v>2219</v>
      </c>
      <c r="G626" t="s">
        <v>31</v>
      </c>
      <c r="H626" t="s">
        <v>100</v>
      </c>
      <c r="I626" t="s">
        <v>4558</v>
      </c>
      <c r="J626" t="s">
        <v>1163</v>
      </c>
      <c r="K626" t="s">
        <v>218</v>
      </c>
      <c r="L626" t="s">
        <v>100</v>
      </c>
      <c r="M626">
        <v>27</v>
      </c>
      <c r="N626" t="s">
        <v>6275</v>
      </c>
      <c r="O626" t="s">
        <v>11561</v>
      </c>
      <c r="P626" t="s">
        <v>38</v>
      </c>
    </row>
    <row r="627" spans="1:16" x14ac:dyDescent="0.55000000000000004">
      <c r="A627">
        <v>490051</v>
      </c>
      <c r="B627" t="s">
        <v>5711</v>
      </c>
      <c r="C627">
        <v>626</v>
      </c>
      <c r="D627" t="s">
        <v>11562</v>
      </c>
      <c r="E627" t="s">
        <v>11563</v>
      </c>
      <c r="F627" t="s">
        <v>6704</v>
      </c>
      <c r="G627" t="s">
        <v>31</v>
      </c>
      <c r="H627" t="s">
        <v>100</v>
      </c>
      <c r="I627" t="s">
        <v>4602</v>
      </c>
      <c r="J627" t="s">
        <v>3492</v>
      </c>
      <c r="K627" t="s">
        <v>218</v>
      </c>
      <c r="L627" t="s">
        <v>100</v>
      </c>
      <c r="M627">
        <v>27</v>
      </c>
      <c r="N627" t="s">
        <v>11564</v>
      </c>
      <c r="O627" t="s">
        <v>9569</v>
      </c>
      <c r="P627" t="s">
        <v>38</v>
      </c>
    </row>
    <row r="628" spans="1:16" x14ac:dyDescent="0.55000000000000004">
      <c r="A628">
        <v>490051</v>
      </c>
      <c r="B628" t="s">
        <v>5711</v>
      </c>
      <c r="C628">
        <v>627</v>
      </c>
      <c r="D628" t="s">
        <v>11565</v>
      </c>
      <c r="E628" t="s">
        <v>11566</v>
      </c>
      <c r="F628" t="s">
        <v>11567</v>
      </c>
      <c r="G628" t="s">
        <v>216</v>
      </c>
      <c r="H628" t="s">
        <v>93</v>
      </c>
      <c r="I628" t="s">
        <v>3587</v>
      </c>
      <c r="J628" t="s">
        <v>3492</v>
      </c>
      <c r="K628" t="s">
        <v>218</v>
      </c>
      <c r="L628" t="s">
        <v>93</v>
      </c>
      <c r="M628">
        <v>28</v>
      </c>
      <c r="N628" t="s">
        <v>11568</v>
      </c>
      <c r="O628" t="s">
        <v>10517</v>
      </c>
      <c r="P628" t="s">
        <v>38</v>
      </c>
    </row>
    <row r="629" spans="1:16" x14ac:dyDescent="0.55000000000000004">
      <c r="A629">
        <v>490051</v>
      </c>
      <c r="B629" t="s">
        <v>5711</v>
      </c>
      <c r="C629">
        <v>628</v>
      </c>
      <c r="D629" t="s">
        <v>11569</v>
      </c>
      <c r="E629" t="s">
        <v>11570</v>
      </c>
      <c r="F629" t="s">
        <v>1437</v>
      </c>
      <c r="G629" t="s">
        <v>216</v>
      </c>
      <c r="H629" t="s">
        <v>93</v>
      </c>
      <c r="I629" t="s">
        <v>6032</v>
      </c>
      <c r="J629" t="s">
        <v>5715</v>
      </c>
      <c r="K629" t="s">
        <v>218</v>
      </c>
      <c r="L629" t="s">
        <v>93</v>
      </c>
      <c r="M629">
        <v>28</v>
      </c>
      <c r="N629" t="s">
        <v>8689</v>
      </c>
      <c r="O629" t="s">
        <v>10113</v>
      </c>
      <c r="P629" t="s">
        <v>38</v>
      </c>
    </row>
    <row r="630" spans="1:16" x14ac:dyDescent="0.55000000000000004">
      <c r="A630">
        <v>490051</v>
      </c>
      <c r="B630" t="s">
        <v>5711</v>
      </c>
      <c r="C630">
        <v>629</v>
      </c>
      <c r="D630" t="s">
        <v>11571</v>
      </c>
      <c r="E630" t="s">
        <v>11572</v>
      </c>
      <c r="F630" t="s">
        <v>5063</v>
      </c>
      <c r="G630" t="s">
        <v>216</v>
      </c>
      <c r="H630" t="s">
        <v>404</v>
      </c>
      <c r="I630" t="s">
        <v>11573</v>
      </c>
      <c r="J630" t="s">
        <v>399</v>
      </c>
      <c r="K630" t="s">
        <v>218</v>
      </c>
      <c r="L630" t="s">
        <v>404</v>
      </c>
      <c r="M630">
        <v>16</v>
      </c>
      <c r="N630" t="s">
        <v>11574</v>
      </c>
      <c r="O630" t="s">
        <v>9963</v>
      </c>
      <c r="P630" t="s">
        <v>38</v>
      </c>
    </row>
    <row r="631" spans="1:16" x14ac:dyDescent="0.55000000000000004">
      <c r="A631">
        <v>490051</v>
      </c>
      <c r="B631" t="s">
        <v>5711</v>
      </c>
      <c r="C631">
        <v>630</v>
      </c>
      <c r="D631" t="s">
        <v>11575</v>
      </c>
      <c r="E631" t="s">
        <v>11576</v>
      </c>
      <c r="F631" t="s">
        <v>2712</v>
      </c>
      <c r="G631" t="s">
        <v>216</v>
      </c>
      <c r="H631" t="s">
        <v>93</v>
      </c>
      <c r="I631" t="s">
        <v>3587</v>
      </c>
      <c r="J631" t="s">
        <v>1579</v>
      </c>
      <c r="K631" t="s">
        <v>473</v>
      </c>
      <c r="L631" t="s">
        <v>93</v>
      </c>
      <c r="M631">
        <v>28</v>
      </c>
      <c r="N631" t="s">
        <v>857</v>
      </c>
      <c r="O631" t="s">
        <v>11577</v>
      </c>
      <c r="P631" t="s">
        <v>38</v>
      </c>
    </row>
    <row r="632" spans="1:16" x14ac:dyDescent="0.55000000000000004">
      <c r="A632">
        <v>490051</v>
      </c>
      <c r="B632" t="s">
        <v>5711</v>
      </c>
      <c r="C632">
        <v>631</v>
      </c>
      <c r="D632" t="s">
        <v>11578</v>
      </c>
      <c r="E632" t="s">
        <v>11579</v>
      </c>
      <c r="F632" t="s">
        <v>2157</v>
      </c>
      <c r="G632" t="s">
        <v>216</v>
      </c>
      <c r="H632" t="s">
        <v>100</v>
      </c>
      <c r="I632" t="s">
        <v>940</v>
      </c>
      <c r="J632" t="s">
        <v>1163</v>
      </c>
      <c r="K632" t="s">
        <v>473</v>
      </c>
      <c r="L632" t="s">
        <v>100</v>
      </c>
      <c r="M632">
        <v>27</v>
      </c>
      <c r="N632" t="s">
        <v>3706</v>
      </c>
      <c r="O632" t="s">
        <v>11580</v>
      </c>
      <c r="P632" t="s">
        <v>38</v>
      </c>
    </row>
    <row r="633" spans="1:16" x14ac:dyDescent="0.55000000000000004">
      <c r="A633">
        <v>490051</v>
      </c>
      <c r="B633" t="s">
        <v>5711</v>
      </c>
      <c r="C633">
        <v>632</v>
      </c>
      <c r="D633" t="s">
        <v>11581</v>
      </c>
      <c r="E633" t="s">
        <v>11582</v>
      </c>
      <c r="F633" t="s">
        <v>4746</v>
      </c>
      <c r="G633" t="s">
        <v>471</v>
      </c>
      <c r="H633" t="s">
        <v>117</v>
      </c>
      <c r="I633" t="s">
        <v>8164</v>
      </c>
      <c r="J633" t="s">
        <v>1163</v>
      </c>
      <c r="K633" t="s">
        <v>473</v>
      </c>
      <c r="L633" t="s">
        <v>117</v>
      </c>
      <c r="M633">
        <v>18</v>
      </c>
      <c r="N633" t="s">
        <v>1941</v>
      </c>
      <c r="O633" t="s">
        <v>11583</v>
      </c>
      <c r="P633" t="s">
        <v>38</v>
      </c>
    </row>
    <row r="634" spans="1:16" x14ac:dyDescent="0.55000000000000004">
      <c r="A634">
        <v>490051</v>
      </c>
      <c r="B634" t="s">
        <v>5711</v>
      </c>
      <c r="C634">
        <v>633</v>
      </c>
      <c r="D634" t="s">
        <v>11584</v>
      </c>
      <c r="E634" t="s">
        <v>11585</v>
      </c>
      <c r="F634" t="s">
        <v>1392</v>
      </c>
      <c r="G634" t="s">
        <v>216</v>
      </c>
      <c r="H634" t="s">
        <v>93</v>
      </c>
      <c r="I634" t="s">
        <v>3587</v>
      </c>
      <c r="J634" t="s">
        <v>1579</v>
      </c>
      <c r="K634" t="s">
        <v>473</v>
      </c>
      <c r="L634" t="s">
        <v>93</v>
      </c>
      <c r="M634">
        <v>28</v>
      </c>
      <c r="N634" t="s">
        <v>5121</v>
      </c>
      <c r="O634" t="s">
        <v>11586</v>
      </c>
      <c r="P634" t="s">
        <v>38</v>
      </c>
    </row>
    <row r="635" spans="1:16" x14ac:dyDescent="0.55000000000000004">
      <c r="A635">
        <v>490051</v>
      </c>
      <c r="B635" t="s">
        <v>5711</v>
      </c>
      <c r="C635">
        <v>634</v>
      </c>
      <c r="D635" t="s">
        <v>11587</v>
      </c>
      <c r="E635" t="s">
        <v>11588</v>
      </c>
      <c r="F635" t="s">
        <v>11589</v>
      </c>
      <c r="G635" t="s">
        <v>216</v>
      </c>
      <c r="H635" t="s">
        <v>51</v>
      </c>
      <c r="I635" t="s">
        <v>3326</v>
      </c>
      <c r="J635" t="s">
        <v>5760</v>
      </c>
      <c r="K635" t="s">
        <v>473</v>
      </c>
      <c r="L635" t="s">
        <v>51</v>
      </c>
      <c r="M635">
        <v>29</v>
      </c>
      <c r="N635" t="s">
        <v>336</v>
      </c>
      <c r="O635" t="s">
        <v>9738</v>
      </c>
      <c r="P635" t="s">
        <v>38</v>
      </c>
    </row>
    <row r="636" spans="1:16" x14ac:dyDescent="0.55000000000000004">
      <c r="A636">
        <v>492220</v>
      </c>
      <c r="B636" t="s">
        <v>6101</v>
      </c>
      <c r="C636">
        <v>635</v>
      </c>
      <c r="D636" t="s">
        <v>11590</v>
      </c>
      <c r="E636" t="s">
        <v>11591</v>
      </c>
      <c r="F636" t="s">
        <v>430</v>
      </c>
      <c r="G636" t="s">
        <v>31</v>
      </c>
      <c r="H636" t="s">
        <v>93</v>
      </c>
      <c r="I636" t="s">
        <v>3997</v>
      </c>
      <c r="J636" t="s">
        <v>6122</v>
      </c>
      <c r="K636" t="s">
        <v>35</v>
      </c>
      <c r="L636" t="s">
        <v>93</v>
      </c>
      <c r="M636">
        <v>28</v>
      </c>
      <c r="N636" t="s">
        <v>3154</v>
      </c>
      <c r="O636" t="s">
        <v>7484</v>
      </c>
      <c r="P636" t="s">
        <v>38</v>
      </c>
    </row>
    <row r="637" spans="1:16" x14ac:dyDescent="0.55000000000000004">
      <c r="A637">
        <v>492220</v>
      </c>
      <c r="B637" t="s">
        <v>6101</v>
      </c>
      <c r="C637">
        <v>636</v>
      </c>
      <c r="D637" t="s">
        <v>11592</v>
      </c>
      <c r="E637" t="s">
        <v>11593</v>
      </c>
      <c r="F637" t="s">
        <v>11594</v>
      </c>
      <c r="G637" t="s">
        <v>31</v>
      </c>
      <c r="H637" t="s">
        <v>72</v>
      </c>
      <c r="I637" t="s">
        <v>4340</v>
      </c>
      <c r="J637" t="s">
        <v>6122</v>
      </c>
      <c r="K637" t="s">
        <v>35</v>
      </c>
      <c r="L637" t="s">
        <v>72</v>
      </c>
      <c r="M637">
        <v>37</v>
      </c>
      <c r="N637" t="s">
        <v>542</v>
      </c>
      <c r="O637" t="s">
        <v>10248</v>
      </c>
      <c r="P637" t="s">
        <v>38</v>
      </c>
    </row>
    <row r="638" spans="1:16" x14ac:dyDescent="0.55000000000000004">
      <c r="A638">
        <v>492220</v>
      </c>
      <c r="B638" t="s">
        <v>6101</v>
      </c>
      <c r="C638">
        <v>637</v>
      </c>
      <c r="D638" t="s">
        <v>11595</v>
      </c>
      <c r="E638" t="s">
        <v>11596</v>
      </c>
      <c r="F638" t="s">
        <v>11597</v>
      </c>
      <c r="G638" t="s">
        <v>31</v>
      </c>
      <c r="H638" t="s">
        <v>42</v>
      </c>
      <c r="I638" t="s">
        <v>11598</v>
      </c>
      <c r="J638" t="s">
        <v>6122</v>
      </c>
      <c r="K638" t="s">
        <v>35</v>
      </c>
      <c r="L638" t="s">
        <v>42</v>
      </c>
      <c r="M638">
        <v>23</v>
      </c>
      <c r="N638" t="s">
        <v>11599</v>
      </c>
      <c r="O638" t="s">
        <v>11032</v>
      </c>
      <c r="P638" t="s">
        <v>38</v>
      </c>
    </row>
    <row r="639" spans="1:16" x14ac:dyDescent="0.55000000000000004">
      <c r="A639">
        <v>492220</v>
      </c>
      <c r="B639" t="s">
        <v>6101</v>
      </c>
      <c r="C639">
        <v>638</v>
      </c>
      <c r="D639" t="s">
        <v>11600</v>
      </c>
      <c r="E639" t="s">
        <v>11601</v>
      </c>
      <c r="F639" t="s">
        <v>11602</v>
      </c>
      <c r="G639" t="s">
        <v>31</v>
      </c>
      <c r="H639" t="s">
        <v>117</v>
      </c>
      <c r="I639" t="s">
        <v>714</v>
      </c>
      <c r="J639" t="s">
        <v>6122</v>
      </c>
      <c r="K639" t="s">
        <v>35</v>
      </c>
      <c r="L639" t="s">
        <v>117</v>
      </c>
      <c r="M639">
        <v>18</v>
      </c>
      <c r="N639" t="s">
        <v>4171</v>
      </c>
      <c r="O639" t="s">
        <v>9803</v>
      </c>
      <c r="P639" t="s">
        <v>38</v>
      </c>
    </row>
    <row r="640" spans="1:16" x14ac:dyDescent="0.55000000000000004">
      <c r="A640">
        <v>492220</v>
      </c>
      <c r="B640" t="s">
        <v>6101</v>
      </c>
      <c r="C640">
        <v>639</v>
      </c>
      <c r="D640" t="s">
        <v>11603</v>
      </c>
      <c r="E640" t="s">
        <v>11604</v>
      </c>
      <c r="F640" t="s">
        <v>988</v>
      </c>
      <c r="G640" t="s">
        <v>216</v>
      </c>
      <c r="H640" t="s">
        <v>100</v>
      </c>
      <c r="I640" t="s">
        <v>10928</v>
      </c>
      <c r="J640" t="s">
        <v>6122</v>
      </c>
      <c r="K640" t="s">
        <v>218</v>
      </c>
      <c r="L640" t="s">
        <v>100</v>
      </c>
      <c r="M640">
        <v>27</v>
      </c>
      <c r="N640" t="s">
        <v>2765</v>
      </c>
      <c r="O640" t="s">
        <v>2185</v>
      </c>
      <c r="P640" t="s">
        <v>38</v>
      </c>
    </row>
    <row r="641" spans="1:16" x14ac:dyDescent="0.55000000000000004">
      <c r="A641">
        <v>492220</v>
      </c>
      <c r="B641" t="s">
        <v>6101</v>
      </c>
      <c r="C641">
        <v>640</v>
      </c>
      <c r="D641" t="s">
        <v>11605</v>
      </c>
      <c r="E641" t="s">
        <v>11606</v>
      </c>
      <c r="F641" t="s">
        <v>10997</v>
      </c>
      <c r="G641" t="s">
        <v>216</v>
      </c>
      <c r="H641" t="s">
        <v>100</v>
      </c>
      <c r="I641" t="s">
        <v>1117</v>
      </c>
      <c r="J641" t="s">
        <v>6122</v>
      </c>
      <c r="K641" t="s">
        <v>218</v>
      </c>
      <c r="L641" t="s">
        <v>100</v>
      </c>
      <c r="M641">
        <v>27</v>
      </c>
      <c r="N641" t="s">
        <v>445</v>
      </c>
      <c r="O641" t="s">
        <v>10852</v>
      </c>
      <c r="P641" t="s">
        <v>38</v>
      </c>
    </row>
    <row r="642" spans="1:16" x14ac:dyDescent="0.55000000000000004">
      <c r="A642">
        <v>492220</v>
      </c>
      <c r="B642" t="s">
        <v>6101</v>
      </c>
      <c r="C642">
        <v>641</v>
      </c>
      <c r="D642" t="s">
        <v>13161</v>
      </c>
      <c r="E642" t="s">
        <v>11607</v>
      </c>
      <c r="F642" t="s">
        <v>7013</v>
      </c>
      <c r="G642" t="s">
        <v>216</v>
      </c>
      <c r="H642" t="s">
        <v>2563</v>
      </c>
      <c r="I642" t="s">
        <v>7323</v>
      </c>
      <c r="J642" t="s">
        <v>6122</v>
      </c>
      <c r="K642" t="s">
        <v>218</v>
      </c>
      <c r="L642" t="s">
        <v>2563</v>
      </c>
      <c r="M642">
        <v>36</v>
      </c>
      <c r="N642" t="s">
        <v>11608</v>
      </c>
      <c r="O642" t="s">
        <v>11609</v>
      </c>
      <c r="P642" t="s">
        <v>38</v>
      </c>
    </row>
    <row r="643" spans="1:16" x14ac:dyDescent="0.55000000000000004">
      <c r="A643">
        <v>492220</v>
      </c>
      <c r="B643" t="s">
        <v>6101</v>
      </c>
      <c r="C643">
        <v>642</v>
      </c>
      <c r="D643" t="s">
        <v>11610</v>
      </c>
      <c r="E643" t="s">
        <v>11611</v>
      </c>
      <c r="F643" t="s">
        <v>7006</v>
      </c>
      <c r="G643" t="s">
        <v>216</v>
      </c>
      <c r="H643" t="s">
        <v>3532</v>
      </c>
      <c r="I643" t="s">
        <v>8564</v>
      </c>
      <c r="J643" t="s">
        <v>6122</v>
      </c>
      <c r="K643" t="s">
        <v>218</v>
      </c>
      <c r="L643" t="s">
        <v>3532</v>
      </c>
      <c r="M643">
        <v>15</v>
      </c>
      <c r="N643" t="s">
        <v>1136</v>
      </c>
      <c r="O643" t="s">
        <v>9970</v>
      </c>
      <c r="P643" t="s">
        <v>38</v>
      </c>
    </row>
    <row r="644" spans="1:16" x14ac:dyDescent="0.55000000000000004">
      <c r="A644">
        <v>492220</v>
      </c>
      <c r="B644" t="s">
        <v>6101</v>
      </c>
      <c r="C644">
        <v>643</v>
      </c>
      <c r="D644" t="s">
        <v>11612</v>
      </c>
      <c r="E644" t="s">
        <v>11613</v>
      </c>
      <c r="F644" t="s">
        <v>2199</v>
      </c>
      <c r="G644" t="s">
        <v>471</v>
      </c>
      <c r="H644" t="s">
        <v>100</v>
      </c>
      <c r="I644" t="s">
        <v>10928</v>
      </c>
      <c r="J644" t="s">
        <v>6122</v>
      </c>
      <c r="K644" t="s">
        <v>473</v>
      </c>
      <c r="L644" t="s">
        <v>100</v>
      </c>
      <c r="M644">
        <v>27</v>
      </c>
      <c r="N644" t="s">
        <v>9560</v>
      </c>
      <c r="O644" t="s">
        <v>9569</v>
      </c>
      <c r="P644" t="s">
        <v>38</v>
      </c>
    </row>
    <row r="645" spans="1:16" x14ac:dyDescent="0.55000000000000004">
      <c r="A645">
        <v>492220</v>
      </c>
      <c r="B645" t="s">
        <v>6101</v>
      </c>
      <c r="C645">
        <v>644</v>
      </c>
      <c r="D645" t="s">
        <v>11614</v>
      </c>
      <c r="E645" t="s">
        <v>11615</v>
      </c>
      <c r="F645" t="s">
        <v>11616</v>
      </c>
      <c r="G645" t="s">
        <v>471</v>
      </c>
      <c r="H645" t="s">
        <v>355</v>
      </c>
      <c r="I645" t="s">
        <v>10060</v>
      </c>
      <c r="J645" t="s">
        <v>6122</v>
      </c>
      <c r="K645" t="s">
        <v>473</v>
      </c>
      <c r="L645" t="s">
        <v>804</v>
      </c>
      <c r="M645">
        <v>43</v>
      </c>
      <c r="N645" t="s">
        <v>990</v>
      </c>
      <c r="O645" t="s">
        <v>11617</v>
      </c>
      <c r="P645" t="s">
        <v>38</v>
      </c>
    </row>
    <row r="646" spans="1:16" x14ac:dyDescent="0.55000000000000004">
      <c r="A646">
        <v>492220</v>
      </c>
      <c r="B646" t="s">
        <v>6101</v>
      </c>
      <c r="C646">
        <v>645</v>
      </c>
      <c r="D646" t="s">
        <v>11618</v>
      </c>
      <c r="E646" t="s">
        <v>11619</v>
      </c>
      <c r="F646" t="s">
        <v>6226</v>
      </c>
      <c r="G646" t="s">
        <v>471</v>
      </c>
      <c r="H646" t="s">
        <v>32</v>
      </c>
      <c r="I646" t="s">
        <v>2933</v>
      </c>
      <c r="J646" t="s">
        <v>6122</v>
      </c>
      <c r="K646" t="s">
        <v>473</v>
      </c>
      <c r="L646" t="s">
        <v>32</v>
      </c>
      <c r="M646">
        <v>21</v>
      </c>
      <c r="N646" t="s">
        <v>11220</v>
      </c>
      <c r="O646" t="s">
        <v>11620</v>
      </c>
      <c r="P646" t="s">
        <v>38</v>
      </c>
    </row>
    <row r="647" spans="1:16" x14ac:dyDescent="0.55000000000000004">
      <c r="A647">
        <v>492220</v>
      </c>
      <c r="B647" t="s">
        <v>6101</v>
      </c>
      <c r="C647">
        <v>646</v>
      </c>
      <c r="D647" t="s">
        <v>11621</v>
      </c>
      <c r="E647" t="s">
        <v>11622</v>
      </c>
      <c r="F647" t="s">
        <v>8146</v>
      </c>
      <c r="G647" t="s">
        <v>471</v>
      </c>
      <c r="H647" t="s">
        <v>3532</v>
      </c>
      <c r="I647" t="s">
        <v>8564</v>
      </c>
      <c r="J647" t="s">
        <v>6122</v>
      </c>
      <c r="K647" t="s">
        <v>473</v>
      </c>
      <c r="L647" t="s">
        <v>3532</v>
      </c>
      <c r="M647">
        <v>15</v>
      </c>
      <c r="N647" t="s">
        <v>3867</v>
      </c>
      <c r="O647" t="s">
        <v>9981</v>
      </c>
      <c r="P647" t="s">
        <v>38</v>
      </c>
    </row>
    <row r="648" spans="1:16" x14ac:dyDescent="0.55000000000000004">
      <c r="A648">
        <v>492220</v>
      </c>
      <c r="B648" t="s">
        <v>6101</v>
      </c>
      <c r="C648">
        <v>647</v>
      </c>
      <c r="D648" t="s">
        <v>11623</v>
      </c>
      <c r="E648" t="s">
        <v>11624</v>
      </c>
      <c r="F648" t="s">
        <v>499</v>
      </c>
      <c r="G648" t="s">
        <v>471</v>
      </c>
      <c r="H648" t="s">
        <v>355</v>
      </c>
      <c r="I648" t="s">
        <v>10060</v>
      </c>
      <c r="J648" t="s">
        <v>6122</v>
      </c>
      <c r="K648" t="s">
        <v>473</v>
      </c>
      <c r="L648" t="s">
        <v>100</v>
      </c>
      <c r="M648">
        <v>27</v>
      </c>
      <c r="N648" t="s">
        <v>1915</v>
      </c>
      <c r="O648" t="s">
        <v>9662</v>
      </c>
      <c r="P648" t="s">
        <v>38</v>
      </c>
    </row>
    <row r="649" spans="1:16" x14ac:dyDescent="0.55000000000000004">
      <c r="A649">
        <v>492220</v>
      </c>
      <c r="B649" t="s">
        <v>6101</v>
      </c>
      <c r="C649">
        <v>648</v>
      </c>
      <c r="D649" t="s">
        <v>11625</v>
      </c>
      <c r="E649" t="s">
        <v>11626</v>
      </c>
      <c r="F649" t="s">
        <v>2364</v>
      </c>
      <c r="G649" t="s">
        <v>471</v>
      </c>
      <c r="H649" t="s">
        <v>100</v>
      </c>
      <c r="I649" t="s">
        <v>10928</v>
      </c>
      <c r="J649" t="s">
        <v>6122</v>
      </c>
      <c r="K649" t="s">
        <v>473</v>
      </c>
      <c r="L649" t="s">
        <v>100</v>
      </c>
      <c r="M649">
        <v>27</v>
      </c>
      <c r="N649" t="s">
        <v>11627</v>
      </c>
      <c r="O649" t="s">
        <v>9918</v>
      </c>
      <c r="P649" t="s">
        <v>38</v>
      </c>
    </row>
    <row r="650" spans="1:16" x14ac:dyDescent="0.55000000000000004">
      <c r="A650">
        <v>492220</v>
      </c>
      <c r="B650" t="s">
        <v>6101</v>
      </c>
      <c r="C650">
        <v>649</v>
      </c>
      <c r="D650" t="s">
        <v>11628</v>
      </c>
      <c r="E650" t="s">
        <v>11629</v>
      </c>
      <c r="F650" t="s">
        <v>3144</v>
      </c>
      <c r="G650" t="s">
        <v>471</v>
      </c>
      <c r="H650" t="s">
        <v>520</v>
      </c>
      <c r="I650" t="s">
        <v>11630</v>
      </c>
      <c r="J650" t="s">
        <v>6122</v>
      </c>
      <c r="K650" t="s">
        <v>473</v>
      </c>
      <c r="L650" t="s">
        <v>520</v>
      </c>
      <c r="M650">
        <v>13</v>
      </c>
      <c r="N650" t="s">
        <v>11631</v>
      </c>
      <c r="O650" t="s">
        <v>10571</v>
      </c>
      <c r="P650" t="s">
        <v>38</v>
      </c>
    </row>
    <row r="651" spans="1:16" x14ac:dyDescent="0.55000000000000004">
      <c r="A651">
        <v>492220</v>
      </c>
      <c r="B651" t="s">
        <v>6101</v>
      </c>
      <c r="C651">
        <v>650</v>
      </c>
      <c r="D651" t="s">
        <v>11632</v>
      </c>
      <c r="E651" t="s">
        <v>11633</v>
      </c>
      <c r="F651" t="s">
        <v>1258</v>
      </c>
      <c r="G651" t="s">
        <v>582</v>
      </c>
      <c r="H651" t="s">
        <v>304</v>
      </c>
      <c r="I651" t="s">
        <v>305</v>
      </c>
      <c r="J651" t="s">
        <v>6122</v>
      </c>
      <c r="K651" t="s">
        <v>584</v>
      </c>
      <c r="L651" t="s">
        <v>3176</v>
      </c>
      <c r="M651">
        <v>11</v>
      </c>
      <c r="N651" t="s">
        <v>11634</v>
      </c>
      <c r="O651" t="s">
        <v>9593</v>
      </c>
      <c r="P651" t="s">
        <v>38</v>
      </c>
    </row>
    <row r="652" spans="1:16" x14ac:dyDescent="0.55000000000000004">
      <c r="A652">
        <v>492220</v>
      </c>
      <c r="B652" t="s">
        <v>6101</v>
      </c>
      <c r="C652">
        <v>651</v>
      </c>
      <c r="D652" t="s">
        <v>11635</v>
      </c>
      <c r="E652" t="s">
        <v>11636</v>
      </c>
      <c r="F652" t="s">
        <v>7673</v>
      </c>
      <c r="G652" t="s">
        <v>582</v>
      </c>
      <c r="H652" t="s">
        <v>65</v>
      </c>
      <c r="I652" t="s">
        <v>9778</v>
      </c>
      <c r="J652" t="s">
        <v>6122</v>
      </c>
      <c r="K652" t="s">
        <v>584</v>
      </c>
      <c r="L652" t="s">
        <v>65</v>
      </c>
      <c r="M652">
        <v>26</v>
      </c>
      <c r="N652" t="s">
        <v>672</v>
      </c>
      <c r="O652" t="s">
        <v>11637</v>
      </c>
      <c r="P652" t="s">
        <v>38</v>
      </c>
    </row>
    <row r="653" spans="1:16" x14ac:dyDescent="0.55000000000000004">
      <c r="A653">
        <v>492220</v>
      </c>
      <c r="B653" t="s">
        <v>6101</v>
      </c>
      <c r="C653">
        <v>652</v>
      </c>
      <c r="D653" t="s">
        <v>11638</v>
      </c>
      <c r="E653" t="s">
        <v>11639</v>
      </c>
      <c r="F653" t="s">
        <v>9865</v>
      </c>
      <c r="G653" t="s">
        <v>582</v>
      </c>
      <c r="H653" t="s">
        <v>280</v>
      </c>
      <c r="I653" t="s">
        <v>11640</v>
      </c>
      <c r="J653" t="s">
        <v>6122</v>
      </c>
      <c r="K653" t="s">
        <v>584</v>
      </c>
      <c r="L653" t="s">
        <v>280</v>
      </c>
      <c r="M653" t="s">
        <v>282</v>
      </c>
      <c r="N653" t="s">
        <v>11641</v>
      </c>
      <c r="O653" t="s">
        <v>2185</v>
      </c>
      <c r="P653" t="s">
        <v>38</v>
      </c>
    </row>
    <row r="654" spans="1:16" x14ac:dyDescent="0.55000000000000004">
      <c r="A654">
        <v>492220</v>
      </c>
      <c r="B654" t="s">
        <v>6101</v>
      </c>
      <c r="C654">
        <v>653</v>
      </c>
      <c r="D654" t="s">
        <v>11642</v>
      </c>
      <c r="E654" t="s">
        <v>11643</v>
      </c>
      <c r="F654" t="s">
        <v>1658</v>
      </c>
      <c r="G654" t="s">
        <v>582</v>
      </c>
      <c r="H654" t="s">
        <v>100</v>
      </c>
      <c r="I654" t="s">
        <v>5350</v>
      </c>
      <c r="J654" t="s">
        <v>6122</v>
      </c>
      <c r="K654" t="s">
        <v>584</v>
      </c>
      <c r="L654" t="s">
        <v>100</v>
      </c>
      <c r="M654">
        <v>27</v>
      </c>
      <c r="N654" t="s">
        <v>11644</v>
      </c>
      <c r="O654" t="s">
        <v>10217</v>
      </c>
      <c r="P654" t="s">
        <v>38</v>
      </c>
    </row>
    <row r="655" spans="1:16" x14ac:dyDescent="0.55000000000000004">
      <c r="A655">
        <v>492220</v>
      </c>
      <c r="B655" t="s">
        <v>6101</v>
      </c>
      <c r="C655">
        <v>654</v>
      </c>
      <c r="D655" t="s">
        <v>11645</v>
      </c>
      <c r="E655" t="s">
        <v>11646</v>
      </c>
      <c r="F655" t="s">
        <v>4497</v>
      </c>
      <c r="G655" t="s">
        <v>31</v>
      </c>
      <c r="H655" t="s">
        <v>65</v>
      </c>
      <c r="I655" t="s">
        <v>2669</v>
      </c>
      <c r="J655" t="s">
        <v>6122</v>
      </c>
      <c r="K655" t="s">
        <v>35</v>
      </c>
      <c r="L655" t="s">
        <v>65</v>
      </c>
      <c r="M655">
        <v>26</v>
      </c>
      <c r="N655" t="s">
        <v>445</v>
      </c>
      <c r="O655" t="s">
        <v>9866</v>
      </c>
      <c r="P655" t="s">
        <v>38</v>
      </c>
    </row>
    <row r="656" spans="1:16" x14ac:dyDescent="0.55000000000000004">
      <c r="A656">
        <v>492220</v>
      </c>
      <c r="B656" t="s">
        <v>6101</v>
      </c>
      <c r="C656">
        <v>655</v>
      </c>
      <c r="D656" t="s">
        <v>11647</v>
      </c>
      <c r="E656" t="s">
        <v>11648</v>
      </c>
      <c r="F656" t="s">
        <v>11649</v>
      </c>
      <c r="G656" t="s">
        <v>31</v>
      </c>
      <c r="H656" t="s">
        <v>65</v>
      </c>
      <c r="I656" t="s">
        <v>2669</v>
      </c>
      <c r="J656" t="s">
        <v>6122</v>
      </c>
      <c r="K656" t="s">
        <v>35</v>
      </c>
      <c r="L656" t="s">
        <v>65</v>
      </c>
      <c r="M656">
        <v>26</v>
      </c>
      <c r="N656" t="s">
        <v>11650</v>
      </c>
      <c r="O656" t="s">
        <v>11048</v>
      </c>
      <c r="P656" t="s">
        <v>38</v>
      </c>
    </row>
    <row r="657" spans="1:16" x14ac:dyDescent="0.55000000000000004">
      <c r="A657">
        <v>492220</v>
      </c>
      <c r="B657" t="s">
        <v>6101</v>
      </c>
      <c r="C657">
        <v>656</v>
      </c>
      <c r="D657" t="s">
        <v>11651</v>
      </c>
      <c r="E657" t="s">
        <v>11652</v>
      </c>
      <c r="F657" t="s">
        <v>955</v>
      </c>
      <c r="G657" t="s">
        <v>216</v>
      </c>
      <c r="H657" t="s">
        <v>93</v>
      </c>
      <c r="I657" t="s">
        <v>288</v>
      </c>
      <c r="J657" t="s">
        <v>6122</v>
      </c>
      <c r="K657" t="s">
        <v>218</v>
      </c>
      <c r="L657" t="s">
        <v>100</v>
      </c>
      <c r="M657">
        <v>27</v>
      </c>
      <c r="N657" t="s">
        <v>2548</v>
      </c>
      <c r="O657" t="s">
        <v>9689</v>
      </c>
      <c r="P657" t="s">
        <v>38</v>
      </c>
    </row>
    <row r="658" spans="1:16" x14ac:dyDescent="0.55000000000000004">
      <c r="A658">
        <v>492220</v>
      </c>
      <c r="B658" t="s">
        <v>6101</v>
      </c>
      <c r="C658">
        <v>657</v>
      </c>
      <c r="D658" t="s">
        <v>11653</v>
      </c>
      <c r="E658" t="s">
        <v>11654</v>
      </c>
      <c r="F658" t="s">
        <v>11655</v>
      </c>
      <c r="G658" t="s">
        <v>216</v>
      </c>
      <c r="H658" t="s">
        <v>100</v>
      </c>
      <c r="I658" t="s">
        <v>11656</v>
      </c>
      <c r="J658" t="s">
        <v>6122</v>
      </c>
      <c r="K658" t="s">
        <v>218</v>
      </c>
      <c r="L658" t="s">
        <v>100</v>
      </c>
      <c r="M658">
        <v>27</v>
      </c>
      <c r="N658" t="s">
        <v>857</v>
      </c>
      <c r="O658" t="s">
        <v>10186</v>
      </c>
      <c r="P658" t="s">
        <v>38</v>
      </c>
    </row>
    <row r="659" spans="1:16" x14ac:dyDescent="0.55000000000000004">
      <c r="A659">
        <v>492220</v>
      </c>
      <c r="B659" t="s">
        <v>6101</v>
      </c>
      <c r="C659">
        <v>658</v>
      </c>
      <c r="D659" t="s">
        <v>11657</v>
      </c>
      <c r="E659" t="s">
        <v>11658</v>
      </c>
      <c r="F659" t="s">
        <v>4961</v>
      </c>
      <c r="G659" t="s">
        <v>216</v>
      </c>
      <c r="H659" t="s">
        <v>65</v>
      </c>
      <c r="I659" t="s">
        <v>2625</v>
      </c>
      <c r="J659" t="s">
        <v>1579</v>
      </c>
      <c r="K659" t="s">
        <v>218</v>
      </c>
      <c r="L659" t="s">
        <v>65</v>
      </c>
      <c r="M659">
        <v>26</v>
      </c>
      <c r="N659" t="s">
        <v>11133</v>
      </c>
      <c r="O659" t="s">
        <v>9918</v>
      </c>
      <c r="P659" t="s">
        <v>38</v>
      </c>
    </row>
    <row r="660" spans="1:16" x14ac:dyDescent="0.55000000000000004">
      <c r="A660">
        <v>492220</v>
      </c>
      <c r="B660" t="s">
        <v>6101</v>
      </c>
      <c r="C660">
        <v>659</v>
      </c>
      <c r="D660" t="s">
        <v>11659</v>
      </c>
      <c r="E660" t="s">
        <v>11660</v>
      </c>
      <c r="F660" t="s">
        <v>2139</v>
      </c>
      <c r="G660" t="s">
        <v>471</v>
      </c>
      <c r="H660" t="s">
        <v>100</v>
      </c>
      <c r="I660" t="s">
        <v>1117</v>
      </c>
      <c r="J660" t="s">
        <v>6122</v>
      </c>
      <c r="K660" t="s">
        <v>473</v>
      </c>
      <c r="L660" t="s">
        <v>100</v>
      </c>
      <c r="M660">
        <v>27</v>
      </c>
      <c r="N660" t="s">
        <v>4570</v>
      </c>
      <c r="O660" t="s">
        <v>10642</v>
      </c>
      <c r="P660" t="s">
        <v>38</v>
      </c>
    </row>
    <row r="661" spans="1:16" x14ac:dyDescent="0.55000000000000004">
      <c r="A661">
        <v>492220</v>
      </c>
      <c r="B661" t="s">
        <v>6101</v>
      </c>
      <c r="C661">
        <v>660</v>
      </c>
      <c r="D661" t="s">
        <v>11661</v>
      </c>
      <c r="E661" t="s">
        <v>11662</v>
      </c>
      <c r="F661" t="s">
        <v>7204</v>
      </c>
      <c r="G661" t="s">
        <v>471</v>
      </c>
      <c r="H661" t="s">
        <v>5478</v>
      </c>
      <c r="I661" t="s">
        <v>11663</v>
      </c>
      <c r="J661" t="s">
        <v>6122</v>
      </c>
      <c r="K661" t="s">
        <v>473</v>
      </c>
      <c r="L661" t="s">
        <v>100</v>
      </c>
      <c r="M661">
        <v>27</v>
      </c>
      <c r="N661" t="s">
        <v>11664</v>
      </c>
      <c r="O661" t="s">
        <v>11665</v>
      </c>
      <c r="P661" t="s">
        <v>38</v>
      </c>
    </row>
    <row r="662" spans="1:16" x14ac:dyDescent="0.55000000000000004">
      <c r="A662">
        <v>492220</v>
      </c>
      <c r="B662" t="s">
        <v>6101</v>
      </c>
      <c r="C662">
        <v>661</v>
      </c>
      <c r="D662" t="s">
        <v>11666</v>
      </c>
      <c r="E662" t="s">
        <v>11667</v>
      </c>
      <c r="F662" t="s">
        <v>3089</v>
      </c>
      <c r="G662" t="s">
        <v>471</v>
      </c>
      <c r="H662" t="s">
        <v>65</v>
      </c>
      <c r="I662" t="s">
        <v>2335</v>
      </c>
      <c r="J662" t="s">
        <v>6122</v>
      </c>
      <c r="K662" t="s">
        <v>473</v>
      </c>
      <c r="L662" t="s">
        <v>65</v>
      </c>
      <c r="M662">
        <v>26</v>
      </c>
      <c r="N662" t="s">
        <v>11220</v>
      </c>
      <c r="O662" t="s">
        <v>9646</v>
      </c>
      <c r="P662" t="s">
        <v>38</v>
      </c>
    </row>
    <row r="663" spans="1:16" x14ac:dyDescent="0.55000000000000004">
      <c r="A663">
        <v>492220</v>
      </c>
      <c r="B663" t="s">
        <v>6101</v>
      </c>
      <c r="C663">
        <v>662</v>
      </c>
      <c r="D663" t="s">
        <v>11668</v>
      </c>
      <c r="E663" t="s">
        <v>11669</v>
      </c>
      <c r="F663" t="s">
        <v>11670</v>
      </c>
      <c r="G663" t="s">
        <v>471</v>
      </c>
      <c r="H663" t="s">
        <v>100</v>
      </c>
      <c r="I663" t="s">
        <v>1117</v>
      </c>
      <c r="J663" t="s">
        <v>1579</v>
      </c>
      <c r="K663" t="s">
        <v>473</v>
      </c>
      <c r="L663" t="s">
        <v>100</v>
      </c>
      <c r="M663">
        <v>27</v>
      </c>
      <c r="N663" t="s">
        <v>238</v>
      </c>
      <c r="O663" t="s">
        <v>9718</v>
      </c>
      <c r="P663" t="s">
        <v>38</v>
      </c>
    </row>
    <row r="664" spans="1:16" x14ac:dyDescent="0.55000000000000004">
      <c r="A664">
        <v>492220</v>
      </c>
      <c r="B664" t="s">
        <v>6101</v>
      </c>
      <c r="C664">
        <v>663</v>
      </c>
      <c r="D664" t="s">
        <v>11671</v>
      </c>
      <c r="E664" t="s">
        <v>11672</v>
      </c>
      <c r="F664" t="s">
        <v>9073</v>
      </c>
      <c r="G664" t="s">
        <v>582</v>
      </c>
      <c r="H664" t="s">
        <v>65</v>
      </c>
      <c r="I664" t="s">
        <v>2669</v>
      </c>
      <c r="J664" t="s">
        <v>6122</v>
      </c>
      <c r="K664" t="s">
        <v>584</v>
      </c>
      <c r="L664" t="s">
        <v>100</v>
      </c>
      <c r="M664">
        <v>27</v>
      </c>
      <c r="N664" t="s">
        <v>6382</v>
      </c>
      <c r="O664" t="s">
        <v>11673</v>
      </c>
      <c r="P664" t="s">
        <v>38</v>
      </c>
    </row>
    <row r="665" spans="1:16" x14ac:dyDescent="0.55000000000000004">
      <c r="A665">
        <v>492220</v>
      </c>
      <c r="B665" t="s">
        <v>6101</v>
      </c>
      <c r="C665">
        <v>664</v>
      </c>
      <c r="D665" t="s">
        <v>11674</v>
      </c>
      <c r="E665" t="s">
        <v>11675</v>
      </c>
      <c r="F665" t="s">
        <v>836</v>
      </c>
      <c r="G665" t="s">
        <v>31</v>
      </c>
      <c r="H665" t="s">
        <v>520</v>
      </c>
      <c r="I665" t="s">
        <v>11676</v>
      </c>
      <c r="J665" t="s">
        <v>6122</v>
      </c>
      <c r="K665" t="s">
        <v>35</v>
      </c>
      <c r="L665" t="s">
        <v>520</v>
      </c>
      <c r="M665">
        <v>13</v>
      </c>
      <c r="N665" t="s">
        <v>11677</v>
      </c>
      <c r="O665" t="s">
        <v>7700</v>
      </c>
      <c r="P665" t="s">
        <v>38</v>
      </c>
    </row>
    <row r="666" spans="1:16" x14ac:dyDescent="0.55000000000000004">
      <c r="A666">
        <v>492220</v>
      </c>
      <c r="B666" t="s">
        <v>6101</v>
      </c>
      <c r="C666">
        <v>665</v>
      </c>
      <c r="D666" t="s">
        <v>11678</v>
      </c>
      <c r="E666" t="s">
        <v>11679</v>
      </c>
      <c r="F666" t="s">
        <v>4740</v>
      </c>
      <c r="G666" t="s">
        <v>31</v>
      </c>
      <c r="H666" t="s">
        <v>230</v>
      </c>
      <c r="I666" t="s">
        <v>11680</v>
      </c>
      <c r="J666" t="s">
        <v>6122</v>
      </c>
      <c r="K666" t="s">
        <v>35</v>
      </c>
      <c r="L666" t="s">
        <v>230</v>
      </c>
      <c r="M666">
        <v>34</v>
      </c>
      <c r="N666" t="s">
        <v>11681</v>
      </c>
      <c r="O666" t="s">
        <v>2577</v>
      </c>
      <c r="P666" t="s">
        <v>38</v>
      </c>
    </row>
    <row r="667" spans="1:16" x14ac:dyDescent="0.55000000000000004">
      <c r="A667">
        <v>492217</v>
      </c>
      <c r="B667" t="s">
        <v>6150</v>
      </c>
      <c r="C667">
        <v>666</v>
      </c>
      <c r="D667" t="s">
        <v>11682</v>
      </c>
      <c r="E667" t="s">
        <v>11683</v>
      </c>
      <c r="F667" t="s">
        <v>9788</v>
      </c>
      <c r="G667" t="s">
        <v>471</v>
      </c>
      <c r="H667" t="s">
        <v>100</v>
      </c>
      <c r="I667" t="s">
        <v>8339</v>
      </c>
      <c r="J667" t="s">
        <v>715</v>
      </c>
      <c r="K667" t="s">
        <v>473</v>
      </c>
      <c r="L667" t="s">
        <v>100</v>
      </c>
      <c r="M667">
        <v>27</v>
      </c>
      <c r="N667" t="s">
        <v>11684</v>
      </c>
      <c r="O667" t="s">
        <v>11685</v>
      </c>
      <c r="P667" t="s">
        <v>38</v>
      </c>
    </row>
    <row r="668" spans="1:16" x14ac:dyDescent="0.55000000000000004">
      <c r="A668">
        <v>491023</v>
      </c>
      <c r="B668" t="s">
        <v>6182</v>
      </c>
      <c r="C668">
        <v>667</v>
      </c>
      <c r="D668" t="s">
        <v>11686</v>
      </c>
      <c r="E668" t="s">
        <v>11687</v>
      </c>
      <c r="F668" t="s">
        <v>10645</v>
      </c>
      <c r="G668" t="s">
        <v>116</v>
      </c>
      <c r="H668" t="s">
        <v>100</v>
      </c>
      <c r="I668" t="s">
        <v>11074</v>
      </c>
      <c r="J668" t="s">
        <v>3492</v>
      </c>
      <c r="K668" t="s">
        <v>3558</v>
      </c>
      <c r="L668" t="s">
        <v>51</v>
      </c>
      <c r="M668">
        <v>29</v>
      </c>
      <c r="N668" t="s">
        <v>2973</v>
      </c>
      <c r="O668" t="s">
        <v>9792</v>
      </c>
      <c r="P668" t="s">
        <v>38</v>
      </c>
    </row>
    <row r="669" spans="1:16" x14ac:dyDescent="0.55000000000000004">
      <c r="A669">
        <v>491023</v>
      </c>
      <c r="B669" t="s">
        <v>6182</v>
      </c>
      <c r="C669">
        <v>668</v>
      </c>
      <c r="D669" t="s">
        <v>11688</v>
      </c>
      <c r="E669" t="s">
        <v>11689</v>
      </c>
      <c r="F669" t="s">
        <v>11690</v>
      </c>
      <c r="G669" t="s">
        <v>107</v>
      </c>
      <c r="H669" t="s">
        <v>93</v>
      </c>
      <c r="I669" t="s">
        <v>11527</v>
      </c>
      <c r="J669" t="s">
        <v>3492</v>
      </c>
      <c r="K669" t="s">
        <v>5403</v>
      </c>
      <c r="L669" t="s">
        <v>51</v>
      </c>
      <c r="M669">
        <v>29</v>
      </c>
      <c r="N669" t="s">
        <v>11691</v>
      </c>
      <c r="O669" t="s">
        <v>10183</v>
      </c>
      <c r="P669" t="s">
        <v>38</v>
      </c>
    </row>
    <row r="670" spans="1:16" x14ac:dyDescent="0.55000000000000004">
      <c r="A670">
        <v>491023</v>
      </c>
      <c r="B670" t="s">
        <v>6182</v>
      </c>
      <c r="C670">
        <v>669</v>
      </c>
      <c r="D670" t="s">
        <v>11692</v>
      </c>
      <c r="E670" t="s">
        <v>11693</v>
      </c>
      <c r="F670" t="s">
        <v>11694</v>
      </c>
      <c r="G670" t="s">
        <v>116</v>
      </c>
      <c r="H670" t="s">
        <v>51</v>
      </c>
      <c r="I670" t="s">
        <v>5699</v>
      </c>
      <c r="J670" t="s">
        <v>3492</v>
      </c>
      <c r="K670" t="s">
        <v>3558</v>
      </c>
      <c r="L670" t="s">
        <v>51</v>
      </c>
      <c r="M670">
        <v>29</v>
      </c>
      <c r="N670" t="s">
        <v>11695</v>
      </c>
      <c r="O670" t="s">
        <v>10944</v>
      </c>
      <c r="P670" t="s">
        <v>38</v>
      </c>
    </row>
    <row r="671" spans="1:16" x14ac:dyDescent="0.55000000000000004">
      <c r="A671">
        <v>491023</v>
      </c>
      <c r="B671" t="s">
        <v>6182</v>
      </c>
      <c r="C671">
        <v>670</v>
      </c>
      <c r="D671" t="s">
        <v>11696</v>
      </c>
      <c r="E671" t="s">
        <v>11697</v>
      </c>
      <c r="F671" t="s">
        <v>11698</v>
      </c>
      <c r="G671" t="s">
        <v>116</v>
      </c>
      <c r="H671" t="s">
        <v>51</v>
      </c>
      <c r="I671" t="s">
        <v>11699</v>
      </c>
      <c r="J671" t="s">
        <v>3492</v>
      </c>
      <c r="K671" t="s">
        <v>3558</v>
      </c>
      <c r="L671" t="s">
        <v>51</v>
      </c>
      <c r="M671">
        <v>29</v>
      </c>
      <c r="N671" t="s">
        <v>11700</v>
      </c>
      <c r="O671" t="s">
        <v>11701</v>
      </c>
      <c r="P671" t="s">
        <v>38</v>
      </c>
    </row>
    <row r="672" spans="1:16" x14ac:dyDescent="0.55000000000000004">
      <c r="A672">
        <v>491023</v>
      </c>
      <c r="B672" t="s">
        <v>6182</v>
      </c>
      <c r="C672">
        <v>671</v>
      </c>
      <c r="D672" t="s">
        <v>11702</v>
      </c>
      <c r="E672" t="s">
        <v>11703</v>
      </c>
      <c r="F672" t="s">
        <v>6750</v>
      </c>
      <c r="G672" t="s">
        <v>31</v>
      </c>
      <c r="H672" t="s">
        <v>100</v>
      </c>
      <c r="I672" t="s">
        <v>11074</v>
      </c>
      <c r="J672" t="s">
        <v>3492</v>
      </c>
      <c r="K672" t="s">
        <v>35</v>
      </c>
      <c r="L672" t="s">
        <v>51</v>
      </c>
      <c r="M672">
        <v>29</v>
      </c>
      <c r="N672" t="s">
        <v>11704</v>
      </c>
      <c r="O672" t="s">
        <v>9616</v>
      </c>
      <c r="P672" t="s">
        <v>38</v>
      </c>
    </row>
    <row r="673" spans="1:16" x14ac:dyDescent="0.55000000000000004">
      <c r="A673">
        <v>491023</v>
      </c>
      <c r="B673" t="s">
        <v>6182</v>
      </c>
      <c r="C673">
        <v>672</v>
      </c>
      <c r="D673" t="s">
        <v>11705</v>
      </c>
      <c r="E673" t="s">
        <v>11706</v>
      </c>
      <c r="F673" t="s">
        <v>773</v>
      </c>
      <c r="G673" t="s">
        <v>31</v>
      </c>
      <c r="H673" t="s">
        <v>51</v>
      </c>
      <c r="I673" t="s">
        <v>3153</v>
      </c>
      <c r="J673" t="s">
        <v>3492</v>
      </c>
      <c r="K673" t="s">
        <v>35</v>
      </c>
      <c r="L673" t="s">
        <v>51</v>
      </c>
      <c r="M673">
        <v>29</v>
      </c>
      <c r="N673" t="s">
        <v>1250</v>
      </c>
      <c r="O673" t="s">
        <v>9904</v>
      </c>
      <c r="P673" t="s">
        <v>38</v>
      </c>
    </row>
    <row r="674" spans="1:16" x14ac:dyDescent="0.55000000000000004">
      <c r="A674">
        <v>491023</v>
      </c>
      <c r="B674" t="s">
        <v>6182</v>
      </c>
      <c r="C674">
        <v>673</v>
      </c>
      <c r="D674" t="s">
        <v>11707</v>
      </c>
      <c r="E674" t="s">
        <v>11708</v>
      </c>
      <c r="F674" t="s">
        <v>99</v>
      </c>
      <c r="G674" t="s">
        <v>31</v>
      </c>
      <c r="H674" t="s">
        <v>100</v>
      </c>
      <c r="I674" t="s">
        <v>4602</v>
      </c>
      <c r="J674" t="s">
        <v>3492</v>
      </c>
      <c r="K674" t="s">
        <v>35</v>
      </c>
      <c r="L674" t="s">
        <v>51</v>
      </c>
      <c r="M674">
        <v>29</v>
      </c>
      <c r="N674" t="s">
        <v>842</v>
      </c>
      <c r="O674" t="s">
        <v>7484</v>
      </c>
      <c r="P674" t="s">
        <v>38</v>
      </c>
    </row>
    <row r="675" spans="1:16" x14ac:dyDescent="0.55000000000000004">
      <c r="A675">
        <v>491023</v>
      </c>
      <c r="B675" t="s">
        <v>6182</v>
      </c>
      <c r="C675">
        <v>674</v>
      </c>
      <c r="D675" t="s">
        <v>11709</v>
      </c>
      <c r="E675" t="s">
        <v>11710</v>
      </c>
      <c r="F675" t="s">
        <v>11711</v>
      </c>
      <c r="G675" t="s">
        <v>216</v>
      </c>
      <c r="H675" t="s">
        <v>51</v>
      </c>
      <c r="I675" t="s">
        <v>8417</v>
      </c>
      <c r="J675" t="s">
        <v>3492</v>
      </c>
      <c r="K675" t="s">
        <v>473</v>
      </c>
      <c r="L675" t="s">
        <v>51</v>
      </c>
      <c r="M675">
        <v>29</v>
      </c>
      <c r="N675" t="s">
        <v>11712</v>
      </c>
      <c r="O675" t="s">
        <v>9619</v>
      </c>
      <c r="P675" t="s">
        <v>38</v>
      </c>
    </row>
    <row r="676" spans="1:16" x14ac:dyDescent="0.55000000000000004">
      <c r="A676">
        <v>491023</v>
      </c>
      <c r="B676" t="s">
        <v>6182</v>
      </c>
      <c r="C676">
        <v>675</v>
      </c>
      <c r="D676" t="s">
        <v>11713</v>
      </c>
      <c r="E676" t="s">
        <v>11714</v>
      </c>
      <c r="F676" t="s">
        <v>11589</v>
      </c>
      <c r="G676" t="s">
        <v>216</v>
      </c>
      <c r="H676" t="s">
        <v>100</v>
      </c>
      <c r="I676" t="s">
        <v>6800</v>
      </c>
      <c r="J676" t="s">
        <v>3492</v>
      </c>
      <c r="K676" t="s">
        <v>218</v>
      </c>
      <c r="L676" t="s">
        <v>51</v>
      </c>
      <c r="M676">
        <v>29</v>
      </c>
      <c r="N676" t="s">
        <v>2481</v>
      </c>
      <c r="O676" t="s">
        <v>11715</v>
      </c>
      <c r="P676" t="s">
        <v>38</v>
      </c>
    </row>
    <row r="677" spans="1:16" x14ac:dyDescent="0.55000000000000004">
      <c r="A677">
        <v>491023</v>
      </c>
      <c r="B677" t="s">
        <v>6182</v>
      </c>
      <c r="C677">
        <v>676</v>
      </c>
      <c r="D677" t="s">
        <v>11716</v>
      </c>
      <c r="E677" t="s">
        <v>11717</v>
      </c>
      <c r="F677" t="s">
        <v>57</v>
      </c>
      <c r="G677" t="s">
        <v>31</v>
      </c>
      <c r="H677" t="s">
        <v>51</v>
      </c>
      <c r="I677" t="s">
        <v>5699</v>
      </c>
      <c r="J677" t="s">
        <v>3492</v>
      </c>
      <c r="K677" t="s">
        <v>473</v>
      </c>
      <c r="L677" t="s">
        <v>51</v>
      </c>
      <c r="M677">
        <v>29</v>
      </c>
      <c r="N677" t="s">
        <v>11718</v>
      </c>
      <c r="O677" t="s">
        <v>9948</v>
      </c>
      <c r="P677" t="s">
        <v>38</v>
      </c>
    </row>
    <row r="678" spans="1:16" x14ac:dyDescent="0.55000000000000004">
      <c r="A678">
        <v>491023</v>
      </c>
      <c r="B678" t="s">
        <v>6182</v>
      </c>
      <c r="C678">
        <v>677</v>
      </c>
      <c r="D678" t="s">
        <v>11719</v>
      </c>
      <c r="E678" t="s">
        <v>11720</v>
      </c>
      <c r="F678" t="s">
        <v>3428</v>
      </c>
      <c r="G678" t="s">
        <v>216</v>
      </c>
      <c r="H678" t="s">
        <v>51</v>
      </c>
      <c r="I678" t="s">
        <v>329</v>
      </c>
      <c r="J678" t="s">
        <v>3492</v>
      </c>
      <c r="K678" t="s">
        <v>218</v>
      </c>
      <c r="L678" t="s">
        <v>51</v>
      </c>
      <c r="M678">
        <v>29</v>
      </c>
      <c r="N678" t="s">
        <v>11721</v>
      </c>
      <c r="O678" t="s">
        <v>11722</v>
      </c>
      <c r="P678" t="s">
        <v>38</v>
      </c>
    </row>
    <row r="679" spans="1:16" x14ac:dyDescent="0.55000000000000004">
      <c r="A679">
        <v>491023</v>
      </c>
      <c r="B679" t="s">
        <v>6182</v>
      </c>
      <c r="C679">
        <v>678</v>
      </c>
      <c r="D679" t="s">
        <v>11723</v>
      </c>
      <c r="E679" t="s">
        <v>11724</v>
      </c>
      <c r="F679" t="s">
        <v>3351</v>
      </c>
      <c r="G679" t="s">
        <v>31</v>
      </c>
      <c r="H679" t="s">
        <v>100</v>
      </c>
      <c r="I679" t="s">
        <v>11074</v>
      </c>
      <c r="J679" t="s">
        <v>3492</v>
      </c>
      <c r="K679" t="s">
        <v>218</v>
      </c>
      <c r="L679" t="s">
        <v>51</v>
      </c>
      <c r="M679">
        <v>29</v>
      </c>
      <c r="N679" t="s">
        <v>3913</v>
      </c>
      <c r="O679" t="s">
        <v>134</v>
      </c>
      <c r="P679" t="s">
        <v>38</v>
      </c>
    </row>
    <row r="680" spans="1:16" x14ac:dyDescent="0.55000000000000004">
      <c r="A680">
        <v>491023</v>
      </c>
      <c r="B680" t="s">
        <v>6182</v>
      </c>
      <c r="C680">
        <v>679</v>
      </c>
      <c r="D680" t="s">
        <v>11725</v>
      </c>
      <c r="E680" t="s">
        <v>11726</v>
      </c>
      <c r="F680" t="s">
        <v>7895</v>
      </c>
      <c r="G680" t="s">
        <v>471</v>
      </c>
      <c r="H680" t="s">
        <v>100</v>
      </c>
      <c r="I680" t="s">
        <v>11727</v>
      </c>
      <c r="J680" t="s">
        <v>3492</v>
      </c>
      <c r="K680" t="s">
        <v>473</v>
      </c>
      <c r="L680" t="s">
        <v>51</v>
      </c>
      <c r="M680">
        <v>29</v>
      </c>
      <c r="N680" t="s">
        <v>590</v>
      </c>
      <c r="O680" t="s">
        <v>11728</v>
      </c>
      <c r="P680" t="s">
        <v>38</v>
      </c>
    </row>
    <row r="681" spans="1:16" x14ac:dyDescent="0.55000000000000004">
      <c r="A681">
        <v>491023</v>
      </c>
      <c r="B681" t="s">
        <v>6182</v>
      </c>
      <c r="C681">
        <v>680</v>
      </c>
      <c r="D681" t="s">
        <v>11729</v>
      </c>
      <c r="E681" t="s">
        <v>11730</v>
      </c>
      <c r="F681" t="s">
        <v>443</v>
      </c>
      <c r="G681" t="s">
        <v>216</v>
      </c>
      <c r="H681" t="s">
        <v>100</v>
      </c>
      <c r="I681" t="s">
        <v>317</v>
      </c>
      <c r="J681" t="s">
        <v>3492</v>
      </c>
      <c r="K681" t="s">
        <v>218</v>
      </c>
      <c r="L681" t="s">
        <v>51</v>
      </c>
      <c r="M681">
        <v>29</v>
      </c>
      <c r="N681" t="s">
        <v>1723</v>
      </c>
      <c r="O681" t="s">
        <v>11731</v>
      </c>
      <c r="P681" t="s">
        <v>38</v>
      </c>
    </row>
    <row r="682" spans="1:16" x14ac:dyDescent="0.55000000000000004">
      <c r="A682">
        <v>492232</v>
      </c>
      <c r="B682" t="s">
        <v>698</v>
      </c>
      <c r="C682">
        <v>681</v>
      </c>
      <c r="D682" t="s">
        <v>11732</v>
      </c>
      <c r="E682" t="s">
        <v>11733</v>
      </c>
      <c r="F682" t="s">
        <v>10605</v>
      </c>
      <c r="G682" t="s">
        <v>31</v>
      </c>
      <c r="H682" t="s">
        <v>100</v>
      </c>
      <c r="I682" t="s">
        <v>9769</v>
      </c>
      <c r="J682" t="s">
        <v>191</v>
      </c>
      <c r="K682" t="s">
        <v>35</v>
      </c>
      <c r="L682" t="s">
        <v>100</v>
      </c>
      <c r="M682">
        <v>27</v>
      </c>
      <c r="N682" t="s">
        <v>2184</v>
      </c>
      <c r="O682" t="s">
        <v>11734</v>
      </c>
      <c r="P682" t="s">
        <v>38</v>
      </c>
    </row>
    <row r="683" spans="1:16" x14ac:dyDescent="0.55000000000000004">
      <c r="A683">
        <v>492232</v>
      </c>
      <c r="B683" t="s">
        <v>698</v>
      </c>
      <c r="C683">
        <v>682</v>
      </c>
      <c r="D683" t="s">
        <v>11735</v>
      </c>
      <c r="E683" t="s">
        <v>11736</v>
      </c>
      <c r="F683" t="s">
        <v>11649</v>
      </c>
      <c r="G683" t="s">
        <v>31</v>
      </c>
      <c r="H683" t="s">
        <v>93</v>
      </c>
      <c r="I683" t="s">
        <v>10243</v>
      </c>
      <c r="J683" t="s">
        <v>781</v>
      </c>
      <c r="K683" t="s">
        <v>35</v>
      </c>
      <c r="L683" t="s">
        <v>93</v>
      </c>
      <c r="M683">
        <v>28</v>
      </c>
      <c r="N683" t="s">
        <v>542</v>
      </c>
      <c r="O683" t="s">
        <v>10327</v>
      </c>
      <c r="P683" t="s">
        <v>38</v>
      </c>
    </row>
    <row r="684" spans="1:16" x14ac:dyDescent="0.55000000000000004">
      <c r="A684">
        <v>492232</v>
      </c>
      <c r="B684" t="s">
        <v>698</v>
      </c>
      <c r="C684">
        <v>683</v>
      </c>
      <c r="D684" t="s">
        <v>11737</v>
      </c>
      <c r="E684" t="s">
        <v>11738</v>
      </c>
      <c r="F684" t="s">
        <v>1291</v>
      </c>
      <c r="G684" t="s">
        <v>31</v>
      </c>
      <c r="H684" t="s">
        <v>230</v>
      </c>
      <c r="I684" t="s">
        <v>11739</v>
      </c>
      <c r="J684" t="s">
        <v>727</v>
      </c>
      <c r="K684" t="s">
        <v>35</v>
      </c>
      <c r="L684" t="s">
        <v>230</v>
      </c>
      <c r="M684">
        <v>34</v>
      </c>
      <c r="N684" t="s">
        <v>11740</v>
      </c>
      <c r="O684" t="s">
        <v>11741</v>
      </c>
      <c r="P684" t="s">
        <v>38</v>
      </c>
    </row>
    <row r="685" spans="1:16" x14ac:dyDescent="0.55000000000000004">
      <c r="A685">
        <v>492232</v>
      </c>
      <c r="B685" t="s">
        <v>698</v>
      </c>
      <c r="C685">
        <v>684</v>
      </c>
      <c r="D685" t="s">
        <v>11742</v>
      </c>
      <c r="E685" t="s">
        <v>11743</v>
      </c>
      <c r="F685" t="s">
        <v>4237</v>
      </c>
      <c r="G685" t="s">
        <v>31</v>
      </c>
      <c r="H685" t="s">
        <v>100</v>
      </c>
      <c r="I685" t="s">
        <v>11744</v>
      </c>
      <c r="J685" t="s">
        <v>781</v>
      </c>
      <c r="K685" t="s">
        <v>35</v>
      </c>
      <c r="L685" t="s">
        <v>100</v>
      </c>
      <c r="M685">
        <v>27</v>
      </c>
      <c r="N685" t="s">
        <v>8319</v>
      </c>
      <c r="O685" t="s">
        <v>10026</v>
      </c>
      <c r="P685" t="s">
        <v>38</v>
      </c>
    </row>
    <row r="686" spans="1:16" x14ac:dyDescent="0.55000000000000004">
      <c r="A686">
        <v>492232</v>
      </c>
      <c r="B686" t="s">
        <v>698</v>
      </c>
      <c r="C686">
        <v>685</v>
      </c>
      <c r="D686" t="s">
        <v>11745</v>
      </c>
      <c r="E686" t="s">
        <v>11746</v>
      </c>
      <c r="F686" t="s">
        <v>6880</v>
      </c>
      <c r="G686" t="s">
        <v>216</v>
      </c>
      <c r="H686" t="s">
        <v>100</v>
      </c>
      <c r="I686" t="s">
        <v>1267</v>
      </c>
      <c r="J686" t="s">
        <v>781</v>
      </c>
      <c r="K686" t="s">
        <v>218</v>
      </c>
      <c r="L686" t="s">
        <v>100</v>
      </c>
      <c r="M686">
        <v>27</v>
      </c>
      <c r="N686" t="s">
        <v>5622</v>
      </c>
      <c r="O686" t="s">
        <v>11747</v>
      </c>
      <c r="P686" t="s">
        <v>38</v>
      </c>
    </row>
    <row r="687" spans="1:16" x14ac:dyDescent="0.55000000000000004">
      <c r="A687">
        <v>492232</v>
      </c>
      <c r="B687" t="s">
        <v>698</v>
      </c>
      <c r="C687">
        <v>686</v>
      </c>
      <c r="D687" t="s">
        <v>11748</v>
      </c>
      <c r="E687" t="s">
        <v>11749</v>
      </c>
      <c r="F687" t="s">
        <v>1894</v>
      </c>
      <c r="G687" t="s">
        <v>216</v>
      </c>
      <c r="H687" t="s">
        <v>93</v>
      </c>
      <c r="I687" t="s">
        <v>810</v>
      </c>
      <c r="J687" t="s">
        <v>727</v>
      </c>
      <c r="K687" t="s">
        <v>218</v>
      </c>
      <c r="L687" t="s">
        <v>93</v>
      </c>
      <c r="M687">
        <v>28</v>
      </c>
      <c r="N687" t="s">
        <v>11750</v>
      </c>
      <c r="O687" t="s">
        <v>9649</v>
      </c>
      <c r="P687" t="s">
        <v>38</v>
      </c>
    </row>
    <row r="688" spans="1:16" x14ac:dyDescent="0.55000000000000004">
      <c r="A688">
        <v>492232</v>
      </c>
      <c r="B688" t="s">
        <v>698</v>
      </c>
      <c r="C688">
        <v>687</v>
      </c>
      <c r="D688" t="s">
        <v>11751</v>
      </c>
      <c r="E688" t="s">
        <v>11752</v>
      </c>
      <c r="F688" t="s">
        <v>982</v>
      </c>
      <c r="G688" t="s">
        <v>216</v>
      </c>
      <c r="H688" t="s">
        <v>93</v>
      </c>
      <c r="I688" t="s">
        <v>9874</v>
      </c>
      <c r="J688" t="s">
        <v>781</v>
      </c>
      <c r="K688" t="s">
        <v>218</v>
      </c>
      <c r="L688" t="s">
        <v>93</v>
      </c>
      <c r="M688">
        <v>28</v>
      </c>
      <c r="N688" t="s">
        <v>3484</v>
      </c>
      <c r="O688" t="s">
        <v>9578</v>
      </c>
      <c r="P688" t="s">
        <v>38</v>
      </c>
    </row>
    <row r="689" spans="1:16" x14ac:dyDescent="0.55000000000000004">
      <c r="A689">
        <v>492232</v>
      </c>
      <c r="B689" t="s">
        <v>698</v>
      </c>
      <c r="C689">
        <v>688</v>
      </c>
      <c r="D689" t="s">
        <v>11753</v>
      </c>
      <c r="E689" t="s">
        <v>11754</v>
      </c>
      <c r="F689" t="s">
        <v>993</v>
      </c>
      <c r="G689" t="s">
        <v>216</v>
      </c>
      <c r="H689" t="s">
        <v>93</v>
      </c>
      <c r="I689" t="s">
        <v>94</v>
      </c>
      <c r="J689" t="s">
        <v>399</v>
      </c>
      <c r="K689" t="s">
        <v>218</v>
      </c>
      <c r="L689" t="s">
        <v>93</v>
      </c>
      <c r="M689">
        <v>28</v>
      </c>
      <c r="N689" t="s">
        <v>307</v>
      </c>
      <c r="O689" t="s">
        <v>9616</v>
      </c>
      <c r="P689" t="s">
        <v>38</v>
      </c>
    </row>
    <row r="690" spans="1:16" x14ac:dyDescent="0.55000000000000004">
      <c r="A690">
        <v>492232</v>
      </c>
      <c r="B690" t="s">
        <v>698</v>
      </c>
      <c r="C690">
        <v>689</v>
      </c>
      <c r="D690" t="s">
        <v>11755</v>
      </c>
      <c r="E690" t="s">
        <v>11756</v>
      </c>
      <c r="F690" t="s">
        <v>2619</v>
      </c>
      <c r="G690" t="s">
        <v>216</v>
      </c>
      <c r="H690" t="s">
        <v>355</v>
      </c>
      <c r="I690" t="s">
        <v>405</v>
      </c>
      <c r="J690" t="s">
        <v>715</v>
      </c>
      <c r="K690" t="s">
        <v>218</v>
      </c>
      <c r="L690" t="s">
        <v>355</v>
      </c>
      <c r="M690">
        <v>40</v>
      </c>
      <c r="N690" t="s">
        <v>11757</v>
      </c>
      <c r="O690" t="s">
        <v>10183</v>
      </c>
      <c r="P690" t="s">
        <v>38</v>
      </c>
    </row>
    <row r="691" spans="1:16" x14ac:dyDescent="0.55000000000000004">
      <c r="A691">
        <v>492232</v>
      </c>
      <c r="B691" t="s">
        <v>698</v>
      </c>
      <c r="C691">
        <v>690</v>
      </c>
      <c r="D691" t="s">
        <v>11758</v>
      </c>
      <c r="E691" t="s">
        <v>11759</v>
      </c>
      <c r="F691" t="s">
        <v>11760</v>
      </c>
      <c r="G691" t="s">
        <v>471</v>
      </c>
      <c r="H691" t="s">
        <v>108</v>
      </c>
      <c r="I691" t="s">
        <v>7062</v>
      </c>
      <c r="J691" t="s">
        <v>781</v>
      </c>
      <c r="K691" t="s">
        <v>473</v>
      </c>
      <c r="L691" t="s">
        <v>108</v>
      </c>
      <c r="M691">
        <v>22</v>
      </c>
      <c r="N691" t="s">
        <v>3913</v>
      </c>
      <c r="O691" t="s">
        <v>11761</v>
      </c>
      <c r="P691" t="s">
        <v>38</v>
      </c>
    </row>
    <row r="692" spans="1:16" x14ac:dyDescent="0.55000000000000004">
      <c r="A692">
        <v>492232</v>
      </c>
      <c r="B692" t="s">
        <v>698</v>
      </c>
      <c r="C692">
        <v>691</v>
      </c>
      <c r="D692" t="s">
        <v>11762</v>
      </c>
      <c r="E692" t="s">
        <v>11763</v>
      </c>
      <c r="F692" t="s">
        <v>9427</v>
      </c>
      <c r="G692" t="s">
        <v>471</v>
      </c>
      <c r="H692" t="s">
        <v>93</v>
      </c>
      <c r="I692" t="s">
        <v>2590</v>
      </c>
      <c r="J692" t="s">
        <v>781</v>
      </c>
      <c r="K692" t="s">
        <v>473</v>
      </c>
      <c r="L692" t="s">
        <v>93</v>
      </c>
      <c r="M692">
        <v>28</v>
      </c>
      <c r="N692" t="s">
        <v>11764</v>
      </c>
      <c r="O692" t="s">
        <v>11765</v>
      </c>
      <c r="P692" t="s">
        <v>38</v>
      </c>
    </row>
    <row r="693" spans="1:16" x14ac:dyDescent="0.55000000000000004">
      <c r="A693">
        <v>492232</v>
      </c>
      <c r="B693" t="s">
        <v>698</v>
      </c>
      <c r="C693">
        <v>692</v>
      </c>
      <c r="D693" t="s">
        <v>11766</v>
      </c>
      <c r="E693" t="s">
        <v>11767</v>
      </c>
      <c r="F693" t="s">
        <v>4380</v>
      </c>
      <c r="G693" t="s">
        <v>471</v>
      </c>
      <c r="H693" t="s">
        <v>93</v>
      </c>
      <c r="I693" t="s">
        <v>11768</v>
      </c>
      <c r="J693" t="s">
        <v>727</v>
      </c>
      <c r="K693" t="s">
        <v>473</v>
      </c>
      <c r="L693" t="s">
        <v>93</v>
      </c>
      <c r="M693">
        <v>28</v>
      </c>
      <c r="N693" t="s">
        <v>7414</v>
      </c>
      <c r="O693" t="s">
        <v>10525</v>
      </c>
      <c r="P693" t="s">
        <v>38</v>
      </c>
    </row>
    <row r="694" spans="1:16" x14ac:dyDescent="0.55000000000000004">
      <c r="A694">
        <v>492232</v>
      </c>
      <c r="B694" t="s">
        <v>698</v>
      </c>
      <c r="C694">
        <v>693</v>
      </c>
      <c r="D694" t="s">
        <v>11769</v>
      </c>
      <c r="E694" t="s">
        <v>11770</v>
      </c>
      <c r="F694" t="s">
        <v>11771</v>
      </c>
      <c r="G694" t="s">
        <v>471</v>
      </c>
      <c r="H694" t="s">
        <v>93</v>
      </c>
      <c r="I694" t="s">
        <v>3563</v>
      </c>
      <c r="J694" t="s">
        <v>399</v>
      </c>
      <c r="K694" t="s">
        <v>473</v>
      </c>
      <c r="L694" t="s">
        <v>93</v>
      </c>
      <c r="M694">
        <v>28</v>
      </c>
      <c r="N694" t="s">
        <v>11772</v>
      </c>
      <c r="O694" t="s">
        <v>11773</v>
      </c>
      <c r="P694" t="s">
        <v>38</v>
      </c>
    </row>
    <row r="695" spans="1:16" x14ac:dyDescent="0.55000000000000004">
      <c r="A695">
        <v>492232</v>
      </c>
      <c r="B695" t="s">
        <v>698</v>
      </c>
      <c r="C695">
        <v>694</v>
      </c>
      <c r="D695" t="s">
        <v>11774</v>
      </c>
      <c r="E695" t="s">
        <v>11775</v>
      </c>
      <c r="F695" t="s">
        <v>6425</v>
      </c>
      <c r="G695" t="s">
        <v>471</v>
      </c>
      <c r="H695" t="s">
        <v>93</v>
      </c>
      <c r="I695" t="s">
        <v>11066</v>
      </c>
      <c r="J695" t="s">
        <v>81</v>
      </c>
      <c r="K695" t="s">
        <v>473</v>
      </c>
      <c r="L695" t="s">
        <v>93</v>
      </c>
      <c r="M695">
        <v>28</v>
      </c>
      <c r="N695" t="s">
        <v>2097</v>
      </c>
      <c r="O695" t="s">
        <v>4397</v>
      </c>
      <c r="P695" t="s">
        <v>38</v>
      </c>
    </row>
    <row r="696" spans="1:16" x14ac:dyDescent="0.55000000000000004">
      <c r="A696">
        <v>492232</v>
      </c>
      <c r="B696" t="s">
        <v>698</v>
      </c>
      <c r="C696">
        <v>695</v>
      </c>
      <c r="D696" t="s">
        <v>11776</v>
      </c>
      <c r="E696" t="s">
        <v>11777</v>
      </c>
      <c r="F696" t="s">
        <v>1021</v>
      </c>
      <c r="G696" t="s">
        <v>471</v>
      </c>
      <c r="H696" t="s">
        <v>249</v>
      </c>
      <c r="I696" t="s">
        <v>415</v>
      </c>
      <c r="J696" t="s">
        <v>191</v>
      </c>
      <c r="K696" t="s">
        <v>473</v>
      </c>
      <c r="L696" t="s">
        <v>249</v>
      </c>
      <c r="M696">
        <v>33</v>
      </c>
      <c r="N696" t="s">
        <v>11778</v>
      </c>
      <c r="O696" t="s">
        <v>11779</v>
      </c>
      <c r="P696" t="s">
        <v>38</v>
      </c>
    </row>
    <row r="697" spans="1:16" x14ac:dyDescent="0.55000000000000004">
      <c r="A697">
        <v>492232</v>
      </c>
      <c r="B697" t="s">
        <v>698</v>
      </c>
      <c r="C697">
        <v>696</v>
      </c>
      <c r="D697" t="s">
        <v>11780</v>
      </c>
      <c r="E697" t="s">
        <v>11781</v>
      </c>
      <c r="F697" t="s">
        <v>5126</v>
      </c>
      <c r="G697" t="s">
        <v>216</v>
      </c>
      <c r="H697" t="s">
        <v>93</v>
      </c>
      <c r="I697" t="s">
        <v>6104</v>
      </c>
      <c r="J697" t="s">
        <v>399</v>
      </c>
      <c r="K697" t="s">
        <v>218</v>
      </c>
      <c r="L697" t="s">
        <v>93</v>
      </c>
      <c r="M697">
        <v>28</v>
      </c>
      <c r="N697" t="s">
        <v>3776</v>
      </c>
      <c r="O697" t="s">
        <v>9550</v>
      </c>
      <c r="P697" t="s">
        <v>38</v>
      </c>
    </row>
    <row r="698" spans="1:16" x14ac:dyDescent="0.55000000000000004">
      <c r="A698">
        <v>492232</v>
      </c>
      <c r="B698" t="s">
        <v>698</v>
      </c>
      <c r="C698">
        <v>697</v>
      </c>
      <c r="D698" t="s">
        <v>11782</v>
      </c>
      <c r="E698" t="s">
        <v>11783</v>
      </c>
      <c r="F698" t="s">
        <v>11784</v>
      </c>
      <c r="G698" t="s">
        <v>471</v>
      </c>
      <c r="H698" t="s">
        <v>404</v>
      </c>
      <c r="I698" t="s">
        <v>11785</v>
      </c>
      <c r="J698" t="s">
        <v>816</v>
      </c>
      <c r="K698" t="s">
        <v>473</v>
      </c>
      <c r="L698" t="s">
        <v>404</v>
      </c>
      <c r="M698">
        <v>16</v>
      </c>
      <c r="N698" t="s">
        <v>11786</v>
      </c>
      <c r="O698" t="s">
        <v>9897</v>
      </c>
      <c r="P698" t="s">
        <v>38</v>
      </c>
    </row>
    <row r="699" spans="1:16" x14ac:dyDescent="0.55000000000000004">
      <c r="A699">
        <v>492232</v>
      </c>
      <c r="B699" t="s">
        <v>698</v>
      </c>
      <c r="C699">
        <v>698</v>
      </c>
      <c r="D699" t="s">
        <v>11787</v>
      </c>
      <c r="E699" t="s">
        <v>11788</v>
      </c>
      <c r="F699" t="s">
        <v>9230</v>
      </c>
      <c r="G699" t="s">
        <v>471</v>
      </c>
      <c r="H699" t="s">
        <v>51</v>
      </c>
      <c r="I699" t="s">
        <v>329</v>
      </c>
      <c r="J699" t="s">
        <v>754</v>
      </c>
      <c r="K699" t="s">
        <v>473</v>
      </c>
      <c r="L699" t="s">
        <v>51</v>
      </c>
      <c r="M699">
        <v>29</v>
      </c>
      <c r="N699" t="s">
        <v>11789</v>
      </c>
      <c r="O699" t="s">
        <v>10968</v>
      </c>
      <c r="P699" t="s">
        <v>38</v>
      </c>
    </row>
    <row r="700" spans="1:16" x14ac:dyDescent="0.55000000000000004">
      <c r="A700">
        <v>492232</v>
      </c>
      <c r="B700" t="s">
        <v>698</v>
      </c>
      <c r="C700">
        <v>699</v>
      </c>
      <c r="D700" t="s">
        <v>11790</v>
      </c>
      <c r="E700" t="s">
        <v>11791</v>
      </c>
      <c r="F700" t="s">
        <v>10166</v>
      </c>
      <c r="G700" t="s">
        <v>471</v>
      </c>
      <c r="H700" t="s">
        <v>93</v>
      </c>
      <c r="I700" t="s">
        <v>1177</v>
      </c>
      <c r="J700" t="s">
        <v>715</v>
      </c>
      <c r="K700" t="s">
        <v>473</v>
      </c>
      <c r="L700" t="s">
        <v>93</v>
      </c>
      <c r="M700">
        <v>28</v>
      </c>
      <c r="N700" t="s">
        <v>1677</v>
      </c>
      <c r="O700" t="s">
        <v>11792</v>
      </c>
      <c r="P700" t="s">
        <v>38</v>
      </c>
    </row>
    <row r="701" spans="1:16" x14ac:dyDescent="0.55000000000000004">
      <c r="A701">
        <v>492232</v>
      </c>
      <c r="B701" t="s">
        <v>698</v>
      </c>
      <c r="C701">
        <v>700</v>
      </c>
      <c r="D701" t="s">
        <v>11793</v>
      </c>
      <c r="E701" t="s">
        <v>11794</v>
      </c>
      <c r="F701" t="s">
        <v>11501</v>
      </c>
      <c r="G701" t="s">
        <v>471</v>
      </c>
      <c r="H701" t="s">
        <v>93</v>
      </c>
      <c r="I701" t="s">
        <v>1177</v>
      </c>
      <c r="J701" t="s">
        <v>708</v>
      </c>
      <c r="K701" t="s">
        <v>473</v>
      </c>
      <c r="L701" t="s">
        <v>93</v>
      </c>
      <c r="M701">
        <v>28</v>
      </c>
      <c r="N701" t="s">
        <v>755</v>
      </c>
      <c r="O701" t="s">
        <v>11117</v>
      </c>
      <c r="P701" t="s">
        <v>38</v>
      </c>
    </row>
    <row r="702" spans="1:16" x14ac:dyDescent="0.55000000000000004">
      <c r="A702">
        <v>492232</v>
      </c>
      <c r="B702" t="s">
        <v>698</v>
      </c>
      <c r="C702">
        <v>701</v>
      </c>
      <c r="D702" t="s">
        <v>11795</v>
      </c>
      <c r="E702" t="s">
        <v>11796</v>
      </c>
      <c r="F702" t="s">
        <v>10166</v>
      </c>
      <c r="G702" t="s">
        <v>471</v>
      </c>
      <c r="H702" t="s">
        <v>262</v>
      </c>
      <c r="I702" t="s">
        <v>11797</v>
      </c>
      <c r="J702" t="s">
        <v>191</v>
      </c>
      <c r="K702" t="s">
        <v>473</v>
      </c>
      <c r="L702" t="s">
        <v>262</v>
      </c>
      <c r="M702">
        <v>35</v>
      </c>
      <c r="N702" t="s">
        <v>505</v>
      </c>
      <c r="O702" t="s">
        <v>11798</v>
      </c>
      <c r="P702" t="s">
        <v>38</v>
      </c>
    </row>
    <row r="703" spans="1:16" x14ac:dyDescent="0.55000000000000004">
      <c r="A703">
        <v>492232</v>
      </c>
      <c r="B703" t="s">
        <v>698</v>
      </c>
      <c r="C703">
        <v>702</v>
      </c>
      <c r="D703" t="s">
        <v>11799</v>
      </c>
      <c r="E703" t="s">
        <v>11800</v>
      </c>
      <c r="F703" t="s">
        <v>2219</v>
      </c>
      <c r="G703" t="s">
        <v>31</v>
      </c>
      <c r="H703" t="s">
        <v>93</v>
      </c>
      <c r="I703" t="s">
        <v>2905</v>
      </c>
      <c r="J703" t="s">
        <v>191</v>
      </c>
      <c r="K703" t="s">
        <v>35</v>
      </c>
      <c r="L703" t="s">
        <v>93</v>
      </c>
      <c r="M703">
        <v>28</v>
      </c>
      <c r="N703" t="s">
        <v>11801</v>
      </c>
      <c r="O703" t="s">
        <v>10105</v>
      </c>
      <c r="P703" t="s">
        <v>38</v>
      </c>
    </row>
    <row r="704" spans="1:16" x14ac:dyDescent="0.55000000000000004">
      <c r="A704">
        <v>492232</v>
      </c>
      <c r="B704" t="s">
        <v>698</v>
      </c>
      <c r="C704">
        <v>703</v>
      </c>
      <c r="D704" t="s">
        <v>11802</v>
      </c>
      <c r="E704" t="s">
        <v>11803</v>
      </c>
      <c r="F704" t="s">
        <v>5217</v>
      </c>
      <c r="G704" t="s">
        <v>582</v>
      </c>
      <c r="H704" t="s">
        <v>230</v>
      </c>
      <c r="I704" t="s">
        <v>11066</v>
      </c>
      <c r="J704" t="s">
        <v>81</v>
      </c>
      <c r="K704">
        <v>1</v>
      </c>
      <c r="L704" t="s">
        <v>230</v>
      </c>
      <c r="M704">
        <v>34</v>
      </c>
      <c r="N704" t="s">
        <v>11804</v>
      </c>
      <c r="O704" t="s">
        <v>11338</v>
      </c>
      <c r="P704" t="s">
        <v>38</v>
      </c>
    </row>
    <row r="705" spans="1:16" x14ac:dyDescent="0.55000000000000004">
      <c r="A705">
        <v>492232</v>
      </c>
      <c r="B705" t="s">
        <v>698</v>
      </c>
      <c r="C705">
        <v>704</v>
      </c>
      <c r="D705" t="s">
        <v>11805</v>
      </c>
      <c r="E705" t="s">
        <v>11806</v>
      </c>
      <c r="F705" t="s">
        <v>7131</v>
      </c>
      <c r="G705" t="s">
        <v>582</v>
      </c>
      <c r="H705" t="s">
        <v>93</v>
      </c>
      <c r="I705" t="s">
        <v>9874</v>
      </c>
      <c r="J705" t="s">
        <v>781</v>
      </c>
      <c r="K705">
        <v>1</v>
      </c>
      <c r="L705" t="s">
        <v>93</v>
      </c>
      <c r="M705">
        <v>28</v>
      </c>
      <c r="N705" t="s">
        <v>1506</v>
      </c>
      <c r="O705" t="s">
        <v>11807</v>
      </c>
      <c r="P705" t="s">
        <v>38</v>
      </c>
    </row>
    <row r="706" spans="1:16" x14ac:dyDescent="0.55000000000000004">
      <c r="A706">
        <v>492232</v>
      </c>
      <c r="B706" t="s">
        <v>698</v>
      </c>
      <c r="C706">
        <v>705</v>
      </c>
      <c r="D706" t="s">
        <v>11808</v>
      </c>
      <c r="E706" t="s">
        <v>11809</v>
      </c>
      <c r="F706" t="s">
        <v>9462</v>
      </c>
      <c r="G706" t="s">
        <v>582</v>
      </c>
      <c r="H706" t="s">
        <v>230</v>
      </c>
      <c r="I706" t="s">
        <v>1204</v>
      </c>
      <c r="J706" t="s">
        <v>81</v>
      </c>
      <c r="K706">
        <v>1</v>
      </c>
      <c r="L706" t="s">
        <v>230</v>
      </c>
      <c r="M706">
        <v>34</v>
      </c>
      <c r="N706" t="s">
        <v>11810</v>
      </c>
      <c r="O706" t="s">
        <v>9085</v>
      </c>
      <c r="P706" t="s">
        <v>38</v>
      </c>
    </row>
    <row r="707" spans="1:16" x14ac:dyDescent="0.55000000000000004">
      <c r="A707">
        <v>492232</v>
      </c>
      <c r="B707" t="s">
        <v>698</v>
      </c>
      <c r="C707">
        <v>706</v>
      </c>
      <c r="D707" t="s">
        <v>11811</v>
      </c>
      <c r="E707" t="s">
        <v>11812</v>
      </c>
      <c r="F707" t="s">
        <v>11813</v>
      </c>
      <c r="G707" t="s">
        <v>582</v>
      </c>
      <c r="H707" t="s">
        <v>93</v>
      </c>
      <c r="I707" t="s">
        <v>1177</v>
      </c>
      <c r="J707" t="s">
        <v>81</v>
      </c>
      <c r="K707">
        <v>1</v>
      </c>
      <c r="L707" t="s">
        <v>93</v>
      </c>
      <c r="M707">
        <v>28</v>
      </c>
      <c r="N707" t="s">
        <v>11814</v>
      </c>
      <c r="O707" t="s">
        <v>9745</v>
      </c>
      <c r="P707" t="s">
        <v>38</v>
      </c>
    </row>
    <row r="708" spans="1:16" x14ac:dyDescent="0.55000000000000004">
      <c r="A708">
        <v>492232</v>
      </c>
      <c r="B708" t="s">
        <v>698</v>
      </c>
      <c r="C708">
        <v>707</v>
      </c>
      <c r="D708" t="s">
        <v>11815</v>
      </c>
      <c r="E708" t="s">
        <v>11816</v>
      </c>
      <c r="F708" t="s">
        <v>11817</v>
      </c>
      <c r="G708" t="s">
        <v>582</v>
      </c>
      <c r="H708" t="s">
        <v>100</v>
      </c>
      <c r="I708" t="s">
        <v>4602</v>
      </c>
      <c r="J708" t="s">
        <v>191</v>
      </c>
      <c r="K708">
        <v>1</v>
      </c>
      <c r="L708" t="s">
        <v>93</v>
      </c>
      <c r="M708">
        <v>28</v>
      </c>
      <c r="N708" t="s">
        <v>2000</v>
      </c>
      <c r="O708" t="s">
        <v>9914</v>
      </c>
      <c r="P708" t="s">
        <v>38</v>
      </c>
    </row>
    <row r="709" spans="1:16" x14ac:dyDescent="0.55000000000000004">
      <c r="A709">
        <v>490058</v>
      </c>
      <c r="B709" t="s">
        <v>6267</v>
      </c>
      <c r="C709">
        <v>708</v>
      </c>
      <c r="D709" t="s">
        <v>11818</v>
      </c>
      <c r="E709" t="s">
        <v>11819</v>
      </c>
      <c r="F709">
        <v>990622</v>
      </c>
      <c r="G709" t="s">
        <v>116</v>
      </c>
      <c r="H709" t="s">
        <v>1229</v>
      </c>
      <c r="I709" t="s">
        <v>1446</v>
      </c>
      <c r="J709" t="s">
        <v>781</v>
      </c>
      <c r="K709">
        <v>4</v>
      </c>
      <c r="L709" t="s">
        <v>1229</v>
      </c>
      <c r="M709">
        <v>30</v>
      </c>
      <c r="N709" t="s">
        <v>2122</v>
      </c>
      <c r="O709" t="s">
        <v>9635</v>
      </c>
      <c r="P709" t="s">
        <v>38</v>
      </c>
    </row>
    <row r="710" spans="1:16" x14ac:dyDescent="0.55000000000000004">
      <c r="A710">
        <v>490058</v>
      </c>
      <c r="B710" t="s">
        <v>6267</v>
      </c>
      <c r="C710">
        <v>709</v>
      </c>
      <c r="D710" t="s">
        <v>11820</v>
      </c>
      <c r="E710" t="s">
        <v>11821</v>
      </c>
      <c r="F710" t="s">
        <v>71</v>
      </c>
      <c r="G710" t="s">
        <v>31</v>
      </c>
      <c r="H710" t="s">
        <v>1229</v>
      </c>
      <c r="I710" t="s">
        <v>1446</v>
      </c>
      <c r="J710" t="s">
        <v>781</v>
      </c>
      <c r="K710" t="s">
        <v>218</v>
      </c>
      <c r="L710" t="s">
        <v>1229</v>
      </c>
      <c r="M710">
        <v>30</v>
      </c>
      <c r="N710" t="s">
        <v>990</v>
      </c>
      <c r="O710" t="s">
        <v>10186</v>
      </c>
      <c r="P710" t="s">
        <v>38</v>
      </c>
    </row>
    <row r="711" spans="1:16" x14ac:dyDescent="0.55000000000000004">
      <c r="A711">
        <v>490058</v>
      </c>
      <c r="B711" t="s">
        <v>6267</v>
      </c>
      <c r="C711">
        <v>710</v>
      </c>
      <c r="D711" t="s">
        <v>11822</v>
      </c>
      <c r="E711" t="s">
        <v>11823</v>
      </c>
      <c r="F711" t="s">
        <v>4194</v>
      </c>
      <c r="G711" t="s">
        <v>31</v>
      </c>
      <c r="H711" t="s">
        <v>100</v>
      </c>
      <c r="I711" t="s">
        <v>5412</v>
      </c>
      <c r="J711" t="s">
        <v>781</v>
      </c>
      <c r="K711" t="s">
        <v>218</v>
      </c>
      <c r="L711" t="s">
        <v>1229</v>
      </c>
      <c r="M711">
        <v>30</v>
      </c>
      <c r="N711" t="s">
        <v>11824</v>
      </c>
      <c r="O711" t="s">
        <v>9550</v>
      </c>
      <c r="P711" t="s">
        <v>38</v>
      </c>
    </row>
    <row r="712" spans="1:16" x14ac:dyDescent="0.55000000000000004">
      <c r="A712">
        <v>490058</v>
      </c>
      <c r="B712" t="s">
        <v>6267</v>
      </c>
      <c r="C712">
        <v>711</v>
      </c>
      <c r="D712" t="s">
        <v>11825</v>
      </c>
      <c r="E712" t="s">
        <v>11826</v>
      </c>
      <c r="F712" t="s">
        <v>2351</v>
      </c>
      <c r="G712" t="s">
        <v>471</v>
      </c>
      <c r="H712" t="s">
        <v>1229</v>
      </c>
      <c r="I712" t="s">
        <v>1446</v>
      </c>
      <c r="J712" t="s">
        <v>781</v>
      </c>
      <c r="K712" t="s">
        <v>473</v>
      </c>
      <c r="L712" t="s">
        <v>1229</v>
      </c>
      <c r="M712">
        <v>30</v>
      </c>
      <c r="N712" t="s">
        <v>5378</v>
      </c>
      <c r="O712" t="s">
        <v>11827</v>
      </c>
      <c r="P712" t="s">
        <v>38</v>
      </c>
    </row>
    <row r="713" spans="1:16" x14ac:dyDescent="0.55000000000000004">
      <c r="A713">
        <v>490058</v>
      </c>
      <c r="B713" t="s">
        <v>6267</v>
      </c>
      <c r="C713">
        <v>712</v>
      </c>
      <c r="D713" t="s">
        <v>11828</v>
      </c>
      <c r="E713" t="s">
        <v>11829</v>
      </c>
      <c r="F713" t="s">
        <v>4101</v>
      </c>
      <c r="G713" t="s">
        <v>471</v>
      </c>
      <c r="H713" t="s">
        <v>93</v>
      </c>
      <c r="I713" t="s">
        <v>11830</v>
      </c>
      <c r="J713" t="s">
        <v>81</v>
      </c>
      <c r="K713" t="s">
        <v>473</v>
      </c>
      <c r="L713" t="s">
        <v>1229</v>
      </c>
      <c r="M713">
        <v>30</v>
      </c>
      <c r="N713" t="s">
        <v>11831</v>
      </c>
      <c r="O713" t="s">
        <v>11832</v>
      </c>
      <c r="P713" t="s">
        <v>38</v>
      </c>
    </row>
    <row r="714" spans="1:16" x14ac:dyDescent="0.55000000000000004">
      <c r="A714">
        <v>492218</v>
      </c>
      <c r="B714" t="s">
        <v>1263</v>
      </c>
      <c r="C714">
        <v>713</v>
      </c>
      <c r="D714" t="s">
        <v>11833</v>
      </c>
      <c r="E714" t="s">
        <v>11834</v>
      </c>
      <c r="F714" t="s">
        <v>6031</v>
      </c>
      <c r="G714" t="s">
        <v>471</v>
      </c>
      <c r="H714" t="s">
        <v>125</v>
      </c>
      <c r="I714" t="s">
        <v>11835</v>
      </c>
      <c r="J714" t="s">
        <v>1268</v>
      </c>
      <c r="K714" t="s">
        <v>473</v>
      </c>
      <c r="L714" t="s">
        <v>125</v>
      </c>
      <c r="M714">
        <v>17</v>
      </c>
      <c r="N714" t="s">
        <v>1817</v>
      </c>
      <c r="O714" t="s">
        <v>9792</v>
      </c>
      <c r="P714" t="s">
        <v>38</v>
      </c>
    </row>
    <row r="715" spans="1:16" x14ac:dyDescent="0.55000000000000004">
      <c r="A715">
        <v>492218</v>
      </c>
      <c r="B715" t="s">
        <v>1263</v>
      </c>
      <c r="C715">
        <v>714</v>
      </c>
      <c r="D715" t="s">
        <v>11836</v>
      </c>
      <c r="E715" t="s">
        <v>11837</v>
      </c>
      <c r="F715" t="s">
        <v>11838</v>
      </c>
      <c r="G715" t="s">
        <v>31</v>
      </c>
      <c r="H715" t="s">
        <v>100</v>
      </c>
      <c r="I715" t="s">
        <v>11839</v>
      </c>
      <c r="J715" t="s">
        <v>1268</v>
      </c>
      <c r="K715" t="s">
        <v>35</v>
      </c>
      <c r="L715" t="s">
        <v>100</v>
      </c>
      <c r="M715">
        <v>27</v>
      </c>
      <c r="N715" t="s">
        <v>2977</v>
      </c>
      <c r="O715" t="s">
        <v>9561</v>
      </c>
      <c r="P715" t="s">
        <v>38</v>
      </c>
    </row>
    <row r="716" spans="1:16" x14ac:dyDescent="0.55000000000000004">
      <c r="A716">
        <v>492192</v>
      </c>
      <c r="B716" t="s">
        <v>11840</v>
      </c>
      <c r="C716">
        <v>715</v>
      </c>
      <c r="D716" t="s">
        <v>11841</v>
      </c>
      <c r="E716" t="s">
        <v>11842</v>
      </c>
      <c r="F716" t="s">
        <v>10900</v>
      </c>
      <c r="G716" t="s">
        <v>31</v>
      </c>
      <c r="H716" t="s">
        <v>65</v>
      </c>
      <c r="I716" t="s">
        <v>9778</v>
      </c>
      <c r="J716" t="s">
        <v>4238</v>
      </c>
      <c r="K716" t="s">
        <v>35</v>
      </c>
      <c r="L716" t="s">
        <v>65</v>
      </c>
      <c r="M716">
        <v>26</v>
      </c>
      <c r="N716" t="s">
        <v>11843</v>
      </c>
      <c r="O716" t="s">
        <v>11844</v>
      </c>
      <c r="P716" t="s">
        <v>38</v>
      </c>
    </row>
    <row r="717" spans="1:16" x14ac:dyDescent="0.55000000000000004">
      <c r="A717">
        <v>492192</v>
      </c>
      <c r="B717" t="s">
        <v>11840</v>
      </c>
      <c r="C717">
        <v>716</v>
      </c>
      <c r="D717" t="s">
        <v>11845</v>
      </c>
      <c r="E717" t="s">
        <v>11846</v>
      </c>
      <c r="F717" t="s">
        <v>10262</v>
      </c>
      <c r="G717" t="s">
        <v>31</v>
      </c>
      <c r="H717" t="s">
        <v>65</v>
      </c>
      <c r="I717" t="s">
        <v>9778</v>
      </c>
      <c r="J717" t="s">
        <v>4238</v>
      </c>
      <c r="K717" t="s">
        <v>35</v>
      </c>
      <c r="L717" t="s">
        <v>65</v>
      </c>
      <c r="M717">
        <v>26</v>
      </c>
      <c r="N717" t="s">
        <v>11847</v>
      </c>
      <c r="O717" t="s">
        <v>10320</v>
      </c>
      <c r="P717" t="s">
        <v>38</v>
      </c>
    </row>
    <row r="718" spans="1:16" x14ac:dyDescent="0.55000000000000004">
      <c r="A718">
        <v>492192</v>
      </c>
      <c r="B718" t="s">
        <v>11840</v>
      </c>
      <c r="C718">
        <v>717</v>
      </c>
      <c r="D718" t="s">
        <v>11848</v>
      </c>
      <c r="E718" t="s">
        <v>11849</v>
      </c>
      <c r="F718" t="s">
        <v>5928</v>
      </c>
      <c r="G718" t="s">
        <v>31</v>
      </c>
      <c r="H718" t="s">
        <v>65</v>
      </c>
      <c r="I718" t="s">
        <v>1995</v>
      </c>
      <c r="J718" t="s">
        <v>4238</v>
      </c>
      <c r="K718" t="s">
        <v>35</v>
      </c>
      <c r="L718" t="s">
        <v>65</v>
      </c>
      <c r="M718">
        <v>26</v>
      </c>
      <c r="N718" t="s">
        <v>1915</v>
      </c>
      <c r="O718" t="s">
        <v>10144</v>
      </c>
      <c r="P718" t="s">
        <v>38</v>
      </c>
    </row>
    <row r="719" spans="1:16" x14ac:dyDescent="0.55000000000000004">
      <c r="A719">
        <v>492192</v>
      </c>
      <c r="B719" t="s">
        <v>11840</v>
      </c>
      <c r="C719">
        <v>718</v>
      </c>
      <c r="D719" t="s">
        <v>11850</v>
      </c>
      <c r="E719" t="s">
        <v>11851</v>
      </c>
      <c r="F719" t="s">
        <v>1376</v>
      </c>
      <c r="G719" t="s">
        <v>31</v>
      </c>
      <c r="H719" t="s">
        <v>65</v>
      </c>
      <c r="I719" t="s">
        <v>1995</v>
      </c>
      <c r="J719" t="s">
        <v>4238</v>
      </c>
      <c r="K719" t="s">
        <v>35</v>
      </c>
      <c r="L719" t="s">
        <v>65</v>
      </c>
      <c r="M719">
        <v>26</v>
      </c>
      <c r="N719" t="s">
        <v>8568</v>
      </c>
      <c r="O719" t="s">
        <v>10229</v>
      </c>
      <c r="P719" t="s">
        <v>38</v>
      </c>
    </row>
    <row r="720" spans="1:16" x14ac:dyDescent="0.55000000000000004">
      <c r="A720">
        <v>492192</v>
      </c>
      <c r="B720" t="s">
        <v>11840</v>
      </c>
      <c r="C720">
        <v>719</v>
      </c>
      <c r="D720" t="s">
        <v>11852</v>
      </c>
      <c r="E720" t="s">
        <v>11853</v>
      </c>
      <c r="F720" t="s">
        <v>10523</v>
      </c>
      <c r="G720" t="s">
        <v>31</v>
      </c>
      <c r="H720" t="s">
        <v>2563</v>
      </c>
      <c r="I720" t="s">
        <v>3429</v>
      </c>
      <c r="J720" t="s">
        <v>4238</v>
      </c>
      <c r="K720" t="s">
        <v>35</v>
      </c>
      <c r="L720" t="s">
        <v>2563</v>
      </c>
      <c r="M720">
        <v>36</v>
      </c>
      <c r="N720" t="s">
        <v>4825</v>
      </c>
      <c r="O720" t="s">
        <v>10525</v>
      </c>
      <c r="P720" t="s">
        <v>38</v>
      </c>
    </row>
    <row r="721" spans="1:16" x14ac:dyDescent="0.55000000000000004">
      <c r="A721">
        <v>492192</v>
      </c>
      <c r="B721" t="s">
        <v>11840</v>
      </c>
      <c r="C721">
        <v>720</v>
      </c>
      <c r="D721" t="s">
        <v>11854</v>
      </c>
      <c r="E721" t="s">
        <v>11855</v>
      </c>
      <c r="F721" t="s">
        <v>931</v>
      </c>
      <c r="G721" t="s">
        <v>216</v>
      </c>
      <c r="H721" t="s">
        <v>65</v>
      </c>
      <c r="I721" t="s">
        <v>66</v>
      </c>
      <c r="J721" t="s">
        <v>4238</v>
      </c>
      <c r="K721" t="s">
        <v>218</v>
      </c>
      <c r="L721" t="s">
        <v>65</v>
      </c>
      <c r="M721">
        <v>26</v>
      </c>
      <c r="N721" t="s">
        <v>11856</v>
      </c>
      <c r="O721" t="s">
        <v>9619</v>
      </c>
      <c r="P721" t="s">
        <v>38</v>
      </c>
    </row>
    <row r="722" spans="1:16" x14ac:dyDescent="0.55000000000000004">
      <c r="A722">
        <v>492192</v>
      </c>
      <c r="B722" t="s">
        <v>11840</v>
      </c>
      <c r="C722">
        <v>721</v>
      </c>
      <c r="D722" t="s">
        <v>11857</v>
      </c>
      <c r="E722" t="s">
        <v>11858</v>
      </c>
      <c r="F722" t="s">
        <v>2624</v>
      </c>
      <c r="G722" t="s">
        <v>216</v>
      </c>
      <c r="H722" t="s">
        <v>65</v>
      </c>
      <c r="I722" t="s">
        <v>87</v>
      </c>
      <c r="J722" t="s">
        <v>4238</v>
      </c>
      <c r="K722" t="s">
        <v>218</v>
      </c>
      <c r="L722" t="s">
        <v>65</v>
      </c>
      <c r="M722">
        <v>26</v>
      </c>
      <c r="N722" t="s">
        <v>7763</v>
      </c>
      <c r="O722" t="s">
        <v>10320</v>
      </c>
      <c r="P722" t="s">
        <v>38</v>
      </c>
    </row>
    <row r="723" spans="1:16" x14ac:dyDescent="0.55000000000000004">
      <c r="A723">
        <v>492192</v>
      </c>
      <c r="B723" t="s">
        <v>11840</v>
      </c>
      <c r="C723">
        <v>722</v>
      </c>
      <c r="D723" t="s">
        <v>11859</v>
      </c>
      <c r="E723" t="s">
        <v>11860</v>
      </c>
      <c r="F723" t="s">
        <v>4425</v>
      </c>
      <c r="G723" t="s">
        <v>216</v>
      </c>
      <c r="H723" t="s">
        <v>65</v>
      </c>
      <c r="I723" t="s">
        <v>2839</v>
      </c>
      <c r="J723" t="s">
        <v>11861</v>
      </c>
      <c r="K723" t="s">
        <v>218</v>
      </c>
      <c r="L723" t="s">
        <v>65</v>
      </c>
      <c r="M723">
        <v>26</v>
      </c>
      <c r="N723" t="s">
        <v>11862</v>
      </c>
      <c r="O723" t="s">
        <v>10079</v>
      </c>
      <c r="P723" t="s">
        <v>38</v>
      </c>
    </row>
    <row r="724" spans="1:16" x14ac:dyDescent="0.55000000000000004">
      <c r="A724">
        <v>492192</v>
      </c>
      <c r="B724" t="s">
        <v>11840</v>
      </c>
      <c r="C724">
        <v>723</v>
      </c>
      <c r="D724" t="s">
        <v>11863</v>
      </c>
      <c r="E724" t="s">
        <v>11864</v>
      </c>
      <c r="F724" t="s">
        <v>11865</v>
      </c>
      <c r="G724" t="s">
        <v>216</v>
      </c>
      <c r="H724" t="s">
        <v>65</v>
      </c>
      <c r="I724" t="s">
        <v>11866</v>
      </c>
      <c r="J724" t="s">
        <v>4238</v>
      </c>
      <c r="K724" t="s">
        <v>218</v>
      </c>
      <c r="L724" t="s">
        <v>65</v>
      </c>
      <c r="M724">
        <v>26</v>
      </c>
      <c r="N724" t="s">
        <v>2679</v>
      </c>
      <c r="O724" t="s">
        <v>9578</v>
      </c>
      <c r="P724" t="s">
        <v>38</v>
      </c>
    </row>
    <row r="725" spans="1:16" x14ac:dyDescent="0.55000000000000004">
      <c r="A725">
        <v>492192</v>
      </c>
      <c r="B725" t="s">
        <v>11840</v>
      </c>
      <c r="C725">
        <v>724</v>
      </c>
      <c r="D725" t="s">
        <v>11867</v>
      </c>
      <c r="E725" t="s">
        <v>11868</v>
      </c>
      <c r="F725" t="s">
        <v>333</v>
      </c>
      <c r="G725" t="s">
        <v>216</v>
      </c>
      <c r="H725" t="s">
        <v>1229</v>
      </c>
      <c r="I725" t="s">
        <v>11869</v>
      </c>
      <c r="J725" t="s">
        <v>4238</v>
      </c>
      <c r="K725" t="s">
        <v>218</v>
      </c>
      <c r="L725" t="s">
        <v>1229</v>
      </c>
      <c r="M725">
        <v>30</v>
      </c>
      <c r="N725" t="s">
        <v>1017</v>
      </c>
      <c r="O725" t="s">
        <v>11870</v>
      </c>
      <c r="P725" t="s">
        <v>38</v>
      </c>
    </row>
    <row r="726" spans="1:16" x14ac:dyDescent="0.55000000000000004">
      <c r="A726">
        <v>492192</v>
      </c>
      <c r="B726" t="s">
        <v>11840</v>
      </c>
      <c r="C726">
        <v>725</v>
      </c>
      <c r="D726" t="s">
        <v>10817</v>
      </c>
      <c r="E726" t="s">
        <v>10818</v>
      </c>
      <c r="F726" t="s">
        <v>4094</v>
      </c>
      <c r="G726" t="s">
        <v>216</v>
      </c>
      <c r="H726" t="s">
        <v>32</v>
      </c>
      <c r="I726" t="s">
        <v>10855</v>
      </c>
      <c r="J726" t="s">
        <v>4238</v>
      </c>
      <c r="K726" t="s">
        <v>218</v>
      </c>
      <c r="L726" t="s">
        <v>32</v>
      </c>
      <c r="M726">
        <v>21</v>
      </c>
      <c r="N726" t="s">
        <v>6419</v>
      </c>
      <c r="O726" t="s">
        <v>4397</v>
      </c>
      <c r="P726" t="s">
        <v>38</v>
      </c>
    </row>
    <row r="727" spans="1:16" x14ac:dyDescent="0.55000000000000004">
      <c r="A727">
        <v>492192</v>
      </c>
      <c r="B727" t="s">
        <v>11840</v>
      </c>
      <c r="C727">
        <v>726</v>
      </c>
      <c r="D727" t="s">
        <v>11871</v>
      </c>
      <c r="E727" t="s">
        <v>11872</v>
      </c>
      <c r="F727" t="s">
        <v>11873</v>
      </c>
      <c r="G727" t="s">
        <v>471</v>
      </c>
      <c r="H727" t="s">
        <v>249</v>
      </c>
      <c r="I727" t="s">
        <v>7352</v>
      </c>
      <c r="J727" t="s">
        <v>4238</v>
      </c>
      <c r="K727" t="s">
        <v>473</v>
      </c>
      <c r="L727" t="s">
        <v>93</v>
      </c>
      <c r="M727">
        <v>28</v>
      </c>
      <c r="N727" t="s">
        <v>244</v>
      </c>
      <c r="O727" t="s">
        <v>11874</v>
      </c>
      <c r="P727" t="s">
        <v>38</v>
      </c>
    </row>
    <row r="728" spans="1:16" x14ac:dyDescent="0.55000000000000004">
      <c r="A728">
        <v>492192</v>
      </c>
      <c r="B728" t="s">
        <v>11840</v>
      </c>
      <c r="C728">
        <v>727</v>
      </c>
      <c r="D728" t="s">
        <v>11875</v>
      </c>
      <c r="E728" t="s">
        <v>11876</v>
      </c>
      <c r="F728" t="s">
        <v>2100</v>
      </c>
      <c r="G728" t="s">
        <v>471</v>
      </c>
      <c r="H728" t="s">
        <v>117</v>
      </c>
      <c r="I728" t="s">
        <v>11156</v>
      </c>
      <c r="J728" t="s">
        <v>4238</v>
      </c>
      <c r="K728" t="s">
        <v>473</v>
      </c>
      <c r="L728" t="s">
        <v>117</v>
      </c>
      <c r="M728">
        <v>18</v>
      </c>
      <c r="N728" t="s">
        <v>60</v>
      </c>
      <c r="O728" t="s">
        <v>10248</v>
      </c>
      <c r="P728" t="s">
        <v>38</v>
      </c>
    </row>
    <row r="729" spans="1:16" x14ac:dyDescent="0.55000000000000004">
      <c r="A729">
        <v>492192</v>
      </c>
      <c r="B729" t="s">
        <v>11840</v>
      </c>
      <c r="C729">
        <v>728</v>
      </c>
      <c r="D729" t="s">
        <v>11877</v>
      </c>
      <c r="E729" t="s">
        <v>11878</v>
      </c>
      <c r="F729" t="s">
        <v>3144</v>
      </c>
      <c r="G729" t="s">
        <v>471</v>
      </c>
      <c r="H729" t="s">
        <v>11469</v>
      </c>
      <c r="I729" t="s">
        <v>11879</v>
      </c>
      <c r="J729" t="s">
        <v>4238</v>
      </c>
      <c r="K729" t="s">
        <v>473</v>
      </c>
      <c r="L729" t="s">
        <v>11469</v>
      </c>
      <c r="M729" t="s">
        <v>11471</v>
      </c>
      <c r="N729" t="s">
        <v>590</v>
      </c>
      <c r="O729" t="s">
        <v>10505</v>
      </c>
      <c r="P729" t="s">
        <v>38</v>
      </c>
    </row>
    <row r="730" spans="1:16" x14ac:dyDescent="0.55000000000000004">
      <c r="A730">
        <v>492192</v>
      </c>
      <c r="B730" t="s">
        <v>11840</v>
      </c>
      <c r="C730">
        <v>729</v>
      </c>
      <c r="D730" t="s">
        <v>11880</v>
      </c>
      <c r="E730" t="s">
        <v>11881</v>
      </c>
      <c r="F730" t="s">
        <v>7958</v>
      </c>
      <c r="G730" t="s">
        <v>582</v>
      </c>
      <c r="H730" t="s">
        <v>262</v>
      </c>
      <c r="I730" t="s">
        <v>11882</v>
      </c>
      <c r="J730" t="s">
        <v>4238</v>
      </c>
      <c r="K730" t="s">
        <v>584</v>
      </c>
      <c r="L730" t="s">
        <v>262</v>
      </c>
      <c r="M730">
        <v>35</v>
      </c>
      <c r="N730" t="s">
        <v>1443</v>
      </c>
      <c r="O730" t="s">
        <v>11883</v>
      </c>
      <c r="P730" t="s">
        <v>38</v>
      </c>
    </row>
    <row r="731" spans="1:16" x14ac:dyDescent="0.55000000000000004">
      <c r="A731">
        <v>492192</v>
      </c>
      <c r="B731" t="s">
        <v>11840</v>
      </c>
      <c r="C731">
        <v>730</v>
      </c>
      <c r="D731" t="s">
        <v>11884</v>
      </c>
      <c r="E731" t="s">
        <v>11885</v>
      </c>
      <c r="F731" t="s">
        <v>8796</v>
      </c>
      <c r="G731" t="s">
        <v>582</v>
      </c>
      <c r="H731" t="s">
        <v>595</v>
      </c>
      <c r="I731" t="s">
        <v>596</v>
      </c>
      <c r="J731" t="s">
        <v>4238</v>
      </c>
      <c r="K731" t="s">
        <v>584</v>
      </c>
      <c r="L731" t="s">
        <v>595</v>
      </c>
      <c r="M731">
        <v>32</v>
      </c>
      <c r="N731" t="s">
        <v>11886</v>
      </c>
      <c r="O731" t="s">
        <v>663</v>
      </c>
      <c r="P731" t="s">
        <v>38</v>
      </c>
    </row>
    <row r="732" spans="1:16" x14ac:dyDescent="0.55000000000000004">
      <c r="A732">
        <v>492192</v>
      </c>
      <c r="B732" t="s">
        <v>11840</v>
      </c>
      <c r="C732">
        <v>731</v>
      </c>
      <c r="D732" t="s">
        <v>11887</v>
      </c>
      <c r="E732" t="s">
        <v>11888</v>
      </c>
      <c r="F732" t="s">
        <v>6593</v>
      </c>
      <c r="G732" t="s">
        <v>582</v>
      </c>
      <c r="H732" t="s">
        <v>386</v>
      </c>
      <c r="I732" t="s">
        <v>11405</v>
      </c>
      <c r="J732" t="s">
        <v>4238</v>
      </c>
      <c r="K732" t="s">
        <v>584</v>
      </c>
      <c r="L732" t="s">
        <v>386</v>
      </c>
      <c r="M732" t="s">
        <v>388</v>
      </c>
      <c r="N732" t="s">
        <v>3044</v>
      </c>
      <c r="O732" t="s">
        <v>11889</v>
      </c>
      <c r="P732" t="s">
        <v>38</v>
      </c>
    </row>
    <row r="733" spans="1:16" x14ac:dyDescent="0.55000000000000004">
      <c r="A733">
        <v>492192</v>
      </c>
      <c r="B733" t="s">
        <v>11840</v>
      </c>
      <c r="C733">
        <v>732</v>
      </c>
      <c r="D733" t="s">
        <v>11890</v>
      </c>
      <c r="E733" t="s">
        <v>11891</v>
      </c>
      <c r="F733" t="s">
        <v>2407</v>
      </c>
      <c r="G733" t="s">
        <v>582</v>
      </c>
      <c r="H733" t="s">
        <v>65</v>
      </c>
      <c r="I733" t="s">
        <v>2674</v>
      </c>
      <c r="J733" t="s">
        <v>11892</v>
      </c>
      <c r="K733" t="s">
        <v>584</v>
      </c>
      <c r="L733" t="s">
        <v>65</v>
      </c>
      <c r="M733">
        <v>26</v>
      </c>
      <c r="N733" t="s">
        <v>4914</v>
      </c>
      <c r="O733" t="s">
        <v>10217</v>
      </c>
      <c r="P733" t="s">
        <v>38</v>
      </c>
    </row>
    <row r="734" spans="1:16" x14ac:dyDescent="0.55000000000000004">
      <c r="A734">
        <v>492192</v>
      </c>
      <c r="B734" t="s">
        <v>11840</v>
      </c>
      <c r="C734">
        <v>733</v>
      </c>
      <c r="D734" t="s">
        <v>11893</v>
      </c>
      <c r="E734" t="s">
        <v>11894</v>
      </c>
      <c r="F734" t="s">
        <v>8163</v>
      </c>
      <c r="G734" t="s">
        <v>582</v>
      </c>
      <c r="H734" t="s">
        <v>45</v>
      </c>
      <c r="I734" t="s">
        <v>1249</v>
      </c>
      <c r="J734" t="s">
        <v>4238</v>
      </c>
      <c r="K734" t="s">
        <v>584</v>
      </c>
      <c r="L734" t="s">
        <v>45</v>
      </c>
      <c r="M734">
        <v>25</v>
      </c>
      <c r="N734" t="s">
        <v>8867</v>
      </c>
      <c r="O734" t="s">
        <v>9569</v>
      </c>
      <c r="P734" t="s">
        <v>38</v>
      </c>
    </row>
    <row r="735" spans="1:16" x14ac:dyDescent="0.55000000000000004">
      <c r="A735">
        <v>492192</v>
      </c>
      <c r="B735" t="s">
        <v>11840</v>
      </c>
      <c r="C735">
        <v>734</v>
      </c>
      <c r="D735" t="s">
        <v>11895</v>
      </c>
      <c r="E735" t="s">
        <v>11896</v>
      </c>
      <c r="F735" t="s">
        <v>11897</v>
      </c>
      <c r="G735" t="s">
        <v>471</v>
      </c>
      <c r="H735" t="s">
        <v>65</v>
      </c>
      <c r="I735" t="s">
        <v>5230</v>
      </c>
      <c r="J735" t="s">
        <v>4238</v>
      </c>
      <c r="K735" t="s">
        <v>473</v>
      </c>
      <c r="L735" t="s">
        <v>65</v>
      </c>
      <c r="M735">
        <v>26</v>
      </c>
      <c r="N735" t="s">
        <v>1426</v>
      </c>
      <c r="O735" t="s">
        <v>9866</v>
      </c>
      <c r="P735" t="s">
        <v>38</v>
      </c>
    </row>
    <row r="736" spans="1:16" x14ac:dyDescent="0.55000000000000004">
      <c r="A736">
        <v>492186</v>
      </c>
      <c r="B736" t="s">
        <v>6484</v>
      </c>
      <c r="C736">
        <v>735</v>
      </c>
      <c r="D736" t="s">
        <v>11898</v>
      </c>
      <c r="E736" t="s">
        <v>11899</v>
      </c>
      <c r="F736" t="s">
        <v>124</v>
      </c>
      <c r="G736" t="s">
        <v>116</v>
      </c>
      <c r="H736" t="s">
        <v>45</v>
      </c>
      <c r="I736" t="s">
        <v>1795</v>
      </c>
      <c r="J736" t="s">
        <v>399</v>
      </c>
      <c r="K736" t="s">
        <v>119</v>
      </c>
      <c r="L736" t="s">
        <v>45</v>
      </c>
      <c r="M736">
        <v>25</v>
      </c>
      <c r="N736" t="s">
        <v>11900</v>
      </c>
      <c r="O736" t="s">
        <v>4397</v>
      </c>
      <c r="P736" t="s">
        <v>38</v>
      </c>
    </row>
    <row r="737" spans="1:16" x14ac:dyDescent="0.55000000000000004">
      <c r="A737">
        <v>492329</v>
      </c>
      <c r="B737" t="s">
        <v>6488</v>
      </c>
      <c r="C737">
        <v>736</v>
      </c>
      <c r="D737" t="s">
        <v>11901</v>
      </c>
      <c r="E737" t="s">
        <v>11902</v>
      </c>
      <c r="F737" t="s">
        <v>1304</v>
      </c>
      <c r="G737" t="s">
        <v>31</v>
      </c>
      <c r="H737" t="s">
        <v>362</v>
      </c>
      <c r="I737" t="s">
        <v>660</v>
      </c>
      <c r="J737" t="s">
        <v>6491</v>
      </c>
      <c r="K737" t="s">
        <v>35</v>
      </c>
      <c r="L737" t="s">
        <v>362</v>
      </c>
      <c r="M737">
        <v>31</v>
      </c>
      <c r="N737" t="s">
        <v>8785</v>
      </c>
      <c r="O737" t="s">
        <v>11903</v>
      </c>
      <c r="P737" t="s">
        <v>38</v>
      </c>
    </row>
    <row r="738" spans="1:16" x14ac:dyDescent="0.55000000000000004">
      <c r="A738">
        <v>492329</v>
      </c>
      <c r="B738" t="s">
        <v>6488</v>
      </c>
      <c r="C738">
        <v>737</v>
      </c>
      <c r="D738" t="s">
        <v>11904</v>
      </c>
      <c r="E738" t="s">
        <v>11905</v>
      </c>
      <c r="F738" t="s">
        <v>2506</v>
      </c>
      <c r="G738" t="s">
        <v>31</v>
      </c>
      <c r="H738" t="s">
        <v>158</v>
      </c>
      <c r="I738" t="s">
        <v>2234</v>
      </c>
      <c r="J738" t="s">
        <v>6491</v>
      </c>
      <c r="K738" t="s">
        <v>35</v>
      </c>
      <c r="L738" t="s">
        <v>158</v>
      </c>
      <c r="M738">
        <v>24</v>
      </c>
      <c r="N738" t="s">
        <v>5028</v>
      </c>
      <c r="O738" t="s">
        <v>10334</v>
      </c>
      <c r="P738" t="s">
        <v>38</v>
      </c>
    </row>
    <row r="739" spans="1:16" x14ac:dyDescent="0.55000000000000004">
      <c r="A739">
        <v>492329</v>
      </c>
      <c r="B739" t="s">
        <v>6488</v>
      </c>
      <c r="C739">
        <v>738</v>
      </c>
      <c r="D739" t="s">
        <v>11906</v>
      </c>
      <c r="E739" t="s">
        <v>11907</v>
      </c>
      <c r="F739" t="s">
        <v>3417</v>
      </c>
      <c r="G739" t="s">
        <v>31</v>
      </c>
      <c r="H739" t="s">
        <v>65</v>
      </c>
      <c r="I739" t="s">
        <v>2669</v>
      </c>
      <c r="J739" t="s">
        <v>6491</v>
      </c>
      <c r="K739" t="s">
        <v>35</v>
      </c>
      <c r="L739" t="s">
        <v>65</v>
      </c>
      <c r="M739">
        <v>26</v>
      </c>
      <c r="N739" t="s">
        <v>11908</v>
      </c>
      <c r="O739" t="s">
        <v>9578</v>
      </c>
      <c r="P739" t="s">
        <v>38</v>
      </c>
    </row>
    <row r="740" spans="1:16" x14ac:dyDescent="0.55000000000000004">
      <c r="A740">
        <v>492329</v>
      </c>
      <c r="B740" t="s">
        <v>6488</v>
      </c>
      <c r="C740">
        <v>739</v>
      </c>
      <c r="D740" t="s">
        <v>11909</v>
      </c>
      <c r="E740" t="s">
        <v>11910</v>
      </c>
      <c r="F740" t="s">
        <v>6369</v>
      </c>
      <c r="G740" t="s">
        <v>31</v>
      </c>
      <c r="H740" t="s">
        <v>6991</v>
      </c>
      <c r="I740" t="s">
        <v>11911</v>
      </c>
      <c r="J740" t="s">
        <v>6590</v>
      </c>
      <c r="K740" t="s">
        <v>35</v>
      </c>
      <c r="L740" t="s">
        <v>6991</v>
      </c>
      <c r="M740" t="s">
        <v>6993</v>
      </c>
      <c r="N740" t="s">
        <v>6060</v>
      </c>
      <c r="O740" t="s">
        <v>10418</v>
      </c>
      <c r="P740" t="s">
        <v>38</v>
      </c>
    </row>
    <row r="741" spans="1:16" x14ac:dyDescent="0.55000000000000004">
      <c r="A741">
        <v>492329</v>
      </c>
      <c r="B741" t="s">
        <v>6488</v>
      </c>
      <c r="C741">
        <v>740</v>
      </c>
      <c r="D741" t="s">
        <v>11912</v>
      </c>
      <c r="E741" t="s">
        <v>11913</v>
      </c>
      <c r="F741" t="s">
        <v>3447</v>
      </c>
      <c r="G741" t="s">
        <v>31</v>
      </c>
      <c r="H741" t="s">
        <v>355</v>
      </c>
      <c r="I741" t="s">
        <v>10825</v>
      </c>
      <c r="J741" t="s">
        <v>6590</v>
      </c>
      <c r="K741" t="s">
        <v>35</v>
      </c>
      <c r="L741" t="s">
        <v>65</v>
      </c>
      <c r="M741">
        <v>26</v>
      </c>
      <c r="N741" t="s">
        <v>2964</v>
      </c>
      <c r="O741" t="s">
        <v>9581</v>
      </c>
      <c r="P741" t="s">
        <v>38</v>
      </c>
    </row>
    <row r="742" spans="1:16" x14ac:dyDescent="0.55000000000000004">
      <c r="A742">
        <v>492329</v>
      </c>
      <c r="B742" t="s">
        <v>6488</v>
      </c>
      <c r="C742">
        <v>741</v>
      </c>
      <c r="D742" t="s">
        <v>11914</v>
      </c>
      <c r="E742" t="s">
        <v>11915</v>
      </c>
      <c r="F742" t="s">
        <v>9890</v>
      </c>
      <c r="G742" t="s">
        <v>31</v>
      </c>
      <c r="H742" t="s">
        <v>249</v>
      </c>
      <c r="I742" t="s">
        <v>7352</v>
      </c>
      <c r="J742" t="s">
        <v>6590</v>
      </c>
      <c r="K742" t="s">
        <v>35</v>
      </c>
      <c r="L742" t="s">
        <v>93</v>
      </c>
      <c r="M742">
        <v>28</v>
      </c>
      <c r="N742" t="s">
        <v>1404</v>
      </c>
      <c r="O742" t="s">
        <v>11889</v>
      </c>
      <c r="P742" t="s">
        <v>38</v>
      </c>
    </row>
    <row r="743" spans="1:16" x14ac:dyDescent="0.55000000000000004">
      <c r="A743">
        <v>492329</v>
      </c>
      <c r="B743" t="s">
        <v>6488</v>
      </c>
      <c r="C743">
        <v>742</v>
      </c>
      <c r="D743" t="s">
        <v>11916</v>
      </c>
      <c r="E743" t="s">
        <v>11917</v>
      </c>
      <c r="F743" t="s">
        <v>3351</v>
      </c>
      <c r="G743" t="s">
        <v>31</v>
      </c>
      <c r="H743" t="s">
        <v>5478</v>
      </c>
      <c r="I743" t="s">
        <v>6604</v>
      </c>
      <c r="J743" t="s">
        <v>6590</v>
      </c>
      <c r="K743" t="s">
        <v>35</v>
      </c>
      <c r="L743" t="s">
        <v>5478</v>
      </c>
      <c r="M743">
        <v>47</v>
      </c>
      <c r="N743" t="s">
        <v>11918</v>
      </c>
      <c r="O743" t="s">
        <v>11919</v>
      </c>
      <c r="P743" t="s">
        <v>38</v>
      </c>
    </row>
    <row r="744" spans="1:16" x14ac:dyDescent="0.55000000000000004">
      <c r="A744">
        <v>492329</v>
      </c>
      <c r="B744" t="s">
        <v>6488</v>
      </c>
      <c r="C744">
        <v>743</v>
      </c>
      <c r="D744" t="s">
        <v>11920</v>
      </c>
      <c r="E744" t="s">
        <v>11921</v>
      </c>
      <c r="F744" t="s">
        <v>529</v>
      </c>
      <c r="G744" t="s">
        <v>216</v>
      </c>
      <c r="H744" t="s">
        <v>1098</v>
      </c>
      <c r="I744" t="s">
        <v>11399</v>
      </c>
      <c r="J744" t="s">
        <v>6503</v>
      </c>
      <c r="K744" t="s">
        <v>218</v>
      </c>
      <c r="L744" t="s">
        <v>1098</v>
      </c>
      <c r="M744">
        <v>42</v>
      </c>
      <c r="N744" t="s">
        <v>978</v>
      </c>
      <c r="O744" t="s">
        <v>9738</v>
      </c>
      <c r="P744" t="s">
        <v>38</v>
      </c>
    </row>
    <row r="745" spans="1:16" x14ac:dyDescent="0.55000000000000004">
      <c r="A745">
        <v>492329</v>
      </c>
      <c r="B745" t="s">
        <v>6488</v>
      </c>
      <c r="C745">
        <v>744</v>
      </c>
      <c r="D745" t="s">
        <v>11922</v>
      </c>
      <c r="E745" t="s">
        <v>11923</v>
      </c>
      <c r="F745" t="s">
        <v>9695</v>
      </c>
      <c r="G745" t="s">
        <v>216</v>
      </c>
      <c r="H745" t="s">
        <v>804</v>
      </c>
      <c r="I745" t="s">
        <v>11924</v>
      </c>
      <c r="J745" t="s">
        <v>6503</v>
      </c>
      <c r="K745" t="s">
        <v>218</v>
      </c>
      <c r="L745" t="s">
        <v>804</v>
      </c>
      <c r="M745">
        <v>43</v>
      </c>
      <c r="N745" t="s">
        <v>755</v>
      </c>
      <c r="O745" t="s">
        <v>11925</v>
      </c>
      <c r="P745" t="s">
        <v>38</v>
      </c>
    </row>
    <row r="746" spans="1:16" x14ac:dyDescent="0.55000000000000004">
      <c r="A746">
        <v>492329</v>
      </c>
      <c r="B746" t="s">
        <v>6488</v>
      </c>
      <c r="C746">
        <v>745</v>
      </c>
      <c r="D746" t="s">
        <v>11926</v>
      </c>
      <c r="E746" t="s">
        <v>11927</v>
      </c>
      <c r="F746" t="s">
        <v>1015</v>
      </c>
      <c r="G746" t="s">
        <v>216</v>
      </c>
      <c r="H746" t="s">
        <v>51</v>
      </c>
      <c r="I746" t="s">
        <v>2169</v>
      </c>
      <c r="J746" t="s">
        <v>6491</v>
      </c>
      <c r="K746" t="s">
        <v>218</v>
      </c>
      <c r="L746" t="s">
        <v>51</v>
      </c>
      <c r="M746">
        <v>29</v>
      </c>
      <c r="N746" t="s">
        <v>11928</v>
      </c>
      <c r="O746" t="s">
        <v>10571</v>
      </c>
      <c r="P746" t="s">
        <v>38</v>
      </c>
    </row>
    <row r="747" spans="1:16" x14ac:dyDescent="0.55000000000000004">
      <c r="A747">
        <v>492329</v>
      </c>
      <c r="B747" t="s">
        <v>6488</v>
      </c>
      <c r="C747">
        <v>746</v>
      </c>
      <c r="D747" t="s">
        <v>11929</v>
      </c>
      <c r="E747" t="s">
        <v>11930</v>
      </c>
      <c r="F747" t="s">
        <v>2624</v>
      </c>
      <c r="G747" t="s">
        <v>216</v>
      </c>
      <c r="H747" t="s">
        <v>108</v>
      </c>
      <c r="I747" t="s">
        <v>10443</v>
      </c>
      <c r="J747" t="s">
        <v>6491</v>
      </c>
      <c r="K747" t="s">
        <v>218</v>
      </c>
      <c r="L747" t="s">
        <v>108</v>
      </c>
      <c r="M747">
        <v>22</v>
      </c>
      <c r="N747" t="s">
        <v>11931</v>
      </c>
      <c r="O747" t="s">
        <v>11932</v>
      </c>
      <c r="P747" t="s">
        <v>38</v>
      </c>
    </row>
    <row r="748" spans="1:16" x14ac:dyDescent="0.55000000000000004">
      <c r="A748">
        <v>492329</v>
      </c>
      <c r="B748" t="s">
        <v>6488</v>
      </c>
      <c r="C748">
        <v>747</v>
      </c>
      <c r="D748" t="s">
        <v>11933</v>
      </c>
      <c r="E748" t="s">
        <v>11934</v>
      </c>
      <c r="F748" t="s">
        <v>2638</v>
      </c>
      <c r="G748" t="s">
        <v>216</v>
      </c>
      <c r="H748" t="s">
        <v>2563</v>
      </c>
      <c r="I748" t="s">
        <v>7323</v>
      </c>
      <c r="J748" t="s">
        <v>6491</v>
      </c>
      <c r="K748" t="s">
        <v>218</v>
      </c>
      <c r="L748" t="s">
        <v>2563</v>
      </c>
      <c r="M748">
        <v>36</v>
      </c>
      <c r="N748" t="s">
        <v>10167</v>
      </c>
      <c r="O748" t="s">
        <v>9948</v>
      </c>
      <c r="P748" t="s">
        <v>38</v>
      </c>
    </row>
    <row r="749" spans="1:16" x14ac:dyDescent="0.55000000000000004">
      <c r="A749">
        <v>492329</v>
      </c>
      <c r="B749" t="s">
        <v>6488</v>
      </c>
      <c r="C749">
        <v>748</v>
      </c>
      <c r="D749" t="s">
        <v>11935</v>
      </c>
      <c r="E749" t="s">
        <v>11936</v>
      </c>
      <c r="F749" t="s">
        <v>993</v>
      </c>
      <c r="G749" t="s">
        <v>216</v>
      </c>
      <c r="H749" t="s">
        <v>249</v>
      </c>
      <c r="I749" t="s">
        <v>459</v>
      </c>
      <c r="J749" t="s">
        <v>6590</v>
      </c>
      <c r="K749" t="s">
        <v>218</v>
      </c>
      <c r="L749" t="s">
        <v>249</v>
      </c>
      <c r="M749">
        <v>33</v>
      </c>
      <c r="N749" t="s">
        <v>60</v>
      </c>
      <c r="O749" t="s">
        <v>9866</v>
      </c>
      <c r="P749" t="s">
        <v>38</v>
      </c>
    </row>
    <row r="750" spans="1:16" x14ac:dyDescent="0.55000000000000004">
      <c r="A750">
        <v>492329</v>
      </c>
      <c r="B750" t="s">
        <v>6488</v>
      </c>
      <c r="C750">
        <v>749</v>
      </c>
      <c r="D750" t="s">
        <v>11937</v>
      </c>
      <c r="E750" t="s">
        <v>11938</v>
      </c>
      <c r="F750" t="s">
        <v>1948</v>
      </c>
      <c r="G750" t="s">
        <v>216</v>
      </c>
      <c r="H750" t="s">
        <v>93</v>
      </c>
      <c r="I750" t="s">
        <v>4795</v>
      </c>
      <c r="J750" t="s">
        <v>6590</v>
      </c>
      <c r="K750" t="s">
        <v>218</v>
      </c>
      <c r="L750" t="s">
        <v>93</v>
      </c>
      <c r="M750">
        <v>28</v>
      </c>
      <c r="N750" t="s">
        <v>4087</v>
      </c>
      <c r="O750" t="s">
        <v>10514</v>
      </c>
      <c r="P750" t="s">
        <v>38</v>
      </c>
    </row>
    <row r="751" spans="1:16" x14ac:dyDescent="0.55000000000000004">
      <c r="A751">
        <v>492329</v>
      </c>
      <c r="B751" t="s">
        <v>6488</v>
      </c>
      <c r="C751">
        <v>750</v>
      </c>
      <c r="D751" t="s">
        <v>11939</v>
      </c>
      <c r="E751" t="s">
        <v>11940</v>
      </c>
      <c r="F751" t="s">
        <v>3012</v>
      </c>
      <c r="G751" t="s">
        <v>216</v>
      </c>
      <c r="H751" t="s">
        <v>65</v>
      </c>
      <c r="I751" t="s">
        <v>3713</v>
      </c>
      <c r="J751" t="s">
        <v>6590</v>
      </c>
      <c r="K751" t="s">
        <v>218</v>
      </c>
      <c r="L751" t="s">
        <v>65</v>
      </c>
      <c r="M751">
        <v>26</v>
      </c>
      <c r="N751" t="s">
        <v>2944</v>
      </c>
      <c r="O751" t="s">
        <v>10836</v>
      </c>
      <c r="P751" t="s">
        <v>38</v>
      </c>
    </row>
    <row r="752" spans="1:16" x14ac:dyDescent="0.55000000000000004">
      <c r="A752">
        <v>492329</v>
      </c>
      <c r="B752" t="s">
        <v>6488</v>
      </c>
      <c r="C752">
        <v>751</v>
      </c>
      <c r="D752" t="s">
        <v>11941</v>
      </c>
      <c r="E752" t="s">
        <v>11942</v>
      </c>
      <c r="F752" t="s">
        <v>11943</v>
      </c>
      <c r="G752" t="s">
        <v>471</v>
      </c>
      <c r="H752" t="s">
        <v>262</v>
      </c>
      <c r="I752" t="s">
        <v>832</v>
      </c>
      <c r="J752" t="s">
        <v>6491</v>
      </c>
      <c r="K752" t="s">
        <v>473</v>
      </c>
      <c r="L752" t="s">
        <v>262</v>
      </c>
      <c r="M752">
        <v>35</v>
      </c>
      <c r="N752" t="s">
        <v>5109</v>
      </c>
      <c r="O752" t="s">
        <v>11944</v>
      </c>
      <c r="P752" t="s">
        <v>38</v>
      </c>
    </row>
    <row r="753" spans="1:16" x14ac:dyDescent="0.55000000000000004">
      <c r="A753">
        <v>492329</v>
      </c>
      <c r="B753" t="s">
        <v>6488</v>
      </c>
      <c r="C753">
        <v>752</v>
      </c>
      <c r="D753" t="s">
        <v>11945</v>
      </c>
      <c r="E753" t="s">
        <v>11946</v>
      </c>
      <c r="F753" t="s">
        <v>10007</v>
      </c>
      <c r="G753" t="s">
        <v>471</v>
      </c>
      <c r="H753" t="s">
        <v>1066</v>
      </c>
      <c r="I753" t="s">
        <v>1965</v>
      </c>
      <c r="J753" t="s">
        <v>6503</v>
      </c>
      <c r="K753" t="s">
        <v>473</v>
      </c>
      <c r="L753" t="s">
        <v>1066</v>
      </c>
      <c r="M753">
        <v>46</v>
      </c>
      <c r="N753" t="s">
        <v>2769</v>
      </c>
      <c r="O753" t="s">
        <v>10295</v>
      </c>
      <c r="P753" t="s">
        <v>38</v>
      </c>
    </row>
    <row r="754" spans="1:16" x14ac:dyDescent="0.55000000000000004">
      <c r="A754">
        <v>492329</v>
      </c>
      <c r="B754" t="s">
        <v>6488</v>
      </c>
      <c r="C754">
        <v>753</v>
      </c>
      <c r="D754" t="s">
        <v>11947</v>
      </c>
      <c r="E754" t="s">
        <v>11948</v>
      </c>
      <c r="F754" t="s">
        <v>6181</v>
      </c>
      <c r="G754" t="s">
        <v>471</v>
      </c>
      <c r="H754" t="s">
        <v>158</v>
      </c>
      <c r="I754" t="s">
        <v>11949</v>
      </c>
      <c r="J754" t="s">
        <v>6491</v>
      </c>
      <c r="K754" t="s">
        <v>473</v>
      </c>
      <c r="L754" t="s">
        <v>158</v>
      </c>
      <c r="M754">
        <v>24</v>
      </c>
      <c r="N754" t="s">
        <v>2286</v>
      </c>
      <c r="O754" t="s">
        <v>11950</v>
      </c>
      <c r="P754" t="s">
        <v>38</v>
      </c>
    </row>
    <row r="755" spans="1:16" x14ac:dyDescent="0.55000000000000004">
      <c r="A755">
        <v>492329</v>
      </c>
      <c r="B755" t="s">
        <v>6488</v>
      </c>
      <c r="C755">
        <v>754</v>
      </c>
      <c r="D755" t="s">
        <v>11951</v>
      </c>
      <c r="E755" t="s">
        <v>11952</v>
      </c>
      <c r="F755" t="s">
        <v>11873</v>
      </c>
      <c r="G755" t="s">
        <v>471</v>
      </c>
      <c r="H755" t="s">
        <v>100</v>
      </c>
      <c r="I755" t="s">
        <v>1090</v>
      </c>
      <c r="J755" t="s">
        <v>6590</v>
      </c>
      <c r="K755" t="s">
        <v>473</v>
      </c>
      <c r="L755" t="s">
        <v>100</v>
      </c>
      <c r="M755">
        <v>27</v>
      </c>
      <c r="N755" t="s">
        <v>11953</v>
      </c>
      <c r="O755" t="s">
        <v>1870</v>
      </c>
      <c r="P755" t="s">
        <v>38</v>
      </c>
    </row>
    <row r="756" spans="1:16" x14ac:dyDescent="0.55000000000000004">
      <c r="A756">
        <v>492329</v>
      </c>
      <c r="B756" t="s">
        <v>6488</v>
      </c>
      <c r="C756">
        <v>755</v>
      </c>
      <c r="D756" t="s">
        <v>11954</v>
      </c>
      <c r="E756" t="s">
        <v>11955</v>
      </c>
      <c r="F756" t="s">
        <v>11310</v>
      </c>
      <c r="G756" t="s">
        <v>471</v>
      </c>
      <c r="H756" t="s">
        <v>45</v>
      </c>
      <c r="I756" t="s">
        <v>1712</v>
      </c>
      <c r="J756" t="s">
        <v>6491</v>
      </c>
      <c r="K756" t="s">
        <v>473</v>
      </c>
      <c r="L756" t="s">
        <v>45</v>
      </c>
      <c r="M756">
        <v>25</v>
      </c>
      <c r="N756" t="s">
        <v>4352</v>
      </c>
      <c r="O756" t="s">
        <v>11956</v>
      </c>
      <c r="P756" t="s">
        <v>38</v>
      </c>
    </row>
    <row r="757" spans="1:16" x14ac:dyDescent="0.55000000000000004">
      <c r="A757">
        <v>492329</v>
      </c>
      <c r="B757" t="s">
        <v>6488</v>
      </c>
      <c r="C757">
        <v>756</v>
      </c>
      <c r="D757" t="s">
        <v>11957</v>
      </c>
      <c r="E757" t="s">
        <v>11958</v>
      </c>
      <c r="F757" t="s">
        <v>676</v>
      </c>
      <c r="G757" t="s">
        <v>582</v>
      </c>
      <c r="H757" t="s">
        <v>93</v>
      </c>
      <c r="I757" t="s">
        <v>8062</v>
      </c>
      <c r="J757" t="s">
        <v>6503</v>
      </c>
      <c r="K757" t="s">
        <v>584</v>
      </c>
      <c r="L757" t="s">
        <v>93</v>
      </c>
      <c r="M757">
        <v>28</v>
      </c>
      <c r="N757" t="s">
        <v>11959</v>
      </c>
      <c r="O757" t="s">
        <v>9578</v>
      </c>
      <c r="P757" t="s">
        <v>38</v>
      </c>
    </row>
    <row r="758" spans="1:16" x14ac:dyDescent="0.55000000000000004">
      <c r="A758">
        <v>492329</v>
      </c>
      <c r="B758" t="s">
        <v>6488</v>
      </c>
      <c r="C758">
        <v>757</v>
      </c>
      <c r="D758" t="s">
        <v>11960</v>
      </c>
      <c r="E758" t="s">
        <v>11961</v>
      </c>
      <c r="F758" t="s">
        <v>7297</v>
      </c>
      <c r="G758" t="s">
        <v>582</v>
      </c>
      <c r="H758" t="s">
        <v>100</v>
      </c>
      <c r="I758" t="s">
        <v>145</v>
      </c>
      <c r="J758" t="s">
        <v>6590</v>
      </c>
      <c r="K758" t="s">
        <v>584</v>
      </c>
      <c r="L758" t="s">
        <v>100</v>
      </c>
      <c r="M758">
        <v>27</v>
      </c>
      <c r="N758" t="s">
        <v>192</v>
      </c>
      <c r="O758" t="s">
        <v>4397</v>
      </c>
      <c r="P758" t="s">
        <v>38</v>
      </c>
    </row>
    <row r="759" spans="1:16" x14ac:dyDescent="0.55000000000000004">
      <c r="A759">
        <v>492329</v>
      </c>
      <c r="B759" t="s">
        <v>6488</v>
      </c>
      <c r="C759">
        <v>758</v>
      </c>
      <c r="D759" t="s">
        <v>11962</v>
      </c>
      <c r="E759" t="s">
        <v>11963</v>
      </c>
      <c r="F759" t="s">
        <v>645</v>
      </c>
      <c r="G759" t="s">
        <v>582</v>
      </c>
      <c r="H759" t="s">
        <v>65</v>
      </c>
      <c r="I759" t="s">
        <v>9717</v>
      </c>
      <c r="J759" t="s">
        <v>6503</v>
      </c>
      <c r="K759" t="s">
        <v>584</v>
      </c>
      <c r="L759" t="s">
        <v>65</v>
      </c>
      <c r="M759">
        <v>26</v>
      </c>
      <c r="N759" t="s">
        <v>7630</v>
      </c>
      <c r="O759" t="s">
        <v>11345</v>
      </c>
      <c r="P759" t="s">
        <v>38</v>
      </c>
    </row>
    <row r="760" spans="1:16" x14ac:dyDescent="0.55000000000000004">
      <c r="A760">
        <v>492329</v>
      </c>
      <c r="B760" t="s">
        <v>6488</v>
      </c>
      <c r="C760">
        <v>759</v>
      </c>
      <c r="D760" t="s">
        <v>11964</v>
      </c>
      <c r="E760" t="s">
        <v>11965</v>
      </c>
      <c r="F760" t="s">
        <v>1150</v>
      </c>
      <c r="G760" t="s">
        <v>471</v>
      </c>
      <c r="H760" t="s">
        <v>595</v>
      </c>
      <c r="I760" t="s">
        <v>11966</v>
      </c>
      <c r="J760" t="s">
        <v>6503</v>
      </c>
      <c r="K760" t="s">
        <v>473</v>
      </c>
      <c r="L760" t="s">
        <v>65</v>
      </c>
      <c r="M760">
        <v>26</v>
      </c>
      <c r="N760" t="s">
        <v>11967</v>
      </c>
      <c r="O760" t="s">
        <v>11968</v>
      </c>
      <c r="P760" t="s">
        <v>11969</v>
      </c>
    </row>
    <row r="761" spans="1:16" x14ac:dyDescent="0.55000000000000004">
      <c r="A761">
        <v>492187</v>
      </c>
      <c r="B761" t="s">
        <v>6638</v>
      </c>
      <c r="C761">
        <v>760</v>
      </c>
      <c r="D761" t="s">
        <v>11970</v>
      </c>
      <c r="E761" t="s">
        <v>11971</v>
      </c>
      <c r="F761" t="s">
        <v>1304</v>
      </c>
      <c r="G761" t="s">
        <v>31</v>
      </c>
      <c r="H761" t="s">
        <v>362</v>
      </c>
      <c r="I761" t="s">
        <v>2195</v>
      </c>
      <c r="J761" t="s">
        <v>1579</v>
      </c>
      <c r="K761" t="s">
        <v>35</v>
      </c>
      <c r="L761" t="s">
        <v>362</v>
      </c>
      <c r="M761">
        <v>31</v>
      </c>
      <c r="N761" t="s">
        <v>11972</v>
      </c>
      <c r="O761" t="s">
        <v>10525</v>
      </c>
      <c r="P761" t="s">
        <v>38</v>
      </c>
    </row>
    <row r="762" spans="1:16" x14ac:dyDescent="0.55000000000000004">
      <c r="A762">
        <v>492187</v>
      </c>
      <c r="B762" t="s">
        <v>6638</v>
      </c>
      <c r="C762">
        <v>761</v>
      </c>
      <c r="D762" t="s">
        <v>11973</v>
      </c>
      <c r="E762" t="s">
        <v>11974</v>
      </c>
      <c r="F762" t="s">
        <v>5197</v>
      </c>
      <c r="G762" t="s">
        <v>471</v>
      </c>
      <c r="H762" t="s">
        <v>45</v>
      </c>
      <c r="I762" t="s">
        <v>2593</v>
      </c>
      <c r="J762" t="s">
        <v>1579</v>
      </c>
      <c r="K762" t="s">
        <v>473</v>
      </c>
      <c r="L762" t="s">
        <v>45</v>
      </c>
      <c r="M762">
        <v>25</v>
      </c>
      <c r="N762" t="s">
        <v>522</v>
      </c>
      <c r="O762" t="s">
        <v>9619</v>
      </c>
      <c r="P762" t="s">
        <v>38</v>
      </c>
    </row>
    <row r="763" spans="1:16" x14ac:dyDescent="0.55000000000000004">
      <c r="A763">
        <v>492187</v>
      </c>
      <c r="B763" t="s">
        <v>6638</v>
      </c>
      <c r="C763">
        <v>762</v>
      </c>
      <c r="D763" t="s">
        <v>11975</v>
      </c>
      <c r="E763" t="s">
        <v>11976</v>
      </c>
      <c r="F763" t="s">
        <v>6063</v>
      </c>
      <c r="G763" t="s">
        <v>471</v>
      </c>
      <c r="H763" t="s">
        <v>100</v>
      </c>
      <c r="I763" t="s">
        <v>9769</v>
      </c>
      <c r="J763" t="s">
        <v>1579</v>
      </c>
      <c r="K763" t="s">
        <v>473</v>
      </c>
      <c r="L763" t="s">
        <v>100</v>
      </c>
      <c r="M763">
        <v>27</v>
      </c>
      <c r="N763" t="s">
        <v>270</v>
      </c>
      <c r="O763" t="s">
        <v>10338</v>
      </c>
      <c r="P763" t="s">
        <v>38</v>
      </c>
    </row>
    <row r="764" spans="1:16" x14ac:dyDescent="0.55000000000000004">
      <c r="A764">
        <v>492187</v>
      </c>
      <c r="B764" t="s">
        <v>6638</v>
      </c>
      <c r="C764">
        <v>763</v>
      </c>
      <c r="D764" t="s">
        <v>11977</v>
      </c>
      <c r="E764" t="s">
        <v>11978</v>
      </c>
      <c r="F764" t="s">
        <v>1632</v>
      </c>
      <c r="G764" t="s">
        <v>471</v>
      </c>
      <c r="H764" t="s">
        <v>1229</v>
      </c>
      <c r="I764" t="s">
        <v>1483</v>
      </c>
      <c r="J764" t="s">
        <v>1579</v>
      </c>
      <c r="K764" t="s">
        <v>473</v>
      </c>
      <c r="L764" t="s">
        <v>65</v>
      </c>
      <c r="M764">
        <v>26</v>
      </c>
      <c r="N764" t="s">
        <v>153</v>
      </c>
      <c r="O764" t="s">
        <v>10085</v>
      </c>
      <c r="P764" t="s">
        <v>38</v>
      </c>
    </row>
    <row r="765" spans="1:16" x14ac:dyDescent="0.55000000000000004">
      <c r="A765">
        <v>492187</v>
      </c>
      <c r="B765" t="s">
        <v>6638</v>
      </c>
      <c r="C765">
        <v>764</v>
      </c>
      <c r="D765" t="s">
        <v>11979</v>
      </c>
      <c r="E765" t="s">
        <v>11980</v>
      </c>
      <c r="F765" t="s">
        <v>1031</v>
      </c>
      <c r="G765" t="s">
        <v>471</v>
      </c>
      <c r="H765" t="s">
        <v>100</v>
      </c>
      <c r="I765" t="s">
        <v>317</v>
      </c>
      <c r="J765" t="s">
        <v>1579</v>
      </c>
      <c r="K765" t="s">
        <v>473</v>
      </c>
      <c r="L765" t="s">
        <v>100</v>
      </c>
      <c r="M765">
        <v>27</v>
      </c>
      <c r="N765" t="s">
        <v>11981</v>
      </c>
      <c r="O765" t="s">
        <v>4328</v>
      </c>
      <c r="P765" t="s">
        <v>38</v>
      </c>
    </row>
    <row r="766" spans="1:16" x14ac:dyDescent="0.55000000000000004">
      <c r="A766">
        <v>492187</v>
      </c>
      <c r="B766" t="s">
        <v>6638</v>
      </c>
      <c r="C766">
        <v>765</v>
      </c>
      <c r="D766" t="s">
        <v>11982</v>
      </c>
      <c r="E766" t="s">
        <v>11983</v>
      </c>
      <c r="F766" t="s">
        <v>3496</v>
      </c>
      <c r="G766" t="s">
        <v>471</v>
      </c>
      <c r="H766" t="s">
        <v>362</v>
      </c>
      <c r="I766" t="s">
        <v>2195</v>
      </c>
      <c r="J766" t="s">
        <v>1579</v>
      </c>
      <c r="K766" t="s">
        <v>473</v>
      </c>
      <c r="L766" t="s">
        <v>65</v>
      </c>
      <c r="M766">
        <v>26</v>
      </c>
      <c r="N766" t="s">
        <v>479</v>
      </c>
      <c r="O766" t="s">
        <v>11984</v>
      </c>
      <c r="P766" t="s">
        <v>38</v>
      </c>
    </row>
    <row r="767" spans="1:16" x14ac:dyDescent="0.55000000000000004">
      <c r="A767">
        <v>491015</v>
      </c>
      <c r="B767" t="s">
        <v>6660</v>
      </c>
      <c r="C767">
        <v>766</v>
      </c>
      <c r="D767" t="s">
        <v>11985</v>
      </c>
      <c r="E767" t="s">
        <v>11986</v>
      </c>
      <c r="F767" t="s">
        <v>895</v>
      </c>
      <c r="G767" t="s">
        <v>216</v>
      </c>
      <c r="H767" t="s">
        <v>65</v>
      </c>
      <c r="I767" t="s">
        <v>3220</v>
      </c>
      <c r="J767" t="s">
        <v>1243</v>
      </c>
      <c r="K767" t="s">
        <v>218</v>
      </c>
      <c r="L767" t="s">
        <v>65</v>
      </c>
      <c r="M767">
        <v>26</v>
      </c>
      <c r="N767" t="s">
        <v>11987</v>
      </c>
      <c r="O767" t="s">
        <v>11327</v>
      </c>
      <c r="P767" t="s">
        <v>38</v>
      </c>
    </row>
    <row r="768" spans="1:16" x14ac:dyDescent="0.55000000000000004">
      <c r="A768">
        <v>491015</v>
      </c>
      <c r="B768" t="s">
        <v>6660</v>
      </c>
      <c r="C768">
        <v>767</v>
      </c>
      <c r="D768" t="s">
        <v>11988</v>
      </c>
      <c r="E768" t="s">
        <v>11989</v>
      </c>
      <c r="F768" t="s">
        <v>11990</v>
      </c>
      <c r="G768" t="s">
        <v>2873</v>
      </c>
      <c r="H768" t="s">
        <v>100</v>
      </c>
      <c r="I768" t="s">
        <v>927</v>
      </c>
      <c r="J768" t="s">
        <v>1243</v>
      </c>
      <c r="K768" t="s">
        <v>110</v>
      </c>
      <c r="L768" t="s">
        <v>100</v>
      </c>
      <c r="M768">
        <v>27</v>
      </c>
      <c r="N768" t="s">
        <v>2174</v>
      </c>
      <c r="O768" t="s">
        <v>11991</v>
      </c>
      <c r="P768" t="s">
        <v>38</v>
      </c>
    </row>
    <row r="769" spans="1:16" x14ac:dyDescent="0.55000000000000004">
      <c r="A769">
        <v>492196</v>
      </c>
      <c r="B769" t="s">
        <v>11992</v>
      </c>
      <c r="C769">
        <v>768</v>
      </c>
      <c r="D769" t="s">
        <v>11993</v>
      </c>
      <c r="E769" t="s">
        <v>11994</v>
      </c>
      <c r="F769" t="s">
        <v>11352</v>
      </c>
      <c r="G769" t="s">
        <v>31</v>
      </c>
      <c r="H769" t="s">
        <v>65</v>
      </c>
      <c r="I769" t="s">
        <v>2747</v>
      </c>
      <c r="J769" t="s">
        <v>204</v>
      </c>
      <c r="K769" t="s">
        <v>35</v>
      </c>
      <c r="L769" t="s">
        <v>65</v>
      </c>
      <c r="M769">
        <v>26</v>
      </c>
      <c r="N769" t="s">
        <v>11995</v>
      </c>
      <c r="O769" t="s">
        <v>11996</v>
      </c>
      <c r="P769" t="s">
        <v>38</v>
      </c>
    </row>
    <row r="770" spans="1:16" x14ac:dyDescent="0.55000000000000004">
      <c r="A770">
        <v>492196</v>
      </c>
      <c r="B770" t="s">
        <v>11992</v>
      </c>
      <c r="C770">
        <v>769</v>
      </c>
      <c r="D770" t="s">
        <v>11997</v>
      </c>
      <c r="E770" t="s">
        <v>11998</v>
      </c>
      <c r="F770" t="s">
        <v>11999</v>
      </c>
      <c r="G770" t="s">
        <v>471</v>
      </c>
      <c r="H770" t="s">
        <v>100</v>
      </c>
      <c r="I770" t="s">
        <v>956</v>
      </c>
      <c r="J770" t="s">
        <v>6590</v>
      </c>
      <c r="K770" t="s">
        <v>473</v>
      </c>
      <c r="L770" t="s">
        <v>100</v>
      </c>
      <c r="M770">
        <v>27</v>
      </c>
      <c r="N770" t="s">
        <v>12000</v>
      </c>
      <c r="O770" t="s">
        <v>7700</v>
      </c>
      <c r="P770" t="s">
        <v>38</v>
      </c>
    </row>
    <row r="771" spans="1:16" x14ac:dyDescent="0.55000000000000004">
      <c r="A771">
        <v>492196</v>
      </c>
      <c r="B771" t="s">
        <v>11992</v>
      </c>
      <c r="C771">
        <v>770</v>
      </c>
      <c r="D771" t="s">
        <v>12001</v>
      </c>
      <c r="E771" t="s">
        <v>12002</v>
      </c>
      <c r="F771" t="s">
        <v>1546</v>
      </c>
      <c r="G771" t="s">
        <v>471</v>
      </c>
      <c r="H771" t="s">
        <v>100</v>
      </c>
      <c r="I771" t="s">
        <v>2942</v>
      </c>
      <c r="J771" t="s">
        <v>6590</v>
      </c>
      <c r="K771" t="s">
        <v>473</v>
      </c>
      <c r="L771" t="s">
        <v>100</v>
      </c>
      <c r="M771">
        <v>27</v>
      </c>
      <c r="N771" t="s">
        <v>199</v>
      </c>
      <c r="O771" t="s">
        <v>9609</v>
      </c>
      <c r="P771" t="s">
        <v>38</v>
      </c>
    </row>
    <row r="772" spans="1:16" x14ac:dyDescent="0.55000000000000004">
      <c r="A772">
        <v>492196</v>
      </c>
      <c r="B772" t="s">
        <v>11992</v>
      </c>
      <c r="C772">
        <v>771</v>
      </c>
      <c r="D772" t="s">
        <v>12003</v>
      </c>
      <c r="E772" t="s">
        <v>12004</v>
      </c>
      <c r="F772" t="s">
        <v>12005</v>
      </c>
      <c r="G772" t="s">
        <v>471</v>
      </c>
      <c r="H772" t="s">
        <v>65</v>
      </c>
      <c r="I772" t="s">
        <v>3007</v>
      </c>
      <c r="J772" t="s">
        <v>6590</v>
      </c>
      <c r="K772" t="s">
        <v>473</v>
      </c>
      <c r="L772" t="s">
        <v>65</v>
      </c>
      <c r="M772">
        <v>26</v>
      </c>
      <c r="N772" t="s">
        <v>2075</v>
      </c>
      <c r="O772" t="s">
        <v>10731</v>
      </c>
      <c r="P772" t="s">
        <v>38</v>
      </c>
    </row>
    <row r="773" spans="1:16" x14ac:dyDescent="0.55000000000000004">
      <c r="A773">
        <v>492191</v>
      </c>
      <c r="B773" t="s">
        <v>6682</v>
      </c>
      <c r="C773">
        <v>772</v>
      </c>
      <c r="D773" t="s">
        <v>12006</v>
      </c>
      <c r="E773" t="s">
        <v>12007</v>
      </c>
      <c r="F773" t="s">
        <v>11838</v>
      </c>
      <c r="G773" t="s">
        <v>31</v>
      </c>
      <c r="H773" t="s">
        <v>51</v>
      </c>
      <c r="I773" t="s">
        <v>3153</v>
      </c>
      <c r="J773" t="s">
        <v>204</v>
      </c>
      <c r="K773" t="s">
        <v>35</v>
      </c>
      <c r="L773" t="s">
        <v>65</v>
      </c>
      <c r="M773">
        <v>26</v>
      </c>
      <c r="N773" t="s">
        <v>1404</v>
      </c>
      <c r="O773" t="s">
        <v>10259</v>
      </c>
      <c r="P773" t="s">
        <v>38</v>
      </c>
    </row>
    <row r="774" spans="1:16" x14ac:dyDescent="0.55000000000000004">
      <c r="A774">
        <v>492191</v>
      </c>
      <c r="B774" t="s">
        <v>6682</v>
      </c>
      <c r="C774">
        <v>773</v>
      </c>
      <c r="D774" t="s">
        <v>12008</v>
      </c>
      <c r="E774" t="s">
        <v>12009</v>
      </c>
      <c r="F774" t="s">
        <v>12010</v>
      </c>
      <c r="G774" t="s">
        <v>116</v>
      </c>
      <c r="H774" t="s">
        <v>51</v>
      </c>
      <c r="I774" t="s">
        <v>3326</v>
      </c>
      <c r="J774" t="s">
        <v>204</v>
      </c>
      <c r="K774" t="s">
        <v>35</v>
      </c>
      <c r="L774" t="s">
        <v>51</v>
      </c>
      <c r="M774">
        <v>29</v>
      </c>
      <c r="N774" t="s">
        <v>1269</v>
      </c>
      <c r="O774" t="s">
        <v>10300</v>
      </c>
      <c r="P774" t="s">
        <v>38</v>
      </c>
    </row>
    <row r="775" spans="1:16" x14ac:dyDescent="0.55000000000000004">
      <c r="A775">
        <v>492191</v>
      </c>
      <c r="B775" t="s">
        <v>6682</v>
      </c>
      <c r="C775">
        <v>774</v>
      </c>
      <c r="D775" t="s">
        <v>12011</v>
      </c>
      <c r="E775" t="s">
        <v>12012</v>
      </c>
      <c r="F775" t="s">
        <v>1927</v>
      </c>
      <c r="G775" t="s">
        <v>216</v>
      </c>
      <c r="H775" t="s">
        <v>65</v>
      </c>
      <c r="I775" t="s">
        <v>6663</v>
      </c>
      <c r="J775" t="s">
        <v>204</v>
      </c>
      <c r="K775" t="s">
        <v>218</v>
      </c>
      <c r="L775" t="s">
        <v>65</v>
      </c>
      <c r="M775">
        <v>26</v>
      </c>
      <c r="N775" t="s">
        <v>1915</v>
      </c>
      <c r="O775" t="s">
        <v>76</v>
      </c>
      <c r="P775" t="s">
        <v>38</v>
      </c>
    </row>
    <row r="776" spans="1:16" x14ac:dyDescent="0.55000000000000004">
      <c r="A776">
        <v>492191</v>
      </c>
      <c r="B776" t="s">
        <v>6682</v>
      </c>
      <c r="C776">
        <v>775</v>
      </c>
      <c r="D776" t="s">
        <v>12013</v>
      </c>
      <c r="E776" t="s">
        <v>12014</v>
      </c>
      <c r="F776" t="s">
        <v>4719</v>
      </c>
      <c r="G776" t="s">
        <v>471</v>
      </c>
      <c r="H776" t="s">
        <v>100</v>
      </c>
      <c r="I776" t="s">
        <v>3595</v>
      </c>
      <c r="J776" t="s">
        <v>204</v>
      </c>
      <c r="K776" t="s">
        <v>473</v>
      </c>
      <c r="L776" t="s">
        <v>65</v>
      </c>
      <c r="M776">
        <v>26</v>
      </c>
      <c r="N776" t="s">
        <v>166</v>
      </c>
      <c r="O776" t="s">
        <v>6557</v>
      </c>
      <c r="P776" t="s">
        <v>38</v>
      </c>
    </row>
    <row r="777" spans="1:16" x14ac:dyDescent="0.55000000000000004">
      <c r="A777">
        <v>492191</v>
      </c>
      <c r="B777" t="s">
        <v>6682</v>
      </c>
      <c r="C777">
        <v>776</v>
      </c>
      <c r="D777" t="s">
        <v>12015</v>
      </c>
      <c r="E777" t="s">
        <v>12016</v>
      </c>
      <c r="F777" t="s">
        <v>7461</v>
      </c>
      <c r="G777" t="s">
        <v>471</v>
      </c>
      <c r="H777" t="s">
        <v>1229</v>
      </c>
      <c r="I777" t="s">
        <v>12017</v>
      </c>
      <c r="J777" t="s">
        <v>204</v>
      </c>
      <c r="K777" t="s">
        <v>473</v>
      </c>
      <c r="L777" t="s">
        <v>65</v>
      </c>
      <c r="M777">
        <v>26</v>
      </c>
      <c r="N777" t="s">
        <v>12018</v>
      </c>
      <c r="O777" t="s">
        <v>8565</v>
      </c>
      <c r="P777" t="s">
        <v>38</v>
      </c>
    </row>
    <row r="778" spans="1:16" x14ac:dyDescent="0.55000000000000004">
      <c r="A778">
        <v>492191</v>
      </c>
      <c r="B778" t="s">
        <v>6682</v>
      </c>
      <c r="C778">
        <v>777</v>
      </c>
      <c r="D778" t="s">
        <v>12019</v>
      </c>
      <c r="E778" t="s">
        <v>12020</v>
      </c>
      <c r="F778" t="s">
        <v>6270</v>
      </c>
      <c r="G778" t="s">
        <v>31</v>
      </c>
      <c r="H778" t="s">
        <v>100</v>
      </c>
      <c r="I778" t="s">
        <v>11074</v>
      </c>
      <c r="J778" t="s">
        <v>204</v>
      </c>
      <c r="K778" t="s">
        <v>35</v>
      </c>
      <c r="L778" t="s">
        <v>100</v>
      </c>
      <c r="M778">
        <v>27</v>
      </c>
      <c r="N778" t="s">
        <v>307</v>
      </c>
      <c r="O778" t="s">
        <v>12021</v>
      </c>
      <c r="P778" t="s">
        <v>38</v>
      </c>
    </row>
    <row r="779" spans="1:16" x14ac:dyDescent="0.55000000000000004">
      <c r="A779">
        <v>492191</v>
      </c>
      <c r="B779" t="s">
        <v>6682</v>
      </c>
      <c r="C779">
        <v>778</v>
      </c>
      <c r="D779" t="s">
        <v>12022</v>
      </c>
      <c r="E779" t="s">
        <v>12023</v>
      </c>
      <c r="F779" t="s">
        <v>10319</v>
      </c>
      <c r="G779" t="s">
        <v>216</v>
      </c>
      <c r="H779" t="s">
        <v>100</v>
      </c>
      <c r="I779" t="s">
        <v>1331</v>
      </c>
      <c r="J779" t="s">
        <v>204</v>
      </c>
      <c r="K779" t="s">
        <v>218</v>
      </c>
      <c r="L779" t="s">
        <v>65</v>
      </c>
      <c r="M779">
        <v>26</v>
      </c>
      <c r="N779" t="s">
        <v>11349</v>
      </c>
      <c r="O779" t="s">
        <v>11216</v>
      </c>
      <c r="P779" t="s">
        <v>38</v>
      </c>
    </row>
    <row r="780" spans="1:16" x14ac:dyDescent="0.55000000000000004">
      <c r="A780">
        <v>492191</v>
      </c>
      <c r="B780" t="s">
        <v>6682</v>
      </c>
      <c r="C780">
        <v>779</v>
      </c>
      <c r="D780" t="s">
        <v>12024</v>
      </c>
      <c r="E780" t="s">
        <v>12025</v>
      </c>
      <c r="F780" t="s">
        <v>12026</v>
      </c>
      <c r="G780" t="s">
        <v>107</v>
      </c>
      <c r="H780" t="s">
        <v>100</v>
      </c>
      <c r="I780" t="s">
        <v>3250</v>
      </c>
      <c r="J780" t="s">
        <v>204</v>
      </c>
      <c r="K780" t="s">
        <v>5403</v>
      </c>
      <c r="L780" t="s">
        <v>65</v>
      </c>
      <c r="M780">
        <v>26</v>
      </c>
      <c r="N780" t="s">
        <v>8689</v>
      </c>
      <c r="O780" t="s">
        <v>11480</v>
      </c>
      <c r="P780" t="s">
        <v>38</v>
      </c>
    </row>
    <row r="781" spans="1:16" x14ac:dyDescent="0.55000000000000004">
      <c r="A781">
        <v>492191</v>
      </c>
      <c r="B781" t="s">
        <v>6682</v>
      </c>
      <c r="C781">
        <v>780</v>
      </c>
      <c r="D781" t="s">
        <v>12027</v>
      </c>
      <c r="E781" t="s">
        <v>12028</v>
      </c>
      <c r="F781" t="s">
        <v>10620</v>
      </c>
      <c r="G781" t="s">
        <v>471</v>
      </c>
      <c r="H781" t="s">
        <v>100</v>
      </c>
      <c r="I781" t="s">
        <v>927</v>
      </c>
      <c r="J781" t="s">
        <v>204</v>
      </c>
      <c r="K781" t="s">
        <v>473</v>
      </c>
      <c r="L781" t="s">
        <v>65</v>
      </c>
      <c r="M781">
        <v>26</v>
      </c>
      <c r="N781" t="s">
        <v>3276</v>
      </c>
      <c r="O781" t="s">
        <v>10144</v>
      </c>
      <c r="P781" t="s">
        <v>38</v>
      </c>
    </row>
    <row r="782" spans="1:16" x14ac:dyDescent="0.55000000000000004">
      <c r="A782">
        <v>492191</v>
      </c>
      <c r="B782" t="s">
        <v>6682</v>
      </c>
      <c r="C782">
        <v>781</v>
      </c>
      <c r="D782" t="s">
        <v>12029</v>
      </c>
      <c r="E782" t="s">
        <v>12030</v>
      </c>
      <c r="F782" t="s">
        <v>477</v>
      </c>
      <c r="G782" t="s">
        <v>471</v>
      </c>
      <c r="H782" t="s">
        <v>51</v>
      </c>
      <c r="I782" t="s">
        <v>329</v>
      </c>
      <c r="J782" t="s">
        <v>204</v>
      </c>
      <c r="K782" t="s">
        <v>473</v>
      </c>
      <c r="L782" t="s">
        <v>65</v>
      </c>
      <c r="M782">
        <v>26</v>
      </c>
      <c r="N782" t="s">
        <v>6958</v>
      </c>
      <c r="O782" t="s">
        <v>9662</v>
      </c>
      <c r="P782" t="s">
        <v>38</v>
      </c>
    </row>
    <row r="783" spans="1:16" x14ac:dyDescent="0.55000000000000004">
      <c r="A783">
        <v>492191</v>
      </c>
      <c r="B783" t="s">
        <v>6682</v>
      </c>
      <c r="C783">
        <v>782</v>
      </c>
      <c r="D783" t="s">
        <v>12031</v>
      </c>
      <c r="E783" t="s">
        <v>12032</v>
      </c>
      <c r="F783" t="s">
        <v>9230</v>
      </c>
      <c r="G783" t="s">
        <v>471</v>
      </c>
      <c r="H783" t="s">
        <v>45</v>
      </c>
      <c r="I783" t="s">
        <v>3526</v>
      </c>
      <c r="J783" t="s">
        <v>204</v>
      </c>
      <c r="K783" t="s">
        <v>473</v>
      </c>
      <c r="L783" t="s">
        <v>65</v>
      </c>
      <c r="M783">
        <v>26</v>
      </c>
      <c r="N783" t="s">
        <v>439</v>
      </c>
      <c r="O783" t="s">
        <v>10085</v>
      </c>
      <c r="P783" t="s">
        <v>38</v>
      </c>
    </row>
    <row r="784" spans="1:16" x14ac:dyDescent="0.55000000000000004">
      <c r="A784">
        <v>492191</v>
      </c>
      <c r="B784" t="s">
        <v>6682</v>
      </c>
      <c r="C784">
        <v>783</v>
      </c>
      <c r="D784" t="s">
        <v>12033</v>
      </c>
      <c r="E784" t="s">
        <v>12034</v>
      </c>
      <c r="F784" t="s">
        <v>2364</v>
      </c>
      <c r="G784" t="s">
        <v>471</v>
      </c>
      <c r="H784" t="s">
        <v>65</v>
      </c>
      <c r="I784" t="s">
        <v>7452</v>
      </c>
      <c r="J784" t="s">
        <v>204</v>
      </c>
      <c r="K784" t="s">
        <v>473</v>
      </c>
      <c r="L784" t="s">
        <v>65</v>
      </c>
      <c r="M784">
        <v>26</v>
      </c>
      <c r="N784" t="s">
        <v>12035</v>
      </c>
      <c r="O784" t="s">
        <v>10418</v>
      </c>
      <c r="P784" t="s">
        <v>38</v>
      </c>
    </row>
    <row r="785" spans="1:16" x14ac:dyDescent="0.55000000000000004">
      <c r="A785">
        <v>492191</v>
      </c>
      <c r="B785" t="s">
        <v>6682</v>
      </c>
      <c r="C785">
        <v>784</v>
      </c>
      <c r="D785" t="s">
        <v>12036</v>
      </c>
      <c r="E785" t="s">
        <v>12037</v>
      </c>
      <c r="F785" t="s">
        <v>12038</v>
      </c>
      <c r="G785" t="s">
        <v>471</v>
      </c>
      <c r="H785" t="s">
        <v>100</v>
      </c>
      <c r="I785" t="s">
        <v>4531</v>
      </c>
      <c r="J785" t="s">
        <v>204</v>
      </c>
      <c r="K785" t="s">
        <v>473</v>
      </c>
      <c r="L785" t="s">
        <v>65</v>
      </c>
      <c r="M785">
        <v>26</v>
      </c>
      <c r="N785" t="s">
        <v>12039</v>
      </c>
      <c r="O785" t="s">
        <v>12040</v>
      </c>
      <c r="P785" t="s">
        <v>38</v>
      </c>
    </row>
    <row r="786" spans="1:16" x14ac:dyDescent="0.55000000000000004">
      <c r="A786">
        <v>492191</v>
      </c>
      <c r="B786" t="s">
        <v>6682</v>
      </c>
      <c r="C786">
        <v>785</v>
      </c>
      <c r="D786" t="s">
        <v>12041</v>
      </c>
      <c r="E786" t="s">
        <v>12042</v>
      </c>
      <c r="F786" t="s">
        <v>4205</v>
      </c>
      <c r="G786" t="s">
        <v>216</v>
      </c>
      <c r="H786" t="s">
        <v>100</v>
      </c>
      <c r="I786" t="s">
        <v>11074</v>
      </c>
      <c r="J786" t="s">
        <v>204</v>
      </c>
      <c r="K786" t="s">
        <v>218</v>
      </c>
      <c r="L786" t="s">
        <v>65</v>
      </c>
      <c r="M786">
        <v>26</v>
      </c>
      <c r="N786" t="s">
        <v>2122</v>
      </c>
      <c r="O786" t="s">
        <v>9981</v>
      </c>
      <c r="P786" t="s">
        <v>38</v>
      </c>
    </row>
    <row r="787" spans="1:16" x14ac:dyDescent="0.55000000000000004">
      <c r="A787">
        <v>492191</v>
      </c>
      <c r="B787" t="s">
        <v>6682</v>
      </c>
      <c r="C787">
        <v>786</v>
      </c>
      <c r="D787" t="s">
        <v>12043</v>
      </c>
      <c r="E787" t="s">
        <v>12044</v>
      </c>
      <c r="F787" t="s">
        <v>1932</v>
      </c>
      <c r="G787" t="s">
        <v>216</v>
      </c>
      <c r="H787" t="s">
        <v>100</v>
      </c>
      <c r="I787" t="s">
        <v>1117</v>
      </c>
      <c r="J787" t="s">
        <v>204</v>
      </c>
      <c r="K787" t="s">
        <v>218</v>
      </c>
      <c r="L787" t="s">
        <v>65</v>
      </c>
      <c r="M787">
        <v>26</v>
      </c>
      <c r="N787" t="s">
        <v>9012</v>
      </c>
      <c r="O787" t="s">
        <v>12045</v>
      </c>
      <c r="P787" t="s">
        <v>38</v>
      </c>
    </row>
    <row r="788" spans="1:16" x14ac:dyDescent="0.55000000000000004">
      <c r="A788">
        <v>492191</v>
      </c>
      <c r="B788" t="s">
        <v>6682</v>
      </c>
      <c r="C788">
        <v>787</v>
      </c>
      <c r="D788" t="s">
        <v>12046</v>
      </c>
      <c r="E788" t="s">
        <v>12047</v>
      </c>
      <c r="F788" t="s">
        <v>12048</v>
      </c>
      <c r="G788" t="s">
        <v>107</v>
      </c>
      <c r="H788" t="s">
        <v>32</v>
      </c>
      <c r="I788" t="s">
        <v>583</v>
      </c>
      <c r="J788" t="s">
        <v>204</v>
      </c>
      <c r="K788" t="s">
        <v>5403</v>
      </c>
      <c r="L788" t="s">
        <v>65</v>
      </c>
      <c r="M788">
        <v>26</v>
      </c>
      <c r="N788" t="s">
        <v>901</v>
      </c>
      <c r="O788" t="s">
        <v>9963</v>
      </c>
      <c r="P788" t="s">
        <v>38</v>
      </c>
    </row>
    <row r="789" spans="1:16" x14ac:dyDescent="0.55000000000000004">
      <c r="A789">
        <v>492191</v>
      </c>
      <c r="B789" t="s">
        <v>6682</v>
      </c>
      <c r="C789">
        <v>788</v>
      </c>
      <c r="D789" t="s">
        <v>12049</v>
      </c>
      <c r="E789" t="s">
        <v>12050</v>
      </c>
      <c r="F789" t="s">
        <v>2339</v>
      </c>
      <c r="G789" t="s">
        <v>471</v>
      </c>
      <c r="H789" t="s">
        <v>1229</v>
      </c>
      <c r="I789" t="s">
        <v>1230</v>
      </c>
      <c r="J789" t="s">
        <v>204</v>
      </c>
      <c r="K789" t="s">
        <v>473</v>
      </c>
      <c r="L789" t="s">
        <v>65</v>
      </c>
      <c r="M789">
        <v>26</v>
      </c>
      <c r="N789" t="s">
        <v>1340</v>
      </c>
      <c r="O789" t="s">
        <v>12051</v>
      </c>
      <c r="P789" t="s">
        <v>38</v>
      </c>
    </row>
    <row r="790" spans="1:16" x14ac:dyDescent="0.55000000000000004">
      <c r="A790">
        <v>492191</v>
      </c>
      <c r="B790" t="s">
        <v>6682</v>
      </c>
      <c r="C790">
        <v>789</v>
      </c>
      <c r="D790" t="s">
        <v>12052</v>
      </c>
      <c r="E790" t="s">
        <v>12053</v>
      </c>
      <c r="F790" t="s">
        <v>6443</v>
      </c>
      <c r="G790" t="s">
        <v>471</v>
      </c>
      <c r="H790" t="s">
        <v>45</v>
      </c>
      <c r="I790" t="s">
        <v>3526</v>
      </c>
      <c r="J790" t="s">
        <v>204</v>
      </c>
      <c r="K790" t="s">
        <v>473</v>
      </c>
      <c r="L790" t="s">
        <v>65</v>
      </c>
      <c r="M790">
        <v>26</v>
      </c>
      <c r="N790" t="s">
        <v>760</v>
      </c>
      <c r="O790" t="s">
        <v>10711</v>
      </c>
      <c r="P790" t="s">
        <v>38</v>
      </c>
    </row>
    <row r="791" spans="1:16" x14ac:dyDescent="0.55000000000000004">
      <c r="A791">
        <v>492199</v>
      </c>
      <c r="B791" t="s">
        <v>6699</v>
      </c>
      <c r="C791">
        <v>790</v>
      </c>
      <c r="D791" t="s">
        <v>12054</v>
      </c>
      <c r="E791" t="s">
        <v>12055</v>
      </c>
      <c r="F791" t="s">
        <v>10094</v>
      </c>
      <c r="G791" t="s">
        <v>31</v>
      </c>
      <c r="H791" t="s">
        <v>65</v>
      </c>
      <c r="I791" t="s">
        <v>1057</v>
      </c>
      <c r="J791" t="s">
        <v>781</v>
      </c>
      <c r="K791" t="s">
        <v>35</v>
      </c>
      <c r="L791" t="s">
        <v>65</v>
      </c>
      <c r="M791">
        <v>26</v>
      </c>
      <c r="N791" t="s">
        <v>10594</v>
      </c>
      <c r="O791" t="s">
        <v>12056</v>
      </c>
      <c r="P791" t="s">
        <v>38</v>
      </c>
    </row>
    <row r="792" spans="1:16" x14ac:dyDescent="0.55000000000000004">
      <c r="A792">
        <v>492199</v>
      </c>
      <c r="B792" t="s">
        <v>6699</v>
      </c>
      <c r="C792">
        <v>791</v>
      </c>
      <c r="D792" t="s">
        <v>12057</v>
      </c>
      <c r="E792" t="s">
        <v>12058</v>
      </c>
      <c r="F792" t="s">
        <v>5045</v>
      </c>
      <c r="G792" t="s">
        <v>31</v>
      </c>
      <c r="H792" t="s">
        <v>65</v>
      </c>
      <c r="I792" t="s">
        <v>11866</v>
      </c>
      <c r="J792" t="s">
        <v>4247</v>
      </c>
      <c r="K792" t="s">
        <v>35</v>
      </c>
      <c r="L792" t="s">
        <v>65</v>
      </c>
      <c r="M792">
        <v>26</v>
      </c>
      <c r="N792" t="s">
        <v>12059</v>
      </c>
      <c r="O792" t="s">
        <v>10217</v>
      </c>
      <c r="P792" t="s">
        <v>38</v>
      </c>
    </row>
    <row r="793" spans="1:16" x14ac:dyDescent="0.55000000000000004">
      <c r="A793">
        <v>492199</v>
      </c>
      <c r="B793" t="s">
        <v>6699</v>
      </c>
      <c r="C793">
        <v>792</v>
      </c>
      <c r="D793" t="s">
        <v>12060</v>
      </c>
      <c r="E793" t="s">
        <v>12061</v>
      </c>
      <c r="F793" t="s">
        <v>8540</v>
      </c>
      <c r="G793" t="s">
        <v>31</v>
      </c>
      <c r="H793" t="s">
        <v>45</v>
      </c>
      <c r="I793" t="s">
        <v>1249</v>
      </c>
      <c r="J793" t="s">
        <v>6251</v>
      </c>
      <c r="K793" t="s">
        <v>35</v>
      </c>
      <c r="L793" t="s">
        <v>45</v>
      </c>
      <c r="M793">
        <v>25</v>
      </c>
      <c r="N793" t="s">
        <v>3867</v>
      </c>
      <c r="O793" t="s">
        <v>12062</v>
      </c>
      <c r="P793" t="s">
        <v>38</v>
      </c>
    </row>
    <row r="794" spans="1:16" x14ac:dyDescent="0.55000000000000004">
      <c r="A794">
        <v>492199</v>
      </c>
      <c r="B794" t="s">
        <v>6699</v>
      </c>
      <c r="C794">
        <v>793</v>
      </c>
      <c r="D794" t="s">
        <v>12063</v>
      </c>
      <c r="E794" t="s">
        <v>12064</v>
      </c>
      <c r="F794" t="s">
        <v>1741</v>
      </c>
      <c r="G794" t="s">
        <v>31</v>
      </c>
      <c r="H794" t="s">
        <v>983</v>
      </c>
      <c r="I794" t="s">
        <v>10078</v>
      </c>
      <c r="J794" t="s">
        <v>781</v>
      </c>
      <c r="K794" t="s">
        <v>35</v>
      </c>
      <c r="L794" t="s">
        <v>983</v>
      </c>
      <c r="M794">
        <v>38</v>
      </c>
      <c r="N794" t="s">
        <v>67</v>
      </c>
      <c r="O794" t="s">
        <v>10585</v>
      </c>
      <c r="P794" t="s">
        <v>38</v>
      </c>
    </row>
    <row r="795" spans="1:16" x14ac:dyDescent="0.55000000000000004">
      <c r="A795">
        <v>492199</v>
      </c>
      <c r="B795" t="s">
        <v>6699</v>
      </c>
      <c r="C795">
        <v>794</v>
      </c>
      <c r="D795" t="s">
        <v>12065</v>
      </c>
      <c r="E795" t="s">
        <v>12066</v>
      </c>
      <c r="F795" t="s">
        <v>1291</v>
      </c>
      <c r="G795" t="s">
        <v>31</v>
      </c>
      <c r="H795" t="s">
        <v>983</v>
      </c>
      <c r="I795" t="s">
        <v>984</v>
      </c>
      <c r="J795" t="s">
        <v>6251</v>
      </c>
      <c r="K795" t="s">
        <v>35</v>
      </c>
      <c r="L795" t="s">
        <v>983</v>
      </c>
      <c r="M795">
        <v>38</v>
      </c>
      <c r="N795" t="s">
        <v>886</v>
      </c>
      <c r="O795" t="s">
        <v>12067</v>
      </c>
      <c r="P795" t="s">
        <v>38</v>
      </c>
    </row>
    <row r="796" spans="1:16" x14ac:dyDescent="0.55000000000000004">
      <c r="A796">
        <v>492199</v>
      </c>
      <c r="B796" t="s">
        <v>6699</v>
      </c>
      <c r="C796">
        <v>795</v>
      </c>
      <c r="D796" t="s">
        <v>12068</v>
      </c>
      <c r="E796" t="s">
        <v>12069</v>
      </c>
      <c r="F796" t="s">
        <v>190</v>
      </c>
      <c r="G796" t="s">
        <v>31</v>
      </c>
      <c r="H796" t="s">
        <v>117</v>
      </c>
      <c r="I796" t="s">
        <v>11156</v>
      </c>
      <c r="J796" t="s">
        <v>4247</v>
      </c>
      <c r="K796" t="s">
        <v>35</v>
      </c>
      <c r="L796" t="s">
        <v>117</v>
      </c>
      <c r="M796">
        <v>18</v>
      </c>
      <c r="N796" t="s">
        <v>82</v>
      </c>
      <c r="O796" t="s">
        <v>9914</v>
      </c>
      <c r="P796" t="s">
        <v>38</v>
      </c>
    </row>
    <row r="797" spans="1:16" x14ac:dyDescent="0.55000000000000004">
      <c r="A797">
        <v>492199</v>
      </c>
      <c r="B797" t="s">
        <v>6699</v>
      </c>
      <c r="C797">
        <v>796</v>
      </c>
      <c r="D797" t="s">
        <v>12070</v>
      </c>
      <c r="E797" t="s">
        <v>12071</v>
      </c>
      <c r="F797" t="s">
        <v>6338</v>
      </c>
      <c r="G797" t="s">
        <v>216</v>
      </c>
      <c r="H797" t="s">
        <v>249</v>
      </c>
      <c r="I797" t="s">
        <v>250</v>
      </c>
      <c r="J797" t="s">
        <v>6251</v>
      </c>
      <c r="K797" t="s">
        <v>218</v>
      </c>
      <c r="L797" t="s">
        <v>249</v>
      </c>
      <c r="M797">
        <v>33</v>
      </c>
      <c r="N797" t="s">
        <v>12072</v>
      </c>
      <c r="O797" t="s">
        <v>9803</v>
      </c>
      <c r="P797" t="s">
        <v>38</v>
      </c>
    </row>
    <row r="798" spans="1:16" x14ac:dyDescent="0.55000000000000004">
      <c r="A798">
        <v>492199</v>
      </c>
      <c r="B798" t="s">
        <v>6699</v>
      </c>
      <c r="C798">
        <v>797</v>
      </c>
      <c r="D798" t="s">
        <v>12073</v>
      </c>
      <c r="E798" t="s">
        <v>12074</v>
      </c>
      <c r="F798" t="s">
        <v>6468</v>
      </c>
      <c r="G798" t="s">
        <v>216</v>
      </c>
      <c r="H798" t="s">
        <v>45</v>
      </c>
      <c r="I798" t="s">
        <v>737</v>
      </c>
      <c r="J798" t="s">
        <v>781</v>
      </c>
      <c r="K798" t="s">
        <v>218</v>
      </c>
      <c r="L798" t="s">
        <v>45</v>
      </c>
      <c r="M798">
        <v>25</v>
      </c>
      <c r="N798" t="s">
        <v>445</v>
      </c>
      <c r="O798" t="s">
        <v>5661</v>
      </c>
      <c r="P798" t="s">
        <v>38</v>
      </c>
    </row>
    <row r="799" spans="1:16" x14ac:dyDescent="0.55000000000000004">
      <c r="A799">
        <v>492199</v>
      </c>
      <c r="B799" t="s">
        <v>6699</v>
      </c>
      <c r="C799">
        <v>798</v>
      </c>
      <c r="D799" t="s">
        <v>12075</v>
      </c>
      <c r="E799" t="s">
        <v>12076</v>
      </c>
      <c r="F799" t="s">
        <v>2654</v>
      </c>
      <c r="G799" t="s">
        <v>216</v>
      </c>
      <c r="H799" t="s">
        <v>65</v>
      </c>
      <c r="I799" t="s">
        <v>6719</v>
      </c>
      <c r="J799" t="s">
        <v>781</v>
      </c>
      <c r="K799" t="s">
        <v>218</v>
      </c>
      <c r="L799" t="s">
        <v>65</v>
      </c>
      <c r="M799">
        <v>26</v>
      </c>
      <c r="N799" t="s">
        <v>12077</v>
      </c>
      <c r="O799" t="s">
        <v>9785</v>
      </c>
      <c r="P799" t="s">
        <v>38</v>
      </c>
    </row>
    <row r="800" spans="1:16" x14ac:dyDescent="0.55000000000000004">
      <c r="A800">
        <v>492199</v>
      </c>
      <c r="B800" t="s">
        <v>6699</v>
      </c>
      <c r="C800">
        <v>799</v>
      </c>
      <c r="D800" t="s">
        <v>12078</v>
      </c>
      <c r="E800" t="s">
        <v>12079</v>
      </c>
      <c r="F800" t="s">
        <v>982</v>
      </c>
      <c r="G800" t="s">
        <v>216</v>
      </c>
      <c r="H800" t="s">
        <v>125</v>
      </c>
      <c r="I800" t="s">
        <v>444</v>
      </c>
      <c r="J800" t="s">
        <v>4247</v>
      </c>
      <c r="K800" t="s">
        <v>218</v>
      </c>
      <c r="L800" t="s">
        <v>125</v>
      </c>
      <c r="M800">
        <v>17</v>
      </c>
      <c r="N800" t="s">
        <v>127</v>
      </c>
      <c r="O800" t="s">
        <v>663</v>
      </c>
      <c r="P800" t="s">
        <v>38</v>
      </c>
    </row>
    <row r="801" spans="1:16" x14ac:dyDescent="0.55000000000000004">
      <c r="A801">
        <v>492199</v>
      </c>
      <c r="B801" t="s">
        <v>6699</v>
      </c>
      <c r="C801">
        <v>800</v>
      </c>
      <c r="D801" t="s">
        <v>12080</v>
      </c>
      <c r="E801" t="s">
        <v>12081</v>
      </c>
      <c r="F801" t="s">
        <v>12082</v>
      </c>
      <c r="G801" t="s">
        <v>216</v>
      </c>
      <c r="H801" t="s">
        <v>45</v>
      </c>
      <c r="I801" t="s">
        <v>737</v>
      </c>
      <c r="J801" t="s">
        <v>781</v>
      </c>
      <c r="K801" t="s">
        <v>218</v>
      </c>
      <c r="L801" t="s">
        <v>45</v>
      </c>
      <c r="M801">
        <v>25</v>
      </c>
      <c r="N801" t="s">
        <v>1882</v>
      </c>
      <c r="O801" t="s">
        <v>10113</v>
      </c>
      <c r="P801" t="s">
        <v>38</v>
      </c>
    </row>
    <row r="802" spans="1:16" x14ac:dyDescent="0.55000000000000004">
      <c r="A802">
        <v>492199</v>
      </c>
      <c r="B802" t="s">
        <v>6699</v>
      </c>
      <c r="C802">
        <v>801</v>
      </c>
      <c r="D802" t="s">
        <v>13162</v>
      </c>
      <c r="E802" t="s">
        <v>12083</v>
      </c>
      <c r="F802" t="s">
        <v>1505</v>
      </c>
      <c r="G802" t="s">
        <v>216</v>
      </c>
      <c r="H802" t="s">
        <v>1229</v>
      </c>
      <c r="I802" t="s">
        <v>1366</v>
      </c>
      <c r="J802" t="s">
        <v>6251</v>
      </c>
      <c r="K802" t="s">
        <v>218</v>
      </c>
      <c r="L802" t="s">
        <v>1229</v>
      </c>
      <c r="M802">
        <v>30</v>
      </c>
      <c r="N802" t="s">
        <v>192</v>
      </c>
      <c r="O802" t="s">
        <v>9792</v>
      </c>
      <c r="P802" t="s">
        <v>38</v>
      </c>
    </row>
    <row r="803" spans="1:16" x14ac:dyDescent="0.55000000000000004">
      <c r="A803">
        <v>492199</v>
      </c>
      <c r="B803" t="s">
        <v>6699</v>
      </c>
      <c r="C803">
        <v>802</v>
      </c>
      <c r="D803" t="s">
        <v>12084</v>
      </c>
      <c r="E803" t="s">
        <v>12085</v>
      </c>
      <c r="F803" t="s">
        <v>11670</v>
      </c>
      <c r="G803" t="s">
        <v>471</v>
      </c>
      <c r="H803" t="s">
        <v>65</v>
      </c>
      <c r="I803" t="s">
        <v>6719</v>
      </c>
      <c r="J803" t="s">
        <v>781</v>
      </c>
      <c r="K803" t="s">
        <v>473</v>
      </c>
      <c r="L803" t="s">
        <v>65</v>
      </c>
      <c r="M803">
        <v>26</v>
      </c>
      <c r="N803" t="s">
        <v>2122</v>
      </c>
      <c r="O803" t="s">
        <v>9711</v>
      </c>
      <c r="P803" t="s">
        <v>38</v>
      </c>
    </row>
    <row r="804" spans="1:16" x14ac:dyDescent="0.55000000000000004">
      <c r="A804">
        <v>492199</v>
      </c>
      <c r="B804" t="s">
        <v>6699</v>
      </c>
      <c r="C804">
        <v>803</v>
      </c>
      <c r="D804" t="s">
        <v>12086</v>
      </c>
      <c r="E804" t="s">
        <v>12087</v>
      </c>
      <c r="F804" t="s">
        <v>2351</v>
      </c>
      <c r="G804" t="s">
        <v>471</v>
      </c>
      <c r="H804" t="s">
        <v>362</v>
      </c>
      <c r="I804" t="s">
        <v>12088</v>
      </c>
      <c r="J804" t="s">
        <v>715</v>
      </c>
      <c r="K804" t="s">
        <v>473</v>
      </c>
      <c r="L804" t="s">
        <v>362</v>
      </c>
      <c r="M804">
        <v>31</v>
      </c>
      <c r="N804" t="s">
        <v>662</v>
      </c>
      <c r="O804" t="s">
        <v>10248</v>
      </c>
      <c r="P804" t="s">
        <v>38</v>
      </c>
    </row>
    <row r="805" spans="1:16" x14ac:dyDescent="0.55000000000000004">
      <c r="A805">
        <v>492199</v>
      </c>
      <c r="B805" t="s">
        <v>6699</v>
      </c>
      <c r="C805">
        <v>804</v>
      </c>
      <c r="D805" t="s">
        <v>12089</v>
      </c>
      <c r="E805" t="s">
        <v>12090</v>
      </c>
      <c r="F805" t="s">
        <v>12091</v>
      </c>
      <c r="G805" t="s">
        <v>471</v>
      </c>
      <c r="H805" t="s">
        <v>93</v>
      </c>
      <c r="I805" t="s">
        <v>1397</v>
      </c>
      <c r="J805" t="s">
        <v>781</v>
      </c>
      <c r="K805" t="s">
        <v>473</v>
      </c>
      <c r="L805" t="s">
        <v>93</v>
      </c>
      <c r="M805">
        <v>28</v>
      </c>
      <c r="N805" t="s">
        <v>11159</v>
      </c>
      <c r="O805" t="s">
        <v>9745</v>
      </c>
      <c r="P805" t="s">
        <v>38</v>
      </c>
    </row>
    <row r="806" spans="1:16" x14ac:dyDescent="0.55000000000000004">
      <c r="A806">
        <v>492199</v>
      </c>
      <c r="B806" t="s">
        <v>6699</v>
      </c>
      <c r="C806">
        <v>805</v>
      </c>
      <c r="D806" t="s">
        <v>12092</v>
      </c>
      <c r="E806" t="s">
        <v>12093</v>
      </c>
      <c r="F806" t="s">
        <v>12094</v>
      </c>
      <c r="G806" t="s">
        <v>471</v>
      </c>
      <c r="H806" t="s">
        <v>117</v>
      </c>
      <c r="I806" t="s">
        <v>11156</v>
      </c>
      <c r="J806" t="s">
        <v>4247</v>
      </c>
      <c r="K806" t="s">
        <v>473</v>
      </c>
      <c r="L806" t="s">
        <v>117</v>
      </c>
      <c r="M806">
        <v>18</v>
      </c>
      <c r="N806" t="s">
        <v>3154</v>
      </c>
      <c r="O806" t="s">
        <v>1185</v>
      </c>
      <c r="P806" t="s">
        <v>38</v>
      </c>
    </row>
    <row r="807" spans="1:16" x14ac:dyDescent="0.55000000000000004">
      <c r="A807">
        <v>492199</v>
      </c>
      <c r="B807" t="s">
        <v>6699</v>
      </c>
      <c r="C807">
        <v>806</v>
      </c>
      <c r="D807" t="s">
        <v>12095</v>
      </c>
      <c r="E807" t="s">
        <v>12096</v>
      </c>
      <c r="F807" t="s">
        <v>2351</v>
      </c>
      <c r="G807" t="s">
        <v>471</v>
      </c>
      <c r="H807" t="s">
        <v>355</v>
      </c>
      <c r="I807" t="s">
        <v>12097</v>
      </c>
      <c r="J807" t="s">
        <v>781</v>
      </c>
      <c r="K807" t="s">
        <v>473</v>
      </c>
      <c r="L807" t="s">
        <v>355</v>
      </c>
      <c r="M807">
        <v>40</v>
      </c>
      <c r="N807" t="s">
        <v>1007</v>
      </c>
      <c r="O807" t="s">
        <v>12098</v>
      </c>
      <c r="P807" t="s">
        <v>38</v>
      </c>
    </row>
    <row r="808" spans="1:16" x14ac:dyDescent="0.55000000000000004">
      <c r="A808">
        <v>492199</v>
      </c>
      <c r="B808" t="s">
        <v>6699</v>
      </c>
      <c r="C808">
        <v>807</v>
      </c>
      <c r="D808" t="s">
        <v>12099</v>
      </c>
      <c r="E808" t="s">
        <v>12100</v>
      </c>
      <c r="F808" t="s">
        <v>12101</v>
      </c>
      <c r="G808" t="s">
        <v>471</v>
      </c>
      <c r="H808" t="s">
        <v>42</v>
      </c>
      <c r="I808" t="s">
        <v>896</v>
      </c>
      <c r="J808" t="s">
        <v>4247</v>
      </c>
      <c r="K808" t="s">
        <v>473</v>
      </c>
      <c r="L808" t="s">
        <v>42</v>
      </c>
      <c r="M808">
        <v>23</v>
      </c>
      <c r="N808" t="s">
        <v>1250</v>
      </c>
      <c r="O808" t="s">
        <v>10156</v>
      </c>
      <c r="P808" t="s">
        <v>38</v>
      </c>
    </row>
    <row r="809" spans="1:16" x14ac:dyDescent="0.55000000000000004">
      <c r="A809">
        <v>492199</v>
      </c>
      <c r="B809" t="s">
        <v>6699</v>
      </c>
      <c r="C809">
        <v>808</v>
      </c>
      <c r="D809" t="s">
        <v>12102</v>
      </c>
      <c r="E809" t="s">
        <v>12103</v>
      </c>
      <c r="F809" t="s">
        <v>8168</v>
      </c>
      <c r="G809" t="s">
        <v>582</v>
      </c>
      <c r="H809" t="s">
        <v>45</v>
      </c>
      <c r="I809" t="s">
        <v>737</v>
      </c>
      <c r="J809" t="s">
        <v>4247</v>
      </c>
      <c r="K809" t="s">
        <v>584</v>
      </c>
      <c r="L809" t="s">
        <v>45</v>
      </c>
      <c r="M809">
        <v>25</v>
      </c>
      <c r="N809" t="s">
        <v>1863</v>
      </c>
      <c r="O809" t="s">
        <v>9330</v>
      </c>
      <c r="P809" t="s">
        <v>38</v>
      </c>
    </row>
    <row r="810" spans="1:16" x14ac:dyDescent="0.55000000000000004">
      <c r="A810">
        <v>492199</v>
      </c>
      <c r="B810" t="s">
        <v>6699</v>
      </c>
      <c r="C810">
        <v>809</v>
      </c>
      <c r="D810" t="s">
        <v>12104</v>
      </c>
      <c r="E810" t="s">
        <v>12105</v>
      </c>
      <c r="F810" t="s">
        <v>7735</v>
      </c>
      <c r="G810" t="s">
        <v>582</v>
      </c>
      <c r="H810" t="s">
        <v>32</v>
      </c>
      <c r="I810" t="s">
        <v>10855</v>
      </c>
      <c r="J810" t="s">
        <v>781</v>
      </c>
      <c r="K810" t="s">
        <v>584</v>
      </c>
      <c r="L810" t="s">
        <v>32</v>
      </c>
      <c r="M810">
        <v>21</v>
      </c>
      <c r="N810" t="s">
        <v>238</v>
      </c>
      <c r="O810" t="s">
        <v>12106</v>
      </c>
      <c r="P810" t="s">
        <v>38</v>
      </c>
    </row>
    <row r="811" spans="1:16" x14ac:dyDescent="0.55000000000000004">
      <c r="A811">
        <v>492199</v>
      </c>
      <c r="B811" t="s">
        <v>6699</v>
      </c>
      <c r="C811">
        <v>810</v>
      </c>
      <c r="D811" t="s">
        <v>12107</v>
      </c>
      <c r="E811" t="s">
        <v>13163</v>
      </c>
      <c r="F811" t="s">
        <v>7988</v>
      </c>
      <c r="G811" t="s">
        <v>582</v>
      </c>
      <c r="H811" t="s">
        <v>65</v>
      </c>
      <c r="I811" t="s">
        <v>3906</v>
      </c>
      <c r="J811" t="s">
        <v>6251</v>
      </c>
      <c r="K811" t="s">
        <v>584</v>
      </c>
      <c r="L811" t="s">
        <v>65</v>
      </c>
      <c r="M811">
        <v>26</v>
      </c>
      <c r="N811" t="s">
        <v>12108</v>
      </c>
      <c r="O811" t="s">
        <v>12109</v>
      </c>
      <c r="P811" t="s">
        <v>38</v>
      </c>
    </row>
    <row r="812" spans="1:16" x14ac:dyDescent="0.55000000000000004">
      <c r="A812">
        <v>492199</v>
      </c>
      <c r="B812" t="s">
        <v>6699</v>
      </c>
      <c r="C812">
        <v>811</v>
      </c>
      <c r="D812" t="s">
        <v>12110</v>
      </c>
      <c r="E812" t="s">
        <v>12111</v>
      </c>
      <c r="F812" t="s">
        <v>695</v>
      </c>
      <c r="G812" t="s">
        <v>582</v>
      </c>
      <c r="H812" t="s">
        <v>65</v>
      </c>
      <c r="I812" t="s">
        <v>6719</v>
      </c>
      <c r="J812" t="s">
        <v>781</v>
      </c>
      <c r="K812" t="s">
        <v>584</v>
      </c>
      <c r="L812" t="s">
        <v>65</v>
      </c>
      <c r="M812">
        <v>26</v>
      </c>
      <c r="N812" t="s">
        <v>1000</v>
      </c>
      <c r="O812" t="s">
        <v>9619</v>
      </c>
      <c r="P812" t="s">
        <v>38</v>
      </c>
    </row>
    <row r="813" spans="1:16" x14ac:dyDescent="0.55000000000000004">
      <c r="A813">
        <v>492199</v>
      </c>
      <c r="B813" t="s">
        <v>6699</v>
      </c>
      <c r="C813">
        <v>812</v>
      </c>
      <c r="D813" t="s">
        <v>12112</v>
      </c>
      <c r="E813" t="s">
        <v>12113</v>
      </c>
      <c r="F813" t="s">
        <v>7943</v>
      </c>
      <c r="G813" t="s">
        <v>582</v>
      </c>
      <c r="H813" t="s">
        <v>72</v>
      </c>
      <c r="I813" t="s">
        <v>4340</v>
      </c>
      <c r="J813" t="s">
        <v>781</v>
      </c>
      <c r="K813" t="s">
        <v>584</v>
      </c>
      <c r="L813" t="s">
        <v>72</v>
      </c>
      <c r="M813">
        <v>37</v>
      </c>
      <c r="N813" t="s">
        <v>12114</v>
      </c>
      <c r="O813" t="s">
        <v>6557</v>
      </c>
      <c r="P813" t="s">
        <v>38</v>
      </c>
    </row>
    <row r="814" spans="1:16" x14ac:dyDescent="0.55000000000000004">
      <c r="A814">
        <v>492199</v>
      </c>
      <c r="B814" t="s">
        <v>6699</v>
      </c>
      <c r="C814">
        <v>813</v>
      </c>
      <c r="D814" t="s">
        <v>12115</v>
      </c>
      <c r="E814" t="s">
        <v>12116</v>
      </c>
      <c r="F814" t="s">
        <v>8819</v>
      </c>
      <c r="G814" t="s">
        <v>582</v>
      </c>
      <c r="H814" t="s">
        <v>65</v>
      </c>
      <c r="I814" t="s">
        <v>66</v>
      </c>
      <c r="J814" t="s">
        <v>4247</v>
      </c>
      <c r="K814" t="s">
        <v>584</v>
      </c>
      <c r="L814" t="s">
        <v>65</v>
      </c>
      <c r="M814">
        <v>26</v>
      </c>
      <c r="N814" t="s">
        <v>12117</v>
      </c>
      <c r="O814" t="s">
        <v>6557</v>
      </c>
      <c r="P814" t="s">
        <v>38</v>
      </c>
    </row>
    <row r="815" spans="1:16" x14ac:dyDescent="0.55000000000000004">
      <c r="A815">
        <v>492199</v>
      </c>
      <c r="B815" t="s">
        <v>6699</v>
      </c>
      <c r="C815">
        <v>814</v>
      </c>
      <c r="D815" t="s">
        <v>12118</v>
      </c>
      <c r="E815" t="s">
        <v>12119</v>
      </c>
      <c r="F815" t="s">
        <v>7673</v>
      </c>
      <c r="G815" t="s">
        <v>582</v>
      </c>
      <c r="H815" t="s">
        <v>45</v>
      </c>
      <c r="I815" t="s">
        <v>1249</v>
      </c>
      <c r="J815" t="s">
        <v>781</v>
      </c>
      <c r="K815" t="s">
        <v>584</v>
      </c>
      <c r="L815" t="s">
        <v>45</v>
      </c>
      <c r="M815">
        <v>25</v>
      </c>
      <c r="N815" t="s">
        <v>522</v>
      </c>
      <c r="O815" t="s">
        <v>10525</v>
      </c>
      <c r="P815" t="s">
        <v>38</v>
      </c>
    </row>
    <row r="816" spans="1:16" x14ac:dyDescent="0.55000000000000004">
      <c r="A816">
        <v>490080</v>
      </c>
      <c r="B816" t="s">
        <v>6753</v>
      </c>
      <c r="C816">
        <v>815</v>
      </c>
      <c r="D816" t="s">
        <v>12120</v>
      </c>
      <c r="E816" t="s">
        <v>12121</v>
      </c>
      <c r="F816" t="s">
        <v>1150</v>
      </c>
      <c r="G816" t="s">
        <v>471</v>
      </c>
      <c r="H816" t="s">
        <v>45</v>
      </c>
      <c r="I816" t="s">
        <v>1493</v>
      </c>
      <c r="J816" t="s">
        <v>3492</v>
      </c>
      <c r="K816" t="s">
        <v>473</v>
      </c>
      <c r="L816" t="s">
        <v>45</v>
      </c>
      <c r="M816">
        <v>25</v>
      </c>
      <c r="N816" t="s">
        <v>12122</v>
      </c>
      <c r="O816" t="s">
        <v>11236</v>
      </c>
      <c r="P816" t="s">
        <v>38</v>
      </c>
    </row>
    <row r="817" spans="1:16" x14ac:dyDescent="0.55000000000000004">
      <c r="A817">
        <v>490080</v>
      </c>
      <c r="B817" t="s">
        <v>6753</v>
      </c>
      <c r="C817">
        <v>816</v>
      </c>
      <c r="D817" t="s">
        <v>12123</v>
      </c>
      <c r="E817" t="s">
        <v>12124</v>
      </c>
      <c r="F817" t="s">
        <v>3969</v>
      </c>
      <c r="G817" t="s">
        <v>471</v>
      </c>
      <c r="H817" t="s">
        <v>45</v>
      </c>
      <c r="I817" t="s">
        <v>1493</v>
      </c>
      <c r="J817" t="s">
        <v>6590</v>
      </c>
      <c r="K817" t="s">
        <v>473</v>
      </c>
      <c r="L817" t="s">
        <v>45</v>
      </c>
      <c r="M817">
        <v>25</v>
      </c>
      <c r="N817" t="s">
        <v>12125</v>
      </c>
      <c r="O817" t="s">
        <v>9970</v>
      </c>
      <c r="P817" t="s">
        <v>38</v>
      </c>
    </row>
    <row r="818" spans="1:16" x14ac:dyDescent="0.55000000000000004">
      <c r="A818">
        <v>490080</v>
      </c>
      <c r="B818" t="s">
        <v>6753</v>
      </c>
      <c r="C818">
        <v>817</v>
      </c>
      <c r="D818" t="s">
        <v>12126</v>
      </c>
      <c r="E818" t="s">
        <v>12127</v>
      </c>
      <c r="F818" t="s">
        <v>1450</v>
      </c>
      <c r="G818" t="s">
        <v>216</v>
      </c>
      <c r="H818" t="s">
        <v>65</v>
      </c>
      <c r="I818" t="s">
        <v>494</v>
      </c>
      <c r="J818" t="s">
        <v>3492</v>
      </c>
      <c r="K818" t="s">
        <v>218</v>
      </c>
      <c r="L818" t="s">
        <v>45</v>
      </c>
      <c r="M818">
        <v>25</v>
      </c>
      <c r="N818" t="s">
        <v>744</v>
      </c>
      <c r="O818" t="s">
        <v>10217</v>
      </c>
      <c r="P818" t="s">
        <v>38</v>
      </c>
    </row>
    <row r="819" spans="1:16" x14ac:dyDescent="0.55000000000000004">
      <c r="A819">
        <v>490080</v>
      </c>
      <c r="B819" t="s">
        <v>6753</v>
      </c>
      <c r="C819">
        <v>818</v>
      </c>
      <c r="D819" t="s">
        <v>12128</v>
      </c>
      <c r="E819" t="s">
        <v>12129</v>
      </c>
      <c r="F819" t="s">
        <v>3804</v>
      </c>
      <c r="G819" t="s">
        <v>216</v>
      </c>
      <c r="H819" t="s">
        <v>45</v>
      </c>
      <c r="I819" t="s">
        <v>3072</v>
      </c>
      <c r="J819" t="s">
        <v>6590</v>
      </c>
      <c r="K819" t="s">
        <v>218</v>
      </c>
      <c r="L819" t="s">
        <v>45</v>
      </c>
      <c r="M819">
        <v>25</v>
      </c>
      <c r="N819" t="s">
        <v>238</v>
      </c>
      <c r="O819" t="s">
        <v>10356</v>
      </c>
      <c r="P819" t="s">
        <v>38</v>
      </c>
    </row>
    <row r="820" spans="1:16" x14ac:dyDescent="0.55000000000000004">
      <c r="A820">
        <v>490080</v>
      </c>
      <c r="B820" t="s">
        <v>6753</v>
      </c>
      <c r="C820">
        <v>819</v>
      </c>
      <c r="D820" t="s">
        <v>12130</v>
      </c>
      <c r="E820" t="s">
        <v>12131</v>
      </c>
      <c r="F820" t="s">
        <v>1441</v>
      </c>
      <c r="G820" t="s">
        <v>216</v>
      </c>
      <c r="H820" t="s">
        <v>45</v>
      </c>
      <c r="I820" t="s">
        <v>6738</v>
      </c>
      <c r="J820" t="s">
        <v>6590</v>
      </c>
      <c r="K820" t="s">
        <v>218</v>
      </c>
      <c r="L820" t="s">
        <v>45</v>
      </c>
      <c r="M820">
        <v>25</v>
      </c>
      <c r="N820" t="s">
        <v>12132</v>
      </c>
      <c r="O820" t="s">
        <v>10079</v>
      </c>
      <c r="P820" t="s">
        <v>38</v>
      </c>
    </row>
    <row r="821" spans="1:16" x14ac:dyDescent="0.55000000000000004">
      <c r="A821">
        <v>490080</v>
      </c>
      <c r="B821" t="s">
        <v>6753</v>
      </c>
      <c r="C821">
        <v>820</v>
      </c>
      <c r="D821" t="s">
        <v>12133</v>
      </c>
      <c r="E821" t="s">
        <v>12134</v>
      </c>
      <c r="F821" t="s">
        <v>12135</v>
      </c>
      <c r="G821" t="s">
        <v>116</v>
      </c>
      <c r="H821" t="s">
        <v>108</v>
      </c>
      <c r="I821" t="s">
        <v>444</v>
      </c>
      <c r="J821" t="s">
        <v>3492</v>
      </c>
      <c r="K821" t="s">
        <v>35</v>
      </c>
      <c r="L821" t="s">
        <v>45</v>
      </c>
      <c r="M821">
        <v>25</v>
      </c>
      <c r="N821" t="s">
        <v>3731</v>
      </c>
      <c r="O821" t="s">
        <v>11282</v>
      </c>
      <c r="P821" t="s">
        <v>38</v>
      </c>
    </row>
    <row r="822" spans="1:16" x14ac:dyDescent="0.55000000000000004">
      <c r="A822">
        <v>490991</v>
      </c>
      <c r="B822" t="s">
        <v>6773</v>
      </c>
      <c r="C822">
        <v>821</v>
      </c>
      <c r="D822" t="s">
        <v>12136</v>
      </c>
      <c r="E822" t="s">
        <v>10481</v>
      </c>
      <c r="F822" t="s">
        <v>12137</v>
      </c>
      <c r="G822" t="s">
        <v>5678</v>
      </c>
      <c r="H822" t="s">
        <v>100</v>
      </c>
      <c r="I822" t="s">
        <v>4459</v>
      </c>
      <c r="J822" t="s">
        <v>6777</v>
      </c>
      <c r="K822" t="s">
        <v>473</v>
      </c>
      <c r="L822" t="s">
        <v>100</v>
      </c>
      <c r="M822">
        <v>27</v>
      </c>
      <c r="N822" t="s">
        <v>668</v>
      </c>
      <c r="O822" t="s">
        <v>10144</v>
      </c>
      <c r="P822" t="s">
        <v>38</v>
      </c>
    </row>
    <row r="823" spans="1:16" x14ac:dyDescent="0.55000000000000004">
      <c r="A823">
        <v>491054</v>
      </c>
      <c r="B823" t="s">
        <v>6809</v>
      </c>
      <c r="C823">
        <v>822</v>
      </c>
      <c r="D823" t="s">
        <v>12138</v>
      </c>
      <c r="E823" t="s">
        <v>12139</v>
      </c>
      <c r="F823" t="s">
        <v>4394</v>
      </c>
      <c r="G823" t="s">
        <v>471</v>
      </c>
      <c r="H823" t="s">
        <v>2563</v>
      </c>
      <c r="I823" t="s">
        <v>3429</v>
      </c>
      <c r="J823" t="s">
        <v>8913</v>
      </c>
      <c r="K823" t="s">
        <v>473</v>
      </c>
      <c r="L823" t="s">
        <v>45</v>
      </c>
      <c r="M823">
        <v>25</v>
      </c>
      <c r="N823" t="s">
        <v>12140</v>
      </c>
      <c r="O823" t="s">
        <v>10327</v>
      </c>
      <c r="P823" t="s">
        <v>38</v>
      </c>
    </row>
    <row r="824" spans="1:16" x14ac:dyDescent="0.55000000000000004">
      <c r="A824">
        <v>491054</v>
      </c>
      <c r="B824" t="s">
        <v>6809</v>
      </c>
      <c r="C824">
        <v>823</v>
      </c>
      <c r="D824" t="s">
        <v>12141</v>
      </c>
      <c r="E824" t="s">
        <v>12142</v>
      </c>
      <c r="F824" t="s">
        <v>11396</v>
      </c>
      <c r="G824" t="s">
        <v>471</v>
      </c>
      <c r="H824" t="s">
        <v>404</v>
      </c>
      <c r="I824" t="s">
        <v>5821</v>
      </c>
      <c r="J824" t="s">
        <v>8913</v>
      </c>
      <c r="K824" t="s">
        <v>473</v>
      </c>
      <c r="L824" t="s">
        <v>45</v>
      </c>
      <c r="M824">
        <v>25</v>
      </c>
      <c r="N824" t="s">
        <v>662</v>
      </c>
      <c r="O824" t="s">
        <v>12143</v>
      </c>
      <c r="P824" t="s">
        <v>38</v>
      </c>
    </row>
    <row r="825" spans="1:16" x14ac:dyDescent="0.55000000000000004">
      <c r="A825">
        <v>490047</v>
      </c>
      <c r="B825" t="s">
        <v>6825</v>
      </c>
      <c r="C825">
        <v>824</v>
      </c>
      <c r="D825" t="s">
        <v>12144</v>
      </c>
      <c r="E825" t="s">
        <v>12145</v>
      </c>
      <c r="F825" t="s">
        <v>7888</v>
      </c>
      <c r="G825" t="s">
        <v>216</v>
      </c>
      <c r="H825" t="s">
        <v>93</v>
      </c>
      <c r="I825" t="s">
        <v>915</v>
      </c>
      <c r="J825" t="s">
        <v>781</v>
      </c>
      <c r="K825" t="s">
        <v>218</v>
      </c>
      <c r="L825" t="s">
        <v>45</v>
      </c>
      <c r="M825">
        <v>25</v>
      </c>
      <c r="N825" t="s">
        <v>1915</v>
      </c>
      <c r="O825" t="s">
        <v>11889</v>
      </c>
      <c r="P825" t="s">
        <v>38</v>
      </c>
    </row>
    <row r="826" spans="1:16" x14ac:dyDescent="0.55000000000000004">
      <c r="A826">
        <v>490047</v>
      </c>
      <c r="B826" t="s">
        <v>6825</v>
      </c>
      <c r="C826">
        <v>825</v>
      </c>
      <c r="D826" t="s">
        <v>12146</v>
      </c>
      <c r="E826" t="s">
        <v>12147</v>
      </c>
      <c r="F826" t="s">
        <v>4101</v>
      </c>
      <c r="G826" t="s">
        <v>471</v>
      </c>
      <c r="H826" t="s">
        <v>45</v>
      </c>
      <c r="I826" t="s">
        <v>3002</v>
      </c>
      <c r="J826" t="s">
        <v>781</v>
      </c>
      <c r="K826" t="s">
        <v>473</v>
      </c>
      <c r="L826" t="s">
        <v>45</v>
      </c>
      <c r="M826">
        <v>25</v>
      </c>
      <c r="N826" t="s">
        <v>460</v>
      </c>
      <c r="O826" t="s">
        <v>9742</v>
      </c>
      <c r="P826" t="s">
        <v>38</v>
      </c>
    </row>
    <row r="827" spans="1:16" x14ac:dyDescent="0.55000000000000004">
      <c r="A827">
        <v>490047</v>
      </c>
      <c r="B827" t="s">
        <v>6825</v>
      </c>
      <c r="C827">
        <v>826</v>
      </c>
      <c r="D827" t="s">
        <v>12148</v>
      </c>
      <c r="E827" t="s">
        <v>12149</v>
      </c>
      <c r="F827" t="s">
        <v>10103</v>
      </c>
      <c r="G827" t="s">
        <v>31</v>
      </c>
      <c r="H827" t="s">
        <v>65</v>
      </c>
      <c r="I827" t="s">
        <v>2300</v>
      </c>
      <c r="J827" t="s">
        <v>6840</v>
      </c>
      <c r="K827" t="s">
        <v>35</v>
      </c>
      <c r="L827" t="s">
        <v>45</v>
      </c>
      <c r="M827">
        <v>25</v>
      </c>
      <c r="N827" t="s">
        <v>2404</v>
      </c>
      <c r="O827" t="s">
        <v>7700</v>
      </c>
      <c r="P827" t="s">
        <v>38</v>
      </c>
    </row>
    <row r="828" spans="1:16" x14ac:dyDescent="0.55000000000000004">
      <c r="A828">
        <v>490047</v>
      </c>
      <c r="B828" t="s">
        <v>6825</v>
      </c>
      <c r="C828">
        <v>827</v>
      </c>
      <c r="D828" t="s">
        <v>12150</v>
      </c>
      <c r="E828" t="s">
        <v>12151</v>
      </c>
      <c r="F828" t="s">
        <v>1994</v>
      </c>
      <c r="G828" t="s">
        <v>216</v>
      </c>
      <c r="H828" t="s">
        <v>45</v>
      </c>
      <c r="I828" t="s">
        <v>3657</v>
      </c>
      <c r="J828" t="s">
        <v>781</v>
      </c>
      <c r="K828" t="s">
        <v>218</v>
      </c>
      <c r="L828" t="s">
        <v>45</v>
      </c>
      <c r="M828">
        <v>25</v>
      </c>
      <c r="N828" t="s">
        <v>12152</v>
      </c>
      <c r="O828" t="s">
        <v>10147</v>
      </c>
      <c r="P828" t="s">
        <v>38</v>
      </c>
    </row>
    <row r="829" spans="1:16" x14ac:dyDescent="0.55000000000000004">
      <c r="A829">
        <v>490047</v>
      </c>
      <c r="B829" t="s">
        <v>6825</v>
      </c>
      <c r="C829">
        <v>828</v>
      </c>
      <c r="D829" t="s">
        <v>12153</v>
      </c>
      <c r="E829" t="s">
        <v>12154</v>
      </c>
      <c r="F829" t="s">
        <v>5612</v>
      </c>
      <c r="G829" t="s">
        <v>216</v>
      </c>
      <c r="H829" t="s">
        <v>100</v>
      </c>
      <c r="I829" t="s">
        <v>4602</v>
      </c>
      <c r="J829" t="s">
        <v>781</v>
      </c>
      <c r="K829" t="s">
        <v>218</v>
      </c>
      <c r="L829" t="s">
        <v>100</v>
      </c>
      <c r="M829">
        <v>27</v>
      </c>
      <c r="N829" t="s">
        <v>12155</v>
      </c>
      <c r="O829" t="s">
        <v>10642</v>
      </c>
      <c r="P829" t="s">
        <v>38</v>
      </c>
    </row>
    <row r="830" spans="1:16" x14ac:dyDescent="0.55000000000000004">
      <c r="A830">
        <v>490047</v>
      </c>
      <c r="B830" t="s">
        <v>6825</v>
      </c>
      <c r="C830">
        <v>829</v>
      </c>
      <c r="D830" t="s">
        <v>12156</v>
      </c>
      <c r="E830" t="s">
        <v>12157</v>
      </c>
      <c r="F830" t="s">
        <v>3815</v>
      </c>
      <c r="G830" t="s">
        <v>216</v>
      </c>
      <c r="H830" t="s">
        <v>100</v>
      </c>
      <c r="I830" t="s">
        <v>4602</v>
      </c>
      <c r="J830" t="s">
        <v>781</v>
      </c>
      <c r="K830" t="s">
        <v>218</v>
      </c>
      <c r="L830" t="s">
        <v>100</v>
      </c>
      <c r="M830">
        <v>27</v>
      </c>
      <c r="N830" t="s">
        <v>1250</v>
      </c>
      <c r="O830" t="s">
        <v>7484</v>
      </c>
      <c r="P830" t="s">
        <v>38</v>
      </c>
    </row>
    <row r="831" spans="1:16" x14ac:dyDescent="0.55000000000000004">
      <c r="A831">
        <v>490047</v>
      </c>
      <c r="B831" t="s">
        <v>6825</v>
      </c>
      <c r="C831">
        <v>830</v>
      </c>
      <c r="D831" t="s">
        <v>12158</v>
      </c>
      <c r="E831" t="s">
        <v>12159</v>
      </c>
      <c r="F831" t="s">
        <v>6410</v>
      </c>
      <c r="G831" t="s">
        <v>216</v>
      </c>
      <c r="H831" t="s">
        <v>65</v>
      </c>
      <c r="I831" t="s">
        <v>2300</v>
      </c>
      <c r="J831" t="s">
        <v>781</v>
      </c>
      <c r="K831" t="s">
        <v>218</v>
      </c>
      <c r="L831" t="s">
        <v>45</v>
      </c>
      <c r="M831">
        <v>25</v>
      </c>
      <c r="N831" t="s">
        <v>1269</v>
      </c>
      <c r="O831" t="s">
        <v>9852</v>
      </c>
      <c r="P831" t="s">
        <v>38</v>
      </c>
    </row>
    <row r="832" spans="1:16" x14ac:dyDescent="0.55000000000000004">
      <c r="A832">
        <v>492216</v>
      </c>
      <c r="B832" t="s">
        <v>6900</v>
      </c>
      <c r="C832">
        <v>831</v>
      </c>
      <c r="D832" t="s">
        <v>12160</v>
      </c>
      <c r="E832" t="s">
        <v>12161</v>
      </c>
      <c r="F832" t="s">
        <v>12162</v>
      </c>
      <c r="G832" t="s">
        <v>216</v>
      </c>
      <c r="H832" t="s">
        <v>100</v>
      </c>
      <c r="I832" t="s">
        <v>11199</v>
      </c>
      <c r="J832" t="s">
        <v>4715</v>
      </c>
      <c r="K832" t="s">
        <v>218</v>
      </c>
      <c r="L832" t="s">
        <v>100</v>
      </c>
      <c r="M832">
        <v>27</v>
      </c>
      <c r="N832" t="s">
        <v>146</v>
      </c>
      <c r="O832" t="s">
        <v>10768</v>
      </c>
      <c r="P832" t="s">
        <v>38</v>
      </c>
    </row>
    <row r="833" spans="1:16" x14ac:dyDescent="0.55000000000000004">
      <c r="A833">
        <v>491016</v>
      </c>
      <c r="B833" t="s">
        <v>6907</v>
      </c>
      <c r="C833">
        <v>832</v>
      </c>
      <c r="D833" t="s">
        <v>12163</v>
      </c>
      <c r="E833" t="s">
        <v>12164</v>
      </c>
      <c r="F833" t="s">
        <v>12165</v>
      </c>
      <c r="G833" t="s">
        <v>2873</v>
      </c>
      <c r="H833" t="s">
        <v>404</v>
      </c>
      <c r="I833" t="s">
        <v>3424</v>
      </c>
      <c r="J833" t="s">
        <v>3492</v>
      </c>
      <c r="K833" t="s">
        <v>5403</v>
      </c>
      <c r="L833" t="s">
        <v>65</v>
      </c>
      <c r="M833">
        <v>26</v>
      </c>
      <c r="N833" t="s">
        <v>12166</v>
      </c>
      <c r="O833" t="s">
        <v>12167</v>
      </c>
      <c r="P833" t="s">
        <v>38</v>
      </c>
    </row>
    <row r="834" spans="1:16" x14ac:dyDescent="0.55000000000000004">
      <c r="A834">
        <v>491016</v>
      </c>
      <c r="B834" t="s">
        <v>6907</v>
      </c>
      <c r="C834">
        <v>833</v>
      </c>
      <c r="D834" t="s">
        <v>12168</v>
      </c>
      <c r="E834" t="s">
        <v>9889</v>
      </c>
      <c r="F834" t="s">
        <v>3614</v>
      </c>
      <c r="G834" t="s">
        <v>31</v>
      </c>
      <c r="H834" t="s">
        <v>65</v>
      </c>
      <c r="I834" t="s">
        <v>7452</v>
      </c>
      <c r="J834" t="s">
        <v>3492</v>
      </c>
      <c r="K834" t="s">
        <v>35</v>
      </c>
      <c r="L834" t="s">
        <v>65</v>
      </c>
      <c r="M834">
        <v>26</v>
      </c>
      <c r="N834" t="s">
        <v>662</v>
      </c>
      <c r="O834" t="s">
        <v>76</v>
      </c>
      <c r="P834" t="s">
        <v>38</v>
      </c>
    </row>
    <row r="835" spans="1:16" x14ac:dyDescent="0.55000000000000004">
      <c r="A835">
        <v>491016</v>
      </c>
      <c r="B835" t="s">
        <v>6907</v>
      </c>
      <c r="C835">
        <v>834</v>
      </c>
      <c r="D835" t="s">
        <v>12169</v>
      </c>
      <c r="E835" t="s">
        <v>12170</v>
      </c>
      <c r="F835" t="s">
        <v>2896</v>
      </c>
      <c r="G835" t="s">
        <v>31</v>
      </c>
      <c r="H835" t="s">
        <v>65</v>
      </c>
      <c r="I835" t="s">
        <v>3220</v>
      </c>
      <c r="J835" t="s">
        <v>3492</v>
      </c>
      <c r="K835" t="s">
        <v>35</v>
      </c>
      <c r="L835" t="s">
        <v>65</v>
      </c>
      <c r="M835">
        <v>26</v>
      </c>
      <c r="N835" t="s">
        <v>1000</v>
      </c>
      <c r="O835" t="s">
        <v>10147</v>
      </c>
      <c r="P835" t="s">
        <v>38</v>
      </c>
    </row>
    <row r="836" spans="1:16" x14ac:dyDescent="0.55000000000000004">
      <c r="A836">
        <v>491016</v>
      </c>
      <c r="B836" t="s">
        <v>6907</v>
      </c>
      <c r="C836">
        <v>835</v>
      </c>
      <c r="D836" t="s">
        <v>12171</v>
      </c>
      <c r="E836" t="s">
        <v>12172</v>
      </c>
      <c r="F836" t="s">
        <v>4022</v>
      </c>
      <c r="G836" t="s">
        <v>216</v>
      </c>
      <c r="H836" t="s">
        <v>65</v>
      </c>
      <c r="I836" t="s">
        <v>3220</v>
      </c>
      <c r="J836" t="s">
        <v>3492</v>
      </c>
      <c r="K836" t="s">
        <v>218</v>
      </c>
      <c r="L836" t="s">
        <v>65</v>
      </c>
      <c r="M836">
        <v>26</v>
      </c>
      <c r="N836" t="s">
        <v>12173</v>
      </c>
      <c r="O836" t="s">
        <v>12174</v>
      </c>
      <c r="P836" t="s">
        <v>38</v>
      </c>
    </row>
    <row r="837" spans="1:16" x14ac:dyDescent="0.55000000000000004">
      <c r="A837">
        <v>492201</v>
      </c>
      <c r="B837" t="s">
        <v>6945</v>
      </c>
      <c r="C837">
        <v>836</v>
      </c>
      <c r="D837" t="s">
        <v>12175</v>
      </c>
      <c r="E837" t="s">
        <v>12176</v>
      </c>
      <c r="F837" t="s">
        <v>2011</v>
      </c>
      <c r="G837" t="s">
        <v>216</v>
      </c>
      <c r="H837" t="s">
        <v>158</v>
      </c>
      <c r="I837" t="s">
        <v>12177</v>
      </c>
      <c r="J837" t="s">
        <v>2943</v>
      </c>
      <c r="K837" t="s">
        <v>218</v>
      </c>
      <c r="L837" t="s">
        <v>158</v>
      </c>
      <c r="M837">
        <v>24</v>
      </c>
      <c r="N837" t="s">
        <v>12178</v>
      </c>
      <c r="O837" t="s">
        <v>10658</v>
      </c>
      <c r="P837" t="s">
        <v>38</v>
      </c>
    </row>
    <row r="838" spans="1:16" x14ac:dyDescent="0.55000000000000004">
      <c r="A838">
        <v>492201</v>
      </c>
      <c r="B838" t="s">
        <v>6945</v>
      </c>
      <c r="C838">
        <v>837</v>
      </c>
      <c r="D838" t="s">
        <v>12179</v>
      </c>
      <c r="E838" t="s">
        <v>12180</v>
      </c>
      <c r="F838" t="s">
        <v>1577</v>
      </c>
      <c r="G838" t="s">
        <v>471</v>
      </c>
      <c r="H838" t="s">
        <v>65</v>
      </c>
      <c r="I838" t="s">
        <v>2625</v>
      </c>
      <c r="J838" t="s">
        <v>399</v>
      </c>
      <c r="K838" t="s">
        <v>473</v>
      </c>
      <c r="L838" t="s">
        <v>65</v>
      </c>
      <c r="M838">
        <v>26</v>
      </c>
      <c r="N838" t="s">
        <v>1250</v>
      </c>
      <c r="O838" t="s">
        <v>12181</v>
      </c>
      <c r="P838" t="s">
        <v>38</v>
      </c>
    </row>
    <row r="839" spans="1:16" x14ac:dyDescent="0.55000000000000004">
      <c r="A839">
        <v>492189</v>
      </c>
      <c r="B839" t="s">
        <v>7142</v>
      </c>
      <c r="C839">
        <v>838</v>
      </c>
      <c r="D839" t="s">
        <v>12182</v>
      </c>
      <c r="E839" t="s">
        <v>12183</v>
      </c>
      <c r="F839" t="s">
        <v>12184</v>
      </c>
      <c r="G839" t="s">
        <v>216</v>
      </c>
      <c r="H839" t="s">
        <v>65</v>
      </c>
      <c r="I839" t="s">
        <v>1995</v>
      </c>
      <c r="J839" t="s">
        <v>191</v>
      </c>
      <c r="K839" t="s">
        <v>218</v>
      </c>
      <c r="L839" t="s">
        <v>65</v>
      </c>
      <c r="M839">
        <v>26</v>
      </c>
      <c r="N839" t="s">
        <v>479</v>
      </c>
      <c r="O839" t="s">
        <v>9970</v>
      </c>
      <c r="P839" t="s">
        <v>38</v>
      </c>
    </row>
    <row r="840" spans="1:16" x14ac:dyDescent="0.55000000000000004">
      <c r="A840">
        <v>492189</v>
      </c>
      <c r="B840" t="s">
        <v>7142</v>
      </c>
      <c r="C840">
        <v>839</v>
      </c>
      <c r="D840" t="s">
        <v>12185</v>
      </c>
      <c r="E840" t="s">
        <v>12186</v>
      </c>
      <c r="F840" t="s">
        <v>7796</v>
      </c>
      <c r="G840" t="s">
        <v>582</v>
      </c>
      <c r="H840" t="s">
        <v>65</v>
      </c>
      <c r="I840" t="s">
        <v>589</v>
      </c>
      <c r="J840" t="s">
        <v>4676</v>
      </c>
      <c r="K840" t="s">
        <v>584</v>
      </c>
      <c r="L840" t="s">
        <v>65</v>
      </c>
      <c r="M840">
        <v>26</v>
      </c>
      <c r="N840" t="s">
        <v>3044</v>
      </c>
      <c r="O840" t="s">
        <v>9803</v>
      </c>
      <c r="P840" t="s">
        <v>38</v>
      </c>
    </row>
    <row r="841" spans="1:16" x14ac:dyDescent="0.55000000000000004">
      <c r="A841">
        <v>492189</v>
      </c>
      <c r="B841" t="s">
        <v>7142</v>
      </c>
      <c r="C841">
        <v>840</v>
      </c>
      <c r="D841" t="s">
        <v>12187</v>
      </c>
      <c r="E841" t="s">
        <v>12188</v>
      </c>
      <c r="F841" t="s">
        <v>8058</v>
      </c>
      <c r="G841" t="s">
        <v>582</v>
      </c>
      <c r="H841" t="s">
        <v>100</v>
      </c>
      <c r="I841" t="s">
        <v>1605</v>
      </c>
      <c r="J841" t="s">
        <v>295</v>
      </c>
      <c r="K841" t="s">
        <v>584</v>
      </c>
      <c r="L841" t="s">
        <v>100</v>
      </c>
      <c r="M841">
        <v>27</v>
      </c>
      <c r="N841" t="s">
        <v>12189</v>
      </c>
      <c r="O841" t="s">
        <v>12190</v>
      </c>
      <c r="P841" t="s">
        <v>38</v>
      </c>
    </row>
    <row r="842" spans="1:16" x14ac:dyDescent="0.55000000000000004">
      <c r="A842">
        <v>492189</v>
      </c>
      <c r="B842" t="s">
        <v>7142</v>
      </c>
      <c r="C842">
        <v>841</v>
      </c>
      <c r="D842" t="s">
        <v>12191</v>
      </c>
      <c r="E842" t="s">
        <v>12192</v>
      </c>
      <c r="F842" t="s">
        <v>4874</v>
      </c>
      <c r="G842" t="s">
        <v>31</v>
      </c>
      <c r="H842" t="s">
        <v>65</v>
      </c>
      <c r="I842" t="s">
        <v>2747</v>
      </c>
      <c r="J842" t="s">
        <v>4676</v>
      </c>
      <c r="K842" t="s">
        <v>35</v>
      </c>
      <c r="L842" t="s">
        <v>65</v>
      </c>
      <c r="M842">
        <v>26</v>
      </c>
      <c r="N842" t="s">
        <v>5755</v>
      </c>
      <c r="O842" t="s">
        <v>9897</v>
      </c>
      <c r="P842" t="s">
        <v>38</v>
      </c>
    </row>
    <row r="843" spans="1:16" x14ac:dyDescent="0.55000000000000004">
      <c r="A843">
        <v>492189</v>
      </c>
      <c r="B843" t="s">
        <v>7142</v>
      </c>
      <c r="C843">
        <v>842</v>
      </c>
      <c r="D843" t="s">
        <v>12193</v>
      </c>
      <c r="E843" t="s">
        <v>12194</v>
      </c>
      <c r="F843" t="s">
        <v>92</v>
      </c>
      <c r="G843" t="s">
        <v>31</v>
      </c>
      <c r="H843" t="s">
        <v>45</v>
      </c>
      <c r="I843" t="s">
        <v>1249</v>
      </c>
      <c r="J843" t="s">
        <v>81</v>
      </c>
      <c r="K843" t="s">
        <v>35</v>
      </c>
      <c r="L843" t="s">
        <v>45</v>
      </c>
      <c r="M843">
        <v>25</v>
      </c>
      <c r="N843" t="s">
        <v>12195</v>
      </c>
      <c r="O843" t="s">
        <v>9678</v>
      </c>
      <c r="P843" t="s">
        <v>38</v>
      </c>
    </row>
    <row r="844" spans="1:16" x14ac:dyDescent="0.55000000000000004">
      <c r="A844">
        <v>492189</v>
      </c>
      <c r="B844" t="s">
        <v>7142</v>
      </c>
      <c r="C844">
        <v>843</v>
      </c>
      <c r="D844" t="s">
        <v>12196</v>
      </c>
      <c r="E844" t="s">
        <v>12197</v>
      </c>
      <c r="F844" t="s">
        <v>79</v>
      </c>
      <c r="G844" t="s">
        <v>31</v>
      </c>
      <c r="H844" t="s">
        <v>51</v>
      </c>
      <c r="I844" t="s">
        <v>2169</v>
      </c>
      <c r="J844" t="s">
        <v>295</v>
      </c>
      <c r="K844" t="s">
        <v>35</v>
      </c>
      <c r="L844" t="s">
        <v>51</v>
      </c>
      <c r="M844">
        <v>29</v>
      </c>
      <c r="N844" t="s">
        <v>12198</v>
      </c>
      <c r="O844" t="s">
        <v>9649</v>
      </c>
      <c r="P844" t="s">
        <v>38</v>
      </c>
    </row>
    <row r="845" spans="1:16" x14ac:dyDescent="0.55000000000000004">
      <c r="A845">
        <v>492189</v>
      </c>
      <c r="B845" t="s">
        <v>7142</v>
      </c>
      <c r="C845">
        <v>844</v>
      </c>
      <c r="D845" t="s">
        <v>12199</v>
      </c>
      <c r="E845" t="s">
        <v>12200</v>
      </c>
      <c r="F845" t="s">
        <v>4179</v>
      </c>
      <c r="G845" t="s">
        <v>31</v>
      </c>
      <c r="H845" t="s">
        <v>100</v>
      </c>
      <c r="I845" t="s">
        <v>9910</v>
      </c>
      <c r="J845" t="s">
        <v>191</v>
      </c>
      <c r="K845" t="s">
        <v>35</v>
      </c>
      <c r="L845" t="s">
        <v>100</v>
      </c>
      <c r="M845">
        <v>27</v>
      </c>
      <c r="N845" t="s">
        <v>1656</v>
      </c>
      <c r="O845" t="s">
        <v>12201</v>
      </c>
      <c r="P845" t="s">
        <v>38</v>
      </c>
    </row>
    <row r="846" spans="1:16" x14ac:dyDescent="0.55000000000000004">
      <c r="A846">
        <v>492189</v>
      </c>
      <c r="B846" t="s">
        <v>7142</v>
      </c>
      <c r="C846">
        <v>845</v>
      </c>
      <c r="D846" t="s">
        <v>12202</v>
      </c>
      <c r="E846" t="s">
        <v>12203</v>
      </c>
      <c r="F846" t="s">
        <v>8540</v>
      </c>
      <c r="G846" t="s">
        <v>31</v>
      </c>
      <c r="H846" t="s">
        <v>108</v>
      </c>
      <c r="I846" t="s">
        <v>12204</v>
      </c>
      <c r="J846" t="s">
        <v>4676</v>
      </c>
      <c r="K846" t="s">
        <v>35</v>
      </c>
      <c r="L846" t="s">
        <v>108</v>
      </c>
      <c r="M846">
        <v>22</v>
      </c>
      <c r="N846" t="s">
        <v>590</v>
      </c>
      <c r="O846" t="s">
        <v>10133</v>
      </c>
      <c r="P846" t="s">
        <v>38</v>
      </c>
    </row>
    <row r="847" spans="1:16" x14ac:dyDescent="0.55000000000000004">
      <c r="A847">
        <v>492189</v>
      </c>
      <c r="B847" t="s">
        <v>7142</v>
      </c>
      <c r="C847">
        <v>846</v>
      </c>
      <c r="D847" t="s">
        <v>12205</v>
      </c>
      <c r="E847" t="s">
        <v>12206</v>
      </c>
      <c r="F847" t="s">
        <v>12207</v>
      </c>
      <c r="G847" t="s">
        <v>216</v>
      </c>
      <c r="H847" t="s">
        <v>93</v>
      </c>
      <c r="I847" t="s">
        <v>2220</v>
      </c>
      <c r="J847" t="s">
        <v>4676</v>
      </c>
      <c r="K847" t="s">
        <v>218</v>
      </c>
      <c r="L847" t="s">
        <v>93</v>
      </c>
      <c r="M847">
        <v>28</v>
      </c>
      <c r="N847" t="s">
        <v>3615</v>
      </c>
      <c r="O847" t="s">
        <v>10300</v>
      </c>
      <c r="P847" t="s">
        <v>38</v>
      </c>
    </row>
    <row r="848" spans="1:16" x14ac:dyDescent="0.55000000000000004">
      <c r="A848">
        <v>492189</v>
      </c>
      <c r="B848" t="s">
        <v>7142</v>
      </c>
      <c r="C848">
        <v>847</v>
      </c>
      <c r="D848" t="s">
        <v>12208</v>
      </c>
      <c r="E848" t="s">
        <v>12209</v>
      </c>
      <c r="F848" t="s">
        <v>9666</v>
      </c>
      <c r="G848" t="s">
        <v>216</v>
      </c>
      <c r="H848" t="s">
        <v>386</v>
      </c>
      <c r="I848" t="s">
        <v>11405</v>
      </c>
      <c r="J848" t="s">
        <v>4676</v>
      </c>
      <c r="K848" t="s">
        <v>218</v>
      </c>
      <c r="L848" t="s">
        <v>386</v>
      </c>
      <c r="M848" t="s">
        <v>388</v>
      </c>
      <c r="N848" t="s">
        <v>8257</v>
      </c>
      <c r="O848" t="s">
        <v>7700</v>
      </c>
      <c r="P848" t="s">
        <v>38</v>
      </c>
    </row>
    <row r="849" spans="1:16" x14ac:dyDescent="0.55000000000000004">
      <c r="A849">
        <v>492189</v>
      </c>
      <c r="B849" t="s">
        <v>7142</v>
      </c>
      <c r="C849">
        <v>848</v>
      </c>
      <c r="D849" t="s">
        <v>12210</v>
      </c>
      <c r="E849" t="s">
        <v>12211</v>
      </c>
      <c r="F849" t="s">
        <v>2576</v>
      </c>
      <c r="G849" t="s">
        <v>216</v>
      </c>
      <c r="H849" t="s">
        <v>12212</v>
      </c>
      <c r="I849" t="s">
        <v>12213</v>
      </c>
      <c r="J849" t="s">
        <v>191</v>
      </c>
      <c r="K849" t="s">
        <v>218</v>
      </c>
      <c r="L849" t="s">
        <v>12212</v>
      </c>
      <c r="M849" t="s">
        <v>12214</v>
      </c>
      <c r="N849" t="s">
        <v>8914</v>
      </c>
      <c r="O849" t="s">
        <v>9948</v>
      </c>
      <c r="P849" t="s">
        <v>38</v>
      </c>
    </row>
    <row r="850" spans="1:16" x14ac:dyDescent="0.55000000000000004">
      <c r="A850">
        <v>492189</v>
      </c>
      <c r="B850" t="s">
        <v>7142</v>
      </c>
      <c r="C850">
        <v>849</v>
      </c>
      <c r="D850" t="s">
        <v>12215</v>
      </c>
      <c r="E850" t="s">
        <v>12216</v>
      </c>
      <c r="F850" t="s">
        <v>966</v>
      </c>
      <c r="G850" t="s">
        <v>216</v>
      </c>
      <c r="H850" t="s">
        <v>249</v>
      </c>
      <c r="I850" t="s">
        <v>459</v>
      </c>
      <c r="J850" t="s">
        <v>295</v>
      </c>
      <c r="K850" t="s">
        <v>218</v>
      </c>
      <c r="L850" t="s">
        <v>249</v>
      </c>
      <c r="M850">
        <v>33</v>
      </c>
      <c r="N850" t="s">
        <v>146</v>
      </c>
      <c r="O850" t="s">
        <v>9918</v>
      </c>
      <c r="P850" t="s">
        <v>38</v>
      </c>
    </row>
    <row r="851" spans="1:16" x14ac:dyDescent="0.55000000000000004">
      <c r="A851">
        <v>492189</v>
      </c>
      <c r="B851" t="s">
        <v>7142</v>
      </c>
      <c r="C851">
        <v>850</v>
      </c>
      <c r="D851" t="s">
        <v>12217</v>
      </c>
      <c r="E851" t="s">
        <v>12218</v>
      </c>
      <c r="F851" t="s">
        <v>977</v>
      </c>
      <c r="G851" t="s">
        <v>216</v>
      </c>
      <c r="H851" t="s">
        <v>2563</v>
      </c>
      <c r="I851" t="s">
        <v>7323</v>
      </c>
      <c r="J851" t="s">
        <v>4676</v>
      </c>
      <c r="K851" t="s">
        <v>218</v>
      </c>
      <c r="L851" t="s">
        <v>2563</v>
      </c>
      <c r="M851">
        <v>36</v>
      </c>
      <c r="N851" t="s">
        <v>10192</v>
      </c>
      <c r="O851" t="s">
        <v>8565</v>
      </c>
      <c r="P851" t="s">
        <v>38</v>
      </c>
    </row>
    <row r="852" spans="1:16" x14ac:dyDescent="0.55000000000000004">
      <c r="A852">
        <v>492189</v>
      </c>
      <c r="B852" t="s">
        <v>7142</v>
      </c>
      <c r="C852">
        <v>851</v>
      </c>
      <c r="D852" t="s">
        <v>12219</v>
      </c>
      <c r="E852" t="s">
        <v>12220</v>
      </c>
      <c r="F852" t="s">
        <v>3059</v>
      </c>
      <c r="G852" t="s">
        <v>471</v>
      </c>
      <c r="H852" t="s">
        <v>230</v>
      </c>
      <c r="I852" t="s">
        <v>3090</v>
      </c>
      <c r="J852" t="s">
        <v>295</v>
      </c>
      <c r="K852" t="s">
        <v>473</v>
      </c>
      <c r="L852" t="s">
        <v>230</v>
      </c>
      <c r="M852">
        <v>34</v>
      </c>
      <c r="N852" t="s">
        <v>2259</v>
      </c>
      <c r="O852" t="s">
        <v>12221</v>
      </c>
      <c r="P852" t="s">
        <v>38</v>
      </c>
    </row>
    <row r="853" spans="1:16" x14ac:dyDescent="0.55000000000000004">
      <c r="A853">
        <v>492189</v>
      </c>
      <c r="B853" t="s">
        <v>7142</v>
      </c>
      <c r="C853">
        <v>852</v>
      </c>
      <c r="D853" t="s">
        <v>12222</v>
      </c>
      <c r="E853" t="s">
        <v>12223</v>
      </c>
      <c r="F853" t="s">
        <v>8247</v>
      </c>
      <c r="G853" t="s">
        <v>471</v>
      </c>
      <c r="H853" t="s">
        <v>42</v>
      </c>
      <c r="I853" t="s">
        <v>11413</v>
      </c>
      <c r="J853" t="s">
        <v>191</v>
      </c>
      <c r="K853" t="s">
        <v>473</v>
      </c>
      <c r="L853" t="s">
        <v>42</v>
      </c>
      <c r="M853">
        <v>23</v>
      </c>
      <c r="N853" t="s">
        <v>12224</v>
      </c>
      <c r="O853" t="s">
        <v>10291</v>
      </c>
      <c r="P853" t="s">
        <v>38</v>
      </c>
    </row>
    <row r="854" spans="1:16" x14ac:dyDescent="0.55000000000000004">
      <c r="A854">
        <v>492189</v>
      </c>
      <c r="B854" t="s">
        <v>7142</v>
      </c>
      <c r="C854">
        <v>853</v>
      </c>
      <c r="D854" t="s">
        <v>12225</v>
      </c>
      <c r="E854" t="s">
        <v>12226</v>
      </c>
      <c r="F854" t="s">
        <v>6443</v>
      </c>
      <c r="G854" t="s">
        <v>471</v>
      </c>
      <c r="H854" t="s">
        <v>12212</v>
      </c>
      <c r="I854" t="s">
        <v>12213</v>
      </c>
      <c r="J854" t="s">
        <v>4676</v>
      </c>
      <c r="K854" t="s">
        <v>473</v>
      </c>
      <c r="L854" t="s">
        <v>12212</v>
      </c>
      <c r="M854" t="s">
        <v>12214</v>
      </c>
      <c r="N854" t="s">
        <v>3240</v>
      </c>
      <c r="O854" t="s">
        <v>9678</v>
      </c>
      <c r="P854" t="s">
        <v>38</v>
      </c>
    </row>
    <row r="855" spans="1:16" x14ac:dyDescent="0.55000000000000004">
      <c r="A855">
        <v>492189</v>
      </c>
      <c r="B855" t="s">
        <v>7142</v>
      </c>
      <c r="C855">
        <v>854</v>
      </c>
      <c r="D855" t="s">
        <v>12227</v>
      </c>
      <c r="E855" t="s">
        <v>12228</v>
      </c>
      <c r="F855" t="s">
        <v>1599</v>
      </c>
      <c r="G855" t="s">
        <v>471</v>
      </c>
      <c r="H855" t="s">
        <v>1229</v>
      </c>
      <c r="I855" t="s">
        <v>1366</v>
      </c>
      <c r="J855" t="s">
        <v>81</v>
      </c>
      <c r="K855" t="s">
        <v>473</v>
      </c>
      <c r="L855" t="s">
        <v>1229</v>
      </c>
      <c r="M855">
        <v>30</v>
      </c>
      <c r="N855" t="s">
        <v>67</v>
      </c>
      <c r="O855" t="s">
        <v>11741</v>
      </c>
      <c r="P855" t="s">
        <v>38</v>
      </c>
    </row>
    <row r="856" spans="1:16" x14ac:dyDescent="0.55000000000000004">
      <c r="A856">
        <v>492189</v>
      </c>
      <c r="B856" t="s">
        <v>7142</v>
      </c>
      <c r="C856">
        <v>855</v>
      </c>
      <c r="D856" t="s">
        <v>12229</v>
      </c>
      <c r="E856" t="s">
        <v>12230</v>
      </c>
      <c r="F856" t="s">
        <v>4265</v>
      </c>
      <c r="G856" t="s">
        <v>471</v>
      </c>
      <c r="H856" t="s">
        <v>362</v>
      </c>
      <c r="I856" t="s">
        <v>660</v>
      </c>
      <c r="J856" t="s">
        <v>12231</v>
      </c>
      <c r="K856" t="s">
        <v>473</v>
      </c>
      <c r="L856" t="s">
        <v>362</v>
      </c>
      <c r="M856">
        <v>31</v>
      </c>
      <c r="N856" t="s">
        <v>4129</v>
      </c>
      <c r="O856" t="s">
        <v>10186</v>
      </c>
      <c r="P856" t="s">
        <v>38</v>
      </c>
    </row>
    <row r="857" spans="1:16" x14ac:dyDescent="0.55000000000000004">
      <c r="A857">
        <v>492189</v>
      </c>
      <c r="B857" t="s">
        <v>7142</v>
      </c>
      <c r="C857">
        <v>856</v>
      </c>
      <c r="D857" t="s">
        <v>12232</v>
      </c>
      <c r="E857" t="s">
        <v>12233</v>
      </c>
      <c r="F857" t="s">
        <v>2045</v>
      </c>
      <c r="G857" t="s">
        <v>471</v>
      </c>
      <c r="H857" t="s">
        <v>3176</v>
      </c>
      <c r="I857" t="s">
        <v>12234</v>
      </c>
      <c r="J857" t="s">
        <v>4676</v>
      </c>
      <c r="K857" t="s">
        <v>473</v>
      </c>
      <c r="L857" t="s">
        <v>65</v>
      </c>
      <c r="M857">
        <v>26</v>
      </c>
      <c r="N857" t="s">
        <v>12235</v>
      </c>
      <c r="O857" t="s">
        <v>10065</v>
      </c>
      <c r="P857" t="s">
        <v>38</v>
      </c>
    </row>
    <row r="858" spans="1:16" x14ac:dyDescent="0.55000000000000004">
      <c r="A858">
        <v>492189</v>
      </c>
      <c r="B858" t="s">
        <v>7142</v>
      </c>
      <c r="C858">
        <v>857</v>
      </c>
      <c r="D858" t="s">
        <v>12236</v>
      </c>
      <c r="E858" t="s">
        <v>12237</v>
      </c>
      <c r="F858" t="s">
        <v>1658</v>
      </c>
      <c r="G858" t="s">
        <v>582</v>
      </c>
      <c r="H858" t="s">
        <v>249</v>
      </c>
      <c r="I858" t="s">
        <v>5354</v>
      </c>
      <c r="J858" t="s">
        <v>4676</v>
      </c>
      <c r="K858" t="s">
        <v>584</v>
      </c>
      <c r="L858" t="s">
        <v>249</v>
      </c>
      <c r="M858">
        <v>33</v>
      </c>
      <c r="N858" t="s">
        <v>12238</v>
      </c>
      <c r="O858" t="s">
        <v>9689</v>
      </c>
      <c r="P858" t="s">
        <v>38</v>
      </c>
    </row>
    <row r="859" spans="1:16" x14ac:dyDescent="0.55000000000000004">
      <c r="A859">
        <v>492189</v>
      </c>
      <c r="B859" t="s">
        <v>7142</v>
      </c>
      <c r="C859">
        <v>858</v>
      </c>
      <c r="D859" t="s">
        <v>12239</v>
      </c>
      <c r="E859" t="s">
        <v>12240</v>
      </c>
      <c r="F859" t="s">
        <v>7920</v>
      </c>
      <c r="G859" t="s">
        <v>582</v>
      </c>
      <c r="H859" t="s">
        <v>65</v>
      </c>
      <c r="I859" t="s">
        <v>9778</v>
      </c>
      <c r="J859" t="s">
        <v>4676</v>
      </c>
      <c r="K859" t="s">
        <v>584</v>
      </c>
      <c r="L859" t="s">
        <v>65</v>
      </c>
      <c r="M859">
        <v>26</v>
      </c>
      <c r="N859" t="s">
        <v>6174</v>
      </c>
      <c r="O859" t="s">
        <v>9689</v>
      </c>
      <c r="P859" t="s">
        <v>38</v>
      </c>
    </row>
    <row r="860" spans="1:16" x14ac:dyDescent="0.55000000000000004">
      <c r="A860">
        <v>492189</v>
      </c>
      <c r="B860" t="s">
        <v>7142</v>
      </c>
      <c r="C860">
        <v>859</v>
      </c>
      <c r="D860" t="s">
        <v>12241</v>
      </c>
      <c r="E860" t="s">
        <v>12242</v>
      </c>
      <c r="F860" t="s">
        <v>8303</v>
      </c>
      <c r="G860" t="s">
        <v>582</v>
      </c>
      <c r="H860" t="s">
        <v>2879</v>
      </c>
      <c r="I860" t="s">
        <v>9928</v>
      </c>
      <c r="J860" t="s">
        <v>81</v>
      </c>
      <c r="K860" t="s">
        <v>584</v>
      </c>
      <c r="L860" t="s">
        <v>125</v>
      </c>
      <c r="M860">
        <v>17</v>
      </c>
      <c r="N860" t="s">
        <v>12243</v>
      </c>
      <c r="O860" t="s">
        <v>9762</v>
      </c>
      <c r="P860" t="s">
        <v>38</v>
      </c>
    </row>
    <row r="861" spans="1:16" x14ac:dyDescent="0.55000000000000004">
      <c r="A861">
        <v>492189</v>
      </c>
      <c r="B861" t="s">
        <v>7142</v>
      </c>
      <c r="C861">
        <v>860</v>
      </c>
      <c r="D861" t="s">
        <v>12244</v>
      </c>
      <c r="E861" t="s">
        <v>12245</v>
      </c>
      <c r="F861" t="s">
        <v>7369</v>
      </c>
      <c r="G861" t="s">
        <v>582</v>
      </c>
      <c r="H861" t="s">
        <v>65</v>
      </c>
      <c r="I861" t="s">
        <v>87</v>
      </c>
      <c r="J861" t="s">
        <v>4676</v>
      </c>
      <c r="K861" t="s">
        <v>584</v>
      </c>
      <c r="L861" t="s">
        <v>65</v>
      </c>
      <c r="M861">
        <v>26</v>
      </c>
      <c r="N861" t="s">
        <v>6579</v>
      </c>
      <c r="O861" t="s">
        <v>11032</v>
      </c>
      <c r="P861" t="s">
        <v>38</v>
      </c>
    </row>
    <row r="862" spans="1:16" x14ac:dyDescent="0.55000000000000004">
      <c r="A862">
        <v>492189</v>
      </c>
      <c r="B862" t="s">
        <v>7142</v>
      </c>
      <c r="C862">
        <v>861</v>
      </c>
      <c r="D862" t="s">
        <v>12246</v>
      </c>
      <c r="E862" t="s">
        <v>12247</v>
      </c>
      <c r="F862" t="s">
        <v>4285</v>
      </c>
      <c r="G862" t="s">
        <v>582</v>
      </c>
      <c r="H862" t="s">
        <v>249</v>
      </c>
      <c r="I862" t="s">
        <v>7352</v>
      </c>
      <c r="J862" t="s">
        <v>295</v>
      </c>
      <c r="K862" t="s">
        <v>584</v>
      </c>
      <c r="L862" t="s">
        <v>249</v>
      </c>
      <c r="M862">
        <v>33</v>
      </c>
      <c r="N862" t="s">
        <v>10397</v>
      </c>
      <c r="O862" t="s">
        <v>5661</v>
      </c>
      <c r="P862" t="s">
        <v>38</v>
      </c>
    </row>
    <row r="863" spans="1:16" x14ac:dyDescent="0.55000000000000004">
      <c r="A863">
        <v>490050</v>
      </c>
      <c r="B863" t="s">
        <v>7388</v>
      </c>
      <c r="C863">
        <v>862</v>
      </c>
      <c r="D863" t="s">
        <v>12248</v>
      </c>
      <c r="E863" t="s">
        <v>12249</v>
      </c>
      <c r="F863" t="s">
        <v>2624</v>
      </c>
      <c r="G863" t="s">
        <v>216</v>
      </c>
      <c r="H863" t="s">
        <v>65</v>
      </c>
      <c r="I863" t="s">
        <v>7391</v>
      </c>
      <c r="J863" t="s">
        <v>7392</v>
      </c>
      <c r="K863" t="s">
        <v>218</v>
      </c>
      <c r="L863" t="s">
        <v>65</v>
      </c>
      <c r="M863">
        <v>26</v>
      </c>
      <c r="N863" t="s">
        <v>439</v>
      </c>
      <c r="O863" t="s">
        <v>12250</v>
      </c>
      <c r="P863" t="s">
        <v>38</v>
      </c>
    </row>
    <row r="864" spans="1:16" x14ac:dyDescent="0.55000000000000004">
      <c r="A864">
        <v>490049</v>
      </c>
      <c r="B864" t="s">
        <v>7422</v>
      </c>
      <c r="C864">
        <v>863</v>
      </c>
      <c r="D864" t="s">
        <v>12251</v>
      </c>
      <c r="E864" t="s">
        <v>12252</v>
      </c>
      <c r="F864" t="s">
        <v>10409</v>
      </c>
      <c r="G864" t="s">
        <v>116</v>
      </c>
      <c r="H864" t="s">
        <v>100</v>
      </c>
      <c r="I864" t="s">
        <v>1090</v>
      </c>
      <c r="J864" t="s">
        <v>12253</v>
      </c>
      <c r="K864" t="s">
        <v>119</v>
      </c>
      <c r="L864" t="s">
        <v>100</v>
      </c>
      <c r="M864">
        <v>27</v>
      </c>
      <c r="N864" t="s">
        <v>3867</v>
      </c>
      <c r="O864" t="s">
        <v>9711</v>
      </c>
      <c r="P864" t="s">
        <v>38</v>
      </c>
    </row>
    <row r="865" spans="1:16" x14ac:dyDescent="0.55000000000000004">
      <c r="A865">
        <v>490049</v>
      </c>
      <c r="B865" t="s">
        <v>7422</v>
      </c>
      <c r="C865">
        <v>864</v>
      </c>
      <c r="D865" t="s">
        <v>12254</v>
      </c>
      <c r="E865" t="s">
        <v>12255</v>
      </c>
      <c r="F865">
        <v>990702</v>
      </c>
      <c r="G865" t="s">
        <v>116</v>
      </c>
      <c r="H865" t="s">
        <v>65</v>
      </c>
      <c r="I865" t="s">
        <v>3480</v>
      </c>
      <c r="J865" t="s">
        <v>12256</v>
      </c>
      <c r="K865" t="s">
        <v>119</v>
      </c>
      <c r="L865" t="s">
        <v>65</v>
      </c>
      <c r="M865">
        <v>26</v>
      </c>
      <c r="N865" t="s">
        <v>951</v>
      </c>
      <c r="O865" t="s">
        <v>11773</v>
      </c>
      <c r="P865" t="s">
        <v>38</v>
      </c>
    </row>
    <row r="866" spans="1:16" x14ac:dyDescent="0.55000000000000004">
      <c r="A866">
        <v>490049</v>
      </c>
      <c r="B866" t="s">
        <v>7422</v>
      </c>
      <c r="C866">
        <v>865</v>
      </c>
      <c r="D866" t="s">
        <v>12257</v>
      </c>
      <c r="E866" t="s">
        <v>12258</v>
      </c>
      <c r="F866" t="s">
        <v>2889</v>
      </c>
      <c r="G866" t="s">
        <v>31</v>
      </c>
      <c r="H866" t="s">
        <v>32</v>
      </c>
      <c r="I866" t="s">
        <v>12259</v>
      </c>
      <c r="J866" t="s">
        <v>781</v>
      </c>
      <c r="K866" t="s">
        <v>35</v>
      </c>
      <c r="L866" t="s">
        <v>32</v>
      </c>
      <c r="M866">
        <v>21</v>
      </c>
      <c r="N866" t="s">
        <v>12260</v>
      </c>
      <c r="O866" t="s">
        <v>12261</v>
      </c>
      <c r="P866" t="s">
        <v>38</v>
      </c>
    </row>
    <row r="867" spans="1:16" x14ac:dyDescent="0.55000000000000004">
      <c r="A867">
        <v>490049</v>
      </c>
      <c r="B867" t="s">
        <v>7422</v>
      </c>
      <c r="C867">
        <v>866</v>
      </c>
      <c r="D867" t="s">
        <v>12262</v>
      </c>
      <c r="E867" t="s">
        <v>12263</v>
      </c>
      <c r="F867" t="s">
        <v>12264</v>
      </c>
      <c r="G867" t="s">
        <v>31</v>
      </c>
      <c r="H867" t="s">
        <v>65</v>
      </c>
      <c r="I867" t="s">
        <v>7462</v>
      </c>
      <c r="J867" t="s">
        <v>781</v>
      </c>
      <c r="K867" t="s">
        <v>35</v>
      </c>
      <c r="L867" t="s">
        <v>65</v>
      </c>
      <c r="M867">
        <v>26</v>
      </c>
      <c r="N867" t="s">
        <v>12265</v>
      </c>
      <c r="O867" t="s">
        <v>12266</v>
      </c>
      <c r="P867" t="s">
        <v>38</v>
      </c>
    </row>
    <row r="868" spans="1:16" x14ac:dyDescent="0.55000000000000004">
      <c r="A868">
        <v>490049</v>
      </c>
      <c r="B868" t="s">
        <v>7422</v>
      </c>
      <c r="C868">
        <v>867</v>
      </c>
      <c r="D868" t="s">
        <v>12267</v>
      </c>
      <c r="E868" t="s">
        <v>12268</v>
      </c>
      <c r="F868" t="s">
        <v>12269</v>
      </c>
      <c r="G868" t="s">
        <v>116</v>
      </c>
      <c r="H868" t="s">
        <v>65</v>
      </c>
      <c r="I868" t="s">
        <v>7462</v>
      </c>
      <c r="J868" t="s">
        <v>781</v>
      </c>
      <c r="K868" t="s">
        <v>35</v>
      </c>
      <c r="L868" t="s">
        <v>65</v>
      </c>
      <c r="M868">
        <v>26</v>
      </c>
      <c r="N868" t="s">
        <v>12270</v>
      </c>
      <c r="O868" t="s">
        <v>10418</v>
      </c>
      <c r="P868" t="s">
        <v>38</v>
      </c>
    </row>
    <row r="869" spans="1:16" x14ac:dyDescent="0.55000000000000004">
      <c r="A869">
        <v>490049</v>
      </c>
      <c r="B869" t="s">
        <v>7422</v>
      </c>
      <c r="C869">
        <v>868</v>
      </c>
      <c r="D869" t="s">
        <v>12271</v>
      </c>
      <c r="E869" t="s">
        <v>12272</v>
      </c>
      <c r="F869" t="s">
        <v>10099</v>
      </c>
      <c r="G869" t="s">
        <v>31</v>
      </c>
      <c r="H869" t="s">
        <v>45</v>
      </c>
      <c r="I869" t="s">
        <v>737</v>
      </c>
      <c r="J869" t="s">
        <v>781</v>
      </c>
      <c r="K869" t="s">
        <v>35</v>
      </c>
      <c r="L869" t="s">
        <v>45</v>
      </c>
      <c r="M869">
        <v>25</v>
      </c>
      <c r="N869" t="s">
        <v>166</v>
      </c>
      <c r="O869" t="s">
        <v>8565</v>
      </c>
      <c r="P869" t="s">
        <v>38</v>
      </c>
    </row>
    <row r="870" spans="1:16" x14ac:dyDescent="0.55000000000000004">
      <c r="A870">
        <v>490049</v>
      </c>
      <c r="B870" t="s">
        <v>7422</v>
      </c>
      <c r="C870">
        <v>869</v>
      </c>
      <c r="D870" t="s">
        <v>12273</v>
      </c>
      <c r="E870" t="s">
        <v>12274</v>
      </c>
      <c r="F870" t="s">
        <v>4118</v>
      </c>
      <c r="G870" t="s">
        <v>216</v>
      </c>
      <c r="H870" t="s">
        <v>100</v>
      </c>
      <c r="I870" t="s">
        <v>9910</v>
      </c>
      <c r="J870" t="s">
        <v>781</v>
      </c>
      <c r="K870" t="s">
        <v>218</v>
      </c>
      <c r="L870" t="s">
        <v>51</v>
      </c>
      <c r="M870">
        <v>29</v>
      </c>
      <c r="N870" t="s">
        <v>3095</v>
      </c>
      <c r="O870" t="s">
        <v>10467</v>
      </c>
      <c r="P870" t="s">
        <v>38</v>
      </c>
    </row>
    <row r="871" spans="1:16" x14ac:dyDescent="0.55000000000000004">
      <c r="A871">
        <v>490049</v>
      </c>
      <c r="B871" t="s">
        <v>7422</v>
      </c>
      <c r="C871">
        <v>870</v>
      </c>
      <c r="D871" t="s">
        <v>12275</v>
      </c>
      <c r="E871" t="s">
        <v>12276</v>
      </c>
      <c r="F871" t="s">
        <v>12277</v>
      </c>
      <c r="G871" t="s">
        <v>216</v>
      </c>
      <c r="H871" t="s">
        <v>72</v>
      </c>
      <c r="I871" t="s">
        <v>2211</v>
      </c>
      <c r="J871" t="s">
        <v>781</v>
      </c>
      <c r="K871" t="s">
        <v>218</v>
      </c>
      <c r="L871" t="s">
        <v>72</v>
      </c>
      <c r="M871">
        <v>37</v>
      </c>
      <c r="N871" t="s">
        <v>1269</v>
      </c>
      <c r="O871" t="s">
        <v>12278</v>
      </c>
      <c r="P871" t="s">
        <v>38</v>
      </c>
    </row>
    <row r="872" spans="1:16" x14ac:dyDescent="0.55000000000000004">
      <c r="A872">
        <v>490049</v>
      </c>
      <c r="B872" t="s">
        <v>7422</v>
      </c>
      <c r="C872">
        <v>871</v>
      </c>
      <c r="D872" t="s">
        <v>12279</v>
      </c>
      <c r="E872" t="s">
        <v>12280</v>
      </c>
      <c r="F872" t="s">
        <v>6216</v>
      </c>
      <c r="G872" t="s">
        <v>216</v>
      </c>
      <c r="H872" t="s">
        <v>65</v>
      </c>
      <c r="I872" t="s">
        <v>132</v>
      </c>
      <c r="J872" t="s">
        <v>781</v>
      </c>
      <c r="K872" t="s">
        <v>218</v>
      </c>
      <c r="L872" t="s">
        <v>65</v>
      </c>
      <c r="M872">
        <v>26</v>
      </c>
      <c r="N872" t="s">
        <v>12281</v>
      </c>
      <c r="O872" t="s">
        <v>9785</v>
      </c>
      <c r="P872" t="s">
        <v>38</v>
      </c>
    </row>
    <row r="873" spans="1:16" x14ac:dyDescent="0.55000000000000004">
      <c r="A873">
        <v>490049</v>
      </c>
      <c r="B873" t="s">
        <v>7422</v>
      </c>
      <c r="C873">
        <v>872</v>
      </c>
      <c r="D873" t="s">
        <v>12282</v>
      </c>
      <c r="E873" t="s">
        <v>12283</v>
      </c>
      <c r="F873" t="s">
        <v>4211</v>
      </c>
      <c r="G873" t="s">
        <v>216</v>
      </c>
      <c r="H873" t="s">
        <v>65</v>
      </c>
      <c r="I873" t="s">
        <v>66</v>
      </c>
      <c r="J873" t="s">
        <v>781</v>
      </c>
      <c r="K873" t="s">
        <v>218</v>
      </c>
      <c r="L873" t="s">
        <v>65</v>
      </c>
      <c r="M873">
        <v>26</v>
      </c>
      <c r="N873" t="s">
        <v>7500</v>
      </c>
      <c r="O873" t="s">
        <v>83</v>
      </c>
      <c r="P873" t="s">
        <v>38</v>
      </c>
    </row>
    <row r="874" spans="1:16" x14ac:dyDescent="0.55000000000000004">
      <c r="A874">
        <v>490049</v>
      </c>
      <c r="B874" t="s">
        <v>7422</v>
      </c>
      <c r="C874">
        <v>873</v>
      </c>
      <c r="D874" t="s">
        <v>12284</v>
      </c>
      <c r="E874" t="s">
        <v>12285</v>
      </c>
      <c r="F874" t="s">
        <v>2802</v>
      </c>
      <c r="G874" t="s">
        <v>471</v>
      </c>
      <c r="H874" t="s">
        <v>93</v>
      </c>
      <c r="I874" t="s">
        <v>12286</v>
      </c>
      <c r="J874" t="s">
        <v>781</v>
      </c>
      <c r="K874" t="s">
        <v>473</v>
      </c>
      <c r="L874" t="s">
        <v>93</v>
      </c>
      <c r="M874">
        <v>28</v>
      </c>
      <c r="N874" t="s">
        <v>3261</v>
      </c>
      <c r="O874" t="s">
        <v>12287</v>
      </c>
      <c r="P874" t="s">
        <v>38</v>
      </c>
    </row>
    <row r="875" spans="1:16" x14ac:dyDescent="0.55000000000000004">
      <c r="A875">
        <v>490049</v>
      </c>
      <c r="B875" t="s">
        <v>7422</v>
      </c>
      <c r="C875">
        <v>874</v>
      </c>
      <c r="D875" t="s">
        <v>12288</v>
      </c>
      <c r="E875" t="s">
        <v>12289</v>
      </c>
      <c r="F875" t="s">
        <v>12290</v>
      </c>
      <c r="G875" t="s">
        <v>471</v>
      </c>
      <c r="H875" t="s">
        <v>65</v>
      </c>
      <c r="I875" t="s">
        <v>7462</v>
      </c>
      <c r="J875" t="s">
        <v>781</v>
      </c>
      <c r="K875" t="s">
        <v>473</v>
      </c>
      <c r="L875" t="s">
        <v>65</v>
      </c>
      <c r="M875">
        <v>26</v>
      </c>
      <c r="N875" t="s">
        <v>12291</v>
      </c>
      <c r="O875" t="s">
        <v>7700</v>
      </c>
      <c r="P875" t="s">
        <v>38</v>
      </c>
    </row>
    <row r="876" spans="1:16" x14ac:dyDescent="0.55000000000000004">
      <c r="A876">
        <v>490049</v>
      </c>
      <c r="B876" t="s">
        <v>7422</v>
      </c>
      <c r="C876">
        <v>875</v>
      </c>
      <c r="D876" t="s">
        <v>12292</v>
      </c>
      <c r="E876" t="s">
        <v>12293</v>
      </c>
      <c r="F876" t="s">
        <v>1589</v>
      </c>
      <c r="G876" t="s">
        <v>471</v>
      </c>
      <c r="H876" t="s">
        <v>249</v>
      </c>
      <c r="I876" t="s">
        <v>12294</v>
      </c>
      <c r="J876" t="s">
        <v>781</v>
      </c>
      <c r="K876" t="s">
        <v>473</v>
      </c>
      <c r="L876" t="s">
        <v>249</v>
      </c>
      <c r="M876">
        <v>33</v>
      </c>
      <c r="N876" t="s">
        <v>12295</v>
      </c>
      <c r="O876" t="s">
        <v>12296</v>
      </c>
      <c r="P876" t="s">
        <v>38</v>
      </c>
    </row>
    <row r="877" spans="1:16" x14ac:dyDescent="0.55000000000000004">
      <c r="A877">
        <v>490049</v>
      </c>
      <c r="B877" t="s">
        <v>7422</v>
      </c>
      <c r="C877">
        <v>876</v>
      </c>
      <c r="D877" t="s">
        <v>12297</v>
      </c>
      <c r="E877" t="s">
        <v>12298</v>
      </c>
      <c r="F877" t="s">
        <v>1554</v>
      </c>
      <c r="G877" t="s">
        <v>471</v>
      </c>
      <c r="H877" t="s">
        <v>230</v>
      </c>
      <c r="I877" t="s">
        <v>1204</v>
      </c>
      <c r="J877" t="s">
        <v>781</v>
      </c>
      <c r="K877" t="s">
        <v>473</v>
      </c>
      <c r="L877" t="s">
        <v>230</v>
      </c>
      <c r="M877">
        <v>34</v>
      </c>
      <c r="N877" t="s">
        <v>12299</v>
      </c>
      <c r="O877" t="s">
        <v>9085</v>
      </c>
      <c r="P877" t="s">
        <v>38</v>
      </c>
    </row>
    <row r="878" spans="1:16" x14ac:dyDescent="0.55000000000000004">
      <c r="A878">
        <v>490049</v>
      </c>
      <c r="B878" t="s">
        <v>7422</v>
      </c>
      <c r="C878">
        <v>877</v>
      </c>
      <c r="D878" t="s">
        <v>12300</v>
      </c>
      <c r="E878" t="s">
        <v>12301</v>
      </c>
      <c r="F878" t="s">
        <v>10567</v>
      </c>
      <c r="G878" t="s">
        <v>471</v>
      </c>
      <c r="H878" t="s">
        <v>65</v>
      </c>
      <c r="I878" t="s">
        <v>2674</v>
      </c>
      <c r="J878" t="s">
        <v>781</v>
      </c>
      <c r="K878" t="s">
        <v>473</v>
      </c>
      <c r="L878" t="s">
        <v>65</v>
      </c>
      <c r="M878">
        <v>26</v>
      </c>
      <c r="N878" t="s">
        <v>192</v>
      </c>
      <c r="O878" t="s">
        <v>10852</v>
      </c>
      <c r="P878" t="s">
        <v>38</v>
      </c>
    </row>
    <row r="879" spans="1:16" x14ac:dyDescent="0.55000000000000004">
      <c r="A879">
        <v>490049</v>
      </c>
      <c r="B879" t="s">
        <v>7422</v>
      </c>
      <c r="C879">
        <v>878</v>
      </c>
      <c r="D879" t="s">
        <v>12302</v>
      </c>
      <c r="E879" t="s">
        <v>12303</v>
      </c>
      <c r="F879" t="s">
        <v>1258</v>
      </c>
      <c r="G879" t="s">
        <v>582</v>
      </c>
      <c r="H879" t="s">
        <v>65</v>
      </c>
      <c r="I879" t="s">
        <v>2669</v>
      </c>
      <c r="J879" t="s">
        <v>781</v>
      </c>
      <c r="K879" t="s">
        <v>584</v>
      </c>
      <c r="L879" t="s">
        <v>65</v>
      </c>
      <c r="M879">
        <v>26</v>
      </c>
      <c r="N879" t="s">
        <v>3240</v>
      </c>
      <c r="O879" t="s">
        <v>2235</v>
      </c>
      <c r="P879" t="s">
        <v>38</v>
      </c>
    </row>
    <row r="880" spans="1:16" x14ac:dyDescent="0.55000000000000004">
      <c r="A880">
        <v>490049</v>
      </c>
      <c r="B880" t="s">
        <v>7422</v>
      </c>
      <c r="C880">
        <v>879</v>
      </c>
      <c r="D880" t="s">
        <v>12304</v>
      </c>
      <c r="E880" t="s">
        <v>12305</v>
      </c>
      <c r="F880" t="s">
        <v>4138</v>
      </c>
      <c r="G880" t="s">
        <v>582</v>
      </c>
      <c r="H880" t="s">
        <v>65</v>
      </c>
      <c r="I880" t="s">
        <v>2598</v>
      </c>
      <c r="J880" t="s">
        <v>781</v>
      </c>
      <c r="K880" t="s">
        <v>584</v>
      </c>
      <c r="L880" t="s">
        <v>65</v>
      </c>
      <c r="M880">
        <v>26</v>
      </c>
      <c r="N880" t="s">
        <v>760</v>
      </c>
      <c r="O880" t="s">
        <v>12306</v>
      </c>
      <c r="P880" t="s">
        <v>38</v>
      </c>
    </row>
    <row r="881" spans="1:16" x14ac:dyDescent="0.55000000000000004">
      <c r="A881">
        <v>490056</v>
      </c>
      <c r="B881" t="s">
        <v>7480</v>
      </c>
      <c r="C881">
        <v>880</v>
      </c>
      <c r="D881" t="s">
        <v>12307</v>
      </c>
      <c r="E881" t="s">
        <v>12308</v>
      </c>
      <c r="F881" t="s">
        <v>1903</v>
      </c>
      <c r="G881" t="s">
        <v>216</v>
      </c>
      <c r="H881" t="s">
        <v>51</v>
      </c>
      <c r="I881" t="s">
        <v>731</v>
      </c>
      <c r="J881" t="s">
        <v>781</v>
      </c>
      <c r="K881" t="s">
        <v>218</v>
      </c>
      <c r="L881" t="s">
        <v>51</v>
      </c>
      <c r="M881">
        <v>29</v>
      </c>
      <c r="N881" t="s">
        <v>1949</v>
      </c>
      <c r="O881" t="s">
        <v>9619</v>
      </c>
      <c r="P881" t="s">
        <v>38</v>
      </c>
    </row>
    <row r="882" spans="1:16" x14ac:dyDescent="0.55000000000000004">
      <c r="A882">
        <v>492234</v>
      </c>
      <c r="B882" t="s">
        <v>4303</v>
      </c>
      <c r="C882">
        <v>881</v>
      </c>
      <c r="D882" t="s">
        <v>12309</v>
      </c>
      <c r="E882" t="s">
        <v>12310</v>
      </c>
      <c r="F882" t="s">
        <v>7138</v>
      </c>
      <c r="G882" t="s">
        <v>582</v>
      </c>
      <c r="H882" t="s">
        <v>855</v>
      </c>
      <c r="I882" t="s">
        <v>8007</v>
      </c>
      <c r="J882" t="s">
        <v>191</v>
      </c>
      <c r="K882" t="s">
        <v>584</v>
      </c>
      <c r="L882" t="s">
        <v>855</v>
      </c>
      <c r="M882">
        <v>39</v>
      </c>
      <c r="N882" t="s">
        <v>146</v>
      </c>
      <c r="O882" t="s">
        <v>11480</v>
      </c>
      <c r="P882" t="s">
        <v>38</v>
      </c>
    </row>
    <row r="883" spans="1:16" x14ac:dyDescent="0.55000000000000004">
      <c r="A883">
        <v>492522</v>
      </c>
      <c r="B883" t="s">
        <v>2433</v>
      </c>
      <c r="C883">
        <v>882</v>
      </c>
      <c r="D883" t="s">
        <v>12311</v>
      </c>
      <c r="E883" t="s">
        <v>12312</v>
      </c>
      <c r="F883" t="s">
        <v>7508</v>
      </c>
      <c r="G883" t="s">
        <v>582</v>
      </c>
      <c r="H883" t="s">
        <v>93</v>
      </c>
      <c r="I883" t="s">
        <v>9874</v>
      </c>
      <c r="J883" t="s">
        <v>2436</v>
      </c>
      <c r="K883">
        <v>1</v>
      </c>
      <c r="L883" t="s">
        <v>93</v>
      </c>
      <c r="M883">
        <v>28</v>
      </c>
      <c r="N883" t="s">
        <v>12313</v>
      </c>
      <c r="O883" t="s">
        <v>12314</v>
      </c>
      <c r="P883" t="s">
        <v>38</v>
      </c>
    </row>
    <row r="884" spans="1:16" x14ac:dyDescent="0.55000000000000004">
      <c r="A884">
        <v>492522</v>
      </c>
      <c r="B884" t="s">
        <v>2433</v>
      </c>
      <c r="C884">
        <v>883</v>
      </c>
      <c r="D884" t="s">
        <v>12315</v>
      </c>
      <c r="E884" t="s">
        <v>12316</v>
      </c>
      <c r="F884" t="s">
        <v>3987</v>
      </c>
      <c r="G884" t="s">
        <v>582</v>
      </c>
      <c r="H884" t="s">
        <v>72</v>
      </c>
      <c r="I884" t="s">
        <v>5108</v>
      </c>
      <c r="J884" t="s">
        <v>2436</v>
      </c>
      <c r="K884">
        <v>1</v>
      </c>
      <c r="L884" t="s">
        <v>72</v>
      </c>
      <c r="M884">
        <v>37</v>
      </c>
      <c r="N884" t="s">
        <v>1985</v>
      </c>
      <c r="O884" t="s">
        <v>10957</v>
      </c>
      <c r="P884" t="s">
        <v>38</v>
      </c>
    </row>
    <row r="885" spans="1:16" x14ac:dyDescent="0.55000000000000004">
      <c r="A885">
        <v>492522</v>
      </c>
      <c r="B885" t="s">
        <v>2433</v>
      </c>
      <c r="C885">
        <v>884</v>
      </c>
      <c r="D885" t="s">
        <v>12317</v>
      </c>
      <c r="E885" t="s">
        <v>12318</v>
      </c>
      <c r="F885" t="s">
        <v>5217</v>
      </c>
      <c r="G885" t="s">
        <v>582</v>
      </c>
      <c r="H885" t="s">
        <v>100</v>
      </c>
      <c r="I885" t="s">
        <v>2432</v>
      </c>
      <c r="J885" t="s">
        <v>2436</v>
      </c>
      <c r="K885">
        <v>1</v>
      </c>
      <c r="L885" t="s">
        <v>45</v>
      </c>
      <c r="M885">
        <v>25</v>
      </c>
      <c r="N885" t="s">
        <v>1796</v>
      </c>
      <c r="O885" t="s">
        <v>2329</v>
      </c>
      <c r="P885" t="s">
        <v>38</v>
      </c>
    </row>
    <row r="886" spans="1:16" x14ac:dyDescent="0.55000000000000004">
      <c r="A886">
        <v>492522</v>
      </c>
      <c r="B886" t="s">
        <v>2433</v>
      </c>
      <c r="C886">
        <v>885</v>
      </c>
      <c r="D886" t="s">
        <v>12319</v>
      </c>
      <c r="E886" t="s">
        <v>12320</v>
      </c>
      <c r="F886" t="s">
        <v>7362</v>
      </c>
      <c r="G886" t="s">
        <v>582</v>
      </c>
      <c r="H886" t="s">
        <v>45</v>
      </c>
      <c r="I886" t="s">
        <v>8669</v>
      </c>
      <c r="J886" t="s">
        <v>2436</v>
      </c>
      <c r="K886">
        <v>1</v>
      </c>
      <c r="L886" t="s">
        <v>45</v>
      </c>
      <c r="M886">
        <v>25</v>
      </c>
      <c r="N886" t="s">
        <v>1664</v>
      </c>
      <c r="O886" t="s">
        <v>11561</v>
      </c>
      <c r="P886" t="s">
        <v>38</v>
      </c>
    </row>
    <row r="887" spans="1:16" x14ac:dyDescent="0.55000000000000004">
      <c r="A887">
        <v>492522</v>
      </c>
      <c r="B887" t="s">
        <v>2433</v>
      </c>
      <c r="C887">
        <v>886</v>
      </c>
      <c r="D887" t="s">
        <v>12321</v>
      </c>
      <c r="E887" t="s">
        <v>12322</v>
      </c>
      <c r="F887" t="s">
        <v>7125</v>
      </c>
      <c r="G887" t="s">
        <v>582</v>
      </c>
      <c r="H887" t="s">
        <v>32</v>
      </c>
      <c r="I887" t="s">
        <v>12323</v>
      </c>
      <c r="J887" t="s">
        <v>2436</v>
      </c>
      <c r="K887">
        <v>1</v>
      </c>
      <c r="L887" t="s">
        <v>45</v>
      </c>
      <c r="M887">
        <v>25</v>
      </c>
      <c r="N887" t="s">
        <v>901</v>
      </c>
      <c r="O887" t="s">
        <v>12324</v>
      </c>
      <c r="P887" t="s">
        <v>38</v>
      </c>
    </row>
    <row r="888" spans="1:16" x14ac:dyDescent="0.55000000000000004">
      <c r="A888">
        <v>492522</v>
      </c>
      <c r="B888" t="s">
        <v>2433</v>
      </c>
      <c r="C888">
        <v>887</v>
      </c>
      <c r="D888" t="s">
        <v>12325</v>
      </c>
      <c r="E888" t="s">
        <v>12326</v>
      </c>
      <c r="F888" t="s">
        <v>7542</v>
      </c>
      <c r="G888" t="s">
        <v>582</v>
      </c>
      <c r="H888" t="s">
        <v>45</v>
      </c>
      <c r="I888" t="s">
        <v>1712</v>
      </c>
      <c r="J888" t="s">
        <v>2436</v>
      </c>
      <c r="K888">
        <v>1</v>
      </c>
      <c r="L888" t="s">
        <v>45</v>
      </c>
      <c r="M888">
        <v>25</v>
      </c>
      <c r="N888" t="s">
        <v>5517</v>
      </c>
      <c r="O888" t="s">
        <v>9330</v>
      </c>
      <c r="P888" t="s">
        <v>38</v>
      </c>
    </row>
    <row r="889" spans="1:16" x14ac:dyDescent="0.55000000000000004">
      <c r="A889">
        <v>490053</v>
      </c>
      <c r="B889" t="s">
        <v>3549</v>
      </c>
      <c r="C889">
        <v>888</v>
      </c>
      <c r="D889" t="s">
        <v>12327</v>
      </c>
      <c r="E889" t="s">
        <v>12328</v>
      </c>
      <c r="F889" t="s">
        <v>1663</v>
      </c>
      <c r="G889" t="s">
        <v>582</v>
      </c>
      <c r="H889" t="s">
        <v>100</v>
      </c>
      <c r="I889" t="s">
        <v>1751</v>
      </c>
      <c r="J889" t="s">
        <v>781</v>
      </c>
      <c r="K889" t="s">
        <v>584</v>
      </c>
      <c r="L889" t="s">
        <v>100</v>
      </c>
      <c r="M889">
        <v>27</v>
      </c>
      <c r="N889" t="s">
        <v>12329</v>
      </c>
      <c r="O889" t="s">
        <v>4397</v>
      </c>
      <c r="P889" t="s">
        <v>38</v>
      </c>
    </row>
    <row r="890" spans="1:16" x14ac:dyDescent="0.55000000000000004">
      <c r="A890">
        <v>492244</v>
      </c>
      <c r="B890" t="s">
        <v>9547</v>
      </c>
      <c r="C890">
        <v>889</v>
      </c>
      <c r="D890" t="s">
        <v>12330</v>
      </c>
      <c r="E890" t="s">
        <v>12331</v>
      </c>
      <c r="F890" t="s">
        <v>9799</v>
      </c>
      <c r="G890" t="s">
        <v>582</v>
      </c>
      <c r="H890" t="s">
        <v>93</v>
      </c>
      <c r="I890" t="s">
        <v>7658</v>
      </c>
      <c r="J890" t="s">
        <v>1268</v>
      </c>
      <c r="K890" t="s">
        <v>584</v>
      </c>
      <c r="L890" t="s">
        <v>93</v>
      </c>
      <c r="M890">
        <v>28</v>
      </c>
      <c r="N890" t="s">
        <v>2141</v>
      </c>
      <c r="O890" t="s">
        <v>12332</v>
      </c>
      <c r="P890" t="s">
        <v>38</v>
      </c>
    </row>
    <row r="891" spans="1:16" x14ac:dyDescent="0.55000000000000004">
      <c r="A891">
        <v>492213</v>
      </c>
      <c r="B891" t="s">
        <v>1709</v>
      </c>
      <c r="C891">
        <v>890</v>
      </c>
      <c r="D891" t="s">
        <v>12333</v>
      </c>
      <c r="E891" t="s">
        <v>12334</v>
      </c>
      <c r="F891" t="s">
        <v>8716</v>
      </c>
      <c r="G891" t="s">
        <v>582</v>
      </c>
      <c r="H891" t="s">
        <v>100</v>
      </c>
      <c r="I891" t="s">
        <v>12335</v>
      </c>
      <c r="J891" t="s">
        <v>1713</v>
      </c>
      <c r="K891" t="s">
        <v>584</v>
      </c>
      <c r="L891" t="s">
        <v>100</v>
      </c>
      <c r="M891">
        <v>27</v>
      </c>
      <c r="N891" t="s">
        <v>12336</v>
      </c>
      <c r="O891" t="s">
        <v>12337</v>
      </c>
      <c r="P891" t="s">
        <v>38</v>
      </c>
    </row>
    <row r="892" spans="1:16" x14ac:dyDescent="0.55000000000000004">
      <c r="A892">
        <v>492213</v>
      </c>
      <c r="B892" t="s">
        <v>1709</v>
      </c>
      <c r="C892">
        <v>891</v>
      </c>
      <c r="D892" t="s">
        <v>12338</v>
      </c>
      <c r="E892" t="s">
        <v>12339</v>
      </c>
      <c r="F892" t="s">
        <v>5217</v>
      </c>
      <c r="G892" t="s">
        <v>582</v>
      </c>
      <c r="H892" t="s">
        <v>983</v>
      </c>
      <c r="I892" t="s">
        <v>2034</v>
      </c>
      <c r="J892" t="s">
        <v>1713</v>
      </c>
      <c r="K892" t="s">
        <v>584</v>
      </c>
      <c r="L892" t="s">
        <v>983</v>
      </c>
      <c r="M892">
        <v>38</v>
      </c>
      <c r="N892" t="s">
        <v>578</v>
      </c>
      <c r="O892" t="s">
        <v>9330</v>
      </c>
      <c r="P892" t="s">
        <v>38</v>
      </c>
    </row>
    <row r="893" spans="1:16" x14ac:dyDescent="0.55000000000000004">
      <c r="A893">
        <v>492213</v>
      </c>
      <c r="B893" t="s">
        <v>1709</v>
      </c>
      <c r="C893">
        <v>892</v>
      </c>
      <c r="D893" t="s">
        <v>12340</v>
      </c>
      <c r="E893" t="s">
        <v>12341</v>
      </c>
      <c r="F893" t="s">
        <v>1680</v>
      </c>
      <c r="G893" t="s">
        <v>582</v>
      </c>
      <c r="H893" t="s">
        <v>158</v>
      </c>
      <c r="I893" t="s">
        <v>1767</v>
      </c>
      <c r="J893" t="s">
        <v>1713</v>
      </c>
      <c r="K893" t="s">
        <v>584</v>
      </c>
      <c r="L893" t="s">
        <v>158</v>
      </c>
      <c r="M893">
        <v>24</v>
      </c>
      <c r="N893" t="s">
        <v>6054</v>
      </c>
      <c r="O893" t="s">
        <v>9659</v>
      </c>
      <c r="P893" t="s">
        <v>38</v>
      </c>
    </row>
    <row r="894" spans="1:16" x14ac:dyDescent="0.55000000000000004">
      <c r="A894">
        <v>492213</v>
      </c>
      <c r="B894" t="s">
        <v>1709</v>
      </c>
      <c r="C894">
        <v>893</v>
      </c>
      <c r="D894" t="s">
        <v>12342</v>
      </c>
      <c r="E894" t="s">
        <v>12343</v>
      </c>
      <c r="F894" t="s">
        <v>7244</v>
      </c>
      <c r="G894" t="s">
        <v>582</v>
      </c>
      <c r="H894" t="s">
        <v>11469</v>
      </c>
      <c r="I894" t="s">
        <v>12344</v>
      </c>
      <c r="J894" t="s">
        <v>1713</v>
      </c>
      <c r="K894" t="s">
        <v>584</v>
      </c>
      <c r="L894" t="s">
        <v>11469</v>
      </c>
      <c r="M894" t="s">
        <v>11471</v>
      </c>
      <c r="N894" t="s">
        <v>11504</v>
      </c>
      <c r="O894" t="s">
        <v>12345</v>
      </c>
      <c r="P894" t="s">
        <v>38</v>
      </c>
    </row>
    <row r="895" spans="1:16" x14ac:dyDescent="0.55000000000000004">
      <c r="A895">
        <v>492213</v>
      </c>
      <c r="B895" t="s">
        <v>1709</v>
      </c>
      <c r="C895">
        <v>894</v>
      </c>
      <c r="D895" t="s">
        <v>12346</v>
      </c>
      <c r="E895" t="s">
        <v>12347</v>
      </c>
      <c r="F895" t="s">
        <v>9084</v>
      </c>
      <c r="G895" t="s">
        <v>582</v>
      </c>
      <c r="H895" t="s">
        <v>262</v>
      </c>
      <c r="I895" t="s">
        <v>12348</v>
      </c>
      <c r="J895" t="s">
        <v>1713</v>
      </c>
      <c r="K895" t="s">
        <v>584</v>
      </c>
      <c r="L895" t="s">
        <v>262</v>
      </c>
      <c r="M895">
        <v>35</v>
      </c>
      <c r="N895" t="s">
        <v>12349</v>
      </c>
      <c r="O895" t="s">
        <v>12350</v>
      </c>
      <c r="P895" t="s">
        <v>38</v>
      </c>
    </row>
    <row r="896" spans="1:16" x14ac:dyDescent="0.55000000000000004">
      <c r="A896">
        <v>492249</v>
      </c>
      <c r="B896" t="s">
        <v>3696</v>
      </c>
      <c r="C896">
        <v>895</v>
      </c>
      <c r="D896" t="s">
        <v>12351</v>
      </c>
      <c r="E896" t="s">
        <v>12352</v>
      </c>
      <c r="F896" t="s">
        <v>8848</v>
      </c>
      <c r="G896" t="s">
        <v>582</v>
      </c>
      <c r="H896" t="s">
        <v>100</v>
      </c>
      <c r="I896" t="s">
        <v>5350</v>
      </c>
      <c r="J896" t="s">
        <v>1713</v>
      </c>
      <c r="K896" t="s">
        <v>584</v>
      </c>
      <c r="L896" t="s">
        <v>100</v>
      </c>
      <c r="M896">
        <v>27</v>
      </c>
      <c r="N896" t="s">
        <v>12353</v>
      </c>
      <c r="O896" t="s">
        <v>11366</v>
      </c>
      <c r="P896" t="s">
        <v>38</v>
      </c>
    </row>
    <row r="897" spans="1:16" x14ac:dyDescent="0.55000000000000004">
      <c r="A897">
        <v>492249</v>
      </c>
      <c r="B897" t="s">
        <v>3696</v>
      </c>
      <c r="C897">
        <v>896</v>
      </c>
      <c r="D897" t="s">
        <v>12354</v>
      </c>
      <c r="E897" t="s">
        <v>12355</v>
      </c>
      <c r="F897" t="s">
        <v>8439</v>
      </c>
      <c r="G897" t="s">
        <v>582</v>
      </c>
      <c r="H897" t="s">
        <v>65</v>
      </c>
      <c r="I897" t="s">
        <v>589</v>
      </c>
      <c r="J897" t="s">
        <v>1713</v>
      </c>
      <c r="K897" t="s">
        <v>584</v>
      </c>
      <c r="L897" t="s">
        <v>65</v>
      </c>
      <c r="M897">
        <v>26</v>
      </c>
      <c r="N897" t="s">
        <v>823</v>
      </c>
      <c r="O897" t="s">
        <v>12062</v>
      </c>
      <c r="P897" t="s">
        <v>38</v>
      </c>
    </row>
    <row r="898" spans="1:16" x14ac:dyDescent="0.55000000000000004">
      <c r="A898">
        <v>492249</v>
      </c>
      <c r="B898" t="s">
        <v>3696</v>
      </c>
      <c r="C898">
        <v>897</v>
      </c>
      <c r="D898" t="s">
        <v>12356</v>
      </c>
      <c r="E898" t="s">
        <v>12357</v>
      </c>
      <c r="F898" t="s">
        <v>8105</v>
      </c>
      <c r="G898" t="s">
        <v>582</v>
      </c>
      <c r="H898" t="s">
        <v>100</v>
      </c>
      <c r="I898" t="s">
        <v>2117</v>
      </c>
      <c r="J898" t="s">
        <v>1713</v>
      </c>
      <c r="K898" t="s">
        <v>584</v>
      </c>
      <c r="L898" t="s">
        <v>100</v>
      </c>
      <c r="M898">
        <v>27</v>
      </c>
      <c r="N898" t="s">
        <v>755</v>
      </c>
      <c r="O898" t="s">
        <v>9887</v>
      </c>
      <c r="P898" t="s">
        <v>38</v>
      </c>
    </row>
    <row r="899" spans="1:16" x14ac:dyDescent="0.55000000000000004">
      <c r="A899">
        <v>492249</v>
      </c>
      <c r="B899" t="s">
        <v>3696</v>
      </c>
      <c r="C899">
        <v>898</v>
      </c>
      <c r="D899" t="s">
        <v>12358</v>
      </c>
      <c r="E899" t="s">
        <v>12359</v>
      </c>
      <c r="F899" t="s">
        <v>5267</v>
      </c>
      <c r="G899" t="s">
        <v>582</v>
      </c>
      <c r="H899" t="s">
        <v>100</v>
      </c>
      <c r="I899" t="s">
        <v>5350</v>
      </c>
      <c r="J899" t="s">
        <v>1713</v>
      </c>
      <c r="K899" t="s">
        <v>584</v>
      </c>
      <c r="L899" t="s">
        <v>51</v>
      </c>
      <c r="M899">
        <v>29</v>
      </c>
      <c r="N899" t="s">
        <v>755</v>
      </c>
      <c r="O899" t="s">
        <v>9550</v>
      </c>
      <c r="P899" t="s">
        <v>38</v>
      </c>
    </row>
    <row r="900" spans="1:16" x14ac:dyDescent="0.55000000000000004">
      <c r="A900">
        <v>492522</v>
      </c>
      <c r="B900" t="s">
        <v>2433</v>
      </c>
      <c r="C900">
        <v>899</v>
      </c>
      <c r="D900" t="s">
        <v>12360</v>
      </c>
      <c r="E900" t="s">
        <v>12361</v>
      </c>
      <c r="F900" t="s">
        <v>10447</v>
      </c>
      <c r="G900" t="s">
        <v>582</v>
      </c>
      <c r="H900" t="s">
        <v>100</v>
      </c>
      <c r="I900" t="s">
        <v>2568</v>
      </c>
      <c r="J900" t="s">
        <v>2436</v>
      </c>
      <c r="K900" t="s">
        <v>584</v>
      </c>
      <c r="L900" t="s">
        <v>100</v>
      </c>
      <c r="M900">
        <v>27</v>
      </c>
      <c r="N900" t="s">
        <v>2807</v>
      </c>
      <c r="O900" t="s">
        <v>12362</v>
      </c>
      <c r="P900" t="s">
        <v>38</v>
      </c>
    </row>
    <row r="901" spans="1:16" x14ac:dyDescent="0.55000000000000004">
      <c r="A901">
        <v>492522</v>
      </c>
      <c r="B901" t="s">
        <v>2433</v>
      </c>
      <c r="C901">
        <v>900</v>
      </c>
      <c r="D901" t="s">
        <v>12363</v>
      </c>
      <c r="E901" t="s">
        <v>12364</v>
      </c>
      <c r="F901" t="s">
        <v>6629</v>
      </c>
      <c r="G901" t="s">
        <v>582</v>
      </c>
      <c r="H901" t="s">
        <v>100</v>
      </c>
      <c r="I901" t="s">
        <v>2568</v>
      </c>
      <c r="J901" t="s">
        <v>2436</v>
      </c>
      <c r="K901" t="s">
        <v>584</v>
      </c>
      <c r="L901" t="s">
        <v>100</v>
      </c>
      <c r="M901">
        <v>27</v>
      </c>
      <c r="N901" t="s">
        <v>12365</v>
      </c>
      <c r="O901" t="s">
        <v>12366</v>
      </c>
      <c r="P901" t="s">
        <v>38</v>
      </c>
    </row>
    <row r="902" spans="1:16" x14ac:dyDescent="0.55000000000000004">
      <c r="A902">
        <v>492195</v>
      </c>
      <c r="B902" t="s">
        <v>2869</v>
      </c>
      <c r="C902">
        <v>901</v>
      </c>
      <c r="D902" t="s">
        <v>12367</v>
      </c>
      <c r="E902" t="s">
        <v>12368</v>
      </c>
      <c r="F902" t="s">
        <v>12369</v>
      </c>
      <c r="G902" t="s">
        <v>582</v>
      </c>
      <c r="H902" t="s">
        <v>65</v>
      </c>
      <c r="I902" t="s">
        <v>8355</v>
      </c>
      <c r="J902" t="s">
        <v>81</v>
      </c>
      <c r="K902" t="s">
        <v>584</v>
      </c>
      <c r="L902" t="s">
        <v>65</v>
      </c>
      <c r="M902">
        <v>26</v>
      </c>
      <c r="N902" t="s">
        <v>1000</v>
      </c>
      <c r="O902" t="s">
        <v>12370</v>
      </c>
      <c r="P902" t="s">
        <v>38</v>
      </c>
    </row>
    <row r="903" spans="1:16" x14ac:dyDescent="0.55000000000000004">
      <c r="A903">
        <v>492604</v>
      </c>
      <c r="B903" t="s">
        <v>3896</v>
      </c>
      <c r="C903">
        <v>902</v>
      </c>
      <c r="D903" t="s">
        <v>12371</v>
      </c>
      <c r="E903" t="s">
        <v>12372</v>
      </c>
      <c r="F903" t="s">
        <v>1680</v>
      </c>
      <c r="G903" t="s">
        <v>582</v>
      </c>
      <c r="H903" t="s">
        <v>45</v>
      </c>
      <c r="I903" t="s">
        <v>478</v>
      </c>
      <c r="J903" t="s">
        <v>3901</v>
      </c>
      <c r="K903" t="s">
        <v>584</v>
      </c>
      <c r="L903" t="s">
        <v>45</v>
      </c>
      <c r="M903">
        <v>25</v>
      </c>
      <c r="N903" t="s">
        <v>12373</v>
      </c>
      <c r="O903" t="s">
        <v>12374</v>
      </c>
      <c r="P903" t="s">
        <v>38</v>
      </c>
    </row>
    <row r="904" spans="1:16" x14ac:dyDescent="0.55000000000000004">
      <c r="A904">
        <v>500000</v>
      </c>
      <c r="B904" t="s">
        <v>5395</v>
      </c>
      <c r="C904">
        <v>903</v>
      </c>
      <c r="D904" t="s">
        <v>12375</v>
      </c>
      <c r="E904" t="s">
        <v>12376</v>
      </c>
      <c r="F904" t="s">
        <v>4001</v>
      </c>
      <c r="G904" t="s">
        <v>582</v>
      </c>
      <c r="H904" t="s">
        <v>249</v>
      </c>
      <c r="I904" t="s">
        <v>12377</v>
      </c>
      <c r="J904" t="s">
        <v>3322</v>
      </c>
      <c r="K904" t="s">
        <v>584</v>
      </c>
      <c r="L904" t="s">
        <v>100</v>
      </c>
      <c r="M904">
        <v>27</v>
      </c>
      <c r="N904" t="s">
        <v>3631</v>
      </c>
      <c r="O904" t="s">
        <v>9918</v>
      </c>
      <c r="P904" t="s">
        <v>38</v>
      </c>
    </row>
    <row r="905" spans="1:16" x14ac:dyDescent="0.55000000000000004">
      <c r="A905">
        <v>500000</v>
      </c>
      <c r="B905" t="s">
        <v>5395</v>
      </c>
      <c r="C905">
        <v>904</v>
      </c>
      <c r="D905" t="s">
        <v>12378</v>
      </c>
      <c r="E905" t="s">
        <v>12379</v>
      </c>
      <c r="F905" t="s">
        <v>12380</v>
      </c>
      <c r="G905" t="s">
        <v>116</v>
      </c>
      <c r="H905" t="s">
        <v>100</v>
      </c>
      <c r="I905" t="s">
        <v>4602</v>
      </c>
      <c r="J905" t="s">
        <v>10630</v>
      </c>
      <c r="K905" t="s">
        <v>119</v>
      </c>
      <c r="L905" t="s">
        <v>100</v>
      </c>
      <c r="M905">
        <v>27</v>
      </c>
      <c r="N905" t="s">
        <v>7483</v>
      </c>
      <c r="O905" t="s">
        <v>12381</v>
      </c>
      <c r="P905" t="s">
        <v>38</v>
      </c>
    </row>
    <row r="906" spans="1:16" x14ac:dyDescent="0.55000000000000004">
      <c r="A906">
        <v>490048</v>
      </c>
      <c r="B906" t="s">
        <v>3192</v>
      </c>
      <c r="C906">
        <v>905</v>
      </c>
      <c r="D906" t="s">
        <v>12382</v>
      </c>
      <c r="E906" t="s">
        <v>12383</v>
      </c>
      <c r="F906" t="s">
        <v>8946</v>
      </c>
      <c r="G906" t="s">
        <v>582</v>
      </c>
      <c r="H906" t="s">
        <v>249</v>
      </c>
      <c r="I906" t="s">
        <v>8405</v>
      </c>
      <c r="J906" t="s">
        <v>3547</v>
      </c>
      <c r="K906">
        <v>1</v>
      </c>
      <c r="L906" t="s">
        <v>249</v>
      </c>
      <c r="M906">
        <v>33</v>
      </c>
      <c r="N906" t="s">
        <v>2765</v>
      </c>
      <c r="O906" t="s">
        <v>11236</v>
      </c>
      <c r="P906" t="s">
        <v>38</v>
      </c>
    </row>
    <row r="907" spans="1:16" x14ac:dyDescent="0.55000000000000004">
      <c r="A907">
        <v>490048</v>
      </c>
      <c r="B907" t="s">
        <v>3192</v>
      </c>
      <c r="C907">
        <v>906</v>
      </c>
      <c r="D907" t="s">
        <v>12384</v>
      </c>
      <c r="E907" t="s">
        <v>12385</v>
      </c>
      <c r="F907" t="s">
        <v>12386</v>
      </c>
      <c r="G907" t="s">
        <v>471</v>
      </c>
      <c r="H907" t="s">
        <v>3176</v>
      </c>
      <c r="I907" t="s">
        <v>5979</v>
      </c>
      <c r="J907" t="s">
        <v>3322</v>
      </c>
      <c r="K907">
        <v>1</v>
      </c>
      <c r="L907" t="s">
        <v>3176</v>
      </c>
      <c r="M907">
        <v>11</v>
      </c>
      <c r="N907" t="s">
        <v>7201</v>
      </c>
      <c r="O907" t="s">
        <v>11919</v>
      </c>
      <c r="P907" t="s">
        <v>38</v>
      </c>
    </row>
    <row r="908" spans="1:16" x14ac:dyDescent="0.55000000000000004">
      <c r="A908">
        <v>490048</v>
      </c>
      <c r="B908" t="s">
        <v>3192</v>
      </c>
      <c r="C908">
        <v>907</v>
      </c>
      <c r="D908" t="s">
        <v>12387</v>
      </c>
      <c r="E908" t="s">
        <v>12388</v>
      </c>
      <c r="F908" t="s">
        <v>10567</v>
      </c>
      <c r="G908" t="s">
        <v>471</v>
      </c>
      <c r="H908" t="s">
        <v>42</v>
      </c>
      <c r="I908" t="s">
        <v>369</v>
      </c>
      <c r="J908" t="s">
        <v>3322</v>
      </c>
      <c r="K908">
        <v>2</v>
      </c>
      <c r="L908" t="s">
        <v>42</v>
      </c>
      <c r="M908">
        <v>23</v>
      </c>
      <c r="N908" t="s">
        <v>1837</v>
      </c>
      <c r="O908" t="s">
        <v>10888</v>
      </c>
      <c r="P908" t="s">
        <v>38</v>
      </c>
    </row>
    <row r="909" spans="1:16" x14ac:dyDescent="0.55000000000000004">
      <c r="A909">
        <v>490048</v>
      </c>
      <c r="B909" t="s">
        <v>3192</v>
      </c>
      <c r="C909">
        <v>908</v>
      </c>
      <c r="D909" t="s">
        <v>12389</v>
      </c>
      <c r="E909" t="s">
        <v>12390</v>
      </c>
      <c r="F909" t="s">
        <v>5928</v>
      </c>
      <c r="G909" t="s">
        <v>31</v>
      </c>
      <c r="H909" t="s">
        <v>42</v>
      </c>
      <c r="I909" t="s">
        <v>12391</v>
      </c>
      <c r="J909" t="s">
        <v>1163</v>
      </c>
      <c r="K909">
        <v>2</v>
      </c>
      <c r="L909" t="s">
        <v>42</v>
      </c>
      <c r="M909">
        <v>23</v>
      </c>
      <c r="N909" t="s">
        <v>102</v>
      </c>
      <c r="O909" t="s">
        <v>12392</v>
      </c>
      <c r="P909" t="s">
        <v>38</v>
      </c>
    </row>
    <row r="910" spans="1:16" x14ac:dyDescent="0.55000000000000004">
      <c r="A910">
        <v>490048</v>
      </c>
      <c r="B910" t="s">
        <v>3192</v>
      </c>
      <c r="C910">
        <v>909</v>
      </c>
      <c r="D910" t="s">
        <v>12393</v>
      </c>
      <c r="E910" t="s">
        <v>12394</v>
      </c>
      <c r="F910" t="s">
        <v>12395</v>
      </c>
      <c r="G910" t="s">
        <v>116</v>
      </c>
      <c r="H910" t="s">
        <v>100</v>
      </c>
      <c r="I910" t="s">
        <v>3295</v>
      </c>
      <c r="J910" t="s">
        <v>12396</v>
      </c>
      <c r="K910" t="s">
        <v>119</v>
      </c>
      <c r="L910" t="s">
        <v>100</v>
      </c>
      <c r="M910">
        <v>27</v>
      </c>
      <c r="N910" t="s">
        <v>12397</v>
      </c>
      <c r="O910" t="s">
        <v>10496</v>
      </c>
      <c r="P910" t="s">
        <v>38</v>
      </c>
    </row>
    <row r="911" spans="1:16" x14ac:dyDescent="0.55000000000000004">
      <c r="A911">
        <v>492221</v>
      </c>
      <c r="B911" t="s">
        <v>2191</v>
      </c>
      <c r="C911">
        <v>910</v>
      </c>
      <c r="D911" t="s">
        <v>13164</v>
      </c>
      <c r="E911" t="s">
        <v>12398</v>
      </c>
      <c r="F911" t="s">
        <v>1203</v>
      </c>
      <c r="G911" t="s">
        <v>582</v>
      </c>
      <c r="H911" t="s">
        <v>108</v>
      </c>
      <c r="I911" t="s">
        <v>9991</v>
      </c>
      <c r="J911" t="s">
        <v>2207</v>
      </c>
      <c r="K911" t="s">
        <v>584</v>
      </c>
      <c r="L911" t="s">
        <v>108</v>
      </c>
      <c r="M911">
        <v>22</v>
      </c>
      <c r="N911" t="s">
        <v>823</v>
      </c>
      <c r="O911" t="s">
        <v>9085</v>
      </c>
      <c r="P911" t="s">
        <v>38</v>
      </c>
    </row>
    <row r="912" spans="1:16" x14ac:dyDescent="0.55000000000000004">
      <c r="A912">
        <v>492199</v>
      </c>
      <c r="B912" t="s">
        <v>6699</v>
      </c>
      <c r="C912">
        <v>911</v>
      </c>
      <c r="D912" t="s">
        <v>12399</v>
      </c>
      <c r="E912" t="s">
        <v>12400</v>
      </c>
      <c r="F912" t="s">
        <v>5001</v>
      </c>
      <c r="G912" t="s">
        <v>31</v>
      </c>
      <c r="H912" t="s">
        <v>100</v>
      </c>
      <c r="I912" t="s">
        <v>10928</v>
      </c>
      <c r="J912" t="s">
        <v>399</v>
      </c>
      <c r="K912" t="s">
        <v>584</v>
      </c>
      <c r="L912" t="s">
        <v>100</v>
      </c>
      <c r="M912">
        <v>27</v>
      </c>
      <c r="N912" t="s">
        <v>244</v>
      </c>
      <c r="O912" t="s">
        <v>9578</v>
      </c>
      <c r="P912" t="s">
        <v>38</v>
      </c>
    </row>
    <row r="913" spans="1:16" x14ac:dyDescent="0.55000000000000004">
      <c r="A913">
        <v>490092</v>
      </c>
      <c r="B913" t="s">
        <v>4422</v>
      </c>
      <c r="C913">
        <v>912</v>
      </c>
      <c r="D913" t="s">
        <v>12401</v>
      </c>
      <c r="E913" t="s">
        <v>12402</v>
      </c>
      <c r="F913" t="s">
        <v>9270</v>
      </c>
      <c r="G913" t="s">
        <v>582</v>
      </c>
      <c r="H913" t="s">
        <v>93</v>
      </c>
      <c r="I913" t="s">
        <v>5812</v>
      </c>
      <c r="J913" t="s">
        <v>4427</v>
      </c>
      <c r="K913" t="s">
        <v>584</v>
      </c>
      <c r="L913" t="s">
        <v>93</v>
      </c>
      <c r="M913">
        <v>28</v>
      </c>
      <c r="N913" t="s">
        <v>10247</v>
      </c>
      <c r="O913" t="s">
        <v>1916</v>
      </c>
      <c r="P913" t="s">
        <v>38</v>
      </c>
    </row>
    <row r="914" spans="1:16" x14ac:dyDescent="0.55000000000000004">
      <c r="A914">
        <v>490051</v>
      </c>
      <c r="B914" t="s">
        <v>5711</v>
      </c>
      <c r="C914">
        <v>913</v>
      </c>
      <c r="D914" t="s">
        <v>12403</v>
      </c>
      <c r="E914" t="s">
        <v>12404</v>
      </c>
      <c r="F914" t="s">
        <v>7642</v>
      </c>
      <c r="G914" t="s">
        <v>582</v>
      </c>
      <c r="H914" t="s">
        <v>93</v>
      </c>
      <c r="I914" t="s">
        <v>6064</v>
      </c>
      <c r="J914" t="s">
        <v>3337</v>
      </c>
      <c r="K914" t="s">
        <v>584</v>
      </c>
      <c r="L914" t="s">
        <v>93</v>
      </c>
      <c r="M914">
        <v>28</v>
      </c>
      <c r="N914" t="s">
        <v>1941</v>
      </c>
      <c r="O914" t="s">
        <v>10259</v>
      </c>
      <c r="P914" t="s">
        <v>38</v>
      </c>
    </row>
    <row r="915" spans="1:16" x14ac:dyDescent="0.55000000000000004">
      <c r="A915">
        <v>490051</v>
      </c>
      <c r="B915" t="s">
        <v>5711</v>
      </c>
      <c r="C915">
        <v>914</v>
      </c>
      <c r="D915" t="s">
        <v>12405</v>
      </c>
      <c r="E915" t="s">
        <v>12406</v>
      </c>
      <c r="F915" t="s">
        <v>12407</v>
      </c>
      <c r="G915" t="s">
        <v>471</v>
      </c>
      <c r="H915" t="s">
        <v>93</v>
      </c>
      <c r="I915" t="s">
        <v>3085</v>
      </c>
      <c r="J915" t="s">
        <v>5715</v>
      </c>
      <c r="K915" t="s">
        <v>473</v>
      </c>
      <c r="L915" t="s">
        <v>93</v>
      </c>
      <c r="M915">
        <v>28</v>
      </c>
      <c r="N915" t="s">
        <v>5334</v>
      </c>
      <c r="O915" t="s">
        <v>12408</v>
      </c>
      <c r="P915" t="s">
        <v>38</v>
      </c>
    </row>
    <row r="916" spans="1:16" x14ac:dyDescent="0.55000000000000004">
      <c r="A916">
        <v>490051</v>
      </c>
      <c r="B916" t="s">
        <v>5711</v>
      </c>
      <c r="C916">
        <v>915</v>
      </c>
      <c r="D916" t="s">
        <v>12409</v>
      </c>
      <c r="E916" t="s">
        <v>12410</v>
      </c>
      <c r="F916" t="s">
        <v>7491</v>
      </c>
      <c r="G916" t="s">
        <v>582</v>
      </c>
      <c r="H916" t="s">
        <v>45</v>
      </c>
      <c r="I916" t="s">
        <v>3072</v>
      </c>
      <c r="J916" t="s">
        <v>1579</v>
      </c>
      <c r="K916" t="s">
        <v>584</v>
      </c>
      <c r="L916" t="s">
        <v>100</v>
      </c>
      <c r="M916">
        <v>27</v>
      </c>
      <c r="N916" t="s">
        <v>1023</v>
      </c>
      <c r="O916" t="s">
        <v>12411</v>
      </c>
      <c r="P916" t="s">
        <v>38</v>
      </c>
    </row>
    <row r="917" spans="1:16" x14ac:dyDescent="0.55000000000000004">
      <c r="A917">
        <v>490051</v>
      </c>
      <c r="B917" t="s">
        <v>5711</v>
      </c>
      <c r="C917">
        <v>916</v>
      </c>
      <c r="D917" t="s">
        <v>12412</v>
      </c>
      <c r="E917" t="s">
        <v>12413</v>
      </c>
      <c r="F917" t="s">
        <v>8664</v>
      </c>
      <c r="G917" t="s">
        <v>582</v>
      </c>
      <c r="H917" t="s">
        <v>93</v>
      </c>
      <c r="I917" t="s">
        <v>5877</v>
      </c>
      <c r="J917" t="s">
        <v>3492</v>
      </c>
      <c r="K917" t="s">
        <v>584</v>
      </c>
      <c r="L917" t="s">
        <v>93</v>
      </c>
      <c r="M917">
        <v>28</v>
      </c>
      <c r="N917" t="s">
        <v>12414</v>
      </c>
      <c r="O917" t="s">
        <v>9330</v>
      </c>
      <c r="P917" t="s">
        <v>38</v>
      </c>
    </row>
    <row r="918" spans="1:16" x14ac:dyDescent="0.55000000000000004">
      <c r="A918">
        <v>490047</v>
      </c>
      <c r="B918" t="s">
        <v>6825</v>
      </c>
      <c r="C918">
        <v>917</v>
      </c>
      <c r="D918" t="s">
        <v>12415</v>
      </c>
      <c r="E918" t="s">
        <v>12416</v>
      </c>
      <c r="F918" t="s">
        <v>4301</v>
      </c>
      <c r="G918" t="s">
        <v>582</v>
      </c>
      <c r="H918" t="s">
        <v>45</v>
      </c>
      <c r="I918" t="s">
        <v>3657</v>
      </c>
      <c r="J918" t="s">
        <v>81</v>
      </c>
      <c r="K918" t="s">
        <v>584</v>
      </c>
      <c r="L918" t="s">
        <v>45</v>
      </c>
      <c r="M918">
        <v>25</v>
      </c>
      <c r="N918" t="s">
        <v>2881</v>
      </c>
      <c r="O918" t="s">
        <v>12417</v>
      </c>
      <c r="P918" t="s">
        <v>38</v>
      </c>
    </row>
    <row r="919" spans="1:16" x14ac:dyDescent="0.55000000000000004">
      <c r="A919">
        <v>490047</v>
      </c>
      <c r="B919" t="s">
        <v>6825</v>
      </c>
      <c r="C919">
        <v>918</v>
      </c>
      <c r="D919" t="s">
        <v>12418</v>
      </c>
      <c r="E919" t="s">
        <v>12419</v>
      </c>
      <c r="F919" t="s">
        <v>9084</v>
      </c>
      <c r="G919" t="s">
        <v>582</v>
      </c>
      <c r="H919" t="s">
        <v>93</v>
      </c>
      <c r="I919" t="s">
        <v>6064</v>
      </c>
      <c r="J919" t="s">
        <v>781</v>
      </c>
      <c r="K919" t="s">
        <v>584</v>
      </c>
      <c r="L919" t="s">
        <v>45</v>
      </c>
      <c r="M919">
        <v>25</v>
      </c>
      <c r="N919" t="s">
        <v>12420</v>
      </c>
      <c r="O919" t="s">
        <v>1916</v>
      </c>
      <c r="P919" t="s">
        <v>38</v>
      </c>
    </row>
    <row r="920" spans="1:16" x14ac:dyDescent="0.55000000000000004">
      <c r="A920">
        <v>492200</v>
      </c>
      <c r="B920" t="s">
        <v>27</v>
      </c>
      <c r="C920">
        <v>919</v>
      </c>
      <c r="D920" t="s">
        <v>12421</v>
      </c>
      <c r="E920" t="s">
        <v>12422</v>
      </c>
      <c r="F920" t="s">
        <v>12423</v>
      </c>
      <c r="G920" t="s">
        <v>582</v>
      </c>
      <c r="H920" t="s">
        <v>355</v>
      </c>
      <c r="I920" t="s">
        <v>10825</v>
      </c>
      <c r="J920" t="s">
        <v>12424</v>
      </c>
      <c r="K920" t="s">
        <v>584</v>
      </c>
      <c r="L920" t="s">
        <v>6207</v>
      </c>
      <c r="M920">
        <v>45</v>
      </c>
      <c r="N920" t="s">
        <v>1555</v>
      </c>
      <c r="O920" t="s">
        <v>12425</v>
      </c>
      <c r="P920" t="s">
        <v>38</v>
      </c>
    </row>
    <row r="921" spans="1:16" x14ac:dyDescent="0.55000000000000004">
      <c r="A921">
        <v>492200</v>
      </c>
      <c r="B921" t="s">
        <v>27</v>
      </c>
      <c r="C921">
        <v>920</v>
      </c>
      <c r="D921" t="s">
        <v>12426</v>
      </c>
      <c r="E921" t="s">
        <v>12427</v>
      </c>
      <c r="F921" t="s">
        <v>8342</v>
      </c>
      <c r="G921" t="s">
        <v>582</v>
      </c>
      <c r="H921" t="s">
        <v>51</v>
      </c>
      <c r="I921" t="s">
        <v>12428</v>
      </c>
      <c r="J921" t="s">
        <v>44</v>
      </c>
      <c r="K921" t="s">
        <v>584</v>
      </c>
      <c r="L921" t="s">
        <v>51</v>
      </c>
      <c r="M921">
        <v>29</v>
      </c>
      <c r="N921" t="s">
        <v>4662</v>
      </c>
      <c r="O921" t="s">
        <v>10183</v>
      </c>
      <c r="P921" t="s">
        <v>38</v>
      </c>
    </row>
    <row r="922" spans="1:16" x14ac:dyDescent="0.55000000000000004">
      <c r="A922">
        <v>492200</v>
      </c>
      <c r="B922" t="s">
        <v>27</v>
      </c>
      <c r="C922">
        <v>921</v>
      </c>
      <c r="D922" t="s">
        <v>12429</v>
      </c>
      <c r="E922" t="s">
        <v>12430</v>
      </c>
      <c r="F922" t="s">
        <v>7679</v>
      </c>
      <c r="G922" t="s">
        <v>582</v>
      </c>
      <c r="H922" t="s">
        <v>334</v>
      </c>
      <c r="I922" t="s">
        <v>12431</v>
      </c>
      <c r="J922" t="s">
        <v>9038</v>
      </c>
      <c r="K922" t="s">
        <v>584</v>
      </c>
      <c r="L922" t="s">
        <v>334</v>
      </c>
      <c r="M922">
        <v>14</v>
      </c>
      <c r="N922" t="s">
        <v>1728</v>
      </c>
      <c r="O922" t="s">
        <v>1916</v>
      </c>
      <c r="P922" t="s">
        <v>38</v>
      </c>
    </row>
    <row r="923" spans="1:16" x14ac:dyDescent="0.55000000000000004">
      <c r="A923">
        <v>492200</v>
      </c>
      <c r="B923" t="s">
        <v>27</v>
      </c>
      <c r="C923">
        <v>922</v>
      </c>
      <c r="D923" t="s">
        <v>12432</v>
      </c>
      <c r="E923" t="s">
        <v>12433</v>
      </c>
      <c r="F923" t="s">
        <v>7297</v>
      </c>
      <c r="G923" t="s">
        <v>582</v>
      </c>
      <c r="H923" t="s">
        <v>93</v>
      </c>
      <c r="I923" t="s">
        <v>6032</v>
      </c>
      <c r="J923" t="s">
        <v>9038</v>
      </c>
      <c r="K923" t="s">
        <v>584</v>
      </c>
      <c r="L923" t="s">
        <v>93</v>
      </c>
      <c r="M923">
        <v>28</v>
      </c>
      <c r="N923" t="s">
        <v>12434</v>
      </c>
      <c r="O923" t="s">
        <v>11032</v>
      </c>
      <c r="P923" t="s">
        <v>38</v>
      </c>
    </row>
    <row r="924" spans="1:16" x14ac:dyDescent="0.55000000000000004">
      <c r="A924">
        <v>492201</v>
      </c>
      <c r="B924" t="s">
        <v>6945</v>
      </c>
      <c r="C924">
        <v>923</v>
      </c>
      <c r="D924" t="s">
        <v>12435</v>
      </c>
      <c r="E924" t="s">
        <v>12436</v>
      </c>
      <c r="F924" t="s">
        <v>12437</v>
      </c>
      <c r="G924" t="s">
        <v>582</v>
      </c>
      <c r="H924" t="s">
        <v>65</v>
      </c>
      <c r="I924" t="s">
        <v>8372</v>
      </c>
      <c r="J924" t="s">
        <v>295</v>
      </c>
      <c r="K924" t="s">
        <v>584</v>
      </c>
      <c r="L924" t="s">
        <v>65</v>
      </c>
      <c r="M924">
        <v>26</v>
      </c>
      <c r="N924" t="s">
        <v>12438</v>
      </c>
      <c r="O924" t="s">
        <v>10053</v>
      </c>
      <c r="P924" t="s">
        <v>38</v>
      </c>
    </row>
    <row r="925" spans="1:16" x14ac:dyDescent="0.55000000000000004">
      <c r="A925">
        <v>490054</v>
      </c>
      <c r="B925" t="s">
        <v>4446</v>
      </c>
      <c r="C925">
        <v>924</v>
      </c>
      <c r="D925" t="s">
        <v>12439</v>
      </c>
      <c r="E925" t="s">
        <v>12440</v>
      </c>
      <c r="F925" t="s">
        <v>1698</v>
      </c>
      <c r="G925" t="s">
        <v>582</v>
      </c>
      <c r="H925" t="s">
        <v>93</v>
      </c>
      <c r="I925" t="s">
        <v>9874</v>
      </c>
      <c r="J925" t="s">
        <v>81</v>
      </c>
      <c r="K925">
        <v>1</v>
      </c>
      <c r="L925" t="s">
        <v>93</v>
      </c>
      <c r="M925">
        <v>28</v>
      </c>
      <c r="N925" t="s">
        <v>4120</v>
      </c>
      <c r="O925" t="s">
        <v>9085</v>
      </c>
      <c r="P925" t="s">
        <v>38</v>
      </c>
    </row>
    <row r="926" spans="1:16" x14ac:dyDescent="0.55000000000000004">
      <c r="A926">
        <v>492237</v>
      </c>
      <c r="B926" t="s">
        <v>4624</v>
      </c>
      <c r="C926">
        <v>925</v>
      </c>
      <c r="D926" t="s">
        <v>12441</v>
      </c>
      <c r="E926" t="s">
        <v>12442</v>
      </c>
      <c r="F926" t="s">
        <v>3720</v>
      </c>
      <c r="G926" t="s">
        <v>31</v>
      </c>
      <c r="H926" t="s">
        <v>3567</v>
      </c>
      <c r="I926" t="s">
        <v>12443</v>
      </c>
      <c r="J926" t="s">
        <v>4641</v>
      </c>
      <c r="K926" t="s">
        <v>218</v>
      </c>
      <c r="L926" t="s">
        <v>93</v>
      </c>
      <c r="M926">
        <v>28</v>
      </c>
      <c r="N926" t="s">
        <v>153</v>
      </c>
      <c r="O926" t="s">
        <v>9550</v>
      </c>
      <c r="P926" t="s">
        <v>38</v>
      </c>
    </row>
    <row r="927" spans="1:16" x14ac:dyDescent="0.55000000000000004">
      <c r="A927">
        <v>492355</v>
      </c>
      <c r="B927" t="s">
        <v>4963</v>
      </c>
      <c r="C927">
        <v>926</v>
      </c>
      <c r="D927" t="s">
        <v>12444</v>
      </c>
      <c r="E927" t="s">
        <v>12445</v>
      </c>
      <c r="F927" t="s">
        <v>4298</v>
      </c>
      <c r="G927" t="s">
        <v>582</v>
      </c>
      <c r="H927" t="s">
        <v>100</v>
      </c>
      <c r="I927" t="s">
        <v>12446</v>
      </c>
      <c r="J927" t="s">
        <v>5715</v>
      </c>
      <c r="K927" t="s">
        <v>584</v>
      </c>
      <c r="L927" t="s">
        <v>100</v>
      </c>
      <c r="M927">
        <v>27</v>
      </c>
      <c r="N927" t="s">
        <v>862</v>
      </c>
      <c r="O927" t="s">
        <v>9616</v>
      </c>
      <c r="P927" t="s">
        <v>38</v>
      </c>
    </row>
    <row r="928" spans="1:16" x14ac:dyDescent="0.55000000000000004">
      <c r="A928">
        <v>492355</v>
      </c>
      <c r="B928" t="s">
        <v>4963</v>
      </c>
      <c r="C928">
        <v>927</v>
      </c>
      <c r="D928" t="s">
        <v>12447</v>
      </c>
      <c r="E928" t="s">
        <v>12448</v>
      </c>
      <c r="F928" t="s">
        <v>2419</v>
      </c>
      <c r="G928" t="s">
        <v>582</v>
      </c>
      <c r="H928" t="s">
        <v>100</v>
      </c>
      <c r="I928" t="s">
        <v>12449</v>
      </c>
      <c r="J928" t="s">
        <v>12450</v>
      </c>
      <c r="K928" t="s">
        <v>584</v>
      </c>
      <c r="L928" t="s">
        <v>100</v>
      </c>
      <c r="M928">
        <v>27</v>
      </c>
      <c r="N928" t="s">
        <v>602</v>
      </c>
      <c r="O928" t="s">
        <v>134</v>
      </c>
      <c r="P928" t="s">
        <v>38</v>
      </c>
    </row>
    <row r="929" spans="1:16" x14ac:dyDescent="0.55000000000000004">
      <c r="A929">
        <v>492249</v>
      </c>
      <c r="B929" t="s">
        <v>3696</v>
      </c>
      <c r="C929">
        <v>928</v>
      </c>
      <c r="D929" t="s">
        <v>12451</v>
      </c>
      <c r="E929" t="s">
        <v>12452</v>
      </c>
      <c r="F929" t="s">
        <v>7817</v>
      </c>
      <c r="G929" t="s">
        <v>582</v>
      </c>
      <c r="H929" t="s">
        <v>51</v>
      </c>
      <c r="I929" t="s">
        <v>12453</v>
      </c>
      <c r="J929" t="s">
        <v>399</v>
      </c>
      <c r="K929" t="s">
        <v>584</v>
      </c>
      <c r="L929" t="s">
        <v>51</v>
      </c>
      <c r="M929">
        <v>29</v>
      </c>
      <c r="N929" t="s">
        <v>307</v>
      </c>
      <c r="O929" t="s">
        <v>10259</v>
      </c>
      <c r="P929" t="s">
        <v>38</v>
      </c>
    </row>
    <row r="930" spans="1:16" x14ac:dyDescent="0.55000000000000004">
      <c r="A930">
        <v>492578</v>
      </c>
      <c r="B930" t="s">
        <v>8521</v>
      </c>
      <c r="C930">
        <v>929</v>
      </c>
      <c r="D930" t="s">
        <v>12454</v>
      </c>
      <c r="E930" t="s">
        <v>12455</v>
      </c>
      <c r="F930" t="s">
        <v>248</v>
      </c>
      <c r="G930" t="s">
        <v>216</v>
      </c>
      <c r="H930" t="s">
        <v>93</v>
      </c>
      <c r="I930" t="s">
        <v>6104</v>
      </c>
      <c r="J930" t="s">
        <v>6491</v>
      </c>
      <c r="K930" t="s">
        <v>218</v>
      </c>
      <c r="L930" t="s">
        <v>93</v>
      </c>
      <c r="M930">
        <v>28</v>
      </c>
      <c r="N930" t="s">
        <v>445</v>
      </c>
      <c r="O930" t="s">
        <v>11480</v>
      </c>
      <c r="P930" t="s">
        <v>38</v>
      </c>
    </row>
    <row r="931" spans="1:16" x14ac:dyDescent="0.55000000000000004">
      <c r="A931">
        <v>492578</v>
      </c>
      <c r="B931" t="s">
        <v>8521</v>
      </c>
      <c r="C931">
        <v>930</v>
      </c>
      <c r="D931" t="s">
        <v>12456</v>
      </c>
      <c r="E931" t="s">
        <v>12457</v>
      </c>
      <c r="F931" t="s">
        <v>1015</v>
      </c>
      <c r="G931" t="s">
        <v>216</v>
      </c>
      <c r="H931" t="s">
        <v>51</v>
      </c>
      <c r="I931" t="s">
        <v>3735</v>
      </c>
      <c r="J931" t="s">
        <v>6491</v>
      </c>
      <c r="K931" t="s">
        <v>218</v>
      </c>
      <c r="L931" t="s">
        <v>51</v>
      </c>
      <c r="M931">
        <v>29</v>
      </c>
      <c r="N931" t="s">
        <v>542</v>
      </c>
      <c r="O931" t="s">
        <v>11319</v>
      </c>
      <c r="P931" t="s">
        <v>38</v>
      </c>
    </row>
    <row r="932" spans="1:16" x14ac:dyDescent="0.55000000000000004">
      <c r="A932">
        <v>492195</v>
      </c>
      <c r="B932" t="s">
        <v>2869</v>
      </c>
      <c r="C932">
        <v>931</v>
      </c>
      <c r="D932" t="s">
        <v>12458</v>
      </c>
      <c r="E932" t="s">
        <v>12459</v>
      </c>
      <c r="F932" t="s">
        <v>6626</v>
      </c>
      <c r="G932" t="s">
        <v>582</v>
      </c>
      <c r="H932" t="s">
        <v>100</v>
      </c>
      <c r="I932" t="s">
        <v>12460</v>
      </c>
      <c r="J932" t="s">
        <v>34</v>
      </c>
      <c r="K932" t="s">
        <v>584</v>
      </c>
      <c r="L932" t="s">
        <v>100</v>
      </c>
      <c r="M932">
        <v>27</v>
      </c>
      <c r="N932" t="s">
        <v>9160</v>
      </c>
      <c r="O932" t="s">
        <v>7484</v>
      </c>
      <c r="P932" t="s">
        <v>38</v>
      </c>
    </row>
    <row r="933" spans="1:16" x14ac:dyDescent="0.55000000000000004">
      <c r="A933">
        <v>492195</v>
      </c>
      <c r="B933" t="s">
        <v>2869</v>
      </c>
      <c r="C933">
        <v>932</v>
      </c>
      <c r="D933" t="s">
        <v>12461</v>
      </c>
      <c r="E933" t="s">
        <v>12462</v>
      </c>
      <c r="F933" t="s">
        <v>7515</v>
      </c>
      <c r="G933" t="s">
        <v>582</v>
      </c>
      <c r="H933" t="s">
        <v>249</v>
      </c>
      <c r="I933" t="s">
        <v>12463</v>
      </c>
      <c r="J933" t="s">
        <v>708</v>
      </c>
      <c r="K933" t="s">
        <v>584</v>
      </c>
      <c r="L933" t="s">
        <v>249</v>
      </c>
      <c r="M933">
        <v>33</v>
      </c>
      <c r="N933" t="s">
        <v>806</v>
      </c>
      <c r="O933" t="s">
        <v>10637</v>
      </c>
      <c r="P933" t="s">
        <v>38</v>
      </c>
    </row>
    <row r="934" spans="1:16" x14ac:dyDescent="0.55000000000000004">
      <c r="A934">
        <v>492195</v>
      </c>
      <c r="B934" t="s">
        <v>2869</v>
      </c>
      <c r="C934">
        <v>933</v>
      </c>
      <c r="D934" t="s">
        <v>12464</v>
      </c>
      <c r="E934" t="s">
        <v>12465</v>
      </c>
      <c r="F934" t="s">
        <v>621</v>
      </c>
      <c r="G934" t="s">
        <v>582</v>
      </c>
      <c r="H934" t="s">
        <v>100</v>
      </c>
      <c r="I934" t="s">
        <v>3067</v>
      </c>
      <c r="J934" t="s">
        <v>34</v>
      </c>
      <c r="K934" t="s">
        <v>584</v>
      </c>
      <c r="L934" t="s">
        <v>100</v>
      </c>
      <c r="M934">
        <v>27</v>
      </c>
      <c r="N934" t="s">
        <v>12466</v>
      </c>
      <c r="O934" t="s">
        <v>10525</v>
      </c>
      <c r="P934" t="s">
        <v>38</v>
      </c>
    </row>
    <row r="935" spans="1:16" x14ac:dyDescent="0.55000000000000004">
      <c r="A935">
        <v>492195</v>
      </c>
      <c r="B935" t="s">
        <v>2869</v>
      </c>
      <c r="C935">
        <v>934</v>
      </c>
      <c r="D935" t="s">
        <v>12467</v>
      </c>
      <c r="E935" t="s">
        <v>12468</v>
      </c>
      <c r="F935" t="s">
        <v>8491</v>
      </c>
      <c r="G935" t="s">
        <v>582</v>
      </c>
      <c r="H935" t="s">
        <v>1005</v>
      </c>
      <c r="I935" t="s">
        <v>6649</v>
      </c>
      <c r="J935" t="s">
        <v>34</v>
      </c>
      <c r="K935" t="s">
        <v>584</v>
      </c>
      <c r="L935" t="s">
        <v>1005</v>
      </c>
      <c r="M935">
        <v>10</v>
      </c>
      <c r="N935" t="s">
        <v>12469</v>
      </c>
      <c r="O935" t="s">
        <v>12470</v>
      </c>
      <c r="P935" t="s">
        <v>38</v>
      </c>
    </row>
    <row r="936" spans="1:16" x14ac:dyDescent="0.55000000000000004">
      <c r="A936">
        <v>492195</v>
      </c>
      <c r="B936" t="s">
        <v>2869</v>
      </c>
      <c r="C936">
        <v>935</v>
      </c>
      <c r="D936" t="s">
        <v>12471</v>
      </c>
      <c r="E936" t="s">
        <v>12472</v>
      </c>
      <c r="F936" t="s">
        <v>7703</v>
      </c>
      <c r="G936" t="s">
        <v>582</v>
      </c>
      <c r="H936" t="s">
        <v>100</v>
      </c>
      <c r="I936" t="s">
        <v>2942</v>
      </c>
      <c r="J936" t="s">
        <v>4652</v>
      </c>
      <c r="K936" t="s">
        <v>584</v>
      </c>
      <c r="L936" t="s">
        <v>100</v>
      </c>
      <c r="M936">
        <v>27</v>
      </c>
      <c r="N936" t="s">
        <v>12473</v>
      </c>
      <c r="O936" t="s">
        <v>76</v>
      </c>
      <c r="P936" t="s">
        <v>38</v>
      </c>
    </row>
    <row r="937" spans="1:16" x14ac:dyDescent="0.55000000000000004">
      <c r="A937">
        <v>492196</v>
      </c>
      <c r="B937" t="s">
        <v>11992</v>
      </c>
      <c r="C937">
        <v>936</v>
      </c>
      <c r="D937" t="s">
        <v>12474</v>
      </c>
      <c r="E937" t="s">
        <v>12475</v>
      </c>
      <c r="F937" t="s">
        <v>8613</v>
      </c>
      <c r="G937" t="s">
        <v>582</v>
      </c>
      <c r="H937" t="s">
        <v>93</v>
      </c>
      <c r="I937" t="s">
        <v>10243</v>
      </c>
      <c r="J937" t="s">
        <v>12476</v>
      </c>
      <c r="K937" t="s">
        <v>584</v>
      </c>
      <c r="L937" t="s">
        <v>93</v>
      </c>
      <c r="M937">
        <v>28</v>
      </c>
      <c r="N937" t="s">
        <v>12477</v>
      </c>
      <c r="O937" t="s">
        <v>11032</v>
      </c>
      <c r="P937" t="s">
        <v>38</v>
      </c>
    </row>
    <row r="938" spans="1:16" x14ac:dyDescent="0.55000000000000004">
      <c r="A938">
        <v>491082</v>
      </c>
      <c r="B938" t="s">
        <v>4159</v>
      </c>
      <c r="C938">
        <v>937</v>
      </c>
      <c r="D938" t="s">
        <v>12478</v>
      </c>
      <c r="E938" t="s">
        <v>12479</v>
      </c>
      <c r="F938" t="s">
        <v>7555</v>
      </c>
      <c r="G938" t="s">
        <v>582</v>
      </c>
      <c r="H938" t="s">
        <v>100</v>
      </c>
      <c r="I938" t="s">
        <v>3295</v>
      </c>
      <c r="J938" t="s">
        <v>3337</v>
      </c>
      <c r="K938" t="s">
        <v>584</v>
      </c>
      <c r="L938" t="s">
        <v>93</v>
      </c>
      <c r="M938">
        <v>28</v>
      </c>
      <c r="N938" t="s">
        <v>1863</v>
      </c>
      <c r="O938" t="s">
        <v>6752</v>
      </c>
      <c r="P938" t="s">
        <v>38</v>
      </c>
    </row>
    <row r="939" spans="1:16" x14ac:dyDescent="0.55000000000000004">
      <c r="A939">
        <v>491082</v>
      </c>
      <c r="B939" t="s">
        <v>4159</v>
      </c>
      <c r="C939">
        <v>938</v>
      </c>
      <c r="D939" t="s">
        <v>12480</v>
      </c>
      <c r="E939" t="s">
        <v>12481</v>
      </c>
      <c r="F939" t="s">
        <v>9172</v>
      </c>
      <c r="G939" t="s">
        <v>582</v>
      </c>
      <c r="H939" t="s">
        <v>1229</v>
      </c>
      <c r="I939" t="s">
        <v>9399</v>
      </c>
      <c r="J939" t="s">
        <v>3337</v>
      </c>
      <c r="K939" t="s">
        <v>584</v>
      </c>
      <c r="L939" t="s">
        <v>93</v>
      </c>
      <c r="M939">
        <v>28</v>
      </c>
      <c r="N939" t="s">
        <v>3458</v>
      </c>
      <c r="O939" t="s">
        <v>9894</v>
      </c>
      <c r="P939" t="s">
        <v>38</v>
      </c>
    </row>
    <row r="940" spans="1:16" x14ac:dyDescent="0.55000000000000004">
      <c r="A940">
        <v>490053</v>
      </c>
      <c r="B940" t="s">
        <v>3549</v>
      </c>
      <c r="C940">
        <v>939</v>
      </c>
      <c r="D940" t="s">
        <v>12482</v>
      </c>
      <c r="E940" t="s">
        <v>12483</v>
      </c>
      <c r="F940" t="s">
        <v>8022</v>
      </c>
      <c r="G940" t="s">
        <v>582</v>
      </c>
      <c r="H940" t="s">
        <v>51</v>
      </c>
      <c r="I940" t="s">
        <v>52</v>
      </c>
      <c r="J940" t="s">
        <v>781</v>
      </c>
      <c r="K940" t="s">
        <v>584</v>
      </c>
      <c r="L940" t="s">
        <v>51</v>
      </c>
      <c r="M940">
        <v>29</v>
      </c>
      <c r="N940" t="s">
        <v>12484</v>
      </c>
      <c r="O940" t="s">
        <v>10693</v>
      </c>
      <c r="P940" t="s">
        <v>38</v>
      </c>
    </row>
    <row r="941" spans="1:16" x14ac:dyDescent="0.55000000000000004">
      <c r="A941">
        <v>490053</v>
      </c>
      <c r="B941" t="s">
        <v>3549</v>
      </c>
      <c r="C941">
        <v>940</v>
      </c>
      <c r="D941" t="s">
        <v>12485</v>
      </c>
      <c r="E941" t="s">
        <v>12486</v>
      </c>
      <c r="F941" t="s">
        <v>10355</v>
      </c>
      <c r="G941" t="s">
        <v>582</v>
      </c>
      <c r="H941" t="s">
        <v>117</v>
      </c>
      <c r="I941" t="s">
        <v>437</v>
      </c>
      <c r="J941" t="s">
        <v>781</v>
      </c>
      <c r="K941" t="s">
        <v>584</v>
      </c>
      <c r="L941" t="s">
        <v>117</v>
      </c>
      <c r="M941">
        <v>18</v>
      </c>
      <c r="N941" t="s">
        <v>901</v>
      </c>
      <c r="O941" t="s">
        <v>11889</v>
      </c>
      <c r="P941" t="s">
        <v>38</v>
      </c>
    </row>
    <row r="942" spans="1:16" x14ac:dyDescent="0.55000000000000004">
      <c r="A942">
        <v>490053</v>
      </c>
      <c r="B942" t="s">
        <v>3549</v>
      </c>
      <c r="C942">
        <v>941</v>
      </c>
      <c r="D942" t="s">
        <v>12487</v>
      </c>
      <c r="E942" t="s">
        <v>12488</v>
      </c>
      <c r="F942" t="s">
        <v>7805</v>
      </c>
      <c r="G942" t="s">
        <v>582</v>
      </c>
      <c r="H942" t="s">
        <v>100</v>
      </c>
      <c r="I942" t="s">
        <v>4459</v>
      </c>
      <c r="J942" t="s">
        <v>781</v>
      </c>
      <c r="K942" t="s">
        <v>584</v>
      </c>
      <c r="L942" t="s">
        <v>100</v>
      </c>
      <c r="M942">
        <v>27</v>
      </c>
      <c r="N942" t="s">
        <v>2283</v>
      </c>
      <c r="O942" t="s">
        <v>9745</v>
      </c>
      <c r="P942" t="s">
        <v>38</v>
      </c>
    </row>
    <row r="943" spans="1:16" x14ac:dyDescent="0.55000000000000004">
      <c r="A943">
        <v>490053</v>
      </c>
      <c r="B943" t="s">
        <v>3549</v>
      </c>
      <c r="C943">
        <v>942</v>
      </c>
      <c r="D943" t="s">
        <v>12489</v>
      </c>
      <c r="E943" t="s">
        <v>12490</v>
      </c>
      <c r="F943" t="s">
        <v>570</v>
      </c>
      <c r="G943" t="s">
        <v>471</v>
      </c>
      <c r="H943" t="s">
        <v>93</v>
      </c>
      <c r="I943" t="s">
        <v>10243</v>
      </c>
      <c r="J943" t="s">
        <v>781</v>
      </c>
      <c r="K943" t="s">
        <v>584</v>
      </c>
      <c r="L943" t="s">
        <v>100</v>
      </c>
      <c r="M943">
        <v>27</v>
      </c>
      <c r="N943" t="s">
        <v>1681</v>
      </c>
      <c r="O943" t="s">
        <v>10100</v>
      </c>
      <c r="P943" t="s">
        <v>38</v>
      </c>
    </row>
    <row r="944" spans="1:16" x14ac:dyDescent="0.55000000000000004">
      <c r="A944">
        <v>490053</v>
      </c>
      <c r="B944" t="s">
        <v>3549</v>
      </c>
      <c r="C944">
        <v>943</v>
      </c>
      <c r="D944" t="s">
        <v>12491</v>
      </c>
      <c r="E944" t="s">
        <v>12492</v>
      </c>
      <c r="F944" t="s">
        <v>10726</v>
      </c>
      <c r="G944" t="s">
        <v>582</v>
      </c>
      <c r="H944" t="s">
        <v>100</v>
      </c>
      <c r="I944" t="s">
        <v>3595</v>
      </c>
      <c r="J944" t="s">
        <v>781</v>
      </c>
      <c r="K944" t="s">
        <v>584</v>
      </c>
      <c r="L944" t="s">
        <v>100</v>
      </c>
      <c r="M944">
        <v>27</v>
      </c>
      <c r="N944" t="s">
        <v>6963</v>
      </c>
      <c r="O944" t="s">
        <v>9612</v>
      </c>
      <c r="P944" t="s">
        <v>38</v>
      </c>
    </row>
    <row r="945" spans="1:16" x14ac:dyDescent="0.55000000000000004">
      <c r="A945">
        <v>490053</v>
      </c>
      <c r="B945" t="s">
        <v>3549</v>
      </c>
      <c r="C945">
        <v>944</v>
      </c>
      <c r="D945" t="s">
        <v>12493</v>
      </c>
      <c r="E945" t="s">
        <v>12494</v>
      </c>
      <c r="F945" t="s">
        <v>1668</v>
      </c>
      <c r="G945" t="s">
        <v>582</v>
      </c>
      <c r="H945" t="s">
        <v>42</v>
      </c>
      <c r="I945" t="s">
        <v>6862</v>
      </c>
      <c r="J945" t="s">
        <v>781</v>
      </c>
      <c r="K945" t="s">
        <v>584</v>
      </c>
      <c r="L945" t="s">
        <v>42</v>
      </c>
      <c r="M945">
        <v>23</v>
      </c>
      <c r="N945" t="s">
        <v>590</v>
      </c>
      <c r="O945" t="s">
        <v>4397</v>
      </c>
      <c r="P945" t="s">
        <v>38</v>
      </c>
    </row>
    <row r="946" spans="1:16" x14ac:dyDescent="0.55000000000000004">
      <c r="A946">
        <v>492218</v>
      </c>
      <c r="B946" t="s">
        <v>1263</v>
      </c>
      <c r="C946">
        <v>945</v>
      </c>
      <c r="D946" t="s">
        <v>12495</v>
      </c>
      <c r="E946" t="s">
        <v>12496</v>
      </c>
      <c r="F946" t="s">
        <v>12497</v>
      </c>
      <c r="G946" t="s">
        <v>582</v>
      </c>
      <c r="H946" t="s">
        <v>72</v>
      </c>
      <c r="I946" t="s">
        <v>10915</v>
      </c>
      <c r="J946" t="s">
        <v>1268</v>
      </c>
      <c r="K946" t="s">
        <v>584</v>
      </c>
      <c r="L946" t="s">
        <v>100</v>
      </c>
      <c r="M946">
        <v>27</v>
      </c>
      <c r="N946" t="s">
        <v>4917</v>
      </c>
      <c r="O946" t="s">
        <v>10505</v>
      </c>
      <c r="P946" t="s">
        <v>38</v>
      </c>
    </row>
    <row r="947" spans="1:16" x14ac:dyDescent="0.55000000000000004">
      <c r="A947">
        <v>492219</v>
      </c>
      <c r="B947" t="s">
        <v>8731</v>
      </c>
      <c r="C947">
        <v>946</v>
      </c>
      <c r="D947" t="s">
        <v>12498</v>
      </c>
      <c r="E947" t="s">
        <v>12499</v>
      </c>
      <c r="F947" t="s">
        <v>12500</v>
      </c>
      <c r="G947" t="s">
        <v>107</v>
      </c>
      <c r="H947" t="s">
        <v>93</v>
      </c>
      <c r="I947" t="s">
        <v>3413</v>
      </c>
      <c r="J947" t="s">
        <v>3492</v>
      </c>
      <c r="K947" t="s">
        <v>5403</v>
      </c>
      <c r="L947" t="s">
        <v>100</v>
      </c>
      <c r="M947">
        <v>27</v>
      </c>
      <c r="N947" t="s">
        <v>12501</v>
      </c>
      <c r="O947" t="s">
        <v>11338</v>
      </c>
      <c r="P947" t="s">
        <v>38</v>
      </c>
    </row>
    <row r="948" spans="1:16" x14ac:dyDescent="0.55000000000000004">
      <c r="A948">
        <v>492219</v>
      </c>
      <c r="B948" t="s">
        <v>8731</v>
      </c>
      <c r="C948">
        <v>947</v>
      </c>
      <c r="D948" t="s">
        <v>12502</v>
      </c>
      <c r="E948" t="s">
        <v>12503</v>
      </c>
      <c r="F948" t="s">
        <v>12504</v>
      </c>
      <c r="G948" t="s">
        <v>116</v>
      </c>
      <c r="H948" t="s">
        <v>51</v>
      </c>
      <c r="I948" t="s">
        <v>12505</v>
      </c>
      <c r="J948" t="s">
        <v>3492</v>
      </c>
      <c r="K948" t="s">
        <v>3558</v>
      </c>
      <c r="L948" t="s">
        <v>100</v>
      </c>
      <c r="M948">
        <v>27</v>
      </c>
      <c r="N948" t="s">
        <v>12506</v>
      </c>
      <c r="O948" t="s">
        <v>9330</v>
      </c>
      <c r="P948" t="s">
        <v>38</v>
      </c>
    </row>
    <row r="949" spans="1:16" x14ac:dyDescent="0.55000000000000004">
      <c r="A949">
        <v>492219</v>
      </c>
      <c r="B949" t="s">
        <v>8731</v>
      </c>
      <c r="C949">
        <v>948</v>
      </c>
      <c r="D949" t="s">
        <v>12507</v>
      </c>
      <c r="E949" t="s">
        <v>12508</v>
      </c>
      <c r="F949" t="s">
        <v>12509</v>
      </c>
      <c r="G949" t="s">
        <v>2873</v>
      </c>
      <c r="H949" t="s">
        <v>65</v>
      </c>
      <c r="I949" t="s">
        <v>3480</v>
      </c>
      <c r="J949" t="s">
        <v>3492</v>
      </c>
      <c r="K949" t="s">
        <v>3558</v>
      </c>
      <c r="L949" t="s">
        <v>100</v>
      </c>
      <c r="M949">
        <v>27</v>
      </c>
      <c r="N949" t="s">
        <v>2456</v>
      </c>
      <c r="O949" t="s">
        <v>10276</v>
      </c>
      <c r="P949" t="s">
        <v>38</v>
      </c>
    </row>
    <row r="950" spans="1:16" x14ac:dyDescent="0.55000000000000004">
      <c r="A950">
        <v>492219</v>
      </c>
      <c r="B950" t="s">
        <v>8731</v>
      </c>
      <c r="C950">
        <v>949</v>
      </c>
      <c r="D950" t="s">
        <v>12510</v>
      </c>
      <c r="E950" t="s">
        <v>12511</v>
      </c>
      <c r="F950" t="s">
        <v>4306</v>
      </c>
      <c r="G950" t="s">
        <v>116</v>
      </c>
      <c r="H950" t="s">
        <v>100</v>
      </c>
      <c r="I950" t="s">
        <v>12512</v>
      </c>
      <c r="J950" t="s">
        <v>3492</v>
      </c>
      <c r="K950" t="s">
        <v>3558</v>
      </c>
      <c r="L950" t="s">
        <v>100</v>
      </c>
      <c r="M950">
        <v>27</v>
      </c>
      <c r="N950" t="s">
        <v>12513</v>
      </c>
      <c r="O950" t="s">
        <v>9635</v>
      </c>
      <c r="P950" t="s">
        <v>38</v>
      </c>
    </row>
    <row r="951" spans="1:16" x14ac:dyDescent="0.55000000000000004">
      <c r="A951">
        <v>492219</v>
      </c>
      <c r="B951" t="s">
        <v>8731</v>
      </c>
      <c r="C951">
        <v>950</v>
      </c>
      <c r="D951" t="s">
        <v>12514</v>
      </c>
      <c r="E951" t="s">
        <v>12515</v>
      </c>
      <c r="F951" t="s">
        <v>12516</v>
      </c>
      <c r="G951" t="s">
        <v>107</v>
      </c>
      <c r="H951" t="s">
        <v>45</v>
      </c>
      <c r="I951" t="s">
        <v>1493</v>
      </c>
      <c r="J951" t="s">
        <v>3492</v>
      </c>
      <c r="K951" t="s">
        <v>35</v>
      </c>
      <c r="L951" t="s">
        <v>100</v>
      </c>
      <c r="M951">
        <v>27</v>
      </c>
      <c r="N951" t="s">
        <v>12517</v>
      </c>
      <c r="O951" t="s">
        <v>7700</v>
      </c>
      <c r="P951" t="s">
        <v>38</v>
      </c>
    </row>
    <row r="952" spans="1:16" x14ac:dyDescent="0.55000000000000004">
      <c r="A952">
        <v>492219</v>
      </c>
      <c r="B952" t="s">
        <v>8731</v>
      </c>
      <c r="C952">
        <v>951</v>
      </c>
      <c r="D952" t="s">
        <v>12518</v>
      </c>
      <c r="E952" t="s">
        <v>12519</v>
      </c>
      <c r="F952" t="s">
        <v>12520</v>
      </c>
      <c r="G952" t="s">
        <v>116</v>
      </c>
      <c r="H952" t="s">
        <v>520</v>
      </c>
      <c r="I952" t="s">
        <v>631</v>
      </c>
      <c r="J952" t="s">
        <v>3492</v>
      </c>
      <c r="K952" t="s">
        <v>35</v>
      </c>
      <c r="L952" t="s">
        <v>100</v>
      </c>
      <c r="M952">
        <v>27</v>
      </c>
      <c r="N952" t="s">
        <v>12521</v>
      </c>
      <c r="O952" t="s">
        <v>10091</v>
      </c>
      <c r="P952" t="s">
        <v>38</v>
      </c>
    </row>
    <row r="953" spans="1:16" x14ac:dyDescent="0.55000000000000004">
      <c r="A953">
        <v>492219</v>
      </c>
      <c r="B953" t="s">
        <v>8731</v>
      </c>
      <c r="C953">
        <v>952</v>
      </c>
      <c r="D953" t="s">
        <v>12522</v>
      </c>
      <c r="E953" t="s">
        <v>12523</v>
      </c>
      <c r="F953" t="s">
        <v>12524</v>
      </c>
      <c r="G953" t="s">
        <v>107</v>
      </c>
      <c r="H953" t="s">
        <v>42</v>
      </c>
      <c r="I953" t="s">
        <v>1446</v>
      </c>
      <c r="J953" t="s">
        <v>3492</v>
      </c>
      <c r="K953" t="s">
        <v>35</v>
      </c>
      <c r="L953" t="s">
        <v>100</v>
      </c>
      <c r="M953">
        <v>27</v>
      </c>
      <c r="N953" t="s">
        <v>1361</v>
      </c>
      <c r="O953" t="s">
        <v>12525</v>
      </c>
      <c r="P953" t="s">
        <v>38</v>
      </c>
    </row>
    <row r="954" spans="1:16" x14ac:dyDescent="0.55000000000000004">
      <c r="A954">
        <v>492219</v>
      </c>
      <c r="B954" t="s">
        <v>8731</v>
      </c>
      <c r="C954">
        <v>953</v>
      </c>
      <c r="D954" t="s">
        <v>12526</v>
      </c>
      <c r="E954" t="s">
        <v>12527</v>
      </c>
      <c r="F954" t="s">
        <v>12528</v>
      </c>
      <c r="G954" t="s">
        <v>107</v>
      </c>
      <c r="H954" t="s">
        <v>100</v>
      </c>
      <c r="I954" t="s">
        <v>12529</v>
      </c>
      <c r="J954" t="s">
        <v>3492</v>
      </c>
      <c r="K954" t="s">
        <v>35</v>
      </c>
      <c r="L954" t="s">
        <v>100</v>
      </c>
      <c r="M954">
        <v>27</v>
      </c>
      <c r="N954" t="s">
        <v>12530</v>
      </c>
      <c r="O954" t="s">
        <v>4287</v>
      </c>
      <c r="P954" t="s">
        <v>38</v>
      </c>
    </row>
    <row r="955" spans="1:16" x14ac:dyDescent="0.55000000000000004">
      <c r="A955">
        <v>492219</v>
      </c>
      <c r="B955" t="s">
        <v>8731</v>
      </c>
      <c r="C955">
        <v>954</v>
      </c>
      <c r="D955" t="s">
        <v>12531</v>
      </c>
      <c r="E955" t="s">
        <v>12532</v>
      </c>
      <c r="F955" t="s">
        <v>3355</v>
      </c>
      <c r="G955" t="s">
        <v>31</v>
      </c>
      <c r="H955" t="s">
        <v>5478</v>
      </c>
      <c r="I955" t="s">
        <v>12533</v>
      </c>
      <c r="J955" t="s">
        <v>6590</v>
      </c>
      <c r="K955" t="s">
        <v>35</v>
      </c>
      <c r="L955" t="s">
        <v>100</v>
      </c>
      <c r="M955">
        <v>27</v>
      </c>
      <c r="N955" t="s">
        <v>12534</v>
      </c>
      <c r="O955" t="s">
        <v>1916</v>
      </c>
      <c r="P955" t="s">
        <v>38</v>
      </c>
    </row>
    <row r="956" spans="1:16" x14ac:dyDescent="0.55000000000000004">
      <c r="A956">
        <v>492219</v>
      </c>
      <c r="B956" t="s">
        <v>8731</v>
      </c>
      <c r="C956">
        <v>955</v>
      </c>
      <c r="D956" t="s">
        <v>12535</v>
      </c>
      <c r="E956" t="s">
        <v>12536</v>
      </c>
      <c r="F956" t="s">
        <v>12537</v>
      </c>
      <c r="G956" t="s">
        <v>116</v>
      </c>
      <c r="H956" t="s">
        <v>65</v>
      </c>
      <c r="I956" t="s">
        <v>3220</v>
      </c>
      <c r="J956" t="s">
        <v>3492</v>
      </c>
      <c r="K956" t="s">
        <v>218</v>
      </c>
      <c r="L956" t="s">
        <v>100</v>
      </c>
      <c r="M956">
        <v>27</v>
      </c>
      <c r="N956" t="s">
        <v>12538</v>
      </c>
      <c r="O956" t="s">
        <v>9792</v>
      </c>
      <c r="P956" t="s">
        <v>38</v>
      </c>
    </row>
    <row r="957" spans="1:16" x14ac:dyDescent="0.55000000000000004">
      <c r="A957">
        <v>492219</v>
      </c>
      <c r="B957" t="s">
        <v>8731</v>
      </c>
      <c r="C957">
        <v>956</v>
      </c>
      <c r="D957" t="s">
        <v>12539</v>
      </c>
      <c r="E957" t="s">
        <v>12540</v>
      </c>
      <c r="F957" t="s">
        <v>2634</v>
      </c>
      <c r="G957" t="s">
        <v>216</v>
      </c>
      <c r="H957" t="s">
        <v>51</v>
      </c>
      <c r="I957" t="s">
        <v>52</v>
      </c>
      <c r="J957" t="s">
        <v>6590</v>
      </c>
      <c r="K957" t="s">
        <v>218</v>
      </c>
      <c r="L957" t="s">
        <v>100</v>
      </c>
      <c r="M957">
        <v>27</v>
      </c>
      <c r="N957" t="s">
        <v>12541</v>
      </c>
      <c r="O957" t="s">
        <v>10079</v>
      </c>
      <c r="P957" t="s">
        <v>38</v>
      </c>
    </row>
    <row r="958" spans="1:16" x14ac:dyDescent="0.55000000000000004">
      <c r="A958">
        <v>492219</v>
      </c>
      <c r="B958" t="s">
        <v>8731</v>
      </c>
      <c r="C958">
        <v>957</v>
      </c>
      <c r="D958" t="s">
        <v>12542</v>
      </c>
      <c r="E958" t="s">
        <v>12543</v>
      </c>
      <c r="F958" t="s">
        <v>10683</v>
      </c>
      <c r="G958" t="s">
        <v>471</v>
      </c>
      <c r="H958" t="s">
        <v>100</v>
      </c>
      <c r="I958" t="s">
        <v>4531</v>
      </c>
      <c r="J958" t="s">
        <v>6590</v>
      </c>
      <c r="K958" t="s">
        <v>473</v>
      </c>
      <c r="L958" t="s">
        <v>100</v>
      </c>
      <c r="M958">
        <v>27</v>
      </c>
      <c r="N958" t="s">
        <v>238</v>
      </c>
      <c r="O958" t="s">
        <v>9649</v>
      </c>
      <c r="P958" t="s">
        <v>38</v>
      </c>
    </row>
    <row r="959" spans="1:16" x14ac:dyDescent="0.55000000000000004">
      <c r="A959">
        <v>492219</v>
      </c>
      <c r="B959" t="s">
        <v>8731</v>
      </c>
      <c r="C959">
        <v>958</v>
      </c>
      <c r="D959" t="s">
        <v>12544</v>
      </c>
      <c r="E959" t="s">
        <v>12545</v>
      </c>
      <c r="F959" t="s">
        <v>12546</v>
      </c>
      <c r="G959" t="s">
        <v>471</v>
      </c>
      <c r="H959" t="s">
        <v>100</v>
      </c>
      <c r="I959" t="s">
        <v>3595</v>
      </c>
      <c r="J959" t="s">
        <v>6590</v>
      </c>
      <c r="K959" t="s">
        <v>473</v>
      </c>
      <c r="L959" t="s">
        <v>100</v>
      </c>
      <c r="M959">
        <v>27</v>
      </c>
      <c r="N959" t="s">
        <v>951</v>
      </c>
      <c r="O959" t="s">
        <v>9330</v>
      </c>
      <c r="P959" t="s">
        <v>38</v>
      </c>
    </row>
    <row r="960" spans="1:16" x14ac:dyDescent="0.55000000000000004">
      <c r="A960">
        <v>492219</v>
      </c>
      <c r="B960" t="s">
        <v>8731</v>
      </c>
      <c r="C960">
        <v>959</v>
      </c>
      <c r="D960" t="s">
        <v>12547</v>
      </c>
      <c r="E960" t="s">
        <v>12548</v>
      </c>
      <c r="F960" t="s">
        <v>2342</v>
      </c>
      <c r="G960" t="s">
        <v>471</v>
      </c>
      <c r="H960" t="s">
        <v>65</v>
      </c>
      <c r="I960" t="s">
        <v>11051</v>
      </c>
      <c r="J960" t="s">
        <v>6590</v>
      </c>
      <c r="K960" t="s">
        <v>473</v>
      </c>
      <c r="L960" t="s">
        <v>100</v>
      </c>
      <c r="M960">
        <v>27</v>
      </c>
      <c r="N960" t="s">
        <v>357</v>
      </c>
      <c r="O960" t="s">
        <v>10026</v>
      </c>
      <c r="P960" t="s">
        <v>38</v>
      </c>
    </row>
    <row r="961" spans="1:16" x14ac:dyDescent="0.55000000000000004">
      <c r="A961">
        <v>492219</v>
      </c>
      <c r="B961" t="s">
        <v>8731</v>
      </c>
      <c r="C961">
        <v>960</v>
      </c>
      <c r="D961" t="s">
        <v>12549</v>
      </c>
      <c r="E961" t="s">
        <v>12550</v>
      </c>
      <c r="F961" t="s">
        <v>11670</v>
      </c>
      <c r="G961" t="s">
        <v>471</v>
      </c>
      <c r="H961" t="s">
        <v>100</v>
      </c>
      <c r="I961" t="s">
        <v>1442</v>
      </c>
      <c r="J961" t="s">
        <v>6590</v>
      </c>
      <c r="K961" t="s">
        <v>473</v>
      </c>
      <c r="L961" t="s">
        <v>100</v>
      </c>
      <c r="M961">
        <v>27</v>
      </c>
      <c r="N961" t="s">
        <v>1474</v>
      </c>
      <c r="O961" t="s">
        <v>10327</v>
      </c>
      <c r="P961" t="s">
        <v>38</v>
      </c>
    </row>
    <row r="962" spans="1:16" x14ac:dyDescent="0.55000000000000004">
      <c r="A962">
        <v>492220</v>
      </c>
      <c r="B962" t="s">
        <v>8731</v>
      </c>
      <c r="C962">
        <v>961</v>
      </c>
      <c r="D962" t="s">
        <v>12551</v>
      </c>
      <c r="E962" t="s">
        <v>12552</v>
      </c>
      <c r="F962" t="s">
        <v>1637</v>
      </c>
      <c r="G962" t="s">
        <v>471</v>
      </c>
      <c r="H962" t="s">
        <v>100</v>
      </c>
      <c r="I962" t="s">
        <v>2480</v>
      </c>
      <c r="J962" t="s">
        <v>8780</v>
      </c>
      <c r="K962" t="s">
        <v>473</v>
      </c>
      <c r="L962" t="s">
        <v>100</v>
      </c>
      <c r="M962">
        <v>27</v>
      </c>
      <c r="N962" t="s">
        <v>12553</v>
      </c>
      <c r="O962" t="s">
        <v>9609</v>
      </c>
      <c r="P962" t="s">
        <v>38</v>
      </c>
    </row>
    <row r="963" spans="1:16" x14ac:dyDescent="0.55000000000000004">
      <c r="A963">
        <v>492221</v>
      </c>
      <c r="B963" t="s">
        <v>8731</v>
      </c>
      <c r="C963">
        <v>962</v>
      </c>
      <c r="D963" t="s">
        <v>12554</v>
      </c>
      <c r="E963" t="s">
        <v>10000</v>
      </c>
      <c r="F963" t="s">
        <v>514</v>
      </c>
      <c r="G963" t="s">
        <v>471</v>
      </c>
      <c r="H963" t="s">
        <v>93</v>
      </c>
      <c r="I963" t="s">
        <v>1650</v>
      </c>
      <c r="J963" t="s">
        <v>8780</v>
      </c>
      <c r="K963" t="s">
        <v>473</v>
      </c>
      <c r="L963" t="s">
        <v>100</v>
      </c>
      <c r="M963">
        <v>27</v>
      </c>
      <c r="N963" t="s">
        <v>590</v>
      </c>
      <c r="O963" t="s">
        <v>1916</v>
      </c>
      <c r="P963" t="s">
        <v>38</v>
      </c>
    </row>
    <row r="964" spans="1:16" x14ac:dyDescent="0.55000000000000004">
      <c r="A964">
        <v>492232</v>
      </c>
      <c r="B964" t="s">
        <v>698</v>
      </c>
      <c r="C964">
        <v>963</v>
      </c>
      <c r="D964" t="s">
        <v>13165</v>
      </c>
      <c r="E964" t="s">
        <v>12555</v>
      </c>
      <c r="F964" t="s">
        <v>12556</v>
      </c>
      <c r="G964" t="s">
        <v>582</v>
      </c>
      <c r="H964" t="s">
        <v>983</v>
      </c>
      <c r="I964" t="s">
        <v>8855</v>
      </c>
      <c r="J964" t="s">
        <v>781</v>
      </c>
      <c r="K964">
        <v>1</v>
      </c>
      <c r="L964" t="s">
        <v>983</v>
      </c>
      <c r="M964">
        <v>38</v>
      </c>
      <c r="N964" t="s">
        <v>12557</v>
      </c>
      <c r="O964" t="s">
        <v>12558</v>
      </c>
      <c r="P964" t="s">
        <v>38</v>
      </c>
    </row>
    <row r="965" spans="1:16" x14ac:dyDescent="0.55000000000000004">
      <c r="A965">
        <v>492232</v>
      </c>
      <c r="B965" t="s">
        <v>698</v>
      </c>
      <c r="C965">
        <v>964</v>
      </c>
      <c r="D965" t="s">
        <v>12559</v>
      </c>
      <c r="E965" t="s">
        <v>12560</v>
      </c>
      <c r="F965" t="s">
        <v>5660</v>
      </c>
      <c r="G965" t="s">
        <v>582</v>
      </c>
      <c r="H965" t="s">
        <v>45</v>
      </c>
      <c r="I965" t="s">
        <v>2669</v>
      </c>
      <c r="J965" t="s">
        <v>727</v>
      </c>
      <c r="K965">
        <v>1</v>
      </c>
      <c r="L965" t="s">
        <v>45</v>
      </c>
      <c r="M965">
        <v>25</v>
      </c>
      <c r="N965" t="s">
        <v>422</v>
      </c>
      <c r="O965" t="s">
        <v>9945</v>
      </c>
      <c r="P965" t="s">
        <v>38</v>
      </c>
    </row>
    <row r="966" spans="1:16" x14ac:dyDescent="0.55000000000000004">
      <c r="A966">
        <v>492232</v>
      </c>
      <c r="B966" t="s">
        <v>698</v>
      </c>
      <c r="C966">
        <v>965</v>
      </c>
      <c r="D966" t="s">
        <v>12561</v>
      </c>
      <c r="E966" t="s">
        <v>12562</v>
      </c>
      <c r="F966" t="s">
        <v>6861</v>
      </c>
      <c r="G966" t="s">
        <v>471</v>
      </c>
      <c r="H966" t="s">
        <v>32</v>
      </c>
      <c r="I966" t="s">
        <v>2900</v>
      </c>
      <c r="J966" t="s">
        <v>715</v>
      </c>
      <c r="K966" t="s">
        <v>473</v>
      </c>
      <c r="L966" t="s">
        <v>32</v>
      </c>
      <c r="M966">
        <v>21</v>
      </c>
      <c r="N966" t="s">
        <v>857</v>
      </c>
      <c r="O966" t="s">
        <v>9635</v>
      </c>
      <c r="P966" t="s">
        <v>38</v>
      </c>
    </row>
    <row r="967" spans="1:16" x14ac:dyDescent="0.55000000000000004">
      <c r="A967">
        <v>490049</v>
      </c>
      <c r="B967" t="s">
        <v>7422</v>
      </c>
      <c r="C967">
        <v>966</v>
      </c>
      <c r="D967" t="s">
        <v>12563</v>
      </c>
      <c r="E967" t="s">
        <v>12564</v>
      </c>
      <c r="F967" t="s">
        <v>8168</v>
      </c>
      <c r="G967" t="s">
        <v>582</v>
      </c>
      <c r="H967" t="s">
        <v>72</v>
      </c>
      <c r="I967" t="s">
        <v>2211</v>
      </c>
      <c r="J967" t="s">
        <v>781</v>
      </c>
      <c r="K967" t="s">
        <v>584</v>
      </c>
      <c r="L967" t="s">
        <v>72</v>
      </c>
      <c r="M967">
        <v>37</v>
      </c>
      <c r="N967" t="s">
        <v>3797</v>
      </c>
      <c r="O967" t="s">
        <v>9948</v>
      </c>
      <c r="P967" t="s">
        <v>38</v>
      </c>
    </row>
    <row r="968" spans="1:16" x14ac:dyDescent="0.55000000000000004">
      <c r="A968">
        <v>490049</v>
      </c>
      <c r="B968" t="s">
        <v>7422</v>
      </c>
      <c r="C968">
        <v>967</v>
      </c>
      <c r="D968" t="s">
        <v>12565</v>
      </c>
      <c r="E968" t="s">
        <v>12566</v>
      </c>
      <c r="F968" t="s">
        <v>11813</v>
      </c>
      <c r="G968" t="s">
        <v>582</v>
      </c>
      <c r="H968" t="s">
        <v>230</v>
      </c>
      <c r="I968" t="s">
        <v>8845</v>
      </c>
      <c r="J968" t="s">
        <v>781</v>
      </c>
      <c r="K968" t="s">
        <v>584</v>
      </c>
      <c r="L968" t="s">
        <v>230</v>
      </c>
      <c r="M968">
        <v>34</v>
      </c>
      <c r="N968" t="s">
        <v>205</v>
      </c>
      <c r="O968" t="s">
        <v>10026</v>
      </c>
      <c r="P968" t="s">
        <v>38</v>
      </c>
    </row>
    <row r="969" spans="1:16" x14ac:dyDescent="0.55000000000000004">
      <c r="A969">
        <v>490049</v>
      </c>
      <c r="B969" t="s">
        <v>7422</v>
      </c>
      <c r="C969">
        <v>968</v>
      </c>
      <c r="D969" t="s">
        <v>12567</v>
      </c>
      <c r="E969" t="s">
        <v>12568</v>
      </c>
      <c r="F969" t="s">
        <v>7563</v>
      </c>
      <c r="G969" t="s">
        <v>582</v>
      </c>
      <c r="H969" t="s">
        <v>45</v>
      </c>
      <c r="I969" t="s">
        <v>3657</v>
      </c>
      <c r="J969" t="s">
        <v>781</v>
      </c>
      <c r="K969" t="s">
        <v>584</v>
      </c>
      <c r="L969" t="s">
        <v>45</v>
      </c>
      <c r="M969">
        <v>25</v>
      </c>
      <c r="N969" t="s">
        <v>2881</v>
      </c>
      <c r="O969" t="s">
        <v>9670</v>
      </c>
      <c r="P969" t="s">
        <v>38</v>
      </c>
    </row>
    <row r="970" spans="1:16" x14ac:dyDescent="0.55000000000000004">
      <c r="A970">
        <v>490049</v>
      </c>
      <c r="B970" t="s">
        <v>7422</v>
      </c>
      <c r="C970">
        <v>969</v>
      </c>
      <c r="D970" t="s">
        <v>12569</v>
      </c>
      <c r="E970" t="s">
        <v>12570</v>
      </c>
      <c r="F970" t="s">
        <v>8644</v>
      </c>
      <c r="G970" t="s">
        <v>582</v>
      </c>
      <c r="H970" t="s">
        <v>108</v>
      </c>
      <c r="I970" t="s">
        <v>12571</v>
      </c>
      <c r="J970" t="s">
        <v>781</v>
      </c>
      <c r="K970" t="s">
        <v>584</v>
      </c>
      <c r="L970" t="s">
        <v>108</v>
      </c>
      <c r="M970">
        <v>22</v>
      </c>
      <c r="N970" t="s">
        <v>8785</v>
      </c>
      <c r="O970" t="s">
        <v>10402</v>
      </c>
      <c r="P970" t="s">
        <v>38</v>
      </c>
    </row>
    <row r="971" spans="1:16" x14ac:dyDescent="0.55000000000000004">
      <c r="A971">
        <v>490049</v>
      </c>
      <c r="B971" t="s">
        <v>7422</v>
      </c>
      <c r="C971">
        <v>970</v>
      </c>
      <c r="D971" t="s">
        <v>12572</v>
      </c>
      <c r="E971" t="s">
        <v>12573</v>
      </c>
      <c r="F971" t="s">
        <v>3190</v>
      </c>
      <c r="G971" t="s">
        <v>582</v>
      </c>
      <c r="H971" t="s">
        <v>65</v>
      </c>
      <c r="I971" t="s">
        <v>7462</v>
      </c>
      <c r="J971" t="s">
        <v>781</v>
      </c>
      <c r="K971" t="s">
        <v>584</v>
      </c>
      <c r="L971" t="s">
        <v>65</v>
      </c>
      <c r="M971">
        <v>26</v>
      </c>
      <c r="N971" t="s">
        <v>901</v>
      </c>
      <c r="O971" t="s">
        <v>9792</v>
      </c>
      <c r="P971" t="s">
        <v>38</v>
      </c>
    </row>
    <row r="972" spans="1:16" x14ac:dyDescent="0.55000000000000004">
      <c r="A972">
        <v>490049</v>
      </c>
      <c r="B972" t="s">
        <v>7422</v>
      </c>
      <c r="C972">
        <v>971</v>
      </c>
      <c r="D972" t="s">
        <v>12574</v>
      </c>
      <c r="E972" t="s">
        <v>12575</v>
      </c>
      <c r="F972" t="s">
        <v>7796</v>
      </c>
      <c r="G972" t="s">
        <v>582</v>
      </c>
      <c r="H972" t="s">
        <v>595</v>
      </c>
      <c r="I972" t="s">
        <v>12576</v>
      </c>
      <c r="J972" t="s">
        <v>781</v>
      </c>
      <c r="K972" t="s">
        <v>584</v>
      </c>
      <c r="L972" t="s">
        <v>595</v>
      </c>
      <c r="M972">
        <v>32</v>
      </c>
      <c r="N972" t="s">
        <v>4139</v>
      </c>
      <c r="O972" t="s">
        <v>10418</v>
      </c>
      <c r="P972" t="s">
        <v>38</v>
      </c>
    </row>
    <row r="973" spans="1:16" x14ac:dyDescent="0.55000000000000004">
      <c r="A973">
        <v>496998</v>
      </c>
      <c r="B973" t="s">
        <v>5316</v>
      </c>
      <c r="C973">
        <v>972</v>
      </c>
      <c r="D973" t="s">
        <v>12577</v>
      </c>
      <c r="E973" t="s">
        <v>12578</v>
      </c>
      <c r="F973" t="s">
        <v>12579</v>
      </c>
      <c r="G973" t="s">
        <v>582</v>
      </c>
      <c r="H973" t="s">
        <v>32</v>
      </c>
      <c r="I973" t="s">
        <v>12580</v>
      </c>
      <c r="J973" t="s">
        <v>139</v>
      </c>
      <c r="K973" t="s">
        <v>584</v>
      </c>
      <c r="L973" t="s">
        <v>100</v>
      </c>
      <c r="M973">
        <v>27</v>
      </c>
      <c r="N973" t="s">
        <v>12581</v>
      </c>
      <c r="O973" t="s">
        <v>9831</v>
      </c>
      <c r="P973" t="s">
        <v>38</v>
      </c>
    </row>
    <row r="974" spans="1:16" x14ac:dyDescent="0.55000000000000004">
      <c r="A974">
        <v>496998</v>
      </c>
      <c r="B974" t="s">
        <v>5316</v>
      </c>
      <c r="C974">
        <v>973</v>
      </c>
      <c r="D974" t="s">
        <v>12582</v>
      </c>
      <c r="E974" t="s">
        <v>12583</v>
      </c>
      <c r="F974" t="s">
        <v>4298</v>
      </c>
      <c r="G974" t="s">
        <v>582</v>
      </c>
      <c r="H974" t="s">
        <v>100</v>
      </c>
      <c r="I974" t="s">
        <v>2568</v>
      </c>
      <c r="J974" t="s">
        <v>6491</v>
      </c>
      <c r="K974" t="s">
        <v>584</v>
      </c>
      <c r="L974" t="s">
        <v>100</v>
      </c>
      <c r="M974">
        <v>27</v>
      </c>
      <c r="N974" t="s">
        <v>1837</v>
      </c>
      <c r="O974" t="s">
        <v>10091</v>
      </c>
      <c r="P974" t="s">
        <v>38</v>
      </c>
    </row>
    <row r="975" spans="1:16" x14ac:dyDescent="0.55000000000000004">
      <c r="A975">
        <v>492246</v>
      </c>
      <c r="B975" t="s">
        <v>10225</v>
      </c>
      <c r="C975">
        <v>974</v>
      </c>
      <c r="D975" t="s">
        <v>12584</v>
      </c>
      <c r="E975" t="s">
        <v>12585</v>
      </c>
      <c r="F975" t="s">
        <v>1899</v>
      </c>
      <c r="G975" t="s">
        <v>216</v>
      </c>
      <c r="H975" t="s">
        <v>65</v>
      </c>
      <c r="I975" t="s">
        <v>2598</v>
      </c>
      <c r="J975" t="s">
        <v>10228</v>
      </c>
      <c r="K975" t="s">
        <v>218</v>
      </c>
      <c r="L975" t="s">
        <v>65</v>
      </c>
      <c r="M975">
        <v>26</v>
      </c>
      <c r="N975" t="s">
        <v>668</v>
      </c>
      <c r="O975" t="s">
        <v>10470</v>
      </c>
      <c r="P975" t="s">
        <v>38</v>
      </c>
    </row>
    <row r="976" spans="1:16" x14ac:dyDescent="0.55000000000000004">
      <c r="A976">
        <v>492246</v>
      </c>
      <c r="B976" t="s">
        <v>10225</v>
      </c>
      <c r="C976">
        <v>975</v>
      </c>
      <c r="D976" t="s">
        <v>12586</v>
      </c>
      <c r="E976" t="s">
        <v>12587</v>
      </c>
      <c r="F976" t="s">
        <v>9816</v>
      </c>
      <c r="G976" t="s">
        <v>582</v>
      </c>
      <c r="H976" t="s">
        <v>93</v>
      </c>
      <c r="I976" t="s">
        <v>3667</v>
      </c>
      <c r="J976" t="s">
        <v>10228</v>
      </c>
      <c r="K976" t="s">
        <v>584</v>
      </c>
      <c r="L976" t="s">
        <v>93</v>
      </c>
      <c r="M976">
        <v>28</v>
      </c>
      <c r="N976" t="s">
        <v>445</v>
      </c>
      <c r="O976" t="s">
        <v>4397</v>
      </c>
      <c r="P976" t="s">
        <v>38</v>
      </c>
    </row>
    <row r="977" spans="1:16" x14ac:dyDescent="0.55000000000000004">
      <c r="A977">
        <v>490056</v>
      </c>
      <c r="B977" t="s">
        <v>7480</v>
      </c>
      <c r="C977">
        <v>976</v>
      </c>
      <c r="D977" t="s">
        <v>12588</v>
      </c>
      <c r="E977" t="s">
        <v>12589</v>
      </c>
      <c r="F977" t="s">
        <v>7082</v>
      </c>
      <c r="G977" t="s">
        <v>216</v>
      </c>
      <c r="H977" t="s">
        <v>93</v>
      </c>
      <c r="I977" t="s">
        <v>2924</v>
      </c>
      <c r="J977" t="s">
        <v>781</v>
      </c>
      <c r="K977" t="s">
        <v>473</v>
      </c>
      <c r="L977" t="s">
        <v>51</v>
      </c>
      <c r="M977">
        <v>29</v>
      </c>
      <c r="N977" t="s">
        <v>1214</v>
      </c>
      <c r="O977" t="s">
        <v>9085</v>
      </c>
      <c r="P977" t="s">
        <v>38</v>
      </c>
    </row>
    <row r="978" spans="1:16" x14ac:dyDescent="0.55000000000000004">
      <c r="A978">
        <v>490056</v>
      </c>
      <c r="B978" t="s">
        <v>7480</v>
      </c>
      <c r="C978">
        <v>977</v>
      </c>
      <c r="D978" t="s">
        <v>12590</v>
      </c>
      <c r="E978" t="s">
        <v>12591</v>
      </c>
      <c r="F978" t="s">
        <v>12592</v>
      </c>
      <c r="G978" t="s">
        <v>471</v>
      </c>
      <c r="H978" t="s">
        <v>65</v>
      </c>
      <c r="I978" t="s">
        <v>165</v>
      </c>
      <c r="J978" t="s">
        <v>781</v>
      </c>
      <c r="K978" t="s">
        <v>473</v>
      </c>
      <c r="L978" t="s">
        <v>51</v>
      </c>
      <c r="M978">
        <v>29</v>
      </c>
      <c r="N978" t="s">
        <v>4385</v>
      </c>
      <c r="O978" t="s">
        <v>9330</v>
      </c>
      <c r="P978" t="s">
        <v>38</v>
      </c>
    </row>
    <row r="979" spans="1:16" x14ac:dyDescent="0.55000000000000004">
      <c r="A979">
        <v>490056</v>
      </c>
      <c r="B979" t="s">
        <v>7480</v>
      </c>
      <c r="C979">
        <v>978</v>
      </c>
      <c r="D979" t="s">
        <v>12593</v>
      </c>
      <c r="E979" t="s">
        <v>12594</v>
      </c>
      <c r="F979" t="s">
        <v>2403</v>
      </c>
      <c r="G979" t="s">
        <v>582</v>
      </c>
      <c r="H979" t="s">
        <v>51</v>
      </c>
      <c r="I979" t="s">
        <v>515</v>
      </c>
      <c r="J979" t="s">
        <v>781</v>
      </c>
      <c r="K979" t="s">
        <v>584</v>
      </c>
      <c r="L979" t="s">
        <v>51</v>
      </c>
      <c r="M979">
        <v>29</v>
      </c>
      <c r="N979" t="s">
        <v>552</v>
      </c>
      <c r="O979" t="s">
        <v>12337</v>
      </c>
      <c r="P979" t="s">
        <v>38</v>
      </c>
    </row>
    <row r="980" spans="1:16" x14ac:dyDescent="0.55000000000000004">
      <c r="A980">
        <v>490056</v>
      </c>
      <c r="B980" t="s">
        <v>7480</v>
      </c>
      <c r="C980">
        <v>979</v>
      </c>
      <c r="D980" t="s">
        <v>12595</v>
      </c>
      <c r="E980" t="s">
        <v>12596</v>
      </c>
      <c r="F980" t="s">
        <v>4298</v>
      </c>
      <c r="G980" t="s">
        <v>582</v>
      </c>
      <c r="H980" t="s">
        <v>100</v>
      </c>
      <c r="I980" t="s">
        <v>449</v>
      </c>
      <c r="J980" t="s">
        <v>781</v>
      </c>
      <c r="K980" t="s">
        <v>584</v>
      </c>
      <c r="L980" t="s">
        <v>51</v>
      </c>
      <c r="M980">
        <v>29</v>
      </c>
      <c r="N980" t="s">
        <v>1555</v>
      </c>
      <c r="O980" t="s">
        <v>12040</v>
      </c>
      <c r="P980" t="s">
        <v>38</v>
      </c>
    </row>
    <row r="981" spans="1:16" x14ac:dyDescent="0.55000000000000004">
      <c r="A981">
        <v>492189</v>
      </c>
      <c r="B981" t="s">
        <v>7142</v>
      </c>
      <c r="C981">
        <v>980</v>
      </c>
      <c r="D981" t="s">
        <v>12597</v>
      </c>
      <c r="E981" t="s">
        <v>12598</v>
      </c>
      <c r="F981" t="s">
        <v>4149</v>
      </c>
      <c r="G981" t="s">
        <v>582</v>
      </c>
      <c r="H981" t="s">
        <v>42</v>
      </c>
      <c r="I981" t="s">
        <v>6862</v>
      </c>
      <c r="J981" t="s">
        <v>12231</v>
      </c>
      <c r="K981" t="s">
        <v>584</v>
      </c>
      <c r="L981" t="s">
        <v>42</v>
      </c>
      <c r="M981">
        <v>23</v>
      </c>
      <c r="N981" t="s">
        <v>5109</v>
      </c>
      <c r="O981" t="s">
        <v>1185</v>
      </c>
      <c r="P981" t="s">
        <v>38</v>
      </c>
    </row>
    <row r="982" spans="1:16" x14ac:dyDescent="0.55000000000000004">
      <c r="A982">
        <v>492189</v>
      </c>
      <c r="B982" t="s">
        <v>7142</v>
      </c>
      <c r="C982">
        <v>981</v>
      </c>
      <c r="D982" t="s">
        <v>12599</v>
      </c>
      <c r="E982" t="s">
        <v>12600</v>
      </c>
      <c r="F982" t="s">
        <v>8213</v>
      </c>
      <c r="G982" t="s">
        <v>582</v>
      </c>
      <c r="H982" t="s">
        <v>51</v>
      </c>
      <c r="I982" t="s">
        <v>3735</v>
      </c>
      <c r="J982" t="s">
        <v>4676</v>
      </c>
      <c r="K982" t="s">
        <v>584</v>
      </c>
      <c r="L982" t="s">
        <v>51</v>
      </c>
      <c r="M982">
        <v>29</v>
      </c>
      <c r="N982" t="s">
        <v>5109</v>
      </c>
      <c r="O982" t="s">
        <v>8808</v>
      </c>
      <c r="P982" t="s">
        <v>38</v>
      </c>
    </row>
    <row r="983" spans="1:16" x14ac:dyDescent="0.55000000000000004">
      <c r="A983">
        <v>490047</v>
      </c>
      <c r="B983" t="s">
        <v>6825</v>
      </c>
      <c r="C983">
        <v>982</v>
      </c>
      <c r="D983" t="s">
        <v>12601</v>
      </c>
      <c r="E983" t="s">
        <v>12602</v>
      </c>
      <c r="F983" t="s">
        <v>5289</v>
      </c>
      <c r="G983" t="s">
        <v>582</v>
      </c>
      <c r="H983" t="s">
        <v>158</v>
      </c>
      <c r="I983" t="s">
        <v>1799</v>
      </c>
      <c r="J983" t="s">
        <v>81</v>
      </c>
      <c r="K983" t="s">
        <v>584</v>
      </c>
      <c r="L983" t="s">
        <v>45</v>
      </c>
      <c r="M983">
        <v>25</v>
      </c>
      <c r="N983" t="s">
        <v>6554</v>
      </c>
      <c r="O983" t="s">
        <v>11048</v>
      </c>
      <c r="P983" t="s">
        <v>38</v>
      </c>
    </row>
    <row r="984" spans="1:16" x14ac:dyDescent="0.55000000000000004">
      <c r="A984">
        <v>490051</v>
      </c>
      <c r="B984" t="s">
        <v>5711</v>
      </c>
      <c r="C984">
        <v>983</v>
      </c>
      <c r="D984" t="s">
        <v>12603</v>
      </c>
      <c r="E984" t="s">
        <v>12604</v>
      </c>
      <c r="F984" t="s">
        <v>6694</v>
      </c>
      <c r="G984" t="s">
        <v>471</v>
      </c>
      <c r="H984" t="s">
        <v>93</v>
      </c>
      <c r="I984" t="s">
        <v>5437</v>
      </c>
      <c r="J984" t="s">
        <v>81</v>
      </c>
      <c r="K984" t="s">
        <v>584</v>
      </c>
      <c r="L984" t="s">
        <v>100</v>
      </c>
      <c r="M984">
        <v>27</v>
      </c>
      <c r="N984" t="s">
        <v>12605</v>
      </c>
      <c r="O984" t="s">
        <v>11078</v>
      </c>
      <c r="P984" t="s">
        <v>38</v>
      </c>
    </row>
    <row r="985" spans="1:16" x14ac:dyDescent="0.55000000000000004">
      <c r="A985">
        <v>490054</v>
      </c>
      <c r="B985" t="s">
        <v>4446</v>
      </c>
      <c r="C985">
        <v>984</v>
      </c>
      <c r="D985" t="s">
        <v>12606</v>
      </c>
      <c r="E985" t="s">
        <v>12607</v>
      </c>
      <c r="F985" t="s">
        <v>12608</v>
      </c>
      <c r="G985" t="s">
        <v>2873</v>
      </c>
      <c r="H985" t="s">
        <v>93</v>
      </c>
      <c r="I985" t="s">
        <v>3413</v>
      </c>
      <c r="J985" t="s">
        <v>3492</v>
      </c>
      <c r="K985" t="s">
        <v>5403</v>
      </c>
      <c r="L985" t="s">
        <v>93</v>
      </c>
      <c r="M985">
        <v>28</v>
      </c>
      <c r="N985" t="s">
        <v>1651</v>
      </c>
      <c r="O985" t="s">
        <v>12609</v>
      </c>
      <c r="P985" t="s">
        <v>38</v>
      </c>
    </row>
    <row r="986" spans="1:16" x14ac:dyDescent="0.55000000000000004">
      <c r="A986">
        <v>490054</v>
      </c>
      <c r="B986" t="s">
        <v>4446</v>
      </c>
      <c r="C986">
        <v>985</v>
      </c>
      <c r="D986" t="s">
        <v>12610</v>
      </c>
      <c r="E986" t="s">
        <v>12611</v>
      </c>
      <c r="F986" t="s">
        <v>7524</v>
      </c>
      <c r="G986" t="s">
        <v>582</v>
      </c>
      <c r="H986" t="s">
        <v>42</v>
      </c>
      <c r="I986" t="s">
        <v>12612</v>
      </c>
      <c r="J986" t="s">
        <v>4450</v>
      </c>
      <c r="K986" t="s">
        <v>584</v>
      </c>
      <c r="L986" t="s">
        <v>93</v>
      </c>
      <c r="M986">
        <v>28</v>
      </c>
      <c r="N986" t="s">
        <v>12613</v>
      </c>
      <c r="O986" t="s">
        <v>9599</v>
      </c>
      <c r="P986" t="s">
        <v>38</v>
      </c>
    </row>
    <row r="987" spans="1:16" x14ac:dyDescent="0.55000000000000004">
      <c r="A987">
        <v>492195</v>
      </c>
      <c r="B987" t="s">
        <v>2869</v>
      </c>
      <c r="C987">
        <v>986</v>
      </c>
      <c r="D987" t="s">
        <v>12614</v>
      </c>
      <c r="E987" t="s">
        <v>12615</v>
      </c>
      <c r="F987" t="s">
        <v>8558</v>
      </c>
      <c r="G987" t="s">
        <v>582</v>
      </c>
      <c r="H987" t="s">
        <v>65</v>
      </c>
      <c r="I987" t="s">
        <v>12616</v>
      </c>
      <c r="J987" t="s">
        <v>9038</v>
      </c>
      <c r="K987" t="s">
        <v>584</v>
      </c>
      <c r="L987" t="s">
        <v>51</v>
      </c>
      <c r="M987">
        <v>29</v>
      </c>
      <c r="N987" t="s">
        <v>5700</v>
      </c>
      <c r="O987" t="s">
        <v>2185</v>
      </c>
      <c r="P987" t="s">
        <v>38</v>
      </c>
    </row>
    <row r="988" spans="1:16" x14ac:dyDescent="0.55000000000000004">
      <c r="A988">
        <v>492195</v>
      </c>
      <c r="B988" t="s">
        <v>2869</v>
      </c>
      <c r="C988">
        <v>987</v>
      </c>
      <c r="D988" t="s">
        <v>12617</v>
      </c>
      <c r="E988" t="s">
        <v>12618</v>
      </c>
      <c r="F988" t="s">
        <v>7135</v>
      </c>
      <c r="G988" t="s">
        <v>582</v>
      </c>
      <c r="H988" t="s">
        <v>108</v>
      </c>
      <c r="I988" t="s">
        <v>169</v>
      </c>
      <c r="J988" t="s">
        <v>6251</v>
      </c>
      <c r="K988" t="s">
        <v>584</v>
      </c>
      <c r="L988" t="s">
        <v>108</v>
      </c>
      <c r="M988">
        <v>22</v>
      </c>
      <c r="N988" t="s">
        <v>2427</v>
      </c>
      <c r="O988" t="s">
        <v>12619</v>
      </c>
      <c r="P988" t="s">
        <v>38</v>
      </c>
    </row>
    <row r="989" spans="1:16" x14ac:dyDescent="0.55000000000000004">
      <c r="A989">
        <v>492195</v>
      </c>
      <c r="B989" t="s">
        <v>2869</v>
      </c>
      <c r="C989">
        <v>988</v>
      </c>
      <c r="D989" t="s">
        <v>12620</v>
      </c>
      <c r="E989" t="s">
        <v>12621</v>
      </c>
      <c r="F989" t="s">
        <v>682</v>
      </c>
      <c r="G989" t="s">
        <v>582</v>
      </c>
      <c r="H989" t="s">
        <v>100</v>
      </c>
      <c r="I989" t="s">
        <v>1751</v>
      </c>
      <c r="J989" t="s">
        <v>9038</v>
      </c>
      <c r="K989" t="s">
        <v>584</v>
      </c>
      <c r="L989" t="s">
        <v>100</v>
      </c>
      <c r="M989">
        <v>27</v>
      </c>
      <c r="N989" t="s">
        <v>6925</v>
      </c>
      <c r="O989" t="s">
        <v>10356</v>
      </c>
      <c r="P989" t="s">
        <v>38</v>
      </c>
    </row>
    <row r="990" spans="1:16" x14ac:dyDescent="0.55000000000000004">
      <c r="A990">
        <v>492195</v>
      </c>
      <c r="B990" t="s">
        <v>2869</v>
      </c>
      <c r="C990">
        <v>989</v>
      </c>
      <c r="D990" t="s">
        <v>12622</v>
      </c>
      <c r="E990" t="s">
        <v>12623</v>
      </c>
      <c r="F990" t="s">
        <v>1932</v>
      </c>
      <c r="G990" t="s">
        <v>216</v>
      </c>
      <c r="H990" t="s">
        <v>230</v>
      </c>
      <c r="I990" t="s">
        <v>11066</v>
      </c>
      <c r="J990" t="s">
        <v>4641</v>
      </c>
      <c r="K990" t="s">
        <v>218</v>
      </c>
      <c r="L990" t="s">
        <v>230</v>
      </c>
      <c r="M990">
        <v>34</v>
      </c>
      <c r="N990" t="s">
        <v>12624</v>
      </c>
      <c r="O990" t="s">
        <v>9609</v>
      </c>
      <c r="P990" t="s">
        <v>38</v>
      </c>
    </row>
    <row r="991" spans="1:16" x14ac:dyDescent="0.55000000000000004">
      <c r="A991">
        <v>492246</v>
      </c>
      <c r="B991" t="s">
        <v>10225</v>
      </c>
      <c r="C991">
        <v>990</v>
      </c>
      <c r="D991" t="s">
        <v>12625</v>
      </c>
      <c r="E991" t="s">
        <v>12626</v>
      </c>
      <c r="F991" t="s">
        <v>3992</v>
      </c>
      <c r="G991" t="s">
        <v>582</v>
      </c>
      <c r="H991" t="s">
        <v>72</v>
      </c>
      <c r="I991" t="s">
        <v>73</v>
      </c>
      <c r="J991" t="s">
        <v>10228</v>
      </c>
      <c r="K991" t="s">
        <v>584</v>
      </c>
      <c r="L991" t="s">
        <v>72</v>
      </c>
      <c r="M991">
        <v>37</v>
      </c>
      <c r="N991" t="s">
        <v>1413</v>
      </c>
      <c r="O991" t="s">
        <v>9550</v>
      </c>
      <c r="P991" t="s">
        <v>38</v>
      </c>
    </row>
    <row r="992" spans="1:16" x14ac:dyDescent="0.55000000000000004">
      <c r="A992">
        <v>492246</v>
      </c>
      <c r="B992" t="s">
        <v>10225</v>
      </c>
      <c r="C992">
        <v>991</v>
      </c>
      <c r="D992" t="s">
        <v>12627</v>
      </c>
      <c r="E992" t="s">
        <v>12628</v>
      </c>
      <c r="F992" t="s">
        <v>6614</v>
      </c>
      <c r="G992" t="s">
        <v>582</v>
      </c>
      <c r="H992" t="s">
        <v>93</v>
      </c>
      <c r="I992" t="s">
        <v>4232</v>
      </c>
      <c r="J992" t="s">
        <v>12629</v>
      </c>
      <c r="K992" t="s">
        <v>584</v>
      </c>
      <c r="L992" t="s">
        <v>93</v>
      </c>
      <c r="M992">
        <v>28</v>
      </c>
      <c r="N992" t="s">
        <v>12630</v>
      </c>
      <c r="O992" t="s">
        <v>9738</v>
      </c>
      <c r="P992" t="s">
        <v>38</v>
      </c>
    </row>
    <row r="993" spans="1:16" x14ac:dyDescent="0.55000000000000004">
      <c r="A993">
        <v>492246</v>
      </c>
      <c r="B993" t="s">
        <v>10225</v>
      </c>
      <c r="C993">
        <v>992</v>
      </c>
      <c r="D993" t="s">
        <v>12631</v>
      </c>
      <c r="E993" t="s">
        <v>12632</v>
      </c>
      <c r="F993" t="s">
        <v>8861</v>
      </c>
      <c r="G993" t="s">
        <v>582</v>
      </c>
      <c r="H993" t="s">
        <v>100</v>
      </c>
      <c r="I993" t="s">
        <v>1757</v>
      </c>
      <c r="J993" t="s">
        <v>10228</v>
      </c>
      <c r="K993" t="s">
        <v>584</v>
      </c>
      <c r="L993" t="s">
        <v>100</v>
      </c>
      <c r="M993">
        <v>27</v>
      </c>
      <c r="N993" t="s">
        <v>4524</v>
      </c>
      <c r="O993" t="s">
        <v>12633</v>
      </c>
      <c r="P993" t="s">
        <v>38</v>
      </c>
    </row>
    <row r="994" spans="1:16" x14ac:dyDescent="0.55000000000000004">
      <c r="A994">
        <v>492219</v>
      </c>
      <c r="B994" t="s">
        <v>8731</v>
      </c>
      <c r="C994">
        <v>993</v>
      </c>
      <c r="D994" t="s">
        <v>12634</v>
      </c>
      <c r="E994" t="s">
        <v>12635</v>
      </c>
      <c r="F994" t="s">
        <v>1932</v>
      </c>
      <c r="G994" t="s">
        <v>216</v>
      </c>
      <c r="H994" t="s">
        <v>100</v>
      </c>
      <c r="I994" t="s">
        <v>3595</v>
      </c>
      <c r="J994" t="s">
        <v>3492</v>
      </c>
      <c r="K994" t="s">
        <v>584</v>
      </c>
      <c r="L994" t="s">
        <v>100</v>
      </c>
      <c r="M994">
        <v>27</v>
      </c>
      <c r="N994" t="s">
        <v>2949</v>
      </c>
      <c r="O994" t="s">
        <v>12062</v>
      </c>
      <c r="P994" t="s">
        <v>38</v>
      </c>
    </row>
    <row r="995" spans="1:16" x14ac:dyDescent="0.55000000000000004">
      <c r="A995">
        <v>492219</v>
      </c>
      <c r="B995" t="s">
        <v>8731</v>
      </c>
      <c r="C995">
        <v>994</v>
      </c>
      <c r="D995" t="s">
        <v>12636</v>
      </c>
      <c r="E995" t="s">
        <v>12637</v>
      </c>
      <c r="F995" t="s">
        <v>1558</v>
      </c>
      <c r="G995" t="s">
        <v>471</v>
      </c>
      <c r="H995" t="s">
        <v>93</v>
      </c>
      <c r="I995" t="s">
        <v>11527</v>
      </c>
      <c r="J995" t="s">
        <v>3492</v>
      </c>
      <c r="K995" t="s">
        <v>584</v>
      </c>
      <c r="L995" t="s">
        <v>100</v>
      </c>
      <c r="M995">
        <v>27</v>
      </c>
      <c r="N995" t="s">
        <v>394</v>
      </c>
      <c r="O995" t="s">
        <v>9866</v>
      </c>
      <c r="P995" t="s">
        <v>38</v>
      </c>
    </row>
    <row r="996" spans="1:16" x14ac:dyDescent="0.55000000000000004">
      <c r="A996">
        <v>492219</v>
      </c>
      <c r="B996" t="s">
        <v>8731</v>
      </c>
      <c r="C996">
        <v>995</v>
      </c>
      <c r="D996" t="s">
        <v>12638</v>
      </c>
      <c r="E996" t="s">
        <v>12639</v>
      </c>
      <c r="F996" t="s">
        <v>10878</v>
      </c>
      <c r="G996" t="s">
        <v>582</v>
      </c>
      <c r="H996" t="s">
        <v>100</v>
      </c>
      <c r="I996" t="s">
        <v>956</v>
      </c>
      <c r="J996" t="s">
        <v>6590</v>
      </c>
      <c r="K996" t="s">
        <v>584</v>
      </c>
      <c r="L996" t="s">
        <v>100</v>
      </c>
      <c r="M996">
        <v>27</v>
      </c>
      <c r="N996" t="s">
        <v>995</v>
      </c>
      <c r="O996" t="s">
        <v>1185</v>
      </c>
      <c r="P996" t="s">
        <v>38</v>
      </c>
    </row>
    <row r="997" spans="1:16" x14ac:dyDescent="0.55000000000000004">
      <c r="A997">
        <v>492219</v>
      </c>
      <c r="B997" t="s">
        <v>8731</v>
      </c>
      <c r="C997">
        <v>996</v>
      </c>
      <c r="D997" t="s">
        <v>12640</v>
      </c>
      <c r="E997" t="s">
        <v>12641</v>
      </c>
      <c r="F997" t="s">
        <v>6725</v>
      </c>
      <c r="G997" t="s">
        <v>582</v>
      </c>
      <c r="H997" t="s">
        <v>100</v>
      </c>
      <c r="I997" t="s">
        <v>5342</v>
      </c>
      <c r="J997" t="s">
        <v>8780</v>
      </c>
      <c r="K997" t="s">
        <v>584</v>
      </c>
      <c r="L997" t="s">
        <v>100</v>
      </c>
      <c r="M997">
        <v>27</v>
      </c>
      <c r="N997" t="s">
        <v>12642</v>
      </c>
      <c r="O997" t="s">
        <v>12643</v>
      </c>
      <c r="P997" t="s">
        <v>38</v>
      </c>
    </row>
    <row r="998" spans="1:16" x14ac:dyDescent="0.55000000000000004">
      <c r="A998">
        <v>492220</v>
      </c>
      <c r="B998" t="s">
        <v>6101</v>
      </c>
      <c r="C998">
        <v>997</v>
      </c>
      <c r="D998" t="s">
        <v>12644</v>
      </c>
      <c r="E998" t="s">
        <v>12645</v>
      </c>
      <c r="F998" t="s">
        <v>11873</v>
      </c>
      <c r="G998" t="s">
        <v>471</v>
      </c>
      <c r="H998" t="s">
        <v>100</v>
      </c>
      <c r="I998" t="s">
        <v>12646</v>
      </c>
      <c r="J998" t="s">
        <v>6122</v>
      </c>
      <c r="K998" t="s">
        <v>473</v>
      </c>
      <c r="L998" t="s">
        <v>100</v>
      </c>
      <c r="M998">
        <v>27</v>
      </c>
      <c r="N998" t="s">
        <v>12647</v>
      </c>
      <c r="O998" t="s">
        <v>10017</v>
      </c>
      <c r="P998" t="s">
        <v>38</v>
      </c>
    </row>
    <row r="999" spans="1:16" x14ac:dyDescent="0.55000000000000004">
      <c r="A999">
        <v>492220</v>
      </c>
      <c r="B999" t="s">
        <v>6101</v>
      </c>
      <c r="C999">
        <v>998</v>
      </c>
      <c r="D999" t="s">
        <v>12648</v>
      </c>
      <c r="E999" t="s">
        <v>12649</v>
      </c>
      <c r="F999" t="s">
        <v>8513</v>
      </c>
      <c r="G999" t="s">
        <v>582</v>
      </c>
      <c r="H999" t="s">
        <v>2563</v>
      </c>
      <c r="I999" t="s">
        <v>9393</v>
      </c>
      <c r="J999" t="s">
        <v>6122</v>
      </c>
      <c r="K999" t="s">
        <v>584</v>
      </c>
      <c r="L999" t="s">
        <v>100</v>
      </c>
      <c r="M999">
        <v>27</v>
      </c>
      <c r="N999" t="s">
        <v>522</v>
      </c>
      <c r="O999" t="s">
        <v>9742</v>
      </c>
      <c r="P999" t="s">
        <v>38</v>
      </c>
    </row>
    <row r="1000" spans="1:16" x14ac:dyDescent="0.55000000000000004">
      <c r="A1000">
        <v>491082</v>
      </c>
      <c r="B1000" t="s">
        <v>4159</v>
      </c>
      <c r="C1000">
        <v>999</v>
      </c>
      <c r="D1000" t="s">
        <v>12650</v>
      </c>
      <c r="E1000" t="s">
        <v>12651</v>
      </c>
      <c r="F1000" t="s">
        <v>7524</v>
      </c>
      <c r="G1000" t="s">
        <v>582</v>
      </c>
      <c r="H1000" t="s">
        <v>93</v>
      </c>
      <c r="I1000" t="s">
        <v>12652</v>
      </c>
      <c r="J1000" t="s">
        <v>6590</v>
      </c>
      <c r="K1000" t="s">
        <v>584</v>
      </c>
      <c r="L1000" t="s">
        <v>93</v>
      </c>
      <c r="M1000">
        <v>28</v>
      </c>
      <c r="N1000" t="s">
        <v>4764</v>
      </c>
      <c r="O1000" t="s">
        <v>12653</v>
      </c>
      <c r="P1000" t="s">
        <v>38</v>
      </c>
    </row>
    <row r="1001" spans="1:16" x14ac:dyDescent="0.55000000000000004">
      <c r="A1001">
        <v>500000</v>
      </c>
      <c r="B1001" t="s">
        <v>5395</v>
      </c>
      <c r="C1001">
        <v>1000</v>
      </c>
      <c r="D1001" t="s">
        <v>12654</v>
      </c>
      <c r="E1001" t="s">
        <v>12655</v>
      </c>
      <c r="F1001" t="s">
        <v>1732</v>
      </c>
      <c r="G1001" t="s">
        <v>31</v>
      </c>
      <c r="H1001" t="s">
        <v>93</v>
      </c>
      <c r="I1001" t="s">
        <v>3587</v>
      </c>
      <c r="J1001" t="s">
        <v>3322</v>
      </c>
      <c r="K1001" t="s">
        <v>35</v>
      </c>
      <c r="L1001" t="s">
        <v>100</v>
      </c>
      <c r="M1001">
        <v>27</v>
      </c>
      <c r="N1001" t="s">
        <v>11059</v>
      </c>
      <c r="O1001" t="s">
        <v>8249</v>
      </c>
      <c r="P1001" t="s">
        <v>38</v>
      </c>
    </row>
    <row r="1002" spans="1:16" x14ac:dyDescent="0.55000000000000004">
      <c r="A1002">
        <v>490057</v>
      </c>
      <c r="B1002" t="s">
        <v>12656</v>
      </c>
      <c r="C1002">
        <v>1001</v>
      </c>
      <c r="D1002" t="s">
        <v>12657</v>
      </c>
      <c r="E1002" t="s">
        <v>12658</v>
      </c>
      <c r="F1002" t="s">
        <v>6903</v>
      </c>
      <c r="G1002" t="s">
        <v>471</v>
      </c>
      <c r="H1002" t="s">
        <v>65</v>
      </c>
      <c r="I1002" t="s">
        <v>3220</v>
      </c>
      <c r="J1002" t="s">
        <v>3337</v>
      </c>
      <c r="K1002" t="s">
        <v>473</v>
      </c>
      <c r="L1002" t="s">
        <v>65</v>
      </c>
      <c r="M1002">
        <v>26</v>
      </c>
      <c r="N1002" t="s">
        <v>3044</v>
      </c>
      <c r="O1002" t="s">
        <v>11211</v>
      </c>
      <c r="P1002" t="s">
        <v>38</v>
      </c>
    </row>
    <row r="1003" spans="1:16" x14ac:dyDescent="0.55000000000000004">
      <c r="A1003">
        <v>490057</v>
      </c>
      <c r="B1003" t="s">
        <v>12656</v>
      </c>
      <c r="C1003">
        <v>1002</v>
      </c>
      <c r="D1003" t="s">
        <v>12659</v>
      </c>
      <c r="E1003" t="s">
        <v>12660</v>
      </c>
      <c r="F1003" t="s">
        <v>9270</v>
      </c>
      <c r="G1003" t="s">
        <v>582</v>
      </c>
      <c r="H1003" t="s">
        <v>65</v>
      </c>
      <c r="I1003" t="s">
        <v>541</v>
      </c>
      <c r="J1003" t="s">
        <v>399</v>
      </c>
      <c r="K1003" t="s">
        <v>584</v>
      </c>
      <c r="L1003" t="s">
        <v>65</v>
      </c>
      <c r="M1003">
        <v>26</v>
      </c>
      <c r="N1003" t="s">
        <v>3957</v>
      </c>
      <c r="O1003" t="s">
        <v>2577</v>
      </c>
      <c r="P1003" t="s">
        <v>38</v>
      </c>
    </row>
    <row r="1004" spans="1:16" x14ac:dyDescent="0.55000000000000004">
      <c r="A1004">
        <v>496999</v>
      </c>
      <c r="B1004" t="s">
        <v>5662</v>
      </c>
      <c r="C1004">
        <v>1003</v>
      </c>
      <c r="D1004" t="s">
        <v>12661</v>
      </c>
      <c r="E1004" t="s">
        <v>12662</v>
      </c>
      <c r="F1004" t="s">
        <v>11999</v>
      </c>
      <c r="G1004" t="s">
        <v>471</v>
      </c>
      <c r="H1004" t="s">
        <v>45</v>
      </c>
      <c r="I1004" t="s">
        <v>3072</v>
      </c>
      <c r="J1004" t="s">
        <v>6590</v>
      </c>
      <c r="K1004" t="s">
        <v>584</v>
      </c>
      <c r="L1004" t="s">
        <v>100</v>
      </c>
      <c r="M1004">
        <v>27</v>
      </c>
      <c r="N1004" t="s">
        <v>2122</v>
      </c>
      <c r="O1004" t="s">
        <v>9609</v>
      </c>
      <c r="P1004" t="s">
        <v>38</v>
      </c>
    </row>
    <row r="1005" spans="1:16" x14ac:dyDescent="0.55000000000000004">
      <c r="A1005">
        <v>496999</v>
      </c>
      <c r="B1005" t="s">
        <v>5662</v>
      </c>
      <c r="C1005">
        <v>1004</v>
      </c>
      <c r="D1005" t="s">
        <v>12663</v>
      </c>
      <c r="E1005" t="s">
        <v>12664</v>
      </c>
      <c r="F1005" t="s">
        <v>1228</v>
      </c>
      <c r="G1005" t="s">
        <v>582</v>
      </c>
      <c r="H1005" t="s">
        <v>100</v>
      </c>
      <c r="I1005" t="s">
        <v>6024</v>
      </c>
      <c r="J1005" t="s">
        <v>6590</v>
      </c>
      <c r="K1005" t="s">
        <v>584</v>
      </c>
      <c r="L1005" t="s">
        <v>100</v>
      </c>
      <c r="M1005">
        <v>27</v>
      </c>
      <c r="N1005" t="s">
        <v>1941</v>
      </c>
      <c r="O1005" t="s">
        <v>11103</v>
      </c>
      <c r="P1005" t="s">
        <v>38</v>
      </c>
    </row>
    <row r="1006" spans="1:16" x14ac:dyDescent="0.55000000000000004">
      <c r="A1006">
        <v>496999</v>
      </c>
      <c r="B1006" t="s">
        <v>5662</v>
      </c>
      <c r="C1006">
        <v>1005</v>
      </c>
      <c r="D1006" t="s">
        <v>12665</v>
      </c>
      <c r="E1006" t="s">
        <v>12666</v>
      </c>
      <c r="F1006" t="s">
        <v>7107</v>
      </c>
      <c r="G1006" t="s">
        <v>582</v>
      </c>
      <c r="H1006" t="s">
        <v>65</v>
      </c>
      <c r="I1006" t="s">
        <v>7452</v>
      </c>
      <c r="J1006" t="s">
        <v>6590</v>
      </c>
      <c r="K1006" t="s">
        <v>584</v>
      </c>
      <c r="L1006" t="s">
        <v>100</v>
      </c>
      <c r="M1006">
        <v>27</v>
      </c>
      <c r="N1006" t="s">
        <v>12667</v>
      </c>
      <c r="O1006" t="s">
        <v>10079</v>
      </c>
      <c r="P1006" t="s">
        <v>38</v>
      </c>
    </row>
    <row r="1007" spans="1:16" x14ac:dyDescent="0.55000000000000004">
      <c r="A1007">
        <v>496999</v>
      </c>
      <c r="B1007" t="s">
        <v>5662</v>
      </c>
      <c r="C1007">
        <v>1006</v>
      </c>
      <c r="D1007" t="s">
        <v>12668</v>
      </c>
      <c r="E1007" t="s">
        <v>12669</v>
      </c>
      <c r="F1007" t="s">
        <v>8163</v>
      </c>
      <c r="G1007" t="s">
        <v>582</v>
      </c>
      <c r="H1007" t="s">
        <v>249</v>
      </c>
      <c r="I1007" t="s">
        <v>5354</v>
      </c>
      <c r="J1007" t="s">
        <v>6590</v>
      </c>
      <c r="K1007" t="s">
        <v>584</v>
      </c>
      <c r="L1007" t="s">
        <v>249</v>
      </c>
      <c r="M1007">
        <v>33</v>
      </c>
      <c r="N1007" t="s">
        <v>11194</v>
      </c>
      <c r="O1007" t="s">
        <v>12670</v>
      </c>
      <c r="P1007" t="s">
        <v>38</v>
      </c>
    </row>
    <row r="1008" spans="1:16" x14ac:dyDescent="0.55000000000000004">
      <c r="A1008">
        <v>496999</v>
      </c>
      <c r="B1008" t="s">
        <v>5662</v>
      </c>
      <c r="C1008">
        <v>1007</v>
      </c>
      <c r="D1008" t="s">
        <v>12671</v>
      </c>
      <c r="E1008" t="s">
        <v>12672</v>
      </c>
      <c r="F1008" t="s">
        <v>3693</v>
      </c>
      <c r="G1008" t="s">
        <v>582</v>
      </c>
      <c r="H1008" t="s">
        <v>65</v>
      </c>
      <c r="I1008" t="s">
        <v>6663</v>
      </c>
      <c r="J1008" t="s">
        <v>6590</v>
      </c>
      <c r="K1008" t="s">
        <v>584</v>
      </c>
      <c r="L1008" t="s">
        <v>65</v>
      </c>
      <c r="M1008">
        <v>26</v>
      </c>
      <c r="N1008" t="s">
        <v>5028</v>
      </c>
      <c r="O1008" t="s">
        <v>134</v>
      </c>
      <c r="P1008" t="s">
        <v>38</v>
      </c>
    </row>
    <row r="1009" spans="1:16" x14ac:dyDescent="0.55000000000000004">
      <c r="A1009">
        <v>492195</v>
      </c>
      <c r="B1009" t="s">
        <v>2869</v>
      </c>
      <c r="C1009">
        <v>1008</v>
      </c>
      <c r="D1009" t="s">
        <v>12673</v>
      </c>
      <c r="E1009" t="s">
        <v>12674</v>
      </c>
      <c r="F1009" t="s">
        <v>12675</v>
      </c>
      <c r="G1009" t="s">
        <v>471</v>
      </c>
      <c r="H1009" t="s">
        <v>65</v>
      </c>
      <c r="I1009" t="s">
        <v>3007</v>
      </c>
      <c r="J1009" t="s">
        <v>139</v>
      </c>
      <c r="K1009" t="s">
        <v>473</v>
      </c>
      <c r="L1009" t="s">
        <v>65</v>
      </c>
      <c r="M1009">
        <v>26</v>
      </c>
      <c r="N1009" t="s">
        <v>12676</v>
      </c>
      <c r="O1009" t="s">
        <v>9742</v>
      </c>
      <c r="P1009" t="s">
        <v>38</v>
      </c>
    </row>
    <row r="1010" spans="1:16" x14ac:dyDescent="0.55000000000000004">
      <c r="A1010">
        <v>492218</v>
      </c>
      <c r="B1010" t="s">
        <v>1263</v>
      </c>
      <c r="C1010">
        <v>1009</v>
      </c>
      <c r="D1010" t="s">
        <v>12677</v>
      </c>
      <c r="E1010" t="s">
        <v>12678</v>
      </c>
      <c r="F1010" t="s">
        <v>8705</v>
      </c>
      <c r="G1010" t="s">
        <v>582</v>
      </c>
      <c r="H1010" t="s">
        <v>93</v>
      </c>
      <c r="I1010" t="s">
        <v>3844</v>
      </c>
      <c r="J1010" t="s">
        <v>191</v>
      </c>
      <c r="K1010" t="s">
        <v>584</v>
      </c>
      <c r="L1010" t="s">
        <v>93</v>
      </c>
      <c r="M1010">
        <v>28</v>
      </c>
      <c r="N1010" t="s">
        <v>5408</v>
      </c>
      <c r="O1010" t="s">
        <v>9635</v>
      </c>
      <c r="P1010" t="s">
        <v>38</v>
      </c>
    </row>
    <row r="1011" spans="1:16" x14ac:dyDescent="0.55000000000000004">
      <c r="A1011">
        <v>492218</v>
      </c>
      <c r="B1011" t="s">
        <v>1263</v>
      </c>
      <c r="C1011">
        <v>1010</v>
      </c>
      <c r="D1011" t="s">
        <v>12679</v>
      </c>
      <c r="E1011" t="s">
        <v>12680</v>
      </c>
      <c r="F1011" t="s">
        <v>3942</v>
      </c>
      <c r="G1011" t="s">
        <v>216</v>
      </c>
      <c r="H1011" t="s">
        <v>93</v>
      </c>
      <c r="I1011" t="s">
        <v>4232</v>
      </c>
      <c r="J1011" t="s">
        <v>1295</v>
      </c>
      <c r="K1011" t="s">
        <v>473</v>
      </c>
      <c r="L1011" t="s">
        <v>93</v>
      </c>
      <c r="M1011">
        <v>28</v>
      </c>
      <c r="N1011" t="s">
        <v>12681</v>
      </c>
      <c r="O1011" t="s">
        <v>9649</v>
      </c>
      <c r="P1011" t="s">
        <v>38</v>
      </c>
    </row>
    <row r="1012" spans="1:16" x14ac:dyDescent="0.55000000000000004">
      <c r="A1012">
        <v>492216</v>
      </c>
      <c r="B1012" t="s">
        <v>6900</v>
      </c>
      <c r="C1012">
        <v>1011</v>
      </c>
      <c r="D1012" t="s">
        <v>12682</v>
      </c>
      <c r="E1012" t="s">
        <v>12683</v>
      </c>
      <c r="F1012" t="s">
        <v>6728</v>
      </c>
      <c r="G1012" t="s">
        <v>582</v>
      </c>
      <c r="H1012" t="s">
        <v>100</v>
      </c>
      <c r="I1012" t="s">
        <v>2007</v>
      </c>
      <c r="J1012" t="s">
        <v>4715</v>
      </c>
      <c r="K1012" t="s">
        <v>584</v>
      </c>
      <c r="L1012" t="s">
        <v>100</v>
      </c>
      <c r="M1012">
        <v>27</v>
      </c>
      <c r="N1012" t="s">
        <v>1017</v>
      </c>
      <c r="O1012" t="s">
        <v>276</v>
      </c>
      <c r="P1012" t="s">
        <v>38</v>
      </c>
    </row>
    <row r="1013" spans="1:16" x14ac:dyDescent="0.55000000000000004">
      <c r="A1013">
        <v>492216</v>
      </c>
      <c r="B1013" t="s">
        <v>6900</v>
      </c>
      <c r="C1013">
        <v>1012</v>
      </c>
      <c r="D1013" t="s">
        <v>12684</v>
      </c>
      <c r="E1013" t="s">
        <v>12685</v>
      </c>
      <c r="F1013" t="s">
        <v>7249</v>
      </c>
      <c r="G1013" t="s">
        <v>582</v>
      </c>
      <c r="H1013" t="s">
        <v>100</v>
      </c>
      <c r="I1013" t="s">
        <v>12686</v>
      </c>
      <c r="J1013" t="s">
        <v>4715</v>
      </c>
      <c r="K1013" t="s">
        <v>584</v>
      </c>
      <c r="L1013" t="s">
        <v>100</v>
      </c>
      <c r="M1013">
        <v>27</v>
      </c>
      <c r="N1013" t="s">
        <v>4087</v>
      </c>
      <c r="O1013" t="s">
        <v>6752</v>
      </c>
      <c r="P1013" t="s">
        <v>38</v>
      </c>
    </row>
    <row r="1014" spans="1:16" x14ac:dyDescent="0.55000000000000004">
      <c r="A1014">
        <v>492216</v>
      </c>
      <c r="B1014" t="s">
        <v>6900</v>
      </c>
      <c r="C1014">
        <v>1013</v>
      </c>
      <c r="D1014" t="s">
        <v>12687</v>
      </c>
      <c r="E1014" t="s">
        <v>12688</v>
      </c>
      <c r="F1014" t="s">
        <v>12689</v>
      </c>
      <c r="G1014" t="s">
        <v>582</v>
      </c>
      <c r="H1014" t="s">
        <v>100</v>
      </c>
      <c r="I1014" t="s">
        <v>12690</v>
      </c>
      <c r="J1014" t="s">
        <v>4715</v>
      </c>
      <c r="K1014" t="s">
        <v>584</v>
      </c>
      <c r="L1014" t="s">
        <v>100</v>
      </c>
      <c r="M1014">
        <v>27</v>
      </c>
      <c r="N1014" t="s">
        <v>12691</v>
      </c>
      <c r="O1014" t="s">
        <v>6557</v>
      </c>
      <c r="P1014" t="s">
        <v>38</v>
      </c>
    </row>
    <row r="1015" spans="1:16" x14ac:dyDescent="0.55000000000000004">
      <c r="A1015">
        <v>492205</v>
      </c>
      <c r="B1015" t="s">
        <v>4033</v>
      </c>
      <c r="C1015">
        <v>1014</v>
      </c>
      <c r="D1015" t="s">
        <v>12692</v>
      </c>
      <c r="E1015" t="s">
        <v>12693</v>
      </c>
      <c r="F1015" t="s">
        <v>12694</v>
      </c>
      <c r="G1015" t="s">
        <v>582</v>
      </c>
      <c r="H1015" t="s">
        <v>93</v>
      </c>
      <c r="I1015" t="s">
        <v>12695</v>
      </c>
      <c r="J1015" t="s">
        <v>5715</v>
      </c>
      <c r="K1015" t="s">
        <v>584</v>
      </c>
      <c r="L1015" t="s">
        <v>93</v>
      </c>
      <c r="M1015">
        <v>28</v>
      </c>
      <c r="N1015" t="s">
        <v>7159</v>
      </c>
      <c r="O1015" t="s">
        <v>12696</v>
      </c>
      <c r="P1015" t="s">
        <v>38</v>
      </c>
    </row>
    <row r="1016" spans="1:16" x14ac:dyDescent="0.55000000000000004">
      <c r="A1016">
        <v>490049</v>
      </c>
      <c r="B1016" t="s">
        <v>7422</v>
      </c>
      <c r="C1016">
        <v>1015</v>
      </c>
      <c r="D1016" t="s">
        <v>12697</v>
      </c>
      <c r="E1016" t="s">
        <v>12698</v>
      </c>
      <c r="F1016" t="s">
        <v>8877</v>
      </c>
      <c r="G1016" t="s">
        <v>582</v>
      </c>
      <c r="H1016" t="s">
        <v>249</v>
      </c>
      <c r="I1016" t="s">
        <v>12699</v>
      </c>
      <c r="J1016" t="s">
        <v>781</v>
      </c>
      <c r="K1016" t="s">
        <v>584</v>
      </c>
      <c r="L1016" t="s">
        <v>249</v>
      </c>
      <c r="M1016">
        <v>33</v>
      </c>
      <c r="N1016" t="s">
        <v>12700</v>
      </c>
      <c r="O1016" t="s">
        <v>11731</v>
      </c>
      <c r="P1016" t="s">
        <v>38</v>
      </c>
    </row>
    <row r="1017" spans="1:16" x14ac:dyDescent="0.55000000000000004">
      <c r="A1017">
        <v>492239</v>
      </c>
      <c r="B1017" t="s">
        <v>12701</v>
      </c>
      <c r="C1017">
        <v>1016</v>
      </c>
      <c r="D1017" t="s">
        <v>12702</v>
      </c>
      <c r="E1017" t="s">
        <v>12703</v>
      </c>
      <c r="F1017" t="s">
        <v>645</v>
      </c>
      <c r="G1017" t="s">
        <v>582</v>
      </c>
      <c r="H1017" t="s">
        <v>93</v>
      </c>
      <c r="I1017" t="s">
        <v>12704</v>
      </c>
      <c r="J1017" t="s">
        <v>399</v>
      </c>
      <c r="K1017" t="s">
        <v>584</v>
      </c>
      <c r="L1017" t="s">
        <v>93</v>
      </c>
      <c r="M1017">
        <v>28</v>
      </c>
      <c r="N1017" t="s">
        <v>12705</v>
      </c>
      <c r="O1017" t="s">
        <v>9981</v>
      </c>
      <c r="P1017" t="s">
        <v>38</v>
      </c>
    </row>
    <row r="1018" spans="1:16" x14ac:dyDescent="0.55000000000000004">
      <c r="A1018">
        <v>490054</v>
      </c>
      <c r="B1018" t="s">
        <v>4446</v>
      </c>
      <c r="C1018">
        <v>1017</v>
      </c>
      <c r="D1018" t="s">
        <v>12706</v>
      </c>
      <c r="E1018" t="s">
        <v>12707</v>
      </c>
      <c r="F1018" t="s">
        <v>2425</v>
      </c>
      <c r="G1018" t="s">
        <v>582</v>
      </c>
      <c r="H1018" t="s">
        <v>2158</v>
      </c>
      <c r="I1018" t="s">
        <v>12708</v>
      </c>
      <c r="J1018" t="s">
        <v>4450</v>
      </c>
      <c r="K1018" t="s">
        <v>584</v>
      </c>
      <c r="L1018" t="s">
        <v>93</v>
      </c>
      <c r="M1018">
        <v>28</v>
      </c>
      <c r="N1018" t="s">
        <v>12709</v>
      </c>
      <c r="O1018" t="s">
        <v>9646</v>
      </c>
      <c r="P1018" t="s">
        <v>38</v>
      </c>
    </row>
    <row r="1019" spans="1:16" x14ac:dyDescent="0.55000000000000004">
      <c r="A1019">
        <v>491023</v>
      </c>
      <c r="B1019" t="s">
        <v>6182</v>
      </c>
      <c r="C1019">
        <v>1018</v>
      </c>
      <c r="D1019" t="s">
        <v>12710</v>
      </c>
      <c r="E1019" t="s">
        <v>12711</v>
      </c>
      <c r="F1019" t="s">
        <v>316</v>
      </c>
      <c r="G1019" t="s">
        <v>216</v>
      </c>
      <c r="H1019" t="s">
        <v>51</v>
      </c>
      <c r="I1019" t="s">
        <v>7939</v>
      </c>
      <c r="J1019" t="s">
        <v>3492</v>
      </c>
      <c r="K1019" t="s">
        <v>473</v>
      </c>
      <c r="L1019" t="s">
        <v>51</v>
      </c>
      <c r="M1019">
        <v>29</v>
      </c>
      <c r="N1019" t="s">
        <v>662</v>
      </c>
      <c r="O1019" t="s">
        <v>12712</v>
      </c>
      <c r="P1019" t="s">
        <v>38</v>
      </c>
    </row>
    <row r="1020" spans="1:16" x14ac:dyDescent="0.55000000000000004">
      <c r="A1020">
        <v>491023</v>
      </c>
      <c r="B1020" t="s">
        <v>6182</v>
      </c>
      <c r="C1020">
        <v>1019</v>
      </c>
      <c r="D1020" t="s">
        <v>12713</v>
      </c>
      <c r="E1020" t="s">
        <v>12714</v>
      </c>
      <c r="F1020" t="s">
        <v>7135</v>
      </c>
      <c r="G1020" t="s">
        <v>582</v>
      </c>
      <c r="H1020" t="s">
        <v>51</v>
      </c>
      <c r="I1020" t="s">
        <v>52</v>
      </c>
      <c r="J1020" t="s">
        <v>3492</v>
      </c>
      <c r="K1020" t="s">
        <v>584</v>
      </c>
      <c r="L1020" t="s">
        <v>51</v>
      </c>
      <c r="M1020">
        <v>29</v>
      </c>
      <c r="N1020" t="s">
        <v>552</v>
      </c>
      <c r="O1020" t="s">
        <v>12715</v>
      </c>
      <c r="P1020" t="s">
        <v>38</v>
      </c>
    </row>
    <row r="1021" spans="1:16" x14ac:dyDescent="0.55000000000000004">
      <c r="A1021">
        <v>492355</v>
      </c>
      <c r="B1021" t="s">
        <v>4963</v>
      </c>
      <c r="C1021">
        <v>1020</v>
      </c>
      <c r="D1021" t="s">
        <v>12716</v>
      </c>
      <c r="E1021" t="s">
        <v>12717</v>
      </c>
      <c r="F1021" t="s">
        <v>8054</v>
      </c>
      <c r="G1021" t="s">
        <v>582</v>
      </c>
      <c r="H1021" t="s">
        <v>100</v>
      </c>
      <c r="I1021" t="s">
        <v>12718</v>
      </c>
      <c r="J1021" t="s">
        <v>754</v>
      </c>
      <c r="K1021" t="s">
        <v>584</v>
      </c>
      <c r="L1021" t="s">
        <v>100</v>
      </c>
      <c r="M1021">
        <v>27</v>
      </c>
      <c r="N1021" t="s">
        <v>12719</v>
      </c>
      <c r="O1021" t="s">
        <v>12720</v>
      </c>
      <c r="P1021" t="s">
        <v>38</v>
      </c>
    </row>
    <row r="1022" spans="1:16" x14ac:dyDescent="0.55000000000000004">
      <c r="A1022">
        <v>492355</v>
      </c>
      <c r="B1022" t="s">
        <v>4963</v>
      </c>
      <c r="C1022">
        <v>1021</v>
      </c>
      <c r="D1022" t="s">
        <v>12721</v>
      </c>
      <c r="E1022" t="s">
        <v>12722</v>
      </c>
      <c r="F1022" t="s">
        <v>7491</v>
      </c>
      <c r="G1022" t="s">
        <v>582</v>
      </c>
      <c r="H1022" t="s">
        <v>362</v>
      </c>
      <c r="I1022" t="s">
        <v>12723</v>
      </c>
      <c r="J1022" t="s">
        <v>8174</v>
      </c>
      <c r="K1022" t="s">
        <v>584</v>
      </c>
      <c r="L1022" t="s">
        <v>100</v>
      </c>
      <c r="M1022">
        <v>27</v>
      </c>
      <c r="N1022" t="s">
        <v>5366</v>
      </c>
      <c r="O1022" t="s">
        <v>11498</v>
      </c>
      <c r="P1022" t="s">
        <v>38</v>
      </c>
    </row>
    <row r="1023" spans="1:16" x14ac:dyDescent="0.55000000000000004">
      <c r="A1023">
        <v>490048</v>
      </c>
      <c r="B1023" t="s">
        <v>3192</v>
      </c>
      <c r="C1023">
        <v>1022</v>
      </c>
      <c r="D1023" t="s">
        <v>12724</v>
      </c>
      <c r="E1023" t="s">
        <v>12725</v>
      </c>
      <c r="F1023" t="s">
        <v>3865</v>
      </c>
      <c r="G1023" t="s">
        <v>471</v>
      </c>
      <c r="H1023" t="s">
        <v>334</v>
      </c>
      <c r="I1023" t="s">
        <v>269</v>
      </c>
      <c r="J1023" t="s">
        <v>3492</v>
      </c>
      <c r="K1023">
        <v>1</v>
      </c>
      <c r="L1023" t="s">
        <v>334</v>
      </c>
      <c r="M1023">
        <v>14</v>
      </c>
      <c r="N1023" t="s">
        <v>561</v>
      </c>
      <c r="O1023" t="s">
        <v>7700</v>
      </c>
      <c r="P1023" t="s">
        <v>38</v>
      </c>
    </row>
    <row r="1024" spans="1:16" x14ac:dyDescent="0.55000000000000004">
      <c r="A1024">
        <v>490048</v>
      </c>
      <c r="B1024" t="s">
        <v>3192</v>
      </c>
      <c r="C1024">
        <v>1023</v>
      </c>
      <c r="D1024" t="s">
        <v>12726</v>
      </c>
      <c r="E1024" t="s">
        <v>12727</v>
      </c>
      <c r="F1024" t="s">
        <v>7594</v>
      </c>
      <c r="G1024" t="s">
        <v>582</v>
      </c>
      <c r="H1024" t="s">
        <v>108</v>
      </c>
      <c r="I1024" t="s">
        <v>12728</v>
      </c>
      <c r="J1024" t="s">
        <v>3492</v>
      </c>
      <c r="K1024">
        <v>1</v>
      </c>
      <c r="L1024" t="s">
        <v>108</v>
      </c>
      <c r="M1024">
        <v>22</v>
      </c>
      <c r="N1024" t="s">
        <v>102</v>
      </c>
      <c r="O1024" t="s">
        <v>12729</v>
      </c>
      <c r="P1024" t="s">
        <v>38</v>
      </c>
    </row>
    <row r="1025" spans="1:16" x14ac:dyDescent="0.55000000000000004">
      <c r="A1025">
        <v>490048</v>
      </c>
      <c r="B1025" t="s">
        <v>3192</v>
      </c>
      <c r="C1025">
        <v>1024</v>
      </c>
      <c r="D1025" t="s">
        <v>12730</v>
      </c>
      <c r="E1025" t="s">
        <v>12731</v>
      </c>
      <c r="F1025" t="s">
        <v>3865</v>
      </c>
      <c r="G1025" t="s">
        <v>471</v>
      </c>
      <c r="H1025" t="s">
        <v>520</v>
      </c>
      <c r="I1025" t="s">
        <v>12732</v>
      </c>
      <c r="J1025" t="s">
        <v>3322</v>
      </c>
      <c r="K1025">
        <v>2</v>
      </c>
      <c r="L1025" t="s">
        <v>65</v>
      </c>
      <c r="M1025">
        <v>26</v>
      </c>
      <c r="N1025" t="s">
        <v>3305</v>
      </c>
      <c r="O1025" t="s">
        <v>10658</v>
      </c>
      <c r="P1025" t="s">
        <v>38</v>
      </c>
    </row>
    <row r="1026" spans="1:16" x14ac:dyDescent="0.55000000000000004">
      <c r="A1026">
        <v>490048</v>
      </c>
      <c r="B1026" t="s">
        <v>3192</v>
      </c>
      <c r="C1026">
        <v>1025</v>
      </c>
      <c r="D1026" t="s">
        <v>12733</v>
      </c>
      <c r="E1026" t="s">
        <v>12734</v>
      </c>
      <c r="F1026" t="s">
        <v>12735</v>
      </c>
      <c r="G1026" t="s">
        <v>116</v>
      </c>
      <c r="H1026" t="s">
        <v>100</v>
      </c>
      <c r="I1026" t="s">
        <v>6070</v>
      </c>
      <c r="J1026" t="s">
        <v>3197</v>
      </c>
      <c r="K1026" t="s">
        <v>119</v>
      </c>
      <c r="L1026" t="s">
        <v>100</v>
      </c>
      <c r="M1026">
        <v>27</v>
      </c>
      <c r="N1026" t="s">
        <v>205</v>
      </c>
      <c r="O1026" t="s">
        <v>663</v>
      </c>
      <c r="P1026" t="s">
        <v>38</v>
      </c>
    </row>
    <row r="1027" spans="1:16" x14ac:dyDescent="0.55000000000000004">
      <c r="A1027">
        <v>496999</v>
      </c>
      <c r="B1027" t="s">
        <v>5662</v>
      </c>
      <c r="C1027">
        <v>1026</v>
      </c>
      <c r="D1027" t="s">
        <v>12736</v>
      </c>
      <c r="E1027" t="s">
        <v>12737</v>
      </c>
      <c r="F1027" t="s">
        <v>9406</v>
      </c>
      <c r="G1027" t="s">
        <v>582</v>
      </c>
      <c r="H1027" t="s">
        <v>93</v>
      </c>
      <c r="I1027" t="s">
        <v>12738</v>
      </c>
      <c r="J1027" t="s">
        <v>204</v>
      </c>
      <c r="K1027" t="s">
        <v>584</v>
      </c>
      <c r="L1027" t="s">
        <v>100</v>
      </c>
      <c r="M1027">
        <v>27</v>
      </c>
      <c r="N1027" t="s">
        <v>2286</v>
      </c>
      <c r="O1027" t="s">
        <v>12739</v>
      </c>
      <c r="P1027" t="s">
        <v>38</v>
      </c>
    </row>
    <row r="1028" spans="1:16" x14ac:dyDescent="0.55000000000000004">
      <c r="A1028">
        <v>496999</v>
      </c>
      <c r="B1028" t="s">
        <v>5662</v>
      </c>
      <c r="C1028">
        <v>1027</v>
      </c>
      <c r="D1028" t="s">
        <v>12740</v>
      </c>
      <c r="E1028" t="s">
        <v>12741</v>
      </c>
      <c r="F1028" t="s">
        <v>695</v>
      </c>
      <c r="G1028" t="s">
        <v>582</v>
      </c>
      <c r="H1028" t="s">
        <v>51</v>
      </c>
      <c r="I1028" t="s">
        <v>2140</v>
      </c>
      <c r="J1028" t="s">
        <v>204</v>
      </c>
      <c r="K1028" t="s">
        <v>584</v>
      </c>
      <c r="L1028" t="s">
        <v>100</v>
      </c>
      <c r="M1028">
        <v>27</v>
      </c>
      <c r="N1028" t="s">
        <v>7786</v>
      </c>
      <c r="O1028" t="s">
        <v>12742</v>
      </c>
      <c r="P1028" t="s">
        <v>38</v>
      </c>
    </row>
    <row r="1029" spans="1:16" x14ac:dyDescent="0.55000000000000004">
      <c r="A1029">
        <v>496999</v>
      </c>
      <c r="B1029" t="s">
        <v>5662</v>
      </c>
      <c r="C1029">
        <v>1028</v>
      </c>
      <c r="D1029" t="s">
        <v>12743</v>
      </c>
      <c r="E1029" t="s">
        <v>12744</v>
      </c>
      <c r="F1029" t="s">
        <v>7873</v>
      </c>
      <c r="G1029" t="s">
        <v>582</v>
      </c>
      <c r="H1029" t="s">
        <v>65</v>
      </c>
      <c r="I1029" t="s">
        <v>3480</v>
      </c>
      <c r="J1029" t="s">
        <v>204</v>
      </c>
      <c r="K1029" t="s">
        <v>584</v>
      </c>
      <c r="L1029" t="s">
        <v>100</v>
      </c>
      <c r="M1029">
        <v>27</v>
      </c>
      <c r="N1029" t="s">
        <v>11334</v>
      </c>
      <c r="O1029" t="s">
        <v>12745</v>
      </c>
      <c r="P1029" t="s">
        <v>38</v>
      </c>
    </row>
    <row r="1030" spans="1:16" x14ac:dyDescent="0.55000000000000004">
      <c r="A1030">
        <v>496999</v>
      </c>
      <c r="B1030" t="s">
        <v>5662</v>
      </c>
      <c r="C1030">
        <v>1029</v>
      </c>
      <c r="D1030" t="s">
        <v>12746</v>
      </c>
      <c r="E1030" t="s">
        <v>12747</v>
      </c>
      <c r="F1030" t="s">
        <v>12748</v>
      </c>
      <c r="G1030" t="s">
        <v>582</v>
      </c>
      <c r="H1030" t="s">
        <v>100</v>
      </c>
      <c r="I1030" t="s">
        <v>3233</v>
      </c>
      <c r="J1030" t="s">
        <v>204</v>
      </c>
      <c r="K1030" t="s">
        <v>584</v>
      </c>
      <c r="L1030" t="s">
        <v>100</v>
      </c>
      <c r="M1030">
        <v>27</v>
      </c>
      <c r="N1030" t="s">
        <v>8689</v>
      </c>
      <c r="O1030" t="s">
        <v>663</v>
      </c>
      <c r="P1030" t="s">
        <v>38</v>
      </c>
    </row>
    <row r="1031" spans="1:16" x14ac:dyDescent="0.55000000000000004">
      <c r="A1031">
        <v>496999</v>
      </c>
      <c r="B1031" t="s">
        <v>5662</v>
      </c>
      <c r="C1031">
        <v>1030</v>
      </c>
      <c r="D1031" t="s">
        <v>12749</v>
      </c>
      <c r="E1031" t="s">
        <v>12750</v>
      </c>
      <c r="F1031" t="s">
        <v>2147</v>
      </c>
      <c r="G1031" t="s">
        <v>471</v>
      </c>
      <c r="H1031" t="s">
        <v>51</v>
      </c>
      <c r="I1031" t="s">
        <v>3326</v>
      </c>
      <c r="J1031" t="s">
        <v>204</v>
      </c>
      <c r="K1031" t="s">
        <v>584</v>
      </c>
      <c r="L1031" t="s">
        <v>100</v>
      </c>
      <c r="M1031">
        <v>27</v>
      </c>
      <c r="N1031" t="s">
        <v>324</v>
      </c>
      <c r="O1031" t="s">
        <v>12143</v>
      </c>
      <c r="P1031" t="s">
        <v>38</v>
      </c>
    </row>
    <row r="1032" spans="1:16" x14ac:dyDescent="0.55000000000000004">
      <c r="A1032">
        <v>492240</v>
      </c>
      <c r="B1032" t="s">
        <v>9266</v>
      </c>
      <c r="C1032">
        <v>1031</v>
      </c>
      <c r="D1032" t="s">
        <v>12751</v>
      </c>
      <c r="E1032" t="s">
        <v>12752</v>
      </c>
      <c r="F1032" t="s">
        <v>10289</v>
      </c>
      <c r="G1032" t="s">
        <v>216</v>
      </c>
      <c r="H1032" t="s">
        <v>93</v>
      </c>
      <c r="I1032" t="s">
        <v>444</v>
      </c>
      <c r="J1032" t="s">
        <v>204</v>
      </c>
      <c r="K1032" t="s">
        <v>218</v>
      </c>
      <c r="L1032" t="s">
        <v>93</v>
      </c>
      <c r="M1032">
        <v>28</v>
      </c>
      <c r="N1032" t="s">
        <v>394</v>
      </c>
      <c r="O1032" t="s">
        <v>12753</v>
      </c>
      <c r="P1032" t="s">
        <v>38</v>
      </c>
    </row>
    <row r="1033" spans="1:16" x14ac:dyDescent="0.55000000000000004">
      <c r="A1033">
        <v>492240</v>
      </c>
      <c r="B1033" t="s">
        <v>9266</v>
      </c>
      <c r="C1033">
        <v>1032</v>
      </c>
      <c r="D1033" t="s">
        <v>12754</v>
      </c>
      <c r="E1033" t="s">
        <v>12755</v>
      </c>
      <c r="F1033" t="s">
        <v>6996</v>
      </c>
      <c r="G1033" t="s">
        <v>31</v>
      </c>
      <c r="H1033" t="s">
        <v>93</v>
      </c>
      <c r="I1033" t="s">
        <v>12756</v>
      </c>
      <c r="J1033" t="s">
        <v>204</v>
      </c>
      <c r="K1033" t="s">
        <v>218</v>
      </c>
      <c r="L1033" t="s">
        <v>93</v>
      </c>
      <c r="M1033">
        <v>28</v>
      </c>
      <c r="N1033" t="s">
        <v>12757</v>
      </c>
      <c r="O1033" t="s">
        <v>9733</v>
      </c>
      <c r="P1033" t="s">
        <v>38</v>
      </c>
    </row>
    <row r="1034" spans="1:16" x14ac:dyDescent="0.55000000000000004">
      <c r="A1034">
        <v>492240</v>
      </c>
      <c r="B1034" t="s">
        <v>9266</v>
      </c>
      <c r="C1034">
        <v>1033</v>
      </c>
      <c r="D1034" t="s">
        <v>12758</v>
      </c>
      <c r="E1034" t="s">
        <v>12759</v>
      </c>
      <c r="F1034" t="s">
        <v>12760</v>
      </c>
      <c r="G1034" t="s">
        <v>216</v>
      </c>
      <c r="H1034" t="s">
        <v>230</v>
      </c>
      <c r="I1034" t="s">
        <v>5968</v>
      </c>
      <c r="J1034" t="s">
        <v>204</v>
      </c>
      <c r="K1034" t="s">
        <v>473</v>
      </c>
      <c r="L1034" t="s">
        <v>93</v>
      </c>
      <c r="M1034">
        <v>28</v>
      </c>
      <c r="N1034" t="s">
        <v>2968</v>
      </c>
      <c r="O1034" t="s">
        <v>12761</v>
      </c>
      <c r="P1034" t="s">
        <v>38</v>
      </c>
    </row>
    <row r="1035" spans="1:16" x14ac:dyDescent="0.55000000000000004">
      <c r="A1035">
        <v>492240</v>
      </c>
      <c r="B1035" t="s">
        <v>9266</v>
      </c>
      <c r="C1035">
        <v>1034</v>
      </c>
      <c r="D1035" t="s">
        <v>12762</v>
      </c>
      <c r="E1035" t="s">
        <v>12763</v>
      </c>
      <c r="F1035" t="s">
        <v>12277</v>
      </c>
      <c r="G1035" t="s">
        <v>216</v>
      </c>
      <c r="H1035" t="s">
        <v>804</v>
      </c>
      <c r="I1035" t="s">
        <v>12764</v>
      </c>
      <c r="J1035" t="s">
        <v>204</v>
      </c>
      <c r="K1035" t="s">
        <v>473</v>
      </c>
      <c r="L1035" t="s">
        <v>93</v>
      </c>
      <c r="M1035">
        <v>28</v>
      </c>
      <c r="N1035" t="s">
        <v>2042</v>
      </c>
      <c r="O1035" t="s">
        <v>11487</v>
      </c>
      <c r="P1035" t="s">
        <v>38</v>
      </c>
    </row>
    <row r="1036" spans="1:16" x14ac:dyDescent="0.55000000000000004">
      <c r="A1036">
        <v>492240</v>
      </c>
      <c r="B1036" t="s">
        <v>9266</v>
      </c>
      <c r="C1036">
        <v>1035</v>
      </c>
      <c r="D1036" t="s">
        <v>12765</v>
      </c>
      <c r="E1036" t="s">
        <v>12766</v>
      </c>
      <c r="F1036" t="s">
        <v>12767</v>
      </c>
      <c r="G1036" t="s">
        <v>216</v>
      </c>
      <c r="H1036" t="s">
        <v>93</v>
      </c>
      <c r="I1036" t="s">
        <v>3085</v>
      </c>
      <c r="J1036" t="s">
        <v>204</v>
      </c>
      <c r="K1036" t="s">
        <v>473</v>
      </c>
      <c r="L1036" t="s">
        <v>93</v>
      </c>
      <c r="M1036">
        <v>28</v>
      </c>
      <c r="N1036" t="s">
        <v>12768</v>
      </c>
      <c r="O1036" t="s">
        <v>9635</v>
      </c>
      <c r="P1036" t="s">
        <v>38</v>
      </c>
    </row>
    <row r="1037" spans="1:16" x14ac:dyDescent="0.55000000000000004">
      <c r="A1037">
        <v>492240</v>
      </c>
      <c r="B1037" t="s">
        <v>9266</v>
      </c>
      <c r="C1037">
        <v>1036</v>
      </c>
      <c r="D1037" t="s">
        <v>12769</v>
      </c>
      <c r="E1037" t="s">
        <v>12770</v>
      </c>
      <c r="F1037" t="s">
        <v>1599</v>
      </c>
      <c r="G1037" t="s">
        <v>471</v>
      </c>
      <c r="H1037" t="s">
        <v>93</v>
      </c>
      <c r="I1037" t="s">
        <v>882</v>
      </c>
      <c r="J1037" t="s">
        <v>204</v>
      </c>
      <c r="K1037" t="s">
        <v>473</v>
      </c>
      <c r="L1037" t="s">
        <v>93</v>
      </c>
      <c r="M1037">
        <v>28</v>
      </c>
      <c r="N1037" t="s">
        <v>12771</v>
      </c>
      <c r="O1037" t="s">
        <v>9995</v>
      </c>
      <c r="P1037" t="s">
        <v>38</v>
      </c>
    </row>
    <row r="1038" spans="1:16" x14ac:dyDescent="0.55000000000000004">
      <c r="A1038">
        <v>492190</v>
      </c>
      <c r="B1038" t="s">
        <v>11038</v>
      </c>
      <c r="C1038">
        <v>1037</v>
      </c>
      <c r="D1038" t="s">
        <v>12772</v>
      </c>
      <c r="E1038" t="s">
        <v>12773</v>
      </c>
      <c r="F1038" t="s">
        <v>7545</v>
      </c>
      <c r="G1038" t="s">
        <v>582</v>
      </c>
      <c r="H1038" t="s">
        <v>386</v>
      </c>
      <c r="I1038" t="s">
        <v>11405</v>
      </c>
      <c r="J1038" t="s">
        <v>11041</v>
      </c>
      <c r="K1038" t="s">
        <v>584</v>
      </c>
      <c r="L1038" t="s">
        <v>65</v>
      </c>
      <c r="M1038">
        <v>26</v>
      </c>
      <c r="N1038" t="s">
        <v>2441</v>
      </c>
      <c r="O1038" t="s">
        <v>12774</v>
      </c>
      <c r="P1038" t="s">
        <v>38</v>
      </c>
    </row>
    <row r="1039" spans="1:16" x14ac:dyDescent="0.55000000000000004">
      <c r="A1039">
        <v>499999</v>
      </c>
      <c r="B1039" t="s">
        <v>9285</v>
      </c>
      <c r="C1039">
        <v>1038</v>
      </c>
      <c r="D1039" t="s">
        <v>12775</v>
      </c>
      <c r="E1039" t="s">
        <v>12776</v>
      </c>
      <c r="F1039" t="s">
        <v>4111</v>
      </c>
      <c r="G1039" t="s">
        <v>471</v>
      </c>
      <c r="H1039" t="s">
        <v>404</v>
      </c>
      <c r="I1039" t="s">
        <v>12777</v>
      </c>
      <c r="J1039" t="s">
        <v>9288</v>
      </c>
      <c r="K1039" t="s">
        <v>473</v>
      </c>
      <c r="L1039" t="s">
        <v>100</v>
      </c>
      <c r="M1039">
        <v>27</v>
      </c>
      <c r="N1039" t="s">
        <v>12778</v>
      </c>
      <c r="O1039" t="s">
        <v>12779</v>
      </c>
      <c r="P1039" t="s">
        <v>38</v>
      </c>
    </row>
    <row r="1040" spans="1:16" x14ac:dyDescent="0.55000000000000004">
      <c r="A1040">
        <v>499999</v>
      </c>
      <c r="B1040" t="s">
        <v>9285</v>
      </c>
      <c r="C1040">
        <v>1039</v>
      </c>
      <c r="D1040" t="s">
        <v>12780</v>
      </c>
      <c r="E1040" t="s">
        <v>12781</v>
      </c>
      <c r="F1040" t="s">
        <v>12782</v>
      </c>
      <c r="G1040" t="s">
        <v>216</v>
      </c>
      <c r="H1040" t="s">
        <v>100</v>
      </c>
      <c r="I1040" t="s">
        <v>1090</v>
      </c>
      <c r="J1040" t="s">
        <v>9288</v>
      </c>
      <c r="K1040" t="s">
        <v>218</v>
      </c>
      <c r="L1040" t="s">
        <v>100</v>
      </c>
      <c r="M1040">
        <v>27</v>
      </c>
      <c r="N1040" t="s">
        <v>12783</v>
      </c>
      <c r="O1040" t="s">
        <v>9581</v>
      </c>
      <c r="P1040" t="s">
        <v>38</v>
      </c>
    </row>
    <row r="1041" spans="1:16" x14ac:dyDescent="0.55000000000000004">
      <c r="A1041">
        <v>492221</v>
      </c>
      <c r="B1041" t="s">
        <v>2191</v>
      </c>
      <c r="C1041">
        <v>1040</v>
      </c>
      <c r="D1041" t="s">
        <v>12784</v>
      </c>
      <c r="E1041" t="s">
        <v>12785</v>
      </c>
      <c r="F1041" t="s">
        <v>7895</v>
      </c>
      <c r="G1041" t="s">
        <v>471</v>
      </c>
      <c r="H1041" t="s">
        <v>1066</v>
      </c>
      <c r="I1041" t="s">
        <v>12786</v>
      </c>
      <c r="J1041" t="s">
        <v>81</v>
      </c>
      <c r="K1041" t="s">
        <v>473</v>
      </c>
      <c r="L1041" t="s">
        <v>100</v>
      </c>
      <c r="M1041">
        <v>27</v>
      </c>
      <c r="N1041" t="s">
        <v>901</v>
      </c>
      <c r="O1041" t="s">
        <v>9831</v>
      </c>
      <c r="P1041" t="s">
        <v>38</v>
      </c>
    </row>
    <row r="1042" spans="1:16" x14ac:dyDescent="0.55000000000000004">
      <c r="A1042">
        <v>490047</v>
      </c>
      <c r="B1042" t="s">
        <v>6825</v>
      </c>
      <c r="C1042">
        <v>1041</v>
      </c>
      <c r="D1042" t="s">
        <v>12787</v>
      </c>
      <c r="E1042" t="s">
        <v>12788</v>
      </c>
      <c r="F1042" t="s">
        <v>9294</v>
      </c>
      <c r="G1042" t="s">
        <v>582</v>
      </c>
      <c r="H1042" t="s">
        <v>983</v>
      </c>
      <c r="I1042" t="s">
        <v>12789</v>
      </c>
      <c r="J1042" t="s">
        <v>81</v>
      </c>
      <c r="K1042" t="s">
        <v>584</v>
      </c>
      <c r="L1042" t="s">
        <v>45</v>
      </c>
      <c r="M1042">
        <v>25</v>
      </c>
      <c r="N1042" t="s">
        <v>1309</v>
      </c>
      <c r="O1042" t="s">
        <v>10291</v>
      </c>
      <c r="P1042" t="s">
        <v>38</v>
      </c>
    </row>
    <row r="1043" spans="1:16" x14ac:dyDescent="0.55000000000000004">
      <c r="A1043">
        <v>492213</v>
      </c>
      <c r="B1043" t="s">
        <v>1709</v>
      </c>
      <c r="C1043">
        <v>1042</v>
      </c>
      <c r="D1043" t="s">
        <v>12790</v>
      </c>
      <c r="E1043" t="s">
        <v>12791</v>
      </c>
      <c r="F1043" t="s">
        <v>4282</v>
      </c>
      <c r="G1043" t="s">
        <v>582</v>
      </c>
      <c r="H1043" t="s">
        <v>100</v>
      </c>
      <c r="I1043" t="s">
        <v>4547</v>
      </c>
      <c r="J1043" t="s">
        <v>781</v>
      </c>
      <c r="K1043" t="s">
        <v>584</v>
      </c>
      <c r="L1043" t="s">
        <v>100</v>
      </c>
      <c r="M1043">
        <v>27</v>
      </c>
      <c r="N1043" t="s">
        <v>2174</v>
      </c>
      <c r="O1043" t="s">
        <v>1245</v>
      </c>
      <c r="P1043" t="s">
        <v>38</v>
      </c>
    </row>
    <row r="1044" spans="1:16" x14ac:dyDescent="0.55000000000000004">
      <c r="A1044">
        <v>492213</v>
      </c>
      <c r="B1044" t="s">
        <v>1709</v>
      </c>
      <c r="C1044">
        <v>1043</v>
      </c>
      <c r="D1044" t="s">
        <v>13166</v>
      </c>
      <c r="E1044" t="s">
        <v>12792</v>
      </c>
      <c r="F1044" t="s">
        <v>8022</v>
      </c>
      <c r="G1044" t="s">
        <v>582</v>
      </c>
      <c r="H1044" t="s">
        <v>230</v>
      </c>
      <c r="I1044" t="s">
        <v>12793</v>
      </c>
      <c r="J1044" t="s">
        <v>1713</v>
      </c>
      <c r="K1044" t="s">
        <v>584</v>
      </c>
      <c r="L1044" t="s">
        <v>230</v>
      </c>
      <c r="M1044">
        <v>34</v>
      </c>
      <c r="N1044" t="s">
        <v>1616</v>
      </c>
      <c r="O1044" t="s">
        <v>10033</v>
      </c>
      <c r="P1044" t="s">
        <v>38</v>
      </c>
    </row>
    <row r="1045" spans="1:16" x14ac:dyDescent="0.55000000000000004">
      <c r="A1045">
        <v>492189</v>
      </c>
      <c r="B1045" t="s">
        <v>7142</v>
      </c>
      <c r="C1045">
        <v>1044</v>
      </c>
      <c r="D1045" t="s">
        <v>12794</v>
      </c>
      <c r="E1045" t="s">
        <v>12795</v>
      </c>
      <c r="F1045" t="s">
        <v>4294</v>
      </c>
      <c r="G1045" t="s">
        <v>582</v>
      </c>
      <c r="H1045" t="s">
        <v>2563</v>
      </c>
      <c r="I1045" t="s">
        <v>3523</v>
      </c>
      <c r="J1045" t="s">
        <v>191</v>
      </c>
      <c r="K1045" t="s">
        <v>584</v>
      </c>
      <c r="L1045" t="s">
        <v>2563</v>
      </c>
      <c r="M1045">
        <v>36</v>
      </c>
      <c r="N1045" t="s">
        <v>760</v>
      </c>
      <c r="O1045" t="s">
        <v>9711</v>
      </c>
      <c r="P1045" t="s">
        <v>38</v>
      </c>
    </row>
    <row r="1046" spans="1:16" x14ac:dyDescent="0.55000000000000004">
      <c r="A1046">
        <v>490051</v>
      </c>
      <c r="B1046" t="s">
        <v>5711</v>
      </c>
      <c r="C1046">
        <v>1045</v>
      </c>
      <c r="D1046" t="s">
        <v>12796</v>
      </c>
      <c r="E1046" t="s">
        <v>12797</v>
      </c>
      <c r="F1046" t="s">
        <v>7750</v>
      </c>
      <c r="G1046" t="s">
        <v>582</v>
      </c>
      <c r="H1046" t="s">
        <v>158</v>
      </c>
      <c r="I1046" t="s">
        <v>1799</v>
      </c>
      <c r="J1046" t="s">
        <v>191</v>
      </c>
      <c r="K1046" t="s">
        <v>584</v>
      </c>
      <c r="L1046" t="s">
        <v>158</v>
      </c>
      <c r="M1046">
        <v>24</v>
      </c>
      <c r="N1046" t="s">
        <v>3993</v>
      </c>
      <c r="O1046" t="s">
        <v>9995</v>
      </c>
      <c r="P1046" t="s">
        <v>38</v>
      </c>
    </row>
    <row r="1047" spans="1:16" x14ac:dyDescent="0.55000000000000004">
      <c r="A1047">
        <v>490051</v>
      </c>
      <c r="B1047" t="s">
        <v>5711</v>
      </c>
      <c r="C1047">
        <v>1046</v>
      </c>
      <c r="D1047" t="s">
        <v>12798</v>
      </c>
      <c r="E1047" t="s">
        <v>12799</v>
      </c>
      <c r="F1047" t="s">
        <v>3514</v>
      </c>
      <c r="G1047" t="s">
        <v>471</v>
      </c>
      <c r="H1047" t="s">
        <v>100</v>
      </c>
      <c r="I1047" t="s">
        <v>3067</v>
      </c>
      <c r="J1047" t="s">
        <v>3492</v>
      </c>
      <c r="K1047" t="s">
        <v>584</v>
      </c>
      <c r="L1047" t="s">
        <v>100</v>
      </c>
      <c r="M1047">
        <v>27</v>
      </c>
      <c r="N1047" t="s">
        <v>6033</v>
      </c>
      <c r="O1047" t="s">
        <v>4328</v>
      </c>
      <c r="P1047" t="s">
        <v>38</v>
      </c>
    </row>
    <row r="1048" spans="1:16" x14ac:dyDescent="0.55000000000000004">
      <c r="A1048">
        <v>492191</v>
      </c>
      <c r="B1048" t="s">
        <v>6682</v>
      </c>
      <c r="C1048">
        <v>1047</v>
      </c>
      <c r="D1048" t="s">
        <v>12800</v>
      </c>
      <c r="E1048" t="s">
        <v>12801</v>
      </c>
      <c r="F1048" t="s">
        <v>3992</v>
      </c>
      <c r="G1048" t="s">
        <v>582</v>
      </c>
      <c r="H1048" t="s">
        <v>158</v>
      </c>
      <c r="I1048" t="s">
        <v>12177</v>
      </c>
      <c r="J1048" t="s">
        <v>204</v>
      </c>
      <c r="K1048" t="s">
        <v>584</v>
      </c>
      <c r="L1048" t="s">
        <v>65</v>
      </c>
      <c r="M1048">
        <v>26</v>
      </c>
      <c r="N1048" t="s">
        <v>12802</v>
      </c>
      <c r="O1048" t="s">
        <v>10105</v>
      </c>
      <c r="P1048" t="s">
        <v>38</v>
      </c>
    </row>
    <row r="1049" spans="1:16" x14ac:dyDescent="0.55000000000000004">
      <c r="A1049">
        <v>492191</v>
      </c>
      <c r="B1049" t="s">
        <v>6682</v>
      </c>
      <c r="C1049">
        <v>1048</v>
      </c>
      <c r="D1049" t="s">
        <v>12803</v>
      </c>
      <c r="E1049" t="s">
        <v>12804</v>
      </c>
      <c r="F1049" t="s">
        <v>7374</v>
      </c>
      <c r="G1049" t="s">
        <v>582</v>
      </c>
      <c r="H1049" t="s">
        <v>117</v>
      </c>
      <c r="I1049" t="s">
        <v>3145</v>
      </c>
      <c r="J1049" t="s">
        <v>204</v>
      </c>
      <c r="K1049" t="s">
        <v>584</v>
      </c>
      <c r="L1049" t="s">
        <v>65</v>
      </c>
      <c r="M1049">
        <v>26</v>
      </c>
      <c r="N1049" t="s">
        <v>3458</v>
      </c>
      <c r="O1049" t="s">
        <v>10091</v>
      </c>
      <c r="P1049" t="s">
        <v>38</v>
      </c>
    </row>
    <row r="1050" spans="1:16" x14ac:dyDescent="0.55000000000000004">
      <c r="A1050">
        <v>492191</v>
      </c>
      <c r="B1050" t="s">
        <v>6682</v>
      </c>
      <c r="C1050">
        <v>1049</v>
      </c>
      <c r="D1050" t="s">
        <v>12805</v>
      </c>
      <c r="E1050" t="s">
        <v>12806</v>
      </c>
      <c r="F1050" t="s">
        <v>12807</v>
      </c>
      <c r="G1050" t="s">
        <v>582</v>
      </c>
      <c r="H1050" t="s">
        <v>65</v>
      </c>
      <c r="I1050" t="s">
        <v>551</v>
      </c>
      <c r="J1050" t="s">
        <v>204</v>
      </c>
      <c r="K1050" t="s">
        <v>584</v>
      </c>
      <c r="L1050" t="s">
        <v>65</v>
      </c>
      <c r="M1050">
        <v>26</v>
      </c>
      <c r="N1050" t="s">
        <v>12808</v>
      </c>
      <c r="O1050" t="s">
        <v>9670</v>
      </c>
      <c r="P1050" t="s">
        <v>38</v>
      </c>
    </row>
    <row r="1051" spans="1:16" x14ac:dyDescent="0.55000000000000004">
      <c r="A1051">
        <v>492191</v>
      </c>
      <c r="B1051" t="s">
        <v>6682</v>
      </c>
      <c r="C1051">
        <v>1050</v>
      </c>
      <c r="D1051" t="s">
        <v>12809</v>
      </c>
      <c r="E1051" t="s">
        <v>12810</v>
      </c>
      <c r="F1051" t="s">
        <v>12811</v>
      </c>
      <c r="G1051" t="s">
        <v>582</v>
      </c>
      <c r="H1051" t="s">
        <v>93</v>
      </c>
      <c r="I1051" t="s">
        <v>4418</v>
      </c>
      <c r="J1051" t="s">
        <v>204</v>
      </c>
      <c r="K1051" t="s">
        <v>584</v>
      </c>
      <c r="L1051" t="s">
        <v>65</v>
      </c>
      <c r="M1051">
        <v>26</v>
      </c>
      <c r="N1051" t="s">
        <v>12812</v>
      </c>
      <c r="O1051" t="s">
        <v>9981</v>
      </c>
      <c r="P1051" t="s">
        <v>38</v>
      </c>
    </row>
    <row r="1052" spans="1:16" x14ac:dyDescent="0.55000000000000004">
      <c r="A1052">
        <v>492523</v>
      </c>
      <c r="B1052" t="s">
        <v>4867</v>
      </c>
      <c r="C1052">
        <v>1051</v>
      </c>
      <c r="D1052" t="s">
        <v>12813</v>
      </c>
      <c r="E1052" t="s">
        <v>12814</v>
      </c>
      <c r="F1052" t="s">
        <v>5267</v>
      </c>
      <c r="G1052" t="s">
        <v>582</v>
      </c>
      <c r="H1052" t="s">
        <v>2563</v>
      </c>
      <c r="I1052" t="s">
        <v>12815</v>
      </c>
      <c r="J1052" t="s">
        <v>781</v>
      </c>
      <c r="K1052" t="s">
        <v>584</v>
      </c>
      <c r="L1052" t="s">
        <v>100</v>
      </c>
      <c r="M1052">
        <v>27</v>
      </c>
      <c r="N1052" t="s">
        <v>4302</v>
      </c>
      <c r="O1052" t="s">
        <v>12816</v>
      </c>
      <c r="P1052" t="s">
        <v>38</v>
      </c>
    </row>
    <row r="1053" spans="1:16" x14ac:dyDescent="0.55000000000000004">
      <c r="A1053">
        <v>490054</v>
      </c>
      <c r="B1053" t="s">
        <v>4446</v>
      </c>
      <c r="C1053">
        <v>1052</v>
      </c>
      <c r="D1053" t="s">
        <v>12817</v>
      </c>
      <c r="E1053" t="s">
        <v>12818</v>
      </c>
      <c r="F1053" t="s">
        <v>4816</v>
      </c>
      <c r="G1053" t="s">
        <v>582</v>
      </c>
      <c r="H1053" t="s">
        <v>100</v>
      </c>
      <c r="I1053" t="s">
        <v>5342</v>
      </c>
      <c r="J1053" t="s">
        <v>4450</v>
      </c>
      <c r="K1053" t="s">
        <v>584</v>
      </c>
      <c r="L1053" t="s">
        <v>100</v>
      </c>
      <c r="M1053">
        <v>27</v>
      </c>
      <c r="N1053" t="s">
        <v>12819</v>
      </c>
      <c r="O1053" t="s">
        <v>11338</v>
      </c>
      <c r="P1053" t="s">
        <v>38</v>
      </c>
    </row>
    <row r="1054" spans="1:16" x14ac:dyDescent="0.55000000000000004">
      <c r="A1054">
        <v>492413</v>
      </c>
      <c r="B1054" t="s">
        <v>4234</v>
      </c>
      <c r="C1054">
        <v>1053</v>
      </c>
      <c r="D1054" t="s">
        <v>12820</v>
      </c>
      <c r="E1054" t="s">
        <v>12821</v>
      </c>
      <c r="F1054" t="s">
        <v>7857</v>
      </c>
      <c r="G1054" t="s">
        <v>582</v>
      </c>
      <c r="H1054" t="s">
        <v>93</v>
      </c>
      <c r="I1054" t="s">
        <v>3997</v>
      </c>
      <c r="J1054" t="s">
        <v>8174</v>
      </c>
      <c r="K1054" t="s">
        <v>584</v>
      </c>
      <c r="L1054" t="s">
        <v>93</v>
      </c>
      <c r="M1054">
        <v>28</v>
      </c>
      <c r="N1054" t="s">
        <v>12822</v>
      </c>
      <c r="O1054" t="s">
        <v>7484</v>
      </c>
      <c r="P1054" t="s">
        <v>38</v>
      </c>
    </row>
    <row r="1055" spans="1:16" x14ac:dyDescent="0.55000000000000004">
      <c r="A1055">
        <v>492413</v>
      </c>
      <c r="B1055" t="s">
        <v>4234</v>
      </c>
      <c r="C1055">
        <v>1054</v>
      </c>
      <c r="D1055" t="s">
        <v>12823</v>
      </c>
      <c r="E1055" t="s">
        <v>12824</v>
      </c>
      <c r="F1055" t="s">
        <v>1831</v>
      </c>
      <c r="G1055" t="s">
        <v>31</v>
      </c>
      <c r="H1055" t="s">
        <v>93</v>
      </c>
      <c r="I1055" t="s">
        <v>12825</v>
      </c>
      <c r="J1055" t="s">
        <v>4238</v>
      </c>
      <c r="K1055" t="s">
        <v>35</v>
      </c>
      <c r="L1055" t="s">
        <v>93</v>
      </c>
      <c r="M1055">
        <v>28</v>
      </c>
      <c r="N1055" t="s">
        <v>12826</v>
      </c>
      <c r="O1055" t="s">
        <v>10041</v>
      </c>
      <c r="P1055" t="s">
        <v>38</v>
      </c>
    </row>
    <row r="1056" spans="1:16" x14ac:dyDescent="0.55000000000000004">
      <c r="A1056">
        <v>490054</v>
      </c>
      <c r="B1056" t="s">
        <v>4446</v>
      </c>
      <c r="C1056">
        <v>1055</v>
      </c>
      <c r="D1056" t="s">
        <v>12827</v>
      </c>
      <c r="E1056" t="s">
        <v>12828</v>
      </c>
      <c r="F1056" t="s">
        <v>2359</v>
      </c>
      <c r="G1056" t="s">
        <v>471</v>
      </c>
      <c r="H1056" t="s">
        <v>520</v>
      </c>
      <c r="I1056" t="s">
        <v>12829</v>
      </c>
      <c r="J1056" t="s">
        <v>4450</v>
      </c>
      <c r="K1056" t="s">
        <v>584</v>
      </c>
      <c r="L1056" t="s">
        <v>520</v>
      </c>
      <c r="M1056">
        <v>13</v>
      </c>
      <c r="N1056" t="s">
        <v>3044</v>
      </c>
      <c r="O1056" t="s">
        <v>9911</v>
      </c>
      <c r="P1056" t="s">
        <v>38</v>
      </c>
    </row>
    <row r="1057" spans="1:16" x14ac:dyDescent="0.55000000000000004">
      <c r="A1057">
        <v>490056</v>
      </c>
      <c r="B1057" t="s">
        <v>7480</v>
      </c>
      <c r="C1057">
        <v>1056</v>
      </c>
      <c r="D1057" t="s">
        <v>12830</v>
      </c>
      <c r="E1057" t="s">
        <v>12831</v>
      </c>
      <c r="F1057" t="s">
        <v>2395</v>
      </c>
      <c r="G1057" t="s">
        <v>582</v>
      </c>
      <c r="H1057" t="s">
        <v>158</v>
      </c>
      <c r="I1057" t="s">
        <v>8924</v>
      </c>
      <c r="J1057" t="s">
        <v>781</v>
      </c>
      <c r="K1057" t="s">
        <v>584</v>
      </c>
      <c r="L1057" t="s">
        <v>51</v>
      </c>
      <c r="M1057">
        <v>29</v>
      </c>
      <c r="N1057" t="s">
        <v>12832</v>
      </c>
      <c r="O1057" t="s">
        <v>663</v>
      </c>
      <c r="P1057" t="s">
        <v>38</v>
      </c>
    </row>
    <row r="1058" spans="1:16" x14ac:dyDescent="0.55000000000000004">
      <c r="A1058">
        <v>492209</v>
      </c>
      <c r="B1058" t="s">
        <v>4754</v>
      </c>
      <c r="C1058">
        <v>1057</v>
      </c>
      <c r="D1058" t="s">
        <v>12833</v>
      </c>
      <c r="E1058" t="s">
        <v>12834</v>
      </c>
      <c r="F1058" t="s">
        <v>2772</v>
      </c>
      <c r="G1058" t="s">
        <v>471</v>
      </c>
      <c r="H1058" t="s">
        <v>100</v>
      </c>
      <c r="I1058" t="s">
        <v>6430</v>
      </c>
      <c r="J1058" t="s">
        <v>4760</v>
      </c>
      <c r="K1058" t="s">
        <v>473</v>
      </c>
      <c r="L1058" t="s">
        <v>100</v>
      </c>
      <c r="M1058">
        <v>27</v>
      </c>
      <c r="N1058" t="s">
        <v>1506</v>
      </c>
      <c r="O1058" t="s">
        <v>12835</v>
      </c>
      <c r="P1058" t="s">
        <v>38</v>
      </c>
    </row>
    <row r="1059" spans="1:16" x14ac:dyDescent="0.55000000000000004">
      <c r="A1059">
        <v>492196</v>
      </c>
      <c r="B1059" t="s">
        <v>11992</v>
      </c>
      <c r="C1059">
        <v>1058</v>
      </c>
      <c r="D1059" t="s">
        <v>12836</v>
      </c>
      <c r="E1059" t="s">
        <v>12837</v>
      </c>
      <c r="F1059" t="s">
        <v>7515</v>
      </c>
      <c r="G1059" t="s">
        <v>582</v>
      </c>
      <c r="H1059" t="s">
        <v>51</v>
      </c>
      <c r="I1059" t="s">
        <v>3153</v>
      </c>
      <c r="J1059" t="s">
        <v>12838</v>
      </c>
      <c r="K1059" t="s">
        <v>584</v>
      </c>
      <c r="L1059" t="s">
        <v>51</v>
      </c>
      <c r="M1059">
        <v>29</v>
      </c>
      <c r="N1059" t="s">
        <v>12839</v>
      </c>
      <c r="O1059" t="s">
        <v>12840</v>
      </c>
      <c r="P1059" t="s">
        <v>38</v>
      </c>
    </row>
    <row r="1060" spans="1:16" x14ac:dyDescent="0.55000000000000004">
      <c r="A1060">
        <v>490047</v>
      </c>
      <c r="B1060" t="s">
        <v>6825</v>
      </c>
      <c r="C1060">
        <v>1059</v>
      </c>
      <c r="D1060" t="s">
        <v>12841</v>
      </c>
      <c r="E1060" t="s">
        <v>12842</v>
      </c>
      <c r="F1060" t="s">
        <v>6144</v>
      </c>
      <c r="G1060" t="s">
        <v>471</v>
      </c>
      <c r="H1060" t="s">
        <v>65</v>
      </c>
      <c r="I1060" t="s">
        <v>551</v>
      </c>
      <c r="J1060" t="s">
        <v>81</v>
      </c>
      <c r="K1060" t="s">
        <v>584</v>
      </c>
      <c r="L1060" t="s">
        <v>45</v>
      </c>
      <c r="M1060">
        <v>25</v>
      </c>
      <c r="N1060" t="s">
        <v>1660</v>
      </c>
      <c r="O1060" t="s">
        <v>4397</v>
      </c>
      <c r="P1060" t="s">
        <v>38</v>
      </c>
    </row>
    <row r="1061" spans="1:16" x14ac:dyDescent="0.55000000000000004">
      <c r="A1061">
        <v>492205</v>
      </c>
      <c r="B1061" t="s">
        <v>4033</v>
      </c>
      <c r="C1061">
        <v>1060</v>
      </c>
      <c r="D1061" t="s">
        <v>12843</v>
      </c>
      <c r="E1061" t="s">
        <v>12844</v>
      </c>
      <c r="F1061" t="s">
        <v>7377</v>
      </c>
      <c r="G1061" t="s">
        <v>582</v>
      </c>
      <c r="H1061" t="s">
        <v>100</v>
      </c>
      <c r="I1061" t="s">
        <v>1267</v>
      </c>
      <c r="J1061" t="s">
        <v>4041</v>
      </c>
      <c r="K1061" t="s">
        <v>584</v>
      </c>
      <c r="L1061" t="s">
        <v>100</v>
      </c>
      <c r="M1061">
        <v>27</v>
      </c>
      <c r="N1061" t="s">
        <v>6419</v>
      </c>
      <c r="O1061" t="s">
        <v>76</v>
      </c>
      <c r="P1061" t="s">
        <v>38</v>
      </c>
    </row>
    <row r="1062" spans="1:16" x14ac:dyDescent="0.55000000000000004">
      <c r="A1062">
        <v>492221</v>
      </c>
      <c r="B1062" t="s">
        <v>2191</v>
      </c>
      <c r="C1062">
        <v>1061</v>
      </c>
      <c r="D1062" t="s">
        <v>12845</v>
      </c>
      <c r="E1062" t="s">
        <v>12846</v>
      </c>
      <c r="F1062" t="s">
        <v>8705</v>
      </c>
      <c r="G1062" t="s">
        <v>582</v>
      </c>
      <c r="H1062" t="s">
        <v>93</v>
      </c>
      <c r="I1062" t="s">
        <v>1397</v>
      </c>
      <c r="J1062" t="s">
        <v>295</v>
      </c>
      <c r="K1062" t="s">
        <v>584</v>
      </c>
      <c r="L1062" t="s">
        <v>93</v>
      </c>
      <c r="M1062">
        <v>28</v>
      </c>
      <c r="N1062" t="s">
        <v>12847</v>
      </c>
      <c r="O1062" t="s">
        <v>12848</v>
      </c>
      <c r="P1062" t="s">
        <v>38</v>
      </c>
    </row>
    <row r="1063" spans="1:16" x14ac:dyDescent="0.55000000000000004">
      <c r="A1063">
        <v>492218</v>
      </c>
      <c r="B1063" t="s">
        <v>1263</v>
      </c>
      <c r="C1063">
        <v>1062</v>
      </c>
      <c r="D1063" t="s">
        <v>12849</v>
      </c>
      <c r="E1063" t="s">
        <v>12850</v>
      </c>
      <c r="F1063" t="s">
        <v>7735</v>
      </c>
      <c r="G1063" t="s">
        <v>582</v>
      </c>
      <c r="H1063" t="s">
        <v>93</v>
      </c>
      <c r="I1063" t="s">
        <v>5437</v>
      </c>
      <c r="J1063" t="s">
        <v>399</v>
      </c>
      <c r="K1063" t="s">
        <v>584</v>
      </c>
      <c r="L1063" t="s">
        <v>93</v>
      </c>
      <c r="M1063">
        <v>28</v>
      </c>
      <c r="N1063" t="s">
        <v>12851</v>
      </c>
      <c r="O1063" t="s">
        <v>9995</v>
      </c>
      <c r="P1063" t="s">
        <v>38</v>
      </c>
    </row>
    <row r="1064" spans="1:16" x14ac:dyDescent="0.55000000000000004">
      <c r="A1064">
        <v>492190</v>
      </c>
      <c r="B1064" t="s">
        <v>11038</v>
      </c>
      <c r="C1064">
        <v>1063</v>
      </c>
      <c r="D1064" t="s">
        <v>12852</v>
      </c>
      <c r="E1064" t="s">
        <v>12853</v>
      </c>
      <c r="F1064" t="s">
        <v>1948</v>
      </c>
      <c r="G1064" t="s">
        <v>216</v>
      </c>
      <c r="H1064" t="s">
        <v>65</v>
      </c>
      <c r="I1064" t="s">
        <v>3480</v>
      </c>
      <c r="J1064" t="s">
        <v>11041</v>
      </c>
      <c r="K1064" t="s">
        <v>218</v>
      </c>
      <c r="L1064" t="s">
        <v>65</v>
      </c>
      <c r="M1064">
        <v>26</v>
      </c>
      <c r="N1064" t="s">
        <v>7763</v>
      </c>
      <c r="O1064" t="s">
        <v>9831</v>
      </c>
      <c r="P1064" t="s">
        <v>38</v>
      </c>
    </row>
    <row r="1065" spans="1:16" x14ac:dyDescent="0.55000000000000004">
      <c r="A1065">
        <v>492199</v>
      </c>
      <c r="B1065" t="s">
        <v>6699</v>
      </c>
      <c r="C1065">
        <v>1064</v>
      </c>
      <c r="D1065" t="s">
        <v>12854</v>
      </c>
      <c r="E1065" t="s">
        <v>12855</v>
      </c>
      <c r="F1065" t="s">
        <v>3089</v>
      </c>
      <c r="G1065">
        <v>19</v>
      </c>
      <c r="H1065" t="s">
        <v>65</v>
      </c>
      <c r="I1065" t="s">
        <v>1995</v>
      </c>
      <c r="J1065" t="s">
        <v>781</v>
      </c>
      <c r="K1065" t="s">
        <v>473</v>
      </c>
      <c r="L1065" t="s">
        <v>65</v>
      </c>
      <c r="M1065">
        <v>26</v>
      </c>
      <c r="N1065" t="s">
        <v>1465</v>
      </c>
      <c r="O1065" t="s">
        <v>10144</v>
      </c>
      <c r="P1065" t="s">
        <v>38</v>
      </c>
    </row>
    <row r="1066" spans="1:16" x14ac:dyDescent="0.55000000000000004">
      <c r="A1066">
        <v>492200</v>
      </c>
      <c r="B1066" t="s">
        <v>27</v>
      </c>
      <c r="C1066">
        <v>1065</v>
      </c>
      <c r="D1066" t="s">
        <v>13167</v>
      </c>
      <c r="E1066" t="s">
        <v>13168</v>
      </c>
      <c r="F1066" t="s">
        <v>12748</v>
      </c>
      <c r="G1066">
        <v>18</v>
      </c>
      <c r="H1066" t="s">
        <v>93</v>
      </c>
      <c r="I1066" t="s">
        <v>13169</v>
      </c>
      <c r="J1066" t="s">
        <v>74</v>
      </c>
      <c r="K1066" t="s">
        <v>584</v>
      </c>
      <c r="L1066" t="s">
        <v>93</v>
      </c>
      <c r="M1066">
        <v>28</v>
      </c>
      <c r="N1066" t="s">
        <v>2000</v>
      </c>
      <c r="O1066" t="s">
        <v>13170</v>
      </c>
      <c r="P1066" t="s">
        <v>38</v>
      </c>
    </row>
    <row r="1067" spans="1:16" x14ac:dyDescent="0.55000000000000004">
      <c r="A1067">
        <v>492195</v>
      </c>
      <c r="B1067" t="s">
        <v>2869</v>
      </c>
      <c r="C1067">
        <v>1066</v>
      </c>
      <c r="D1067" t="s">
        <v>13171</v>
      </c>
      <c r="E1067" t="s">
        <v>13172</v>
      </c>
      <c r="F1067" t="s">
        <v>8466</v>
      </c>
      <c r="G1067">
        <v>18</v>
      </c>
      <c r="H1067" t="s">
        <v>65</v>
      </c>
      <c r="I1067" t="s">
        <v>3007</v>
      </c>
      <c r="J1067" t="s">
        <v>708</v>
      </c>
      <c r="K1067" t="s">
        <v>584</v>
      </c>
      <c r="L1067" t="s">
        <v>65</v>
      </c>
      <c r="M1067">
        <v>26</v>
      </c>
      <c r="N1067" t="s">
        <v>13173</v>
      </c>
      <c r="O1067" t="s">
        <v>1916</v>
      </c>
      <c r="P1067" t="s">
        <v>38</v>
      </c>
    </row>
  </sheetData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9EB3E-55DD-4CF6-AED5-EDEE2558B4D5}">
  <sheetPr>
    <tabColor theme="9" tint="0.79998168889431442"/>
  </sheetPr>
  <dimension ref="A1:L22"/>
  <sheetViews>
    <sheetView workbookViewId="0"/>
  </sheetViews>
  <sheetFormatPr defaultColWidth="0" defaultRowHeight="18" zeroHeight="1" x14ac:dyDescent="0.55000000000000004"/>
  <cols>
    <col min="1" max="1" width="10.1640625" bestFit="1" customWidth="1"/>
    <col min="2" max="2" width="13.58203125" bestFit="1" customWidth="1"/>
    <col min="3" max="3" width="8.08203125" bestFit="1" customWidth="1"/>
    <col min="4" max="4" width="21.6640625" bestFit="1" customWidth="1"/>
    <col min="5" max="5" width="4.5" bestFit="1" customWidth="1"/>
    <col min="6" max="6" width="3.5" bestFit="1" customWidth="1"/>
    <col min="7" max="7" width="3.6640625" bestFit="1" customWidth="1"/>
    <col min="8" max="8" width="7.1640625" bestFit="1" customWidth="1"/>
    <col min="9" max="9" width="3.4140625" bestFit="1" customWidth="1"/>
    <col min="10" max="10" width="4" bestFit="1" customWidth="1"/>
    <col min="11" max="11" width="3.58203125" bestFit="1" customWidth="1"/>
    <col min="12" max="12" width="8.6640625" customWidth="1"/>
    <col min="13" max="16384" width="8.6640625" hidden="1"/>
  </cols>
  <sheetData>
    <row r="1" spans="1:11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55000000000000004">
      <c r="A2" t="str">
        <f>IF($F2=1,INDEX(男子データ!$A:$A,MATCH($K2,男子データ!$K:$K,0)),INDEX(女子データ!$A:$A,MATCH($K2,女子データ!$K:$K,0)))</f>
        <v/>
      </c>
      <c r="B2" t="str">
        <f>IF($F2=1,INDEX(男子データ!$B:$B,MATCH($K2,男子データ!$K:$K,0)),INDEX(女子データ!$B:$B,MATCH($K2,女子データ!$K:$K,0)))</f>
        <v/>
      </c>
      <c r="C2" t="str">
        <f>IF($F2=1,INDEX(男子データ!$C:$C,MATCH($K2,男子データ!$K:$K,0)),INDEX(女子データ!$C:$C,MATCH($K2,女子データ!$K:$K,0)))</f>
        <v/>
      </c>
      <c r="D2" t="str">
        <f>IF($F2=1,INDEX(男子データ!$D:$D,MATCH($K2,男子データ!$K:$K,0)),INDEX(女子データ!$D:$D,MATCH($K2,女子データ!$K:$K,0)))</f>
        <v/>
      </c>
      <c r="E2" t="str">
        <f>IF($F2=1,INDEX(男子データ!$E:$E,MATCH($K2,男子データ!$K:$K,0)),INDEX(女子データ!$E:$E,MATCH($K2,女子データ!$K:$K,0)))</f>
        <v/>
      </c>
      <c r="F2" t="str">
        <f>IF(チーム申込!$B10="","",IF(チーム申込!$C10="",IF(チーム申込!$I$5="男子",1,2),IF(チーム申込!$C10="男子",1,2)))</f>
        <v/>
      </c>
      <c r="G2" t="str">
        <f>IF($F2=1,INDEX(男子データ!$G:$G,MATCH($K2,男子データ!$K:$K,0)),INDEX(女子データ!$G:$G,MATCH($K2,女子データ!$K:$K,0)))</f>
        <v/>
      </c>
      <c r="H2" t="str">
        <f>IF($F2=1,INDEX(男子データ!$H:$H,MATCH($K2,男子データ!$K:$K,0)),INDEX(女子データ!$H:$H,MATCH($K2,女子データ!$K:$K,0)))</f>
        <v/>
      </c>
      <c r="K2" t="str">
        <f>IF(チーム申込!$B10="","",チーム申込!$B10)</f>
        <v/>
      </c>
    </row>
    <row r="3" spans="1:11" x14ac:dyDescent="0.55000000000000004">
      <c r="A3" t="str">
        <f>IF($F3=1,INDEX(男子データ!$A:$A,MATCH($K3,男子データ!$K:$K,0)),INDEX(女子データ!$A:$A,MATCH($K3,女子データ!$K:$K,0)))</f>
        <v/>
      </c>
      <c r="B3" t="str">
        <f>IF($F3=1,INDEX(男子データ!$B:$B,MATCH($K3,男子データ!$K:$K,0)),INDEX(女子データ!$B:$B,MATCH($K3,女子データ!$K:$K,0)))</f>
        <v/>
      </c>
      <c r="C3" t="str">
        <f>IF($F3=1,INDEX(男子データ!$C:$C,MATCH($K3,男子データ!$K:$K,0)),INDEX(女子データ!$C:$C,MATCH($K3,女子データ!$K:$K,0)))</f>
        <v/>
      </c>
      <c r="D3" t="str">
        <f>IF($F3=1,INDEX(男子データ!$D:$D,MATCH($K3,男子データ!$K:$K,0)),INDEX(女子データ!$D:$D,MATCH($K3,女子データ!$K:$K,0)))</f>
        <v/>
      </c>
      <c r="E3" t="str">
        <f>IF($F3=1,INDEX(男子データ!$E:$E,MATCH($K3,男子データ!$K:$K,0)),INDEX(女子データ!$E:$E,MATCH($K3,女子データ!$K:$K,0)))</f>
        <v/>
      </c>
      <c r="F3" t="str">
        <f>IF(チーム申込!$B11="","",IF(チーム申込!$C11="",IF(チーム申込!$I$5="男子",1,2),IF(チーム申込!$C11="男子",1,2)))</f>
        <v/>
      </c>
      <c r="G3" t="str">
        <f>IF($F3=1,INDEX(男子データ!$G:$G,MATCH($K3,男子データ!$K:$K,0)),INDEX(女子データ!$G:$G,MATCH($K3,女子データ!$K:$K,0)))</f>
        <v/>
      </c>
      <c r="H3" t="str">
        <f>IF($F3=1,INDEX(男子データ!$H:$H,MATCH($K3,男子データ!$K:$K,0)),INDEX(女子データ!$H:$H,MATCH($K3,女子データ!$K:$K,0)))</f>
        <v/>
      </c>
      <c r="K3" t="str">
        <f>IF(チーム申込!$B11="","",チーム申込!$B11)</f>
        <v/>
      </c>
    </row>
    <row r="4" spans="1:11" x14ac:dyDescent="0.55000000000000004">
      <c r="A4" t="str">
        <f>IF($F4=1,INDEX(男子データ!$A:$A,MATCH($K4,男子データ!$K:$K,0)),INDEX(女子データ!$A:$A,MATCH($K4,女子データ!$K:$K,0)))</f>
        <v/>
      </c>
      <c r="B4" t="str">
        <f>IF($F4=1,INDEX(男子データ!$B:$B,MATCH($K4,男子データ!$K:$K,0)),INDEX(女子データ!$B:$B,MATCH($K4,女子データ!$K:$K,0)))</f>
        <v/>
      </c>
      <c r="C4" t="str">
        <f>IF($F4=1,INDEX(男子データ!$C:$C,MATCH($K4,男子データ!$K:$K,0)),INDEX(女子データ!$C:$C,MATCH($K4,女子データ!$K:$K,0)))</f>
        <v/>
      </c>
      <c r="D4" t="str">
        <f>IF($F4=1,INDEX(男子データ!$D:$D,MATCH($K4,男子データ!$K:$K,0)),INDEX(女子データ!$D:$D,MATCH($K4,女子データ!$K:$K,0)))</f>
        <v/>
      </c>
      <c r="E4" t="str">
        <f>IF($F4=1,INDEX(男子データ!$E:$E,MATCH($K4,男子データ!$K:$K,0)),INDEX(女子データ!$E:$E,MATCH($K4,女子データ!$K:$K,0)))</f>
        <v/>
      </c>
      <c r="F4" t="str">
        <f>IF(チーム申込!$B12="","",IF(チーム申込!$C12="",IF(チーム申込!$I$5="男子",1,2),IF(チーム申込!$C12="男子",1,2)))</f>
        <v/>
      </c>
      <c r="G4" t="str">
        <f>IF($F4=1,INDEX(男子データ!$G:$G,MATCH($K4,男子データ!$K:$K,0)),INDEX(女子データ!$G:$G,MATCH($K4,女子データ!$K:$K,0)))</f>
        <v/>
      </c>
      <c r="H4" t="str">
        <f>IF($F4=1,INDEX(男子データ!$H:$H,MATCH($K4,男子データ!$K:$K,0)),INDEX(女子データ!$H:$H,MATCH($K4,女子データ!$K:$K,0)))</f>
        <v/>
      </c>
      <c r="K4" t="str">
        <f>IF(チーム申込!$B12="","",チーム申込!$B12)</f>
        <v/>
      </c>
    </row>
    <row r="5" spans="1:11" x14ac:dyDescent="0.55000000000000004">
      <c r="A5" t="str">
        <f>IF($F5=1,INDEX(男子データ!$A:$A,MATCH($K5,男子データ!$K:$K,0)),INDEX(女子データ!$A:$A,MATCH($K5,女子データ!$K:$K,0)))</f>
        <v/>
      </c>
      <c r="B5" t="str">
        <f>IF($F5=1,INDEX(男子データ!$B:$B,MATCH($K5,男子データ!$K:$K,0)),INDEX(女子データ!$B:$B,MATCH($K5,女子データ!$K:$K,0)))</f>
        <v/>
      </c>
      <c r="C5" t="str">
        <f>IF($F5=1,INDEX(男子データ!$C:$C,MATCH($K5,男子データ!$K:$K,0)),INDEX(女子データ!$C:$C,MATCH($K5,女子データ!$K:$K,0)))</f>
        <v/>
      </c>
      <c r="D5" t="str">
        <f>IF($F5=1,INDEX(男子データ!$D:$D,MATCH($K5,男子データ!$K:$K,0)),INDEX(女子データ!$D:$D,MATCH($K5,女子データ!$K:$K,0)))</f>
        <v/>
      </c>
      <c r="E5" t="str">
        <f>IF($F5=1,INDEX(男子データ!$E:$E,MATCH($K5,男子データ!$K:$K,0)),INDEX(女子データ!$E:$E,MATCH($K5,女子データ!$K:$K,0)))</f>
        <v/>
      </c>
      <c r="F5" t="str">
        <f>IF(チーム申込!$B13="","",IF(チーム申込!$C13="",IF(チーム申込!$I$5="男子",1,2),IF(チーム申込!$C13="男子",1,2)))</f>
        <v/>
      </c>
      <c r="G5" t="str">
        <f>IF($F5=1,INDEX(男子データ!$G:$G,MATCH($K5,男子データ!$K:$K,0)),INDEX(女子データ!$G:$G,MATCH($K5,女子データ!$K:$K,0)))</f>
        <v/>
      </c>
      <c r="H5" t="str">
        <f>IF($F5=1,INDEX(男子データ!$H:$H,MATCH($K5,男子データ!$K:$K,0)),INDEX(女子データ!$H:$H,MATCH($K5,女子データ!$K:$K,0)))</f>
        <v/>
      </c>
      <c r="K5" t="str">
        <f>IF(チーム申込!$B13="","",チーム申込!$B13)</f>
        <v/>
      </c>
    </row>
    <row r="6" spans="1:11" x14ac:dyDescent="0.55000000000000004">
      <c r="A6" t="str">
        <f>IF($F6=1,INDEX(男子データ!$A:$A,MATCH($K6,男子データ!$K:$K,0)),INDEX(女子データ!$A:$A,MATCH($K6,女子データ!$K:$K,0)))</f>
        <v/>
      </c>
      <c r="B6" t="str">
        <f>IF($F6=1,INDEX(男子データ!$B:$B,MATCH($K6,男子データ!$K:$K,0)),INDEX(女子データ!$B:$B,MATCH($K6,女子データ!$K:$K,0)))</f>
        <v/>
      </c>
      <c r="C6" t="str">
        <f>IF($F6=1,INDEX(男子データ!$C:$C,MATCH($K6,男子データ!$K:$K,0)),INDEX(女子データ!$C:$C,MATCH($K6,女子データ!$K:$K,0)))</f>
        <v/>
      </c>
      <c r="D6" t="str">
        <f>IF($F6=1,INDEX(男子データ!$D:$D,MATCH($K6,男子データ!$K:$K,0)),INDEX(女子データ!$D:$D,MATCH($K6,女子データ!$K:$K,0)))</f>
        <v/>
      </c>
      <c r="E6" t="str">
        <f>IF($F6=1,INDEX(男子データ!$E:$E,MATCH($K6,男子データ!$K:$K,0)),INDEX(女子データ!$E:$E,MATCH($K6,女子データ!$K:$K,0)))</f>
        <v/>
      </c>
      <c r="F6" t="str">
        <f>IF(チーム申込!$B14="","",IF(チーム申込!$C14="",IF(チーム申込!$I$5="男子",1,2),IF(チーム申込!$C14="男子",1,2)))</f>
        <v/>
      </c>
      <c r="G6" t="str">
        <f>IF($F6=1,INDEX(男子データ!$G:$G,MATCH($K6,男子データ!$K:$K,0)),INDEX(女子データ!$G:$G,MATCH($K6,女子データ!$K:$K,0)))</f>
        <v/>
      </c>
      <c r="H6" t="str">
        <f>IF($F6=1,INDEX(男子データ!$H:$H,MATCH($K6,男子データ!$K:$K,0)),INDEX(女子データ!$H:$H,MATCH($K6,女子データ!$K:$K,0)))</f>
        <v/>
      </c>
      <c r="K6" t="str">
        <f>IF(チーム申込!$B14="","",チーム申込!$B14)</f>
        <v/>
      </c>
    </row>
    <row r="7" spans="1:11" x14ac:dyDescent="0.55000000000000004">
      <c r="A7" t="str">
        <f>IF($F7=1,INDEX(男子データ!$A:$A,MATCH($K7,男子データ!$K:$K,0)),INDEX(女子データ!$A:$A,MATCH($K7,女子データ!$K:$K,0)))</f>
        <v/>
      </c>
      <c r="B7" t="str">
        <f>IF($F7=1,INDEX(男子データ!$B:$B,MATCH($K7,男子データ!$K:$K,0)),INDEX(女子データ!$B:$B,MATCH($K7,女子データ!$K:$K,0)))</f>
        <v/>
      </c>
      <c r="C7" t="str">
        <f>IF($F7=1,INDEX(男子データ!$C:$C,MATCH($K7,男子データ!$K:$K,0)),INDEX(女子データ!$C:$C,MATCH($K7,女子データ!$K:$K,0)))</f>
        <v/>
      </c>
      <c r="D7" t="str">
        <f>IF($F7=1,INDEX(男子データ!$D:$D,MATCH($K7,男子データ!$K:$K,0)),INDEX(女子データ!$D:$D,MATCH($K7,女子データ!$K:$K,0)))</f>
        <v/>
      </c>
      <c r="E7" t="str">
        <f>IF($F7=1,INDEX(男子データ!$E:$E,MATCH($K7,男子データ!$K:$K,0)),INDEX(女子データ!$E:$E,MATCH($K7,女子データ!$K:$K,0)))</f>
        <v/>
      </c>
      <c r="F7" t="str">
        <f>IF(チーム申込!$B15="","",IF(チーム申込!$C15="",IF(チーム申込!$I$5="男子",1,2),IF(チーム申込!$C15="男子",1,2)))</f>
        <v/>
      </c>
      <c r="G7" t="str">
        <f>IF($F7=1,INDEX(男子データ!$G:$G,MATCH($K7,男子データ!$K:$K,0)),INDEX(女子データ!$G:$G,MATCH($K7,女子データ!$K:$K,0)))</f>
        <v/>
      </c>
      <c r="H7" t="str">
        <f>IF($F7=1,INDEX(男子データ!$H:$H,MATCH($K7,男子データ!$K:$K,0)),INDEX(女子データ!$H:$H,MATCH($K7,女子データ!$K:$K,0)))</f>
        <v/>
      </c>
      <c r="K7" t="str">
        <f>IF(チーム申込!$B15="","",チーム申込!$B15)</f>
        <v/>
      </c>
    </row>
    <row r="8" spans="1:11" x14ac:dyDescent="0.55000000000000004">
      <c r="A8" t="str">
        <f>IF($F8=1,INDEX(男子データ!$A:$A,MATCH($K8,男子データ!$K:$K,0)),INDEX(女子データ!$A:$A,MATCH($K8,女子データ!$K:$K,0)))</f>
        <v/>
      </c>
      <c r="B8" t="str">
        <f>IF($F8=1,INDEX(男子データ!$B:$B,MATCH($K8,男子データ!$K:$K,0)),INDEX(女子データ!$B:$B,MATCH($K8,女子データ!$K:$K,0)))</f>
        <v/>
      </c>
      <c r="C8" t="str">
        <f>IF($F8=1,INDEX(男子データ!$C:$C,MATCH($K8,男子データ!$K:$K,0)),INDEX(女子データ!$C:$C,MATCH($K8,女子データ!$K:$K,0)))</f>
        <v/>
      </c>
      <c r="D8" t="str">
        <f>IF($F8=1,INDEX(男子データ!$D:$D,MATCH($K8,男子データ!$K:$K,0)),INDEX(女子データ!$D:$D,MATCH($K8,女子データ!$K:$K,0)))</f>
        <v/>
      </c>
      <c r="E8" t="str">
        <f>IF($F8=1,INDEX(男子データ!$E:$E,MATCH($K8,男子データ!$K:$K,0)),INDEX(女子データ!$E:$E,MATCH($K8,女子データ!$K:$K,0)))</f>
        <v/>
      </c>
      <c r="F8" t="str">
        <f>IF(チーム申込!$B16="","",IF(チーム申込!$C16="",IF(チーム申込!$I$5="男子",1,2),IF(チーム申込!$C16="男子",1,2)))</f>
        <v/>
      </c>
      <c r="G8" t="str">
        <f>IF($F8=1,INDEX(男子データ!$G:$G,MATCH($K8,男子データ!$K:$K,0)),INDEX(女子データ!$G:$G,MATCH($K8,女子データ!$K:$K,0)))</f>
        <v/>
      </c>
      <c r="H8" t="str">
        <f>IF($F8=1,INDEX(男子データ!$H:$H,MATCH($K8,男子データ!$K:$K,0)),INDEX(女子データ!$H:$H,MATCH($K8,女子データ!$K:$K,0)))</f>
        <v/>
      </c>
      <c r="K8" t="str">
        <f>IF(チーム申込!$B16="","",チーム申込!$B16)</f>
        <v/>
      </c>
    </row>
    <row r="9" spans="1:11" x14ac:dyDescent="0.55000000000000004">
      <c r="A9" t="str">
        <f>IF($F9=1,INDEX(男子データ!$A:$A,MATCH($K9,男子データ!$K:$K,0)),INDEX(女子データ!$A:$A,MATCH($K9,女子データ!$K:$K,0)))</f>
        <v/>
      </c>
      <c r="B9" t="str">
        <f>IF($F9=1,INDEX(男子データ!$B:$B,MATCH($K9,男子データ!$K:$K,0)),INDEX(女子データ!$B:$B,MATCH($K9,女子データ!$K:$K,0)))</f>
        <v/>
      </c>
      <c r="C9" t="str">
        <f>IF($F9=1,INDEX(男子データ!$C:$C,MATCH($K9,男子データ!$K:$K,0)),INDEX(女子データ!$C:$C,MATCH($K9,女子データ!$K:$K,0)))</f>
        <v/>
      </c>
      <c r="D9" t="str">
        <f>IF($F9=1,INDEX(男子データ!$D:$D,MATCH($K9,男子データ!$K:$K,0)),INDEX(女子データ!$D:$D,MATCH($K9,女子データ!$K:$K,0)))</f>
        <v/>
      </c>
      <c r="E9" t="str">
        <f>IF($F9=1,INDEX(男子データ!$E:$E,MATCH($K9,男子データ!$K:$K,0)),INDEX(女子データ!$E:$E,MATCH($K9,女子データ!$K:$K,0)))</f>
        <v/>
      </c>
      <c r="F9" t="str">
        <f>IF(チーム申込!$B17="","",IF(チーム申込!$C17="",IF(チーム申込!$I$5="男子",1,2),IF(チーム申込!$C17="男子",1,2)))</f>
        <v/>
      </c>
      <c r="G9" t="str">
        <f>IF($F9=1,INDEX(男子データ!$G:$G,MATCH($K9,男子データ!$K:$K,0)),INDEX(女子データ!$G:$G,MATCH($K9,女子データ!$K:$K,0)))</f>
        <v/>
      </c>
      <c r="H9" t="str">
        <f>IF($F9=1,INDEX(男子データ!$H:$H,MATCH($K9,男子データ!$K:$K,0)),INDEX(女子データ!$H:$H,MATCH($K9,女子データ!$K:$K,0)))</f>
        <v/>
      </c>
      <c r="K9" t="str">
        <f>IF(チーム申込!$B17="","",チーム申込!$B17)</f>
        <v/>
      </c>
    </row>
    <row r="10" spans="1:11" x14ac:dyDescent="0.55000000000000004">
      <c r="A10" t="str">
        <f>IF($F10=1,INDEX(男子データ!$A:$A,MATCH($K10,男子データ!$K:$K,0)),INDEX(女子データ!$A:$A,MATCH($K10,女子データ!$K:$K,0)))</f>
        <v/>
      </c>
      <c r="B10" t="str">
        <f>IF($F10=1,INDEX(男子データ!$B:$B,MATCH($K10,男子データ!$K:$K,0)),INDEX(女子データ!$B:$B,MATCH($K10,女子データ!$K:$K,0)))</f>
        <v/>
      </c>
      <c r="C10" t="str">
        <f>IF($F10=1,INDEX(男子データ!$C:$C,MATCH($K10,男子データ!$K:$K,0)),INDEX(女子データ!$C:$C,MATCH($K10,女子データ!$K:$K,0)))</f>
        <v/>
      </c>
      <c r="D10" t="str">
        <f>IF($F10=1,INDEX(男子データ!$D:$D,MATCH($K10,男子データ!$K:$K,0)),INDEX(女子データ!$D:$D,MATCH($K10,女子データ!$K:$K,0)))</f>
        <v/>
      </c>
      <c r="E10" t="str">
        <f>IF($F10=1,INDEX(男子データ!$E:$E,MATCH($K10,男子データ!$K:$K,0)),INDEX(女子データ!$E:$E,MATCH($K10,女子データ!$K:$K,0)))</f>
        <v/>
      </c>
      <c r="F10" t="str">
        <f>IF(チーム申込!$B18="","",IF(チーム申込!$C18="",IF(チーム申込!$I$5="男子",1,2),IF(チーム申込!$C18="男子",1,2)))</f>
        <v/>
      </c>
      <c r="G10" t="str">
        <f>IF($F10=1,INDEX(男子データ!$G:$G,MATCH($K10,男子データ!$K:$K,0)),INDEX(女子データ!$G:$G,MATCH($K10,女子データ!$K:$K,0)))</f>
        <v/>
      </c>
      <c r="H10" t="str">
        <f>IF($F10=1,INDEX(男子データ!$H:$H,MATCH($K10,男子データ!$K:$K,0)),INDEX(女子データ!$H:$H,MATCH($K10,女子データ!$K:$K,0)))</f>
        <v/>
      </c>
      <c r="K10" t="str">
        <f>IF(チーム申込!$B18="","",チーム申込!$B18)</f>
        <v/>
      </c>
    </row>
    <row r="11" spans="1:11" x14ac:dyDescent="0.55000000000000004">
      <c r="A11" t="str">
        <f>IF($F11=1,INDEX(男子データ!$A:$A,MATCH($K11,男子データ!$K:$K,0)),INDEX(女子データ!$A:$A,MATCH($K11,女子データ!$K:$K,0)))</f>
        <v/>
      </c>
      <c r="B11" t="str">
        <f>IF($F11=1,INDEX(男子データ!$B:$B,MATCH($K11,男子データ!$K:$K,0)),INDEX(女子データ!$B:$B,MATCH($K11,女子データ!$K:$K,0)))</f>
        <v/>
      </c>
      <c r="C11" t="str">
        <f>IF($F11=1,INDEX(男子データ!$C:$C,MATCH($K11,男子データ!$K:$K,0)),INDEX(女子データ!$C:$C,MATCH($K11,女子データ!$K:$K,0)))</f>
        <v/>
      </c>
      <c r="D11" t="str">
        <f>IF($F11=1,INDEX(男子データ!$D:$D,MATCH($K11,男子データ!$K:$K,0)),INDEX(女子データ!$D:$D,MATCH($K11,女子データ!$K:$K,0)))</f>
        <v/>
      </c>
      <c r="E11" t="str">
        <f>IF($F11=1,INDEX(男子データ!$E:$E,MATCH($K11,男子データ!$K:$K,0)),INDEX(女子データ!$E:$E,MATCH($K11,女子データ!$K:$K,0)))</f>
        <v/>
      </c>
      <c r="F11" t="str">
        <f>IF(チーム申込!$B19="","",IF(チーム申込!$C19="",IF(チーム申込!$I$5="男子",1,2),IF(チーム申込!$C19="男子",1,2)))</f>
        <v/>
      </c>
      <c r="G11" t="str">
        <f>IF($F11=1,INDEX(男子データ!$G:$G,MATCH($K11,男子データ!$K:$K,0)),INDEX(女子データ!$G:$G,MATCH($K11,女子データ!$K:$K,0)))</f>
        <v/>
      </c>
      <c r="H11" t="str">
        <f>IF($F11=1,INDEX(男子データ!$H:$H,MATCH($K11,男子データ!$K:$K,0)),INDEX(女子データ!$H:$H,MATCH($K11,女子データ!$K:$K,0)))</f>
        <v/>
      </c>
      <c r="K11" t="str">
        <f>IF(チーム申込!$B19="","",チーム申込!$B19)</f>
        <v/>
      </c>
    </row>
    <row r="12" spans="1:11" x14ac:dyDescent="0.55000000000000004">
      <c r="A12" t="str">
        <f>IF($F12=1,INDEX(男子データ!$A:$A,MATCH($K12,男子データ!$K:$K,0)),INDEX(女子データ!$A:$A,MATCH($K12,女子データ!$K:$K,0)))</f>
        <v/>
      </c>
      <c r="B12" t="str">
        <f>IF($F12=1,INDEX(男子データ!$B:$B,MATCH($K12,男子データ!$K:$K,0)),INDEX(女子データ!$B:$B,MATCH($K12,女子データ!$K:$K,0)))</f>
        <v/>
      </c>
      <c r="C12" t="str">
        <f>IF($F12=1,INDEX(男子データ!$C:$C,MATCH($K12,男子データ!$K:$K,0)),INDEX(女子データ!$C:$C,MATCH($K12,女子データ!$K:$K,0)))</f>
        <v/>
      </c>
      <c r="D12" t="str">
        <f>IF($F12=1,INDEX(男子データ!$D:$D,MATCH($K12,男子データ!$K:$K,0)),INDEX(女子データ!$D:$D,MATCH($K12,女子データ!$K:$K,0)))</f>
        <v/>
      </c>
      <c r="E12" t="str">
        <f>IF($F12=1,INDEX(男子データ!$E:$E,MATCH($K12,男子データ!$K:$K,0)),INDEX(女子データ!$E:$E,MATCH($K12,女子データ!$K:$K,0)))</f>
        <v/>
      </c>
      <c r="F12" t="str">
        <f>IF(チーム申込!$B20="","",IF(チーム申込!$C20="",IF(チーム申込!$I$5="男子",1,2),IF(チーム申込!$C20="男子",1,2)))</f>
        <v/>
      </c>
      <c r="G12" t="str">
        <f>IF($F12=1,INDEX(男子データ!$G:$G,MATCH($K12,男子データ!$K:$K,0)),INDEX(女子データ!$G:$G,MATCH($K12,女子データ!$K:$K,0)))</f>
        <v/>
      </c>
      <c r="H12" t="str">
        <f>IF($F12=1,INDEX(男子データ!$H:$H,MATCH($K12,男子データ!$K:$K,0)),INDEX(女子データ!$H:$H,MATCH($K12,女子データ!$K:$K,0)))</f>
        <v/>
      </c>
      <c r="K12" t="str">
        <f>IF(チーム申込!$B20="","",チーム申込!$B20)</f>
        <v/>
      </c>
    </row>
    <row r="13" spans="1:11" x14ac:dyDescent="0.55000000000000004">
      <c r="A13" t="str">
        <f>IF($F13=1,INDEX(男子データ!$A:$A,MATCH($K13,男子データ!$K:$K,0)),INDEX(女子データ!$A:$A,MATCH($K13,女子データ!$K:$K,0)))</f>
        <v/>
      </c>
      <c r="B13" t="str">
        <f>IF($F13=1,INDEX(男子データ!$B:$B,MATCH($K13,男子データ!$K:$K,0)),INDEX(女子データ!$B:$B,MATCH($K13,女子データ!$K:$K,0)))</f>
        <v/>
      </c>
      <c r="C13" t="str">
        <f>IF($F13=1,INDEX(男子データ!$C:$C,MATCH($K13,男子データ!$K:$K,0)),INDEX(女子データ!$C:$C,MATCH($K13,女子データ!$K:$K,0)))</f>
        <v/>
      </c>
      <c r="D13" t="str">
        <f>IF($F13=1,INDEX(男子データ!$D:$D,MATCH($K13,男子データ!$K:$K,0)),INDEX(女子データ!$D:$D,MATCH($K13,女子データ!$K:$K,0)))</f>
        <v/>
      </c>
      <c r="E13" t="str">
        <f>IF($F13=1,INDEX(男子データ!$E:$E,MATCH($K13,男子データ!$K:$K,0)),INDEX(女子データ!$E:$E,MATCH($K13,女子データ!$K:$K,0)))</f>
        <v/>
      </c>
      <c r="F13" t="str">
        <f>IF(チーム申込!$B21="","",IF(チーム申込!$C21="",IF(チーム申込!$I$5="男子",1,2),IF(チーム申込!$C21="男子",1,2)))</f>
        <v/>
      </c>
      <c r="G13" t="str">
        <f>IF($F13=1,INDEX(男子データ!$G:$G,MATCH($K13,男子データ!$K:$K,0)),INDEX(女子データ!$G:$G,MATCH($K13,女子データ!$K:$K,0)))</f>
        <v/>
      </c>
      <c r="H13" t="str">
        <f>IF($F13=1,INDEX(男子データ!$H:$H,MATCH($K13,男子データ!$K:$K,0)),INDEX(女子データ!$H:$H,MATCH($K13,女子データ!$K:$K,0)))</f>
        <v/>
      </c>
      <c r="K13" t="str">
        <f>IF(チーム申込!$B21="","",チーム申込!$B21)</f>
        <v/>
      </c>
    </row>
    <row r="14" spans="1:11" x14ac:dyDescent="0.55000000000000004">
      <c r="A14" t="str">
        <f>IF($F14=1,INDEX(男子データ!$A:$A,MATCH($K14,男子データ!$K:$K,0)),INDEX(女子データ!$A:$A,MATCH($K14,女子データ!$K:$K,0)))</f>
        <v/>
      </c>
      <c r="B14" t="str">
        <f>IF($F14=1,INDEX(男子データ!$B:$B,MATCH($K14,男子データ!$K:$K,0)),INDEX(女子データ!$B:$B,MATCH($K14,女子データ!$K:$K,0)))</f>
        <v/>
      </c>
      <c r="C14" t="str">
        <f>IF($F14=1,INDEX(男子データ!$C:$C,MATCH($K14,男子データ!$K:$K,0)),INDEX(女子データ!$C:$C,MATCH($K14,女子データ!$K:$K,0)))</f>
        <v/>
      </c>
      <c r="D14" t="str">
        <f>IF($F14=1,INDEX(男子データ!$D:$D,MATCH($K14,男子データ!$K:$K,0)),INDEX(女子データ!$D:$D,MATCH($K14,女子データ!$K:$K,0)))</f>
        <v/>
      </c>
      <c r="E14" t="str">
        <f>IF($F14=1,INDEX(男子データ!$E:$E,MATCH($K14,男子データ!$K:$K,0)),INDEX(女子データ!$E:$E,MATCH($K14,女子データ!$K:$K,0)))</f>
        <v/>
      </c>
      <c r="F14" t="str">
        <f>IF(チーム申込!$B22="","",IF(チーム申込!$C22="",IF(チーム申込!$I$5="男子",1,2),IF(チーム申込!$C22="男子",1,2)))</f>
        <v/>
      </c>
      <c r="G14" t="str">
        <f>IF($F14=1,INDEX(男子データ!$G:$G,MATCH($K14,男子データ!$K:$K,0)),INDEX(女子データ!$G:$G,MATCH($K14,女子データ!$K:$K,0)))</f>
        <v/>
      </c>
      <c r="H14" t="str">
        <f>IF($F14=1,INDEX(男子データ!$H:$H,MATCH($K14,男子データ!$K:$K,0)),INDEX(女子データ!$H:$H,MATCH($K14,女子データ!$K:$K,0)))</f>
        <v/>
      </c>
      <c r="K14" t="str">
        <f>IF(チーム申込!$B22="","",チーム申込!$B22)</f>
        <v/>
      </c>
    </row>
    <row r="15" spans="1:11" x14ac:dyDescent="0.55000000000000004">
      <c r="A15" t="str">
        <f>IF($F15=1,INDEX(男子データ!$A:$A,MATCH($K15,男子データ!$K:$K,0)),INDEX(女子データ!$A:$A,MATCH($K15,女子データ!$K:$K,0)))</f>
        <v/>
      </c>
      <c r="B15" t="str">
        <f>IF($F15=1,INDEX(男子データ!$B:$B,MATCH($K15,男子データ!$K:$K,0)),INDEX(女子データ!$B:$B,MATCH($K15,女子データ!$K:$K,0)))</f>
        <v/>
      </c>
      <c r="C15" t="str">
        <f>IF($F15=1,INDEX(男子データ!$C:$C,MATCH($K15,男子データ!$K:$K,0)),INDEX(女子データ!$C:$C,MATCH($K15,女子データ!$K:$K,0)))</f>
        <v/>
      </c>
      <c r="D15" t="str">
        <f>IF($F15=1,INDEX(男子データ!$D:$D,MATCH($K15,男子データ!$K:$K,0)),INDEX(女子データ!$D:$D,MATCH($K15,女子データ!$K:$K,0)))</f>
        <v/>
      </c>
      <c r="E15" t="str">
        <f>IF($F15=1,INDEX(男子データ!$E:$E,MATCH($K15,男子データ!$K:$K,0)),INDEX(女子データ!$E:$E,MATCH($K15,女子データ!$K:$K,0)))</f>
        <v/>
      </c>
      <c r="F15" t="str">
        <f>IF(チーム申込!$B23="","",IF(チーム申込!$C23="",IF(チーム申込!$I$5="男子",1,2),IF(チーム申込!$C23="男子",1,2)))</f>
        <v/>
      </c>
      <c r="G15" t="str">
        <f>IF($F15=1,INDEX(男子データ!$G:$G,MATCH($K15,男子データ!$K:$K,0)),INDEX(女子データ!$G:$G,MATCH($K15,女子データ!$K:$K,0)))</f>
        <v/>
      </c>
      <c r="H15" t="str">
        <f>IF($F15=1,INDEX(男子データ!$H:$H,MATCH($K15,男子データ!$K:$K,0)),INDEX(女子データ!$H:$H,MATCH($K15,女子データ!$K:$K,0)))</f>
        <v/>
      </c>
      <c r="K15" t="str">
        <f>IF(チーム申込!$B23="","",チーム申込!$B23)</f>
        <v/>
      </c>
    </row>
    <row r="16" spans="1:11" x14ac:dyDescent="0.55000000000000004">
      <c r="A16" t="str">
        <f>IF($F16=1,INDEX(男子データ!$A:$A,MATCH($K16,男子データ!$K:$K,0)),INDEX(女子データ!$A:$A,MATCH($K16,女子データ!$K:$K,0)))</f>
        <v/>
      </c>
      <c r="B16" t="str">
        <f>IF($F16=1,INDEX(男子データ!$B:$B,MATCH($K16,男子データ!$K:$K,0)),INDEX(女子データ!$B:$B,MATCH($K16,女子データ!$K:$K,0)))</f>
        <v/>
      </c>
      <c r="C16" t="str">
        <f>IF($F16=1,INDEX(男子データ!$C:$C,MATCH($K16,男子データ!$K:$K,0)),INDEX(女子データ!$C:$C,MATCH($K16,女子データ!$K:$K,0)))</f>
        <v/>
      </c>
      <c r="D16" t="str">
        <f>IF($F16=1,INDEX(男子データ!$D:$D,MATCH($K16,男子データ!$K:$K,0)),INDEX(女子データ!$D:$D,MATCH($K16,女子データ!$K:$K,0)))</f>
        <v/>
      </c>
      <c r="E16" t="str">
        <f>IF($F16=1,INDEX(男子データ!$E:$E,MATCH($K16,男子データ!$K:$K,0)),INDEX(女子データ!$E:$E,MATCH($K16,女子データ!$K:$K,0)))</f>
        <v/>
      </c>
      <c r="F16" t="str">
        <f>IF(チーム申込!$B24="","",IF(チーム申込!$C24="",IF(チーム申込!$I$5="男子",1,2),IF(チーム申込!$C24="男子",1,2)))</f>
        <v/>
      </c>
      <c r="G16" t="str">
        <f>IF($F16=1,INDEX(男子データ!$G:$G,MATCH($K16,男子データ!$K:$K,0)),INDEX(女子データ!$G:$G,MATCH($K16,女子データ!$K:$K,0)))</f>
        <v/>
      </c>
      <c r="H16" t="str">
        <f>IF($F16=1,INDEX(男子データ!$H:$H,MATCH($K16,男子データ!$K:$K,0)),INDEX(女子データ!$H:$H,MATCH($K16,女子データ!$K:$K,0)))</f>
        <v/>
      </c>
      <c r="K16" t="str">
        <f>IF(チーム申込!$B24="","",チーム申込!$B24)</f>
        <v/>
      </c>
    </row>
    <row r="17" spans="1:11" x14ac:dyDescent="0.55000000000000004">
      <c r="A17" t="str">
        <f>IF($F17=1,INDEX(男子データ!$A:$A,MATCH($K17,男子データ!$K:$K,0)),INDEX(女子データ!$A:$A,MATCH($K17,女子データ!$K:$K,0)))</f>
        <v/>
      </c>
      <c r="B17" t="str">
        <f>IF($F17=1,INDEX(男子データ!$B:$B,MATCH($K17,男子データ!$K:$K,0)),INDEX(女子データ!$B:$B,MATCH($K17,女子データ!$K:$K,0)))</f>
        <v/>
      </c>
      <c r="C17" t="str">
        <f>IF($F17=1,INDEX(男子データ!$C:$C,MATCH($K17,男子データ!$K:$K,0)),INDEX(女子データ!$C:$C,MATCH($K17,女子データ!$K:$K,0)))</f>
        <v/>
      </c>
      <c r="D17" t="str">
        <f>IF($F17=1,INDEX(男子データ!$D:$D,MATCH($K17,男子データ!$K:$K,0)),INDEX(女子データ!$D:$D,MATCH($K17,女子データ!$K:$K,0)))</f>
        <v/>
      </c>
      <c r="E17" t="str">
        <f>IF($F17=1,INDEX(男子データ!$E:$E,MATCH($K17,男子データ!$K:$K,0)),INDEX(女子データ!$E:$E,MATCH($K17,女子データ!$K:$K,0)))</f>
        <v/>
      </c>
      <c r="F17" t="str">
        <f>IF(チーム申込!$B25="","",IF(チーム申込!$C25="",IF(チーム申込!$I$5="男子",1,2),IF(チーム申込!$C25="男子",1,2)))</f>
        <v/>
      </c>
      <c r="G17" t="str">
        <f>IF($F17=1,INDEX(男子データ!$G:$G,MATCH($K17,男子データ!$K:$K,0)),INDEX(女子データ!$G:$G,MATCH($K17,女子データ!$K:$K,0)))</f>
        <v/>
      </c>
      <c r="H17" t="str">
        <f>IF($F17=1,INDEX(男子データ!$H:$H,MATCH($K17,男子データ!$K:$K,0)),INDEX(女子データ!$H:$H,MATCH($K17,女子データ!$K:$K,0)))</f>
        <v/>
      </c>
      <c r="K17" t="str">
        <f>IF(チーム申込!$B25="","",チーム申込!$B25)</f>
        <v/>
      </c>
    </row>
    <row r="18" spans="1:11" x14ac:dyDescent="0.55000000000000004">
      <c r="A18" t="str">
        <f>IF($F18=1,INDEX(男子データ!$A:$A,MATCH($K18,男子データ!$K:$K,0)),INDEX(女子データ!$A:$A,MATCH($K18,女子データ!$K:$K,0)))</f>
        <v/>
      </c>
      <c r="B18" t="str">
        <f>IF($F18=1,INDEX(男子データ!$B:$B,MATCH($K18,男子データ!$K:$K,0)),INDEX(女子データ!$B:$B,MATCH($K18,女子データ!$K:$K,0)))</f>
        <v/>
      </c>
      <c r="C18" t="str">
        <f>IF($F18=1,INDEX(男子データ!$C:$C,MATCH($K18,男子データ!$K:$K,0)),INDEX(女子データ!$C:$C,MATCH($K18,女子データ!$K:$K,0)))</f>
        <v/>
      </c>
      <c r="D18" t="str">
        <f>IF($F18=1,INDEX(男子データ!$D:$D,MATCH($K18,男子データ!$K:$K,0)),INDEX(女子データ!$D:$D,MATCH($K18,女子データ!$K:$K,0)))</f>
        <v/>
      </c>
      <c r="E18" t="str">
        <f>IF($F18=1,INDEX(男子データ!$E:$E,MATCH($K18,男子データ!$K:$K,0)),INDEX(女子データ!$E:$E,MATCH($K18,女子データ!$K:$K,0)))</f>
        <v/>
      </c>
      <c r="F18" t="str">
        <f>IF(チーム申込!$B26="","",IF(チーム申込!$C26="",IF(チーム申込!$I$5="男子",1,2),IF(チーム申込!$C26="男子",1,2)))</f>
        <v/>
      </c>
      <c r="G18" t="str">
        <f>IF($F18=1,INDEX(男子データ!$G:$G,MATCH($K18,男子データ!$K:$K,0)),INDEX(女子データ!$G:$G,MATCH($K18,女子データ!$K:$K,0)))</f>
        <v/>
      </c>
      <c r="H18" t="str">
        <f>IF($F18=1,INDEX(男子データ!$H:$H,MATCH($K18,男子データ!$K:$K,0)),INDEX(女子データ!$H:$H,MATCH($K18,女子データ!$K:$K,0)))</f>
        <v/>
      </c>
      <c r="K18" t="str">
        <f>IF(チーム申込!$B26="","",チーム申込!$B26)</f>
        <v/>
      </c>
    </row>
    <row r="19" spans="1:11" x14ac:dyDescent="0.55000000000000004">
      <c r="A19" t="str">
        <f>IF($F19=1,INDEX(男子データ!$A:$A,MATCH($K19,男子データ!$K:$K,0)),INDEX(女子データ!$A:$A,MATCH($K19,女子データ!$K:$K,0)))</f>
        <v/>
      </c>
      <c r="B19" t="str">
        <f>IF($F19=1,INDEX(男子データ!$B:$B,MATCH($K19,男子データ!$K:$K,0)),INDEX(女子データ!$B:$B,MATCH($K19,女子データ!$K:$K,0)))</f>
        <v/>
      </c>
      <c r="C19" t="str">
        <f>IF($F19=1,INDEX(男子データ!$C:$C,MATCH($K19,男子データ!$K:$K,0)),INDEX(女子データ!$C:$C,MATCH($K19,女子データ!$K:$K,0)))</f>
        <v/>
      </c>
      <c r="D19" t="str">
        <f>IF($F19=1,INDEX(男子データ!$D:$D,MATCH($K19,男子データ!$K:$K,0)),INDEX(女子データ!$D:$D,MATCH($K19,女子データ!$K:$K,0)))</f>
        <v/>
      </c>
      <c r="E19" t="str">
        <f>IF($F19=1,INDEX(男子データ!$E:$E,MATCH($K19,男子データ!$K:$K,0)),INDEX(女子データ!$E:$E,MATCH($K19,女子データ!$K:$K,0)))</f>
        <v/>
      </c>
      <c r="F19" t="str">
        <f>IF(チーム申込!$B27="","",IF(チーム申込!$C27="",IF(チーム申込!$I$5="男子",1,2),IF(チーム申込!$C27="男子",1,2)))</f>
        <v/>
      </c>
      <c r="G19" t="str">
        <f>IF($F19=1,INDEX(男子データ!$G:$G,MATCH($K19,男子データ!$K:$K,0)),INDEX(女子データ!$G:$G,MATCH($K19,女子データ!$K:$K,0)))</f>
        <v/>
      </c>
      <c r="H19" t="str">
        <f>IF($F19=1,INDEX(男子データ!$H:$H,MATCH($K19,男子データ!$K:$K,0)),INDEX(女子データ!$H:$H,MATCH($K19,女子データ!$K:$K,0)))</f>
        <v/>
      </c>
      <c r="K19" t="str">
        <f>IF(チーム申込!$B27="","",チーム申込!$B27)</f>
        <v/>
      </c>
    </row>
    <row r="20" spans="1:11" x14ac:dyDescent="0.55000000000000004">
      <c r="A20" t="str">
        <f>IF($F20=1,INDEX(男子データ!$A:$A,MATCH($K20,男子データ!$K:$K,0)),INDEX(女子データ!$A:$A,MATCH($K20,女子データ!$K:$K,0)))</f>
        <v/>
      </c>
      <c r="B20" t="str">
        <f>IF($F20=1,INDEX(男子データ!$B:$B,MATCH($K20,男子データ!$K:$K,0)),INDEX(女子データ!$B:$B,MATCH($K20,女子データ!$K:$K,0)))</f>
        <v/>
      </c>
      <c r="C20" t="str">
        <f>IF($F20=1,INDEX(男子データ!$C:$C,MATCH($K20,男子データ!$K:$K,0)),INDEX(女子データ!$C:$C,MATCH($K20,女子データ!$K:$K,0)))</f>
        <v/>
      </c>
      <c r="D20" t="str">
        <f>IF($F20=1,INDEX(男子データ!$D:$D,MATCH($K20,男子データ!$K:$K,0)),INDEX(女子データ!$D:$D,MATCH($K20,女子データ!$K:$K,0)))</f>
        <v/>
      </c>
      <c r="E20" t="str">
        <f>IF($F20=1,INDEX(男子データ!$E:$E,MATCH($K20,男子データ!$K:$K,0)),INDEX(女子データ!$E:$E,MATCH($K20,女子データ!$K:$K,0)))</f>
        <v/>
      </c>
      <c r="F20" t="str">
        <f>IF(チーム申込!$B28="","",IF(チーム申込!$C28="",IF(チーム申込!$I$5="男子",1,2),IF(チーム申込!$C28="男子",1,2)))</f>
        <v/>
      </c>
      <c r="G20" t="str">
        <f>IF($F20=1,INDEX(男子データ!$G:$G,MATCH($K20,男子データ!$K:$K,0)),INDEX(女子データ!$G:$G,MATCH($K20,女子データ!$K:$K,0)))</f>
        <v/>
      </c>
      <c r="H20" t="str">
        <f>IF($F20=1,INDEX(男子データ!$H:$H,MATCH($K20,男子データ!$K:$K,0)),INDEX(女子データ!$H:$H,MATCH($K20,女子データ!$K:$K,0)))</f>
        <v/>
      </c>
      <c r="K20" t="str">
        <f>IF(チーム申込!$B28="","",チーム申込!$B28)</f>
        <v/>
      </c>
    </row>
    <row r="21" spans="1:11" x14ac:dyDescent="0.55000000000000004">
      <c r="A21" t="str">
        <f>IF($F21=1,INDEX(男子データ!$A:$A,MATCH($K21,男子データ!$K:$K,0)),INDEX(女子データ!$A:$A,MATCH($K21,女子データ!$K:$K,0)))</f>
        <v/>
      </c>
      <c r="B21" t="str">
        <f>IF($F21=1,INDEX(男子データ!$B:$B,MATCH($K21,男子データ!$K:$K,0)),INDEX(女子データ!$B:$B,MATCH($K21,女子データ!$K:$K,0)))</f>
        <v/>
      </c>
      <c r="C21" t="str">
        <f>IF($F21=1,INDEX(男子データ!$C:$C,MATCH($K21,男子データ!$K:$K,0)),INDEX(女子データ!$C:$C,MATCH($K21,女子データ!$K:$K,0)))</f>
        <v/>
      </c>
      <c r="D21" t="str">
        <f>IF($F21=1,INDEX(男子データ!$D:$D,MATCH($K21,男子データ!$K:$K,0)),INDEX(女子データ!$D:$D,MATCH($K21,女子データ!$K:$K,0)))</f>
        <v/>
      </c>
      <c r="E21" t="str">
        <f>IF($F21=1,INDEX(男子データ!$E:$E,MATCH($K21,男子データ!$K:$K,0)),INDEX(女子データ!$E:$E,MATCH($K21,女子データ!$K:$K,0)))</f>
        <v/>
      </c>
      <c r="F21" t="str">
        <f>IF(チーム申込!$B29="","",IF(チーム申込!$C29="",IF(チーム申込!$I$5="男子",1,2),IF(チーム申込!$C29="男子",1,2)))</f>
        <v/>
      </c>
      <c r="G21" t="str">
        <f>IF($F21=1,INDEX(男子データ!$G:$G,MATCH($K21,男子データ!$K:$K,0)),INDEX(女子データ!$G:$G,MATCH($K21,女子データ!$K:$K,0)))</f>
        <v/>
      </c>
      <c r="H21" t="str">
        <f>IF($F21=1,INDEX(男子データ!$H:$H,MATCH($K21,男子データ!$K:$K,0)),INDEX(女子データ!$H:$H,MATCH($K21,女子データ!$K:$K,0)))</f>
        <v/>
      </c>
      <c r="K21" t="str">
        <f>IF(チーム申込!$B29="","",チーム申込!$B29)</f>
        <v/>
      </c>
    </row>
    <row r="22" spans="1:11" x14ac:dyDescent="0.55000000000000004"/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E08D9-F0D7-415A-BA9E-A4B1E457A525}">
  <sheetPr>
    <tabColor theme="9" tint="0.79998168889431442"/>
    <pageSetUpPr fitToPage="1"/>
  </sheetPr>
  <dimension ref="A1:K58"/>
  <sheetViews>
    <sheetView zoomScaleNormal="100" workbookViewId="0"/>
  </sheetViews>
  <sheetFormatPr defaultColWidth="0" defaultRowHeight="18" zeroHeight="1" x14ac:dyDescent="0.55000000000000004"/>
  <cols>
    <col min="1" max="1" width="8.6640625" style="1" customWidth="1"/>
    <col min="2" max="2" width="5.25" style="1" customWidth="1"/>
    <col min="3" max="3" width="19.1640625" style="1" customWidth="1"/>
    <col min="4" max="4" width="6.6640625" style="1" customWidth="1"/>
    <col min="5" max="5" width="5.25" style="1" bestFit="1" customWidth="1"/>
    <col min="6" max="6" width="14.75" style="1" customWidth="1"/>
    <col min="7" max="7" width="5.6640625" style="1" customWidth="1"/>
    <col min="8" max="9" width="10.58203125" style="1" customWidth="1"/>
    <col min="10" max="10" width="19.58203125" style="1" customWidth="1"/>
    <col min="11" max="11" width="8.6640625" style="1" customWidth="1"/>
    <col min="12" max="16384" width="8.6640625" style="1" hidden="1"/>
  </cols>
  <sheetData>
    <row r="1" spans="2:10" x14ac:dyDescent="0.55000000000000004"/>
    <row r="2" spans="2:10" x14ac:dyDescent="0.55000000000000004"/>
    <row r="3" spans="2:10" ht="21.5" x14ac:dyDescent="0.65">
      <c r="C3" s="64" t="str">
        <f>IF(競技会情報!$C$2="","","　　　"&amp;競技会情報!$C$2)</f>
        <v>　　　第89回京都学生駅伝競走大会</v>
      </c>
      <c r="D3" s="64"/>
      <c r="E3" s="64"/>
      <c r="F3" s="64"/>
    </row>
    <row r="4" spans="2:10" ht="12.5" customHeight="1" x14ac:dyDescent="0.55000000000000004">
      <c r="J4" s="58"/>
    </row>
    <row r="5" spans="2:10" ht="65" customHeight="1" x14ac:dyDescent="0.55000000000000004">
      <c r="C5" s="29"/>
      <c r="D5" s="66" t="str">
        <f>IF(チーム申込!$B$5="","",チーム申込!$B$5)</f>
        <v/>
      </c>
      <c r="E5" s="66"/>
      <c r="F5" s="66"/>
      <c r="G5" s="66"/>
      <c r="H5" s="66"/>
      <c r="I5" s="66"/>
      <c r="J5" s="58"/>
    </row>
    <row r="6" spans="2:10" ht="32" customHeight="1" x14ac:dyDescent="0.65">
      <c r="E6" s="25" t="s">
        <v>13052</v>
      </c>
      <c r="F6" s="26" t="str">
        <f>IF(チーム申込!$F$5="","",チーム申込!$F$5)</f>
        <v/>
      </c>
      <c r="G6" s="25" t="s">
        <v>13051</v>
      </c>
      <c r="H6" s="63" t="str">
        <f>IF(チーム申込!$L$5="","",チーム申込!$L$5)</f>
        <v/>
      </c>
      <c r="I6" s="63"/>
      <c r="J6" s="58"/>
    </row>
    <row r="7" spans="2:10" x14ac:dyDescent="0.55000000000000004">
      <c r="B7" s="58"/>
      <c r="C7" s="58"/>
      <c r="D7" s="58"/>
      <c r="E7" s="58"/>
      <c r="F7" s="58"/>
      <c r="G7" s="58"/>
      <c r="H7" s="58"/>
      <c r="I7" s="58"/>
      <c r="J7" s="58"/>
    </row>
    <row r="8" spans="2:10" x14ac:dyDescent="0.55000000000000004">
      <c r="B8" s="58"/>
      <c r="C8" s="58"/>
      <c r="D8" s="58"/>
      <c r="E8" s="58"/>
      <c r="F8" s="58"/>
      <c r="G8" s="58"/>
      <c r="H8" s="58"/>
      <c r="I8" s="58"/>
      <c r="J8" s="58"/>
    </row>
    <row r="9" spans="2:10" x14ac:dyDescent="0.55000000000000004">
      <c r="B9" s="58"/>
      <c r="C9" s="58"/>
      <c r="D9" s="58"/>
      <c r="E9" s="58"/>
      <c r="F9" s="58"/>
      <c r="G9" s="58"/>
      <c r="H9" s="58"/>
      <c r="I9" s="58"/>
      <c r="J9" s="58"/>
    </row>
    <row r="10" spans="2:10" x14ac:dyDescent="0.55000000000000004">
      <c r="B10" s="58"/>
      <c r="C10" s="58"/>
      <c r="D10" s="58"/>
      <c r="E10" s="58"/>
      <c r="F10" s="58"/>
      <c r="G10" s="58"/>
      <c r="H10" s="58"/>
      <c r="I10" s="58"/>
      <c r="J10" s="58"/>
    </row>
    <row r="11" spans="2:10" x14ac:dyDescent="0.55000000000000004">
      <c r="B11" s="58"/>
      <c r="C11" s="58"/>
      <c r="D11" s="58"/>
      <c r="E11" s="58"/>
      <c r="F11" s="58"/>
      <c r="G11" s="58"/>
      <c r="H11" s="58"/>
      <c r="I11" s="58"/>
      <c r="J11" s="58"/>
    </row>
    <row r="12" spans="2:10" x14ac:dyDescent="0.55000000000000004">
      <c r="B12" s="58"/>
      <c r="C12" s="58"/>
      <c r="D12" s="58"/>
      <c r="E12" s="58"/>
      <c r="F12" s="58"/>
      <c r="G12" s="58"/>
      <c r="H12" s="58"/>
      <c r="I12" s="58"/>
      <c r="J12" s="58"/>
    </row>
    <row r="13" spans="2:10" x14ac:dyDescent="0.55000000000000004">
      <c r="B13" s="58"/>
      <c r="C13" s="58"/>
      <c r="D13" s="58"/>
      <c r="E13" s="58"/>
      <c r="F13" s="58"/>
      <c r="G13" s="58"/>
      <c r="H13" s="58"/>
      <c r="I13" s="58"/>
      <c r="J13" s="58"/>
    </row>
    <row r="14" spans="2:10" x14ac:dyDescent="0.55000000000000004">
      <c r="B14" s="58"/>
      <c r="C14" s="58"/>
      <c r="D14" s="58"/>
      <c r="E14" s="58"/>
      <c r="F14" s="58"/>
      <c r="G14" s="58"/>
      <c r="H14" s="58"/>
      <c r="I14" s="58"/>
      <c r="J14" s="58"/>
    </row>
    <row r="15" spans="2:10" x14ac:dyDescent="0.55000000000000004">
      <c r="B15" s="58"/>
      <c r="C15" s="58"/>
      <c r="D15" s="58"/>
      <c r="E15" s="58"/>
      <c r="F15" s="58"/>
      <c r="G15" s="58"/>
      <c r="H15" s="58"/>
      <c r="I15" s="58"/>
      <c r="J15" s="58"/>
    </row>
    <row r="16" spans="2:10" x14ac:dyDescent="0.55000000000000004">
      <c r="B16" s="58"/>
      <c r="C16" s="58"/>
      <c r="D16" s="58"/>
      <c r="E16" s="58"/>
      <c r="F16" s="58"/>
      <c r="G16" s="58"/>
      <c r="H16" s="58"/>
      <c r="I16" s="58"/>
      <c r="J16" s="58"/>
    </row>
    <row r="17" spans="2:10" x14ac:dyDescent="0.55000000000000004">
      <c r="B17" s="58"/>
      <c r="C17" s="58"/>
      <c r="D17" s="58"/>
      <c r="E17" s="58"/>
      <c r="F17" s="58"/>
      <c r="G17" s="58"/>
      <c r="H17" s="58"/>
      <c r="I17" s="58"/>
      <c r="J17" s="58"/>
    </row>
    <row r="18" spans="2:10" x14ac:dyDescent="0.55000000000000004">
      <c r="B18" s="58"/>
      <c r="C18" s="58"/>
      <c r="D18" s="58"/>
      <c r="E18" s="58"/>
      <c r="F18" s="58"/>
      <c r="G18" s="58"/>
      <c r="H18" s="58"/>
      <c r="I18" s="58"/>
      <c r="J18" s="58"/>
    </row>
    <row r="19" spans="2:10" x14ac:dyDescent="0.55000000000000004">
      <c r="B19" s="58"/>
      <c r="C19" s="58"/>
      <c r="D19" s="58"/>
      <c r="E19" s="58"/>
      <c r="F19" s="58"/>
      <c r="G19" s="58"/>
      <c r="H19" s="58"/>
      <c r="I19" s="58"/>
      <c r="J19" s="58"/>
    </row>
    <row r="20" spans="2:10" x14ac:dyDescent="0.55000000000000004">
      <c r="B20" s="58"/>
      <c r="C20" s="58"/>
      <c r="D20" s="58"/>
      <c r="E20" s="58"/>
      <c r="F20" s="58"/>
      <c r="G20" s="58"/>
      <c r="H20" s="58"/>
      <c r="I20" s="58"/>
      <c r="J20" s="58"/>
    </row>
    <row r="21" spans="2:10" x14ac:dyDescent="0.55000000000000004"/>
    <row r="22" spans="2:10" ht="9.5" customHeight="1" x14ac:dyDescent="0.55000000000000004"/>
    <row r="23" spans="2:10" x14ac:dyDescent="0.55000000000000004">
      <c r="B23" s="65" t="str">
        <f>IF(プログラム用データ!$B$3="","",プログラム用データ!$B$3)</f>
        <v/>
      </c>
      <c r="C23" s="65"/>
      <c r="D23" s="65"/>
      <c r="E23" s="65"/>
      <c r="F23" s="65"/>
      <c r="G23" s="65"/>
      <c r="H23" s="65"/>
      <c r="I23" s="65"/>
      <c r="J23" s="65"/>
    </row>
    <row r="24" spans="2:10" x14ac:dyDescent="0.55000000000000004">
      <c r="B24" s="65"/>
      <c r="C24" s="65"/>
      <c r="D24" s="65"/>
      <c r="E24" s="65"/>
      <c r="F24" s="65"/>
      <c r="G24" s="65"/>
      <c r="H24" s="65"/>
      <c r="I24" s="65"/>
      <c r="J24" s="65"/>
    </row>
    <row r="25" spans="2:10" x14ac:dyDescent="0.55000000000000004">
      <c r="B25" s="65"/>
      <c r="C25" s="65"/>
      <c r="D25" s="65"/>
      <c r="E25" s="65"/>
      <c r="F25" s="65"/>
      <c r="G25" s="65"/>
      <c r="H25" s="65"/>
      <c r="I25" s="65"/>
      <c r="J25" s="65"/>
    </row>
    <row r="26" spans="2:10" x14ac:dyDescent="0.55000000000000004">
      <c r="B26" s="65"/>
      <c r="C26" s="65"/>
      <c r="D26" s="65"/>
      <c r="E26" s="65"/>
      <c r="F26" s="65"/>
      <c r="G26" s="65"/>
      <c r="H26" s="65"/>
      <c r="I26" s="65"/>
      <c r="J26" s="65"/>
    </row>
    <row r="27" spans="2:10" x14ac:dyDescent="0.55000000000000004">
      <c r="B27" s="65"/>
      <c r="C27" s="65"/>
      <c r="D27" s="65"/>
      <c r="E27" s="65"/>
      <c r="F27" s="65"/>
      <c r="G27" s="65"/>
      <c r="H27" s="65"/>
      <c r="I27" s="65"/>
      <c r="J27" s="65"/>
    </row>
    <row r="28" spans="2:10" x14ac:dyDescent="0.55000000000000004"/>
    <row r="29" spans="2:10" x14ac:dyDescent="0.55000000000000004"/>
    <row r="30" spans="2:10" ht="12" customHeight="1" x14ac:dyDescent="0.55000000000000004">
      <c r="B30" s="56" t="s">
        <v>13050</v>
      </c>
      <c r="C30" s="56"/>
      <c r="D30" s="56" t="s">
        <v>13015</v>
      </c>
      <c r="E30" s="56" t="s">
        <v>9534</v>
      </c>
      <c r="F30" s="56"/>
      <c r="G30" s="56"/>
      <c r="H30" s="55" t="s">
        <v>13049</v>
      </c>
      <c r="I30" s="55"/>
      <c r="J30" s="55"/>
    </row>
    <row r="31" spans="2:10" ht="12" customHeight="1" x14ac:dyDescent="0.55000000000000004">
      <c r="B31" s="56"/>
      <c r="C31" s="56"/>
      <c r="D31" s="56"/>
      <c r="E31" s="56"/>
      <c r="F31" s="56"/>
      <c r="G31" s="56"/>
      <c r="H31" s="27" t="s">
        <v>13019</v>
      </c>
      <c r="I31" s="27" t="s">
        <v>13020</v>
      </c>
      <c r="J31" s="27" t="s">
        <v>13021</v>
      </c>
    </row>
    <row r="32" spans="2:10" s="28" customFormat="1" ht="10" customHeight="1" x14ac:dyDescent="0.55000000000000004">
      <c r="B32" s="57" t="str">
        <f>IF(チーム申込!$E10="","",チーム申込!$E10)</f>
        <v/>
      </c>
      <c r="C32" s="57"/>
      <c r="D32" s="59" t="str">
        <f>IF(チーム申込!$G10="","",チーム申込!$G10)</f>
        <v/>
      </c>
      <c r="E32" s="60" t="str">
        <f>IF(チーム申込!$G10="","",IF(MASTER!$F2=1,INDEX(男子データ!$O:$O,MATCH(MASTER!$K2,男子データ!$K:$K,0)),INDEX(女子データ!$O:$O,MATCH(MASTER!$K2,女子データ!$K:$K,0))))</f>
        <v/>
      </c>
      <c r="F32" s="60" t="s">
        <v>13084</v>
      </c>
      <c r="G32" s="60" t="s">
        <v>13084</v>
      </c>
      <c r="H32" s="59" t="str">
        <f>IF(チーム申込!$B10="","",IF(チーム申込!$K10="","－",チーム申込!$K10&amp;"'"&amp;RIGHT(100+チーム申込!$M10,2)&amp;""""&amp;RIGHT(100+チーム申込!$O10,2)))</f>
        <v/>
      </c>
      <c r="I32" s="59" t="str">
        <f>IF(チーム申込!$B10="","",IF(チーム申込!$P10="","－",チーム申込!$P10&amp;"'"&amp;RIGHT(100+チーム申込!$R10,2)&amp;""""&amp;RIGHT(100+チーム申込!$T10,2)))</f>
        <v/>
      </c>
      <c r="J32" s="59" t="str">
        <f>IF(チーム申込!$B10="","",IF(チーム申込!$U10="","－",チーム申込!$U10&amp;"/"&amp;IF(OR(チーム申込!$V10="",チーム申込!$V10="0"),チーム申込!$X10&amp;"'"&amp;RIGHT(100+チーム申込!$Z10,2)&amp;""""&amp;RIGHT(100+チーム申込!$AB10,2),IF(チーム申込!$U10="ハーフマラソン",チーム申込!$V10&amp;"ﾟ"&amp;RIGHT(100+チーム申込!$X10,2)&amp;"'"&amp;RIGHT(100+チーム申込!$Z10,2),チーム申込!$V10&amp;"ﾟ"&amp;RIGHT(100+チーム申込!$X10,2)&amp;"'"&amp;RIGHT(100+チーム申込!$Z10,2)&amp;""""&amp;RIGHT(100+チーム申込!$AB10,2)))))</f>
        <v/>
      </c>
    </row>
    <row r="33" spans="2:10" ht="15" customHeight="1" x14ac:dyDescent="0.55000000000000004">
      <c r="B33" s="61" t="str">
        <f>IF(チーム申込!$D10="","",チーム申込!$D10)</f>
        <v/>
      </c>
      <c r="C33" s="61"/>
      <c r="D33" s="59"/>
      <c r="E33" s="60" t="s">
        <v>13084</v>
      </c>
      <c r="F33" s="60" t="s">
        <v>13084</v>
      </c>
      <c r="G33" s="60" t="s">
        <v>13084</v>
      </c>
      <c r="H33" s="59" t="s">
        <v>13054</v>
      </c>
      <c r="I33" s="59" t="s">
        <v>13055</v>
      </c>
      <c r="J33" s="59" t="s">
        <v>13056</v>
      </c>
    </row>
    <row r="34" spans="2:10" s="28" customFormat="1" ht="10" customHeight="1" x14ac:dyDescent="0.55000000000000004">
      <c r="B34" s="57" t="str">
        <f>IF(チーム申込!$E11="","",チーム申込!$E11)</f>
        <v/>
      </c>
      <c r="C34" s="57"/>
      <c r="D34" s="62" t="str">
        <f>IF(チーム申込!$G11="","",チーム申込!$G11)</f>
        <v/>
      </c>
      <c r="E34" s="60" t="str">
        <f>IF(チーム申込!$G11="","",IF(MASTER!$F3=1,INDEX(男子データ!$O:$O,MATCH(MASTER!$K3,男子データ!$K:$K,0)),INDEX(女子データ!$O:$O,MATCH(MASTER!$K3,女子データ!$K:$K,0))))</f>
        <v/>
      </c>
      <c r="F34" s="60" t="s">
        <v>13085</v>
      </c>
      <c r="G34" s="60" t="s">
        <v>13085</v>
      </c>
      <c r="H34" s="59" t="str">
        <f>IF(チーム申込!$B11="","",IF(チーム申込!$K11="","－",チーム申込!$K11&amp;"'"&amp;RIGHT(100+チーム申込!$M11,2)&amp;""""&amp;RIGHT(100+チーム申込!$O11,2)))</f>
        <v/>
      </c>
      <c r="I34" s="59" t="str">
        <f>IF(チーム申込!$B11="","",IF(チーム申込!$P11="","－",チーム申込!$P11&amp;"'"&amp;RIGHT(100+チーム申込!$R11,2)&amp;""""&amp;RIGHT(100+チーム申込!$T11,2)))</f>
        <v/>
      </c>
      <c r="J34" s="59" t="str">
        <f>IF(チーム申込!$B11="","",IF(チーム申込!$U11="","－",チーム申込!$U11&amp;"/"&amp;IF(OR(チーム申込!$V11="",チーム申込!$V11="0"),チーム申込!$X11&amp;"'"&amp;RIGHT(100+チーム申込!$Z11,2)&amp;""""&amp;RIGHT(100+チーム申込!$AB11,2),IF(チーム申込!$U11="ハーフマラソン",チーム申込!$V11&amp;"ﾟ"&amp;RIGHT(100+チーム申込!$X11,2)&amp;"'"&amp;RIGHT(100+チーム申込!$Z11,2),チーム申込!$V11&amp;"ﾟ"&amp;RIGHT(100+チーム申込!$X11,2)&amp;"'"&amp;RIGHT(100+チーム申込!$Z11,2)&amp;""""&amp;RIGHT(100+チーム申込!$AB11,2)))))</f>
        <v/>
      </c>
    </row>
    <row r="35" spans="2:10" ht="15" customHeight="1" x14ac:dyDescent="0.55000000000000004">
      <c r="B35" s="61" t="str">
        <f>IF(チーム申込!$D11="","",チーム申込!$D11)</f>
        <v/>
      </c>
      <c r="C35" s="61"/>
      <c r="D35" s="61"/>
      <c r="E35" s="60" t="s">
        <v>13085</v>
      </c>
      <c r="F35" s="60" t="s">
        <v>13085</v>
      </c>
      <c r="G35" s="60" t="s">
        <v>13085</v>
      </c>
      <c r="H35" s="59" t="s">
        <v>13057</v>
      </c>
      <c r="I35" s="59" t="s">
        <v>13058</v>
      </c>
      <c r="J35" s="59" t="s">
        <v>13075</v>
      </c>
    </row>
    <row r="36" spans="2:10" s="28" customFormat="1" ht="10" customHeight="1" x14ac:dyDescent="0.55000000000000004">
      <c r="B36" s="57" t="str">
        <f>IF(チーム申込!$E12="","",チーム申込!$E12)</f>
        <v/>
      </c>
      <c r="C36" s="57"/>
      <c r="D36" s="62" t="str">
        <f>IF(チーム申込!$G12="","",チーム申込!$G12)</f>
        <v/>
      </c>
      <c r="E36" s="60" t="str">
        <f>IF(チーム申込!$G12="","",IF(MASTER!$F4=1,INDEX(男子データ!$O:$O,MATCH(MASTER!$K4,男子データ!$K:$K,0)),INDEX(女子データ!$O:$O,MATCH(MASTER!$K4,女子データ!$K:$K,0))))</f>
        <v/>
      </c>
      <c r="F36" s="60" t="s">
        <v>13086</v>
      </c>
      <c r="G36" s="60" t="s">
        <v>13086</v>
      </c>
      <c r="H36" s="59" t="str">
        <f>IF(チーム申込!$B12="","",IF(チーム申込!$K12="","－",チーム申込!$K12&amp;"'"&amp;RIGHT(100+チーム申込!$M12,2)&amp;""""&amp;RIGHT(100+チーム申込!$O12,2)))</f>
        <v/>
      </c>
      <c r="I36" s="59" t="str">
        <f>IF(チーム申込!$B12="","",IF(チーム申込!$P12="","－",チーム申込!$P12&amp;"'"&amp;RIGHT(100+チーム申込!$R12,2)&amp;""""&amp;RIGHT(100+チーム申込!$T12,2)))</f>
        <v/>
      </c>
      <c r="J36" s="59" t="str">
        <f>IF(チーム申込!$B12="","",IF(チーム申込!$U12="","－",チーム申込!$U12&amp;"/"&amp;IF(OR(チーム申込!$V12="",チーム申込!$V12="0"),チーム申込!$X12&amp;"'"&amp;RIGHT(100+チーム申込!$Z12,2)&amp;""""&amp;RIGHT(100+チーム申込!$AB12,2),IF(チーム申込!$U12="ハーフマラソン",チーム申込!$V12&amp;"ﾟ"&amp;RIGHT(100+チーム申込!$X12,2)&amp;"'"&amp;RIGHT(100+チーム申込!$Z12,2),チーム申込!$V12&amp;"ﾟ"&amp;RIGHT(100+チーム申込!$X12,2)&amp;"'"&amp;RIGHT(100+チーム申込!$Z12,2)&amp;""""&amp;RIGHT(100+チーム申込!$AB12,2)))))</f>
        <v/>
      </c>
    </row>
    <row r="37" spans="2:10" ht="15" customHeight="1" x14ac:dyDescent="0.55000000000000004">
      <c r="B37" s="61" t="str">
        <f>IF(チーム申込!$D12="","",チーム申込!$D12)</f>
        <v/>
      </c>
      <c r="C37" s="61"/>
      <c r="D37" s="61"/>
      <c r="E37" s="60" t="s">
        <v>13086</v>
      </c>
      <c r="F37" s="60" t="s">
        <v>13086</v>
      </c>
      <c r="G37" s="60" t="s">
        <v>13086</v>
      </c>
      <c r="H37" s="59" t="s">
        <v>13059</v>
      </c>
      <c r="I37" s="59" t="s">
        <v>13060</v>
      </c>
      <c r="J37" s="59" t="s">
        <v>13076</v>
      </c>
    </row>
    <row r="38" spans="2:10" s="28" customFormat="1" ht="10" customHeight="1" x14ac:dyDescent="0.55000000000000004">
      <c r="B38" s="57" t="str">
        <f>IF(チーム申込!$E13="","",チーム申込!$E13)</f>
        <v/>
      </c>
      <c r="C38" s="57"/>
      <c r="D38" s="62" t="str">
        <f>IF(チーム申込!$G13="","",チーム申込!$G13)</f>
        <v/>
      </c>
      <c r="E38" s="60" t="str">
        <f>IF(チーム申込!$G13="","",IF(MASTER!$F5=1,INDEX(男子データ!$O:$O,MATCH(MASTER!$K5,男子データ!$K:$K,0)),INDEX(女子データ!$O:$O,MATCH(MASTER!$K5,女子データ!$K:$K,0))))</f>
        <v/>
      </c>
      <c r="F38" s="60" t="s">
        <v>13087</v>
      </c>
      <c r="G38" s="60" t="s">
        <v>13087</v>
      </c>
      <c r="H38" s="59" t="str">
        <f>IF(チーム申込!$B13="","",IF(チーム申込!$K13="","－",チーム申込!$K13&amp;"'"&amp;RIGHT(100+チーム申込!$M13,2)&amp;""""&amp;RIGHT(100+チーム申込!$O13,2)))</f>
        <v/>
      </c>
      <c r="I38" s="59" t="str">
        <f>IF(チーム申込!$B13="","",IF(チーム申込!$P13="","－",チーム申込!$P13&amp;"'"&amp;RIGHT(100+チーム申込!$R13,2)&amp;""""&amp;RIGHT(100+チーム申込!$T13,2)))</f>
        <v/>
      </c>
      <c r="J38" s="59" t="str">
        <f>IF(チーム申込!$B13="","",IF(チーム申込!$U13="","－",チーム申込!$U13&amp;"/"&amp;IF(OR(チーム申込!$V13="",チーム申込!$V13="0"),チーム申込!$X13&amp;"'"&amp;RIGHT(100+チーム申込!$Z13,2)&amp;""""&amp;RIGHT(100+チーム申込!$AB13,2),IF(チーム申込!$U13="ハーフマラソン",チーム申込!$V13&amp;"ﾟ"&amp;RIGHT(100+チーム申込!$X13,2)&amp;"'"&amp;RIGHT(100+チーム申込!$Z13,2),チーム申込!$V13&amp;"ﾟ"&amp;RIGHT(100+チーム申込!$X13,2)&amp;"'"&amp;RIGHT(100+チーム申込!$Z13,2)&amp;""""&amp;RIGHT(100+チーム申込!$AB13,2)))))</f>
        <v/>
      </c>
    </row>
    <row r="39" spans="2:10" ht="15" customHeight="1" x14ac:dyDescent="0.55000000000000004">
      <c r="B39" s="61" t="str">
        <f>IF(チーム申込!$D13="","",チーム申込!$D13)</f>
        <v/>
      </c>
      <c r="C39" s="61"/>
      <c r="D39" s="61"/>
      <c r="E39" s="60" t="s">
        <v>13087</v>
      </c>
      <c r="F39" s="60" t="s">
        <v>13087</v>
      </c>
      <c r="G39" s="60" t="s">
        <v>13087</v>
      </c>
      <c r="H39" s="59" t="s">
        <v>13061</v>
      </c>
      <c r="I39" s="59" t="s">
        <v>13062</v>
      </c>
      <c r="J39" s="59" t="s">
        <v>13077</v>
      </c>
    </row>
    <row r="40" spans="2:10" s="28" customFormat="1" ht="10" customHeight="1" x14ac:dyDescent="0.55000000000000004">
      <c r="B40" s="57" t="str">
        <f>IF(チーム申込!$E14="","",チーム申込!$E14)</f>
        <v/>
      </c>
      <c r="C40" s="57"/>
      <c r="D40" s="62" t="str">
        <f>IF(チーム申込!$G14="","",チーム申込!$G14)</f>
        <v/>
      </c>
      <c r="E40" s="60" t="str">
        <f>IF(チーム申込!$G14="","",IF(MASTER!$F6=1,INDEX(男子データ!$O:$O,MATCH(MASTER!$K6,男子データ!$K:$K,0)),INDEX(女子データ!$O:$O,MATCH(MASTER!$K6,女子データ!$K:$K,0))))</f>
        <v/>
      </c>
      <c r="F40" s="60" t="s">
        <v>13088</v>
      </c>
      <c r="G40" s="60" t="s">
        <v>13088</v>
      </c>
      <c r="H40" s="59" t="str">
        <f>IF(チーム申込!$B14="","",IF(チーム申込!$K14="","－",チーム申込!$K14&amp;"'"&amp;RIGHT(100+チーム申込!$M14,2)&amp;""""&amp;RIGHT(100+チーム申込!$O14,2)))</f>
        <v/>
      </c>
      <c r="I40" s="59" t="str">
        <f>IF(チーム申込!$B14="","",IF(チーム申込!$P14="","－",チーム申込!$P14&amp;"'"&amp;RIGHT(100+チーム申込!$R14,2)&amp;""""&amp;RIGHT(100+チーム申込!$T14,2)))</f>
        <v/>
      </c>
      <c r="J40" s="59" t="str">
        <f>IF(チーム申込!$B14="","",IF(チーム申込!$U14="","－",チーム申込!$U14&amp;"/"&amp;IF(OR(チーム申込!$V14="",チーム申込!$V14="0"),チーム申込!$X14&amp;"'"&amp;RIGHT(100+チーム申込!$Z14,2)&amp;""""&amp;RIGHT(100+チーム申込!$AB14,2),IF(チーム申込!$U14="ハーフマラソン",チーム申込!$V14&amp;"ﾟ"&amp;RIGHT(100+チーム申込!$X14,2)&amp;"'"&amp;RIGHT(100+チーム申込!$Z14,2),チーム申込!$V14&amp;"ﾟ"&amp;RIGHT(100+チーム申込!$X14,2)&amp;"'"&amp;RIGHT(100+チーム申込!$Z14,2)&amp;""""&amp;RIGHT(100+チーム申込!$AB14,2)))))</f>
        <v/>
      </c>
    </row>
    <row r="41" spans="2:10" ht="15" customHeight="1" x14ac:dyDescent="0.55000000000000004">
      <c r="B41" s="61" t="str">
        <f>IF(チーム申込!$D14="","",チーム申込!$D14)</f>
        <v/>
      </c>
      <c r="C41" s="61"/>
      <c r="D41" s="61"/>
      <c r="E41" s="60" t="s">
        <v>13088</v>
      </c>
      <c r="F41" s="60" t="s">
        <v>13088</v>
      </c>
      <c r="G41" s="60" t="s">
        <v>13088</v>
      </c>
      <c r="H41" s="59" t="s">
        <v>13063</v>
      </c>
      <c r="I41" s="59" t="s">
        <v>13064</v>
      </c>
      <c r="J41" s="59" t="s">
        <v>13078</v>
      </c>
    </row>
    <row r="42" spans="2:10" s="28" customFormat="1" ht="10" customHeight="1" x14ac:dyDescent="0.55000000000000004">
      <c r="B42" s="57" t="str">
        <f>IF(チーム申込!$E15="","",チーム申込!$E15)</f>
        <v/>
      </c>
      <c r="C42" s="57"/>
      <c r="D42" s="62" t="str">
        <f>IF(チーム申込!$G15="","",チーム申込!$G15)</f>
        <v/>
      </c>
      <c r="E42" s="60" t="str">
        <f>IF(チーム申込!$G15="","",IF(MASTER!$F7=1,INDEX(男子データ!$O:$O,MATCH(MASTER!$K7,男子データ!$K:$K,0)),INDEX(女子データ!$O:$O,MATCH(MASTER!$K7,女子データ!$K:$K,0))))</f>
        <v/>
      </c>
      <c r="F42" s="60" t="s">
        <v>13089</v>
      </c>
      <c r="G42" s="60" t="s">
        <v>13089</v>
      </c>
      <c r="H42" s="59" t="str">
        <f>IF(チーム申込!$B15="","",IF(チーム申込!$K15="","－",チーム申込!$K15&amp;"'"&amp;RIGHT(100+チーム申込!$M15,2)&amp;""""&amp;RIGHT(100+チーム申込!$O15,2)))</f>
        <v/>
      </c>
      <c r="I42" s="59" t="str">
        <f>IF(チーム申込!$B15="","",IF(チーム申込!$P15="","－",チーム申込!$P15&amp;"'"&amp;RIGHT(100+チーム申込!$R15,2)&amp;""""&amp;RIGHT(100+チーム申込!$T15,2)))</f>
        <v/>
      </c>
      <c r="J42" s="59" t="str">
        <f>IF(チーム申込!$B15="","",IF(チーム申込!$U15="","－",チーム申込!$U15&amp;"/"&amp;IF(OR(チーム申込!$V15="",チーム申込!$V15="0"),チーム申込!$X15&amp;"'"&amp;RIGHT(100+チーム申込!$Z15,2)&amp;""""&amp;RIGHT(100+チーム申込!$AB15,2),IF(チーム申込!$U15="ハーフマラソン",チーム申込!$V15&amp;"ﾟ"&amp;RIGHT(100+チーム申込!$X15,2)&amp;"'"&amp;RIGHT(100+チーム申込!$Z15,2),チーム申込!$V15&amp;"ﾟ"&amp;RIGHT(100+チーム申込!$X15,2)&amp;"'"&amp;RIGHT(100+チーム申込!$Z15,2)&amp;""""&amp;RIGHT(100+チーム申込!$AB15,2)))))</f>
        <v/>
      </c>
    </row>
    <row r="43" spans="2:10" ht="15" customHeight="1" x14ac:dyDescent="0.55000000000000004">
      <c r="B43" s="61" t="str">
        <f>IF(チーム申込!$D15="","",チーム申込!$D15)</f>
        <v/>
      </c>
      <c r="C43" s="61"/>
      <c r="D43" s="61"/>
      <c r="E43" s="60" t="s">
        <v>13089</v>
      </c>
      <c r="F43" s="60" t="s">
        <v>13089</v>
      </c>
      <c r="G43" s="60" t="s">
        <v>13089</v>
      </c>
      <c r="H43" s="59" t="s">
        <v>13065</v>
      </c>
      <c r="I43" s="59" t="s">
        <v>13066</v>
      </c>
      <c r="J43" s="59" t="s">
        <v>13079</v>
      </c>
    </row>
    <row r="44" spans="2:10" s="28" customFormat="1" ht="10" customHeight="1" x14ac:dyDescent="0.55000000000000004">
      <c r="B44" s="57" t="str">
        <f>IF(チーム申込!$E16="","",チーム申込!$E16)</f>
        <v/>
      </c>
      <c r="C44" s="57"/>
      <c r="D44" s="62" t="str">
        <f>IF(チーム申込!$G16="","",チーム申込!$G16)</f>
        <v/>
      </c>
      <c r="E44" s="60" t="str">
        <f>IF(チーム申込!$G16="","",IF(MASTER!$F8=1,INDEX(男子データ!$O:$O,MATCH(MASTER!$K8,男子データ!$K:$K,0)),INDEX(女子データ!$O:$O,MATCH(MASTER!$K8,女子データ!$K:$K,0))))</f>
        <v/>
      </c>
      <c r="F44" s="60" t="s">
        <v>13090</v>
      </c>
      <c r="G44" s="60" t="s">
        <v>13090</v>
      </c>
      <c r="H44" s="59" t="str">
        <f>IF(チーム申込!$B16="","",IF(チーム申込!$K16="","－",チーム申込!$K16&amp;"'"&amp;RIGHT(100+チーム申込!$M16,2)&amp;""""&amp;RIGHT(100+チーム申込!$O16,2)))</f>
        <v/>
      </c>
      <c r="I44" s="59" t="str">
        <f>IF(チーム申込!$B16="","",IF(チーム申込!$P16="","－",チーム申込!$P16&amp;"'"&amp;RIGHT(100+チーム申込!$R16,2)&amp;""""&amp;RIGHT(100+チーム申込!$T16,2)))</f>
        <v/>
      </c>
      <c r="J44" s="59" t="str">
        <f>IF(チーム申込!$B16="","",IF(チーム申込!$U16="","－",チーム申込!$U16&amp;"/"&amp;IF(OR(チーム申込!$V16="",チーム申込!$V16="0"),チーム申込!$X16&amp;"'"&amp;RIGHT(100+チーム申込!$Z16,2)&amp;""""&amp;RIGHT(100+チーム申込!$AB16,2),IF(チーム申込!$U16="ハーフマラソン",チーム申込!$V16&amp;"ﾟ"&amp;RIGHT(100+チーム申込!$X16,2)&amp;"'"&amp;RIGHT(100+チーム申込!$Z16,2),チーム申込!$V16&amp;"ﾟ"&amp;RIGHT(100+チーム申込!$X16,2)&amp;"'"&amp;RIGHT(100+チーム申込!$Z16,2)&amp;""""&amp;RIGHT(100+チーム申込!$AB16,2)))))</f>
        <v/>
      </c>
    </row>
    <row r="45" spans="2:10" ht="15" customHeight="1" x14ac:dyDescent="0.55000000000000004">
      <c r="B45" s="61" t="str">
        <f>IF(チーム申込!$D16="","",チーム申込!$D16)</f>
        <v/>
      </c>
      <c r="C45" s="61"/>
      <c r="D45" s="61"/>
      <c r="E45" s="60" t="s">
        <v>13090</v>
      </c>
      <c r="F45" s="60" t="s">
        <v>13090</v>
      </c>
      <c r="G45" s="60" t="s">
        <v>13090</v>
      </c>
      <c r="H45" s="59" t="s">
        <v>13067</v>
      </c>
      <c r="I45" s="59" t="s">
        <v>13068</v>
      </c>
      <c r="J45" s="59" t="s">
        <v>13080</v>
      </c>
    </row>
    <row r="46" spans="2:10" s="28" customFormat="1" ht="10" customHeight="1" x14ac:dyDescent="0.55000000000000004">
      <c r="B46" s="57" t="str">
        <f>IF(チーム申込!$E17="","",チーム申込!$E17)</f>
        <v/>
      </c>
      <c r="C46" s="57"/>
      <c r="D46" s="62" t="str">
        <f>IF(チーム申込!$G17="","",チーム申込!$G17)</f>
        <v/>
      </c>
      <c r="E46" s="60" t="str">
        <f>IF(チーム申込!$G17="","",IF(MASTER!$F9=1,INDEX(男子データ!$O:$O,MATCH(MASTER!$K9,男子データ!$K:$K,0)),INDEX(女子データ!$O:$O,MATCH(MASTER!$K9,女子データ!$K:$K,0))))</f>
        <v/>
      </c>
      <c r="F46" s="60" t="s">
        <v>13091</v>
      </c>
      <c r="G46" s="60" t="s">
        <v>13091</v>
      </c>
      <c r="H46" s="59" t="str">
        <f>IF(チーム申込!$B17="","",IF(チーム申込!$K17="","－",チーム申込!$K17&amp;"'"&amp;RIGHT(100+チーム申込!$M17,2)&amp;""""&amp;RIGHT(100+チーム申込!$O17,2)))</f>
        <v/>
      </c>
      <c r="I46" s="59" t="str">
        <f>IF(チーム申込!$B17="","",IF(チーム申込!$P17="","－",チーム申込!$P17&amp;"'"&amp;RIGHT(100+チーム申込!$R17,2)&amp;""""&amp;RIGHT(100+チーム申込!$T17,2)))</f>
        <v/>
      </c>
      <c r="J46" s="59" t="str">
        <f>IF(チーム申込!$B17="","",IF(チーム申込!$U17="","－",チーム申込!$U17&amp;"/"&amp;IF(OR(チーム申込!$V17="",チーム申込!$V17="0"),チーム申込!$X17&amp;"'"&amp;RIGHT(100+チーム申込!$Z17,2)&amp;""""&amp;RIGHT(100+チーム申込!$AB17,2),IF(チーム申込!$U17="ハーフマラソン",チーム申込!$V17&amp;"ﾟ"&amp;RIGHT(100+チーム申込!$X17,2)&amp;"'"&amp;RIGHT(100+チーム申込!$Z17,2),チーム申込!$V17&amp;"ﾟ"&amp;RIGHT(100+チーム申込!$X17,2)&amp;"'"&amp;RIGHT(100+チーム申込!$Z17,2)&amp;""""&amp;RIGHT(100+チーム申込!$AB17,2)))))</f>
        <v/>
      </c>
    </row>
    <row r="47" spans="2:10" ht="15" customHeight="1" x14ac:dyDescent="0.55000000000000004">
      <c r="B47" s="61" t="str">
        <f>IF(チーム申込!$D17="","",チーム申込!$D17)</f>
        <v/>
      </c>
      <c r="C47" s="61"/>
      <c r="D47" s="61"/>
      <c r="E47" s="60" t="s">
        <v>13091</v>
      </c>
      <c r="F47" s="60" t="s">
        <v>13091</v>
      </c>
      <c r="G47" s="60" t="s">
        <v>13091</v>
      </c>
      <c r="H47" s="59" t="s">
        <v>13069</v>
      </c>
      <c r="I47" s="59" t="s">
        <v>13070</v>
      </c>
      <c r="J47" s="59" t="s">
        <v>13081</v>
      </c>
    </row>
    <row r="48" spans="2:10" s="28" customFormat="1" ht="10" customHeight="1" x14ac:dyDescent="0.55000000000000004">
      <c r="B48" s="57" t="str">
        <f>IF(チーム申込!$E18="","",チーム申込!$E18)</f>
        <v/>
      </c>
      <c r="C48" s="57"/>
      <c r="D48" s="62" t="str">
        <f>IF(チーム申込!$G18="","",チーム申込!$G18)</f>
        <v/>
      </c>
      <c r="E48" s="60" t="str">
        <f>IF(チーム申込!$G18="","",IF(MASTER!$F10=1,INDEX(男子データ!$O:$O,MATCH(MASTER!$K10,男子データ!$K:$K,0)),INDEX(女子データ!$O:$O,MATCH(MASTER!$K10,女子データ!$K:$K,0))))</f>
        <v/>
      </c>
      <c r="F48" s="60" t="s">
        <v>13092</v>
      </c>
      <c r="G48" s="60" t="s">
        <v>13092</v>
      </c>
      <c r="H48" s="59" t="str">
        <f>IF(チーム申込!$B18="","",IF(チーム申込!$K18="","－",チーム申込!$K18&amp;"'"&amp;RIGHT(100+チーム申込!$M18,2)&amp;""""&amp;RIGHT(100+チーム申込!$O18,2)))</f>
        <v/>
      </c>
      <c r="I48" s="59" t="str">
        <f>IF(チーム申込!$B18="","",IF(チーム申込!$P18="","－",チーム申込!$P18&amp;"'"&amp;RIGHT(100+チーム申込!$R18,2)&amp;""""&amp;RIGHT(100+チーム申込!$T18,2)))</f>
        <v/>
      </c>
      <c r="J48" s="59" t="str">
        <f>IF(チーム申込!$B18="","",IF(チーム申込!$U18="","－",チーム申込!$U18&amp;"/"&amp;IF(OR(チーム申込!$V18="",チーム申込!$V18="0"),チーム申込!$X18&amp;"'"&amp;RIGHT(100+チーム申込!$Z18,2)&amp;""""&amp;RIGHT(100+チーム申込!$AB18,2),IF(チーム申込!$U18="ハーフマラソン",チーム申込!$V18&amp;"ﾟ"&amp;RIGHT(100+チーム申込!$X18,2)&amp;"'"&amp;RIGHT(100+チーム申込!$Z18,2),チーム申込!$V18&amp;"ﾟ"&amp;RIGHT(100+チーム申込!$X18,2)&amp;"'"&amp;RIGHT(100+チーム申込!$Z18,2)&amp;""""&amp;RIGHT(100+チーム申込!$AB18,2)))))</f>
        <v/>
      </c>
    </row>
    <row r="49" spans="2:10" ht="15" customHeight="1" x14ac:dyDescent="0.55000000000000004">
      <c r="B49" s="61" t="str">
        <f>IF(チーム申込!$D18="","",チーム申込!$D18)</f>
        <v/>
      </c>
      <c r="C49" s="61"/>
      <c r="D49" s="61"/>
      <c r="E49" s="60" t="s">
        <v>13092</v>
      </c>
      <c r="F49" s="60" t="s">
        <v>13092</v>
      </c>
      <c r="G49" s="60" t="s">
        <v>13092</v>
      </c>
      <c r="H49" s="59" t="s">
        <v>13071</v>
      </c>
      <c r="I49" s="59" t="s">
        <v>13072</v>
      </c>
      <c r="J49" s="59" t="s">
        <v>13082</v>
      </c>
    </row>
    <row r="50" spans="2:10" s="28" customFormat="1" ht="10" customHeight="1" x14ac:dyDescent="0.55000000000000004">
      <c r="B50" s="57" t="str">
        <f>IF(チーム申込!$E19="","",チーム申込!$E19)</f>
        <v/>
      </c>
      <c r="C50" s="57"/>
      <c r="D50" s="62" t="str">
        <f>IF(チーム申込!$G19="","",チーム申込!$G19)</f>
        <v/>
      </c>
      <c r="E50" s="60" t="str">
        <f>IF(チーム申込!$G19="","",IF(MASTER!$F11=1,INDEX(男子データ!$O:$O,MATCH(MASTER!$K11,男子データ!$K:$K,0)),INDEX(女子データ!$O:$O,MATCH(MASTER!$K11,女子データ!$K:$K,0))))</f>
        <v/>
      </c>
      <c r="F50" s="60" t="s">
        <v>13093</v>
      </c>
      <c r="G50" s="60" t="s">
        <v>13093</v>
      </c>
      <c r="H50" s="59" t="str">
        <f>IF(チーム申込!$B19="","",IF(チーム申込!$K19="","－",チーム申込!$K19&amp;"'"&amp;RIGHT(100+チーム申込!$M19,2)&amp;""""&amp;RIGHT(100+チーム申込!$O19,2)))</f>
        <v/>
      </c>
      <c r="I50" s="59" t="str">
        <f>IF(チーム申込!$B19="","",IF(チーム申込!$P19="","－",チーム申込!$P19&amp;"'"&amp;RIGHT(100+チーム申込!$R19,2)&amp;""""&amp;RIGHT(100+チーム申込!$T19,2)))</f>
        <v/>
      </c>
      <c r="J50" s="59" t="str">
        <f>IF(チーム申込!$B19="","",IF(チーム申込!$U19="","－",チーム申込!$U19&amp;"/"&amp;IF(OR(チーム申込!$V19="",チーム申込!$V19="0"),チーム申込!$X19&amp;"'"&amp;RIGHT(100+チーム申込!$Z19,2)&amp;""""&amp;RIGHT(100+チーム申込!$AB19,2),IF(チーム申込!$U19="ハーフマラソン",チーム申込!$V19&amp;"ﾟ"&amp;RIGHT(100+チーム申込!$X19,2)&amp;"'"&amp;RIGHT(100+チーム申込!$Z19,2),チーム申込!$V19&amp;"ﾟ"&amp;RIGHT(100+チーム申込!$X19,2)&amp;"'"&amp;RIGHT(100+チーム申込!$Z19,2)&amp;""""&amp;RIGHT(100+チーム申込!$AB19,2)))))</f>
        <v/>
      </c>
    </row>
    <row r="51" spans="2:10" ht="15" customHeight="1" x14ac:dyDescent="0.55000000000000004">
      <c r="B51" s="61" t="str">
        <f>IF(チーム申込!$D19="","",チーム申込!$D19)</f>
        <v/>
      </c>
      <c r="C51" s="61"/>
      <c r="D51" s="61"/>
      <c r="E51" s="60" t="s">
        <v>13093</v>
      </c>
      <c r="F51" s="60" t="s">
        <v>13093</v>
      </c>
      <c r="G51" s="60" t="s">
        <v>13093</v>
      </c>
      <c r="H51" s="59" t="s">
        <v>13073</v>
      </c>
      <c r="I51" s="59" t="s">
        <v>13074</v>
      </c>
      <c r="J51" s="59" t="s">
        <v>13083</v>
      </c>
    </row>
    <row r="52" spans="2:10" x14ac:dyDescent="0.55000000000000004"/>
    <row r="53" spans="2:10" x14ac:dyDescent="0.55000000000000004"/>
    <row r="54" spans="2:10" x14ac:dyDescent="0.55000000000000004"/>
    <row r="55" spans="2:10" x14ac:dyDescent="0.55000000000000004"/>
    <row r="56" spans="2:10" x14ac:dyDescent="0.55000000000000004"/>
    <row r="57" spans="2:10" x14ac:dyDescent="0.55000000000000004"/>
    <row r="58" spans="2:10" x14ac:dyDescent="0.55000000000000004"/>
  </sheetData>
  <mergeCells count="80">
    <mergeCell ref="J4:J6"/>
    <mergeCell ref="H6:I6"/>
    <mergeCell ref="C3:F3"/>
    <mergeCell ref="B23:J27"/>
    <mergeCell ref="D46:D47"/>
    <mergeCell ref="D44:D45"/>
    <mergeCell ref="D42:D43"/>
    <mergeCell ref="D40:D41"/>
    <mergeCell ref="D38:D39"/>
    <mergeCell ref="D36:D37"/>
    <mergeCell ref="B44:C44"/>
    <mergeCell ref="B45:C45"/>
    <mergeCell ref="B46:C46"/>
    <mergeCell ref="B47:C47"/>
    <mergeCell ref="D5:I5"/>
    <mergeCell ref="E30:G31"/>
    <mergeCell ref="B40:C40"/>
    <mergeCell ref="B41:C41"/>
    <mergeCell ref="B42:C42"/>
    <mergeCell ref="B43:C43"/>
    <mergeCell ref="B39:C39"/>
    <mergeCell ref="B34:C34"/>
    <mergeCell ref="B35:C35"/>
    <mergeCell ref="B36:C36"/>
    <mergeCell ref="B37:C37"/>
    <mergeCell ref="B38:C38"/>
    <mergeCell ref="E34:G35"/>
    <mergeCell ref="E36:G37"/>
    <mergeCell ref="E38:G39"/>
    <mergeCell ref="D34:D35"/>
    <mergeCell ref="D32:D33"/>
    <mergeCell ref="H50:H51"/>
    <mergeCell ref="I50:I51"/>
    <mergeCell ref="J50:J51"/>
    <mergeCell ref="E40:G41"/>
    <mergeCell ref="E42:G43"/>
    <mergeCell ref="E44:G45"/>
    <mergeCell ref="E46:G47"/>
    <mergeCell ref="H46:H47"/>
    <mergeCell ref="I46:I47"/>
    <mergeCell ref="J46:J47"/>
    <mergeCell ref="J48:J49"/>
    <mergeCell ref="H48:H49"/>
    <mergeCell ref="I48:I49"/>
    <mergeCell ref="H42:H43"/>
    <mergeCell ref="I42:I43"/>
    <mergeCell ref="J42:J43"/>
    <mergeCell ref="H34:H35"/>
    <mergeCell ref="I34:I35"/>
    <mergeCell ref="J34:J35"/>
    <mergeCell ref="J44:J45"/>
    <mergeCell ref="I44:I45"/>
    <mergeCell ref="H44:H45"/>
    <mergeCell ref="I36:I37"/>
    <mergeCell ref="H36:H37"/>
    <mergeCell ref="H38:H39"/>
    <mergeCell ref="I38:I39"/>
    <mergeCell ref="J38:J39"/>
    <mergeCell ref="J40:J41"/>
    <mergeCell ref="I40:I41"/>
    <mergeCell ref="H40:H41"/>
    <mergeCell ref="J36:J37"/>
    <mergeCell ref="E48:G49"/>
    <mergeCell ref="E50:G51"/>
    <mergeCell ref="B50:C50"/>
    <mergeCell ref="B51:C51"/>
    <mergeCell ref="D50:D51"/>
    <mergeCell ref="D48:D49"/>
    <mergeCell ref="B48:C48"/>
    <mergeCell ref="B49:C49"/>
    <mergeCell ref="H30:J30"/>
    <mergeCell ref="B30:C31"/>
    <mergeCell ref="B32:C32"/>
    <mergeCell ref="B7:J20"/>
    <mergeCell ref="D30:D31"/>
    <mergeCell ref="H32:H33"/>
    <mergeCell ref="I32:I33"/>
    <mergeCell ref="J32:J33"/>
    <mergeCell ref="E32:G33"/>
    <mergeCell ref="B33:C33"/>
  </mergeCells>
  <phoneticPr fontId="4"/>
  <printOptions horizontalCentered="1" verticalCentered="1"/>
  <pageMargins left="0" right="0" top="0" bottom="0" header="0" footer="0"/>
  <pageSetup paperSize="9" scale="8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39CA3-600F-4DA0-BD8C-FFB1361DFF69}">
  <sheetPr>
    <tabColor theme="9" tint="0.79998168889431442"/>
  </sheetPr>
  <dimension ref="A1:D76"/>
  <sheetViews>
    <sheetView workbookViewId="0"/>
  </sheetViews>
  <sheetFormatPr defaultColWidth="0" defaultRowHeight="18" x14ac:dyDescent="0.55000000000000004"/>
  <cols>
    <col min="1" max="1" width="10.4140625" bestFit="1" customWidth="1"/>
    <col min="2" max="2" width="20.25" bestFit="1" customWidth="1"/>
    <col min="3" max="3" width="17.25" bestFit="1" customWidth="1"/>
    <col min="4" max="4" width="8.6640625" customWidth="1"/>
    <col min="5" max="16384" width="8.6640625" hidden="1"/>
  </cols>
  <sheetData>
    <row r="1" spans="1:3" x14ac:dyDescent="0.55000000000000004">
      <c r="A1" t="s">
        <v>13010</v>
      </c>
      <c r="B1" t="s">
        <v>12862</v>
      </c>
      <c r="C1" t="s">
        <v>12863</v>
      </c>
    </row>
    <row r="2" spans="1:3" x14ac:dyDescent="0.55000000000000004">
      <c r="A2">
        <v>492217</v>
      </c>
      <c r="B2" t="s">
        <v>12864</v>
      </c>
      <c r="C2" t="s">
        <v>12865</v>
      </c>
    </row>
    <row r="3" spans="1:3" x14ac:dyDescent="0.55000000000000004">
      <c r="A3">
        <v>496999</v>
      </c>
      <c r="B3" t="s">
        <v>12866</v>
      </c>
      <c r="C3" t="s">
        <v>12867</v>
      </c>
    </row>
    <row r="4" spans="1:3" x14ac:dyDescent="0.55000000000000004">
      <c r="A4">
        <v>492216</v>
      </c>
      <c r="B4" t="s">
        <v>12868</v>
      </c>
      <c r="C4" t="s">
        <v>12869</v>
      </c>
    </row>
    <row r="5" spans="1:3" x14ac:dyDescent="0.55000000000000004">
      <c r="A5">
        <v>492204</v>
      </c>
      <c r="B5" t="s">
        <v>4812</v>
      </c>
      <c r="C5" t="s">
        <v>12870</v>
      </c>
    </row>
    <row r="6" spans="1:3" x14ac:dyDescent="0.55000000000000004">
      <c r="A6">
        <v>490053</v>
      </c>
      <c r="B6" t="s">
        <v>12857</v>
      </c>
      <c r="C6" t="s">
        <v>12871</v>
      </c>
    </row>
    <row r="7" spans="1:3" x14ac:dyDescent="0.55000000000000004">
      <c r="A7">
        <v>492205</v>
      </c>
      <c r="B7" t="s">
        <v>12872</v>
      </c>
      <c r="C7" t="s">
        <v>12873</v>
      </c>
    </row>
    <row r="8" spans="1:3" x14ac:dyDescent="0.55000000000000004">
      <c r="A8">
        <v>492206</v>
      </c>
      <c r="B8" t="s">
        <v>12874</v>
      </c>
      <c r="C8" t="s">
        <v>12875</v>
      </c>
    </row>
    <row r="9" spans="1:3" x14ac:dyDescent="0.55000000000000004">
      <c r="A9">
        <v>492207</v>
      </c>
      <c r="B9" t="s">
        <v>12876</v>
      </c>
      <c r="C9" t="s">
        <v>12877</v>
      </c>
    </row>
    <row r="10" spans="1:3" x14ac:dyDescent="0.55000000000000004">
      <c r="A10">
        <v>492208</v>
      </c>
      <c r="B10" t="s">
        <v>12878</v>
      </c>
      <c r="C10" t="s">
        <v>12879</v>
      </c>
    </row>
    <row r="11" spans="1:3" x14ac:dyDescent="0.55000000000000004">
      <c r="A11">
        <v>500000</v>
      </c>
      <c r="B11" t="s">
        <v>12880</v>
      </c>
      <c r="C11" t="s">
        <v>12881</v>
      </c>
    </row>
    <row r="12" spans="1:3" x14ac:dyDescent="0.55000000000000004">
      <c r="A12">
        <v>492355</v>
      </c>
      <c r="B12" t="s">
        <v>12882</v>
      </c>
      <c r="C12" t="s">
        <v>12883</v>
      </c>
    </row>
    <row r="13" spans="1:3" x14ac:dyDescent="0.55000000000000004">
      <c r="A13">
        <v>492209</v>
      </c>
      <c r="B13" t="s">
        <v>12884</v>
      </c>
      <c r="C13" t="s">
        <v>12885</v>
      </c>
    </row>
    <row r="14" spans="1:3" x14ac:dyDescent="0.55000000000000004">
      <c r="A14">
        <v>492212</v>
      </c>
      <c r="B14" t="s">
        <v>12886</v>
      </c>
      <c r="C14" t="s">
        <v>12887</v>
      </c>
    </row>
    <row r="15" spans="1:3" x14ac:dyDescent="0.55000000000000004">
      <c r="A15">
        <v>492523</v>
      </c>
      <c r="B15" t="s">
        <v>12888</v>
      </c>
      <c r="C15" t="s">
        <v>12889</v>
      </c>
    </row>
    <row r="16" spans="1:3" x14ac:dyDescent="0.55000000000000004">
      <c r="A16">
        <v>492213</v>
      </c>
      <c r="B16" t="s">
        <v>12890</v>
      </c>
      <c r="C16" t="s">
        <v>12891</v>
      </c>
    </row>
    <row r="17" spans="1:3" x14ac:dyDescent="0.55000000000000004">
      <c r="A17">
        <v>490051</v>
      </c>
      <c r="B17" t="s">
        <v>12892</v>
      </c>
      <c r="C17" t="s">
        <v>12893</v>
      </c>
    </row>
    <row r="18" spans="1:3" x14ac:dyDescent="0.55000000000000004">
      <c r="A18">
        <v>492186</v>
      </c>
      <c r="B18" t="s">
        <v>12894</v>
      </c>
      <c r="C18" t="s">
        <v>12895</v>
      </c>
    </row>
    <row r="19" spans="1:3" x14ac:dyDescent="0.55000000000000004">
      <c r="A19">
        <v>492220</v>
      </c>
      <c r="B19" t="s">
        <v>12896</v>
      </c>
      <c r="C19" t="s">
        <v>12897</v>
      </c>
    </row>
    <row r="20" spans="1:3" x14ac:dyDescent="0.55000000000000004">
      <c r="A20">
        <v>492218</v>
      </c>
      <c r="B20" t="s">
        <v>12898</v>
      </c>
      <c r="C20" t="s">
        <v>12899</v>
      </c>
    </row>
    <row r="21" spans="1:3" x14ac:dyDescent="0.55000000000000004">
      <c r="A21">
        <v>492430</v>
      </c>
      <c r="B21" t="s">
        <v>12900</v>
      </c>
      <c r="C21" t="s">
        <v>12901</v>
      </c>
    </row>
    <row r="22" spans="1:3" x14ac:dyDescent="0.55000000000000004">
      <c r="A22">
        <v>492232</v>
      </c>
      <c r="B22" t="s">
        <v>12902</v>
      </c>
      <c r="C22" t="s">
        <v>12903</v>
      </c>
    </row>
    <row r="23" spans="1:3" x14ac:dyDescent="0.55000000000000004">
      <c r="A23">
        <v>492187</v>
      </c>
      <c r="B23" t="s">
        <v>12904</v>
      </c>
      <c r="C23" t="s">
        <v>12905</v>
      </c>
    </row>
    <row r="24" spans="1:3" x14ac:dyDescent="0.55000000000000004">
      <c r="A24">
        <v>490049</v>
      </c>
      <c r="B24" t="s">
        <v>12906</v>
      </c>
      <c r="C24" t="s">
        <v>12907</v>
      </c>
    </row>
    <row r="25" spans="1:3" x14ac:dyDescent="0.55000000000000004">
      <c r="A25">
        <v>492192</v>
      </c>
      <c r="B25" t="s">
        <v>12908</v>
      </c>
      <c r="C25" t="s">
        <v>12909</v>
      </c>
    </row>
    <row r="26" spans="1:3" x14ac:dyDescent="0.55000000000000004">
      <c r="A26">
        <v>490050</v>
      </c>
      <c r="B26" t="s">
        <v>12910</v>
      </c>
      <c r="C26" t="s">
        <v>12911</v>
      </c>
    </row>
    <row r="27" spans="1:3" x14ac:dyDescent="0.55000000000000004">
      <c r="A27">
        <v>492189</v>
      </c>
      <c r="B27" t="s">
        <v>12912</v>
      </c>
      <c r="C27" t="s">
        <v>12913</v>
      </c>
    </row>
    <row r="28" spans="1:3" x14ac:dyDescent="0.55000000000000004">
      <c r="A28">
        <v>492190</v>
      </c>
      <c r="B28" t="s">
        <v>12914</v>
      </c>
      <c r="C28" t="s">
        <v>12915</v>
      </c>
    </row>
    <row r="29" spans="1:3" x14ac:dyDescent="0.55000000000000004">
      <c r="A29">
        <v>490048</v>
      </c>
      <c r="B29" t="s">
        <v>12916</v>
      </c>
      <c r="C29" t="s">
        <v>12917</v>
      </c>
    </row>
    <row r="30" spans="1:3" x14ac:dyDescent="0.55000000000000004">
      <c r="A30">
        <v>492194</v>
      </c>
      <c r="B30" t="s">
        <v>12918</v>
      </c>
      <c r="C30" t="s">
        <v>12919</v>
      </c>
    </row>
    <row r="31" spans="1:3" x14ac:dyDescent="0.55000000000000004">
      <c r="A31">
        <v>491016</v>
      </c>
      <c r="B31" t="s">
        <v>12920</v>
      </c>
      <c r="C31" t="s">
        <v>12921</v>
      </c>
    </row>
    <row r="32" spans="1:3" x14ac:dyDescent="0.55000000000000004">
      <c r="A32">
        <v>491015</v>
      </c>
      <c r="B32" t="s">
        <v>12922</v>
      </c>
      <c r="C32" t="s">
        <v>12923</v>
      </c>
    </row>
    <row r="33" spans="1:3" x14ac:dyDescent="0.55000000000000004">
      <c r="A33">
        <v>492191</v>
      </c>
      <c r="B33" t="s">
        <v>12924</v>
      </c>
      <c r="C33" t="s">
        <v>12925</v>
      </c>
    </row>
    <row r="34" spans="1:3" x14ac:dyDescent="0.55000000000000004">
      <c r="A34">
        <v>492221</v>
      </c>
      <c r="B34" t="s">
        <v>12926</v>
      </c>
      <c r="C34" t="s">
        <v>12927</v>
      </c>
    </row>
    <row r="35" spans="1:3" x14ac:dyDescent="0.55000000000000004">
      <c r="A35">
        <v>492234</v>
      </c>
      <c r="B35" t="s">
        <v>12928</v>
      </c>
      <c r="C35" t="s">
        <v>12929</v>
      </c>
    </row>
    <row r="36" spans="1:3" x14ac:dyDescent="0.55000000000000004">
      <c r="A36">
        <v>492237</v>
      </c>
      <c r="B36" t="s">
        <v>12930</v>
      </c>
      <c r="C36" t="s">
        <v>12931</v>
      </c>
    </row>
    <row r="37" spans="1:3" x14ac:dyDescent="0.55000000000000004">
      <c r="A37">
        <v>492247</v>
      </c>
      <c r="B37" t="s">
        <v>12932</v>
      </c>
      <c r="C37" t="s">
        <v>12933</v>
      </c>
    </row>
    <row r="38" spans="1:3" x14ac:dyDescent="0.55000000000000004">
      <c r="A38">
        <v>490054</v>
      </c>
      <c r="B38" t="s">
        <v>12934</v>
      </c>
      <c r="C38" t="s">
        <v>12935</v>
      </c>
    </row>
    <row r="39" spans="1:3" x14ac:dyDescent="0.55000000000000004">
      <c r="A39">
        <v>490080</v>
      </c>
      <c r="B39" t="s">
        <v>12936</v>
      </c>
      <c r="C39" t="s">
        <v>12937</v>
      </c>
    </row>
    <row r="40" spans="1:3" x14ac:dyDescent="0.55000000000000004">
      <c r="A40">
        <v>491054</v>
      </c>
      <c r="B40" t="s">
        <v>12938</v>
      </c>
      <c r="C40" t="s">
        <v>12939</v>
      </c>
    </row>
    <row r="41" spans="1:3" x14ac:dyDescent="0.55000000000000004">
      <c r="A41">
        <v>490047</v>
      </c>
      <c r="B41" t="s">
        <v>12940</v>
      </c>
      <c r="C41" t="s">
        <v>12941</v>
      </c>
    </row>
    <row r="42" spans="1:3" x14ac:dyDescent="0.55000000000000004">
      <c r="A42">
        <v>492222</v>
      </c>
      <c r="B42" t="s">
        <v>12942</v>
      </c>
      <c r="C42" t="s">
        <v>12943</v>
      </c>
    </row>
    <row r="43" spans="1:3" x14ac:dyDescent="0.55000000000000004">
      <c r="A43">
        <v>492302</v>
      </c>
      <c r="B43" t="s">
        <v>12944</v>
      </c>
      <c r="C43" t="s">
        <v>12945</v>
      </c>
    </row>
    <row r="44" spans="1:3" x14ac:dyDescent="0.55000000000000004">
      <c r="A44">
        <v>492244</v>
      </c>
      <c r="B44" t="s">
        <v>12946</v>
      </c>
      <c r="C44" t="s">
        <v>12947</v>
      </c>
    </row>
    <row r="45" spans="1:3" x14ac:dyDescent="0.55000000000000004">
      <c r="A45">
        <v>492249</v>
      </c>
      <c r="B45" t="s">
        <v>12948</v>
      </c>
      <c r="C45" t="s">
        <v>12949</v>
      </c>
    </row>
    <row r="46" spans="1:3" x14ac:dyDescent="0.55000000000000004">
      <c r="A46">
        <v>492196</v>
      </c>
      <c r="B46" t="s">
        <v>12950</v>
      </c>
      <c r="C46" t="s">
        <v>12951</v>
      </c>
    </row>
    <row r="47" spans="1:3" x14ac:dyDescent="0.55000000000000004">
      <c r="A47">
        <v>492195</v>
      </c>
      <c r="B47" t="s">
        <v>12952</v>
      </c>
      <c r="C47" t="s">
        <v>12953</v>
      </c>
    </row>
    <row r="48" spans="1:3" x14ac:dyDescent="0.55000000000000004">
      <c r="A48">
        <v>490056</v>
      </c>
      <c r="B48" t="s">
        <v>12954</v>
      </c>
      <c r="C48" t="s">
        <v>12955</v>
      </c>
    </row>
    <row r="49" spans="1:3" x14ac:dyDescent="0.55000000000000004">
      <c r="A49">
        <v>491023</v>
      </c>
      <c r="B49" t="s">
        <v>12956</v>
      </c>
      <c r="C49" t="s">
        <v>12957</v>
      </c>
    </row>
    <row r="50" spans="1:3" x14ac:dyDescent="0.55000000000000004">
      <c r="A50">
        <v>492509</v>
      </c>
      <c r="B50" t="s">
        <v>12958</v>
      </c>
      <c r="C50" t="s">
        <v>12959</v>
      </c>
    </row>
    <row r="51" spans="1:3" x14ac:dyDescent="0.55000000000000004">
      <c r="A51">
        <v>492227</v>
      </c>
      <c r="B51" t="s">
        <v>12960</v>
      </c>
      <c r="C51" t="s">
        <v>12961</v>
      </c>
    </row>
    <row r="52" spans="1:3" x14ac:dyDescent="0.55000000000000004">
      <c r="A52">
        <v>492526</v>
      </c>
      <c r="B52" t="s">
        <v>12962</v>
      </c>
      <c r="C52" t="s">
        <v>12963</v>
      </c>
    </row>
    <row r="53" spans="1:3" x14ac:dyDescent="0.55000000000000004">
      <c r="A53">
        <v>490092</v>
      </c>
      <c r="B53" t="s">
        <v>12964</v>
      </c>
      <c r="C53" t="s">
        <v>12965</v>
      </c>
    </row>
    <row r="54" spans="1:3" x14ac:dyDescent="0.55000000000000004">
      <c r="A54">
        <v>491082</v>
      </c>
      <c r="B54" t="s">
        <v>12966</v>
      </c>
      <c r="C54" t="s">
        <v>12967</v>
      </c>
    </row>
    <row r="55" spans="1:3" x14ac:dyDescent="0.55000000000000004">
      <c r="A55">
        <v>492413</v>
      </c>
      <c r="B55" t="s">
        <v>12968</v>
      </c>
      <c r="C55" t="s">
        <v>12969</v>
      </c>
    </row>
    <row r="56" spans="1:3" x14ac:dyDescent="0.55000000000000004">
      <c r="A56">
        <v>492604</v>
      </c>
      <c r="B56" t="s">
        <v>12970</v>
      </c>
      <c r="C56" t="s">
        <v>12971</v>
      </c>
    </row>
    <row r="57" spans="1:3" x14ac:dyDescent="0.55000000000000004">
      <c r="A57">
        <v>492522</v>
      </c>
      <c r="B57" t="s">
        <v>12972</v>
      </c>
      <c r="C57" t="s">
        <v>12973</v>
      </c>
    </row>
    <row r="58" spans="1:3" x14ac:dyDescent="0.55000000000000004">
      <c r="A58">
        <v>492199</v>
      </c>
      <c r="B58" t="s">
        <v>12974</v>
      </c>
      <c r="C58" t="s">
        <v>12975</v>
      </c>
    </row>
    <row r="59" spans="1:3" x14ac:dyDescent="0.55000000000000004">
      <c r="A59">
        <v>490991</v>
      </c>
      <c r="B59" t="s">
        <v>12976</v>
      </c>
      <c r="C59" t="s">
        <v>12977</v>
      </c>
    </row>
    <row r="60" spans="1:3" x14ac:dyDescent="0.55000000000000004">
      <c r="A60">
        <v>492246</v>
      </c>
      <c r="B60" t="s">
        <v>12978</v>
      </c>
      <c r="C60" t="s">
        <v>12979</v>
      </c>
    </row>
    <row r="61" spans="1:3" x14ac:dyDescent="0.55000000000000004">
      <c r="A61">
        <v>492329</v>
      </c>
      <c r="B61" t="s">
        <v>12980</v>
      </c>
      <c r="C61" t="s">
        <v>12981</v>
      </c>
    </row>
    <row r="62" spans="1:3" x14ac:dyDescent="0.55000000000000004">
      <c r="A62">
        <v>492228</v>
      </c>
      <c r="B62" t="s">
        <v>12982</v>
      </c>
      <c r="C62" t="s">
        <v>12983</v>
      </c>
    </row>
    <row r="63" spans="1:3" x14ac:dyDescent="0.55000000000000004">
      <c r="A63">
        <v>492578</v>
      </c>
      <c r="B63" t="s">
        <v>12984</v>
      </c>
      <c r="C63" t="s">
        <v>12985</v>
      </c>
    </row>
    <row r="64" spans="1:3" x14ac:dyDescent="0.55000000000000004">
      <c r="A64">
        <v>496998</v>
      </c>
      <c r="B64" t="s">
        <v>12986</v>
      </c>
      <c r="C64" t="s">
        <v>12987</v>
      </c>
    </row>
    <row r="65" spans="1:3" x14ac:dyDescent="0.55000000000000004">
      <c r="A65">
        <v>492200</v>
      </c>
      <c r="B65" t="s">
        <v>12988</v>
      </c>
      <c r="C65" t="s">
        <v>12989</v>
      </c>
    </row>
    <row r="66" spans="1:3" x14ac:dyDescent="0.55000000000000004">
      <c r="A66">
        <v>492201</v>
      </c>
      <c r="B66" t="s">
        <v>12990</v>
      </c>
      <c r="C66" t="s">
        <v>12991</v>
      </c>
    </row>
    <row r="67" spans="1:3" x14ac:dyDescent="0.55000000000000004">
      <c r="A67">
        <v>492356</v>
      </c>
      <c r="B67" t="s">
        <v>12992</v>
      </c>
      <c r="C67" t="s">
        <v>12993</v>
      </c>
    </row>
    <row r="68" spans="1:3" x14ac:dyDescent="0.55000000000000004">
      <c r="A68">
        <v>490058</v>
      </c>
      <c r="B68" t="s">
        <v>12994</v>
      </c>
      <c r="C68" t="s">
        <v>12995</v>
      </c>
    </row>
    <row r="69" spans="1:3" x14ac:dyDescent="0.55000000000000004">
      <c r="A69">
        <v>492219</v>
      </c>
      <c r="B69" t="s">
        <v>12996</v>
      </c>
      <c r="C69" t="s">
        <v>12997</v>
      </c>
    </row>
    <row r="70" spans="1:3" x14ac:dyDescent="0.55000000000000004">
      <c r="A70">
        <v>490057</v>
      </c>
      <c r="B70" t="s">
        <v>12998</v>
      </c>
      <c r="C70" t="s">
        <v>12999</v>
      </c>
    </row>
    <row r="71" spans="1:3" x14ac:dyDescent="0.55000000000000004">
      <c r="A71">
        <v>492239</v>
      </c>
      <c r="B71" t="s">
        <v>13000</v>
      </c>
      <c r="C71" t="s">
        <v>13001</v>
      </c>
    </row>
    <row r="72" spans="1:3" x14ac:dyDescent="0.55000000000000004">
      <c r="A72">
        <v>492240</v>
      </c>
      <c r="B72" t="s">
        <v>13002</v>
      </c>
      <c r="C72" t="s">
        <v>13003</v>
      </c>
    </row>
    <row r="73" spans="1:3" x14ac:dyDescent="0.55000000000000004">
      <c r="A73">
        <v>499999</v>
      </c>
      <c r="B73" t="s">
        <v>13004</v>
      </c>
      <c r="C73" t="s">
        <v>13005</v>
      </c>
    </row>
    <row r="74" spans="1:3" x14ac:dyDescent="0.55000000000000004">
      <c r="A74">
        <v>492493</v>
      </c>
      <c r="B74" t="s">
        <v>13006</v>
      </c>
      <c r="C74" t="s">
        <v>13007</v>
      </c>
    </row>
    <row r="75" spans="1:3" x14ac:dyDescent="0.55000000000000004">
      <c r="A75">
        <v>492250</v>
      </c>
      <c r="B75" t="s">
        <v>13008</v>
      </c>
      <c r="C75" t="s">
        <v>13009</v>
      </c>
    </row>
    <row r="76" spans="1:3" x14ac:dyDescent="0.55000000000000004">
      <c r="A76">
        <v>500001</v>
      </c>
      <c r="B76" t="s">
        <v>13174</v>
      </c>
      <c r="C76" t="s">
        <v>13175</v>
      </c>
    </row>
  </sheetData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8F6A2-36A4-4B45-8C02-EAED0F810394}">
  <sheetPr>
    <tabColor theme="7" tint="0.79998168889431442"/>
  </sheetPr>
  <dimension ref="A1:E13"/>
  <sheetViews>
    <sheetView tabSelected="1" workbookViewId="0">
      <selection activeCell="C3" sqref="C3:D3"/>
    </sheetView>
  </sheetViews>
  <sheetFormatPr defaultColWidth="0" defaultRowHeight="18" customHeight="1" zeroHeight="1" x14ac:dyDescent="0.55000000000000004"/>
  <cols>
    <col min="1" max="1" width="8.6640625" style="10" customWidth="1"/>
    <col min="2" max="2" width="10.4140625" style="10" bestFit="1" customWidth="1"/>
    <col min="3" max="3" width="8.6640625" style="10" customWidth="1"/>
    <col min="4" max="4" width="31.6640625" style="10" customWidth="1"/>
    <col min="5" max="5" width="8.6640625" style="10" customWidth="1"/>
    <col min="6" max="16384" width="8.6640625" style="10" hidden="1"/>
  </cols>
  <sheetData>
    <row r="1" spans="2:4" x14ac:dyDescent="0.55000000000000004"/>
    <row r="2" spans="2:4" ht="22" customHeight="1" x14ac:dyDescent="0.55000000000000004">
      <c r="B2" s="11" t="s">
        <v>9535</v>
      </c>
      <c r="C2" s="70" t="str">
        <f>IF(競技会情報!$C$2="","",競技会情報!$C$2)</f>
        <v>第89回京都学生駅伝競走大会</v>
      </c>
      <c r="D2" s="71"/>
    </row>
    <row r="3" spans="2:4" ht="22" customHeight="1" x14ac:dyDescent="0.55000000000000004">
      <c r="B3" s="11" t="s">
        <v>12856</v>
      </c>
      <c r="C3" s="72"/>
      <c r="D3" s="73"/>
    </row>
    <row r="4" spans="2:4" ht="10" customHeight="1" x14ac:dyDescent="0.55000000000000004"/>
    <row r="5" spans="2:4" ht="16" customHeight="1" x14ac:dyDescent="0.55000000000000004">
      <c r="B5" s="59" t="s">
        <v>12858</v>
      </c>
      <c r="C5" s="59"/>
      <c r="D5" s="59"/>
    </row>
    <row r="6" spans="2:4" ht="22" customHeight="1" x14ac:dyDescent="0.55000000000000004">
      <c r="B6" s="11" t="s">
        <v>9523</v>
      </c>
      <c r="C6" s="74"/>
      <c r="D6" s="75"/>
    </row>
    <row r="7" spans="2:4" ht="16" customHeight="1" thickBot="1" x14ac:dyDescent="0.6">
      <c r="B7" s="67" t="s">
        <v>12859</v>
      </c>
      <c r="C7" s="67"/>
      <c r="D7" s="12" t="s">
        <v>12860</v>
      </c>
    </row>
    <row r="8" spans="2:4" ht="22" customHeight="1" thickTop="1" x14ac:dyDescent="0.55000000000000004">
      <c r="B8" s="76"/>
      <c r="C8" s="76"/>
      <c r="D8" s="9"/>
    </row>
    <row r="9" spans="2:4" ht="16" customHeight="1" thickBot="1" x14ac:dyDescent="0.6">
      <c r="B9" s="67" t="s">
        <v>12861</v>
      </c>
      <c r="C9" s="67"/>
      <c r="D9" s="67"/>
    </row>
    <row r="10" spans="2:4" ht="44" customHeight="1" thickTop="1" x14ac:dyDescent="0.55000000000000004">
      <c r="B10" s="68"/>
      <c r="C10" s="68"/>
      <c r="D10" s="68"/>
    </row>
    <row r="11" spans="2:4" ht="10" customHeight="1" x14ac:dyDescent="0.55000000000000004"/>
    <row r="12" spans="2:4" x14ac:dyDescent="0.55000000000000004">
      <c r="B12" s="69" t="str">
        <f>IF(OR($C$3="",$C$6="",$B$8="",$D$8="",$B$10=""),"※色の付いている欄を入力してください","")</f>
        <v>※色の付いている欄を入力してください</v>
      </c>
      <c r="C12" s="69"/>
      <c r="D12" s="69"/>
    </row>
    <row r="13" spans="2:4" ht="18" customHeight="1" x14ac:dyDescent="0.55000000000000004"/>
  </sheetData>
  <sheetProtection algorithmName="SHA-512" hashValue="5ZfQArGTtx3LZLn34Pk0yMNG1qnzsm+EUk+ocg0AJNYLmdFLHqPLPjxfKs+k5BYxFWIeIaD4gtDBlD789Bi7pw==" saltValue="GruFUangA09wgGq6lmsV3Q==" spinCount="100000" sheet="1" objects="1" scenarios="1" selectLockedCells="1"/>
  <mergeCells count="9">
    <mergeCell ref="B9:D9"/>
    <mergeCell ref="B10:D10"/>
    <mergeCell ref="B12:D12"/>
    <mergeCell ref="C2:D2"/>
    <mergeCell ref="C3:D3"/>
    <mergeCell ref="B5:D5"/>
    <mergeCell ref="C6:D6"/>
    <mergeCell ref="B7:C7"/>
    <mergeCell ref="B8:C8"/>
  </mergeCells>
  <phoneticPr fontId="4"/>
  <conditionalFormatting sqref="C3 C6 B8 D8 B10">
    <cfRule type="cellIs" dxfId="10" priority="2" operator="equal">
      <formula>""</formula>
    </cfRule>
  </conditionalFormatting>
  <conditionalFormatting sqref="B12:D12">
    <cfRule type="expression" dxfId="9" priority="1">
      <formula>OR($C$3="",$C$6="",$B$8="",$D$8="",$B$10="")</formula>
    </cfRule>
  </conditionalFormatting>
  <dataValidations count="4">
    <dataValidation imeMode="disabled" allowBlank="1" showInputMessage="1" showErrorMessage="1" sqref="D8" xr:uid="{3BF0DC0C-F6FD-4EA2-9E3C-1E54777A4FEE}"/>
    <dataValidation type="textLength" imeMode="disabled" operator="lessThanOrEqual" allowBlank="1" showInputMessage="1" showErrorMessage="1" errorTitle="入力エラー" error="ハイフン(-)を除く半角数字7桁で入力してください" prompt="ハイフン(-)を除く半角数字7桁で入力してください" sqref="B8:C8" xr:uid="{8409CD92-6D46-49EB-AD7A-A432948E249F}">
      <formula1>7</formula1>
    </dataValidation>
    <dataValidation imeMode="hiragana" allowBlank="1" showInputMessage="1" showErrorMessage="1" sqref="C6:D6 B10:D10" xr:uid="{94BB4148-88CE-4FC1-B8FE-960BC3187FA6}"/>
    <dataValidation type="list" imeMode="disabled" allowBlank="1" showInputMessage="1" showErrorMessage="1" errorTitle="入力エラー" error="正しい所属団体を選択してください" prompt="リストから所属団体を選択してください" sqref="C3:D3" xr:uid="{3ECD6474-03DF-4C40-841B-ED087DA4B5C4}">
      <formula1>所属団体名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E1117-7E8A-4E75-82CC-8BB6BCB8DAD9}">
  <sheetPr>
    <tabColor theme="7" tint="0.79998168889431442"/>
  </sheetPr>
  <dimension ref="A1:AC30"/>
  <sheetViews>
    <sheetView zoomScale="90" zoomScaleNormal="90" workbookViewId="0">
      <selection activeCell="B5" sqref="B5:E5"/>
    </sheetView>
  </sheetViews>
  <sheetFormatPr defaultColWidth="0" defaultRowHeight="18" zeroHeight="1" x14ac:dyDescent="0.55000000000000004"/>
  <cols>
    <col min="1" max="1" width="8.6640625" style="1" customWidth="1"/>
    <col min="2" max="2" width="7.1640625" style="1" bestFit="1" customWidth="1"/>
    <col min="3" max="3" width="4.83203125" style="1" bestFit="1" customWidth="1"/>
    <col min="4" max="4" width="12.33203125" style="1" bestFit="1" customWidth="1"/>
    <col min="5" max="5" width="9.9140625" style="1" bestFit="1" customWidth="1"/>
    <col min="6" max="6" width="14.33203125" style="1" bestFit="1" customWidth="1"/>
    <col min="7" max="7" width="4.83203125" style="1" bestFit="1" customWidth="1"/>
    <col min="8" max="8" width="11.33203125" style="1" bestFit="1" customWidth="1"/>
    <col min="9" max="9" width="8.5" style="1" bestFit="1" customWidth="1"/>
    <col min="10" max="10" width="12.58203125" style="1" bestFit="1" customWidth="1"/>
    <col min="11" max="11" width="3.1640625" style="1" bestFit="1" customWidth="1"/>
    <col min="12" max="12" width="3" style="1" bestFit="1" customWidth="1"/>
    <col min="13" max="13" width="3.1640625" style="1" bestFit="1" customWidth="1"/>
    <col min="14" max="14" width="3" style="1" bestFit="1" customWidth="1"/>
    <col min="15" max="16" width="3.1640625" style="1" bestFit="1" customWidth="1"/>
    <col min="17" max="17" width="3" style="1" bestFit="1" customWidth="1"/>
    <col min="18" max="18" width="3.1640625" style="1" bestFit="1" customWidth="1"/>
    <col min="19" max="19" width="3" style="1" bestFit="1" customWidth="1"/>
    <col min="20" max="20" width="3.1640625" style="1" bestFit="1" customWidth="1"/>
    <col min="21" max="21" width="9.1640625" style="1" bestFit="1" customWidth="1"/>
    <col min="22" max="22" width="2.5" style="1" customWidth="1"/>
    <col min="23" max="23" width="4.83203125" style="1" bestFit="1" customWidth="1"/>
    <col min="24" max="24" width="3.1640625" style="1" bestFit="1" customWidth="1"/>
    <col min="25" max="25" width="3" style="1" bestFit="1" customWidth="1"/>
    <col min="26" max="26" width="3.1640625" style="1" bestFit="1" customWidth="1"/>
    <col min="27" max="27" width="3" style="1" bestFit="1" customWidth="1"/>
    <col min="28" max="28" width="3.1640625" style="1" bestFit="1" customWidth="1"/>
    <col min="29" max="29" width="8.6640625" style="1" customWidth="1"/>
    <col min="30" max="16384" width="8.6640625" style="1" hidden="1"/>
  </cols>
  <sheetData>
    <row r="1" spans="2:28" ht="22.5" x14ac:dyDescent="0.55000000000000004">
      <c r="B1" s="77" t="str">
        <f>IF(競技会情報!$C$2="","",競技会情報!$C$2)</f>
        <v>第89回京都学生駅伝競走大会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</row>
    <row r="2" spans="2:28" ht="18.5" thickBot="1" x14ac:dyDescent="0.6">
      <c r="B2" s="79" t="s">
        <v>13027</v>
      </c>
      <c r="C2" s="79"/>
      <c r="D2" s="79"/>
      <c r="E2" s="79"/>
      <c r="F2" s="79" t="s">
        <v>13028</v>
      </c>
      <c r="G2" s="79"/>
      <c r="H2" s="79"/>
      <c r="I2" s="79" t="s">
        <v>12860</v>
      </c>
      <c r="J2" s="79"/>
      <c r="K2" s="79"/>
      <c r="L2" s="79" t="s">
        <v>13030</v>
      </c>
      <c r="M2" s="79"/>
      <c r="N2" s="79"/>
      <c r="O2" s="79"/>
      <c r="P2" s="79" t="s">
        <v>12861</v>
      </c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</row>
    <row r="3" spans="2:28" ht="18.5" thickTop="1" x14ac:dyDescent="0.55000000000000004">
      <c r="B3" s="88" t="str">
        <f>IF(申込書!$C$3="","",申込書!$C$3)</f>
        <v/>
      </c>
      <c r="C3" s="88"/>
      <c r="D3" s="88"/>
      <c r="E3" s="88"/>
      <c r="F3" s="61" t="str">
        <f>IF(申込書!$C$6="","",申込書!$C$6)</f>
        <v/>
      </c>
      <c r="G3" s="89"/>
      <c r="H3" s="18" t="s">
        <v>13029</v>
      </c>
      <c r="I3" s="61" t="str">
        <f>IF(申込書!$D$8="","",申込書!$D$8)</f>
        <v/>
      </c>
      <c r="J3" s="61"/>
      <c r="K3" s="61"/>
      <c r="L3" s="91" t="str">
        <f>IF(申込書!$B$8="","",申込書!$B$8)</f>
        <v/>
      </c>
      <c r="M3" s="91"/>
      <c r="N3" s="91"/>
      <c r="O3" s="91"/>
      <c r="P3" s="90" t="str">
        <f>IF(申込書!$B$10="","",申込書!$B$10)</f>
        <v/>
      </c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</row>
    <row r="4" spans="2:28" ht="18.5" thickBot="1" x14ac:dyDescent="0.6">
      <c r="B4" s="79" t="s">
        <v>13011</v>
      </c>
      <c r="C4" s="79"/>
      <c r="D4" s="79"/>
      <c r="E4" s="79"/>
      <c r="F4" s="79" t="s">
        <v>13012</v>
      </c>
      <c r="G4" s="79"/>
      <c r="H4" s="79"/>
      <c r="I4" s="16" t="s">
        <v>9527</v>
      </c>
      <c r="J4" s="79" t="s">
        <v>13041</v>
      </c>
      <c r="K4" s="93"/>
      <c r="L4" s="79" t="s">
        <v>13033</v>
      </c>
      <c r="M4" s="79"/>
      <c r="N4" s="79"/>
      <c r="O4" s="79"/>
      <c r="P4" s="79"/>
      <c r="Q4" s="79"/>
      <c r="R4" s="79"/>
      <c r="S4" s="79"/>
      <c r="T4" s="79"/>
      <c r="U4" s="79"/>
      <c r="V4" s="79" t="s">
        <v>13031</v>
      </c>
      <c r="W4" s="79"/>
      <c r="X4" s="79"/>
      <c r="Y4" s="79"/>
      <c r="Z4" s="79" t="s">
        <v>13032</v>
      </c>
      <c r="AA4" s="79"/>
      <c r="AB4" s="79"/>
    </row>
    <row r="5" spans="2:28" ht="18.5" thickTop="1" x14ac:dyDescent="0.55000000000000004">
      <c r="B5" s="92"/>
      <c r="C5" s="92"/>
      <c r="D5" s="92"/>
      <c r="E5" s="92"/>
      <c r="F5" s="92"/>
      <c r="G5" s="92"/>
      <c r="H5" s="92"/>
      <c r="I5" s="14"/>
      <c r="J5" s="94"/>
      <c r="K5" s="95"/>
      <c r="L5" s="92"/>
      <c r="M5" s="92"/>
      <c r="N5" s="92"/>
      <c r="O5" s="92"/>
      <c r="P5" s="92"/>
      <c r="Q5" s="92"/>
      <c r="R5" s="92"/>
      <c r="S5" s="92"/>
      <c r="T5" s="92"/>
      <c r="U5" s="92"/>
      <c r="V5" s="61" t="str">
        <f>IF(競技会情報!$C$5="","－",競技会情報!$C$5&amp;"名")</f>
        <v>10名</v>
      </c>
      <c r="W5" s="61"/>
      <c r="X5" s="61"/>
      <c r="Y5" s="61"/>
      <c r="Z5" s="61" t="str">
        <f>COUNTA($B$10:$B$29)&amp;"名"</f>
        <v>0名</v>
      </c>
      <c r="AA5" s="61"/>
      <c r="AB5" s="61"/>
    </row>
    <row r="6" spans="2:28" x14ac:dyDescent="0.55000000000000004"/>
    <row r="7" spans="2:28" ht="14" customHeight="1" x14ac:dyDescent="0.55000000000000004">
      <c r="B7" s="84" t="s">
        <v>13026</v>
      </c>
      <c r="C7" s="85" t="s">
        <v>13044</v>
      </c>
      <c r="D7" s="78" t="s">
        <v>9523</v>
      </c>
      <c r="E7" s="78" t="s">
        <v>13013</v>
      </c>
      <c r="F7" s="78" t="s">
        <v>13014</v>
      </c>
      <c r="G7" s="78" t="s">
        <v>13015</v>
      </c>
      <c r="H7" s="78" t="s">
        <v>13016</v>
      </c>
      <c r="I7" s="78" t="s">
        <v>13017</v>
      </c>
      <c r="J7" s="78" t="s">
        <v>9534</v>
      </c>
      <c r="K7" s="80" t="s">
        <v>13018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</row>
    <row r="8" spans="2:28" ht="13" customHeight="1" x14ac:dyDescent="0.55000000000000004">
      <c r="B8" s="78"/>
      <c r="C8" s="86"/>
      <c r="D8" s="78"/>
      <c r="E8" s="78"/>
      <c r="F8" s="78"/>
      <c r="G8" s="78"/>
      <c r="H8" s="78"/>
      <c r="I8" s="78"/>
      <c r="J8" s="78"/>
      <c r="K8" s="78" t="s">
        <v>13019</v>
      </c>
      <c r="L8" s="78"/>
      <c r="M8" s="78"/>
      <c r="N8" s="78"/>
      <c r="O8" s="78"/>
      <c r="P8" s="78" t="s">
        <v>13020</v>
      </c>
      <c r="Q8" s="78"/>
      <c r="R8" s="78"/>
      <c r="S8" s="78"/>
      <c r="T8" s="78"/>
      <c r="U8" s="82" t="s">
        <v>13021</v>
      </c>
      <c r="V8" s="82"/>
      <c r="W8" s="82"/>
      <c r="X8" s="82"/>
      <c r="Y8" s="82"/>
      <c r="Z8" s="82"/>
      <c r="AA8" s="82"/>
      <c r="AB8" s="82"/>
    </row>
    <row r="9" spans="2:28" ht="13" customHeight="1" thickBot="1" x14ac:dyDescent="0.6">
      <c r="B9" s="79"/>
      <c r="C9" s="87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19" t="s">
        <v>13022</v>
      </c>
      <c r="V9" s="83" t="s">
        <v>13023</v>
      </c>
      <c r="W9" s="83"/>
      <c r="X9" s="83"/>
      <c r="Y9" s="83"/>
      <c r="Z9" s="83"/>
      <c r="AA9" s="83"/>
      <c r="AB9" s="83"/>
    </row>
    <row r="10" spans="2:28" ht="18.5" thickTop="1" x14ac:dyDescent="0.55000000000000004">
      <c r="B10" s="14"/>
      <c r="C10" s="14"/>
      <c r="D10" s="17" t="str">
        <f>IFERROR(IF($I$5="男子",INDEX(男子登録情報!$D:$D,MATCH($B10,男子登録情報!$C:$C,0)),IF($I$5="女子",INDEX(女子登録情報!$D:$D,MATCH($B10,女子登録情報!$C:$C,0)),IF($C10="","",IF($C10="男子",INDEX(男子登録情報!$D:$D,MATCH($B10,男子登録情報!$C:$C,0)),INDEX(女子登録情報!$D:$D,MATCH($B10,女子登録情報!$C:$C,0)))))),"")</f>
        <v/>
      </c>
      <c r="E10" s="17" t="str">
        <f>IFERROR(IF($I$5="男子",INDEX(男子登録情報!$E:$E,MATCH($B10,男子登録情報!$C:$C,0)),IF($I$5="女子",INDEX(女子登録情報!$E:$E,MATCH($B10,女子登録情報!$C:$C,0)),IF($C10="","",IF($C10="男子",INDEX(男子登録情報!$E:$E,MATCH($B10,男子登録情報!$C:$C,0)),INDEX(女子登録情報!$E:$E,MATCH($B10,女子登録情報!$C:$C,0)))))),"")</f>
        <v/>
      </c>
      <c r="F10" s="17" t="str">
        <f>IFERROR(IF($I$5="男子",INDEX(男子登録情報!$B:$B,MATCH($B10,男子登録情報!$C:$C,0)),IF($I$5="女子",INDEX(女子登録情報!$B:$B,MATCH($B10,女子登録情報!$C:$C,0)),IF($C10="","",IF($C10="男子",INDEX(男子登録情報!$B:$B,MATCH($B10,男子登録情報!$C:$C,0)),INDEX(女子登録情報!$B:$B,MATCH($B10,女子登録情報!$C:$C,0)))))),"")</f>
        <v/>
      </c>
      <c r="G10" s="17" t="str">
        <f>IFERROR(IF($I$5="男子",INDEX(男子登録情報!$K:$K,MATCH($B10,男子登録情報!$C:$C,0)),IF($I$5="女子",INDEX(女子登録情報!$K:$K,MATCH($B10,女子登録情報!$C:$C,0)),IF($C10="","",IF($C10="男子",INDEX(男子登録情報!$K:$K,MATCH($B10,男子登録情報!$C:$C,0)),INDEX(女子登録情報!$K:$K,MATCH($B10,女子登録情報!$C:$C,0)))))),"")</f>
        <v/>
      </c>
      <c r="H10" s="17" t="str">
        <f>IFERROR(IF($I$5="男子",INDEX(男子登録情報!$J:$J,MATCH($B10,男子登録情報!$C:$C,0)),IF($I$5="女子",INDEX(女子登録情報!$J:$J,MATCH($B10,女子登録情報!$C:$C,0)),IF($C10="","",IF($C10="男子",INDEX(男子登録情報!$J:$J,MATCH($B10,男子登録情報!$C:$C,0)),INDEX(女子登録情報!$J:$J,MATCH($B10,女子登録情報!$C:$C,0)))))),"")</f>
        <v/>
      </c>
      <c r="I10" s="17" t="str">
        <f>IFERROR(IF($I$5="男子",INDEX(男子登録情報!$L:$L,MATCH($B10,男子登録情報!$C:$C,0)),IF($I$5="女子",INDEX(女子登録情報!$L:$L,MATCH($B10,女子登録情報!$C:$C,0)),IF($C10="","",IF($C10="男子",INDEX(男子登録情報!$L:$L,MATCH($B10,男子登録情報!$C:$C,0)),INDEX(女子登録情報!$L:$L,MATCH($B10,女子登録情報!$C:$C,0)))))),"")</f>
        <v/>
      </c>
      <c r="J10" s="17" t="str">
        <f>IFERROR(IF($I$5="男子",INDEX(男子登録情報!$I:$I,MATCH($B10,男子登録情報!$C:$C,0)),IF($I$5="女子",INDEX(女子登録情報!$I:$I,MATCH($B10,女子登録情報!$C:$C,0)),IF($C10="","",IF($C10="男子",INDEX(男子登録情報!$I:$I,MATCH($B10,男子登録情報!$C:$C,0)),INDEX(女子登録情報!$I:$I,MATCH($B10,女子登録情報!$C:$C,0)))))),"")</f>
        <v/>
      </c>
      <c r="K10" s="23"/>
      <c r="L10" s="30" t="str">
        <f>IF($B10="","","分")</f>
        <v/>
      </c>
      <c r="M10" s="31"/>
      <c r="N10" s="30" t="str">
        <f>IF($B10="","","秒")</f>
        <v/>
      </c>
      <c r="O10" s="32"/>
      <c r="P10" s="23"/>
      <c r="Q10" s="30" t="str">
        <f>IF($B10="","","分")</f>
        <v/>
      </c>
      <c r="R10" s="31"/>
      <c r="S10" s="30" t="str">
        <f>IF($B10="","","秒")</f>
        <v/>
      </c>
      <c r="T10" s="32"/>
      <c r="U10" s="14"/>
      <c r="V10" s="23"/>
      <c r="W10" s="30" t="str">
        <f>IF($U10="","",IF(OR($U10="ハーフマラソン",$U10="10000mW"),"時間",""))</f>
        <v/>
      </c>
      <c r="X10" s="31"/>
      <c r="Y10" s="30" t="str">
        <f>IF($U10="","","分")</f>
        <v/>
      </c>
      <c r="Z10" s="31"/>
      <c r="AA10" s="30" t="str">
        <f>IF($U10="","","秒")</f>
        <v/>
      </c>
      <c r="AB10" s="32"/>
    </row>
    <row r="11" spans="2:28" x14ac:dyDescent="0.55000000000000004">
      <c r="B11" s="15"/>
      <c r="C11" s="15"/>
      <c r="D11" s="13" t="str">
        <f>IFERROR(IF($I$5="男子",INDEX(男子登録情報!$D:$D,MATCH($B11,男子登録情報!$C:$C,0)),IF($I$5="女子",INDEX(女子登録情報!$D:$D,MATCH($B11,女子登録情報!$C:$C,0)),IF($C11="","",IF($C11="男子",INDEX(男子登録情報!$D:$D,MATCH($B11,男子登録情報!$C:$C,0)),INDEX(女子登録情報!$D:$D,MATCH($B11,女子登録情報!$C:$C,0)))))),"")</f>
        <v/>
      </c>
      <c r="E11" s="13" t="str">
        <f>IFERROR(IF($I$5="男子",INDEX(男子登録情報!$E:$E,MATCH($B11,男子登録情報!$C:$C,0)),IF($I$5="女子",INDEX(女子登録情報!$E:$E,MATCH($B11,女子登録情報!$C:$C,0)),IF($C11="","",IF($C11="男子",INDEX(男子登録情報!$E:$E,MATCH($B11,男子登録情報!$C:$C,0)),INDEX(女子登録情報!$E:$E,MATCH($B11,女子登録情報!$C:$C,0)))))),"")</f>
        <v/>
      </c>
      <c r="F11" s="13" t="str">
        <f>IFERROR(IF($I$5="男子",INDEX(男子登録情報!$B:$B,MATCH($B11,男子登録情報!$C:$C,0)),IF($I$5="女子",INDEX(女子登録情報!$B:$B,MATCH($B11,女子登録情報!$C:$C,0)),IF($C11="","",IF($C11="男子",INDEX(男子登録情報!$B:$B,MATCH($B11,男子登録情報!$C:$C,0)),INDEX(女子登録情報!$B:$B,MATCH($B11,女子登録情報!$C:$C,0)))))),"")</f>
        <v/>
      </c>
      <c r="G11" s="13" t="str">
        <f>IFERROR(IF($I$5="男子",INDEX(男子登録情報!$K:$K,MATCH($B11,男子登録情報!$C:$C,0)),IF($I$5="女子",INDEX(女子登録情報!$K:$K,MATCH($B11,女子登録情報!$C:$C,0)),IF($C11="","",IF($C11="男子",INDEX(男子登録情報!$K:$K,MATCH($B11,男子登録情報!$C:$C,0)),INDEX(女子登録情報!$K:$K,MATCH($B11,女子登録情報!$C:$C,0)))))),"")</f>
        <v/>
      </c>
      <c r="H11" s="13" t="str">
        <f>IFERROR(IF($I$5="男子",INDEX(男子登録情報!$J:$J,MATCH($B11,男子登録情報!$C:$C,0)),IF($I$5="女子",INDEX(女子登録情報!$J:$J,MATCH($B11,女子登録情報!$C:$C,0)),IF($C11="","",IF($C11="男子",INDEX(男子登録情報!$J:$J,MATCH($B11,男子登録情報!$C:$C,0)),INDEX(女子登録情報!$J:$J,MATCH($B11,女子登録情報!$C:$C,0)))))),"")</f>
        <v/>
      </c>
      <c r="I11" s="13" t="str">
        <f>IFERROR(IF($I$5="男子",INDEX(男子登録情報!$L:$L,MATCH($B11,男子登録情報!$C:$C,0)),IF($I$5="女子",INDEX(女子登録情報!$L:$L,MATCH($B11,女子登録情報!$C:$C,0)),IF($C11="","",IF($C11="男子",INDEX(男子登録情報!$L:$L,MATCH($B11,男子登録情報!$C:$C,0)),INDEX(女子登録情報!$L:$L,MATCH($B11,女子登録情報!$C:$C,0)))))),"")</f>
        <v/>
      </c>
      <c r="J11" s="13" t="str">
        <f>IFERROR(IF($I$5="男子",INDEX(男子登録情報!$I:$I,MATCH($B11,男子登録情報!$C:$C,0)),IF($I$5="女子",INDEX(女子登録情報!$I:$I,MATCH($B11,女子登録情報!$C:$C,0)),IF($C11="","",IF($C11="男子",INDEX(男子登録情報!$I:$I,MATCH($B11,男子登録情報!$C:$C,0)),INDEX(女子登録情報!$I:$I,MATCH($B11,女子登録情報!$C:$C,0)))))),"")</f>
        <v/>
      </c>
      <c r="K11" s="33"/>
      <c r="L11" s="34" t="str">
        <f t="shared" ref="L11:L29" si="0">IF($B11="","","分")</f>
        <v/>
      </c>
      <c r="M11" s="35"/>
      <c r="N11" s="34" t="str">
        <f t="shared" ref="N11:N29" si="1">IF($B11="","","秒")</f>
        <v/>
      </c>
      <c r="O11" s="36"/>
      <c r="P11" s="33"/>
      <c r="Q11" s="34" t="str">
        <f t="shared" ref="Q11:Q29" si="2">IF($B11="","","分")</f>
        <v/>
      </c>
      <c r="R11" s="35"/>
      <c r="S11" s="34" t="str">
        <f t="shared" ref="S11:S29" si="3">IF($B11="","","秒")</f>
        <v/>
      </c>
      <c r="T11" s="36"/>
      <c r="U11" s="15"/>
      <c r="V11" s="33"/>
      <c r="W11" s="34" t="str">
        <f t="shared" ref="W11:W29" si="4">IF($U11="","",IF(OR($U11="ハーフマラソン",$U11="10000mW"),"時間",""))</f>
        <v/>
      </c>
      <c r="X11" s="35"/>
      <c r="Y11" s="34" t="str">
        <f t="shared" ref="Y11:Y29" si="5">IF($U11="","","分")</f>
        <v/>
      </c>
      <c r="Z11" s="35"/>
      <c r="AA11" s="34" t="str">
        <f t="shared" ref="AA11:AA29" si="6">IF($U11="","","秒")</f>
        <v/>
      </c>
      <c r="AB11" s="36"/>
    </row>
    <row r="12" spans="2:28" x14ac:dyDescent="0.55000000000000004">
      <c r="B12" s="15"/>
      <c r="C12" s="15"/>
      <c r="D12" s="13" t="str">
        <f>IFERROR(IF($I$5="男子",INDEX(男子登録情報!$D:$D,MATCH($B12,男子登録情報!$C:$C,0)),IF($I$5="女子",INDEX(女子登録情報!$D:$D,MATCH($B12,女子登録情報!$C:$C,0)),IF($C12="","",IF($C12="男子",INDEX(男子登録情報!$D:$D,MATCH($B12,男子登録情報!$C:$C,0)),INDEX(女子登録情報!$D:$D,MATCH($B12,女子登録情報!$C:$C,0)))))),"")</f>
        <v/>
      </c>
      <c r="E12" s="13" t="str">
        <f>IFERROR(IF($I$5="男子",INDEX(男子登録情報!$E:$E,MATCH($B12,男子登録情報!$C:$C,0)),IF($I$5="女子",INDEX(女子登録情報!$E:$E,MATCH($B12,女子登録情報!$C:$C,0)),IF($C12="","",IF($C12="男子",INDEX(男子登録情報!$E:$E,MATCH($B12,男子登録情報!$C:$C,0)),INDEX(女子登録情報!$E:$E,MATCH($B12,女子登録情報!$C:$C,0)))))),"")</f>
        <v/>
      </c>
      <c r="F12" s="13" t="str">
        <f>IFERROR(IF($I$5="男子",INDEX(男子登録情報!$B:$B,MATCH($B12,男子登録情報!$C:$C,0)),IF($I$5="女子",INDEX(女子登録情報!$B:$B,MATCH($B12,女子登録情報!$C:$C,0)),IF($C12="","",IF($C12="男子",INDEX(男子登録情報!$B:$B,MATCH($B12,男子登録情報!$C:$C,0)),INDEX(女子登録情報!$B:$B,MATCH($B12,女子登録情報!$C:$C,0)))))),"")</f>
        <v/>
      </c>
      <c r="G12" s="13" t="str">
        <f>IFERROR(IF($I$5="男子",INDEX(男子登録情報!$K:$K,MATCH($B12,男子登録情報!$C:$C,0)),IF($I$5="女子",INDEX(女子登録情報!$K:$K,MATCH($B12,女子登録情報!$C:$C,0)),IF($C12="","",IF($C12="男子",INDEX(男子登録情報!$K:$K,MATCH($B12,男子登録情報!$C:$C,0)),INDEX(女子登録情報!$K:$K,MATCH($B12,女子登録情報!$C:$C,0)))))),"")</f>
        <v/>
      </c>
      <c r="H12" s="13" t="str">
        <f>IFERROR(IF($I$5="男子",INDEX(男子登録情報!$J:$J,MATCH($B12,男子登録情報!$C:$C,0)),IF($I$5="女子",INDEX(女子登録情報!$J:$J,MATCH($B12,女子登録情報!$C:$C,0)),IF($C12="","",IF($C12="男子",INDEX(男子登録情報!$J:$J,MATCH($B12,男子登録情報!$C:$C,0)),INDEX(女子登録情報!$J:$J,MATCH($B12,女子登録情報!$C:$C,0)))))),"")</f>
        <v/>
      </c>
      <c r="I12" s="13" t="str">
        <f>IFERROR(IF($I$5="男子",INDEX(男子登録情報!$L:$L,MATCH($B12,男子登録情報!$C:$C,0)),IF($I$5="女子",INDEX(女子登録情報!$L:$L,MATCH($B12,女子登録情報!$C:$C,0)),IF($C12="","",IF($C12="男子",INDEX(男子登録情報!$L:$L,MATCH($B12,男子登録情報!$C:$C,0)),INDEX(女子登録情報!$L:$L,MATCH($B12,女子登録情報!$C:$C,0)))))),"")</f>
        <v/>
      </c>
      <c r="J12" s="13" t="str">
        <f>IFERROR(IF($I$5="男子",INDEX(男子登録情報!$I:$I,MATCH($B12,男子登録情報!$C:$C,0)),IF($I$5="女子",INDEX(女子登録情報!$I:$I,MATCH($B12,女子登録情報!$C:$C,0)),IF($C12="","",IF($C12="男子",INDEX(男子登録情報!$I:$I,MATCH($B12,男子登録情報!$C:$C,0)),INDEX(女子登録情報!$I:$I,MATCH($B12,女子登録情報!$C:$C,0)))))),"")</f>
        <v/>
      </c>
      <c r="K12" s="33"/>
      <c r="L12" s="34" t="str">
        <f t="shared" si="0"/>
        <v/>
      </c>
      <c r="M12" s="35"/>
      <c r="N12" s="34" t="str">
        <f t="shared" si="1"/>
        <v/>
      </c>
      <c r="O12" s="36"/>
      <c r="P12" s="33"/>
      <c r="Q12" s="34" t="str">
        <f t="shared" si="2"/>
        <v/>
      </c>
      <c r="R12" s="35"/>
      <c r="S12" s="34" t="str">
        <f t="shared" si="3"/>
        <v/>
      </c>
      <c r="T12" s="36"/>
      <c r="U12" s="15"/>
      <c r="V12" s="33"/>
      <c r="W12" s="34" t="str">
        <f t="shared" si="4"/>
        <v/>
      </c>
      <c r="X12" s="35"/>
      <c r="Y12" s="34" t="str">
        <f t="shared" si="5"/>
        <v/>
      </c>
      <c r="Z12" s="35"/>
      <c r="AA12" s="34" t="str">
        <f t="shared" si="6"/>
        <v/>
      </c>
      <c r="AB12" s="36"/>
    </row>
    <row r="13" spans="2:28" x14ac:dyDescent="0.55000000000000004">
      <c r="B13" s="15"/>
      <c r="C13" s="15"/>
      <c r="D13" s="13" t="str">
        <f>IFERROR(IF($I$5="男子",INDEX(男子登録情報!$D:$D,MATCH($B13,男子登録情報!$C:$C,0)),IF($I$5="女子",INDEX(女子登録情報!$D:$D,MATCH($B13,女子登録情報!$C:$C,0)),IF($C13="","",IF($C13="男子",INDEX(男子登録情報!$D:$D,MATCH($B13,男子登録情報!$C:$C,0)),INDEX(女子登録情報!$D:$D,MATCH($B13,女子登録情報!$C:$C,0)))))),"")</f>
        <v/>
      </c>
      <c r="E13" s="13" t="str">
        <f>IFERROR(IF($I$5="男子",INDEX(男子登録情報!$E:$E,MATCH($B13,男子登録情報!$C:$C,0)),IF($I$5="女子",INDEX(女子登録情報!$E:$E,MATCH($B13,女子登録情報!$C:$C,0)),IF($C13="","",IF($C13="男子",INDEX(男子登録情報!$E:$E,MATCH($B13,男子登録情報!$C:$C,0)),INDEX(女子登録情報!$E:$E,MATCH($B13,女子登録情報!$C:$C,0)))))),"")</f>
        <v/>
      </c>
      <c r="F13" s="13" t="str">
        <f>IFERROR(IF($I$5="男子",INDEX(男子登録情報!$B:$B,MATCH($B13,男子登録情報!$C:$C,0)),IF($I$5="女子",INDEX(女子登録情報!$B:$B,MATCH($B13,女子登録情報!$C:$C,0)),IF($C13="","",IF($C13="男子",INDEX(男子登録情報!$B:$B,MATCH($B13,男子登録情報!$C:$C,0)),INDEX(女子登録情報!$B:$B,MATCH($B13,女子登録情報!$C:$C,0)))))),"")</f>
        <v/>
      </c>
      <c r="G13" s="13" t="str">
        <f>IFERROR(IF($I$5="男子",INDEX(男子登録情報!$K:$K,MATCH($B13,男子登録情報!$C:$C,0)),IF($I$5="女子",INDEX(女子登録情報!$K:$K,MATCH($B13,女子登録情報!$C:$C,0)),IF($C13="","",IF($C13="男子",INDEX(男子登録情報!$K:$K,MATCH($B13,男子登録情報!$C:$C,0)),INDEX(女子登録情報!$K:$K,MATCH($B13,女子登録情報!$C:$C,0)))))),"")</f>
        <v/>
      </c>
      <c r="H13" s="13" t="str">
        <f>IFERROR(IF($I$5="男子",INDEX(男子登録情報!$J:$J,MATCH($B13,男子登録情報!$C:$C,0)),IF($I$5="女子",INDEX(女子登録情報!$J:$J,MATCH($B13,女子登録情報!$C:$C,0)),IF($C13="","",IF($C13="男子",INDEX(男子登録情報!$J:$J,MATCH($B13,男子登録情報!$C:$C,0)),INDEX(女子登録情報!$J:$J,MATCH($B13,女子登録情報!$C:$C,0)))))),"")</f>
        <v/>
      </c>
      <c r="I13" s="13" t="str">
        <f>IFERROR(IF($I$5="男子",INDEX(男子登録情報!$L:$L,MATCH($B13,男子登録情報!$C:$C,0)),IF($I$5="女子",INDEX(女子登録情報!$L:$L,MATCH($B13,女子登録情報!$C:$C,0)),IF($C13="","",IF($C13="男子",INDEX(男子登録情報!$L:$L,MATCH($B13,男子登録情報!$C:$C,0)),INDEX(女子登録情報!$L:$L,MATCH($B13,女子登録情報!$C:$C,0)))))),"")</f>
        <v/>
      </c>
      <c r="J13" s="13" t="str">
        <f>IFERROR(IF($I$5="男子",INDEX(男子登録情報!$I:$I,MATCH($B13,男子登録情報!$C:$C,0)),IF($I$5="女子",INDEX(女子登録情報!$I:$I,MATCH($B13,女子登録情報!$C:$C,0)),IF($C13="","",IF($C13="男子",INDEX(男子登録情報!$I:$I,MATCH($B13,男子登録情報!$C:$C,0)),INDEX(女子登録情報!$I:$I,MATCH($B13,女子登録情報!$C:$C,0)))))),"")</f>
        <v/>
      </c>
      <c r="K13" s="33"/>
      <c r="L13" s="34" t="str">
        <f t="shared" si="0"/>
        <v/>
      </c>
      <c r="M13" s="35"/>
      <c r="N13" s="34" t="str">
        <f t="shared" si="1"/>
        <v/>
      </c>
      <c r="O13" s="36"/>
      <c r="P13" s="33"/>
      <c r="Q13" s="34" t="str">
        <f t="shared" si="2"/>
        <v/>
      </c>
      <c r="R13" s="35"/>
      <c r="S13" s="34" t="str">
        <f t="shared" si="3"/>
        <v/>
      </c>
      <c r="T13" s="36"/>
      <c r="U13" s="15"/>
      <c r="V13" s="33"/>
      <c r="W13" s="34" t="str">
        <f t="shared" si="4"/>
        <v/>
      </c>
      <c r="X13" s="35"/>
      <c r="Y13" s="34" t="str">
        <f t="shared" si="5"/>
        <v/>
      </c>
      <c r="Z13" s="35"/>
      <c r="AA13" s="34" t="str">
        <f t="shared" si="6"/>
        <v/>
      </c>
      <c r="AB13" s="36"/>
    </row>
    <row r="14" spans="2:28" x14ac:dyDescent="0.55000000000000004">
      <c r="B14" s="15"/>
      <c r="C14" s="15"/>
      <c r="D14" s="13" t="str">
        <f>IFERROR(IF($I$5="男子",INDEX(男子登録情報!$D:$D,MATCH($B14,男子登録情報!$C:$C,0)),IF($I$5="女子",INDEX(女子登録情報!$D:$D,MATCH($B14,女子登録情報!$C:$C,0)),IF($C14="","",IF($C14="男子",INDEX(男子登録情報!$D:$D,MATCH($B14,男子登録情報!$C:$C,0)),INDEX(女子登録情報!$D:$D,MATCH($B14,女子登録情報!$C:$C,0)))))),"")</f>
        <v/>
      </c>
      <c r="E14" s="13" t="str">
        <f>IFERROR(IF($I$5="男子",INDEX(男子登録情報!$E:$E,MATCH($B14,男子登録情報!$C:$C,0)),IF($I$5="女子",INDEX(女子登録情報!$E:$E,MATCH($B14,女子登録情報!$C:$C,0)),IF($C14="","",IF($C14="男子",INDEX(男子登録情報!$E:$E,MATCH($B14,男子登録情報!$C:$C,0)),INDEX(女子登録情報!$E:$E,MATCH($B14,女子登録情報!$C:$C,0)))))),"")</f>
        <v/>
      </c>
      <c r="F14" s="13" t="str">
        <f>IFERROR(IF($I$5="男子",INDEX(男子登録情報!$B:$B,MATCH($B14,男子登録情報!$C:$C,0)),IF($I$5="女子",INDEX(女子登録情報!$B:$B,MATCH($B14,女子登録情報!$C:$C,0)),IF($C14="","",IF($C14="男子",INDEX(男子登録情報!$B:$B,MATCH($B14,男子登録情報!$C:$C,0)),INDEX(女子登録情報!$B:$B,MATCH($B14,女子登録情報!$C:$C,0)))))),"")</f>
        <v/>
      </c>
      <c r="G14" s="13" t="str">
        <f>IFERROR(IF($I$5="男子",INDEX(男子登録情報!$K:$K,MATCH($B14,男子登録情報!$C:$C,0)),IF($I$5="女子",INDEX(女子登録情報!$K:$K,MATCH($B14,女子登録情報!$C:$C,0)),IF($C14="","",IF($C14="男子",INDEX(男子登録情報!$K:$K,MATCH($B14,男子登録情報!$C:$C,0)),INDEX(女子登録情報!$K:$K,MATCH($B14,女子登録情報!$C:$C,0)))))),"")</f>
        <v/>
      </c>
      <c r="H14" s="13" t="str">
        <f>IFERROR(IF($I$5="男子",INDEX(男子登録情報!$J:$J,MATCH($B14,男子登録情報!$C:$C,0)),IF($I$5="女子",INDEX(女子登録情報!$J:$J,MATCH($B14,女子登録情報!$C:$C,0)),IF($C14="","",IF($C14="男子",INDEX(男子登録情報!$J:$J,MATCH($B14,男子登録情報!$C:$C,0)),INDEX(女子登録情報!$J:$J,MATCH($B14,女子登録情報!$C:$C,0)))))),"")</f>
        <v/>
      </c>
      <c r="I14" s="13" t="str">
        <f>IFERROR(IF($I$5="男子",INDEX(男子登録情報!$L:$L,MATCH($B14,男子登録情報!$C:$C,0)),IF($I$5="女子",INDEX(女子登録情報!$L:$L,MATCH($B14,女子登録情報!$C:$C,0)),IF($C14="","",IF($C14="男子",INDEX(男子登録情報!$L:$L,MATCH($B14,男子登録情報!$C:$C,0)),INDEX(女子登録情報!$L:$L,MATCH($B14,女子登録情報!$C:$C,0)))))),"")</f>
        <v/>
      </c>
      <c r="J14" s="13" t="str">
        <f>IFERROR(IF($I$5="男子",INDEX(男子登録情報!$I:$I,MATCH($B14,男子登録情報!$C:$C,0)),IF($I$5="女子",INDEX(女子登録情報!$I:$I,MATCH($B14,女子登録情報!$C:$C,0)),IF($C14="","",IF($C14="男子",INDEX(男子登録情報!$I:$I,MATCH($B14,男子登録情報!$C:$C,0)),INDEX(女子登録情報!$I:$I,MATCH($B14,女子登録情報!$C:$C,0)))))),"")</f>
        <v/>
      </c>
      <c r="K14" s="33"/>
      <c r="L14" s="34" t="str">
        <f t="shared" si="0"/>
        <v/>
      </c>
      <c r="M14" s="35"/>
      <c r="N14" s="34" t="str">
        <f t="shared" si="1"/>
        <v/>
      </c>
      <c r="O14" s="36"/>
      <c r="P14" s="33"/>
      <c r="Q14" s="34" t="str">
        <f t="shared" si="2"/>
        <v/>
      </c>
      <c r="R14" s="35"/>
      <c r="S14" s="34" t="str">
        <f t="shared" si="3"/>
        <v/>
      </c>
      <c r="T14" s="36"/>
      <c r="U14" s="15"/>
      <c r="V14" s="33"/>
      <c r="W14" s="34" t="str">
        <f t="shared" si="4"/>
        <v/>
      </c>
      <c r="X14" s="35"/>
      <c r="Y14" s="34" t="str">
        <f t="shared" si="5"/>
        <v/>
      </c>
      <c r="Z14" s="35"/>
      <c r="AA14" s="34" t="str">
        <f t="shared" si="6"/>
        <v/>
      </c>
      <c r="AB14" s="36"/>
    </row>
    <row r="15" spans="2:28" x14ac:dyDescent="0.55000000000000004">
      <c r="B15" s="15"/>
      <c r="C15" s="15"/>
      <c r="D15" s="13" t="str">
        <f>IFERROR(IF($I$5="男子",INDEX(男子登録情報!$D:$D,MATCH($B15,男子登録情報!$C:$C,0)),IF($I$5="女子",INDEX(女子登録情報!$D:$D,MATCH($B15,女子登録情報!$C:$C,0)),IF($C15="","",IF($C15="男子",INDEX(男子登録情報!$D:$D,MATCH($B15,男子登録情報!$C:$C,0)),INDEX(女子登録情報!$D:$D,MATCH($B15,女子登録情報!$C:$C,0)))))),"")</f>
        <v/>
      </c>
      <c r="E15" s="13" t="str">
        <f>IFERROR(IF($I$5="男子",INDEX(男子登録情報!$E:$E,MATCH($B15,男子登録情報!$C:$C,0)),IF($I$5="女子",INDEX(女子登録情報!$E:$E,MATCH($B15,女子登録情報!$C:$C,0)),IF($C15="","",IF($C15="男子",INDEX(男子登録情報!$E:$E,MATCH($B15,男子登録情報!$C:$C,0)),INDEX(女子登録情報!$E:$E,MATCH($B15,女子登録情報!$C:$C,0)))))),"")</f>
        <v/>
      </c>
      <c r="F15" s="13" t="str">
        <f>IFERROR(IF($I$5="男子",INDEX(男子登録情報!$B:$B,MATCH($B15,男子登録情報!$C:$C,0)),IF($I$5="女子",INDEX(女子登録情報!$B:$B,MATCH($B15,女子登録情報!$C:$C,0)),IF($C15="","",IF($C15="男子",INDEX(男子登録情報!$B:$B,MATCH($B15,男子登録情報!$C:$C,0)),INDEX(女子登録情報!$B:$B,MATCH($B15,女子登録情報!$C:$C,0)))))),"")</f>
        <v/>
      </c>
      <c r="G15" s="13" t="str">
        <f>IFERROR(IF($I$5="男子",INDEX(男子登録情報!$K:$K,MATCH($B15,男子登録情報!$C:$C,0)),IF($I$5="女子",INDEX(女子登録情報!$K:$K,MATCH($B15,女子登録情報!$C:$C,0)),IF($C15="","",IF($C15="男子",INDEX(男子登録情報!$K:$K,MATCH($B15,男子登録情報!$C:$C,0)),INDEX(女子登録情報!$K:$K,MATCH($B15,女子登録情報!$C:$C,0)))))),"")</f>
        <v/>
      </c>
      <c r="H15" s="13" t="str">
        <f>IFERROR(IF($I$5="男子",INDEX(男子登録情報!$J:$J,MATCH($B15,男子登録情報!$C:$C,0)),IF($I$5="女子",INDEX(女子登録情報!$J:$J,MATCH($B15,女子登録情報!$C:$C,0)),IF($C15="","",IF($C15="男子",INDEX(男子登録情報!$J:$J,MATCH($B15,男子登録情報!$C:$C,0)),INDEX(女子登録情報!$J:$J,MATCH($B15,女子登録情報!$C:$C,0)))))),"")</f>
        <v/>
      </c>
      <c r="I15" s="13" t="str">
        <f>IFERROR(IF($I$5="男子",INDEX(男子登録情報!$L:$L,MATCH($B15,男子登録情報!$C:$C,0)),IF($I$5="女子",INDEX(女子登録情報!$L:$L,MATCH($B15,女子登録情報!$C:$C,0)),IF($C15="","",IF($C15="男子",INDEX(男子登録情報!$L:$L,MATCH($B15,男子登録情報!$C:$C,0)),INDEX(女子登録情報!$L:$L,MATCH($B15,女子登録情報!$C:$C,0)))))),"")</f>
        <v/>
      </c>
      <c r="J15" s="13" t="str">
        <f>IFERROR(IF($I$5="男子",INDEX(男子登録情報!$I:$I,MATCH($B15,男子登録情報!$C:$C,0)),IF($I$5="女子",INDEX(女子登録情報!$I:$I,MATCH($B15,女子登録情報!$C:$C,0)),IF($C15="","",IF($C15="男子",INDEX(男子登録情報!$I:$I,MATCH($B15,男子登録情報!$C:$C,0)),INDEX(女子登録情報!$I:$I,MATCH($B15,女子登録情報!$C:$C,0)))))),"")</f>
        <v/>
      </c>
      <c r="K15" s="33"/>
      <c r="L15" s="34" t="str">
        <f t="shared" si="0"/>
        <v/>
      </c>
      <c r="M15" s="35"/>
      <c r="N15" s="34" t="str">
        <f t="shared" si="1"/>
        <v/>
      </c>
      <c r="O15" s="36"/>
      <c r="P15" s="33"/>
      <c r="Q15" s="34" t="str">
        <f t="shared" si="2"/>
        <v/>
      </c>
      <c r="R15" s="35"/>
      <c r="S15" s="34" t="str">
        <f t="shared" si="3"/>
        <v/>
      </c>
      <c r="T15" s="36"/>
      <c r="U15" s="15"/>
      <c r="V15" s="33"/>
      <c r="W15" s="34" t="str">
        <f t="shared" si="4"/>
        <v/>
      </c>
      <c r="X15" s="35"/>
      <c r="Y15" s="34" t="str">
        <f t="shared" si="5"/>
        <v/>
      </c>
      <c r="Z15" s="35"/>
      <c r="AA15" s="34" t="str">
        <f t="shared" si="6"/>
        <v/>
      </c>
      <c r="AB15" s="36"/>
    </row>
    <row r="16" spans="2:28" x14ac:dyDescent="0.55000000000000004">
      <c r="B16" s="15"/>
      <c r="C16" s="15"/>
      <c r="D16" s="13" t="str">
        <f>IFERROR(IF($I$5="男子",INDEX(男子登録情報!$D:$D,MATCH($B16,男子登録情報!$C:$C,0)),IF($I$5="女子",INDEX(女子登録情報!$D:$D,MATCH($B16,女子登録情報!$C:$C,0)),IF($C16="","",IF($C16="男子",INDEX(男子登録情報!$D:$D,MATCH($B16,男子登録情報!$C:$C,0)),INDEX(女子登録情報!$D:$D,MATCH($B16,女子登録情報!$C:$C,0)))))),"")</f>
        <v/>
      </c>
      <c r="E16" s="13" t="str">
        <f>IFERROR(IF($I$5="男子",INDEX(男子登録情報!$E:$E,MATCH($B16,男子登録情報!$C:$C,0)),IF($I$5="女子",INDEX(女子登録情報!$E:$E,MATCH($B16,女子登録情報!$C:$C,0)),IF($C16="","",IF($C16="男子",INDEX(男子登録情報!$E:$E,MATCH($B16,男子登録情報!$C:$C,0)),INDEX(女子登録情報!$E:$E,MATCH($B16,女子登録情報!$C:$C,0)))))),"")</f>
        <v/>
      </c>
      <c r="F16" s="13" t="str">
        <f>IFERROR(IF($I$5="男子",INDEX(男子登録情報!$B:$B,MATCH($B16,男子登録情報!$C:$C,0)),IF($I$5="女子",INDEX(女子登録情報!$B:$B,MATCH($B16,女子登録情報!$C:$C,0)),IF($C16="","",IF($C16="男子",INDEX(男子登録情報!$B:$B,MATCH($B16,男子登録情報!$C:$C,0)),INDEX(女子登録情報!$B:$B,MATCH($B16,女子登録情報!$C:$C,0)))))),"")</f>
        <v/>
      </c>
      <c r="G16" s="13" t="str">
        <f>IFERROR(IF($I$5="男子",INDEX(男子登録情報!$K:$K,MATCH($B16,男子登録情報!$C:$C,0)),IF($I$5="女子",INDEX(女子登録情報!$K:$K,MATCH($B16,女子登録情報!$C:$C,0)),IF($C16="","",IF($C16="男子",INDEX(男子登録情報!$K:$K,MATCH($B16,男子登録情報!$C:$C,0)),INDEX(女子登録情報!$K:$K,MATCH($B16,女子登録情報!$C:$C,0)))))),"")</f>
        <v/>
      </c>
      <c r="H16" s="13" t="str">
        <f>IFERROR(IF($I$5="男子",INDEX(男子登録情報!$J:$J,MATCH($B16,男子登録情報!$C:$C,0)),IF($I$5="女子",INDEX(女子登録情報!$J:$J,MATCH($B16,女子登録情報!$C:$C,0)),IF($C16="","",IF($C16="男子",INDEX(男子登録情報!$J:$J,MATCH($B16,男子登録情報!$C:$C,0)),INDEX(女子登録情報!$J:$J,MATCH($B16,女子登録情報!$C:$C,0)))))),"")</f>
        <v/>
      </c>
      <c r="I16" s="13" t="str">
        <f>IFERROR(IF($I$5="男子",INDEX(男子登録情報!$L:$L,MATCH($B16,男子登録情報!$C:$C,0)),IF($I$5="女子",INDEX(女子登録情報!$L:$L,MATCH($B16,女子登録情報!$C:$C,0)),IF($C16="","",IF($C16="男子",INDEX(男子登録情報!$L:$L,MATCH($B16,男子登録情報!$C:$C,0)),INDEX(女子登録情報!$L:$L,MATCH($B16,女子登録情報!$C:$C,0)))))),"")</f>
        <v/>
      </c>
      <c r="J16" s="13" t="str">
        <f>IFERROR(IF($I$5="男子",INDEX(男子登録情報!$I:$I,MATCH($B16,男子登録情報!$C:$C,0)),IF($I$5="女子",INDEX(女子登録情報!$I:$I,MATCH($B16,女子登録情報!$C:$C,0)),IF($C16="","",IF($C16="男子",INDEX(男子登録情報!$I:$I,MATCH($B16,男子登録情報!$C:$C,0)),INDEX(女子登録情報!$I:$I,MATCH($B16,女子登録情報!$C:$C,0)))))),"")</f>
        <v/>
      </c>
      <c r="K16" s="33"/>
      <c r="L16" s="34" t="str">
        <f t="shared" si="0"/>
        <v/>
      </c>
      <c r="M16" s="35"/>
      <c r="N16" s="34" t="str">
        <f t="shared" si="1"/>
        <v/>
      </c>
      <c r="O16" s="36"/>
      <c r="P16" s="33"/>
      <c r="Q16" s="34" t="str">
        <f t="shared" si="2"/>
        <v/>
      </c>
      <c r="R16" s="35"/>
      <c r="S16" s="34" t="str">
        <f t="shared" si="3"/>
        <v/>
      </c>
      <c r="T16" s="36"/>
      <c r="U16" s="15"/>
      <c r="V16" s="33"/>
      <c r="W16" s="34" t="str">
        <f t="shared" si="4"/>
        <v/>
      </c>
      <c r="X16" s="35"/>
      <c r="Y16" s="34" t="str">
        <f t="shared" si="5"/>
        <v/>
      </c>
      <c r="Z16" s="35"/>
      <c r="AA16" s="34" t="str">
        <f t="shared" si="6"/>
        <v/>
      </c>
      <c r="AB16" s="36"/>
    </row>
    <row r="17" spans="2:28" x14ac:dyDescent="0.55000000000000004">
      <c r="B17" s="15"/>
      <c r="C17" s="15"/>
      <c r="D17" s="13" t="str">
        <f>IFERROR(IF($I$5="男子",INDEX(男子登録情報!$D:$D,MATCH($B17,男子登録情報!$C:$C,0)),IF($I$5="女子",INDEX(女子登録情報!$D:$D,MATCH($B17,女子登録情報!$C:$C,0)),IF($C17="","",IF($C17="男子",INDEX(男子登録情報!$D:$D,MATCH($B17,男子登録情報!$C:$C,0)),INDEX(女子登録情報!$D:$D,MATCH($B17,女子登録情報!$C:$C,0)))))),"")</f>
        <v/>
      </c>
      <c r="E17" s="13" t="str">
        <f>IFERROR(IF($I$5="男子",INDEX(男子登録情報!$E:$E,MATCH($B17,男子登録情報!$C:$C,0)),IF($I$5="女子",INDEX(女子登録情報!$E:$E,MATCH($B17,女子登録情報!$C:$C,0)),IF($C17="","",IF($C17="男子",INDEX(男子登録情報!$E:$E,MATCH($B17,男子登録情報!$C:$C,0)),INDEX(女子登録情報!$E:$E,MATCH($B17,女子登録情報!$C:$C,0)))))),"")</f>
        <v/>
      </c>
      <c r="F17" s="13" t="str">
        <f>IFERROR(IF($I$5="男子",INDEX(男子登録情報!$B:$B,MATCH($B17,男子登録情報!$C:$C,0)),IF($I$5="女子",INDEX(女子登録情報!$B:$B,MATCH($B17,女子登録情報!$C:$C,0)),IF($C17="","",IF($C17="男子",INDEX(男子登録情報!$B:$B,MATCH($B17,男子登録情報!$C:$C,0)),INDEX(女子登録情報!$B:$B,MATCH($B17,女子登録情報!$C:$C,0)))))),"")</f>
        <v/>
      </c>
      <c r="G17" s="13" t="str">
        <f>IFERROR(IF($I$5="男子",INDEX(男子登録情報!$K:$K,MATCH($B17,男子登録情報!$C:$C,0)),IF($I$5="女子",INDEX(女子登録情報!$K:$K,MATCH($B17,女子登録情報!$C:$C,0)),IF($C17="","",IF($C17="男子",INDEX(男子登録情報!$K:$K,MATCH($B17,男子登録情報!$C:$C,0)),INDEX(女子登録情報!$K:$K,MATCH($B17,女子登録情報!$C:$C,0)))))),"")</f>
        <v/>
      </c>
      <c r="H17" s="13" t="str">
        <f>IFERROR(IF($I$5="男子",INDEX(男子登録情報!$J:$J,MATCH($B17,男子登録情報!$C:$C,0)),IF($I$5="女子",INDEX(女子登録情報!$J:$J,MATCH($B17,女子登録情報!$C:$C,0)),IF($C17="","",IF($C17="男子",INDEX(男子登録情報!$J:$J,MATCH($B17,男子登録情報!$C:$C,0)),INDEX(女子登録情報!$J:$J,MATCH($B17,女子登録情報!$C:$C,0)))))),"")</f>
        <v/>
      </c>
      <c r="I17" s="13" t="str">
        <f>IFERROR(IF($I$5="男子",INDEX(男子登録情報!$L:$L,MATCH($B17,男子登録情報!$C:$C,0)),IF($I$5="女子",INDEX(女子登録情報!$L:$L,MATCH($B17,女子登録情報!$C:$C,0)),IF($C17="","",IF($C17="男子",INDEX(男子登録情報!$L:$L,MATCH($B17,男子登録情報!$C:$C,0)),INDEX(女子登録情報!$L:$L,MATCH($B17,女子登録情報!$C:$C,0)))))),"")</f>
        <v/>
      </c>
      <c r="J17" s="13" t="str">
        <f>IFERROR(IF($I$5="男子",INDEX(男子登録情報!$I:$I,MATCH($B17,男子登録情報!$C:$C,0)),IF($I$5="女子",INDEX(女子登録情報!$I:$I,MATCH($B17,女子登録情報!$C:$C,0)),IF($C17="","",IF($C17="男子",INDEX(男子登録情報!$I:$I,MATCH($B17,男子登録情報!$C:$C,0)),INDEX(女子登録情報!$I:$I,MATCH($B17,女子登録情報!$C:$C,0)))))),"")</f>
        <v/>
      </c>
      <c r="K17" s="33"/>
      <c r="L17" s="34" t="str">
        <f t="shared" si="0"/>
        <v/>
      </c>
      <c r="M17" s="35"/>
      <c r="N17" s="34" t="str">
        <f t="shared" si="1"/>
        <v/>
      </c>
      <c r="O17" s="36"/>
      <c r="P17" s="33"/>
      <c r="Q17" s="34" t="str">
        <f t="shared" si="2"/>
        <v/>
      </c>
      <c r="R17" s="35"/>
      <c r="S17" s="34" t="str">
        <f t="shared" si="3"/>
        <v/>
      </c>
      <c r="T17" s="36"/>
      <c r="U17" s="15"/>
      <c r="V17" s="33"/>
      <c r="W17" s="34" t="str">
        <f t="shared" si="4"/>
        <v/>
      </c>
      <c r="X17" s="35"/>
      <c r="Y17" s="34" t="str">
        <f t="shared" si="5"/>
        <v/>
      </c>
      <c r="Z17" s="35"/>
      <c r="AA17" s="34" t="str">
        <f t="shared" si="6"/>
        <v/>
      </c>
      <c r="AB17" s="36"/>
    </row>
    <row r="18" spans="2:28" x14ac:dyDescent="0.55000000000000004">
      <c r="B18" s="15"/>
      <c r="C18" s="15"/>
      <c r="D18" s="13" t="str">
        <f>IFERROR(IF($I$5="男子",INDEX(男子登録情報!$D:$D,MATCH($B18,男子登録情報!$C:$C,0)),IF($I$5="女子",INDEX(女子登録情報!$D:$D,MATCH($B18,女子登録情報!$C:$C,0)),IF($C18="","",IF($C18="男子",INDEX(男子登録情報!$D:$D,MATCH($B18,男子登録情報!$C:$C,0)),INDEX(女子登録情報!$D:$D,MATCH($B18,女子登録情報!$C:$C,0)))))),"")</f>
        <v/>
      </c>
      <c r="E18" s="13" t="str">
        <f>IFERROR(IF($I$5="男子",INDEX(男子登録情報!$E:$E,MATCH($B18,男子登録情報!$C:$C,0)),IF($I$5="女子",INDEX(女子登録情報!$E:$E,MATCH($B18,女子登録情報!$C:$C,0)),IF($C18="","",IF($C18="男子",INDEX(男子登録情報!$E:$E,MATCH($B18,男子登録情報!$C:$C,0)),INDEX(女子登録情報!$E:$E,MATCH($B18,女子登録情報!$C:$C,0)))))),"")</f>
        <v/>
      </c>
      <c r="F18" s="13" t="str">
        <f>IFERROR(IF($I$5="男子",INDEX(男子登録情報!$B:$B,MATCH($B18,男子登録情報!$C:$C,0)),IF($I$5="女子",INDEX(女子登録情報!$B:$B,MATCH($B18,女子登録情報!$C:$C,0)),IF($C18="","",IF($C18="男子",INDEX(男子登録情報!$B:$B,MATCH($B18,男子登録情報!$C:$C,0)),INDEX(女子登録情報!$B:$B,MATCH($B18,女子登録情報!$C:$C,0)))))),"")</f>
        <v/>
      </c>
      <c r="G18" s="13" t="str">
        <f>IFERROR(IF($I$5="男子",INDEX(男子登録情報!$K:$K,MATCH($B18,男子登録情報!$C:$C,0)),IF($I$5="女子",INDEX(女子登録情報!$K:$K,MATCH($B18,女子登録情報!$C:$C,0)),IF($C18="","",IF($C18="男子",INDEX(男子登録情報!$K:$K,MATCH($B18,男子登録情報!$C:$C,0)),INDEX(女子登録情報!$K:$K,MATCH($B18,女子登録情報!$C:$C,0)))))),"")</f>
        <v/>
      </c>
      <c r="H18" s="13" t="str">
        <f>IFERROR(IF($I$5="男子",INDEX(男子登録情報!$J:$J,MATCH($B18,男子登録情報!$C:$C,0)),IF($I$5="女子",INDEX(女子登録情報!$J:$J,MATCH($B18,女子登録情報!$C:$C,0)),IF($C18="","",IF($C18="男子",INDEX(男子登録情報!$J:$J,MATCH($B18,男子登録情報!$C:$C,0)),INDEX(女子登録情報!$J:$J,MATCH($B18,女子登録情報!$C:$C,0)))))),"")</f>
        <v/>
      </c>
      <c r="I18" s="13" t="str">
        <f>IFERROR(IF($I$5="男子",INDEX(男子登録情報!$L:$L,MATCH($B18,男子登録情報!$C:$C,0)),IF($I$5="女子",INDEX(女子登録情報!$L:$L,MATCH($B18,女子登録情報!$C:$C,0)),IF($C18="","",IF($C18="男子",INDEX(男子登録情報!$L:$L,MATCH($B18,男子登録情報!$C:$C,0)),INDEX(女子登録情報!$L:$L,MATCH($B18,女子登録情報!$C:$C,0)))))),"")</f>
        <v/>
      </c>
      <c r="J18" s="13" t="str">
        <f>IFERROR(IF($I$5="男子",INDEX(男子登録情報!$I:$I,MATCH($B18,男子登録情報!$C:$C,0)),IF($I$5="女子",INDEX(女子登録情報!$I:$I,MATCH($B18,女子登録情報!$C:$C,0)),IF($C18="","",IF($C18="男子",INDEX(男子登録情報!$I:$I,MATCH($B18,男子登録情報!$C:$C,0)),INDEX(女子登録情報!$I:$I,MATCH($B18,女子登録情報!$C:$C,0)))))),"")</f>
        <v/>
      </c>
      <c r="K18" s="33"/>
      <c r="L18" s="34" t="str">
        <f t="shared" si="0"/>
        <v/>
      </c>
      <c r="M18" s="35"/>
      <c r="N18" s="34" t="str">
        <f t="shared" si="1"/>
        <v/>
      </c>
      <c r="O18" s="36"/>
      <c r="P18" s="33"/>
      <c r="Q18" s="34" t="str">
        <f t="shared" si="2"/>
        <v/>
      </c>
      <c r="R18" s="35"/>
      <c r="S18" s="34" t="str">
        <f t="shared" si="3"/>
        <v/>
      </c>
      <c r="T18" s="36"/>
      <c r="U18" s="15"/>
      <c r="V18" s="33"/>
      <c r="W18" s="34" t="str">
        <f t="shared" si="4"/>
        <v/>
      </c>
      <c r="X18" s="35"/>
      <c r="Y18" s="34" t="str">
        <f t="shared" si="5"/>
        <v/>
      </c>
      <c r="Z18" s="35"/>
      <c r="AA18" s="34" t="str">
        <f t="shared" si="6"/>
        <v/>
      </c>
      <c r="AB18" s="36"/>
    </row>
    <row r="19" spans="2:28" x14ac:dyDescent="0.55000000000000004">
      <c r="B19" s="15"/>
      <c r="C19" s="15"/>
      <c r="D19" s="13" t="str">
        <f>IFERROR(IF($I$5="男子",INDEX(男子登録情報!$D:$D,MATCH($B19,男子登録情報!$C:$C,0)),IF($I$5="女子",INDEX(女子登録情報!$D:$D,MATCH($B19,女子登録情報!$C:$C,0)),IF($C19="","",IF($C19="男子",INDEX(男子登録情報!$D:$D,MATCH($B19,男子登録情報!$C:$C,0)),INDEX(女子登録情報!$D:$D,MATCH($B19,女子登録情報!$C:$C,0)))))),"")</f>
        <v/>
      </c>
      <c r="E19" s="13" t="str">
        <f>IFERROR(IF($I$5="男子",INDEX(男子登録情報!$E:$E,MATCH($B19,男子登録情報!$C:$C,0)),IF($I$5="女子",INDEX(女子登録情報!$E:$E,MATCH($B19,女子登録情報!$C:$C,0)),IF($C19="","",IF($C19="男子",INDEX(男子登録情報!$E:$E,MATCH($B19,男子登録情報!$C:$C,0)),INDEX(女子登録情報!$E:$E,MATCH($B19,女子登録情報!$C:$C,0)))))),"")</f>
        <v/>
      </c>
      <c r="F19" s="13" t="str">
        <f>IFERROR(IF($I$5="男子",INDEX(男子登録情報!$B:$B,MATCH($B19,男子登録情報!$C:$C,0)),IF($I$5="女子",INDEX(女子登録情報!$B:$B,MATCH($B19,女子登録情報!$C:$C,0)),IF($C19="","",IF($C19="男子",INDEX(男子登録情報!$B:$B,MATCH($B19,男子登録情報!$C:$C,0)),INDEX(女子登録情報!$B:$B,MATCH($B19,女子登録情報!$C:$C,0)))))),"")</f>
        <v/>
      </c>
      <c r="G19" s="13" t="str">
        <f>IFERROR(IF($I$5="男子",INDEX(男子登録情報!$K:$K,MATCH($B19,男子登録情報!$C:$C,0)),IF($I$5="女子",INDEX(女子登録情報!$K:$K,MATCH($B19,女子登録情報!$C:$C,0)),IF($C19="","",IF($C19="男子",INDEX(男子登録情報!$K:$K,MATCH($B19,男子登録情報!$C:$C,0)),INDEX(女子登録情報!$K:$K,MATCH($B19,女子登録情報!$C:$C,0)))))),"")</f>
        <v/>
      </c>
      <c r="H19" s="13" t="str">
        <f>IFERROR(IF($I$5="男子",INDEX(男子登録情報!$J:$J,MATCH($B19,男子登録情報!$C:$C,0)),IF($I$5="女子",INDEX(女子登録情報!$J:$J,MATCH($B19,女子登録情報!$C:$C,0)),IF($C19="","",IF($C19="男子",INDEX(男子登録情報!$J:$J,MATCH($B19,男子登録情報!$C:$C,0)),INDEX(女子登録情報!$J:$J,MATCH($B19,女子登録情報!$C:$C,0)))))),"")</f>
        <v/>
      </c>
      <c r="I19" s="13" t="str">
        <f>IFERROR(IF($I$5="男子",INDEX(男子登録情報!$L:$L,MATCH($B19,男子登録情報!$C:$C,0)),IF($I$5="女子",INDEX(女子登録情報!$L:$L,MATCH($B19,女子登録情報!$C:$C,0)),IF($C19="","",IF($C19="男子",INDEX(男子登録情報!$L:$L,MATCH($B19,男子登録情報!$C:$C,0)),INDEX(女子登録情報!$L:$L,MATCH($B19,女子登録情報!$C:$C,0)))))),"")</f>
        <v/>
      </c>
      <c r="J19" s="13" t="str">
        <f>IFERROR(IF($I$5="男子",INDEX(男子登録情報!$I:$I,MATCH($B19,男子登録情報!$C:$C,0)),IF($I$5="女子",INDEX(女子登録情報!$I:$I,MATCH($B19,女子登録情報!$C:$C,0)),IF($C19="","",IF($C19="男子",INDEX(男子登録情報!$I:$I,MATCH($B19,男子登録情報!$C:$C,0)),INDEX(女子登録情報!$I:$I,MATCH($B19,女子登録情報!$C:$C,0)))))),"")</f>
        <v/>
      </c>
      <c r="K19" s="33"/>
      <c r="L19" s="34" t="str">
        <f t="shared" si="0"/>
        <v/>
      </c>
      <c r="M19" s="35"/>
      <c r="N19" s="34" t="str">
        <f t="shared" si="1"/>
        <v/>
      </c>
      <c r="O19" s="36"/>
      <c r="P19" s="33"/>
      <c r="Q19" s="34" t="str">
        <f t="shared" si="2"/>
        <v/>
      </c>
      <c r="R19" s="35"/>
      <c r="S19" s="34" t="str">
        <f t="shared" si="3"/>
        <v/>
      </c>
      <c r="T19" s="36"/>
      <c r="U19" s="15"/>
      <c r="V19" s="33"/>
      <c r="W19" s="34" t="str">
        <f t="shared" si="4"/>
        <v/>
      </c>
      <c r="X19" s="35"/>
      <c r="Y19" s="34" t="str">
        <f t="shared" si="5"/>
        <v/>
      </c>
      <c r="Z19" s="35"/>
      <c r="AA19" s="34" t="str">
        <f t="shared" si="6"/>
        <v/>
      </c>
      <c r="AB19" s="36"/>
    </row>
    <row r="20" spans="2:28" x14ac:dyDescent="0.55000000000000004">
      <c r="B20" s="15"/>
      <c r="C20" s="15"/>
      <c r="D20" s="13" t="str">
        <f>IFERROR(IF($I$5="男子",INDEX(男子登録情報!$D:$D,MATCH($B20,男子登録情報!$C:$C,0)),IF($I$5="女子",INDEX(女子登録情報!$D:$D,MATCH($B20,女子登録情報!$C:$C,0)),IF($C20="","",IF($C20="男子",INDEX(男子登録情報!$D:$D,MATCH($B20,男子登録情報!$C:$C,0)),INDEX(女子登録情報!$D:$D,MATCH($B20,女子登録情報!$C:$C,0)))))),"")</f>
        <v/>
      </c>
      <c r="E20" s="13" t="str">
        <f>IFERROR(IF($I$5="男子",INDEX(男子登録情報!$E:$E,MATCH($B20,男子登録情報!$C:$C,0)),IF($I$5="女子",INDEX(女子登録情報!$E:$E,MATCH($B20,女子登録情報!$C:$C,0)),IF($C20="","",IF($C20="男子",INDEX(男子登録情報!$E:$E,MATCH($B20,男子登録情報!$C:$C,0)),INDEX(女子登録情報!$E:$E,MATCH($B20,女子登録情報!$C:$C,0)))))),"")</f>
        <v/>
      </c>
      <c r="F20" s="13" t="str">
        <f>IFERROR(IF($I$5="男子",INDEX(男子登録情報!$B:$B,MATCH($B20,男子登録情報!$C:$C,0)),IF($I$5="女子",INDEX(女子登録情報!$B:$B,MATCH($B20,女子登録情報!$C:$C,0)),IF($C20="","",IF($C20="男子",INDEX(男子登録情報!$B:$B,MATCH($B20,男子登録情報!$C:$C,0)),INDEX(女子登録情報!$B:$B,MATCH($B20,女子登録情報!$C:$C,0)))))),"")</f>
        <v/>
      </c>
      <c r="G20" s="13" t="str">
        <f>IFERROR(IF($I$5="男子",INDEX(男子登録情報!$K:$K,MATCH($B20,男子登録情報!$C:$C,0)),IF($I$5="女子",INDEX(女子登録情報!$K:$K,MATCH($B20,女子登録情報!$C:$C,0)),IF($C20="","",IF($C20="男子",INDEX(男子登録情報!$K:$K,MATCH($B20,男子登録情報!$C:$C,0)),INDEX(女子登録情報!$K:$K,MATCH($B20,女子登録情報!$C:$C,0)))))),"")</f>
        <v/>
      </c>
      <c r="H20" s="13" t="str">
        <f>IFERROR(IF($I$5="男子",INDEX(男子登録情報!$J:$J,MATCH($B20,男子登録情報!$C:$C,0)),IF($I$5="女子",INDEX(女子登録情報!$J:$J,MATCH($B20,女子登録情報!$C:$C,0)),IF($C20="","",IF($C20="男子",INDEX(男子登録情報!$J:$J,MATCH($B20,男子登録情報!$C:$C,0)),INDEX(女子登録情報!$J:$J,MATCH($B20,女子登録情報!$C:$C,0)))))),"")</f>
        <v/>
      </c>
      <c r="I20" s="13" t="str">
        <f>IFERROR(IF($I$5="男子",INDEX(男子登録情報!$L:$L,MATCH($B20,男子登録情報!$C:$C,0)),IF($I$5="女子",INDEX(女子登録情報!$L:$L,MATCH($B20,女子登録情報!$C:$C,0)),IF($C20="","",IF($C20="男子",INDEX(男子登録情報!$L:$L,MATCH($B20,男子登録情報!$C:$C,0)),INDEX(女子登録情報!$L:$L,MATCH($B20,女子登録情報!$C:$C,0)))))),"")</f>
        <v/>
      </c>
      <c r="J20" s="13" t="str">
        <f>IFERROR(IF($I$5="男子",INDEX(男子登録情報!$I:$I,MATCH($B20,男子登録情報!$C:$C,0)),IF($I$5="女子",INDEX(女子登録情報!$I:$I,MATCH($B20,女子登録情報!$C:$C,0)),IF($C20="","",IF($C20="男子",INDEX(男子登録情報!$I:$I,MATCH($B20,男子登録情報!$C:$C,0)),INDEX(女子登録情報!$I:$I,MATCH($B20,女子登録情報!$C:$C,0)))))),"")</f>
        <v/>
      </c>
      <c r="K20" s="33"/>
      <c r="L20" s="34" t="str">
        <f t="shared" si="0"/>
        <v/>
      </c>
      <c r="M20" s="35"/>
      <c r="N20" s="34" t="str">
        <f t="shared" si="1"/>
        <v/>
      </c>
      <c r="O20" s="36"/>
      <c r="P20" s="33"/>
      <c r="Q20" s="34" t="str">
        <f t="shared" si="2"/>
        <v/>
      </c>
      <c r="R20" s="35"/>
      <c r="S20" s="34" t="str">
        <f t="shared" si="3"/>
        <v/>
      </c>
      <c r="T20" s="36"/>
      <c r="U20" s="15"/>
      <c r="V20" s="33"/>
      <c r="W20" s="34" t="str">
        <f t="shared" si="4"/>
        <v/>
      </c>
      <c r="X20" s="35"/>
      <c r="Y20" s="34" t="str">
        <f t="shared" si="5"/>
        <v/>
      </c>
      <c r="Z20" s="35"/>
      <c r="AA20" s="34" t="str">
        <f t="shared" si="6"/>
        <v/>
      </c>
      <c r="AB20" s="36"/>
    </row>
    <row r="21" spans="2:28" x14ac:dyDescent="0.55000000000000004">
      <c r="B21" s="15"/>
      <c r="C21" s="15"/>
      <c r="D21" s="13" t="str">
        <f>IFERROR(IF($I$5="男子",INDEX(男子登録情報!$D:$D,MATCH($B21,男子登録情報!$C:$C,0)),IF($I$5="女子",INDEX(女子登録情報!$D:$D,MATCH($B21,女子登録情報!$C:$C,0)),IF($C21="","",IF($C21="男子",INDEX(男子登録情報!$D:$D,MATCH($B21,男子登録情報!$C:$C,0)),INDEX(女子登録情報!$D:$D,MATCH($B21,女子登録情報!$C:$C,0)))))),"")</f>
        <v/>
      </c>
      <c r="E21" s="13" t="str">
        <f>IFERROR(IF($I$5="男子",INDEX(男子登録情報!$E:$E,MATCH($B21,男子登録情報!$C:$C,0)),IF($I$5="女子",INDEX(女子登録情報!$E:$E,MATCH($B21,女子登録情報!$C:$C,0)),IF($C21="","",IF($C21="男子",INDEX(男子登録情報!$E:$E,MATCH($B21,男子登録情報!$C:$C,0)),INDEX(女子登録情報!$E:$E,MATCH($B21,女子登録情報!$C:$C,0)))))),"")</f>
        <v/>
      </c>
      <c r="F21" s="13" t="str">
        <f>IFERROR(IF($I$5="男子",INDEX(男子登録情報!$B:$B,MATCH($B21,男子登録情報!$C:$C,0)),IF($I$5="女子",INDEX(女子登録情報!$B:$B,MATCH($B21,女子登録情報!$C:$C,0)),IF($C21="","",IF($C21="男子",INDEX(男子登録情報!$B:$B,MATCH($B21,男子登録情報!$C:$C,0)),INDEX(女子登録情報!$B:$B,MATCH($B21,女子登録情報!$C:$C,0)))))),"")</f>
        <v/>
      </c>
      <c r="G21" s="13" t="str">
        <f>IFERROR(IF($I$5="男子",INDEX(男子登録情報!$K:$K,MATCH($B21,男子登録情報!$C:$C,0)),IF($I$5="女子",INDEX(女子登録情報!$K:$K,MATCH($B21,女子登録情報!$C:$C,0)),IF($C21="","",IF($C21="男子",INDEX(男子登録情報!$K:$K,MATCH($B21,男子登録情報!$C:$C,0)),INDEX(女子登録情報!$K:$K,MATCH($B21,女子登録情報!$C:$C,0)))))),"")</f>
        <v/>
      </c>
      <c r="H21" s="13" t="str">
        <f>IFERROR(IF($I$5="男子",INDEX(男子登録情報!$J:$J,MATCH($B21,男子登録情報!$C:$C,0)),IF($I$5="女子",INDEX(女子登録情報!$J:$J,MATCH($B21,女子登録情報!$C:$C,0)),IF($C21="","",IF($C21="男子",INDEX(男子登録情報!$J:$J,MATCH($B21,男子登録情報!$C:$C,0)),INDEX(女子登録情報!$J:$J,MATCH($B21,女子登録情報!$C:$C,0)))))),"")</f>
        <v/>
      </c>
      <c r="I21" s="13" t="str">
        <f>IFERROR(IF($I$5="男子",INDEX(男子登録情報!$L:$L,MATCH($B21,男子登録情報!$C:$C,0)),IF($I$5="女子",INDEX(女子登録情報!$L:$L,MATCH($B21,女子登録情報!$C:$C,0)),IF($C21="","",IF($C21="男子",INDEX(男子登録情報!$L:$L,MATCH($B21,男子登録情報!$C:$C,0)),INDEX(女子登録情報!$L:$L,MATCH($B21,女子登録情報!$C:$C,0)))))),"")</f>
        <v/>
      </c>
      <c r="J21" s="13" t="str">
        <f>IFERROR(IF($I$5="男子",INDEX(男子登録情報!$I:$I,MATCH($B21,男子登録情報!$C:$C,0)),IF($I$5="女子",INDEX(女子登録情報!$I:$I,MATCH($B21,女子登録情報!$C:$C,0)),IF($C21="","",IF($C21="男子",INDEX(男子登録情報!$I:$I,MATCH($B21,男子登録情報!$C:$C,0)),INDEX(女子登録情報!$I:$I,MATCH($B21,女子登録情報!$C:$C,0)))))),"")</f>
        <v/>
      </c>
      <c r="K21" s="33"/>
      <c r="L21" s="34" t="str">
        <f t="shared" si="0"/>
        <v/>
      </c>
      <c r="M21" s="35"/>
      <c r="N21" s="34" t="str">
        <f t="shared" si="1"/>
        <v/>
      </c>
      <c r="O21" s="36"/>
      <c r="P21" s="33"/>
      <c r="Q21" s="34" t="str">
        <f t="shared" si="2"/>
        <v/>
      </c>
      <c r="R21" s="35"/>
      <c r="S21" s="34" t="str">
        <f t="shared" si="3"/>
        <v/>
      </c>
      <c r="T21" s="36"/>
      <c r="U21" s="15"/>
      <c r="V21" s="33"/>
      <c r="W21" s="34" t="str">
        <f t="shared" si="4"/>
        <v/>
      </c>
      <c r="X21" s="35"/>
      <c r="Y21" s="34" t="str">
        <f t="shared" si="5"/>
        <v/>
      </c>
      <c r="Z21" s="35"/>
      <c r="AA21" s="34" t="str">
        <f t="shared" si="6"/>
        <v/>
      </c>
      <c r="AB21" s="36"/>
    </row>
    <row r="22" spans="2:28" x14ac:dyDescent="0.55000000000000004">
      <c r="B22" s="15"/>
      <c r="C22" s="15"/>
      <c r="D22" s="13" t="str">
        <f>IFERROR(IF($I$5="男子",INDEX(男子登録情報!$D:$D,MATCH($B22,男子登録情報!$C:$C,0)),IF($I$5="女子",INDEX(女子登録情報!$D:$D,MATCH($B22,女子登録情報!$C:$C,0)),IF($C22="","",IF($C22="男子",INDEX(男子登録情報!$D:$D,MATCH($B22,男子登録情報!$C:$C,0)),INDEX(女子登録情報!$D:$D,MATCH($B22,女子登録情報!$C:$C,0)))))),"")</f>
        <v/>
      </c>
      <c r="E22" s="13" t="str">
        <f>IFERROR(IF($I$5="男子",INDEX(男子登録情報!$E:$E,MATCH($B22,男子登録情報!$C:$C,0)),IF($I$5="女子",INDEX(女子登録情報!$E:$E,MATCH($B22,女子登録情報!$C:$C,0)),IF($C22="","",IF($C22="男子",INDEX(男子登録情報!$E:$E,MATCH($B22,男子登録情報!$C:$C,0)),INDEX(女子登録情報!$E:$E,MATCH($B22,女子登録情報!$C:$C,0)))))),"")</f>
        <v/>
      </c>
      <c r="F22" s="13" t="str">
        <f>IFERROR(IF($I$5="男子",INDEX(男子登録情報!$B:$B,MATCH($B22,男子登録情報!$C:$C,0)),IF($I$5="女子",INDEX(女子登録情報!$B:$B,MATCH($B22,女子登録情報!$C:$C,0)),IF($C22="","",IF($C22="男子",INDEX(男子登録情報!$B:$B,MATCH($B22,男子登録情報!$C:$C,0)),INDEX(女子登録情報!$B:$B,MATCH($B22,女子登録情報!$C:$C,0)))))),"")</f>
        <v/>
      </c>
      <c r="G22" s="13" t="str">
        <f>IFERROR(IF($I$5="男子",INDEX(男子登録情報!$K:$K,MATCH($B22,男子登録情報!$C:$C,0)),IF($I$5="女子",INDEX(女子登録情報!$K:$K,MATCH($B22,女子登録情報!$C:$C,0)),IF($C22="","",IF($C22="男子",INDEX(男子登録情報!$K:$K,MATCH($B22,男子登録情報!$C:$C,0)),INDEX(女子登録情報!$K:$K,MATCH($B22,女子登録情報!$C:$C,0)))))),"")</f>
        <v/>
      </c>
      <c r="H22" s="13" t="str">
        <f>IFERROR(IF($I$5="男子",INDEX(男子登録情報!$J:$J,MATCH($B22,男子登録情報!$C:$C,0)),IF($I$5="女子",INDEX(女子登録情報!$J:$J,MATCH($B22,女子登録情報!$C:$C,0)),IF($C22="","",IF($C22="男子",INDEX(男子登録情報!$J:$J,MATCH($B22,男子登録情報!$C:$C,0)),INDEX(女子登録情報!$J:$J,MATCH($B22,女子登録情報!$C:$C,0)))))),"")</f>
        <v/>
      </c>
      <c r="I22" s="13" t="str">
        <f>IFERROR(IF($I$5="男子",INDEX(男子登録情報!$L:$L,MATCH($B22,男子登録情報!$C:$C,0)),IF($I$5="女子",INDEX(女子登録情報!$L:$L,MATCH($B22,女子登録情報!$C:$C,0)),IF($C22="","",IF($C22="男子",INDEX(男子登録情報!$L:$L,MATCH($B22,男子登録情報!$C:$C,0)),INDEX(女子登録情報!$L:$L,MATCH($B22,女子登録情報!$C:$C,0)))))),"")</f>
        <v/>
      </c>
      <c r="J22" s="13" t="str">
        <f>IFERROR(IF($I$5="男子",INDEX(男子登録情報!$I:$I,MATCH($B22,男子登録情報!$C:$C,0)),IF($I$5="女子",INDEX(女子登録情報!$I:$I,MATCH($B22,女子登録情報!$C:$C,0)),IF($C22="","",IF($C22="男子",INDEX(男子登録情報!$I:$I,MATCH($B22,男子登録情報!$C:$C,0)),INDEX(女子登録情報!$I:$I,MATCH($B22,女子登録情報!$C:$C,0)))))),"")</f>
        <v/>
      </c>
      <c r="K22" s="33"/>
      <c r="L22" s="34" t="str">
        <f t="shared" si="0"/>
        <v/>
      </c>
      <c r="M22" s="35"/>
      <c r="N22" s="34" t="str">
        <f t="shared" si="1"/>
        <v/>
      </c>
      <c r="O22" s="36"/>
      <c r="P22" s="33"/>
      <c r="Q22" s="34" t="str">
        <f t="shared" si="2"/>
        <v/>
      </c>
      <c r="R22" s="35"/>
      <c r="S22" s="34" t="str">
        <f t="shared" si="3"/>
        <v/>
      </c>
      <c r="T22" s="36"/>
      <c r="U22" s="15"/>
      <c r="V22" s="33"/>
      <c r="W22" s="34" t="str">
        <f t="shared" si="4"/>
        <v/>
      </c>
      <c r="X22" s="35"/>
      <c r="Y22" s="34" t="str">
        <f t="shared" si="5"/>
        <v/>
      </c>
      <c r="Z22" s="35"/>
      <c r="AA22" s="34" t="str">
        <f t="shared" si="6"/>
        <v/>
      </c>
      <c r="AB22" s="36"/>
    </row>
    <row r="23" spans="2:28" x14ac:dyDescent="0.55000000000000004">
      <c r="B23" s="15"/>
      <c r="C23" s="15"/>
      <c r="D23" s="13" t="str">
        <f>IFERROR(IF($I$5="男子",INDEX(男子登録情報!$D:$D,MATCH($B23,男子登録情報!$C:$C,0)),IF($I$5="女子",INDEX(女子登録情報!$D:$D,MATCH($B23,女子登録情報!$C:$C,0)),IF($C23="","",IF($C23="男子",INDEX(男子登録情報!$D:$D,MATCH($B23,男子登録情報!$C:$C,0)),INDEX(女子登録情報!$D:$D,MATCH($B23,女子登録情報!$C:$C,0)))))),"")</f>
        <v/>
      </c>
      <c r="E23" s="13" t="str">
        <f>IFERROR(IF($I$5="男子",INDEX(男子登録情報!$E:$E,MATCH($B23,男子登録情報!$C:$C,0)),IF($I$5="女子",INDEX(女子登録情報!$E:$E,MATCH($B23,女子登録情報!$C:$C,0)),IF($C23="","",IF($C23="男子",INDEX(男子登録情報!$E:$E,MATCH($B23,男子登録情報!$C:$C,0)),INDEX(女子登録情報!$E:$E,MATCH($B23,女子登録情報!$C:$C,0)))))),"")</f>
        <v/>
      </c>
      <c r="F23" s="13" t="str">
        <f>IFERROR(IF($I$5="男子",INDEX(男子登録情報!$B:$B,MATCH($B23,男子登録情報!$C:$C,0)),IF($I$5="女子",INDEX(女子登録情報!$B:$B,MATCH($B23,女子登録情報!$C:$C,0)),IF($C23="","",IF($C23="男子",INDEX(男子登録情報!$B:$B,MATCH($B23,男子登録情報!$C:$C,0)),INDEX(女子登録情報!$B:$B,MATCH($B23,女子登録情報!$C:$C,0)))))),"")</f>
        <v/>
      </c>
      <c r="G23" s="13" t="str">
        <f>IFERROR(IF($I$5="男子",INDEX(男子登録情報!$K:$K,MATCH($B23,男子登録情報!$C:$C,0)),IF($I$5="女子",INDEX(女子登録情報!$K:$K,MATCH($B23,女子登録情報!$C:$C,0)),IF($C23="","",IF($C23="男子",INDEX(男子登録情報!$K:$K,MATCH($B23,男子登録情報!$C:$C,0)),INDEX(女子登録情報!$K:$K,MATCH($B23,女子登録情報!$C:$C,0)))))),"")</f>
        <v/>
      </c>
      <c r="H23" s="13" t="str">
        <f>IFERROR(IF($I$5="男子",INDEX(男子登録情報!$J:$J,MATCH($B23,男子登録情報!$C:$C,0)),IF($I$5="女子",INDEX(女子登録情報!$J:$J,MATCH($B23,女子登録情報!$C:$C,0)),IF($C23="","",IF($C23="男子",INDEX(男子登録情報!$J:$J,MATCH($B23,男子登録情報!$C:$C,0)),INDEX(女子登録情報!$J:$J,MATCH($B23,女子登録情報!$C:$C,0)))))),"")</f>
        <v/>
      </c>
      <c r="I23" s="13" t="str">
        <f>IFERROR(IF($I$5="男子",INDEX(男子登録情報!$L:$L,MATCH($B23,男子登録情報!$C:$C,0)),IF($I$5="女子",INDEX(女子登録情報!$L:$L,MATCH($B23,女子登録情報!$C:$C,0)),IF($C23="","",IF($C23="男子",INDEX(男子登録情報!$L:$L,MATCH($B23,男子登録情報!$C:$C,0)),INDEX(女子登録情報!$L:$L,MATCH($B23,女子登録情報!$C:$C,0)))))),"")</f>
        <v/>
      </c>
      <c r="J23" s="13" t="str">
        <f>IFERROR(IF($I$5="男子",INDEX(男子登録情報!$I:$I,MATCH($B23,男子登録情報!$C:$C,0)),IF($I$5="女子",INDEX(女子登録情報!$I:$I,MATCH($B23,女子登録情報!$C:$C,0)),IF($C23="","",IF($C23="男子",INDEX(男子登録情報!$I:$I,MATCH($B23,男子登録情報!$C:$C,0)),INDEX(女子登録情報!$I:$I,MATCH($B23,女子登録情報!$C:$C,0)))))),"")</f>
        <v/>
      </c>
      <c r="K23" s="33"/>
      <c r="L23" s="34" t="str">
        <f t="shared" si="0"/>
        <v/>
      </c>
      <c r="M23" s="35"/>
      <c r="N23" s="34" t="str">
        <f t="shared" si="1"/>
        <v/>
      </c>
      <c r="O23" s="36"/>
      <c r="P23" s="33"/>
      <c r="Q23" s="34" t="str">
        <f t="shared" si="2"/>
        <v/>
      </c>
      <c r="R23" s="35"/>
      <c r="S23" s="34" t="str">
        <f t="shared" si="3"/>
        <v/>
      </c>
      <c r="T23" s="36"/>
      <c r="U23" s="15"/>
      <c r="V23" s="33"/>
      <c r="W23" s="34" t="str">
        <f t="shared" si="4"/>
        <v/>
      </c>
      <c r="X23" s="35"/>
      <c r="Y23" s="34" t="str">
        <f t="shared" si="5"/>
        <v/>
      </c>
      <c r="Z23" s="35"/>
      <c r="AA23" s="34" t="str">
        <f t="shared" si="6"/>
        <v/>
      </c>
      <c r="AB23" s="36"/>
    </row>
    <row r="24" spans="2:28" x14ac:dyDescent="0.55000000000000004">
      <c r="B24" s="15"/>
      <c r="C24" s="15"/>
      <c r="D24" s="13" t="str">
        <f>IFERROR(IF($I$5="男子",INDEX(男子登録情報!$D:$D,MATCH($B24,男子登録情報!$C:$C,0)),IF($I$5="女子",INDEX(女子登録情報!$D:$D,MATCH($B24,女子登録情報!$C:$C,0)),IF($C24="","",IF($C24="男子",INDEX(男子登録情報!$D:$D,MATCH($B24,男子登録情報!$C:$C,0)),INDEX(女子登録情報!$D:$D,MATCH($B24,女子登録情報!$C:$C,0)))))),"")</f>
        <v/>
      </c>
      <c r="E24" s="13" t="str">
        <f>IFERROR(IF($I$5="男子",INDEX(男子登録情報!$E:$E,MATCH($B24,男子登録情報!$C:$C,0)),IF($I$5="女子",INDEX(女子登録情報!$E:$E,MATCH($B24,女子登録情報!$C:$C,0)),IF($C24="","",IF($C24="男子",INDEX(男子登録情報!$E:$E,MATCH($B24,男子登録情報!$C:$C,0)),INDEX(女子登録情報!$E:$E,MATCH($B24,女子登録情報!$C:$C,0)))))),"")</f>
        <v/>
      </c>
      <c r="F24" s="13" t="str">
        <f>IFERROR(IF($I$5="男子",INDEX(男子登録情報!$B:$B,MATCH($B24,男子登録情報!$C:$C,0)),IF($I$5="女子",INDEX(女子登録情報!$B:$B,MATCH($B24,女子登録情報!$C:$C,0)),IF($C24="","",IF($C24="男子",INDEX(男子登録情報!$B:$B,MATCH($B24,男子登録情報!$C:$C,0)),INDEX(女子登録情報!$B:$B,MATCH($B24,女子登録情報!$C:$C,0)))))),"")</f>
        <v/>
      </c>
      <c r="G24" s="13" t="str">
        <f>IFERROR(IF($I$5="男子",INDEX(男子登録情報!$K:$K,MATCH($B24,男子登録情報!$C:$C,0)),IF($I$5="女子",INDEX(女子登録情報!$K:$K,MATCH($B24,女子登録情報!$C:$C,0)),IF($C24="","",IF($C24="男子",INDEX(男子登録情報!$K:$K,MATCH($B24,男子登録情報!$C:$C,0)),INDEX(女子登録情報!$K:$K,MATCH($B24,女子登録情報!$C:$C,0)))))),"")</f>
        <v/>
      </c>
      <c r="H24" s="13" t="str">
        <f>IFERROR(IF($I$5="男子",INDEX(男子登録情報!$J:$J,MATCH($B24,男子登録情報!$C:$C,0)),IF($I$5="女子",INDEX(女子登録情報!$J:$J,MATCH($B24,女子登録情報!$C:$C,0)),IF($C24="","",IF($C24="男子",INDEX(男子登録情報!$J:$J,MATCH($B24,男子登録情報!$C:$C,0)),INDEX(女子登録情報!$J:$J,MATCH($B24,女子登録情報!$C:$C,0)))))),"")</f>
        <v/>
      </c>
      <c r="I24" s="13" t="str">
        <f>IFERROR(IF($I$5="男子",INDEX(男子登録情報!$L:$L,MATCH($B24,男子登録情報!$C:$C,0)),IF($I$5="女子",INDEX(女子登録情報!$L:$L,MATCH($B24,女子登録情報!$C:$C,0)),IF($C24="","",IF($C24="男子",INDEX(男子登録情報!$L:$L,MATCH($B24,男子登録情報!$C:$C,0)),INDEX(女子登録情報!$L:$L,MATCH($B24,女子登録情報!$C:$C,0)))))),"")</f>
        <v/>
      </c>
      <c r="J24" s="13" t="str">
        <f>IFERROR(IF($I$5="男子",INDEX(男子登録情報!$I:$I,MATCH($B24,男子登録情報!$C:$C,0)),IF($I$5="女子",INDEX(女子登録情報!$I:$I,MATCH($B24,女子登録情報!$C:$C,0)),IF($C24="","",IF($C24="男子",INDEX(男子登録情報!$I:$I,MATCH($B24,男子登録情報!$C:$C,0)),INDEX(女子登録情報!$I:$I,MATCH($B24,女子登録情報!$C:$C,0)))))),"")</f>
        <v/>
      </c>
      <c r="K24" s="33"/>
      <c r="L24" s="34" t="str">
        <f t="shared" si="0"/>
        <v/>
      </c>
      <c r="M24" s="35"/>
      <c r="N24" s="34" t="str">
        <f t="shared" si="1"/>
        <v/>
      </c>
      <c r="O24" s="36"/>
      <c r="P24" s="33"/>
      <c r="Q24" s="34" t="str">
        <f t="shared" si="2"/>
        <v/>
      </c>
      <c r="R24" s="35"/>
      <c r="S24" s="34" t="str">
        <f t="shared" si="3"/>
        <v/>
      </c>
      <c r="T24" s="36"/>
      <c r="U24" s="15"/>
      <c r="V24" s="33"/>
      <c r="W24" s="34" t="str">
        <f t="shared" si="4"/>
        <v/>
      </c>
      <c r="X24" s="35"/>
      <c r="Y24" s="34" t="str">
        <f t="shared" si="5"/>
        <v/>
      </c>
      <c r="Z24" s="35"/>
      <c r="AA24" s="34" t="str">
        <f t="shared" si="6"/>
        <v/>
      </c>
      <c r="AB24" s="36"/>
    </row>
    <row r="25" spans="2:28" x14ac:dyDescent="0.55000000000000004">
      <c r="B25" s="15"/>
      <c r="C25" s="15"/>
      <c r="D25" s="13" t="str">
        <f>IFERROR(IF($I$5="男子",INDEX(男子登録情報!$D:$D,MATCH($B25,男子登録情報!$C:$C,0)),IF($I$5="女子",INDEX(女子登録情報!$D:$D,MATCH($B25,女子登録情報!$C:$C,0)),IF($C25="","",IF($C25="男子",INDEX(男子登録情報!$D:$D,MATCH($B25,男子登録情報!$C:$C,0)),INDEX(女子登録情報!$D:$D,MATCH($B25,女子登録情報!$C:$C,0)))))),"")</f>
        <v/>
      </c>
      <c r="E25" s="13" t="str">
        <f>IFERROR(IF($I$5="男子",INDEX(男子登録情報!$E:$E,MATCH($B25,男子登録情報!$C:$C,0)),IF($I$5="女子",INDEX(女子登録情報!$E:$E,MATCH($B25,女子登録情報!$C:$C,0)),IF($C25="","",IF($C25="男子",INDEX(男子登録情報!$E:$E,MATCH($B25,男子登録情報!$C:$C,0)),INDEX(女子登録情報!$E:$E,MATCH($B25,女子登録情報!$C:$C,0)))))),"")</f>
        <v/>
      </c>
      <c r="F25" s="13" t="str">
        <f>IFERROR(IF($I$5="男子",INDEX(男子登録情報!$B:$B,MATCH($B25,男子登録情報!$C:$C,0)),IF($I$5="女子",INDEX(女子登録情報!$B:$B,MATCH($B25,女子登録情報!$C:$C,0)),IF($C25="","",IF($C25="男子",INDEX(男子登録情報!$B:$B,MATCH($B25,男子登録情報!$C:$C,0)),INDEX(女子登録情報!$B:$B,MATCH($B25,女子登録情報!$C:$C,0)))))),"")</f>
        <v/>
      </c>
      <c r="G25" s="13" t="str">
        <f>IFERROR(IF($I$5="男子",INDEX(男子登録情報!$K:$K,MATCH($B25,男子登録情報!$C:$C,0)),IF($I$5="女子",INDEX(女子登録情報!$K:$K,MATCH($B25,女子登録情報!$C:$C,0)),IF($C25="","",IF($C25="男子",INDEX(男子登録情報!$K:$K,MATCH($B25,男子登録情報!$C:$C,0)),INDEX(女子登録情報!$K:$K,MATCH($B25,女子登録情報!$C:$C,0)))))),"")</f>
        <v/>
      </c>
      <c r="H25" s="13" t="str">
        <f>IFERROR(IF($I$5="男子",INDEX(男子登録情報!$J:$J,MATCH($B25,男子登録情報!$C:$C,0)),IF($I$5="女子",INDEX(女子登録情報!$J:$J,MATCH($B25,女子登録情報!$C:$C,0)),IF($C25="","",IF($C25="男子",INDEX(男子登録情報!$J:$J,MATCH($B25,男子登録情報!$C:$C,0)),INDEX(女子登録情報!$J:$J,MATCH($B25,女子登録情報!$C:$C,0)))))),"")</f>
        <v/>
      </c>
      <c r="I25" s="13" t="str">
        <f>IFERROR(IF($I$5="男子",INDEX(男子登録情報!$L:$L,MATCH($B25,男子登録情報!$C:$C,0)),IF($I$5="女子",INDEX(女子登録情報!$L:$L,MATCH($B25,女子登録情報!$C:$C,0)),IF($C25="","",IF($C25="男子",INDEX(男子登録情報!$L:$L,MATCH($B25,男子登録情報!$C:$C,0)),INDEX(女子登録情報!$L:$L,MATCH($B25,女子登録情報!$C:$C,0)))))),"")</f>
        <v/>
      </c>
      <c r="J25" s="13" t="str">
        <f>IFERROR(IF($I$5="男子",INDEX(男子登録情報!$I:$I,MATCH($B25,男子登録情報!$C:$C,0)),IF($I$5="女子",INDEX(女子登録情報!$I:$I,MATCH($B25,女子登録情報!$C:$C,0)),IF($C25="","",IF($C25="男子",INDEX(男子登録情報!$I:$I,MATCH($B25,男子登録情報!$C:$C,0)),INDEX(女子登録情報!$I:$I,MATCH($B25,女子登録情報!$C:$C,0)))))),"")</f>
        <v/>
      </c>
      <c r="K25" s="33"/>
      <c r="L25" s="34" t="str">
        <f t="shared" si="0"/>
        <v/>
      </c>
      <c r="M25" s="35"/>
      <c r="N25" s="34" t="str">
        <f t="shared" si="1"/>
        <v/>
      </c>
      <c r="O25" s="36"/>
      <c r="P25" s="33"/>
      <c r="Q25" s="34" t="str">
        <f t="shared" si="2"/>
        <v/>
      </c>
      <c r="R25" s="35"/>
      <c r="S25" s="34" t="str">
        <f t="shared" si="3"/>
        <v/>
      </c>
      <c r="T25" s="36"/>
      <c r="U25" s="15"/>
      <c r="V25" s="33"/>
      <c r="W25" s="34" t="str">
        <f t="shared" si="4"/>
        <v/>
      </c>
      <c r="X25" s="35"/>
      <c r="Y25" s="34" t="str">
        <f t="shared" si="5"/>
        <v/>
      </c>
      <c r="Z25" s="35"/>
      <c r="AA25" s="34" t="str">
        <f t="shared" si="6"/>
        <v/>
      </c>
      <c r="AB25" s="36"/>
    </row>
    <row r="26" spans="2:28" x14ac:dyDescent="0.55000000000000004">
      <c r="B26" s="15"/>
      <c r="C26" s="15"/>
      <c r="D26" s="13" t="str">
        <f>IFERROR(IF($I$5="男子",INDEX(男子登録情報!$D:$D,MATCH($B26,男子登録情報!$C:$C,0)),IF($I$5="女子",INDEX(女子登録情報!$D:$D,MATCH($B26,女子登録情報!$C:$C,0)),IF($C26="","",IF($C26="男子",INDEX(男子登録情報!$D:$D,MATCH($B26,男子登録情報!$C:$C,0)),INDEX(女子登録情報!$D:$D,MATCH($B26,女子登録情報!$C:$C,0)))))),"")</f>
        <v/>
      </c>
      <c r="E26" s="13" t="str">
        <f>IFERROR(IF($I$5="男子",INDEX(男子登録情報!$E:$E,MATCH($B26,男子登録情報!$C:$C,0)),IF($I$5="女子",INDEX(女子登録情報!$E:$E,MATCH($B26,女子登録情報!$C:$C,0)),IF($C26="","",IF($C26="男子",INDEX(男子登録情報!$E:$E,MATCH($B26,男子登録情報!$C:$C,0)),INDEX(女子登録情報!$E:$E,MATCH($B26,女子登録情報!$C:$C,0)))))),"")</f>
        <v/>
      </c>
      <c r="F26" s="13" t="str">
        <f>IFERROR(IF($I$5="男子",INDEX(男子登録情報!$B:$B,MATCH($B26,男子登録情報!$C:$C,0)),IF($I$5="女子",INDEX(女子登録情報!$B:$B,MATCH($B26,女子登録情報!$C:$C,0)),IF($C26="","",IF($C26="男子",INDEX(男子登録情報!$B:$B,MATCH($B26,男子登録情報!$C:$C,0)),INDEX(女子登録情報!$B:$B,MATCH($B26,女子登録情報!$C:$C,0)))))),"")</f>
        <v/>
      </c>
      <c r="G26" s="13" t="str">
        <f>IFERROR(IF($I$5="男子",INDEX(男子登録情報!$K:$K,MATCH($B26,男子登録情報!$C:$C,0)),IF($I$5="女子",INDEX(女子登録情報!$K:$K,MATCH($B26,女子登録情報!$C:$C,0)),IF($C26="","",IF($C26="男子",INDEX(男子登録情報!$K:$K,MATCH($B26,男子登録情報!$C:$C,0)),INDEX(女子登録情報!$K:$K,MATCH($B26,女子登録情報!$C:$C,0)))))),"")</f>
        <v/>
      </c>
      <c r="H26" s="13" t="str">
        <f>IFERROR(IF($I$5="男子",INDEX(男子登録情報!$J:$J,MATCH($B26,男子登録情報!$C:$C,0)),IF($I$5="女子",INDEX(女子登録情報!$J:$J,MATCH($B26,女子登録情報!$C:$C,0)),IF($C26="","",IF($C26="男子",INDEX(男子登録情報!$J:$J,MATCH($B26,男子登録情報!$C:$C,0)),INDEX(女子登録情報!$J:$J,MATCH($B26,女子登録情報!$C:$C,0)))))),"")</f>
        <v/>
      </c>
      <c r="I26" s="13" t="str">
        <f>IFERROR(IF($I$5="男子",INDEX(男子登録情報!$L:$L,MATCH($B26,男子登録情報!$C:$C,0)),IF($I$5="女子",INDEX(女子登録情報!$L:$L,MATCH($B26,女子登録情報!$C:$C,0)),IF($C26="","",IF($C26="男子",INDEX(男子登録情報!$L:$L,MATCH($B26,男子登録情報!$C:$C,0)),INDEX(女子登録情報!$L:$L,MATCH($B26,女子登録情報!$C:$C,0)))))),"")</f>
        <v/>
      </c>
      <c r="J26" s="13" t="str">
        <f>IFERROR(IF($I$5="男子",INDEX(男子登録情報!$I:$I,MATCH($B26,男子登録情報!$C:$C,0)),IF($I$5="女子",INDEX(女子登録情報!$I:$I,MATCH($B26,女子登録情報!$C:$C,0)),IF($C26="","",IF($C26="男子",INDEX(男子登録情報!$I:$I,MATCH($B26,男子登録情報!$C:$C,0)),INDEX(女子登録情報!$I:$I,MATCH($B26,女子登録情報!$C:$C,0)))))),"")</f>
        <v/>
      </c>
      <c r="K26" s="33"/>
      <c r="L26" s="34" t="str">
        <f t="shared" si="0"/>
        <v/>
      </c>
      <c r="M26" s="35"/>
      <c r="N26" s="34" t="str">
        <f t="shared" si="1"/>
        <v/>
      </c>
      <c r="O26" s="36"/>
      <c r="P26" s="33"/>
      <c r="Q26" s="34" t="str">
        <f t="shared" si="2"/>
        <v/>
      </c>
      <c r="R26" s="35"/>
      <c r="S26" s="34" t="str">
        <f t="shared" si="3"/>
        <v/>
      </c>
      <c r="T26" s="36"/>
      <c r="U26" s="15"/>
      <c r="V26" s="33"/>
      <c r="W26" s="34" t="str">
        <f t="shared" si="4"/>
        <v/>
      </c>
      <c r="X26" s="35"/>
      <c r="Y26" s="34" t="str">
        <f t="shared" si="5"/>
        <v/>
      </c>
      <c r="Z26" s="35"/>
      <c r="AA26" s="34" t="str">
        <f t="shared" si="6"/>
        <v/>
      </c>
      <c r="AB26" s="36"/>
    </row>
    <row r="27" spans="2:28" x14ac:dyDescent="0.55000000000000004">
      <c r="B27" s="15"/>
      <c r="C27" s="15"/>
      <c r="D27" s="13" t="str">
        <f>IFERROR(IF($I$5="男子",INDEX(男子登録情報!$D:$D,MATCH($B27,男子登録情報!$C:$C,0)),IF($I$5="女子",INDEX(女子登録情報!$D:$D,MATCH($B27,女子登録情報!$C:$C,0)),IF($C27="","",IF($C27="男子",INDEX(男子登録情報!$D:$D,MATCH($B27,男子登録情報!$C:$C,0)),INDEX(女子登録情報!$D:$D,MATCH($B27,女子登録情報!$C:$C,0)))))),"")</f>
        <v/>
      </c>
      <c r="E27" s="13" t="str">
        <f>IFERROR(IF($I$5="男子",INDEX(男子登録情報!$E:$E,MATCH($B27,男子登録情報!$C:$C,0)),IF($I$5="女子",INDEX(女子登録情報!$E:$E,MATCH($B27,女子登録情報!$C:$C,0)),IF($C27="","",IF($C27="男子",INDEX(男子登録情報!$E:$E,MATCH($B27,男子登録情報!$C:$C,0)),INDEX(女子登録情報!$E:$E,MATCH($B27,女子登録情報!$C:$C,0)))))),"")</f>
        <v/>
      </c>
      <c r="F27" s="13" t="str">
        <f>IFERROR(IF($I$5="男子",INDEX(男子登録情報!$B:$B,MATCH($B27,男子登録情報!$C:$C,0)),IF($I$5="女子",INDEX(女子登録情報!$B:$B,MATCH($B27,女子登録情報!$C:$C,0)),IF($C27="","",IF($C27="男子",INDEX(男子登録情報!$B:$B,MATCH($B27,男子登録情報!$C:$C,0)),INDEX(女子登録情報!$B:$B,MATCH($B27,女子登録情報!$C:$C,0)))))),"")</f>
        <v/>
      </c>
      <c r="G27" s="13" t="str">
        <f>IFERROR(IF($I$5="男子",INDEX(男子登録情報!$K:$K,MATCH($B27,男子登録情報!$C:$C,0)),IF($I$5="女子",INDEX(女子登録情報!$K:$K,MATCH($B27,女子登録情報!$C:$C,0)),IF($C27="","",IF($C27="男子",INDEX(男子登録情報!$K:$K,MATCH($B27,男子登録情報!$C:$C,0)),INDEX(女子登録情報!$K:$K,MATCH($B27,女子登録情報!$C:$C,0)))))),"")</f>
        <v/>
      </c>
      <c r="H27" s="13" t="str">
        <f>IFERROR(IF($I$5="男子",INDEX(男子登録情報!$J:$J,MATCH($B27,男子登録情報!$C:$C,0)),IF($I$5="女子",INDEX(女子登録情報!$J:$J,MATCH($B27,女子登録情報!$C:$C,0)),IF($C27="","",IF($C27="男子",INDEX(男子登録情報!$J:$J,MATCH($B27,男子登録情報!$C:$C,0)),INDEX(女子登録情報!$J:$J,MATCH($B27,女子登録情報!$C:$C,0)))))),"")</f>
        <v/>
      </c>
      <c r="I27" s="13" t="str">
        <f>IFERROR(IF($I$5="男子",INDEX(男子登録情報!$L:$L,MATCH($B27,男子登録情報!$C:$C,0)),IF($I$5="女子",INDEX(女子登録情報!$L:$L,MATCH($B27,女子登録情報!$C:$C,0)),IF($C27="","",IF($C27="男子",INDEX(男子登録情報!$L:$L,MATCH($B27,男子登録情報!$C:$C,0)),INDEX(女子登録情報!$L:$L,MATCH($B27,女子登録情報!$C:$C,0)))))),"")</f>
        <v/>
      </c>
      <c r="J27" s="13" t="str">
        <f>IFERROR(IF($I$5="男子",INDEX(男子登録情報!$I:$I,MATCH($B27,男子登録情報!$C:$C,0)),IF($I$5="女子",INDEX(女子登録情報!$I:$I,MATCH($B27,女子登録情報!$C:$C,0)),IF($C27="","",IF($C27="男子",INDEX(男子登録情報!$I:$I,MATCH($B27,男子登録情報!$C:$C,0)),INDEX(女子登録情報!$I:$I,MATCH($B27,女子登録情報!$C:$C,0)))))),"")</f>
        <v/>
      </c>
      <c r="K27" s="33"/>
      <c r="L27" s="34" t="str">
        <f t="shared" si="0"/>
        <v/>
      </c>
      <c r="M27" s="35"/>
      <c r="N27" s="34" t="str">
        <f t="shared" si="1"/>
        <v/>
      </c>
      <c r="O27" s="36"/>
      <c r="P27" s="33"/>
      <c r="Q27" s="34" t="str">
        <f t="shared" si="2"/>
        <v/>
      </c>
      <c r="R27" s="35"/>
      <c r="S27" s="34" t="str">
        <f t="shared" si="3"/>
        <v/>
      </c>
      <c r="T27" s="36"/>
      <c r="U27" s="15"/>
      <c r="V27" s="33"/>
      <c r="W27" s="34" t="str">
        <f t="shared" si="4"/>
        <v/>
      </c>
      <c r="X27" s="35"/>
      <c r="Y27" s="34" t="str">
        <f t="shared" si="5"/>
        <v/>
      </c>
      <c r="Z27" s="35"/>
      <c r="AA27" s="34" t="str">
        <f t="shared" si="6"/>
        <v/>
      </c>
      <c r="AB27" s="36"/>
    </row>
    <row r="28" spans="2:28" x14ac:dyDescent="0.55000000000000004">
      <c r="B28" s="15"/>
      <c r="C28" s="15"/>
      <c r="D28" s="13" t="str">
        <f>IFERROR(IF($I$5="男子",INDEX(男子登録情報!$D:$D,MATCH($B28,男子登録情報!$C:$C,0)),IF($I$5="女子",INDEX(女子登録情報!$D:$D,MATCH($B28,女子登録情報!$C:$C,0)),IF($C28="","",IF($C28="男子",INDEX(男子登録情報!$D:$D,MATCH($B28,男子登録情報!$C:$C,0)),INDEX(女子登録情報!$D:$D,MATCH($B28,女子登録情報!$C:$C,0)))))),"")</f>
        <v/>
      </c>
      <c r="E28" s="13" t="str">
        <f>IFERROR(IF($I$5="男子",INDEX(男子登録情報!$E:$E,MATCH($B28,男子登録情報!$C:$C,0)),IF($I$5="女子",INDEX(女子登録情報!$E:$E,MATCH($B28,女子登録情報!$C:$C,0)),IF($C28="","",IF($C28="男子",INDEX(男子登録情報!$E:$E,MATCH($B28,男子登録情報!$C:$C,0)),INDEX(女子登録情報!$E:$E,MATCH($B28,女子登録情報!$C:$C,0)))))),"")</f>
        <v/>
      </c>
      <c r="F28" s="13" t="str">
        <f>IFERROR(IF($I$5="男子",INDEX(男子登録情報!$B:$B,MATCH($B28,男子登録情報!$C:$C,0)),IF($I$5="女子",INDEX(女子登録情報!$B:$B,MATCH($B28,女子登録情報!$C:$C,0)),IF($C28="","",IF($C28="男子",INDEX(男子登録情報!$B:$B,MATCH($B28,男子登録情報!$C:$C,0)),INDEX(女子登録情報!$B:$B,MATCH($B28,女子登録情報!$C:$C,0)))))),"")</f>
        <v/>
      </c>
      <c r="G28" s="13" t="str">
        <f>IFERROR(IF($I$5="男子",INDEX(男子登録情報!$K:$K,MATCH($B28,男子登録情報!$C:$C,0)),IF($I$5="女子",INDEX(女子登録情報!$K:$K,MATCH($B28,女子登録情報!$C:$C,0)),IF($C28="","",IF($C28="男子",INDEX(男子登録情報!$K:$K,MATCH($B28,男子登録情報!$C:$C,0)),INDEX(女子登録情報!$K:$K,MATCH($B28,女子登録情報!$C:$C,0)))))),"")</f>
        <v/>
      </c>
      <c r="H28" s="13" t="str">
        <f>IFERROR(IF($I$5="男子",INDEX(男子登録情報!$J:$J,MATCH($B28,男子登録情報!$C:$C,0)),IF($I$5="女子",INDEX(女子登録情報!$J:$J,MATCH($B28,女子登録情報!$C:$C,0)),IF($C28="","",IF($C28="男子",INDEX(男子登録情報!$J:$J,MATCH($B28,男子登録情報!$C:$C,0)),INDEX(女子登録情報!$J:$J,MATCH($B28,女子登録情報!$C:$C,0)))))),"")</f>
        <v/>
      </c>
      <c r="I28" s="13" t="str">
        <f>IFERROR(IF($I$5="男子",INDEX(男子登録情報!$L:$L,MATCH($B28,男子登録情報!$C:$C,0)),IF($I$5="女子",INDEX(女子登録情報!$L:$L,MATCH($B28,女子登録情報!$C:$C,0)),IF($C28="","",IF($C28="男子",INDEX(男子登録情報!$L:$L,MATCH($B28,男子登録情報!$C:$C,0)),INDEX(女子登録情報!$L:$L,MATCH($B28,女子登録情報!$C:$C,0)))))),"")</f>
        <v/>
      </c>
      <c r="J28" s="13" t="str">
        <f>IFERROR(IF($I$5="男子",INDEX(男子登録情報!$I:$I,MATCH($B28,男子登録情報!$C:$C,0)),IF($I$5="女子",INDEX(女子登録情報!$I:$I,MATCH($B28,女子登録情報!$C:$C,0)),IF($C28="","",IF($C28="男子",INDEX(男子登録情報!$I:$I,MATCH($B28,男子登録情報!$C:$C,0)),INDEX(女子登録情報!$I:$I,MATCH($B28,女子登録情報!$C:$C,0)))))),"")</f>
        <v/>
      </c>
      <c r="K28" s="33"/>
      <c r="L28" s="34" t="str">
        <f t="shared" si="0"/>
        <v/>
      </c>
      <c r="M28" s="35"/>
      <c r="N28" s="34" t="str">
        <f t="shared" si="1"/>
        <v/>
      </c>
      <c r="O28" s="36"/>
      <c r="P28" s="33"/>
      <c r="Q28" s="34" t="str">
        <f t="shared" si="2"/>
        <v/>
      </c>
      <c r="R28" s="35"/>
      <c r="S28" s="34" t="str">
        <f t="shared" si="3"/>
        <v/>
      </c>
      <c r="T28" s="36"/>
      <c r="U28" s="15"/>
      <c r="V28" s="33"/>
      <c r="W28" s="34" t="str">
        <f t="shared" si="4"/>
        <v/>
      </c>
      <c r="X28" s="35"/>
      <c r="Y28" s="34" t="str">
        <f t="shared" si="5"/>
        <v/>
      </c>
      <c r="Z28" s="35"/>
      <c r="AA28" s="34" t="str">
        <f t="shared" si="6"/>
        <v/>
      </c>
      <c r="AB28" s="36"/>
    </row>
    <row r="29" spans="2:28" x14ac:dyDescent="0.55000000000000004">
      <c r="B29" s="15"/>
      <c r="C29" s="15"/>
      <c r="D29" s="13" t="str">
        <f>IFERROR(IF($I$5="男子",INDEX(男子登録情報!$D:$D,MATCH($B29,男子登録情報!$C:$C,0)),IF($I$5="女子",INDEX(女子登録情報!$D:$D,MATCH($B29,女子登録情報!$C:$C,0)),IF($C29="","",IF($C29="男子",INDEX(男子登録情報!$D:$D,MATCH($B29,男子登録情報!$C:$C,0)),INDEX(女子登録情報!$D:$D,MATCH($B29,女子登録情報!$C:$C,0)))))),"")</f>
        <v/>
      </c>
      <c r="E29" s="13" t="str">
        <f>IFERROR(IF($I$5="男子",INDEX(男子登録情報!$E:$E,MATCH($B29,男子登録情報!$C:$C,0)),IF($I$5="女子",INDEX(女子登録情報!$E:$E,MATCH($B29,女子登録情報!$C:$C,0)),IF($C29="","",IF($C29="男子",INDEX(男子登録情報!$E:$E,MATCH($B29,男子登録情報!$C:$C,0)),INDEX(女子登録情報!$E:$E,MATCH($B29,女子登録情報!$C:$C,0)))))),"")</f>
        <v/>
      </c>
      <c r="F29" s="13" t="str">
        <f>IFERROR(IF($I$5="男子",INDEX(男子登録情報!$B:$B,MATCH($B29,男子登録情報!$C:$C,0)),IF($I$5="女子",INDEX(女子登録情報!$B:$B,MATCH($B29,女子登録情報!$C:$C,0)),IF($C29="","",IF($C29="男子",INDEX(男子登録情報!$B:$B,MATCH($B29,男子登録情報!$C:$C,0)),INDEX(女子登録情報!$B:$B,MATCH($B29,女子登録情報!$C:$C,0)))))),"")</f>
        <v/>
      </c>
      <c r="G29" s="13" t="str">
        <f>IFERROR(IF($I$5="男子",INDEX(男子登録情報!$K:$K,MATCH($B29,男子登録情報!$C:$C,0)),IF($I$5="女子",INDEX(女子登録情報!$K:$K,MATCH($B29,女子登録情報!$C:$C,0)),IF($C29="","",IF($C29="男子",INDEX(男子登録情報!$K:$K,MATCH($B29,男子登録情報!$C:$C,0)),INDEX(女子登録情報!$K:$K,MATCH($B29,女子登録情報!$C:$C,0)))))),"")</f>
        <v/>
      </c>
      <c r="H29" s="13" t="str">
        <f>IFERROR(IF($I$5="男子",INDEX(男子登録情報!$J:$J,MATCH($B29,男子登録情報!$C:$C,0)),IF($I$5="女子",INDEX(女子登録情報!$J:$J,MATCH($B29,女子登録情報!$C:$C,0)),IF($C29="","",IF($C29="男子",INDEX(男子登録情報!$J:$J,MATCH($B29,男子登録情報!$C:$C,0)),INDEX(女子登録情報!$J:$J,MATCH($B29,女子登録情報!$C:$C,0)))))),"")</f>
        <v/>
      </c>
      <c r="I29" s="13" t="str">
        <f>IFERROR(IF($I$5="男子",INDEX(男子登録情報!$L:$L,MATCH($B29,男子登録情報!$C:$C,0)),IF($I$5="女子",INDEX(女子登録情報!$L:$L,MATCH($B29,女子登録情報!$C:$C,0)),IF($C29="","",IF($C29="男子",INDEX(男子登録情報!$L:$L,MATCH($B29,男子登録情報!$C:$C,0)),INDEX(女子登録情報!$L:$L,MATCH($B29,女子登録情報!$C:$C,0)))))),"")</f>
        <v/>
      </c>
      <c r="J29" s="13" t="str">
        <f>IFERROR(IF($I$5="男子",INDEX(男子登録情報!$I:$I,MATCH($B29,男子登録情報!$C:$C,0)),IF($I$5="女子",INDEX(女子登録情報!$I:$I,MATCH($B29,女子登録情報!$C:$C,0)),IF($C29="","",IF($C29="男子",INDEX(男子登録情報!$I:$I,MATCH($B29,男子登録情報!$C:$C,0)),INDEX(女子登録情報!$I:$I,MATCH($B29,女子登録情報!$C:$C,0)))))),"")</f>
        <v/>
      </c>
      <c r="K29" s="33"/>
      <c r="L29" s="34" t="str">
        <f t="shared" si="0"/>
        <v/>
      </c>
      <c r="M29" s="35"/>
      <c r="N29" s="34" t="str">
        <f t="shared" si="1"/>
        <v/>
      </c>
      <c r="O29" s="36"/>
      <c r="P29" s="33"/>
      <c r="Q29" s="34" t="str">
        <f t="shared" si="2"/>
        <v/>
      </c>
      <c r="R29" s="35"/>
      <c r="S29" s="34" t="str">
        <f t="shared" si="3"/>
        <v/>
      </c>
      <c r="T29" s="36"/>
      <c r="U29" s="15"/>
      <c r="V29" s="33"/>
      <c r="W29" s="34" t="str">
        <f t="shared" si="4"/>
        <v/>
      </c>
      <c r="X29" s="35"/>
      <c r="Y29" s="34" t="str">
        <f t="shared" si="5"/>
        <v/>
      </c>
      <c r="Z29" s="35"/>
      <c r="AA29" s="34" t="str">
        <f t="shared" si="6"/>
        <v/>
      </c>
      <c r="AB29" s="36"/>
    </row>
    <row r="30" spans="2:28" x14ac:dyDescent="0.55000000000000004"/>
  </sheetData>
  <sheetProtection algorithmName="SHA-512" hashValue="DHO72ZReB+qiNvTdSNNg7Qg0C72WXrRNEgmwhOL90oZFLFSLwzFoRA59j78mQMUjepPZDak/svdsqlIyh1Qi6Q==" saltValue="+FivfLby5UFR3YRSyEMI8A==" spinCount="100000" sheet="1" objects="1" scenarios="1" selectLockedCells="1"/>
  <mergeCells count="37">
    <mergeCell ref="L4:U4"/>
    <mergeCell ref="L5:U5"/>
    <mergeCell ref="V4:Y4"/>
    <mergeCell ref="V5:Y5"/>
    <mergeCell ref="Z4:AB4"/>
    <mergeCell ref="Z5:AB5"/>
    <mergeCell ref="F4:H4"/>
    <mergeCell ref="F5:H5"/>
    <mergeCell ref="J4:K4"/>
    <mergeCell ref="J5:K5"/>
    <mergeCell ref="B5:E5"/>
    <mergeCell ref="B4:E4"/>
    <mergeCell ref="B3:E3"/>
    <mergeCell ref="F2:H2"/>
    <mergeCell ref="F3:G3"/>
    <mergeCell ref="P3:AB3"/>
    <mergeCell ref="P2:AB2"/>
    <mergeCell ref="L3:O3"/>
    <mergeCell ref="L2:O2"/>
    <mergeCell ref="I3:K3"/>
    <mergeCell ref="I2:K2"/>
    <mergeCell ref="B1:AB1"/>
    <mergeCell ref="I7:I9"/>
    <mergeCell ref="J7:J9"/>
    <mergeCell ref="K7:AB7"/>
    <mergeCell ref="U8:AB8"/>
    <mergeCell ref="V9:AB9"/>
    <mergeCell ref="P8:T9"/>
    <mergeCell ref="K8:O9"/>
    <mergeCell ref="B7:B9"/>
    <mergeCell ref="D7:D9"/>
    <mergeCell ref="E7:E9"/>
    <mergeCell ref="F7:F9"/>
    <mergeCell ref="G7:G9"/>
    <mergeCell ref="H7:H9"/>
    <mergeCell ref="C7:C9"/>
    <mergeCell ref="B2:E2"/>
  </mergeCells>
  <phoneticPr fontId="4"/>
  <conditionalFormatting sqref="B5:C5 F5 I5:J5 L5">
    <cfRule type="cellIs" dxfId="8" priority="9" operator="equal">
      <formula>""</formula>
    </cfRule>
  </conditionalFormatting>
  <conditionalFormatting sqref="B11:B29">
    <cfRule type="expression" dxfId="7" priority="8">
      <formula>$B10&lt;&gt;""</formula>
    </cfRule>
  </conditionalFormatting>
  <conditionalFormatting sqref="C10:C29">
    <cfRule type="expression" dxfId="6" priority="7">
      <formula>AND($I$5="混合",$B10&lt;&gt;"")</formula>
    </cfRule>
  </conditionalFormatting>
  <conditionalFormatting sqref="K10:K29 M10:M29 O10:O29 P10:P29 R10:R29 T10:T29 U10:U29">
    <cfRule type="expression" dxfId="5" priority="6">
      <formula>$B10&lt;&gt;""</formula>
    </cfRule>
  </conditionalFormatting>
  <conditionalFormatting sqref="B10:AB29">
    <cfRule type="cellIs" dxfId="4" priority="1" operator="notEqual">
      <formula>""</formula>
    </cfRule>
  </conditionalFormatting>
  <conditionalFormatting sqref="X10:X29 Z10:Z29">
    <cfRule type="expression" dxfId="3" priority="5">
      <formula>$U10&lt;&gt;""</formula>
    </cfRule>
  </conditionalFormatting>
  <conditionalFormatting sqref="V10:V29">
    <cfRule type="expression" dxfId="2" priority="4">
      <formula>OR($U10="ハーフマラソン",$U10="10000mW")</formula>
    </cfRule>
  </conditionalFormatting>
  <conditionalFormatting sqref="AB10:AB29">
    <cfRule type="expression" dxfId="1" priority="3">
      <formula>AND($U10&lt;&gt;"ハーフマラソン",$U10&lt;&gt;"")</formula>
    </cfRule>
  </conditionalFormatting>
  <conditionalFormatting sqref="B10">
    <cfRule type="expression" dxfId="0" priority="2">
      <formula>AND($B$5&lt;&gt;"",$F$5&lt;&gt;"",$I$5&lt;&gt;"",$J$5&lt;&gt;"",$L$5&lt;&gt;"")</formula>
    </cfRule>
  </conditionalFormatting>
  <dataValidations count="9">
    <dataValidation type="list" imeMode="disabled" allowBlank="1" showInputMessage="1" showErrorMessage="1" errorTitle="入力エラー" error="正しい性別を選択してください" prompt="男女混合チームで出場する場合は「混合」を選択してください" sqref="I5" xr:uid="{E42B975C-48F0-499A-88C9-10E787A16B8F}">
      <formula1>性別</formula1>
    </dataValidation>
    <dataValidation type="list" imeMode="disabled" allowBlank="1" showInputMessage="1" showErrorMessage="1" errorTitle="入力エラー" error="正しいチーム属性を選択してください" prompt="「正規参加」または「オープン参加」を選択してください" sqref="J5:K5" xr:uid="{23B755C2-CFB9-4B39-9C3D-D7224E40A0D3}">
      <formula1>チーム属性</formula1>
    </dataValidation>
    <dataValidation type="list" imeMode="disabled" allowBlank="1" showInputMessage="1" showErrorMessage="1" errorTitle="入力エラー" error="正しい種目を選択してください" sqref="U10:U29" xr:uid="{32742F1C-645B-44CC-95A9-EA488FBCE366}">
      <formula1>その他種目</formula1>
    </dataValidation>
    <dataValidation type="whole" imeMode="disabled" allowBlank="1" showInputMessage="1" showErrorMessage="1" errorTitle="入力エラー" error="正しい記録を入力してください" sqref="K10:K29 M10:M29 Z10:Z29 R10:R29 X10:X29 P10:P29" xr:uid="{9A1873AA-1751-44E9-BF8B-78ED2372720E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O10:O29 T10:T29 V10:V29 AB10:AB29" xr:uid="{18D16117-CB40-4EB9-B5A6-B293EACB7559}">
      <formula1>0</formula1>
      <formula2>99</formula2>
    </dataValidation>
    <dataValidation imeMode="hiragana" allowBlank="1" showInputMessage="1" showErrorMessage="1" prompt="監督者の氏名を入力してください_x000a_姓と名の間は半角空白をいれてください_x000a_例：学連 栄一" sqref="L5:U5" xr:uid="{7E98C382-0655-4283-8EB8-1BA36D7A6014}"/>
    <dataValidation type="list" imeMode="disabled" allowBlank="1" showInputMessage="1" showErrorMessage="1" prompt="男女混合チームで出場する場合は性別を選択してください" sqref="C10:C29" xr:uid="{311974CF-2396-4A8F-943A-D427DDD48D72}">
      <formula1>混合用性別</formula1>
    </dataValidation>
    <dataValidation imeMode="hiragana" allowBlank="1" showInputMessage="1" showErrorMessage="1" prompt="複数チーム出場する場合は、所属団体名の末尾に「A」や「B」をつけて区別できるようにしてください" sqref="B5:E5" xr:uid="{0AEA0F34-255C-440B-9ADC-A6F226992B58}"/>
    <dataValidation imeMode="hiragana" allowBlank="1" showInputMessage="1" showErrorMessage="1" prompt="チーム名の略称を3～5字程度で設定してください" sqref="F5:H5" xr:uid="{D2639762-C1B5-4970-B8BC-AC7E9BF7C03A}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landscape" r:id="rId1"/>
  <headerFooter>
    <oddFooter>&amp;C関西学生陸上競技連盟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imeMode="disabled" allowBlank="1" showInputMessage="1" showErrorMessage="1" errorTitle="エントリー人数超過" error="最大エントリー人数に達しています" xr:uid="{CC2A80B3-5372-4AC5-8399-223D07161A98}">
          <x14:formula1>
            <xm:f>COUNTA($B$10:$B$29)&lt;=競技会情報!$C$5</xm:f>
          </x14:formula1>
          <xm:sqref>Z5:AB5 B10:B29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F4F82-5C15-4569-9108-5DC0A7C04BB7}">
  <sheetPr>
    <tabColor theme="7" tint="0.79998168889431442"/>
  </sheetPr>
  <dimension ref="A1:K8"/>
  <sheetViews>
    <sheetView zoomScaleNormal="100" workbookViewId="0">
      <selection activeCell="B3" sqref="B3:J7"/>
    </sheetView>
  </sheetViews>
  <sheetFormatPr defaultColWidth="0" defaultRowHeight="18" zeroHeight="1" x14ac:dyDescent="0.55000000000000004"/>
  <cols>
    <col min="1" max="1" width="8.6640625" customWidth="1"/>
    <col min="2" max="9" width="10.83203125" customWidth="1"/>
    <col min="10" max="10" width="11" customWidth="1"/>
    <col min="11" max="11" width="8.6640625" customWidth="1"/>
    <col min="12" max="16384" width="8.6640625" hidden="1"/>
  </cols>
  <sheetData>
    <row r="1" spans="2:10" x14ac:dyDescent="0.55000000000000004"/>
    <row r="2" spans="2:10" ht="20" x14ac:dyDescent="0.55000000000000004">
      <c r="B2" s="97" t="s">
        <v>13176</v>
      </c>
      <c r="C2" s="97"/>
      <c r="D2" s="97"/>
      <c r="E2" s="97"/>
      <c r="F2" s="97"/>
      <c r="G2" s="97"/>
      <c r="H2" s="97"/>
      <c r="I2" s="98" t="str">
        <f>"残り"&amp;250-LEN($B$3)&amp;"文字"</f>
        <v>残り250文字</v>
      </c>
      <c r="J2" s="98"/>
    </row>
    <row r="3" spans="2:10" x14ac:dyDescent="0.55000000000000004">
      <c r="B3" s="96"/>
      <c r="C3" s="96"/>
      <c r="D3" s="96"/>
      <c r="E3" s="96"/>
      <c r="F3" s="96"/>
      <c r="G3" s="96"/>
      <c r="H3" s="96"/>
      <c r="I3" s="96"/>
      <c r="J3" s="96"/>
    </row>
    <row r="4" spans="2:10" x14ac:dyDescent="0.55000000000000004">
      <c r="B4" s="96"/>
      <c r="C4" s="96"/>
      <c r="D4" s="96"/>
      <c r="E4" s="96"/>
      <c r="F4" s="96"/>
      <c r="G4" s="96"/>
      <c r="H4" s="96"/>
      <c r="I4" s="96"/>
      <c r="J4" s="96"/>
    </row>
    <row r="5" spans="2:10" x14ac:dyDescent="0.55000000000000004">
      <c r="B5" s="96"/>
      <c r="C5" s="96"/>
      <c r="D5" s="96"/>
      <c r="E5" s="96"/>
      <c r="F5" s="96"/>
      <c r="G5" s="96"/>
      <c r="H5" s="96"/>
      <c r="I5" s="96"/>
      <c r="J5" s="96"/>
    </row>
    <row r="6" spans="2:10" x14ac:dyDescent="0.55000000000000004">
      <c r="B6" s="96"/>
      <c r="C6" s="96"/>
      <c r="D6" s="96"/>
      <c r="E6" s="96"/>
      <c r="F6" s="96"/>
      <c r="G6" s="96"/>
      <c r="H6" s="96"/>
      <c r="I6" s="96"/>
      <c r="J6" s="96"/>
    </row>
    <row r="7" spans="2:10" x14ac:dyDescent="0.55000000000000004">
      <c r="B7" s="96"/>
      <c r="C7" s="96"/>
      <c r="D7" s="96"/>
      <c r="E7" s="96"/>
      <c r="F7" s="96"/>
      <c r="G7" s="96"/>
      <c r="H7" s="96"/>
      <c r="I7" s="96"/>
      <c r="J7" s="96"/>
    </row>
    <row r="8" spans="2:10" x14ac:dyDescent="0.55000000000000004"/>
  </sheetData>
  <sheetProtection algorithmName="SHA-512" hashValue="hER5//tu4ZzOowHEtYrYHgrLkDjVv8rzEPv+ONI6pI4OOYX0We9zZFoSvD7A6KIZCJoIFwOUpGCIor5TkorAYQ==" saltValue="GrlrU/BTRkdhVgHTJeXyog==" spinCount="100000" sheet="1" objects="1" scenarios="1" selectLockedCells="1"/>
  <mergeCells count="3">
    <mergeCell ref="B3:J7"/>
    <mergeCell ref="B2:H2"/>
    <mergeCell ref="I2:J2"/>
  </mergeCells>
  <phoneticPr fontId="4"/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Footer>&amp;C関西学生陸上競技連盟</oddFooter>
  </headerFooter>
  <colBreaks count="1" manualBreakCount="1">
    <brk id="1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6</vt:i4>
      </vt:variant>
    </vt:vector>
  </HeadingPairs>
  <TitlesOfParts>
    <vt:vector size="19" baseType="lpstr">
      <vt:lpstr>競技会情報</vt:lpstr>
      <vt:lpstr>男子登録情報</vt:lpstr>
      <vt:lpstr>女子登録情報</vt:lpstr>
      <vt:lpstr>MASTER</vt:lpstr>
      <vt:lpstr>プロ原本</vt:lpstr>
      <vt:lpstr>団体情報</vt:lpstr>
      <vt:lpstr>申込書</vt:lpstr>
      <vt:lpstr>チーム申込</vt:lpstr>
      <vt:lpstr>プログラム用データ</vt:lpstr>
      <vt:lpstr>申込確認表</vt:lpstr>
      <vt:lpstr>男子データ</vt:lpstr>
      <vt:lpstr>女子データ</vt:lpstr>
      <vt:lpstr>リスト</vt:lpstr>
      <vt:lpstr>チーム申込!Print_Area</vt:lpstr>
      <vt:lpstr>プログラム用データ!Print_Area</vt:lpstr>
      <vt:lpstr>プロ原本!Print_Area</vt:lpstr>
      <vt:lpstr>申込確認表!Print_Area</vt:lpstr>
      <vt:lpstr>その他種目</vt:lpstr>
      <vt:lpstr>性別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岡田 康平</cp:lastModifiedBy>
  <cp:lastPrinted>2022-10-25T06:40:37Z</cp:lastPrinted>
  <dcterms:created xsi:type="dcterms:W3CDTF">2022-10-11T04:33:11Z</dcterms:created>
  <dcterms:modified xsi:type="dcterms:W3CDTF">2022-10-25T08:17:24Z</dcterms:modified>
</cp:coreProperties>
</file>